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IMPRCM\Broker\Testing\"/>
    </mc:Choice>
  </mc:AlternateContent>
  <xr:revisionPtr revIDLastSave="0" documentId="13_ncr:1_{39614583-F51B-4CA1-B490-30C7731AA559}" xr6:coauthVersionLast="33" xr6:coauthVersionMax="33" xr10:uidLastSave="{00000000-0000-0000-0000-000000000000}"/>
  <bookViews>
    <workbookView xWindow="0" yWindow="0" windowWidth="34320" windowHeight="18270" activeTab="4" xr2:uid="{0412FFE6-234A-4565-8B76-BA94690279B3}"/>
    <workbookView xWindow="0" yWindow="0" windowWidth="38400" windowHeight="18270" activeTab="3" xr2:uid="{FE1E7500-5A3F-44B9-AE71-912B8ABCA29F}"/>
  </bookViews>
  <sheets>
    <sheet name="TrainRun" sheetId="1" r:id="rId1"/>
    <sheet name="Track" sheetId="2" r:id="rId2"/>
    <sheet name="LinesOfRoute" sheetId="4" r:id="rId3"/>
    <sheet name="LORDetail" sheetId="3" r:id="rId4"/>
    <sheet name="By Second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5" i="5" l="1"/>
  <c r="AK5" i="5"/>
  <c r="AJ6" i="5"/>
  <c r="AK6" i="5"/>
  <c r="AJ7" i="5"/>
  <c r="AK7" i="5"/>
  <c r="AJ8" i="5"/>
  <c r="AK8" i="5"/>
  <c r="AJ9" i="5"/>
  <c r="AK9" i="5"/>
  <c r="AJ10" i="5"/>
  <c r="AK10" i="5"/>
  <c r="AJ11" i="5"/>
  <c r="AK11" i="5"/>
  <c r="AJ12" i="5"/>
  <c r="AK12" i="5"/>
  <c r="AJ13" i="5"/>
  <c r="AK13" i="5"/>
  <c r="AJ14" i="5"/>
  <c r="AK14" i="5"/>
  <c r="AJ15" i="5"/>
  <c r="AK15" i="5"/>
  <c r="AJ16" i="5"/>
  <c r="AK16" i="5"/>
  <c r="AJ17" i="5"/>
  <c r="AK17" i="5"/>
  <c r="AJ18" i="5"/>
  <c r="AK18" i="5"/>
  <c r="AJ19" i="5"/>
  <c r="AK19" i="5"/>
  <c r="AJ20" i="5"/>
  <c r="AK20" i="5"/>
  <c r="AJ21" i="5"/>
  <c r="AK21" i="5"/>
  <c r="AJ22" i="5"/>
  <c r="AK22" i="5"/>
  <c r="AJ23" i="5"/>
  <c r="AK23" i="5"/>
  <c r="AJ24" i="5"/>
  <c r="AK24" i="5"/>
  <c r="AJ25" i="5"/>
  <c r="AK25" i="5"/>
  <c r="AJ26" i="5"/>
  <c r="AK26" i="5"/>
  <c r="AJ27" i="5"/>
  <c r="AK27" i="5"/>
  <c r="AJ28" i="5"/>
  <c r="AK28" i="5"/>
  <c r="AJ29" i="5"/>
  <c r="AK29" i="5"/>
  <c r="AJ30" i="5"/>
  <c r="AK30" i="5"/>
  <c r="AJ31" i="5"/>
  <c r="AK31" i="5"/>
  <c r="AJ32" i="5"/>
  <c r="AK32" i="5"/>
  <c r="AJ33" i="5"/>
  <c r="AK33" i="5"/>
  <c r="AJ34" i="5"/>
  <c r="AK34" i="5"/>
  <c r="AJ35" i="5"/>
  <c r="AK35" i="5"/>
  <c r="AJ36" i="5"/>
  <c r="AK36" i="5"/>
  <c r="AJ37" i="5"/>
  <c r="AK37" i="5"/>
  <c r="AJ38" i="5"/>
  <c r="AK38" i="5"/>
  <c r="AJ39" i="5"/>
  <c r="AK39" i="5"/>
  <c r="AJ40" i="5"/>
  <c r="AK40" i="5"/>
  <c r="AJ41" i="5"/>
  <c r="AK41" i="5"/>
  <c r="AJ42" i="5"/>
  <c r="AK42" i="5"/>
  <c r="AJ43" i="5"/>
  <c r="AK43" i="5"/>
  <c r="AJ44" i="5"/>
  <c r="AK44" i="5"/>
  <c r="AJ45" i="5"/>
  <c r="AK45" i="5"/>
  <c r="AJ46" i="5"/>
  <c r="AK46" i="5"/>
  <c r="AJ47" i="5"/>
  <c r="AK47" i="5"/>
  <c r="AJ48" i="5"/>
  <c r="AK48" i="5"/>
  <c r="AJ49" i="5"/>
  <c r="AK49" i="5"/>
  <c r="AJ50" i="5"/>
  <c r="AK50" i="5"/>
  <c r="AJ51" i="5"/>
  <c r="AK51" i="5"/>
  <c r="AJ52" i="5"/>
  <c r="AK52" i="5"/>
  <c r="AJ53" i="5"/>
  <c r="AK53" i="5"/>
  <c r="AJ54" i="5"/>
  <c r="AK54" i="5"/>
  <c r="AJ55" i="5"/>
  <c r="AK55" i="5"/>
  <c r="AJ56" i="5"/>
  <c r="AK56" i="5"/>
  <c r="AJ57" i="5"/>
  <c r="AK57" i="5"/>
  <c r="AJ58" i="5"/>
  <c r="AK58" i="5"/>
  <c r="AJ59" i="5"/>
  <c r="AK59" i="5"/>
  <c r="AJ60" i="5"/>
  <c r="AK60" i="5"/>
  <c r="AJ61" i="5"/>
  <c r="AK61" i="5"/>
  <c r="AJ62" i="5"/>
  <c r="AK62" i="5"/>
  <c r="AJ63" i="5"/>
  <c r="AK63" i="5"/>
  <c r="AJ64" i="5"/>
  <c r="AK64" i="5"/>
  <c r="AJ65" i="5"/>
  <c r="AK65" i="5"/>
  <c r="AJ66" i="5"/>
  <c r="AK66" i="5"/>
  <c r="AJ67" i="5"/>
  <c r="AK67" i="5"/>
  <c r="AJ68" i="5"/>
  <c r="AK68" i="5"/>
  <c r="AJ69" i="5"/>
  <c r="AK69" i="5"/>
  <c r="AJ70" i="5"/>
  <c r="AK70" i="5"/>
  <c r="AJ71" i="5"/>
  <c r="AK71" i="5"/>
  <c r="AJ72" i="5"/>
  <c r="AK72" i="5"/>
  <c r="AJ73" i="5"/>
  <c r="AK73" i="5"/>
  <c r="AJ74" i="5"/>
  <c r="AK74" i="5"/>
  <c r="AJ75" i="5"/>
  <c r="AK75" i="5"/>
  <c r="AJ76" i="5"/>
  <c r="AK76" i="5"/>
  <c r="AJ77" i="5"/>
  <c r="AK77" i="5"/>
  <c r="AJ78" i="5"/>
  <c r="AK78" i="5"/>
  <c r="AJ79" i="5"/>
  <c r="AK79" i="5"/>
  <c r="AJ80" i="5"/>
  <c r="AK80" i="5"/>
  <c r="AJ81" i="5"/>
  <c r="AK81" i="5"/>
  <c r="AJ82" i="5"/>
  <c r="AK82" i="5"/>
  <c r="AJ83" i="5"/>
  <c r="AK83" i="5"/>
  <c r="AJ84" i="5"/>
  <c r="AK84" i="5"/>
  <c r="AJ85" i="5"/>
  <c r="AK85" i="5"/>
  <c r="AJ86" i="5"/>
  <c r="AK86" i="5"/>
  <c r="AJ87" i="5"/>
  <c r="AK87" i="5"/>
  <c r="AJ88" i="5"/>
  <c r="AK88" i="5"/>
  <c r="AJ89" i="5"/>
  <c r="AK89" i="5"/>
  <c r="AJ90" i="5"/>
  <c r="AK90" i="5"/>
  <c r="AJ91" i="5"/>
  <c r="AK91" i="5"/>
  <c r="AJ92" i="5"/>
  <c r="AK92" i="5"/>
  <c r="AJ93" i="5"/>
  <c r="AK93" i="5"/>
  <c r="AJ94" i="5"/>
  <c r="AK94" i="5"/>
  <c r="AJ95" i="5"/>
  <c r="AK95" i="5"/>
  <c r="AJ96" i="5"/>
  <c r="AK96" i="5"/>
  <c r="AJ97" i="5"/>
  <c r="AK97" i="5"/>
  <c r="AJ98" i="5"/>
  <c r="AK98" i="5"/>
  <c r="AJ99" i="5"/>
  <c r="AK99" i="5"/>
  <c r="AJ100" i="5"/>
  <c r="AK100" i="5"/>
  <c r="AJ101" i="5"/>
  <c r="AK101" i="5"/>
  <c r="AJ102" i="5"/>
  <c r="AK102" i="5"/>
  <c r="AJ103" i="5"/>
  <c r="AK103" i="5"/>
  <c r="AJ104" i="5"/>
  <c r="AK104" i="5"/>
  <c r="AJ105" i="5"/>
  <c r="AK105" i="5"/>
  <c r="AJ106" i="5"/>
  <c r="AK106" i="5"/>
  <c r="AJ107" i="5"/>
  <c r="AK107" i="5"/>
  <c r="AJ108" i="5"/>
  <c r="AK108" i="5"/>
  <c r="AJ109" i="5"/>
  <c r="AK109" i="5"/>
  <c r="AJ110" i="5"/>
  <c r="AK110" i="5"/>
  <c r="AJ111" i="5"/>
  <c r="AK111" i="5"/>
  <c r="AJ112" i="5"/>
  <c r="AK112" i="5"/>
  <c r="AJ113" i="5"/>
  <c r="AK113" i="5"/>
  <c r="AJ114" i="5"/>
  <c r="AK114" i="5"/>
  <c r="AJ115" i="5"/>
  <c r="AK115" i="5"/>
  <c r="AJ116" i="5"/>
  <c r="AK116" i="5"/>
  <c r="AJ117" i="5"/>
  <c r="AK117" i="5"/>
  <c r="AJ118" i="5"/>
  <c r="AK118" i="5"/>
  <c r="AJ119" i="5"/>
  <c r="AK119" i="5"/>
  <c r="AJ120" i="5"/>
  <c r="AK120" i="5"/>
  <c r="AJ121" i="5"/>
  <c r="AK121" i="5"/>
  <c r="AJ122" i="5"/>
  <c r="AK122" i="5"/>
  <c r="AJ123" i="5"/>
  <c r="AK123" i="5"/>
  <c r="AJ124" i="5"/>
  <c r="AK124" i="5"/>
  <c r="AJ125" i="5"/>
  <c r="AK125" i="5"/>
  <c r="AJ126" i="5"/>
  <c r="AK126" i="5"/>
  <c r="AJ127" i="5"/>
  <c r="AK127" i="5"/>
  <c r="AJ128" i="5"/>
  <c r="AK128" i="5"/>
  <c r="AJ129" i="5"/>
  <c r="AK129" i="5"/>
  <c r="AJ130" i="5"/>
  <c r="AK130" i="5"/>
  <c r="AJ131" i="5"/>
  <c r="AK131" i="5"/>
  <c r="AJ132" i="5"/>
  <c r="AK132" i="5"/>
  <c r="AJ133" i="5"/>
  <c r="AK133" i="5"/>
  <c r="AJ134" i="5"/>
  <c r="AK134" i="5"/>
  <c r="AJ135" i="5"/>
  <c r="AK135" i="5"/>
  <c r="AJ136" i="5"/>
  <c r="AK136" i="5"/>
  <c r="AJ137" i="5"/>
  <c r="AK137" i="5"/>
  <c r="AJ138" i="5"/>
  <c r="AK138" i="5"/>
  <c r="AJ139" i="5"/>
  <c r="AK139" i="5"/>
  <c r="AJ140" i="5"/>
  <c r="AK140" i="5"/>
  <c r="AJ141" i="5"/>
  <c r="AK141" i="5"/>
  <c r="AJ142" i="5"/>
  <c r="AK142" i="5"/>
  <c r="AJ143" i="5"/>
  <c r="AK143" i="5"/>
  <c r="AJ144" i="5"/>
  <c r="AK144" i="5"/>
  <c r="AJ145" i="5"/>
  <c r="AK145" i="5"/>
  <c r="AJ146" i="5"/>
  <c r="AK146" i="5"/>
  <c r="AJ147" i="5"/>
  <c r="AK147" i="5"/>
  <c r="AJ148" i="5"/>
  <c r="AK148" i="5"/>
  <c r="AJ149" i="5"/>
  <c r="AK149" i="5"/>
  <c r="AJ150" i="5"/>
  <c r="AK150" i="5"/>
  <c r="AJ151" i="5"/>
  <c r="AK151" i="5"/>
  <c r="AJ152" i="5"/>
  <c r="AK152" i="5"/>
  <c r="AJ153" i="5"/>
  <c r="AK153" i="5"/>
  <c r="AJ154" i="5"/>
  <c r="AK154" i="5"/>
  <c r="AJ155" i="5"/>
  <c r="AK155" i="5"/>
  <c r="AJ156" i="5"/>
  <c r="AK156" i="5"/>
  <c r="AJ157" i="5"/>
  <c r="AK157" i="5"/>
  <c r="AJ158" i="5"/>
  <c r="AK158" i="5"/>
  <c r="AJ159" i="5"/>
  <c r="AK159" i="5"/>
  <c r="AJ160" i="5"/>
  <c r="AK160" i="5"/>
  <c r="AJ161" i="5"/>
  <c r="AK161" i="5"/>
  <c r="AJ162" i="5"/>
  <c r="AK162" i="5"/>
  <c r="AJ163" i="5"/>
  <c r="AK163" i="5"/>
  <c r="AJ164" i="5"/>
  <c r="AK164" i="5"/>
  <c r="AJ165" i="5"/>
  <c r="AK165" i="5"/>
  <c r="AJ166" i="5"/>
  <c r="AK166" i="5"/>
  <c r="AJ167" i="5"/>
  <c r="AK167" i="5"/>
  <c r="AJ168" i="5"/>
  <c r="AK168" i="5"/>
  <c r="AJ169" i="5"/>
  <c r="AK169" i="5"/>
  <c r="AJ170" i="5"/>
  <c r="AK170" i="5"/>
  <c r="AJ171" i="5"/>
  <c r="AK171" i="5"/>
  <c r="AJ172" i="5"/>
  <c r="AK172" i="5"/>
  <c r="AJ173" i="5"/>
  <c r="AK173" i="5"/>
  <c r="AJ174" i="5"/>
  <c r="AK174" i="5"/>
  <c r="AJ175" i="5"/>
  <c r="AK175" i="5"/>
  <c r="AJ176" i="5"/>
  <c r="AK176" i="5"/>
  <c r="AJ177" i="5"/>
  <c r="AK177" i="5"/>
  <c r="AJ178" i="5"/>
  <c r="AK178" i="5"/>
  <c r="AJ179" i="5"/>
  <c r="AK179" i="5"/>
  <c r="AJ180" i="5"/>
  <c r="AK180" i="5"/>
  <c r="AJ181" i="5"/>
  <c r="AK181" i="5"/>
  <c r="AJ182" i="5"/>
  <c r="AK182" i="5"/>
  <c r="AJ183" i="5"/>
  <c r="AK183" i="5"/>
  <c r="AJ184" i="5"/>
  <c r="AK184" i="5"/>
  <c r="AJ185" i="5"/>
  <c r="AK185" i="5"/>
  <c r="AJ186" i="5"/>
  <c r="AK186" i="5"/>
  <c r="AJ187" i="5"/>
  <c r="AK187" i="5"/>
  <c r="AJ188" i="5"/>
  <c r="AK188" i="5"/>
  <c r="AJ189" i="5"/>
  <c r="AK189" i="5"/>
  <c r="AJ190" i="5"/>
  <c r="AK190" i="5"/>
  <c r="AJ191" i="5"/>
  <c r="AK191" i="5"/>
  <c r="AJ192" i="5"/>
  <c r="AK192" i="5"/>
  <c r="AJ193" i="5"/>
  <c r="AK193" i="5"/>
  <c r="AJ194" i="5"/>
  <c r="AK194" i="5"/>
  <c r="AJ195" i="5"/>
  <c r="AK195" i="5"/>
  <c r="AJ196" i="5"/>
  <c r="AK196" i="5"/>
  <c r="AJ197" i="5"/>
  <c r="AK197" i="5"/>
  <c r="AJ198" i="5"/>
  <c r="AK198" i="5"/>
  <c r="AJ199" i="5"/>
  <c r="AK199" i="5"/>
  <c r="AJ200" i="5"/>
  <c r="AK200" i="5"/>
  <c r="AJ201" i="5"/>
  <c r="AK201" i="5"/>
  <c r="AJ202" i="5"/>
  <c r="AK202" i="5"/>
  <c r="AJ203" i="5"/>
  <c r="AK203" i="5"/>
  <c r="AJ204" i="5"/>
  <c r="AK204" i="5"/>
  <c r="AJ205" i="5"/>
  <c r="AK205" i="5"/>
  <c r="AJ206" i="5"/>
  <c r="AK206" i="5"/>
  <c r="AJ207" i="5"/>
  <c r="AK207" i="5"/>
  <c r="AJ208" i="5"/>
  <c r="AK208" i="5"/>
  <c r="AJ209" i="5"/>
  <c r="AK209" i="5"/>
  <c r="AJ210" i="5"/>
  <c r="AK210" i="5"/>
  <c r="AJ211" i="5"/>
  <c r="AK211" i="5"/>
  <c r="AJ212" i="5"/>
  <c r="AK212" i="5"/>
  <c r="AJ213" i="5"/>
  <c r="AK213" i="5"/>
  <c r="AJ214" i="5"/>
  <c r="AK214" i="5"/>
  <c r="AJ215" i="5"/>
  <c r="AK215" i="5"/>
  <c r="AJ216" i="5"/>
  <c r="AK216" i="5"/>
  <c r="AJ217" i="5"/>
  <c r="AK217" i="5"/>
  <c r="AJ218" i="5"/>
  <c r="AK218" i="5"/>
  <c r="AJ219" i="5"/>
  <c r="AK219" i="5"/>
  <c r="AJ220" i="5"/>
  <c r="AK220" i="5"/>
  <c r="AJ221" i="5"/>
  <c r="AK221" i="5"/>
  <c r="AJ222" i="5"/>
  <c r="AK222" i="5"/>
  <c r="AJ223" i="5"/>
  <c r="AK223" i="5"/>
  <c r="AJ224" i="5"/>
  <c r="AK224" i="5"/>
  <c r="AJ225" i="5"/>
  <c r="AK225" i="5"/>
  <c r="AJ226" i="5"/>
  <c r="AK226" i="5"/>
  <c r="AJ227" i="5"/>
  <c r="AK227" i="5"/>
  <c r="AJ228" i="5"/>
  <c r="AK228" i="5"/>
  <c r="AJ229" i="5"/>
  <c r="AK229" i="5"/>
  <c r="AJ230" i="5"/>
  <c r="AK230" i="5"/>
  <c r="AJ231" i="5"/>
  <c r="AK231" i="5"/>
  <c r="AJ232" i="5"/>
  <c r="AK232" i="5"/>
  <c r="AJ233" i="5"/>
  <c r="AK233" i="5"/>
  <c r="AJ234" i="5"/>
  <c r="AK234" i="5"/>
  <c r="AJ235" i="5"/>
  <c r="AK235" i="5"/>
  <c r="AJ236" i="5"/>
  <c r="AK236" i="5"/>
  <c r="AJ237" i="5"/>
  <c r="AK237" i="5"/>
  <c r="AJ238" i="5"/>
  <c r="AK238" i="5"/>
  <c r="AJ239" i="5"/>
  <c r="AK239" i="5"/>
  <c r="AJ240" i="5"/>
  <c r="AK240" i="5"/>
  <c r="AJ241" i="5"/>
  <c r="AK241" i="5"/>
  <c r="AJ242" i="5"/>
  <c r="AK242" i="5"/>
  <c r="AJ243" i="5"/>
  <c r="AK243" i="5"/>
  <c r="AJ244" i="5"/>
  <c r="AK244" i="5"/>
  <c r="AJ245" i="5"/>
  <c r="AK245" i="5"/>
  <c r="AJ246" i="5"/>
  <c r="AK246" i="5"/>
  <c r="AJ247" i="5"/>
  <c r="AK247" i="5"/>
  <c r="AJ248" i="5"/>
  <c r="AK248" i="5"/>
  <c r="AJ249" i="5"/>
  <c r="AK249" i="5"/>
  <c r="AJ250" i="5"/>
  <c r="AK250" i="5"/>
  <c r="AJ251" i="5"/>
  <c r="AK251" i="5"/>
  <c r="AJ252" i="5"/>
  <c r="AK252" i="5"/>
  <c r="AJ253" i="5"/>
  <c r="AK253" i="5"/>
  <c r="AJ254" i="5"/>
  <c r="AK254" i="5"/>
  <c r="AJ255" i="5"/>
  <c r="AK255" i="5"/>
  <c r="AJ256" i="5"/>
  <c r="AK256" i="5"/>
  <c r="AJ257" i="5"/>
  <c r="AK257" i="5"/>
  <c r="AJ258" i="5"/>
  <c r="AK258" i="5"/>
  <c r="AJ259" i="5"/>
  <c r="AK259" i="5"/>
  <c r="AJ260" i="5"/>
  <c r="AK260" i="5"/>
  <c r="AJ261" i="5"/>
  <c r="AK261" i="5"/>
  <c r="AJ262" i="5"/>
  <c r="AK262" i="5"/>
  <c r="AJ263" i="5"/>
  <c r="AK263" i="5"/>
  <c r="AJ264" i="5"/>
  <c r="AK264" i="5"/>
  <c r="AJ265" i="5"/>
  <c r="AK265" i="5"/>
  <c r="AJ266" i="5"/>
  <c r="AK266" i="5"/>
  <c r="AJ267" i="5"/>
  <c r="AK267" i="5"/>
  <c r="AJ268" i="5"/>
  <c r="AK268" i="5"/>
  <c r="AJ269" i="5"/>
  <c r="AK269" i="5"/>
  <c r="AJ270" i="5"/>
  <c r="AK270" i="5"/>
  <c r="AJ271" i="5"/>
  <c r="AK271" i="5"/>
  <c r="AJ272" i="5"/>
  <c r="AK272" i="5"/>
  <c r="AJ273" i="5"/>
  <c r="AK273" i="5"/>
  <c r="AJ274" i="5"/>
  <c r="AK274" i="5"/>
  <c r="AJ275" i="5"/>
  <c r="AK275" i="5"/>
  <c r="AJ276" i="5"/>
  <c r="AK276" i="5"/>
  <c r="AJ277" i="5"/>
  <c r="AK277" i="5"/>
  <c r="AJ278" i="5"/>
  <c r="AK278" i="5"/>
  <c r="AJ279" i="5"/>
  <c r="AK279" i="5"/>
  <c r="AJ280" i="5"/>
  <c r="AK280" i="5"/>
  <c r="AJ281" i="5"/>
  <c r="AK281" i="5"/>
  <c r="AJ282" i="5"/>
  <c r="AK282" i="5"/>
  <c r="AJ283" i="5"/>
  <c r="AK283" i="5"/>
  <c r="AJ284" i="5"/>
  <c r="AK284" i="5"/>
  <c r="AJ285" i="5"/>
  <c r="AK285" i="5"/>
  <c r="AJ286" i="5"/>
  <c r="AK286" i="5"/>
  <c r="AJ287" i="5"/>
  <c r="AK287" i="5"/>
  <c r="AJ288" i="5"/>
  <c r="AK288" i="5"/>
  <c r="AJ289" i="5"/>
  <c r="AK289" i="5"/>
  <c r="AJ290" i="5"/>
  <c r="AK290" i="5"/>
  <c r="AJ291" i="5"/>
  <c r="AK291" i="5"/>
  <c r="AJ292" i="5"/>
  <c r="AK292" i="5"/>
  <c r="AJ293" i="5"/>
  <c r="AK293" i="5"/>
  <c r="AJ294" i="5"/>
  <c r="AK294" i="5"/>
  <c r="AJ295" i="5"/>
  <c r="AK295" i="5"/>
  <c r="AJ296" i="5"/>
  <c r="AK296" i="5"/>
  <c r="AJ297" i="5"/>
  <c r="AK297" i="5"/>
  <c r="AJ298" i="5"/>
  <c r="AK298" i="5"/>
  <c r="AJ299" i="5"/>
  <c r="AK299" i="5"/>
  <c r="AJ300" i="5"/>
  <c r="AK300" i="5"/>
  <c r="AJ301" i="5"/>
  <c r="AK301" i="5"/>
  <c r="AJ302" i="5"/>
  <c r="AK302" i="5"/>
  <c r="AJ303" i="5"/>
  <c r="AK303" i="5"/>
  <c r="AJ304" i="5"/>
  <c r="AK304" i="5"/>
  <c r="AJ305" i="5"/>
  <c r="AK305" i="5"/>
  <c r="AJ306" i="5"/>
  <c r="AK306" i="5"/>
  <c r="AJ307" i="5"/>
  <c r="AK307" i="5"/>
  <c r="AJ308" i="5"/>
  <c r="AK308" i="5"/>
  <c r="AJ309" i="5"/>
  <c r="AK309" i="5"/>
  <c r="AJ310" i="5"/>
  <c r="AK310" i="5"/>
  <c r="AJ311" i="5"/>
  <c r="AK311" i="5"/>
  <c r="AJ312" i="5"/>
  <c r="AK312" i="5"/>
  <c r="AJ313" i="5"/>
  <c r="AK313" i="5"/>
  <c r="AJ314" i="5"/>
  <c r="AK314" i="5"/>
  <c r="AJ315" i="5"/>
  <c r="AK315" i="5"/>
  <c r="AJ316" i="5"/>
  <c r="AK316" i="5"/>
  <c r="AJ317" i="5"/>
  <c r="AK317" i="5"/>
  <c r="AJ318" i="5"/>
  <c r="AK318" i="5"/>
  <c r="AJ319" i="5"/>
  <c r="AK319" i="5"/>
  <c r="AJ320" i="5"/>
  <c r="AK320" i="5"/>
  <c r="AJ321" i="5"/>
  <c r="AK321" i="5"/>
  <c r="AJ322" i="5"/>
  <c r="AK322" i="5"/>
  <c r="AJ323" i="5"/>
  <c r="AK323" i="5"/>
  <c r="AJ324" i="5"/>
  <c r="AK324" i="5"/>
  <c r="AJ325" i="5"/>
  <c r="AK325" i="5"/>
  <c r="AJ326" i="5"/>
  <c r="AK326" i="5"/>
  <c r="AJ327" i="5"/>
  <c r="AK327" i="5"/>
  <c r="AJ328" i="5"/>
  <c r="AK328" i="5"/>
  <c r="AJ329" i="5"/>
  <c r="AK329" i="5"/>
  <c r="AJ330" i="5"/>
  <c r="AK330" i="5"/>
  <c r="AJ331" i="5"/>
  <c r="AK331" i="5"/>
  <c r="AJ332" i="5"/>
  <c r="AK332" i="5"/>
  <c r="AJ333" i="5"/>
  <c r="AK333" i="5"/>
  <c r="AJ334" i="5"/>
  <c r="AK334" i="5"/>
  <c r="AJ335" i="5"/>
  <c r="AK335" i="5"/>
  <c r="AJ336" i="5"/>
  <c r="AK336" i="5"/>
  <c r="AJ337" i="5"/>
  <c r="AK337" i="5"/>
  <c r="AJ338" i="5"/>
  <c r="AK338" i="5"/>
  <c r="AJ339" i="5"/>
  <c r="AK339" i="5"/>
  <c r="AJ340" i="5"/>
  <c r="AK340" i="5"/>
  <c r="AJ341" i="5"/>
  <c r="AK341" i="5"/>
  <c r="AJ342" i="5"/>
  <c r="AK342" i="5"/>
  <c r="AJ343" i="5"/>
  <c r="AK343" i="5"/>
  <c r="AJ344" i="5"/>
  <c r="AK344" i="5"/>
  <c r="AJ345" i="5"/>
  <c r="AK345" i="5"/>
  <c r="AJ346" i="5"/>
  <c r="AK346" i="5"/>
  <c r="AJ347" i="5"/>
  <c r="AK347" i="5"/>
  <c r="AJ348" i="5"/>
  <c r="AK348" i="5"/>
  <c r="AJ349" i="5"/>
  <c r="AK349" i="5"/>
  <c r="AJ350" i="5"/>
  <c r="AK350" i="5"/>
  <c r="AJ351" i="5"/>
  <c r="AK351" i="5"/>
  <c r="AJ352" i="5"/>
  <c r="AK352" i="5"/>
  <c r="AJ353" i="5"/>
  <c r="AK353" i="5"/>
  <c r="AJ354" i="5"/>
  <c r="AK354" i="5"/>
  <c r="AJ355" i="5"/>
  <c r="AK355" i="5"/>
  <c r="AJ356" i="5"/>
  <c r="AK356" i="5"/>
  <c r="AJ357" i="5"/>
  <c r="AK357" i="5"/>
  <c r="AJ358" i="5"/>
  <c r="AK358" i="5"/>
  <c r="AJ359" i="5"/>
  <c r="AK359" i="5"/>
  <c r="AJ360" i="5"/>
  <c r="AK360" i="5"/>
  <c r="AJ361" i="5"/>
  <c r="AK361" i="5"/>
  <c r="AJ362" i="5"/>
  <c r="AK362" i="5"/>
  <c r="AJ363" i="5"/>
  <c r="AK363" i="5"/>
  <c r="AJ364" i="5"/>
  <c r="AK364" i="5"/>
  <c r="AJ365" i="5"/>
  <c r="AK365" i="5"/>
  <c r="AJ366" i="5"/>
  <c r="AK366" i="5"/>
  <c r="AJ367" i="5"/>
  <c r="AK367" i="5"/>
  <c r="AJ368" i="5"/>
  <c r="AK368" i="5"/>
  <c r="AJ369" i="5"/>
  <c r="AK369" i="5"/>
  <c r="AJ370" i="5"/>
  <c r="AK370" i="5"/>
  <c r="AJ371" i="5"/>
  <c r="AK371" i="5"/>
  <c r="AJ372" i="5"/>
  <c r="AK372" i="5"/>
  <c r="AJ373" i="5"/>
  <c r="AK373" i="5"/>
  <c r="AJ374" i="5"/>
  <c r="AK374" i="5"/>
  <c r="AJ375" i="5"/>
  <c r="AK375" i="5"/>
  <c r="AJ376" i="5"/>
  <c r="AK376" i="5"/>
  <c r="AJ377" i="5"/>
  <c r="AK377" i="5"/>
  <c r="AJ378" i="5"/>
  <c r="AK378" i="5"/>
  <c r="AJ379" i="5"/>
  <c r="AK379" i="5"/>
  <c r="AJ380" i="5"/>
  <c r="AK380" i="5"/>
  <c r="AJ381" i="5"/>
  <c r="AK381" i="5"/>
  <c r="AJ382" i="5"/>
  <c r="AK382" i="5"/>
  <c r="AJ383" i="5"/>
  <c r="AK383" i="5"/>
  <c r="AJ384" i="5"/>
  <c r="AK384" i="5"/>
  <c r="AJ385" i="5"/>
  <c r="AK385" i="5"/>
  <c r="AJ386" i="5"/>
  <c r="AK386" i="5"/>
  <c r="AJ387" i="5"/>
  <c r="AK387" i="5"/>
  <c r="AJ388" i="5"/>
  <c r="AK388" i="5"/>
  <c r="AJ389" i="5"/>
  <c r="AK389" i="5"/>
  <c r="AJ390" i="5"/>
  <c r="AK390" i="5"/>
  <c r="AJ391" i="5"/>
  <c r="AK391" i="5"/>
  <c r="AJ392" i="5"/>
  <c r="AK392" i="5"/>
  <c r="AJ393" i="5"/>
  <c r="AK393" i="5"/>
  <c r="AJ394" i="5"/>
  <c r="AK394" i="5"/>
  <c r="AJ395" i="5"/>
  <c r="AK395" i="5"/>
  <c r="AJ396" i="5"/>
  <c r="AK396" i="5"/>
  <c r="AJ397" i="5"/>
  <c r="AK397" i="5"/>
  <c r="AJ398" i="5"/>
  <c r="AK398" i="5"/>
  <c r="AJ399" i="5"/>
  <c r="AK399" i="5"/>
  <c r="AJ400" i="5"/>
  <c r="AK400" i="5"/>
  <c r="AJ401" i="5"/>
  <c r="AK401" i="5"/>
  <c r="AJ402" i="5"/>
  <c r="AK402" i="5"/>
  <c r="AJ403" i="5"/>
  <c r="AK403" i="5"/>
  <c r="AJ404" i="5"/>
  <c r="AK404" i="5"/>
  <c r="AJ405" i="5"/>
  <c r="AK405" i="5"/>
  <c r="AJ406" i="5"/>
  <c r="AK406" i="5"/>
  <c r="AJ407" i="5"/>
  <c r="AK407" i="5"/>
  <c r="AJ408" i="5"/>
  <c r="AK408" i="5"/>
  <c r="AJ409" i="5"/>
  <c r="AK409" i="5"/>
  <c r="AJ410" i="5"/>
  <c r="AK410" i="5"/>
  <c r="AJ411" i="5"/>
  <c r="AK411" i="5"/>
  <c r="AJ412" i="5"/>
  <c r="AK412" i="5"/>
  <c r="AJ413" i="5"/>
  <c r="AK413" i="5"/>
  <c r="AJ414" i="5"/>
  <c r="AK414" i="5"/>
  <c r="AJ415" i="5"/>
  <c r="AK415" i="5"/>
  <c r="AJ416" i="5"/>
  <c r="AK416" i="5"/>
  <c r="AJ417" i="5"/>
  <c r="AK417" i="5"/>
  <c r="AJ418" i="5"/>
  <c r="AK418" i="5"/>
  <c r="AJ419" i="5"/>
  <c r="AK419" i="5"/>
  <c r="AJ420" i="5"/>
  <c r="AK420" i="5"/>
  <c r="AJ421" i="5"/>
  <c r="AK421" i="5"/>
  <c r="AJ422" i="5"/>
  <c r="AK422" i="5"/>
  <c r="AJ423" i="5"/>
  <c r="AK423" i="5"/>
  <c r="AJ424" i="5"/>
  <c r="AK424" i="5"/>
  <c r="AJ425" i="5"/>
  <c r="AK425" i="5"/>
  <c r="AJ426" i="5"/>
  <c r="AK426" i="5"/>
  <c r="AJ427" i="5"/>
  <c r="AK427" i="5"/>
  <c r="AJ428" i="5"/>
  <c r="AK428" i="5"/>
  <c r="AJ429" i="5"/>
  <c r="AK429" i="5"/>
  <c r="AJ430" i="5"/>
  <c r="AK430" i="5"/>
  <c r="AJ431" i="5"/>
  <c r="AK431" i="5"/>
  <c r="AJ432" i="5"/>
  <c r="AK432" i="5"/>
  <c r="AJ433" i="5"/>
  <c r="AK433" i="5"/>
  <c r="AJ434" i="5"/>
  <c r="AK434" i="5"/>
  <c r="AJ435" i="5"/>
  <c r="AK435" i="5"/>
  <c r="AJ436" i="5"/>
  <c r="AK436" i="5"/>
  <c r="AJ437" i="5"/>
  <c r="AK437" i="5"/>
  <c r="AJ438" i="5"/>
  <c r="AK438" i="5"/>
  <c r="AJ439" i="5"/>
  <c r="AK439" i="5"/>
  <c r="AJ440" i="5"/>
  <c r="AK440" i="5"/>
  <c r="AJ441" i="5"/>
  <c r="AK441" i="5"/>
  <c r="AJ442" i="5"/>
  <c r="AK442" i="5"/>
  <c r="AJ443" i="5"/>
  <c r="AK443" i="5"/>
  <c r="AJ444" i="5"/>
  <c r="AK444" i="5"/>
  <c r="AJ445" i="5"/>
  <c r="AK445" i="5"/>
  <c r="AJ446" i="5"/>
  <c r="AK446" i="5"/>
  <c r="AJ447" i="5"/>
  <c r="AK447" i="5"/>
  <c r="AJ448" i="5"/>
  <c r="AK448" i="5"/>
  <c r="AJ449" i="5"/>
  <c r="AK449" i="5"/>
  <c r="AJ450" i="5"/>
  <c r="AK450" i="5"/>
  <c r="AJ451" i="5"/>
  <c r="AK451" i="5"/>
  <c r="AJ452" i="5"/>
  <c r="AK452" i="5"/>
  <c r="AJ453" i="5"/>
  <c r="AK453" i="5"/>
  <c r="AJ454" i="5"/>
  <c r="AK454" i="5"/>
  <c r="AJ455" i="5"/>
  <c r="AK455" i="5"/>
  <c r="AJ456" i="5"/>
  <c r="AK456" i="5"/>
  <c r="AJ457" i="5"/>
  <c r="AK457" i="5"/>
  <c r="AJ458" i="5"/>
  <c r="AK458" i="5"/>
  <c r="AJ459" i="5"/>
  <c r="AK459" i="5"/>
  <c r="AJ460" i="5"/>
  <c r="AK460" i="5"/>
  <c r="AJ461" i="5"/>
  <c r="AK461" i="5"/>
  <c r="AJ462" i="5"/>
  <c r="AK462" i="5"/>
  <c r="AJ463" i="5"/>
  <c r="AK463" i="5"/>
  <c r="AJ464" i="5"/>
  <c r="AK464" i="5"/>
  <c r="AJ465" i="5"/>
  <c r="AK465" i="5"/>
  <c r="AJ466" i="5"/>
  <c r="AK466" i="5"/>
  <c r="AJ467" i="5"/>
  <c r="AK467" i="5"/>
  <c r="AJ468" i="5"/>
  <c r="AK468" i="5"/>
  <c r="AJ469" i="5"/>
  <c r="AK469" i="5"/>
  <c r="AJ470" i="5"/>
  <c r="AK470" i="5"/>
  <c r="AJ471" i="5"/>
  <c r="AK471" i="5"/>
  <c r="AJ472" i="5"/>
  <c r="AK472" i="5"/>
  <c r="AJ473" i="5"/>
  <c r="AK473" i="5"/>
  <c r="AJ474" i="5"/>
  <c r="AK474" i="5"/>
  <c r="AJ475" i="5"/>
  <c r="AK475" i="5"/>
  <c r="AJ476" i="5"/>
  <c r="AK476" i="5"/>
  <c r="AJ477" i="5"/>
  <c r="AK477" i="5"/>
  <c r="AJ478" i="5"/>
  <c r="AK478" i="5"/>
  <c r="AJ479" i="5"/>
  <c r="AK479" i="5"/>
  <c r="AJ480" i="5"/>
  <c r="AK480" i="5"/>
  <c r="AJ481" i="5"/>
  <c r="AK481" i="5"/>
  <c r="AJ482" i="5"/>
  <c r="AK482" i="5"/>
  <c r="AJ483" i="5"/>
  <c r="AK483" i="5"/>
  <c r="AJ484" i="5"/>
  <c r="AK484" i="5"/>
  <c r="AJ485" i="5"/>
  <c r="AK485" i="5"/>
  <c r="AJ486" i="5"/>
  <c r="AK486" i="5"/>
  <c r="AJ487" i="5"/>
  <c r="AK487" i="5"/>
  <c r="AJ488" i="5"/>
  <c r="AK488" i="5"/>
  <c r="AJ489" i="5"/>
  <c r="AK489" i="5"/>
  <c r="AJ490" i="5"/>
  <c r="AK490" i="5"/>
  <c r="AJ491" i="5"/>
  <c r="AK491" i="5"/>
  <c r="AJ492" i="5"/>
  <c r="AK492" i="5"/>
  <c r="AJ493" i="5"/>
  <c r="AK493" i="5"/>
  <c r="AJ494" i="5"/>
  <c r="AK494" i="5"/>
  <c r="AJ495" i="5"/>
  <c r="AK495" i="5"/>
  <c r="AJ496" i="5"/>
  <c r="AK496" i="5"/>
  <c r="AJ497" i="5"/>
  <c r="AK497" i="5"/>
  <c r="AJ498" i="5"/>
  <c r="AK498" i="5"/>
  <c r="AJ499" i="5"/>
  <c r="AK499" i="5"/>
  <c r="AJ500" i="5"/>
  <c r="AK500" i="5"/>
  <c r="AJ501" i="5"/>
  <c r="AK501" i="5"/>
  <c r="AJ502" i="5"/>
  <c r="AK502" i="5"/>
  <c r="AJ503" i="5"/>
  <c r="AK503" i="5"/>
  <c r="AJ504" i="5"/>
  <c r="AK504" i="5"/>
  <c r="AJ505" i="5"/>
  <c r="AK505" i="5"/>
  <c r="AJ506" i="5"/>
  <c r="AK506" i="5"/>
  <c r="AJ507" i="5"/>
  <c r="AK507" i="5"/>
  <c r="AJ508" i="5"/>
  <c r="AK508" i="5"/>
  <c r="AJ509" i="5"/>
  <c r="AK509" i="5"/>
  <c r="AJ510" i="5"/>
  <c r="AK510" i="5"/>
  <c r="AJ511" i="5"/>
  <c r="AK511" i="5"/>
  <c r="AJ512" i="5"/>
  <c r="AK512" i="5"/>
  <c r="AJ513" i="5"/>
  <c r="AK513" i="5"/>
  <c r="AJ514" i="5"/>
  <c r="AK514" i="5"/>
  <c r="AJ515" i="5"/>
  <c r="AK515" i="5"/>
  <c r="AJ516" i="5"/>
  <c r="AK516" i="5"/>
  <c r="AJ517" i="5"/>
  <c r="AK517" i="5"/>
  <c r="AJ518" i="5"/>
  <c r="AK518" i="5"/>
  <c r="AJ519" i="5"/>
  <c r="AK519" i="5"/>
  <c r="AJ520" i="5"/>
  <c r="AK520" i="5"/>
  <c r="AJ521" i="5"/>
  <c r="AK521" i="5"/>
  <c r="AJ522" i="5"/>
  <c r="AK522" i="5"/>
  <c r="AJ523" i="5"/>
  <c r="AK523" i="5"/>
  <c r="AJ524" i="5"/>
  <c r="AK524" i="5"/>
  <c r="AJ525" i="5"/>
  <c r="AK525" i="5"/>
  <c r="AJ526" i="5"/>
  <c r="AK526" i="5"/>
  <c r="AJ527" i="5"/>
  <c r="AK527" i="5"/>
  <c r="AJ528" i="5"/>
  <c r="AK528" i="5"/>
  <c r="AJ529" i="5"/>
  <c r="AK529" i="5"/>
  <c r="AJ530" i="5"/>
  <c r="AK530" i="5"/>
  <c r="AJ531" i="5"/>
  <c r="AK531" i="5"/>
  <c r="AJ532" i="5"/>
  <c r="AK532" i="5"/>
  <c r="AJ533" i="5"/>
  <c r="AK533" i="5"/>
  <c r="AJ534" i="5"/>
  <c r="AK534" i="5"/>
  <c r="AJ535" i="5"/>
  <c r="AK535" i="5"/>
  <c r="AJ536" i="5"/>
  <c r="AK536" i="5"/>
  <c r="AJ537" i="5"/>
  <c r="AK537" i="5"/>
  <c r="AJ538" i="5"/>
  <c r="AK538" i="5"/>
  <c r="AJ539" i="5"/>
  <c r="AK539" i="5"/>
  <c r="AJ540" i="5"/>
  <c r="AK540" i="5"/>
  <c r="AJ541" i="5"/>
  <c r="AK541" i="5"/>
  <c r="AJ542" i="5"/>
  <c r="AK542" i="5"/>
  <c r="AJ543" i="5"/>
  <c r="AK543" i="5"/>
  <c r="AJ544" i="5"/>
  <c r="AK544" i="5"/>
  <c r="AJ545" i="5"/>
  <c r="AK545" i="5"/>
  <c r="AJ546" i="5"/>
  <c r="AK546" i="5"/>
  <c r="AJ547" i="5"/>
  <c r="AK547" i="5"/>
  <c r="AJ548" i="5"/>
  <c r="AK548" i="5"/>
  <c r="AJ549" i="5"/>
  <c r="AK549" i="5"/>
  <c r="AJ550" i="5"/>
  <c r="AK550" i="5"/>
  <c r="AJ551" i="5"/>
  <c r="AK551" i="5"/>
  <c r="AJ552" i="5"/>
  <c r="AK552" i="5"/>
  <c r="AJ553" i="5"/>
  <c r="AK553" i="5"/>
  <c r="AJ554" i="5"/>
  <c r="AK554" i="5"/>
  <c r="AJ555" i="5"/>
  <c r="AK555" i="5"/>
  <c r="AJ556" i="5"/>
  <c r="AK556" i="5"/>
  <c r="AJ557" i="5"/>
  <c r="AK557" i="5"/>
  <c r="AJ558" i="5"/>
  <c r="AK558" i="5"/>
  <c r="AJ559" i="5"/>
  <c r="AK559" i="5"/>
  <c r="AJ560" i="5"/>
  <c r="AK560" i="5"/>
  <c r="AJ561" i="5"/>
  <c r="AK561" i="5"/>
  <c r="AJ562" i="5"/>
  <c r="AK562" i="5"/>
  <c r="AJ563" i="5"/>
  <c r="AK563" i="5"/>
  <c r="AJ564" i="5"/>
  <c r="AK564" i="5"/>
  <c r="AJ565" i="5"/>
  <c r="AK565" i="5"/>
  <c r="AJ566" i="5"/>
  <c r="AK566" i="5"/>
  <c r="AJ567" i="5"/>
  <c r="AK567" i="5"/>
  <c r="AJ568" i="5"/>
  <c r="AK568" i="5"/>
  <c r="AJ569" i="5"/>
  <c r="AK569" i="5"/>
  <c r="AJ570" i="5"/>
  <c r="AK570" i="5"/>
  <c r="AJ571" i="5"/>
  <c r="AK571" i="5"/>
  <c r="AJ572" i="5"/>
  <c r="AK572" i="5"/>
  <c r="AJ573" i="5"/>
  <c r="AK573" i="5"/>
  <c r="AJ574" i="5"/>
  <c r="AK574" i="5"/>
  <c r="AJ575" i="5"/>
  <c r="AK575" i="5"/>
  <c r="AJ576" i="5"/>
  <c r="AK576" i="5"/>
  <c r="AJ577" i="5"/>
  <c r="AK577" i="5"/>
  <c r="AJ578" i="5"/>
  <c r="AK578" i="5"/>
  <c r="AJ579" i="5"/>
  <c r="AK579" i="5"/>
  <c r="AJ580" i="5"/>
  <c r="AK580" i="5"/>
  <c r="AJ581" i="5"/>
  <c r="AK581" i="5"/>
  <c r="AJ582" i="5"/>
  <c r="AK582" i="5"/>
  <c r="AJ583" i="5"/>
  <c r="AK583" i="5"/>
  <c r="AJ584" i="5"/>
  <c r="AK584" i="5"/>
  <c r="AJ585" i="5"/>
  <c r="AK585" i="5"/>
  <c r="AJ586" i="5"/>
  <c r="AK586" i="5"/>
  <c r="AJ587" i="5"/>
  <c r="AK587" i="5"/>
  <c r="AJ588" i="5"/>
  <c r="AK588" i="5"/>
  <c r="AJ589" i="5"/>
  <c r="AK589" i="5"/>
  <c r="AJ590" i="5"/>
  <c r="AK590" i="5"/>
  <c r="AJ591" i="5"/>
  <c r="AK591" i="5"/>
  <c r="AJ592" i="5"/>
  <c r="AK592" i="5"/>
  <c r="AJ593" i="5"/>
  <c r="AK593" i="5"/>
  <c r="AJ594" i="5"/>
  <c r="AK594" i="5"/>
  <c r="AJ595" i="5"/>
  <c r="AK595" i="5"/>
  <c r="AJ596" i="5"/>
  <c r="AK596" i="5"/>
  <c r="AJ597" i="5"/>
  <c r="AK597" i="5"/>
  <c r="AJ598" i="5"/>
  <c r="AK598" i="5"/>
  <c r="AJ599" i="5"/>
  <c r="AK599" i="5"/>
  <c r="AJ600" i="5"/>
  <c r="AK600" i="5"/>
  <c r="AJ601" i="5"/>
  <c r="AK601" i="5"/>
  <c r="AJ602" i="5"/>
  <c r="AK602" i="5"/>
  <c r="AJ603" i="5"/>
  <c r="AK603" i="5"/>
  <c r="AJ604" i="5"/>
  <c r="AK604" i="5"/>
  <c r="AJ605" i="5"/>
  <c r="AK605" i="5"/>
  <c r="AJ606" i="5"/>
  <c r="AK606" i="5"/>
  <c r="AJ607" i="5"/>
  <c r="AK607" i="5"/>
  <c r="AJ608" i="5"/>
  <c r="AK608" i="5"/>
  <c r="AJ609" i="5"/>
  <c r="AK609" i="5"/>
  <c r="AJ610" i="5"/>
  <c r="AK610" i="5"/>
  <c r="AJ611" i="5"/>
  <c r="AK611" i="5"/>
  <c r="AJ612" i="5"/>
  <c r="AK612" i="5"/>
  <c r="AJ613" i="5"/>
  <c r="AK613" i="5"/>
  <c r="AJ614" i="5"/>
  <c r="AK614" i="5"/>
  <c r="AJ615" i="5"/>
  <c r="AK615" i="5"/>
  <c r="AJ616" i="5"/>
  <c r="AK616" i="5"/>
  <c r="AJ617" i="5"/>
  <c r="AK617" i="5"/>
  <c r="AJ618" i="5"/>
  <c r="AK618" i="5"/>
  <c r="AJ619" i="5"/>
  <c r="AK619" i="5"/>
  <c r="AJ620" i="5"/>
  <c r="AK620" i="5"/>
  <c r="AJ621" i="5"/>
  <c r="AK621" i="5"/>
  <c r="AJ622" i="5"/>
  <c r="AK622" i="5"/>
  <c r="AJ623" i="5"/>
  <c r="AK623" i="5"/>
  <c r="AJ624" i="5"/>
  <c r="AK624" i="5"/>
  <c r="AJ625" i="5"/>
  <c r="AK625" i="5"/>
  <c r="AJ626" i="5"/>
  <c r="AK626" i="5"/>
  <c r="AJ627" i="5"/>
  <c r="AK627" i="5"/>
  <c r="AJ628" i="5"/>
  <c r="AK628" i="5"/>
  <c r="AJ629" i="5"/>
  <c r="AK629" i="5"/>
  <c r="AJ630" i="5"/>
  <c r="AK630" i="5"/>
  <c r="AJ631" i="5"/>
  <c r="AK631" i="5"/>
  <c r="AJ632" i="5"/>
  <c r="AK632" i="5"/>
  <c r="AJ633" i="5"/>
  <c r="AK633" i="5"/>
  <c r="AJ634" i="5"/>
  <c r="AK634" i="5"/>
  <c r="AJ635" i="5"/>
  <c r="AK635" i="5"/>
  <c r="AJ636" i="5"/>
  <c r="AK636" i="5"/>
  <c r="AJ637" i="5"/>
  <c r="AK637" i="5"/>
  <c r="AJ638" i="5"/>
  <c r="AK638" i="5"/>
  <c r="AJ639" i="5"/>
  <c r="AK639" i="5"/>
  <c r="AJ640" i="5"/>
  <c r="AK640" i="5"/>
  <c r="AJ641" i="5"/>
  <c r="AK641" i="5"/>
  <c r="AJ642" i="5"/>
  <c r="AK642" i="5"/>
  <c r="AJ643" i="5"/>
  <c r="AK643" i="5"/>
  <c r="AJ644" i="5"/>
  <c r="AK644" i="5"/>
  <c r="AJ645" i="5"/>
  <c r="AK645" i="5"/>
  <c r="AJ646" i="5"/>
  <c r="AK646" i="5"/>
  <c r="AJ647" i="5"/>
  <c r="AK647" i="5"/>
  <c r="AJ648" i="5"/>
  <c r="AK648" i="5"/>
  <c r="AJ649" i="5"/>
  <c r="AK649" i="5"/>
  <c r="AJ650" i="5"/>
  <c r="AK650" i="5"/>
  <c r="AJ651" i="5"/>
  <c r="AK651" i="5"/>
  <c r="AJ652" i="5"/>
  <c r="AK652" i="5"/>
  <c r="AJ653" i="5"/>
  <c r="AK653" i="5"/>
  <c r="AJ654" i="5"/>
  <c r="AK654" i="5"/>
  <c r="AJ655" i="5"/>
  <c r="AK655" i="5"/>
  <c r="AJ656" i="5"/>
  <c r="AK656" i="5"/>
  <c r="AJ657" i="5"/>
  <c r="AK657" i="5"/>
  <c r="AJ658" i="5"/>
  <c r="AK658" i="5"/>
  <c r="AJ659" i="5"/>
  <c r="AK659" i="5"/>
  <c r="AJ660" i="5"/>
  <c r="AK660" i="5"/>
  <c r="AJ661" i="5"/>
  <c r="AK661" i="5"/>
  <c r="AJ662" i="5"/>
  <c r="AK662" i="5"/>
  <c r="AJ663" i="5"/>
  <c r="AK663" i="5"/>
  <c r="AJ664" i="5"/>
  <c r="AK664" i="5"/>
  <c r="AJ665" i="5"/>
  <c r="AK665" i="5"/>
  <c r="AJ666" i="5"/>
  <c r="AK666" i="5"/>
  <c r="AJ667" i="5"/>
  <c r="AK667" i="5"/>
  <c r="AJ668" i="5"/>
  <c r="AK668" i="5"/>
  <c r="AJ669" i="5"/>
  <c r="AK669" i="5"/>
  <c r="AJ670" i="5"/>
  <c r="AK670" i="5"/>
  <c r="AJ671" i="5"/>
  <c r="AK671" i="5"/>
  <c r="AJ672" i="5"/>
  <c r="AK672" i="5"/>
  <c r="AJ673" i="5"/>
  <c r="AK673" i="5"/>
  <c r="AJ674" i="5"/>
  <c r="AK674" i="5"/>
  <c r="AJ675" i="5"/>
  <c r="AK675" i="5"/>
  <c r="AJ676" i="5"/>
  <c r="AK676" i="5"/>
  <c r="AJ677" i="5"/>
  <c r="AK677" i="5"/>
  <c r="AJ678" i="5"/>
  <c r="AK678" i="5"/>
  <c r="AJ679" i="5"/>
  <c r="AK679" i="5"/>
  <c r="AJ680" i="5"/>
  <c r="AK680" i="5"/>
  <c r="AJ681" i="5"/>
  <c r="AK681" i="5"/>
  <c r="AJ682" i="5"/>
  <c r="AK682" i="5"/>
  <c r="AJ683" i="5"/>
  <c r="AK683" i="5"/>
  <c r="AJ684" i="5"/>
  <c r="AK684" i="5"/>
  <c r="AJ685" i="5"/>
  <c r="AK685" i="5"/>
  <c r="AJ686" i="5"/>
  <c r="AK686" i="5"/>
  <c r="AJ687" i="5"/>
  <c r="AK687" i="5"/>
  <c r="AJ688" i="5"/>
  <c r="AK688" i="5"/>
  <c r="AJ689" i="5"/>
  <c r="AK689" i="5"/>
  <c r="AJ690" i="5"/>
  <c r="AK690" i="5"/>
  <c r="AJ691" i="5"/>
  <c r="AK691" i="5"/>
  <c r="AJ692" i="5"/>
  <c r="AK692" i="5"/>
  <c r="AJ693" i="5"/>
  <c r="AK693" i="5"/>
  <c r="AJ694" i="5"/>
  <c r="AK694" i="5"/>
  <c r="AJ695" i="5"/>
  <c r="AK695" i="5"/>
  <c r="AJ696" i="5"/>
  <c r="AK696" i="5"/>
  <c r="AJ697" i="5"/>
  <c r="AK697" i="5"/>
  <c r="AJ698" i="5"/>
  <c r="AK698" i="5"/>
  <c r="AJ699" i="5"/>
  <c r="AK699" i="5"/>
  <c r="AJ700" i="5"/>
  <c r="AK700" i="5"/>
  <c r="AJ701" i="5"/>
  <c r="AK701" i="5"/>
  <c r="AJ702" i="5"/>
  <c r="AK702" i="5"/>
  <c r="AJ703" i="5"/>
  <c r="AK703" i="5"/>
  <c r="AJ704" i="5"/>
  <c r="AK704" i="5"/>
  <c r="AJ705" i="5"/>
  <c r="AK705" i="5"/>
  <c r="AJ706" i="5"/>
  <c r="AK706" i="5"/>
  <c r="AJ707" i="5"/>
  <c r="AK707" i="5"/>
  <c r="AJ708" i="5"/>
  <c r="AK708" i="5"/>
  <c r="AJ709" i="5"/>
  <c r="AK709" i="5"/>
  <c r="AJ710" i="5"/>
  <c r="AK710" i="5"/>
  <c r="AJ711" i="5"/>
  <c r="AK711" i="5"/>
  <c r="AJ712" i="5"/>
  <c r="AK712" i="5"/>
  <c r="AJ713" i="5"/>
  <c r="AK713" i="5"/>
  <c r="AJ714" i="5"/>
  <c r="AK714" i="5"/>
  <c r="AJ715" i="5"/>
  <c r="AK715" i="5"/>
  <c r="AJ716" i="5"/>
  <c r="AK716" i="5"/>
  <c r="AJ717" i="5"/>
  <c r="AK717" i="5"/>
  <c r="AJ718" i="5"/>
  <c r="AK718" i="5"/>
  <c r="AJ719" i="5"/>
  <c r="AK719" i="5"/>
  <c r="AJ720" i="5"/>
  <c r="AK720" i="5"/>
  <c r="AJ721" i="5"/>
  <c r="AK721" i="5"/>
  <c r="AJ722" i="5"/>
  <c r="AK722" i="5"/>
  <c r="AJ723" i="5"/>
  <c r="AK723" i="5"/>
  <c r="AJ724" i="5"/>
  <c r="AK724" i="5"/>
  <c r="AJ725" i="5"/>
  <c r="AK725" i="5"/>
  <c r="AJ726" i="5"/>
  <c r="AK726" i="5"/>
  <c r="AJ727" i="5"/>
  <c r="AK727" i="5"/>
  <c r="AJ728" i="5"/>
  <c r="AK728" i="5"/>
  <c r="AJ729" i="5"/>
  <c r="AK729" i="5"/>
  <c r="AJ730" i="5"/>
  <c r="AK730" i="5"/>
  <c r="AJ731" i="5"/>
  <c r="AK731" i="5"/>
  <c r="AJ732" i="5"/>
  <c r="AK732" i="5"/>
  <c r="AJ733" i="5"/>
  <c r="AK733" i="5"/>
  <c r="AJ734" i="5"/>
  <c r="AK734" i="5"/>
  <c r="AJ735" i="5"/>
  <c r="AK735" i="5"/>
  <c r="AJ736" i="5"/>
  <c r="AK736" i="5"/>
  <c r="AJ737" i="5"/>
  <c r="AK737" i="5"/>
  <c r="AJ738" i="5"/>
  <c r="AK738" i="5"/>
  <c r="AJ739" i="5"/>
  <c r="AK739" i="5"/>
  <c r="AJ740" i="5"/>
  <c r="AK740" i="5"/>
  <c r="AJ741" i="5"/>
  <c r="AK741" i="5"/>
  <c r="AJ742" i="5"/>
  <c r="AK742" i="5"/>
  <c r="AJ743" i="5"/>
  <c r="AK743" i="5"/>
  <c r="AJ744" i="5"/>
  <c r="AK744" i="5"/>
  <c r="AJ745" i="5"/>
  <c r="AK745" i="5"/>
  <c r="AJ746" i="5"/>
  <c r="AK746" i="5"/>
  <c r="AJ747" i="5"/>
  <c r="AK747" i="5"/>
  <c r="AJ748" i="5"/>
  <c r="AK748" i="5"/>
  <c r="AJ749" i="5"/>
  <c r="AK749" i="5"/>
  <c r="AJ750" i="5"/>
  <c r="AK750" i="5"/>
  <c r="AJ751" i="5"/>
  <c r="AK751" i="5"/>
  <c r="AJ752" i="5"/>
  <c r="AK752" i="5"/>
  <c r="AJ753" i="5"/>
  <c r="AK753" i="5"/>
  <c r="AJ754" i="5"/>
  <c r="AK754" i="5"/>
  <c r="AJ755" i="5"/>
  <c r="AK755" i="5"/>
  <c r="AJ756" i="5"/>
  <c r="AK756" i="5"/>
  <c r="AJ757" i="5"/>
  <c r="AK757" i="5"/>
  <c r="AJ758" i="5"/>
  <c r="AK758" i="5"/>
  <c r="AJ759" i="5"/>
  <c r="AK759" i="5"/>
  <c r="AJ760" i="5"/>
  <c r="AK760" i="5"/>
  <c r="AJ761" i="5"/>
  <c r="AK761" i="5"/>
  <c r="AJ762" i="5"/>
  <c r="AK762" i="5"/>
  <c r="AJ763" i="5"/>
  <c r="AK763" i="5"/>
  <c r="AJ764" i="5"/>
  <c r="AK764" i="5"/>
  <c r="AJ765" i="5"/>
  <c r="AK765" i="5"/>
  <c r="AJ766" i="5"/>
  <c r="AK766" i="5"/>
  <c r="AJ767" i="5"/>
  <c r="AK767" i="5"/>
  <c r="AJ768" i="5"/>
  <c r="AK768" i="5"/>
  <c r="AJ769" i="5"/>
  <c r="AK769" i="5"/>
  <c r="AJ770" i="5"/>
  <c r="AK770" i="5"/>
  <c r="AJ771" i="5"/>
  <c r="AK771" i="5"/>
  <c r="AJ772" i="5"/>
  <c r="AK772" i="5"/>
  <c r="AJ773" i="5"/>
  <c r="AK773" i="5"/>
  <c r="AJ774" i="5"/>
  <c r="AK774" i="5"/>
  <c r="AJ775" i="5"/>
  <c r="AK775" i="5"/>
  <c r="AJ776" i="5"/>
  <c r="AK776" i="5"/>
  <c r="AJ777" i="5"/>
  <c r="AK777" i="5"/>
  <c r="AJ778" i="5"/>
  <c r="AK778" i="5"/>
  <c r="AJ779" i="5"/>
  <c r="AK779" i="5"/>
  <c r="AJ780" i="5"/>
  <c r="AK780" i="5"/>
  <c r="AJ781" i="5"/>
  <c r="AK781" i="5"/>
  <c r="AJ782" i="5"/>
  <c r="AK782" i="5"/>
  <c r="AJ783" i="5"/>
  <c r="AK783" i="5"/>
  <c r="AJ784" i="5"/>
  <c r="AK784" i="5"/>
  <c r="AJ785" i="5"/>
  <c r="AK785" i="5"/>
  <c r="AJ786" i="5"/>
  <c r="AK786" i="5"/>
  <c r="AJ787" i="5"/>
  <c r="AK787" i="5"/>
  <c r="AJ788" i="5"/>
  <c r="AK788" i="5"/>
  <c r="AJ789" i="5"/>
  <c r="AK789" i="5"/>
  <c r="AJ790" i="5"/>
  <c r="AK790" i="5"/>
  <c r="AJ791" i="5"/>
  <c r="AK791" i="5"/>
  <c r="AJ792" i="5"/>
  <c r="AK792" i="5"/>
  <c r="AJ793" i="5"/>
  <c r="AK793" i="5"/>
  <c r="AJ794" i="5"/>
  <c r="AK794" i="5"/>
  <c r="AJ795" i="5"/>
  <c r="AK795" i="5"/>
  <c r="AJ796" i="5"/>
  <c r="AK796" i="5"/>
  <c r="AJ797" i="5"/>
  <c r="AK797" i="5"/>
  <c r="AJ798" i="5"/>
  <c r="AK798" i="5"/>
  <c r="AJ799" i="5"/>
  <c r="AK799" i="5"/>
  <c r="AJ800" i="5"/>
  <c r="AK800" i="5"/>
  <c r="AJ801" i="5"/>
  <c r="AK801" i="5"/>
  <c r="AJ802" i="5"/>
  <c r="AK802" i="5"/>
  <c r="AJ803" i="5"/>
  <c r="AK803" i="5"/>
  <c r="AJ804" i="5"/>
  <c r="AK804" i="5"/>
  <c r="AJ805" i="5"/>
  <c r="AK805" i="5"/>
  <c r="AJ806" i="5"/>
  <c r="AK806" i="5"/>
  <c r="AJ807" i="5"/>
  <c r="AK807" i="5"/>
  <c r="AJ808" i="5"/>
  <c r="AK808" i="5"/>
  <c r="AJ809" i="5"/>
  <c r="AK809" i="5"/>
  <c r="AJ810" i="5"/>
  <c r="AK810" i="5"/>
  <c r="AJ811" i="5"/>
  <c r="AK811" i="5"/>
  <c r="AJ812" i="5"/>
  <c r="AK812" i="5"/>
  <c r="AJ813" i="5"/>
  <c r="AK813" i="5"/>
  <c r="AJ814" i="5"/>
  <c r="AK814" i="5"/>
  <c r="AJ815" i="5"/>
  <c r="AK815" i="5"/>
  <c r="AJ816" i="5"/>
  <c r="AK816" i="5"/>
  <c r="AJ817" i="5"/>
  <c r="AK817" i="5"/>
  <c r="AJ818" i="5"/>
  <c r="AK818" i="5"/>
  <c r="AJ819" i="5"/>
  <c r="AK819" i="5"/>
  <c r="AJ820" i="5"/>
  <c r="AK820" i="5"/>
  <c r="AJ821" i="5"/>
  <c r="AK821" i="5"/>
  <c r="AJ822" i="5"/>
  <c r="AK822" i="5"/>
  <c r="AJ823" i="5"/>
  <c r="AK823" i="5"/>
  <c r="AJ824" i="5"/>
  <c r="AK824" i="5"/>
  <c r="AJ825" i="5"/>
  <c r="AK825" i="5"/>
  <c r="AJ826" i="5"/>
  <c r="AK826" i="5"/>
  <c r="AJ827" i="5"/>
  <c r="AK827" i="5"/>
  <c r="AJ828" i="5"/>
  <c r="AK828" i="5"/>
  <c r="AJ829" i="5"/>
  <c r="AK829" i="5"/>
  <c r="AJ830" i="5"/>
  <c r="AK830" i="5"/>
  <c r="AJ831" i="5"/>
  <c r="AK831" i="5"/>
  <c r="AJ832" i="5"/>
  <c r="AK832" i="5"/>
  <c r="AJ833" i="5"/>
  <c r="AK833" i="5"/>
  <c r="AJ834" i="5"/>
  <c r="AK834" i="5"/>
  <c r="AJ835" i="5"/>
  <c r="AK835" i="5"/>
  <c r="AJ836" i="5"/>
  <c r="AK836" i="5"/>
  <c r="AJ837" i="5"/>
  <c r="AK837" i="5"/>
  <c r="AJ838" i="5"/>
  <c r="AK838" i="5"/>
  <c r="AJ839" i="5"/>
  <c r="AK839" i="5"/>
  <c r="AJ840" i="5"/>
  <c r="AK840" i="5"/>
  <c r="AJ841" i="5"/>
  <c r="AK841" i="5"/>
  <c r="AJ842" i="5"/>
  <c r="AK842" i="5"/>
  <c r="AJ843" i="5"/>
  <c r="AK843" i="5"/>
  <c r="AJ844" i="5"/>
  <c r="AK844" i="5"/>
  <c r="AJ845" i="5"/>
  <c r="AK845" i="5"/>
  <c r="AJ846" i="5"/>
  <c r="AK846" i="5"/>
  <c r="AJ847" i="5"/>
  <c r="AK847" i="5"/>
  <c r="AJ848" i="5"/>
  <c r="AK848" i="5"/>
  <c r="AJ849" i="5"/>
  <c r="AK849" i="5"/>
  <c r="AJ850" i="5"/>
  <c r="AK850" i="5"/>
  <c r="AJ851" i="5"/>
  <c r="AK851" i="5"/>
  <c r="AJ852" i="5"/>
  <c r="AK852" i="5"/>
  <c r="AJ853" i="5"/>
  <c r="AK853" i="5"/>
  <c r="AJ854" i="5"/>
  <c r="AK854" i="5"/>
  <c r="AJ855" i="5"/>
  <c r="AK855" i="5"/>
  <c r="AJ856" i="5"/>
  <c r="AK856" i="5"/>
  <c r="AJ857" i="5"/>
  <c r="AK857" i="5"/>
  <c r="AJ858" i="5"/>
  <c r="AK858" i="5"/>
  <c r="AJ859" i="5"/>
  <c r="AK859" i="5"/>
  <c r="AJ860" i="5"/>
  <c r="AK860" i="5"/>
  <c r="AJ861" i="5"/>
  <c r="AK861" i="5"/>
  <c r="AJ862" i="5"/>
  <c r="AK862" i="5"/>
  <c r="AJ863" i="5"/>
  <c r="AK863" i="5"/>
  <c r="AJ864" i="5"/>
  <c r="AK864" i="5"/>
  <c r="AJ865" i="5"/>
  <c r="AK865" i="5"/>
  <c r="AJ866" i="5"/>
  <c r="AK866" i="5"/>
  <c r="AJ867" i="5"/>
  <c r="AK867" i="5"/>
  <c r="AJ868" i="5"/>
  <c r="AK868" i="5"/>
  <c r="AJ869" i="5"/>
  <c r="AK869" i="5"/>
  <c r="AJ870" i="5"/>
  <c r="AK870" i="5"/>
  <c r="AJ871" i="5"/>
  <c r="AK871" i="5"/>
  <c r="AJ872" i="5"/>
  <c r="AK872" i="5"/>
  <c r="AJ873" i="5"/>
  <c r="AK873" i="5"/>
  <c r="AJ874" i="5"/>
  <c r="AK874" i="5"/>
  <c r="AJ875" i="5"/>
  <c r="AK875" i="5"/>
  <c r="AJ876" i="5"/>
  <c r="AK876" i="5"/>
  <c r="AJ877" i="5"/>
  <c r="AK877" i="5"/>
  <c r="AJ878" i="5"/>
  <c r="AK878" i="5"/>
  <c r="AJ879" i="5"/>
  <c r="AK879" i="5"/>
  <c r="AJ880" i="5"/>
  <c r="AK880" i="5"/>
  <c r="AJ881" i="5"/>
  <c r="AK881" i="5"/>
  <c r="AJ882" i="5"/>
  <c r="AK882" i="5"/>
  <c r="AJ883" i="5"/>
  <c r="AK883" i="5"/>
  <c r="AJ884" i="5"/>
  <c r="AK884" i="5"/>
  <c r="AJ885" i="5"/>
  <c r="AK885" i="5"/>
  <c r="AJ886" i="5"/>
  <c r="AK886" i="5"/>
  <c r="AJ887" i="5"/>
  <c r="AK887" i="5"/>
  <c r="AJ888" i="5"/>
  <c r="AK888" i="5"/>
  <c r="AJ889" i="5"/>
  <c r="AK889" i="5"/>
  <c r="AJ890" i="5"/>
  <c r="AK890" i="5"/>
  <c r="AJ891" i="5"/>
  <c r="AK891" i="5"/>
  <c r="AJ892" i="5"/>
  <c r="AK892" i="5"/>
  <c r="AJ893" i="5"/>
  <c r="AK893" i="5"/>
  <c r="AJ894" i="5"/>
  <c r="AK894" i="5"/>
  <c r="AJ895" i="5"/>
  <c r="AK895" i="5"/>
  <c r="AJ896" i="5"/>
  <c r="AK896" i="5"/>
  <c r="AJ897" i="5"/>
  <c r="AK897" i="5"/>
  <c r="AJ898" i="5"/>
  <c r="AK898" i="5"/>
  <c r="AJ899" i="5"/>
  <c r="AK899" i="5"/>
  <c r="AJ900" i="5"/>
  <c r="AK900" i="5"/>
  <c r="AJ901" i="5"/>
  <c r="AK901" i="5"/>
  <c r="AJ902" i="5"/>
  <c r="AK902" i="5"/>
  <c r="AJ903" i="5"/>
  <c r="AK903" i="5"/>
  <c r="AJ904" i="5"/>
  <c r="AK904" i="5"/>
  <c r="AJ905" i="5"/>
  <c r="AK905" i="5"/>
  <c r="AJ906" i="5"/>
  <c r="AK906" i="5"/>
  <c r="AJ907" i="5"/>
  <c r="AK907" i="5"/>
  <c r="AJ908" i="5"/>
  <c r="AK908" i="5"/>
  <c r="AJ909" i="5"/>
  <c r="AK909" i="5"/>
  <c r="AJ910" i="5"/>
  <c r="AK910" i="5"/>
  <c r="AJ911" i="5"/>
  <c r="AK911" i="5"/>
  <c r="AJ912" i="5"/>
  <c r="AK912" i="5"/>
  <c r="AJ913" i="5"/>
  <c r="AK913" i="5"/>
  <c r="AJ914" i="5"/>
  <c r="AK914" i="5"/>
  <c r="AJ915" i="5"/>
  <c r="AK915" i="5"/>
  <c r="AJ916" i="5"/>
  <c r="AK916" i="5"/>
  <c r="AJ917" i="5"/>
  <c r="AK917" i="5"/>
  <c r="AJ918" i="5"/>
  <c r="AK918" i="5"/>
  <c r="AJ919" i="5"/>
  <c r="AK919" i="5"/>
  <c r="AJ920" i="5"/>
  <c r="AK920" i="5"/>
  <c r="AJ921" i="5"/>
  <c r="AK921" i="5"/>
  <c r="AJ922" i="5"/>
  <c r="AK922" i="5"/>
  <c r="AJ923" i="5"/>
  <c r="AK923" i="5"/>
  <c r="AJ924" i="5"/>
  <c r="AK924" i="5"/>
  <c r="AJ925" i="5"/>
  <c r="AK925" i="5"/>
  <c r="AJ926" i="5"/>
  <c r="AK926" i="5"/>
  <c r="AJ927" i="5"/>
  <c r="AK927" i="5"/>
  <c r="AJ928" i="5"/>
  <c r="AK928" i="5"/>
  <c r="AJ929" i="5"/>
  <c r="AK929" i="5"/>
  <c r="AJ930" i="5"/>
  <c r="AK930" i="5"/>
  <c r="AJ931" i="5"/>
  <c r="AK931" i="5"/>
  <c r="AJ932" i="5"/>
  <c r="AK932" i="5"/>
  <c r="AJ933" i="5"/>
  <c r="AK933" i="5"/>
  <c r="AJ934" i="5"/>
  <c r="AK934" i="5"/>
  <c r="AJ935" i="5"/>
  <c r="AK935" i="5"/>
  <c r="AJ936" i="5"/>
  <c r="AK936" i="5"/>
  <c r="AJ937" i="5"/>
  <c r="AK937" i="5"/>
  <c r="AJ938" i="5"/>
  <c r="AK938" i="5"/>
  <c r="AJ939" i="5"/>
  <c r="AK939" i="5"/>
  <c r="AJ940" i="5"/>
  <c r="AK940" i="5"/>
  <c r="AJ941" i="5"/>
  <c r="AK941" i="5"/>
  <c r="AJ942" i="5"/>
  <c r="AK942" i="5"/>
  <c r="AJ943" i="5"/>
  <c r="AK943" i="5"/>
  <c r="AJ944" i="5"/>
  <c r="AK944" i="5"/>
  <c r="AJ945" i="5"/>
  <c r="AK945" i="5"/>
  <c r="AJ946" i="5"/>
  <c r="AK946" i="5"/>
  <c r="AJ947" i="5"/>
  <c r="AK947" i="5"/>
  <c r="AJ948" i="5"/>
  <c r="AK948" i="5"/>
  <c r="AJ949" i="5"/>
  <c r="AK949" i="5"/>
  <c r="AJ950" i="5"/>
  <c r="AK950" i="5"/>
  <c r="AJ951" i="5"/>
  <c r="AK951" i="5"/>
  <c r="AJ952" i="5"/>
  <c r="AK952" i="5"/>
  <c r="AJ953" i="5"/>
  <c r="AK953" i="5"/>
  <c r="AJ954" i="5"/>
  <c r="AK954" i="5"/>
  <c r="AJ955" i="5"/>
  <c r="AK955" i="5"/>
  <c r="AJ956" i="5"/>
  <c r="AK956" i="5"/>
  <c r="AJ957" i="5"/>
  <c r="AK957" i="5"/>
  <c r="AJ958" i="5"/>
  <c r="AK958" i="5"/>
  <c r="AJ959" i="5"/>
  <c r="AK959" i="5"/>
  <c r="AJ960" i="5"/>
  <c r="AK960" i="5"/>
  <c r="AJ961" i="5"/>
  <c r="AK961" i="5"/>
  <c r="AJ962" i="5"/>
  <c r="AK962" i="5"/>
  <c r="AJ963" i="5"/>
  <c r="AK963" i="5"/>
  <c r="AJ964" i="5"/>
  <c r="AK964" i="5"/>
  <c r="AJ965" i="5"/>
  <c r="AK965" i="5"/>
  <c r="AJ966" i="5"/>
  <c r="AK966" i="5"/>
  <c r="AJ967" i="5"/>
  <c r="AK967" i="5"/>
  <c r="AJ968" i="5"/>
  <c r="AK968" i="5"/>
  <c r="AJ969" i="5"/>
  <c r="AK969" i="5"/>
  <c r="AJ970" i="5"/>
  <c r="AK970" i="5"/>
  <c r="AJ971" i="5"/>
  <c r="AK971" i="5"/>
  <c r="AJ972" i="5"/>
  <c r="AK972" i="5"/>
  <c r="AJ973" i="5"/>
  <c r="AK973" i="5"/>
  <c r="AJ974" i="5"/>
  <c r="AK974" i="5"/>
  <c r="AJ975" i="5"/>
  <c r="AK975" i="5"/>
  <c r="AJ976" i="5"/>
  <c r="AK976" i="5"/>
  <c r="AJ977" i="5"/>
  <c r="AK977" i="5"/>
  <c r="AJ978" i="5"/>
  <c r="AK978" i="5"/>
  <c r="AJ979" i="5"/>
  <c r="AK979" i="5"/>
  <c r="AJ980" i="5"/>
  <c r="AK980" i="5"/>
  <c r="AJ981" i="5"/>
  <c r="AK981" i="5"/>
  <c r="AJ982" i="5"/>
  <c r="AK982" i="5"/>
  <c r="AJ983" i="5"/>
  <c r="AK983" i="5"/>
  <c r="AJ984" i="5"/>
  <c r="AK984" i="5"/>
  <c r="AJ985" i="5"/>
  <c r="AK985" i="5"/>
  <c r="AJ986" i="5"/>
  <c r="AK986" i="5"/>
  <c r="AJ987" i="5"/>
  <c r="AK987" i="5"/>
  <c r="AJ988" i="5"/>
  <c r="AK988" i="5"/>
  <c r="AJ989" i="5"/>
  <c r="AK989" i="5"/>
  <c r="AJ990" i="5"/>
  <c r="AK990" i="5"/>
  <c r="AJ991" i="5"/>
  <c r="AK991" i="5"/>
  <c r="AJ992" i="5"/>
  <c r="AK992" i="5"/>
  <c r="AJ993" i="5"/>
  <c r="AK993" i="5"/>
  <c r="AJ994" i="5"/>
  <c r="AK994" i="5"/>
  <c r="AJ995" i="5"/>
  <c r="AK995" i="5"/>
  <c r="AJ996" i="5"/>
  <c r="AK996" i="5"/>
  <c r="AJ997" i="5"/>
  <c r="AK997" i="5"/>
  <c r="AJ998" i="5"/>
  <c r="AK998" i="5"/>
  <c r="AJ999" i="5"/>
  <c r="AK999" i="5"/>
  <c r="AJ1000" i="5"/>
  <c r="AK1000" i="5"/>
  <c r="AJ1001" i="5"/>
  <c r="AK1001" i="5"/>
  <c r="AJ1002" i="5"/>
  <c r="AK1002" i="5"/>
  <c r="AJ1003" i="5"/>
  <c r="AK1003" i="5"/>
  <c r="AJ1004" i="5"/>
  <c r="AK1004" i="5"/>
  <c r="AJ1005" i="5"/>
  <c r="AK1005" i="5"/>
  <c r="AJ1006" i="5"/>
  <c r="AK1006" i="5"/>
  <c r="AJ1007" i="5"/>
  <c r="AK1007" i="5"/>
  <c r="AJ1008" i="5"/>
  <c r="AK1008" i="5"/>
  <c r="AJ1009" i="5"/>
  <c r="AK1009" i="5"/>
  <c r="AJ1010" i="5"/>
  <c r="AK1010" i="5"/>
  <c r="AJ1011" i="5"/>
  <c r="AK1011" i="5"/>
  <c r="AJ1012" i="5"/>
  <c r="AK1012" i="5"/>
  <c r="AJ1013" i="5"/>
  <c r="AK1013" i="5"/>
  <c r="AJ1014" i="5"/>
  <c r="AK1014" i="5"/>
  <c r="AJ1015" i="5"/>
  <c r="AK1015" i="5"/>
  <c r="AJ1016" i="5"/>
  <c r="AK1016" i="5"/>
  <c r="AJ1017" i="5"/>
  <c r="AK1017" i="5"/>
  <c r="AJ1018" i="5"/>
  <c r="AK1018" i="5"/>
  <c r="AJ1019" i="5"/>
  <c r="AK1019" i="5"/>
  <c r="AJ1020" i="5"/>
  <c r="AK1020" i="5"/>
  <c r="AJ1021" i="5"/>
  <c r="AK1021" i="5"/>
  <c r="AJ1022" i="5"/>
  <c r="AK1022" i="5"/>
  <c r="AJ1023" i="5"/>
  <c r="AK1023" i="5"/>
  <c r="AJ1024" i="5"/>
  <c r="AK1024" i="5"/>
  <c r="AJ1025" i="5"/>
  <c r="AK1025" i="5"/>
  <c r="AJ1026" i="5"/>
  <c r="AK1026" i="5"/>
  <c r="AJ1027" i="5"/>
  <c r="AK1027" i="5"/>
  <c r="AJ1028" i="5"/>
  <c r="AK1028" i="5"/>
  <c r="AJ1029" i="5"/>
  <c r="AK1029" i="5"/>
  <c r="AJ1030" i="5"/>
  <c r="AK1030" i="5"/>
  <c r="AJ1031" i="5"/>
  <c r="AK1031" i="5"/>
  <c r="AJ1032" i="5"/>
  <c r="AK1032" i="5"/>
  <c r="AJ1033" i="5"/>
  <c r="AK1033" i="5"/>
  <c r="AJ1034" i="5"/>
  <c r="AK1034" i="5"/>
  <c r="AJ1035" i="5"/>
  <c r="AK1035" i="5"/>
  <c r="AJ1036" i="5"/>
  <c r="AK1036" i="5"/>
  <c r="AJ1037" i="5"/>
  <c r="AK1037" i="5"/>
  <c r="AJ1038" i="5"/>
  <c r="AK1038" i="5"/>
  <c r="AJ1039" i="5"/>
  <c r="AK1039" i="5"/>
  <c r="AJ1040" i="5"/>
  <c r="AK1040" i="5"/>
  <c r="AJ1041" i="5"/>
  <c r="AK1041" i="5"/>
  <c r="AJ1042" i="5"/>
  <c r="AK1042" i="5"/>
  <c r="AJ1043" i="5"/>
  <c r="AK1043" i="5"/>
  <c r="AJ1044" i="5"/>
  <c r="AK1044" i="5"/>
  <c r="AJ1045" i="5"/>
  <c r="AK1045" i="5"/>
  <c r="AJ1046" i="5"/>
  <c r="AK1046" i="5"/>
  <c r="AJ1047" i="5"/>
  <c r="AK1047" i="5"/>
  <c r="AJ1048" i="5"/>
  <c r="AK1048" i="5"/>
  <c r="AJ1049" i="5"/>
  <c r="AK1049" i="5"/>
  <c r="AJ1050" i="5"/>
  <c r="AK1050" i="5"/>
  <c r="AJ1051" i="5"/>
  <c r="AK1051" i="5"/>
  <c r="AJ1052" i="5"/>
  <c r="AK1052" i="5"/>
  <c r="AJ1053" i="5"/>
  <c r="AK1053" i="5"/>
  <c r="AJ1054" i="5"/>
  <c r="AK1054" i="5"/>
  <c r="AJ1055" i="5"/>
  <c r="AK1055" i="5"/>
  <c r="AJ1056" i="5"/>
  <c r="AK1056" i="5"/>
  <c r="AJ1057" i="5"/>
  <c r="AK1057" i="5"/>
  <c r="AJ1058" i="5"/>
  <c r="AK1058" i="5"/>
  <c r="AJ1059" i="5"/>
  <c r="AK1059" i="5"/>
  <c r="AJ1060" i="5"/>
  <c r="AK1060" i="5"/>
  <c r="AJ1061" i="5"/>
  <c r="AK1061" i="5"/>
  <c r="AJ1062" i="5"/>
  <c r="AK1062" i="5"/>
  <c r="AJ1063" i="5"/>
  <c r="AK1063" i="5"/>
  <c r="AJ1064" i="5"/>
  <c r="AK1064" i="5"/>
  <c r="AJ1065" i="5"/>
  <c r="AK1065" i="5"/>
  <c r="AJ1066" i="5"/>
  <c r="AK1066" i="5"/>
  <c r="AJ1067" i="5"/>
  <c r="AK1067" i="5"/>
  <c r="AJ1068" i="5"/>
  <c r="AK1068" i="5"/>
  <c r="AJ1069" i="5"/>
  <c r="AK1069" i="5"/>
  <c r="AJ1070" i="5"/>
  <c r="AK1070" i="5"/>
  <c r="AJ1071" i="5"/>
  <c r="AK1071" i="5"/>
  <c r="AJ1072" i="5"/>
  <c r="AK1072" i="5"/>
  <c r="AJ1073" i="5"/>
  <c r="AK1073" i="5"/>
  <c r="AJ1074" i="5"/>
  <c r="AK1074" i="5"/>
  <c r="AJ1075" i="5"/>
  <c r="AK1075" i="5"/>
  <c r="AJ1076" i="5"/>
  <c r="AK1076" i="5"/>
  <c r="AJ1077" i="5"/>
  <c r="AK1077" i="5"/>
  <c r="AJ1078" i="5"/>
  <c r="AK1078" i="5"/>
  <c r="AJ1079" i="5"/>
  <c r="AK1079" i="5"/>
  <c r="AJ1080" i="5"/>
  <c r="AK1080" i="5"/>
  <c r="AJ1081" i="5"/>
  <c r="AK1081" i="5"/>
  <c r="AJ1082" i="5"/>
  <c r="AK1082" i="5"/>
  <c r="AJ1083" i="5"/>
  <c r="AK1083" i="5"/>
  <c r="AJ1084" i="5"/>
  <c r="AK1084" i="5"/>
  <c r="AJ1085" i="5"/>
  <c r="AK1085" i="5"/>
  <c r="AJ1086" i="5"/>
  <c r="AK1086" i="5"/>
  <c r="AJ1087" i="5"/>
  <c r="AK1087" i="5"/>
  <c r="AJ1088" i="5"/>
  <c r="AK1088" i="5"/>
  <c r="AJ1089" i="5"/>
  <c r="AK1089" i="5"/>
  <c r="AJ1090" i="5"/>
  <c r="AK1090" i="5"/>
  <c r="AJ1091" i="5"/>
  <c r="AK1091" i="5"/>
  <c r="AJ1092" i="5"/>
  <c r="AK1092" i="5"/>
  <c r="AJ1093" i="5"/>
  <c r="AK1093" i="5"/>
  <c r="AJ1094" i="5"/>
  <c r="AK1094" i="5"/>
  <c r="AJ1095" i="5"/>
  <c r="AK1095" i="5"/>
  <c r="AJ1096" i="5"/>
  <c r="AK1096" i="5"/>
  <c r="AJ1097" i="5"/>
  <c r="AK1097" i="5"/>
  <c r="AJ1098" i="5"/>
  <c r="AK1098" i="5"/>
  <c r="AJ1099" i="5"/>
  <c r="AK1099" i="5"/>
  <c r="AJ1100" i="5"/>
  <c r="AK1100" i="5"/>
  <c r="AJ1101" i="5"/>
  <c r="AK1101" i="5"/>
  <c r="AJ1102" i="5"/>
  <c r="AK1102" i="5"/>
  <c r="AJ1103" i="5"/>
  <c r="AK1103" i="5"/>
  <c r="AJ1104" i="5"/>
  <c r="AK1104" i="5"/>
  <c r="AJ1105" i="5"/>
  <c r="AK1105" i="5"/>
  <c r="AJ1106" i="5"/>
  <c r="AK1106" i="5"/>
  <c r="AJ1107" i="5"/>
  <c r="AK1107" i="5"/>
  <c r="AJ1108" i="5"/>
  <c r="AK1108" i="5"/>
  <c r="AJ1109" i="5"/>
  <c r="AK1109" i="5"/>
  <c r="AJ1110" i="5"/>
  <c r="AK1110" i="5"/>
  <c r="AJ1111" i="5"/>
  <c r="AK1111" i="5"/>
  <c r="AJ1112" i="5"/>
  <c r="AK1112" i="5"/>
  <c r="AJ1113" i="5"/>
  <c r="AK1113" i="5"/>
  <c r="AJ1114" i="5"/>
  <c r="AK1114" i="5"/>
  <c r="AJ1115" i="5"/>
  <c r="AK1115" i="5"/>
  <c r="AJ1116" i="5"/>
  <c r="AK1116" i="5"/>
  <c r="AJ1117" i="5"/>
  <c r="AK1117" i="5"/>
  <c r="AJ1118" i="5"/>
  <c r="AK1118" i="5"/>
  <c r="AJ1119" i="5"/>
  <c r="AK1119" i="5"/>
  <c r="AJ1120" i="5"/>
  <c r="AK1120" i="5"/>
  <c r="AJ1121" i="5"/>
  <c r="AK1121" i="5"/>
  <c r="AJ1122" i="5"/>
  <c r="AK1122" i="5"/>
  <c r="AJ1123" i="5"/>
  <c r="AK1123" i="5"/>
  <c r="AJ1124" i="5"/>
  <c r="AK1124" i="5"/>
  <c r="AJ1125" i="5"/>
  <c r="AK1125" i="5"/>
  <c r="AJ1126" i="5"/>
  <c r="AK1126" i="5"/>
  <c r="AJ1127" i="5"/>
  <c r="AK1127" i="5"/>
  <c r="AJ1128" i="5"/>
  <c r="AK1128" i="5"/>
  <c r="AJ1129" i="5"/>
  <c r="AK1129" i="5"/>
  <c r="AJ1130" i="5"/>
  <c r="AK1130" i="5"/>
  <c r="AJ1131" i="5"/>
  <c r="AK1131" i="5"/>
  <c r="AJ1132" i="5"/>
  <c r="AK1132" i="5"/>
  <c r="AJ1133" i="5"/>
  <c r="AK1133" i="5"/>
  <c r="AJ1134" i="5"/>
  <c r="AK1134" i="5"/>
  <c r="AJ1135" i="5"/>
  <c r="AK1135" i="5"/>
  <c r="AJ1136" i="5"/>
  <c r="AK1136" i="5"/>
  <c r="AJ1137" i="5"/>
  <c r="AK1137" i="5"/>
  <c r="AJ1138" i="5"/>
  <c r="AK1138" i="5"/>
  <c r="AJ1139" i="5"/>
  <c r="AK1139" i="5"/>
  <c r="AJ1140" i="5"/>
  <c r="AK1140" i="5"/>
  <c r="AJ1141" i="5"/>
  <c r="AK1141" i="5"/>
  <c r="AJ1142" i="5"/>
  <c r="AK1142" i="5"/>
  <c r="AJ1143" i="5"/>
  <c r="AK1143" i="5"/>
  <c r="AJ1144" i="5"/>
  <c r="AK1144" i="5"/>
  <c r="AJ1145" i="5"/>
  <c r="AK1145" i="5"/>
  <c r="AJ1146" i="5"/>
  <c r="AK1146" i="5"/>
  <c r="AJ1147" i="5"/>
  <c r="AK1147" i="5"/>
  <c r="AJ1148" i="5"/>
  <c r="AK1148" i="5"/>
  <c r="AJ1149" i="5"/>
  <c r="AK1149" i="5"/>
  <c r="AJ1150" i="5"/>
  <c r="AK1150" i="5"/>
  <c r="AJ1151" i="5"/>
  <c r="AK1151" i="5"/>
  <c r="AJ1152" i="5"/>
  <c r="AK1152" i="5"/>
  <c r="AJ1153" i="5"/>
  <c r="AK1153" i="5"/>
  <c r="AJ1154" i="5"/>
  <c r="AK1154" i="5"/>
  <c r="AJ1155" i="5"/>
  <c r="AK1155" i="5"/>
  <c r="AJ1156" i="5"/>
  <c r="AK1156" i="5"/>
  <c r="AJ1157" i="5"/>
  <c r="AK1157" i="5"/>
  <c r="AJ1158" i="5"/>
  <c r="AK1158" i="5"/>
  <c r="AJ1159" i="5"/>
  <c r="AK1159" i="5"/>
  <c r="AJ1160" i="5"/>
  <c r="AK1160" i="5"/>
  <c r="AJ1161" i="5"/>
  <c r="AK1161" i="5"/>
  <c r="AJ1162" i="5"/>
  <c r="AK1162" i="5"/>
  <c r="AJ1163" i="5"/>
  <c r="AK1163" i="5"/>
  <c r="AJ1164" i="5"/>
  <c r="AK1164" i="5"/>
  <c r="AJ1165" i="5"/>
  <c r="AK1165" i="5"/>
  <c r="AJ1166" i="5"/>
  <c r="AK1166" i="5"/>
  <c r="AJ1167" i="5"/>
  <c r="AK1167" i="5"/>
  <c r="AJ1168" i="5"/>
  <c r="AK1168" i="5"/>
  <c r="AJ1169" i="5"/>
  <c r="AK1169" i="5"/>
  <c r="AJ1170" i="5"/>
  <c r="AK1170" i="5"/>
  <c r="AJ1171" i="5"/>
  <c r="AK1171" i="5"/>
  <c r="AJ1172" i="5"/>
  <c r="AK1172" i="5"/>
  <c r="AJ1173" i="5"/>
  <c r="AK1173" i="5"/>
  <c r="AJ1174" i="5"/>
  <c r="AK1174" i="5"/>
  <c r="AJ1175" i="5"/>
  <c r="AK1175" i="5"/>
  <c r="AJ1176" i="5"/>
  <c r="AK1176" i="5"/>
  <c r="AJ1177" i="5"/>
  <c r="AK1177" i="5"/>
  <c r="AJ1178" i="5"/>
  <c r="AK1178" i="5"/>
  <c r="AJ1179" i="5"/>
  <c r="AK1179" i="5"/>
  <c r="AJ1180" i="5"/>
  <c r="AK1180" i="5"/>
  <c r="AJ1181" i="5"/>
  <c r="AK1181" i="5"/>
  <c r="AJ1182" i="5"/>
  <c r="AK1182" i="5"/>
  <c r="AJ1183" i="5"/>
  <c r="AK1183" i="5"/>
  <c r="AJ1184" i="5"/>
  <c r="AK1184" i="5"/>
  <c r="AJ1185" i="5"/>
  <c r="AK1185" i="5"/>
  <c r="AJ1186" i="5"/>
  <c r="AK1186" i="5"/>
  <c r="AJ1187" i="5"/>
  <c r="AK1187" i="5"/>
  <c r="AJ1188" i="5"/>
  <c r="AK1188" i="5"/>
  <c r="AJ1189" i="5"/>
  <c r="AK1189" i="5"/>
  <c r="AJ1190" i="5"/>
  <c r="AK1190" i="5"/>
  <c r="AJ1191" i="5"/>
  <c r="AK1191" i="5"/>
  <c r="AJ1192" i="5"/>
  <c r="AK1192" i="5"/>
  <c r="AJ1193" i="5"/>
  <c r="AK1193" i="5"/>
  <c r="AJ1194" i="5"/>
  <c r="AK1194" i="5"/>
  <c r="AJ1195" i="5"/>
  <c r="AK1195" i="5"/>
  <c r="AJ1196" i="5"/>
  <c r="AK1196" i="5"/>
  <c r="AJ1197" i="5"/>
  <c r="AK1197" i="5"/>
  <c r="AJ1198" i="5"/>
  <c r="AK1198" i="5"/>
  <c r="AJ1199" i="5"/>
  <c r="AK1199" i="5"/>
  <c r="AJ1200" i="5"/>
  <c r="AK1200" i="5"/>
  <c r="AJ1201" i="5"/>
  <c r="AK1201" i="5"/>
  <c r="AJ1202" i="5"/>
  <c r="AK1202" i="5"/>
  <c r="AJ1203" i="5"/>
  <c r="AK1203" i="5"/>
  <c r="AJ1204" i="5"/>
  <c r="AK1204" i="5"/>
  <c r="AJ1205" i="5"/>
  <c r="AK1205" i="5"/>
  <c r="AJ1206" i="5"/>
  <c r="AK1206" i="5"/>
  <c r="AJ1207" i="5"/>
  <c r="AK1207" i="5"/>
  <c r="AJ1208" i="5"/>
  <c r="AK1208" i="5"/>
  <c r="AJ1209" i="5"/>
  <c r="AK1209" i="5"/>
  <c r="AJ1210" i="5"/>
  <c r="AK1210" i="5"/>
  <c r="AJ1211" i="5"/>
  <c r="AK1211" i="5"/>
  <c r="AJ1212" i="5"/>
  <c r="AK1212" i="5"/>
  <c r="AJ1213" i="5"/>
  <c r="AK1213" i="5"/>
  <c r="AJ1214" i="5"/>
  <c r="AK1214" i="5"/>
  <c r="AJ1215" i="5"/>
  <c r="AK1215" i="5"/>
  <c r="AJ1216" i="5"/>
  <c r="AK1216" i="5"/>
  <c r="AJ1217" i="5"/>
  <c r="AK1217" i="5"/>
  <c r="AJ1218" i="5"/>
  <c r="AK1218" i="5"/>
  <c r="AJ1219" i="5"/>
  <c r="AK1219" i="5"/>
  <c r="AJ1220" i="5"/>
  <c r="AK1220" i="5"/>
  <c r="AJ1221" i="5"/>
  <c r="AK1221" i="5"/>
  <c r="AJ1222" i="5"/>
  <c r="AK1222" i="5"/>
  <c r="AJ1223" i="5"/>
  <c r="AK1223" i="5"/>
  <c r="AJ1224" i="5"/>
  <c r="AK1224" i="5"/>
  <c r="AJ1225" i="5"/>
  <c r="AK1225" i="5"/>
  <c r="AJ1226" i="5"/>
  <c r="AK1226" i="5"/>
  <c r="AJ1227" i="5"/>
  <c r="AK1227" i="5"/>
  <c r="AJ1228" i="5"/>
  <c r="AK1228" i="5"/>
  <c r="AJ1229" i="5"/>
  <c r="AK1229" i="5"/>
  <c r="AJ1230" i="5"/>
  <c r="AK1230" i="5"/>
  <c r="AJ1231" i="5"/>
  <c r="AK1231" i="5"/>
  <c r="AJ1232" i="5"/>
  <c r="AK1232" i="5"/>
  <c r="AJ1233" i="5"/>
  <c r="AK1233" i="5"/>
  <c r="AJ1234" i="5"/>
  <c r="AK1234" i="5"/>
  <c r="AJ1235" i="5"/>
  <c r="AK1235" i="5"/>
  <c r="AJ1236" i="5"/>
  <c r="AK1236" i="5"/>
  <c r="AJ1237" i="5"/>
  <c r="AK1237" i="5"/>
  <c r="AJ1238" i="5"/>
  <c r="AK1238" i="5"/>
  <c r="AJ1239" i="5"/>
  <c r="AK1239" i="5"/>
  <c r="AJ1240" i="5"/>
  <c r="AK1240" i="5"/>
  <c r="AJ1241" i="5"/>
  <c r="AK1241" i="5"/>
  <c r="AJ1242" i="5"/>
  <c r="AK1242" i="5"/>
  <c r="AJ1243" i="5"/>
  <c r="AK1243" i="5"/>
  <c r="AJ1244" i="5"/>
  <c r="AK1244" i="5"/>
  <c r="AJ1245" i="5"/>
  <c r="AK1245" i="5"/>
  <c r="AJ1246" i="5"/>
  <c r="AK1246" i="5"/>
  <c r="AJ1247" i="5"/>
  <c r="AK1247" i="5"/>
  <c r="AJ1248" i="5"/>
  <c r="AK1248" i="5"/>
  <c r="AJ1249" i="5"/>
  <c r="AK1249" i="5"/>
  <c r="AJ1250" i="5"/>
  <c r="AK1250" i="5"/>
  <c r="AJ1251" i="5"/>
  <c r="AK1251" i="5"/>
  <c r="AJ1252" i="5"/>
  <c r="AK1252" i="5"/>
  <c r="AJ1253" i="5"/>
  <c r="AK1253" i="5"/>
  <c r="AJ1254" i="5"/>
  <c r="AK1254" i="5"/>
  <c r="AJ1255" i="5"/>
  <c r="AK1255" i="5"/>
  <c r="AJ1256" i="5"/>
  <c r="AK1256" i="5"/>
  <c r="AJ1257" i="5"/>
  <c r="AK1257" i="5"/>
  <c r="AJ1258" i="5"/>
  <c r="AK1258" i="5"/>
  <c r="AJ1259" i="5"/>
  <c r="AK1259" i="5"/>
  <c r="AJ1260" i="5"/>
  <c r="AK1260" i="5"/>
  <c r="AJ1261" i="5"/>
  <c r="AK1261" i="5"/>
  <c r="AJ1262" i="5"/>
  <c r="AK1262" i="5"/>
  <c r="AJ1263" i="5"/>
  <c r="AK1263" i="5"/>
  <c r="AJ1264" i="5"/>
  <c r="AK1264" i="5"/>
  <c r="AJ1265" i="5"/>
  <c r="AK1265" i="5"/>
  <c r="AJ1266" i="5"/>
  <c r="AK1266" i="5"/>
  <c r="AJ1267" i="5"/>
  <c r="AK1267" i="5"/>
  <c r="AJ1268" i="5"/>
  <c r="AK1268" i="5"/>
  <c r="AJ1269" i="5"/>
  <c r="AK1269" i="5"/>
  <c r="AJ1270" i="5"/>
  <c r="AK1270" i="5"/>
  <c r="AJ1271" i="5"/>
  <c r="AK1271" i="5"/>
  <c r="AJ1272" i="5"/>
  <c r="AK1272" i="5"/>
  <c r="AJ1273" i="5"/>
  <c r="AK1273" i="5"/>
  <c r="AJ1274" i="5"/>
  <c r="AK1274" i="5"/>
  <c r="AJ1275" i="5"/>
  <c r="AK1275" i="5"/>
  <c r="AJ1276" i="5"/>
  <c r="AK1276" i="5"/>
  <c r="AJ1277" i="5"/>
  <c r="AK1277" i="5"/>
  <c r="AJ1278" i="5"/>
  <c r="AK1278" i="5"/>
  <c r="AJ1279" i="5"/>
  <c r="AK1279" i="5"/>
  <c r="AJ1280" i="5"/>
  <c r="AK1280" i="5"/>
  <c r="AJ1281" i="5"/>
  <c r="AK1281" i="5"/>
  <c r="AJ1282" i="5"/>
  <c r="AK1282" i="5"/>
  <c r="AJ1283" i="5"/>
  <c r="AK1283" i="5"/>
  <c r="AJ1284" i="5"/>
  <c r="AK1284" i="5"/>
  <c r="AJ1285" i="5"/>
  <c r="AK1285" i="5"/>
  <c r="AJ1286" i="5"/>
  <c r="AK1286" i="5"/>
  <c r="AJ1287" i="5"/>
  <c r="AK1287" i="5"/>
  <c r="AJ1288" i="5"/>
  <c r="AK1288" i="5"/>
  <c r="AJ1289" i="5"/>
  <c r="AK1289" i="5"/>
  <c r="AJ1290" i="5"/>
  <c r="AK1290" i="5"/>
  <c r="AJ1291" i="5"/>
  <c r="AK1291" i="5"/>
  <c r="AJ1292" i="5"/>
  <c r="AK1292" i="5"/>
  <c r="AJ1293" i="5"/>
  <c r="AK1293" i="5"/>
  <c r="AJ1294" i="5"/>
  <c r="AK1294" i="5"/>
  <c r="AJ1295" i="5"/>
  <c r="AK1295" i="5"/>
  <c r="AJ1296" i="5"/>
  <c r="AK1296" i="5"/>
  <c r="AJ1297" i="5"/>
  <c r="AK1297" i="5"/>
  <c r="AJ1298" i="5"/>
  <c r="AK1298" i="5"/>
  <c r="AJ1299" i="5"/>
  <c r="AK1299" i="5"/>
  <c r="AJ1300" i="5"/>
  <c r="AK1300" i="5"/>
  <c r="AJ1301" i="5"/>
  <c r="AK1301" i="5"/>
  <c r="AJ1302" i="5"/>
  <c r="AK1302" i="5"/>
  <c r="AJ1303" i="5"/>
  <c r="AK1303" i="5"/>
  <c r="AJ1304" i="5"/>
  <c r="AK1304" i="5"/>
  <c r="AJ1305" i="5"/>
  <c r="AK1305" i="5"/>
  <c r="AJ1306" i="5"/>
  <c r="AK1306" i="5"/>
  <c r="AJ1307" i="5"/>
  <c r="AK1307" i="5"/>
  <c r="AJ1308" i="5"/>
  <c r="AK1308" i="5"/>
  <c r="AJ1309" i="5"/>
  <c r="AK1309" i="5"/>
  <c r="AJ1310" i="5"/>
  <c r="AK1310" i="5"/>
  <c r="AJ1311" i="5"/>
  <c r="AK1311" i="5"/>
  <c r="AJ1312" i="5"/>
  <c r="AK1312" i="5"/>
  <c r="AJ1313" i="5"/>
  <c r="AK1313" i="5"/>
  <c r="AJ1314" i="5"/>
  <c r="AK1314" i="5"/>
  <c r="AJ1315" i="5"/>
  <c r="AK1315" i="5"/>
  <c r="AJ1316" i="5"/>
  <c r="AK1316" i="5"/>
  <c r="AJ1317" i="5"/>
  <c r="AK1317" i="5"/>
  <c r="AJ1318" i="5"/>
  <c r="AK1318" i="5"/>
  <c r="AJ1319" i="5"/>
  <c r="AK1319" i="5"/>
  <c r="AJ1320" i="5"/>
  <c r="AK1320" i="5"/>
  <c r="AJ1321" i="5"/>
  <c r="AK1321" i="5"/>
  <c r="AJ1322" i="5"/>
  <c r="AK1322" i="5"/>
  <c r="AJ1323" i="5"/>
  <c r="AK1323" i="5"/>
  <c r="AJ1324" i="5"/>
  <c r="AK1324" i="5"/>
  <c r="AJ1325" i="5"/>
  <c r="AK1325" i="5"/>
  <c r="AJ1326" i="5"/>
  <c r="AK1326" i="5"/>
  <c r="AJ1327" i="5"/>
  <c r="AK1327" i="5"/>
  <c r="AJ1328" i="5"/>
  <c r="AK1328" i="5"/>
  <c r="AJ1329" i="5"/>
  <c r="AK1329" i="5"/>
  <c r="AJ1330" i="5"/>
  <c r="AK1330" i="5"/>
  <c r="AJ1331" i="5"/>
  <c r="AK1331" i="5"/>
  <c r="AJ1332" i="5"/>
  <c r="AK1332" i="5"/>
  <c r="AJ1333" i="5"/>
  <c r="AK1333" i="5"/>
  <c r="AJ1334" i="5"/>
  <c r="AK1334" i="5"/>
  <c r="AJ1335" i="5"/>
  <c r="AK1335" i="5"/>
  <c r="AJ1336" i="5"/>
  <c r="AK1336" i="5"/>
  <c r="AJ1337" i="5"/>
  <c r="AK1337" i="5"/>
  <c r="AJ1338" i="5"/>
  <c r="AK1338" i="5"/>
  <c r="AJ1339" i="5"/>
  <c r="AK1339" i="5"/>
  <c r="AJ1340" i="5"/>
  <c r="AK1340" i="5"/>
  <c r="AJ1341" i="5"/>
  <c r="AK1341" i="5"/>
  <c r="AJ1342" i="5"/>
  <c r="AK1342" i="5"/>
  <c r="AJ1343" i="5"/>
  <c r="AK1343" i="5"/>
  <c r="AJ1344" i="5"/>
  <c r="AK1344" i="5"/>
  <c r="AJ1345" i="5"/>
  <c r="AK1345" i="5"/>
  <c r="AJ1346" i="5"/>
  <c r="AK1346" i="5"/>
  <c r="AJ1347" i="5"/>
  <c r="AK1347" i="5"/>
  <c r="AJ1348" i="5"/>
  <c r="AK1348" i="5"/>
  <c r="AJ1349" i="5"/>
  <c r="AK1349" i="5"/>
  <c r="AJ1350" i="5"/>
  <c r="AK1350" i="5"/>
  <c r="AJ1351" i="5"/>
  <c r="AK1351" i="5"/>
  <c r="AJ1352" i="5"/>
  <c r="AK1352" i="5"/>
  <c r="AJ1353" i="5"/>
  <c r="AK1353" i="5"/>
  <c r="AJ1354" i="5"/>
  <c r="AK1354" i="5"/>
  <c r="AJ1355" i="5"/>
  <c r="AK1355" i="5"/>
  <c r="AJ1356" i="5"/>
  <c r="AK1356" i="5"/>
  <c r="AJ1357" i="5"/>
  <c r="AK1357" i="5"/>
  <c r="AJ1358" i="5"/>
  <c r="AK1358" i="5"/>
  <c r="AJ1359" i="5"/>
  <c r="AK1359" i="5"/>
  <c r="AJ1360" i="5"/>
  <c r="AK1360" i="5"/>
  <c r="AJ1361" i="5"/>
  <c r="AK1361" i="5"/>
  <c r="AJ1362" i="5"/>
  <c r="AK1362" i="5"/>
  <c r="AJ1363" i="5"/>
  <c r="AK1363" i="5"/>
  <c r="AJ1364" i="5"/>
  <c r="AK1364" i="5"/>
  <c r="AJ1365" i="5"/>
  <c r="AK1365" i="5"/>
  <c r="AJ1366" i="5"/>
  <c r="AK1366" i="5"/>
  <c r="AJ1367" i="5"/>
  <c r="AK1367" i="5"/>
  <c r="AJ1368" i="5"/>
  <c r="AK1368" i="5"/>
  <c r="AJ1369" i="5"/>
  <c r="AK1369" i="5"/>
  <c r="AJ1370" i="5"/>
  <c r="AK1370" i="5"/>
  <c r="AJ1371" i="5"/>
  <c r="AK1371" i="5"/>
  <c r="AJ1372" i="5"/>
  <c r="AK1372" i="5"/>
  <c r="AJ1373" i="5"/>
  <c r="AK1373" i="5"/>
  <c r="AJ1374" i="5"/>
  <c r="AK1374" i="5"/>
  <c r="AJ1375" i="5"/>
  <c r="AK1375" i="5"/>
  <c r="AJ1376" i="5"/>
  <c r="AK1376" i="5"/>
  <c r="AJ1377" i="5"/>
  <c r="AK1377" i="5"/>
  <c r="AJ1378" i="5"/>
  <c r="AK1378" i="5"/>
  <c r="AJ1379" i="5"/>
  <c r="AK1379" i="5"/>
  <c r="AJ1380" i="5"/>
  <c r="AK1380" i="5"/>
  <c r="AJ1381" i="5"/>
  <c r="AK1381" i="5"/>
  <c r="AJ1382" i="5"/>
  <c r="AK1382" i="5"/>
  <c r="AJ1383" i="5"/>
  <c r="AK1383" i="5"/>
  <c r="AJ1384" i="5"/>
  <c r="AK1384" i="5"/>
  <c r="AJ1385" i="5"/>
  <c r="AK1385" i="5"/>
  <c r="AJ1386" i="5"/>
  <c r="AK1386" i="5"/>
  <c r="AJ1387" i="5"/>
  <c r="AK1387" i="5"/>
  <c r="AJ1388" i="5"/>
  <c r="AK1388" i="5"/>
  <c r="AJ1389" i="5"/>
  <c r="AK1389" i="5"/>
  <c r="AJ1390" i="5"/>
  <c r="AK1390" i="5"/>
  <c r="AJ1391" i="5"/>
  <c r="AK1391" i="5"/>
  <c r="AJ1392" i="5"/>
  <c r="AK1392" i="5"/>
  <c r="AJ1393" i="5"/>
  <c r="AK1393" i="5"/>
  <c r="AJ1394" i="5"/>
  <c r="AK1394" i="5"/>
  <c r="AJ1395" i="5"/>
  <c r="AK1395" i="5"/>
  <c r="AJ1396" i="5"/>
  <c r="AK1396" i="5"/>
  <c r="AJ1397" i="5"/>
  <c r="AK1397" i="5"/>
  <c r="AJ1398" i="5"/>
  <c r="AK1398" i="5"/>
  <c r="AJ1399" i="5"/>
  <c r="AK1399" i="5"/>
  <c r="AJ1400" i="5"/>
  <c r="AK1400" i="5"/>
  <c r="AJ1401" i="5"/>
  <c r="AK1401" i="5"/>
  <c r="AJ1402" i="5"/>
  <c r="AK1402" i="5"/>
  <c r="AJ1403" i="5"/>
  <c r="AK1403" i="5"/>
  <c r="AJ1404" i="5"/>
  <c r="AK1404" i="5"/>
  <c r="AJ1405" i="5"/>
  <c r="AK1405" i="5"/>
  <c r="AJ1406" i="5"/>
  <c r="AK1406" i="5"/>
  <c r="AJ1407" i="5"/>
  <c r="AK1407" i="5"/>
  <c r="AJ1408" i="5"/>
  <c r="AK1408" i="5"/>
  <c r="AJ1409" i="5"/>
  <c r="AK1409" i="5"/>
  <c r="AJ1410" i="5"/>
  <c r="AK1410" i="5"/>
  <c r="AJ1411" i="5"/>
  <c r="AK1411" i="5"/>
  <c r="AJ1412" i="5"/>
  <c r="AK1412" i="5"/>
  <c r="AJ1413" i="5"/>
  <c r="AK1413" i="5"/>
  <c r="AJ1414" i="5"/>
  <c r="AK1414" i="5"/>
  <c r="AJ1415" i="5"/>
  <c r="AK1415" i="5"/>
  <c r="AJ1416" i="5"/>
  <c r="AK1416" i="5"/>
  <c r="AJ1417" i="5"/>
  <c r="AK1417" i="5"/>
  <c r="AJ1418" i="5"/>
  <c r="AK1418" i="5"/>
  <c r="AJ1419" i="5"/>
  <c r="AK1419" i="5"/>
  <c r="AJ1420" i="5"/>
  <c r="AK1420" i="5"/>
  <c r="AJ1421" i="5"/>
  <c r="AK1421" i="5"/>
  <c r="AJ1422" i="5"/>
  <c r="AK1422" i="5"/>
  <c r="AJ1423" i="5"/>
  <c r="AK1423" i="5"/>
  <c r="AJ1424" i="5"/>
  <c r="AK1424" i="5"/>
  <c r="AJ1425" i="5"/>
  <c r="AK1425" i="5"/>
  <c r="AJ1426" i="5"/>
  <c r="AK1426" i="5"/>
  <c r="AJ1427" i="5"/>
  <c r="AK1427" i="5"/>
  <c r="AJ1428" i="5"/>
  <c r="AK1428" i="5"/>
  <c r="AJ1429" i="5"/>
  <c r="AK1429" i="5"/>
  <c r="AJ1430" i="5"/>
  <c r="AK1430" i="5"/>
  <c r="AJ1431" i="5"/>
  <c r="AK1431" i="5"/>
  <c r="AJ1432" i="5"/>
  <c r="AK1432" i="5"/>
  <c r="AJ1433" i="5"/>
  <c r="AK1433" i="5"/>
  <c r="AJ1434" i="5"/>
  <c r="AK1434" i="5"/>
  <c r="AJ1435" i="5"/>
  <c r="AK1435" i="5"/>
  <c r="AJ1436" i="5"/>
  <c r="AK1436" i="5"/>
  <c r="AJ1437" i="5"/>
  <c r="AK1437" i="5"/>
  <c r="AJ1438" i="5"/>
  <c r="AK1438" i="5"/>
  <c r="AJ1439" i="5"/>
  <c r="AK1439" i="5"/>
  <c r="AJ1440" i="5"/>
  <c r="AK1440" i="5"/>
  <c r="AJ1441" i="5"/>
  <c r="AK1441" i="5"/>
  <c r="AJ1442" i="5"/>
  <c r="AK1442" i="5"/>
  <c r="AJ1443" i="5"/>
  <c r="AK1443" i="5"/>
  <c r="AJ1444" i="5"/>
  <c r="AK1444" i="5"/>
  <c r="AJ1445" i="5"/>
  <c r="AK1445" i="5"/>
  <c r="AJ1446" i="5"/>
  <c r="AK1446" i="5"/>
  <c r="AJ1447" i="5"/>
  <c r="AK1447" i="5"/>
  <c r="AJ1448" i="5"/>
  <c r="AK1448" i="5"/>
  <c r="AJ1449" i="5"/>
  <c r="AK1449" i="5"/>
  <c r="AJ1450" i="5"/>
  <c r="AK1450" i="5"/>
  <c r="AJ1451" i="5"/>
  <c r="AK1451" i="5"/>
  <c r="AJ1452" i="5"/>
  <c r="AK1452" i="5"/>
  <c r="AJ1453" i="5"/>
  <c r="AK1453" i="5"/>
  <c r="AJ1454" i="5"/>
  <c r="AK1454" i="5"/>
  <c r="AJ1455" i="5"/>
  <c r="AK1455" i="5"/>
  <c r="AJ1456" i="5"/>
  <c r="AK1456" i="5"/>
  <c r="AJ1457" i="5"/>
  <c r="AK1457" i="5"/>
  <c r="AJ1458" i="5"/>
  <c r="AK1458" i="5"/>
  <c r="AJ1459" i="5"/>
  <c r="AK1459" i="5"/>
  <c r="AJ1460" i="5"/>
  <c r="AK1460" i="5"/>
  <c r="AJ1461" i="5"/>
  <c r="AK1461" i="5"/>
  <c r="AJ1462" i="5"/>
  <c r="AK1462" i="5"/>
  <c r="AJ1463" i="5"/>
  <c r="AK1463" i="5"/>
  <c r="AJ1464" i="5"/>
  <c r="AK1464" i="5"/>
  <c r="AJ1465" i="5"/>
  <c r="AK1465" i="5"/>
  <c r="AJ1466" i="5"/>
  <c r="AK1466" i="5"/>
  <c r="AJ1467" i="5"/>
  <c r="AK1467" i="5"/>
  <c r="AJ1468" i="5"/>
  <c r="AK1468" i="5"/>
  <c r="AJ1469" i="5"/>
  <c r="AK1469" i="5"/>
  <c r="AJ1470" i="5"/>
  <c r="AK1470" i="5"/>
  <c r="AJ1471" i="5"/>
  <c r="AK1471" i="5"/>
  <c r="AJ1472" i="5"/>
  <c r="AK1472" i="5"/>
  <c r="AJ1473" i="5"/>
  <c r="AK1473" i="5"/>
  <c r="AJ1474" i="5"/>
  <c r="AK1474" i="5"/>
  <c r="AJ1475" i="5"/>
  <c r="AK1475" i="5"/>
  <c r="AJ1476" i="5"/>
  <c r="AK1476" i="5"/>
  <c r="AJ1477" i="5"/>
  <c r="AK1477" i="5"/>
  <c r="AJ1478" i="5"/>
  <c r="AK1478" i="5"/>
  <c r="AJ1479" i="5"/>
  <c r="AK1479" i="5"/>
  <c r="AJ1480" i="5"/>
  <c r="AK1480" i="5"/>
  <c r="AJ1481" i="5"/>
  <c r="AK1481" i="5"/>
  <c r="AJ1482" i="5"/>
  <c r="AK1482" i="5"/>
  <c r="AJ1483" i="5"/>
  <c r="AK1483" i="5"/>
  <c r="AJ1484" i="5"/>
  <c r="AK1484" i="5"/>
  <c r="AJ1485" i="5"/>
  <c r="AK1485" i="5"/>
  <c r="AJ1486" i="5"/>
  <c r="AK1486" i="5"/>
  <c r="AJ1487" i="5"/>
  <c r="AK1487" i="5"/>
  <c r="AJ1488" i="5"/>
  <c r="AK1488" i="5"/>
  <c r="AJ1489" i="5"/>
  <c r="AK1489" i="5"/>
  <c r="AJ1490" i="5"/>
  <c r="AK1490" i="5"/>
  <c r="AJ1491" i="5"/>
  <c r="AK1491" i="5"/>
  <c r="AJ1492" i="5"/>
  <c r="AK1492" i="5"/>
  <c r="AJ1493" i="5"/>
  <c r="AK1493" i="5"/>
  <c r="AJ1494" i="5"/>
  <c r="AK1494" i="5"/>
  <c r="AJ1495" i="5"/>
  <c r="AK1495" i="5"/>
  <c r="AJ1496" i="5"/>
  <c r="AK1496" i="5"/>
  <c r="AJ1497" i="5"/>
  <c r="AK1497" i="5"/>
  <c r="AJ1498" i="5"/>
  <c r="AK1498" i="5"/>
  <c r="AJ1499" i="5"/>
  <c r="AK1499" i="5"/>
  <c r="AJ1500" i="5"/>
  <c r="AK1500" i="5"/>
  <c r="AJ1501" i="5"/>
  <c r="AK1501" i="5"/>
  <c r="AJ1502" i="5"/>
  <c r="AK1502" i="5"/>
  <c r="AJ1503" i="5"/>
  <c r="AK1503" i="5"/>
  <c r="AJ1504" i="5"/>
  <c r="AK1504" i="5"/>
  <c r="AJ1505" i="5"/>
  <c r="AK1505" i="5"/>
  <c r="AJ1506" i="5"/>
  <c r="AK1506" i="5"/>
  <c r="AJ1507" i="5"/>
  <c r="AK1507" i="5"/>
  <c r="AJ1508" i="5"/>
  <c r="AK1508" i="5"/>
  <c r="AJ1509" i="5"/>
  <c r="AK1509" i="5"/>
  <c r="AJ1510" i="5"/>
  <c r="AK1510" i="5"/>
  <c r="AJ1511" i="5"/>
  <c r="AK1511" i="5"/>
  <c r="AJ1512" i="5"/>
  <c r="AK1512" i="5"/>
  <c r="AJ1513" i="5"/>
  <c r="AK1513" i="5"/>
  <c r="AJ1514" i="5"/>
  <c r="AK1514" i="5"/>
  <c r="AJ1515" i="5"/>
  <c r="AK1515" i="5"/>
  <c r="AJ1516" i="5"/>
  <c r="AK1516" i="5"/>
  <c r="AJ1517" i="5"/>
  <c r="AK1517" i="5"/>
  <c r="AJ1518" i="5"/>
  <c r="AK1518" i="5"/>
  <c r="AJ1519" i="5"/>
  <c r="AK1519" i="5"/>
  <c r="AJ1520" i="5"/>
  <c r="AK1520" i="5"/>
  <c r="AJ1521" i="5"/>
  <c r="AK1521" i="5"/>
  <c r="AJ1522" i="5"/>
  <c r="AK1522" i="5"/>
  <c r="AJ1523" i="5"/>
  <c r="AK1523" i="5"/>
  <c r="AJ1524" i="5"/>
  <c r="AK1524" i="5"/>
  <c r="AJ1525" i="5"/>
  <c r="AK1525" i="5"/>
  <c r="AJ1526" i="5"/>
  <c r="AK1526" i="5"/>
  <c r="AJ1527" i="5"/>
  <c r="AK1527" i="5"/>
  <c r="AJ1528" i="5"/>
  <c r="AK1528" i="5"/>
  <c r="AJ1529" i="5"/>
  <c r="AK1529" i="5"/>
  <c r="AJ1530" i="5"/>
  <c r="AK1530" i="5"/>
  <c r="AJ1531" i="5"/>
  <c r="AK1531" i="5"/>
  <c r="AJ1532" i="5"/>
  <c r="AK1532" i="5"/>
  <c r="AJ1533" i="5"/>
  <c r="AK1533" i="5"/>
  <c r="AJ1534" i="5"/>
  <c r="AK1534" i="5"/>
  <c r="AJ1535" i="5"/>
  <c r="AK1535" i="5"/>
  <c r="AJ1536" i="5"/>
  <c r="AK1536" i="5"/>
  <c r="AJ1537" i="5"/>
  <c r="AK1537" i="5"/>
  <c r="AJ1538" i="5"/>
  <c r="AK1538" i="5"/>
  <c r="AJ1539" i="5"/>
  <c r="AK1539" i="5"/>
  <c r="AJ1540" i="5"/>
  <c r="AK1540" i="5"/>
  <c r="AJ1541" i="5"/>
  <c r="AK1541" i="5"/>
  <c r="AJ1542" i="5"/>
  <c r="AK1542" i="5"/>
  <c r="AJ1543" i="5"/>
  <c r="AK1543" i="5"/>
  <c r="AJ1544" i="5"/>
  <c r="AK1544" i="5"/>
  <c r="AJ1545" i="5"/>
  <c r="AK1545" i="5"/>
  <c r="AJ1546" i="5"/>
  <c r="AK1546" i="5"/>
  <c r="AJ1547" i="5"/>
  <c r="AK1547" i="5"/>
  <c r="AJ1548" i="5"/>
  <c r="AK1548" i="5"/>
  <c r="AJ1549" i="5"/>
  <c r="AK1549" i="5"/>
  <c r="AJ1550" i="5"/>
  <c r="AK1550" i="5"/>
  <c r="AJ1551" i="5"/>
  <c r="AK1551" i="5"/>
  <c r="AJ1552" i="5"/>
  <c r="AK1552" i="5"/>
  <c r="AJ1553" i="5"/>
  <c r="AK1553" i="5"/>
  <c r="AJ1554" i="5"/>
  <c r="AK1554" i="5"/>
  <c r="AJ1555" i="5"/>
  <c r="AK1555" i="5"/>
  <c r="AJ1556" i="5"/>
  <c r="AK1556" i="5"/>
  <c r="AJ1557" i="5"/>
  <c r="AK1557" i="5"/>
  <c r="AJ1558" i="5"/>
  <c r="AK1558" i="5"/>
  <c r="AJ1559" i="5"/>
  <c r="AK1559" i="5"/>
  <c r="AJ1560" i="5"/>
  <c r="AK1560" i="5"/>
  <c r="AJ1561" i="5"/>
  <c r="AK1561" i="5"/>
  <c r="AJ1562" i="5"/>
  <c r="AK1562" i="5"/>
  <c r="AJ1563" i="5"/>
  <c r="AK1563" i="5"/>
  <c r="AJ1564" i="5"/>
  <c r="AK1564" i="5"/>
  <c r="AJ1565" i="5"/>
  <c r="AK1565" i="5"/>
  <c r="AJ1566" i="5"/>
  <c r="AK1566" i="5"/>
  <c r="AJ1567" i="5"/>
  <c r="AK1567" i="5"/>
  <c r="AJ1568" i="5"/>
  <c r="AK1568" i="5"/>
  <c r="AJ1569" i="5"/>
  <c r="AK1569" i="5"/>
  <c r="AJ1570" i="5"/>
  <c r="AK1570" i="5"/>
  <c r="AJ1571" i="5"/>
  <c r="AK1571" i="5"/>
  <c r="AJ1572" i="5"/>
  <c r="AK1572" i="5"/>
  <c r="AJ1573" i="5"/>
  <c r="AK1573" i="5"/>
  <c r="AJ1574" i="5"/>
  <c r="AK1574" i="5"/>
  <c r="AJ1575" i="5"/>
  <c r="AK1575" i="5"/>
  <c r="AJ1576" i="5"/>
  <c r="AK1576" i="5"/>
  <c r="AJ1577" i="5"/>
  <c r="AK1577" i="5"/>
  <c r="AJ1578" i="5"/>
  <c r="AK1578" i="5"/>
  <c r="AJ1579" i="5"/>
  <c r="AK1579" i="5"/>
  <c r="AJ1580" i="5"/>
  <c r="AK1580" i="5"/>
  <c r="AJ1581" i="5"/>
  <c r="AK1581" i="5"/>
  <c r="AJ1582" i="5"/>
  <c r="AK1582" i="5"/>
  <c r="AJ1583" i="5"/>
  <c r="AK1583" i="5"/>
  <c r="AJ1584" i="5"/>
  <c r="AK1584" i="5"/>
  <c r="AJ1585" i="5"/>
  <c r="AK1585" i="5"/>
  <c r="AJ1586" i="5"/>
  <c r="AK1586" i="5"/>
  <c r="AJ1587" i="5"/>
  <c r="AK1587" i="5"/>
  <c r="AJ1588" i="5"/>
  <c r="AK1588" i="5"/>
  <c r="AJ1589" i="5"/>
  <c r="AK1589" i="5"/>
  <c r="AJ1590" i="5"/>
  <c r="AK1590" i="5"/>
  <c r="AJ1591" i="5"/>
  <c r="AK1591" i="5"/>
  <c r="AJ1592" i="5"/>
  <c r="AK1592" i="5"/>
  <c r="AJ1593" i="5"/>
  <c r="AK1593" i="5"/>
  <c r="AJ1594" i="5"/>
  <c r="AK1594" i="5"/>
  <c r="AJ1595" i="5"/>
  <c r="AK1595" i="5"/>
  <c r="AJ1596" i="5"/>
  <c r="AK1596" i="5"/>
  <c r="AJ1597" i="5"/>
  <c r="AK1597" i="5"/>
  <c r="AJ1598" i="5"/>
  <c r="AK1598" i="5"/>
  <c r="AJ1599" i="5"/>
  <c r="AK1599" i="5"/>
  <c r="AJ1600" i="5"/>
  <c r="AK1600" i="5"/>
  <c r="AJ1601" i="5"/>
  <c r="AK1601" i="5"/>
  <c r="AJ1602" i="5"/>
  <c r="AK1602" i="5"/>
  <c r="AJ1603" i="5"/>
  <c r="AK1603" i="5"/>
  <c r="AJ1604" i="5"/>
  <c r="AK1604" i="5"/>
  <c r="AJ1605" i="5"/>
  <c r="AK1605" i="5"/>
  <c r="AJ1606" i="5"/>
  <c r="AK1606" i="5"/>
  <c r="AJ1607" i="5"/>
  <c r="AK1607" i="5"/>
  <c r="AJ1608" i="5"/>
  <c r="AK1608" i="5"/>
  <c r="AJ1609" i="5"/>
  <c r="AK1609" i="5"/>
  <c r="AJ1610" i="5"/>
  <c r="AK1610" i="5"/>
  <c r="AJ1611" i="5"/>
  <c r="AK1611" i="5"/>
  <c r="AJ1612" i="5"/>
  <c r="AK1612" i="5"/>
  <c r="AJ1613" i="5"/>
  <c r="AK1613" i="5"/>
  <c r="AJ1614" i="5"/>
  <c r="AK1614" i="5"/>
  <c r="AJ1615" i="5"/>
  <c r="AK1615" i="5"/>
  <c r="AJ1616" i="5"/>
  <c r="AK1616" i="5"/>
  <c r="AJ1617" i="5"/>
  <c r="AK1617" i="5"/>
  <c r="AJ1618" i="5"/>
  <c r="AK1618" i="5"/>
  <c r="AJ1619" i="5"/>
  <c r="AK1619" i="5"/>
  <c r="AJ1620" i="5"/>
  <c r="AK1620" i="5"/>
  <c r="AJ1621" i="5"/>
  <c r="AK1621" i="5"/>
  <c r="AJ1622" i="5"/>
  <c r="AK1622" i="5"/>
  <c r="AJ1623" i="5"/>
  <c r="AK1623" i="5"/>
  <c r="AJ1624" i="5"/>
  <c r="AK1624" i="5"/>
  <c r="AJ1625" i="5"/>
  <c r="AK1625" i="5"/>
  <c r="AJ1626" i="5"/>
  <c r="AK1626" i="5"/>
  <c r="AJ1627" i="5"/>
  <c r="AK1627" i="5"/>
  <c r="AJ1628" i="5"/>
  <c r="AK1628" i="5"/>
  <c r="AJ1629" i="5"/>
  <c r="AK1629" i="5"/>
  <c r="AJ1630" i="5"/>
  <c r="AK1630" i="5"/>
  <c r="AJ1631" i="5"/>
  <c r="AK1631" i="5"/>
  <c r="AJ1632" i="5"/>
  <c r="AK1632" i="5"/>
  <c r="AJ1633" i="5"/>
  <c r="AK1633" i="5"/>
  <c r="AJ1634" i="5"/>
  <c r="AK1634" i="5"/>
  <c r="AJ1635" i="5"/>
  <c r="AK1635" i="5"/>
  <c r="AJ1636" i="5"/>
  <c r="AK1636" i="5"/>
  <c r="AJ1637" i="5"/>
  <c r="AK1637" i="5"/>
  <c r="AJ1638" i="5"/>
  <c r="AK1638" i="5"/>
  <c r="AJ1639" i="5"/>
  <c r="AK1639" i="5"/>
  <c r="AJ1640" i="5"/>
  <c r="AK1640" i="5"/>
  <c r="AJ1641" i="5"/>
  <c r="AK1641" i="5"/>
  <c r="AJ1642" i="5"/>
  <c r="AK1642" i="5"/>
  <c r="AJ1643" i="5"/>
  <c r="AK1643" i="5"/>
  <c r="AJ1644" i="5"/>
  <c r="AK1644" i="5"/>
  <c r="AJ1645" i="5"/>
  <c r="AK1645" i="5"/>
  <c r="AJ1646" i="5"/>
  <c r="AK1646" i="5"/>
  <c r="AJ1647" i="5"/>
  <c r="AK1647" i="5"/>
  <c r="AJ1648" i="5"/>
  <c r="AK1648" i="5"/>
  <c r="AJ1649" i="5"/>
  <c r="AK1649" i="5"/>
  <c r="AJ1650" i="5"/>
  <c r="AK1650" i="5"/>
  <c r="AJ1651" i="5"/>
  <c r="AK1651" i="5"/>
  <c r="AJ1652" i="5"/>
  <c r="AK1652" i="5"/>
  <c r="AJ1653" i="5"/>
  <c r="AK1653" i="5"/>
  <c r="AJ1654" i="5"/>
  <c r="AK1654" i="5"/>
  <c r="AJ1655" i="5"/>
  <c r="AK1655" i="5"/>
  <c r="AJ1656" i="5"/>
  <c r="AK1656" i="5"/>
  <c r="AJ1657" i="5"/>
  <c r="AK1657" i="5"/>
  <c r="AJ1658" i="5"/>
  <c r="AK1658" i="5"/>
  <c r="AJ1659" i="5"/>
  <c r="AK1659" i="5"/>
  <c r="AJ1660" i="5"/>
  <c r="AK1660" i="5"/>
  <c r="AJ1661" i="5"/>
  <c r="AK1661" i="5"/>
  <c r="AJ1662" i="5"/>
  <c r="AK1662" i="5"/>
  <c r="AJ1663" i="5"/>
  <c r="AK1663" i="5"/>
  <c r="AJ1664" i="5"/>
  <c r="AK1664" i="5"/>
  <c r="AJ1665" i="5"/>
  <c r="AK1665" i="5"/>
  <c r="AJ1666" i="5"/>
  <c r="AK1666" i="5"/>
  <c r="AJ1667" i="5"/>
  <c r="AK1667" i="5"/>
  <c r="AJ1668" i="5"/>
  <c r="AK1668" i="5"/>
  <c r="AJ1669" i="5"/>
  <c r="AK1669" i="5"/>
  <c r="AJ1670" i="5"/>
  <c r="AK1670" i="5"/>
  <c r="AJ1671" i="5"/>
  <c r="AK1671" i="5"/>
  <c r="AJ1672" i="5"/>
  <c r="AK1672" i="5"/>
  <c r="AJ1673" i="5"/>
  <c r="AK1673" i="5"/>
  <c r="AJ1674" i="5"/>
  <c r="AK1674" i="5"/>
  <c r="AJ1675" i="5"/>
  <c r="AK1675" i="5"/>
  <c r="AJ1676" i="5"/>
  <c r="AK1676" i="5"/>
  <c r="AJ1677" i="5"/>
  <c r="AK1677" i="5"/>
  <c r="AJ1678" i="5"/>
  <c r="AK1678" i="5"/>
  <c r="AJ1679" i="5"/>
  <c r="AK1679" i="5"/>
  <c r="AJ1680" i="5"/>
  <c r="AK1680" i="5"/>
  <c r="AJ1681" i="5"/>
  <c r="AK1681" i="5"/>
  <c r="AJ1682" i="5"/>
  <c r="AK1682" i="5"/>
  <c r="AJ1683" i="5"/>
  <c r="AK1683" i="5"/>
  <c r="AJ1684" i="5"/>
  <c r="AK1684" i="5"/>
  <c r="AJ1685" i="5"/>
  <c r="AK1685" i="5"/>
  <c r="AJ1686" i="5"/>
  <c r="AK1686" i="5"/>
  <c r="AJ1687" i="5"/>
  <c r="AK1687" i="5"/>
  <c r="AJ1688" i="5"/>
  <c r="AK1688" i="5"/>
  <c r="AJ1689" i="5"/>
  <c r="AK1689" i="5"/>
  <c r="AJ1690" i="5"/>
  <c r="AK1690" i="5"/>
  <c r="AJ1691" i="5"/>
  <c r="AK1691" i="5"/>
  <c r="AJ1692" i="5"/>
  <c r="AK1692" i="5"/>
  <c r="AJ1693" i="5"/>
  <c r="AK1693" i="5"/>
  <c r="AJ1694" i="5"/>
  <c r="AK1694" i="5"/>
  <c r="AJ1695" i="5"/>
  <c r="AK1695" i="5"/>
  <c r="AJ1696" i="5"/>
  <c r="AK1696" i="5"/>
  <c r="AJ1697" i="5"/>
  <c r="AK1697" i="5"/>
  <c r="AJ1698" i="5"/>
  <c r="AK1698" i="5"/>
  <c r="AJ1699" i="5"/>
  <c r="AK1699" i="5"/>
  <c r="AJ1700" i="5"/>
  <c r="AK1700" i="5"/>
  <c r="AJ1701" i="5"/>
  <c r="AK1701" i="5"/>
  <c r="AJ1702" i="5"/>
  <c r="AK1702" i="5"/>
  <c r="AJ1703" i="5"/>
  <c r="AK1703" i="5"/>
  <c r="AJ1704" i="5"/>
  <c r="AK1704" i="5"/>
  <c r="AJ1705" i="5"/>
  <c r="AK1705" i="5"/>
  <c r="AJ1706" i="5"/>
  <c r="AK1706" i="5"/>
  <c r="AJ1707" i="5"/>
  <c r="AK1707" i="5"/>
  <c r="AJ1708" i="5"/>
  <c r="AK1708" i="5"/>
  <c r="AJ1709" i="5"/>
  <c r="AK1709" i="5"/>
  <c r="AJ1710" i="5"/>
  <c r="AK1710" i="5"/>
  <c r="AJ1711" i="5"/>
  <c r="AK1711" i="5"/>
  <c r="AJ1712" i="5"/>
  <c r="AK1712" i="5"/>
  <c r="AJ1713" i="5"/>
  <c r="AK1713" i="5"/>
  <c r="AJ1714" i="5"/>
  <c r="AK1714" i="5"/>
  <c r="AJ1715" i="5"/>
  <c r="AK1715" i="5"/>
  <c r="AJ1716" i="5"/>
  <c r="AK1716" i="5"/>
  <c r="AJ1717" i="5"/>
  <c r="AK1717" i="5"/>
  <c r="AJ1718" i="5"/>
  <c r="AK1718" i="5"/>
  <c r="AJ1719" i="5"/>
  <c r="AK1719" i="5"/>
  <c r="AJ1720" i="5"/>
  <c r="AK1720" i="5"/>
  <c r="AJ1721" i="5"/>
  <c r="AK1721" i="5"/>
  <c r="AJ1722" i="5"/>
  <c r="AK1722" i="5"/>
  <c r="AJ1723" i="5"/>
  <c r="AK1723" i="5"/>
  <c r="AJ1724" i="5"/>
  <c r="AK1724" i="5"/>
  <c r="AJ1725" i="5"/>
  <c r="AK1725" i="5"/>
  <c r="AJ1726" i="5"/>
  <c r="AK1726" i="5"/>
  <c r="AJ1727" i="5"/>
  <c r="AK1727" i="5"/>
  <c r="AJ1728" i="5"/>
  <c r="AK1728" i="5"/>
  <c r="AJ1729" i="5"/>
  <c r="AK1729" i="5"/>
  <c r="AJ1730" i="5"/>
  <c r="AK1730" i="5"/>
  <c r="AJ1731" i="5"/>
  <c r="AK1731" i="5"/>
  <c r="AJ1732" i="5"/>
  <c r="AK1732" i="5"/>
  <c r="AJ1733" i="5"/>
  <c r="AK1733" i="5"/>
  <c r="AJ1734" i="5"/>
  <c r="AK1734" i="5"/>
  <c r="AJ1735" i="5"/>
  <c r="AK1735" i="5"/>
  <c r="AJ1736" i="5"/>
  <c r="AK1736" i="5"/>
  <c r="AJ1737" i="5"/>
  <c r="AK1737" i="5"/>
  <c r="AJ1738" i="5"/>
  <c r="AK1738" i="5"/>
  <c r="AJ1739" i="5"/>
  <c r="AK1739" i="5"/>
  <c r="AJ1740" i="5"/>
  <c r="AK1740" i="5"/>
  <c r="AJ1741" i="5"/>
  <c r="AK1741" i="5"/>
  <c r="AJ1742" i="5"/>
  <c r="AK1742" i="5"/>
  <c r="AJ1743" i="5"/>
  <c r="AK1743" i="5"/>
  <c r="AJ1744" i="5"/>
  <c r="AK1744" i="5"/>
  <c r="AJ1745" i="5"/>
  <c r="AK1745" i="5"/>
  <c r="AJ1746" i="5"/>
  <c r="AK1746" i="5"/>
  <c r="AJ1747" i="5"/>
  <c r="AK1747" i="5"/>
  <c r="AJ1748" i="5"/>
  <c r="AK1748" i="5"/>
  <c r="AJ1749" i="5"/>
  <c r="AK1749" i="5"/>
  <c r="AJ1750" i="5"/>
  <c r="AK1750" i="5"/>
  <c r="AJ1751" i="5"/>
  <c r="AK1751" i="5"/>
  <c r="AJ1752" i="5"/>
  <c r="AK1752" i="5"/>
  <c r="AJ1753" i="5"/>
  <c r="AK1753" i="5"/>
  <c r="AJ1754" i="5"/>
  <c r="AK1754" i="5"/>
  <c r="AJ1755" i="5"/>
  <c r="AK1755" i="5"/>
  <c r="AJ1756" i="5"/>
  <c r="AK1756" i="5"/>
  <c r="AJ1757" i="5"/>
  <c r="AK1757" i="5"/>
  <c r="AJ1758" i="5"/>
  <c r="AK1758" i="5"/>
  <c r="AJ1759" i="5"/>
  <c r="AK1759" i="5"/>
  <c r="AJ1760" i="5"/>
  <c r="AK1760" i="5"/>
  <c r="AJ1761" i="5"/>
  <c r="AK1761" i="5"/>
  <c r="AJ1762" i="5"/>
  <c r="AK1762" i="5"/>
  <c r="AJ1763" i="5"/>
  <c r="AK1763" i="5"/>
  <c r="AJ1764" i="5"/>
  <c r="AK1764" i="5"/>
  <c r="AJ1765" i="5"/>
  <c r="AK1765" i="5"/>
  <c r="AJ1766" i="5"/>
  <c r="AK1766" i="5"/>
  <c r="AJ1767" i="5"/>
  <c r="AK1767" i="5"/>
  <c r="AJ1768" i="5"/>
  <c r="AK1768" i="5"/>
  <c r="AJ1769" i="5"/>
  <c r="AK1769" i="5"/>
  <c r="AJ1770" i="5"/>
  <c r="AK1770" i="5"/>
  <c r="AJ1771" i="5"/>
  <c r="AK1771" i="5"/>
  <c r="AJ1772" i="5"/>
  <c r="AK1772" i="5"/>
  <c r="AJ1773" i="5"/>
  <c r="AK1773" i="5"/>
  <c r="AJ1774" i="5"/>
  <c r="AK1774" i="5"/>
  <c r="AJ1775" i="5"/>
  <c r="AK1775" i="5"/>
  <c r="AJ1776" i="5"/>
  <c r="AK1776" i="5"/>
  <c r="AJ1777" i="5"/>
  <c r="AK1777" i="5"/>
  <c r="AJ1778" i="5"/>
  <c r="AK1778" i="5"/>
  <c r="AJ1779" i="5"/>
  <c r="AK1779" i="5"/>
  <c r="AJ1780" i="5"/>
  <c r="AK1780" i="5"/>
  <c r="AJ1781" i="5"/>
  <c r="AK1781" i="5"/>
  <c r="AJ1782" i="5"/>
  <c r="AK1782" i="5"/>
  <c r="AJ1783" i="5"/>
  <c r="AK1783" i="5"/>
  <c r="AJ1784" i="5"/>
  <c r="AK1784" i="5"/>
  <c r="AJ1785" i="5"/>
  <c r="AK1785" i="5"/>
  <c r="AJ1786" i="5"/>
  <c r="AK1786" i="5"/>
  <c r="AJ1787" i="5"/>
  <c r="AK1787" i="5"/>
  <c r="AJ1788" i="5"/>
  <c r="AK1788" i="5"/>
  <c r="AJ1789" i="5"/>
  <c r="AK1789" i="5"/>
  <c r="AJ1790" i="5"/>
  <c r="AK1790" i="5"/>
  <c r="AJ1791" i="5"/>
  <c r="AK1791" i="5"/>
  <c r="AJ1792" i="5"/>
  <c r="AK1792" i="5"/>
  <c r="AJ1793" i="5"/>
  <c r="AK1793" i="5"/>
  <c r="AJ1794" i="5"/>
  <c r="AK1794" i="5"/>
  <c r="AJ1795" i="5"/>
  <c r="AK1795" i="5"/>
  <c r="AJ1796" i="5"/>
  <c r="AK1796" i="5"/>
  <c r="AJ1797" i="5"/>
  <c r="AK1797" i="5"/>
  <c r="AJ1798" i="5"/>
  <c r="AK1798" i="5"/>
  <c r="AJ1799" i="5"/>
  <c r="AK1799" i="5"/>
  <c r="AJ1800" i="5"/>
  <c r="AK1800" i="5"/>
  <c r="AJ1801" i="5"/>
  <c r="AK1801" i="5"/>
  <c r="AJ1802" i="5"/>
  <c r="AK1802" i="5"/>
  <c r="AJ1803" i="5"/>
  <c r="AK1803" i="5"/>
  <c r="AJ1804" i="5"/>
  <c r="AK1804" i="5"/>
  <c r="AJ1805" i="5"/>
  <c r="AK1805" i="5"/>
  <c r="AJ1806" i="5"/>
  <c r="AK1806" i="5"/>
  <c r="AJ1807" i="5"/>
  <c r="AK1807" i="5"/>
  <c r="AJ1808" i="5"/>
  <c r="AK1808" i="5"/>
  <c r="AJ1809" i="5"/>
  <c r="AK1809" i="5"/>
  <c r="AJ1810" i="5"/>
  <c r="AK1810" i="5"/>
  <c r="AJ1811" i="5"/>
  <c r="AK1811" i="5"/>
  <c r="AJ1812" i="5"/>
  <c r="AK1812" i="5"/>
  <c r="AJ1813" i="5"/>
  <c r="AK1813" i="5"/>
  <c r="AJ1814" i="5"/>
  <c r="AK1814" i="5"/>
  <c r="AJ1815" i="5"/>
  <c r="AK1815" i="5"/>
  <c r="AJ1816" i="5"/>
  <c r="AK1816" i="5"/>
  <c r="AJ1817" i="5"/>
  <c r="AK1817" i="5"/>
  <c r="AJ1818" i="5"/>
  <c r="AK1818" i="5"/>
  <c r="AJ1819" i="5"/>
  <c r="AK1819" i="5"/>
  <c r="AJ1820" i="5"/>
  <c r="AK1820" i="5"/>
  <c r="AJ1821" i="5"/>
  <c r="AK1821" i="5"/>
  <c r="AJ1822" i="5"/>
  <c r="AK1822" i="5"/>
  <c r="AJ1823" i="5"/>
  <c r="AK1823" i="5"/>
  <c r="AJ1824" i="5"/>
  <c r="AK1824" i="5"/>
  <c r="AJ1825" i="5"/>
  <c r="AK1825" i="5"/>
  <c r="AJ1826" i="5"/>
  <c r="AK1826" i="5"/>
  <c r="AJ1827" i="5"/>
  <c r="AK1827" i="5"/>
  <c r="AJ1828" i="5"/>
  <c r="AK1828" i="5"/>
  <c r="AJ1829" i="5"/>
  <c r="AK1829" i="5"/>
  <c r="AJ1830" i="5"/>
  <c r="AK1830" i="5"/>
  <c r="AJ1831" i="5"/>
  <c r="AK1831" i="5"/>
  <c r="AJ1832" i="5"/>
  <c r="AK1832" i="5"/>
  <c r="AJ1833" i="5"/>
  <c r="AK1833" i="5"/>
  <c r="AJ1834" i="5"/>
  <c r="AK1834" i="5"/>
  <c r="AJ1835" i="5"/>
  <c r="AK1835" i="5"/>
  <c r="AJ1836" i="5"/>
  <c r="AK1836" i="5"/>
  <c r="AJ1837" i="5"/>
  <c r="AK1837" i="5"/>
  <c r="AJ1838" i="5"/>
  <c r="AK1838" i="5"/>
  <c r="AJ1839" i="5"/>
  <c r="AK1839" i="5"/>
  <c r="AJ1840" i="5"/>
  <c r="AK1840" i="5"/>
  <c r="AJ1841" i="5"/>
  <c r="AK1841" i="5"/>
  <c r="AJ1842" i="5"/>
  <c r="AK1842" i="5"/>
  <c r="AJ1843" i="5"/>
  <c r="AK1843" i="5"/>
  <c r="AJ1844" i="5"/>
  <c r="AK1844" i="5"/>
  <c r="AJ1845" i="5"/>
  <c r="AK1845" i="5"/>
  <c r="AJ1846" i="5"/>
  <c r="AK1846" i="5"/>
  <c r="AJ1847" i="5"/>
  <c r="AK1847" i="5"/>
  <c r="AJ1848" i="5"/>
  <c r="AK1848" i="5"/>
  <c r="AJ1849" i="5"/>
  <c r="AK1849" i="5"/>
  <c r="AJ1850" i="5"/>
  <c r="AK1850" i="5"/>
  <c r="AJ1851" i="5"/>
  <c r="AK1851" i="5"/>
  <c r="AJ1852" i="5"/>
  <c r="AK1852" i="5"/>
  <c r="AJ1853" i="5"/>
  <c r="AK1853" i="5"/>
  <c r="AJ1854" i="5"/>
  <c r="AK1854" i="5"/>
  <c r="AJ1855" i="5"/>
  <c r="AK1855" i="5"/>
  <c r="AJ1856" i="5"/>
  <c r="AK1856" i="5"/>
  <c r="AJ1857" i="5"/>
  <c r="AK1857" i="5"/>
  <c r="AJ1858" i="5"/>
  <c r="AK1858" i="5"/>
  <c r="AJ1859" i="5"/>
  <c r="AK1859" i="5"/>
  <c r="AJ1860" i="5"/>
  <c r="AK1860" i="5"/>
  <c r="AJ1861" i="5"/>
  <c r="AK1861" i="5"/>
  <c r="AJ1862" i="5"/>
  <c r="AK1862" i="5"/>
  <c r="AJ1863" i="5"/>
  <c r="AK1863" i="5"/>
  <c r="AJ1864" i="5"/>
  <c r="AK1864" i="5"/>
  <c r="AJ1865" i="5"/>
  <c r="AK1865" i="5"/>
  <c r="AJ1866" i="5"/>
  <c r="AK1866" i="5"/>
  <c r="AJ1867" i="5"/>
  <c r="AK1867" i="5"/>
  <c r="AJ1868" i="5"/>
  <c r="AK1868" i="5"/>
  <c r="AJ1869" i="5"/>
  <c r="AK1869" i="5"/>
  <c r="AJ1870" i="5"/>
  <c r="AK1870" i="5"/>
  <c r="AJ1871" i="5"/>
  <c r="AK1871" i="5"/>
  <c r="AJ1872" i="5"/>
  <c r="AK1872" i="5"/>
  <c r="AJ1873" i="5"/>
  <c r="AK1873" i="5"/>
  <c r="AJ1874" i="5"/>
  <c r="AK1874" i="5"/>
  <c r="AJ1875" i="5"/>
  <c r="AK1875" i="5"/>
  <c r="AJ1876" i="5"/>
  <c r="AK1876" i="5"/>
  <c r="AJ1877" i="5"/>
  <c r="AK1877" i="5"/>
  <c r="AJ1878" i="5"/>
  <c r="AK1878" i="5"/>
  <c r="AJ1879" i="5"/>
  <c r="AK1879" i="5"/>
  <c r="AJ1880" i="5"/>
  <c r="AK1880" i="5"/>
  <c r="AJ1881" i="5"/>
  <c r="AK1881" i="5"/>
  <c r="AJ1882" i="5"/>
  <c r="AK1882" i="5"/>
  <c r="AJ1883" i="5"/>
  <c r="AK1883" i="5"/>
  <c r="AJ1884" i="5"/>
  <c r="AK1884" i="5"/>
  <c r="AJ1885" i="5"/>
  <c r="AK1885" i="5"/>
  <c r="AJ1886" i="5"/>
  <c r="AK1886" i="5"/>
  <c r="AJ1887" i="5"/>
  <c r="AK1887" i="5"/>
  <c r="AJ1888" i="5"/>
  <c r="AK1888" i="5"/>
  <c r="AJ1889" i="5"/>
  <c r="AK1889" i="5"/>
  <c r="AJ1890" i="5"/>
  <c r="AK1890" i="5"/>
  <c r="AJ1891" i="5"/>
  <c r="AK1891" i="5"/>
  <c r="AJ1892" i="5"/>
  <c r="AK1892" i="5"/>
  <c r="AJ1893" i="5"/>
  <c r="AK1893" i="5"/>
  <c r="AJ1894" i="5"/>
  <c r="AK1894" i="5"/>
  <c r="AJ1895" i="5"/>
  <c r="AK1895" i="5"/>
  <c r="AJ1896" i="5"/>
  <c r="AK1896" i="5"/>
  <c r="AJ1897" i="5"/>
  <c r="AK1897" i="5"/>
  <c r="AJ1898" i="5"/>
  <c r="AK1898" i="5"/>
  <c r="AJ1899" i="5"/>
  <c r="AK1899" i="5"/>
  <c r="AJ1900" i="5"/>
  <c r="AK1900" i="5"/>
  <c r="AJ1901" i="5"/>
  <c r="AK1901" i="5"/>
  <c r="AJ1902" i="5"/>
  <c r="AK1902" i="5"/>
  <c r="AJ1903" i="5"/>
  <c r="AK1903" i="5"/>
  <c r="AJ1904" i="5"/>
  <c r="AK1904" i="5"/>
  <c r="AJ1905" i="5"/>
  <c r="AK1905" i="5"/>
  <c r="AJ1906" i="5"/>
  <c r="AK1906" i="5"/>
  <c r="AJ1907" i="5"/>
  <c r="AK1907" i="5"/>
  <c r="AJ1908" i="5"/>
  <c r="AK1908" i="5"/>
  <c r="AJ1909" i="5"/>
  <c r="AK1909" i="5"/>
  <c r="AJ1910" i="5"/>
  <c r="AK1910" i="5"/>
  <c r="AJ1911" i="5"/>
  <c r="AK1911" i="5"/>
  <c r="AJ1912" i="5"/>
  <c r="AK1912" i="5"/>
  <c r="AJ1913" i="5"/>
  <c r="AK1913" i="5"/>
  <c r="AJ1914" i="5"/>
  <c r="AK1914" i="5"/>
  <c r="AJ1915" i="5"/>
  <c r="AK1915" i="5"/>
  <c r="AJ1916" i="5"/>
  <c r="AK1916" i="5"/>
  <c r="AJ1917" i="5"/>
  <c r="AK1917" i="5"/>
  <c r="AJ1918" i="5"/>
  <c r="AK1918" i="5"/>
  <c r="AJ1919" i="5"/>
  <c r="AK1919" i="5"/>
  <c r="AJ1920" i="5"/>
  <c r="AK1920" i="5"/>
  <c r="AJ1921" i="5"/>
  <c r="AK1921" i="5"/>
  <c r="AJ1922" i="5"/>
  <c r="AK1922" i="5"/>
  <c r="AJ1923" i="5"/>
  <c r="AK1923" i="5"/>
  <c r="AJ1924" i="5"/>
  <c r="AK1924" i="5"/>
  <c r="AJ1925" i="5"/>
  <c r="AK1925" i="5"/>
  <c r="AJ1926" i="5"/>
  <c r="AK1926" i="5"/>
  <c r="AJ1927" i="5"/>
  <c r="AK1927" i="5"/>
  <c r="AJ1928" i="5"/>
  <c r="AK1928" i="5"/>
  <c r="AJ1929" i="5"/>
  <c r="AK1929" i="5"/>
  <c r="AJ1930" i="5"/>
  <c r="AK1930" i="5"/>
  <c r="AJ1931" i="5"/>
  <c r="AK1931" i="5"/>
  <c r="AJ1932" i="5"/>
  <c r="AK1932" i="5"/>
  <c r="AJ1933" i="5"/>
  <c r="AK1933" i="5"/>
  <c r="AJ1934" i="5"/>
  <c r="AK1934" i="5"/>
  <c r="AJ1935" i="5"/>
  <c r="AK1935" i="5"/>
  <c r="AJ1936" i="5"/>
  <c r="AK1936" i="5"/>
  <c r="AJ1937" i="5"/>
  <c r="AK1937" i="5"/>
  <c r="AJ1938" i="5"/>
  <c r="AK1938" i="5"/>
  <c r="AJ1939" i="5"/>
  <c r="AK1939" i="5"/>
  <c r="AJ1940" i="5"/>
  <c r="AK1940" i="5"/>
  <c r="AJ1941" i="5"/>
  <c r="AK1941" i="5"/>
  <c r="AJ1942" i="5"/>
  <c r="AK1942" i="5"/>
  <c r="AJ1943" i="5"/>
  <c r="AK1943" i="5"/>
  <c r="AJ1944" i="5"/>
  <c r="AK1944" i="5"/>
  <c r="AJ1945" i="5"/>
  <c r="AK1945" i="5"/>
  <c r="AJ1946" i="5"/>
  <c r="AK1946" i="5"/>
  <c r="AJ1947" i="5"/>
  <c r="AK1947" i="5"/>
  <c r="AJ1948" i="5"/>
  <c r="AK1948" i="5"/>
  <c r="AJ1949" i="5"/>
  <c r="AK1949" i="5"/>
  <c r="AJ1950" i="5"/>
  <c r="AK1950" i="5"/>
  <c r="AJ1951" i="5"/>
  <c r="AK1951" i="5"/>
  <c r="AJ1952" i="5"/>
  <c r="AK1952" i="5"/>
  <c r="AJ1953" i="5"/>
  <c r="AK1953" i="5"/>
  <c r="AJ1954" i="5"/>
  <c r="AK1954" i="5"/>
  <c r="AJ1955" i="5"/>
  <c r="AK1955" i="5"/>
  <c r="AJ1956" i="5"/>
  <c r="AK1956" i="5"/>
  <c r="AJ1957" i="5"/>
  <c r="AK1957" i="5"/>
  <c r="AJ1958" i="5"/>
  <c r="AK1958" i="5"/>
  <c r="AJ1959" i="5"/>
  <c r="AK1959" i="5"/>
  <c r="AJ1960" i="5"/>
  <c r="AK1960" i="5"/>
  <c r="AJ1961" i="5"/>
  <c r="AK1961" i="5"/>
  <c r="AJ1962" i="5"/>
  <c r="AK1962" i="5"/>
  <c r="AJ1963" i="5"/>
  <c r="AK1963" i="5"/>
  <c r="AJ1964" i="5"/>
  <c r="AK1964" i="5"/>
  <c r="AJ1965" i="5"/>
  <c r="AK1965" i="5"/>
  <c r="AJ1966" i="5"/>
  <c r="AK1966" i="5"/>
  <c r="AJ1967" i="5"/>
  <c r="AK1967" i="5"/>
  <c r="AJ1968" i="5"/>
  <c r="AK1968" i="5"/>
  <c r="AJ1969" i="5"/>
  <c r="AK1969" i="5"/>
  <c r="AJ1970" i="5"/>
  <c r="AK1970" i="5"/>
  <c r="AJ1971" i="5"/>
  <c r="AK1971" i="5"/>
  <c r="AJ1972" i="5"/>
  <c r="AK1972" i="5"/>
  <c r="AJ1973" i="5"/>
  <c r="AK1973" i="5"/>
  <c r="AJ1974" i="5"/>
  <c r="AK1974" i="5"/>
  <c r="AJ1975" i="5"/>
  <c r="AK1975" i="5"/>
  <c r="AJ1976" i="5"/>
  <c r="AK1976" i="5"/>
  <c r="AJ1977" i="5"/>
  <c r="AK1977" i="5"/>
  <c r="AJ1978" i="5"/>
  <c r="AK1978" i="5"/>
  <c r="AJ1979" i="5"/>
  <c r="AK1979" i="5"/>
  <c r="AJ1980" i="5"/>
  <c r="AK1980" i="5"/>
  <c r="AJ1981" i="5"/>
  <c r="AK1981" i="5"/>
  <c r="AJ1982" i="5"/>
  <c r="AK1982" i="5"/>
  <c r="AJ1983" i="5"/>
  <c r="AK1983" i="5"/>
  <c r="AJ1984" i="5"/>
  <c r="AK1984" i="5"/>
  <c r="AJ1985" i="5"/>
  <c r="AK1985" i="5"/>
  <c r="AJ1986" i="5"/>
  <c r="AK1986" i="5"/>
  <c r="AJ1987" i="5"/>
  <c r="AK1987" i="5"/>
  <c r="AJ1988" i="5"/>
  <c r="AK1988" i="5"/>
  <c r="AJ1989" i="5"/>
  <c r="AK1989" i="5"/>
  <c r="AJ1990" i="5"/>
  <c r="AK1990" i="5"/>
  <c r="AJ1991" i="5"/>
  <c r="AK1991" i="5"/>
  <c r="AJ1992" i="5"/>
  <c r="AK1992" i="5"/>
  <c r="AJ1993" i="5"/>
  <c r="AK1993" i="5"/>
  <c r="AJ1994" i="5"/>
  <c r="AK1994" i="5"/>
  <c r="AJ1995" i="5"/>
  <c r="AK1995" i="5"/>
  <c r="AJ1996" i="5"/>
  <c r="AK1996" i="5"/>
  <c r="AJ1997" i="5"/>
  <c r="AK1997" i="5"/>
  <c r="AJ1998" i="5"/>
  <c r="AK1998" i="5"/>
  <c r="AJ1999" i="5"/>
  <c r="AK1999" i="5"/>
  <c r="AJ2000" i="5"/>
  <c r="AK2000" i="5"/>
  <c r="AJ2001" i="5"/>
  <c r="AK2001" i="5"/>
  <c r="AJ2002" i="5"/>
  <c r="AK2002" i="5"/>
  <c r="AJ2003" i="5"/>
  <c r="AK2003" i="5"/>
  <c r="AJ2004" i="5"/>
  <c r="AK2004" i="5"/>
  <c r="AJ2005" i="5"/>
  <c r="AK2005" i="5"/>
  <c r="AJ2006" i="5"/>
  <c r="AK2006" i="5"/>
  <c r="AJ2007" i="5"/>
  <c r="AK2007" i="5"/>
  <c r="AJ2008" i="5"/>
  <c r="AK2008" i="5"/>
  <c r="AJ2009" i="5"/>
  <c r="AK2009" i="5"/>
  <c r="AJ2010" i="5"/>
  <c r="AK2010" i="5"/>
  <c r="AJ2011" i="5"/>
  <c r="AK2011" i="5"/>
  <c r="AJ2012" i="5"/>
  <c r="AK2012" i="5"/>
  <c r="AJ2013" i="5"/>
  <c r="AK2013" i="5"/>
  <c r="AJ2014" i="5"/>
  <c r="AK2014" i="5"/>
  <c r="AJ2015" i="5"/>
  <c r="AK2015" i="5"/>
  <c r="AJ2016" i="5"/>
  <c r="AK2016" i="5"/>
  <c r="AJ2017" i="5"/>
  <c r="AK2017" i="5"/>
  <c r="AJ2018" i="5"/>
  <c r="AK2018" i="5"/>
  <c r="AJ2019" i="5"/>
  <c r="AK2019" i="5"/>
  <c r="AJ2020" i="5"/>
  <c r="AK2020" i="5"/>
  <c r="AJ2021" i="5"/>
  <c r="AK2021" i="5"/>
  <c r="AJ2022" i="5"/>
  <c r="AK2022" i="5"/>
  <c r="AJ2023" i="5"/>
  <c r="AK2023" i="5"/>
  <c r="AJ2024" i="5"/>
  <c r="AK2024" i="5"/>
  <c r="AJ2025" i="5"/>
  <c r="AK2025" i="5"/>
  <c r="AJ2026" i="5"/>
  <c r="AK2026" i="5"/>
  <c r="AJ2027" i="5"/>
  <c r="AK2027" i="5"/>
  <c r="AJ2028" i="5"/>
  <c r="AK2028" i="5"/>
  <c r="AJ2029" i="5"/>
  <c r="AK2029" i="5"/>
  <c r="AJ2030" i="5"/>
  <c r="AK2030" i="5"/>
  <c r="AJ2031" i="5"/>
  <c r="AK2031" i="5"/>
  <c r="AJ2032" i="5"/>
  <c r="AK2032" i="5"/>
  <c r="AJ2033" i="5"/>
  <c r="AK2033" i="5"/>
  <c r="AJ2034" i="5"/>
  <c r="AK2034" i="5"/>
  <c r="AJ2035" i="5"/>
  <c r="AK2035" i="5"/>
  <c r="AJ2036" i="5"/>
  <c r="AK2036" i="5"/>
  <c r="AJ2037" i="5"/>
  <c r="AK2037" i="5"/>
  <c r="AJ2038" i="5"/>
  <c r="AK2038" i="5"/>
  <c r="AJ2039" i="5"/>
  <c r="AK2039" i="5"/>
  <c r="AJ2040" i="5"/>
  <c r="AK2040" i="5"/>
  <c r="AJ2041" i="5"/>
  <c r="AK2041" i="5"/>
  <c r="AJ2042" i="5"/>
  <c r="AK2042" i="5"/>
  <c r="AJ2043" i="5"/>
  <c r="AK2043" i="5"/>
  <c r="AJ2044" i="5"/>
  <c r="AK2044" i="5"/>
  <c r="AJ2045" i="5"/>
  <c r="AK2045" i="5"/>
  <c r="AJ2046" i="5"/>
  <c r="AK2046" i="5"/>
  <c r="AJ2047" i="5"/>
  <c r="AK2047" i="5"/>
  <c r="AJ2048" i="5"/>
  <c r="AK2048" i="5"/>
  <c r="AJ2049" i="5"/>
  <c r="AK2049" i="5"/>
  <c r="AJ2050" i="5"/>
  <c r="AK2050" i="5"/>
  <c r="AJ2051" i="5"/>
  <c r="AK2051" i="5"/>
  <c r="AJ2052" i="5"/>
  <c r="AK2052" i="5"/>
  <c r="AJ2053" i="5"/>
  <c r="AK2053" i="5"/>
  <c r="AJ2054" i="5"/>
  <c r="AK2054" i="5"/>
  <c r="AJ2055" i="5"/>
  <c r="AK2055" i="5"/>
  <c r="AJ2056" i="5"/>
  <c r="AK2056" i="5"/>
  <c r="AJ2057" i="5"/>
  <c r="AK2057" i="5"/>
  <c r="AJ2058" i="5"/>
  <c r="AK2058" i="5"/>
  <c r="AJ2059" i="5"/>
  <c r="AK2059" i="5"/>
  <c r="AJ2060" i="5"/>
  <c r="AK2060" i="5"/>
  <c r="AJ2061" i="5"/>
  <c r="AK2061" i="5"/>
  <c r="AJ2062" i="5"/>
  <c r="AK2062" i="5"/>
  <c r="AJ2063" i="5"/>
  <c r="AK2063" i="5"/>
  <c r="AJ2064" i="5"/>
  <c r="AK2064" i="5"/>
  <c r="AJ2065" i="5"/>
  <c r="AK2065" i="5"/>
  <c r="AJ2066" i="5"/>
  <c r="AK2066" i="5"/>
  <c r="AJ2067" i="5"/>
  <c r="AK2067" i="5"/>
  <c r="AJ2068" i="5"/>
  <c r="AK2068" i="5"/>
  <c r="AJ2069" i="5"/>
  <c r="AK2069" i="5"/>
  <c r="AJ2070" i="5"/>
  <c r="AK2070" i="5"/>
  <c r="AJ2071" i="5"/>
  <c r="AK2071" i="5"/>
  <c r="AJ2072" i="5"/>
  <c r="AK2072" i="5"/>
  <c r="AJ2073" i="5"/>
  <c r="AK2073" i="5"/>
  <c r="AJ2074" i="5"/>
  <c r="AK2074" i="5"/>
  <c r="AJ2075" i="5"/>
  <c r="AK2075" i="5"/>
  <c r="AJ2076" i="5"/>
  <c r="AK2076" i="5"/>
  <c r="AJ2077" i="5"/>
  <c r="AK2077" i="5"/>
  <c r="AJ2078" i="5"/>
  <c r="AK2078" i="5"/>
  <c r="AJ2079" i="5"/>
  <c r="AK2079" i="5"/>
  <c r="AJ2080" i="5"/>
  <c r="AK2080" i="5"/>
  <c r="AJ2081" i="5"/>
  <c r="AK2081" i="5"/>
  <c r="AJ2082" i="5"/>
  <c r="AK2082" i="5"/>
  <c r="AJ2083" i="5"/>
  <c r="AK2083" i="5"/>
  <c r="AJ2084" i="5"/>
  <c r="AK2084" i="5"/>
  <c r="AJ2085" i="5"/>
  <c r="AK2085" i="5"/>
  <c r="AJ2086" i="5"/>
  <c r="AK2086" i="5"/>
  <c r="AJ2087" i="5"/>
  <c r="AK2087" i="5"/>
  <c r="AJ2088" i="5"/>
  <c r="AK2088" i="5"/>
  <c r="AJ2089" i="5"/>
  <c r="AK2089" i="5"/>
  <c r="AJ2090" i="5"/>
  <c r="AK2090" i="5"/>
  <c r="AJ2091" i="5"/>
  <c r="AK2091" i="5"/>
  <c r="AJ2092" i="5"/>
  <c r="AK2092" i="5"/>
  <c r="AJ2093" i="5"/>
  <c r="AK2093" i="5"/>
  <c r="AJ2094" i="5"/>
  <c r="AK2094" i="5"/>
  <c r="AJ2095" i="5"/>
  <c r="AK2095" i="5"/>
  <c r="AJ2096" i="5"/>
  <c r="AK2096" i="5"/>
  <c r="AJ2097" i="5"/>
  <c r="AK2097" i="5"/>
  <c r="AJ2098" i="5"/>
  <c r="AK2098" i="5"/>
  <c r="AJ2099" i="5"/>
  <c r="AK2099" i="5"/>
  <c r="AJ2100" i="5"/>
  <c r="AK2100" i="5"/>
  <c r="AJ2101" i="5"/>
  <c r="AK2101" i="5"/>
  <c r="AJ2102" i="5"/>
  <c r="AK2102" i="5"/>
  <c r="AJ2103" i="5"/>
  <c r="AK2103" i="5"/>
  <c r="AJ2104" i="5"/>
  <c r="AK2104" i="5"/>
  <c r="AJ2105" i="5"/>
  <c r="AK2105" i="5"/>
  <c r="AJ2106" i="5"/>
  <c r="AK2106" i="5"/>
  <c r="AJ2107" i="5"/>
  <c r="AK2107" i="5"/>
  <c r="AJ2108" i="5"/>
  <c r="AK2108" i="5"/>
  <c r="AJ2109" i="5"/>
  <c r="AK2109" i="5"/>
  <c r="AJ2110" i="5"/>
  <c r="AK2110" i="5"/>
  <c r="AJ2111" i="5"/>
  <c r="AK2111" i="5"/>
  <c r="AJ2112" i="5"/>
  <c r="AK2112" i="5"/>
  <c r="AJ2113" i="5"/>
  <c r="AK2113" i="5"/>
  <c r="AJ2114" i="5"/>
  <c r="AK2114" i="5"/>
  <c r="AJ2115" i="5"/>
  <c r="AK2115" i="5"/>
  <c r="AJ2116" i="5"/>
  <c r="AK2116" i="5"/>
  <c r="AJ2117" i="5"/>
  <c r="AK2117" i="5"/>
  <c r="AJ2118" i="5"/>
  <c r="AK2118" i="5"/>
  <c r="AJ2119" i="5"/>
  <c r="AK2119" i="5"/>
  <c r="AJ2120" i="5"/>
  <c r="AK2120" i="5"/>
  <c r="AJ2121" i="5"/>
  <c r="AK2121" i="5"/>
  <c r="AJ2122" i="5"/>
  <c r="AK2122" i="5"/>
  <c r="AJ2123" i="5"/>
  <c r="AK2123" i="5"/>
  <c r="AJ2124" i="5"/>
  <c r="AK2124" i="5"/>
  <c r="AJ2125" i="5"/>
  <c r="AK2125" i="5"/>
  <c r="AJ2126" i="5"/>
  <c r="AK2126" i="5"/>
  <c r="AJ2127" i="5"/>
  <c r="AK2127" i="5"/>
  <c r="AJ2128" i="5"/>
  <c r="AK2128" i="5"/>
  <c r="AJ2129" i="5"/>
  <c r="AK2129" i="5"/>
  <c r="AJ2130" i="5"/>
  <c r="AK2130" i="5"/>
  <c r="AJ2131" i="5"/>
  <c r="AK2131" i="5"/>
  <c r="AJ2132" i="5"/>
  <c r="AK2132" i="5"/>
  <c r="AJ2133" i="5"/>
  <c r="AK2133" i="5"/>
  <c r="AJ2134" i="5"/>
  <c r="AK2134" i="5"/>
  <c r="AJ2135" i="5"/>
  <c r="AK2135" i="5"/>
  <c r="AJ2136" i="5"/>
  <c r="AK2136" i="5"/>
  <c r="AJ2137" i="5"/>
  <c r="AK2137" i="5"/>
  <c r="AJ2138" i="5"/>
  <c r="AK2138" i="5"/>
  <c r="AJ2139" i="5"/>
  <c r="AK2139" i="5"/>
  <c r="AJ2140" i="5"/>
  <c r="AK2140" i="5"/>
  <c r="AJ2141" i="5"/>
  <c r="AK2141" i="5"/>
  <c r="AJ2142" i="5"/>
  <c r="AK2142" i="5"/>
  <c r="AJ2143" i="5"/>
  <c r="AK2143" i="5"/>
  <c r="AJ2144" i="5"/>
  <c r="AK2144" i="5"/>
  <c r="AJ2145" i="5"/>
  <c r="AK2145" i="5"/>
  <c r="AJ2146" i="5"/>
  <c r="AK2146" i="5"/>
  <c r="AJ2147" i="5"/>
  <c r="AK2147" i="5"/>
  <c r="AJ2148" i="5"/>
  <c r="AK2148" i="5"/>
  <c r="AJ2149" i="5"/>
  <c r="AK2149" i="5"/>
  <c r="AJ2150" i="5"/>
  <c r="AK2150" i="5"/>
  <c r="AJ2151" i="5"/>
  <c r="AK2151" i="5"/>
  <c r="AJ2152" i="5"/>
  <c r="AK2152" i="5"/>
  <c r="AJ2153" i="5"/>
  <c r="AK2153" i="5"/>
  <c r="AJ2154" i="5"/>
  <c r="AK2154" i="5"/>
  <c r="AJ2155" i="5"/>
  <c r="AK2155" i="5"/>
  <c r="AJ2156" i="5"/>
  <c r="AK2156" i="5"/>
  <c r="AJ2157" i="5"/>
  <c r="AK2157" i="5"/>
  <c r="AJ2158" i="5"/>
  <c r="AK2158" i="5"/>
  <c r="AJ2159" i="5"/>
  <c r="AK2159" i="5"/>
  <c r="AJ2160" i="5"/>
  <c r="AK2160" i="5"/>
  <c r="AJ2161" i="5"/>
  <c r="AK2161" i="5"/>
  <c r="AJ2162" i="5"/>
  <c r="AK2162" i="5"/>
  <c r="AJ2163" i="5"/>
  <c r="AK2163" i="5"/>
  <c r="AJ2164" i="5"/>
  <c r="AK2164" i="5"/>
  <c r="AJ2165" i="5"/>
  <c r="AK2165" i="5"/>
  <c r="AJ2166" i="5"/>
  <c r="AK2166" i="5"/>
  <c r="AJ2167" i="5"/>
  <c r="AK2167" i="5"/>
  <c r="AJ2168" i="5"/>
  <c r="AK2168" i="5"/>
  <c r="AJ2169" i="5"/>
  <c r="AK2169" i="5"/>
  <c r="AJ2170" i="5"/>
  <c r="AK2170" i="5"/>
  <c r="AJ2171" i="5"/>
  <c r="AK2171" i="5"/>
  <c r="AJ2172" i="5"/>
  <c r="AK2172" i="5"/>
  <c r="AJ2173" i="5"/>
  <c r="AK2173" i="5"/>
  <c r="AJ2174" i="5"/>
  <c r="AK2174" i="5"/>
  <c r="AJ2175" i="5"/>
  <c r="AK2175" i="5"/>
  <c r="AJ2176" i="5"/>
  <c r="AK2176" i="5"/>
  <c r="AJ2177" i="5"/>
  <c r="AK2177" i="5"/>
  <c r="AJ2178" i="5"/>
  <c r="AK2178" i="5"/>
  <c r="AJ2179" i="5"/>
  <c r="AK2179" i="5"/>
  <c r="AJ2180" i="5"/>
  <c r="AK2180" i="5"/>
  <c r="AJ2181" i="5"/>
  <c r="AK2181" i="5"/>
  <c r="AJ2182" i="5"/>
  <c r="AK2182" i="5"/>
  <c r="AJ2183" i="5"/>
  <c r="AK2183" i="5"/>
  <c r="AJ2184" i="5"/>
  <c r="AK2184" i="5"/>
  <c r="AJ2185" i="5"/>
  <c r="AK2185" i="5"/>
  <c r="AJ2186" i="5"/>
  <c r="AK2186" i="5"/>
  <c r="AJ2187" i="5"/>
  <c r="AK2187" i="5"/>
  <c r="AJ2188" i="5"/>
  <c r="AK2188" i="5"/>
  <c r="AJ2189" i="5"/>
  <c r="AK2189" i="5"/>
  <c r="AJ2190" i="5"/>
  <c r="AK2190" i="5"/>
  <c r="AJ2191" i="5"/>
  <c r="AK2191" i="5"/>
  <c r="AJ2192" i="5"/>
  <c r="AK2192" i="5"/>
  <c r="AJ2193" i="5"/>
  <c r="AK2193" i="5"/>
  <c r="AJ2194" i="5"/>
  <c r="AK2194" i="5"/>
  <c r="AJ2195" i="5"/>
  <c r="AK2195" i="5"/>
  <c r="AJ2196" i="5"/>
  <c r="AK2196" i="5"/>
  <c r="AJ2197" i="5"/>
  <c r="AK2197" i="5"/>
  <c r="AJ2198" i="5"/>
  <c r="AK2198" i="5"/>
  <c r="AJ2199" i="5"/>
  <c r="AK2199" i="5"/>
  <c r="AJ2200" i="5"/>
  <c r="AK2200" i="5"/>
  <c r="AJ2201" i="5"/>
  <c r="AK2201" i="5"/>
  <c r="AJ2202" i="5"/>
  <c r="AK2202" i="5"/>
  <c r="AJ2203" i="5"/>
  <c r="AK2203" i="5"/>
  <c r="AJ2204" i="5"/>
  <c r="AK2204" i="5"/>
  <c r="AJ2205" i="5"/>
  <c r="AK2205" i="5"/>
  <c r="AJ2206" i="5"/>
  <c r="AK2206" i="5"/>
  <c r="AJ2207" i="5"/>
  <c r="AK2207" i="5"/>
  <c r="AJ2208" i="5"/>
  <c r="AK2208" i="5"/>
  <c r="AJ2209" i="5"/>
  <c r="AK2209" i="5"/>
  <c r="AJ2210" i="5"/>
  <c r="AK2210" i="5"/>
  <c r="AJ2211" i="5"/>
  <c r="AK2211" i="5"/>
  <c r="AJ2212" i="5"/>
  <c r="AK2212" i="5"/>
  <c r="AJ2213" i="5"/>
  <c r="AK2213" i="5"/>
  <c r="AJ2214" i="5"/>
  <c r="AK2214" i="5"/>
  <c r="AJ2215" i="5"/>
  <c r="AK2215" i="5"/>
  <c r="AJ2216" i="5"/>
  <c r="AK2216" i="5"/>
  <c r="AJ2217" i="5"/>
  <c r="AK2217" i="5"/>
  <c r="AJ2218" i="5"/>
  <c r="AK2218" i="5"/>
  <c r="AJ2219" i="5"/>
  <c r="AK2219" i="5"/>
  <c r="AJ2220" i="5"/>
  <c r="AK2220" i="5"/>
  <c r="AJ2221" i="5"/>
  <c r="AK2221" i="5"/>
  <c r="AJ2222" i="5"/>
  <c r="AK2222" i="5"/>
  <c r="AJ2223" i="5"/>
  <c r="AK2223" i="5"/>
  <c r="AJ2224" i="5"/>
  <c r="AK2224" i="5"/>
  <c r="AJ2225" i="5"/>
  <c r="AK2225" i="5"/>
  <c r="AJ2226" i="5"/>
  <c r="AK2226" i="5"/>
  <c r="AJ2227" i="5"/>
  <c r="AK2227" i="5"/>
  <c r="AJ2228" i="5"/>
  <c r="AK2228" i="5"/>
  <c r="AJ2229" i="5"/>
  <c r="AK2229" i="5"/>
  <c r="AJ2230" i="5"/>
  <c r="AK2230" i="5"/>
  <c r="AJ2231" i="5"/>
  <c r="AK2231" i="5"/>
  <c r="AJ2232" i="5"/>
  <c r="AK2232" i="5"/>
  <c r="AJ2233" i="5"/>
  <c r="AK2233" i="5"/>
  <c r="AJ2234" i="5"/>
  <c r="AK2234" i="5"/>
  <c r="AJ2235" i="5"/>
  <c r="AK2235" i="5"/>
  <c r="AJ2236" i="5"/>
  <c r="AK2236" i="5"/>
  <c r="AJ2237" i="5"/>
  <c r="AK2237" i="5"/>
  <c r="AJ2238" i="5"/>
  <c r="AK2238" i="5"/>
  <c r="AJ2239" i="5"/>
  <c r="AK2239" i="5"/>
  <c r="AJ2240" i="5"/>
  <c r="AK2240" i="5"/>
  <c r="AJ2241" i="5"/>
  <c r="AK2241" i="5"/>
  <c r="AJ2242" i="5"/>
  <c r="AK2242" i="5"/>
  <c r="AJ2243" i="5"/>
  <c r="AK2243" i="5"/>
  <c r="AJ2244" i="5"/>
  <c r="AK2244" i="5"/>
  <c r="AJ2245" i="5"/>
  <c r="AK2245" i="5"/>
  <c r="AJ2246" i="5"/>
  <c r="AK2246" i="5"/>
  <c r="AJ2247" i="5"/>
  <c r="AK2247" i="5"/>
  <c r="AJ2248" i="5"/>
  <c r="AK2248" i="5"/>
  <c r="AJ2249" i="5"/>
  <c r="AK2249" i="5"/>
  <c r="AJ2250" i="5"/>
  <c r="AK2250" i="5"/>
  <c r="AJ2251" i="5"/>
  <c r="AK2251" i="5"/>
  <c r="AJ2252" i="5"/>
  <c r="AK2252" i="5"/>
  <c r="AJ2253" i="5"/>
  <c r="AK2253" i="5"/>
  <c r="AJ2254" i="5"/>
  <c r="AK2254" i="5"/>
  <c r="AJ2255" i="5"/>
  <c r="AK2255" i="5"/>
  <c r="AJ2256" i="5"/>
  <c r="AK2256" i="5"/>
  <c r="AJ2257" i="5"/>
  <c r="AK2257" i="5"/>
  <c r="AJ2258" i="5"/>
  <c r="AK2258" i="5"/>
  <c r="AJ2259" i="5"/>
  <c r="AK2259" i="5"/>
  <c r="AJ2260" i="5"/>
  <c r="AK2260" i="5"/>
  <c r="AJ2261" i="5"/>
  <c r="AK2261" i="5"/>
  <c r="AJ2262" i="5"/>
  <c r="AK2262" i="5"/>
  <c r="AJ2263" i="5"/>
  <c r="AK2263" i="5"/>
  <c r="AJ2264" i="5"/>
  <c r="AK2264" i="5"/>
  <c r="AJ2265" i="5"/>
  <c r="AK2265" i="5"/>
  <c r="AJ2266" i="5"/>
  <c r="AK2266" i="5"/>
  <c r="AJ2267" i="5"/>
  <c r="AK2267" i="5"/>
  <c r="AJ2268" i="5"/>
  <c r="AK2268" i="5"/>
  <c r="AJ2269" i="5"/>
  <c r="AK2269" i="5"/>
  <c r="AJ2270" i="5"/>
  <c r="AK2270" i="5"/>
  <c r="AJ2271" i="5"/>
  <c r="AK2271" i="5"/>
  <c r="AJ2272" i="5"/>
  <c r="AK2272" i="5"/>
  <c r="AJ2273" i="5"/>
  <c r="AK2273" i="5"/>
  <c r="AJ2274" i="5"/>
  <c r="AK2274" i="5"/>
  <c r="AJ2275" i="5"/>
  <c r="AK2275" i="5"/>
  <c r="AJ2276" i="5"/>
  <c r="AK2276" i="5"/>
  <c r="AJ2277" i="5"/>
  <c r="AK2277" i="5"/>
  <c r="AJ2278" i="5"/>
  <c r="AK2278" i="5"/>
  <c r="AJ2279" i="5"/>
  <c r="AK2279" i="5"/>
  <c r="AJ2280" i="5"/>
  <c r="AK2280" i="5"/>
  <c r="AJ2281" i="5"/>
  <c r="AK2281" i="5"/>
  <c r="AJ2282" i="5"/>
  <c r="AK2282" i="5"/>
  <c r="AJ2283" i="5"/>
  <c r="AK2283" i="5"/>
  <c r="AJ2284" i="5"/>
  <c r="AK2284" i="5"/>
  <c r="AJ2285" i="5"/>
  <c r="AK2285" i="5"/>
  <c r="AJ2286" i="5"/>
  <c r="AK2286" i="5"/>
  <c r="AJ2287" i="5"/>
  <c r="AK2287" i="5"/>
  <c r="AJ2288" i="5"/>
  <c r="AK2288" i="5"/>
  <c r="AJ2289" i="5"/>
  <c r="AK2289" i="5"/>
  <c r="AJ2290" i="5"/>
  <c r="AK2290" i="5"/>
  <c r="AJ2291" i="5"/>
  <c r="AK2291" i="5"/>
  <c r="AJ2292" i="5"/>
  <c r="AK2292" i="5"/>
  <c r="AJ2293" i="5"/>
  <c r="AK2293" i="5"/>
  <c r="AJ2294" i="5"/>
  <c r="AK2294" i="5"/>
  <c r="AJ2295" i="5"/>
  <c r="AK2295" i="5"/>
  <c r="AJ2296" i="5"/>
  <c r="AK2296" i="5"/>
  <c r="AJ2297" i="5"/>
  <c r="AK2297" i="5"/>
  <c r="AJ2298" i="5"/>
  <c r="AK2298" i="5"/>
  <c r="AJ2299" i="5"/>
  <c r="AK2299" i="5"/>
  <c r="AJ2300" i="5"/>
  <c r="AK2300" i="5"/>
  <c r="AJ2301" i="5"/>
  <c r="AK2301" i="5"/>
  <c r="AJ2302" i="5"/>
  <c r="AK2302" i="5"/>
  <c r="AJ2303" i="5"/>
  <c r="AK2303" i="5"/>
  <c r="AJ2304" i="5"/>
  <c r="AK2304" i="5"/>
  <c r="AJ2305" i="5"/>
  <c r="AK2305" i="5"/>
  <c r="AJ2306" i="5"/>
  <c r="AK2306" i="5"/>
  <c r="AJ2307" i="5"/>
  <c r="AK2307" i="5"/>
  <c r="AJ2308" i="5"/>
  <c r="AK2308" i="5"/>
  <c r="AJ2309" i="5"/>
  <c r="AK2309" i="5"/>
  <c r="AJ2310" i="5"/>
  <c r="AK2310" i="5"/>
  <c r="AJ2311" i="5"/>
  <c r="AK2311" i="5"/>
  <c r="AJ2312" i="5"/>
  <c r="AK2312" i="5"/>
  <c r="AJ2313" i="5"/>
  <c r="AK2313" i="5"/>
  <c r="AJ2314" i="5"/>
  <c r="AK2314" i="5"/>
  <c r="AJ2315" i="5"/>
  <c r="AK2315" i="5"/>
  <c r="AJ2316" i="5"/>
  <c r="AK2316" i="5"/>
  <c r="AJ2317" i="5"/>
  <c r="AK2317" i="5"/>
  <c r="AJ2318" i="5"/>
  <c r="AK2318" i="5"/>
  <c r="AJ2319" i="5"/>
  <c r="AK2319" i="5"/>
  <c r="AJ2320" i="5"/>
  <c r="AK2320" i="5"/>
  <c r="AJ2321" i="5"/>
  <c r="AK2321" i="5"/>
  <c r="AJ2322" i="5"/>
  <c r="AK2322" i="5"/>
  <c r="AJ2323" i="5"/>
  <c r="AK2323" i="5"/>
  <c r="AJ2324" i="5"/>
  <c r="AK2324" i="5"/>
  <c r="AJ2325" i="5"/>
  <c r="AK2325" i="5"/>
  <c r="AJ2326" i="5"/>
  <c r="AK2326" i="5"/>
  <c r="AJ2327" i="5"/>
  <c r="AK2327" i="5"/>
  <c r="AJ2328" i="5"/>
  <c r="AK2328" i="5"/>
  <c r="AJ2329" i="5"/>
  <c r="AK2329" i="5"/>
  <c r="AJ2330" i="5"/>
  <c r="AK2330" i="5"/>
  <c r="AJ2331" i="5"/>
  <c r="AK2331" i="5"/>
  <c r="AJ2332" i="5"/>
  <c r="AK2332" i="5"/>
  <c r="AJ2333" i="5"/>
  <c r="AK2333" i="5"/>
  <c r="AJ2334" i="5"/>
  <c r="AK2334" i="5"/>
  <c r="AJ2335" i="5"/>
  <c r="AK2335" i="5"/>
  <c r="AJ2336" i="5"/>
  <c r="AK2336" i="5"/>
  <c r="AJ2337" i="5"/>
  <c r="AK2337" i="5"/>
  <c r="AJ2338" i="5"/>
  <c r="AK2338" i="5"/>
  <c r="AJ2339" i="5"/>
  <c r="AK2339" i="5"/>
  <c r="AJ2340" i="5"/>
  <c r="AK2340" i="5"/>
  <c r="AJ2341" i="5"/>
  <c r="AK2341" i="5"/>
  <c r="AJ2342" i="5"/>
  <c r="AK2342" i="5"/>
  <c r="AJ2343" i="5"/>
  <c r="AK2343" i="5"/>
  <c r="AJ2344" i="5"/>
  <c r="AK2344" i="5"/>
  <c r="AJ2345" i="5"/>
  <c r="AK2345" i="5"/>
  <c r="AJ2346" i="5"/>
  <c r="AK2346" i="5"/>
  <c r="AJ2347" i="5"/>
  <c r="AK2347" i="5"/>
  <c r="AJ2348" i="5"/>
  <c r="AK2348" i="5"/>
  <c r="AJ2349" i="5"/>
  <c r="AK2349" i="5"/>
  <c r="AJ2350" i="5"/>
  <c r="AK2350" i="5"/>
  <c r="AJ2351" i="5"/>
  <c r="AK2351" i="5"/>
  <c r="AJ2352" i="5"/>
  <c r="AK2352" i="5"/>
  <c r="AJ2353" i="5"/>
  <c r="AK2353" i="5"/>
  <c r="AJ2354" i="5"/>
  <c r="AK2354" i="5"/>
  <c r="AJ2355" i="5"/>
  <c r="AK2355" i="5"/>
  <c r="AJ2356" i="5"/>
  <c r="AK2356" i="5"/>
  <c r="AJ2357" i="5"/>
  <c r="AK2357" i="5"/>
  <c r="AJ2358" i="5"/>
  <c r="AK2358" i="5"/>
  <c r="AJ2359" i="5"/>
  <c r="AK2359" i="5"/>
  <c r="AJ2360" i="5"/>
  <c r="AK2360" i="5"/>
  <c r="AJ2361" i="5"/>
  <c r="AK2361" i="5"/>
  <c r="AJ2362" i="5"/>
  <c r="AK2362" i="5"/>
  <c r="AJ2363" i="5"/>
  <c r="AK2363" i="5"/>
  <c r="AJ2364" i="5"/>
  <c r="AK2364" i="5"/>
  <c r="AJ2365" i="5"/>
  <c r="AK2365" i="5"/>
  <c r="AJ2366" i="5"/>
  <c r="AK2366" i="5"/>
  <c r="AJ2367" i="5"/>
  <c r="AK2367" i="5"/>
  <c r="AJ2368" i="5"/>
  <c r="AK2368" i="5"/>
  <c r="AJ2369" i="5"/>
  <c r="AK2369" i="5"/>
  <c r="AJ2370" i="5"/>
  <c r="AK2370" i="5"/>
  <c r="AJ2371" i="5"/>
  <c r="AK2371" i="5"/>
  <c r="AJ2372" i="5"/>
  <c r="AK2372" i="5"/>
  <c r="AJ2373" i="5"/>
  <c r="AK2373" i="5"/>
  <c r="AJ2374" i="5"/>
  <c r="AK2374" i="5"/>
  <c r="AJ2375" i="5"/>
  <c r="AK2375" i="5"/>
  <c r="AJ2376" i="5"/>
  <c r="AK2376" i="5"/>
  <c r="AJ2377" i="5"/>
  <c r="AK2377" i="5"/>
  <c r="AJ2378" i="5"/>
  <c r="AK2378" i="5"/>
  <c r="AJ2379" i="5"/>
  <c r="AK2379" i="5"/>
  <c r="AJ2380" i="5"/>
  <c r="AK2380" i="5"/>
  <c r="AJ2381" i="5"/>
  <c r="AK2381" i="5"/>
  <c r="AJ2382" i="5"/>
  <c r="AK2382" i="5"/>
  <c r="AJ2383" i="5"/>
  <c r="AK2383" i="5"/>
  <c r="AJ2384" i="5"/>
  <c r="AK2384" i="5"/>
  <c r="AJ2385" i="5"/>
  <c r="AK2385" i="5"/>
  <c r="AJ2386" i="5"/>
  <c r="AK2386" i="5"/>
  <c r="AJ2387" i="5"/>
  <c r="AK2387" i="5"/>
  <c r="AJ2388" i="5"/>
  <c r="AK2388" i="5"/>
  <c r="AJ2389" i="5"/>
  <c r="AK2389" i="5"/>
  <c r="AJ2390" i="5"/>
  <c r="AK2390" i="5"/>
  <c r="AJ2391" i="5"/>
  <c r="AK2391" i="5"/>
  <c r="AJ2392" i="5"/>
  <c r="AK2392" i="5"/>
  <c r="AJ2393" i="5"/>
  <c r="AK2393" i="5"/>
  <c r="AJ2394" i="5"/>
  <c r="AK2394" i="5"/>
  <c r="AJ2395" i="5"/>
  <c r="AK2395" i="5"/>
  <c r="AJ2396" i="5"/>
  <c r="AK2396" i="5"/>
  <c r="AJ2397" i="5"/>
  <c r="AK2397" i="5"/>
  <c r="AJ2398" i="5"/>
  <c r="AK2398" i="5"/>
  <c r="AJ2399" i="5"/>
  <c r="AK2399" i="5"/>
  <c r="AJ2400" i="5"/>
  <c r="AK2400" i="5"/>
  <c r="AJ2401" i="5"/>
  <c r="AK2401" i="5"/>
  <c r="AJ2402" i="5"/>
  <c r="AK2402" i="5"/>
  <c r="AJ2403" i="5"/>
  <c r="AK2403" i="5"/>
  <c r="AJ2404" i="5"/>
  <c r="AK2404" i="5"/>
  <c r="AJ2405" i="5"/>
  <c r="AK2405" i="5"/>
  <c r="AJ2406" i="5"/>
  <c r="AK2406" i="5"/>
  <c r="AJ2407" i="5"/>
  <c r="AK2407" i="5"/>
  <c r="AJ2408" i="5"/>
  <c r="AK2408" i="5"/>
  <c r="AJ2409" i="5"/>
  <c r="AK2409" i="5"/>
  <c r="AJ2410" i="5"/>
  <c r="AK2410" i="5"/>
  <c r="AJ2411" i="5"/>
  <c r="AK2411" i="5"/>
  <c r="AJ2412" i="5"/>
  <c r="AK2412" i="5"/>
  <c r="AJ2413" i="5"/>
  <c r="AK2413" i="5"/>
  <c r="AJ2414" i="5"/>
  <c r="AK2414" i="5"/>
  <c r="AJ2415" i="5"/>
  <c r="AK2415" i="5"/>
  <c r="AJ2416" i="5"/>
  <c r="AK2416" i="5"/>
  <c r="AJ2417" i="5"/>
  <c r="AK2417" i="5"/>
  <c r="AJ2418" i="5"/>
  <c r="AK2418" i="5"/>
  <c r="AJ2419" i="5"/>
  <c r="AK2419" i="5"/>
  <c r="AJ2420" i="5"/>
  <c r="AK2420" i="5"/>
  <c r="AJ2421" i="5"/>
  <c r="AK2421" i="5"/>
  <c r="AJ2422" i="5"/>
  <c r="AK2422" i="5"/>
  <c r="AJ2423" i="5"/>
  <c r="AK2423" i="5"/>
  <c r="AJ2424" i="5"/>
  <c r="AK2424" i="5"/>
  <c r="AJ2425" i="5"/>
  <c r="AK2425" i="5"/>
  <c r="AJ2426" i="5"/>
  <c r="AK2426" i="5"/>
  <c r="AJ2427" i="5"/>
  <c r="AK2427" i="5"/>
  <c r="AJ2428" i="5"/>
  <c r="AK2428" i="5"/>
  <c r="AJ2429" i="5"/>
  <c r="AK2429" i="5"/>
  <c r="AJ2430" i="5"/>
  <c r="AK2430" i="5"/>
  <c r="AJ2431" i="5"/>
  <c r="AK2431" i="5"/>
  <c r="AJ2432" i="5"/>
  <c r="AK2432" i="5"/>
  <c r="AJ2433" i="5"/>
  <c r="AK2433" i="5"/>
  <c r="AJ2434" i="5"/>
  <c r="AK2434" i="5"/>
  <c r="AJ2435" i="5"/>
  <c r="AK2435" i="5"/>
  <c r="AJ2436" i="5"/>
  <c r="AK2436" i="5"/>
  <c r="AJ2437" i="5"/>
  <c r="AK2437" i="5"/>
  <c r="AJ2438" i="5"/>
  <c r="AK2438" i="5"/>
  <c r="AJ2439" i="5"/>
  <c r="AK2439" i="5"/>
  <c r="AJ2440" i="5"/>
  <c r="AK2440" i="5"/>
  <c r="AJ2441" i="5"/>
  <c r="AK2441" i="5"/>
  <c r="AJ2442" i="5"/>
  <c r="AK2442" i="5"/>
  <c r="AJ2443" i="5"/>
  <c r="AK2443" i="5"/>
  <c r="AJ2444" i="5"/>
  <c r="AK2444" i="5"/>
  <c r="AJ2445" i="5"/>
  <c r="AK2445" i="5"/>
  <c r="AJ2446" i="5"/>
  <c r="AK2446" i="5"/>
  <c r="AJ2447" i="5"/>
  <c r="AK2447" i="5"/>
  <c r="AJ2448" i="5"/>
  <c r="AK2448" i="5"/>
  <c r="AJ2449" i="5"/>
  <c r="AK2449" i="5"/>
  <c r="AJ2450" i="5"/>
  <c r="AK2450" i="5"/>
  <c r="AJ2451" i="5"/>
  <c r="AK2451" i="5"/>
  <c r="AJ2452" i="5"/>
  <c r="AK2452" i="5"/>
  <c r="AJ2453" i="5"/>
  <c r="AK2453" i="5"/>
  <c r="AJ2454" i="5"/>
  <c r="AK2454" i="5"/>
  <c r="AJ2455" i="5"/>
  <c r="AK2455" i="5"/>
  <c r="AJ2456" i="5"/>
  <c r="AK2456" i="5"/>
  <c r="AJ2457" i="5"/>
  <c r="AK2457" i="5"/>
  <c r="AJ2458" i="5"/>
  <c r="AK2458" i="5"/>
  <c r="AJ2459" i="5"/>
  <c r="AK2459" i="5"/>
  <c r="AJ2460" i="5"/>
  <c r="AK2460" i="5"/>
  <c r="AJ2461" i="5"/>
  <c r="AK2461" i="5"/>
  <c r="AJ2462" i="5"/>
  <c r="AK2462" i="5"/>
  <c r="AJ2463" i="5"/>
  <c r="AK2463" i="5"/>
  <c r="AJ2464" i="5"/>
  <c r="AK2464" i="5"/>
  <c r="AJ2465" i="5"/>
  <c r="AK2465" i="5"/>
  <c r="AJ2466" i="5"/>
  <c r="AK2466" i="5"/>
  <c r="AJ2467" i="5"/>
  <c r="AK2467" i="5"/>
  <c r="AJ2468" i="5"/>
  <c r="AK2468" i="5"/>
  <c r="AJ2469" i="5"/>
  <c r="AK2469" i="5"/>
  <c r="AJ2470" i="5"/>
  <c r="AK2470" i="5"/>
  <c r="AJ2471" i="5"/>
  <c r="AK2471" i="5"/>
  <c r="AJ2472" i="5"/>
  <c r="AK2472" i="5"/>
  <c r="AJ2473" i="5"/>
  <c r="AK2473" i="5"/>
  <c r="AJ2474" i="5"/>
  <c r="AK2474" i="5"/>
  <c r="AJ2475" i="5"/>
  <c r="AK2475" i="5"/>
  <c r="AJ2476" i="5"/>
  <c r="AK2476" i="5"/>
  <c r="AJ2477" i="5"/>
  <c r="AK2477" i="5"/>
  <c r="AJ2478" i="5"/>
  <c r="AK2478" i="5"/>
  <c r="AJ2479" i="5"/>
  <c r="AK2479" i="5"/>
  <c r="AJ2480" i="5"/>
  <c r="AK2480" i="5"/>
  <c r="AJ2481" i="5"/>
  <c r="AK2481" i="5"/>
  <c r="AJ2482" i="5"/>
  <c r="AK2482" i="5"/>
  <c r="AJ2483" i="5"/>
  <c r="AK2483" i="5"/>
  <c r="AJ2484" i="5"/>
  <c r="AK2484" i="5"/>
  <c r="AJ2485" i="5"/>
  <c r="AK2485" i="5"/>
  <c r="AJ2486" i="5"/>
  <c r="AK2486" i="5"/>
  <c r="AJ2487" i="5"/>
  <c r="AK2487" i="5"/>
  <c r="AJ2488" i="5"/>
  <c r="AK2488" i="5"/>
  <c r="AJ2489" i="5"/>
  <c r="AK2489" i="5"/>
  <c r="AJ2490" i="5"/>
  <c r="AK2490" i="5"/>
  <c r="AJ2491" i="5"/>
  <c r="AK2491" i="5"/>
  <c r="AJ2492" i="5"/>
  <c r="AK2492" i="5"/>
  <c r="AJ2493" i="5"/>
  <c r="AK2493" i="5"/>
  <c r="AJ2494" i="5"/>
  <c r="AK2494" i="5"/>
  <c r="AJ2495" i="5"/>
  <c r="AK2495" i="5"/>
  <c r="AJ2496" i="5"/>
  <c r="AK2496" i="5"/>
  <c r="AJ2497" i="5"/>
  <c r="AK2497" i="5"/>
  <c r="AJ2498" i="5"/>
  <c r="AK2498" i="5"/>
  <c r="AJ2499" i="5"/>
  <c r="AK2499" i="5"/>
  <c r="AJ2500" i="5"/>
  <c r="AK2500" i="5"/>
  <c r="AJ2501" i="5"/>
  <c r="AK2501" i="5"/>
  <c r="AJ2502" i="5"/>
  <c r="AK2502" i="5"/>
  <c r="AJ2503" i="5"/>
  <c r="AK2503" i="5"/>
  <c r="AJ2504" i="5"/>
  <c r="AK2504" i="5"/>
  <c r="AJ2505" i="5"/>
  <c r="AK2505" i="5"/>
  <c r="AJ2506" i="5"/>
  <c r="AK2506" i="5"/>
  <c r="AJ2507" i="5"/>
  <c r="AK2507" i="5"/>
  <c r="AJ2508" i="5"/>
  <c r="AK2508" i="5"/>
  <c r="AJ2509" i="5"/>
  <c r="AK2509" i="5"/>
  <c r="AJ2510" i="5"/>
  <c r="AK2510" i="5"/>
  <c r="AJ2511" i="5"/>
  <c r="AK2511" i="5"/>
  <c r="AJ2512" i="5"/>
  <c r="AK2512" i="5"/>
  <c r="AJ2513" i="5"/>
  <c r="AK2513" i="5"/>
  <c r="AJ2514" i="5"/>
  <c r="AK2514" i="5"/>
  <c r="AJ2515" i="5"/>
  <c r="AK2515" i="5"/>
  <c r="AJ2516" i="5"/>
  <c r="AK2516" i="5"/>
  <c r="AJ2517" i="5"/>
  <c r="AK2517" i="5"/>
  <c r="AJ2518" i="5"/>
  <c r="AK2518" i="5"/>
  <c r="AJ2519" i="5"/>
  <c r="AK2519" i="5"/>
  <c r="AJ2520" i="5"/>
  <c r="AK2520" i="5"/>
  <c r="AJ2521" i="5"/>
  <c r="AK2521" i="5"/>
  <c r="AJ2522" i="5"/>
  <c r="AK2522" i="5"/>
  <c r="AJ2523" i="5"/>
  <c r="AK2523" i="5"/>
  <c r="AJ2524" i="5"/>
  <c r="AK2524" i="5"/>
  <c r="AJ2525" i="5"/>
  <c r="AK2525" i="5"/>
  <c r="AJ2526" i="5"/>
  <c r="AK2526" i="5"/>
  <c r="AJ2527" i="5"/>
  <c r="AK2527" i="5"/>
  <c r="AJ2528" i="5"/>
  <c r="AK2528" i="5"/>
  <c r="AJ2529" i="5"/>
  <c r="AK2529" i="5"/>
  <c r="AJ2530" i="5"/>
  <c r="AK2530" i="5"/>
  <c r="AJ2531" i="5"/>
  <c r="AK2531" i="5"/>
  <c r="AJ2532" i="5"/>
  <c r="AK2532" i="5"/>
  <c r="AJ2533" i="5"/>
  <c r="AK2533" i="5"/>
  <c r="AJ2534" i="5"/>
  <c r="AK2534" i="5"/>
  <c r="AJ2535" i="5"/>
  <c r="AK2535" i="5"/>
  <c r="AJ2536" i="5"/>
  <c r="AK2536" i="5"/>
  <c r="AJ2537" i="5"/>
  <c r="AK2537" i="5"/>
  <c r="AJ2538" i="5"/>
  <c r="AK2538" i="5"/>
  <c r="AJ2539" i="5"/>
  <c r="AK2539" i="5"/>
  <c r="AJ2540" i="5"/>
  <c r="AK2540" i="5"/>
  <c r="AJ2541" i="5"/>
  <c r="AK2541" i="5"/>
  <c r="AJ2542" i="5"/>
  <c r="AK2542" i="5"/>
  <c r="AJ2543" i="5"/>
  <c r="AK2543" i="5"/>
  <c r="AJ2544" i="5"/>
  <c r="AK2544" i="5"/>
  <c r="AJ2545" i="5"/>
  <c r="AK2545" i="5"/>
  <c r="AJ2546" i="5"/>
  <c r="AK2546" i="5"/>
  <c r="AJ2547" i="5"/>
  <c r="AK2547" i="5"/>
  <c r="AJ2548" i="5"/>
  <c r="AK2548" i="5"/>
  <c r="AJ2549" i="5"/>
  <c r="AK2549" i="5"/>
  <c r="AJ2550" i="5"/>
  <c r="AK2550" i="5"/>
  <c r="AJ2551" i="5"/>
  <c r="AK2551" i="5"/>
  <c r="AJ2552" i="5"/>
  <c r="AK2552" i="5"/>
  <c r="AJ2553" i="5"/>
  <c r="AK2553" i="5"/>
  <c r="AJ2554" i="5"/>
  <c r="AK2554" i="5"/>
  <c r="AJ2555" i="5"/>
  <c r="AK2555" i="5"/>
  <c r="AJ2556" i="5"/>
  <c r="AK2556" i="5"/>
  <c r="AJ2557" i="5"/>
  <c r="AK2557" i="5"/>
  <c r="AJ2558" i="5"/>
  <c r="AK2558" i="5"/>
  <c r="AJ2559" i="5"/>
  <c r="AK2559" i="5"/>
  <c r="AJ2560" i="5"/>
  <c r="AK2560" i="5"/>
  <c r="AJ2561" i="5"/>
  <c r="AK2561" i="5"/>
  <c r="AJ2562" i="5"/>
  <c r="AK2562" i="5"/>
  <c r="AJ2563" i="5"/>
  <c r="AK2563" i="5"/>
  <c r="AJ2564" i="5"/>
  <c r="AK2564" i="5"/>
  <c r="AJ2565" i="5"/>
  <c r="AK2565" i="5"/>
  <c r="AJ2566" i="5"/>
  <c r="AK2566" i="5"/>
  <c r="AJ2567" i="5"/>
  <c r="AK2567" i="5"/>
  <c r="AJ2568" i="5"/>
  <c r="AK2568" i="5"/>
  <c r="AJ2569" i="5"/>
  <c r="AK2569" i="5"/>
  <c r="AJ2570" i="5"/>
  <c r="AK2570" i="5"/>
  <c r="AJ2571" i="5"/>
  <c r="AK2571" i="5"/>
  <c r="AJ2572" i="5"/>
  <c r="AK2572" i="5"/>
  <c r="AJ2573" i="5"/>
  <c r="AK2573" i="5"/>
  <c r="AJ2574" i="5"/>
  <c r="AK2574" i="5"/>
  <c r="AJ2575" i="5"/>
  <c r="AK2575" i="5"/>
  <c r="AJ2576" i="5"/>
  <c r="AK2576" i="5"/>
  <c r="AJ2577" i="5"/>
  <c r="AK2577" i="5"/>
  <c r="AJ2578" i="5"/>
  <c r="AK2578" i="5"/>
  <c r="AJ2579" i="5"/>
  <c r="AK2579" i="5"/>
  <c r="AJ2580" i="5"/>
  <c r="AK2580" i="5"/>
  <c r="AJ2581" i="5"/>
  <c r="AK2581" i="5"/>
  <c r="AJ2582" i="5"/>
  <c r="AK2582" i="5"/>
  <c r="AJ2583" i="5"/>
  <c r="AK2583" i="5"/>
  <c r="AJ2584" i="5"/>
  <c r="AK2584" i="5"/>
  <c r="AJ2585" i="5"/>
  <c r="AK2585" i="5"/>
  <c r="AJ2586" i="5"/>
  <c r="AK2586" i="5"/>
  <c r="AJ2587" i="5"/>
  <c r="AK2587" i="5"/>
  <c r="AJ2588" i="5"/>
  <c r="AK2588" i="5"/>
  <c r="AJ2589" i="5"/>
  <c r="AK2589" i="5"/>
  <c r="AJ2590" i="5"/>
  <c r="AK2590" i="5"/>
  <c r="AJ2591" i="5"/>
  <c r="AK2591" i="5"/>
  <c r="AJ2592" i="5"/>
  <c r="AK2592" i="5"/>
  <c r="AJ2593" i="5"/>
  <c r="AK2593" i="5"/>
  <c r="AJ2594" i="5"/>
  <c r="AK2594" i="5"/>
  <c r="AJ2595" i="5"/>
  <c r="AK2595" i="5"/>
  <c r="AJ2596" i="5"/>
  <c r="AK2596" i="5"/>
  <c r="AJ2597" i="5"/>
  <c r="AK2597" i="5"/>
  <c r="AJ2598" i="5"/>
  <c r="AK2598" i="5"/>
  <c r="AJ2599" i="5"/>
  <c r="AK2599" i="5"/>
  <c r="AJ2600" i="5"/>
  <c r="AK2600" i="5"/>
  <c r="AJ2601" i="5"/>
  <c r="AK2601" i="5"/>
  <c r="AJ2602" i="5"/>
  <c r="AK2602" i="5"/>
  <c r="AJ2603" i="5"/>
  <c r="AK2603" i="5"/>
  <c r="AJ2604" i="5"/>
  <c r="AK2604" i="5"/>
  <c r="AJ2605" i="5"/>
  <c r="AK2605" i="5"/>
  <c r="AJ2606" i="5"/>
  <c r="AK2606" i="5"/>
  <c r="AJ2607" i="5"/>
  <c r="AK2607" i="5"/>
  <c r="AJ2608" i="5"/>
  <c r="AK2608" i="5"/>
  <c r="AJ2609" i="5"/>
  <c r="AK2609" i="5"/>
  <c r="AJ2610" i="5"/>
  <c r="AK2610" i="5"/>
  <c r="AJ2611" i="5"/>
  <c r="AK2611" i="5"/>
  <c r="AJ2612" i="5"/>
  <c r="AK2612" i="5"/>
  <c r="AJ2613" i="5"/>
  <c r="AK2613" i="5"/>
  <c r="AJ2614" i="5"/>
  <c r="AK2614" i="5"/>
  <c r="AJ2615" i="5"/>
  <c r="AK2615" i="5"/>
  <c r="AJ2616" i="5"/>
  <c r="AK2616" i="5"/>
  <c r="AJ2617" i="5"/>
  <c r="AK2617" i="5"/>
  <c r="AJ2618" i="5"/>
  <c r="AK2618" i="5"/>
  <c r="AJ2619" i="5"/>
  <c r="AK2619" i="5"/>
  <c r="AJ2620" i="5"/>
  <c r="AK2620" i="5"/>
  <c r="AJ2621" i="5"/>
  <c r="AK2621" i="5"/>
  <c r="AJ2622" i="5"/>
  <c r="AK2622" i="5"/>
  <c r="AJ2623" i="5"/>
  <c r="AK2623" i="5"/>
  <c r="AJ2624" i="5"/>
  <c r="AK2624" i="5"/>
  <c r="AJ2625" i="5"/>
  <c r="AK2625" i="5"/>
  <c r="AJ2626" i="5"/>
  <c r="AK2626" i="5"/>
  <c r="AJ2627" i="5"/>
  <c r="AK2627" i="5"/>
  <c r="AJ2628" i="5"/>
  <c r="AK2628" i="5"/>
  <c r="AJ2629" i="5"/>
  <c r="AK2629" i="5"/>
  <c r="AJ2630" i="5"/>
  <c r="AK2630" i="5"/>
  <c r="AJ2631" i="5"/>
  <c r="AK2631" i="5"/>
  <c r="AJ2632" i="5"/>
  <c r="AK2632" i="5"/>
  <c r="AJ2633" i="5"/>
  <c r="AK2633" i="5"/>
  <c r="AJ2634" i="5"/>
  <c r="AK2634" i="5"/>
  <c r="AJ2635" i="5"/>
  <c r="AK2635" i="5"/>
  <c r="AJ2636" i="5"/>
  <c r="AK2636" i="5"/>
  <c r="AJ2637" i="5"/>
  <c r="AK2637" i="5"/>
  <c r="AJ2638" i="5"/>
  <c r="AK2638" i="5"/>
  <c r="AJ2639" i="5"/>
  <c r="AK2639" i="5"/>
  <c r="AJ2640" i="5"/>
  <c r="AK2640" i="5"/>
  <c r="AJ2641" i="5"/>
  <c r="AK2641" i="5"/>
  <c r="AJ2642" i="5"/>
  <c r="AK2642" i="5"/>
  <c r="AJ2643" i="5"/>
  <c r="AK2643" i="5"/>
  <c r="AJ2644" i="5"/>
  <c r="AK2644" i="5"/>
  <c r="AJ2645" i="5"/>
  <c r="AK2645" i="5"/>
  <c r="AJ2646" i="5"/>
  <c r="AK2646" i="5"/>
  <c r="AJ2647" i="5"/>
  <c r="AK2647" i="5"/>
  <c r="AJ2648" i="5"/>
  <c r="AK2648" i="5"/>
  <c r="AJ2649" i="5"/>
  <c r="AK2649" i="5"/>
  <c r="AJ2650" i="5"/>
  <c r="AK2650" i="5"/>
  <c r="AJ2651" i="5"/>
  <c r="AK2651" i="5"/>
  <c r="AJ2652" i="5"/>
  <c r="AK2652" i="5"/>
  <c r="AJ2653" i="5"/>
  <c r="AK2653" i="5"/>
  <c r="AJ2654" i="5"/>
  <c r="AK2654" i="5"/>
  <c r="AJ2655" i="5"/>
  <c r="AK2655" i="5"/>
  <c r="AJ2656" i="5"/>
  <c r="AK2656" i="5"/>
  <c r="AJ2657" i="5"/>
  <c r="AK2657" i="5"/>
  <c r="AJ2658" i="5"/>
  <c r="AK2658" i="5"/>
  <c r="AJ2659" i="5"/>
  <c r="AK2659" i="5"/>
  <c r="AJ2660" i="5"/>
  <c r="AK2660" i="5"/>
  <c r="AJ2661" i="5"/>
  <c r="AK2661" i="5"/>
  <c r="AJ2662" i="5"/>
  <c r="AK2662" i="5"/>
  <c r="AJ2663" i="5"/>
  <c r="AK2663" i="5"/>
  <c r="AJ2664" i="5"/>
  <c r="AK2664" i="5"/>
  <c r="AJ2665" i="5"/>
  <c r="AK2665" i="5"/>
  <c r="AJ2666" i="5"/>
  <c r="AK2666" i="5"/>
  <c r="AJ2667" i="5"/>
  <c r="AK2667" i="5"/>
  <c r="AJ2668" i="5"/>
  <c r="AK2668" i="5"/>
  <c r="AJ2669" i="5"/>
  <c r="AK2669" i="5"/>
  <c r="AJ2670" i="5"/>
  <c r="AK2670" i="5"/>
  <c r="AJ2671" i="5"/>
  <c r="AK2671" i="5"/>
  <c r="AJ2672" i="5"/>
  <c r="AK2672" i="5"/>
  <c r="AJ2673" i="5"/>
  <c r="AK2673" i="5"/>
  <c r="AJ2674" i="5"/>
  <c r="AK2674" i="5"/>
  <c r="AJ2675" i="5"/>
  <c r="AK2675" i="5"/>
  <c r="AJ2676" i="5"/>
  <c r="AK2676" i="5"/>
  <c r="AJ2677" i="5"/>
  <c r="AK2677" i="5"/>
  <c r="AJ2678" i="5"/>
  <c r="AK2678" i="5"/>
  <c r="AJ2679" i="5"/>
  <c r="AK2679" i="5"/>
  <c r="AJ2680" i="5"/>
  <c r="AK2680" i="5"/>
  <c r="AJ2681" i="5"/>
  <c r="AK2681" i="5"/>
  <c r="AJ2682" i="5"/>
  <c r="AK2682" i="5"/>
  <c r="AJ2683" i="5"/>
  <c r="AK2683" i="5"/>
  <c r="AJ2684" i="5"/>
  <c r="AK2684" i="5"/>
  <c r="AJ2685" i="5"/>
  <c r="AK2685" i="5"/>
  <c r="AJ2686" i="5"/>
  <c r="AK2686" i="5"/>
  <c r="AJ2687" i="5"/>
  <c r="AK2687" i="5"/>
  <c r="AJ2688" i="5"/>
  <c r="AK2688" i="5"/>
  <c r="AJ2689" i="5"/>
  <c r="AK2689" i="5"/>
  <c r="AJ2690" i="5"/>
  <c r="AK2690" i="5"/>
  <c r="AJ2691" i="5"/>
  <c r="AK2691" i="5"/>
  <c r="AJ2692" i="5"/>
  <c r="AK2692" i="5"/>
  <c r="AJ2693" i="5"/>
  <c r="AK2693" i="5"/>
  <c r="AJ2694" i="5"/>
  <c r="AK2694" i="5"/>
  <c r="AJ2695" i="5"/>
  <c r="AK2695" i="5"/>
  <c r="AJ2696" i="5"/>
  <c r="AK2696" i="5"/>
  <c r="AJ2697" i="5"/>
  <c r="AK2697" i="5"/>
  <c r="AJ2698" i="5"/>
  <c r="AK2698" i="5"/>
  <c r="AJ2699" i="5"/>
  <c r="AK2699" i="5"/>
  <c r="AJ2700" i="5"/>
  <c r="AK2700" i="5"/>
  <c r="AJ2701" i="5"/>
  <c r="AK2701" i="5"/>
  <c r="AJ2702" i="5"/>
  <c r="AK2702" i="5"/>
  <c r="AJ2703" i="5"/>
  <c r="AK2703" i="5"/>
  <c r="AJ2704" i="5"/>
  <c r="AK2704" i="5"/>
  <c r="AJ2705" i="5"/>
  <c r="AK2705" i="5"/>
  <c r="AJ2706" i="5"/>
  <c r="AK2706" i="5"/>
  <c r="AJ2707" i="5"/>
  <c r="AK2707" i="5"/>
  <c r="AJ2708" i="5"/>
  <c r="AK2708" i="5"/>
  <c r="AJ2709" i="5"/>
  <c r="AK2709" i="5"/>
  <c r="AJ2710" i="5"/>
  <c r="AK2710" i="5"/>
  <c r="AJ2711" i="5"/>
  <c r="AK2711" i="5"/>
  <c r="AJ2712" i="5"/>
  <c r="AK2712" i="5"/>
  <c r="AJ2713" i="5"/>
  <c r="AK2713" i="5"/>
  <c r="AJ2714" i="5"/>
  <c r="AK2714" i="5"/>
  <c r="AJ2715" i="5"/>
  <c r="AK2715" i="5"/>
  <c r="AJ2716" i="5"/>
  <c r="AK2716" i="5"/>
  <c r="AJ2717" i="5"/>
  <c r="AK2717" i="5"/>
  <c r="AJ2718" i="5"/>
  <c r="AK2718" i="5"/>
  <c r="AJ2719" i="5"/>
  <c r="AK2719" i="5"/>
  <c r="AJ2720" i="5"/>
  <c r="AK2720" i="5"/>
  <c r="AJ2721" i="5"/>
  <c r="AK2721" i="5"/>
  <c r="AJ2722" i="5"/>
  <c r="AK2722" i="5"/>
  <c r="AJ2723" i="5"/>
  <c r="AK2723" i="5"/>
  <c r="AJ2724" i="5"/>
  <c r="AK2724" i="5"/>
  <c r="AJ2725" i="5"/>
  <c r="AK2725" i="5"/>
  <c r="AJ2726" i="5"/>
  <c r="AK2726" i="5"/>
  <c r="AJ2727" i="5"/>
  <c r="AK2727" i="5"/>
  <c r="AJ2728" i="5"/>
  <c r="AK2728" i="5"/>
  <c r="AJ2729" i="5"/>
  <c r="AK2729" i="5"/>
  <c r="AJ2730" i="5"/>
  <c r="AK2730" i="5"/>
  <c r="AJ2731" i="5"/>
  <c r="AK2731" i="5"/>
  <c r="AJ2732" i="5"/>
  <c r="AK2732" i="5"/>
  <c r="AJ2733" i="5"/>
  <c r="AK2733" i="5"/>
  <c r="AJ2734" i="5"/>
  <c r="AK2734" i="5"/>
  <c r="AJ2735" i="5"/>
  <c r="AK2735" i="5"/>
  <c r="AJ2736" i="5"/>
  <c r="AK2736" i="5"/>
  <c r="AJ2737" i="5"/>
  <c r="AK2737" i="5"/>
  <c r="AJ2738" i="5"/>
  <c r="AK2738" i="5"/>
  <c r="AJ2739" i="5"/>
  <c r="AK2739" i="5"/>
  <c r="AJ2740" i="5"/>
  <c r="AK2740" i="5"/>
  <c r="AJ2741" i="5"/>
  <c r="AK2741" i="5"/>
  <c r="AJ2742" i="5"/>
  <c r="AK2742" i="5"/>
  <c r="AJ2743" i="5"/>
  <c r="AK2743" i="5"/>
  <c r="AJ2744" i="5"/>
  <c r="AK2744" i="5"/>
  <c r="AJ2745" i="5"/>
  <c r="AK2745" i="5"/>
  <c r="AJ2746" i="5"/>
  <c r="AK2746" i="5"/>
  <c r="AJ2747" i="5"/>
  <c r="AK2747" i="5"/>
  <c r="AJ2748" i="5"/>
  <c r="AK2748" i="5"/>
  <c r="AJ2749" i="5"/>
  <c r="AK2749" i="5"/>
  <c r="AJ2750" i="5"/>
  <c r="AK2750" i="5"/>
  <c r="AJ2751" i="5"/>
  <c r="AK2751" i="5"/>
  <c r="AJ2752" i="5"/>
  <c r="AK2752" i="5"/>
  <c r="AJ2753" i="5"/>
  <c r="AK2753" i="5"/>
  <c r="AJ2754" i="5"/>
  <c r="AK2754" i="5"/>
  <c r="AJ2755" i="5"/>
  <c r="AK2755" i="5"/>
  <c r="AJ2756" i="5"/>
  <c r="AK2756" i="5"/>
  <c r="AJ2757" i="5"/>
  <c r="AK2757" i="5"/>
  <c r="AJ2758" i="5"/>
  <c r="AK2758" i="5"/>
  <c r="AJ2759" i="5"/>
  <c r="AK2759" i="5"/>
  <c r="AJ2760" i="5"/>
  <c r="AK2760" i="5"/>
  <c r="AJ2761" i="5"/>
  <c r="AK2761" i="5"/>
  <c r="AJ2762" i="5"/>
  <c r="AK2762" i="5"/>
  <c r="AJ2763" i="5"/>
  <c r="AK2763" i="5"/>
  <c r="AJ2764" i="5"/>
  <c r="AK2764" i="5"/>
  <c r="AJ2765" i="5"/>
  <c r="AK2765" i="5"/>
  <c r="AJ2766" i="5"/>
  <c r="AK2766" i="5"/>
  <c r="AJ2767" i="5"/>
  <c r="AK2767" i="5"/>
  <c r="AJ2768" i="5"/>
  <c r="AK2768" i="5"/>
  <c r="AJ2769" i="5"/>
  <c r="AK2769" i="5"/>
  <c r="AJ2770" i="5"/>
  <c r="AK2770" i="5"/>
  <c r="AJ2771" i="5"/>
  <c r="AK2771" i="5"/>
  <c r="AJ2772" i="5"/>
  <c r="AK2772" i="5"/>
  <c r="AJ2773" i="5"/>
  <c r="AK2773" i="5"/>
  <c r="AJ2774" i="5"/>
  <c r="AK2774" i="5"/>
  <c r="AJ2775" i="5"/>
  <c r="AK2775" i="5"/>
  <c r="AJ2776" i="5"/>
  <c r="AK2776" i="5"/>
  <c r="AJ2777" i="5"/>
  <c r="AK2777" i="5"/>
  <c r="AJ2778" i="5"/>
  <c r="AK2778" i="5"/>
  <c r="AJ2779" i="5"/>
  <c r="AK2779" i="5"/>
  <c r="AJ2780" i="5"/>
  <c r="AK2780" i="5"/>
  <c r="AJ2781" i="5"/>
  <c r="AK2781" i="5"/>
  <c r="AJ2782" i="5"/>
  <c r="AK2782" i="5"/>
  <c r="AJ2783" i="5"/>
  <c r="AK2783" i="5"/>
  <c r="AJ2784" i="5"/>
  <c r="AK2784" i="5"/>
  <c r="AJ2785" i="5"/>
  <c r="AK2785" i="5"/>
  <c r="AJ2786" i="5"/>
  <c r="AK2786" i="5"/>
  <c r="AJ2787" i="5"/>
  <c r="AK2787" i="5"/>
  <c r="AJ2788" i="5"/>
  <c r="AK2788" i="5"/>
  <c r="AJ2789" i="5"/>
  <c r="AK2789" i="5"/>
  <c r="AJ2790" i="5"/>
  <c r="AK2790" i="5"/>
  <c r="AJ2791" i="5"/>
  <c r="AK2791" i="5"/>
  <c r="AJ2792" i="5"/>
  <c r="AK2792" i="5"/>
  <c r="AJ2793" i="5"/>
  <c r="AK2793" i="5"/>
  <c r="AJ2794" i="5"/>
  <c r="AK2794" i="5"/>
  <c r="AJ2795" i="5"/>
  <c r="AK2795" i="5"/>
  <c r="AJ2796" i="5"/>
  <c r="AK2796" i="5"/>
  <c r="AJ2797" i="5"/>
  <c r="AK2797" i="5"/>
  <c r="AJ2798" i="5"/>
  <c r="AK2798" i="5"/>
  <c r="AJ2799" i="5"/>
  <c r="AK2799" i="5"/>
  <c r="AJ2800" i="5"/>
  <c r="AK2800" i="5"/>
  <c r="AJ2801" i="5"/>
  <c r="AK2801" i="5"/>
  <c r="AJ2802" i="5"/>
  <c r="AK2802" i="5"/>
  <c r="AJ2803" i="5"/>
  <c r="AK2803" i="5"/>
  <c r="AJ2804" i="5"/>
  <c r="AK2804" i="5"/>
  <c r="AJ2805" i="5"/>
  <c r="AK2805" i="5"/>
  <c r="AJ2806" i="5"/>
  <c r="AK2806" i="5"/>
  <c r="AJ2807" i="5"/>
  <c r="AK2807" i="5"/>
  <c r="AJ2808" i="5"/>
  <c r="AK2808" i="5"/>
  <c r="AJ2809" i="5"/>
  <c r="AK2809" i="5"/>
  <c r="AJ2810" i="5"/>
  <c r="AK2810" i="5"/>
  <c r="AJ2811" i="5"/>
  <c r="AK2811" i="5"/>
  <c r="AJ2812" i="5"/>
  <c r="AK2812" i="5"/>
  <c r="AJ2813" i="5"/>
  <c r="AK2813" i="5"/>
  <c r="AJ2814" i="5"/>
  <c r="AK2814" i="5"/>
  <c r="AJ2815" i="5"/>
  <c r="AK2815" i="5"/>
  <c r="AJ2816" i="5"/>
  <c r="AK2816" i="5"/>
  <c r="AJ2817" i="5"/>
  <c r="AK2817" i="5"/>
  <c r="AJ2818" i="5"/>
  <c r="AK2818" i="5"/>
  <c r="AJ2819" i="5"/>
  <c r="AK2819" i="5"/>
  <c r="AJ2820" i="5"/>
  <c r="AK2820" i="5"/>
  <c r="AJ2821" i="5"/>
  <c r="AK2821" i="5"/>
  <c r="AJ2822" i="5"/>
  <c r="AK2822" i="5"/>
  <c r="AJ2823" i="5"/>
  <c r="AK2823" i="5"/>
  <c r="AJ2824" i="5"/>
  <c r="AK2824" i="5"/>
  <c r="AJ2825" i="5"/>
  <c r="AK2825" i="5"/>
  <c r="AJ2826" i="5"/>
  <c r="AK2826" i="5"/>
  <c r="AJ2827" i="5"/>
  <c r="AK2827" i="5"/>
  <c r="AJ2828" i="5"/>
  <c r="AK2828" i="5"/>
  <c r="AJ2829" i="5"/>
  <c r="AK2829" i="5"/>
  <c r="AJ2830" i="5"/>
  <c r="AK2830" i="5"/>
  <c r="AJ2831" i="5"/>
  <c r="AK2831" i="5"/>
  <c r="AJ2832" i="5"/>
  <c r="AK2832" i="5"/>
  <c r="AJ2833" i="5"/>
  <c r="AK2833" i="5"/>
  <c r="AJ2834" i="5"/>
  <c r="AK2834" i="5"/>
  <c r="AJ2835" i="5"/>
  <c r="AK2835" i="5"/>
  <c r="AJ2836" i="5"/>
  <c r="AK2836" i="5"/>
  <c r="AJ2837" i="5"/>
  <c r="AK2837" i="5"/>
  <c r="AJ2838" i="5"/>
  <c r="AK2838" i="5"/>
  <c r="AJ2839" i="5"/>
  <c r="AK2839" i="5"/>
  <c r="AJ2840" i="5"/>
  <c r="AK2840" i="5"/>
  <c r="AJ2841" i="5"/>
  <c r="AK2841" i="5"/>
  <c r="AJ2842" i="5"/>
  <c r="AK2842" i="5"/>
  <c r="AJ2843" i="5"/>
  <c r="AK2843" i="5"/>
  <c r="AJ2844" i="5"/>
  <c r="AK2844" i="5"/>
  <c r="AJ2845" i="5"/>
  <c r="AK2845" i="5"/>
  <c r="AJ2846" i="5"/>
  <c r="AK2846" i="5"/>
  <c r="AJ2847" i="5"/>
  <c r="AK2847" i="5"/>
  <c r="AJ2848" i="5"/>
  <c r="AK2848" i="5"/>
  <c r="AJ2849" i="5"/>
  <c r="AK2849" i="5"/>
  <c r="AJ2850" i="5"/>
  <c r="AK2850" i="5"/>
  <c r="AJ2851" i="5"/>
  <c r="AK2851" i="5"/>
  <c r="AJ2852" i="5"/>
  <c r="AK2852" i="5"/>
  <c r="AJ2853" i="5"/>
  <c r="AK2853" i="5"/>
  <c r="AJ2854" i="5"/>
  <c r="AK2854" i="5"/>
  <c r="AJ2855" i="5"/>
  <c r="AK2855" i="5"/>
  <c r="AJ2856" i="5"/>
  <c r="AK2856" i="5"/>
  <c r="AJ2857" i="5"/>
  <c r="AK2857" i="5"/>
  <c r="AJ2858" i="5"/>
  <c r="AK2858" i="5"/>
  <c r="AJ2859" i="5"/>
  <c r="AK2859" i="5"/>
  <c r="AJ2860" i="5"/>
  <c r="AK2860" i="5"/>
  <c r="AJ2861" i="5"/>
  <c r="AK2861" i="5"/>
  <c r="AJ2862" i="5"/>
  <c r="AK2862" i="5"/>
  <c r="AJ2863" i="5"/>
  <c r="AK2863" i="5"/>
  <c r="AJ2864" i="5"/>
  <c r="AK2864" i="5"/>
  <c r="AJ2865" i="5"/>
  <c r="AK2865" i="5"/>
  <c r="AJ2866" i="5"/>
  <c r="AK2866" i="5"/>
  <c r="AJ2867" i="5"/>
  <c r="AK2867" i="5"/>
  <c r="AJ2868" i="5"/>
  <c r="AK2868" i="5"/>
  <c r="AJ2869" i="5"/>
  <c r="AK2869" i="5"/>
  <c r="AJ2870" i="5"/>
  <c r="AK2870" i="5"/>
  <c r="AJ2871" i="5"/>
  <c r="AK2871" i="5"/>
  <c r="AJ2872" i="5"/>
  <c r="AK2872" i="5"/>
  <c r="AJ2873" i="5"/>
  <c r="AK2873" i="5"/>
  <c r="AJ2874" i="5"/>
  <c r="AK2874" i="5"/>
  <c r="AJ2875" i="5"/>
  <c r="AK2875" i="5"/>
  <c r="AJ2876" i="5"/>
  <c r="AK2876" i="5"/>
  <c r="AJ2877" i="5"/>
  <c r="AK2877" i="5"/>
  <c r="AJ2878" i="5"/>
  <c r="AK2878" i="5"/>
  <c r="AJ2879" i="5"/>
  <c r="AK2879" i="5"/>
  <c r="AJ2880" i="5"/>
  <c r="AK2880" i="5"/>
  <c r="AJ2881" i="5"/>
  <c r="AK2881" i="5"/>
  <c r="AJ2882" i="5"/>
  <c r="AK2882" i="5"/>
  <c r="AJ2883" i="5"/>
  <c r="AK2883" i="5"/>
  <c r="AJ2884" i="5"/>
  <c r="AK2884" i="5"/>
  <c r="AJ2885" i="5"/>
  <c r="AK2885" i="5"/>
  <c r="AJ2886" i="5"/>
  <c r="AK2886" i="5"/>
  <c r="AJ2887" i="5"/>
  <c r="AK2887" i="5"/>
  <c r="AJ2888" i="5"/>
  <c r="AK2888" i="5"/>
  <c r="AJ2889" i="5"/>
  <c r="AK2889" i="5"/>
  <c r="AJ2890" i="5"/>
  <c r="AK2890" i="5"/>
  <c r="AJ2891" i="5"/>
  <c r="AK2891" i="5"/>
  <c r="AJ2892" i="5"/>
  <c r="AK2892" i="5"/>
  <c r="AJ2893" i="5"/>
  <c r="AK2893" i="5"/>
  <c r="AJ2894" i="5"/>
  <c r="AK2894" i="5"/>
  <c r="AJ2895" i="5"/>
  <c r="AK2895" i="5"/>
  <c r="AJ2896" i="5"/>
  <c r="AK2896" i="5"/>
  <c r="AJ2897" i="5"/>
  <c r="AK2897" i="5"/>
  <c r="AJ2898" i="5"/>
  <c r="AK2898" i="5"/>
  <c r="AJ2899" i="5"/>
  <c r="AK2899" i="5"/>
  <c r="AJ2900" i="5"/>
  <c r="AK2900" i="5"/>
  <c r="AJ2901" i="5"/>
  <c r="AK2901" i="5"/>
  <c r="AJ2902" i="5"/>
  <c r="AK2902" i="5"/>
  <c r="AJ2903" i="5"/>
  <c r="AK2903" i="5"/>
  <c r="AJ2904" i="5"/>
  <c r="AK2904" i="5"/>
  <c r="AJ2905" i="5"/>
  <c r="AK2905" i="5"/>
  <c r="AJ2906" i="5"/>
  <c r="AK2906" i="5"/>
  <c r="AJ2907" i="5"/>
  <c r="AK2907" i="5"/>
  <c r="AJ2908" i="5"/>
  <c r="AK2908" i="5"/>
  <c r="AJ2909" i="5"/>
  <c r="AK2909" i="5"/>
  <c r="AJ2910" i="5"/>
  <c r="AK2910" i="5"/>
  <c r="AJ2911" i="5"/>
  <c r="AK2911" i="5"/>
  <c r="AJ2912" i="5"/>
  <c r="AK2912" i="5"/>
  <c r="AJ2913" i="5"/>
  <c r="AK2913" i="5"/>
  <c r="AJ2914" i="5"/>
  <c r="AK2914" i="5"/>
  <c r="AJ2915" i="5"/>
  <c r="AK2915" i="5"/>
  <c r="AJ2916" i="5"/>
  <c r="AK2916" i="5"/>
  <c r="AJ2917" i="5"/>
  <c r="AK2917" i="5"/>
  <c r="AJ2918" i="5"/>
  <c r="AK2918" i="5"/>
  <c r="AJ2919" i="5"/>
  <c r="AK2919" i="5"/>
  <c r="AJ2920" i="5"/>
  <c r="AK2920" i="5"/>
  <c r="AJ2921" i="5"/>
  <c r="AK2921" i="5"/>
  <c r="AJ2922" i="5"/>
  <c r="AK2922" i="5"/>
  <c r="AJ2923" i="5"/>
  <c r="AK2923" i="5"/>
  <c r="AJ2924" i="5"/>
  <c r="AK2924" i="5"/>
  <c r="AJ2925" i="5"/>
  <c r="AK2925" i="5"/>
  <c r="AJ2926" i="5"/>
  <c r="AK2926" i="5"/>
  <c r="AJ2927" i="5"/>
  <c r="AK2927" i="5"/>
  <c r="AJ2928" i="5"/>
  <c r="AK2928" i="5"/>
  <c r="AJ2929" i="5"/>
  <c r="AK2929" i="5"/>
  <c r="AJ2930" i="5"/>
  <c r="AK2930" i="5"/>
  <c r="AJ2931" i="5"/>
  <c r="AK2931" i="5"/>
  <c r="AJ2932" i="5"/>
  <c r="AK2932" i="5"/>
  <c r="AJ2933" i="5"/>
  <c r="AK2933" i="5"/>
  <c r="AJ2934" i="5"/>
  <c r="AK2934" i="5"/>
  <c r="AJ2935" i="5"/>
  <c r="AK2935" i="5"/>
  <c r="AJ2936" i="5"/>
  <c r="AK2936" i="5"/>
  <c r="AJ2937" i="5"/>
  <c r="AK2937" i="5"/>
  <c r="AJ2938" i="5"/>
  <c r="AK2938" i="5"/>
  <c r="AJ2939" i="5"/>
  <c r="AK2939" i="5"/>
  <c r="AJ2940" i="5"/>
  <c r="AK2940" i="5"/>
  <c r="AJ2941" i="5"/>
  <c r="AK2941" i="5"/>
  <c r="AJ2942" i="5"/>
  <c r="AK2942" i="5"/>
  <c r="AJ2943" i="5"/>
  <c r="AK2943" i="5"/>
  <c r="AJ2944" i="5"/>
  <c r="AK2944" i="5"/>
  <c r="AJ2945" i="5"/>
  <c r="AK2945" i="5"/>
  <c r="AJ2946" i="5"/>
  <c r="AK2946" i="5"/>
  <c r="AJ2947" i="5"/>
  <c r="AK2947" i="5"/>
  <c r="AJ2948" i="5"/>
  <c r="AK2948" i="5"/>
  <c r="AJ2949" i="5"/>
  <c r="AK2949" i="5"/>
  <c r="AJ2950" i="5"/>
  <c r="AK2950" i="5"/>
  <c r="AJ2951" i="5"/>
  <c r="AK2951" i="5"/>
  <c r="AJ2952" i="5"/>
  <c r="AK2952" i="5"/>
  <c r="AJ2953" i="5"/>
  <c r="AK2953" i="5"/>
  <c r="AJ2954" i="5"/>
  <c r="AK2954" i="5"/>
  <c r="AJ2955" i="5"/>
  <c r="AK2955" i="5"/>
  <c r="AJ2956" i="5"/>
  <c r="AK2956" i="5"/>
  <c r="AJ2957" i="5"/>
  <c r="AK2957" i="5"/>
  <c r="AJ2958" i="5"/>
  <c r="AK2958" i="5"/>
  <c r="AJ2959" i="5"/>
  <c r="AK2959" i="5"/>
  <c r="AJ2960" i="5"/>
  <c r="AK2960" i="5"/>
  <c r="AJ2961" i="5"/>
  <c r="AK2961" i="5"/>
  <c r="AJ2962" i="5"/>
  <c r="AK2962" i="5"/>
  <c r="AJ2963" i="5"/>
  <c r="AK2963" i="5"/>
  <c r="AJ2964" i="5"/>
  <c r="AK2964" i="5"/>
  <c r="AJ2965" i="5"/>
  <c r="AK2965" i="5"/>
  <c r="AJ2966" i="5"/>
  <c r="AK2966" i="5"/>
  <c r="AJ2967" i="5"/>
  <c r="AK2967" i="5"/>
  <c r="AJ2968" i="5"/>
  <c r="AK2968" i="5"/>
  <c r="AJ2969" i="5"/>
  <c r="AK2969" i="5"/>
  <c r="AJ2970" i="5"/>
  <c r="AK2970" i="5"/>
  <c r="AJ2971" i="5"/>
  <c r="AK2971" i="5"/>
  <c r="AJ2972" i="5"/>
  <c r="AK2972" i="5"/>
  <c r="AJ2973" i="5"/>
  <c r="AK2973" i="5"/>
  <c r="AJ2974" i="5"/>
  <c r="AK2974" i="5"/>
  <c r="AJ2975" i="5"/>
  <c r="AK2975" i="5"/>
  <c r="AJ2976" i="5"/>
  <c r="AK2976" i="5"/>
  <c r="AJ2977" i="5"/>
  <c r="AK2977" i="5"/>
  <c r="AJ2978" i="5"/>
  <c r="AK2978" i="5"/>
  <c r="AJ2979" i="5"/>
  <c r="AK2979" i="5"/>
  <c r="AJ2980" i="5"/>
  <c r="AK2980" i="5"/>
  <c r="AJ2981" i="5"/>
  <c r="AK2981" i="5"/>
  <c r="AJ2982" i="5"/>
  <c r="AK2982" i="5"/>
  <c r="AJ2983" i="5"/>
  <c r="AK2983" i="5"/>
  <c r="AJ2984" i="5"/>
  <c r="AK2984" i="5"/>
  <c r="AJ2985" i="5"/>
  <c r="AK2985" i="5"/>
  <c r="AJ2986" i="5"/>
  <c r="AK2986" i="5"/>
  <c r="AJ2987" i="5"/>
  <c r="AK2987" i="5"/>
  <c r="AJ2988" i="5"/>
  <c r="AK2988" i="5"/>
  <c r="AJ2989" i="5"/>
  <c r="AK2989" i="5"/>
  <c r="AJ2990" i="5"/>
  <c r="AK2990" i="5"/>
  <c r="AJ2991" i="5"/>
  <c r="AK2991" i="5"/>
  <c r="AJ2992" i="5"/>
  <c r="AK2992" i="5"/>
  <c r="AJ2993" i="5"/>
  <c r="AK2993" i="5"/>
  <c r="AJ2994" i="5"/>
  <c r="AK2994" i="5"/>
  <c r="AJ2995" i="5"/>
  <c r="AK2995" i="5"/>
  <c r="AJ2996" i="5"/>
  <c r="AK2996" i="5"/>
  <c r="AJ2997" i="5"/>
  <c r="AK2997" i="5"/>
  <c r="AJ2998" i="5"/>
  <c r="AK2998" i="5"/>
  <c r="AJ2999" i="5"/>
  <c r="AK2999" i="5"/>
  <c r="AJ3000" i="5"/>
  <c r="AK3000" i="5"/>
  <c r="AJ3001" i="5"/>
  <c r="AK3001" i="5"/>
  <c r="AJ3002" i="5"/>
  <c r="AK3002" i="5"/>
  <c r="AJ3003" i="5"/>
  <c r="AK3003" i="5"/>
  <c r="AJ3004" i="5"/>
  <c r="AK3004" i="5"/>
  <c r="AJ3005" i="5"/>
  <c r="AK3005" i="5"/>
  <c r="AJ3006" i="5"/>
  <c r="AK3006" i="5"/>
  <c r="AJ3007" i="5"/>
  <c r="AK3007" i="5"/>
  <c r="AJ3008" i="5"/>
  <c r="AK3008" i="5"/>
  <c r="AJ3009" i="5"/>
  <c r="AK3009" i="5"/>
  <c r="AJ3010" i="5"/>
  <c r="AK3010" i="5"/>
  <c r="AJ3011" i="5"/>
  <c r="AK3011" i="5"/>
  <c r="AJ3012" i="5"/>
  <c r="AK3012" i="5"/>
  <c r="AJ3013" i="5"/>
  <c r="AK3013" i="5"/>
  <c r="AJ3014" i="5"/>
  <c r="AK3014" i="5"/>
  <c r="AJ3015" i="5"/>
  <c r="AK3015" i="5"/>
  <c r="AJ3016" i="5"/>
  <c r="AK3016" i="5"/>
  <c r="AJ3017" i="5"/>
  <c r="AK3017" i="5"/>
  <c r="AJ3018" i="5"/>
  <c r="AK3018" i="5"/>
  <c r="AJ3019" i="5"/>
  <c r="AK3019" i="5"/>
  <c r="AJ3020" i="5"/>
  <c r="AK3020" i="5"/>
  <c r="AJ3021" i="5"/>
  <c r="AK3021" i="5"/>
  <c r="AJ3022" i="5"/>
  <c r="AK3022" i="5"/>
  <c r="AJ3023" i="5"/>
  <c r="AK3023" i="5"/>
  <c r="AJ3024" i="5"/>
  <c r="AK3024" i="5"/>
  <c r="AJ3025" i="5"/>
  <c r="AK3025" i="5"/>
  <c r="AJ3026" i="5"/>
  <c r="AK3026" i="5"/>
  <c r="AJ3027" i="5"/>
  <c r="AK3027" i="5"/>
  <c r="AJ3028" i="5"/>
  <c r="AK3028" i="5"/>
  <c r="AJ3029" i="5"/>
  <c r="AK3029" i="5"/>
  <c r="AJ3030" i="5"/>
  <c r="AK3030" i="5"/>
  <c r="AJ3031" i="5"/>
  <c r="AK3031" i="5"/>
  <c r="AJ3032" i="5"/>
  <c r="AK3032" i="5"/>
  <c r="AJ3033" i="5"/>
  <c r="AK3033" i="5"/>
  <c r="AJ3034" i="5"/>
  <c r="AK3034" i="5"/>
  <c r="AJ3035" i="5"/>
  <c r="AK3035" i="5"/>
  <c r="AJ3036" i="5"/>
  <c r="AK3036" i="5"/>
  <c r="AJ3037" i="5"/>
  <c r="AK3037" i="5"/>
  <c r="AJ3038" i="5"/>
  <c r="AK3038" i="5"/>
  <c r="AJ3039" i="5"/>
  <c r="AK3039" i="5"/>
  <c r="AJ3040" i="5"/>
  <c r="AK3040" i="5"/>
  <c r="AJ3041" i="5"/>
  <c r="AK3041" i="5"/>
  <c r="AJ3042" i="5"/>
  <c r="AK3042" i="5"/>
  <c r="AJ3043" i="5"/>
  <c r="AK3043" i="5"/>
  <c r="AJ3044" i="5"/>
  <c r="AK3044" i="5"/>
  <c r="AJ3045" i="5"/>
  <c r="AK3045" i="5"/>
  <c r="AJ3046" i="5"/>
  <c r="AK3046" i="5"/>
  <c r="AJ3047" i="5"/>
  <c r="AK3047" i="5"/>
  <c r="AJ3048" i="5"/>
  <c r="AK3048" i="5"/>
  <c r="AJ3049" i="5"/>
  <c r="AK3049" i="5"/>
  <c r="AJ3050" i="5"/>
  <c r="AK3050" i="5"/>
  <c r="AJ3051" i="5"/>
  <c r="AK3051" i="5"/>
  <c r="AJ3052" i="5"/>
  <c r="AK3052" i="5"/>
  <c r="AJ3053" i="5"/>
  <c r="AK3053" i="5"/>
  <c r="AJ3054" i="5"/>
  <c r="AK3054" i="5"/>
  <c r="AJ3055" i="5"/>
  <c r="AK3055" i="5"/>
  <c r="AJ3056" i="5"/>
  <c r="AK3056" i="5"/>
  <c r="AJ3057" i="5"/>
  <c r="AK3057" i="5"/>
  <c r="AJ3058" i="5"/>
  <c r="AK3058" i="5"/>
  <c r="AJ3059" i="5"/>
  <c r="AK3059" i="5"/>
  <c r="AJ3060" i="5"/>
  <c r="AK3060" i="5"/>
  <c r="AJ3061" i="5"/>
  <c r="AK3061" i="5"/>
  <c r="AJ3062" i="5"/>
  <c r="AK3062" i="5"/>
  <c r="AJ3063" i="5"/>
  <c r="AK3063" i="5"/>
  <c r="AJ3064" i="5"/>
  <c r="AK3064" i="5"/>
  <c r="AJ3065" i="5"/>
  <c r="AK3065" i="5"/>
  <c r="AJ3066" i="5"/>
  <c r="AK3066" i="5"/>
  <c r="AJ3067" i="5"/>
  <c r="AK3067" i="5"/>
  <c r="AJ3068" i="5"/>
  <c r="AK3068" i="5"/>
  <c r="AJ3069" i="5"/>
  <c r="AK3069" i="5"/>
  <c r="AJ3070" i="5"/>
  <c r="AK3070" i="5"/>
  <c r="AJ3071" i="5"/>
  <c r="AK3071" i="5"/>
  <c r="AJ3072" i="5"/>
  <c r="AK3072" i="5"/>
  <c r="AJ3073" i="5"/>
  <c r="AK3073" i="5"/>
  <c r="AJ3074" i="5"/>
  <c r="AK3074" i="5"/>
  <c r="AJ3075" i="5"/>
  <c r="AK3075" i="5"/>
  <c r="AJ3076" i="5"/>
  <c r="AK3076" i="5"/>
  <c r="AJ3077" i="5"/>
  <c r="AK3077" i="5"/>
  <c r="AJ3078" i="5"/>
  <c r="AK3078" i="5"/>
  <c r="AJ3079" i="5"/>
  <c r="AK3079" i="5"/>
  <c r="AJ3080" i="5"/>
  <c r="AK3080" i="5"/>
  <c r="AJ3081" i="5"/>
  <c r="AK3081" i="5"/>
  <c r="AJ3082" i="5"/>
  <c r="AK3082" i="5"/>
  <c r="AJ3083" i="5"/>
  <c r="AK3083" i="5"/>
  <c r="AJ3084" i="5"/>
  <c r="AK3084" i="5"/>
  <c r="AJ3085" i="5"/>
  <c r="AK3085" i="5"/>
  <c r="AJ3086" i="5"/>
  <c r="AK3086" i="5"/>
  <c r="AJ3087" i="5"/>
  <c r="AK3087" i="5"/>
  <c r="AJ3088" i="5"/>
  <c r="AK3088" i="5"/>
  <c r="AJ3089" i="5"/>
  <c r="AK3089" i="5"/>
  <c r="AJ3090" i="5"/>
  <c r="AK3090" i="5"/>
  <c r="AJ3091" i="5"/>
  <c r="AK3091" i="5"/>
  <c r="AJ3092" i="5"/>
  <c r="AK3092" i="5"/>
  <c r="AJ3093" i="5"/>
  <c r="AK3093" i="5"/>
  <c r="AJ3094" i="5"/>
  <c r="AK3094" i="5"/>
  <c r="AJ3095" i="5"/>
  <c r="AK3095" i="5"/>
  <c r="AJ3096" i="5"/>
  <c r="AK3096" i="5"/>
  <c r="AJ3097" i="5"/>
  <c r="AK3097" i="5"/>
  <c r="AJ3098" i="5"/>
  <c r="AK3098" i="5"/>
  <c r="AJ3099" i="5"/>
  <c r="AK3099" i="5"/>
  <c r="AJ3100" i="5"/>
  <c r="AK3100" i="5"/>
  <c r="AJ3101" i="5"/>
  <c r="AK3101" i="5"/>
  <c r="AJ3102" i="5"/>
  <c r="AK3102" i="5"/>
  <c r="AJ3103" i="5"/>
  <c r="AK3103" i="5"/>
  <c r="AJ3104" i="5"/>
  <c r="AK3104" i="5"/>
  <c r="AJ3105" i="5"/>
  <c r="AK3105" i="5"/>
  <c r="AJ3106" i="5"/>
  <c r="AK3106" i="5"/>
  <c r="AJ3107" i="5"/>
  <c r="AK3107" i="5"/>
  <c r="AJ3108" i="5"/>
  <c r="AK3108" i="5"/>
  <c r="AJ3109" i="5"/>
  <c r="AK3109" i="5"/>
  <c r="AJ3110" i="5"/>
  <c r="AK3110" i="5"/>
  <c r="AJ3111" i="5"/>
  <c r="AK3111" i="5"/>
  <c r="AJ3112" i="5"/>
  <c r="AK3112" i="5"/>
  <c r="AJ3113" i="5"/>
  <c r="AK3113" i="5"/>
  <c r="AJ3114" i="5"/>
  <c r="AK3114" i="5"/>
  <c r="AJ3115" i="5"/>
  <c r="AK3115" i="5"/>
  <c r="AJ3116" i="5"/>
  <c r="AK3116" i="5"/>
  <c r="AJ3117" i="5"/>
  <c r="AK3117" i="5"/>
  <c r="AJ3118" i="5"/>
  <c r="AK3118" i="5"/>
  <c r="AJ3119" i="5"/>
  <c r="AK3119" i="5"/>
  <c r="AJ3120" i="5"/>
  <c r="AK3120" i="5"/>
  <c r="AJ3121" i="5"/>
  <c r="AK3121" i="5"/>
  <c r="AJ3122" i="5"/>
  <c r="AK3122" i="5"/>
  <c r="AJ3123" i="5"/>
  <c r="AK3123" i="5"/>
  <c r="AJ3124" i="5"/>
  <c r="AK3124" i="5"/>
  <c r="AJ3125" i="5"/>
  <c r="AK3125" i="5"/>
  <c r="AJ3126" i="5"/>
  <c r="AK3126" i="5"/>
  <c r="AJ3127" i="5"/>
  <c r="AK3127" i="5"/>
  <c r="AJ3128" i="5"/>
  <c r="AK3128" i="5"/>
  <c r="AJ3129" i="5"/>
  <c r="AK3129" i="5"/>
  <c r="AJ3130" i="5"/>
  <c r="AK3130" i="5"/>
  <c r="AJ3131" i="5"/>
  <c r="AK3131" i="5"/>
  <c r="AJ3132" i="5"/>
  <c r="AK3132" i="5"/>
  <c r="AJ3133" i="5"/>
  <c r="AK3133" i="5"/>
  <c r="AJ3134" i="5"/>
  <c r="AK3134" i="5"/>
  <c r="AJ3135" i="5"/>
  <c r="AK3135" i="5"/>
  <c r="AJ3136" i="5"/>
  <c r="AK3136" i="5"/>
  <c r="AJ3137" i="5"/>
  <c r="AK3137" i="5"/>
  <c r="AJ3138" i="5"/>
  <c r="AK3138" i="5"/>
  <c r="AJ3139" i="5"/>
  <c r="AK3139" i="5"/>
  <c r="AJ3140" i="5"/>
  <c r="AK3140" i="5"/>
  <c r="AJ3141" i="5"/>
  <c r="AK3141" i="5"/>
  <c r="AJ3142" i="5"/>
  <c r="AK3142" i="5"/>
  <c r="AJ3143" i="5"/>
  <c r="AK3143" i="5"/>
  <c r="AJ3144" i="5"/>
  <c r="AK3144" i="5"/>
  <c r="AJ3145" i="5"/>
  <c r="AK3145" i="5"/>
  <c r="AJ3146" i="5"/>
  <c r="AK3146" i="5"/>
  <c r="AJ3147" i="5"/>
  <c r="AK3147" i="5"/>
  <c r="AJ3148" i="5"/>
  <c r="AK3148" i="5"/>
  <c r="AJ3149" i="5"/>
  <c r="AK3149" i="5"/>
  <c r="AJ3150" i="5"/>
  <c r="AK3150" i="5"/>
  <c r="AJ3151" i="5"/>
  <c r="AK3151" i="5"/>
  <c r="AJ3152" i="5"/>
  <c r="AK3152" i="5"/>
  <c r="AJ3153" i="5"/>
  <c r="AK3153" i="5"/>
  <c r="AJ3154" i="5"/>
  <c r="AK3154" i="5"/>
  <c r="AJ3155" i="5"/>
  <c r="AK3155" i="5"/>
  <c r="AJ3156" i="5"/>
  <c r="AK3156" i="5"/>
  <c r="AJ3157" i="5"/>
  <c r="AK3157" i="5"/>
  <c r="AJ3158" i="5"/>
  <c r="AK3158" i="5"/>
  <c r="AJ3159" i="5"/>
  <c r="AK3159" i="5"/>
  <c r="AJ3160" i="5"/>
  <c r="AK3160" i="5"/>
  <c r="AJ3161" i="5"/>
  <c r="AK3161" i="5"/>
  <c r="AJ3162" i="5"/>
  <c r="AK3162" i="5"/>
  <c r="AJ3163" i="5"/>
  <c r="AK3163" i="5"/>
  <c r="AJ3164" i="5"/>
  <c r="AK3164" i="5"/>
  <c r="AJ3165" i="5"/>
  <c r="AK3165" i="5"/>
  <c r="AJ3166" i="5"/>
  <c r="AK3166" i="5"/>
  <c r="AJ3167" i="5"/>
  <c r="AK3167" i="5"/>
  <c r="AJ3168" i="5"/>
  <c r="AK3168" i="5"/>
  <c r="AJ3169" i="5"/>
  <c r="AK3169" i="5"/>
  <c r="AJ3170" i="5"/>
  <c r="AK3170" i="5"/>
  <c r="AJ3171" i="5"/>
  <c r="AK3171" i="5"/>
  <c r="AJ3172" i="5"/>
  <c r="AK3172" i="5"/>
  <c r="AJ3173" i="5"/>
  <c r="AK3173" i="5"/>
  <c r="AJ3174" i="5"/>
  <c r="AK3174" i="5"/>
  <c r="AJ3175" i="5"/>
  <c r="AK3175" i="5"/>
  <c r="AJ3176" i="5"/>
  <c r="AK3176" i="5"/>
  <c r="AJ3177" i="5"/>
  <c r="AK3177" i="5"/>
  <c r="AJ3178" i="5"/>
  <c r="AK3178" i="5"/>
  <c r="AJ3179" i="5"/>
  <c r="AK3179" i="5"/>
  <c r="AJ3180" i="5"/>
  <c r="AK3180" i="5"/>
  <c r="AJ3181" i="5"/>
  <c r="AK3181" i="5"/>
  <c r="AJ3182" i="5"/>
  <c r="AK3182" i="5"/>
  <c r="AJ3183" i="5"/>
  <c r="AK3183" i="5"/>
  <c r="AJ3184" i="5"/>
  <c r="AK3184" i="5"/>
  <c r="AJ3185" i="5"/>
  <c r="AK3185" i="5"/>
  <c r="AJ3186" i="5"/>
  <c r="AK3186" i="5"/>
  <c r="AJ3187" i="5"/>
  <c r="AK3187" i="5"/>
  <c r="AJ3188" i="5"/>
  <c r="AK3188" i="5"/>
  <c r="AJ3189" i="5"/>
  <c r="AK3189" i="5"/>
  <c r="AJ3190" i="5"/>
  <c r="AK3190" i="5"/>
  <c r="AJ3191" i="5"/>
  <c r="AK3191" i="5"/>
  <c r="AJ3192" i="5"/>
  <c r="AK3192" i="5"/>
  <c r="AJ3193" i="5"/>
  <c r="AK3193" i="5"/>
  <c r="AJ3194" i="5"/>
  <c r="AK3194" i="5"/>
  <c r="AJ3195" i="5"/>
  <c r="AK3195" i="5"/>
  <c r="AJ3196" i="5"/>
  <c r="AK3196" i="5"/>
  <c r="AJ3197" i="5"/>
  <c r="AK3197" i="5"/>
  <c r="AJ3198" i="5"/>
  <c r="AK3198" i="5"/>
  <c r="AJ3199" i="5"/>
  <c r="AK3199" i="5"/>
  <c r="AJ3200" i="5"/>
  <c r="AK3200" i="5"/>
  <c r="AJ3201" i="5"/>
  <c r="AK3201" i="5"/>
  <c r="AJ3202" i="5"/>
  <c r="AK3202" i="5"/>
  <c r="AJ3203" i="5"/>
  <c r="AK3203" i="5"/>
  <c r="AJ3204" i="5"/>
  <c r="AK3204" i="5"/>
  <c r="AJ3205" i="5"/>
  <c r="AK3205" i="5"/>
  <c r="AJ3206" i="5"/>
  <c r="AK3206" i="5"/>
  <c r="AJ3207" i="5"/>
  <c r="AK3207" i="5"/>
  <c r="AJ3208" i="5"/>
  <c r="AK3208" i="5"/>
  <c r="AJ3209" i="5"/>
  <c r="AK3209" i="5"/>
  <c r="AJ3210" i="5"/>
  <c r="AK3210" i="5"/>
  <c r="AJ3211" i="5"/>
  <c r="AK3211" i="5"/>
  <c r="AJ3212" i="5"/>
  <c r="AK3212" i="5"/>
  <c r="AJ3213" i="5"/>
  <c r="AK3213" i="5"/>
  <c r="AJ3214" i="5"/>
  <c r="AK3214" i="5"/>
  <c r="AJ3215" i="5"/>
  <c r="AK3215" i="5"/>
  <c r="AJ3216" i="5"/>
  <c r="AK3216" i="5"/>
  <c r="AJ3217" i="5"/>
  <c r="AK3217" i="5"/>
  <c r="AJ3218" i="5"/>
  <c r="AK3218" i="5"/>
  <c r="AJ3219" i="5"/>
  <c r="AK3219" i="5"/>
  <c r="AJ3220" i="5"/>
  <c r="AK3220" i="5"/>
  <c r="AJ3221" i="5"/>
  <c r="AK3221" i="5"/>
  <c r="AJ3222" i="5"/>
  <c r="AK3222" i="5"/>
  <c r="AJ3223" i="5"/>
  <c r="AK3223" i="5"/>
  <c r="AJ3224" i="5"/>
  <c r="AK3224" i="5"/>
  <c r="AJ3225" i="5"/>
  <c r="AK3225" i="5"/>
  <c r="AJ3226" i="5"/>
  <c r="AK3226" i="5"/>
  <c r="AJ3227" i="5"/>
  <c r="AK3227" i="5"/>
  <c r="AJ3228" i="5"/>
  <c r="AK3228" i="5"/>
  <c r="AJ3229" i="5"/>
  <c r="AK3229" i="5"/>
  <c r="AJ3230" i="5"/>
  <c r="AK3230" i="5"/>
  <c r="AJ3231" i="5"/>
  <c r="AK3231" i="5"/>
  <c r="AJ3232" i="5"/>
  <c r="AK3232" i="5"/>
  <c r="AJ3233" i="5"/>
  <c r="AK3233" i="5"/>
  <c r="AJ3234" i="5"/>
  <c r="AK3234" i="5"/>
  <c r="AJ3235" i="5"/>
  <c r="AK3235" i="5"/>
  <c r="AJ3236" i="5"/>
  <c r="AK3236" i="5"/>
  <c r="AJ3237" i="5"/>
  <c r="AK3237" i="5"/>
  <c r="AJ3238" i="5"/>
  <c r="AK3238" i="5"/>
  <c r="AJ3239" i="5"/>
  <c r="AK3239" i="5"/>
  <c r="AJ3240" i="5"/>
  <c r="AK3240" i="5"/>
  <c r="AJ3241" i="5"/>
  <c r="AK3241" i="5"/>
  <c r="AJ3242" i="5"/>
  <c r="AK3242" i="5"/>
  <c r="AJ3243" i="5"/>
  <c r="AK3243" i="5"/>
  <c r="AJ3244" i="5"/>
  <c r="AK3244" i="5"/>
  <c r="AJ3245" i="5"/>
  <c r="AK3245" i="5"/>
  <c r="AJ3246" i="5"/>
  <c r="AK3246" i="5"/>
  <c r="AJ3247" i="5"/>
  <c r="AK3247" i="5"/>
  <c r="AJ3248" i="5"/>
  <c r="AK3248" i="5"/>
  <c r="AJ3249" i="5"/>
  <c r="AK3249" i="5"/>
  <c r="AJ3250" i="5"/>
  <c r="AK3250" i="5"/>
  <c r="AJ3251" i="5"/>
  <c r="AK3251" i="5"/>
  <c r="AJ3252" i="5"/>
  <c r="AK3252" i="5"/>
  <c r="AJ3253" i="5"/>
  <c r="AK3253" i="5"/>
  <c r="AJ3254" i="5"/>
  <c r="AK3254" i="5"/>
  <c r="AJ3255" i="5"/>
  <c r="AK3255" i="5"/>
  <c r="AJ3256" i="5"/>
  <c r="AK3256" i="5"/>
  <c r="AJ3257" i="5"/>
  <c r="AK3257" i="5"/>
  <c r="AJ3258" i="5"/>
  <c r="AK3258" i="5"/>
  <c r="AJ3259" i="5"/>
  <c r="AK3259" i="5"/>
  <c r="AJ3260" i="5"/>
  <c r="AK3260" i="5"/>
  <c r="AJ3261" i="5"/>
  <c r="AK3261" i="5"/>
  <c r="AJ3262" i="5"/>
  <c r="AK3262" i="5"/>
  <c r="AJ3263" i="5"/>
  <c r="AK3263" i="5"/>
  <c r="AJ3264" i="5"/>
  <c r="AK3264" i="5"/>
  <c r="AJ3265" i="5"/>
  <c r="AK3265" i="5"/>
  <c r="AJ3266" i="5"/>
  <c r="AK3266" i="5"/>
  <c r="AJ3267" i="5"/>
  <c r="AK3267" i="5"/>
  <c r="AJ3268" i="5"/>
  <c r="AK3268" i="5"/>
  <c r="AJ3269" i="5"/>
  <c r="AK3269" i="5"/>
  <c r="AJ3270" i="5"/>
  <c r="AK3270" i="5"/>
  <c r="AJ3271" i="5"/>
  <c r="AK3271" i="5"/>
  <c r="AJ3272" i="5"/>
  <c r="AK3272" i="5"/>
  <c r="AJ3273" i="5"/>
  <c r="AK3273" i="5"/>
  <c r="AJ3274" i="5"/>
  <c r="AK3274" i="5"/>
  <c r="AJ3275" i="5"/>
  <c r="AK3275" i="5"/>
  <c r="AJ3276" i="5"/>
  <c r="AK3276" i="5"/>
  <c r="AJ3277" i="5"/>
  <c r="AK3277" i="5"/>
  <c r="AJ3278" i="5"/>
  <c r="AK3278" i="5"/>
  <c r="AJ3279" i="5"/>
  <c r="AK3279" i="5"/>
  <c r="AJ3280" i="5"/>
  <c r="AK3280" i="5"/>
  <c r="AJ3281" i="5"/>
  <c r="AK3281" i="5"/>
  <c r="AJ3282" i="5"/>
  <c r="AK3282" i="5"/>
  <c r="AJ3283" i="5"/>
  <c r="AK3283" i="5"/>
  <c r="AJ3284" i="5"/>
  <c r="AK3284" i="5"/>
  <c r="AJ3285" i="5"/>
  <c r="AK3285" i="5"/>
  <c r="AJ3286" i="5"/>
  <c r="AK3286" i="5"/>
  <c r="AJ3287" i="5"/>
  <c r="AK3287" i="5"/>
  <c r="AJ3288" i="5"/>
  <c r="AK3288" i="5"/>
  <c r="AJ3289" i="5"/>
  <c r="AK3289" i="5"/>
  <c r="AJ3290" i="5"/>
  <c r="AK3290" i="5"/>
  <c r="AJ3291" i="5"/>
  <c r="AK3291" i="5"/>
  <c r="AJ3292" i="5"/>
  <c r="AK3292" i="5"/>
  <c r="AJ3293" i="5"/>
  <c r="AK3293" i="5"/>
  <c r="AJ3294" i="5"/>
  <c r="AK3294" i="5"/>
  <c r="AJ3295" i="5"/>
  <c r="AK3295" i="5"/>
  <c r="AJ3296" i="5"/>
  <c r="AK3296" i="5"/>
  <c r="AJ3297" i="5"/>
  <c r="AK3297" i="5"/>
  <c r="AJ3298" i="5"/>
  <c r="AK3298" i="5"/>
  <c r="AJ3299" i="5"/>
  <c r="AK3299" i="5"/>
  <c r="AJ3300" i="5"/>
  <c r="AK3300" i="5"/>
  <c r="AJ3301" i="5"/>
  <c r="AK3301" i="5"/>
  <c r="AJ3302" i="5"/>
  <c r="AK3302" i="5"/>
  <c r="AJ3303" i="5"/>
  <c r="AK3303" i="5"/>
  <c r="AJ3304" i="5"/>
  <c r="AK3304" i="5"/>
  <c r="AJ3305" i="5"/>
  <c r="AK3305" i="5"/>
  <c r="AK4" i="5"/>
  <c r="AJ4" i="5"/>
  <c r="AH1485" i="5" l="1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685" i="5"/>
  <c r="AH2686" i="5"/>
  <c r="AH2687" i="5"/>
  <c r="AH2688" i="5"/>
  <c r="AH2689" i="5"/>
  <c r="AH2690" i="5"/>
  <c r="AH2691" i="5"/>
  <c r="AH2692" i="5"/>
  <c r="AH2693" i="5"/>
  <c r="AH2694" i="5"/>
  <c r="AH2695" i="5"/>
  <c r="AH2696" i="5"/>
  <c r="AH2697" i="5"/>
  <c r="AH2698" i="5"/>
  <c r="AH2699" i="5"/>
  <c r="AH2700" i="5"/>
  <c r="AH2701" i="5"/>
  <c r="AH2702" i="5"/>
  <c r="AH2703" i="5"/>
  <c r="AH2704" i="5"/>
  <c r="AH2705" i="5"/>
  <c r="AH2706" i="5"/>
  <c r="AH2707" i="5"/>
  <c r="AH2708" i="5"/>
  <c r="AH2709" i="5"/>
  <c r="AH2710" i="5"/>
  <c r="AH2711" i="5"/>
  <c r="AH2712" i="5"/>
  <c r="AH2713" i="5"/>
  <c r="AH2714" i="5"/>
  <c r="AH2715" i="5"/>
  <c r="AH2716" i="5"/>
  <c r="AH2717" i="5"/>
  <c r="AH2718" i="5"/>
  <c r="AH2719" i="5"/>
  <c r="AH2720" i="5"/>
  <c r="AH2721" i="5"/>
  <c r="AH2722" i="5"/>
  <c r="AH2723" i="5"/>
  <c r="AH2724" i="5"/>
  <c r="AH2725" i="5"/>
  <c r="AH2726" i="5"/>
  <c r="AH2727" i="5"/>
  <c r="AH2728" i="5"/>
  <c r="AH2729" i="5"/>
  <c r="AH2730" i="5"/>
  <c r="AH2731" i="5"/>
  <c r="AH2732" i="5"/>
  <c r="AH2733" i="5"/>
  <c r="AH2734" i="5"/>
  <c r="AH2735" i="5"/>
  <c r="AH2736" i="5"/>
  <c r="AH2737" i="5"/>
  <c r="AH2738" i="5"/>
  <c r="AH2739" i="5"/>
  <c r="AH2740" i="5"/>
  <c r="AH2741" i="5"/>
  <c r="AH2742" i="5"/>
  <c r="AH2743" i="5"/>
  <c r="AH2744" i="5"/>
  <c r="AH2745" i="5"/>
  <c r="AH2746" i="5"/>
  <c r="AH2747" i="5"/>
  <c r="AH2748" i="5"/>
  <c r="AH2749" i="5"/>
  <c r="AH2750" i="5"/>
  <c r="AH2751" i="5"/>
  <c r="AH2752" i="5"/>
  <c r="AH2753" i="5"/>
  <c r="AH2754" i="5"/>
  <c r="AH2755" i="5"/>
  <c r="AH2756" i="5"/>
  <c r="AH2757" i="5"/>
  <c r="AH2758" i="5"/>
  <c r="AH2759" i="5"/>
  <c r="AH2760" i="5"/>
  <c r="AH2761" i="5"/>
  <c r="AH2762" i="5"/>
  <c r="AH2763" i="5"/>
  <c r="AH2764" i="5"/>
  <c r="AH2765" i="5"/>
  <c r="AH2766" i="5"/>
  <c r="AH2767" i="5"/>
  <c r="AH2768" i="5"/>
  <c r="AH2769" i="5"/>
  <c r="AH2770" i="5"/>
  <c r="AH2771" i="5"/>
  <c r="AH2772" i="5"/>
  <c r="AH2773" i="5"/>
  <c r="AH2774" i="5"/>
  <c r="AH2775" i="5"/>
  <c r="AH2776" i="5"/>
  <c r="AH2777" i="5"/>
  <c r="AH2778" i="5"/>
  <c r="AH2779" i="5"/>
  <c r="AH2780" i="5"/>
  <c r="AH2781" i="5"/>
  <c r="AH2782" i="5"/>
  <c r="AH2783" i="5"/>
  <c r="AH2784" i="5"/>
  <c r="AH2785" i="5"/>
  <c r="AH2786" i="5"/>
  <c r="AH2787" i="5"/>
  <c r="AH2788" i="5"/>
  <c r="AH2789" i="5"/>
  <c r="AH2790" i="5"/>
  <c r="AH2791" i="5"/>
  <c r="AH2792" i="5"/>
  <c r="AH2793" i="5"/>
  <c r="AH2794" i="5"/>
  <c r="AH2795" i="5"/>
  <c r="AH2796" i="5"/>
  <c r="AH2797" i="5"/>
  <c r="AH2798" i="5"/>
  <c r="AH2799" i="5"/>
  <c r="AH2800" i="5"/>
  <c r="AH2801" i="5"/>
  <c r="AH2802" i="5"/>
  <c r="AH2803" i="5"/>
  <c r="AH2804" i="5"/>
  <c r="AH2805" i="5"/>
  <c r="AH2806" i="5"/>
  <c r="AH2807" i="5"/>
  <c r="AH2808" i="5"/>
  <c r="AH2809" i="5"/>
  <c r="AH2810" i="5"/>
  <c r="AH2811" i="5"/>
  <c r="AH2812" i="5"/>
  <c r="AH2813" i="5"/>
  <c r="AH2814" i="5"/>
  <c r="AH2815" i="5"/>
  <c r="AH2816" i="5"/>
  <c r="AH2817" i="5"/>
  <c r="AH2818" i="5"/>
  <c r="AH2819" i="5"/>
  <c r="AH2820" i="5"/>
  <c r="AH2821" i="5"/>
  <c r="AH2822" i="5"/>
  <c r="AH2823" i="5"/>
  <c r="AH2824" i="5"/>
  <c r="AH2825" i="5"/>
  <c r="AH2826" i="5"/>
  <c r="AH2827" i="5"/>
  <c r="AH2828" i="5"/>
  <c r="AH2829" i="5"/>
  <c r="AH2830" i="5"/>
  <c r="AH2831" i="5"/>
  <c r="AH2832" i="5"/>
  <c r="AH2833" i="5"/>
  <c r="AH2834" i="5"/>
  <c r="AH2835" i="5"/>
  <c r="AH2836" i="5"/>
  <c r="AH2837" i="5"/>
  <c r="AH2838" i="5"/>
  <c r="AH2839" i="5"/>
  <c r="AH2840" i="5"/>
  <c r="AH2841" i="5"/>
  <c r="AH2842" i="5"/>
  <c r="AH2843" i="5"/>
  <c r="AH2844" i="5"/>
  <c r="AH2845" i="5"/>
  <c r="AH2846" i="5"/>
  <c r="AH2847" i="5"/>
  <c r="AH2848" i="5"/>
  <c r="AH2849" i="5"/>
  <c r="AH2850" i="5"/>
  <c r="AH2851" i="5"/>
  <c r="AH2852" i="5"/>
  <c r="AH2853" i="5"/>
  <c r="AH2854" i="5"/>
  <c r="AH2855" i="5"/>
  <c r="AH2856" i="5"/>
  <c r="AH2857" i="5"/>
  <c r="AH2858" i="5"/>
  <c r="AH2859" i="5"/>
  <c r="AH2860" i="5"/>
  <c r="AH2861" i="5"/>
  <c r="AH2862" i="5"/>
  <c r="AH2863" i="5"/>
  <c r="AH2864" i="5"/>
  <c r="AH2865" i="5"/>
  <c r="AH2866" i="5"/>
  <c r="AH2867" i="5"/>
  <c r="AH2868" i="5"/>
  <c r="AH2869" i="5"/>
  <c r="AH2870" i="5"/>
  <c r="AH2871" i="5"/>
  <c r="AH2872" i="5"/>
  <c r="AH2873" i="5"/>
  <c r="AH2874" i="5"/>
  <c r="AH2875" i="5"/>
  <c r="AH2876" i="5"/>
  <c r="AH2877" i="5"/>
  <c r="AH2878" i="5"/>
  <c r="AH2879" i="5"/>
  <c r="AH2880" i="5"/>
  <c r="AH2881" i="5"/>
  <c r="AH2882" i="5"/>
  <c r="AH2883" i="5"/>
  <c r="AH2884" i="5"/>
  <c r="AH2885" i="5"/>
  <c r="AH2886" i="5"/>
  <c r="AH2887" i="5"/>
  <c r="AH2888" i="5"/>
  <c r="AH2889" i="5"/>
  <c r="AH2890" i="5"/>
  <c r="AH2891" i="5"/>
  <c r="AH2892" i="5"/>
  <c r="AH2893" i="5"/>
  <c r="AH2894" i="5"/>
  <c r="AH2895" i="5"/>
  <c r="AH2896" i="5"/>
  <c r="AH2897" i="5"/>
  <c r="AH2898" i="5"/>
  <c r="AH2899" i="5"/>
  <c r="AH2900" i="5"/>
  <c r="AH2901" i="5"/>
  <c r="AH2902" i="5"/>
  <c r="AH2903" i="5"/>
  <c r="AH2904" i="5"/>
  <c r="AH2905" i="5"/>
  <c r="AH2906" i="5"/>
  <c r="AH2907" i="5"/>
  <c r="AH2908" i="5"/>
  <c r="AH2909" i="5"/>
  <c r="AH2910" i="5"/>
  <c r="AH2911" i="5"/>
  <c r="AH2912" i="5"/>
  <c r="AH2913" i="5"/>
  <c r="AH2914" i="5"/>
  <c r="AH2915" i="5"/>
  <c r="AH2916" i="5"/>
  <c r="AH2917" i="5"/>
  <c r="AH2918" i="5"/>
  <c r="AH2919" i="5"/>
  <c r="AH2920" i="5"/>
  <c r="AH2921" i="5"/>
  <c r="AH2922" i="5"/>
  <c r="AH2923" i="5"/>
  <c r="AH2924" i="5"/>
  <c r="AH2925" i="5"/>
  <c r="AH2926" i="5"/>
  <c r="AH2927" i="5"/>
  <c r="AH2928" i="5"/>
  <c r="AH2929" i="5"/>
  <c r="AH2930" i="5"/>
  <c r="AH2931" i="5"/>
  <c r="AH2932" i="5"/>
  <c r="AH2933" i="5"/>
  <c r="AH2934" i="5"/>
  <c r="AH2935" i="5"/>
  <c r="AH2936" i="5"/>
  <c r="AH2937" i="5"/>
  <c r="AH2938" i="5"/>
  <c r="AH2939" i="5"/>
  <c r="AH2940" i="5"/>
  <c r="AH2941" i="5"/>
  <c r="AH2942" i="5"/>
  <c r="AH2943" i="5"/>
  <c r="AH2944" i="5"/>
  <c r="AH2945" i="5"/>
  <c r="AH2946" i="5"/>
  <c r="AH2947" i="5"/>
  <c r="AH2948" i="5"/>
  <c r="AH2949" i="5"/>
  <c r="AH2950" i="5"/>
  <c r="AH2951" i="5"/>
  <c r="AH2952" i="5"/>
  <c r="AH2953" i="5"/>
  <c r="AH2954" i="5"/>
  <c r="AH2955" i="5"/>
  <c r="AH2956" i="5"/>
  <c r="AH2957" i="5"/>
  <c r="AH2958" i="5"/>
  <c r="AH2959" i="5"/>
  <c r="AH2960" i="5"/>
  <c r="AH2961" i="5"/>
  <c r="AH2962" i="5"/>
  <c r="AH2963" i="5"/>
  <c r="AH2964" i="5"/>
  <c r="AH2965" i="5"/>
  <c r="AH2966" i="5"/>
  <c r="AH2967" i="5"/>
  <c r="AH2968" i="5"/>
  <c r="AH2969" i="5"/>
  <c r="AH2970" i="5"/>
  <c r="AH2971" i="5"/>
  <c r="AH2972" i="5"/>
  <c r="AH2973" i="5"/>
  <c r="AH2974" i="5"/>
  <c r="AH2975" i="5"/>
  <c r="AH2976" i="5"/>
  <c r="AH2977" i="5"/>
  <c r="AH2978" i="5"/>
  <c r="AH2979" i="5"/>
  <c r="AH2980" i="5"/>
  <c r="AH2981" i="5"/>
  <c r="AH2982" i="5"/>
  <c r="AH2983" i="5"/>
  <c r="AH2984" i="5"/>
  <c r="AH2985" i="5"/>
  <c r="AH2986" i="5"/>
  <c r="AH2987" i="5"/>
  <c r="AH2988" i="5"/>
  <c r="AH2989" i="5"/>
  <c r="AH2990" i="5"/>
  <c r="AH2991" i="5"/>
  <c r="AH2992" i="5"/>
  <c r="AH2993" i="5"/>
  <c r="AH2994" i="5"/>
  <c r="AH2995" i="5"/>
  <c r="AH2996" i="5"/>
  <c r="AH2997" i="5"/>
  <c r="AH2998" i="5"/>
  <c r="AH2999" i="5"/>
  <c r="AH3000" i="5"/>
  <c r="AH3001" i="5"/>
  <c r="AH3002" i="5"/>
  <c r="AH3003" i="5"/>
  <c r="AH3004" i="5"/>
  <c r="AH3005" i="5"/>
  <c r="AH3006" i="5"/>
  <c r="AH3007" i="5"/>
  <c r="AH3008" i="5"/>
  <c r="AH3009" i="5"/>
  <c r="AH3010" i="5"/>
  <c r="AH3011" i="5"/>
  <c r="AH3012" i="5"/>
  <c r="AH3013" i="5"/>
  <c r="AH3014" i="5"/>
  <c r="AH3015" i="5"/>
  <c r="AH3016" i="5"/>
  <c r="AH3017" i="5"/>
  <c r="AH3018" i="5"/>
  <c r="AH3019" i="5"/>
  <c r="AH3020" i="5"/>
  <c r="AH3021" i="5"/>
  <c r="AH3022" i="5"/>
  <c r="AH3023" i="5"/>
  <c r="AH3024" i="5"/>
  <c r="AH3025" i="5"/>
  <c r="AH3026" i="5"/>
  <c r="AH3027" i="5"/>
  <c r="AH3028" i="5"/>
  <c r="AH3029" i="5"/>
  <c r="AH3030" i="5"/>
  <c r="AH3031" i="5"/>
  <c r="AH3032" i="5"/>
  <c r="AH3033" i="5"/>
  <c r="AH3034" i="5"/>
  <c r="AH3035" i="5"/>
  <c r="AH3036" i="5"/>
  <c r="AH3037" i="5"/>
  <c r="AH3038" i="5"/>
  <c r="AH3039" i="5"/>
  <c r="AH3040" i="5"/>
  <c r="AH3041" i="5"/>
  <c r="AH3042" i="5"/>
  <c r="AH3043" i="5"/>
  <c r="AH3044" i="5"/>
  <c r="AH3045" i="5"/>
  <c r="AH3046" i="5"/>
  <c r="AH3047" i="5"/>
  <c r="AH3048" i="5"/>
  <c r="AH3049" i="5"/>
  <c r="AH3050" i="5"/>
  <c r="AH3051" i="5"/>
  <c r="AH3052" i="5"/>
  <c r="AH3053" i="5"/>
  <c r="AH3054" i="5"/>
  <c r="AH3055" i="5"/>
  <c r="AH3056" i="5"/>
  <c r="AH3057" i="5"/>
  <c r="AH3058" i="5"/>
  <c r="AH3059" i="5"/>
  <c r="AH3060" i="5"/>
  <c r="AH3061" i="5"/>
  <c r="AH3062" i="5"/>
  <c r="AH3063" i="5"/>
  <c r="AH3064" i="5"/>
  <c r="AH3065" i="5"/>
  <c r="AH3066" i="5"/>
  <c r="AH3067" i="5"/>
  <c r="AH3068" i="5"/>
  <c r="AH3069" i="5"/>
  <c r="AH3070" i="5"/>
  <c r="AH3071" i="5"/>
  <c r="AH3072" i="5"/>
  <c r="AH3073" i="5"/>
  <c r="AH3074" i="5"/>
  <c r="AH3075" i="5"/>
  <c r="AH3076" i="5"/>
  <c r="AH3077" i="5"/>
  <c r="AH3078" i="5"/>
  <c r="AH3079" i="5"/>
  <c r="AH3080" i="5"/>
  <c r="AH3081" i="5"/>
  <c r="AH3082" i="5"/>
  <c r="AH3083" i="5"/>
  <c r="AH3084" i="5"/>
  <c r="AH3085" i="5"/>
  <c r="AH3086" i="5"/>
  <c r="AH3087" i="5"/>
  <c r="AH3088" i="5"/>
  <c r="AH3089" i="5"/>
  <c r="AH3090" i="5"/>
  <c r="AH3091" i="5"/>
  <c r="AH3092" i="5"/>
  <c r="AH3093" i="5"/>
  <c r="AH3094" i="5"/>
  <c r="AH3095" i="5"/>
  <c r="AH3096" i="5"/>
  <c r="AH3097" i="5"/>
  <c r="AH3098" i="5"/>
  <c r="AH3099" i="5"/>
  <c r="AH3100" i="5"/>
  <c r="AH3101" i="5"/>
  <c r="AH3102" i="5"/>
  <c r="AH3103" i="5"/>
  <c r="AH3104" i="5"/>
  <c r="AH3105" i="5"/>
  <c r="AH3106" i="5"/>
  <c r="AH3107" i="5"/>
  <c r="AH3108" i="5"/>
  <c r="AH3109" i="5"/>
  <c r="AH3110" i="5"/>
  <c r="AH3111" i="5"/>
  <c r="AH3112" i="5"/>
  <c r="AH3113" i="5"/>
  <c r="AH3114" i="5"/>
  <c r="AH3115" i="5"/>
  <c r="AH3116" i="5"/>
  <c r="AH3117" i="5"/>
  <c r="AH3118" i="5"/>
  <c r="AH3119" i="5"/>
  <c r="AH3120" i="5"/>
  <c r="AH3121" i="5"/>
  <c r="AH3122" i="5"/>
  <c r="AH3123" i="5"/>
  <c r="AH3124" i="5"/>
  <c r="AH3125" i="5"/>
  <c r="AH3126" i="5"/>
  <c r="AH3127" i="5"/>
  <c r="AH3128" i="5"/>
  <c r="AH3129" i="5"/>
  <c r="AH3130" i="5"/>
  <c r="AH3131" i="5"/>
  <c r="AH3132" i="5"/>
  <c r="AH3133" i="5"/>
  <c r="AH3134" i="5"/>
  <c r="AH3135" i="5"/>
  <c r="AH3136" i="5"/>
  <c r="AH3137" i="5"/>
  <c r="AH3138" i="5"/>
  <c r="AH3139" i="5"/>
  <c r="AH3140" i="5"/>
  <c r="AH3141" i="5"/>
  <c r="AH3142" i="5"/>
  <c r="AH3143" i="5"/>
  <c r="AH3144" i="5"/>
  <c r="AH3145" i="5"/>
  <c r="AH3146" i="5"/>
  <c r="AH3147" i="5"/>
  <c r="AH3148" i="5"/>
  <c r="AH3149" i="5"/>
  <c r="AH3150" i="5"/>
  <c r="AH3151" i="5"/>
  <c r="AH3152" i="5"/>
  <c r="AH3153" i="5"/>
  <c r="AH3154" i="5"/>
  <c r="AH3155" i="5"/>
  <c r="AH3156" i="5"/>
  <c r="AH3157" i="5"/>
  <c r="AH3158" i="5"/>
  <c r="AH3159" i="5"/>
  <c r="AH3160" i="5"/>
  <c r="AH3161" i="5"/>
  <c r="AH3162" i="5"/>
  <c r="AH3163" i="5"/>
  <c r="AH3164" i="5"/>
  <c r="AH3165" i="5"/>
  <c r="AH3166" i="5"/>
  <c r="AH3167" i="5"/>
  <c r="AH3168" i="5"/>
  <c r="AH3169" i="5"/>
  <c r="AH3170" i="5"/>
  <c r="AH3171" i="5"/>
  <c r="AH3172" i="5"/>
  <c r="AH3173" i="5"/>
  <c r="AH3174" i="5"/>
  <c r="AH3175" i="5"/>
  <c r="AH3176" i="5"/>
  <c r="AH3177" i="5"/>
  <c r="AH3178" i="5"/>
  <c r="AH3179" i="5"/>
  <c r="AH3180" i="5"/>
  <c r="AH3181" i="5"/>
  <c r="AH3182" i="5"/>
  <c r="AH3183" i="5"/>
  <c r="AH3184" i="5"/>
  <c r="AH3185" i="5"/>
  <c r="AH3186" i="5"/>
  <c r="AH3187" i="5"/>
  <c r="AH3188" i="5"/>
  <c r="AH3189" i="5"/>
  <c r="AH3190" i="5"/>
  <c r="AH3191" i="5"/>
  <c r="AH3192" i="5"/>
  <c r="AH3193" i="5"/>
  <c r="AH3194" i="5"/>
  <c r="AH3195" i="5"/>
  <c r="AH3196" i="5"/>
  <c r="AH3197" i="5"/>
  <c r="AH3198" i="5"/>
  <c r="AH3199" i="5"/>
  <c r="AH3200" i="5"/>
  <c r="AH3201" i="5"/>
  <c r="AH3202" i="5"/>
  <c r="AH3203" i="5"/>
  <c r="AH3204" i="5"/>
  <c r="AH3205" i="5"/>
  <c r="AH3206" i="5"/>
  <c r="AH3207" i="5"/>
  <c r="AH3208" i="5"/>
  <c r="AH3209" i="5"/>
  <c r="AH3210" i="5"/>
  <c r="AH3211" i="5"/>
  <c r="AH3212" i="5"/>
  <c r="AH3213" i="5"/>
  <c r="AH3214" i="5"/>
  <c r="AH3215" i="5"/>
  <c r="AH3216" i="5"/>
  <c r="AH3217" i="5"/>
  <c r="AH3218" i="5"/>
  <c r="AH3219" i="5"/>
  <c r="AH3220" i="5"/>
  <c r="AH3221" i="5"/>
  <c r="AH3222" i="5"/>
  <c r="AH3223" i="5"/>
  <c r="AH3224" i="5"/>
  <c r="AH3225" i="5"/>
  <c r="AH3226" i="5"/>
  <c r="AH3227" i="5"/>
  <c r="AH3228" i="5"/>
  <c r="AH3229" i="5"/>
  <c r="AH3230" i="5"/>
  <c r="AH3231" i="5"/>
  <c r="AH3232" i="5"/>
  <c r="AH3233" i="5"/>
  <c r="AH3234" i="5"/>
  <c r="AH3235" i="5"/>
  <c r="AH3236" i="5"/>
  <c r="AH3237" i="5"/>
  <c r="AH3238" i="5"/>
  <c r="AH3239" i="5"/>
  <c r="AH3240" i="5"/>
  <c r="AH3241" i="5"/>
  <c r="AH3242" i="5"/>
  <c r="AH3243" i="5"/>
  <c r="AH3244" i="5"/>
  <c r="AH3245" i="5"/>
  <c r="AH3246" i="5"/>
  <c r="AH3247" i="5"/>
  <c r="AH3248" i="5"/>
  <c r="AH3249" i="5"/>
  <c r="AH3250" i="5"/>
  <c r="AH3251" i="5"/>
  <c r="AH3252" i="5"/>
  <c r="AH3253" i="5"/>
  <c r="AH3254" i="5"/>
  <c r="AH3255" i="5"/>
  <c r="AH3256" i="5"/>
  <c r="AH3257" i="5"/>
  <c r="AH3258" i="5"/>
  <c r="AH3259" i="5"/>
  <c r="AH3260" i="5"/>
  <c r="AH3261" i="5"/>
  <c r="AH3262" i="5"/>
  <c r="AH3263" i="5"/>
  <c r="AH3264" i="5"/>
  <c r="AH3265" i="5"/>
  <c r="AH3266" i="5"/>
  <c r="AH3267" i="5"/>
  <c r="AH3268" i="5"/>
  <c r="AH3269" i="5"/>
  <c r="AH3270" i="5"/>
  <c r="AH3271" i="5"/>
  <c r="AH3272" i="5"/>
  <c r="AH3273" i="5"/>
  <c r="AH3274" i="5"/>
  <c r="AH3275" i="5"/>
  <c r="AH3276" i="5"/>
  <c r="AH3277" i="5"/>
  <c r="AH3278" i="5"/>
  <c r="AH3279" i="5"/>
  <c r="AH3280" i="5"/>
  <c r="AH3281" i="5"/>
  <c r="AH3282" i="5"/>
  <c r="AH3283" i="5"/>
  <c r="AH3284" i="5"/>
  <c r="AH3285" i="5"/>
  <c r="AH3286" i="5"/>
  <c r="AH3287" i="5"/>
  <c r="AH3288" i="5"/>
  <c r="AH3289" i="5"/>
  <c r="AH3290" i="5"/>
  <c r="AH3291" i="5"/>
  <c r="AH3292" i="5"/>
  <c r="AH3293" i="5"/>
  <c r="AH3294" i="5"/>
  <c r="AH3295" i="5"/>
  <c r="AH3296" i="5"/>
  <c r="AH3297" i="5"/>
  <c r="AH3298" i="5"/>
  <c r="AH3299" i="5"/>
  <c r="AH3300" i="5"/>
  <c r="AH3301" i="5"/>
  <c r="AH3302" i="5"/>
  <c r="AH3303" i="5"/>
  <c r="AH3304" i="5"/>
  <c r="AH3305" i="5"/>
  <c r="AF1486" i="5"/>
  <c r="AG1486" i="5"/>
  <c r="AF1487" i="5"/>
  <c r="AG1487" i="5"/>
  <c r="AF1488" i="5"/>
  <c r="AG1488" i="5"/>
  <c r="AF1489" i="5"/>
  <c r="AG1489" i="5"/>
  <c r="AF1490" i="5"/>
  <c r="AG1490" i="5"/>
  <c r="AF1491" i="5"/>
  <c r="AG1491" i="5"/>
  <c r="AF1492" i="5"/>
  <c r="AG1492" i="5"/>
  <c r="AF1493" i="5"/>
  <c r="AG1493" i="5"/>
  <c r="AF1494" i="5"/>
  <c r="AG1494" i="5"/>
  <c r="AF1495" i="5"/>
  <c r="AG1495" i="5"/>
  <c r="AF1496" i="5"/>
  <c r="AG1496" i="5"/>
  <c r="AF1497" i="5"/>
  <c r="AG1497" i="5"/>
  <c r="AF1498" i="5"/>
  <c r="AG1498" i="5"/>
  <c r="AF1499" i="5"/>
  <c r="AG1499" i="5"/>
  <c r="AF1500" i="5"/>
  <c r="AG1500" i="5"/>
  <c r="AF1501" i="5"/>
  <c r="AG1501" i="5"/>
  <c r="AF1502" i="5"/>
  <c r="AG1502" i="5"/>
  <c r="AF1503" i="5"/>
  <c r="AG1503" i="5"/>
  <c r="AF1504" i="5"/>
  <c r="AG1504" i="5"/>
  <c r="AF1505" i="5"/>
  <c r="AG1505" i="5"/>
  <c r="AF1506" i="5"/>
  <c r="AG1506" i="5"/>
  <c r="AF1507" i="5"/>
  <c r="AG1507" i="5"/>
  <c r="AF1508" i="5"/>
  <c r="AG1508" i="5"/>
  <c r="AF1509" i="5"/>
  <c r="AG1509" i="5"/>
  <c r="AF1510" i="5"/>
  <c r="AG1510" i="5"/>
  <c r="AF1511" i="5"/>
  <c r="AG1511" i="5"/>
  <c r="AF1512" i="5"/>
  <c r="AG1512" i="5"/>
  <c r="AF1513" i="5"/>
  <c r="AG1513" i="5"/>
  <c r="AF1514" i="5"/>
  <c r="AG1514" i="5"/>
  <c r="AF1515" i="5"/>
  <c r="AG1515" i="5"/>
  <c r="AF1516" i="5"/>
  <c r="AG1516" i="5"/>
  <c r="AF1517" i="5"/>
  <c r="AG1517" i="5"/>
  <c r="AF1518" i="5"/>
  <c r="AG1518" i="5"/>
  <c r="AF1519" i="5"/>
  <c r="AG1519" i="5"/>
  <c r="AF1520" i="5"/>
  <c r="AG1520" i="5"/>
  <c r="AF1521" i="5"/>
  <c r="AG1521" i="5"/>
  <c r="AF1522" i="5"/>
  <c r="AG1522" i="5"/>
  <c r="AF1523" i="5"/>
  <c r="AG1523" i="5"/>
  <c r="AF1524" i="5"/>
  <c r="AG1524" i="5"/>
  <c r="AF1525" i="5"/>
  <c r="AG1525" i="5"/>
  <c r="AF1526" i="5"/>
  <c r="AG1526" i="5"/>
  <c r="AF1527" i="5"/>
  <c r="AG1527" i="5"/>
  <c r="AF1528" i="5"/>
  <c r="AG1528" i="5"/>
  <c r="AF1529" i="5"/>
  <c r="AG1529" i="5"/>
  <c r="AF1530" i="5"/>
  <c r="AG1530" i="5"/>
  <c r="AF1531" i="5"/>
  <c r="AG1531" i="5"/>
  <c r="AF1532" i="5"/>
  <c r="AG1532" i="5"/>
  <c r="AF1533" i="5"/>
  <c r="AG1533" i="5"/>
  <c r="AF1534" i="5"/>
  <c r="AG1534" i="5"/>
  <c r="AF1535" i="5"/>
  <c r="AG1535" i="5"/>
  <c r="AF1536" i="5"/>
  <c r="AG1536" i="5"/>
  <c r="AF1537" i="5"/>
  <c r="AG1537" i="5"/>
  <c r="AF1538" i="5"/>
  <c r="AG1538" i="5"/>
  <c r="AF1539" i="5"/>
  <c r="AG1539" i="5"/>
  <c r="AF1540" i="5"/>
  <c r="AG1540" i="5"/>
  <c r="AF1541" i="5"/>
  <c r="AG1541" i="5"/>
  <c r="AF1542" i="5"/>
  <c r="AG1542" i="5"/>
  <c r="AF1543" i="5"/>
  <c r="AG1543" i="5"/>
  <c r="AF1544" i="5"/>
  <c r="AG1544" i="5"/>
  <c r="AF1545" i="5"/>
  <c r="AG1545" i="5"/>
  <c r="AF1546" i="5"/>
  <c r="AG1546" i="5"/>
  <c r="AF1547" i="5"/>
  <c r="AG1547" i="5"/>
  <c r="AF1548" i="5"/>
  <c r="AG1548" i="5"/>
  <c r="AF1549" i="5"/>
  <c r="AG1549" i="5"/>
  <c r="AF1550" i="5"/>
  <c r="AG1550" i="5"/>
  <c r="AF1551" i="5"/>
  <c r="AG1551" i="5"/>
  <c r="AF1552" i="5"/>
  <c r="AG1552" i="5"/>
  <c r="AF1553" i="5"/>
  <c r="AG1553" i="5"/>
  <c r="AF1554" i="5"/>
  <c r="AG1554" i="5"/>
  <c r="AF1555" i="5"/>
  <c r="AG1555" i="5"/>
  <c r="AF1556" i="5"/>
  <c r="AG1556" i="5"/>
  <c r="AF1557" i="5"/>
  <c r="AG1557" i="5"/>
  <c r="AF1558" i="5"/>
  <c r="AG1558" i="5"/>
  <c r="AF1559" i="5"/>
  <c r="AG1559" i="5"/>
  <c r="AF1560" i="5"/>
  <c r="AG1560" i="5"/>
  <c r="AF1561" i="5"/>
  <c r="AG1561" i="5"/>
  <c r="AF1562" i="5"/>
  <c r="AG1562" i="5"/>
  <c r="AF1563" i="5"/>
  <c r="AG1563" i="5"/>
  <c r="AF1564" i="5"/>
  <c r="AG1564" i="5"/>
  <c r="AF1565" i="5"/>
  <c r="AG1565" i="5"/>
  <c r="AF1566" i="5"/>
  <c r="AG1566" i="5"/>
  <c r="AF1567" i="5"/>
  <c r="AG1567" i="5"/>
  <c r="AF1568" i="5"/>
  <c r="AG1568" i="5"/>
  <c r="AF1569" i="5"/>
  <c r="AG1569" i="5"/>
  <c r="AF1570" i="5"/>
  <c r="AG1570" i="5"/>
  <c r="AF1571" i="5"/>
  <c r="AG1571" i="5"/>
  <c r="AF1572" i="5"/>
  <c r="AG1572" i="5"/>
  <c r="AF1573" i="5"/>
  <c r="AG1573" i="5"/>
  <c r="AF1574" i="5"/>
  <c r="AG1574" i="5"/>
  <c r="AF1575" i="5"/>
  <c r="AG1575" i="5"/>
  <c r="AF1576" i="5"/>
  <c r="AG1576" i="5"/>
  <c r="AF1577" i="5"/>
  <c r="AG1577" i="5"/>
  <c r="AF1578" i="5"/>
  <c r="AG1578" i="5"/>
  <c r="AF1579" i="5"/>
  <c r="AG1579" i="5"/>
  <c r="AF1580" i="5"/>
  <c r="AG1580" i="5"/>
  <c r="AF1581" i="5"/>
  <c r="AG1581" i="5"/>
  <c r="AF1582" i="5"/>
  <c r="AG1582" i="5"/>
  <c r="AF1583" i="5"/>
  <c r="AG1583" i="5"/>
  <c r="AF1584" i="5"/>
  <c r="AG1584" i="5"/>
  <c r="AF1585" i="5"/>
  <c r="AG1585" i="5"/>
  <c r="AF1586" i="5"/>
  <c r="AG1586" i="5"/>
  <c r="AF1587" i="5"/>
  <c r="AG1587" i="5"/>
  <c r="AF1588" i="5"/>
  <c r="AG1588" i="5"/>
  <c r="AF1589" i="5"/>
  <c r="AG1589" i="5"/>
  <c r="AF1590" i="5"/>
  <c r="AG1590" i="5"/>
  <c r="AF1591" i="5"/>
  <c r="AG1591" i="5"/>
  <c r="AF1592" i="5"/>
  <c r="AG1592" i="5"/>
  <c r="AF1593" i="5"/>
  <c r="AG1593" i="5"/>
  <c r="AF1594" i="5"/>
  <c r="AG1594" i="5"/>
  <c r="AF1595" i="5"/>
  <c r="AG1595" i="5"/>
  <c r="AF1596" i="5"/>
  <c r="AG1596" i="5"/>
  <c r="AF1597" i="5"/>
  <c r="AG1597" i="5"/>
  <c r="AF1598" i="5"/>
  <c r="AG1598" i="5"/>
  <c r="AF1599" i="5"/>
  <c r="AG1599" i="5"/>
  <c r="AF1600" i="5"/>
  <c r="AG1600" i="5"/>
  <c r="AF1601" i="5"/>
  <c r="AG1601" i="5"/>
  <c r="AF1602" i="5"/>
  <c r="AG1602" i="5"/>
  <c r="AF1603" i="5"/>
  <c r="AG1603" i="5"/>
  <c r="AF1604" i="5"/>
  <c r="AG1604" i="5"/>
  <c r="AF1605" i="5"/>
  <c r="AG1605" i="5"/>
  <c r="AF1606" i="5"/>
  <c r="AG1606" i="5"/>
  <c r="AF1607" i="5"/>
  <c r="AG1607" i="5"/>
  <c r="AF1608" i="5"/>
  <c r="AG1608" i="5"/>
  <c r="AF1609" i="5"/>
  <c r="AG1609" i="5"/>
  <c r="AF1610" i="5"/>
  <c r="AG1610" i="5"/>
  <c r="AF1611" i="5"/>
  <c r="AG1611" i="5"/>
  <c r="AF1612" i="5"/>
  <c r="AG1612" i="5"/>
  <c r="AF1613" i="5"/>
  <c r="AG1613" i="5"/>
  <c r="AF1614" i="5"/>
  <c r="AG1614" i="5"/>
  <c r="AF1615" i="5"/>
  <c r="AG1615" i="5"/>
  <c r="AF1616" i="5"/>
  <c r="AG1616" i="5"/>
  <c r="AF1617" i="5"/>
  <c r="AG1617" i="5"/>
  <c r="AF1618" i="5"/>
  <c r="AG1618" i="5"/>
  <c r="AF1619" i="5"/>
  <c r="AG1619" i="5"/>
  <c r="AF1620" i="5"/>
  <c r="AG1620" i="5"/>
  <c r="AF1621" i="5"/>
  <c r="AG1621" i="5"/>
  <c r="AF1622" i="5"/>
  <c r="AG1622" i="5"/>
  <c r="AF1623" i="5"/>
  <c r="AG1623" i="5"/>
  <c r="AF1624" i="5"/>
  <c r="AG1624" i="5"/>
  <c r="AF1625" i="5"/>
  <c r="AG1625" i="5"/>
  <c r="AF1626" i="5"/>
  <c r="AG1626" i="5"/>
  <c r="AF1627" i="5"/>
  <c r="AG1627" i="5"/>
  <c r="AF1628" i="5"/>
  <c r="AG1628" i="5"/>
  <c r="AF1629" i="5"/>
  <c r="AG1629" i="5"/>
  <c r="AF1630" i="5"/>
  <c r="AG1630" i="5"/>
  <c r="AF1631" i="5"/>
  <c r="AG1631" i="5"/>
  <c r="AF1632" i="5"/>
  <c r="AG1632" i="5"/>
  <c r="AF1633" i="5"/>
  <c r="AG1633" i="5"/>
  <c r="AF1634" i="5"/>
  <c r="AG1634" i="5"/>
  <c r="AF1635" i="5"/>
  <c r="AG1635" i="5"/>
  <c r="AF1636" i="5"/>
  <c r="AG1636" i="5"/>
  <c r="AF1637" i="5"/>
  <c r="AG1637" i="5"/>
  <c r="AF1638" i="5"/>
  <c r="AG1638" i="5"/>
  <c r="AF1639" i="5"/>
  <c r="AG1639" i="5"/>
  <c r="AF1640" i="5"/>
  <c r="AG1640" i="5"/>
  <c r="AF1641" i="5"/>
  <c r="AG1641" i="5"/>
  <c r="AF1642" i="5"/>
  <c r="AG1642" i="5"/>
  <c r="AF1643" i="5"/>
  <c r="AG1643" i="5"/>
  <c r="AF1644" i="5"/>
  <c r="AG1644" i="5"/>
  <c r="AF1645" i="5"/>
  <c r="AG1645" i="5"/>
  <c r="AF1646" i="5"/>
  <c r="AG1646" i="5"/>
  <c r="AF1647" i="5"/>
  <c r="AG1647" i="5"/>
  <c r="AF1648" i="5"/>
  <c r="AG1648" i="5"/>
  <c r="AF1649" i="5"/>
  <c r="AG1649" i="5"/>
  <c r="AF1650" i="5"/>
  <c r="AG1650" i="5"/>
  <c r="AF1651" i="5"/>
  <c r="AG1651" i="5"/>
  <c r="AF1652" i="5"/>
  <c r="AG1652" i="5"/>
  <c r="AF1653" i="5"/>
  <c r="AG1653" i="5"/>
  <c r="AF1654" i="5"/>
  <c r="AG1654" i="5"/>
  <c r="AF1655" i="5"/>
  <c r="AG1655" i="5"/>
  <c r="AF1656" i="5"/>
  <c r="AG1656" i="5"/>
  <c r="AF1657" i="5"/>
  <c r="AG1657" i="5"/>
  <c r="AF1658" i="5"/>
  <c r="AG1658" i="5"/>
  <c r="AF1659" i="5"/>
  <c r="AG1659" i="5"/>
  <c r="AF1660" i="5"/>
  <c r="AG1660" i="5"/>
  <c r="AF1661" i="5"/>
  <c r="AG1661" i="5"/>
  <c r="AF1662" i="5"/>
  <c r="AG1662" i="5"/>
  <c r="AF1663" i="5"/>
  <c r="AG1663" i="5"/>
  <c r="AF1664" i="5"/>
  <c r="AG1664" i="5"/>
  <c r="AF1665" i="5"/>
  <c r="AG1665" i="5"/>
  <c r="AF1666" i="5"/>
  <c r="AG1666" i="5"/>
  <c r="AF1667" i="5"/>
  <c r="AG1667" i="5"/>
  <c r="AF1668" i="5"/>
  <c r="AG1668" i="5"/>
  <c r="AF1669" i="5"/>
  <c r="AG1669" i="5"/>
  <c r="AF1670" i="5"/>
  <c r="AG1670" i="5"/>
  <c r="AF1671" i="5"/>
  <c r="AG1671" i="5"/>
  <c r="AF1672" i="5"/>
  <c r="AG1672" i="5"/>
  <c r="AF1673" i="5"/>
  <c r="AG1673" i="5"/>
  <c r="AF1674" i="5"/>
  <c r="AG1674" i="5"/>
  <c r="AF1675" i="5"/>
  <c r="AG1675" i="5"/>
  <c r="AF1676" i="5"/>
  <c r="AG1676" i="5"/>
  <c r="AF1677" i="5"/>
  <c r="AG1677" i="5"/>
  <c r="AF1678" i="5"/>
  <c r="AG1678" i="5"/>
  <c r="AF1679" i="5"/>
  <c r="AG1679" i="5"/>
  <c r="AF1680" i="5"/>
  <c r="AG1680" i="5"/>
  <c r="AF1681" i="5"/>
  <c r="AG1681" i="5"/>
  <c r="AF1682" i="5"/>
  <c r="AG1682" i="5"/>
  <c r="AF1683" i="5"/>
  <c r="AG1683" i="5"/>
  <c r="AF1684" i="5"/>
  <c r="AG1684" i="5"/>
  <c r="AF1685" i="5"/>
  <c r="AG1685" i="5"/>
  <c r="AF1686" i="5"/>
  <c r="AG1686" i="5"/>
  <c r="AF1687" i="5"/>
  <c r="AG1687" i="5"/>
  <c r="AF1688" i="5"/>
  <c r="AG1688" i="5"/>
  <c r="AF1689" i="5"/>
  <c r="AG1689" i="5"/>
  <c r="AF1690" i="5"/>
  <c r="AG1690" i="5"/>
  <c r="AF1691" i="5"/>
  <c r="AG1691" i="5"/>
  <c r="AF1692" i="5"/>
  <c r="AG1692" i="5"/>
  <c r="AF1693" i="5"/>
  <c r="AG1693" i="5"/>
  <c r="AF1694" i="5"/>
  <c r="AG1694" i="5"/>
  <c r="AF1695" i="5"/>
  <c r="AG1695" i="5"/>
  <c r="AF1696" i="5"/>
  <c r="AG1696" i="5"/>
  <c r="AF1697" i="5"/>
  <c r="AG1697" i="5"/>
  <c r="AF1698" i="5"/>
  <c r="AG1698" i="5"/>
  <c r="AF1699" i="5"/>
  <c r="AG1699" i="5"/>
  <c r="AF1700" i="5"/>
  <c r="AG1700" i="5"/>
  <c r="AF1701" i="5"/>
  <c r="AG1701" i="5"/>
  <c r="AF1702" i="5"/>
  <c r="AG1702" i="5"/>
  <c r="AF1703" i="5"/>
  <c r="AG1703" i="5"/>
  <c r="AF1704" i="5"/>
  <c r="AG1704" i="5"/>
  <c r="AF1705" i="5"/>
  <c r="AG1705" i="5"/>
  <c r="AF1706" i="5"/>
  <c r="AG1706" i="5"/>
  <c r="AF1707" i="5"/>
  <c r="AG1707" i="5"/>
  <c r="AF1708" i="5"/>
  <c r="AG1708" i="5"/>
  <c r="AF1709" i="5"/>
  <c r="AG1709" i="5"/>
  <c r="AF1710" i="5"/>
  <c r="AG1710" i="5"/>
  <c r="AF1711" i="5"/>
  <c r="AG1711" i="5"/>
  <c r="AF1712" i="5"/>
  <c r="AG1712" i="5"/>
  <c r="AF1713" i="5"/>
  <c r="AG1713" i="5"/>
  <c r="AF1714" i="5"/>
  <c r="AG1714" i="5"/>
  <c r="AF1715" i="5"/>
  <c r="AG1715" i="5"/>
  <c r="AF1716" i="5"/>
  <c r="AG1716" i="5"/>
  <c r="AF1717" i="5"/>
  <c r="AG1717" i="5"/>
  <c r="AF1718" i="5"/>
  <c r="AG1718" i="5"/>
  <c r="AF1719" i="5"/>
  <c r="AG1719" i="5"/>
  <c r="AF1720" i="5"/>
  <c r="AG1720" i="5"/>
  <c r="AF1721" i="5"/>
  <c r="AG1721" i="5"/>
  <c r="AF1722" i="5"/>
  <c r="AG1722" i="5"/>
  <c r="AF1723" i="5"/>
  <c r="AG1723" i="5"/>
  <c r="AF1724" i="5"/>
  <c r="AG1724" i="5"/>
  <c r="AF1725" i="5"/>
  <c r="AG1725" i="5"/>
  <c r="AF1726" i="5"/>
  <c r="AG1726" i="5"/>
  <c r="AF1727" i="5"/>
  <c r="AG1727" i="5"/>
  <c r="AF1728" i="5"/>
  <c r="AG1728" i="5"/>
  <c r="AF1729" i="5"/>
  <c r="AG1729" i="5"/>
  <c r="AF1730" i="5"/>
  <c r="AG1730" i="5"/>
  <c r="AF1731" i="5"/>
  <c r="AG1731" i="5"/>
  <c r="AF1732" i="5"/>
  <c r="AG1732" i="5"/>
  <c r="AF1733" i="5"/>
  <c r="AG1733" i="5"/>
  <c r="AF1734" i="5"/>
  <c r="AG1734" i="5"/>
  <c r="AF1735" i="5"/>
  <c r="AG1735" i="5"/>
  <c r="AF1736" i="5"/>
  <c r="AG1736" i="5"/>
  <c r="AF1737" i="5"/>
  <c r="AG1737" i="5"/>
  <c r="AF1738" i="5"/>
  <c r="AG1738" i="5"/>
  <c r="AF1739" i="5"/>
  <c r="AG1739" i="5"/>
  <c r="AF1740" i="5"/>
  <c r="AG1740" i="5"/>
  <c r="AF1741" i="5"/>
  <c r="AG1741" i="5"/>
  <c r="AF1742" i="5"/>
  <c r="AG1742" i="5"/>
  <c r="AF1743" i="5"/>
  <c r="AG1743" i="5"/>
  <c r="AF1744" i="5"/>
  <c r="AG1744" i="5"/>
  <c r="AF1745" i="5"/>
  <c r="AG1745" i="5"/>
  <c r="AF1746" i="5"/>
  <c r="AG1746" i="5"/>
  <c r="AF1747" i="5"/>
  <c r="AG1747" i="5"/>
  <c r="AF1748" i="5"/>
  <c r="AG1748" i="5"/>
  <c r="AF1749" i="5"/>
  <c r="AG1749" i="5"/>
  <c r="AF1750" i="5"/>
  <c r="AG1750" i="5"/>
  <c r="AF1751" i="5"/>
  <c r="AG1751" i="5"/>
  <c r="AF1752" i="5"/>
  <c r="AG1752" i="5"/>
  <c r="AF1753" i="5"/>
  <c r="AG1753" i="5"/>
  <c r="AF1754" i="5"/>
  <c r="AG1754" i="5"/>
  <c r="AF1755" i="5"/>
  <c r="AG1755" i="5"/>
  <c r="AF1756" i="5"/>
  <c r="AG1756" i="5"/>
  <c r="AF1757" i="5"/>
  <c r="AG1757" i="5"/>
  <c r="AF1758" i="5"/>
  <c r="AG1758" i="5"/>
  <c r="AF1759" i="5"/>
  <c r="AG1759" i="5"/>
  <c r="AF1760" i="5"/>
  <c r="AG1760" i="5"/>
  <c r="AF1761" i="5"/>
  <c r="AG1761" i="5"/>
  <c r="AF1762" i="5"/>
  <c r="AG1762" i="5"/>
  <c r="AF1763" i="5"/>
  <c r="AG1763" i="5"/>
  <c r="AF1764" i="5"/>
  <c r="AG1764" i="5"/>
  <c r="AF1765" i="5"/>
  <c r="AG1765" i="5"/>
  <c r="AF1766" i="5"/>
  <c r="AG1766" i="5"/>
  <c r="AF1767" i="5"/>
  <c r="AG1767" i="5"/>
  <c r="AF1768" i="5"/>
  <c r="AG1768" i="5"/>
  <c r="AF1769" i="5"/>
  <c r="AG1769" i="5"/>
  <c r="AF1770" i="5"/>
  <c r="AG1770" i="5"/>
  <c r="AF1771" i="5"/>
  <c r="AG1771" i="5"/>
  <c r="AF1772" i="5"/>
  <c r="AG1772" i="5"/>
  <c r="AF1773" i="5"/>
  <c r="AG1773" i="5"/>
  <c r="AF1774" i="5"/>
  <c r="AG1774" i="5"/>
  <c r="AF1775" i="5"/>
  <c r="AG1775" i="5"/>
  <c r="AF1776" i="5"/>
  <c r="AG1776" i="5"/>
  <c r="AF1777" i="5"/>
  <c r="AG1777" i="5"/>
  <c r="AF1778" i="5"/>
  <c r="AG1778" i="5"/>
  <c r="AF1779" i="5"/>
  <c r="AG1779" i="5"/>
  <c r="AF1780" i="5"/>
  <c r="AG1780" i="5"/>
  <c r="AF1781" i="5"/>
  <c r="AG1781" i="5"/>
  <c r="AF1782" i="5"/>
  <c r="AG1782" i="5"/>
  <c r="AF1783" i="5"/>
  <c r="AG1783" i="5"/>
  <c r="AF1784" i="5"/>
  <c r="AG1784" i="5"/>
  <c r="AF1785" i="5"/>
  <c r="AG1785" i="5"/>
  <c r="AF1786" i="5"/>
  <c r="AG1786" i="5"/>
  <c r="AF1787" i="5"/>
  <c r="AG1787" i="5"/>
  <c r="AF1788" i="5"/>
  <c r="AG1788" i="5"/>
  <c r="AF1789" i="5"/>
  <c r="AG1789" i="5"/>
  <c r="AF1790" i="5"/>
  <c r="AG1790" i="5"/>
  <c r="AF1791" i="5"/>
  <c r="AG1791" i="5"/>
  <c r="AF1792" i="5"/>
  <c r="AG1792" i="5"/>
  <c r="AF1793" i="5"/>
  <c r="AG1793" i="5"/>
  <c r="AF1794" i="5"/>
  <c r="AG1794" i="5"/>
  <c r="AF1795" i="5"/>
  <c r="AG1795" i="5"/>
  <c r="AF1796" i="5"/>
  <c r="AG1796" i="5"/>
  <c r="AF1797" i="5"/>
  <c r="AG1797" i="5"/>
  <c r="AF1798" i="5"/>
  <c r="AG1798" i="5"/>
  <c r="AF1799" i="5"/>
  <c r="AG1799" i="5"/>
  <c r="AF1800" i="5"/>
  <c r="AG1800" i="5"/>
  <c r="AF1801" i="5"/>
  <c r="AG1801" i="5"/>
  <c r="AF1802" i="5"/>
  <c r="AG1802" i="5"/>
  <c r="AF1803" i="5"/>
  <c r="AG1803" i="5"/>
  <c r="AF1804" i="5"/>
  <c r="AG1804" i="5"/>
  <c r="AF1805" i="5"/>
  <c r="AG1805" i="5"/>
  <c r="AF1806" i="5"/>
  <c r="AG1806" i="5"/>
  <c r="AF1807" i="5"/>
  <c r="AG1807" i="5"/>
  <c r="AF1808" i="5"/>
  <c r="AG1808" i="5"/>
  <c r="AF1809" i="5"/>
  <c r="AG1809" i="5"/>
  <c r="AF1810" i="5"/>
  <c r="AG1810" i="5"/>
  <c r="AF1811" i="5"/>
  <c r="AG1811" i="5"/>
  <c r="AF1812" i="5"/>
  <c r="AG1812" i="5"/>
  <c r="AF1813" i="5"/>
  <c r="AG1813" i="5"/>
  <c r="AF1814" i="5"/>
  <c r="AG1814" i="5"/>
  <c r="AF1815" i="5"/>
  <c r="AG1815" i="5"/>
  <c r="AF1816" i="5"/>
  <c r="AG1816" i="5"/>
  <c r="AF1817" i="5"/>
  <c r="AG1817" i="5"/>
  <c r="AF1818" i="5"/>
  <c r="AG1818" i="5"/>
  <c r="AF1819" i="5"/>
  <c r="AG1819" i="5"/>
  <c r="AF1820" i="5"/>
  <c r="AG1820" i="5"/>
  <c r="AF1821" i="5"/>
  <c r="AG1821" i="5"/>
  <c r="AF1822" i="5"/>
  <c r="AG1822" i="5"/>
  <c r="AF1823" i="5"/>
  <c r="AG1823" i="5"/>
  <c r="AF1824" i="5"/>
  <c r="AG1824" i="5"/>
  <c r="AF1825" i="5"/>
  <c r="AG1825" i="5"/>
  <c r="AF1826" i="5"/>
  <c r="AG1826" i="5"/>
  <c r="AF1827" i="5"/>
  <c r="AG1827" i="5"/>
  <c r="AF1828" i="5"/>
  <c r="AG1828" i="5"/>
  <c r="AF1829" i="5"/>
  <c r="AG1829" i="5"/>
  <c r="AF1830" i="5"/>
  <c r="AG1830" i="5"/>
  <c r="AF1831" i="5"/>
  <c r="AG1831" i="5"/>
  <c r="AF1832" i="5"/>
  <c r="AG1832" i="5"/>
  <c r="AF1833" i="5"/>
  <c r="AG1833" i="5"/>
  <c r="AF1834" i="5"/>
  <c r="AG1834" i="5"/>
  <c r="AF1835" i="5"/>
  <c r="AG1835" i="5"/>
  <c r="AF1836" i="5"/>
  <c r="AG1836" i="5"/>
  <c r="AF1837" i="5"/>
  <c r="AG1837" i="5"/>
  <c r="AF1838" i="5"/>
  <c r="AG1838" i="5"/>
  <c r="AF1839" i="5"/>
  <c r="AG1839" i="5"/>
  <c r="AF1840" i="5"/>
  <c r="AG1840" i="5"/>
  <c r="AF1841" i="5"/>
  <c r="AG1841" i="5"/>
  <c r="AF1842" i="5"/>
  <c r="AG1842" i="5"/>
  <c r="AF1843" i="5"/>
  <c r="AG1843" i="5"/>
  <c r="AF1844" i="5"/>
  <c r="AG1844" i="5"/>
  <c r="AF1845" i="5"/>
  <c r="AG1845" i="5"/>
  <c r="AF1846" i="5"/>
  <c r="AG1846" i="5"/>
  <c r="AF1847" i="5"/>
  <c r="AG1847" i="5"/>
  <c r="AF1848" i="5"/>
  <c r="AG1848" i="5"/>
  <c r="AF1849" i="5"/>
  <c r="AG1849" i="5"/>
  <c r="AF1850" i="5"/>
  <c r="AG1850" i="5"/>
  <c r="AF1851" i="5"/>
  <c r="AG1851" i="5"/>
  <c r="AF1852" i="5"/>
  <c r="AG1852" i="5"/>
  <c r="AF1853" i="5"/>
  <c r="AG1853" i="5"/>
  <c r="AF1854" i="5"/>
  <c r="AG1854" i="5"/>
  <c r="AF1855" i="5"/>
  <c r="AG1855" i="5"/>
  <c r="AF1856" i="5"/>
  <c r="AG1856" i="5"/>
  <c r="AF1857" i="5"/>
  <c r="AG1857" i="5"/>
  <c r="AF1858" i="5"/>
  <c r="AG1858" i="5"/>
  <c r="AF1859" i="5"/>
  <c r="AG1859" i="5"/>
  <c r="AF1860" i="5"/>
  <c r="AG1860" i="5"/>
  <c r="AF1861" i="5"/>
  <c r="AG1861" i="5"/>
  <c r="AF1862" i="5"/>
  <c r="AG1862" i="5"/>
  <c r="AF1863" i="5"/>
  <c r="AG1863" i="5"/>
  <c r="AF1864" i="5"/>
  <c r="AG1864" i="5"/>
  <c r="AF1865" i="5"/>
  <c r="AG1865" i="5"/>
  <c r="AF1866" i="5"/>
  <c r="AG1866" i="5"/>
  <c r="AF1867" i="5"/>
  <c r="AG1867" i="5"/>
  <c r="AF1868" i="5"/>
  <c r="AG1868" i="5"/>
  <c r="AF1869" i="5"/>
  <c r="AG1869" i="5"/>
  <c r="AF1870" i="5"/>
  <c r="AG1870" i="5"/>
  <c r="AF1871" i="5"/>
  <c r="AG1871" i="5"/>
  <c r="AF1872" i="5"/>
  <c r="AG1872" i="5"/>
  <c r="AF1873" i="5"/>
  <c r="AG1873" i="5"/>
  <c r="AF1874" i="5"/>
  <c r="AG1874" i="5"/>
  <c r="AF1875" i="5"/>
  <c r="AG1875" i="5"/>
  <c r="AF1876" i="5"/>
  <c r="AG1876" i="5"/>
  <c r="AF1877" i="5"/>
  <c r="AG1877" i="5"/>
  <c r="AF1878" i="5"/>
  <c r="AG1878" i="5"/>
  <c r="AF1879" i="5"/>
  <c r="AG1879" i="5"/>
  <c r="AF1880" i="5"/>
  <c r="AG1880" i="5"/>
  <c r="AF1881" i="5"/>
  <c r="AG1881" i="5"/>
  <c r="AF1882" i="5"/>
  <c r="AG1882" i="5"/>
  <c r="AF1883" i="5"/>
  <c r="AG1883" i="5"/>
  <c r="AF1884" i="5"/>
  <c r="AG1884" i="5"/>
  <c r="AF1885" i="5"/>
  <c r="AG1885" i="5"/>
  <c r="AF1886" i="5"/>
  <c r="AG1886" i="5"/>
  <c r="AF1887" i="5"/>
  <c r="AG1887" i="5"/>
  <c r="AF1888" i="5"/>
  <c r="AG1888" i="5"/>
  <c r="AF1889" i="5"/>
  <c r="AG1889" i="5"/>
  <c r="AF1890" i="5"/>
  <c r="AG1890" i="5"/>
  <c r="AF1891" i="5"/>
  <c r="AG1891" i="5"/>
  <c r="AF1892" i="5"/>
  <c r="AG1892" i="5"/>
  <c r="AF1893" i="5"/>
  <c r="AG1893" i="5"/>
  <c r="AF1894" i="5"/>
  <c r="AG1894" i="5"/>
  <c r="AF1895" i="5"/>
  <c r="AG1895" i="5"/>
  <c r="AF1896" i="5"/>
  <c r="AG1896" i="5"/>
  <c r="AF1897" i="5"/>
  <c r="AG1897" i="5"/>
  <c r="AF1898" i="5"/>
  <c r="AG1898" i="5"/>
  <c r="AF1899" i="5"/>
  <c r="AG1899" i="5"/>
  <c r="AF1900" i="5"/>
  <c r="AG1900" i="5"/>
  <c r="AF1901" i="5"/>
  <c r="AG1901" i="5"/>
  <c r="AF1902" i="5"/>
  <c r="AG1902" i="5"/>
  <c r="AF1903" i="5"/>
  <c r="AG1903" i="5"/>
  <c r="AF1904" i="5"/>
  <c r="AG1904" i="5"/>
  <c r="AF1905" i="5"/>
  <c r="AG1905" i="5"/>
  <c r="AF1906" i="5"/>
  <c r="AG1906" i="5"/>
  <c r="AF1907" i="5"/>
  <c r="AG1907" i="5"/>
  <c r="AF1908" i="5"/>
  <c r="AG1908" i="5"/>
  <c r="AF1909" i="5"/>
  <c r="AG1909" i="5"/>
  <c r="AF1910" i="5"/>
  <c r="AG1910" i="5"/>
  <c r="AF1911" i="5"/>
  <c r="AG1911" i="5"/>
  <c r="AF1912" i="5"/>
  <c r="AG1912" i="5"/>
  <c r="AF1913" i="5"/>
  <c r="AG1913" i="5"/>
  <c r="AF1914" i="5"/>
  <c r="AG1914" i="5"/>
  <c r="AF1915" i="5"/>
  <c r="AG1915" i="5"/>
  <c r="AF1916" i="5"/>
  <c r="AG1916" i="5"/>
  <c r="AF1917" i="5"/>
  <c r="AG1917" i="5"/>
  <c r="AF1918" i="5"/>
  <c r="AG1918" i="5"/>
  <c r="AF1919" i="5"/>
  <c r="AG1919" i="5"/>
  <c r="AF1920" i="5"/>
  <c r="AG1920" i="5"/>
  <c r="AF1921" i="5"/>
  <c r="AG1921" i="5"/>
  <c r="AF1922" i="5"/>
  <c r="AG1922" i="5"/>
  <c r="AF1923" i="5"/>
  <c r="AG1923" i="5"/>
  <c r="AF1924" i="5"/>
  <c r="AG1924" i="5"/>
  <c r="AF1925" i="5"/>
  <c r="AG1925" i="5"/>
  <c r="AF1926" i="5"/>
  <c r="AG1926" i="5"/>
  <c r="AF1927" i="5"/>
  <c r="AG1927" i="5"/>
  <c r="AF1928" i="5"/>
  <c r="AG1928" i="5"/>
  <c r="AF1929" i="5"/>
  <c r="AG1929" i="5"/>
  <c r="AF1930" i="5"/>
  <c r="AG1930" i="5"/>
  <c r="AF1931" i="5"/>
  <c r="AG1931" i="5"/>
  <c r="AF1932" i="5"/>
  <c r="AG1932" i="5"/>
  <c r="AF1933" i="5"/>
  <c r="AG1933" i="5"/>
  <c r="AF1934" i="5"/>
  <c r="AG1934" i="5"/>
  <c r="AF1935" i="5"/>
  <c r="AG1935" i="5"/>
  <c r="AF1936" i="5"/>
  <c r="AG1936" i="5"/>
  <c r="AF1937" i="5"/>
  <c r="AG1937" i="5"/>
  <c r="AF1938" i="5"/>
  <c r="AG1938" i="5"/>
  <c r="AF1939" i="5"/>
  <c r="AG1939" i="5"/>
  <c r="AF1940" i="5"/>
  <c r="AG1940" i="5"/>
  <c r="AF1941" i="5"/>
  <c r="AG1941" i="5"/>
  <c r="AF1942" i="5"/>
  <c r="AG1942" i="5"/>
  <c r="AF1943" i="5"/>
  <c r="AG1943" i="5"/>
  <c r="AF1944" i="5"/>
  <c r="AG1944" i="5"/>
  <c r="AF1945" i="5"/>
  <c r="AG1945" i="5"/>
  <c r="AF1946" i="5"/>
  <c r="AG1946" i="5"/>
  <c r="AF1947" i="5"/>
  <c r="AG1947" i="5"/>
  <c r="AF1948" i="5"/>
  <c r="AG1948" i="5"/>
  <c r="AF1949" i="5"/>
  <c r="AG1949" i="5"/>
  <c r="AF1950" i="5"/>
  <c r="AG1950" i="5"/>
  <c r="AF1951" i="5"/>
  <c r="AG1951" i="5"/>
  <c r="AF1952" i="5"/>
  <c r="AG1952" i="5"/>
  <c r="AF1953" i="5"/>
  <c r="AG1953" i="5"/>
  <c r="AF1954" i="5"/>
  <c r="AG1954" i="5"/>
  <c r="AF1955" i="5"/>
  <c r="AG1955" i="5"/>
  <c r="AF1956" i="5"/>
  <c r="AG1956" i="5"/>
  <c r="AF1957" i="5"/>
  <c r="AG1957" i="5"/>
  <c r="AF1958" i="5"/>
  <c r="AG1958" i="5"/>
  <c r="AF1959" i="5"/>
  <c r="AG1959" i="5"/>
  <c r="AF1960" i="5"/>
  <c r="AG1960" i="5"/>
  <c r="AF1961" i="5"/>
  <c r="AG1961" i="5"/>
  <c r="AF1962" i="5"/>
  <c r="AG1962" i="5"/>
  <c r="AF1963" i="5"/>
  <c r="AG1963" i="5"/>
  <c r="AF1964" i="5"/>
  <c r="AG1964" i="5"/>
  <c r="AF1965" i="5"/>
  <c r="AG1965" i="5"/>
  <c r="AF1966" i="5"/>
  <c r="AG1966" i="5"/>
  <c r="AF1967" i="5"/>
  <c r="AG1967" i="5"/>
  <c r="AF1968" i="5"/>
  <c r="AG1968" i="5"/>
  <c r="AF1969" i="5"/>
  <c r="AG1969" i="5"/>
  <c r="AF1970" i="5"/>
  <c r="AG1970" i="5"/>
  <c r="AF1971" i="5"/>
  <c r="AG1971" i="5"/>
  <c r="AF1972" i="5"/>
  <c r="AG1972" i="5"/>
  <c r="AF1973" i="5"/>
  <c r="AG1973" i="5"/>
  <c r="AF1974" i="5"/>
  <c r="AG1974" i="5"/>
  <c r="AF1975" i="5"/>
  <c r="AG1975" i="5"/>
  <c r="AF1976" i="5"/>
  <c r="AG1976" i="5"/>
  <c r="AF1977" i="5"/>
  <c r="AG1977" i="5"/>
  <c r="AF1978" i="5"/>
  <c r="AG1978" i="5"/>
  <c r="AF1979" i="5"/>
  <c r="AG1979" i="5"/>
  <c r="AF1980" i="5"/>
  <c r="AG1980" i="5"/>
  <c r="AF1981" i="5"/>
  <c r="AG1981" i="5"/>
  <c r="AF1982" i="5"/>
  <c r="AG1982" i="5"/>
  <c r="AF1983" i="5"/>
  <c r="AG1983" i="5"/>
  <c r="AF1984" i="5"/>
  <c r="AG1984" i="5"/>
  <c r="AF1985" i="5"/>
  <c r="AG1985" i="5"/>
  <c r="AF1986" i="5"/>
  <c r="AG1986" i="5"/>
  <c r="AF1987" i="5"/>
  <c r="AG1987" i="5"/>
  <c r="AF1988" i="5"/>
  <c r="AG1988" i="5"/>
  <c r="AF1989" i="5"/>
  <c r="AG1989" i="5"/>
  <c r="AF1990" i="5"/>
  <c r="AG1990" i="5"/>
  <c r="AF1991" i="5"/>
  <c r="AG1991" i="5"/>
  <c r="AF1992" i="5"/>
  <c r="AG1992" i="5"/>
  <c r="AF1993" i="5"/>
  <c r="AG1993" i="5"/>
  <c r="AF1994" i="5"/>
  <c r="AG1994" i="5"/>
  <c r="AF1995" i="5"/>
  <c r="AG1995" i="5"/>
  <c r="AF1996" i="5"/>
  <c r="AG1996" i="5"/>
  <c r="AF1997" i="5"/>
  <c r="AG1997" i="5"/>
  <c r="AF1998" i="5"/>
  <c r="AG1998" i="5"/>
  <c r="AF1999" i="5"/>
  <c r="AG1999" i="5"/>
  <c r="AF2000" i="5"/>
  <c r="AG2000" i="5"/>
  <c r="AF2001" i="5"/>
  <c r="AG2001" i="5"/>
  <c r="AF2002" i="5"/>
  <c r="AG2002" i="5"/>
  <c r="AF2003" i="5"/>
  <c r="AG2003" i="5"/>
  <c r="AF2004" i="5"/>
  <c r="AG2004" i="5"/>
  <c r="AF2005" i="5"/>
  <c r="AG2005" i="5"/>
  <c r="AF2006" i="5"/>
  <c r="AG2006" i="5"/>
  <c r="AF2007" i="5"/>
  <c r="AG2007" i="5"/>
  <c r="AF2008" i="5"/>
  <c r="AG2008" i="5"/>
  <c r="AF2009" i="5"/>
  <c r="AG2009" i="5"/>
  <c r="AF2010" i="5"/>
  <c r="AG2010" i="5"/>
  <c r="AF2011" i="5"/>
  <c r="AG2011" i="5"/>
  <c r="AF2012" i="5"/>
  <c r="AG2012" i="5"/>
  <c r="AF2013" i="5"/>
  <c r="AG2013" i="5"/>
  <c r="AF2014" i="5"/>
  <c r="AG2014" i="5"/>
  <c r="AF2015" i="5"/>
  <c r="AG2015" i="5"/>
  <c r="AF2016" i="5"/>
  <c r="AG2016" i="5"/>
  <c r="AF2017" i="5"/>
  <c r="AG2017" i="5"/>
  <c r="AF2018" i="5"/>
  <c r="AG2018" i="5"/>
  <c r="AF2019" i="5"/>
  <c r="AG2019" i="5"/>
  <c r="AF2020" i="5"/>
  <c r="AG2020" i="5"/>
  <c r="AF2021" i="5"/>
  <c r="AG2021" i="5"/>
  <c r="AF2022" i="5"/>
  <c r="AG2022" i="5"/>
  <c r="AF2023" i="5"/>
  <c r="AG2023" i="5"/>
  <c r="AF2024" i="5"/>
  <c r="AG2024" i="5"/>
  <c r="AF2025" i="5"/>
  <c r="AG2025" i="5"/>
  <c r="AF2026" i="5"/>
  <c r="AG2026" i="5"/>
  <c r="AF2027" i="5"/>
  <c r="AG2027" i="5"/>
  <c r="AF2028" i="5"/>
  <c r="AG2028" i="5"/>
  <c r="AF2029" i="5"/>
  <c r="AG2029" i="5"/>
  <c r="AF2030" i="5"/>
  <c r="AG2030" i="5"/>
  <c r="AF2031" i="5"/>
  <c r="AG2031" i="5"/>
  <c r="AF2032" i="5"/>
  <c r="AG2032" i="5"/>
  <c r="AF2033" i="5"/>
  <c r="AG2033" i="5"/>
  <c r="AF2034" i="5"/>
  <c r="AG2034" i="5"/>
  <c r="AF2035" i="5"/>
  <c r="AG2035" i="5"/>
  <c r="AF2036" i="5"/>
  <c r="AG2036" i="5"/>
  <c r="AF2037" i="5"/>
  <c r="AG2037" i="5"/>
  <c r="AF2038" i="5"/>
  <c r="AG2038" i="5"/>
  <c r="AF2039" i="5"/>
  <c r="AG2039" i="5"/>
  <c r="AF2040" i="5"/>
  <c r="AG2040" i="5"/>
  <c r="AF2041" i="5"/>
  <c r="AG2041" i="5"/>
  <c r="AF2042" i="5"/>
  <c r="AG2042" i="5"/>
  <c r="AF2043" i="5"/>
  <c r="AG2043" i="5"/>
  <c r="AF2044" i="5"/>
  <c r="AG2044" i="5"/>
  <c r="AF2045" i="5"/>
  <c r="AG2045" i="5"/>
  <c r="AF2046" i="5"/>
  <c r="AG2046" i="5"/>
  <c r="AF2047" i="5"/>
  <c r="AG2047" i="5"/>
  <c r="AF2048" i="5"/>
  <c r="AG2048" i="5"/>
  <c r="AF2049" i="5"/>
  <c r="AG2049" i="5"/>
  <c r="AF2050" i="5"/>
  <c r="AG2050" i="5"/>
  <c r="AF2051" i="5"/>
  <c r="AG2051" i="5"/>
  <c r="AF2052" i="5"/>
  <c r="AG2052" i="5"/>
  <c r="AF2053" i="5"/>
  <c r="AG2053" i="5"/>
  <c r="AF2054" i="5"/>
  <c r="AG2054" i="5"/>
  <c r="AF2055" i="5"/>
  <c r="AG2055" i="5"/>
  <c r="AF2056" i="5"/>
  <c r="AG2056" i="5"/>
  <c r="AF2057" i="5"/>
  <c r="AG2057" i="5"/>
  <c r="AF2058" i="5"/>
  <c r="AG2058" i="5"/>
  <c r="AF2059" i="5"/>
  <c r="AG2059" i="5"/>
  <c r="AF2060" i="5"/>
  <c r="AG2060" i="5"/>
  <c r="AF2061" i="5"/>
  <c r="AG2061" i="5"/>
  <c r="AF2062" i="5"/>
  <c r="AG2062" i="5"/>
  <c r="AF2063" i="5"/>
  <c r="AG2063" i="5"/>
  <c r="AF2064" i="5"/>
  <c r="AG2064" i="5"/>
  <c r="AF2065" i="5"/>
  <c r="AG2065" i="5"/>
  <c r="AF2066" i="5"/>
  <c r="AG2066" i="5"/>
  <c r="AF2067" i="5"/>
  <c r="AG2067" i="5"/>
  <c r="AF2068" i="5"/>
  <c r="AG2068" i="5"/>
  <c r="AF2069" i="5"/>
  <c r="AG2069" i="5"/>
  <c r="AF2070" i="5"/>
  <c r="AG2070" i="5"/>
  <c r="AF2071" i="5"/>
  <c r="AG2071" i="5"/>
  <c r="AF2072" i="5"/>
  <c r="AG2072" i="5"/>
  <c r="AF2073" i="5"/>
  <c r="AG2073" i="5"/>
  <c r="AF2074" i="5"/>
  <c r="AG2074" i="5"/>
  <c r="AF2075" i="5"/>
  <c r="AG2075" i="5"/>
  <c r="AF2076" i="5"/>
  <c r="AG2076" i="5"/>
  <c r="AF2077" i="5"/>
  <c r="AG2077" i="5"/>
  <c r="AF2078" i="5"/>
  <c r="AG2078" i="5"/>
  <c r="AF2079" i="5"/>
  <c r="AG2079" i="5"/>
  <c r="AF2080" i="5"/>
  <c r="AG2080" i="5"/>
  <c r="AF2081" i="5"/>
  <c r="AG2081" i="5"/>
  <c r="AF2082" i="5"/>
  <c r="AG2082" i="5"/>
  <c r="AF2083" i="5"/>
  <c r="AG2083" i="5"/>
  <c r="AF2084" i="5"/>
  <c r="AG2084" i="5"/>
  <c r="AF2085" i="5"/>
  <c r="AG2085" i="5"/>
  <c r="AF2086" i="5"/>
  <c r="AG2086" i="5"/>
  <c r="AF2087" i="5"/>
  <c r="AG2087" i="5"/>
  <c r="AF2088" i="5"/>
  <c r="AG2088" i="5"/>
  <c r="AF2089" i="5"/>
  <c r="AG2089" i="5"/>
  <c r="AF2090" i="5"/>
  <c r="AG2090" i="5"/>
  <c r="AF2091" i="5"/>
  <c r="AG2091" i="5"/>
  <c r="AF2092" i="5"/>
  <c r="AG2092" i="5"/>
  <c r="AF2093" i="5"/>
  <c r="AG2093" i="5"/>
  <c r="AF2094" i="5"/>
  <c r="AG2094" i="5"/>
  <c r="AF2095" i="5"/>
  <c r="AG2095" i="5"/>
  <c r="AF2096" i="5"/>
  <c r="AG2096" i="5"/>
  <c r="AF2097" i="5"/>
  <c r="AG2097" i="5"/>
  <c r="AF2098" i="5"/>
  <c r="AG2098" i="5"/>
  <c r="AF2099" i="5"/>
  <c r="AG2099" i="5"/>
  <c r="AF2100" i="5"/>
  <c r="AG2100" i="5"/>
  <c r="AF2101" i="5"/>
  <c r="AG2101" i="5"/>
  <c r="AF2102" i="5"/>
  <c r="AG2102" i="5"/>
  <c r="AF2103" i="5"/>
  <c r="AG2103" i="5"/>
  <c r="AF2104" i="5"/>
  <c r="AG2104" i="5"/>
  <c r="AF2105" i="5"/>
  <c r="AG2105" i="5"/>
  <c r="AF2106" i="5"/>
  <c r="AG2106" i="5"/>
  <c r="AF2107" i="5"/>
  <c r="AG2107" i="5"/>
  <c r="AF2108" i="5"/>
  <c r="AG2108" i="5"/>
  <c r="AF2109" i="5"/>
  <c r="AG2109" i="5"/>
  <c r="AF2110" i="5"/>
  <c r="AG2110" i="5"/>
  <c r="AF2111" i="5"/>
  <c r="AG2111" i="5"/>
  <c r="AF2112" i="5"/>
  <c r="AG2112" i="5"/>
  <c r="AF2113" i="5"/>
  <c r="AG2113" i="5"/>
  <c r="AF2114" i="5"/>
  <c r="AG2114" i="5"/>
  <c r="AF2115" i="5"/>
  <c r="AG2115" i="5"/>
  <c r="AF2116" i="5"/>
  <c r="AG2116" i="5"/>
  <c r="AF2117" i="5"/>
  <c r="AG2117" i="5"/>
  <c r="AF2118" i="5"/>
  <c r="AG2118" i="5"/>
  <c r="AF2119" i="5"/>
  <c r="AG2119" i="5"/>
  <c r="AF2120" i="5"/>
  <c r="AG2120" i="5"/>
  <c r="AF2121" i="5"/>
  <c r="AG2121" i="5"/>
  <c r="AF2122" i="5"/>
  <c r="AG2122" i="5"/>
  <c r="AF2123" i="5"/>
  <c r="AG2123" i="5"/>
  <c r="AF2124" i="5"/>
  <c r="AG2124" i="5"/>
  <c r="AF2125" i="5"/>
  <c r="AG2125" i="5"/>
  <c r="AF2126" i="5"/>
  <c r="AG2126" i="5"/>
  <c r="AF2127" i="5"/>
  <c r="AG2127" i="5"/>
  <c r="AF2128" i="5"/>
  <c r="AG2128" i="5"/>
  <c r="AF2129" i="5"/>
  <c r="AG2129" i="5"/>
  <c r="AF2130" i="5"/>
  <c r="AG2130" i="5"/>
  <c r="AF2131" i="5"/>
  <c r="AG2131" i="5"/>
  <c r="AF2132" i="5"/>
  <c r="AG2132" i="5"/>
  <c r="AF2133" i="5"/>
  <c r="AG2133" i="5"/>
  <c r="AF2134" i="5"/>
  <c r="AG2134" i="5"/>
  <c r="AF2135" i="5"/>
  <c r="AG2135" i="5"/>
  <c r="AF2136" i="5"/>
  <c r="AG2136" i="5"/>
  <c r="AF2137" i="5"/>
  <c r="AG2137" i="5"/>
  <c r="AF2138" i="5"/>
  <c r="AG2138" i="5"/>
  <c r="AF2139" i="5"/>
  <c r="AG2139" i="5"/>
  <c r="AF2140" i="5"/>
  <c r="AG2140" i="5"/>
  <c r="AF2141" i="5"/>
  <c r="AG2141" i="5"/>
  <c r="AF2142" i="5"/>
  <c r="AG2142" i="5"/>
  <c r="AF2143" i="5"/>
  <c r="AG2143" i="5"/>
  <c r="AF2144" i="5"/>
  <c r="AG2144" i="5"/>
  <c r="AF2145" i="5"/>
  <c r="AG2145" i="5"/>
  <c r="AF2146" i="5"/>
  <c r="AG2146" i="5"/>
  <c r="AF2147" i="5"/>
  <c r="AG2147" i="5"/>
  <c r="AF2148" i="5"/>
  <c r="AG2148" i="5"/>
  <c r="AF2149" i="5"/>
  <c r="AG2149" i="5"/>
  <c r="AF2150" i="5"/>
  <c r="AG2150" i="5"/>
  <c r="AF2151" i="5"/>
  <c r="AG2151" i="5"/>
  <c r="AF2152" i="5"/>
  <c r="AG2152" i="5"/>
  <c r="AF2153" i="5"/>
  <c r="AG2153" i="5"/>
  <c r="AF2154" i="5"/>
  <c r="AG2154" i="5"/>
  <c r="AF2155" i="5"/>
  <c r="AG2155" i="5"/>
  <c r="AF2156" i="5"/>
  <c r="AG2156" i="5"/>
  <c r="AF2157" i="5"/>
  <c r="AG2157" i="5"/>
  <c r="AF2158" i="5"/>
  <c r="AG2158" i="5"/>
  <c r="AF2159" i="5"/>
  <c r="AG2159" i="5"/>
  <c r="AF2160" i="5"/>
  <c r="AG2160" i="5"/>
  <c r="AF2161" i="5"/>
  <c r="AG2161" i="5"/>
  <c r="AF2162" i="5"/>
  <c r="AG2162" i="5"/>
  <c r="AF2163" i="5"/>
  <c r="AG2163" i="5"/>
  <c r="AF2164" i="5"/>
  <c r="AG2164" i="5"/>
  <c r="AF2165" i="5"/>
  <c r="AG2165" i="5"/>
  <c r="AF2166" i="5"/>
  <c r="AG2166" i="5"/>
  <c r="AF2167" i="5"/>
  <c r="AG2167" i="5"/>
  <c r="AF2168" i="5"/>
  <c r="AG2168" i="5"/>
  <c r="AF2169" i="5"/>
  <c r="AG2169" i="5"/>
  <c r="AF2170" i="5"/>
  <c r="AG2170" i="5"/>
  <c r="AF2171" i="5"/>
  <c r="AG2171" i="5"/>
  <c r="AF2172" i="5"/>
  <c r="AG2172" i="5"/>
  <c r="AF2173" i="5"/>
  <c r="AG2173" i="5"/>
  <c r="AF2174" i="5"/>
  <c r="AG2174" i="5"/>
  <c r="AF2175" i="5"/>
  <c r="AG2175" i="5"/>
  <c r="AF2176" i="5"/>
  <c r="AG2176" i="5"/>
  <c r="AF2177" i="5"/>
  <c r="AG2177" i="5"/>
  <c r="AF2178" i="5"/>
  <c r="AG2178" i="5"/>
  <c r="AF2179" i="5"/>
  <c r="AG2179" i="5"/>
  <c r="AF2180" i="5"/>
  <c r="AG2180" i="5"/>
  <c r="AF2181" i="5"/>
  <c r="AG2181" i="5"/>
  <c r="AF2182" i="5"/>
  <c r="AG2182" i="5"/>
  <c r="AF2183" i="5"/>
  <c r="AG2183" i="5"/>
  <c r="AF2184" i="5"/>
  <c r="AG2184" i="5"/>
  <c r="AF2185" i="5"/>
  <c r="AG2185" i="5"/>
  <c r="AF2186" i="5"/>
  <c r="AG2186" i="5"/>
  <c r="AF2187" i="5"/>
  <c r="AG2187" i="5"/>
  <c r="AF2188" i="5"/>
  <c r="AG2188" i="5"/>
  <c r="AF2189" i="5"/>
  <c r="AG2189" i="5"/>
  <c r="AF2190" i="5"/>
  <c r="AG2190" i="5"/>
  <c r="AF2191" i="5"/>
  <c r="AG2191" i="5"/>
  <c r="AF2192" i="5"/>
  <c r="AG2192" i="5"/>
  <c r="AF2193" i="5"/>
  <c r="AG2193" i="5"/>
  <c r="AF2194" i="5"/>
  <c r="AG2194" i="5"/>
  <c r="AF2195" i="5"/>
  <c r="AG2195" i="5"/>
  <c r="AF2196" i="5"/>
  <c r="AG2196" i="5"/>
  <c r="AF2197" i="5"/>
  <c r="AG2197" i="5"/>
  <c r="AF2198" i="5"/>
  <c r="AG2198" i="5"/>
  <c r="AF2199" i="5"/>
  <c r="AG2199" i="5"/>
  <c r="AF2200" i="5"/>
  <c r="AG2200" i="5"/>
  <c r="AF2201" i="5"/>
  <c r="AG2201" i="5"/>
  <c r="AF2202" i="5"/>
  <c r="AG2202" i="5"/>
  <c r="AF2203" i="5"/>
  <c r="AG2203" i="5"/>
  <c r="AF2204" i="5"/>
  <c r="AG2204" i="5"/>
  <c r="AF2205" i="5"/>
  <c r="AG2205" i="5"/>
  <c r="AF2206" i="5"/>
  <c r="AG2206" i="5"/>
  <c r="AF2207" i="5"/>
  <c r="AG2207" i="5"/>
  <c r="AF2208" i="5"/>
  <c r="AG2208" i="5"/>
  <c r="AF2209" i="5"/>
  <c r="AG2209" i="5"/>
  <c r="AF2210" i="5"/>
  <c r="AG2210" i="5"/>
  <c r="AF2211" i="5"/>
  <c r="AG2211" i="5"/>
  <c r="AF2212" i="5"/>
  <c r="AG2212" i="5"/>
  <c r="AF2213" i="5"/>
  <c r="AG2213" i="5"/>
  <c r="AF2214" i="5"/>
  <c r="AG2214" i="5"/>
  <c r="AF2215" i="5"/>
  <c r="AG2215" i="5"/>
  <c r="AF2216" i="5"/>
  <c r="AG2216" i="5"/>
  <c r="AF2217" i="5"/>
  <c r="AG2217" i="5"/>
  <c r="AF2218" i="5"/>
  <c r="AG2218" i="5"/>
  <c r="AF2219" i="5"/>
  <c r="AG2219" i="5"/>
  <c r="AF2220" i="5"/>
  <c r="AG2220" i="5"/>
  <c r="AF2221" i="5"/>
  <c r="AG2221" i="5"/>
  <c r="AF2222" i="5"/>
  <c r="AG2222" i="5"/>
  <c r="AF2223" i="5"/>
  <c r="AG2223" i="5"/>
  <c r="AF2224" i="5"/>
  <c r="AG2224" i="5"/>
  <c r="AF2225" i="5"/>
  <c r="AG2225" i="5"/>
  <c r="AF2226" i="5"/>
  <c r="AG2226" i="5"/>
  <c r="AF2227" i="5"/>
  <c r="AG2227" i="5"/>
  <c r="AF2228" i="5"/>
  <c r="AG2228" i="5"/>
  <c r="AF2229" i="5"/>
  <c r="AG2229" i="5"/>
  <c r="AF2230" i="5"/>
  <c r="AG2230" i="5"/>
  <c r="AF2231" i="5"/>
  <c r="AG2231" i="5"/>
  <c r="AF2232" i="5"/>
  <c r="AG2232" i="5"/>
  <c r="AF2233" i="5"/>
  <c r="AG2233" i="5"/>
  <c r="AF2234" i="5"/>
  <c r="AG2234" i="5"/>
  <c r="AF2235" i="5"/>
  <c r="AG2235" i="5"/>
  <c r="AF2236" i="5"/>
  <c r="AG2236" i="5"/>
  <c r="AF2237" i="5"/>
  <c r="AG2237" i="5"/>
  <c r="AF2238" i="5"/>
  <c r="AG2238" i="5"/>
  <c r="AF2239" i="5"/>
  <c r="AG2239" i="5"/>
  <c r="AF2240" i="5"/>
  <c r="AG2240" i="5"/>
  <c r="AF2241" i="5"/>
  <c r="AG2241" i="5"/>
  <c r="AF2242" i="5"/>
  <c r="AG2242" i="5"/>
  <c r="AF2243" i="5"/>
  <c r="AG2243" i="5"/>
  <c r="AF2244" i="5"/>
  <c r="AG2244" i="5"/>
  <c r="AF2245" i="5"/>
  <c r="AG2245" i="5"/>
  <c r="AF2246" i="5"/>
  <c r="AG2246" i="5"/>
  <c r="AF2247" i="5"/>
  <c r="AG2247" i="5"/>
  <c r="AF2248" i="5"/>
  <c r="AG2248" i="5"/>
  <c r="AF2249" i="5"/>
  <c r="AG2249" i="5"/>
  <c r="AF2250" i="5"/>
  <c r="AG2250" i="5"/>
  <c r="AF2251" i="5"/>
  <c r="AG2251" i="5"/>
  <c r="AF2252" i="5"/>
  <c r="AG2252" i="5"/>
  <c r="AF2253" i="5"/>
  <c r="AG2253" i="5"/>
  <c r="AF2254" i="5"/>
  <c r="AG2254" i="5"/>
  <c r="AF2255" i="5"/>
  <c r="AG2255" i="5"/>
  <c r="AF2256" i="5"/>
  <c r="AG2256" i="5"/>
  <c r="AF2257" i="5"/>
  <c r="AG2257" i="5"/>
  <c r="AF2258" i="5"/>
  <c r="AG2258" i="5"/>
  <c r="AF2259" i="5"/>
  <c r="AG2259" i="5"/>
  <c r="AF2260" i="5"/>
  <c r="AG2260" i="5"/>
  <c r="AF2261" i="5"/>
  <c r="AG2261" i="5"/>
  <c r="AF2262" i="5"/>
  <c r="AG2262" i="5"/>
  <c r="AF2263" i="5"/>
  <c r="AG2263" i="5"/>
  <c r="AF2264" i="5"/>
  <c r="AG2264" i="5"/>
  <c r="AF2265" i="5"/>
  <c r="AG2265" i="5"/>
  <c r="AF2266" i="5"/>
  <c r="AG2266" i="5"/>
  <c r="AF2267" i="5"/>
  <c r="AG2267" i="5"/>
  <c r="AF2268" i="5"/>
  <c r="AG2268" i="5"/>
  <c r="AF2269" i="5"/>
  <c r="AG2269" i="5"/>
  <c r="AF2270" i="5"/>
  <c r="AG2270" i="5"/>
  <c r="AF2271" i="5"/>
  <c r="AG2271" i="5"/>
  <c r="AF2272" i="5"/>
  <c r="AG2272" i="5"/>
  <c r="AF2273" i="5"/>
  <c r="AG2273" i="5"/>
  <c r="AF2274" i="5"/>
  <c r="AG2274" i="5"/>
  <c r="AF2275" i="5"/>
  <c r="AG2275" i="5"/>
  <c r="AF2276" i="5"/>
  <c r="AG2276" i="5"/>
  <c r="AF2277" i="5"/>
  <c r="AG2277" i="5"/>
  <c r="AF2278" i="5"/>
  <c r="AG2278" i="5"/>
  <c r="AF2279" i="5"/>
  <c r="AG2279" i="5"/>
  <c r="AF2280" i="5"/>
  <c r="AG2280" i="5"/>
  <c r="AF2281" i="5"/>
  <c r="AG2281" i="5"/>
  <c r="AF2282" i="5"/>
  <c r="AG2282" i="5"/>
  <c r="AF2283" i="5"/>
  <c r="AG2283" i="5"/>
  <c r="AF2284" i="5"/>
  <c r="AG2284" i="5"/>
  <c r="AF2285" i="5"/>
  <c r="AG2285" i="5"/>
  <c r="AF2286" i="5"/>
  <c r="AG2286" i="5"/>
  <c r="AF2287" i="5"/>
  <c r="AG2287" i="5"/>
  <c r="AF2288" i="5"/>
  <c r="AG2288" i="5"/>
  <c r="AF2289" i="5"/>
  <c r="AG2289" i="5"/>
  <c r="AF2290" i="5"/>
  <c r="AG2290" i="5"/>
  <c r="AF2291" i="5"/>
  <c r="AG2291" i="5"/>
  <c r="AF2292" i="5"/>
  <c r="AG2292" i="5"/>
  <c r="AF2293" i="5"/>
  <c r="AG2293" i="5"/>
  <c r="AF2294" i="5"/>
  <c r="AG2294" i="5"/>
  <c r="AF2295" i="5"/>
  <c r="AG2295" i="5"/>
  <c r="AF2296" i="5"/>
  <c r="AG2296" i="5"/>
  <c r="AF2297" i="5"/>
  <c r="AG2297" i="5"/>
  <c r="AF2298" i="5"/>
  <c r="AG2298" i="5"/>
  <c r="AF2299" i="5"/>
  <c r="AG2299" i="5"/>
  <c r="AF2300" i="5"/>
  <c r="AG2300" i="5"/>
  <c r="AF2301" i="5"/>
  <c r="AG2301" i="5"/>
  <c r="AF2302" i="5"/>
  <c r="AG2302" i="5"/>
  <c r="AF2303" i="5"/>
  <c r="AG2303" i="5"/>
  <c r="AF2304" i="5"/>
  <c r="AG2304" i="5"/>
  <c r="AF2305" i="5"/>
  <c r="AG2305" i="5"/>
  <c r="AF2306" i="5"/>
  <c r="AG2306" i="5"/>
  <c r="AF2307" i="5"/>
  <c r="AG2307" i="5"/>
  <c r="AF2308" i="5"/>
  <c r="AG2308" i="5"/>
  <c r="AF2309" i="5"/>
  <c r="AG2309" i="5"/>
  <c r="AF2310" i="5"/>
  <c r="AG2310" i="5"/>
  <c r="AF2311" i="5"/>
  <c r="AG2311" i="5"/>
  <c r="AF2312" i="5"/>
  <c r="AG2312" i="5"/>
  <c r="AF2313" i="5"/>
  <c r="AG2313" i="5"/>
  <c r="AF2314" i="5"/>
  <c r="AG2314" i="5"/>
  <c r="AF2315" i="5"/>
  <c r="AG2315" i="5"/>
  <c r="AF2316" i="5"/>
  <c r="AG2316" i="5"/>
  <c r="AF2317" i="5"/>
  <c r="AG2317" i="5"/>
  <c r="AF2318" i="5"/>
  <c r="AG2318" i="5"/>
  <c r="AF2319" i="5"/>
  <c r="AG2319" i="5"/>
  <c r="AF2320" i="5"/>
  <c r="AG2320" i="5"/>
  <c r="AF2321" i="5"/>
  <c r="AG2321" i="5"/>
  <c r="AF2322" i="5"/>
  <c r="AG2322" i="5"/>
  <c r="AF2323" i="5"/>
  <c r="AG2323" i="5"/>
  <c r="AF2324" i="5"/>
  <c r="AG2324" i="5"/>
  <c r="AF2325" i="5"/>
  <c r="AG2325" i="5"/>
  <c r="AF2326" i="5"/>
  <c r="AG2326" i="5"/>
  <c r="AF2327" i="5"/>
  <c r="AG2327" i="5"/>
  <c r="AF2328" i="5"/>
  <c r="AG2328" i="5"/>
  <c r="AF2329" i="5"/>
  <c r="AG2329" i="5"/>
  <c r="AF2330" i="5"/>
  <c r="AG2330" i="5"/>
  <c r="AF2331" i="5"/>
  <c r="AG2331" i="5"/>
  <c r="AF2332" i="5"/>
  <c r="AG2332" i="5"/>
  <c r="AF2333" i="5"/>
  <c r="AG2333" i="5"/>
  <c r="AF2334" i="5"/>
  <c r="AG2334" i="5"/>
  <c r="AF2335" i="5"/>
  <c r="AG2335" i="5"/>
  <c r="AF2336" i="5"/>
  <c r="AG2336" i="5"/>
  <c r="AF2337" i="5"/>
  <c r="AG2337" i="5"/>
  <c r="AF2338" i="5"/>
  <c r="AG2338" i="5"/>
  <c r="AF2339" i="5"/>
  <c r="AG2339" i="5"/>
  <c r="AF2340" i="5"/>
  <c r="AG2340" i="5"/>
  <c r="AF2341" i="5"/>
  <c r="AG2341" i="5"/>
  <c r="AF2342" i="5"/>
  <c r="AG2342" i="5"/>
  <c r="AF2343" i="5"/>
  <c r="AG2343" i="5"/>
  <c r="AF2344" i="5"/>
  <c r="AG2344" i="5"/>
  <c r="AF2345" i="5"/>
  <c r="AG2345" i="5"/>
  <c r="AF2346" i="5"/>
  <c r="AG2346" i="5"/>
  <c r="AF2347" i="5"/>
  <c r="AG2347" i="5"/>
  <c r="AF2348" i="5"/>
  <c r="AG2348" i="5"/>
  <c r="AF2349" i="5"/>
  <c r="AG2349" i="5"/>
  <c r="AF2350" i="5"/>
  <c r="AG2350" i="5"/>
  <c r="AF2351" i="5"/>
  <c r="AG2351" i="5"/>
  <c r="AF2352" i="5"/>
  <c r="AG2352" i="5"/>
  <c r="AF2353" i="5"/>
  <c r="AG2353" i="5"/>
  <c r="AF2354" i="5"/>
  <c r="AG2354" i="5"/>
  <c r="AF2355" i="5"/>
  <c r="AG2355" i="5"/>
  <c r="AF2356" i="5"/>
  <c r="AG2356" i="5"/>
  <c r="AF2357" i="5"/>
  <c r="AG2357" i="5"/>
  <c r="AF2358" i="5"/>
  <c r="AG2358" i="5"/>
  <c r="AF2359" i="5"/>
  <c r="AG2359" i="5"/>
  <c r="AF2360" i="5"/>
  <c r="AG2360" i="5"/>
  <c r="AF2361" i="5"/>
  <c r="AG2361" i="5"/>
  <c r="AF2362" i="5"/>
  <c r="AG2362" i="5"/>
  <c r="AF2363" i="5"/>
  <c r="AG2363" i="5"/>
  <c r="AF2364" i="5"/>
  <c r="AG2364" i="5"/>
  <c r="AF2365" i="5"/>
  <c r="AG2365" i="5"/>
  <c r="AF2366" i="5"/>
  <c r="AG2366" i="5"/>
  <c r="AF2367" i="5"/>
  <c r="AG2367" i="5"/>
  <c r="AF2368" i="5"/>
  <c r="AG2368" i="5"/>
  <c r="AF2369" i="5"/>
  <c r="AG2369" i="5"/>
  <c r="AF2370" i="5"/>
  <c r="AG2370" i="5"/>
  <c r="AF2371" i="5"/>
  <c r="AG2371" i="5"/>
  <c r="AF2372" i="5"/>
  <c r="AG2372" i="5"/>
  <c r="AF2373" i="5"/>
  <c r="AG2373" i="5"/>
  <c r="AF2374" i="5"/>
  <c r="AG2374" i="5"/>
  <c r="AF2375" i="5"/>
  <c r="AG2375" i="5"/>
  <c r="AF2376" i="5"/>
  <c r="AG2376" i="5"/>
  <c r="AF2377" i="5"/>
  <c r="AG2377" i="5"/>
  <c r="AF2378" i="5"/>
  <c r="AG2378" i="5"/>
  <c r="AF2379" i="5"/>
  <c r="AG2379" i="5"/>
  <c r="AF2380" i="5"/>
  <c r="AG2380" i="5"/>
  <c r="AF2381" i="5"/>
  <c r="AG2381" i="5"/>
  <c r="AF2382" i="5"/>
  <c r="AG2382" i="5"/>
  <c r="AF2383" i="5"/>
  <c r="AG2383" i="5"/>
  <c r="AF2384" i="5"/>
  <c r="AG2384" i="5"/>
  <c r="AF2385" i="5"/>
  <c r="AG2385" i="5"/>
  <c r="AF2386" i="5"/>
  <c r="AG2386" i="5"/>
  <c r="AF2387" i="5"/>
  <c r="AG2387" i="5"/>
  <c r="AF2388" i="5"/>
  <c r="AG2388" i="5"/>
  <c r="AF2389" i="5"/>
  <c r="AG2389" i="5"/>
  <c r="AF2390" i="5"/>
  <c r="AG2390" i="5"/>
  <c r="AF2391" i="5"/>
  <c r="AG2391" i="5"/>
  <c r="AF2392" i="5"/>
  <c r="AG2392" i="5"/>
  <c r="AF2393" i="5"/>
  <c r="AG2393" i="5"/>
  <c r="AF2394" i="5"/>
  <c r="AG2394" i="5"/>
  <c r="AF2395" i="5"/>
  <c r="AG2395" i="5"/>
  <c r="AF2396" i="5"/>
  <c r="AG2396" i="5"/>
  <c r="AF2397" i="5"/>
  <c r="AG2397" i="5"/>
  <c r="AF2398" i="5"/>
  <c r="AG2398" i="5"/>
  <c r="AF2399" i="5"/>
  <c r="AG2399" i="5"/>
  <c r="AF2400" i="5"/>
  <c r="AG2400" i="5"/>
  <c r="AF2401" i="5"/>
  <c r="AG2401" i="5"/>
  <c r="AF2402" i="5"/>
  <c r="AG2402" i="5"/>
  <c r="AF2403" i="5"/>
  <c r="AG2403" i="5"/>
  <c r="AF2404" i="5"/>
  <c r="AG2404" i="5"/>
  <c r="AF2405" i="5"/>
  <c r="AG2405" i="5"/>
  <c r="AF2406" i="5"/>
  <c r="AG2406" i="5"/>
  <c r="AF2407" i="5"/>
  <c r="AG2407" i="5"/>
  <c r="AF2408" i="5"/>
  <c r="AG2408" i="5"/>
  <c r="AF2409" i="5"/>
  <c r="AG2409" i="5"/>
  <c r="AF2410" i="5"/>
  <c r="AG2410" i="5"/>
  <c r="AF2411" i="5"/>
  <c r="AG2411" i="5"/>
  <c r="AF2412" i="5"/>
  <c r="AG2412" i="5"/>
  <c r="AF2413" i="5"/>
  <c r="AG2413" i="5"/>
  <c r="AF2414" i="5"/>
  <c r="AG2414" i="5"/>
  <c r="AF2415" i="5"/>
  <c r="AG2415" i="5"/>
  <c r="AF2416" i="5"/>
  <c r="AG2416" i="5"/>
  <c r="AF2417" i="5"/>
  <c r="AG2417" i="5"/>
  <c r="AF2418" i="5"/>
  <c r="AG2418" i="5"/>
  <c r="AF2419" i="5"/>
  <c r="AG2419" i="5"/>
  <c r="AF2420" i="5"/>
  <c r="AG2420" i="5"/>
  <c r="AF2421" i="5"/>
  <c r="AG2421" i="5"/>
  <c r="AF2422" i="5"/>
  <c r="AG2422" i="5"/>
  <c r="AF2423" i="5"/>
  <c r="AG2423" i="5"/>
  <c r="AF2424" i="5"/>
  <c r="AG2424" i="5"/>
  <c r="AF2425" i="5"/>
  <c r="AG2425" i="5"/>
  <c r="AF2426" i="5"/>
  <c r="AG2426" i="5"/>
  <c r="AF2427" i="5"/>
  <c r="AG2427" i="5"/>
  <c r="AF2428" i="5"/>
  <c r="AG2428" i="5"/>
  <c r="AF2429" i="5"/>
  <c r="AG2429" i="5"/>
  <c r="AF2430" i="5"/>
  <c r="AG2430" i="5"/>
  <c r="AF2431" i="5"/>
  <c r="AG2431" i="5"/>
  <c r="AF2432" i="5"/>
  <c r="AG2432" i="5"/>
  <c r="AF2433" i="5"/>
  <c r="AG2433" i="5"/>
  <c r="AF2434" i="5"/>
  <c r="AG2434" i="5"/>
  <c r="AF2435" i="5"/>
  <c r="AG2435" i="5"/>
  <c r="AF2436" i="5"/>
  <c r="AG2436" i="5"/>
  <c r="AF2437" i="5"/>
  <c r="AG2437" i="5"/>
  <c r="AF2438" i="5"/>
  <c r="AG2438" i="5"/>
  <c r="AF2439" i="5"/>
  <c r="AG2439" i="5"/>
  <c r="AF2440" i="5"/>
  <c r="AG2440" i="5"/>
  <c r="AF2441" i="5"/>
  <c r="AG2441" i="5"/>
  <c r="AF2442" i="5"/>
  <c r="AG2442" i="5"/>
  <c r="AF2443" i="5"/>
  <c r="AG2443" i="5"/>
  <c r="AF2444" i="5"/>
  <c r="AG2444" i="5"/>
  <c r="AF2445" i="5"/>
  <c r="AG2445" i="5"/>
  <c r="AF2446" i="5"/>
  <c r="AG2446" i="5"/>
  <c r="AF2447" i="5"/>
  <c r="AG2447" i="5"/>
  <c r="AF2448" i="5"/>
  <c r="AG2448" i="5"/>
  <c r="AF2449" i="5"/>
  <c r="AG2449" i="5"/>
  <c r="AF2450" i="5"/>
  <c r="AG2450" i="5"/>
  <c r="AF2451" i="5"/>
  <c r="AG2451" i="5"/>
  <c r="AF2452" i="5"/>
  <c r="AG2452" i="5"/>
  <c r="AF2453" i="5"/>
  <c r="AG2453" i="5"/>
  <c r="AF2454" i="5"/>
  <c r="AG2454" i="5"/>
  <c r="AF2455" i="5"/>
  <c r="AG2455" i="5"/>
  <c r="AF2456" i="5"/>
  <c r="AG2456" i="5"/>
  <c r="AF2457" i="5"/>
  <c r="AG2457" i="5"/>
  <c r="AF2458" i="5"/>
  <c r="AG2458" i="5"/>
  <c r="AF2459" i="5"/>
  <c r="AG2459" i="5"/>
  <c r="AF2460" i="5"/>
  <c r="AG2460" i="5"/>
  <c r="AF2461" i="5"/>
  <c r="AG2461" i="5"/>
  <c r="AF2462" i="5"/>
  <c r="AG2462" i="5"/>
  <c r="AF2463" i="5"/>
  <c r="AG2463" i="5"/>
  <c r="AF2464" i="5"/>
  <c r="AG2464" i="5"/>
  <c r="AF2465" i="5"/>
  <c r="AG2465" i="5"/>
  <c r="AF2466" i="5"/>
  <c r="AG2466" i="5"/>
  <c r="AF2467" i="5"/>
  <c r="AG2467" i="5"/>
  <c r="AF2468" i="5"/>
  <c r="AG2468" i="5"/>
  <c r="AF2469" i="5"/>
  <c r="AG2469" i="5"/>
  <c r="AF2470" i="5"/>
  <c r="AG2470" i="5"/>
  <c r="AF2471" i="5"/>
  <c r="AG2471" i="5"/>
  <c r="AF2472" i="5"/>
  <c r="AG2472" i="5"/>
  <c r="AF2473" i="5"/>
  <c r="AG2473" i="5"/>
  <c r="AF2474" i="5"/>
  <c r="AG2474" i="5"/>
  <c r="AF2475" i="5"/>
  <c r="AG2475" i="5"/>
  <c r="AF2476" i="5"/>
  <c r="AG2476" i="5"/>
  <c r="AF2477" i="5"/>
  <c r="AG2477" i="5"/>
  <c r="AF2478" i="5"/>
  <c r="AG2478" i="5"/>
  <c r="AF2479" i="5"/>
  <c r="AG2479" i="5"/>
  <c r="AF2480" i="5"/>
  <c r="AG2480" i="5"/>
  <c r="AF2481" i="5"/>
  <c r="AG2481" i="5"/>
  <c r="AF2482" i="5"/>
  <c r="AG2482" i="5"/>
  <c r="AF2483" i="5"/>
  <c r="AG2483" i="5"/>
  <c r="AF2484" i="5"/>
  <c r="AG2484" i="5"/>
  <c r="AF2485" i="5"/>
  <c r="AG2485" i="5"/>
  <c r="AF2486" i="5"/>
  <c r="AG2486" i="5"/>
  <c r="AF2487" i="5"/>
  <c r="AG2487" i="5"/>
  <c r="AF2488" i="5"/>
  <c r="AG2488" i="5"/>
  <c r="AF2489" i="5"/>
  <c r="AG2489" i="5"/>
  <c r="AF2490" i="5"/>
  <c r="AG2490" i="5"/>
  <c r="AF2491" i="5"/>
  <c r="AG2491" i="5"/>
  <c r="AF2492" i="5"/>
  <c r="AG2492" i="5"/>
  <c r="AF2493" i="5"/>
  <c r="AG2493" i="5"/>
  <c r="AF2494" i="5"/>
  <c r="AG2494" i="5"/>
  <c r="AF2495" i="5"/>
  <c r="AG2495" i="5"/>
  <c r="AF2496" i="5"/>
  <c r="AG2496" i="5"/>
  <c r="AF2497" i="5"/>
  <c r="AG2497" i="5"/>
  <c r="AF2498" i="5"/>
  <c r="AG2498" i="5"/>
  <c r="AF2499" i="5"/>
  <c r="AG2499" i="5"/>
  <c r="AF2500" i="5"/>
  <c r="AG2500" i="5"/>
  <c r="AF2501" i="5"/>
  <c r="AG2501" i="5"/>
  <c r="AF2502" i="5"/>
  <c r="AG2502" i="5"/>
  <c r="AF2503" i="5"/>
  <c r="AG2503" i="5"/>
  <c r="AF2504" i="5"/>
  <c r="AG2504" i="5"/>
  <c r="AF2505" i="5"/>
  <c r="AG2505" i="5"/>
  <c r="AF2506" i="5"/>
  <c r="AG2506" i="5"/>
  <c r="AF2507" i="5"/>
  <c r="AG2507" i="5"/>
  <c r="AF2508" i="5"/>
  <c r="AG2508" i="5"/>
  <c r="AF2509" i="5"/>
  <c r="AG2509" i="5"/>
  <c r="AF2510" i="5"/>
  <c r="AG2510" i="5"/>
  <c r="AF2511" i="5"/>
  <c r="AG2511" i="5"/>
  <c r="AF2512" i="5"/>
  <c r="AG2512" i="5"/>
  <c r="AF2513" i="5"/>
  <c r="AG2513" i="5"/>
  <c r="AF2514" i="5"/>
  <c r="AG2514" i="5"/>
  <c r="AF2515" i="5"/>
  <c r="AG2515" i="5"/>
  <c r="AF2516" i="5"/>
  <c r="AG2516" i="5"/>
  <c r="AF2517" i="5"/>
  <c r="AG2517" i="5"/>
  <c r="AF2518" i="5"/>
  <c r="AG2518" i="5"/>
  <c r="AF2519" i="5"/>
  <c r="AG2519" i="5"/>
  <c r="AF2520" i="5"/>
  <c r="AG2520" i="5"/>
  <c r="AF2521" i="5"/>
  <c r="AG2521" i="5"/>
  <c r="AF2522" i="5"/>
  <c r="AG2522" i="5"/>
  <c r="AF2523" i="5"/>
  <c r="AG2523" i="5"/>
  <c r="AF2524" i="5"/>
  <c r="AG2524" i="5"/>
  <c r="AF2525" i="5"/>
  <c r="AG2525" i="5"/>
  <c r="AF2526" i="5"/>
  <c r="AG2526" i="5"/>
  <c r="AF2527" i="5"/>
  <c r="AG2527" i="5"/>
  <c r="AF2528" i="5"/>
  <c r="AG2528" i="5"/>
  <c r="AF2529" i="5"/>
  <c r="AG2529" i="5"/>
  <c r="AF2530" i="5"/>
  <c r="AG2530" i="5"/>
  <c r="AF2531" i="5"/>
  <c r="AG2531" i="5"/>
  <c r="AF2532" i="5"/>
  <c r="AG2532" i="5"/>
  <c r="AF2533" i="5"/>
  <c r="AG2533" i="5"/>
  <c r="AF2534" i="5"/>
  <c r="AG2534" i="5"/>
  <c r="AF2535" i="5"/>
  <c r="AG2535" i="5"/>
  <c r="AF2536" i="5"/>
  <c r="AG2536" i="5"/>
  <c r="AF2537" i="5"/>
  <c r="AG2537" i="5"/>
  <c r="AF2538" i="5"/>
  <c r="AG2538" i="5"/>
  <c r="AF2539" i="5"/>
  <c r="AG2539" i="5"/>
  <c r="AF2540" i="5"/>
  <c r="AG2540" i="5"/>
  <c r="AF2541" i="5"/>
  <c r="AG2541" i="5"/>
  <c r="AF2542" i="5"/>
  <c r="AG2542" i="5"/>
  <c r="AF2543" i="5"/>
  <c r="AG2543" i="5"/>
  <c r="AF2544" i="5"/>
  <c r="AG2544" i="5"/>
  <c r="AF2545" i="5"/>
  <c r="AG2545" i="5"/>
  <c r="AF2546" i="5"/>
  <c r="AG2546" i="5"/>
  <c r="AF2547" i="5"/>
  <c r="AG2547" i="5"/>
  <c r="AF2548" i="5"/>
  <c r="AG2548" i="5"/>
  <c r="AF2549" i="5"/>
  <c r="AG2549" i="5"/>
  <c r="AF2550" i="5"/>
  <c r="AG2550" i="5"/>
  <c r="AF2551" i="5"/>
  <c r="AG2551" i="5"/>
  <c r="AF2552" i="5"/>
  <c r="AG2552" i="5"/>
  <c r="AF2553" i="5"/>
  <c r="AG2553" i="5"/>
  <c r="AF2554" i="5"/>
  <c r="AG2554" i="5"/>
  <c r="AF2555" i="5"/>
  <c r="AG2555" i="5"/>
  <c r="AF2556" i="5"/>
  <c r="AG2556" i="5"/>
  <c r="AF2557" i="5"/>
  <c r="AG2557" i="5"/>
  <c r="AF2558" i="5"/>
  <c r="AG2558" i="5"/>
  <c r="AF2559" i="5"/>
  <c r="AG2559" i="5"/>
  <c r="AF2560" i="5"/>
  <c r="AG2560" i="5"/>
  <c r="AF2561" i="5"/>
  <c r="AG2561" i="5"/>
  <c r="AF2562" i="5"/>
  <c r="AG2562" i="5"/>
  <c r="AF2563" i="5"/>
  <c r="AG2563" i="5"/>
  <c r="AF2564" i="5"/>
  <c r="AG2564" i="5"/>
  <c r="AF2565" i="5"/>
  <c r="AG2565" i="5"/>
  <c r="AF2566" i="5"/>
  <c r="AG2566" i="5"/>
  <c r="AF2567" i="5"/>
  <c r="AG2567" i="5"/>
  <c r="AF2568" i="5"/>
  <c r="AG2568" i="5"/>
  <c r="AF2569" i="5"/>
  <c r="AG2569" i="5"/>
  <c r="AF2570" i="5"/>
  <c r="AG2570" i="5"/>
  <c r="AF2571" i="5"/>
  <c r="AG2571" i="5"/>
  <c r="AF2572" i="5"/>
  <c r="AG2572" i="5"/>
  <c r="AF2573" i="5"/>
  <c r="AG2573" i="5"/>
  <c r="AF2574" i="5"/>
  <c r="AG2574" i="5"/>
  <c r="AF2575" i="5"/>
  <c r="AG2575" i="5"/>
  <c r="AF2576" i="5"/>
  <c r="AG2576" i="5"/>
  <c r="AF2577" i="5"/>
  <c r="AG2577" i="5"/>
  <c r="AF2578" i="5"/>
  <c r="AG2578" i="5"/>
  <c r="AF2579" i="5"/>
  <c r="AG2579" i="5"/>
  <c r="AF2580" i="5"/>
  <c r="AG2580" i="5"/>
  <c r="AF2581" i="5"/>
  <c r="AG2581" i="5"/>
  <c r="AF2582" i="5"/>
  <c r="AG2582" i="5"/>
  <c r="AF2583" i="5"/>
  <c r="AG2583" i="5"/>
  <c r="AF2584" i="5"/>
  <c r="AG2584" i="5"/>
  <c r="AF2585" i="5"/>
  <c r="AG2585" i="5"/>
  <c r="AF2586" i="5"/>
  <c r="AG2586" i="5"/>
  <c r="AF2587" i="5"/>
  <c r="AG2587" i="5"/>
  <c r="AF2588" i="5"/>
  <c r="AG2588" i="5"/>
  <c r="AF2589" i="5"/>
  <c r="AG2589" i="5"/>
  <c r="AF2590" i="5"/>
  <c r="AG2590" i="5"/>
  <c r="AF2591" i="5"/>
  <c r="AG2591" i="5"/>
  <c r="AF2592" i="5"/>
  <c r="AG2592" i="5"/>
  <c r="AF2593" i="5"/>
  <c r="AG2593" i="5"/>
  <c r="AF2594" i="5"/>
  <c r="AG2594" i="5"/>
  <c r="AF2595" i="5"/>
  <c r="AG2595" i="5"/>
  <c r="AF2596" i="5"/>
  <c r="AG2596" i="5"/>
  <c r="AF2597" i="5"/>
  <c r="AG2597" i="5"/>
  <c r="AF2598" i="5"/>
  <c r="AG2598" i="5"/>
  <c r="AF2599" i="5"/>
  <c r="AG2599" i="5"/>
  <c r="AF2600" i="5"/>
  <c r="AG2600" i="5"/>
  <c r="AF2601" i="5"/>
  <c r="AG2601" i="5"/>
  <c r="AF2602" i="5"/>
  <c r="AG2602" i="5"/>
  <c r="AF2603" i="5"/>
  <c r="AG2603" i="5"/>
  <c r="AF2604" i="5"/>
  <c r="AG2604" i="5"/>
  <c r="AF2605" i="5"/>
  <c r="AG2605" i="5"/>
  <c r="AF2606" i="5"/>
  <c r="AG2606" i="5"/>
  <c r="AF2607" i="5"/>
  <c r="AG2607" i="5"/>
  <c r="AF2608" i="5"/>
  <c r="AG2608" i="5"/>
  <c r="AF2609" i="5"/>
  <c r="AG2609" i="5"/>
  <c r="AF2610" i="5"/>
  <c r="AG2610" i="5"/>
  <c r="AF2611" i="5"/>
  <c r="AG2611" i="5"/>
  <c r="AF2612" i="5"/>
  <c r="AG2612" i="5"/>
  <c r="AF2613" i="5"/>
  <c r="AG2613" i="5"/>
  <c r="AF2614" i="5"/>
  <c r="AG2614" i="5"/>
  <c r="AF2615" i="5"/>
  <c r="AG2615" i="5"/>
  <c r="AF2616" i="5"/>
  <c r="AG2616" i="5"/>
  <c r="AF2617" i="5"/>
  <c r="AG2617" i="5"/>
  <c r="AF2618" i="5"/>
  <c r="AG2618" i="5"/>
  <c r="AF2619" i="5"/>
  <c r="AG2619" i="5"/>
  <c r="AF2620" i="5"/>
  <c r="AG2620" i="5"/>
  <c r="AF2621" i="5"/>
  <c r="AG2621" i="5"/>
  <c r="AF2622" i="5"/>
  <c r="AG2622" i="5"/>
  <c r="AF2623" i="5"/>
  <c r="AG2623" i="5"/>
  <c r="AF2624" i="5"/>
  <c r="AG2624" i="5"/>
  <c r="AF2625" i="5"/>
  <c r="AG2625" i="5"/>
  <c r="AF2626" i="5"/>
  <c r="AG2626" i="5"/>
  <c r="AF2627" i="5"/>
  <c r="AG2627" i="5"/>
  <c r="AF2628" i="5"/>
  <c r="AG2628" i="5"/>
  <c r="AF2629" i="5"/>
  <c r="AG2629" i="5"/>
  <c r="AF2630" i="5"/>
  <c r="AG2630" i="5"/>
  <c r="AF2631" i="5"/>
  <c r="AG2631" i="5"/>
  <c r="AF2632" i="5"/>
  <c r="AG2632" i="5"/>
  <c r="AF2633" i="5"/>
  <c r="AG2633" i="5"/>
  <c r="AF2634" i="5"/>
  <c r="AG2634" i="5"/>
  <c r="AF2635" i="5"/>
  <c r="AG2635" i="5"/>
  <c r="AF2636" i="5"/>
  <c r="AG2636" i="5"/>
  <c r="AF2637" i="5"/>
  <c r="AG2637" i="5"/>
  <c r="AF2638" i="5"/>
  <c r="AG2638" i="5"/>
  <c r="AF2639" i="5"/>
  <c r="AG2639" i="5"/>
  <c r="AF2640" i="5"/>
  <c r="AG2640" i="5"/>
  <c r="AF2641" i="5"/>
  <c r="AG2641" i="5"/>
  <c r="AF2642" i="5"/>
  <c r="AG2642" i="5"/>
  <c r="AF2643" i="5"/>
  <c r="AG2643" i="5"/>
  <c r="AF2644" i="5"/>
  <c r="AG2644" i="5"/>
  <c r="AF2645" i="5"/>
  <c r="AG2645" i="5"/>
  <c r="AF2646" i="5"/>
  <c r="AG2646" i="5"/>
  <c r="AF2647" i="5"/>
  <c r="AG2647" i="5"/>
  <c r="AF2648" i="5"/>
  <c r="AG2648" i="5"/>
  <c r="AF2649" i="5"/>
  <c r="AG2649" i="5"/>
  <c r="AF2650" i="5"/>
  <c r="AG2650" i="5"/>
  <c r="AF2651" i="5"/>
  <c r="AG2651" i="5"/>
  <c r="AF2652" i="5"/>
  <c r="AG2652" i="5"/>
  <c r="AF2653" i="5"/>
  <c r="AG2653" i="5"/>
  <c r="AF2654" i="5"/>
  <c r="AG2654" i="5"/>
  <c r="AF2655" i="5"/>
  <c r="AG2655" i="5"/>
  <c r="AF2656" i="5"/>
  <c r="AG2656" i="5"/>
  <c r="AF2657" i="5"/>
  <c r="AG2657" i="5"/>
  <c r="AF2658" i="5"/>
  <c r="AG2658" i="5"/>
  <c r="AF2659" i="5"/>
  <c r="AG2659" i="5"/>
  <c r="AF2660" i="5"/>
  <c r="AG2660" i="5"/>
  <c r="AF2661" i="5"/>
  <c r="AG2661" i="5"/>
  <c r="AF2662" i="5"/>
  <c r="AG2662" i="5"/>
  <c r="AF2663" i="5"/>
  <c r="AG2663" i="5"/>
  <c r="AF2664" i="5"/>
  <c r="AG2664" i="5"/>
  <c r="AF2665" i="5"/>
  <c r="AG2665" i="5"/>
  <c r="AF2666" i="5"/>
  <c r="AG2666" i="5"/>
  <c r="AF2667" i="5"/>
  <c r="AG2667" i="5"/>
  <c r="AF2668" i="5"/>
  <c r="AG2668" i="5"/>
  <c r="AF2669" i="5"/>
  <c r="AG2669" i="5"/>
  <c r="AF2670" i="5"/>
  <c r="AG2670" i="5"/>
  <c r="AF2671" i="5"/>
  <c r="AG2671" i="5"/>
  <c r="AF2672" i="5"/>
  <c r="AG2672" i="5"/>
  <c r="AF2673" i="5"/>
  <c r="AG2673" i="5"/>
  <c r="AF2674" i="5"/>
  <c r="AG2674" i="5"/>
  <c r="AF2675" i="5"/>
  <c r="AG2675" i="5"/>
  <c r="AF2676" i="5"/>
  <c r="AG2676" i="5"/>
  <c r="AF2677" i="5"/>
  <c r="AG2677" i="5"/>
  <c r="AF2678" i="5"/>
  <c r="AG2678" i="5"/>
  <c r="AF2679" i="5"/>
  <c r="AG2679" i="5"/>
  <c r="AF2680" i="5"/>
  <c r="AG2680" i="5"/>
  <c r="AF2681" i="5"/>
  <c r="AG2681" i="5"/>
  <c r="AF2682" i="5"/>
  <c r="AG2682" i="5"/>
  <c r="AF2683" i="5"/>
  <c r="AG2683" i="5"/>
  <c r="AF2684" i="5"/>
  <c r="AG2684" i="5"/>
  <c r="AF2685" i="5"/>
  <c r="AG2685" i="5"/>
  <c r="AF2686" i="5"/>
  <c r="AG2686" i="5"/>
  <c r="AF2687" i="5"/>
  <c r="AG2687" i="5"/>
  <c r="AF2688" i="5"/>
  <c r="AG2688" i="5"/>
  <c r="AF2689" i="5"/>
  <c r="AG2689" i="5"/>
  <c r="AF2690" i="5"/>
  <c r="AG2690" i="5"/>
  <c r="AF2691" i="5"/>
  <c r="AG2691" i="5"/>
  <c r="AF2692" i="5"/>
  <c r="AG2692" i="5"/>
  <c r="AF2693" i="5"/>
  <c r="AG2693" i="5"/>
  <c r="AF2694" i="5"/>
  <c r="AG2694" i="5"/>
  <c r="AF2695" i="5"/>
  <c r="AG2695" i="5"/>
  <c r="AF2696" i="5"/>
  <c r="AG2696" i="5"/>
  <c r="AF2697" i="5"/>
  <c r="AG2697" i="5"/>
  <c r="AF2698" i="5"/>
  <c r="AG2698" i="5"/>
  <c r="AF2699" i="5"/>
  <c r="AG2699" i="5"/>
  <c r="AF2700" i="5"/>
  <c r="AG2700" i="5"/>
  <c r="AF2701" i="5"/>
  <c r="AG2701" i="5"/>
  <c r="AF2702" i="5"/>
  <c r="AG2702" i="5"/>
  <c r="AF2703" i="5"/>
  <c r="AG2703" i="5"/>
  <c r="AF2704" i="5"/>
  <c r="AG2704" i="5"/>
  <c r="AF2705" i="5"/>
  <c r="AG2705" i="5"/>
  <c r="AF2706" i="5"/>
  <c r="AG2706" i="5"/>
  <c r="AF2707" i="5"/>
  <c r="AG2707" i="5"/>
  <c r="AF2708" i="5"/>
  <c r="AG2708" i="5"/>
  <c r="AF2709" i="5"/>
  <c r="AG2709" i="5"/>
  <c r="AF2710" i="5"/>
  <c r="AG2710" i="5"/>
  <c r="AF2711" i="5"/>
  <c r="AG2711" i="5"/>
  <c r="AF2712" i="5"/>
  <c r="AG2712" i="5"/>
  <c r="AF2713" i="5"/>
  <c r="AG2713" i="5"/>
  <c r="AF2714" i="5"/>
  <c r="AG2714" i="5"/>
  <c r="AF2715" i="5"/>
  <c r="AG2715" i="5"/>
  <c r="AF2716" i="5"/>
  <c r="AG2716" i="5"/>
  <c r="AF2717" i="5"/>
  <c r="AG2717" i="5"/>
  <c r="AF2718" i="5"/>
  <c r="AG2718" i="5"/>
  <c r="AF2719" i="5"/>
  <c r="AG2719" i="5"/>
  <c r="AF2720" i="5"/>
  <c r="AG2720" i="5"/>
  <c r="AF2721" i="5"/>
  <c r="AG2721" i="5"/>
  <c r="AF2722" i="5"/>
  <c r="AG2722" i="5"/>
  <c r="AF2723" i="5"/>
  <c r="AG2723" i="5"/>
  <c r="AF2724" i="5"/>
  <c r="AG2724" i="5"/>
  <c r="AF2725" i="5"/>
  <c r="AG2725" i="5"/>
  <c r="AF2726" i="5"/>
  <c r="AG2726" i="5"/>
  <c r="AF2727" i="5"/>
  <c r="AG2727" i="5"/>
  <c r="AF2728" i="5"/>
  <c r="AG2728" i="5"/>
  <c r="AF2729" i="5"/>
  <c r="AG2729" i="5"/>
  <c r="AF2730" i="5"/>
  <c r="AG2730" i="5"/>
  <c r="AF2731" i="5"/>
  <c r="AG2731" i="5"/>
  <c r="AF2732" i="5"/>
  <c r="AG2732" i="5"/>
  <c r="AF2733" i="5"/>
  <c r="AG2733" i="5"/>
  <c r="AF2734" i="5"/>
  <c r="AG2734" i="5"/>
  <c r="AF2735" i="5"/>
  <c r="AG2735" i="5"/>
  <c r="AF2736" i="5"/>
  <c r="AG2736" i="5"/>
  <c r="AF2737" i="5"/>
  <c r="AG2737" i="5"/>
  <c r="AF2738" i="5"/>
  <c r="AG2738" i="5"/>
  <c r="AF2739" i="5"/>
  <c r="AG2739" i="5"/>
  <c r="AF2740" i="5"/>
  <c r="AG2740" i="5"/>
  <c r="AF2741" i="5"/>
  <c r="AG2741" i="5"/>
  <c r="AF2742" i="5"/>
  <c r="AG2742" i="5"/>
  <c r="AF2743" i="5"/>
  <c r="AG2743" i="5"/>
  <c r="AF2744" i="5"/>
  <c r="AG2744" i="5"/>
  <c r="AF2745" i="5"/>
  <c r="AG2745" i="5"/>
  <c r="AF2746" i="5"/>
  <c r="AG2746" i="5"/>
  <c r="AF2747" i="5"/>
  <c r="AG2747" i="5"/>
  <c r="AF2748" i="5"/>
  <c r="AG2748" i="5"/>
  <c r="AF2749" i="5"/>
  <c r="AG2749" i="5"/>
  <c r="AF2750" i="5"/>
  <c r="AG2750" i="5"/>
  <c r="AF2751" i="5"/>
  <c r="AG2751" i="5"/>
  <c r="AF2752" i="5"/>
  <c r="AG2752" i="5"/>
  <c r="AF2753" i="5"/>
  <c r="AG2753" i="5"/>
  <c r="AF2754" i="5"/>
  <c r="AG2754" i="5"/>
  <c r="AF2755" i="5"/>
  <c r="AG2755" i="5"/>
  <c r="AF2756" i="5"/>
  <c r="AG2756" i="5"/>
  <c r="AF2757" i="5"/>
  <c r="AG2757" i="5"/>
  <c r="AF2758" i="5"/>
  <c r="AG2758" i="5"/>
  <c r="AF2759" i="5"/>
  <c r="AG2759" i="5"/>
  <c r="AF2760" i="5"/>
  <c r="AG2760" i="5"/>
  <c r="AF2761" i="5"/>
  <c r="AG2761" i="5"/>
  <c r="AF2762" i="5"/>
  <c r="AG2762" i="5"/>
  <c r="AF2763" i="5"/>
  <c r="AG2763" i="5"/>
  <c r="AF2764" i="5"/>
  <c r="AG2764" i="5"/>
  <c r="AF2765" i="5"/>
  <c r="AG2765" i="5"/>
  <c r="AF2766" i="5"/>
  <c r="AG2766" i="5"/>
  <c r="AF2767" i="5"/>
  <c r="AG2767" i="5"/>
  <c r="AF2768" i="5"/>
  <c r="AG2768" i="5"/>
  <c r="AF2769" i="5"/>
  <c r="AG2769" i="5"/>
  <c r="AF2770" i="5"/>
  <c r="AG2770" i="5"/>
  <c r="AF2771" i="5"/>
  <c r="AG2771" i="5"/>
  <c r="AF2772" i="5"/>
  <c r="AG2772" i="5"/>
  <c r="AF2773" i="5"/>
  <c r="AG2773" i="5"/>
  <c r="AF2774" i="5"/>
  <c r="AG2774" i="5"/>
  <c r="AF2775" i="5"/>
  <c r="AG2775" i="5"/>
  <c r="AF2776" i="5"/>
  <c r="AG2776" i="5"/>
  <c r="AF2777" i="5"/>
  <c r="AG2777" i="5"/>
  <c r="AF2778" i="5"/>
  <c r="AG2778" i="5"/>
  <c r="AF2779" i="5"/>
  <c r="AG2779" i="5"/>
  <c r="AF2780" i="5"/>
  <c r="AG2780" i="5"/>
  <c r="AF2781" i="5"/>
  <c r="AG2781" i="5"/>
  <c r="AF2782" i="5"/>
  <c r="AG2782" i="5"/>
  <c r="AF2783" i="5"/>
  <c r="AG2783" i="5"/>
  <c r="AF2784" i="5"/>
  <c r="AG2784" i="5"/>
  <c r="AF2785" i="5"/>
  <c r="AG2785" i="5"/>
  <c r="AF2786" i="5"/>
  <c r="AG2786" i="5"/>
  <c r="AF2787" i="5"/>
  <c r="AG2787" i="5"/>
  <c r="AF2788" i="5"/>
  <c r="AG2788" i="5"/>
  <c r="AF2789" i="5"/>
  <c r="AG2789" i="5"/>
  <c r="AF2790" i="5"/>
  <c r="AG2790" i="5"/>
  <c r="AF2791" i="5"/>
  <c r="AG2791" i="5"/>
  <c r="AF2792" i="5"/>
  <c r="AG2792" i="5"/>
  <c r="AF2793" i="5"/>
  <c r="AG2793" i="5"/>
  <c r="AF2794" i="5"/>
  <c r="AG2794" i="5"/>
  <c r="AF2795" i="5"/>
  <c r="AG2795" i="5"/>
  <c r="AF2796" i="5"/>
  <c r="AG2796" i="5"/>
  <c r="AF2797" i="5"/>
  <c r="AG2797" i="5"/>
  <c r="AF2798" i="5"/>
  <c r="AG2798" i="5"/>
  <c r="AF2799" i="5"/>
  <c r="AG2799" i="5"/>
  <c r="AF2800" i="5"/>
  <c r="AG2800" i="5"/>
  <c r="AF2801" i="5"/>
  <c r="AG2801" i="5"/>
  <c r="AF2802" i="5"/>
  <c r="AG2802" i="5"/>
  <c r="AF2803" i="5"/>
  <c r="AG2803" i="5"/>
  <c r="AF2804" i="5"/>
  <c r="AG2804" i="5"/>
  <c r="AF2805" i="5"/>
  <c r="AG2805" i="5"/>
  <c r="AF2806" i="5"/>
  <c r="AG2806" i="5"/>
  <c r="AF2807" i="5"/>
  <c r="AG2807" i="5"/>
  <c r="AF2808" i="5"/>
  <c r="AG2808" i="5"/>
  <c r="AF2809" i="5"/>
  <c r="AG2809" i="5"/>
  <c r="AF2810" i="5"/>
  <c r="AG2810" i="5"/>
  <c r="AF2811" i="5"/>
  <c r="AG2811" i="5"/>
  <c r="AF2812" i="5"/>
  <c r="AG2812" i="5"/>
  <c r="AF2813" i="5"/>
  <c r="AG2813" i="5"/>
  <c r="AF2814" i="5"/>
  <c r="AG2814" i="5"/>
  <c r="AF2815" i="5"/>
  <c r="AG2815" i="5"/>
  <c r="AF2816" i="5"/>
  <c r="AG2816" i="5"/>
  <c r="AF2817" i="5"/>
  <c r="AG2817" i="5"/>
  <c r="AF2818" i="5"/>
  <c r="AG2818" i="5"/>
  <c r="AF2819" i="5"/>
  <c r="AG2819" i="5"/>
  <c r="AF2820" i="5"/>
  <c r="AG2820" i="5"/>
  <c r="AF2821" i="5"/>
  <c r="AG2821" i="5"/>
  <c r="AF2822" i="5"/>
  <c r="AG2822" i="5"/>
  <c r="AF2823" i="5"/>
  <c r="AG2823" i="5"/>
  <c r="AF2824" i="5"/>
  <c r="AG2824" i="5"/>
  <c r="AF2825" i="5"/>
  <c r="AG2825" i="5"/>
  <c r="AF2826" i="5"/>
  <c r="AG2826" i="5"/>
  <c r="AF2827" i="5"/>
  <c r="AG2827" i="5"/>
  <c r="AF2828" i="5"/>
  <c r="AG2828" i="5"/>
  <c r="AF2829" i="5"/>
  <c r="AG2829" i="5"/>
  <c r="AF2830" i="5"/>
  <c r="AG2830" i="5"/>
  <c r="AF2831" i="5"/>
  <c r="AG2831" i="5"/>
  <c r="AF2832" i="5"/>
  <c r="AG2832" i="5"/>
  <c r="AF2833" i="5"/>
  <c r="AG2833" i="5"/>
  <c r="AF2834" i="5"/>
  <c r="AG2834" i="5"/>
  <c r="AF2835" i="5"/>
  <c r="AG2835" i="5"/>
  <c r="AF2836" i="5"/>
  <c r="AG2836" i="5"/>
  <c r="AF2837" i="5"/>
  <c r="AG2837" i="5"/>
  <c r="AF2838" i="5"/>
  <c r="AG2838" i="5"/>
  <c r="AF2839" i="5"/>
  <c r="AG2839" i="5"/>
  <c r="AF2840" i="5"/>
  <c r="AG2840" i="5"/>
  <c r="AF2841" i="5"/>
  <c r="AG2841" i="5"/>
  <c r="AF2842" i="5"/>
  <c r="AG2842" i="5"/>
  <c r="AF2843" i="5"/>
  <c r="AG2843" i="5"/>
  <c r="AF2844" i="5"/>
  <c r="AG2844" i="5"/>
  <c r="AF2845" i="5"/>
  <c r="AG2845" i="5"/>
  <c r="AF2846" i="5"/>
  <c r="AG2846" i="5"/>
  <c r="AF2847" i="5"/>
  <c r="AG2847" i="5"/>
  <c r="AF2848" i="5"/>
  <c r="AG2848" i="5"/>
  <c r="AF2849" i="5"/>
  <c r="AG2849" i="5"/>
  <c r="AF2850" i="5"/>
  <c r="AG2850" i="5"/>
  <c r="AF2851" i="5"/>
  <c r="AG2851" i="5"/>
  <c r="AF2852" i="5"/>
  <c r="AG2852" i="5"/>
  <c r="AF2853" i="5"/>
  <c r="AG2853" i="5"/>
  <c r="AF2854" i="5"/>
  <c r="AG2854" i="5"/>
  <c r="AF2855" i="5"/>
  <c r="AG2855" i="5"/>
  <c r="AF2856" i="5"/>
  <c r="AG2856" i="5"/>
  <c r="AF2857" i="5"/>
  <c r="AG2857" i="5"/>
  <c r="AF2858" i="5"/>
  <c r="AG2858" i="5"/>
  <c r="AF2859" i="5"/>
  <c r="AG2859" i="5"/>
  <c r="AF2860" i="5"/>
  <c r="AG2860" i="5"/>
  <c r="AF2861" i="5"/>
  <c r="AG2861" i="5"/>
  <c r="AF2862" i="5"/>
  <c r="AG2862" i="5"/>
  <c r="AF2863" i="5"/>
  <c r="AG2863" i="5"/>
  <c r="AF2864" i="5"/>
  <c r="AG2864" i="5"/>
  <c r="AF2865" i="5"/>
  <c r="AG2865" i="5"/>
  <c r="AF2866" i="5"/>
  <c r="AG2866" i="5"/>
  <c r="AF2867" i="5"/>
  <c r="AG2867" i="5"/>
  <c r="AF2868" i="5"/>
  <c r="AG2868" i="5"/>
  <c r="AF2869" i="5"/>
  <c r="AG2869" i="5"/>
  <c r="AF2870" i="5"/>
  <c r="AG2870" i="5"/>
  <c r="AF2871" i="5"/>
  <c r="AG2871" i="5"/>
  <c r="AF2872" i="5"/>
  <c r="AG2872" i="5"/>
  <c r="AF2873" i="5"/>
  <c r="AG2873" i="5"/>
  <c r="AF2874" i="5"/>
  <c r="AG2874" i="5"/>
  <c r="AF2875" i="5"/>
  <c r="AG2875" i="5"/>
  <c r="AF2876" i="5"/>
  <c r="AG2876" i="5"/>
  <c r="AF2877" i="5"/>
  <c r="AG2877" i="5"/>
  <c r="AF2878" i="5"/>
  <c r="AG2878" i="5"/>
  <c r="AF2879" i="5"/>
  <c r="AG2879" i="5"/>
  <c r="AF2880" i="5"/>
  <c r="AG2880" i="5"/>
  <c r="AF2881" i="5"/>
  <c r="AG2881" i="5"/>
  <c r="AF2882" i="5"/>
  <c r="AG2882" i="5"/>
  <c r="AF2883" i="5"/>
  <c r="AG2883" i="5"/>
  <c r="AF2884" i="5"/>
  <c r="AG2884" i="5"/>
  <c r="AF2885" i="5"/>
  <c r="AG2885" i="5"/>
  <c r="AF2886" i="5"/>
  <c r="AG2886" i="5"/>
  <c r="AF2887" i="5"/>
  <c r="AG2887" i="5"/>
  <c r="AF2888" i="5"/>
  <c r="AG2888" i="5"/>
  <c r="AF2889" i="5"/>
  <c r="AG2889" i="5"/>
  <c r="AF2890" i="5"/>
  <c r="AG2890" i="5"/>
  <c r="AF2891" i="5"/>
  <c r="AG2891" i="5"/>
  <c r="AF2892" i="5"/>
  <c r="AG2892" i="5"/>
  <c r="AF2893" i="5"/>
  <c r="AG2893" i="5"/>
  <c r="AF2894" i="5"/>
  <c r="AG2894" i="5"/>
  <c r="AF2895" i="5"/>
  <c r="AG2895" i="5"/>
  <c r="AF2896" i="5"/>
  <c r="AG2896" i="5"/>
  <c r="AF2897" i="5"/>
  <c r="AG2897" i="5"/>
  <c r="AF2898" i="5"/>
  <c r="AG2898" i="5"/>
  <c r="AF2899" i="5"/>
  <c r="AG2899" i="5"/>
  <c r="AF2900" i="5"/>
  <c r="AG2900" i="5"/>
  <c r="AF2901" i="5"/>
  <c r="AG2901" i="5"/>
  <c r="AF2902" i="5"/>
  <c r="AG2902" i="5"/>
  <c r="AF2903" i="5"/>
  <c r="AG2903" i="5"/>
  <c r="AF2904" i="5"/>
  <c r="AG2904" i="5"/>
  <c r="AF2905" i="5"/>
  <c r="AG2905" i="5"/>
  <c r="AF2906" i="5"/>
  <c r="AG2906" i="5"/>
  <c r="AF2907" i="5"/>
  <c r="AG2907" i="5"/>
  <c r="AF2908" i="5"/>
  <c r="AG2908" i="5"/>
  <c r="AF2909" i="5"/>
  <c r="AG2909" i="5"/>
  <c r="AF2910" i="5"/>
  <c r="AG2910" i="5"/>
  <c r="AF2911" i="5"/>
  <c r="AG2911" i="5"/>
  <c r="AF2912" i="5"/>
  <c r="AG2912" i="5"/>
  <c r="AF2913" i="5"/>
  <c r="AG2913" i="5"/>
  <c r="AF2914" i="5"/>
  <c r="AG2914" i="5"/>
  <c r="AF2915" i="5"/>
  <c r="AG2915" i="5"/>
  <c r="AF2916" i="5"/>
  <c r="AG2916" i="5"/>
  <c r="AF2917" i="5"/>
  <c r="AG2917" i="5"/>
  <c r="AF2918" i="5"/>
  <c r="AG2918" i="5"/>
  <c r="AF2919" i="5"/>
  <c r="AG2919" i="5"/>
  <c r="AF2920" i="5"/>
  <c r="AG2920" i="5"/>
  <c r="AF2921" i="5"/>
  <c r="AG2921" i="5"/>
  <c r="AF2922" i="5"/>
  <c r="AG2922" i="5"/>
  <c r="AF2923" i="5"/>
  <c r="AG2923" i="5"/>
  <c r="AF2924" i="5"/>
  <c r="AG2924" i="5"/>
  <c r="AF2925" i="5"/>
  <c r="AG2925" i="5"/>
  <c r="AF2926" i="5"/>
  <c r="AG2926" i="5"/>
  <c r="AF2927" i="5"/>
  <c r="AG2927" i="5"/>
  <c r="AF2928" i="5"/>
  <c r="AG2928" i="5"/>
  <c r="AF2929" i="5"/>
  <c r="AG2929" i="5"/>
  <c r="AF2930" i="5"/>
  <c r="AG2930" i="5"/>
  <c r="AF2931" i="5"/>
  <c r="AG2931" i="5"/>
  <c r="AF2932" i="5"/>
  <c r="AG2932" i="5"/>
  <c r="AF2933" i="5"/>
  <c r="AG2933" i="5"/>
  <c r="AF2934" i="5"/>
  <c r="AG2934" i="5"/>
  <c r="AF2935" i="5"/>
  <c r="AG2935" i="5"/>
  <c r="AF2936" i="5"/>
  <c r="AG2936" i="5"/>
  <c r="AF2937" i="5"/>
  <c r="AG2937" i="5"/>
  <c r="AF2938" i="5"/>
  <c r="AG2938" i="5"/>
  <c r="AF2939" i="5"/>
  <c r="AG2939" i="5"/>
  <c r="AF2940" i="5"/>
  <c r="AG2940" i="5"/>
  <c r="AF2941" i="5"/>
  <c r="AG2941" i="5"/>
  <c r="AF2942" i="5"/>
  <c r="AG2942" i="5"/>
  <c r="AF2943" i="5"/>
  <c r="AG2943" i="5"/>
  <c r="AF2944" i="5"/>
  <c r="AG2944" i="5"/>
  <c r="AF2945" i="5"/>
  <c r="AG2945" i="5"/>
  <c r="AF2946" i="5"/>
  <c r="AG2946" i="5"/>
  <c r="AF2947" i="5"/>
  <c r="AG2947" i="5"/>
  <c r="AF2948" i="5"/>
  <c r="AG2948" i="5"/>
  <c r="AF2949" i="5"/>
  <c r="AG2949" i="5"/>
  <c r="AF2950" i="5"/>
  <c r="AG2950" i="5"/>
  <c r="AF2951" i="5"/>
  <c r="AG2951" i="5"/>
  <c r="AF2952" i="5"/>
  <c r="AG2952" i="5"/>
  <c r="AF2953" i="5"/>
  <c r="AG2953" i="5"/>
  <c r="AF2954" i="5"/>
  <c r="AG2954" i="5"/>
  <c r="AF2955" i="5"/>
  <c r="AG2955" i="5"/>
  <c r="AF2956" i="5"/>
  <c r="AG2956" i="5"/>
  <c r="AF2957" i="5"/>
  <c r="AG2957" i="5"/>
  <c r="AF2958" i="5"/>
  <c r="AG2958" i="5"/>
  <c r="AF2959" i="5"/>
  <c r="AG2959" i="5"/>
  <c r="AF2960" i="5"/>
  <c r="AG2960" i="5"/>
  <c r="AF2961" i="5"/>
  <c r="AG2961" i="5"/>
  <c r="AF2962" i="5"/>
  <c r="AG2962" i="5"/>
  <c r="AF2963" i="5"/>
  <c r="AG2963" i="5"/>
  <c r="AF2964" i="5"/>
  <c r="AG2964" i="5"/>
  <c r="AF2965" i="5"/>
  <c r="AG2965" i="5"/>
  <c r="AF2966" i="5"/>
  <c r="AG2966" i="5"/>
  <c r="AF2967" i="5"/>
  <c r="AG2967" i="5"/>
  <c r="AF2968" i="5"/>
  <c r="AG2968" i="5"/>
  <c r="AF2969" i="5"/>
  <c r="AG2969" i="5"/>
  <c r="AF2970" i="5"/>
  <c r="AG2970" i="5"/>
  <c r="AF2971" i="5"/>
  <c r="AG2971" i="5"/>
  <c r="AF2972" i="5"/>
  <c r="AG2972" i="5"/>
  <c r="AF2973" i="5"/>
  <c r="AG2973" i="5"/>
  <c r="AF2974" i="5"/>
  <c r="AG2974" i="5"/>
  <c r="AF2975" i="5"/>
  <c r="AG2975" i="5"/>
  <c r="AF2976" i="5"/>
  <c r="AG2976" i="5"/>
  <c r="AF2977" i="5"/>
  <c r="AG2977" i="5"/>
  <c r="AF2978" i="5"/>
  <c r="AG2978" i="5"/>
  <c r="AF2979" i="5"/>
  <c r="AG2979" i="5"/>
  <c r="AF2980" i="5"/>
  <c r="AG2980" i="5"/>
  <c r="AF2981" i="5"/>
  <c r="AG2981" i="5"/>
  <c r="AF2982" i="5"/>
  <c r="AG2982" i="5"/>
  <c r="AF2983" i="5"/>
  <c r="AG2983" i="5"/>
  <c r="AF2984" i="5"/>
  <c r="AG2984" i="5"/>
  <c r="AF2985" i="5"/>
  <c r="AG2985" i="5"/>
  <c r="AF2986" i="5"/>
  <c r="AG2986" i="5"/>
  <c r="AF2987" i="5"/>
  <c r="AG2987" i="5"/>
  <c r="AF2988" i="5"/>
  <c r="AG2988" i="5"/>
  <c r="AF2989" i="5"/>
  <c r="AG2989" i="5"/>
  <c r="AF2990" i="5"/>
  <c r="AG2990" i="5"/>
  <c r="AF2991" i="5"/>
  <c r="AG2991" i="5"/>
  <c r="AF2992" i="5"/>
  <c r="AG2992" i="5"/>
  <c r="AF2993" i="5"/>
  <c r="AG2993" i="5"/>
  <c r="AF2994" i="5"/>
  <c r="AG2994" i="5"/>
  <c r="AF2995" i="5"/>
  <c r="AG2995" i="5"/>
  <c r="AF2996" i="5"/>
  <c r="AG2996" i="5"/>
  <c r="AF2997" i="5"/>
  <c r="AG2997" i="5"/>
  <c r="AF2998" i="5"/>
  <c r="AG2998" i="5"/>
  <c r="AF2999" i="5"/>
  <c r="AG2999" i="5"/>
  <c r="AF3000" i="5"/>
  <c r="AG3000" i="5"/>
  <c r="AF3001" i="5"/>
  <c r="AG3001" i="5"/>
  <c r="AF3002" i="5"/>
  <c r="AG3002" i="5"/>
  <c r="AF3003" i="5"/>
  <c r="AG3003" i="5"/>
  <c r="AF3004" i="5"/>
  <c r="AG3004" i="5"/>
  <c r="AF3005" i="5"/>
  <c r="AG3005" i="5"/>
  <c r="AF3006" i="5"/>
  <c r="AG3006" i="5"/>
  <c r="AF3007" i="5"/>
  <c r="AG3007" i="5"/>
  <c r="AF3008" i="5"/>
  <c r="AG3008" i="5"/>
  <c r="AF3009" i="5"/>
  <c r="AG3009" i="5"/>
  <c r="AF3010" i="5"/>
  <c r="AG3010" i="5"/>
  <c r="AF3011" i="5"/>
  <c r="AG3011" i="5"/>
  <c r="AF3012" i="5"/>
  <c r="AG3012" i="5"/>
  <c r="AF3013" i="5"/>
  <c r="AG3013" i="5"/>
  <c r="AF3014" i="5"/>
  <c r="AG3014" i="5"/>
  <c r="AF3015" i="5"/>
  <c r="AG3015" i="5"/>
  <c r="AF3016" i="5"/>
  <c r="AG3016" i="5"/>
  <c r="AF3017" i="5"/>
  <c r="AG3017" i="5"/>
  <c r="AF3018" i="5"/>
  <c r="AG3018" i="5"/>
  <c r="AF3019" i="5"/>
  <c r="AG3019" i="5"/>
  <c r="AF3020" i="5"/>
  <c r="AG3020" i="5"/>
  <c r="AF3021" i="5"/>
  <c r="AG3021" i="5"/>
  <c r="AF3022" i="5"/>
  <c r="AG3022" i="5"/>
  <c r="AF3023" i="5"/>
  <c r="AG3023" i="5"/>
  <c r="AF3024" i="5"/>
  <c r="AG3024" i="5"/>
  <c r="AF3025" i="5"/>
  <c r="AG3025" i="5"/>
  <c r="AF3026" i="5"/>
  <c r="AG3026" i="5"/>
  <c r="AF3027" i="5"/>
  <c r="AG3027" i="5"/>
  <c r="AF3028" i="5"/>
  <c r="AG3028" i="5"/>
  <c r="AF3029" i="5"/>
  <c r="AG3029" i="5"/>
  <c r="AF3030" i="5"/>
  <c r="AG3030" i="5"/>
  <c r="AF3031" i="5"/>
  <c r="AG3031" i="5"/>
  <c r="AF3032" i="5"/>
  <c r="AG3032" i="5"/>
  <c r="AF3033" i="5"/>
  <c r="AG3033" i="5"/>
  <c r="AF3034" i="5"/>
  <c r="AG3034" i="5"/>
  <c r="AF3035" i="5"/>
  <c r="AG3035" i="5"/>
  <c r="AF3036" i="5"/>
  <c r="AG3036" i="5"/>
  <c r="AF3037" i="5"/>
  <c r="AG3037" i="5"/>
  <c r="AF3038" i="5"/>
  <c r="AG3038" i="5"/>
  <c r="AF3039" i="5"/>
  <c r="AG3039" i="5"/>
  <c r="AF3040" i="5"/>
  <c r="AG3040" i="5"/>
  <c r="AF3041" i="5"/>
  <c r="AG3041" i="5"/>
  <c r="AF3042" i="5"/>
  <c r="AG3042" i="5"/>
  <c r="AF3043" i="5"/>
  <c r="AG3043" i="5"/>
  <c r="AF3044" i="5"/>
  <c r="AG3044" i="5"/>
  <c r="AF3045" i="5"/>
  <c r="AG3045" i="5"/>
  <c r="AF3046" i="5"/>
  <c r="AG3046" i="5"/>
  <c r="AF3047" i="5"/>
  <c r="AG3047" i="5"/>
  <c r="AF3048" i="5"/>
  <c r="AG3048" i="5"/>
  <c r="AF3049" i="5"/>
  <c r="AG3049" i="5"/>
  <c r="AF3050" i="5"/>
  <c r="AG3050" i="5"/>
  <c r="AF3051" i="5"/>
  <c r="AG3051" i="5"/>
  <c r="AF3052" i="5"/>
  <c r="AG3052" i="5"/>
  <c r="AF3053" i="5"/>
  <c r="AG3053" i="5"/>
  <c r="AF3054" i="5"/>
  <c r="AG3054" i="5"/>
  <c r="AF3055" i="5"/>
  <c r="AG3055" i="5"/>
  <c r="AF3056" i="5"/>
  <c r="AG3056" i="5"/>
  <c r="AF3057" i="5"/>
  <c r="AG3057" i="5"/>
  <c r="AF3058" i="5"/>
  <c r="AG3058" i="5"/>
  <c r="AF3059" i="5"/>
  <c r="AG3059" i="5"/>
  <c r="AF3060" i="5"/>
  <c r="AG3060" i="5"/>
  <c r="AF3061" i="5"/>
  <c r="AG3061" i="5"/>
  <c r="AF3062" i="5"/>
  <c r="AG3062" i="5"/>
  <c r="AF3063" i="5"/>
  <c r="AG3063" i="5"/>
  <c r="AF3064" i="5"/>
  <c r="AG3064" i="5"/>
  <c r="AF3065" i="5"/>
  <c r="AG3065" i="5"/>
  <c r="AF3066" i="5"/>
  <c r="AG3066" i="5"/>
  <c r="AF3067" i="5"/>
  <c r="AG3067" i="5"/>
  <c r="AF3068" i="5"/>
  <c r="AG3068" i="5"/>
  <c r="AF3069" i="5"/>
  <c r="AG3069" i="5"/>
  <c r="AF3070" i="5"/>
  <c r="AG3070" i="5"/>
  <c r="AF3071" i="5"/>
  <c r="AG3071" i="5"/>
  <c r="AF3072" i="5"/>
  <c r="AG3072" i="5"/>
  <c r="AF3073" i="5"/>
  <c r="AG3073" i="5"/>
  <c r="AF3074" i="5"/>
  <c r="AG3074" i="5"/>
  <c r="AF3075" i="5"/>
  <c r="AG3075" i="5"/>
  <c r="AF3076" i="5"/>
  <c r="AG3076" i="5"/>
  <c r="AF3077" i="5"/>
  <c r="AG3077" i="5"/>
  <c r="AF3078" i="5"/>
  <c r="AG3078" i="5"/>
  <c r="AF3079" i="5"/>
  <c r="AG3079" i="5"/>
  <c r="AF3080" i="5"/>
  <c r="AG3080" i="5"/>
  <c r="AF3081" i="5"/>
  <c r="AG3081" i="5"/>
  <c r="AF3082" i="5"/>
  <c r="AG3082" i="5"/>
  <c r="AF3083" i="5"/>
  <c r="AG3083" i="5"/>
  <c r="AF3084" i="5"/>
  <c r="AG3084" i="5"/>
  <c r="AF3085" i="5"/>
  <c r="AG3085" i="5"/>
  <c r="AF3086" i="5"/>
  <c r="AG3086" i="5"/>
  <c r="AF3087" i="5"/>
  <c r="AG3087" i="5"/>
  <c r="AF3088" i="5"/>
  <c r="AG3088" i="5"/>
  <c r="AF3089" i="5"/>
  <c r="AG3089" i="5"/>
  <c r="AF3090" i="5"/>
  <c r="AG3090" i="5"/>
  <c r="AF3091" i="5"/>
  <c r="AG3091" i="5"/>
  <c r="AF3092" i="5"/>
  <c r="AG3092" i="5"/>
  <c r="AF3093" i="5"/>
  <c r="AG3093" i="5"/>
  <c r="AF3094" i="5"/>
  <c r="AG3094" i="5"/>
  <c r="AF3095" i="5"/>
  <c r="AG3095" i="5"/>
  <c r="AF3096" i="5"/>
  <c r="AG3096" i="5"/>
  <c r="AF3097" i="5"/>
  <c r="AG3097" i="5"/>
  <c r="AF3098" i="5"/>
  <c r="AG3098" i="5"/>
  <c r="AF3099" i="5"/>
  <c r="AG3099" i="5"/>
  <c r="AF3100" i="5"/>
  <c r="AG3100" i="5"/>
  <c r="AF3101" i="5"/>
  <c r="AG3101" i="5"/>
  <c r="AF3102" i="5"/>
  <c r="AG3102" i="5"/>
  <c r="AF3103" i="5"/>
  <c r="AG3103" i="5"/>
  <c r="AF3104" i="5"/>
  <c r="AG3104" i="5"/>
  <c r="AF3105" i="5"/>
  <c r="AG3105" i="5"/>
  <c r="AF3106" i="5"/>
  <c r="AG3106" i="5"/>
  <c r="AF3107" i="5"/>
  <c r="AG3107" i="5"/>
  <c r="AF3108" i="5"/>
  <c r="AG3108" i="5"/>
  <c r="AF3109" i="5"/>
  <c r="AG3109" i="5"/>
  <c r="AF3110" i="5"/>
  <c r="AG3110" i="5"/>
  <c r="AF3111" i="5"/>
  <c r="AG3111" i="5"/>
  <c r="AF3112" i="5"/>
  <c r="AG3112" i="5"/>
  <c r="AF3113" i="5"/>
  <c r="AG3113" i="5"/>
  <c r="AF3114" i="5"/>
  <c r="AG3114" i="5"/>
  <c r="AF3115" i="5"/>
  <c r="AG3115" i="5"/>
  <c r="AF3116" i="5"/>
  <c r="AG3116" i="5"/>
  <c r="AF3117" i="5"/>
  <c r="AG3117" i="5"/>
  <c r="AF3118" i="5"/>
  <c r="AG3118" i="5"/>
  <c r="AF3119" i="5"/>
  <c r="AG3119" i="5"/>
  <c r="AF3120" i="5"/>
  <c r="AG3120" i="5"/>
  <c r="AF3121" i="5"/>
  <c r="AG3121" i="5"/>
  <c r="AF3122" i="5"/>
  <c r="AG3122" i="5"/>
  <c r="AF3123" i="5"/>
  <c r="AG3123" i="5"/>
  <c r="AF3124" i="5"/>
  <c r="AG3124" i="5"/>
  <c r="AF3125" i="5"/>
  <c r="AG3125" i="5"/>
  <c r="AF3126" i="5"/>
  <c r="AG3126" i="5"/>
  <c r="AF3127" i="5"/>
  <c r="AG3127" i="5"/>
  <c r="AF3128" i="5"/>
  <c r="AG3128" i="5"/>
  <c r="AF3129" i="5"/>
  <c r="AG3129" i="5"/>
  <c r="AF3130" i="5"/>
  <c r="AG3130" i="5"/>
  <c r="AF3131" i="5"/>
  <c r="AG3131" i="5"/>
  <c r="AF3132" i="5"/>
  <c r="AG3132" i="5"/>
  <c r="AF3133" i="5"/>
  <c r="AG3133" i="5"/>
  <c r="AF3134" i="5"/>
  <c r="AG3134" i="5"/>
  <c r="AF3135" i="5"/>
  <c r="AG3135" i="5"/>
  <c r="AF3136" i="5"/>
  <c r="AG3136" i="5"/>
  <c r="AF3137" i="5"/>
  <c r="AG3137" i="5"/>
  <c r="AF3138" i="5"/>
  <c r="AG3138" i="5"/>
  <c r="AF3139" i="5"/>
  <c r="AG3139" i="5"/>
  <c r="AF3140" i="5"/>
  <c r="AG3140" i="5"/>
  <c r="AF3141" i="5"/>
  <c r="AG3141" i="5"/>
  <c r="AF3142" i="5"/>
  <c r="AG3142" i="5"/>
  <c r="AF3143" i="5"/>
  <c r="AG3143" i="5"/>
  <c r="AF3144" i="5"/>
  <c r="AG3144" i="5"/>
  <c r="AF3145" i="5"/>
  <c r="AG3145" i="5"/>
  <c r="AF3146" i="5"/>
  <c r="AG3146" i="5"/>
  <c r="AF3147" i="5"/>
  <c r="AG3147" i="5"/>
  <c r="AF3148" i="5"/>
  <c r="AG3148" i="5"/>
  <c r="AF3149" i="5"/>
  <c r="AG3149" i="5"/>
  <c r="AF3150" i="5"/>
  <c r="AG3150" i="5"/>
  <c r="AF3151" i="5"/>
  <c r="AG3151" i="5"/>
  <c r="AF3152" i="5"/>
  <c r="AG3152" i="5"/>
  <c r="AF3153" i="5"/>
  <c r="AG3153" i="5"/>
  <c r="AF3154" i="5"/>
  <c r="AG3154" i="5"/>
  <c r="AF3155" i="5"/>
  <c r="AG3155" i="5"/>
  <c r="AF3156" i="5"/>
  <c r="AG3156" i="5"/>
  <c r="AF3157" i="5"/>
  <c r="AG3157" i="5"/>
  <c r="AF3158" i="5"/>
  <c r="AG3158" i="5"/>
  <c r="AF3159" i="5"/>
  <c r="AG3159" i="5"/>
  <c r="AF3160" i="5"/>
  <c r="AG3160" i="5"/>
  <c r="AF3161" i="5"/>
  <c r="AG3161" i="5"/>
  <c r="AF3162" i="5"/>
  <c r="AG3162" i="5"/>
  <c r="AF3163" i="5"/>
  <c r="AG3163" i="5"/>
  <c r="AF3164" i="5"/>
  <c r="AG3164" i="5"/>
  <c r="AF3165" i="5"/>
  <c r="AG3165" i="5"/>
  <c r="AF3166" i="5"/>
  <c r="AG3166" i="5"/>
  <c r="AF3167" i="5"/>
  <c r="AG3167" i="5"/>
  <c r="AF3168" i="5"/>
  <c r="AG3168" i="5"/>
  <c r="AF3169" i="5"/>
  <c r="AG3169" i="5"/>
  <c r="AF3170" i="5"/>
  <c r="AG3170" i="5"/>
  <c r="AF3171" i="5"/>
  <c r="AG3171" i="5"/>
  <c r="AF3172" i="5"/>
  <c r="AG3172" i="5"/>
  <c r="AF3173" i="5"/>
  <c r="AG3173" i="5"/>
  <c r="AF3174" i="5"/>
  <c r="AG3174" i="5"/>
  <c r="AF3175" i="5"/>
  <c r="AG3175" i="5"/>
  <c r="AF3176" i="5"/>
  <c r="AG3176" i="5"/>
  <c r="AF3177" i="5"/>
  <c r="AG3177" i="5"/>
  <c r="AF3178" i="5"/>
  <c r="AG3178" i="5"/>
  <c r="AF3179" i="5"/>
  <c r="AG3179" i="5"/>
  <c r="AF3180" i="5"/>
  <c r="AG3180" i="5"/>
  <c r="AF3181" i="5"/>
  <c r="AG3181" i="5"/>
  <c r="AF3182" i="5"/>
  <c r="AG3182" i="5"/>
  <c r="AF3183" i="5"/>
  <c r="AG3183" i="5"/>
  <c r="AF3184" i="5"/>
  <c r="AG3184" i="5"/>
  <c r="AF3185" i="5"/>
  <c r="AG3185" i="5"/>
  <c r="AF3186" i="5"/>
  <c r="AG3186" i="5"/>
  <c r="AF3187" i="5"/>
  <c r="AG3187" i="5"/>
  <c r="AF3188" i="5"/>
  <c r="AG3188" i="5"/>
  <c r="AF3189" i="5"/>
  <c r="AG3189" i="5"/>
  <c r="AF3190" i="5"/>
  <c r="AG3190" i="5"/>
  <c r="AF3191" i="5"/>
  <c r="AG3191" i="5"/>
  <c r="AF3192" i="5"/>
  <c r="AG3192" i="5"/>
  <c r="AF3193" i="5"/>
  <c r="AG3193" i="5"/>
  <c r="AF3194" i="5"/>
  <c r="AG3194" i="5"/>
  <c r="AF3195" i="5"/>
  <c r="AG3195" i="5"/>
  <c r="AF3196" i="5"/>
  <c r="AG3196" i="5"/>
  <c r="AF3197" i="5"/>
  <c r="AG3197" i="5"/>
  <c r="AF3198" i="5"/>
  <c r="AG3198" i="5"/>
  <c r="AF3199" i="5"/>
  <c r="AG3199" i="5"/>
  <c r="AF3200" i="5"/>
  <c r="AG3200" i="5"/>
  <c r="AF3201" i="5"/>
  <c r="AG3201" i="5"/>
  <c r="AF3202" i="5"/>
  <c r="AG3202" i="5"/>
  <c r="AF3203" i="5"/>
  <c r="AG3203" i="5"/>
  <c r="AF3204" i="5"/>
  <c r="AG3204" i="5"/>
  <c r="AF3205" i="5"/>
  <c r="AG3205" i="5"/>
  <c r="AF3206" i="5"/>
  <c r="AG3206" i="5"/>
  <c r="AF3207" i="5"/>
  <c r="AG3207" i="5"/>
  <c r="AF3208" i="5"/>
  <c r="AG3208" i="5"/>
  <c r="AF3209" i="5"/>
  <c r="AG3209" i="5"/>
  <c r="AF3210" i="5"/>
  <c r="AG3210" i="5"/>
  <c r="AF3211" i="5"/>
  <c r="AG3211" i="5"/>
  <c r="AF3212" i="5"/>
  <c r="AG3212" i="5"/>
  <c r="AF3213" i="5"/>
  <c r="AG3213" i="5"/>
  <c r="AF3214" i="5"/>
  <c r="AG3214" i="5"/>
  <c r="AF3215" i="5"/>
  <c r="AG3215" i="5"/>
  <c r="AF3216" i="5"/>
  <c r="AG3216" i="5"/>
  <c r="AF3217" i="5"/>
  <c r="AG3217" i="5"/>
  <c r="AF3218" i="5"/>
  <c r="AG3218" i="5"/>
  <c r="AF3219" i="5"/>
  <c r="AG3219" i="5"/>
  <c r="AF3220" i="5"/>
  <c r="AG3220" i="5"/>
  <c r="AF3221" i="5"/>
  <c r="AG3221" i="5"/>
  <c r="AF3222" i="5"/>
  <c r="AG3222" i="5"/>
  <c r="AF3223" i="5"/>
  <c r="AG3223" i="5"/>
  <c r="AF3224" i="5"/>
  <c r="AG3224" i="5"/>
  <c r="AF3225" i="5"/>
  <c r="AG3225" i="5"/>
  <c r="AF3226" i="5"/>
  <c r="AG3226" i="5"/>
  <c r="AF3227" i="5"/>
  <c r="AG3227" i="5"/>
  <c r="AF3228" i="5"/>
  <c r="AG3228" i="5"/>
  <c r="AF3229" i="5"/>
  <c r="AG3229" i="5"/>
  <c r="AF3230" i="5"/>
  <c r="AG3230" i="5"/>
  <c r="AF3231" i="5"/>
  <c r="AG3231" i="5"/>
  <c r="AF3232" i="5"/>
  <c r="AG3232" i="5"/>
  <c r="AF3233" i="5"/>
  <c r="AG3233" i="5"/>
  <c r="AF3234" i="5"/>
  <c r="AG3234" i="5"/>
  <c r="AF3235" i="5"/>
  <c r="AG3235" i="5"/>
  <c r="AF3236" i="5"/>
  <c r="AG3236" i="5"/>
  <c r="AF3237" i="5"/>
  <c r="AG3237" i="5"/>
  <c r="AF3238" i="5"/>
  <c r="AG3238" i="5"/>
  <c r="AF3239" i="5"/>
  <c r="AG3239" i="5"/>
  <c r="AF3240" i="5"/>
  <c r="AG3240" i="5"/>
  <c r="AF3241" i="5"/>
  <c r="AG3241" i="5"/>
  <c r="AF3242" i="5"/>
  <c r="AG3242" i="5"/>
  <c r="AF3243" i="5"/>
  <c r="AG3243" i="5"/>
  <c r="AF3244" i="5"/>
  <c r="AG3244" i="5"/>
  <c r="AF3245" i="5"/>
  <c r="AG3245" i="5"/>
  <c r="AF3246" i="5"/>
  <c r="AG3246" i="5"/>
  <c r="AF3247" i="5"/>
  <c r="AG3247" i="5"/>
  <c r="AF3248" i="5"/>
  <c r="AG3248" i="5"/>
  <c r="AF3249" i="5"/>
  <c r="AG3249" i="5"/>
  <c r="AF3250" i="5"/>
  <c r="AG3250" i="5"/>
  <c r="AF3251" i="5"/>
  <c r="AG3251" i="5"/>
  <c r="AF3252" i="5"/>
  <c r="AG3252" i="5"/>
  <c r="AF3253" i="5"/>
  <c r="AG3253" i="5"/>
  <c r="AF3254" i="5"/>
  <c r="AG3254" i="5"/>
  <c r="AF3255" i="5"/>
  <c r="AG3255" i="5"/>
  <c r="AF3256" i="5"/>
  <c r="AG3256" i="5"/>
  <c r="AF3257" i="5"/>
  <c r="AG3257" i="5"/>
  <c r="AF3258" i="5"/>
  <c r="AG3258" i="5"/>
  <c r="AF3259" i="5"/>
  <c r="AG3259" i="5"/>
  <c r="AF3260" i="5"/>
  <c r="AG3260" i="5"/>
  <c r="AF3261" i="5"/>
  <c r="AG3261" i="5"/>
  <c r="AF3262" i="5"/>
  <c r="AG3262" i="5"/>
  <c r="AF3263" i="5"/>
  <c r="AG3263" i="5"/>
  <c r="AF3264" i="5"/>
  <c r="AG3264" i="5"/>
  <c r="AF3265" i="5"/>
  <c r="AG3265" i="5"/>
  <c r="AF3266" i="5"/>
  <c r="AG3266" i="5"/>
  <c r="AF3267" i="5"/>
  <c r="AG3267" i="5"/>
  <c r="AF3268" i="5"/>
  <c r="AG3268" i="5"/>
  <c r="AF3269" i="5"/>
  <c r="AG3269" i="5"/>
  <c r="AF3270" i="5"/>
  <c r="AG3270" i="5"/>
  <c r="AF3271" i="5"/>
  <c r="AG3271" i="5"/>
  <c r="AF3272" i="5"/>
  <c r="AG3272" i="5"/>
  <c r="AF3273" i="5"/>
  <c r="AG3273" i="5"/>
  <c r="AF3274" i="5"/>
  <c r="AG3274" i="5"/>
  <c r="AF3275" i="5"/>
  <c r="AG3275" i="5"/>
  <c r="AF3276" i="5"/>
  <c r="AG3276" i="5"/>
  <c r="AF3277" i="5"/>
  <c r="AG3277" i="5"/>
  <c r="AF3278" i="5"/>
  <c r="AG3278" i="5"/>
  <c r="AF3279" i="5"/>
  <c r="AG3279" i="5"/>
  <c r="AF3280" i="5"/>
  <c r="AG3280" i="5"/>
  <c r="AF3281" i="5"/>
  <c r="AG3281" i="5"/>
  <c r="AF3282" i="5"/>
  <c r="AG3282" i="5"/>
  <c r="AF3283" i="5"/>
  <c r="AG3283" i="5"/>
  <c r="AF3284" i="5"/>
  <c r="AG3284" i="5"/>
  <c r="AF3285" i="5"/>
  <c r="AG3285" i="5"/>
  <c r="AF3286" i="5"/>
  <c r="AG3286" i="5"/>
  <c r="AF3287" i="5"/>
  <c r="AG3287" i="5"/>
  <c r="AF3288" i="5"/>
  <c r="AG3288" i="5"/>
  <c r="AF3289" i="5"/>
  <c r="AG3289" i="5"/>
  <c r="AF3290" i="5"/>
  <c r="AG3290" i="5"/>
  <c r="AF3291" i="5"/>
  <c r="AG3291" i="5"/>
  <c r="AF3292" i="5"/>
  <c r="AG3292" i="5"/>
  <c r="AF3293" i="5"/>
  <c r="AG3293" i="5"/>
  <c r="AF3294" i="5"/>
  <c r="AG3294" i="5"/>
  <c r="AF3295" i="5"/>
  <c r="AG3295" i="5"/>
  <c r="AF3296" i="5"/>
  <c r="AG3296" i="5"/>
  <c r="AF3297" i="5"/>
  <c r="AG3297" i="5"/>
  <c r="AF3298" i="5"/>
  <c r="AG3298" i="5"/>
  <c r="AF3299" i="5"/>
  <c r="AG3299" i="5"/>
  <c r="AF3300" i="5"/>
  <c r="AG3300" i="5"/>
  <c r="AF3301" i="5"/>
  <c r="AG3301" i="5"/>
  <c r="AF3302" i="5"/>
  <c r="AG3302" i="5"/>
  <c r="AF3303" i="5"/>
  <c r="AG3303" i="5"/>
  <c r="AF3304" i="5"/>
  <c r="AG3304" i="5"/>
  <c r="AF3305" i="5"/>
  <c r="AG3305" i="5"/>
  <c r="AF5" i="5"/>
  <c r="AG5" i="5"/>
  <c r="AH5" i="5"/>
  <c r="AF6" i="5"/>
  <c r="AG6" i="5"/>
  <c r="AH6" i="5"/>
  <c r="AF7" i="5"/>
  <c r="AG7" i="5"/>
  <c r="AH7" i="5"/>
  <c r="AF8" i="5"/>
  <c r="AG8" i="5"/>
  <c r="AH8" i="5"/>
  <c r="AF9" i="5"/>
  <c r="AG9" i="5"/>
  <c r="AH9" i="5"/>
  <c r="AF10" i="5"/>
  <c r="AG10" i="5"/>
  <c r="AH10" i="5"/>
  <c r="AF11" i="5"/>
  <c r="AG11" i="5"/>
  <c r="AH11" i="5"/>
  <c r="AF12" i="5"/>
  <c r="AG12" i="5"/>
  <c r="AH12" i="5"/>
  <c r="AF13" i="5"/>
  <c r="AG13" i="5"/>
  <c r="AH13" i="5"/>
  <c r="AF14" i="5"/>
  <c r="AG14" i="5"/>
  <c r="AH14" i="5"/>
  <c r="AF15" i="5"/>
  <c r="AG15" i="5"/>
  <c r="AH15" i="5"/>
  <c r="AF16" i="5"/>
  <c r="AG16" i="5"/>
  <c r="AH16" i="5"/>
  <c r="AF17" i="5"/>
  <c r="AG17" i="5"/>
  <c r="AH17" i="5"/>
  <c r="AF18" i="5"/>
  <c r="AG18" i="5"/>
  <c r="AH18" i="5"/>
  <c r="AF19" i="5"/>
  <c r="AG19" i="5"/>
  <c r="AH19" i="5"/>
  <c r="AF20" i="5"/>
  <c r="AG20" i="5"/>
  <c r="AH20" i="5"/>
  <c r="AF21" i="5"/>
  <c r="AG21" i="5"/>
  <c r="AH21" i="5"/>
  <c r="AF22" i="5"/>
  <c r="AG22" i="5"/>
  <c r="AH22" i="5"/>
  <c r="AF23" i="5"/>
  <c r="AG23" i="5"/>
  <c r="AH23" i="5"/>
  <c r="AF24" i="5"/>
  <c r="AG24" i="5"/>
  <c r="AH24" i="5"/>
  <c r="AF25" i="5"/>
  <c r="AG25" i="5"/>
  <c r="AH25" i="5"/>
  <c r="AF26" i="5"/>
  <c r="AG26" i="5"/>
  <c r="AH26" i="5"/>
  <c r="AF27" i="5"/>
  <c r="AG27" i="5"/>
  <c r="AH27" i="5"/>
  <c r="AF28" i="5"/>
  <c r="AG28" i="5"/>
  <c r="AH28" i="5"/>
  <c r="AF29" i="5"/>
  <c r="AG29" i="5"/>
  <c r="AH29" i="5"/>
  <c r="AF30" i="5"/>
  <c r="AG30" i="5"/>
  <c r="AH30" i="5"/>
  <c r="AF31" i="5"/>
  <c r="AG31" i="5"/>
  <c r="AH31" i="5"/>
  <c r="AF32" i="5"/>
  <c r="AG32" i="5"/>
  <c r="AH32" i="5"/>
  <c r="AF33" i="5"/>
  <c r="AG33" i="5"/>
  <c r="AH33" i="5"/>
  <c r="AF34" i="5"/>
  <c r="AG34" i="5"/>
  <c r="AH34" i="5"/>
  <c r="AF35" i="5"/>
  <c r="AG35" i="5"/>
  <c r="AH35" i="5"/>
  <c r="AF36" i="5"/>
  <c r="AG36" i="5"/>
  <c r="AH36" i="5"/>
  <c r="AF37" i="5"/>
  <c r="AG37" i="5"/>
  <c r="AH37" i="5"/>
  <c r="AF38" i="5"/>
  <c r="AG38" i="5"/>
  <c r="AH38" i="5"/>
  <c r="AF39" i="5"/>
  <c r="AG39" i="5"/>
  <c r="AH39" i="5"/>
  <c r="AF40" i="5"/>
  <c r="AG40" i="5"/>
  <c r="AH40" i="5"/>
  <c r="AF41" i="5"/>
  <c r="AG41" i="5"/>
  <c r="AH41" i="5"/>
  <c r="AF42" i="5"/>
  <c r="AG42" i="5"/>
  <c r="AH42" i="5"/>
  <c r="AF43" i="5"/>
  <c r="AG43" i="5"/>
  <c r="AH43" i="5"/>
  <c r="AF44" i="5"/>
  <c r="AG44" i="5"/>
  <c r="AH44" i="5"/>
  <c r="AF45" i="5"/>
  <c r="AG45" i="5"/>
  <c r="AH45" i="5"/>
  <c r="AF46" i="5"/>
  <c r="AG46" i="5"/>
  <c r="AH46" i="5"/>
  <c r="AF47" i="5"/>
  <c r="AG47" i="5"/>
  <c r="AH47" i="5"/>
  <c r="AF48" i="5"/>
  <c r="AG48" i="5"/>
  <c r="AH48" i="5"/>
  <c r="AF49" i="5"/>
  <c r="AG49" i="5"/>
  <c r="AH49" i="5"/>
  <c r="AF50" i="5"/>
  <c r="AG50" i="5"/>
  <c r="AH50" i="5"/>
  <c r="AF51" i="5"/>
  <c r="AG51" i="5"/>
  <c r="AH51" i="5"/>
  <c r="AF52" i="5"/>
  <c r="AG52" i="5"/>
  <c r="AH52" i="5"/>
  <c r="AF53" i="5"/>
  <c r="AG53" i="5"/>
  <c r="AH53" i="5"/>
  <c r="AF54" i="5"/>
  <c r="AG54" i="5"/>
  <c r="AH54" i="5"/>
  <c r="AF55" i="5"/>
  <c r="AG55" i="5"/>
  <c r="AH55" i="5"/>
  <c r="AF56" i="5"/>
  <c r="AG56" i="5"/>
  <c r="AH56" i="5"/>
  <c r="AF57" i="5"/>
  <c r="AG57" i="5"/>
  <c r="AH57" i="5"/>
  <c r="AF58" i="5"/>
  <c r="AG58" i="5"/>
  <c r="AH58" i="5"/>
  <c r="AF59" i="5"/>
  <c r="AG59" i="5"/>
  <c r="AH59" i="5"/>
  <c r="AF60" i="5"/>
  <c r="AG60" i="5"/>
  <c r="AH60" i="5"/>
  <c r="AF61" i="5"/>
  <c r="AG61" i="5"/>
  <c r="AH61" i="5"/>
  <c r="AF62" i="5"/>
  <c r="AG62" i="5"/>
  <c r="AH62" i="5"/>
  <c r="AF63" i="5"/>
  <c r="AG63" i="5"/>
  <c r="AH63" i="5"/>
  <c r="AF64" i="5"/>
  <c r="AG64" i="5"/>
  <c r="AH64" i="5"/>
  <c r="AF65" i="5"/>
  <c r="AG65" i="5"/>
  <c r="AH65" i="5"/>
  <c r="AF66" i="5"/>
  <c r="AG66" i="5"/>
  <c r="AH66" i="5"/>
  <c r="AF67" i="5"/>
  <c r="AG67" i="5"/>
  <c r="AH67" i="5"/>
  <c r="AF68" i="5"/>
  <c r="AG68" i="5"/>
  <c r="AH68" i="5"/>
  <c r="AF69" i="5"/>
  <c r="AG69" i="5"/>
  <c r="AH69" i="5"/>
  <c r="AF70" i="5"/>
  <c r="AG70" i="5"/>
  <c r="AH70" i="5"/>
  <c r="AF71" i="5"/>
  <c r="AG71" i="5"/>
  <c r="AH71" i="5"/>
  <c r="AF72" i="5"/>
  <c r="AG72" i="5"/>
  <c r="AH72" i="5"/>
  <c r="AF73" i="5"/>
  <c r="AG73" i="5"/>
  <c r="AH73" i="5"/>
  <c r="AF74" i="5"/>
  <c r="AG74" i="5"/>
  <c r="AH74" i="5"/>
  <c r="AF75" i="5"/>
  <c r="AG75" i="5"/>
  <c r="AH75" i="5"/>
  <c r="AF76" i="5"/>
  <c r="AG76" i="5"/>
  <c r="AH76" i="5"/>
  <c r="AF77" i="5"/>
  <c r="AG77" i="5"/>
  <c r="AH77" i="5"/>
  <c r="AF78" i="5"/>
  <c r="AG78" i="5"/>
  <c r="AH78" i="5"/>
  <c r="AF79" i="5"/>
  <c r="AG79" i="5"/>
  <c r="AH79" i="5"/>
  <c r="AF80" i="5"/>
  <c r="AG80" i="5"/>
  <c r="AH80" i="5"/>
  <c r="AF81" i="5"/>
  <c r="AG81" i="5"/>
  <c r="AH81" i="5"/>
  <c r="AF82" i="5"/>
  <c r="AG82" i="5"/>
  <c r="AH82" i="5"/>
  <c r="AF83" i="5"/>
  <c r="AG83" i="5"/>
  <c r="AH83" i="5"/>
  <c r="AF84" i="5"/>
  <c r="AG84" i="5"/>
  <c r="AH84" i="5"/>
  <c r="AF85" i="5"/>
  <c r="AG85" i="5"/>
  <c r="AH85" i="5"/>
  <c r="AF86" i="5"/>
  <c r="AG86" i="5"/>
  <c r="AH86" i="5"/>
  <c r="AF87" i="5"/>
  <c r="AG87" i="5"/>
  <c r="AH87" i="5"/>
  <c r="AF88" i="5"/>
  <c r="AG88" i="5"/>
  <c r="AH88" i="5"/>
  <c r="AF89" i="5"/>
  <c r="AG89" i="5"/>
  <c r="AH89" i="5"/>
  <c r="AF90" i="5"/>
  <c r="AG90" i="5"/>
  <c r="AH90" i="5"/>
  <c r="AF91" i="5"/>
  <c r="AG91" i="5"/>
  <c r="AH91" i="5"/>
  <c r="AF92" i="5"/>
  <c r="AG92" i="5"/>
  <c r="AH92" i="5"/>
  <c r="AF93" i="5"/>
  <c r="AG93" i="5"/>
  <c r="AH93" i="5"/>
  <c r="AF94" i="5"/>
  <c r="AG94" i="5"/>
  <c r="AH94" i="5"/>
  <c r="AF95" i="5"/>
  <c r="AG95" i="5"/>
  <c r="AH95" i="5"/>
  <c r="AF96" i="5"/>
  <c r="AG96" i="5"/>
  <c r="AH96" i="5"/>
  <c r="AF97" i="5"/>
  <c r="AG97" i="5"/>
  <c r="AH97" i="5"/>
  <c r="AF98" i="5"/>
  <c r="AG98" i="5"/>
  <c r="AH98" i="5"/>
  <c r="AF99" i="5"/>
  <c r="AG99" i="5"/>
  <c r="AH99" i="5"/>
  <c r="AF100" i="5"/>
  <c r="AG100" i="5"/>
  <c r="AH100" i="5"/>
  <c r="AF101" i="5"/>
  <c r="AG101" i="5"/>
  <c r="AH101" i="5"/>
  <c r="AF102" i="5"/>
  <c r="AG102" i="5"/>
  <c r="AH102" i="5"/>
  <c r="AF103" i="5"/>
  <c r="AG103" i="5"/>
  <c r="AH103" i="5"/>
  <c r="AF104" i="5"/>
  <c r="AG104" i="5"/>
  <c r="AH104" i="5"/>
  <c r="AF105" i="5"/>
  <c r="AG105" i="5"/>
  <c r="AH105" i="5"/>
  <c r="AF106" i="5"/>
  <c r="AG106" i="5"/>
  <c r="AH106" i="5"/>
  <c r="AF107" i="5"/>
  <c r="AG107" i="5"/>
  <c r="AH107" i="5"/>
  <c r="AF108" i="5"/>
  <c r="AG108" i="5"/>
  <c r="AH108" i="5"/>
  <c r="AF109" i="5"/>
  <c r="AG109" i="5"/>
  <c r="AH109" i="5"/>
  <c r="AF110" i="5"/>
  <c r="AG110" i="5"/>
  <c r="AH110" i="5"/>
  <c r="AF111" i="5"/>
  <c r="AG111" i="5"/>
  <c r="AH111" i="5"/>
  <c r="AF112" i="5"/>
  <c r="AG112" i="5"/>
  <c r="AH112" i="5"/>
  <c r="AF113" i="5"/>
  <c r="AG113" i="5"/>
  <c r="AH113" i="5"/>
  <c r="AF114" i="5"/>
  <c r="AG114" i="5"/>
  <c r="AH114" i="5"/>
  <c r="AF115" i="5"/>
  <c r="AG115" i="5"/>
  <c r="AH115" i="5"/>
  <c r="AF116" i="5"/>
  <c r="AG116" i="5"/>
  <c r="AH116" i="5"/>
  <c r="AF117" i="5"/>
  <c r="AG117" i="5"/>
  <c r="AH117" i="5"/>
  <c r="AF118" i="5"/>
  <c r="AG118" i="5"/>
  <c r="AH118" i="5"/>
  <c r="AF119" i="5"/>
  <c r="AG119" i="5"/>
  <c r="AH119" i="5"/>
  <c r="AF120" i="5"/>
  <c r="AG120" i="5"/>
  <c r="AH120" i="5"/>
  <c r="AF121" i="5"/>
  <c r="AG121" i="5"/>
  <c r="AH121" i="5"/>
  <c r="AF122" i="5"/>
  <c r="AG122" i="5"/>
  <c r="AH122" i="5"/>
  <c r="AF123" i="5"/>
  <c r="AG123" i="5"/>
  <c r="AH123" i="5"/>
  <c r="AF124" i="5"/>
  <c r="AG124" i="5"/>
  <c r="AH124" i="5"/>
  <c r="AF125" i="5"/>
  <c r="AG125" i="5"/>
  <c r="AH125" i="5"/>
  <c r="AF126" i="5"/>
  <c r="AG126" i="5"/>
  <c r="AH126" i="5"/>
  <c r="AF127" i="5"/>
  <c r="AG127" i="5"/>
  <c r="AH127" i="5"/>
  <c r="AF128" i="5"/>
  <c r="AG128" i="5"/>
  <c r="AH128" i="5"/>
  <c r="AF129" i="5"/>
  <c r="AG129" i="5"/>
  <c r="AH129" i="5"/>
  <c r="AF130" i="5"/>
  <c r="AG130" i="5"/>
  <c r="AH130" i="5"/>
  <c r="AF131" i="5"/>
  <c r="AG131" i="5"/>
  <c r="AH131" i="5"/>
  <c r="AF132" i="5"/>
  <c r="AG132" i="5"/>
  <c r="AH132" i="5"/>
  <c r="AF133" i="5"/>
  <c r="AG133" i="5"/>
  <c r="AH133" i="5"/>
  <c r="AF134" i="5"/>
  <c r="AG134" i="5"/>
  <c r="AH134" i="5"/>
  <c r="AF135" i="5"/>
  <c r="AG135" i="5"/>
  <c r="AH135" i="5"/>
  <c r="AF136" i="5"/>
  <c r="AG136" i="5"/>
  <c r="AH136" i="5"/>
  <c r="AF137" i="5"/>
  <c r="AG137" i="5"/>
  <c r="AH137" i="5"/>
  <c r="AF138" i="5"/>
  <c r="AG138" i="5"/>
  <c r="AH138" i="5"/>
  <c r="AF139" i="5"/>
  <c r="AG139" i="5"/>
  <c r="AH139" i="5"/>
  <c r="AF140" i="5"/>
  <c r="AG140" i="5"/>
  <c r="AH140" i="5"/>
  <c r="AF141" i="5"/>
  <c r="AG141" i="5"/>
  <c r="AH141" i="5"/>
  <c r="AF142" i="5"/>
  <c r="AG142" i="5"/>
  <c r="AH142" i="5"/>
  <c r="AF143" i="5"/>
  <c r="AG143" i="5"/>
  <c r="AH143" i="5"/>
  <c r="AF144" i="5"/>
  <c r="AG144" i="5"/>
  <c r="AH144" i="5"/>
  <c r="AF145" i="5"/>
  <c r="AG145" i="5"/>
  <c r="AH145" i="5"/>
  <c r="AF146" i="5"/>
  <c r="AG146" i="5"/>
  <c r="AH146" i="5"/>
  <c r="AF147" i="5"/>
  <c r="AG147" i="5"/>
  <c r="AH147" i="5"/>
  <c r="AF148" i="5"/>
  <c r="AG148" i="5"/>
  <c r="AH148" i="5"/>
  <c r="AF149" i="5"/>
  <c r="AG149" i="5"/>
  <c r="AH149" i="5"/>
  <c r="AF150" i="5"/>
  <c r="AG150" i="5"/>
  <c r="AH150" i="5"/>
  <c r="AF151" i="5"/>
  <c r="AG151" i="5"/>
  <c r="AH151" i="5"/>
  <c r="AF152" i="5"/>
  <c r="AG152" i="5"/>
  <c r="AH152" i="5"/>
  <c r="AF153" i="5"/>
  <c r="AG153" i="5"/>
  <c r="AH153" i="5"/>
  <c r="AF154" i="5"/>
  <c r="AG154" i="5"/>
  <c r="AH154" i="5"/>
  <c r="AF155" i="5"/>
  <c r="AG155" i="5"/>
  <c r="AH155" i="5"/>
  <c r="AF156" i="5"/>
  <c r="AG156" i="5"/>
  <c r="AH156" i="5"/>
  <c r="AF157" i="5"/>
  <c r="AG157" i="5"/>
  <c r="AH157" i="5"/>
  <c r="AF158" i="5"/>
  <c r="AG158" i="5"/>
  <c r="AH158" i="5"/>
  <c r="AF159" i="5"/>
  <c r="AG159" i="5"/>
  <c r="AH159" i="5"/>
  <c r="AF160" i="5"/>
  <c r="AG160" i="5"/>
  <c r="AH160" i="5"/>
  <c r="AF161" i="5"/>
  <c r="AG161" i="5"/>
  <c r="AH161" i="5"/>
  <c r="AF162" i="5"/>
  <c r="AG162" i="5"/>
  <c r="AH162" i="5"/>
  <c r="AF163" i="5"/>
  <c r="AG163" i="5"/>
  <c r="AH163" i="5"/>
  <c r="AF164" i="5"/>
  <c r="AG164" i="5"/>
  <c r="AH164" i="5"/>
  <c r="AF165" i="5"/>
  <c r="AG165" i="5"/>
  <c r="AH165" i="5"/>
  <c r="AF166" i="5"/>
  <c r="AG166" i="5"/>
  <c r="AH166" i="5"/>
  <c r="AF167" i="5"/>
  <c r="AG167" i="5"/>
  <c r="AH167" i="5"/>
  <c r="AF168" i="5"/>
  <c r="AG168" i="5"/>
  <c r="AH168" i="5"/>
  <c r="AF169" i="5"/>
  <c r="AG169" i="5"/>
  <c r="AH169" i="5"/>
  <c r="AF170" i="5"/>
  <c r="AG170" i="5"/>
  <c r="AH170" i="5"/>
  <c r="AF171" i="5"/>
  <c r="AG171" i="5"/>
  <c r="AH171" i="5"/>
  <c r="AF172" i="5"/>
  <c r="AG172" i="5"/>
  <c r="AH172" i="5"/>
  <c r="AF173" i="5"/>
  <c r="AG173" i="5"/>
  <c r="AH173" i="5"/>
  <c r="AF174" i="5"/>
  <c r="AG174" i="5"/>
  <c r="AH174" i="5"/>
  <c r="AF175" i="5"/>
  <c r="AG175" i="5"/>
  <c r="AH175" i="5"/>
  <c r="AF176" i="5"/>
  <c r="AG176" i="5"/>
  <c r="AH176" i="5"/>
  <c r="AF177" i="5"/>
  <c r="AG177" i="5"/>
  <c r="AH177" i="5"/>
  <c r="AF178" i="5"/>
  <c r="AG178" i="5"/>
  <c r="AH178" i="5"/>
  <c r="AF179" i="5"/>
  <c r="AG179" i="5"/>
  <c r="AH179" i="5"/>
  <c r="AF180" i="5"/>
  <c r="AG180" i="5"/>
  <c r="AH180" i="5"/>
  <c r="AF181" i="5"/>
  <c r="AG181" i="5"/>
  <c r="AH181" i="5"/>
  <c r="AF182" i="5"/>
  <c r="AG182" i="5"/>
  <c r="AH182" i="5"/>
  <c r="AF183" i="5"/>
  <c r="AG183" i="5"/>
  <c r="AH183" i="5"/>
  <c r="AF184" i="5"/>
  <c r="AG184" i="5"/>
  <c r="AH184" i="5"/>
  <c r="AF185" i="5"/>
  <c r="AG185" i="5"/>
  <c r="AH185" i="5"/>
  <c r="AF186" i="5"/>
  <c r="AG186" i="5"/>
  <c r="AH186" i="5"/>
  <c r="AF187" i="5"/>
  <c r="AG187" i="5"/>
  <c r="AH187" i="5"/>
  <c r="AF188" i="5"/>
  <c r="AG188" i="5"/>
  <c r="AH188" i="5"/>
  <c r="AF189" i="5"/>
  <c r="AG189" i="5"/>
  <c r="AH189" i="5"/>
  <c r="AF190" i="5"/>
  <c r="AG190" i="5"/>
  <c r="AH190" i="5"/>
  <c r="AF191" i="5"/>
  <c r="AG191" i="5"/>
  <c r="AH191" i="5"/>
  <c r="AF192" i="5"/>
  <c r="AG192" i="5"/>
  <c r="AH192" i="5"/>
  <c r="AF193" i="5"/>
  <c r="AG193" i="5"/>
  <c r="AH193" i="5"/>
  <c r="AF194" i="5"/>
  <c r="AG194" i="5"/>
  <c r="AH194" i="5"/>
  <c r="AF195" i="5"/>
  <c r="AG195" i="5"/>
  <c r="AH195" i="5"/>
  <c r="AF196" i="5"/>
  <c r="AG196" i="5"/>
  <c r="AH196" i="5"/>
  <c r="AF197" i="5"/>
  <c r="AG197" i="5"/>
  <c r="AH197" i="5"/>
  <c r="AF198" i="5"/>
  <c r="AG198" i="5"/>
  <c r="AH198" i="5"/>
  <c r="AF199" i="5"/>
  <c r="AG199" i="5"/>
  <c r="AH199" i="5"/>
  <c r="AF200" i="5"/>
  <c r="AG200" i="5"/>
  <c r="AH200" i="5"/>
  <c r="AF201" i="5"/>
  <c r="AG201" i="5"/>
  <c r="AH201" i="5"/>
  <c r="AF202" i="5"/>
  <c r="AG202" i="5"/>
  <c r="AH202" i="5"/>
  <c r="AF203" i="5"/>
  <c r="AG203" i="5"/>
  <c r="AH203" i="5"/>
  <c r="AF204" i="5"/>
  <c r="AG204" i="5"/>
  <c r="AH204" i="5"/>
  <c r="AF205" i="5"/>
  <c r="AG205" i="5"/>
  <c r="AH205" i="5"/>
  <c r="AF206" i="5"/>
  <c r="AG206" i="5"/>
  <c r="AH206" i="5"/>
  <c r="AF207" i="5"/>
  <c r="AG207" i="5"/>
  <c r="AH207" i="5"/>
  <c r="AF208" i="5"/>
  <c r="AG208" i="5"/>
  <c r="AH208" i="5"/>
  <c r="AF209" i="5"/>
  <c r="AG209" i="5"/>
  <c r="AH209" i="5"/>
  <c r="AF210" i="5"/>
  <c r="AG210" i="5"/>
  <c r="AH210" i="5"/>
  <c r="AF211" i="5"/>
  <c r="AG211" i="5"/>
  <c r="AH211" i="5"/>
  <c r="AF212" i="5"/>
  <c r="AG212" i="5"/>
  <c r="AH212" i="5"/>
  <c r="AF213" i="5"/>
  <c r="AG213" i="5"/>
  <c r="AH213" i="5"/>
  <c r="AF214" i="5"/>
  <c r="AG214" i="5"/>
  <c r="AH214" i="5"/>
  <c r="AF215" i="5"/>
  <c r="AG215" i="5"/>
  <c r="AH215" i="5"/>
  <c r="AF216" i="5"/>
  <c r="AG216" i="5"/>
  <c r="AH216" i="5"/>
  <c r="AF217" i="5"/>
  <c r="AG217" i="5"/>
  <c r="AH217" i="5"/>
  <c r="AF218" i="5"/>
  <c r="AG218" i="5"/>
  <c r="AH218" i="5"/>
  <c r="AF219" i="5"/>
  <c r="AG219" i="5"/>
  <c r="AH219" i="5"/>
  <c r="AF220" i="5"/>
  <c r="AG220" i="5"/>
  <c r="AH220" i="5"/>
  <c r="AF221" i="5"/>
  <c r="AG221" i="5"/>
  <c r="AH221" i="5"/>
  <c r="AF222" i="5"/>
  <c r="AG222" i="5"/>
  <c r="AH222" i="5"/>
  <c r="AF223" i="5"/>
  <c r="AG223" i="5"/>
  <c r="AH223" i="5"/>
  <c r="AF224" i="5"/>
  <c r="AG224" i="5"/>
  <c r="AH224" i="5"/>
  <c r="AF225" i="5"/>
  <c r="AG225" i="5"/>
  <c r="AH225" i="5"/>
  <c r="AF226" i="5"/>
  <c r="AG226" i="5"/>
  <c r="AH226" i="5"/>
  <c r="AF227" i="5"/>
  <c r="AG227" i="5"/>
  <c r="AH227" i="5"/>
  <c r="AF228" i="5"/>
  <c r="AG228" i="5"/>
  <c r="AH228" i="5"/>
  <c r="AF229" i="5"/>
  <c r="AG229" i="5"/>
  <c r="AH229" i="5"/>
  <c r="AF230" i="5"/>
  <c r="AG230" i="5"/>
  <c r="AH230" i="5"/>
  <c r="AF231" i="5"/>
  <c r="AG231" i="5"/>
  <c r="AH231" i="5"/>
  <c r="AF232" i="5"/>
  <c r="AG232" i="5"/>
  <c r="AH232" i="5"/>
  <c r="AF233" i="5"/>
  <c r="AG233" i="5"/>
  <c r="AH233" i="5"/>
  <c r="AF234" i="5"/>
  <c r="AG234" i="5"/>
  <c r="AH234" i="5"/>
  <c r="AF235" i="5"/>
  <c r="AG235" i="5"/>
  <c r="AH235" i="5"/>
  <c r="AF236" i="5"/>
  <c r="AG236" i="5"/>
  <c r="AH236" i="5"/>
  <c r="AF237" i="5"/>
  <c r="AG237" i="5"/>
  <c r="AH237" i="5"/>
  <c r="AF238" i="5"/>
  <c r="AG238" i="5"/>
  <c r="AH238" i="5"/>
  <c r="AF239" i="5"/>
  <c r="AG239" i="5"/>
  <c r="AH239" i="5"/>
  <c r="AF240" i="5"/>
  <c r="AG240" i="5"/>
  <c r="AH240" i="5"/>
  <c r="AF241" i="5"/>
  <c r="AG241" i="5"/>
  <c r="AH241" i="5"/>
  <c r="AF242" i="5"/>
  <c r="AG242" i="5"/>
  <c r="AH242" i="5"/>
  <c r="AF243" i="5"/>
  <c r="AG243" i="5"/>
  <c r="AH243" i="5"/>
  <c r="AF244" i="5"/>
  <c r="AG244" i="5"/>
  <c r="AH244" i="5"/>
  <c r="AF245" i="5"/>
  <c r="AG245" i="5"/>
  <c r="AH245" i="5"/>
  <c r="AF246" i="5"/>
  <c r="AG246" i="5"/>
  <c r="AH246" i="5"/>
  <c r="AF247" i="5"/>
  <c r="AG247" i="5"/>
  <c r="AH247" i="5"/>
  <c r="AF248" i="5"/>
  <c r="AG248" i="5"/>
  <c r="AH248" i="5"/>
  <c r="AF249" i="5"/>
  <c r="AG249" i="5"/>
  <c r="AH249" i="5"/>
  <c r="AF250" i="5"/>
  <c r="AG250" i="5"/>
  <c r="AH250" i="5"/>
  <c r="AF251" i="5"/>
  <c r="AG251" i="5"/>
  <c r="AH251" i="5"/>
  <c r="AF252" i="5"/>
  <c r="AG252" i="5"/>
  <c r="AH252" i="5"/>
  <c r="AF253" i="5"/>
  <c r="AG253" i="5"/>
  <c r="AH253" i="5"/>
  <c r="AF254" i="5"/>
  <c r="AG254" i="5"/>
  <c r="AH254" i="5"/>
  <c r="AF255" i="5"/>
  <c r="AG255" i="5"/>
  <c r="AH255" i="5"/>
  <c r="AF256" i="5"/>
  <c r="AG256" i="5"/>
  <c r="AH256" i="5"/>
  <c r="AF257" i="5"/>
  <c r="AG257" i="5"/>
  <c r="AH257" i="5"/>
  <c r="AF258" i="5"/>
  <c r="AG258" i="5"/>
  <c r="AH258" i="5"/>
  <c r="AF259" i="5"/>
  <c r="AG259" i="5"/>
  <c r="AH259" i="5"/>
  <c r="AF260" i="5"/>
  <c r="AG260" i="5"/>
  <c r="AH260" i="5"/>
  <c r="AF261" i="5"/>
  <c r="AG261" i="5"/>
  <c r="AH261" i="5"/>
  <c r="AF262" i="5"/>
  <c r="AG262" i="5"/>
  <c r="AH262" i="5"/>
  <c r="AF263" i="5"/>
  <c r="AG263" i="5"/>
  <c r="AH263" i="5"/>
  <c r="AF264" i="5"/>
  <c r="AG264" i="5"/>
  <c r="AH264" i="5"/>
  <c r="AF265" i="5"/>
  <c r="AG265" i="5"/>
  <c r="AH265" i="5"/>
  <c r="AF266" i="5"/>
  <c r="AG266" i="5"/>
  <c r="AH266" i="5"/>
  <c r="AF267" i="5"/>
  <c r="AG267" i="5"/>
  <c r="AH267" i="5"/>
  <c r="AF268" i="5"/>
  <c r="AG268" i="5"/>
  <c r="AH268" i="5"/>
  <c r="AF269" i="5"/>
  <c r="AG269" i="5"/>
  <c r="AH269" i="5"/>
  <c r="AF270" i="5"/>
  <c r="AG270" i="5"/>
  <c r="AH270" i="5"/>
  <c r="AF271" i="5"/>
  <c r="AG271" i="5"/>
  <c r="AH271" i="5"/>
  <c r="AF272" i="5"/>
  <c r="AG272" i="5"/>
  <c r="AH272" i="5"/>
  <c r="AF273" i="5"/>
  <c r="AG273" i="5"/>
  <c r="AH273" i="5"/>
  <c r="AF274" i="5"/>
  <c r="AG274" i="5"/>
  <c r="AH274" i="5"/>
  <c r="AF275" i="5"/>
  <c r="AG275" i="5"/>
  <c r="AH275" i="5"/>
  <c r="AF276" i="5"/>
  <c r="AG276" i="5"/>
  <c r="AH276" i="5"/>
  <c r="AF277" i="5"/>
  <c r="AG277" i="5"/>
  <c r="AH277" i="5"/>
  <c r="AF278" i="5"/>
  <c r="AG278" i="5"/>
  <c r="AH278" i="5"/>
  <c r="AF279" i="5"/>
  <c r="AG279" i="5"/>
  <c r="AH279" i="5"/>
  <c r="AF280" i="5"/>
  <c r="AG280" i="5"/>
  <c r="AH280" i="5"/>
  <c r="AF281" i="5"/>
  <c r="AG281" i="5"/>
  <c r="AH281" i="5"/>
  <c r="AF282" i="5"/>
  <c r="AG282" i="5"/>
  <c r="AH282" i="5"/>
  <c r="AF283" i="5"/>
  <c r="AG283" i="5"/>
  <c r="AH283" i="5"/>
  <c r="AF284" i="5"/>
  <c r="AG284" i="5"/>
  <c r="AH284" i="5"/>
  <c r="AF285" i="5"/>
  <c r="AG285" i="5"/>
  <c r="AH285" i="5"/>
  <c r="AF286" i="5"/>
  <c r="AG286" i="5"/>
  <c r="AH286" i="5"/>
  <c r="AF287" i="5"/>
  <c r="AG287" i="5"/>
  <c r="AH287" i="5"/>
  <c r="AF288" i="5"/>
  <c r="AG288" i="5"/>
  <c r="AH288" i="5"/>
  <c r="AF289" i="5"/>
  <c r="AG289" i="5"/>
  <c r="AH289" i="5"/>
  <c r="AF290" i="5"/>
  <c r="AG290" i="5"/>
  <c r="AH290" i="5"/>
  <c r="AF291" i="5"/>
  <c r="AG291" i="5"/>
  <c r="AH291" i="5"/>
  <c r="AF292" i="5"/>
  <c r="AG292" i="5"/>
  <c r="AH292" i="5"/>
  <c r="AF293" i="5"/>
  <c r="AG293" i="5"/>
  <c r="AH293" i="5"/>
  <c r="AF294" i="5"/>
  <c r="AG294" i="5"/>
  <c r="AH294" i="5"/>
  <c r="AF295" i="5"/>
  <c r="AG295" i="5"/>
  <c r="AH295" i="5"/>
  <c r="AF296" i="5"/>
  <c r="AG296" i="5"/>
  <c r="AH296" i="5"/>
  <c r="AF297" i="5"/>
  <c r="AG297" i="5"/>
  <c r="AH297" i="5"/>
  <c r="AF298" i="5"/>
  <c r="AG298" i="5"/>
  <c r="AH298" i="5"/>
  <c r="AF299" i="5"/>
  <c r="AG299" i="5"/>
  <c r="AH299" i="5"/>
  <c r="AF300" i="5"/>
  <c r="AG300" i="5"/>
  <c r="AH300" i="5"/>
  <c r="AF301" i="5"/>
  <c r="AG301" i="5"/>
  <c r="AH301" i="5"/>
  <c r="AF302" i="5"/>
  <c r="AG302" i="5"/>
  <c r="AH302" i="5"/>
  <c r="AF303" i="5"/>
  <c r="AG303" i="5"/>
  <c r="AH303" i="5"/>
  <c r="AF304" i="5"/>
  <c r="AG304" i="5"/>
  <c r="AH304" i="5"/>
  <c r="AF305" i="5"/>
  <c r="AG305" i="5"/>
  <c r="AH305" i="5"/>
  <c r="AF306" i="5"/>
  <c r="AG306" i="5"/>
  <c r="AH306" i="5"/>
  <c r="AF307" i="5"/>
  <c r="AG307" i="5"/>
  <c r="AH307" i="5"/>
  <c r="AF308" i="5"/>
  <c r="AG308" i="5"/>
  <c r="AH308" i="5"/>
  <c r="AF309" i="5"/>
  <c r="AG309" i="5"/>
  <c r="AH309" i="5"/>
  <c r="AF310" i="5"/>
  <c r="AG310" i="5"/>
  <c r="AH310" i="5"/>
  <c r="AF311" i="5"/>
  <c r="AG311" i="5"/>
  <c r="AH311" i="5"/>
  <c r="AF312" i="5"/>
  <c r="AG312" i="5"/>
  <c r="AH312" i="5"/>
  <c r="AF313" i="5"/>
  <c r="AG313" i="5"/>
  <c r="AH313" i="5"/>
  <c r="AF314" i="5"/>
  <c r="AG314" i="5"/>
  <c r="AH314" i="5"/>
  <c r="AF315" i="5"/>
  <c r="AG315" i="5"/>
  <c r="AH315" i="5"/>
  <c r="AF316" i="5"/>
  <c r="AG316" i="5"/>
  <c r="AH316" i="5"/>
  <c r="AF317" i="5"/>
  <c r="AG317" i="5"/>
  <c r="AH317" i="5"/>
  <c r="AF318" i="5"/>
  <c r="AG318" i="5"/>
  <c r="AH318" i="5"/>
  <c r="AF319" i="5"/>
  <c r="AG319" i="5"/>
  <c r="AH319" i="5"/>
  <c r="AF320" i="5"/>
  <c r="AG320" i="5"/>
  <c r="AH320" i="5"/>
  <c r="AF321" i="5"/>
  <c r="AG321" i="5"/>
  <c r="AH321" i="5"/>
  <c r="AF322" i="5"/>
  <c r="AG322" i="5"/>
  <c r="AH322" i="5"/>
  <c r="AF323" i="5"/>
  <c r="AG323" i="5"/>
  <c r="AH323" i="5"/>
  <c r="AF324" i="5"/>
  <c r="AG324" i="5"/>
  <c r="AH324" i="5"/>
  <c r="AF325" i="5"/>
  <c r="AG325" i="5"/>
  <c r="AH325" i="5"/>
  <c r="AF326" i="5"/>
  <c r="AG326" i="5"/>
  <c r="AH326" i="5"/>
  <c r="AF327" i="5"/>
  <c r="AG327" i="5"/>
  <c r="AH327" i="5"/>
  <c r="AF328" i="5"/>
  <c r="AG328" i="5"/>
  <c r="AH328" i="5"/>
  <c r="AF329" i="5"/>
  <c r="AG329" i="5"/>
  <c r="AH329" i="5"/>
  <c r="AF330" i="5"/>
  <c r="AG330" i="5"/>
  <c r="AH330" i="5"/>
  <c r="AF331" i="5"/>
  <c r="AG331" i="5"/>
  <c r="AH331" i="5"/>
  <c r="AF332" i="5"/>
  <c r="AG332" i="5"/>
  <c r="AH332" i="5"/>
  <c r="AF333" i="5"/>
  <c r="AG333" i="5"/>
  <c r="AH333" i="5"/>
  <c r="AF334" i="5"/>
  <c r="AG334" i="5"/>
  <c r="AH334" i="5"/>
  <c r="AF335" i="5"/>
  <c r="AG335" i="5"/>
  <c r="AH335" i="5"/>
  <c r="AF336" i="5"/>
  <c r="AG336" i="5"/>
  <c r="AH336" i="5"/>
  <c r="AF337" i="5"/>
  <c r="AG337" i="5"/>
  <c r="AH337" i="5"/>
  <c r="AF338" i="5"/>
  <c r="AG338" i="5"/>
  <c r="AH338" i="5"/>
  <c r="AF339" i="5"/>
  <c r="AG339" i="5"/>
  <c r="AH339" i="5"/>
  <c r="AF340" i="5"/>
  <c r="AG340" i="5"/>
  <c r="AH340" i="5"/>
  <c r="AF341" i="5"/>
  <c r="AG341" i="5"/>
  <c r="AH341" i="5"/>
  <c r="AF342" i="5"/>
  <c r="AG342" i="5"/>
  <c r="AH342" i="5"/>
  <c r="AF343" i="5"/>
  <c r="AG343" i="5"/>
  <c r="AH343" i="5"/>
  <c r="AF344" i="5"/>
  <c r="AG344" i="5"/>
  <c r="AH344" i="5"/>
  <c r="AF345" i="5"/>
  <c r="AG345" i="5"/>
  <c r="AH345" i="5"/>
  <c r="AF346" i="5"/>
  <c r="AG346" i="5"/>
  <c r="AH346" i="5"/>
  <c r="AF347" i="5"/>
  <c r="AG347" i="5"/>
  <c r="AH347" i="5"/>
  <c r="AF348" i="5"/>
  <c r="AG348" i="5"/>
  <c r="AH348" i="5"/>
  <c r="AF349" i="5"/>
  <c r="AG349" i="5"/>
  <c r="AH349" i="5"/>
  <c r="AF350" i="5"/>
  <c r="AG350" i="5"/>
  <c r="AH350" i="5"/>
  <c r="AF351" i="5"/>
  <c r="AG351" i="5"/>
  <c r="AH351" i="5"/>
  <c r="AF352" i="5"/>
  <c r="AG352" i="5"/>
  <c r="AH352" i="5"/>
  <c r="AF353" i="5"/>
  <c r="AG353" i="5"/>
  <c r="AH353" i="5"/>
  <c r="AF354" i="5"/>
  <c r="AG354" i="5"/>
  <c r="AH354" i="5"/>
  <c r="AF355" i="5"/>
  <c r="AG355" i="5"/>
  <c r="AH355" i="5"/>
  <c r="AF356" i="5"/>
  <c r="AG356" i="5"/>
  <c r="AH356" i="5"/>
  <c r="AF357" i="5"/>
  <c r="AG357" i="5"/>
  <c r="AH357" i="5"/>
  <c r="AF358" i="5"/>
  <c r="AG358" i="5"/>
  <c r="AH358" i="5"/>
  <c r="AF359" i="5"/>
  <c r="AG359" i="5"/>
  <c r="AH359" i="5"/>
  <c r="AF360" i="5"/>
  <c r="AG360" i="5"/>
  <c r="AH360" i="5"/>
  <c r="AF361" i="5"/>
  <c r="AG361" i="5"/>
  <c r="AH361" i="5"/>
  <c r="AF362" i="5"/>
  <c r="AG362" i="5"/>
  <c r="AH362" i="5"/>
  <c r="AF363" i="5"/>
  <c r="AG363" i="5"/>
  <c r="AH363" i="5"/>
  <c r="AF364" i="5"/>
  <c r="AG364" i="5"/>
  <c r="AH364" i="5"/>
  <c r="AF365" i="5"/>
  <c r="AG365" i="5"/>
  <c r="AH365" i="5"/>
  <c r="AF366" i="5"/>
  <c r="AG366" i="5"/>
  <c r="AH366" i="5"/>
  <c r="AF367" i="5"/>
  <c r="AG367" i="5"/>
  <c r="AH367" i="5"/>
  <c r="AF368" i="5"/>
  <c r="AG368" i="5"/>
  <c r="AH368" i="5"/>
  <c r="AF369" i="5"/>
  <c r="AG369" i="5"/>
  <c r="AH369" i="5"/>
  <c r="AF370" i="5"/>
  <c r="AG370" i="5"/>
  <c r="AH370" i="5"/>
  <c r="AF371" i="5"/>
  <c r="AG371" i="5"/>
  <c r="AH371" i="5"/>
  <c r="AF372" i="5"/>
  <c r="AG372" i="5"/>
  <c r="AH372" i="5"/>
  <c r="AF373" i="5"/>
  <c r="AG373" i="5"/>
  <c r="AH373" i="5"/>
  <c r="AF374" i="5"/>
  <c r="AG374" i="5"/>
  <c r="AH374" i="5"/>
  <c r="AF375" i="5"/>
  <c r="AG375" i="5"/>
  <c r="AH375" i="5"/>
  <c r="AF376" i="5"/>
  <c r="AG376" i="5"/>
  <c r="AH376" i="5"/>
  <c r="AF377" i="5"/>
  <c r="AG377" i="5"/>
  <c r="AH377" i="5"/>
  <c r="AF378" i="5"/>
  <c r="AG378" i="5"/>
  <c r="AH378" i="5"/>
  <c r="AF379" i="5"/>
  <c r="AG379" i="5"/>
  <c r="AH379" i="5"/>
  <c r="AF380" i="5"/>
  <c r="AG380" i="5"/>
  <c r="AH380" i="5"/>
  <c r="AF381" i="5"/>
  <c r="AG381" i="5"/>
  <c r="AH381" i="5"/>
  <c r="AF382" i="5"/>
  <c r="AG382" i="5"/>
  <c r="AH382" i="5"/>
  <c r="AF383" i="5"/>
  <c r="AG383" i="5"/>
  <c r="AH383" i="5"/>
  <c r="AF384" i="5"/>
  <c r="AG384" i="5"/>
  <c r="AH384" i="5"/>
  <c r="AF385" i="5"/>
  <c r="AG385" i="5"/>
  <c r="AH385" i="5"/>
  <c r="AF386" i="5"/>
  <c r="AG386" i="5"/>
  <c r="AH386" i="5"/>
  <c r="AF387" i="5"/>
  <c r="AG387" i="5"/>
  <c r="AH387" i="5"/>
  <c r="AF388" i="5"/>
  <c r="AG388" i="5"/>
  <c r="AH388" i="5"/>
  <c r="AF389" i="5"/>
  <c r="AG389" i="5"/>
  <c r="AH389" i="5"/>
  <c r="AF390" i="5"/>
  <c r="AG390" i="5"/>
  <c r="AH390" i="5"/>
  <c r="AF391" i="5"/>
  <c r="AG391" i="5"/>
  <c r="AH391" i="5"/>
  <c r="AF392" i="5"/>
  <c r="AG392" i="5"/>
  <c r="AH392" i="5"/>
  <c r="AF393" i="5"/>
  <c r="AG393" i="5"/>
  <c r="AH393" i="5"/>
  <c r="AF394" i="5"/>
  <c r="AG394" i="5"/>
  <c r="AH394" i="5"/>
  <c r="AF395" i="5"/>
  <c r="AG395" i="5"/>
  <c r="AH395" i="5"/>
  <c r="AF396" i="5"/>
  <c r="AG396" i="5"/>
  <c r="AH396" i="5"/>
  <c r="AF397" i="5"/>
  <c r="AG397" i="5"/>
  <c r="AH397" i="5"/>
  <c r="AF398" i="5"/>
  <c r="AG398" i="5"/>
  <c r="AH398" i="5"/>
  <c r="AF399" i="5"/>
  <c r="AG399" i="5"/>
  <c r="AH399" i="5"/>
  <c r="AF400" i="5"/>
  <c r="AG400" i="5"/>
  <c r="AH400" i="5"/>
  <c r="AF401" i="5"/>
  <c r="AG401" i="5"/>
  <c r="AH401" i="5"/>
  <c r="AF402" i="5"/>
  <c r="AG402" i="5"/>
  <c r="AH402" i="5"/>
  <c r="AF403" i="5"/>
  <c r="AG403" i="5"/>
  <c r="AH403" i="5"/>
  <c r="AF404" i="5"/>
  <c r="AG404" i="5"/>
  <c r="AH404" i="5"/>
  <c r="AF405" i="5"/>
  <c r="AG405" i="5"/>
  <c r="AH405" i="5"/>
  <c r="AF406" i="5"/>
  <c r="AG406" i="5"/>
  <c r="AH406" i="5"/>
  <c r="AF407" i="5"/>
  <c r="AG407" i="5"/>
  <c r="AH407" i="5"/>
  <c r="AF408" i="5"/>
  <c r="AG408" i="5"/>
  <c r="AH408" i="5"/>
  <c r="AF409" i="5"/>
  <c r="AG409" i="5"/>
  <c r="AH409" i="5"/>
  <c r="AF410" i="5"/>
  <c r="AG410" i="5"/>
  <c r="AH410" i="5"/>
  <c r="AF411" i="5"/>
  <c r="AG411" i="5"/>
  <c r="AH411" i="5"/>
  <c r="AF412" i="5"/>
  <c r="AG412" i="5"/>
  <c r="AH412" i="5"/>
  <c r="AF413" i="5"/>
  <c r="AG413" i="5"/>
  <c r="AH413" i="5"/>
  <c r="AF414" i="5"/>
  <c r="AG414" i="5"/>
  <c r="AH414" i="5"/>
  <c r="AF415" i="5"/>
  <c r="AG415" i="5"/>
  <c r="AH415" i="5"/>
  <c r="AF416" i="5"/>
  <c r="AG416" i="5"/>
  <c r="AH416" i="5"/>
  <c r="AF417" i="5"/>
  <c r="AG417" i="5"/>
  <c r="AH417" i="5"/>
  <c r="AF418" i="5"/>
  <c r="AG418" i="5"/>
  <c r="AH418" i="5"/>
  <c r="AF419" i="5"/>
  <c r="AG419" i="5"/>
  <c r="AH419" i="5"/>
  <c r="AF420" i="5"/>
  <c r="AG420" i="5"/>
  <c r="AH420" i="5"/>
  <c r="AF421" i="5"/>
  <c r="AG421" i="5"/>
  <c r="AH421" i="5"/>
  <c r="AF422" i="5"/>
  <c r="AG422" i="5"/>
  <c r="AH422" i="5"/>
  <c r="AF423" i="5"/>
  <c r="AG423" i="5"/>
  <c r="AH423" i="5"/>
  <c r="AF424" i="5"/>
  <c r="AG424" i="5"/>
  <c r="AH424" i="5"/>
  <c r="AF425" i="5"/>
  <c r="AG425" i="5"/>
  <c r="AH425" i="5"/>
  <c r="AF426" i="5"/>
  <c r="AG426" i="5"/>
  <c r="AH426" i="5"/>
  <c r="AF427" i="5"/>
  <c r="AG427" i="5"/>
  <c r="AH427" i="5"/>
  <c r="AF428" i="5"/>
  <c r="AG428" i="5"/>
  <c r="AH428" i="5"/>
  <c r="AF429" i="5"/>
  <c r="AG429" i="5"/>
  <c r="AH429" i="5"/>
  <c r="AF430" i="5"/>
  <c r="AG430" i="5"/>
  <c r="AH430" i="5"/>
  <c r="AF431" i="5"/>
  <c r="AG431" i="5"/>
  <c r="AH431" i="5"/>
  <c r="AF432" i="5"/>
  <c r="AG432" i="5"/>
  <c r="AH432" i="5"/>
  <c r="AF433" i="5"/>
  <c r="AG433" i="5"/>
  <c r="AH433" i="5"/>
  <c r="AF434" i="5"/>
  <c r="AG434" i="5"/>
  <c r="AH434" i="5"/>
  <c r="AF435" i="5"/>
  <c r="AG435" i="5"/>
  <c r="AH435" i="5"/>
  <c r="AF436" i="5"/>
  <c r="AG436" i="5"/>
  <c r="AH436" i="5"/>
  <c r="AF437" i="5"/>
  <c r="AG437" i="5"/>
  <c r="AH437" i="5"/>
  <c r="AF438" i="5"/>
  <c r="AG438" i="5"/>
  <c r="AH438" i="5"/>
  <c r="AF439" i="5"/>
  <c r="AG439" i="5"/>
  <c r="AH439" i="5"/>
  <c r="AF440" i="5"/>
  <c r="AG440" i="5"/>
  <c r="AH440" i="5"/>
  <c r="AF441" i="5"/>
  <c r="AG441" i="5"/>
  <c r="AH441" i="5"/>
  <c r="AF442" i="5"/>
  <c r="AG442" i="5"/>
  <c r="AH442" i="5"/>
  <c r="AF443" i="5"/>
  <c r="AG443" i="5"/>
  <c r="AH443" i="5"/>
  <c r="AF444" i="5"/>
  <c r="AG444" i="5"/>
  <c r="AH444" i="5"/>
  <c r="AF445" i="5"/>
  <c r="AG445" i="5"/>
  <c r="AH445" i="5"/>
  <c r="AF446" i="5"/>
  <c r="AG446" i="5"/>
  <c r="AH446" i="5"/>
  <c r="AF447" i="5"/>
  <c r="AG447" i="5"/>
  <c r="AH447" i="5"/>
  <c r="AF448" i="5"/>
  <c r="AG448" i="5"/>
  <c r="AH448" i="5"/>
  <c r="AF449" i="5"/>
  <c r="AG449" i="5"/>
  <c r="AH449" i="5"/>
  <c r="AF450" i="5"/>
  <c r="AG450" i="5"/>
  <c r="AH450" i="5"/>
  <c r="AF451" i="5"/>
  <c r="AG451" i="5"/>
  <c r="AH451" i="5"/>
  <c r="AF452" i="5"/>
  <c r="AG452" i="5"/>
  <c r="AH452" i="5"/>
  <c r="AF453" i="5"/>
  <c r="AG453" i="5"/>
  <c r="AH453" i="5"/>
  <c r="AF454" i="5"/>
  <c r="AG454" i="5"/>
  <c r="AH454" i="5"/>
  <c r="AF455" i="5"/>
  <c r="AG455" i="5"/>
  <c r="AH455" i="5"/>
  <c r="AF456" i="5"/>
  <c r="AG456" i="5"/>
  <c r="AH456" i="5"/>
  <c r="AF457" i="5"/>
  <c r="AG457" i="5"/>
  <c r="AH457" i="5"/>
  <c r="AF458" i="5"/>
  <c r="AG458" i="5"/>
  <c r="AH458" i="5"/>
  <c r="AF459" i="5"/>
  <c r="AG459" i="5"/>
  <c r="AH459" i="5"/>
  <c r="AF460" i="5"/>
  <c r="AG460" i="5"/>
  <c r="AH460" i="5"/>
  <c r="AF461" i="5"/>
  <c r="AG461" i="5"/>
  <c r="AH461" i="5"/>
  <c r="AF462" i="5"/>
  <c r="AG462" i="5"/>
  <c r="AH462" i="5"/>
  <c r="AF463" i="5"/>
  <c r="AG463" i="5"/>
  <c r="AH463" i="5"/>
  <c r="AF464" i="5"/>
  <c r="AG464" i="5"/>
  <c r="AH464" i="5"/>
  <c r="AF465" i="5"/>
  <c r="AG465" i="5"/>
  <c r="AH465" i="5"/>
  <c r="AF466" i="5"/>
  <c r="AG466" i="5"/>
  <c r="AH466" i="5"/>
  <c r="AF467" i="5"/>
  <c r="AG467" i="5"/>
  <c r="AH467" i="5"/>
  <c r="AF468" i="5"/>
  <c r="AG468" i="5"/>
  <c r="AH468" i="5"/>
  <c r="AF469" i="5"/>
  <c r="AG469" i="5"/>
  <c r="AH469" i="5"/>
  <c r="AF470" i="5"/>
  <c r="AG470" i="5"/>
  <c r="AH470" i="5"/>
  <c r="AF471" i="5"/>
  <c r="AG471" i="5"/>
  <c r="AH471" i="5"/>
  <c r="AF472" i="5"/>
  <c r="AG472" i="5"/>
  <c r="AH472" i="5"/>
  <c r="AF473" i="5"/>
  <c r="AG473" i="5"/>
  <c r="AH473" i="5"/>
  <c r="AF474" i="5"/>
  <c r="AG474" i="5"/>
  <c r="AH474" i="5"/>
  <c r="AF475" i="5"/>
  <c r="AG475" i="5"/>
  <c r="AH475" i="5"/>
  <c r="AF476" i="5"/>
  <c r="AG476" i="5"/>
  <c r="AH476" i="5"/>
  <c r="AF477" i="5"/>
  <c r="AG477" i="5"/>
  <c r="AH477" i="5"/>
  <c r="AF478" i="5"/>
  <c r="AG478" i="5"/>
  <c r="AH478" i="5"/>
  <c r="AF479" i="5"/>
  <c r="AG479" i="5"/>
  <c r="AH479" i="5"/>
  <c r="AF480" i="5"/>
  <c r="AG480" i="5"/>
  <c r="AH480" i="5"/>
  <c r="AF481" i="5"/>
  <c r="AG481" i="5"/>
  <c r="AH481" i="5"/>
  <c r="AF482" i="5"/>
  <c r="AG482" i="5"/>
  <c r="AH482" i="5"/>
  <c r="AF483" i="5"/>
  <c r="AG483" i="5"/>
  <c r="AH483" i="5"/>
  <c r="AF484" i="5"/>
  <c r="AG484" i="5"/>
  <c r="AH484" i="5"/>
  <c r="AF485" i="5"/>
  <c r="AG485" i="5"/>
  <c r="AH485" i="5"/>
  <c r="AF486" i="5"/>
  <c r="AG486" i="5"/>
  <c r="AH486" i="5"/>
  <c r="AF487" i="5"/>
  <c r="AG487" i="5"/>
  <c r="AH487" i="5"/>
  <c r="AF488" i="5"/>
  <c r="AG488" i="5"/>
  <c r="AH488" i="5"/>
  <c r="AF489" i="5"/>
  <c r="AG489" i="5"/>
  <c r="AH489" i="5"/>
  <c r="AF490" i="5"/>
  <c r="AG490" i="5"/>
  <c r="AH490" i="5"/>
  <c r="AF491" i="5"/>
  <c r="AG491" i="5"/>
  <c r="AH491" i="5"/>
  <c r="AF492" i="5"/>
  <c r="AG492" i="5"/>
  <c r="AH492" i="5"/>
  <c r="AF493" i="5"/>
  <c r="AG493" i="5"/>
  <c r="AH493" i="5"/>
  <c r="AF494" i="5"/>
  <c r="AG494" i="5"/>
  <c r="AH494" i="5"/>
  <c r="AF495" i="5"/>
  <c r="AG495" i="5"/>
  <c r="AH495" i="5"/>
  <c r="AF496" i="5"/>
  <c r="AG496" i="5"/>
  <c r="AH496" i="5"/>
  <c r="AF497" i="5"/>
  <c r="AG497" i="5"/>
  <c r="AH497" i="5"/>
  <c r="AF498" i="5"/>
  <c r="AG498" i="5"/>
  <c r="AH498" i="5"/>
  <c r="AF499" i="5"/>
  <c r="AG499" i="5"/>
  <c r="AH499" i="5"/>
  <c r="AF500" i="5"/>
  <c r="AG500" i="5"/>
  <c r="AH500" i="5"/>
  <c r="AF501" i="5"/>
  <c r="AG501" i="5"/>
  <c r="AH501" i="5"/>
  <c r="AF502" i="5"/>
  <c r="AG502" i="5"/>
  <c r="AH502" i="5"/>
  <c r="AF503" i="5"/>
  <c r="AG503" i="5"/>
  <c r="AH503" i="5"/>
  <c r="AF504" i="5"/>
  <c r="AG504" i="5"/>
  <c r="AH504" i="5"/>
  <c r="AF505" i="5"/>
  <c r="AG505" i="5"/>
  <c r="AH505" i="5"/>
  <c r="AF506" i="5"/>
  <c r="AG506" i="5"/>
  <c r="AH506" i="5"/>
  <c r="AF507" i="5"/>
  <c r="AG507" i="5"/>
  <c r="AH507" i="5"/>
  <c r="AF508" i="5"/>
  <c r="AG508" i="5"/>
  <c r="AH508" i="5"/>
  <c r="AF509" i="5"/>
  <c r="AG509" i="5"/>
  <c r="AH509" i="5"/>
  <c r="AF510" i="5"/>
  <c r="AG510" i="5"/>
  <c r="AH510" i="5"/>
  <c r="AF511" i="5"/>
  <c r="AG511" i="5"/>
  <c r="AH511" i="5"/>
  <c r="AF512" i="5"/>
  <c r="AG512" i="5"/>
  <c r="AH512" i="5"/>
  <c r="AF513" i="5"/>
  <c r="AG513" i="5"/>
  <c r="AH513" i="5"/>
  <c r="AF514" i="5"/>
  <c r="AG514" i="5"/>
  <c r="AH514" i="5"/>
  <c r="AF515" i="5"/>
  <c r="AG515" i="5"/>
  <c r="AH515" i="5"/>
  <c r="AF516" i="5"/>
  <c r="AG516" i="5"/>
  <c r="AH516" i="5"/>
  <c r="AF517" i="5"/>
  <c r="AG517" i="5"/>
  <c r="AH517" i="5"/>
  <c r="AF518" i="5"/>
  <c r="AG518" i="5"/>
  <c r="AH518" i="5"/>
  <c r="AF519" i="5"/>
  <c r="AG519" i="5"/>
  <c r="AH519" i="5"/>
  <c r="AF520" i="5"/>
  <c r="AG520" i="5"/>
  <c r="AH520" i="5"/>
  <c r="AF521" i="5"/>
  <c r="AG521" i="5"/>
  <c r="AH521" i="5"/>
  <c r="AF522" i="5"/>
  <c r="AG522" i="5"/>
  <c r="AH522" i="5"/>
  <c r="AF523" i="5"/>
  <c r="AG523" i="5"/>
  <c r="AH523" i="5"/>
  <c r="AF524" i="5"/>
  <c r="AG524" i="5"/>
  <c r="AH524" i="5"/>
  <c r="AF525" i="5"/>
  <c r="AG525" i="5"/>
  <c r="AH525" i="5"/>
  <c r="AF526" i="5"/>
  <c r="AG526" i="5"/>
  <c r="AH526" i="5"/>
  <c r="AF527" i="5"/>
  <c r="AG527" i="5"/>
  <c r="AH527" i="5"/>
  <c r="AF528" i="5"/>
  <c r="AG528" i="5"/>
  <c r="AH528" i="5"/>
  <c r="AF529" i="5"/>
  <c r="AG529" i="5"/>
  <c r="AH529" i="5"/>
  <c r="AF530" i="5"/>
  <c r="AG530" i="5"/>
  <c r="AH530" i="5"/>
  <c r="AF531" i="5"/>
  <c r="AG531" i="5"/>
  <c r="AH531" i="5"/>
  <c r="AF532" i="5"/>
  <c r="AG532" i="5"/>
  <c r="AH532" i="5"/>
  <c r="AF533" i="5"/>
  <c r="AG533" i="5"/>
  <c r="AH533" i="5"/>
  <c r="AF534" i="5"/>
  <c r="AG534" i="5"/>
  <c r="AH534" i="5"/>
  <c r="AF535" i="5"/>
  <c r="AG535" i="5"/>
  <c r="AH535" i="5"/>
  <c r="AF536" i="5"/>
  <c r="AG536" i="5"/>
  <c r="AH536" i="5"/>
  <c r="AF537" i="5"/>
  <c r="AG537" i="5"/>
  <c r="AH537" i="5"/>
  <c r="AF538" i="5"/>
  <c r="AG538" i="5"/>
  <c r="AH538" i="5"/>
  <c r="AF539" i="5"/>
  <c r="AG539" i="5"/>
  <c r="AH539" i="5"/>
  <c r="AF540" i="5"/>
  <c r="AG540" i="5"/>
  <c r="AH540" i="5"/>
  <c r="AF541" i="5"/>
  <c r="AG541" i="5"/>
  <c r="AH541" i="5"/>
  <c r="AF542" i="5"/>
  <c r="AG542" i="5"/>
  <c r="AH542" i="5"/>
  <c r="AF543" i="5"/>
  <c r="AG543" i="5"/>
  <c r="AH543" i="5"/>
  <c r="AF544" i="5"/>
  <c r="AG544" i="5"/>
  <c r="AH544" i="5"/>
  <c r="AF545" i="5"/>
  <c r="AG545" i="5"/>
  <c r="AH545" i="5"/>
  <c r="AF546" i="5"/>
  <c r="AG546" i="5"/>
  <c r="AH546" i="5"/>
  <c r="AF547" i="5"/>
  <c r="AG547" i="5"/>
  <c r="AH547" i="5"/>
  <c r="AF548" i="5"/>
  <c r="AG548" i="5"/>
  <c r="AH548" i="5"/>
  <c r="AF549" i="5"/>
  <c r="AG549" i="5"/>
  <c r="AH549" i="5"/>
  <c r="AF550" i="5"/>
  <c r="AG550" i="5"/>
  <c r="AH550" i="5"/>
  <c r="AF551" i="5"/>
  <c r="AG551" i="5"/>
  <c r="AH551" i="5"/>
  <c r="AF552" i="5"/>
  <c r="AG552" i="5"/>
  <c r="AH552" i="5"/>
  <c r="AF553" i="5"/>
  <c r="AG553" i="5"/>
  <c r="AH553" i="5"/>
  <c r="AF554" i="5"/>
  <c r="AG554" i="5"/>
  <c r="AH554" i="5"/>
  <c r="AF555" i="5"/>
  <c r="AG555" i="5"/>
  <c r="AH555" i="5"/>
  <c r="AF556" i="5"/>
  <c r="AG556" i="5"/>
  <c r="AH556" i="5"/>
  <c r="AF557" i="5"/>
  <c r="AG557" i="5"/>
  <c r="AH557" i="5"/>
  <c r="AF558" i="5"/>
  <c r="AG558" i="5"/>
  <c r="AH558" i="5"/>
  <c r="AF559" i="5"/>
  <c r="AG559" i="5"/>
  <c r="AH559" i="5"/>
  <c r="AF560" i="5"/>
  <c r="AG560" i="5"/>
  <c r="AH560" i="5"/>
  <c r="AF561" i="5"/>
  <c r="AG561" i="5"/>
  <c r="AH561" i="5"/>
  <c r="AF562" i="5"/>
  <c r="AG562" i="5"/>
  <c r="AH562" i="5"/>
  <c r="AF563" i="5"/>
  <c r="AG563" i="5"/>
  <c r="AH563" i="5"/>
  <c r="AF564" i="5"/>
  <c r="AG564" i="5"/>
  <c r="AH564" i="5"/>
  <c r="AF565" i="5"/>
  <c r="AG565" i="5"/>
  <c r="AH565" i="5"/>
  <c r="AF566" i="5"/>
  <c r="AG566" i="5"/>
  <c r="AH566" i="5"/>
  <c r="AF567" i="5"/>
  <c r="AG567" i="5"/>
  <c r="AH567" i="5"/>
  <c r="AF568" i="5"/>
  <c r="AG568" i="5"/>
  <c r="AH568" i="5"/>
  <c r="AF569" i="5"/>
  <c r="AG569" i="5"/>
  <c r="AH569" i="5"/>
  <c r="AF570" i="5"/>
  <c r="AG570" i="5"/>
  <c r="AH570" i="5"/>
  <c r="AF571" i="5"/>
  <c r="AG571" i="5"/>
  <c r="AH571" i="5"/>
  <c r="AF572" i="5"/>
  <c r="AG572" i="5"/>
  <c r="AH572" i="5"/>
  <c r="AF573" i="5"/>
  <c r="AG573" i="5"/>
  <c r="AH573" i="5"/>
  <c r="AF574" i="5"/>
  <c r="AG574" i="5"/>
  <c r="AH574" i="5"/>
  <c r="AF575" i="5"/>
  <c r="AG575" i="5"/>
  <c r="AH575" i="5"/>
  <c r="AF576" i="5"/>
  <c r="AG576" i="5"/>
  <c r="AH576" i="5"/>
  <c r="AF577" i="5"/>
  <c r="AG577" i="5"/>
  <c r="AH577" i="5"/>
  <c r="AF578" i="5"/>
  <c r="AG578" i="5"/>
  <c r="AH578" i="5"/>
  <c r="AF579" i="5"/>
  <c r="AG579" i="5"/>
  <c r="AH579" i="5"/>
  <c r="AF580" i="5"/>
  <c r="AG580" i="5"/>
  <c r="AH580" i="5"/>
  <c r="AF581" i="5"/>
  <c r="AG581" i="5"/>
  <c r="AH581" i="5"/>
  <c r="AF582" i="5"/>
  <c r="AG582" i="5"/>
  <c r="AH582" i="5"/>
  <c r="AF583" i="5"/>
  <c r="AG583" i="5"/>
  <c r="AH583" i="5"/>
  <c r="AF584" i="5"/>
  <c r="AG584" i="5"/>
  <c r="AH584" i="5"/>
  <c r="AF585" i="5"/>
  <c r="AG585" i="5"/>
  <c r="AH585" i="5"/>
  <c r="AF586" i="5"/>
  <c r="AG586" i="5"/>
  <c r="AH586" i="5"/>
  <c r="AF587" i="5"/>
  <c r="AG587" i="5"/>
  <c r="AH587" i="5"/>
  <c r="AF588" i="5"/>
  <c r="AG588" i="5"/>
  <c r="AH588" i="5"/>
  <c r="AF589" i="5"/>
  <c r="AG589" i="5"/>
  <c r="AH589" i="5"/>
  <c r="AF590" i="5"/>
  <c r="AG590" i="5"/>
  <c r="AH590" i="5"/>
  <c r="AF591" i="5"/>
  <c r="AG591" i="5"/>
  <c r="AH591" i="5"/>
  <c r="AF592" i="5"/>
  <c r="AG592" i="5"/>
  <c r="AH592" i="5"/>
  <c r="AF593" i="5"/>
  <c r="AG593" i="5"/>
  <c r="AH593" i="5"/>
  <c r="AF594" i="5"/>
  <c r="AG594" i="5"/>
  <c r="AH594" i="5"/>
  <c r="AF595" i="5"/>
  <c r="AG595" i="5"/>
  <c r="AH595" i="5"/>
  <c r="AF596" i="5"/>
  <c r="AG596" i="5"/>
  <c r="AH596" i="5"/>
  <c r="AF597" i="5"/>
  <c r="AG597" i="5"/>
  <c r="AH597" i="5"/>
  <c r="AF598" i="5"/>
  <c r="AG598" i="5"/>
  <c r="AH598" i="5"/>
  <c r="AF599" i="5"/>
  <c r="AG599" i="5"/>
  <c r="AH599" i="5"/>
  <c r="AF600" i="5"/>
  <c r="AG600" i="5"/>
  <c r="AH600" i="5"/>
  <c r="AF601" i="5"/>
  <c r="AG601" i="5"/>
  <c r="AH601" i="5"/>
  <c r="AF602" i="5"/>
  <c r="AG602" i="5"/>
  <c r="AH602" i="5"/>
  <c r="AF603" i="5"/>
  <c r="AG603" i="5"/>
  <c r="AH603" i="5"/>
  <c r="AF604" i="5"/>
  <c r="AG604" i="5"/>
  <c r="AH604" i="5"/>
  <c r="AF605" i="5"/>
  <c r="AG605" i="5"/>
  <c r="AH605" i="5"/>
  <c r="AF606" i="5"/>
  <c r="AG606" i="5"/>
  <c r="AH606" i="5"/>
  <c r="AF607" i="5"/>
  <c r="AG607" i="5"/>
  <c r="AH607" i="5"/>
  <c r="AF608" i="5"/>
  <c r="AG608" i="5"/>
  <c r="AH608" i="5"/>
  <c r="AF609" i="5"/>
  <c r="AG609" i="5"/>
  <c r="AH609" i="5"/>
  <c r="AF610" i="5"/>
  <c r="AG610" i="5"/>
  <c r="AH610" i="5"/>
  <c r="AF611" i="5"/>
  <c r="AG611" i="5"/>
  <c r="AH611" i="5"/>
  <c r="AF612" i="5"/>
  <c r="AG612" i="5"/>
  <c r="AH612" i="5"/>
  <c r="AF613" i="5"/>
  <c r="AG613" i="5"/>
  <c r="AH613" i="5"/>
  <c r="AF614" i="5"/>
  <c r="AG614" i="5"/>
  <c r="AH614" i="5"/>
  <c r="AF615" i="5"/>
  <c r="AG615" i="5"/>
  <c r="AH615" i="5"/>
  <c r="AF616" i="5"/>
  <c r="AG616" i="5"/>
  <c r="AH616" i="5"/>
  <c r="AF617" i="5"/>
  <c r="AG617" i="5"/>
  <c r="AH617" i="5"/>
  <c r="AF618" i="5"/>
  <c r="AG618" i="5"/>
  <c r="AH618" i="5"/>
  <c r="AF619" i="5"/>
  <c r="AG619" i="5"/>
  <c r="AH619" i="5"/>
  <c r="AF620" i="5"/>
  <c r="AG620" i="5"/>
  <c r="AH620" i="5"/>
  <c r="AF621" i="5"/>
  <c r="AG621" i="5"/>
  <c r="AH621" i="5"/>
  <c r="AF622" i="5"/>
  <c r="AG622" i="5"/>
  <c r="AH622" i="5"/>
  <c r="AF623" i="5"/>
  <c r="AG623" i="5"/>
  <c r="AH623" i="5"/>
  <c r="AF624" i="5"/>
  <c r="AG624" i="5"/>
  <c r="AH624" i="5"/>
  <c r="AF625" i="5"/>
  <c r="AG625" i="5"/>
  <c r="AH625" i="5"/>
  <c r="AF626" i="5"/>
  <c r="AG626" i="5"/>
  <c r="AH626" i="5"/>
  <c r="AF627" i="5"/>
  <c r="AG627" i="5"/>
  <c r="AH627" i="5"/>
  <c r="AF628" i="5"/>
  <c r="AG628" i="5"/>
  <c r="AH628" i="5"/>
  <c r="AF629" i="5"/>
  <c r="AG629" i="5"/>
  <c r="AH629" i="5"/>
  <c r="AF630" i="5"/>
  <c r="AG630" i="5"/>
  <c r="AH630" i="5"/>
  <c r="AF631" i="5"/>
  <c r="AG631" i="5"/>
  <c r="AH631" i="5"/>
  <c r="AF632" i="5"/>
  <c r="AG632" i="5"/>
  <c r="AH632" i="5"/>
  <c r="AF633" i="5"/>
  <c r="AG633" i="5"/>
  <c r="AH633" i="5"/>
  <c r="AF634" i="5"/>
  <c r="AG634" i="5"/>
  <c r="AH634" i="5"/>
  <c r="AF635" i="5"/>
  <c r="AG635" i="5"/>
  <c r="AH635" i="5"/>
  <c r="AF636" i="5"/>
  <c r="AG636" i="5"/>
  <c r="AH636" i="5"/>
  <c r="AF637" i="5"/>
  <c r="AG637" i="5"/>
  <c r="AH637" i="5"/>
  <c r="AF638" i="5"/>
  <c r="AG638" i="5"/>
  <c r="AH638" i="5"/>
  <c r="AF639" i="5"/>
  <c r="AG639" i="5"/>
  <c r="AH639" i="5"/>
  <c r="AF640" i="5"/>
  <c r="AG640" i="5"/>
  <c r="AH640" i="5"/>
  <c r="AF641" i="5"/>
  <c r="AG641" i="5"/>
  <c r="AH641" i="5"/>
  <c r="AF642" i="5"/>
  <c r="AG642" i="5"/>
  <c r="AH642" i="5"/>
  <c r="AF643" i="5"/>
  <c r="AG643" i="5"/>
  <c r="AH643" i="5"/>
  <c r="AF644" i="5"/>
  <c r="AG644" i="5"/>
  <c r="AH644" i="5"/>
  <c r="AF645" i="5"/>
  <c r="AG645" i="5"/>
  <c r="AH645" i="5"/>
  <c r="AF646" i="5"/>
  <c r="AG646" i="5"/>
  <c r="AH646" i="5"/>
  <c r="AF647" i="5"/>
  <c r="AG647" i="5"/>
  <c r="AH647" i="5"/>
  <c r="AF648" i="5"/>
  <c r="AG648" i="5"/>
  <c r="AH648" i="5"/>
  <c r="AF649" i="5"/>
  <c r="AG649" i="5"/>
  <c r="AH649" i="5"/>
  <c r="AF650" i="5"/>
  <c r="AG650" i="5"/>
  <c r="AH650" i="5"/>
  <c r="AF651" i="5"/>
  <c r="AG651" i="5"/>
  <c r="AH651" i="5"/>
  <c r="AF652" i="5"/>
  <c r="AG652" i="5"/>
  <c r="AH652" i="5"/>
  <c r="AF653" i="5"/>
  <c r="AG653" i="5"/>
  <c r="AH653" i="5"/>
  <c r="AF654" i="5"/>
  <c r="AG654" i="5"/>
  <c r="AH654" i="5"/>
  <c r="AF655" i="5"/>
  <c r="AG655" i="5"/>
  <c r="AH655" i="5"/>
  <c r="AF656" i="5"/>
  <c r="AG656" i="5"/>
  <c r="AH656" i="5"/>
  <c r="AF657" i="5"/>
  <c r="AG657" i="5"/>
  <c r="AH657" i="5"/>
  <c r="AF658" i="5"/>
  <c r="AG658" i="5"/>
  <c r="AH658" i="5"/>
  <c r="AF659" i="5"/>
  <c r="AG659" i="5"/>
  <c r="AH659" i="5"/>
  <c r="AF660" i="5"/>
  <c r="AG660" i="5"/>
  <c r="AH660" i="5"/>
  <c r="AF661" i="5"/>
  <c r="AG661" i="5"/>
  <c r="AH661" i="5"/>
  <c r="AF662" i="5"/>
  <c r="AG662" i="5"/>
  <c r="AH662" i="5"/>
  <c r="AF663" i="5"/>
  <c r="AG663" i="5"/>
  <c r="AH663" i="5"/>
  <c r="AF664" i="5"/>
  <c r="AG664" i="5"/>
  <c r="AH664" i="5"/>
  <c r="AF665" i="5"/>
  <c r="AG665" i="5"/>
  <c r="AH665" i="5"/>
  <c r="AF666" i="5"/>
  <c r="AG666" i="5"/>
  <c r="AH666" i="5"/>
  <c r="AF667" i="5"/>
  <c r="AG667" i="5"/>
  <c r="AH667" i="5"/>
  <c r="AF668" i="5"/>
  <c r="AG668" i="5"/>
  <c r="AH668" i="5"/>
  <c r="AF669" i="5"/>
  <c r="AG669" i="5"/>
  <c r="AH669" i="5"/>
  <c r="AF670" i="5"/>
  <c r="AG670" i="5"/>
  <c r="AH670" i="5"/>
  <c r="AF671" i="5"/>
  <c r="AG671" i="5"/>
  <c r="AH671" i="5"/>
  <c r="AF672" i="5"/>
  <c r="AG672" i="5"/>
  <c r="AH672" i="5"/>
  <c r="AF673" i="5"/>
  <c r="AG673" i="5"/>
  <c r="AH673" i="5"/>
  <c r="AF674" i="5"/>
  <c r="AG674" i="5"/>
  <c r="AH674" i="5"/>
  <c r="AF675" i="5"/>
  <c r="AG675" i="5"/>
  <c r="AH675" i="5"/>
  <c r="AF676" i="5"/>
  <c r="AG676" i="5"/>
  <c r="AH676" i="5"/>
  <c r="AF677" i="5"/>
  <c r="AG677" i="5"/>
  <c r="AH677" i="5"/>
  <c r="AF678" i="5"/>
  <c r="AG678" i="5"/>
  <c r="AH678" i="5"/>
  <c r="AF679" i="5"/>
  <c r="AG679" i="5"/>
  <c r="AH679" i="5"/>
  <c r="AF680" i="5"/>
  <c r="AG680" i="5"/>
  <c r="AH680" i="5"/>
  <c r="AF681" i="5"/>
  <c r="AG681" i="5"/>
  <c r="AH681" i="5"/>
  <c r="AF682" i="5"/>
  <c r="AG682" i="5"/>
  <c r="AH682" i="5"/>
  <c r="AF683" i="5"/>
  <c r="AG683" i="5"/>
  <c r="AH683" i="5"/>
  <c r="AF684" i="5"/>
  <c r="AG684" i="5"/>
  <c r="AH684" i="5"/>
  <c r="AF685" i="5"/>
  <c r="AG685" i="5"/>
  <c r="AH685" i="5"/>
  <c r="AF686" i="5"/>
  <c r="AG686" i="5"/>
  <c r="AH686" i="5"/>
  <c r="AF687" i="5"/>
  <c r="AG687" i="5"/>
  <c r="AH687" i="5"/>
  <c r="AF688" i="5"/>
  <c r="AG688" i="5"/>
  <c r="AH688" i="5"/>
  <c r="AF689" i="5"/>
  <c r="AG689" i="5"/>
  <c r="AH689" i="5"/>
  <c r="AF690" i="5"/>
  <c r="AG690" i="5"/>
  <c r="AH690" i="5"/>
  <c r="AF691" i="5"/>
  <c r="AG691" i="5"/>
  <c r="AH691" i="5"/>
  <c r="AF692" i="5"/>
  <c r="AG692" i="5"/>
  <c r="AH692" i="5"/>
  <c r="AF693" i="5"/>
  <c r="AG693" i="5"/>
  <c r="AH693" i="5"/>
  <c r="AF694" i="5"/>
  <c r="AG694" i="5"/>
  <c r="AH694" i="5"/>
  <c r="AF695" i="5"/>
  <c r="AG695" i="5"/>
  <c r="AH695" i="5"/>
  <c r="AF696" i="5"/>
  <c r="AG696" i="5"/>
  <c r="AH696" i="5"/>
  <c r="AF697" i="5"/>
  <c r="AG697" i="5"/>
  <c r="AH697" i="5"/>
  <c r="AF698" i="5"/>
  <c r="AG698" i="5"/>
  <c r="AH698" i="5"/>
  <c r="AF699" i="5"/>
  <c r="AG699" i="5"/>
  <c r="AH699" i="5"/>
  <c r="AF700" i="5"/>
  <c r="AG700" i="5"/>
  <c r="AH700" i="5"/>
  <c r="AF701" i="5"/>
  <c r="AG701" i="5"/>
  <c r="AH701" i="5"/>
  <c r="AF702" i="5"/>
  <c r="AG702" i="5"/>
  <c r="AH702" i="5"/>
  <c r="AF703" i="5"/>
  <c r="AG703" i="5"/>
  <c r="AH703" i="5"/>
  <c r="AF704" i="5"/>
  <c r="AG704" i="5"/>
  <c r="AH704" i="5"/>
  <c r="AF705" i="5"/>
  <c r="AG705" i="5"/>
  <c r="AH705" i="5"/>
  <c r="AF706" i="5"/>
  <c r="AG706" i="5"/>
  <c r="AH706" i="5"/>
  <c r="AF707" i="5"/>
  <c r="AG707" i="5"/>
  <c r="AH707" i="5"/>
  <c r="AF708" i="5"/>
  <c r="AG708" i="5"/>
  <c r="AH708" i="5"/>
  <c r="AF709" i="5"/>
  <c r="AG709" i="5"/>
  <c r="AH709" i="5"/>
  <c r="AF710" i="5"/>
  <c r="AG710" i="5"/>
  <c r="AH710" i="5"/>
  <c r="AF711" i="5"/>
  <c r="AG711" i="5"/>
  <c r="AH711" i="5"/>
  <c r="AF712" i="5"/>
  <c r="AG712" i="5"/>
  <c r="AH712" i="5"/>
  <c r="AF713" i="5"/>
  <c r="AG713" i="5"/>
  <c r="AH713" i="5"/>
  <c r="AF714" i="5"/>
  <c r="AG714" i="5"/>
  <c r="AH714" i="5"/>
  <c r="AF715" i="5"/>
  <c r="AG715" i="5"/>
  <c r="AH715" i="5"/>
  <c r="AF716" i="5"/>
  <c r="AG716" i="5"/>
  <c r="AH716" i="5"/>
  <c r="AF717" i="5"/>
  <c r="AG717" i="5"/>
  <c r="AH717" i="5"/>
  <c r="AF718" i="5"/>
  <c r="AG718" i="5"/>
  <c r="AH718" i="5"/>
  <c r="AF719" i="5"/>
  <c r="AG719" i="5"/>
  <c r="AH719" i="5"/>
  <c r="AF720" i="5"/>
  <c r="AG720" i="5"/>
  <c r="AH720" i="5"/>
  <c r="AF721" i="5"/>
  <c r="AG721" i="5"/>
  <c r="AH721" i="5"/>
  <c r="AF722" i="5"/>
  <c r="AG722" i="5"/>
  <c r="AH722" i="5"/>
  <c r="AF723" i="5"/>
  <c r="AG723" i="5"/>
  <c r="AH723" i="5"/>
  <c r="AF724" i="5"/>
  <c r="AG724" i="5"/>
  <c r="AH724" i="5"/>
  <c r="AF725" i="5"/>
  <c r="AG725" i="5"/>
  <c r="AH725" i="5"/>
  <c r="AF726" i="5"/>
  <c r="AG726" i="5"/>
  <c r="AH726" i="5"/>
  <c r="AF727" i="5"/>
  <c r="AG727" i="5"/>
  <c r="AH727" i="5"/>
  <c r="AF728" i="5"/>
  <c r="AG728" i="5"/>
  <c r="AH728" i="5"/>
  <c r="AF729" i="5"/>
  <c r="AG729" i="5"/>
  <c r="AH729" i="5"/>
  <c r="AF730" i="5"/>
  <c r="AG730" i="5"/>
  <c r="AH730" i="5"/>
  <c r="AF731" i="5"/>
  <c r="AG731" i="5"/>
  <c r="AH731" i="5"/>
  <c r="AF732" i="5"/>
  <c r="AG732" i="5"/>
  <c r="AH732" i="5"/>
  <c r="AF733" i="5"/>
  <c r="AG733" i="5"/>
  <c r="AH733" i="5"/>
  <c r="AF734" i="5"/>
  <c r="AG734" i="5"/>
  <c r="AH734" i="5"/>
  <c r="AF735" i="5"/>
  <c r="AG735" i="5"/>
  <c r="AH735" i="5"/>
  <c r="AF736" i="5"/>
  <c r="AG736" i="5"/>
  <c r="AH736" i="5"/>
  <c r="AF737" i="5"/>
  <c r="AG737" i="5"/>
  <c r="AH737" i="5"/>
  <c r="AF738" i="5"/>
  <c r="AG738" i="5"/>
  <c r="AH738" i="5"/>
  <c r="AF739" i="5"/>
  <c r="AG739" i="5"/>
  <c r="AH739" i="5"/>
  <c r="AF740" i="5"/>
  <c r="AG740" i="5"/>
  <c r="AH740" i="5"/>
  <c r="AF741" i="5"/>
  <c r="AG741" i="5"/>
  <c r="AH741" i="5"/>
  <c r="AF742" i="5"/>
  <c r="AG742" i="5"/>
  <c r="AH742" i="5"/>
  <c r="AF743" i="5"/>
  <c r="AG743" i="5"/>
  <c r="AH743" i="5"/>
  <c r="AF744" i="5"/>
  <c r="AG744" i="5"/>
  <c r="AH744" i="5"/>
  <c r="AF745" i="5"/>
  <c r="AG745" i="5"/>
  <c r="AH745" i="5"/>
  <c r="AF746" i="5"/>
  <c r="AG746" i="5"/>
  <c r="AH746" i="5"/>
  <c r="AF747" i="5"/>
  <c r="AG747" i="5"/>
  <c r="AH747" i="5"/>
  <c r="AF748" i="5"/>
  <c r="AG748" i="5"/>
  <c r="AH748" i="5"/>
  <c r="AF749" i="5"/>
  <c r="AG749" i="5"/>
  <c r="AH749" i="5"/>
  <c r="AF750" i="5"/>
  <c r="AG750" i="5"/>
  <c r="AH750" i="5"/>
  <c r="AF751" i="5"/>
  <c r="AG751" i="5"/>
  <c r="AH751" i="5"/>
  <c r="AF752" i="5"/>
  <c r="AG752" i="5"/>
  <c r="AH752" i="5"/>
  <c r="AF753" i="5"/>
  <c r="AG753" i="5"/>
  <c r="AH753" i="5"/>
  <c r="AF754" i="5"/>
  <c r="AG754" i="5"/>
  <c r="AH754" i="5"/>
  <c r="AF755" i="5"/>
  <c r="AG755" i="5"/>
  <c r="AH755" i="5"/>
  <c r="AF756" i="5"/>
  <c r="AG756" i="5"/>
  <c r="AH756" i="5"/>
  <c r="AF757" i="5"/>
  <c r="AG757" i="5"/>
  <c r="AH757" i="5"/>
  <c r="AF758" i="5"/>
  <c r="AG758" i="5"/>
  <c r="AH758" i="5"/>
  <c r="AF759" i="5"/>
  <c r="AG759" i="5"/>
  <c r="AH759" i="5"/>
  <c r="AF760" i="5"/>
  <c r="AG760" i="5"/>
  <c r="AH760" i="5"/>
  <c r="AF761" i="5"/>
  <c r="AG761" i="5"/>
  <c r="AH761" i="5"/>
  <c r="AF762" i="5"/>
  <c r="AG762" i="5"/>
  <c r="AH762" i="5"/>
  <c r="AF763" i="5"/>
  <c r="AG763" i="5"/>
  <c r="AH763" i="5"/>
  <c r="AF764" i="5"/>
  <c r="AG764" i="5"/>
  <c r="AH764" i="5"/>
  <c r="AF765" i="5"/>
  <c r="AG765" i="5"/>
  <c r="AH765" i="5"/>
  <c r="AF766" i="5"/>
  <c r="AG766" i="5"/>
  <c r="AH766" i="5"/>
  <c r="AF767" i="5"/>
  <c r="AG767" i="5"/>
  <c r="AH767" i="5"/>
  <c r="AF768" i="5"/>
  <c r="AG768" i="5"/>
  <c r="AH768" i="5"/>
  <c r="AF769" i="5"/>
  <c r="AG769" i="5"/>
  <c r="AH769" i="5"/>
  <c r="AF770" i="5"/>
  <c r="AG770" i="5"/>
  <c r="AH770" i="5"/>
  <c r="AF771" i="5"/>
  <c r="AG771" i="5"/>
  <c r="AH771" i="5"/>
  <c r="AF772" i="5"/>
  <c r="AG772" i="5"/>
  <c r="AH772" i="5"/>
  <c r="AF773" i="5"/>
  <c r="AG773" i="5"/>
  <c r="AH773" i="5"/>
  <c r="AF774" i="5"/>
  <c r="AG774" i="5"/>
  <c r="AH774" i="5"/>
  <c r="AF775" i="5"/>
  <c r="AG775" i="5"/>
  <c r="AH775" i="5"/>
  <c r="AF776" i="5"/>
  <c r="AG776" i="5"/>
  <c r="AH776" i="5"/>
  <c r="AF777" i="5"/>
  <c r="AG777" i="5"/>
  <c r="AH777" i="5"/>
  <c r="AF778" i="5"/>
  <c r="AG778" i="5"/>
  <c r="AH778" i="5"/>
  <c r="AF779" i="5"/>
  <c r="AG779" i="5"/>
  <c r="AH779" i="5"/>
  <c r="AF780" i="5"/>
  <c r="AG780" i="5"/>
  <c r="AH780" i="5"/>
  <c r="AF781" i="5"/>
  <c r="AG781" i="5"/>
  <c r="AH781" i="5"/>
  <c r="AF782" i="5"/>
  <c r="AG782" i="5"/>
  <c r="AH782" i="5"/>
  <c r="AF783" i="5"/>
  <c r="AG783" i="5"/>
  <c r="AH783" i="5"/>
  <c r="AF784" i="5"/>
  <c r="AG784" i="5"/>
  <c r="AH784" i="5"/>
  <c r="AF785" i="5"/>
  <c r="AG785" i="5"/>
  <c r="AH785" i="5"/>
  <c r="AF786" i="5"/>
  <c r="AG786" i="5"/>
  <c r="AH786" i="5"/>
  <c r="AF787" i="5"/>
  <c r="AG787" i="5"/>
  <c r="AH787" i="5"/>
  <c r="AF788" i="5"/>
  <c r="AG788" i="5"/>
  <c r="AH788" i="5"/>
  <c r="AF789" i="5"/>
  <c r="AG789" i="5"/>
  <c r="AH789" i="5"/>
  <c r="AF790" i="5"/>
  <c r="AG790" i="5"/>
  <c r="AH790" i="5"/>
  <c r="AF791" i="5"/>
  <c r="AG791" i="5"/>
  <c r="AH791" i="5"/>
  <c r="AF792" i="5"/>
  <c r="AG792" i="5"/>
  <c r="AH792" i="5"/>
  <c r="AF793" i="5"/>
  <c r="AG793" i="5"/>
  <c r="AH793" i="5"/>
  <c r="AF794" i="5"/>
  <c r="AG794" i="5"/>
  <c r="AH794" i="5"/>
  <c r="AF795" i="5"/>
  <c r="AG795" i="5"/>
  <c r="AH795" i="5"/>
  <c r="AF796" i="5"/>
  <c r="AG796" i="5"/>
  <c r="AH796" i="5"/>
  <c r="AF797" i="5"/>
  <c r="AG797" i="5"/>
  <c r="AH797" i="5"/>
  <c r="AF798" i="5"/>
  <c r="AG798" i="5"/>
  <c r="AH798" i="5"/>
  <c r="AF799" i="5"/>
  <c r="AG799" i="5"/>
  <c r="AH799" i="5"/>
  <c r="AF800" i="5"/>
  <c r="AG800" i="5"/>
  <c r="AH800" i="5"/>
  <c r="AF801" i="5"/>
  <c r="AG801" i="5"/>
  <c r="AH801" i="5"/>
  <c r="AF802" i="5"/>
  <c r="AG802" i="5"/>
  <c r="AH802" i="5"/>
  <c r="AF803" i="5"/>
  <c r="AG803" i="5"/>
  <c r="AH803" i="5"/>
  <c r="AF804" i="5"/>
  <c r="AG804" i="5"/>
  <c r="AH804" i="5"/>
  <c r="AF805" i="5"/>
  <c r="AG805" i="5"/>
  <c r="AH805" i="5"/>
  <c r="AF806" i="5"/>
  <c r="AG806" i="5"/>
  <c r="AH806" i="5"/>
  <c r="AF807" i="5"/>
  <c r="AG807" i="5"/>
  <c r="AH807" i="5"/>
  <c r="AF808" i="5"/>
  <c r="AG808" i="5"/>
  <c r="AH808" i="5"/>
  <c r="AF809" i="5"/>
  <c r="AG809" i="5"/>
  <c r="AH809" i="5"/>
  <c r="AF810" i="5"/>
  <c r="AG810" i="5"/>
  <c r="AH810" i="5"/>
  <c r="AF811" i="5"/>
  <c r="AG811" i="5"/>
  <c r="AH811" i="5"/>
  <c r="AF812" i="5"/>
  <c r="AG812" i="5"/>
  <c r="AH812" i="5"/>
  <c r="AF813" i="5"/>
  <c r="AG813" i="5"/>
  <c r="AH813" i="5"/>
  <c r="AF814" i="5"/>
  <c r="AG814" i="5"/>
  <c r="AH814" i="5"/>
  <c r="AF815" i="5"/>
  <c r="AG815" i="5"/>
  <c r="AH815" i="5"/>
  <c r="AF816" i="5"/>
  <c r="AG816" i="5"/>
  <c r="AH816" i="5"/>
  <c r="AF817" i="5"/>
  <c r="AG817" i="5"/>
  <c r="AH817" i="5"/>
  <c r="AF818" i="5"/>
  <c r="AG818" i="5"/>
  <c r="AH818" i="5"/>
  <c r="AF819" i="5"/>
  <c r="AG819" i="5"/>
  <c r="AH819" i="5"/>
  <c r="AF820" i="5"/>
  <c r="AG820" i="5"/>
  <c r="AH820" i="5"/>
  <c r="AF821" i="5"/>
  <c r="AG821" i="5"/>
  <c r="AH821" i="5"/>
  <c r="AF822" i="5"/>
  <c r="AG822" i="5"/>
  <c r="AH822" i="5"/>
  <c r="AF823" i="5"/>
  <c r="AG823" i="5"/>
  <c r="AH823" i="5"/>
  <c r="AF824" i="5"/>
  <c r="AG824" i="5"/>
  <c r="AH824" i="5"/>
  <c r="AF825" i="5"/>
  <c r="AG825" i="5"/>
  <c r="AH825" i="5"/>
  <c r="AF826" i="5"/>
  <c r="AG826" i="5"/>
  <c r="AH826" i="5"/>
  <c r="AF827" i="5"/>
  <c r="AG827" i="5"/>
  <c r="AH827" i="5"/>
  <c r="AF828" i="5"/>
  <c r="AG828" i="5"/>
  <c r="AH828" i="5"/>
  <c r="AF829" i="5"/>
  <c r="AG829" i="5"/>
  <c r="AH829" i="5"/>
  <c r="AF830" i="5"/>
  <c r="AG830" i="5"/>
  <c r="AH830" i="5"/>
  <c r="AF831" i="5"/>
  <c r="AG831" i="5"/>
  <c r="AH831" i="5"/>
  <c r="AF832" i="5"/>
  <c r="AG832" i="5"/>
  <c r="AH832" i="5"/>
  <c r="AF833" i="5"/>
  <c r="AG833" i="5"/>
  <c r="AH833" i="5"/>
  <c r="AF834" i="5"/>
  <c r="AG834" i="5"/>
  <c r="AH834" i="5"/>
  <c r="AF835" i="5"/>
  <c r="AG835" i="5"/>
  <c r="AH835" i="5"/>
  <c r="AF836" i="5"/>
  <c r="AG836" i="5"/>
  <c r="AH836" i="5"/>
  <c r="AF837" i="5"/>
  <c r="AG837" i="5"/>
  <c r="AH837" i="5"/>
  <c r="AF838" i="5"/>
  <c r="AG838" i="5"/>
  <c r="AH838" i="5"/>
  <c r="AF839" i="5"/>
  <c r="AG839" i="5"/>
  <c r="AH839" i="5"/>
  <c r="AF840" i="5"/>
  <c r="AG840" i="5"/>
  <c r="AH840" i="5"/>
  <c r="AF841" i="5"/>
  <c r="AG841" i="5"/>
  <c r="AH841" i="5"/>
  <c r="AF842" i="5"/>
  <c r="AG842" i="5"/>
  <c r="AH842" i="5"/>
  <c r="AF843" i="5"/>
  <c r="AG843" i="5"/>
  <c r="AH843" i="5"/>
  <c r="AF844" i="5"/>
  <c r="AG844" i="5"/>
  <c r="AH844" i="5"/>
  <c r="AF845" i="5"/>
  <c r="AG845" i="5"/>
  <c r="AH845" i="5"/>
  <c r="AF846" i="5"/>
  <c r="AG846" i="5"/>
  <c r="AH846" i="5"/>
  <c r="AF847" i="5"/>
  <c r="AG847" i="5"/>
  <c r="AH847" i="5"/>
  <c r="AF848" i="5"/>
  <c r="AG848" i="5"/>
  <c r="AH848" i="5"/>
  <c r="AF849" i="5"/>
  <c r="AG849" i="5"/>
  <c r="AH849" i="5"/>
  <c r="AF850" i="5"/>
  <c r="AG850" i="5"/>
  <c r="AH850" i="5"/>
  <c r="AF851" i="5"/>
  <c r="AG851" i="5"/>
  <c r="AH851" i="5"/>
  <c r="AF852" i="5"/>
  <c r="AG852" i="5"/>
  <c r="AH852" i="5"/>
  <c r="AF853" i="5"/>
  <c r="AG853" i="5"/>
  <c r="AH853" i="5"/>
  <c r="AF854" i="5"/>
  <c r="AG854" i="5"/>
  <c r="AH854" i="5"/>
  <c r="AF855" i="5"/>
  <c r="AG855" i="5"/>
  <c r="AH855" i="5"/>
  <c r="AF856" i="5"/>
  <c r="AG856" i="5"/>
  <c r="AH856" i="5"/>
  <c r="AF857" i="5"/>
  <c r="AG857" i="5"/>
  <c r="AH857" i="5"/>
  <c r="AF858" i="5"/>
  <c r="AG858" i="5"/>
  <c r="AH858" i="5"/>
  <c r="AF859" i="5"/>
  <c r="AG859" i="5"/>
  <c r="AH859" i="5"/>
  <c r="AF860" i="5"/>
  <c r="AG860" i="5"/>
  <c r="AH860" i="5"/>
  <c r="AF861" i="5"/>
  <c r="AG861" i="5"/>
  <c r="AH861" i="5"/>
  <c r="AF862" i="5"/>
  <c r="AG862" i="5"/>
  <c r="AH862" i="5"/>
  <c r="AF863" i="5"/>
  <c r="AG863" i="5"/>
  <c r="AH863" i="5"/>
  <c r="AF864" i="5"/>
  <c r="AG864" i="5"/>
  <c r="AH864" i="5"/>
  <c r="AF865" i="5"/>
  <c r="AG865" i="5"/>
  <c r="AH865" i="5"/>
  <c r="AF866" i="5"/>
  <c r="AG866" i="5"/>
  <c r="AH866" i="5"/>
  <c r="AF867" i="5"/>
  <c r="AG867" i="5"/>
  <c r="AH867" i="5"/>
  <c r="AF868" i="5"/>
  <c r="AG868" i="5"/>
  <c r="AH868" i="5"/>
  <c r="AF869" i="5"/>
  <c r="AG869" i="5"/>
  <c r="AH869" i="5"/>
  <c r="AF870" i="5"/>
  <c r="AG870" i="5"/>
  <c r="AH870" i="5"/>
  <c r="AF871" i="5"/>
  <c r="AG871" i="5"/>
  <c r="AH871" i="5"/>
  <c r="AF872" i="5"/>
  <c r="AG872" i="5"/>
  <c r="AH872" i="5"/>
  <c r="AF873" i="5"/>
  <c r="AG873" i="5"/>
  <c r="AH873" i="5"/>
  <c r="AF874" i="5"/>
  <c r="AG874" i="5"/>
  <c r="AH874" i="5"/>
  <c r="AF875" i="5"/>
  <c r="AG875" i="5"/>
  <c r="AH875" i="5"/>
  <c r="AF876" i="5"/>
  <c r="AG876" i="5"/>
  <c r="AH876" i="5"/>
  <c r="AF877" i="5"/>
  <c r="AG877" i="5"/>
  <c r="AH877" i="5"/>
  <c r="AF878" i="5"/>
  <c r="AG878" i="5"/>
  <c r="AH878" i="5"/>
  <c r="AF879" i="5"/>
  <c r="AG879" i="5"/>
  <c r="AH879" i="5"/>
  <c r="AF880" i="5"/>
  <c r="AG880" i="5"/>
  <c r="AH880" i="5"/>
  <c r="AF881" i="5"/>
  <c r="AG881" i="5"/>
  <c r="AH881" i="5"/>
  <c r="AF882" i="5"/>
  <c r="AG882" i="5"/>
  <c r="AH882" i="5"/>
  <c r="AF883" i="5"/>
  <c r="AG883" i="5"/>
  <c r="AH883" i="5"/>
  <c r="AF884" i="5"/>
  <c r="AG884" i="5"/>
  <c r="AH884" i="5"/>
  <c r="AF885" i="5"/>
  <c r="AG885" i="5"/>
  <c r="AH885" i="5"/>
  <c r="AF886" i="5"/>
  <c r="AG886" i="5"/>
  <c r="AH886" i="5"/>
  <c r="AF887" i="5"/>
  <c r="AG887" i="5"/>
  <c r="AH887" i="5"/>
  <c r="AF888" i="5"/>
  <c r="AG888" i="5"/>
  <c r="AH888" i="5"/>
  <c r="AF889" i="5"/>
  <c r="AG889" i="5"/>
  <c r="AH889" i="5"/>
  <c r="AF890" i="5"/>
  <c r="AG890" i="5"/>
  <c r="AH890" i="5"/>
  <c r="AF891" i="5"/>
  <c r="AG891" i="5"/>
  <c r="AH891" i="5"/>
  <c r="AF892" i="5"/>
  <c r="AG892" i="5"/>
  <c r="AH892" i="5"/>
  <c r="AF893" i="5"/>
  <c r="AG893" i="5"/>
  <c r="AH893" i="5"/>
  <c r="AF894" i="5"/>
  <c r="AG894" i="5"/>
  <c r="AH894" i="5"/>
  <c r="AF895" i="5"/>
  <c r="AG895" i="5"/>
  <c r="AH895" i="5"/>
  <c r="AF896" i="5"/>
  <c r="AG896" i="5"/>
  <c r="AH896" i="5"/>
  <c r="AF897" i="5"/>
  <c r="AG897" i="5"/>
  <c r="AH897" i="5"/>
  <c r="AF898" i="5"/>
  <c r="AG898" i="5"/>
  <c r="AH898" i="5"/>
  <c r="AF899" i="5"/>
  <c r="AG899" i="5"/>
  <c r="AH899" i="5"/>
  <c r="AF900" i="5"/>
  <c r="AG900" i="5"/>
  <c r="AH900" i="5"/>
  <c r="AF901" i="5"/>
  <c r="AG901" i="5"/>
  <c r="AH901" i="5"/>
  <c r="AF902" i="5"/>
  <c r="AG902" i="5"/>
  <c r="AH902" i="5"/>
  <c r="AF903" i="5"/>
  <c r="AG903" i="5"/>
  <c r="AH903" i="5"/>
  <c r="AF904" i="5"/>
  <c r="AG904" i="5"/>
  <c r="AH904" i="5"/>
  <c r="AF905" i="5"/>
  <c r="AG905" i="5"/>
  <c r="AH905" i="5"/>
  <c r="AF906" i="5"/>
  <c r="AG906" i="5"/>
  <c r="AH906" i="5"/>
  <c r="AF907" i="5"/>
  <c r="AG907" i="5"/>
  <c r="AH907" i="5"/>
  <c r="AF908" i="5"/>
  <c r="AG908" i="5"/>
  <c r="AH908" i="5"/>
  <c r="AF909" i="5"/>
  <c r="AG909" i="5"/>
  <c r="AH909" i="5"/>
  <c r="AF910" i="5"/>
  <c r="AG910" i="5"/>
  <c r="AH910" i="5"/>
  <c r="AF911" i="5"/>
  <c r="AG911" i="5"/>
  <c r="AH911" i="5"/>
  <c r="AF912" i="5"/>
  <c r="AG912" i="5"/>
  <c r="AH912" i="5"/>
  <c r="AF913" i="5"/>
  <c r="AG913" i="5"/>
  <c r="AH913" i="5"/>
  <c r="AF914" i="5"/>
  <c r="AG914" i="5"/>
  <c r="AH914" i="5"/>
  <c r="AF915" i="5"/>
  <c r="AG915" i="5"/>
  <c r="AH915" i="5"/>
  <c r="AF916" i="5"/>
  <c r="AG916" i="5"/>
  <c r="AH916" i="5"/>
  <c r="AF917" i="5"/>
  <c r="AG917" i="5"/>
  <c r="AH917" i="5"/>
  <c r="AF918" i="5"/>
  <c r="AG918" i="5"/>
  <c r="AH918" i="5"/>
  <c r="AF919" i="5"/>
  <c r="AG919" i="5"/>
  <c r="AH919" i="5"/>
  <c r="AF920" i="5"/>
  <c r="AG920" i="5"/>
  <c r="AH920" i="5"/>
  <c r="AF921" i="5"/>
  <c r="AG921" i="5"/>
  <c r="AH921" i="5"/>
  <c r="AF922" i="5"/>
  <c r="AG922" i="5"/>
  <c r="AH922" i="5"/>
  <c r="AF923" i="5"/>
  <c r="AG923" i="5"/>
  <c r="AH923" i="5"/>
  <c r="AF924" i="5"/>
  <c r="AG924" i="5"/>
  <c r="AH924" i="5"/>
  <c r="AF925" i="5"/>
  <c r="AG925" i="5"/>
  <c r="AH925" i="5"/>
  <c r="AF926" i="5"/>
  <c r="AG926" i="5"/>
  <c r="AH926" i="5"/>
  <c r="AF927" i="5"/>
  <c r="AG927" i="5"/>
  <c r="AH927" i="5"/>
  <c r="AF928" i="5"/>
  <c r="AG928" i="5"/>
  <c r="AH928" i="5"/>
  <c r="AF929" i="5"/>
  <c r="AG929" i="5"/>
  <c r="AH929" i="5"/>
  <c r="AF930" i="5"/>
  <c r="AG930" i="5"/>
  <c r="AH930" i="5"/>
  <c r="AF931" i="5"/>
  <c r="AG931" i="5"/>
  <c r="AH931" i="5"/>
  <c r="AF932" i="5"/>
  <c r="AG932" i="5"/>
  <c r="AH932" i="5"/>
  <c r="AF933" i="5"/>
  <c r="AG933" i="5"/>
  <c r="AH933" i="5"/>
  <c r="AF934" i="5"/>
  <c r="AG934" i="5"/>
  <c r="AH934" i="5"/>
  <c r="AF935" i="5"/>
  <c r="AG935" i="5"/>
  <c r="AH935" i="5"/>
  <c r="AF936" i="5"/>
  <c r="AG936" i="5"/>
  <c r="AH936" i="5"/>
  <c r="AF937" i="5"/>
  <c r="AG937" i="5"/>
  <c r="AH937" i="5"/>
  <c r="AF938" i="5"/>
  <c r="AG938" i="5"/>
  <c r="AH938" i="5"/>
  <c r="AF939" i="5"/>
  <c r="AG939" i="5"/>
  <c r="AH939" i="5"/>
  <c r="AF940" i="5"/>
  <c r="AG940" i="5"/>
  <c r="AH940" i="5"/>
  <c r="AF941" i="5"/>
  <c r="AG941" i="5"/>
  <c r="AH941" i="5"/>
  <c r="AF942" i="5"/>
  <c r="AG942" i="5"/>
  <c r="AH942" i="5"/>
  <c r="AF943" i="5"/>
  <c r="AG943" i="5"/>
  <c r="AH943" i="5"/>
  <c r="AF944" i="5"/>
  <c r="AG944" i="5"/>
  <c r="AH944" i="5"/>
  <c r="AF945" i="5"/>
  <c r="AG945" i="5"/>
  <c r="AH945" i="5"/>
  <c r="AF946" i="5"/>
  <c r="AG946" i="5"/>
  <c r="AH946" i="5"/>
  <c r="AF947" i="5"/>
  <c r="AG947" i="5"/>
  <c r="AH947" i="5"/>
  <c r="AF948" i="5"/>
  <c r="AG948" i="5"/>
  <c r="AH948" i="5"/>
  <c r="AF949" i="5"/>
  <c r="AG949" i="5"/>
  <c r="AH949" i="5"/>
  <c r="AF950" i="5"/>
  <c r="AG950" i="5"/>
  <c r="AH950" i="5"/>
  <c r="AF951" i="5"/>
  <c r="AG951" i="5"/>
  <c r="AH951" i="5"/>
  <c r="AF952" i="5"/>
  <c r="AG952" i="5"/>
  <c r="AH952" i="5"/>
  <c r="AF953" i="5"/>
  <c r="AG953" i="5"/>
  <c r="AH953" i="5"/>
  <c r="AF954" i="5"/>
  <c r="AG954" i="5"/>
  <c r="AH954" i="5"/>
  <c r="AF955" i="5"/>
  <c r="AG955" i="5"/>
  <c r="AH955" i="5"/>
  <c r="AF956" i="5"/>
  <c r="AG956" i="5"/>
  <c r="AH956" i="5"/>
  <c r="AF957" i="5"/>
  <c r="AG957" i="5"/>
  <c r="AH957" i="5"/>
  <c r="AF958" i="5"/>
  <c r="AG958" i="5"/>
  <c r="AH958" i="5"/>
  <c r="AF959" i="5"/>
  <c r="AG959" i="5"/>
  <c r="AH959" i="5"/>
  <c r="AF960" i="5"/>
  <c r="AG960" i="5"/>
  <c r="AH960" i="5"/>
  <c r="AF961" i="5"/>
  <c r="AG961" i="5"/>
  <c r="AH961" i="5"/>
  <c r="AF962" i="5"/>
  <c r="AG962" i="5"/>
  <c r="AH962" i="5"/>
  <c r="AF963" i="5"/>
  <c r="AG963" i="5"/>
  <c r="AH963" i="5"/>
  <c r="AF964" i="5"/>
  <c r="AG964" i="5"/>
  <c r="AH964" i="5"/>
  <c r="AF965" i="5"/>
  <c r="AG965" i="5"/>
  <c r="AH965" i="5"/>
  <c r="AF966" i="5"/>
  <c r="AG966" i="5"/>
  <c r="AH966" i="5"/>
  <c r="AF967" i="5"/>
  <c r="AG967" i="5"/>
  <c r="AH967" i="5"/>
  <c r="AF968" i="5"/>
  <c r="AG968" i="5"/>
  <c r="AH968" i="5"/>
  <c r="AF969" i="5"/>
  <c r="AG969" i="5"/>
  <c r="AH969" i="5"/>
  <c r="AF970" i="5"/>
  <c r="AG970" i="5"/>
  <c r="AH970" i="5"/>
  <c r="AF971" i="5"/>
  <c r="AG971" i="5"/>
  <c r="AH971" i="5"/>
  <c r="AF972" i="5"/>
  <c r="AG972" i="5"/>
  <c r="AH972" i="5"/>
  <c r="AF973" i="5"/>
  <c r="AG973" i="5"/>
  <c r="AH973" i="5"/>
  <c r="AF974" i="5"/>
  <c r="AG974" i="5"/>
  <c r="AH974" i="5"/>
  <c r="AF975" i="5"/>
  <c r="AG975" i="5"/>
  <c r="AH975" i="5"/>
  <c r="AF976" i="5"/>
  <c r="AG976" i="5"/>
  <c r="AH976" i="5"/>
  <c r="AF977" i="5"/>
  <c r="AG977" i="5"/>
  <c r="AH977" i="5"/>
  <c r="AF978" i="5"/>
  <c r="AG978" i="5"/>
  <c r="AH978" i="5"/>
  <c r="AF979" i="5"/>
  <c r="AG979" i="5"/>
  <c r="AH979" i="5"/>
  <c r="AF980" i="5"/>
  <c r="AG980" i="5"/>
  <c r="AH980" i="5"/>
  <c r="AF981" i="5"/>
  <c r="AG981" i="5"/>
  <c r="AH981" i="5"/>
  <c r="AF982" i="5"/>
  <c r="AG982" i="5"/>
  <c r="AH982" i="5"/>
  <c r="AF983" i="5"/>
  <c r="AG983" i="5"/>
  <c r="AH983" i="5"/>
  <c r="AF984" i="5"/>
  <c r="AG984" i="5"/>
  <c r="AH984" i="5"/>
  <c r="AF985" i="5"/>
  <c r="AG985" i="5"/>
  <c r="AH985" i="5"/>
  <c r="AF986" i="5"/>
  <c r="AG986" i="5"/>
  <c r="AH986" i="5"/>
  <c r="AF987" i="5"/>
  <c r="AG987" i="5"/>
  <c r="AH987" i="5"/>
  <c r="AF988" i="5"/>
  <c r="AG988" i="5"/>
  <c r="AH988" i="5"/>
  <c r="AF989" i="5"/>
  <c r="AG989" i="5"/>
  <c r="AH989" i="5"/>
  <c r="AF990" i="5"/>
  <c r="AG990" i="5"/>
  <c r="AH990" i="5"/>
  <c r="AF991" i="5"/>
  <c r="AG991" i="5"/>
  <c r="AH991" i="5"/>
  <c r="AF992" i="5"/>
  <c r="AG992" i="5"/>
  <c r="AH992" i="5"/>
  <c r="AF993" i="5"/>
  <c r="AG993" i="5"/>
  <c r="AH993" i="5"/>
  <c r="AF994" i="5"/>
  <c r="AG994" i="5"/>
  <c r="AH994" i="5"/>
  <c r="AF995" i="5"/>
  <c r="AG995" i="5"/>
  <c r="AH995" i="5"/>
  <c r="AF996" i="5"/>
  <c r="AG996" i="5"/>
  <c r="AH996" i="5"/>
  <c r="AF997" i="5"/>
  <c r="AG997" i="5"/>
  <c r="AH997" i="5"/>
  <c r="AF998" i="5"/>
  <c r="AG998" i="5"/>
  <c r="AH998" i="5"/>
  <c r="AF999" i="5"/>
  <c r="AG999" i="5"/>
  <c r="AH999" i="5"/>
  <c r="AF1000" i="5"/>
  <c r="AG1000" i="5"/>
  <c r="AH1000" i="5"/>
  <c r="AF1001" i="5"/>
  <c r="AG1001" i="5"/>
  <c r="AH1001" i="5"/>
  <c r="AF1002" i="5"/>
  <c r="AG1002" i="5"/>
  <c r="AH1002" i="5"/>
  <c r="AF1003" i="5"/>
  <c r="AG1003" i="5"/>
  <c r="AH1003" i="5"/>
  <c r="AF1004" i="5"/>
  <c r="AG1004" i="5"/>
  <c r="AH1004" i="5"/>
  <c r="AF1005" i="5"/>
  <c r="AG1005" i="5"/>
  <c r="AH1005" i="5"/>
  <c r="AF1006" i="5"/>
  <c r="AG1006" i="5"/>
  <c r="AH1006" i="5"/>
  <c r="AF1007" i="5"/>
  <c r="AG1007" i="5"/>
  <c r="AH1007" i="5"/>
  <c r="AF1008" i="5"/>
  <c r="AG1008" i="5"/>
  <c r="AH1008" i="5"/>
  <c r="AF1009" i="5"/>
  <c r="AG1009" i="5"/>
  <c r="AH1009" i="5"/>
  <c r="AF1010" i="5"/>
  <c r="AG1010" i="5"/>
  <c r="AH1010" i="5"/>
  <c r="AF1011" i="5"/>
  <c r="AG1011" i="5"/>
  <c r="AH1011" i="5"/>
  <c r="AF1012" i="5"/>
  <c r="AG1012" i="5"/>
  <c r="AH1012" i="5"/>
  <c r="AF1013" i="5"/>
  <c r="AG1013" i="5"/>
  <c r="AH1013" i="5"/>
  <c r="AF1014" i="5"/>
  <c r="AG1014" i="5"/>
  <c r="AH1014" i="5"/>
  <c r="AF1015" i="5"/>
  <c r="AG1015" i="5"/>
  <c r="AH1015" i="5"/>
  <c r="AF1016" i="5"/>
  <c r="AG1016" i="5"/>
  <c r="AH1016" i="5"/>
  <c r="AF1017" i="5"/>
  <c r="AG1017" i="5"/>
  <c r="AH1017" i="5"/>
  <c r="AF1018" i="5"/>
  <c r="AG1018" i="5"/>
  <c r="AH1018" i="5"/>
  <c r="AF1019" i="5"/>
  <c r="AG1019" i="5"/>
  <c r="AH1019" i="5"/>
  <c r="AF1020" i="5"/>
  <c r="AG1020" i="5"/>
  <c r="AH1020" i="5"/>
  <c r="AF1021" i="5"/>
  <c r="AG1021" i="5"/>
  <c r="AH1021" i="5"/>
  <c r="AF1022" i="5"/>
  <c r="AG1022" i="5"/>
  <c r="AH1022" i="5"/>
  <c r="AF1023" i="5"/>
  <c r="AG1023" i="5"/>
  <c r="AH1023" i="5"/>
  <c r="AF1024" i="5"/>
  <c r="AG1024" i="5"/>
  <c r="AH1024" i="5"/>
  <c r="AF1025" i="5"/>
  <c r="AG1025" i="5"/>
  <c r="AH1025" i="5"/>
  <c r="AF1026" i="5"/>
  <c r="AG1026" i="5"/>
  <c r="AH1026" i="5"/>
  <c r="AF1027" i="5"/>
  <c r="AG1027" i="5"/>
  <c r="AH1027" i="5"/>
  <c r="AF1028" i="5"/>
  <c r="AG1028" i="5"/>
  <c r="AH1028" i="5"/>
  <c r="AF1029" i="5"/>
  <c r="AG1029" i="5"/>
  <c r="AH1029" i="5"/>
  <c r="AF1030" i="5"/>
  <c r="AG1030" i="5"/>
  <c r="AH1030" i="5"/>
  <c r="AF1031" i="5"/>
  <c r="AG1031" i="5"/>
  <c r="AH1031" i="5"/>
  <c r="AF1032" i="5"/>
  <c r="AG1032" i="5"/>
  <c r="AH1032" i="5"/>
  <c r="AF1033" i="5"/>
  <c r="AG1033" i="5"/>
  <c r="AH1033" i="5"/>
  <c r="AF1034" i="5"/>
  <c r="AG1034" i="5"/>
  <c r="AH1034" i="5"/>
  <c r="AF1035" i="5"/>
  <c r="AG1035" i="5"/>
  <c r="AH1035" i="5"/>
  <c r="AF1036" i="5"/>
  <c r="AG1036" i="5"/>
  <c r="AH1036" i="5"/>
  <c r="AF1037" i="5"/>
  <c r="AG1037" i="5"/>
  <c r="AH1037" i="5"/>
  <c r="AF1038" i="5"/>
  <c r="AG1038" i="5"/>
  <c r="AH1038" i="5"/>
  <c r="AF1039" i="5"/>
  <c r="AG1039" i="5"/>
  <c r="AH1039" i="5"/>
  <c r="AF1040" i="5"/>
  <c r="AG1040" i="5"/>
  <c r="AH1040" i="5"/>
  <c r="AF1041" i="5"/>
  <c r="AG1041" i="5"/>
  <c r="AH1041" i="5"/>
  <c r="AF1042" i="5"/>
  <c r="AG1042" i="5"/>
  <c r="AH1042" i="5"/>
  <c r="AF1043" i="5"/>
  <c r="AG1043" i="5"/>
  <c r="AH1043" i="5"/>
  <c r="AF1044" i="5"/>
  <c r="AG1044" i="5"/>
  <c r="AH1044" i="5"/>
  <c r="AF1045" i="5"/>
  <c r="AG1045" i="5"/>
  <c r="AH1045" i="5"/>
  <c r="AF1046" i="5"/>
  <c r="AG1046" i="5"/>
  <c r="AH1046" i="5"/>
  <c r="AF1047" i="5"/>
  <c r="AG1047" i="5"/>
  <c r="AH1047" i="5"/>
  <c r="AF1048" i="5"/>
  <c r="AG1048" i="5"/>
  <c r="AH1048" i="5"/>
  <c r="AF1049" i="5"/>
  <c r="AG1049" i="5"/>
  <c r="AH1049" i="5"/>
  <c r="AF1050" i="5"/>
  <c r="AG1050" i="5"/>
  <c r="AH1050" i="5"/>
  <c r="AF1051" i="5"/>
  <c r="AG1051" i="5"/>
  <c r="AH1051" i="5"/>
  <c r="AF1052" i="5"/>
  <c r="AG1052" i="5"/>
  <c r="AH1052" i="5"/>
  <c r="AF1053" i="5"/>
  <c r="AG1053" i="5"/>
  <c r="AH1053" i="5"/>
  <c r="AF1054" i="5"/>
  <c r="AG1054" i="5"/>
  <c r="AH1054" i="5"/>
  <c r="AF1055" i="5"/>
  <c r="AG1055" i="5"/>
  <c r="AH1055" i="5"/>
  <c r="AF1056" i="5"/>
  <c r="AG1056" i="5"/>
  <c r="AH1056" i="5"/>
  <c r="AF1057" i="5"/>
  <c r="AG1057" i="5"/>
  <c r="AH1057" i="5"/>
  <c r="AF1058" i="5"/>
  <c r="AG1058" i="5"/>
  <c r="AH1058" i="5"/>
  <c r="AF1059" i="5"/>
  <c r="AG1059" i="5"/>
  <c r="AH1059" i="5"/>
  <c r="AF1060" i="5"/>
  <c r="AG1060" i="5"/>
  <c r="AH1060" i="5"/>
  <c r="AF1061" i="5"/>
  <c r="AG1061" i="5"/>
  <c r="AH1061" i="5"/>
  <c r="AF1062" i="5"/>
  <c r="AG1062" i="5"/>
  <c r="AH1062" i="5"/>
  <c r="AF1063" i="5"/>
  <c r="AG1063" i="5"/>
  <c r="AH1063" i="5"/>
  <c r="AF1064" i="5"/>
  <c r="AG1064" i="5"/>
  <c r="AH1064" i="5"/>
  <c r="AF1065" i="5"/>
  <c r="AG1065" i="5"/>
  <c r="AH1065" i="5"/>
  <c r="AF1066" i="5"/>
  <c r="AG1066" i="5"/>
  <c r="AH1066" i="5"/>
  <c r="AF1067" i="5"/>
  <c r="AG1067" i="5"/>
  <c r="AH1067" i="5"/>
  <c r="AF1068" i="5"/>
  <c r="AG1068" i="5"/>
  <c r="AH1068" i="5"/>
  <c r="AF1069" i="5"/>
  <c r="AG1069" i="5"/>
  <c r="AH1069" i="5"/>
  <c r="AF1070" i="5"/>
  <c r="AG1070" i="5"/>
  <c r="AH1070" i="5"/>
  <c r="AF1071" i="5"/>
  <c r="AG1071" i="5"/>
  <c r="AH1071" i="5"/>
  <c r="AF1072" i="5"/>
  <c r="AG1072" i="5"/>
  <c r="AH1072" i="5"/>
  <c r="AF1073" i="5"/>
  <c r="AG1073" i="5"/>
  <c r="AH1073" i="5"/>
  <c r="AF1074" i="5"/>
  <c r="AG1074" i="5"/>
  <c r="AH1074" i="5"/>
  <c r="AF1075" i="5"/>
  <c r="AG1075" i="5"/>
  <c r="AH1075" i="5"/>
  <c r="AF1076" i="5"/>
  <c r="AG1076" i="5"/>
  <c r="AH1076" i="5"/>
  <c r="AF1077" i="5"/>
  <c r="AG1077" i="5"/>
  <c r="AH1077" i="5"/>
  <c r="AF1078" i="5"/>
  <c r="AG1078" i="5"/>
  <c r="AH1078" i="5"/>
  <c r="AF1079" i="5"/>
  <c r="AG1079" i="5"/>
  <c r="AH1079" i="5"/>
  <c r="AF1080" i="5"/>
  <c r="AG1080" i="5"/>
  <c r="AH1080" i="5"/>
  <c r="AF1081" i="5"/>
  <c r="AG1081" i="5"/>
  <c r="AH1081" i="5"/>
  <c r="AF1082" i="5"/>
  <c r="AG1082" i="5"/>
  <c r="AH1082" i="5"/>
  <c r="AF1083" i="5"/>
  <c r="AG1083" i="5"/>
  <c r="AH1083" i="5"/>
  <c r="AF1084" i="5"/>
  <c r="AG1084" i="5"/>
  <c r="AH1084" i="5"/>
  <c r="AF1085" i="5"/>
  <c r="AG1085" i="5"/>
  <c r="AH1085" i="5"/>
  <c r="AF1086" i="5"/>
  <c r="AG1086" i="5"/>
  <c r="AH1086" i="5"/>
  <c r="AF1087" i="5"/>
  <c r="AG1087" i="5"/>
  <c r="AH1087" i="5"/>
  <c r="AF1088" i="5"/>
  <c r="AG1088" i="5"/>
  <c r="AH1088" i="5"/>
  <c r="AF1089" i="5"/>
  <c r="AG1089" i="5"/>
  <c r="AH1089" i="5"/>
  <c r="AF1090" i="5"/>
  <c r="AG1090" i="5"/>
  <c r="AH1090" i="5"/>
  <c r="AF1091" i="5"/>
  <c r="AG1091" i="5"/>
  <c r="AH1091" i="5"/>
  <c r="AF1092" i="5"/>
  <c r="AG1092" i="5"/>
  <c r="AH1092" i="5"/>
  <c r="AF1093" i="5"/>
  <c r="AG1093" i="5"/>
  <c r="AH1093" i="5"/>
  <c r="AF1094" i="5"/>
  <c r="AG1094" i="5"/>
  <c r="AH1094" i="5"/>
  <c r="AF1095" i="5"/>
  <c r="AG1095" i="5"/>
  <c r="AH1095" i="5"/>
  <c r="AF1096" i="5"/>
  <c r="AG1096" i="5"/>
  <c r="AH1096" i="5"/>
  <c r="AF1097" i="5"/>
  <c r="AG1097" i="5"/>
  <c r="AH1097" i="5"/>
  <c r="AF1098" i="5"/>
  <c r="AG1098" i="5"/>
  <c r="AH1098" i="5"/>
  <c r="AF1099" i="5"/>
  <c r="AG1099" i="5"/>
  <c r="AH1099" i="5"/>
  <c r="AF1100" i="5"/>
  <c r="AG1100" i="5"/>
  <c r="AH1100" i="5"/>
  <c r="AF1101" i="5"/>
  <c r="AG1101" i="5"/>
  <c r="AH1101" i="5"/>
  <c r="AF1102" i="5"/>
  <c r="AG1102" i="5"/>
  <c r="AH1102" i="5"/>
  <c r="AF1103" i="5"/>
  <c r="AG1103" i="5"/>
  <c r="AH1103" i="5"/>
  <c r="AF1104" i="5"/>
  <c r="AG1104" i="5"/>
  <c r="AH1104" i="5"/>
  <c r="AF1105" i="5"/>
  <c r="AG1105" i="5"/>
  <c r="AH1105" i="5"/>
  <c r="AF1106" i="5"/>
  <c r="AG1106" i="5"/>
  <c r="AH1106" i="5"/>
  <c r="AF1107" i="5"/>
  <c r="AG1107" i="5"/>
  <c r="AH1107" i="5"/>
  <c r="AF1108" i="5"/>
  <c r="AG1108" i="5"/>
  <c r="AH1108" i="5"/>
  <c r="AF1109" i="5"/>
  <c r="AG1109" i="5"/>
  <c r="AH1109" i="5"/>
  <c r="AF1110" i="5"/>
  <c r="AG1110" i="5"/>
  <c r="AH1110" i="5"/>
  <c r="AF1111" i="5"/>
  <c r="AG1111" i="5"/>
  <c r="AH1111" i="5"/>
  <c r="AF1112" i="5"/>
  <c r="AG1112" i="5"/>
  <c r="AH1112" i="5"/>
  <c r="AF1113" i="5"/>
  <c r="AG1113" i="5"/>
  <c r="AH1113" i="5"/>
  <c r="AF1114" i="5"/>
  <c r="AG1114" i="5"/>
  <c r="AH1114" i="5"/>
  <c r="AF1115" i="5"/>
  <c r="AG1115" i="5"/>
  <c r="AH1115" i="5"/>
  <c r="AF1116" i="5"/>
  <c r="AG1116" i="5"/>
  <c r="AH1116" i="5"/>
  <c r="AF1117" i="5"/>
  <c r="AG1117" i="5"/>
  <c r="AH1117" i="5"/>
  <c r="AF1118" i="5"/>
  <c r="AG1118" i="5"/>
  <c r="AH1118" i="5"/>
  <c r="AF1119" i="5"/>
  <c r="AG1119" i="5"/>
  <c r="AH1119" i="5"/>
  <c r="AF1120" i="5"/>
  <c r="AG1120" i="5"/>
  <c r="AH1120" i="5"/>
  <c r="AF1121" i="5"/>
  <c r="AG1121" i="5"/>
  <c r="AH1121" i="5"/>
  <c r="AF1122" i="5"/>
  <c r="AG1122" i="5"/>
  <c r="AH1122" i="5"/>
  <c r="AF1123" i="5"/>
  <c r="AG1123" i="5"/>
  <c r="AH1123" i="5"/>
  <c r="AF1124" i="5"/>
  <c r="AG1124" i="5"/>
  <c r="AH1124" i="5"/>
  <c r="AF1125" i="5"/>
  <c r="AG1125" i="5"/>
  <c r="AH1125" i="5"/>
  <c r="AF1126" i="5"/>
  <c r="AG1126" i="5"/>
  <c r="AH1126" i="5"/>
  <c r="AF1127" i="5"/>
  <c r="AG1127" i="5"/>
  <c r="AH1127" i="5"/>
  <c r="AF1128" i="5"/>
  <c r="AG1128" i="5"/>
  <c r="AH1128" i="5"/>
  <c r="AF1129" i="5"/>
  <c r="AG1129" i="5"/>
  <c r="AH1129" i="5"/>
  <c r="AF1130" i="5"/>
  <c r="AG1130" i="5"/>
  <c r="AH1130" i="5"/>
  <c r="AF1131" i="5"/>
  <c r="AG1131" i="5"/>
  <c r="AH1131" i="5"/>
  <c r="AF1132" i="5"/>
  <c r="AG1132" i="5"/>
  <c r="AH1132" i="5"/>
  <c r="AF1133" i="5"/>
  <c r="AG1133" i="5"/>
  <c r="AH1133" i="5"/>
  <c r="AF1134" i="5"/>
  <c r="AG1134" i="5"/>
  <c r="AH1134" i="5"/>
  <c r="AF1135" i="5"/>
  <c r="AG1135" i="5"/>
  <c r="AH1135" i="5"/>
  <c r="AF1136" i="5"/>
  <c r="AG1136" i="5"/>
  <c r="AH1136" i="5"/>
  <c r="AF1137" i="5"/>
  <c r="AG1137" i="5"/>
  <c r="AH1137" i="5"/>
  <c r="AF1138" i="5"/>
  <c r="AG1138" i="5"/>
  <c r="AH1138" i="5"/>
  <c r="AF1139" i="5"/>
  <c r="AG1139" i="5"/>
  <c r="AH1139" i="5"/>
  <c r="AF1140" i="5"/>
  <c r="AG1140" i="5"/>
  <c r="AH1140" i="5"/>
  <c r="AF1141" i="5"/>
  <c r="AG1141" i="5"/>
  <c r="AH1141" i="5"/>
  <c r="AF1142" i="5"/>
  <c r="AG1142" i="5"/>
  <c r="AH1142" i="5"/>
  <c r="AF1143" i="5"/>
  <c r="AG1143" i="5"/>
  <c r="AH1143" i="5"/>
  <c r="AF1144" i="5"/>
  <c r="AG1144" i="5"/>
  <c r="AH1144" i="5"/>
  <c r="AF1145" i="5"/>
  <c r="AG1145" i="5"/>
  <c r="AH1145" i="5"/>
  <c r="AF1146" i="5"/>
  <c r="AG1146" i="5"/>
  <c r="AH1146" i="5"/>
  <c r="AF1147" i="5"/>
  <c r="AG1147" i="5"/>
  <c r="AH1147" i="5"/>
  <c r="AF1148" i="5"/>
  <c r="AG1148" i="5"/>
  <c r="AH1148" i="5"/>
  <c r="AF1149" i="5"/>
  <c r="AG1149" i="5"/>
  <c r="AH1149" i="5"/>
  <c r="AF1150" i="5"/>
  <c r="AG1150" i="5"/>
  <c r="AH1150" i="5"/>
  <c r="AF1151" i="5"/>
  <c r="AG1151" i="5"/>
  <c r="AH1151" i="5"/>
  <c r="AF1152" i="5"/>
  <c r="AG1152" i="5"/>
  <c r="AH1152" i="5"/>
  <c r="AF1153" i="5"/>
  <c r="AG1153" i="5"/>
  <c r="AH1153" i="5"/>
  <c r="AF1154" i="5"/>
  <c r="AG1154" i="5"/>
  <c r="AH1154" i="5"/>
  <c r="AF1155" i="5"/>
  <c r="AG1155" i="5"/>
  <c r="AH1155" i="5"/>
  <c r="AF1156" i="5"/>
  <c r="AG1156" i="5"/>
  <c r="AH1156" i="5"/>
  <c r="AF1157" i="5"/>
  <c r="AG1157" i="5"/>
  <c r="AH1157" i="5"/>
  <c r="AF1158" i="5"/>
  <c r="AG1158" i="5"/>
  <c r="AH1158" i="5"/>
  <c r="AF1159" i="5"/>
  <c r="AG1159" i="5"/>
  <c r="AH1159" i="5"/>
  <c r="AF1160" i="5"/>
  <c r="AG1160" i="5"/>
  <c r="AH1160" i="5"/>
  <c r="AF1161" i="5"/>
  <c r="AG1161" i="5"/>
  <c r="AH1161" i="5"/>
  <c r="AF1162" i="5"/>
  <c r="AG1162" i="5"/>
  <c r="AH1162" i="5"/>
  <c r="AF1163" i="5"/>
  <c r="AG1163" i="5"/>
  <c r="AH1163" i="5"/>
  <c r="AF1164" i="5"/>
  <c r="AG1164" i="5"/>
  <c r="AH1164" i="5"/>
  <c r="AF1165" i="5"/>
  <c r="AG1165" i="5"/>
  <c r="AH1165" i="5"/>
  <c r="AF1166" i="5"/>
  <c r="AG1166" i="5"/>
  <c r="AH1166" i="5"/>
  <c r="AF1167" i="5"/>
  <c r="AG1167" i="5"/>
  <c r="AH1167" i="5"/>
  <c r="AF1168" i="5"/>
  <c r="AG1168" i="5"/>
  <c r="AH1168" i="5"/>
  <c r="AF1169" i="5"/>
  <c r="AG1169" i="5"/>
  <c r="AH1169" i="5"/>
  <c r="AF1170" i="5"/>
  <c r="AG1170" i="5"/>
  <c r="AH1170" i="5"/>
  <c r="AF1171" i="5"/>
  <c r="AG1171" i="5"/>
  <c r="AH1171" i="5"/>
  <c r="AF1172" i="5"/>
  <c r="AG1172" i="5"/>
  <c r="AH1172" i="5"/>
  <c r="AF1173" i="5"/>
  <c r="AG1173" i="5"/>
  <c r="AH1173" i="5"/>
  <c r="AF1174" i="5"/>
  <c r="AG1174" i="5"/>
  <c r="AH1174" i="5"/>
  <c r="AF1175" i="5"/>
  <c r="AG1175" i="5"/>
  <c r="AH1175" i="5"/>
  <c r="AF1176" i="5"/>
  <c r="AG1176" i="5"/>
  <c r="AH1176" i="5"/>
  <c r="AF1177" i="5"/>
  <c r="AG1177" i="5"/>
  <c r="AH1177" i="5"/>
  <c r="AF1178" i="5"/>
  <c r="AG1178" i="5"/>
  <c r="AH1178" i="5"/>
  <c r="AF1179" i="5"/>
  <c r="AG1179" i="5"/>
  <c r="AH1179" i="5"/>
  <c r="AF1180" i="5"/>
  <c r="AG1180" i="5"/>
  <c r="AH1180" i="5"/>
  <c r="AF1181" i="5"/>
  <c r="AG1181" i="5"/>
  <c r="AH1181" i="5"/>
  <c r="AF1182" i="5"/>
  <c r="AG1182" i="5"/>
  <c r="AH1182" i="5"/>
  <c r="AF1183" i="5"/>
  <c r="AG1183" i="5"/>
  <c r="AH1183" i="5"/>
  <c r="AF1184" i="5"/>
  <c r="AG1184" i="5"/>
  <c r="AH1184" i="5"/>
  <c r="AF1185" i="5"/>
  <c r="AG1185" i="5"/>
  <c r="AH1185" i="5"/>
  <c r="AF1186" i="5"/>
  <c r="AG1186" i="5"/>
  <c r="AH1186" i="5"/>
  <c r="AF1187" i="5"/>
  <c r="AG1187" i="5"/>
  <c r="AH1187" i="5"/>
  <c r="AF1188" i="5"/>
  <c r="AG1188" i="5"/>
  <c r="AH1188" i="5"/>
  <c r="AF1189" i="5"/>
  <c r="AG1189" i="5"/>
  <c r="AH1189" i="5"/>
  <c r="AF1190" i="5"/>
  <c r="AG1190" i="5"/>
  <c r="AH1190" i="5"/>
  <c r="AF1191" i="5"/>
  <c r="AG1191" i="5"/>
  <c r="AH1191" i="5"/>
  <c r="AF1192" i="5"/>
  <c r="AG1192" i="5"/>
  <c r="AH1192" i="5"/>
  <c r="AF1193" i="5"/>
  <c r="AG1193" i="5"/>
  <c r="AH1193" i="5"/>
  <c r="AF1194" i="5"/>
  <c r="AG1194" i="5"/>
  <c r="AH1194" i="5"/>
  <c r="AF1195" i="5"/>
  <c r="AG1195" i="5"/>
  <c r="AH1195" i="5"/>
  <c r="AF1196" i="5"/>
  <c r="AG1196" i="5"/>
  <c r="AH1196" i="5"/>
  <c r="AF1197" i="5"/>
  <c r="AG1197" i="5"/>
  <c r="AH1197" i="5"/>
  <c r="AF1198" i="5"/>
  <c r="AG1198" i="5"/>
  <c r="AH1198" i="5"/>
  <c r="AF1199" i="5"/>
  <c r="AG1199" i="5"/>
  <c r="AH1199" i="5"/>
  <c r="AF1200" i="5"/>
  <c r="AG1200" i="5"/>
  <c r="AH1200" i="5"/>
  <c r="AF1201" i="5"/>
  <c r="AG1201" i="5"/>
  <c r="AH1201" i="5"/>
  <c r="AF1202" i="5"/>
  <c r="AG1202" i="5"/>
  <c r="AH1202" i="5"/>
  <c r="AF1203" i="5"/>
  <c r="AG1203" i="5"/>
  <c r="AH1203" i="5"/>
  <c r="AF1204" i="5"/>
  <c r="AG1204" i="5"/>
  <c r="AH1204" i="5"/>
  <c r="AF1205" i="5"/>
  <c r="AG1205" i="5"/>
  <c r="AH1205" i="5"/>
  <c r="AF1206" i="5"/>
  <c r="AG1206" i="5"/>
  <c r="AH1206" i="5"/>
  <c r="AF1207" i="5"/>
  <c r="AG1207" i="5"/>
  <c r="AH1207" i="5"/>
  <c r="AF1208" i="5"/>
  <c r="AG1208" i="5"/>
  <c r="AH1208" i="5"/>
  <c r="AF1209" i="5"/>
  <c r="AG1209" i="5"/>
  <c r="AH1209" i="5"/>
  <c r="AF1210" i="5"/>
  <c r="AG1210" i="5"/>
  <c r="AH1210" i="5"/>
  <c r="AF1211" i="5"/>
  <c r="AG1211" i="5"/>
  <c r="AH1211" i="5"/>
  <c r="AF1212" i="5"/>
  <c r="AG1212" i="5"/>
  <c r="AH1212" i="5"/>
  <c r="AF1213" i="5"/>
  <c r="AG1213" i="5"/>
  <c r="AH1213" i="5"/>
  <c r="AF1214" i="5"/>
  <c r="AG1214" i="5"/>
  <c r="AH1214" i="5"/>
  <c r="AF1215" i="5"/>
  <c r="AG1215" i="5"/>
  <c r="AH1215" i="5"/>
  <c r="AF1216" i="5"/>
  <c r="AG1216" i="5"/>
  <c r="AH1216" i="5"/>
  <c r="AF1217" i="5"/>
  <c r="AG1217" i="5"/>
  <c r="AH1217" i="5"/>
  <c r="AF1218" i="5"/>
  <c r="AG1218" i="5"/>
  <c r="AH1218" i="5"/>
  <c r="AF1219" i="5"/>
  <c r="AG1219" i="5"/>
  <c r="AH1219" i="5"/>
  <c r="AF1220" i="5"/>
  <c r="AG1220" i="5"/>
  <c r="AH1220" i="5"/>
  <c r="AF1221" i="5"/>
  <c r="AG1221" i="5"/>
  <c r="AH1221" i="5"/>
  <c r="AF1222" i="5"/>
  <c r="AG1222" i="5"/>
  <c r="AH1222" i="5"/>
  <c r="AF1223" i="5"/>
  <c r="AG1223" i="5"/>
  <c r="AH1223" i="5"/>
  <c r="AF1224" i="5"/>
  <c r="AG1224" i="5"/>
  <c r="AH1224" i="5"/>
  <c r="AF1225" i="5"/>
  <c r="AG1225" i="5"/>
  <c r="AH1225" i="5"/>
  <c r="AF1226" i="5"/>
  <c r="AG1226" i="5"/>
  <c r="AH1226" i="5"/>
  <c r="AF1227" i="5"/>
  <c r="AG1227" i="5"/>
  <c r="AH1227" i="5"/>
  <c r="AF1228" i="5"/>
  <c r="AG1228" i="5"/>
  <c r="AH1228" i="5"/>
  <c r="AF1229" i="5"/>
  <c r="AG1229" i="5"/>
  <c r="AH1229" i="5"/>
  <c r="AF1230" i="5"/>
  <c r="AG1230" i="5"/>
  <c r="AH1230" i="5"/>
  <c r="AF1231" i="5"/>
  <c r="AG1231" i="5"/>
  <c r="AH1231" i="5"/>
  <c r="AF1232" i="5"/>
  <c r="AG1232" i="5"/>
  <c r="AH1232" i="5"/>
  <c r="AF1233" i="5"/>
  <c r="AG1233" i="5"/>
  <c r="AH1233" i="5"/>
  <c r="AF1234" i="5"/>
  <c r="AG1234" i="5"/>
  <c r="AH1234" i="5"/>
  <c r="AF1235" i="5"/>
  <c r="AG1235" i="5"/>
  <c r="AH1235" i="5"/>
  <c r="AF1236" i="5"/>
  <c r="AG1236" i="5"/>
  <c r="AH1236" i="5"/>
  <c r="AF1237" i="5"/>
  <c r="AG1237" i="5"/>
  <c r="AH1237" i="5"/>
  <c r="AF1238" i="5"/>
  <c r="AG1238" i="5"/>
  <c r="AH1238" i="5"/>
  <c r="AF1239" i="5"/>
  <c r="AG1239" i="5"/>
  <c r="AH1239" i="5"/>
  <c r="AF1240" i="5"/>
  <c r="AG1240" i="5"/>
  <c r="AH1240" i="5"/>
  <c r="AF1241" i="5"/>
  <c r="AG1241" i="5"/>
  <c r="AH1241" i="5"/>
  <c r="AF1242" i="5"/>
  <c r="AG1242" i="5"/>
  <c r="AH1242" i="5"/>
  <c r="AF1243" i="5"/>
  <c r="AG1243" i="5"/>
  <c r="AH1243" i="5"/>
  <c r="AF1244" i="5"/>
  <c r="AG1244" i="5"/>
  <c r="AH1244" i="5"/>
  <c r="AF1245" i="5"/>
  <c r="AG1245" i="5"/>
  <c r="AH1245" i="5"/>
  <c r="AF1246" i="5"/>
  <c r="AG1246" i="5"/>
  <c r="AH1246" i="5"/>
  <c r="AF1247" i="5"/>
  <c r="AG1247" i="5"/>
  <c r="AH1247" i="5"/>
  <c r="AF1248" i="5"/>
  <c r="AG1248" i="5"/>
  <c r="AH1248" i="5"/>
  <c r="AF1249" i="5"/>
  <c r="AG1249" i="5"/>
  <c r="AH1249" i="5"/>
  <c r="AF1250" i="5"/>
  <c r="AG1250" i="5"/>
  <c r="AH1250" i="5"/>
  <c r="AF1251" i="5"/>
  <c r="AG1251" i="5"/>
  <c r="AH1251" i="5"/>
  <c r="AF1252" i="5"/>
  <c r="AG1252" i="5"/>
  <c r="AH1252" i="5"/>
  <c r="AF1253" i="5"/>
  <c r="AG1253" i="5"/>
  <c r="AH1253" i="5"/>
  <c r="AF1254" i="5"/>
  <c r="AG1254" i="5"/>
  <c r="AH1254" i="5"/>
  <c r="AF1255" i="5"/>
  <c r="AG1255" i="5"/>
  <c r="AH1255" i="5"/>
  <c r="AF1256" i="5"/>
  <c r="AG1256" i="5"/>
  <c r="AH1256" i="5"/>
  <c r="AF1257" i="5"/>
  <c r="AG1257" i="5"/>
  <c r="AH1257" i="5"/>
  <c r="AF1258" i="5"/>
  <c r="AG1258" i="5"/>
  <c r="AH1258" i="5"/>
  <c r="AF1259" i="5"/>
  <c r="AG1259" i="5"/>
  <c r="AH1259" i="5"/>
  <c r="AF1260" i="5"/>
  <c r="AG1260" i="5"/>
  <c r="AH1260" i="5"/>
  <c r="AF1261" i="5"/>
  <c r="AG1261" i="5"/>
  <c r="AH1261" i="5"/>
  <c r="AF1262" i="5"/>
  <c r="AG1262" i="5"/>
  <c r="AH1262" i="5"/>
  <c r="AF1263" i="5"/>
  <c r="AG1263" i="5"/>
  <c r="AH1263" i="5"/>
  <c r="AF1264" i="5"/>
  <c r="AG1264" i="5"/>
  <c r="AH1264" i="5"/>
  <c r="AF1265" i="5"/>
  <c r="AG1265" i="5"/>
  <c r="AH1265" i="5"/>
  <c r="AF1266" i="5"/>
  <c r="AG1266" i="5"/>
  <c r="AH1266" i="5"/>
  <c r="AF1267" i="5"/>
  <c r="AG1267" i="5"/>
  <c r="AH1267" i="5"/>
  <c r="AF1268" i="5"/>
  <c r="AG1268" i="5"/>
  <c r="AH1268" i="5"/>
  <c r="AF1269" i="5"/>
  <c r="AG1269" i="5"/>
  <c r="AH1269" i="5"/>
  <c r="AF1270" i="5"/>
  <c r="AG1270" i="5"/>
  <c r="AH1270" i="5"/>
  <c r="AF1271" i="5"/>
  <c r="AG1271" i="5"/>
  <c r="AH1271" i="5"/>
  <c r="AF1272" i="5"/>
  <c r="AG1272" i="5"/>
  <c r="AH1272" i="5"/>
  <c r="AF1273" i="5"/>
  <c r="AG1273" i="5"/>
  <c r="AH1273" i="5"/>
  <c r="AF1274" i="5"/>
  <c r="AG1274" i="5"/>
  <c r="AH1274" i="5"/>
  <c r="AF1275" i="5"/>
  <c r="AG1275" i="5"/>
  <c r="AH1275" i="5"/>
  <c r="AF1276" i="5"/>
  <c r="AG1276" i="5"/>
  <c r="AH1276" i="5"/>
  <c r="AF1277" i="5"/>
  <c r="AG1277" i="5"/>
  <c r="AH1277" i="5"/>
  <c r="AF1278" i="5"/>
  <c r="AG1278" i="5"/>
  <c r="AH1278" i="5"/>
  <c r="AF1279" i="5"/>
  <c r="AG1279" i="5"/>
  <c r="AH1279" i="5"/>
  <c r="AF1280" i="5"/>
  <c r="AG1280" i="5"/>
  <c r="AH1280" i="5"/>
  <c r="AF1281" i="5"/>
  <c r="AG1281" i="5"/>
  <c r="AH1281" i="5"/>
  <c r="AF1282" i="5"/>
  <c r="AG1282" i="5"/>
  <c r="AH1282" i="5"/>
  <c r="AF1283" i="5"/>
  <c r="AG1283" i="5"/>
  <c r="AH1283" i="5"/>
  <c r="AF1284" i="5"/>
  <c r="AG1284" i="5"/>
  <c r="AH1284" i="5"/>
  <c r="AF1285" i="5"/>
  <c r="AG1285" i="5"/>
  <c r="AH1285" i="5"/>
  <c r="AF1286" i="5"/>
  <c r="AG1286" i="5"/>
  <c r="AH1286" i="5"/>
  <c r="AF1287" i="5"/>
  <c r="AG1287" i="5"/>
  <c r="AH1287" i="5"/>
  <c r="AF1288" i="5"/>
  <c r="AG1288" i="5"/>
  <c r="AH1288" i="5"/>
  <c r="AF1289" i="5"/>
  <c r="AG1289" i="5"/>
  <c r="AH1289" i="5"/>
  <c r="AF1290" i="5"/>
  <c r="AG1290" i="5"/>
  <c r="AH1290" i="5"/>
  <c r="AF1291" i="5"/>
  <c r="AG1291" i="5"/>
  <c r="AH1291" i="5"/>
  <c r="AF1292" i="5"/>
  <c r="AG1292" i="5"/>
  <c r="AH1292" i="5"/>
  <c r="AF1293" i="5"/>
  <c r="AG1293" i="5"/>
  <c r="AH1293" i="5"/>
  <c r="AF1294" i="5"/>
  <c r="AG1294" i="5"/>
  <c r="AH1294" i="5"/>
  <c r="AF1295" i="5"/>
  <c r="AG1295" i="5"/>
  <c r="AH1295" i="5"/>
  <c r="AF1296" i="5"/>
  <c r="AG1296" i="5"/>
  <c r="AH1296" i="5"/>
  <c r="AF1297" i="5"/>
  <c r="AG1297" i="5"/>
  <c r="AH1297" i="5"/>
  <c r="AF1298" i="5"/>
  <c r="AG1298" i="5"/>
  <c r="AH1298" i="5"/>
  <c r="AF1299" i="5"/>
  <c r="AG1299" i="5"/>
  <c r="AH1299" i="5"/>
  <c r="AF1300" i="5"/>
  <c r="AG1300" i="5"/>
  <c r="AH1300" i="5"/>
  <c r="AF1301" i="5"/>
  <c r="AG1301" i="5"/>
  <c r="AH1301" i="5"/>
  <c r="AF1302" i="5"/>
  <c r="AG1302" i="5"/>
  <c r="AH1302" i="5"/>
  <c r="AF1303" i="5"/>
  <c r="AG1303" i="5"/>
  <c r="AH1303" i="5"/>
  <c r="AF1304" i="5"/>
  <c r="AG1304" i="5"/>
  <c r="AH1304" i="5"/>
  <c r="AF1305" i="5"/>
  <c r="AG1305" i="5"/>
  <c r="AH1305" i="5"/>
  <c r="AF1306" i="5"/>
  <c r="AG1306" i="5"/>
  <c r="AH1306" i="5"/>
  <c r="AF1307" i="5"/>
  <c r="AG1307" i="5"/>
  <c r="AH1307" i="5"/>
  <c r="AF1308" i="5"/>
  <c r="AG1308" i="5"/>
  <c r="AH1308" i="5"/>
  <c r="AF1309" i="5"/>
  <c r="AG1309" i="5"/>
  <c r="AH1309" i="5"/>
  <c r="AF1310" i="5"/>
  <c r="AG1310" i="5"/>
  <c r="AH1310" i="5"/>
  <c r="AF1311" i="5"/>
  <c r="AG1311" i="5"/>
  <c r="AH1311" i="5"/>
  <c r="AF1312" i="5"/>
  <c r="AG1312" i="5"/>
  <c r="AH1312" i="5"/>
  <c r="AF1313" i="5"/>
  <c r="AG1313" i="5"/>
  <c r="AH1313" i="5"/>
  <c r="AF1314" i="5"/>
  <c r="AG1314" i="5"/>
  <c r="AH1314" i="5"/>
  <c r="AF1315" i="5"/>
  <c r="AG1315" i="5"/>
  <c r="AH1315" i="5"/>
  <c r="AF1316" i="5"/>
  <c r="AG1316" i="5"/>
  <c r="AH1316" i="5"/>
  <c r="AF1317" i="5"/>
  <c r="AG1317" i="5"/>
  <c r="AH1317" i="5"/>
  <c r="AF1318" i="5"/>
  <c r="AG1318" i="5"/>
  <c r="AH1318" i="5"/>
  <c r="AF1319" i="5"/>
  <c r="AG1319" i="5"/>
  <c r="AH1319" i="5"/>
  <c r="AF1320" i="5"/>
  <c r="AG1320" i="5"/>
  <c r="AH1320" i="5"/>
  <c r="AF1321" i="5"/>
  <c r="AG1321" i="5"/>
  <c r="AH1321" i="5"/>
  <c r="AF1322" i="5"/>
  <c r="AG1322" i="5"/>
  <c r="AH1322" i="5"/>
  <c r="AF1323" i="5"/>
  <c r="AG1323" i="5"/>
  <c r="AH1323" i="5"/>
  <c r="AF1324" i="5"/>
  <c r="AG1324" i="5"/>
  <c r="AH1324" i="5"/>
  <c r="AF1325" i="5"/>
  <c r="AG1325" i="5"/>
  <c r="AH1325" i="5"/>
  <c r="AF1326" i="5"/>
  <c r="AG1326" i="5"/>
  <c r="AH1326" i="5"/>
  <c r="AF1327" i="5"/>
  <c r="AG1327" i="5"/>
  <c r="AH1327" i="5"/>
  <c r="AF1328" i="5"/>
  <c r="AG1328" i="5"/>
  <c r="AH1328" i="5"/>
  <c r="AF1329" i="5"/>
  <c r="AG1329" i="5"/>
  <c r="AH1329" i="5"/>
  <c r="AF1330" i="5"/>
  <c r="AG1330" i="5"/>
  <c r="AH1330" i="5"/>
  <c r="AF1331" i="5"/>
  <c r="AG1331" i="5"/>
  <c r="AH1331" i="5"/>
  <c r="AF1332" i="5"/>
  <c r="AG1332" i="5"/>
  <c r="AH1332" i="5"/>
  <c r="AF1333" i="5"/>
  <c r="AG1333" i="5"/>
  <c r="AH1333" i="5"/>
  <c r="AF1334" i="5"/>
  <c r="AG1334" i="5"/>
  <c r="AH1334" i="5"/>
  <c r="AF1335" i="5"/>
  <c r="AG1335" i="5"/>
  <c r="AH1335" i="5"/>
  <c r="AF1336" i="5"/>
  <c r="AG1336" i="5"/>
  <c r="AH1336" i="5"/>
  <c r="AF1337" i="5"/>
  <c r="AG1337" i="5"/>
  <c r="AH1337" i="5"/>
  <c r="AF1338" i="5"/>
  <c r="AG1338" i="5"/>
  <c r="AH1338" i="5"/>
  <c r="AF1339" i="5"/>
  <c r="AG1339" i="5"/>
  <c r="AH1339" i="5"/>
  <c r="AF1340" i="5"/>
  <c r="AG1340" i="5"/>
  <c r="AH1340" i="5"/>
  <c r="AF1341" i="5"/>
  <c r="AG1341" i="5"/>
  <c r="AH1341" i="5"/>
  <c r="AF1342" i="5"/>
  <c r="AG1342" i="5"/>
  <c r="AH1342" i="5"/>
  <c r="AF1343" i="5"/>
  <c r="AG1343" i="5"/>
  <c r="AH1343" i="5"/>
  <c r="AF1344" i="5"/>
  <c r="AG1344" i="5"/>
  <c r="AH1344" i="5"/>
  <c r="AF1345" i="5"/>
  <c r="AG1345" i="5"/>
  <c r="AH1345" i="5"/>
  <c r="AF1346" i="5"/>
  <c r="AG1346" i="5"/>
  <c r="AH1346" i="5"/>
  <c r="AF1347" i="5"/>
  <c r="AG1347" i="5"/>
  <c r="AH1347" i="5"/>
  <c r="AF1348" i="5"/>
  <c r="AG1348" i="5"/>
  <c r="AH1348" i="5"/>
  <c r="AF1349" i="5"/>
  <c r="AG1349" i="5"/>
  <c r="AH1349" i="5"/>
  <c r="AF1350" i="5"/>
  <c r="AG1350" i="5"/>
  <c r="AH1350" i="5"/>
  <c r="AF1351" i="5"/>
  <c r="AG1351" i="5"/>
  <c r="AH1351" i="5"/>
  <c r="AF1352" i="5"/>
  <c r="AG1352" i="5"/>
  <c r="AH1352" i="5"/>
  <c r="AF1353" i="5"/>
  <c r="AG1353" i="5"/>
  <c r="AH1353" i="5"/>
  <c r="AF1354" i="5"/>
  <c r="AG1354" i="5"/>
  <c r="AH1354" i="5"/>
  <c r="AF1355" i="5"/>
  <c r="AG1355" i="5"/>
  <c r="AH1355" i="5"/>
  <c r="AF1356" i="5"/>
  <c r="AG1356" i="5"/>
  <c r="AH1356" i="5"/>
  <c r="AF1357" i="5"/>
  <c r="AG1357" i="5"/>
  <c r="AH1357" i="5"/>
  <c r="AF1358" i="5"/>
  <c r="AG1358" i="5"/>
  <c r="AH1358" i="5"/>
  <c r="AF1359" i="5"/>
  <c r="AG1359" i="5"/>
  <c r="AH1359" i="5"/>
  <c r="AF1360" i="5"/>
  <c r="AG1360" i="5"/>
  <c r="AH1360" i="5"/>
  <c r="AF1361" i="5"/>
  <c r="AG1361" i="5"/>
  <c r="AH1361" i="5"/>
  <c r="AF1362" i="5"/>
  <c r="AG1362" i="5"/>
  <c r="AH1362" i="5"/>
  <c r="AF1363" i="5"/>
  <c r="AG1363" i="5"/>
  <c r="AH1363" i="5"/>
  <c r="AF1364" i="5"/>
  <c r="AG1364" i="5"/>
  <c r="AH1364" i="5"/>
  <c r="AF1365" i="5"/>
  <c r="AG1365" i="5"/>
  <c r="AH1365" i="5"/>
  <c r="AF1366" i="5"/>
  <c r="AG1366" i="5"/>
  <c r="AH1366" i="5"/>
  <c r="AF1367" i="5"/>
  <c r="AG1367" i="5"/>
  <c r="AH1367" i="5"/>
  <c r="AF1368" i="5"/>
  <c r="AG1368" i="5"/>
  <c r="AH1368" i="5"/>
  <c r="AF1369" i="5"/>
  <c r="AG1369" i="5"/>
  <c r="AH1369" i="5"/>
  <c r="AF1370" i="5"/>
  <c r="AG1370" i="5"/>
  <c r="AH1370" i="5"/>
  <c r="AF1371" i="5"/>
  <c r="AG1371" i="5"/>
  <c r="AH1371" i="5"/>
  <c r="AF1372" i="5"/>
  <c r="AG1372" i="5"/>
  <c r="AH1372" i="5"/>
  <c r="AF1373" i="5"/>
  <c r="AG1373" i="5"/>
  <c r="AH1373" i="5"/>
  <c r="AF1374" i="5"/>
  <c r="AG1374" i="5"/>
  <c r="AH1374" i="5"/>
  <c r="AF1375" i="5"/>
  <c r="AG1375" i="5"/>
  <c r="AH1375" i="5"/>
  <c r="AF1376" i="5"/>
  <c r="AG1376" i="5"/>
  <c r="AH1376" i="5"/>
  <c r="AF1377" i="5"/>
  <c r="AG1377" i="5"/>
  <c r="AH1377" i="5"/>
  <c r="AF1378" i="5"/>
  <c r="AG1378" i="5"/>
  <c r="AH1378" i="5"/>
  <c r="AF1379" i="5"/>
  <c r="AG1379" i="5"/>
  <c r="AH1379" i="5"/>
  <c r="AF1380" i="5"/>
  <c r="AG1380" i="5"/>
  <c r="AH1380" i="5"/>
  <c r="AF1381" i="5"/>
  <c r="AG1381" i="5"/>
  <c r="AH1381" i="5"/>
  <c r="AF1382" i="5"/>
  <c r="AG1382" i="5"/>
  <c r="AH1382" i="5"/>
  <c r="AF1383" i="5"/>
  <c r="AG1383" i="5"/>
  <c r="AH1383" i="5"/>
  <c r="AF1384" i="5"/>
  <c r="AG1384" i="5"/>
  <c r="AH1384" i="5"/>
  <c r="AF1385" i="5"/>
  <c r="AG1385" i="5"/>
  <c r="AH1385" i="5"/>
  <c r="AF1386" i="5"/>
  <c r="AG1386" i="5"/>
  <c r="AH1386" i="5"/>
  <c r="AF1387" i="5"/>
  <c r="AG1387" i="5"/>
  <c r="AH1387" i="5"/>
  <c r="AF1388" i="5"/>
  <c r="AG1388" i="5"/>
  <c r="AH1388" i="5"/>
  <c r="AF1389" i="5"/>
  <c r="AG1389" i="5"/>
  <c r="AH1389" i="5"/>
  <c r="AF1390" i="5"/>
  <c r="AG1390" i="5"/>
  <c r="AH1390" i="5"/>
  <c r="AF1391" i="5"/>
  <c r="AG1391" i="5"/>
  <c r="AH1391" i="5"/>
  <c r="AF1392" i="5"/>
  <c r="AG1392" i="5"/>
  <c r="AH1392" i="5"/>
  <c r="AF1393" i="5"/>
  <c r="AG1393" i="5"/>
  <c r="AH1393" i="5"/>
  <c r="AF1394" i="5"/>
  <c r="AG1394" i="5"/>
  <c r="AH1394" i="5"/>
  <c r="AF1395" i="5"/>
  <c r="AG1395" i="5"/>
  <c r="AH1395" i="5"/>
  <c r="AF1396" i="5"/>
  <c r="AG1396" i="5"/>
  <c r="AH1396" i="5"/>
  <c r="AF1397" i="5"/>
  <c r="AG1397" i="5"/>
  <c r="AH1397" i="5"/>
  <c r="AF1398" i="5"/>
  <c r="AG1398" i="5"/>
  <c r="AH1398" i="5"/>
  <c r="AF1399" i="5"/>
  <c r="AG1399" i="5"/>
  <c r="AH1399" i="5"/>
  <c r="AF1400" i="5"/>
  <c r="AG1400" i="5"/>
  <c r="AH1400" i="5"/>
  <c r="AF1401" i="5"/>
  <c r="AG1401" i="5"/>
  <c r="AH1401" i="5"/>
  <c r="AF1402" i="5"/>
  <c r="AG1402" i="5"/>
  <c r="AH1402" i="5"/>
  <c r="AF1403" i="5"/>
  <c r="AG1403" i="5"/>
  <c r="AH1403" i="5"/>
  <c r="AF1404" i="5"/>
  <c r="AG1404" i="5"/>
  <c r="AH1404" i="5"/>
  <c r="AF1405" i="5"/>
  <c r="AG1405" i="5"/>
  <c r="AH1405" i="5"/>
  <c r="AF1406" i="5"/>
  <c r="AG1406" i="5"/>
  <c r="AH1406" i="5"/>
  <c r="AF1407" i="5"/>
  <c r="AG1407" i="5"/>
  <c r="AH1407" i="5"/>
  <c r="AF1408" i="5"/>
  <c r="AG1408" i="5"/>
  <c r="AH1408" i="5"/>
  <c r="AF1409" i="5"/>
  <c r="AG1409" i="5"/>
  <c r="AH1409" i="5"/>
  <c r="AF1410" i="5"/>
  <c r="AG1410" i="5"/>
  <c r="AH1410" i="5"/>
  <c r="AF1411" i="5"/>
  <c r="AG1411" i="5"/>
  <c r="AH1411" i="5"/>
  <c r="AF1412" i="5"/>
  <c r="AG1412" i="5"/>
  <c r="AH1412" i="5"/>
  <c r="AF1413" i="5"/>
  <c r="AG1413" i="5"/>
  <c r="AH1413" i="5"/>
  <c r="AF1414" i="5"/>
  <c r="AG1414" i="5"/>
  <c r="AH1414" i="5"/>
  <c r="AF1415" i="5"/>
  <c r="AG1415" i="5"/>
  <c r="AH1415" i="5"/>
  <c r="AF1416" i="5"/>
  <c r="AG1416" i="5"/>
  <c r="AH1416" i="5"/>
  <c r="AF1417" i="5"/>
  <c r="AG1417" i="5"/>
  <c r="AH1417" i="5"/>
  <c r="AF1418" i="5"/>
  <c r="AG1418" i="5"/>
  <c r="AH1418" i="5"/>
  <c r="AF1419" i="5"/>
  <c r="AG1419" i="5"/>
  <c r="AH1419" i="5"/>
  <c r="AF1420" i="5"/>
  <c r="AG1420" i="5"/>
  <c r="AH1420" i="5"/>
  <c r="AF1421" i="5"/>
  <c r="AG1421" i="5"/>
  <c r="AH1421" i="5"/>
  <c r="AF1422" i="5"/>
  <c r="AG1422" i="5"/>
  <c r="AH1422" i="5"/>
  <c r="AF1423" i="5"/>
  <c r="AG1423" i="5"/>
  <c r="AH1423" i="5"/>
  <c r="AF1424" i="5"/>
  <c r="AG1424" i="5"/>
  <c r="AH1424" i="5"/>
  <c r="AF1425" i="5"/>
  <c r="AG1425" i="5"/>
  <c r="AH1425" i="5"/>
  <c r="AF1426" i="5"/>
  <c r="AG1426" i="5"/>
  <c r="AH1426" i="5"/>
  <c r="AF1427" i="5"/>
  <c r="AG1427" i="5"/>
  <c r="AH1427" i="5"/>
  <c r="AF1428" i="5"/>
  <c r="AG1428" i="5"/>
  <c r="AH1428" i="5"/>
  <c r="AF1429" i="5"/>
  <c r="AG1429" i="5"/>
  <c r="AH1429" i="5"/>
  <c r="AF1430" i="5"/>
  <c r="AG1430" i="5"/>
  <c r="AH1430" i="5"/>
  <c r="AF1431" i="5"/>
  <c r="AG1431" i="5"/>
  <c r="AH1431" i="5"/>
  <c r="AF1432" i="5"/>
  <c r="AG1432" i="5"/>
  <c r="AH1432" i="5"/>
  <c r="AF1433" i="5"/>
  <c r="AG1433" i="5"/>
  <c r="AH1433" i="5"/>
  <c r="AF1434" i="5"/>
  <c r="AG1434" i="5"/>
  <c r="AH1434" i="5"/>
  <c r="AF1435" i="5"/>
  <c r="AG1435" i="5"/>
  <c r="AH1435" i="5"/>
  <c r="AF1436" i="5"/>
  <c r="AG1436" i="5"/>
  <c r="AH1436" i="5"/>
  <c r="AF1437" i="5"/>
  <c r="AG1437" i="5"/>
  <c r="AH1437" i="5"/>
  <c r="AF1438" i="5"/>
  <c r="AG1438" i="5"/>
  <c r="AH1438" i="5"/>
  <c r="AF1439" i="5"/>
  <c r="AG1439" i="5"/>
  <c r="AH1439" i="5"/>
  <c r="AF1440" i="5"/>
  <c r="AG1440" i="5"/>
  <c r="AH1440" i="5"/>
  <c r="AF1441" i="5"/>
  <c r="AG1441" i="5"/>
  <c r="AH1441" i="5"/>
  <c r="AF1442" i="5"/>
  <c r="AG1442" i="5"/>
  <c r="AH1442" i="5"/>
  <c r="AF1443" i="5"/>
  <c r="AG1443" i="5"/>
  <c r="AH1443" i="5"/>
  <c r="AF1444" i="5"/>
  <c r="AG1444" i="5"/>
  <c r="AH1444" i="5"/>
  <c r="AF1445" i="5"/>
  <c r="AG1445" i="5"/>
  <c r="AH1445" i="5"/>
  <c r="AF1446" i="5"/>
  <c r="AG1446" i="5"/>
  <c r="AH1446" i="5"/>
  <c r="AF1447" i="5"/>
  <c r="AG1447" i="5"/>
  <c r="AH1447" i="5"/>
  <c r="AF1448" i="5"/>
  <c r="AG1448" i="5"/>
  <c r="AH1448" i="5"/>
  <c r="AF1449" i="5"/>
  <c r="AG1449" i="5"/>
  <c r="AH1449" i="5"/>
  <c r="AF1450" i="5"/>
  <c r="AG1450" i="5"/>
  <c r="AH1450" i="5"/>
  <c r="AF1451" i="5"/>
  <c r="AG1451" i="5"/>
  <c r="AH1451" i="5"/>
  <c r="AF1452" i="5"/>
  <c r="AG1452" i="5"/>
  <c r="AH1452" i="5"/>
  <c r="AF1453" i="5"/>
  <c r="AG1453" i="5"/>
  <c r="AH1453" i="5"/>
  <c r="AF1454" i="5"/>
  <c r="AG1454" i="5"/>
  <c r="AH1454" i="5"/>
  <c r="AF1455" i="5"/>
  <c r="AG1455" i="5"/>
  <c r="AH1455" i="5"/>
  <c r="AF1456" i="5"/>
  <c r="AG1456" i="5"/>
  <c r="AH1456" i="5"/>
  <c r="AF1457" i="5"/>
  <c r="AG1457" i="5"/>
  <c r="AH1457" i="5"/>
  <c r="AF1458" i="5"/>
  <c r="AG1458" i="5"/>
  <c r="AH1458" i="5"/>
  <c r="AF1459" i="5"/>
  <c r="AG1459" i="5"/>
  <c r="AH1459" i="5"/>
  <c r="AF1460" i="5"/>
  <c r="AG1460" i="5"/>
  <c r="AH1460" i="5"/>
  <c r="AF1461" i="5"/>
  <c r="AG1461" i="5"/>
  <c r="AH1461" i="5"/>
  <c r="AF1462" i="5"/>
  <c r="AG1462" i="5"/>
  <c r="AH1462" i="5"/>
  <c r="AF1463" i="5"/>
  <c r="AG1463" i="5"/>
  <c r="AH1463" i="5"/>
  <c r="AF1464" i="5"/>
  <c r="AG1464" i="5"/>
  <c r="AH1464" i="5"/>
  <c r="AF1465" i="5"/>
  <c r="AG1465" i="5"/>
  <c r="AH1465" i="5"/>
  <c r="AF1466" i="5"/>
  <c r="AG1466" i="5"/>
  <c r="AH1466" i="5"/>
  <c r="AF1467" i="5"/>
  <c r="AG1467" i="5"/>
  <c r="AH1467" i="5"/>
  <c r="AF1468" i="5"/>
  <c r="AG1468" i="5"/>
  <c r="AH1468" i="5"/>
  <c r="AF1469" i="5"/>
  <c r="AG1469" i="5"/>
  <c r="AH1469" i="5"/>
  <c r="AF1470" i="5"/>
  <c r="AG1470" i="5"/>
  <c r="AH1470" i="5"/>
  <c r="AF1471" i="5"/>
  <c r="AG1471" i="5"/>
  <c r="AH1471" i="5"/>
  <c r="AF1472" i="5"/>
  <c r="AG1472" i="5"/>
  <c r="AH1472" i="5"/>
  <c r="AF1473" i="5"/>
  <c r="AG1473" i="5"/>
  <c r="AH1473" i="5"/>
  <c r="AF1474" i="5"/>
  <c r="AG1474" i="5"/>
  <c r="AH1474" i="5"/>
  <c r="AF1475" i="5"/>
  <c r="AG1475" i="5"/>
  <c r="AH1475" i="5"/>
  <c r="AF1476" i="5"/>
  <c r="AG1476" i="5"/>
  <c r="AH1476" i="5"/>
  <c r="AF1477" i="5"/>
  <c r="AG1477" i="5"/>
  <c r="AH1477" i="5"/>
  <c r="AF1478" i="5"/>
  <c r="AG1478" i="5"/>
  <c r="AH1478" i="5"/>
  <c r="AF1479" i="5"/>
  <c r="AG1479" i="5"/>
  <c r="AH1479" i="5"/>
  <c r="AF1480" i="5"/>
  <c r="AG1480" i="5"/>
  <c r="AH1480" i="5"/>
  <c r="AF1481" i="5"/>
  <c r="AG1481" i="5"/>
  <c r="AH1481" i="5"/>
  <c r="AF1482" i="5"/>
  <c r="AG1482" i="5"/>
  <c r="AH1482" i="5"/>
  <c r="AF1483" i="5"/>
  <c r="AG1483" i="5"/>
  <c r="AH1483" i="5"/>
  <c r="AF1484" i="5"/>
  <c r="AG1484" i="5"/>
  <c r="AH1484" i="5"/>
  <c r="AH4" i="5"/>
  <c r="AG4" i="5"/>
  <c r="AF4" i="5"/>
  <c r="AG1485" i="5"/>
  <c r="AF1485" i="5"/>
  <c r="D1506" i="5" l="1"/>
  <c r="E1506" i="5" s="1"/>
  <c r="D1507" i="5"/>
  <c r="D1508" i="5"/>
  <c r="G1508" i="5" s="1"/>
  <c r="D1509" i="5"/>
  <c r="H1509" i="5" s="1"/>
  <c r="D1510" i="5"/>
  <c r="E1510" i="5" s="1"/>
  <c r="D1511" i="5"/>
  <c r="D1512" i="5"/>
  <c r="D1513" i="5"/>
  <c r="D1514" i="5"/>
  <c r="E1514" i="5" s="1"/>
  <c r="F1514" i="5" s="1"/>
  <c r="D1515" i="5"/>
  <c r="D1516" i="5"/>
  <c r="G1516" i="5" s="1"/>
  <c r="D1517" i="5"/>
  <c r="D1518" i="5"/>
  <c r="E1518" i="5" s="1"/>
  <c r="F1518" i="5" s="1"/>
  <c r="D1519" i="5"/>
  <c r="D1520" i="5"/>
  <c r="G1520" i="5" s="1"/>
  <c r="D1521" i="5"/>
  <c r="E1521" i="5" s="1"/>
  <c r="F1521" i="5" s="1"/>
  <c r="D1522" i="5"/>
  <c r="G1522" i="5" s="1"/>
  <c r="D1523" i="5"/>
  <c r="D1524" i="5"/>
  <c r="H1524" i="5" s="1"/>
  <c r="D1525" i="5"/>
  <c r="D1526" i="5"/>
  <c r="H1526" i="5" s="1"/>
  <c r="I1526" i="5" s="1"/>
  <c r="D1527" i="5"/>
  <c r="D1528" i="5"/>
  <c r="D1529" i="5"/>
  <c r="E1529" i="5" s="1"/>
  <c r="F1529" i="5" s="1"/>
  <c r="D1530" i="5"/>
  <c r="D1531" i="5"/>
  <c r="D1532" i="5"/>
  <c r="G1532" i="5" s="1"/>
  <c r="D1533" i="5"/>
  <c r="G1533" i="5" s="1"/>
  <c r="D1534" i="5"/>
  <c r="D1535" i="5"/>
  <c r="E1535" i="5" s="1"/>
  <c r="G1535" i="5"/>
  <c r="D1536" i="5"/>
  <c r="H1536" i="5" s="1"/>
  <c r="D1537" i="5"/>
  <c r="G1537" i="5" s="1"/>
  <c r="D1538" i="5"/>
  <c r="G1538" i="5" s="1"/>
  <c r="D1539" i="5"/>
  <c r="G1539" i="5" s="1"/>
  <c r="D1540" i="5"/>
  <c r="D1541" i="5"/>
  <c r="E1541" i="5" s="1"/>
  <c r="D1542" i="5"/>
  <c r="E1542" i="5" s="1"/>
  <c r="F1542" i="5" s="1"/>
  <c r="D1543" i="5"/>
  <c r="H1543" i="5" s="1"/>
  <c r="D1544" i="5"/>
  <c r="H1544" i="5" s="1"/>
  <c r="D1545" i="5"/>
  <c r="D1546" i="5"/>
  <c r="E1546" i="5" s="1"/>
  <c r="D1547" i="5"/>
  <c r="H1547" i="5" s="1"/>
  <c r="D1548" i="5"/>
  <c r="G1548" i="5" s="1"/>
  <c r="D1549" i="5"/>
  <c r="G1549" i="5" s="1"/>
  <c r="D1550" i="5"/>
  <c r="D1551" i="5"/>
  <c r="E1551" i="5" s="1"/>
  <c r="D1552" i="5"/>
  <c r="H1552" i="5" s="1"/>
  <c r="D1553" i="5"/>
  <c r="G1553" i="5" s="1"/>
  <c r="D1554" i="5"/>
  <c r="G1554" i="5" s="1"/>
  <c r="D1555" i="5"/>
  <c r="E1555" i="5" s="1"/>
  <c r="F1555" i="5"/>
  <c r="D1556" i="5"/>
  <c r="G1556" i="5" s="1"/>
  <c r="D1557" i="5"/>
  <c r="G1557" i="5" s="1"/>
  <c r="E1557" i="5"/>
  <c r="D1558" i="5"/>
  <c r="E1558" i="5" s="1"/>
  <c r="F1558" i="5" s="1"/>
  <c r="D1559" i="5"/>
  <c r="D1560" i="5"/>
  <c r="D1561" i="5"/>
  <c r="G1561" i="5" s="1"/>
  <c r="E1561" i="5"/>
  <c r="F1561" i="5" s="1"/>
  <c r="D1562" i="5"/>
  <c r="H1562" i="5" s="1"/>
  <c r="D1563" i="5"/>
  <c r="H1563" i="5" s="1"/>
  <c r="D1564" i="5"/>
  <c r="G1564" i="5" s="1"/>
  <c r="D1565" i="5"/>
  <c r="H1565" i="5" s="1"/>
  <c r="D1566" i="5"/>
  <c r="D1567" i="5"/>
  <c r="H1567" i="5" s="1"/>
  <c r="D1568" i="5"/>
  <c r="G1568" i="5" s="1"/>
  <c r="D1569" i="5"/>
  <c r="H1569" i="5" s="1"/>
  <c r="D1570" i="5"/>
  <c r="H1570" i="5" s="1"/>
  <c r="D1571" i="5"/>
  <c r="G1571" i="5" s="1"/>
  <c r="D1572" i="5"/>
  <c r="G1572" i="5" s="1"/>
  <c r="D1573" i="5"/>
  <c r="G1573" i="5" s="1"/>
  <c r="D1574" i="5"/>
  <c r="H1574" i="5" s="1"/>
  <c r="D1575" i="5"/>
  <c r="G1575" i="5" s="1"/>
  <c r="E1575" i="5"/>
  <c r="D1576" i="5"/>
  <c r="D1577" i="5"/>
  <c r="H1577" i="5" s="1"/>
  <c r="D1578" i="5"/>
  <c r="H1578" i="5" s="1"/>
  <c r="D1579" i="5"/>
  <c r="G1579" i="5" s="1"/>
  <c r="D1580" i="5"/>
  <c r="D1581" i="5"/>
  <c r="D1582" i="5"/>
  <c r="H1582" i="5" s="1"/>
  <c r="D1583" i="5"/>
  <c r="H1583" i="5" s="1"/>
  <c r="D1584" i="5"/>
  <c r="H1584" i="5" s="1"/>
  <c r="D1585" i="5"/>
  <c r="H1585" i="5" s="1"/>
  <c r="D1586" i="5"/>
  <c r="E1586" i="5" s="1"/>
  <c r="F1586" i="5" s="1"/>
  <c r="D1587" i="5"/>
  <c r="E1587" i="5" s="1"/>
  <c r="G1587" i="5"/>
  <c r="D1588" i="5"/>
  <c r="G1588" i="5" s="1"/>
  <c r="D1589" i="5"/>
  <c r="D1590" i="5"/>
  <c r="D1591" i="5"/>
  <c r="D1592" i="5"/>
  <c r="D1593" i="5"/>
  <c r="G1593" i="5" s="1"/>
  <c r="D1594" i="5"/>
  <c r="E1594" i="5" s="1"/>
  <c r="F1594" i="5" s="1"/>
  <c r="D1595" i="5"/>
  <c r="D1596" i="5"/>
  <c r="G1596" i="5" s="1"/>
  <c r="D1597" i="5"/>
  <c r="H1597" i="5" s="1"/>
  <c r="E1597" i="5"/>
  <c r="F1597" i="5" s="1"/>
  <c r="D1598" i="5"/>
  <c r="E1598" i="5" s="1"/>
  <c r="D1599" i="5"/>
  <c r="H1599" i="5" s="1"/>
  <c r="D1600" i="5"/>
  <c r="G1600" i="5" s="1"/>
  <c r="D1601" i="5"/>
  <c r="G1601" i="5" s="1"/>
  <c r="E1601" i="5"/>
  <c r="D1602" i="5"/>
  <c r="E1602" i="5" s="1"/>
  <c r="F1602" i="5" s="1"/>
  <c r="D1603" i="5"/>
  <c r="D1604" i="5"/>
  <c r="G1604" i="5" s="1"/>
  <c r="D1605" i="5"/>
  <c r="G1605" i="5" s="1"/>
  <c r="D1606" i="5"/>
  <c r="D1607" i="5"/>
  <c r="D1608" i="5"/>
  <c r="G1608" i="5" s="1"/>
  <c r="D1609" i="5"/>
  <c r="D1610" i="5"/>
  <c r="H1610" i="5" s="1"/>
  <c r="D1611" i="5"/>
  <c r="D1612" i="5"/>
  <c r="G1612" i="5" s="1"/>
  <c r="H1612" i="5"/>
  <c r="I1612" i="5" s="1"/>
  <c r="D1613" i="5"/>
  <c r="D1614" i="5"/>
  <c r="H1614" i="5" s="1"/>
  <c r="D1615" i="5"/>
  <c r="H1615" i="5" s="1"/>
  <c r="J1615" i="5" s="1"/>
  <c r="E1615" i="5"/>
  <c r="G1615" i="5"/>
  <c r="D1616" i="5"/>
  <c r="D1617" i="5"/>
  <c r="H1617" i="5" s="1"/>
  <c r="J1617" i="5" s="1"/>
  <c r="E1617" i="5"/>
  <c r="F1617" i="5" s="1"/>
  <c r="D1618" i="5"/>
  <c r="H1618" i="5" s="1"/>
  <c r="D1619" i="5"/>
  <c r="E1619" i="5" s="1"/>
  <c r="G1619" i="5"/>
  <c r="D1620" i="5"/>
  <c r="D1621" i="5"/>
  <c r="H1621" i="5" s="1"/>
  <c r="J1621" i="5" s="1"/>
  <c r="E1621" i="5"/>
  <c r="F1621" i="5" s="1"/>
  <c r="G1621" i="5"/>
  <c r="D1622" i="5"/>
  <c r="H1622" i="5" s="1"/>
  <c r="D1623" i="5"/>
  <c r="H1623" i="5" s="1"/>
  <c r="D1624" i="5"/>
  <c r="G1624" i="5" s="1"/>
  <c r="H1624" i="5"/>
  <c r="I1624" i="5" s="1"/>
  <c r="D1625" i="5"/>
  <c r="D1626" i="5"/>
  <c r="H1626" i="5" s="1"/>
  <c r="I1626" i="5" s="1"/>
  <c r="D1627" i="5"/>
  <c r="D1628" i="5"/>
  <c r="H1628" i="5" s="1"/>
  <c r="I1628" i="5" s="1"/>
  <c r="D1629" i="5"/>
  <c r="G1629" i="5" s="1"/>
  <c r="E1629" i="5"/>
  <c r="D1630" i="5"/>
  <c r="H1630" i="5"/>
  <c r="D1631" i="5"/>
  <c r="G1631" i="5" s="1"/>
  <c r="D1632" i="5"/>
  <c r="H1632" i="5"/>
  <c r="D1633" i="5"/>
  <c r="G1633" i="5" s="1"/>
  <c r="D1634" i="5"/>
  <c r="H1634" i="5" s="1"/>
  <c r="D1635" i="5"/>
  <c r="G1635" i="5" s="1"/>
  <c r="D1636" i="5"/>
  <c r="H1636" i="5" s="1"/>
  <c r="D1637" i="5"/>
  <c r="G1637" i="5" s="1"/>
  <c r="D1638" i="5"/>
  <c r="H1638" i="5" s="1"/>
  <c r="D1639" i="5"/>
  <c r="H1639" i="5" s="1"/>
  <c r="I1639" i="5" s="1"/>
  <c r="D1640" i="5"/>
  <c r="D1641" i="5"/>
  <c r="G1641" i="5" s="1"/>
  <c r="D1642" i="5"/>
  <c r="H1642" i="5" s="1"/>
  <c r="I1642" i="5" s="1"/>
  <c r="D1643" i="5"/>
  <c r="G1643" i="5" s="1"/>
  <c r="D1644" i="5"/>
  <c r="H1644" i="5" s="1"/>
  <c r="D1645" i="5"/>
  <c r="D1646" i="5"/>
  <c r="H1646" i="5" s="1"/>
  <c r="D1647" i="5"/>
  <c r="D1648" i="5"/>
  <c r="H1648" i="5" s="1"/>
  <c r="D1649" i="5"/>
  <c r="G1649" i="5" s="1"/>
  <c r="D1650" i="5"/>
  <c r="H1650" i="5" s="1"/>
  <c r="D1651" i="5"/>
  <c r="H1651" i="5" s="1"/>
  <c r="D1652" i="5"/>
  <c r="H1652" i="5" s="1"/>
  <c r="I1652" i="5" s="1"/>
  <c r="D1653" i="5"/>
  <c r="G1653" i="5" s="1"/>
  <c r="E1653" i="5"/>
  <c r="D1654" i="5"/>
  <c r="D1655" i="5"/>
  <c r="D1656" i="5"/>
  <c r="H1656" i="5" s="1"/>
  <c r="D1657" i="5"/>
  <c r="E1657" i="5" s="1"/>
  <c r="D1658" i="5"/>
  <c r="H1658" i="5" s="1"/>
  <c r="I1658" i="5" s="1"/>
  <c r="D1659" i="5"/>
  <c r="E1659" i="5" s="1"/>
  <c r="D1660" i="5"/>
  <c r="H1660" i="5" s="1"/>
  <c r="I1660" i="5" s="1"/>
  <c r="D1661" i="5"/>
  <c r="E1661" i="5" s="1"/>
  <c r="D1662" i="5"/>
  <c r="H1662" i="5" s="1"/>
  <c r="D1663" i="5"/>
  <c r="E1663" i="5" s="1"/>
  <c r="D1664" i="5"/>
  <c r="D1665" i="5"/>
  <c r="D1666" i="5"/>
  <c r="H1666" i="5" s="1"/>
  <c r="I1666" i="5" s="1"/>
  <c r="D1667" i="5"/>
  <c r="G1667" i="5" s="1"/>
  <c r="D1668" i="5"/>
  <c r="H1668" i="5" s="1"/>
  <c r="D1669" i="5"/>
  <c r="D1670" i="5"/>
  <c r="D1671" i="5"/>
  <c r="D1672" i="5"/>
  <c r="H1672" i="5" s="1"/>
  <c r="D1673" i="5"/>
  <c r="D1674" i="5"/>
  <c r="H1674" i="5" s="1"/>
  <c r="D1675" i="5"/>
  <c r="D1676" i="5"/>
  <c r="H1676" i="5" s="1"/>
  <c r="D1677" i="5"/>
  <c r="E1677" i="5" s="1"/>
  <c r="D1678" i="5"/>
  <c r="H1678" i="5" s="1"/>
  <c r="D1679" i="5"/>
  <c r="H1679" i="5" s="1"/>
  <c r="I1679" i="5" s="1"/>
  <c r="E1679" i="5"/>
  <c r="D1680" i="5"/>
  <c r="D1681" i="5"/>
  <c r="E1681" i="5" s="1"/>
  <c r="G1681" i="5"/>
  <c r="D1682" i="5"/>
  <c r="H1682" i="5" s="1"/>
  <c r="D1683" i="5"/>
  <c r="D1684" i="5"/>
  <c r="H1684" i="5" s="1"/>
  <c r="I1684" i="5" s="1"/>
  <c r="D1685" i="5"/>
  <c r="E1685" i="5" s="1"/>
  <c r="D1686" i="5"/>
  <c r="D1687" i="5"/>
  <c r="D1688" i="5"/>
  <c r="H1688" i="5" s="1"/>
  <c r="D1689" i="5"/>
  <c r="E1689" i="5" s="1"/>
  <c r="D1690" i="5"/>
  <c r="H1690" i="5" s="1"/>
  <c r="I1690" i="5" s="1"/>
  <c r="D1691" i="5"/>
  <c r="E1691" i="5" s="1"/>
  <c r="H1691" i="5"/>
  <c r="J1691" i="5" s="1"/>
  <c r="D1692" i="5"/>
  <c r="H1692" i="5" s="1"/>
  <c r="I1692" i="5" s="1"/>
  <c r="D1693" i="5"/>
  <c r="H1693" i="5" s="1"/>
  <c r="J1693" i="5" s="1"/>
  <c r="D1694" i="5"/>
  <c r="H1694" i="5" s="1"/>
  <c r="D1695" i="5"/>
  <c r="H1695" i="5" s="1"/>
  <c r="D1696" i="5"/>
  <c r="D1697" i="5"/>
  <c r="E1697" i="5" s="1"/>
  <c r="D1698" i="5"/>
  <c r="H1698" i="5" s="1"/>
  <c r="D1699" i="5"/>
  <c r="H1699" i="5" s="1"/>
  <c r="I1699" i="5" s="1"/>
  <c r="G1699" i="5"/>
  <c r="D1700" i="5"/>
  <c r="H1700" i="5" s="1"/>
  <c r="D1701" i="5"/>
  <c r="E1701" i="5" s="1"/>
  <c r="D1702" i="5"/>
  <c r="D1703" i="5"/>
  <c r="H1703" i="5" s="1"/>
  <c r="I1703" i="5" s="1"/>
  <c r="E1703" i="5"/>
  <c r="K1703" i="5" s="1"/>
  <c r="D1704" i="5"/>
  <c r="H1704" i="5" s="1"/>
  <c r="D1705" i="5"/>
  <c r="E1705" i="5" s="1"/>
  <c r="D1706" i="5"/>
  <c r="H1706" i="5" s="1"/>
  <c r="D1707" i="5"/>
  <c r="E1707" i="5" s="1"/>
  <c r="D1708" i="5"/>
  <c r="H1708" i="5" s="1"/>
  <c r="I1708" i="5" s="1"/>
  <c r="D1709" i="5"/>
  <c r="H1709" i="5" s="1"/>
  <c r="J1709" i="5" s="1"/>
  <c r="D1710" i="5"/>
  <c r="H1710" i="5" s="1"/>
  <c r="D1711" i="5"/>
  <c r="D1712" i="5"/>
  <c r="D1713" i="5"/>
  <c r="D1714" i="5"/>
  <c r="D1715" i="5"/>
  <c r="E1715" i="5" s="1"/>
  <c r="F1715" i="5" s="1"/>
  <c r="G1715" i="5"/>
  <c r="D1716" i="5"/>
  <c r="H1716" i="5" s="1"/>
  <c r="I1716" i="5" s="1"/>
  <c r="D1717" i="5"/>
  <c r="E1717" i="5" s="1"/>
  <c r="D1718" i="5"/>
  <c r="D1719" i="5"/>
  <c r="E1719" i="5" s="1"/>
  <c r="F1719" i="5" s="1"/>
  <c r="D1720" i="5"/>
  <c r="E1720" i="5" s="1"/>
  <c r="F1720" i="5" s="1"/>
  <c r="D1721" i="5"/>
  <c r="E1721" i="5" s="1"/>
  <c r="D1722" i="5"/>
  <c r="G1722" i="5" s="1"/>
  <c r="D1723" i="5"/>
  <c r="H1723" i="5" s="1"/>
  <c r="D1724" i="5"/>
  <c r="H1724" i="5" s="1"/>
  <c r="D1725" i="5"/>
  <c r="E1725" i="5" s="1"/>
  <c r="D1726" i="5"/>
  <c r="G1726" i="5" s="1"/>
  <c r="D1727" i="5"/>
  <c r="H1727" i="5"/>
  <c r="J1727" i="5" s="1"/>
  <c r="D1728" i="5"/>
  <c r="H1728" i="5" s="1"/>
  <c r="D1729" i="5"/>
  <c r="H1729" i="5" s="1"/>
  <c r="J1729" i="5" s="1"/>
  <c r="D1730" i="5"/>
  <c r="G1730" i="5" s="1"/>
  <c r="D1731" i="5"/>
  <c r="E1731" i="5" s="1"/>
  <c r="F1731" i="5" s="1"/>
  <c r="G1731" i="5"/>
  <c r="D1732" i="5"/>
  <c r="D1733" i="5"/>
  <c r="H1733" i="5"/>
  <c r="J1733" i="5" s="1"/>
  <c r="D1734" i="5"/>
  <c r="G1734" i="5" s="1"/>
  <c r="D1735" i="5"/>
  <c r="E1735" i="5" s="1"/>
  <c r="F1735" i="5" s="1"/>
  <c r="G1735" i="5"/>
  <c r="D1736" i="5"/>
  <c r="H1736" i="5" s="1"/>
  <c r="D1737" i="5"/>
  <c r="E1737" i="5" s="1"/>
  <c r="D1738" i="5"/>
  <c r="G1738" i="5" s="1"/>
  <c r="H1738" i="5"/>
  <c r="D1739" i="5"/>
  <c r="D1740" i="5"/>
  <c r="H1740" i="5" s="1"/>
  <c r="D1741" i="5"/>
  <c r="E1741" i="5" s="1"/>
  <c r="D1742" i="5"/>
  <c r="D1743" i="5"/>
  <c r="G1743" i="5" s="1"/>
  <c r="D1744" i="5"/>
  <c r="H1744" i="5" s="1"/>
  <c r="D1745" i="5"/>
  <c r="H1745" i="5" s="1"/>
  <c r="D1746" i="5"/>
  <c r="D1747" i="5"/>
  <c r="E1747" i="5" s="1"/>
  <c r="F1747" i="5" s="1"/>
  <c r="D1748" i="5"/>
  <c r="D1749" i="5"/>
  <c r="H1749" i="5" s="1"/>
  <c r="D1750" i="5"/>
  <c r="D1751" i="5"/>
  <c r="E1751" i="5" s="1"/>
  <c r="F1751" i="5" s="1"/>
  <c r="D1752" i="5"/>
  <c r="H1752" i="5" s="1"/>
  <c r="D1753" i="5"/>
  <c r="E1753" i="5" s="1"/>
  <c r="D1754" i="5"/>
  <c r="G1754" i="5" s="1"/>
  <c r="D1755" i="5"/>
  <c r="H1755" i="5"/>
  <c r="J1755" i="5" s="1"/>
  <c r="D1756" i="5"/>
  <c r="H1756" i="5" s="1"/>
  <c r="D1757" i="5"/>
  <c r="E1757" i="5"/>
  <c r="D1758" i="5"/>
  <c r="G1758" i="5" s="1"/>
  <c r="D1759" i="5"/>
  <c r="H1759" i="5" s="1"/>
  <c r="D1760" i="5"/>
  <c r="H1760" i="5"/>
  <c r="D1761" i="5"/>
  <c r="G1761" i="5" s="1"/>
  <c r="E1761" i="5"/>
  <c r="D1762" i="5"/>
  <c r="G1762" i="5" s="1"/>
  <c r="D1763" i="5"/>
  <c r="H1763" i="5" s="1"/>
  <c r="G1763" i="5"/>
  <c r="D1764" i="5"/>
  <c r="D1765" i="5"/>
  <c r="E1765" i="5" s="1"/>
  <c r="G1765" i="5"/>
  <c r="D1766" i="5"/>
  <c r="G1766" i="5" s="1"/>
  <c r="D1767" i="5"/>
  <c r="H1767" i="5" s="1"/>
  <c r="D1768" i="5"/>
  <c r="H1768" i="5" s="1"/>
  <c r="D1769" i="5"/>
  <c r="H1769" i="5" s="1"/>
  <c r="D1770" i="5"/>
  <c r="G1770" i="5" s="1"/>
  <c r="D1771" i="5"/>
  <c r="G1771" i="5" s="1"/>
  <c r="D1772" i="5"/>
  <c r="H1772" i="5" s="1"/>
  <c r="D1773" i="5"/>
  <c r="H1773" i="5" s="1"/>
  <c r="E1773" i="5"/>
  <c r="D1774" i="5"/>
  <c r="G1774" i="5" s="1"/>
  <c r="D1775" i="5"/>
  <c r="G1775" i="5" s="1"/>
  <c r="D1776" i="5"/>
  <c r="D1777" i="5"/>
  <c r="H1777" i="5" s="1"/>
  <c r="D1778" i="5"/>
  <c r="H1778" i="5" s="1"/>
  <c r="D1779" i="5"/>
  <c r="G1779" i="5" s="1"/>
  <c r="D1780" i="5"/>
  <c r="H1780" i="5" s="1"/>
  <c r="D1781" i="5"/>
  <c r="G1781" i="5" s="1"/>
  <c r="D1782" i="5"/>
  <c r="H1782" i="5" s="1"/>
  <c r="I1782" i="5" s="1"/>
  <c r="D1783" i="5"/>
  <c r="H1783" i="5" s="1"/>
  <c r="G1783" i="5"/>
  <c r="D1784" i="5"/>
  <c r="H1784" i="5" s="1"/>
  <c r="D1785" i="5"/>
  <c r="H1785" i="5" s="1"/>
  <c r="I1785" i="5" s="1"/>
  <c r="G1785" i="5"/>
  <c r="J1785" i="5"/>
  <c r="D1786" i="5"/>
  <c r="D1787" i="5"/>
  <c r="E1787" i="5" s="1"/>
  <c r="G1787" i="5"/>
  <c r="D1788" i="5"/>
  <c r="H1788" i="5" s="1"/>
  <c r="I1788" i="5" s="1"/>
  <c r="D1789" i="5"/>
  <c r="E1789" i="5" s="1"/>
  <c r="D1790" i="5"/>
  <c r="H1790" i="5" s="1"/>
  <c r="I1790" i="5" s="1"/>
  <c r="D1791" i="5"/>
  <c r="H1791" i="5" s="1"/>
  <c r="D1792" i="5"/>
  <c r="D1793" i="5"/>
  <c r="E1793" i="5" s="1"/>
  <c r="D1794" i="5"/>
  <c r="H1794" i="5" s="1"/>
  <c r="D1795" i="5"/>
  <c r="H1795" i="5"/>
  <c r="J1795" i="5" s="1"/>
  <c r="D1796" i="5"/>
  <c r="H1796" i="5" s="1"/>
  <c r="I1796" i="5" s="1"/>
  <c r="D1797" i="5"/>
  <c r="H1797" i="5" s="1"/>
  <c r="D1798" i="5"/>
  <c r="H1798" i="5" s="1"/>
  <c r="D1799" i="5"/>
  <c r="E1799" i="5" s="1"/>
  <c r="D1800" i="5"/>
  <c r="H1800" i="5" s="1"/>
  <c r="D1801" i="5"/>
  <c r="E1801" i="5"/>
  <c r="D1802" i="5"/>
  <c r="D1803" i="5"/>
  <c r="H1803" i="5" s="1"/>
  <c r="G1803" i="5"/>
  <c r="D1804" i="5"/>
  <c r="H1804" i="5" s="1"/>
  <c r="D1805" i="5"/>
  <c r="H1805" i="5" s="1"/>
  <c r="D1806" i="5"/>
  <c r="H1806" i="5"/>
  <c r="I1806" i="5" s="1"/>
  <c r="D1807" i="5"/>
  <c r="G1807" i="5" s="1"/>
  <c r="D1808" i="5"/>
  <c r="D1809" i="5"/>
  <c r="H1809" i="5" s="1"/>
  <c r="J1809" i="5" s="1"/>
  <c r="D1810" i="5"/>
  <c r="H1810" i="5" s="1"/>
  <c r="D1811" i="5"/>
  <c r="D1812" i="5"/>
  <c r="H1812" i="5" s="1"/>
  <c r="I1812" i="5" s="1"/>
  <c r="D1813" i="5"/>
  <c r="H1813" i="5" s="1"/>
  <c r="D1814" i="5"/>
  <c r="H1814" i="5" s="1"/>
  <c r="I1814" i="5" s="1"/>
  <c r="D1815" i="5"/>
  <c r="E1815" i="5" s="1"/>
  <c r="G1815" i="5"/>
  <c r="D1816" i="5"/>
  <c r="H1816" i="5" s="1"/>
  <c r="D1817" i="5"/>
  <c r="D1818" i="5"/>
  <c r="D1819" i="5"/>
  <c r="D1820" i="5"/>
  <c r="G1820" i="5" s="1"/>
  <c r="D1821" i="5"/>
  <c r="E1821" i="5" s="1"/>
  <c r="F1821" i="5" s="1"/>
  <c r="D1822" i="5"/>
  <c r="D1823" i="5"/>
  <c r="D1824" i="5"/>
  <c r="D1825" i="5"/>
  <c r="E1825" i="5" s="1"/>
  <c r="F1825" i="5" s="1"/>
  <c r="D1826" i="5"/>
  <c r="D1827" i="5"/>
  <c r="D1828" i="5"/>
  <c r="E1828" i="5" s="1"/>
  <c r="F1828" i="5" s="1"/>
  <c r="D1829" i="5"/>
  <c r="D1830" i="5"/>
  <c r="D1831" i="5"/>
  <c r="D1832" i="5"/>
  <c r="E1832" i="5" s="1"/>
  <c r="F1832" i="5" s="1"/>
  <c r="D1833" i="5"/>
  <c r="H1833" i="5" s="1"/>
  <c r="D1834" i="5"/>
  <c r="G1834" i="5" s="1"/>
  <c r="D1835" i="5"/>
  <c r="D1836" i="5"/>
  <c r="G1836" i="5" s="1"/>
  <c r="D1837" i="5"/>
  <c r="H1837" i="5" s="1"/>
  <c r="D1838" i="5"/>
  <c r="H1838" i="5" s="1"/>
  <c r="I1838" i="5" s="1"/>
  <c r="D1839" i="5"/>
  <c r="D1840" i="5"/>
  <c r="G1840" i="5" s="1"/>
  <c r="D1841" i="5"/>
  <c r="H1841" i="5" s="1"/>
  <c r="D1842" i="5"/>
  <c r="G1842" i="5" s="1"/>
  <c r="D1843" i="5"/>
  <c r="G1843" i="5" s="1"/>
  <c r="D1844" i="5"/>
  <c r="E1844" i="5" s="1"/>
  <c r="F1844" i="5" s="1"/>
  <c r="D1845" i="5"/>
  <c r="D1846" i="5"/>
  <c r="D1847" i="5"/>
  <c r="G1847" i="5" s="1"/>
  <c r="D1848" i="5"/>
  <c r="E1848" i="5" s="1"/>
  <c r="F1848" i="5" s="1"/>
  <c r="D1849" i="5"/>
  <c r="H1849" i="5" s="1"/>
  <c r="D1850" i="5"/>
  <c r="E1850" i="5" s="1"/>
  <c r="G1850" i="5"/>
  <c r="D1851" i="5"/>
  <c r="G1851" i="5" s="1"/>
  <c r="D1852" i="5"/>
  <c r="E1852" i="5" s="1"/>
  <c r="F1852" i="5" s="1"/>
  <c r="D1853" i="5"/>
  <c r="H1853" i="5" s="1"/>
  <c r="D1854" i="5"/>
  <c r="E1854" i="5" s="1"/>
  <c r="D1855" i="5"/>
  <c r="G1855" i="5" s="1"/>
  <c r="D1856" i="5"/>
  <c r="E1856" i="5" s="1"/>
  <c r="F1856" i="5" s="1"/>
  <c r="D1857" i="5"/>
  <c r="H1857" i="5" s="1"/>
  <c r="D1858" i="5"/>
  <c r="E1858" i="5" s="1"/>
  <c r="D1859" i="5"/>
  <c r="G1859" i="5" s="1"/>
  <c r="D1860" i="5"/>
  <c r="E1860" i="5" s="1"/>
  <c r="F1860" i="5" s="1"/>
  <c r="D1861" i="5"/>
  <c r="D1862" i="5"/>
  <c r="E1862" i="5" s="1"/>
  <c r="D1863" i="5"/>
  <c r="G1863" i="5" s="1"/>
  <c r="D1864" i="5"/>
  <c r="E1864" i="5" s="1"/>
  <c r="F1864" i="5" s="1"/>
  <c r="D1865" i="5"/>
  <c r="H1865" i="5" s="1"/>
  <c r="D1866" i="5"/>
  <c r="E1866" i="5" s="1"/>
  <c r="D1867" i="5"/>
  <c r="H1867" i="5" s="1"/>
  <c r="I1867" i="5" s="1"/>
  <c r="D1868" i="5"/>
  <c r="E1868" i="5" s="1"/>
  <c r="D1869" i="5"/>
  <c r="D1870" i="5"/>
  <c r="H1870" i="5" s="1"/>
  <c r="D1871" i="5"/>
  <c r="H1871" i="5" s="1"/>
  <c r="D1872" i="5"/>
  <c r="E1872" i="5" s="1"/>
  <c r="D1873" i="5"/>
  <c r="H1873" i="5" s="1"/>
  <c r="I1873" i="5" s="1"/>
  <c r="D1874" i="5"/>
  <c r="H1874" i="5" s="1"/>
  <c r="D1875" i="5"/>
  <c r="H1875" i="5" s="1"/>
  <c r="I1875" i="5" s="1"/>
  <c r="D1876" i="5"/>
  <c r="D1877" i="5"/>
  <c r="H1877" i="5" s="1"/>
  <c r="D1878" i="5"/>
  <c r="H1878" i="5" s="1"/>
  <c r="D1879" i="5"/>
  <c r="D1880" i="5"/>
  <c r="E1880" i="5" s="1"/>
  <c r="D1881" i="5"/>
  <c r="H1881" i="5" s="1"/>
  <c r="I1881" i="5" s="1"/>
  <c r="D1882" i="5"/>
  <c r="E1882" i="5" s="1"/>
  <c r="H1882" i="5"/>
  <c r="I1882" i="5" s="1"/>
  <c r="D1883" i="5"/>
  <c r="H1883" i="5" s="1"/>
  <c r="I1883" i="5" s="1"/>
  <c r="D1884" i="5"/>
  <c r="E1884" i="5" s="1"/>
  <c r="D1885" i="5"/>
  <c r="D1886" i="5"/>
  <c r="G1886" i="5" s="1"/>
  <c r="D1887" i="5"/>
  <c r="H1887" i="5" s="1"/>
  <c r="D1888" i="5"/>
  <c r="E1888" i="5" s="1"/>
  <c r="D1889" i="5"/>
  <c r="H1889" i="5" s="1"/>
  <c r="I1889" i="5" s="1"/>
  <c r="D1890" i="5"/>
  <c r="G1890" i="5" s="1"/>
  <c r="D1891" i="5"/>
  <c r="H1891" i="5" s="1"/>
  <c r="I1891" i="5" s="1"/>
  <c r="D1892" i="5"/>
  <c r="H1892" i="5" s="1"/>
  <c r="J1892" i="5" s="1"/>
  <c r="D1893" i="5"/>
  <c r="G1893" i="5" s="1"/>
  <c r="D1894" i="5"/>
  <c r="H1894" i="5" s="1"/>
  <c r="D1895" i="5"/>
  <c r="E1895" i="5" s="1"/>
  <c r="F1895" i="5" s="1"/>
  <c r="D1896" i="5"/>
  <c r="E1896" i="5" s="1"/>
  <c r="H1896" i="5"/>
  <c r="D1897" i="5"/>
  <c r="G1897" i="5" s="1"/>
  <c r="D1898" i="5"/>
  <c r="G1898" i="5" s="1"/>
  <c r="D1899" i="5"/>
  <c r="D1900" i="5"/>
  <c r="D1901" i="5"/>
  <c r="D1902" i="5"/>
  <c r="E1902" i="5" s="1"/>
  <c r="F1902" i="5" s="1"/>
  <c r="D1903" i="5"/>
  <c r="E1903" i="5" s="1"/>
  <c r="F1903" i="5" s="1"/>
  <c r="D1904" i="5"/>
  <c r="E1904" i="5" s="1"/>
  <c r="G1904" i="5"/>
  <c r="D1905" i="5"/>
  <c r="G1905" i="5" s="1"/>
  <c r="D1906" i="5"/>
  <c r="E1906" i="5" s="1"/>
  <c r="F1906" i="5" s="1"/>
  <c r="G1906" i="5"/>
  <c r="D1907" i="5"/>
  <c r="E1907" i="5" s="1"/>
  <c r="F1907" i="5" s="1"/>
  <c r="D1908" i="5"/>
  <c r="E1908" i="5" s="1"/>
  <c r="G1908" i="5"/>
  <c r="D1909" i="5"/>
  <c r="G1909" i="5" s="1"/>
  <c r="D1910" i="5"/>
  <c r="E1910" i="5" s="1"/>
  <c r="D1911" i="5"/>
  <c r="E1911" i="5" s="1"/>
  <c r="F1911" i="5" s="1"/>
  <c r="D1912" i="5"/>
  <c r="E1912" i="5" s="1"/>
  <c r="G1912" i="5"/>
  <c r="D1913" i="5"/>
  <c r="H1913" i="5" s="1"/>
  <c r="D1914" i="5"/>
  <c r="E1914" i="5" s="1"/>
  <c r="D1915" i="5"/>
  <c r="D1916" i="5"/>
  <c r="E1916" i="5" s="1"/>
  <c r="D1917" i="5"/>
  <c r="H1917" i="5" s="1"/>
  <c r="D1918" i="5"/>
  <c r="E1918" i="5" s="1"/>
  <c r="D1919" i="5"/>
  <c r="E1919" i="5" s="1"/>
  <c r="F1919" i="5" s="1"/>
  <c r="D1920" i="5"/>
  <c r="E1920" i="5" s="1"/>
  <c r="D1921" i="5"/>
  <c r="H1921" i="5" s="1"/>
  <c r="D1922" i="5"/>
  <c r="H1922" i="5" s="1"/>
  <c r="E1922" i="5"/>
  <c r="G1922" i="5"/>
  <c r="D1923" i="5"/>
  <c r="E1923" i="5" s="1"/>
  <c r="F1923" i="5" s="1"/>
  <c r="D1924" i="5"/>
  <c r="E1924" i="5" s="1"/>
  <c r="D1925" i="5"/>
  <c r="H1925" i="5" s="1"/>
  <c r="D1926" i="5"/>
  <c r="E1926" i="5" s="1"/>
  <c r="D1927" i="5"/>
  <c r="E1927" i="5" s="1"/>
  <c r="F1927" i="5" s="1"/>
  <c r="D1928" i="5"/>
  <c r="E1928" i="5" s="1"/>
  <c r="D1929" i="5"/>
  <c r="H1929" i="5" s="1"/>
  <c r="D1930" i="5"/>
  <c r="E1930" i="5" s="1"/>
  <c r="D1931" i="5"/>
  <c r="D1932" i="5"/>
  <c r="E1932" i="5" s="1"/>
  <c r="D1933" i="5"/>
  <c r="H1933" i="5" s="1"/>
  <c r="D1934" i="5"/>
  <c r="E1934" i="5" s="1"/>
  <c r="D1935" i="5"/>
  <c r="E1935" i="5" s="1"/>
  <c r="F1935" i="5" s="1"/>
  <c r="D1936" i="5"/>
  <c r="E1936" i="5" s="1"/>
  <c r="D1937" i="5"/>
  <c r="H1937" i="5" s="1"/>
  <c r="D1938" i="5"/>
  <c r="H1938" i="5" s="1"/>
  <c r="D1939" i="5"/>
  <c r="E1939" i="5" s="1"/>
  <c r="F1939" i="5" s="1"/>
  <c r="D1940" i="5"/>
  <c r="E1940" i="5" s="1"/>
  <c r="D1941" i="5"/>
  <c r="H1941" i="5" s="1"/>
  <c r="D1942" i="5"/>
  <c r="E1942" i="5" s="1"/>
  <c r="D1943" i="5"/>
  <c r="E1943" i="5" s="1"/>
  <c r="F1943" i="5" s="1"/>
  <c r="D1944" i="5"/>
  <c r="D1945" i="5"/>
  <c r="H1945" i="5" s="1"/>
  <c r="D1946" i="5"/>
  <c r="E1946" i="5" s="1"/>
  <c r="D1947" i="5"/>
  <c r="E1947" i="5" s="1"/>
  <c r="F1947" i="5" s="1"/>
  <c r="D1948" i="5"/>
  <c r="D1949" i="5"/>
  <c r="H1949" i="5" s="1"/>
  <c r="D1950" i="5"/>
  <c r="G1950" i="5" s="1"/>
  <c r="D1951" i="5"/>
  <c r="D1952" i="5"/>
  <c r="E1952" i="5" s="1"/>
  <c r="D1953" i="5"/>
  <c r="H1953" i="5" s="1"/>
  <c r="D1954" i="5"/>
  <c r="H1954" i="5" s="1"/>
  <c r="I1954" i="5" s="1"/>
  <c r="G1954" i="5"/>
  <c r="D1955" i="5"/>
  <c r="E1955" i="5" s="1"/>
  <c r="F1955" i="5" s="1"/>
  <c r="D1956" i="5"/>
  <c r="E1956" i="5" s="1"/>
  <c r="D1957" i="5"/>
  <c r="H1957" i="5" s="1"/>
  <c r="D1958" i="5"/>
  <c r="D1959" i="5"/>
  <c r="E1959" i="5" s="1"/>
  <c r="F1959" i="5" s="1"/>
  <c r="D1960" i="5"/>
  <c r="E1960" i="5" s="1"/>
  <c r="D1961" i="5"/>
  <c r="H1961" i="5" s="1"/>
  <c r="D1962" i="5"/>
  <c r="D1963" i="5"/>
  <c r="E1963" i="5" s="1"/>
  <c r="F1963" i="5" s="1"/>
  <c r="D1964" i="5"/>
  <c r="D1965" i="5"/>
  <c r="H1965" i="5" s="1"/>
  <c r="D1966" i="5"/>
  <c r="E1966" i="5" s="1"/>
  <c r="D1967" i="5"/>
  <c r="D1968" i="5"/>
  <c r="E1968" i="5" s="1"/>
  <c r="D1969" i="5"/>
  <c r="H1969" i="5" s="1"/>
  <c r="D1970" i="5"/>
  <c r="G1970" i="5" s="1"/>
  <c r="D1971" i="5"/>
  <c r="E1971" i="5" s="1"/>
  <c r="F1971" i="5" s="1"/>
  <c r="D1972" i="5"/>
  <c r="E1972" i="5" s="1"/>
  <c r="D1973" i="5"/>
  <c r="H1973" i="5" s="1"/>
  <c r="D1974" i="5"/>
  <c r="D1975" i="5"/>
  <c r="E1975" i="5" s="1"/>
  <c r="F1975" i="5" s="1"/>
  <c r="D1976" i="5"/>
  <c r="E1976" i="5" s="1"/>
  <c r="D1977" i="5"/>
  <c r="H1977" i="5" s="1"/>
  <c r="D1978" i="5"/>
  <c r="E1978" i="5" s="1"/>
  <c r="D1979" i="5"/>
  <c r="E1979" i="5" s="1"/>
  <c r="F1979" i="5" s="1"/>
  <c r="D1980" i="5"/>
  <c r="D1981" i="5"/>
  <c r="H1981" i="5" s="1"/>
  <c r="D1982" i="5"/>
  <c r="E1982" i="5" s="1"/>
  <c r="D1983" i="5"/>
  <c r="D1984" i="5"/>
  <c r="E1984" i="5" s="1"/>
  <c r="D1985" i="5"/>
  <c r="H1985" i="5" s="1"/>
  <c r="D1986" i="5"/>
  <c r="H1986" i="5" s="1"/>
  <c r="D1987" i="5"/>
  <c r="E1987" i="5" s="1"/>
  <c r="F1987" i="5" s="1"/>
  <c r="H1987" i="5"/>
  <c r="D1988" i="5"/>
  <c r="E1988" i="5" s="1"/>
  <c r="D1989" i="5"/>
  <c r="H1989" i="5" s="1"/>
  <c r="D1990" i="5"/>
  <c r="D1991" i="5"/>
  <c r="E1991" i="5" s="1"/>
  <c r="F1991" i="5" s="1"/>
  <c r="D1992" i="5"/>
  <c r="D1993" i="5"/>
  <c r="H1993" i="5" s="1"/>
  <c r="D1994" i="5"/>
  <c r="E1994" i="5" s="1"/>
  <c r="H1994" i="5"/>
  <c r="D1995" i="5"/>
  <c r="E1995" i="5" s="1"/>
  <c r="F1995" i="5" s="1"/>
  <c r="D1996" i="5"/>
  <c r="D1997" i="5"/>
  <c r="H1997" i="5" s="1"/>
  <c r="D1998" i="5"/>
  <c r="E1998" i="5" s="1"/>
  <c r="D1999" i="5"/>
  <c r="D2000" i="5"/>
  <c r="E2000" i="5" s="1"/>
  <c r="D2001" i="5"/>
  <c r="H2001" i="5" s="1"/>
  <c r="D2002" i="5"/>
  <c r="D2003" i="5"/>
  <c r="E2003" i="5" s="1"/>
  <c r="F2003" i="5" s="1"/>
  <c r="D2004" i="5"/>
  <c r="E2004" i="5" s="1"/>
  <c r="D2005" i="5"/>
  <c r="H2005" i="5" s="1"/>
  <c r="D2006" i="5"/>
  <c r="D2007" i="5"/>
  <c r="E2007" i="5" s="1"/>
  <c r="F2007" i="5" s="1"/>
  <c r="D2008" i="5"/>
  <c r="D2009" i="5"/>
  <c r="H2009" i="5"/>
  <c r="D2010" i="5"/>
  <c r="E2010" i="5" s="1"/>
  <c r="D2011" i="5"/>
  <c r="E2011" i="5" s="1"/>
  <c r="F2011" i="5" s="1"/>
  <c r="G2011" i="5"/>
  <c r="D2012" i="5"/>
  <c r="D2013" i="5"/>
  <c r="H2013" i="5" s="1"/>
  <c r="D2014" i="5"/>
  <c r="E2014" i="5" s="1"/>
  <c r="G2014" i="5"/>
  <c r="H2014" i="5"/>
  <c r="D2015" i="5"/>
  <c r="D2016" i="5"/>
  <c r="E2016" i="5" s="1"/>
  <c r="H2016" i="5"/>
  <c r="D2017" i="5"/>
  <c r="E2017" i="5" s="1"/>
  <c r="D2018" i="5"/>
  <c r="D2019" i="5"/>
  <c r="E2019" i="5" s="1"/>
  <c r="F2019" i="5" s="1"/>
  <c r="H2019" i="5"/>
  <c r="I2019" i="5" s="1"/>
  <c r="K2019" i="5" s="1"/>
  <c r="D2020" i="5"/>
  <c r="E2020" i="5" s="1"/>
  <c r="D2021" i="5"/>
  <c r="D2022" i="5"/>
  <c r="E2022" i="5" s="1"/>
  <c r="F2022" i="5" s="1"/>
  <c r="G2022" i="5"/>
  <c r="D2023" i="5"/>
  <c r="H2023" i="5" s="1"/>
  <c r="D2024" i="5"/>
  <c r="D2025" i="5"/>
  <c r="D2026" i="5"/>
  <c r="D2027" i="5"/>
  <c r="H2027" i="5" s="1"/>
  <c r="D2028" i="5"/>
  <c r="E2028" i="5" s="1"/>
  <c r="D2029" i="5"/>
  <c r="G2029" i="5" s="1"/>
  <c r="D2030" i="5"/>
  <c r="H2030" i="5" s="1"/>
  <c r="D2031" i="5"/>
  <c r="D2032" i="5"/>
  <c r="E2032" i="5" s="1"/>
  <c r="D2033" i="5"/>
  <c r="G2033" i="5" s="1"/>
  <c r="D2034" i="5"/>
  <c r="H2034" i="5" s="1"/>
  <c r="D2035" i="5"/>
  <c r="H2035" i="5" s="1"/>
  <c r="D2036" i="5"/>
  <c r="H2036" i="5" s="1"/>
  <c r="J2036" i="5" s="1"/>
  <c r="D2037" i="5"/>
  <c r="G2037" i="5" s="1"/>
  <c r="D2038" i="5"/>
  <c r="E2038" i="5" s="1"/>
  <c r="F2038" i="5" s="1"/>
  <c r="D2039" i="5"/>
  <c r="H2039" i="5" s="1"/>
  <c r="D2040" i="5"/>
  <c r="D2041" i="5"/>
  <c r="G2041" i="5" s="1"/>
  <c r="D2042" i="5"/>
  <c r="E2042" i="5" s="1"/>
  <c r="F2042" i="5" s="1"/>
  <c r="D2043" i="5"/>
  <c r="H2043" i="5" s="1"/>
  <c r="D2044" i="5"/>
  <c r="E2044" i="5" s="1"/>
  <c r="G2044" i="5"/>
  <c r="D2045" i="5"/>
  <c r="G2045" i="5" s="1"/>
  <c r="D2046" i="5"/>
  <c r="D2047" i="5"/>
  <c r="D2048" i="5"/>
  <c r="E2048" i="5" s="1"/>
  <c r="D2049" i="5"/>
  <c r="G2049" i="5" s="1"/>
  <c r="D2050" i="5"/>
  <c r="H2050" i="5" s="1"/>
  <c r="J2050" i="5" s="1"/>
  <c r="D2051" i="5"/>
  <c r="H2051" i="5" s="1"/>
  <c r="D2052" i="5"/>
  <c r="E2052" i="5" s="1"/>
  <c r="D2053" i="5"/>
  <c r="G2053" i="5" s="1"/>
  <c r="D2054" i="5"/>
  <c r="E2054" i="5" s="1"/>
  <c r="F2054" i="5" s="1"/>
  <c r="D2055" i="5"/>
  <c r="H2055" i="5" s="1"/>
  <c r="D2056" i="5"/>
  <c r="D2057" i="5"/>
  <c r="G2057" i="5" s="1"/>
  <c r="D2058" i="5"/>
  <c r="E2058" i="5" s="1"/>
  <c r="F2058" i="5" s="1"/>
  <c r="D2059" i="5"/>
  <c r="H2059" i="5" s="1"/>
  <c r="D2060" i="5"/>
  <c r="E2060" i="5" s="1"/>
  <c r="D2061" i="5"/>
  <c r="G2061" i="5" s="1"/>
  <c r="D2062" i="5"/>
  <c r="E2062" i="5" s="1"/>
  <c r="F2062" i="5" s="1"/>
  <c r="D2063" i="5"/>
  <c r="D2064" i="5"/>
  <c r="E2064" i="5" s="1"/>
  <c r="D2065" i="5"/>
  <c r="G2065" i="5" s="1"/>
  <c r="D2066" i="5"/>
  <c r="E2066" i="5" s="1"/>
  <c r="F2066" i="5" s="1"/>
  <c r="G2066" i="5"/>
  <c r="D2067" i="5"/>
  <c r="H2067" i="5" s="1"/>
  <c r="D2068" i="5"/>
  <c r="E2068" i="5" s="1"/>
  <c r="D2069" i="5"/>
  <c r="D2070" i="5"/>
  <c r="G2070" i="5" s="1"/>
  <c r="D2071" i="5"/>
  <c r="H2071" i="5" s="1"/>
  <c r="D2072" i="5"/>
  <c r="E2072" i="5" s="1"/>
  <c r="D2073" i="5"/>
  <c r="D2074" i="5"/>
  <c r="H2074" i="5" s="1"/>
  <c r="J2074" i="5" s="1"/>
  <c r="D2075" i="5"/>
  <c r="H2075" i="5" s="1"/>
  <c r="D2076" i="5"/>
  <c r="E2076" i="5" s="1"/>
  <c r="D2077" i="5"/>
  <c r="G2077" i="5" s="1"/>
  <c r="D2078" i="5"/>
  <c r="D2079" i="5"/>
  <c r="D2080" i="5"/>
  <c r="E2080" i="5" s="1"/>
  <c r="G2080" i="5"/>
  <c r="H2080" i="5"/>
  <c r="I2080" i="5" s="1"/>
  <c r="D2081" i="5"/>
  <c r="G2081" i="5" s="1"/>
  <c r="D2082" i="5"/>
  <c r="D2083" i="5"/>
  <c r="H2083" i="5" s="1"/>
  <c r="D2084" i="5"/>
  <c r="D2085" i="5"/>
  <c r="G2085" i="5" s="1"/>
  <c r="D2086" i="5"/>
  <c r="E2086" i="5" s="1"/>
  <c r="F2086" i="5" s="1"/>
  <c r="H2086" i="5"/>
  <c r="D2087" i="5"/>
  <c r="H2087" i="5" s="1"/>
  <c r="D2088" i="5"/>
  <c r="D2089" i="5"/>
  <c r="G2089" i="5" s="1"/>
  <c r="D2090" i="5"/>
  <c r="E2090" i="5" s="1"/>
  <c r="F2090" i="5" s="1"/>
  <c r="D2091" i="5"/>
  <c r="H2091" i="5" s="1"/>
  <c r="D2092" i="5"/>
  <c r="E2092" i="5" s="1"/>
  <c r="D2093" i="5"/>
  <c r="G2093" i="5" s="1"/>
  <c r="H2093" i="5"/>
  <c r="D2094" i="5"/>
  <c r="E2094" i="5" s="1"/>
  <c r="F2094" i="5" s="1"/>
  <c r="D2095" i="5"/>
  <c r="D2096" i="5"/>
  <c r="E2096" i="5" s="1"/>
  <c r="D2097" i="5"/>
  <c r="G2097" i="5" s="1"/>
  <c r="D2098" i="5"/>
  <c r="E2098" i="5" s="1"/>
  <c r="F2098" i="5" s="1"/>
  <c r="D2099" i="5"/>
  <c r="H2099" i="5" s="1"/>
  <c r="D2100" i="5"/>
  <c r="E2100" i="5" s="1"/>
  <c r="D2101" i="5"/>
  <c r="D2102" i="5"/>
  <c r="H2102" i="5" s="1"/>
  <c r="J2102" i="5" s="1"/>
  <c r="D2103" i="5"/>
  <c r="H2103" i="5" s="1"/>
  <c r="D2104" i="5"/>
  <c r="E2104" i="5" s="1"/>
  <c r="D2105" i="5"/>
  <c r="D2106" i="5"/>
  <c r="E2106" i="5" s="1"/>
  <c r="D2107" i="5"/>
  <c r="H2107" i="5" s="1"/>
  <c r="D2108" i="5"/>
  <c r="E2108" i="5" s="1"/>
  <c r="D2109" i="5"/>
  <c r="G2109" i="5" s="1"/>
  <c r="D2110" i="5"/>
  <c r="D2111" i="5"/>
  <c r="D2112" i="5"/>
  <c r="H2112" i="5" s="1"/>
  <c r="I2112" i="5" s="1"/>
  <c r="E2112" i="5"/>
  <c r="G2112" i="5"/>
  <c r="D2113" i="5"/>
  <c r="G2113" i="5" s="1"/>
  <c r="D2114" i="5"/>
  <c r="H2114" i="5" s="1"/>
  <c r="J2114" i="5" s="1"/>
  <c r="D2115" i="5"/>
  <c r="H2115" i="5" s="1"/>
  <c r="D2116" i="5"/>
  <c r="E2116" i="5" s="1"/>
  <c r="H2116" i="5"/>
  <c r="I2116" i="5" s="1"/>
  <c r="D2117" i="5"/>
  <c r="H2117" i="5" s="1"/>
  <c r="I2117" i="5" s="1"/>
  <c r="D2118" i="5"/>
  <c r="H2118" i="5" s="1"/>
  <c r="J2118" i="5" s="1"/>
  <c r="D2119" i="5"/>
  <c r="H2119" i="5" s="1"/>
  <c r="D2120" i="5"/>
  <c r="E2120" i="5" s="1"/>
  <c r="D2121" i="5"/>
  <c r="D2122" i="5"/>
  <c r="E2122" i="5" s="1"/>
  <c r="D2123" i="5"/>
  <c r="H2123" i="5" s="1"/>
  <c r="I2123" i="5" s="1"/>
  <c r="D2124" i="5"/>
  <c r="H2124" i="5" s="1"/>
  <c r="D2125" i="5"/>
  <c r="H2125" i="5" s="1"/>
  <c r="D2126" i="5"/>
  <c r="D2127" i="5"/>
  <c r="D2128" i="5"/>
  <c r="H2128" i="5" s="1"/>
  <c r="I2128" i="5" s="1"/>
  <c r="D2129" i="5"/>
  <c r="H2129" i="5" s="1"/>
  <c r="D2130" i="5"/>
  <c r="D2131" i="5"/>
  <c r="H2131" i="5" s="1"/>
  <c r="D2132" i="5"/>
  <c r="D2133" i="5"/>
  <c r="H2133" i="5" s="1"/>
  <c r="I2133" i="5" s="1"/>
  <c r="D2134" i="5"/>
  <c r="D2135" i="5"/>
  <c r="H2135" i="5" s="1"/>
  <c r="D2136" i="5"/>
  <c r="D2137" i="5"/>
  <c r="D2138" i="5"/>
  <c r="H2138" i="5" s="1"/>
  <c r="J2138" i="5" s="1"/>
  <c r="D2139" i="5"/>
  <c r="H2139" i="5" s="1"/>
  <c r="D2140" i="5"/>
  <c r="E2140" i="5" s="1"/>
  <c r="D2141" i="5"/>
  <c r="H2141" i="5" s="1"/>
  <c r="D2142" i="5"/>
  <c r="E2142" i="5" s="1"/>
  <c r="D2143" i="5"/>
  <c r="D2144" i="5"/>
  <c r="E2144" i="5" s="1"/>
  <c r="D2145" i="5"/>
  <c r="H2145" i="5" s="1"/>
  <c r="D2146" i="5"/>
  <c r="E2146" i="5" s="1"/>
  <c r="D2147" i="5"/>
  <c r="H2147" i="5" s="1"/>
  <c r="D2148" i="5"/>
  <c r="H2148" i="5" s="1"/>
  <c r="I2148" i="5" s="1"/>
  <c r="D2149" i="5"/>
  <c r="H2149" i="5" s="1"/>
  <c r="D2150" i="5"/>
  <c r="D2151" i="5"/>
  <c r="D2152" i="5"/>
  <c r="D2153" i="5"/>
  <c r="E2153" i="5" s="1"/>
  <c r="F2153" i="5"/>
  <c r="D2154" i="5"/>
  <c r="D2155" i="5"/>
  <c r="D2156" i="5"/>
  <c r="D2157" i="5"/>
  <c r="E2157" i="5" s="1"/>
  <c r="D2158" i="5"/>
  <c r="H2158" i="5" s="1"/>
  <c r="D2159" i="5"/>
  <c r="G2159" i="5" s="1"/>
  <c r="D2160" i="5"/>
  <c r="D2161" i="5"/>
  <c r="E2161" i="5" s="1"/>
  <c r="F2161" i="5" s="1"/>
  <c r="D2162" i="5"/>
  <c r="G2162" i="5" s="1"/>
  <c r="D2163" i="5"/>
  <c r="D2164" i="5"/>
  <c r="G2164" i="5" s="1"/>
  <c r="D2165" i="5"/>
  <c r="D2166" i="5"/>
  <c r="D2167" i="5"/>
  <c r="H2167" i="5" s="1"/>
  <c r="D2168" i="5"/>
  <c r="D2169" i="5"/>
  <c r="G2169" i="5" s="1"/>
  <c r="D2170" i="5"/>
  <c r="E2170" i="5" s="1"/>
  <c r="F2170" i="5" s="1"/>
  <c r="D2171" i="5"/>
  <c r="H2171" i="5" s="1"/>
  <c r="D2172" i="5"/>
  <c r="D2173" i="5"/>
  <c r="G2173" i="5" s="1"/>
  <c r="D2174" i="5"/>
  <c r="E2174" i="5" s="1"/>
  <c r="F2174" i="5" s="1"/>
  <c r="D2175" i="5"/>
  <c r="H2175" i="5" s="1"/>
  <c r="D2176" i="5"/>
  <c r="E2176" i="5" s="1"/>
  <c r="D2177" i="5"/>
  <c r="G2177" i="5" s="1"/>
  <c r="D2178" i="5"/>
  <c r="G2178" i="5" s="1"/>
  <c r="D2179" i="5"/>
  <c r="D2180" i="5"/>
  <c r="E2180" i="5" s="1"/>
  <c r="D2181" i="5"/>
  <c r="G2181" i="5" s="1"/>
  <c r="D2182" i="5"/>
  <c r="H2182" i="5" s="1"/>
  <c r="J2182" i="5" s="1"/>
  <c r="D2183" i="5"/>
  <c r="H2183" i="5" s="1"/>
  <c r="D2184" i="5"/>
  <c r="H2184" i="5" s="1"/>
  <c r="I2184" i="5" s="1"/>
  <c r="G2184" i="5"/>
  <c r="D2185" i="5"/>
  <c r="D2186" i="5"/>
  <c r="H2186" i="5" s="1"/>
  <c r="D2187" i="5"/>
  <c r="H2187" i="5" s="1"/>
  <c r="D2188" i="5"/>
  <c r="H2188" i="5" s="1"/>
  <c r="I2188" i="5" s="1"/>
  <c r="D2189" i="5"/>
  <c r="D2190" i="5"/>
  <c r="H2190" i="5" s="1"/>
  <c r="D2191" i="5"/>
  <c r="H2191" i="5" s="1"/>
  <c r="D2192" i="5"/>
  <c r="H2192" i="5" s="1"/>
  <c r="I2192" i="5" s="1"/>
  <c r="E2192" i="5"/>
  <c r="D2193" i="5"/>
  <c r="G2193" i="5" s="1"/>
  <c r="D2194" i="5"/>
  <c r="D2195" i="5"/>
  <c r="D2196" i="5"/>
  <c r="H2196" i="5" s="1"/>
  <c r="I2196" i="5" s="1"/>
  <c r="D2197" i="5"/>
  <c r="G2197" i="5" s="1"/>
  <c r="D2198" i="5"/>
  <c r="D2199" i="5"/>
  <c r="H2199" i="5" s="1"/>
  <c r="D2200" i="5"/>
  <c r="D2201" i="5"/>
  <c r="G2201" i="5" s="1"/>
  <c r="D2202" i="5"/>
  <c r="D2203" i="5"/>
  <c r="H2203" i="5" s="1"/>
  <c r="D2204" i="5"/>
  <c r="D2205" i="5"/>
  <c r="D2206" i="5"/>
  <c r="E2206" i="5" s="1"/>
  <c r="H2206" i="5"/>
  <c r="D2207" i="5"/>
  <c r="H2207" i="5" s="1"/>
  <c r="D2208" i="5"/>
  <c r="E2208" i="5" s="1"/>
  <c r="D2209" i="5"/>
  <c r="G2209" i="5" s="1"/>
  <c r="D2210" i="5"/>
  <c r="H2210" i="5" s="1"/>
  <c r="J2210" i="5" s="1"/>
  <c r="D2211" i="5"/>
  <c r="D2212" i="5"/>
  <c r="E2212" i="5" s="1"/>
  <c r="D2213" i="5"/>
  <c r="G2213" i="5" s="1"/>
  <c r="D2214" i="5"/>
  <c r="D2215" i="5"/>
  <c r="H2215" i="5" s="1"/>
  <c r="D2216" i="5"/>
  <c r="E2216" i="5" s="1"/>
  <c r="H2216" i="5"/>
  <c r="I2216" i="5" s="1"/>
  <c r="D2217" i="5"/>
  <c r="D2218" i="5"/>
  <c r="H2218" i="5" s="1"/>
  <c r="E2218" i="5"/>
  <c r="F2218" i="5" s="1"/>
  <c r="G2218" i="5"/>
  <c r="D2219" i="5"/>
  <c r="H2219" i="5" s="1"/>
  <c r="D2220" i="5"/>
  <c r="H2220" i="5" s="1"/>
  <c r="I2220" i="5" s="1"/>
  <c r="E2220" i="5"/>
  <c r="G2220" i="5"/>
  <c r="D2221" i="5"/>
  <c r="D2222" i="5"/>
  <c r="H2222" i="5" s="1"/>
  <c r="D2223" i="5"/>
  <c r="H2223" i="5" s="1"/>
  <c r="D2224" i="5"/>
  <c r="H2224" i="5" s="1"/>
  <c r="I2224" i="5" s="1"/>
  <c r="D2225" i="5"/>
  <c r="G2225" i="5" s="1"/>
  <c r="D2226" i="5"/>
  <c r="D2227" i="5"/>
  <c r="D2228" i="5"/>
  <c r="H2228" i="5" s="1"/>
  <c r="I2228" i="5" s="1"/>
  <c r="D2229" i="5"/>
  <c r="G2229" i="5" s="1"/>
  <c r="D2230" i="5"/>
  <c r="D2231" i="5"/>
  <c r="H2231" i="5" s="1"/>
  <c r="D2232" i="5"/>
  <c r="D2233" i="5"/>
  <c r="G2233" i="5" s="1"/>
  <c r="D2234" i="5"/>
  <c r="E2234" i="5" s="1"/>
  <c r="F2234" i="5" s="1"/>
  <c r="D2235" i="5"/>
  <c r="H2235" i="5" s="1"/>
  <c r="D2236" i="5"/>
  <c r="D2237" i="5"/>
  <c r="G2237" i="5" s="1"/>
  <c r="D2238" i="5"/>
  <c r="E2238" i="5" s="1"/>
  <c r="F2238" i="5" s="1"/>
  <c r="D2239" i="5"/>
  <c r="H2239" i="5" s="1"/>
  <c r="D2240" i="5"/>
  <c r="E2240" i="5" s="1"/>
  <c r="D2241" i="5"/>
  <c r="G2241" i="5" s="1"/>
  <c r="D2242" i="5"/>
  <c r="H2242" i="5" s="1"/>
  <c r="J2242" i="5" s="1"/>
  <c r="D2243" i="5"/>
  <c r="D2244" i="5"/>
  <c r="E2244" i="5" s="1"/>
  <c r="D2245" i="5"/>
  <c r="G2245" i="5" s="1"/>
  <c r="D2246" i="5"/>
  <c r="G2246" i="5" s="1"/>
  <c r="H2246" i="5"/>
  <c r="J2246" i="5" s="1"/>
  <c r="D2247" i="5"/>
  <c r="H2247" i="5" s="1"/>
  <c r="D2248" i="5"/>
  <c r="E2248" i="5" s="1"/>
  <c r="H2248" i="5"/>
  <c r="I2248" i="5" s="1"/>
  <c r="D2249" i="5"/>
  <c r="D2250" i="5"/>
  <c r="H2250" i="5" s="1"/>
  <c r="G2250" i="5"/>
  <c r="D2251" i="5"/>
  <c r="H2251" i="5" s="1"/>
  <c r="D2252" i="5"/>
  <c r="H2252" i="5" s="1"/>
  <c r="G2252" i="5"/>
  <c r="D2253" i="5"/>
  <c r="D2254" i="5"/>
  <c r="H2254" i="5" s="1"/>
  <c r="D2255" i="5"/>
  <c r="H2255" i="5" s="1"/>
  <c r="D2256" i="5"/>
  <c r="H2256" i="5" s="1"/>
  <c r="I2256" i="5" s="1"/>
  <c r="D2257" i="5"/>
  <c r="D2258" i="5"/>
  <c r="D2259" i="5"/>
  <c r="D2260" i="5"/>
  <c r="H2260" i="5" s="1"/>
  <c r="I2260" i="5" s="1"/>
  <c r="J2260" i="5"/>
  <c r="D2261" i="5"/>
  <c r="D2262" i="5"/>
  <c r="D2263" i="5"/>
  <c r="H2263" i="5" s="1"/>
  <c r="D2264" i="5"/>
  <c r="G2264" i="5" s="1"/>
  <c r="D2265" i="5"/>
  <c r="G2265" i="5" s="1"/>
  <c r="D2266" i="5"/>
  <c r="E2266" i="5" s="1"/>
  <c r="F2266" i="5" s="1"/>
  <c r="D2267" i="5"/>
  <c r="H2267" i="5" s="1"/>
  <c r="D2268" i="5"/>
  <c r="H2268" i="5" s="1"/>
  <c r="D2269" i="5"/>
  <c r="G2269" i="5" s="1"/>
  <c r="D2270" i="5"/>
  <c r="H2270" i="5" s="1"/>
  <c r="D2271" i="5"/>
  <c r="H2271" i="5" s="1"/>
  <c r="D2272" i="5"/>
  <c r="H2272" i="5" s="1"/>
  <c r="D2273" i="5"/>
  <c r="D2274" i="5"/>
  <c r="G2274" i="5" s="1"/>
  <c r="D2275" i="5"/>
  <c r="D2276" i="5"/>
  <c r="H2276" i="5" s="1"/>
  <c r="D2277" i="5"/>
  <c r="D2278" i="5"/>
  <c r="G2278" i="5" s="1"/>
  <c r="D2279" i="5"/>
  <c r="H2279" i="5"/>
  <c r="D2280" i="5"/>
  <c r="G2280" i="5" s="1"/>
  <c r="D2281" i="5"/>
  <c r="G2281" i="5" s="1"/>
  <c r="D2282" i="5"/>
  <c r="D2283" i="5"/>
  <c r="H2283" i="5" s="1"/>
  <c r="D2284" i="5"/>
  <c r="G2284" i="5" s="1"/>
  <c r="D2285" i="5"/>
  <c r="G2285" i="5" s="1"/>
  <c r="D2286" i="5"/>
  <c r="D2287" i="5"/>
  <c r="H2287" i="5" s="1"/>
  <c r="D2288" i="5"/>
  <c r="D2289" i="5"/>
  <c r="G2289" i="5" s="1"/>
  <c r="D2290" i="5"/>
  <c r="D2291" i="5"/>
  <c r="D2292" i="5"/>
  <c r="D2293" i="5"/>
  <c r="G2293" i="5" s="1"/>
  <c r="D2294" i="5"/>
  <c r="H2294" i="5" s="1"/>
  <c r="D2295" i="5"/>
  <c r="H2295" i="5" s="1"/>
  <c r="D2296" i="5"/>
  <c r="E2296" i="5" s="1"/>
  <c r="G2296" i="5"/>
  <c r="D2297" i="5"/>
  <c r="G2297" i="5" s="1"/>
  <c r="D2298" i="5"/>
  <c r="H2298" i="5" s="1"/>
  <c r="D2299" i="5"/>
  <c r="H2299" i="5" s="1"/>
  <c r="D2300" i="5"/>
  <c r="H2300" i="5" s="1"/>
  <c r="D2301" i="5"/>
  <c r="G2301" i="5" s="1"/>
  <c r="D2302" i="5"/>
  <c r="H2302" i="5" s="1"/>
  <c r="D2303" i="5"/>
  <c r="H2303" i="5" s="1"/>
  <c r="D2304" i="5"/>
  <c r="H2304" i="5" s="1"/>
  <c r="D2305" i="5"/>
  <c r="D2306" i="5"/>
  <c r="G2306" i="5" s="1"/>
  <c r="D2307" i="5"/>
  <c r="D2308" i="5"/>
  <c r="H2308" i="5" s="1"/>
  <c r="D2309" i="5"/>
  <c r="D2310" i="5"/>
  <c r="G2310" i="5" s="1"/>
  <c r="D2311" i="5"/>
  <c r="H2311" i="5" s="1"/>
  <c r="D2312" i="5"/>
  <c r="G2312" i="5" s="1"/>
  <c r="D2313" i="5"/>
  <c r="D2314" i="5"/>
  <c r="H2314" i="5" s="1"/>
  <c r="D2315" i="5"/>
  <c r="H2315" i="5" s="1"/>
  <c r="I2315" i="5" s="1"/>
  <c r="D2316" i="5"/>
  <c r="D2317" i="5"/>
  <c r="H2317" i="5" s="1"/>
  <c r="D2318" i="5"/>
  <c r="H2318" i="5" s="1"/>
  <c r="D2319" i="5"/>
  <c r="D2320" i="5"/>
  <c r="D2321" i="5"/>
  <c r="H2321" i="5" s="1"/>
  <c r="D2322" i="5"/>
  <c r="H2322" i="5" s="1"/>
  <c r="D2323" i="5"/>
  <c r="H2323" i="5" s="1"/>
  <c r="D2324" i="5"/>
  <c r="H2324" i="5" s="1"/>
  <c r="G2324" i="5"/>
  <c r="D2325" i="5"/>
  <c r="H2325" i="5" s="1"/>
  <c r="I2325" i="5" s="1"/>
  <c r="D2326" i="5"/>
  <c r="E2326" i="5" s="1"/>
  <c r="G2326" i="5"/>
  <c r="H2326" i="5"/>
  <c r="D2327" i="5"/>
  <c r="H2327" i="5" s="1"/>
  <c r="D2328" i="5"/>
  <c r="G2328" i="5" s="1"/>
  <c r="E2328" i="5"/>
  <c r="D2329" i="5"/>
  <c r="D2330" i="5"/>
  <c r="D2331" i="5"/>
  <c r="H2331" i="5" s="1"/>
  <c r="I2331" i="5" s="1"/>
  <c r="D2332" i="5"/>
  <c r="G2332" i="5" s="1"/>
  <c r="D2333" i="5"/>
  <c r="H2333" i="5" s="1"/>
  <c r="D2334" i="5"/>
  <c r="D2335" i="5"/>
  <c r="D2336" i="5"/>
  <c r="G2336" i="5" s="1"/>
  <c r="D2337" i="5"/>
  <c r="H2337" i="5" s="1"/>
  <c r="D2338" i="5"/>
  <c r="D2339" i="5"/>
  <c r="H2339" i="5" s="1"/>
  <c r="I2339" i="5" s="1"/>
  <c r="D2340" i="5"/>
  <c r="D2341" i="5"/>
  <c r="H2341" i="5" s="1"/>
  <c r="D2342" i="5"/>
  <c r="G2342" i="5" s="1"/>
  <c r="D2343" i="5"/>
  <c r="H2343" i="5"/>
  <c r="D2344" i="5"/>
  <c r="G2344" i="5" s="1"/>
  <c r="D2345" i="5"/>
  <c r="D2346" i="5"/>
  <c r="G2346" i="5" s="1"/>
  <c r="D2347" i="5"/>
  <c r="H2347" i="5" s="1"/>
  <c r="D2348" i="5"/>
  <c r="D2349" i="5"/>
  <c r="H2349" i="5" s="1"/>
  <c r="D2350" i="5"/>
  <c r="E2350" i="5" s="1"/>
  <c r="D2351" i="5"/>
  <c r="D2352" i="5"/>
  <c r="D2353" i="5"/>
  <c r="H2353" i="5" s="1"/>
  <c r="D2354" i="5"/>
  <c r="E2354" i="5" s="1"/>
  <c r="G2354" i="5"/>
  <c r="D2355" i="5"/>
  <c r="H2355" i="5" s="1"/>
  <c r="D2356" i="5"/>
  <c r="E2356" i="5" s="1"/>
  <c r="D2357" i="5"/>
  <c r="H2357" i="5" s="1"/>
  <c r="I2357" i="5" s="1"/>
  <c r="D2358" i="5"/>
  <c r="E2358" i="5" s="1"/>
  <c r="G2358" i="5"/>
  <c r="D2359" i="5"/>
  <c r="H2359" i="5" s="1"/>
  <c r="D2360" i="5"/>
  <c r="E2360" i="5" s="1"/>
  <c r="G2360" i="5"/>
  <c r="D2361" i="5"/>
  <c r="D2362" i="5"/>
  <c r="D2363" i="5"/>
  <c r="H2363" i="5" s="1"/>
  <c r="I2363" i="5" s="1"/>
  <c r="D2364" i="5"/>
  <c r="G2364" i="5" s="1"/>
  <c r="D2365" i="5"/>
  <c r="H2365" i="5" s="1"/>
  <c r="D2366" i="5"/>
  <c r="D2367" i="5"/>
  <c r="D2368" i="5"/>
  <c r="G2368" i="5" s="1"/>
  <c r="D2369" i="5"/>
  <c r="H2369" i="5" s="1"/>
  <c r="D2370" i="5"/>
  <c r="D2371" i="5"/>
  <c r="H2371" i="5" s="1"/>
  <c r="D2372" i="5"/>
  <c r="D2373" i="5"/>
  <c r="H2373" i="5" s="1"/>
  <c r="I2373" i="5" s="1"/>
  <c r="D2374" i="5"/>
  <c r="G2374" i="5" s="1"/>
  <c r="E2374" i="5"/>
  <c r="D2375" i="5"/>
  <c r="G2375" i="5" s="1"/>
  <c r="D2376" i="5"/>
  <c r="G2376" i="5" s="1"/>
  <c r="D2377" i="5"/>
  <c r="E2377" i="5" s="1"/>
  <c r="D2378" i="5"/>
  <c r="H2378" i="5" s="1"/>
  <c r="D2379" i="5"/>
  <c r="G2379" i="5" s="1"/>
  <c r="D2380" i="5"/>
  <c r="D2381" i="5"/>
  <c r="E2381" i="5" s="1"/>
  <c r="F2381" i="5" s="1"/>
  <c r="D2382" i="5"/>
  <c r="G2382" i="5" s="1"/>
  <c r="D2383" i="5"/>
  <c r="D2384" i="5"/>
  <c r="G2384" i="5" s="1"/>
  <c r="D2385" i="5"/>
  <c r="D2386" i="5"/>
  <c r="D2387" i="5"/>
  <c r="D2388" i="5"/>
  <c r="E2388" i="5" s="1"/>
  <c r="F2388" i="5" s="1"/>
  <c r="G2388" i="5"/>
  <c r="H2388" i="5"/>
  <c r="I2388" i="5" s="1"/>
  <c r="D2389" i="5"/>
  <c r="E2389" i="5" s="1"/>
  <c r="F2389" i="5" s="1"/>
  <c r="D2390" i="5"/>
  <c r="H2390" i="5" s="1"/>
  <c r="J2390" i="5" s="1"/>
  <c r="E2390" i="5"/>
  <c r="D2391" i="5"/>
  <c r="G2391" i="5" s="1"/>
  <c r="D2392" i="5"/>
  <c r="G2392" i="5" s="1"/>
  <c r="D2393" i="5"/>
  <c r="E2393" i="5" s="1"/>
  <c r="D2394" i="5"/>
  <c r="D2395" i="5"/>
  <c r="G2395" i="5" s="1"/>
  <c r="D2396" i="5"/>
  <c r="G2396" i="5" s="1"/>
  <c r="D2397" i="5"/>
  <c r="E2397" i="5" s="1"/>
  <c r="F2397" i="5" s="1"/>
  <c r="H2397" i="5"/>
  <c r="D2398" i="5"/>
  <c r="D2399" i="5"/>
  <c r="G2399" i="5" s="1"/>
  <c r="D2400" i="5"/>
  <c r="G2400" i="5" s="1"/>
  <c r="D2401" i="5"/>
  <c r="D2402" i="5"/>
  <c r="H2402" i="5" s="1"/>
  <c r="D2403" i="5"/>
  <c r="D2404" i="5"/>
  <c r="G2404" i="5" s="1"/>
  <c r="D2405" i="5"/>
  <c r="D2406" i="5"/>
  <c r="D2407" i="5"/>
  <c r="D2408" i="5"/>
  <c r="D2409" i="5"/>
  <c r="H2409" i="5" s="1"/>
  <c r="D2410" i="5"/>
  <c r="H2410" i="5" s="1"/>
  <c r="D2411" i="5"/>
  <c r="H2411" i="5" s="1"/>
  <c r="D2412" i="5"/>
  <c r="G2412" i="5" s="1"/>
  <c r="D2413" i="5"/>
  <c r="H2413" i="5" s="1"/>
  <c r="D2414" i="5"/>
  <c r="H2414" i="5" s="1"/>
  <c r="D2415" i="5"/>
  <c r="H2415" i="5" s="1"/>
  <c r="D2416" i="5"/>
  <c r="D2417" i="5"/>
  <c r="H2417" i="5" s="1"/>
  <c r="D2418" i="5"/>
  <c r="H2418" i="5" s="1"/>
  <c r="D2419" i="5"/>
  <c r="D2420" i="5"/>
  <c r="D2421" i="5"/>
  <c r="D2422" i="5"/>
  <c r="D2423" i="5"/>
  <c r="H2423" i="5" s="1"/>
  <c r="I2423" i="5" s="1"/>
  <c r="D2424" i="5"/>
  <c r="D2425" i="5"/>
  <c r="E2425" i="5" s="1"/>
  <c r="F2425" i="5" s="1"/>
  <c r="D2426" i="5"/>
  <c r="H2426" i="5" s="1"/>
  <c r="D2427" i="5"/>
  <c r="D2428" i="5"/>
  <c r="G2428" i="5" s="1"/>
  <c r="D2429" i="5"/>
  <c r="H2429" i="5"/>
  <c r="D2430" i="5"/>
  <c r="H2430" i="5" s="1"/>
  <c r="D2431" i="5"/>
  <c r="E2431" i="5"/>
  <c r="D2432" i="5"/>
  <c r="G2432" i="5" s="1"/>
  <c r="D2433" i="5"/>
  <c r="H2433" i="5" s="1"/>
  <c r="D2434" i="5"/>
  <c r="H2434" i="5" s="1"/>
  <c r="D2435" i="5"/>
  <c r="H2435" i="5"/>
  <c r="J2435" i="5" s="1"/>
  <c r="D2436" i="5"/>
  <c r="G2436" i="5" s="1"/>
  <c r="D2437" i="5"/>
  <c r="E2437" i="5" s="1"/>
  <c r="F2437" i="5" s="1"/>
  <c r="D2438" i="5"/>
  <c r="D2439" i="5"/>
  <c r="H2439" i="5" s="1"/>
  <c r="D2440" i="5"/>
  <c r="G2440" i="5" s="1"/>
  <c r="D2441" i="5"/>
  <c r="E2441" i="5" s="1"/>
  <c r="F2441" i="5" s="1"/>
  <c r="G2441" i="5"/>
  <c r="H2441" i="5"/>
  <c r="D2442" i="5"/>
  <c r="H2442" i="5" s="1"/>
  <c r="D2443" i="5"/>
  <c r="G2443" i="5" s="1"/>
  <c r="E2443" i="5"/>
  <c r="D2444" i="5"/>
  <c r="G2444" i="5" s="1"/>
  <c r="D2445" i="5"/>
  <c r="H2445" i="5" s="1"/>
  <c r="D2446" i="5"/>
  <c r="H2446" i="5" s="1"/>
  <c r="D2447" i="5"/>
  <c r="H2447" i="5" s="1"/>
  <c r="D2448" i="5"/>
  <c r="D2449" i="5"/>
  <c r="H2449" i="5" s="1"/>
  <c r="G2449" i="5"/>
  <c r="D2450" i="5"/>
  <c r="H2450" i="5" s="1"/>
  <c r="D2451" i="5"/>
  <c r="H2451" i="5" s="1"/>
  <c r="I2451" i="5" s="1"/>
  <c r="D2452" i="5"/>
  <c r="D2453" i="5"/>
  <c r="D2454" i="5"/>
  <c r="D2455" i="5"/>
  <c r="D2456" i="5"/>
  <c r="D2457" i="5"/>
  <c r="D2458" i="5"/>
  <c r="H2458" i="5" s="1"/>
  <c r="D2459" i="5"/>
  <c r="G2459" i="5" s="1"/>
  <c r="D2460" i="5"/>
  <c r="D2461" i="5"/>
  <c r="G2461" i="5" s="1"/>
  <c r="D2462" i="5"/>
  <c r="H2462" i="5" s="1"/>
  <c r="D2463" i="5"/>
  <c r="H2463" i="5" s="1"/>
  <c r="I2463" i="5" s="1"/>
  <c r="D2464" i="5"/>
  <c r="D2465" i="5"/>
  <c r="G2465" i="5" s="1"/>
  <c r="D2466" i="5"/>
  <c r="H2466" i="5" s="1"/>
  <c r="D2467" i="5"/>
  <c r="G2467" i="5" s="1"/>
  <c r="D2468" i="5"/>
  <c r="G2468" i="5" s="1"/>
  <c r="D2469" i="5"/>
  <c r="D2470" i="5"/>
  <c r="D2471" i="5"/>
  <c r="G2471" i="5" s="1"/>
  <c r="D2472" i="5"/>
  <c r="G2472" i="5" s="1"/>
  <c r="D2473" i="5"/>
  <c r="D2474" i="5"/>
  <c r="H2474" i="5" s="1"/>
  <c r="D2475" i="5"/>
  <c r="D2476" i="5"/>
  <c r="D2477" i="5"/>
  <c r="E2477" i="5" s="1"/>
  <c r="F2477" i="5" s="1"/>
  <c r="D2478" i="5"/>
  <c r="H2478" i="5" s="1"/>
  <c r="D2479" i="5"/>
  <c r="D2480" i="5"/>
  <c r="G2480" i="5" s="1"/>
  <c r="H2480" i="5"/>
  <c r="I2480" i="5" s="1"/>
  <c r="D2481" i="5"/>
  <c r="E2481" i="5" s="1"/>
  <c r="F2481" i="5" s="1"/>
  <c r="D2482" i="5"/>
  <c r="H2482" i="5" s="1"/>
  <c r="D2483" i="5"/>
  <c r="E2483" i="5" s="1"/>
  <c r="D2484" i="5"/>
  <c r="G2484" i="5" s="1"/>
  <c r="D2485" i="5"/>
  <c r="H2485" i="5" s="1"/>
  <c r="J2485" i="5" s="1"/>
  <c r="D2486" i="5"/>
  <c r="D2487" i="5"/>
  <c r="D2488" i="5"/>
  <c r="G2488" i="5" s="1"/>
  <c r="D2489" i="5"/>
  <c r="E2489" i="5" s="1"/>
  <c r="F2489" i="5" s="1"/>
  <c r="G2489" i="5"/>
  <c r="D2490" i="5"/>
  <c r="H2490" i="5" s="1"/>
  <c r="D2491" i="5"/>
  <c r="G2491" i="5" s="1"/>
  <c r="E2491" i="5"/>
  <c r="H2491" i="5"/>
  <c r="I2491" i="5" s="1"/>
  <c r="D2492" i="5"/>
  <c r="D2493" i="5"/>
  <c r="G2493" i="5" s="1"/>
  <c r="E2493" i="5"/>
  <c r="D2494" i="5"/>
  <c r="H2494" i="5" s="1"/>
  <c r="D2495" i="5"/>
  <c r="H2495" i="5" s="1"/>
  <c r="D2496" i="5"/>
  <c r="D2497" i="5"/>
  <c r="G2497" i="5" s="1"/>
  <c r="D2498" i="5"/>
  <c r="H2498" i="5" s="1"/>
  <c r="D2499" i="5"/>
  <c r="G2499" i="5" s="1"/>
  <c r="D2500" i="5"/>
  <c r="G2500" i="5" s="1"/>
  <c r="D2501" i="5"/>
  <c r="D2502" i="5"/>
  <c r="D2503" i="5"/>
  <c r="G2503" i="5" s="1"/>
  <c r="D2504" i="5"/>
  <c r="G2504" i="5" s="1"/>
  <c r="D2505" i="5"/>
  <c r="D2506" i="5"/>
  <c r="H2506" i="5" s="1"/>
  <c r="D2507" i="5"/>
  <c r="D2508" i="5"/>
  <c r="G2508" i="5" s="1"/>
  <c r="H2508" i="5"/>
  <c r="I2508" i="5" s="1"/>
  <c r="D2509" i="5"/>
  <c r="E2509" i="5" s="1"/>
  <c r="F2509" i="5" s="1"/>
  <c r="D2510" i="5"/>
  <c r="H2510" i="5" s="1"/>
  <c r="D2511" i="5"/>
  <c r="D2512" i="5"/>
  <c r="G2512" i="5" s="1"/>
  <c r="H2512" i="5"/>
  <c r="I2512" i="5" s="1"/>
  <c r="D2513" i="5"/>
  <c r="E2513" i="5" s="1"/>
  <c r="F2513" i="5" s="1"/>
  <c r="D2514" i="5"/>
  <c r="H2514" i="5"/>
  <c r="D2515" i="5"/>
  <c r="E2515" i="5" s="1"/>
  <c r="D2516" i="5"/>
  <c r="G2516" i="5" s="1"/>
  <c r="D2517" i="5"/>
  <c r="E2517" i="5" s="1"/>
  <c r="F2517" i="5" s="1"/>
  <c r="G2517" i="5"/>
  <c r="D2518" i="5"/>
  <c r="D2519" i="5"/>
  <c r="E2519" i="5" s="1"/>
  <c r="G2519" i="5"/>
  <c r="H2519" i="5"/>
  <c r="D2520" i="5"/>
  <c r="G2520" i="5" s="1"/>
  <c r="D2521" i="5"/>
  <c r="H2521" i="5" s="1"/>
  <c r="J2521" i="5" s="1"/>
  <c r="D2522" i="5"/>
  <c r="H2522" i="5" s="1"/>
  <c r="D2523" i="5"/>
  <c r="G2523" i="5" s="1"/>
  <c r="D2524" i="5"/>
  <c r="D2525" i="5"/>
  <c r="G2525" i="5" s="1"/>
  <c r="D2526" i="5"/>
  <c r="H2526" i="5" s="1"/>
  <c r="D2527" i="5"/>
  <c r="E2527" i="5" s="1"/>
  <c r="D2528" i="5"/>
  <c r="D2529" i="5"/>
  <c r="G2529" i="5" s="1"/>
  <c r="D2530" i="5"/>
  <c r="H2530" i="5" s="1"/>
  <c r="D2531" i="5"/>
  <c r="G2531" i="5" s="1"/>
  <c r="D2532" i="5"/>
  <c r="G2532" i="5" s="1"/>
  <c r="D2533" i="5"/>
  <c r="D2534" i="5"/>
  <c r="D2535" i="5"/>
  <c r="G2535" i="5" s="1"/>
  <c r="D2536" i="5"/>
  <c r="G2536" i="5" s="1"/>
  <c r="D2537" i="5"/>
  <c r="D2538" i="5"/>
  <c r="H2538" i="5" s="1"/>
  <c r="D2539" i="5"/>
  <c r="D2540" i="5"/>
  <c r="D2541" i="5"/>
  <c r="E2541" i="5" s="1"/>
  <c r="F2541" i="5" s="1"/>
  <c r="D2542" i="5"/>
  <c r="H2542" i="5" s="1"/>
  <c r="D2543" i="5"/>
  <c r="D2544" i="5"/>
  <c r="G2544" i="5" s="1"/>
  <c r="D2545" i="5"/>
  <c r="E2545" i="5" s="1"/>
  <c r="F2545" i="5" s="1"/>
  <c r="H2545" i="5"/>
  <c r="D2546" i="5"/>
  <c r="H2546" i="5" s="1"/>
  <c r="D2547" i="5"/>
  <c r="E2547" i="5" s="1"/>
  <c r="D2548" i="5"/>
  <c r="G2548" i="5" s="1"/>
  <c r="D2549" i="5"/>
  <c r="H2549" i="5" s="1"/>
  <c r="J2549" i="5" s="1"/>
  <c r="D2550" i="5"/>
  <c r="H2550" i="5" s="1"/>
  <c r="D2551" i="5"/>
  <c r="G2551" i="5" s="1"/>
  <c r="E2551" i="5"/>
  <c r="H2551" i="5"/>
  <c r="I2551" i="5" s="1"/>
  <c r="D2552" i="5"/>
  <c r="H2552" i="5" s="1"/>
  <c r="D2553" i="5"/>
  <c r="G2553" i="5" s="1"/>
  <c r="D2554" i="5"/>
  <c r="D2555" i="5"/>
  <c r="E2555" i="5" s="1"/>
  <c r="G2555" i="5"/>
  <c r="D2556" i="5"/>
  <c r="H2556" i="5" s="1"/>
  <c r="D2557" i="5"/>
  <c r="G2557" i="5" s="1"/>
  <c r="D2558" i="5"/>
  <c r="H2558" i="5" s="1"/>
  <c r="D2559" i="5"/>
  <c r="G2559" i="5" s="1"/>
  <c r="D2560" i="5"/>
  <c r="H2560" i="5" s="1"/>
  <c r="I2560" i="5" s="1"/>
  <c r="D2561" i="5"/>
  <c r="G2561" i="5" s="1"/>
  <c r="E2561" i="5"/>
  <c r="D2562" i="5"/>
  <c r="H2562" i="5" s="1"/>
  <c r="D2563" i="5"/>
  <c r="H2563" i="5" s="1"/>
  <c r="D2564" i="5"/>
  <c r="D2565" i="5"/>
  <c r="E2565" i="5" s="1"/>
  <c r="H2565" i="5"/>
  <c r="D2566" i="5"/>
  <c r="H2566" i="5" s="1"/>
  <c r="I2566" i="5" s="1"/>
  <c r="D2567" i="5"/>
  <c r="G2567" i="5" s="1"/>
  <c r="D2568" i="5"/>
  <c r="H2568" i="5" s="1"/>
  <c r="D2569" i="5"/>
  <c r="D2570" i="5"/>
  <c r="D2571" i="5"/>
  <c r="G2571" i="5" s="1"/>
  <c r="D2572" i="5"/>
  <c r="H2572" i="5" s="1"/>
  <c r="D2573" i="5"/>
  <c r="D2574" i="5"/>
  <c r="H2574" i="5" s="1"/>
  <c r="D2575" i="5"/>
  <c r="D2576" i="5"/>
  <c r="H2576" i="5" s="1"/>
  <c r="I2576" i="5" s="1"/>
  <c r="D2577" i="5"/>
  <c r="D2578" i="5"/>
  <c r="H2578" i="5" s="1"/>
  <c r="D2579" i="5"/>
  <c r="D2580" i="5"/>
  <c r="D2581" i="5"/>
  <c r="G2581" i="5" s="1"/>
  <c r="D2582" i="5"/>
  <c r="H2582" i="5" s="1"/>
  <c r="D2583" i="5"/>
  <c r="H2583" i="5" s="1"/>
  <c r="D2584" i="5"/>
  <c r="H2584" i="5" s="1"/>
  <c r="D2585" i="5"/>
  <c r="G2585" i="5" s="1"/>
  <c r="D2586" i="5"/>
  <c r="D2587" i="5"/>
  <c r="G2587" i="5" s="1"/>
  <c r="D2588" i="5"/>
  <c r="H2588" i="5" s="1"/>
  <c r="D2589" i="5"/>
  <c r="G2589" i="5" s="1"/>
  <c r="D2590" i="5"/>
  <c r="H2590" i="5" s="1"/>
  <c r="D2591" i="5"/>
  <c r="D2592" i="5"/>
  <c r="H2592" i="5" s="1"/>
  <c r="I2592" i="5" s="1"/>
  <c r="D2593" i="5"/>
  <c r="G2593" i="5" s="1"/>
  <c r="D2594" i="5"/>
  <c r="H2594" i="5" s="1"/>
  <c r="D2595" i="5"/>
  <c r="G2595" i="5" s="1"/>
  <c r="E2595" i="5"/>
  <c r="D2596" i="5"/>
  <c r="D2597" i="5"/>
  <c r="H2597" i="5" s="1"/>
  <c r="J2597" i="5" s="1"/>
  <c r="D2598" i="5"/>
  <c r="H2598" i="5" s="1"/>
  <c r="I2598" i="5" s="1"/>
  <c r="D2599" i="5"/>
  <c r="E2599" i="5" s="1"/>
  <c r="D2600" i="5"/>
  <c r="H2600" i="5" s="1"/>
  <c r="D2601" i="5"/>
  <c r="E2601" i="5" s="1"/>
  <c r="D2602" i="5"/>
  <c r="D2603" i="5"/>
  <c r="E2603" i="5" s="1"/>
  <c r="D2604" i="5"/>
  <c r="H2604" i="5" s="1"/>
  <c r="D2605" i="5"/>
  <c r="H2605" i="5" s="1"/>
  <c r="J2605" i="5" s="1"/>
  <c r="D2606" i="5"/>
  <c r="H2606" i="5" s="1"/>
  <c r="D2607" i="5"/>
  <c r="E2607" i="5" s="1"/>
  <c r="G2607" i="5"/>
  <c r="D2608" i="5"/>
  <c r="H2608" i="5" s="1"/>
  <c r="D2609" i="5"/>
  <c r="H2609" i="5" s="1"/>
  <c r="J2609" i="5" s="1"/>
  <c r="D2610" i="5"/>
  <c r="H2610" i="5" s="1"/>
  <c r="D2611" i="5"/>
  <c r="E2611" i="5" s="1"/>
  <c r="H2611" i="5"/>
  <c r="D2612" i="5"/>
  <c r="D2613" i="5"/>
  <c r="D2614" i="5"/>
  <c r="H2614" i="5" s="1"/>
  <c r="J2614" i="5" s="1"/>
  <c r="D2615" i="5"/>
  <c r="G2615" i="5" s="1"/>
  <c r="D2616" i="5"/>
  <c r="E2616" i="5" s="1"/>
  <c r="F2616" i="5" s="1"/>
  <c r="D2617" i="5"/>
  <c r="G2617" i="5" s="1"/>
  <c r="D2618" i="5"/>
  <c r="G2618" i="5" s="1"/>
  <c r="D2619" i="5"/>
  <c r="G2619" i="5" s="1"/>
  <c r="D2620" i="5"/>
  <c r="E2620" i="5" s="1"/>
  <c r="D2621" i="5"/>
  <c r="H2621" i="5" s="1"/>
  <c r="D2622" i="5"/>
  <c r="G2622" i="5" s="1"/>
  <c r="D2623" i="5"/>
  <c r="D2624" i="5"/>
  <c r="E2624" i="5" s="1"/>
  <c r="F2624" i="5" s="1"/>
  <c r="D2625" i="5"/>
  <c r="G2625" i="5" s="1"/>
  <c r="D2626" i="5"/>
  <c r="D2627" i="5"/>
  <c r="G2627" i="5" s="1"/>
  <c r="D2628" i="5"/>
  <c r="D2629" i="5"/>
  <c r="D2630" i="5"/>
  <c r="D2631" i="5"/>
  <c r="H2631" i="5" s="1"/>
  <c r="D2632" i="5"/>
  <c r="E2632" i="5" s="1"/>
  <c r="F2632" i="5" s="1"/>
  <c r="D2633" i="5"/>
  <c r="G2633" i="5" s="1"/>
  <c r="H2633" i="5"/>
  <c r="J2633" i="5" s="1"/>
  <c r="D2634" i="5"/>
  <c r="G2634" i="5" s="1"/>
  <c r="D2635" i="5"/>
  <c r="G2635" i="5" s="1"/>
  <c r="D2636" i="5"/>
  <c r="E2636" i="5" s="1"/>
  <c r="D2637" i="5"/>
  <c r="D2638" i="5"/>
  <c r="G2638" i="5" s="1"/>
  <c r="D2639" i="5"/>
  <c r="G2639" i="5" s="1"/>
  <c r="D2640" i="5"/>
  <c r="E2640" i="5" s="1"/>
  <c r="F2640" i="5" s="1"/>
  <c r="D2641" i="5"/>
  <c r="D2642" i="5"/>
  <c r="G2642" i="5" s="1"/>
  <c r="D2643" i="5"/>
  <c r="E2643" i="5" s="1"/>
  <c r="F2643" i="5" s="1"/>
  <c r="D2644" i="5"/>
  <c r="D2645" i="5"/>
  <c r="D2646" i="5"/>
  <c r="D2647" i="5"/>
  <c r="G2647" i="5" s="1"/>
  <c r="D2648" i="5"/>
  <c r="D2649" i="5"/>
  <c r="H2649" i="5" s="1"/>
  <c r="D2650" i="5"/>
  <c r="D2651" i="5"/>
  <c r="G2651" i="5" s="1"/>
  <c r="D2652" i="5"/>
  <c r="E2652" i="5" s="1"/>
  <c r="F2652" i="5" s="1"/>
  <c r="D2653" i="5"/>
  <c r="D2654" i="5"/>
  <c r="D2655" i="5"/>
  <c r="G2655" i="5" s="1"/>
  <c r="D2656" i="5"/>
  <c r="E2656" i="5" s="1"/>
  <c r="F2656" i="5" s="1"/>
  <c r="D2657" i="5"/>
  <c r="H2657" i="5" s="1"/>
  <c r="D2658" i="5"/>
  <c r="E2658" i="5" s="1"/>
  <c r="D2659" i="5"/>
  <c r="G2659" i="5" s="1"/>
  <c r="D2660" i="5"/>
  <c r="G2660" i="5"/>
  <c r="D2661" i="5"/>
  <c r="H2661" i="5" s="1"/>
  <c r="D2662" i="5"/>
  <c r="E2662" i="5"/>
  <c r="D2663" i="5"/>
  <c r="D2664" i="5"/>
  <c r="G2664" i="5" s="1"/>
  <c r="D2665" i="5"/>
  <c r="H2665" i="5" s="1"/>
  <c r="D2666" i="5"/>
  <c r="G2666" i="5" s="1"/>
  <c r="D2667" i="5"/>
  <c r="G2667" i="5" s="1"/>
  <c r="D2668" i="5"/>
  <c r="D2669" i="5"/>
  <c r="D2670" i="5"/>
  <c r="G2670" i="5" s="1"/>
  <c r="D2671" i="5"/>
  <c r="G2671" i="5" s="1"/>
  <c r="D2672" i="5"/>
  <c r="D2673" i="5"/>
  <c r="H2673" i="5" s="1"/>
  <c r="D2674" i="5"/>
  <c r="D2675" i="5"/>
  <c r="G2675" i="5" s="1"/>
  <c r="D2676" i="5"/>
  <c r="E2676" i="5" s="1"/>
  <c r="F2676" i="5" s="1"/>
  <c r="D2677" i="5"/>
  <c r="H2677" i="5" s="1"/>
  <c r="D2678" i="5"/>
  <c r="E2678" i="5" s="1"/>
  <c r="D2679" i="5"/>
  <c r="G2679" i="5" s="1"/>
  <c r="H2679" i="5"/>
  <c r="D2680" i="5"/>
  <c r="D2681" i="5"/>
  <c r="H2681" i="5" s="1"/>
  <c r="D2682" i="5"/>
  <c r="D2683" i="5"/>
  <c r="D2684" i="5"/>
  <c r="G2684" i="5" s="1"/>
  <c r="D2685" i="5"/>
  <c r="D2686" i="5"/>
  <c r="G2686" i="5" s="1"/>
  <c r="D2687" i="5"/>
  <c r="D2688" i="5"/>
  <c r="G2688" i="5" s="1"/>
  <c r="D2689" i="5"/>
  <c r="H2689" i="5" s="1"/>
  <c r="D2690" i="5"/>
  <c r="G2690" i="5" s="1"/>
  <c r="D2691" i="5"/>
  <c r="G2691" i="5" s="1"/>
  <c r="D2692" i="5"/>
  <c r="D2693" i="5"/>
  <c r="H2693" i="5" s="1"/>
  <c r="D2694" i="5"/>
  <c r="D2695" i="5"/>
  <c r="G2695" i="5" s="1"/>
  <c r="D2696" i="5"/>
  <c r="D2697" i="5"/>
  <c r="H2697" i="5"/>
  <c r="D2698" i="5"/>
  <c r="H2698" i="5" s="1"/>
  <c r="D2699" i="5"/>
  <c r="G2699" i="5" s="1"/>
  <c r="D2700" i="5"/>
  <c r="H2700" i="5" s="1"/>
  <c r="E2700" i="5"/>
  <c r="D2701" i="5"/>
  <c r="D2702" i="5"/>
  <c r="E2702" i="5" s="1"/>
  <c r="D2703" i="5"/>
  <c r="G2703" i="5" s="1"/>
  <c r="D2704" i="5"/>
  <c r="D2705" i="5"/>
  <c r="H2705" i="5" s="1"/>
  <c r="D2706" i="5"/>
  <c r="D2707" i="5"/>
  <c r="D2708" i="5"/>
  <c r="D2709" i="5"/>
  <c r="H2709" i="5" s="1"/>
  <c r="D2710" i="5"/>
  <c r="D2711" i="5"/>
  <c r="G2711" i="5" s="1"/>
  <c r="D2712" i="5"/>
  <c r="D2713" i="5"/>
  <c r="H2713" i="5" s="1"/>
  <c r="D2714" i="5"/>
  <c r="D2715" i="5"/>
  <c r="G2715" i="5" s="1"/>
  <c r="H2715" i="5"/>
  <c r="I2715" i="5" s="1"/>
  <c r="D2716" i="5"/>
  <c r="H2716" i="5" s="1"/>
  <c r="D2717" i="5"/>
  <c r="D2718" i="5"/>
  <c r="D2719" i="5"/>
  <c r="G2719" i="5" s="1"/>
  <c r="D2720" i="5"/>
  <c r="G2720" i="5" s="1"/>
  <c r="D2721" i="5"/>
  <c r="H2721" i="5" s="1"/>
  <c r="D2722" i="5"/>
  <c r="G2722" i="5"/>
  <c r="D2723" i="5"/>
  <c r="G2723" i="5" s="1"/>
  <c r="D2724" i="5"/>
  <c r="H2724" i="5" s="1"/>
  <c r="D2725" i="5"/>
  <c r="H2725" i="5" s="1"/>
  <c r="D2726" i="5"/>
  <c r="H2726" i="5" s="1"/>
  <c r="D2727" i="5"/>
  <c r="D2728" i="5"/>
  <c r="G2728" i="5" s="1"/>
  <c r="D2729" i="5"/>
  <c r="H2729" i="5" s="1"/>
  <c r="D2730" i="5"/>
  <c r="G2730" i="5" s="1"/>
  <c r="D2731" i="5"/>
  <c r="G2731" i="5" s="1"/>
  <c r="D2732" i="5"/>
  <c r="D2733" i="5"/>
  <c r="D2734" i="5"/>
  <c r="G2734" i="5" s="1"/>
  <c r="D2735" i="5"/>
  <c r="G2735" i="5" s="1"/>
  <c r="D2736" i="5"/>
  <c r="D2737" i="5"/>
  <c r="H2737" i="5" s="1"/>
  <c r="D2738" i="5"/>
  <c r="D2739" i="5"/>
  <c r="G2739" i="5" s="1"/>
  <c r="D2740" i="5"/>
  <c r="H2740" i="5" s="1"/>
  <c r="D2741" i="5"/>
  <c r="H2741" i="5" s="1"/>
  <c r="D2742" i="5"/>
  <c r="E2742" i="5" s="1"/>
  <c r="D2743" i="5"/>
  <c r="G2743" i="5" s="1"/>
  <c r="D2744" i="5"/>
  <c r="H2744" i="5" s="1"/>
  <c r="D2745" i="5"/>
  <c r="H2745" i="5" s="1"/>
  <c r="D2746" i="5"/>
  <c r="H2746" i="5" s="1"/>
  <c r="D2747" i="5"/>
  <c r="D2748" i="5"/>
  <c r="G2748" i="5" s="1"/>
  <c r="D2749" i="5"/>
  <c r="D2750" i="5"/>
  <c r="D2751" i="5"/>
  <c r="D2752" i="5"/>
  <c r="G2752" i="5" s="1"/>
  <c r="D2753" i="5"/>
  <c r="H2753" i="5" s="1"/>
  <c r="D2754" i="5"/>
  <c r="G2754" i="5" s="1"/>
  <c r="D2755" i="5"/>
  <c r="G2755" i="5" s="1"/>
  <c r="D2756" i="5"/>
  <c r="D2757" i="5"/>
  <c r="H2757" i="5" s="1"/>
  <c r="D2758" i="5"/>
  <c r="D2759" i="5"/>
  <c r="G2759" i="5" s="1"/>
  <c r="D2760" i="5"/>
  <c r="D2761" i="5"/>
  <c r="H2761" i="5" s="1"/>
  <c r="D2762" i="5"/>
  <c r="G2762" i="5" s="1"/>
  <c r="H2762" i="5"/>
  <c r="D2763" i="5"/>
  <c r="G2763" i="5" s="1"/>
  <c r="D2764" i="5"/>
  <c r="H2764" i="5" s="1"/>
  <c r="D2765" i="5"/>
  <c r="D2766" i="5"/>
  <c r="D2767" i="5"/>
  <c r="G2767" i="5" s="1"/>
  <c r="D2768" i="5"/>
  <c r="H2768" i="5" s="1"/>
  <c r="D2769" i="5"/>
  <c r="H2769" i="5" s="1"/>
  <c r="D2770" i="5"/>
  <c r="H2770" i="5" s="1"/>
  <c r="D2771" i="5"/>
  <c r="D2772" i="5"/>
  <c r="G2772" i="5" s="1"/>
  <c r="D2773" i="5"/>
  <c r="H2773" i="5" s="1"/>
  <c r="D2774" i="5"/>
  <c r="G2774" i="5" s="1"/>
  <c r="D2775" i="5"/>
  <c r="G2775" i="5" s="1"/>
  <c r="H2775" i="5"/>
  <c r="I2775" i="5" s="1"/>
  <c r="D2776" i="5"/>
  <c r="D2777" i="5"/>
  <c r="H2777" i="5" s="1"/>
  <c r="D2778" i="5"/>
  <c r="D2779" i="5"/>
  <c r="G2779" i="5" s="1"/>
  <c r="D2780" i="5"/>
  <c r="G2780" i="5" s="1"/>
  <c r="D2781" i="5"/>
  <c r="D2782" i="5"/>
  <c r="D2783" i="5"/>
  <c r="G2783" i="5" s="1"/>
  <c r="D2784" i="5"/>
  <c r="E2784" i="5" s="1"/>
  <c r="F2784" i="5" s="1"/>
  <c r="D2785" i="5"/>
  <c r="H2785" i="5" s="1"/>
  <c r="D2786" i="5"/>
  <c r="H2786" i="5" s="1"/>
  <c r="D2787" i="5"/>
  <c r="G2787" i="5" s="1"/>
  <c r="D2788" i="5"/>
  <c r="D2789" i="5"/>
  <c r="H2789" i="5" s="1"/>
  <c r="D2790" i="5"/>
  <c r="H2790" i="5" s="1"/>
  <c r="D2791" i="5"/>
  <c r="D2792" i="5"/>
  <c r="G2792" i="5" s="1"/>
  <c r="D2793" i="5"/>
  <c r="H2793" i="5" s="1"/>
  <c r="D2794" i="5"/>
  <c r="G2794" i="5" s="1"/>
  <c r="D2795" i="5"/>
  <c r="G2795" i="5" s="1"/>
  <c r="D2796" i="5"/>
  <c r="D2797" i="5"/>
  <c r="D2798" i="5"/>
  <c r="G2798" i="5" s="1"/>
  <c r="D2799" i="5"/>
  <c r="G2799" i="5" s="1"/>
  <c r="D2800" i="5"/>
  <c r="D2801" i="5"/>
  <c r="H2801" i="5" s="1"/>
  <c r="D2802" i="5"/>
  <c r="D2803" i="5"/>
  <c r="G2803" i="5" s="1"/>
  <c r="D2804" i="5"/>
  <c r="G2804" i="5" s="1"/>
  <c r="D2805" i="5"/>
  <c r="H2805" i="5" s="1"/>
  <c r="D2806" i="5"/>
  <c r="H2806" i="5" s="1"/>
  <c r="E2806" i="5"/>
  <c r="G2806" i="5"/>
  <c r="D2807" i="5"/>
  <c r="G2807" i="5" s="1"/>
  <c r="H2807" i="5"/>
  <c r="D2808" i="5"/>
  <c r="D2809" i="5"/>
  <c r="H2809" i="5" s="1"/>
  <c r="D2810" i="5"/>
  <c r="H2810" i="5" s="1"/>
  <c r="D2811" i="5"/>
  <c r="D2812" i="5"/>
  <c r="E2812" i="5" s="1"/>
  <c r="F2812" i="5" s="1"/>
  <c r="D2813" i="5"/>
  <c r="D2814" i="5"/>
  <c r="H2814" i="5" s="1"/>
  <c r="I2814" i="5" s="1"/>
  <c r="D2815" i="5"/>
  <c r="D2816" i="5"/>
  <c r="E2816" i="5" s="1"/>
  <c r="F2816" i="5" s="1"/>
  <c r="D2817" i="5"/>
  <c r="H2817" i="5" s="1"/>
  <c r="D2818" i="5"/>
  <c r="E2818" i="5" s="1"/>
  <c r="D2819" i="5"/>
  <c r="G2819" i="5" s="1"/>
  <c r="D2820" i="5"/>
  <c r="D2821" i="5"/>
  <c r="H2821" i="5" s="1"/>
  <c r="D2822" i="5"/>
  <c r="H2822" i="5" s="1"/>
  <c r="D2823" i="5"/>
  <c r="G2823" i="5" s="1"/>
  <c r="D2824" i="5"/>
  <c r="E2824" i="5" s="1"/>
  <c r="F2824" i="5" s="1"/>
  <c r="D2825" i="5"/>
  <c r="H2825" i="5" s="1"/>
  <c r="D2826" i="5"/>
  <c r="H2826" i="5" s="1"/>
  <c r="D2827" i="5"/>
  <c r="G2827" i="5" s="1"/>
  <c r="D2828" i="5"/>
  <c r="H2828" i="5" s="1"/>
  <c r="D2829" i="5"/>
  <c r="D2830" i="5"/>
  <c r="D2831" i="5"/>
  <c r="D2832" i="5"/>
  <c r="H2832" i="5" s="1"/>
  <c r="D2833" i="5"/>
  <c r="H2833" i="5" s="1"/>
  <c r="D2834" i="5"/>
  <c r="H2834" i="5" s="1"/>
  <c r="I2834" i="5" s="1"/>
  <c r="D2835" i="5"/>
  <c r="D2836" i="5"/>
  <c r="D2837" i="5"/>
  <c r="H2837" i="5" s="1"/>
  <c r="D2838" i="5"/>
  <c r="E2838" i="5" s="1"/>
  <c r="D2839" i="5"/>
  <c r="G2839" i="5" s="1"/>
  <c r="D2840" i="5"/>
  <c r="H2840" i="5" s="1"/>
  <c r="D2841" i="5"/>
  <c r="H2841" i="5"/>
  <c r="D2842" i="5"/>
  <c r="H2842" i="5" s="1"/>
  <c r="D2843" i="5"/>
  <c r="G2843" i="5" s="1"/>
  <c r="D2844" i="5"/>
  <c r="H2844" i="5" s="1"/>
  <c r="G2844" i="5"/>
  <c r="D2845" i="5"/>
  <c r="D2846" i="5"/>
  <c r="H2846" i="5" s="1"/>
  <c r="D2847" i="5"/>
  <c r="G2847" i="5" s="1"/>
  <c r="D2848" i="5"/>
  <c r="H2848" i="5" s="1"/>
  <c r="D2849" i="5"/>
  <c r="H2849" i="5" s="1"/>
  <c r="D2850" i="5"/>
  <c r="G2850" i="5" s="1"/>
  <c r="H2850" i="5"/>
  <c r="D2851" i="5"/>
  <c r="G2851" i="5" s="1"/>
  <c r="D2852" i="5"/>
  <c r="H2852" i="5" s="1"/>
  <c r="D2853" i="5"/>
  <c r="H2853" i="5" s="1"/>
  <c r="D2854" i="5"/>
  <c r="H2854" i="5" s="1"/>
  <c r="D2855" i="5"/>
  <c r="D2856" i="5"/>
  <c r="E2856" i="5" s="1"/>
  <c r="F2856" i="5" s="1"/>
  <c r="D2857" i="5"/>
  <c r="H2857" i="5"/>
  <c r="D2858" i="5"/>
  <c r="E2858" i="5" s="1"/>
  <c r="D2859" i="5"/>
  <c r="G2859" i="5" s="1"/>
  <c r="D2860" i="5"/>
  <c r="H2860" i="5" s="1"/>
  <c r="D2861" i="5"/>
  <c r="D2862" i="5"/>
  <c r="E2862" i="5" s="1"/>
  <c r="D2863" i="5"/>
  <c r="G2863" i="5" s="1"/>
  <c r="D2864" i="5"/>
  <c r="H2864" i="5" s="1"/>
  <c r="D2865" i="5"/>
  <c r="H2865" i="5" s="1"/>
  <c r="D2866" i="5"/>
  <c r="H2866" i="5" s="1"/>
  <c r="J2866" i="5" s="1"/>
  <c r="D2867" i="5"/>
  <c r="G2867" i="5" s="1"/>
  <c r="D2868" i="5"/>
  <c r="D2869" i="5"/>
  <c r="H2869" i="5" s="1"/>
  <c r="D2870" i="5"/>
  <c r="D2871" i="5"/>
  <c r="G2871" i="5" s="1"/>
  <c r="D2872" i="5"/>
  <c r="H2872" i="5" s="1"/>
  <c r="D2873" i="5"/>
  <c r="H2873" i="5" s="1"/>
  <c r="D2874" i="5"/>
  <c r="H2874" i="5" s="1"/>
  <c r="I2874" i="5" s="1"/>
  <c r="D2875" i="5"/>
  <c r="D2876" i="5"/>
  <c r="D2877" i="5"/>
  <c r="D2878" i="5"/>
  <c r="H2878" i="5" s="1"/>
  <c r="D2879" i="5"/>
  <c r="D2880" i="5"/>
  <c r="D2881" i="5"/>
  <c r="H2881" i="5" s="1"/>
  <c r="D2882" i="5"/>
  <c r="H2882" i="5" s="1"/>
  <c r="I2882" i="5" s="1"/>
  <c r="G2882" i="5"/>
  <c r="J2882" i="5"/>
  <c r="D2883" i="5"/>
  <c r="G2883" i="5" s="1"/>
  <c r="D2884" i="5"/>
  <c r="D2885" i="5"/>
  <c r="H2885" i="5" s="1"/>
  <c r="D2886" i="5"/>
  <c r="D2887" i="5"/>
  <c r="G2887" i="5" s="1"/>
  <c r="D2888" i="5"/>
  <c r="E2888" i="5" s="1"/>
  <c r="D2889" i="5"/>
  <c r="H2889" i="5" s="1"/>
  <c r="D2890" i="5"/>
  <c r="E2890" i="5" s="1"/>
  <c r="D2891" i="5"/>
  <c r="D2892" i="5"/>
  <c r="E2892" i="5" s="1"/>
  <c r="F2892" i="5" s="1"/>
  <c r="D2893" i="5"/>
  <c r="D2894" i="5"/>
  <c r="E2894" i="5" s="1"/>
  <c r="D2895" i="5"/>
  <c r="G2895" i="5" s="1"/>
  <c r="D2896" i="5"/>
  <c r="G2896" i="5" s="1"/>
  <c r="D2897" i="5"/>
  <c r="H2897" i="5" s="1"/>
  <c r="D2898" i="5"/>
  <c r="D2899" i="5"/>
  <c r="D2900" i="5"/>
  <c r="H2900" i="5" s="1"/>
  <c r="G2900" i="5"/>
  <c r="D2901" i="5"/>
  <c r="H2901" i="5" s="1"/>
  <c r="D2902" i="5"/>
  <c r="H2902" i="5" s="1"/>
  <c r="G2902" i="5"/>
  <c r="D2903" i="5"/>
  <c r="G2903" i="5" s="1"/>
  <c r="D2904" i="5"/>
  <c r="D2905" i="5"/>
  <c r="H2905" i="5" s="1"/>
  <c r="D2906" i="5"/>
  <c r="D2907" i="5"/>
  <c r="G2907" i="5" s="1"/>
  <c r="D2908" i="5"/>
  <c r="D2909" i="5"/>
  <c r="D2910" i="5"/>
  <c r="D2911" i="5"/>
  <c r="D2912" i="5"/>
  <c r="E2912" i="5" s="1"/>
  <c r="F2912" i="5" s="1"/>
  <c r="D2913" i="5"/>
  <c r="H2913" i="5" s="1"/>
  <c r="D2914" i="5"/>
  <c r="E2914" i="5" s="1"/>
  <c r="D2915" i="5"/>
  <c r="G2915" i="5" s="1"/>
  <c r="D2916" i="5"/>
  <c r="G2916" i="5" s="1"/>
  <c r="D2917" i="5"/>
  <c r="H2917" i="5" s="1"/>
  <c r="D2918" i="5"/>
  <c r="D2919" i="5"/>
  <c r="D2920" i="5"/>
  <c r="H2920" i="5" s="1"/>
  <c r="D2921" i="5"/>
  <c r="H2921" i="5" s="1"/>
  <c r="D2922" i="5"/>
  <c r="D2923" i="5"/>
  <c r="G2923" i="5" s="1"/>
  <c r="D2924" i="5"/>
  <c r="D2925" i="5"/>
  <c r="D2926" i="5"/>
  <c r="H2926" i="5" s="1"/>
  <c r="I2926" i="5" s="1"/>
  <c r="D2927" i="5"/>
  <c r="G2927" i="5" s="1"/>
  <c r="D2928" i="5"/>
  <c r="D2929" i="5"/>
  <c r="H2929" i="5" s="1"/>
  <c r="D2930" i="5"/>
  <c r="D2931" i="5"/>
  <c r="D2932" i="5"/>
  <c r="D2933" i="5"/>
  <c r="D2934" i="5"/>
  <c r="D2935" i="5"/>
  <c r="H2935" i="5" s="1"/>
  <c r="I2935" i="5" s="1"/>
  <c r="D2936" i="5"/>
  <c r="H2936" i="5" s="1"/>
  <c r="D2937" i="5"/>
  <c r="D2938" i="5"/>
  <c r="E2938" i="5" s="1"/>
  <c r="D2939" i="5"/>
  <c r="H2939" i="5" s="1"/>
  <c r="D2940" i="5"/>
  <c r="D2941" i="5"/>
  <c r="H2941" i="5" s="1"/>
  <c r="I2941" i="5" s="1"/>
  <c r="D2942" i="5"/>
  <c r="D2943" i="5"/>
  <c r="H2943" i="5" s="1"/>
  <c r="D2944" i="5"/>
  <c r="E2944" i="5" s="1"/>
  <c r="D2945" i="5"/>
  <c r="H2945" i="5" s="1"/>
  <c r="D2946" i="5"/>
  <c r="E2946" i="5" s="1"/>
  <c r="G2946" i="5"/>
  <c r="H2946" i="5"/>
  <c r="I2946" i="5" s="1"/>
  <c r="D2947" i="5"/>
  <c r="D2948" i="5"/>
  <c r="E2948" i="5" s="1"/>
  <c r="H2948" i="5"/>
  <c r="D2949" i="5"/>
  <c r="D2950" i="5"/>
  <c r="D2951" i="5"/>
  <c r="H2951" i="5"/>
  <c r="I2951" i="5" s="1"/>
  <c r="D2952" i="5"/>
  <c r="D2953" i="5"/>
  <c r="D2954" i="5"/>
  <c r="H2954" i="5" s="1"/>
  <c r="I2954" i="5" s="1"/>
  <c r="E2954" i="5"/>
  <c r="D2955" i="5"/>
  <c r="H2955" i="5" s="1"/>
  <c r="D2956" i="5"/>
  <c r="E2956" i="5" s="1"/>
  <c r="D2957" i="5"/>
  <c r="H2957" i="5" s="1"/>
  <c r="I2957" i="5" s="1"/>
  <c r="D2958" i="5"/>
  <c r="D2959" i="5"/>
  <c r="D2960" i="5"/>
  <c r="H2960" i="5" s="1"/>
  <c r="D2961" i="5"/>
  <c r="H2961" i="5" s="1"/>
  <c r="D2962" i="5"/>
  <c r="D2963" i="5"/>
  <c r="D2964" i="5"/>
  <c r="H2964" i="5" s="1"/>
  <c r="D2965" i="5"/>
  <c r="D2966" i="5"/>
  <c r="E2966" i="5" s="1"/>
  <c r="D2967" i="5"/>
  <c r="H2967" i="5" s="1"/>
  <c r="I2967" i="5" s="1"/>
  <c r="D2968" i="5"/>
  <c r="H2968" i="5" s="1"/>
  <c r="D2969" i="5"/>
  <c r="D2970" i="5"/>
  <c r="E2970" i="5" s="1"/>
  <c r="D2971" i="5"/>
  <c r="H2971" i="5" s="1"/>
  <c r="D2972" i="5"/>
  <c r="H2972" i="5" s="1"/>
  <c r="D2973" i="5"/>
  <c r="H2973" i="5" s="1"/>
  <c r="I2973" i="5" s="1"/>
  <c r="D2974" i="5"/>
  <c r="G2974" i="5" s="1"/>
  <c r="D2975" i="5"/>
  <c r="H2975" i="5" s="1"/>
  <c r="D2976" i="5"/>
  <c r="E2976" i="5" s="1"/>
  <c r="D2977" i="5"/>
  <c r="H2977" i="5" s="1"/>
  <c r="D2978" i="5"/>
  <c r="D2979" i="5"/>
  <c r="D2980" i="5"/>
  <c r="E2980" i="5" s="1"/>
  <c r="H2980" i="5"/>
  <c r="D2981" i="5"/>
  <c r="H2981" i="5" s="1"/>
  <c r="D2982" i="5"/>
  <c r="D2983" i="5"/>
  <c r="H2983" i="5"/>
  <c r="I2983" i="5" s="1"/>
  <c r="D2984" i="5"/>
  <c r="E2984" i="5" s="1"/>
  <c r="D2985" i="5"/>
  <c r="D2986" i="5"/>
  <c r="D2987" i="5"/>
  <c r="H2987" i="5" s="1"/>
  <c r="D2988" i="5"/>
  <c r="E2988" i="5" s="1"/>
  <c r="D2989" i="5"/>
  <c r="H2989" i="5" s="1"/>
  <c r="I2989" i="5" s="1"/>
  <c r="D2990" i="5"/>
  <c r="D2991" i="5"/>
  <c r="H2991" i="5" s="1"/>
  <c r="D2992" i="5"/>
  <c r="D2993" i="5"/>
  <c r="H2993" i="5" s="1"/>
  <c r="D2994" i="5"/>
  <c r="D2995" i="5"/>
  <c r="D2996" i="5"/>
  <c r="H2996" i="5" s="1"/>
  <c r="D2997" i="5"/>
  <c r="D2998" i="5"/>
  <c r="D2999" i="5"/>
  <c r="H2999" i="5" s="1"/>
  <c r="I2999" i="5" s="1"/>
  <c r="D3000" i="5"/>
  <c r="H3000" i="5" s="1"/>
  <c r="D3001" i="5"/>
  <c r="D3002" i="5"/>
  <c r="E3002" i="5" s="1"/>
  <c r="D3003" i="5"/>
  <c r="H3003" i="5" s="1"/>
  <c r="D3004" i="5"/>
  <c r="H3004" i="5" s="1"/>
  <c r="D3005" i="5"/>
  <c r="H3005" i="5" s="1"/>
  <c r="I3005" i="5" s="1"/>
  <c r="D3006" i="5"/>
  <c r="E3006" i="5" s="1"/>
  <c r="D3007" i="5"/>
  <c r="D3008" i="5"/>
  <c r="E3008" i="5" s="1"/>
  <c r="D3009" i="5"/>
  <c r="H3009" i="5" s="1"/>
  <c r="D3010" i="5"/>
  <c r="H3010" i="5" s="1"/>
  <c r="I3010" i="5" s="1"/>
  <c r="E3010" i="5"/>
  <c r="G3010" i="5"/>
  <c r="D3011" i="5"/>
  <c r="D3012" i="5"/>
  <c r="D3013" i="5"/>
  <c r="D3014" i="5"/>
  <c r="D3015" i="5"/>
  <c r="H3015" i="5" s="1"/>
  <c r="I3015" i="5" s="1"/>
  <c r="D3016" i="5"/>
  <c r="E3016" i="5" s="1"/>
  <c r="H3016" i="5"/>
  <c r="D3017" i="5"/>
  <c r="D3018" i="5"/>
  <c r="H3018" i="5" s="1"/>
  <c r="I3018" i="5" s="1"/>
  <c r="D3019" i="5"/>
  <c r="H3019" i="5" s="1"/>
  <c r="D3020" i="5"/>
  <c r="E3020" i="5" s="1"/>
  <c r="D3021" i="5"/>
  <c r="H3021" i="5" s="1"/>
  <c r="I3021" i="5" s="1"/>
  <c r="D3022" i="5"/>
  <c r="D3023" i="5"/>
  <c r="H3023" i="5" s="1"/>
  <c r="D3024" i="5"/>
  <c r="H3024" i="5" s="1"/>
  <c r="D3025" i="5"/>
  <c r="H3025" i="5" s="1"/>
  <c r="D3026" i="5"/>
  <c r="D3027" i="5"/>
  <c r="D3028" i="5"/>
  <c r="E3028" i="5" s="1"/>
  <c r="D3029" i="5"/>
  <c r="D3030" i="5"/>
  <c r="D3031" i="5"/>
  <c r="H3031" i="5" s="1"/>
  <c r="I3031" i="5" s="1"/>
  <c r="D3032" i="5"/>
  <c r="D3033" i="5"/>
  <c r="D3034" i="5"/>
  <c r="D3035" i="5"/>
  <c r="H3035" i="5" s="1"/>
  <c r="D3036" i="5"/>
  <c r="H3036" i="5" s="1"/>
  <c r="E3036" i="5"/>
  <c r="D3037" i="5"/>
  <c r="H3037" i="5" s="1"/>
  <c r="I3037" i="5" s="1"/>
  <c r="D3038" i="5"/>
  <c r="G3038" i="5" s="1"/>
  <c r="D3039" i="5"/>
  <c r="D3040" i="5"/>
  <c r="D3041" i="5"/>
  <c r="H3041" i="5" s="1"/>
  <c r="D3042" i="5"/>
  <c r="D3043" i="5"/>
  <c r="D3044" i="5"/>
  <c r="E3044" i="5" s="1"/>
  <c r="D3045" i="5"/>
  <c r="G3045" i="5" s="1"/>
  <c r="D3046" i="5"/>
  <c r="E3046" i="5" s="1"/>
  <c r="F3046" i="5" s="1"/>
  <c r="D3047" i="5"/>
  <c r="E3047" i="5" s="1"/>
  <c r="F3047" i="5" s="1"/>
  <c r="D3048" i="5"/>
  <c r="E3048" i="5" s="1"/>
  <c r="D3049" i="5"/>
  <c r="G3049" i="5" s="1"/>
  <c r="D3050" i="5"/>
  <c r="G3050" i="5" s="1"/>
  <c r="E3050" i="5"/>
  <c r="F3050" i="5" s="1"/>
  <c r="H3050" i="5"/>
  <c r="J3050" i="5" s="1"/>
  <c r="D3051" i="5"/>
  <c r="E3051" i="5" s="1"/>
  <c r="F3051" i="5" s="1"/>
  <c r="D3052" i="5"/>
  <c r="G3052" i="5" s="1"/>
  <c r="D3053" i="5"/>
  <c r="G3053" i="5" s="1"/>
  <c r="D3054" i="5"/>
  <c r="E3054" i="5" s="1"/>
  <c r="D3055" i="5"/>
  <c r="D3056" i="5"/>
  <c r="H3056" i="5" s="1"/>
  <c r="D3057" i="5"/>
  <c r="D3058" i="5"/>
  <c r="H3058" i="5" s="1"/>
  <c r="I3058" i="5" s="1"/>
  <c r="D3059" i="5"/>
  <c r="E3059" i="5" s="1"/>
  <c r="F3059" i="5" s="1"/>
  <c r="D3060" i="5"/>
  <c r="E3060" i="5" s="1"/>
  <c r="D3061" i="5"/>
  <c r="G3061" i="5" s="1"/>
  <c r="D3062" i="5"/>
  <c r="G3062" i="5" s="1"/>
  <c r="D3063" i="5"/>
  <c r="D3064" i="5"/>
  <c r="G3064" i="5" s="1"/>
  <c r="H3064" i="5"/>
  <c r="D3065" i="5"/>
  <c r="E3065" i="5" s="1"/>
  <c r="D3066" i="5"/>
  <c r="D3067" i="5"/>
  <c r="D3068" i="5"/>
  <c r="E3068" i="5" s="1"/>
  <c r="F3068" i="5" s="1"/>
  <c r="H3068" i="5"/>
  <c r="I3068" i="5" s="1"/>
  <c r="K3068" i="5" s="1"/>
  <c r="D3069" i="5"/>
  <c r="E3069" i="5" s="1"/>
  <c r="D3070" i="5"/>
  <c r="G3070" i="5" s="1"/>
  <c r="D3071" i="5"/>
  <c r="G3071" i="5" s="1"/>
  <c r="D3072" i="5"/>
  <c r="D3073" i="5"/>
  <c r="E3073" i="5" s="1"/>
  <c r="D3074" i="5"/>
  <c r="G3074" i="5" s="1"/>
  <c r="E3074" i="5"/>
  <c r="F3074" i="5" s="1"/>
  <c r="D3075" i="5"/>
  <c r="G3075" i="5" s="1"/>
  <c r="D3076" i="5"/>
  <c r="G3076" i="5" s="1"/>
  <c r="D3077" i="5"/>
  <c r="E3077" i="5" s="1"/>
  <c r="D3078" i="5"/>
  <c r="D3079" i="5"/>
  <c r="H3079" i="5" s="1"/>
  <c r="D3080" i="5"/>
  <c r="G3080" i="5" s="1"/>
  <c r="H3080" i="5"/>
  <c r="D3081" i="5"/>
  <c r="E3081" i="5" s="1"/>
  <c r="D3082" i="5"/>
  <c r="D3083" i="5"/>
  <c r="E3083" i="5" s="1"/>
  <c r="F3083" i="5" s="1"/>
  <c r="D3084" i="5"/>
  <c r="E3084" i="5"/>
  <c r="F3084" i="5" s="1"/>
  <c r="D3085" i="5"/>
  <c r="E3085" i="5" s="1"/>
  <c r="D3086" i="5"/>
  <c r="D3087" i="5"/>
  <c r="G3087" i="5" s="1"/>
  <c r="D3088" i="5"/>
  <c r="E3088" i="5" s="1"/>
  <c r="F3088" i="5" s="1"/>
  <c r="G3088" i="5"/>
  <c r="H3088" i="5"/>
  <c r="D3089" i="5"/>
  <c r="E3089" i="5" s="1"/>
  <c r="D3090" i="5"/>
  <c r="G3090" i="5" s="1"/>
  <c r="D3091" i="5"/>
  <c r="D3092" i="5"/>
  <c r="G3092" i="5" s="1"/>
  <c r="E3092" i="5"/>
  <c r="F3092" i="5" s="1"/>
  <c r="D3093" i="5"/>
  <c r="E3093" i="5" s="1"/>
  <c r="D3094" i="5"/>
  <c r="D3095" i="5"/>
  <c r="H3095" i="5"/>
  <c r="D3096" i="5"/>
  <c r="D3097" i="5"/>
  <c r="E3097" i="5" s="1"/>
  <c r="D3098" i="5"/>
  <c r="D3099" i="5"/>
  <c r="E3099" i="5" s="1"/>
  <c r="D3100" i="5"/>
  <c r="G3100" i="5" s="1"/>
  <c r="E3100" i="5"/>
  <c r="F3100" i="5" s="1"/>
  <c r="D3101" i="5"/>
  <c r="E3101" i="5" s="1"/>
  <c r="D3102" i="5"/>
  <c r="D3103" i="5"/>
  <c r="H3103" i="5" s="1"/>
  <c r="D3104" i="5"/>
  <c r="D3105" i="5"/>
  <c r="E3105" i="5" s="1"/>
  <c r="D3106" i="5"/>
  <c r="D3107" i="5"/>
  <c r="H3107" i="5" s="1"/>
  <c r="D3108" i="5"/>
  <c r="G3108" i="5" s="1"/>
  <c r="D3109" i="5"/>
  <c r="E3109" i="5" s="1"/>
  <c r="D3110" i="5"/>
  <c r="E3110" i="5" s="1"/>
  <c r="F3110" i="5" s="1"/>
  <c r="D3111" i="5"/>
  <c r="E3111" i="5" s="1"/>
  <c r="F3111" i="5" s="1"/>
  <c r="D3112" i="5"/>
  <c r="H3112" i="5" s="1"/>
  <c r="D3113" i="5"/>
  <c r="E3113" i="5" s="1"/>
  <c r="D3114" i="5"/>
  <c r="D3115" i="5"/>
  <c r="E3115" i="5" s="1"/>
  <c r="F3115" i="5" s="1"/>
  <c r="D3116" i="5"/>
  <c r="D3117" i="5"/>
  <c r="E3117" i="5" s="1"/>
  <c r="D3118" i="5"/>
  <c r="G3118" i="5" s="1"/>
  <c r="D3119" i="5"/>
  <c r="D3120" i="5"/>
  <c r="D3121" i="5"/>
  <c r="E3121" i="5" s="1"/>
  <c r="D3122" i="5"/>
  <c r="G3122" i="5" s="1"/>
  <c r="D3123" i="5"/>
  <c r="G3123" i="5" s="1"/>
  <c r="D3124" i="5"/>
  <c r="E3124" i="5" s="1"/>
  <c r="F3124" i="5" s="1"/>
  <c r="D3125" i="5"/>
  <c r="E3125" i="5" s="1"/>
  <c r="D3126" i="5"/>
  <c r="D3127" i="5"/>
  <c r="H3127" i="5" s="1"/>
  <c r="D3128" i="5"/>
  <c r="D3129" i="5"/>
  <c r="E3129" i="5" s="1"/>
  <c r="D3130" i="5"/>
  <c r="D3131" i="5"/>
  <c r="E3131" i="5" s="1"/>
  <c r="F3131" i="5" s="1"/>
  <c r="D3132" i="5"/>
  <c r="E3132" i="5" s="1"/>
  <c r="F3132" i="5" s="1"/>
  <c r="H3132" i="5"/>
  <c r="I3132" i="5" s="1"/>
  <c r="K3132" i="5" s="1"/>
  <c r="D3133" i="5"/>
  <c r="E3133" i="5" s="1"/>
  <c r="D3134" i="5"/>
  <c r="G3134" i="5" s="1"/>
  <c r="E3134" i="5"/>
  <c r="F3134" i="5" s="1"/>
  <c r="H3134" i="5"/>
  <c r="D3135" i="5"/>
  <c r="G3135" i="5" s="1"/>
  <c r="D3136" i="5"/>
  <c r="D3137" i="5"/>
  <c r="E3137" i="5" s="1"/>
  <c r="D3138" i="5"/>
  <c r="D3139" i="5"/>
  <c r="G3139" i="5" s="1"/>
  <c r="D3140" i="5"/>
  <c r="E3140" i="5"/>
  <c r="F3140" i="5" s="1"/>
  <c r="D3141" i="5"/>
  <c r="E3141" i="5" s="1"/>
  <c r="D3142" i="5"/>
  <c r="D3143" i="5"/>
  <c r="H3143" i="5"/>
  <c r="D3144" i="5"/>
  <c r="G3144" i="5" s="1"/>
  <c r="D3145" i="5"/>
  <c r="E3145" i="5" s="1"/>
  <c r="D3146" i="5"/>
  <c r="D3147" i="5"/>
  <c r="E3147" i="5" s="1"/>
  <c r="F3147" i="5" s="1"/>
  <c r="D3148" i="5"/>
  <c r="H3148" i="5" s="1"/>
  <c r="D3149" i="5"/>
  <c r="E3149" i="5" s="1"/>
  <c r="D3150" i="5"/>
  <c r="G3150" i="5" s="1"/>
  <c r="D3151" i="5"/>
  <c r="D3152" i="5"/>
  <c r="E3152" i="5" s="1"/>
  <c r="F3152" i="5" s="1"/>
  <c r="D3153" i="5"/>
  <c r="E3153" i="5" s="1"/>
  <c r="D3154" i="5"/>
  <c r="G3154" i="5" s="1"/>
  <c r="D3155" i="5"/>
  <c r="G3155" i="5" s="1"/>
  <c r="H3155" i="5"/>
  <c r="D3156" i="5"/>
  <c r="E3156" i="5" s="1"/>
  <c r="F3156" i="5" s="1"/>
  <c r="D3157" i="5"/>
  <c r="E3157" i="5" s="1"/>
  <c r="D3158" i="5"/>
  <c r="D3159" i="5"/>
  <c r="H3159" i="5" s="1"/>
  <c r="D3160" i="5"/>
  <c r="D3161" i="5"/>
  <c r="E3161" i="5" s="1"/>
  <c r="D3162" i="5"/>
  <c r="D3163" i="5"/>
  <c r="E3163" i="5" s="1"/>
  <c r="D3164" i="5"/>
  <c r="E3164" i="5" s="1"/>
  <c r="F3164" i="5" s="1"/>
  <c r="D3165" i="5"/>
  <c r="E3165" i="5" s="1"/>
  <c r="D3166" i="5"/>
  <c r="G3166" i="5" s="1"/>
  <c r="D3167" i="5"/>
  <c r="G3167" i="5" s="1"/>
  <c r="D3168" i="5"/>
  <c r="D3169" i="5"/>
  <c r="E3169" i="5" s="1"/>
  <c r="D3170" i="5"/>
  <c r="D3171" i="5"/>
  <c r="G3171" i="5" s="1"/>
  <c r="E3171" i="5"/>
  <c r="F3171" i="5" s="1"/>
  <c r="D3172" i="5"/>
  <c r="E3172" i="5" s="1"/>
  <c r="F3172" i="5" s="1"/>
  <c r="D3173" i="5"/>
  <c r="E3173" i="5" s="1"/>
  <c r="D3174" i="5"/>
  <c r="D3175" i="5"/>
  <c r="H3175" i="5" s="1"/>
  <c r="D3176" i="5"/>
  <c r="G3176" i="5" s="1"/>
  <c r="D3177" i="5"/>
  <c r="E3177" i="5" s="1"/>
  <c r="D3178" i="5"/>
  <c r="D3179" i="5"/>
  <c r="E3179" i="5" s="1"/>
  <c r="D3180" i="5"/>
  <c r="D3181" i="5"/>
  <c r="E3181" i="5" s="1"/>
  <c r="D3182" i="5"/>
  <c r="E3182" i="5" s="1"/>
  <c r="F3182" i="5" s="1"/>
  <c r="D3183" i="5"/>
  <c r="D3184" i="5"/>
  <c r="H3184" i="5" s="1"/>
  <c r="D3185" i="5"/>
  <c r="E3185" i="5" s="1"/>
  <c r="D3186" i="5"/>
  <c r="G3186" i="5" s="1"/>
  <c r="D3187" i="5"/>
  <c r="D3188" i="5"/>
  <c r="D3189" i="5"/>
  <c r="E3189" i="5" s="1"/>
  <c r="D3190" i="5"/>
  <c r="D3191" i="5"/>
  <c r="D3192" i="5"/>
  <c r="E3192" i="5" s="1"/>
  <c r="F3192" i="5" s="1"/>
  <c r="D3193" i="5"/>
  <c r="E3193" i="5" s="1"/>
  <c r="D3194" i="5"/>
  <c r="D3195" i="5"/>
  <c r="G3195" i="5" s="1"/>
  <c r="D3196" i="5"/>
  <c r="G3196" i="5" s="1"/>
  <c r="D3197" i="5"/>
  <c r="E3197" i="5" s="1"/>
  <c r="D3198" i="5"/>
  <c r="G3198" i="5" s="1"/>
  <c r="D3199" i="5"/>
  <c r="G3199" i="5" s="1"/>
  <c r="E3199" i="5"/>
  <c r="F3199" i="5" s="1"/>
  <c r="D3200" i="5"/>
  <c r="D3201" i="5"/>
  <c r="E3201" i="5" s="1"/>
  <c r="D3202" i="5"/>
  <c r="D3203" i="5"/>
  <c r="H3203" i="5" s="1"/>
  <c r="D3204" i="5"/>
  <c r="D3205" i="5"/>
  <c r="E3205" i="5" s="1"/>
  <c r="D3206" i="5"/>
  <c r="D3207" i="5"/>
  <c r="H3207" i="5" s="1"/>
  <c r="D3208" i="5"/>
  <c r="G3208" i="5" s="1"/>
  <c r="D3209" i="5"/>
  <c r="E3209" i="5" s="1"/>
  <c r="D3210" i="5"/>
  <c r="E3210" i="5" s="1"/>
  <c r="F3210" i="5" s="1"/>
  <c r="D3211" i="5"/>
  <c r="E3211" i="5" s="1"/>
  <c r="F3211" i="5" s="1"/>
  <c r="D3212" i="5"/>
  <c r="G3212" i="5" s="1"/>
  <c r="E3212" i="5"/>
  <c r="F3212" i="5" s="1"/>
  <c r="D3213" i="5"/>
  <c r="E3213" i="5" s="1"/>
  <c r="D3214" i="5"/>
  <c r="G3214" i="5" s="1"/>
  <c r="D3215" i="5"/>
  <c r="G3215" i="5" s="1"/>
  <c r="D3216" i="5"/>
  <c r="G3216" i="5" s="1"/>
  <c r="D3217" i="5"/>
  <c r="E3217" i="5" s="1"/>
  <c r="D3218" i="5"/>
  <c r="G3218" i="5" s="1"/>
  <c r="D3219" i="5"/>
  <c r="G3219" i="5" s="1"/>
  <c r="E3219" i="5"/>
  <c r="F3219" i="5" s="1"/>
  <c r="D3220" i="5"/>
  <c r="D3221" i="5"/>
  <c r="E3221" i="5" s="1"/>
  <c r="D3222" i="5"/>
  <c r="G3222" i="5" s="1"/>
  <c r="E3222" i="5"/>
  <c r="H3222" i="5"/>
  <c r="D3223" i="5"/>
  <c r="G3223" i="5" s="1"/>
  <c r="D3224" i="5"/>
  <c r="G3224" i="5" s="1"/>
  <c r="D3225" i="5"/>
  <c r="E3225" i="5" s="1"/>
  <c r="D3226" i="5"/>
  <c r="D3227" i="5"/>
  <c r="D3228" i="5"/>
  <c r="D3229" i="5"/>
  <c r="E3229" i="5" s="1"/>
  <c r="D3230" i="5"/>
  <c r="E3230" i="5" s="1"/>
  <c r="F3230" i="5" s="1"/>
  <c r="D3231" i="5"/>
  <c r="D3232" i="5"/>
  <c r="H3232" i="5" s="1"/>
  <c r="D3233" i="5"/>
  <c r="E3233" i="5" s="1"/>
  <c r="D3234" i="5"/>
  <c r="G3234" i="5" s="1"/>
  <c r="D3235" i="5"/>
  <c r="G3235" i="5" s="1"/>
  <c r="E3235" i="5"/>
  <c r="F3235" i="5" s="1"/>
  <c r="D3236" i="5"/>
  <c r="D3237" i="5"/>
  <c r="E3237" i="5" s="1"/>
  <c r="D3238" i="5"/>
  <c r="G3238" i="5" s="1"/>
  <c r="E3238" i="5"/>
  <c r="F3238" i="5" s="1"/>
  <c r="D3239" i="5"/>
  <c r="G3239" i="5" s="1"/>
  <c r="D3240" i="5"/>
  <c r="G3240" i="5" s="1"/>
  <c r="D3241" i="5"/>
  <c r="E3241" i="5" s="1"/>
  <c r="D3242" i="5"/>
  <c r="D3243" i="5"/>
  <c r="D3244" i="5"/>
  <c r="G3244" i="5" s="1"/>
  <c r="D3245" i="5"/>
  <c r="E3245" i="5" s="1"/>
  <c r="D3246" i="5"/>
  <c r="E3246" i="5" s="1"/>
  <c r="F3246" i="5" s="1"/>
  <c r="D3247" i="5"/>
  <c r="D3248" i="5"/>
  <c r="E3248" i="5"/>
  <c r="F3248" i="5" s="1"/>
  <c r="G3248" i="5"/>
  <c r="H3248" i="5"/>
  <c r="I3248" i="5" s="1"/>
  <c r="K3248" i="5" s="1"/>
  <c r="D3249" i="5"/>
  <c r="E3249" i="5" s="1"/>
  <c r="D3250" i="5"/>
  <c r="D3251" i="5"/>
  <c r="G3251" i="5" s="1"/>
  <c r="D3252" i="5"/>
  <c r="D3253" i="5"/>
  <c r="E3253" i="5" s="1"/>
  <c r="D3254" i="5"/>
  <c r="G3254" i="5" s="1"/>
  <c r="D3255" i="5"/>
  <c r="G3255" i="5" s="1"/>
  <c r="D3256" i="5"/>
  <c r="G3256" i="5" s="1"/>
  <c r="D3257" i="5"/>
  <c r="E3257" i="5" s="1"/>
  <c r="D3258" i="5"/>
  <c r="D3259" i="5"/>
  <c r="D3260" i="5"/>
  <c r="D3261" i="5"/>
  <c r="E3261" i="5" s="1"/>
  <c r="D3262" i="5"/>
  <c r="D3263" i="5"/>
  <c r="D3264" i="5"/>
  <c r="D3265" i="5"/>
  <c r="E3265" i="5" s="1"/>
  <c r="D3266" i="5"/>
  <c r="E3266" i="5" s="1"/>
  <c r="F3266" i="5" s="1"/>
  <c r="D3267" i="5"/>
  <c r="D3268" i="5"/>
  <c r="E3268" i="5" s="1"/>
  <c r="F3268" i="5" s="1"/>
  <c r="D3269" i="5"/>
  <c r="E3269" i="5" s="1"/>
  <c r="D3270" i="5"/>
  <c r="G3270" i="5" s="1"/>
  <c r="D3271" i="5"/>
  <c r="G3271" i="5" s="1"/>
  <c r="D3272" i="5"/>
  <c r="D3273" i="5"/>
  <c r="E3273" i="5" s="1"/>
  <c r="D3274" i="5"/>
  <c r="G3274" i="5" s="1"/>
  <c r="D3275" i="5"/>
  <c r="D3276" i="5"/>
  <c r="D3277" i="5"/>
  <c r="E3277" i="5" s="1"/>
  <c r="D3278" i="5"/>
  <c r="D3279" i="5"/>
  <c r="D3280" i="5"/>
  <c r="G3280" i="5" s="1"/>
  <c r="H3280" i="5"/>
  <c r="D3281" i="5"/>
  <c r="E3281" i="5" s="1"/>
  <c r="D3282" i="5"/>
  <c r="E3282" i="5" s="1"/>
  <c r="F3282" i="5" s="1"/>
  <c r="D3283" i="5"/>
  <c r="D3284" i="5"/>
  <c r="G3284" i="5" s="1"/>
  <c r="D3285" i="5"/>
  <c r="E3285" i="5" s="1"/>
  <c r="D3286" i="5"/>
  <c r="D3287" i="5"/>
  <c r="G3287" i="5" s="1"/>
  <c r="E3287" i="5"/>
  <c r="F3287" i="5" s="1"/>
  <c r="D3288" i="5"/>
  <c r="D3289" i="5"/>
  <c r="E3289" i="5" s="1"/>
  <c r="D3290" i="5"/>
  <c r="D3291" i="5"/>
  <c r="G3291" i="5" s="1"/>
  <c r="D3292" i="5"/>
  <c r="G3292" i="5" s="1"/>
  <c r="D3293" i="5"/>
  <c r="E3293" i="5" s="1"/>
  <c r="D3294" i="5"/>
  <c r="D3295" i="5"/>
  <c r="D3296" i="5"/>
  <c r="G3296" i="5" s="1"/>
  <c r="H3296" i="5"/>
  <c r="J3296" i="5" s="1"/>
  <c r="D3297" i="5"/>
  <c r="E3297" i="5" s="1"/>
  <c r="D3298" i="5"/>
  <c r="E3298" i="5" s="1"/>
  <c r="F3298" i="5" s="1"/>
  <c r="D3299" i="5"/>
  <c r="D3300" i="5"/>
  <c r="G3300" i="5" s="1"/>
  <c r="D3301" i="5"/>
  <c r="E3301" i="5" s="1"/>
  <c r="D3302" i="5"/>
  <c r="G3302" i="5" s="1"/>
  <c r="D3303" i="5"/>
  <c r="G3303" i="5" s="1"/>
  <c r="E3303" i="5"/>
  <c r="F3303" i="5" s="1"/>
  <c r="D3304" i="5"/>
  <c r="D3305" i="5"/>
  <c r="E3305" i="5" s="1"/>
  <c r="D1505" i="5"/>
  <c r="E1505" i="5" s="1"/>
  <c r="F1505" i="5" s="1"/>
  <c r="E2978" i="5" l="1"/>
  <c r="H2978" i="5"/>
  <c r="I2978" i="5" s="1"/>
  <c r="E2487" i="5"/>
  <c r="H2487" i="5"/>
  <c r="I2487" i="5" s="1"/>
  <c r="E2405" i="5"/>
  <c r="H2405" i="5"/>
  <c r="I1865" i="5"/>
  <c r="J1865" i="5"/>
  <c r="G1742" i="5"/>
  <c r="H1742" i="5"/>
  <c r="G1576" i="5"/>
  <c r="E1576" i="5"/>
  <c r="F1576" i="5" s="1"/>
  <c r="L1576" i="5" s="1"/>
  <c r="H1576" i="5"/>
  <c r="I1576" i="5" s="1"/>
  <c r="G1513" i="5"/>
  <c r="E1513" i="5"/>
  <c r="F1513" i="5" s="1"/>
  <c r="H1513" i="5"/>
  <c r="J3095" i="5"/>
  <c r="I3095" i="5"/>
  <c r="E2998" i="5"/>
  <c r="H2998" i="5"/>
  <c r="H2808" i="5"/>
  <c r="G2808" i="5"/>
  <c r="H2788" i="5"/>
  <c r="G2788" i="5"/>
  <c r="E2722" i="5"/>
  <c r="H2722" i="5"/>
  <c r="E2660" i="5"/>
  <c r="F2660" i="5" s="1"/>
  <c r="H2660" i="5"/>
  <c r="G2476" i="5"/>
  <c r="H2476" i="5"/>
  <c r="I2476" i="5" s="1"/>
  <c r="G2408" i="5"/>
  <c r="H2408" i="5"/>
  <c r="H2290" i="5"/>
  <c r="G2290" i="5"/>
  <c r="E1944" i="5"/>
  <c r="G1944" i="5"/>
  <c r="G1876" i="5"/>
  <c r="E1876" i="5"/>
  <c r="G1817" i="5"/>
  <c r="E1817" i="5"/>
  <c r="F1817" i="5" s="1"/>
  <c r="H1817" i="5"/>
  <c r="G1718" i="5"/>
  <c r="H1718" i="5"/>
  <c r="I1718" i="5" s="1"/>
  <c r="E1711" i="5"/>
  <c r="F1711" i="5" s="1"/>
  <c r="L1711" i="5" s="1"/>
  <c r="G1711" i="5"/>
  <c r="H1711" i="5"/>
  <c r="J1711" i="5" s="1"/>
  <c r="G1645" i="5"/>
  <c r="E1645" i="5"/>
  <c r="F1645" i="5" s="1"/>
  <c r="L1645" i="5" s="1"/>
  <c r="H1645" i="5"/>
  <c r="H3030" i="5"/>
  <c r="I3030" i="5" s="1"/>
  <c r="G3030" i="5"/>
  <c r="G2870" i="5"/>
  <c r="O2870" i="5" s="1"/>
  <c r="H2870" i="5"/>
  <c r="H2766" i="5"/>
  <c r="G2766" i="5"/>
  <c r="G2760" i="5"/>
  <c r="E2760" i="5"/>
  <c r="F2760" i="5" s="1"/>
  <c r="H2760" i="5"/>
  <c r="G2682" i="5"/>
  <c r="E2682" i="5"/>
  <c r="H2682" i="5"/>
  <c r="I2682" i="5" s="1"/>
  <c r="G2214" i="5"/>
  <c r="H2214" i="5"/>
  <c r="J2214" i="5" s="1"/>
  <c r="E1915" i="5"/>
  <c r="F1915" i="5" s="1"/>
  <c r="L1915" i="5" s="1"/>
  <c r="H1915" i="5"/>
  <c r="I1915" i="5" s="1"/>
  <c r="E1846" i="5"/>
  <c r="G1846" i="5"/>
  <c r="H1846" i="5"/>
  <c r="G1595" i="5"/>
  <c r="H1595" i="5"/>
  <c r="J1595" i="5" s="1"/>
  <c r="E3292" i="5"/>
  <c r="F3292" i="5" s="1"/>
  <c r="H3240" i="5"/>
  <c r="E3214" i="5"/>
  <c r="F3214" i="5" s="1"/>
  <c r="E3198" i="5"/>
  <c r="E3195" i="5"/>
  <c r="F3195" i="5" s="1"/>
  <c r="E3176" i="5"/>
  <c r="F3176" i="5" s="1"/>
  <c r="H3123" i="5"/>
  <c r="E3120" i="5"/>
  <c r="F3120" i="5" s="1"/>
  <c r="H3120" i="5"/>
  <c r="G3084" i="5"/>
  <c r="H3084" i="5"/>
  <c r="J3084" i="5" s="1"/>
  <c r="G3000" i="5"/>
  <c r="H2922" i="5"/>
  <c r="G2922" i="5"/>
  <c r="G2830" i="5"/>
  <c r="H2830" i="5"/>
  <c r="G2814" i="5"/>
  <c r="E2798" i="5"/>
  <c r="F2798" i="5" s="1"/>
  <c r="H2750" i="5"/>
  <c r="G2750" i="5"/>
  <c r="G2742" i="5"/>
  <c r="H2739" i="5"/>
  <c r="H2696" i="5"/>
  <c r="G2696" i="5"/>
  <c r="E2680" i="5"/>
  <c r="F2680" i="5" s="1"/>
  <c r="G2680" i="5"/>
  <c r="H2680" i="5"/>
  <c r="J2680" i="5" s="1"/>
  <c r="G2662" i="5"/>
  <c r="H2662" i="5"/>
  <c r="I2662" i="5" s="1"/>
  <c r="H2632" i="5"/>
  <c r="H2419" i="5"/>
  <c r="I2419" i="5" s="1"/>
  <c r="E2419" i="5"/>
  <c r="E2008" i="5"/>
  <c r="G2008" i="5"/>
  <c r="H2008" i="5"/>
  <c r="I2008" i="5" s="1"/>
  <c r="E1962" i="5"/>
  <c r="H1962" i="5"/>
  <c r="E1931" i="5"/>
  <c r="F1931" i="5" s="1"/>
  <c r="L1931" i="5" s="1"/>
  <c r="H1931" i="5"/>
  <c r="I1931" i="5" s="1"/>
  <c r="E1671" i="5"/>
  <c r="G1671" i="5"/>
  <c r="H1671" i="5"/>
  <c r="G1603" i="5"/>
  <c r="E1603" i="5"/>
  <c r="G1589" i="5"/>
  <c r="E1589" i="5"/>
  <c r="F1589" i="5" s="1"/>
  <c r="G1550" i="5"/>
  <c r="E1550" i="5"/>
  <c r="H1550" i="5"/>
  <c r="I1550" i="5" s="1"/>
  <c r="K1550" i="5" s="1"/>
  <c r="E1531" i="5"/>
  <c r="F1531" i="5" s="1"/>
  <c r="H1531" i="5"/>
  <c r="G3091" i="5"/>
  <c r="H3091" i="5"/>
  <c r="G2540" i="5"/>
  <c r="H2540" i="5"/>
  <c r="I2540" i="5" s="1"/>
  <c r="G2046" i="5"/>
  <c r="E2046" i="5"/>
  <c r="F2046" i="5" s="1"/>
  <c r="E2002" i="5"/>
  <c r="G2002" i="5"/>
  <c r="H2002" i="5"/>
  <c r="I2002" i="5" s="1"/>
  <c r="H1830" i="5"/>
  <c r="E1830" i="5"/>
  <c r="F1830" i="5" s="1"/>
  <c r="G1830" i="5"/>
  <c r="E1811" i="5"/>
  <c r="G1811" i="5"/>
  <c r="E3302" i="5"/>
  <c r="F3302" i="5" s="1"/>
  <c r="E3300" i="5"/>
  <c r="F3300" i="5" s="1"/>
  <c r="E3254" i="5"/>
  <c r="F3254" i="5" s="1"/>
  <c r="E3251" i="5"/>
  <c r="F3251" i="5" s="1"/>
  <c r="H3154" i="5"/>
  <c r="J3132" i="5"/>
  <c r="E3091" i="5"/>
  <c r="F3091" i="5" s="1"/>
  <c r="E3030" i="5"/>
  <c r="H3028" i="5"/>
  <c r="G3028" i="5"/>
  <c r="G2978" i="5"/>
  <c r="G2936" i="5"/>
  <c r="H2895" i="5"/>
  <c r="G2892" i="5"/>
  <c r="H2839" i="5"/>
  <c r="I2839" i="5" s="1"/>
  <c r="G2832" i="5"/>
  <c r="G2591" i="5"/>
  <c r="E2591" i="5"/>
  <c r="G2487" i="5"/>
  <c r="H2484" i="5"/>
  <c r="E2463" i="5"/>
  <c r="G2463" i="5"/>
  <c r="H2455" i="5"/>
  <c r="E2455" i="5"/>
  <c r="E1992" i="5"/>
  <c r="F1992" i="5" s="1"/>
  <c r="H1992" i="5"/>
  <c r="I1992" i="5" s="1"/>
  <c r="G1739" i="5"/>
  <c r="E1739" i="5"/>
  <c r="F1739" i="5" s="1"/>
  <c r="G1647" i="5"/>
  <c r="H1647" i="5"/>
  <c r="I1647" i="5" s="1"/>
  <c r="G1581" i="5"/>
  <c r="E1581" i="5"/>
  <c r="H1581" i="5"/>
  <c r="E1534" i="5"/>
  <c r="G1534" i="5"/>
  <c r="E1530" i="5"/>
  <c r="F1530" i="5" s="1"/>
  <c r="G1530" i="5"/>
  <c r="H1530" i="5"/>
  <c r="I1530" i="5" s="1"/>
  <c r="K1530" i="5" s="1"/>
  <c r="E3090" i="5"/>
  <c r="F3090" i="5" s="1"/>
  <c r="E3080" i="5"/>
  <c r="F3080" i="5" s="1"/>
  <c r="G2996" i="5"/>
  <c r="E2916" i="5"/>
  <c r="F2916" i="5" s="1"/>
  <c r="E2902" i="5"/>
  <c r="E2900" i="5"/>
  <c r="F2900" i="5" s="1"/>
  <c r="H2887" i="5"/>
  <c r="E2882" i="5"/>
  <c r="H2799" i="5"/>
  <c r="I2799" i="5" s="1"/>
  <c r="G2764" i="5"/>
  <c r="E2762" i="5"/>
  <c r="E2726" i="5"/>
  <c r="G2702" i="5"/>
  <c r="H2655" i="5"/>
  <c r="I2655" i="5" s="1"/>
  <c r="E2633" i="5"/>
  <c r="F2633" i="5" s="1"/>
  <c r="L2633" i="5" s="1"/>
  <c r="E2627" i="5"/>
  <c r="F2627" i="5" s="1"/>
  <c r="H2624" i="5"/>
  <c r="E2581" i="5"/>
  <c r="E2461" i="5"/>
  <c r="F2461" i="5" s="1"/>
  <c r="H2376" i="5"/>
  <c r="J2376" i="5" s="1"/>
  <c r="G2304" i="5"/>
  <c r="E2284" i="5"/>
  <c r="E2252" i="5"/>
  <c r="E2250" i="5"/>
  <c r="F2250" i="5" s="1"/>
  <c r="H2241" i="5"/>
  <c r="H2208" i="5"/>
  <c r="E2184" i="5"/>
  <c r="H2181" i="5"/>
  <c r="E2178" i="5"/>
  <c r="F2178" i="5" s="1"/>
  <c r="G2068" i="5"/>
  <c r="H2058" i="5"/>
  <c r="E1938" i="5"/>
  <c r="H1844" i="5"/>
  <c r="J1844" i="5" s="1"/>
  <c r="L1844" i="5" s="1"/>
  <c r="E1820" i="5"/>
  <c r="H1653" i="5"/>
  <c r="E1593" i="5"/>
  <c r="F1593" i="5" s="1"/>
  <c r="H1548" i="5"/>
  <c r="J1548" i="5" s="1"/>
  <c r="E1537" i="5"/>
  <c r="F1537" i="5" s="1"/>
  <c r="H1520" i="5"/>
  <c r="J1520" i="5" s="1"/>
  <c r="H2358" i="5"/>
  <c r="H2296" i="5"/>
  <c r="H1912" i="5"/>
  <c r="I1912" i="5" s="1"/>
  <c r="K1912" i="5" s="1"/>
  <c r="H1904" i="5"/>
  <c r="J1904" i="5" s="1"/>
  <c r="H1850" i="5"/>
  <c r="I1850" i="5" s="1"/>
  <c r="H1731" i="5"/>
  <c r="H1715" i="5"/>
  <c r="G1617" i="5"/>
  <c r="G1597" i="5"/>
  <c r="J3079" i="5"/>
  <c r="I3079" i="5"/>
  <c r="I2955" i="5"/>
  <c r="J2955" i="5"/>
  <c r="I2355" i="5"/>
  <c r="J2355" i="5"/>
  <c r="I3232" i="5"/>
  <c r="J3232" i="5"/>
  <c r="H3284" i="5"/>
  <c r="H3268" i="5"/>
  <c r="J3268" i="5" s="1"/>
  <c r="L3268" i="5" s="1"/>
  <c r="J3248" i="5"/>
  <c r="H3239" i="5"/>
  <c r="G3232" i="5"/>
  <c r="E3223" i="5"/>
  <c r="F3223" i="5" s="1"/>
  <c r="H3212" i="5"/>
  <c r="H3208" i="5"/>
  <c r="E3166" i="5"/>
  <c r="F3166" i="5" s="1"/>
  <c r="H3164" i="5"/>
  <c r="E3155" i="5"/>
  <c r="F3155" i="5" s="1"/>
  <c r="E3144" i="5"/>
  <c r="F3144" i="5" s="1"/>
  <c r="E3139" i="5"/>
  <c r="F3139" i="5" s="1"/>
  <c r="H3122" i="5"/>
  <c r="E2844" i="5"/>
  <c r="F2844" i="5" s="1"/>
  <c r="H2824" i="5"/>
  <c r="E2814" i="5"/>
  <c r="G2790" i="5"/>
  <c r="G2784" i="5"/>
  <c r="H2767" i="5"/>
  <c r="E2766" i="5"/>
  <c r="E2764" i="5"/>
  <c r="F2764" i="5" s="1"/>
  <c r="L2764" i="5" s="1"/>
  <c r="E2754" i="5"/>
  <c r="E2752" i="5"/>
  <c r="F2752" i="5" s="1"/>
  <c r="E2750" i="5"/>
  <c r="E2730" i="5"/>
  <c r="F2730" i="5" s="1"/>
  <c r="E2728" i="5"/>
  <c r="F2728" i="5" s="1"/>
  <c r="H2723" i="5"/>
  <c r="H2720" i="5"/>
  <c r="G2700" i="5"/>
  <c r="E2696" i="5"/>
  <c r="F2696" i="5" s="1"/>
  <c r="E2686" i="5"/>
  <c r="H2651" i="5"/>
  <c r="I2651" i="5" s="1"/>
  <c r="E2639" i="5"/>
  <c r="F2639" i="5" s="1"/>
  <c r="G2636" i="5"/>
  <c r="E2634" i="5"/>
  <c r="H2601" i="5"/>
  <c r="J2601" i="5" s="1"/>
  <c r="E2557" i="5"/>
  <c r="F2557" i="5" s="1"/>
  <c r="G2547" i="5"/>
  <c r="K2248" i="5"/>
  <c r="K2216" i="5"/>
  <c r="G1514" i="5"/>
  <c r="H3300" i="5"/>
  <c r="I3296" i="5"/>
  <c r="E3291" i="5"/>
  <c r="F3291" i="5" s="1"/>
  <c r="E3284" i="5"/>
  <c r="F3284" i="5" s="1"/>
  <c r="H3270" i="5"/>
  <c r="G3268" i="5"/>
  <c r="H3244" i="5"/>
  <c r="E3239" i="5"/>
  <c r="F3239" i="5" s="1"/>
  <c r="H3234" i="5"/>
  <c r="E3232" i="5"/>
  <c r="F3232" i="5" s="1"/>
  <c r="E3218" i="5"/>
  <c r="E3215" i="5"/>
  <c r="F3215" i="5" s="1"/>
  <c r="E3208" i="5"/>
  <c r="F3208" i="5" s="1"/>
  <c r="E3196" i="5"/>
  <c r="E3186" i="5"/>
  <c r="F3186" i="5" s="1"/>
  <c r="H3152" i="5"/>
  <c r="E3071" i="5"/>
  <c r="F3071" i="5" s="1"/>
  <c r="G3068" i="5"/>
  <c r="E3064" i="5"/>
  <c r="F3064" i="5" s="1"/>
  <c r="J3058" i="5"/>
  <c r="H3046" i="5"/>
  <c r="I3046" i="5" s="1"/>
  <c r="H3044" i="5"/>
  <c r="J3044" i="5" s="1"/>
  <c r="E3038" i="5"/>
  <c r="K3030" i="5"/>
  <c r="G3024" i="5"/>
  <c r="E3018" i="5"/>
  <c r="K3010" i="5"/>
  <c r="H3002" i="5"/>
  <c r="E3000" i="5"/>
  <c r="G2998" i="5"/>
  <c r="E2996" i="5"/>
  <c r="H2974" i="5"/>
  <c r="I2974" i="5" s="1"/>
  <c r="G2968" i="5"/>
  <c r="H2966" i="5"/>
  <c r="I2966" i="5" s="1"/>
  <c r="K2966" i="5" s="1"/>
  <c r="G2964" i="5"/>
  <c r="H2907" i="5"/>
  <c r="H2896" i="5"/>
  <c r="J2896" i="5" s="1"/>
  <c r="G2874" i="5"/>
  <c r="G2872" i="5"/>
  <c r="G2854" i="5"/>
  <c r="G2852" i="5"/>
  <c r="G2848" i="5"/>
  <c r="G2824" i="5"/>
  <c r="H2804" i="5"/>
  <c r="J2804" i="5" s="1"/>
  <c r="E2720" i="5"/>
  <c r="F2720" i="5" s="1"/>
  <c r="G2601" i="5"/>
  <c r="H2587" i="5"/>
  <c r="I2587" i="5" s="1"/>
  <c r="H2523" i="5"/>
  <c r="I2523" i="5" s="1"/>
  <c r="H2477" i="5"/>
  <c r="J2423" i="5"/>
  <c r="G2409" i="5"/>
  <c r="G2405" i="5"/>
  <c r="O2405" i="5" s="1"/>
  <c r="H2404" i="5"/>
  <c r="E2399" i="5"/>
  <c r="H2392" i="5"/>
  <c r="I2392" i="5" s="1"/>
  <c r="H2391" i="5"/>
  <c r="E2376" i="5"/>
  <c r="F2376" i="5" s="1"/>
  <c r="L2376" i="5" s="1"/>
  <c r="E2346" i="5"/>
  <c r="E2324" i="5"/>
  <c r="H2297" i="5"/>
  <c r="I2297" i="5" s="1"/>
  <c r="E2290" i="5"/>
  <c r="F2290" i="5" s="1"/>
  <c r="H2281" i="5"/>
  <c r="G2268" i="5"/>
  <c r="G2248" i="5"/>
  <c r="G2216" i="5"/>
  <c r="H2146" i="5"/>
  <c r="G2116" i="5"/>
  <c r="H2108" i="5"/>
  <c r="H2060" i="5"/>
  <c r="H2052" i="5"/>
  <c r="H1995" i="5"/>
  <c r="I1995" i="5" s="1"/>
  <c r="K1995" i="5" s="1"/>
  <c r="H1975" i="5"/>
  <c r="E1970" i="5"/>
  <c r="H1959" i="5"/>
  <c r="I1959" i="5" s="1"/>
  <c r="K1959" i="5" s="1"/>
  <c r="E1954" i="5"/>
  <c r="H1934" i="5"/>
  <c r="J1931" i="5"/>
  <c r="G1928" i="5"/>
  <c r="H1854" i="5"/>
  <c r="I1854" i="5" s="1"/>
  <c r="H1521" i="5"/>
  <c r="I1521" i="5" s="1"/>
  <c r="K1521" i="5" s="1"/>
  <c r="L3132" i="5"/>
  <c r="E3087" i="5"/>
  <c r="F3087" i="5" s="1"/>
  <c r="I3084" i="5"/>
  <c r="K3084" i="5" s="1"/>
  <c r="E3075" i="5"/>
  <c r="F3075" i="5" s="1"/>
  <c r="J3068" i="5"/>
  <c r="L3068" i="5" s="1"/>
  <c r="H3060" i="5"/>
  <c r="J3060" i="5" s="1"/>
  <c r="H3020" i="5"/>
  <c r="H3006" i="5"/>
  <c r="I3006" i="5" s="1"/>
  <c r="K3006" i="5" s="1"/>
  <c r="G3004" i="5"/>
  <c r="H2970" i="5"/>
  <c r="E2968" i="5"/>
  <c r="G2966" i="5"/>
  <c r="E2960" i="5"/>
  <c r="E2896" i="5"/>
  <c r="F2896" i="5" s="1"/>
  <c r="H2894" i="5"/>
  <c r="H2888" i="5"/>
  <c r="E2874" i="5"/>
  <c r="E2872" i="5"/>
  <c r="F2872" i="5" s="1"/>
  <c r="I2866" i="5"/>
  <c r="H2859" i="5"/>
  <c r="E2854" i="5"/>
  <c r="E2852" i="5"/>
  <c r="F2852" i="5" s="1"/>
  <c r="E2848" i="5"/>
  <c r="F2848" i="5" s="1"/>
  <c r="G2834" i="5"/>
  <c r="J2814" i="5"/>
  <c r="E2804" i="5"/>
  <c r="H2783" i="5"/>
  <c r="I2783" i="5" s="1"/>
  <c r="H2780" i="5"/>
  <c r="G2768" i="5"/>
  <c r="H2763" i="5"/>
  <c r="H2755" i="5"/>
  <c r="I2755" i="5" s="1"/>
  <c r="H2731" i="5"/>
  <c r="E2724" i="5"/>
  <c r="F2724" i="5" s="1"/>
  <c r="H2695" i="5"/>
  <c r="I2695" i="5" s="1"/>
  <c r="G2676" i="5"/>
  <c r="G2658" i="5"/>
  <c r="H2643" i="5"/>
  <c r="H2640" i="5"/>
  <c r="H2635" i="5"/>
  <c r="I2635" i="5" s="1"/>
  <c r="H2619" i="5"/>
  <c r="J2619" i="5" s="1"/>
  <c r="G2616" i="5"/>
  <c r="H2599" i="5"/>
  <c r="E2587" i="5"/>
  <c r="E2571" i="5"/>
  <c r="F2571" i="5" s="1"/>
  <c r="H2561" i="5"/>
  <c r="J2561" i="5" s="1"/>
  <c r="E2553" i="5"/>
  <c r="H2544" i="5"/>
  <c r="I2544" i="5" s="1"/>
  <c r="H2541" i="5"/>
  <c r="I2541" i="5" s="1"/>
  <c r="K2541" i="5" s="1"/>
  <c r="E2531" i="5"/>
  <c r="E2525" i="5"/>
  <c r="F2525" i="5" s="1"/>
  <c r="E2523" i="5"/>
  <c r="G2515" i="5"/>
  <c r="E2499" i="5"/>
  <c r="G2483" i="5"/>
  <c r="H2481" i="5"/>
  <c r="G2477" i="5"/>
  <c r="E2467" i="5"/>
  <c r="G2451" i="5"/>
  <c r="H2440" i="5"/>
  <c r="I2440" i="5" s="1"/>
  <c r="H2437" i="5"/>
  <c r="J2437" i="5" s="1"/>
  <c r="L2437" i="5" s="1"/>
  <c r="H2436" i="5"/>
  <c r="H2428" i="5"/>
  <c r="I2428" i="5" s="1"/>
  <c r="G2423" i="5"/>
  <c r="G2415" i="5"/>
  <c r="G2413" i="5"/>
  <c r="E2409" i="5"/>
  <c r="F2409" i="5" s="1"/>
  <c r="E2391" i="5"/>
  <c r="H2384" i="5"/>
  <c r="H2382" i="5"/>
  <c r="G2377" i="5"/>
  <c r="E2336" i="5"/>
  <c r="J2325" i="5"/>
  <c r="E2268" i="5"/>
  <c r="G2260" i="5"/>
  <c r="G2228" i="5"/>
  <c r="G2196" i="5"/>
  <c r="G2188" i="5"/>
  <c r="G2186" i="5"/>
  <c r="H2174" i="5"/>
  <c r="E2164" i="5"/>
  <c r="F2164" i="5" s="1"/>
  <c r="H2161" i="5"/>
  <c r="G2146" i="5"/>
  <c r="H2144" i="5"/>
  <c r="I2144" i="5" s="1"/>
  <c r="H2142" i="5"/>
  <c r="H2140" i="5"/>
  <c r="I2140" i="5" s="1"/>
  <c r="G2108" i="5"/>
  <c r="H2106" i="5"/>
  <c r="J2106" i="5" s="1"/>
  <c r="H2104" i="5"/>
  <c r="I2104" i="5" s="1"/>
  <c r="K2104" i="5" s="1"/>
  <c r="H2076" i="5"/>
  <c r="I2076" i="5" s="1"/>
  <c r="E2070" i="5"/>
  <c r="F2070" i="5" s="1"/>
  <c r="G2062" i="5"/>
  <c r="H2054" i="5"/>
  <c r="G2052" i="5"/>
  <c r="G2007" i="5"/>
  <c r="H2004" i="5"/>
  <c r="I2004" i="5" s="1"/>
  <c r="K2004" i="5" s="1"/>
  <c r="J2002" i="5"/>
  <c r="G1995" i="5"/>
  <c r="H1991" i="5"/>
  <c r="I1991" i="5" s="1"/>
  <c r="K1991" i="5" s="1"/>
  <c r="H1976" i="5"/>
  <c r="I1976" i="5" s="1"/>
  <c r="K1976" i="5" s="1"/>
  <c r="G1975" i="5"/>
  <c r="H1972" i="5"/>
  <c r="I1972" i="5" s="1"/>
  <c r="K1972" i="5" s="1"/>
  <c r="H1966" i="5"/>
  <c r="I1966" i="5" s="1"/>
  <c r="G1959" i="5"/>
  <c r="E1950" i="5"/>
  <c r="F1950" i="5" s="1"/>
  <c r="L1950" i="5" s="1"/>
  <c r="G1947" i="5"/>
  <c r="H1939" i="5"/>
  <c r="I1939" i="5" s="1"/>
  <c r="K1939" i="5" s="1"/>
  <c r="G1892" i="5"/>
  <c r="H1890" i="5"/>
  <c r="H1884" i="5"/>
  <c r="J1884" i="5" s="1"/>
  <c r="G1878" i="5"/>
  <c r="H1876" i="5"/>
  <c r="J1876" i="5" s="1"/>
  <c r="G1854" i="5"/>
  <c r="H1840" i="5"/>
  <c r="J1840" i="5" s="1"/>
  <c r="J1838" i="5"/>
  <c r="H1807" i="5"/>
  <c r="E1785" i="5"/>
  <c r="K1785" i="5" s="1"/>
  <c r="E1783" i="5"/>
  <c r="E1775" i="5"/>
  <c r="F1775" i="5" s="1"/>
  <c r="H1743" i="5"/>
  <c r="J1743" i="5" s="1"/>
  <c r="H1739" i="5"/>
  <c r="H1667" i="5"/>
  <c r="I1667" i="5" s="1"/>
  <c r="H1657" i="5"/>
  <c r="E1649" i="5"/>
  <c r="E1647" i="5"/>
  <c r="K1647" i="5" s="1"/>
  <c r="H1635" i="5"/>
  <c r="H1633" i="5"/>
  <c r="E1548" i="5"/>
  <c r="H1537" i="5"/>
  <c r="I1537" i="5" s="1"/>
  <c r="K1537" i="5" s="1"/>
  <c r="H1533" i="5"/>
  <c r="I1533" i="5" s="1"/>
  <c r="G1521" i="5"/>
  <c r="H3090" i="5"/>
  <c r="J3090" i="5" s="1"/>
  <c r="L3090" i="5" s="1"/>
  <c r="L3084" i="5"/>
  <c r="E3076" i="5"/>
  <c r="F3076" i="5" s="1"/>
  <c r="E3070" i="5"/>
  <c r="F3070" i="5" s="1"/>
  <c r="L3070" i="5" s="1"/>
  <c r="E3053" i="5"/>
  <c r="F3053" i="5" s="1"/>
  <c r="H3045" i="5"/>
  <c r="I3045" i="5" s="1"/>
  <c r="H3008" i="5"/>
  <c r="G3006" i="5"/>
  <c r="E2926" i="5"/>
  <c r="G2920" i="5"/>
  <c r="H2914" i="5"/>
  <c r="H2912" i="5"/>
  <c r="I2912" i="5" s="1"/>
  <c r="K2912" i="5" s="1"/>
  <c r="G2527" i="5"/>
  <c r="G2481" i="5"/>
  <c r="G2437" i="5"/>
  <c r="E2423" i="5"/>
  <c r="F2423" i="5" s="1"/>
  <c r="L2423" i="5" s="1"/>
  <c r="E2417" i="5"/>
  <c r="F2417" i="5" s="1"/>
  <c r="E2415" i="5"/>
  <c r="E2413" i="5"/>
  <c r="F2413" i="5" s="1"/>
  <c r="H2400" i="5"/>
  <c r="E2396" i="5"/>
  <c r="F2396" i="5" s="1"/>
  <c r="G2393" i="5"/>
  <c r="E2392" i="5"/>
  <c r="F2392" i="5" s="1"/>
  <c r="K2388" i="5"/>
  <c r="E2384" i="5"/>
  <c r="F2384" i="5" s="1"/>
  <c r="E2382" i="5"/>
  <c r="E2368" i="5"/>
  <c r="H2356" i="5"/>
  <c r="E2332" i="5"/>
  <c r="G2302" i="5"/>
  <c r="H2269" i="5"/>
  <c r="E2264" i="5"/>
  <c r="E2260" i="5"/>
  <c r="H2245" i="5"/>
  <c r="H2233" i="5"/>
  <c r="E2228" i="5"/>
  <c r="H2213" i="5"/>
  <c r="H2201" i="5"/>
  <c r="E2196" i="5"/>
  <c r="E2190" i="5"/>
  <c r="F2190" i="5" s="1"/>
  <c r="E2188" i="5"/>
  <c r="E2186" i="5"/>
  <c r="F2186" i="5" s="1"/>
  <c r="H2176" i="5"/>
  <c r="G2144" i="5"/>
  <c r="G2142" i="5"/>
  <c r="H2120" i="5"/>
  <c r="I2120" i="5" s="1"/>
  <c r="G2106" i="5"/>
  <c r="G2104" i="5"/>
  <c r="H2097" i="5"/>
  <c r="G2076" i="5"/>
  <c r="H2064" i="5"/>
  <c r="G2042" i="5"/>
  <c r="H2010" i="5"/>
  <c r="G2004" i="5"/>
  <c r="G1991" i="5"/>
  <c r="H1988" i="5"/>
  <c r="I1988" i="5" s="1"/>
  <c r="K1988" i="5" s="1"/>
  <c r="H1982" i="5"/>
  <c r="I1982" i="5" s="1"/>
  <c r="G1976" i="5"/>
  <c r="G1931" i="5"/>
  <c r="H1923" i="5"/>
  <c r="G1915" i="5"/>
  <c r="H1908" i="5"/>
  <c r="J1908" i="5" s="1"/>
  <c r="H1906" i="5"/>
  <c r="I1906" i="5" s="1"/>
  <c r="E1892" i="5"/>
  <c r="H1886" i="5"/>
  <c r="I1886" i="5" s="1"/>
  <c r="E1878" i="5"/>
  <c r="H1842" i="5"/>
  <c r="I1842" i="5" s="1"/>
  <c r="E1840" i="5"/>
  <c r="F1840" i="5" s="1"/>
  <c r="L1840" i="5" s="1"/>
  <c r="E1807" i="5"/>
  <c r="E1779" i="5"/>
  <c r="G1777" i="5"/>
  <c r="E1743" i="5"/>
  <c r="F1743" i="5" s="1"/>
  <c r="L1743" i="5" s="1"/>
  <c r="H1741" i="5"/>
  <c r="G1719" i="5"/>
  <c r="I1711" i="5"/>
  <c r="G1677" i="5"/>
  <c r="E1667" i="5"/>
  <c r="E1635" i="5"/>
  <c r="E1633" i="5"/>
  <c r="E1604" i="5"/>
  <c r="O1604" i="5" s="1"/>
  <c r="H1588" i="5"/>
  <c r="E1573" i="5"/>
  <c r="H1558" i="5"/>
  <c r="E1556" i="5"/>
  <c r="J1550" i="5"/>
  <c r="E1549" i="5"/>
  <c r="H1535" i="5"/>
  <c r="H1534" i="5"/>
  <c r="G1529" i="5"/>
  <c r="G3191" i="5"/>
  <c r="H3191" i="5"/>
  <c r="E3191" i="5"/>
  <c r="I3184" i="5"/>
  <c r="K3184" i="5" s="1"/>
  <c r="J3184" i="5"/>
  <c r="G3160" i="5"/>
  <c r="H3160" i="5"/>
  <c r="E3160" i="5"/>
  <c r="F3160" i="5" s="1"/>
  <c r="I3148" i="5"/>
  <c r="J3148" i="5"/>
  <c r="J3143" i="5"/>
  <c r="I3143" i="5"/>
  <c r="G3138" i="5"/>
  <c r="E3138" i="5"/>
  <c r="F3138" i="5" s="1"/>
  <c r="H3138" i="5"/>
  <c r="J3138" i="5" s="1"/>
  <c r="L3138" i="5" s="1"/>
  <c r="G3128" i="5"/>
  <c r="H3128" i="5"/>
  <c r="E3128" i="5"/>
  <c r="F3128" i="5" s="1"/>
  <c r="E3055" i="5"/>
  <c r="F3055" i="5" s="1"/>
  <c r="G3055" i="5"/>
  <c r="H3032" i="5"/>
  <c r="E3032" i="5"/>
  <c r="G3032" i="5"/>
  <c r="E3012" i="5"/>
  <c r="H3012" i="5"/>
  <c r="H2986" i="5"/>
  <c r="I2986" i="5" s="1"/>
  <c r="E2986" i="5"/>
  <c r="G2986" i="5"/>
  <c r="H2932" i="5"/>
  <c r="E2932" i="5"/>
  <c r="G2932" i="5"/>
  <c r="G3250" i="5"/>
  <c r="E3250" i="5"/>
  <c r="H3250" i="5"/>
  <c r="G3204" i="5"/>
  <c r="O3204" i="5" s="1"/>
  <c r="H3204" i="5"/>
  <c r="E3204" i="5"/>
  <c r="F3204" i="5" s="1"/>
  <c r="G3190" i="5"/>
  <c r="E3190" i="5"/>
  <c r="F3190" i="5" s="1"/>
  <c r="H3190" i="5"/>
  <c r="G3184" i="5"/>
  <c r="E3184" i="5"/>
  <c r="F3184" i="5" s="1"/>
  <c r="J3175" i="5"/>
  <c r="I3175" i="5"/>
  <c r="G3170" i="5"/>
  <c r="E3170" i="5"/>
  <c r="F3170" i="5" s="1"/>
  <c r="H3170" i="5"/>
  <c r="J3170" i="5" s="1"/>
  <c r="L3170" i="5" s="1"/>
  <c r="J3159" i="5"/>
  <c r="I3159" i="5"/>
  <c r="G3151" i="5"/>
  <c r="E3151" i="5"/>
  <c r="F3151" i="5" s="1"/>
  <c r="G3148" i="5"/>
  <c r="E3148" i="5"/>
  <c r="F3148" i="5" s="1"/>
  <c r="J3127" i="5"/>
  <c r="I3127" i="5"/>
  <c r="G3112" i="5"/>
  <c r="E3112" i="5"/>
  <c r="F3112" i="5" s="1"/>
  <c r="I3080" i="5"/>
  <c r="K3080" i="5" s="1"/>
  <c r="J3080" i="5"/>
  <c r="L3080" i="5" s="1"/>
  <c r="M3080" i="5" s="1"/>
  <c r="H2992" i="5"/>
  <c r="E2992" i="5"/>
  <c r="G2992" i="5"/>
  <c r="H2942" i="5"/>
  <c r="I2942" i="5" s="1"/>
  <c r="E2942" i="5"/>
  <c r="G2942" i="5"/>
  <c r="H2918" i="5"/>
  <c r="I2918" i="5" s="1"/>
  <c r="E2918" i="5"/>
  <c r="F2918" i="5" s="1"/>
  <c r="L2918" i="5" s="1"/>
  <c r="G2918" i="5"/>
  <c r="I3280" i="5"/>
  <c r="J3280" i="5"/>
  <c r="I3244" i="5"/>
  <c r="J3244" i="5"/>
  <c r="G3194" i="5"/>
  <c r="E3194" i="5"/>
  <c r="F3194" i="5" s="1"/>
  <c r="H3194" i="5"/>
  <c r="J3194" i="5" s="1"/>
  <c r="L3194" i="5" s="1"/>
  <c r="G3116" i="5"/>
  <c r="E3116" i="5"/>
  <c r="F3116" i="5" s="1"/>
  <c r="G2911" i="5"/>
  <c r="H2911" i="5"/>
  <c r="I2878" i="5"/>
  <c r="J2878" i="5"/>
  <c r="J2860" i="5"/>
  <c r="I2860" i="5"/>
  <c r="G3290" i="5"/>
  <c r="E3290" i="5"/>
  <c r="F3290" i="5" s="1"/>
  <c r="H3290" i="5"/>
  <c r="J3290" i="5" s="1"/>
  <c r="L3290" i="5" s="1"/>
  <c r="G3276" i="5"/>
  <c r="H3276" i="5"/>
  <c r="G3286" i="5"/>
  <c r="E3286" i="5"/>
  <c r="F3286" i="5" s="1"/>
  <c r="H3286" i="5"/>
  <c r="G3180" i="5"/>
  <c r="E3180" i="5"/>
  <c r="F3180" i="5" s="1"/>
  <c r="H3180" i="5"/>
  <c r="E3136" i="5"/>
  <c r="F3136" i="5" s="1"/>
  <c r="G3136" i="5"/>
  <c r="H3136" i="5"/>
  <c r="G3096" i="5"/>
  <c r="H3096" i="5"/>
  <c r="E3096" i="5"/>
  <c r="F3096" i="5" s="1"/>
  <c r="G3063" i="5"/>
  <c r="H3063" i="5"/>
  <c r="I3063" i="5" s="1"/>
  <c r="E3040" i="5"/>
  <c r="F3040" i="5" s="1"/>
  <c r="H3040" i="5"/>
  <c r="E3034" i="5"/>
  <c r="H3034" i="5"/>
  <c r="J3034" i="5" s="1"/>
  <c r="I2987" i="5"/>
  <c r="J2987" i="5"/>
  <c r="E2952" i="5"/>
  <c r="H2952" i="5"/>
  <c r="J2952" i="5" s="1"/>
  <c r="K2946" i="5"/>
  <c r="H2934" i="5"/>
  <c r="I2934" i="5" s="1"/>
  <c r="E2934" i="5"/>
  <c r="G2934" i="5"/>
  <c r="H2898" i="5"/>
  <c r="E2898" i="5"/>
  <c r="G2898" i="5"/>
  <c r="G2891" i="5"/>
  <c r="H2891" i="5"/>
  <c r="G2876" i="5"/>
  <c r="E2876" i="5"/>
  <c r="F2876" i="5" s="1"/>
  <c r="H2876" i="5"/>
  <c r="J2876" i="5" s="1"/>
  <c r="J2842" i="5"/>
  <c r="I2842" i="5"/>
  <c r="J3222" i="5"/>
  <c r="I3222" i="5"/>
  <c r="K3222" i="5" s="1"/>
  <c r="G3187" i="5"/>
  <c r="E3187" i="5"/>
  <c r="F3187" i="5" s="1"/>
  <c r="G3119" i="5"/>
  <c r="E3119" i="5"/>
  <c r="F3119" i="5" s="1"/>
  <c r="I3112" i="5"/>
  <c r="K3112" i="5" s="1"/>
  <c r="J3112" i="5"/>
  <c r="L3112" i="5" s="1"/>
  <c r="G3275" i="5"/>
  <c r="H3275" i="5"/>
  <c r="E3275" i="5"/>
  <c r="F3275" i="5" s="1"/>
  <c r="G3264" i="5"/>
  <c r="E3264" i="5"/>
  <c r="F3264" i="5" s="1"/>
  <c r="H3264" i="5"/>
  <c r="G3260" i="5"/>
  <c r="E3260" i="5"/>
  <c r="H3260" i="5"/>
  <c r="G3228" i="5"/>
  <c r="E3228" i="5"/>
  <c r="F3228" i="5" s="1"/>
  <c r="H3228" i="5"/>
  <c r="E3168" i="5"/>
  <c r="F3168" i="5" s="1"/>
  <c r="G3168" i="5"/>
  <c r="H3168" i="5"/>
  <c r="H3116" i="5"/>
  <c r="G3104" i="5"/>
  <c r="H3104" i="5"/>
  <c r="E3104" i="5"/>
  <c r="F3104" i="5" s="1"/>
  <c r="G3086" i="5"/>
  <c r="E3086" i="5"/>
  <c r="F3086" i="5" s="1"/>
  <c r="H3086" i="5"/>
  <c r="I3064" i="5"/>
  <c r="K3064" i="5" s="1"/>
  <c r="J3064" i="5"/>
  <c r="H3042" i="5"/>
  <c r="I3042" i="5" s="1"/>
  <c r="E3042" i="5"/>
  <c r="G3042" i="5"/>
  <c r="I3019" i="5"/>
  <c r="J3019" i="5"/>
  <c r="H2940" i="5"/>
  <c r="E2940" i="5"/>
  <c r="G2940" i="5"/>
  <c r="E2908" i="5"/>
  <c r="F2908" i="5" s="1"/>
  <c r="H2908" i="5"/>
  <c r="H2868" i="5"/>
  <c r="E2868" i="5"/>
  <c r="F2868" i="5" s="1"/>
  <c r="G2868" i="5"/>
  <c r="I2323" i="5"/>
  <c r="J2323" i="5"/>
  <c r="E3296" i="5"/>
  <c r="H3291" i="5"/>
  <c r="J3291" i="5" s="1"/>
  <c r="L3291" i="5" s="1"/>
  <c r="E3274" i="5"/>
  <c r="F3274" i="5" s="1"/>
  <c r="E3271" i="5"/>
  <c r="F3271" i="5" s="1"/>
  <c r="I3268" i="5"/>
  <c r="K3268" i="5" s="1"/>
  <c r="M3268" i="5" s="1"/>
  <c r="H3199" i="5"/>
  <c r="J3199" i="5" s="1"/>
  <c r="L3199" i="5" s="1"/>
  <c r="H3195" i="5"/>
  <c r="H3192" i="5"/>
  <c r="H3171" i="5"/>
  <c r="E3150" i="5"/>
  <c r="F3150" i="5" s="1"/>
  <c r="H3139" i="5"/>
  <c r="E3123" i="5"/>
  <c r="F3123" i="5" s="1"/>
  <c r="E3118" i="5"/>
  <c r="H3061" i="5"/>
  <c r="I3061" i="5" s="1"/>
  <c r="H3059" i="5"/>
  <c r="I3059" i="5" s="1"/>
  <c r="K3059" i="5" s="1"/>
  <c r="E3058" i="5"/>
  <c r="F3058" i="5" s="1"/>
  <c r="G3054" i="5"/>
  <c r="I3050" i="5"/>
  <c r="K3050" i="5" s="1"/>
  <c r="G3046" i="5"/>
  <c r="H3038" i="5"/>
  <c r="I3038" i="5" s="1"/>
  <c r="K3038" i="5" s="1"/>
  <c r="E3024" i="5"/>
  <c r="F3024" i="5" s="1"/>
  <c r="L3024" i="5" s="1"/>
  <c r="H2984" i="5"/>
  <c r="I2984" i="5" s="1"/>
  <c r="K2984" i="5" s="1"/>
  <c r="E2974" i="5"/>
  <c r="E2972" i="5"/>
  <c r="E2964" i="5"/>
  <c r="F2964" i="5" s="1"/>
  <c r="L2964" i="5" s="1"/>
  <c r="H2956" i="5"/>
  <c r="I2956" i="5" s="1"/>
  <c r="K2956" i="5" s="1"/>
  <c r="H2944" i="5"/>
  <c r="H2938" i="5"/>
  <c r="E2936" i="5"/>
  <c r="E2922" i="5"/>
  <c r="E2920" i="5"/>
  <c r="F2920" i="5" s="1"/>
  <c r="H2916" i="5"/>
  <c r="J2916" i="5" s="1"/>
  <c r="L2916" i="5" s="1"/>
  <c r="H2915" i="5"/>
  <c r="J2874" i="5"/>
  <c r="H2871" i="5"/>
  <c r="E2870" i="5"/>
  <c r="H2867" i="5"/>
  <c r="E2850" i="5"/>
  <c r="H2847" i="5"/>
  <c r="I2847" i="5" s="1"/>
  <c r="E2830" i="5"/>
  <c r="E2828" i="5"/>
  <c r="F2828" i="5" s="1"/>
  <c r="G2826" i="5"/>
  <c r="H2819" i="5"/>
  <c r="E2810" i="5"/>
  <c r="E2808" i="5"/>
  <c r="F2808" i="5" s="1"/>
  <c r="G2786" i="5"/>
  <c r="E2780" i="5"/>
  <c r="F2780" i="5" s="1"/>
  <c r="E2774" i="5"/>
  <c r="E2772" i="5"/>
  <c r="F2772" i="5" s="1"/>
  <c r="E2770" i="5"/>
  <c r="E2768" i="5"/>
  <c r="F2768" i="5" s="1"/>
  <c r="G2746" i="5"/>
  <c r="G2744" i="5"/>
  <c r="G2740" i="5"/>
  <c r="G2716" i="5"/>
  <c r="G2710" i="5"/>
  <c r="E2710" i="5"/>
  <c r="H2706" i="5"/>
  <c r="J2706" i="5" s="1"/>
  <c r="E2706" i="5"/>
  <c r="G2706" i="5"/>
  <c r="G2708" i="5"/>
  <c r="E2708" i="5"/>
  <c r="F2708" i="5" s="1"/>
  <c r="I2631" i="5"/>
  <c r="J2631" i="5"/>
  <c r="I2495" i="5"/>
  <c r="J2495" i="5"/>
  <c r="H3302" i="5"/>
  <c r="H3292" i="5"/>
  <c r="H3255" i="5"/>
  <c r="H3254" i="5"/>
  <c r="L3248" i="5"/>
  <c r="H3223" i="5"/>
  <c r="I3223" i="5" s="1"/>
  <c r="H3218" i="5"/>
  <c r="H3214" i="5"/>
  <c r="H3198" i="5"/>
  <c r="H3196" i="5"/>
  <c r="J3196" i="5" s="1"/>
  <c r="H3176" i="5"/>
  <c r="H3166" i="5"/>
  <c r="G3164" i="5"/>
  <c r="H3144" i="5"/>
  <c r="G3132" i="5"/>
  <c r="H3108" i="5"/>
  <c r="H3100" i="5"/>
  <c r="H3075" i="5"/>
  <c r="J3075" i="5" s="1"/>
  <c r="H3074" i="5"/>
  <c r="H3070" i="5"/>
  <c r="J3070" i="5" s="1"/>
  <c r="G3036" i="5"/>
  <c r="K2978" i="5"/>
  <c r="G2960" i="5"/>
  <c r="G2954" i="5"/>
  <c r="G2926" i="5"/>
  <c r="H2892" i="5"/>
  <c r="J2892" i="5" s="1"/>
  <c r="H2863" i="5"/>
  <c r="H2843" i="5"/>
  <c r="J2839" i="5"/>
  <c r="E2826" i="5"/>
  <c r="H2823" i="5"/>
  <c r="I2823" i="5" s="1"/>
  <c r="J2799" i="5"/>
  <c r="H2795" i="5"/>
  <c r="H2787" i="5"/>
  <c r="E2786" i="5"/>
  <c r="H2784" i="5"/>
  <c r="J2783" i="5"/>
  <c r="J2775" i="5"/>
  <c r="H2759" i="5"/>
  <c r="E2748" i="5"/>
  <c r="F2748" i="5" s="1"/>
  <c r="E2746" i="5"/>
  <c r="E2744" i="5"/>
  <c r="F2744" i="5" s="1"/>
  <c r="H2742" i="5"/>
  <c r="I2742" i="5" s="1"/>
  <c r="K2742" i="5" s="1"/>
  <c r="E2740" i="5"/>
  <c r="F2740" i="5" s="1"/>
  <c r="E2734" i="5"/>
  <c r="E2716" i="5"/>
  <c r="F2716" i="5" s="1"/>
  <c r="I2349" i="5"/>
  <c r="J2349" i="5"/>
  <c r="I2333" i="5"/>
  <c r="J2333" i="5"/>
  <c r="I2317" i="5"/>
  <c r="J2317" i="5"/>
  <c r="H2704" i="5"/>
  <c r="E2704" i="5"/>
  <c r="F2704" i="5" s="1"/>
  <c r="G2704" i="5"/>
  <c r="I2583" i="5"/>
  <c r="J2583" i="5"/>
  <c r="E3280" i="5"/>
  <c r="F3280" i="5" s="1"/>
  <c r="H3274" i="5"/>
  <c r="E3270" i="5"/>
  <c r="F3270" i="5" s="1"/>
  <c r="H3256" i="5"/>
  <c r="E3255" i="5"/>
  <c r="F3255" i="5" s="1"/>
  <c r="E3244" i="5"/>
  <c r="F3244" i="5" s="1"/>
  <c r="L3244" i="5" s="1"/>
  <c r="H3238" i="5"/>
  <c r="E3234" i="5"/>
  <c r="L3232" i="5"/>
  <c r="H3224" i="5"/>
  <c r="H3186" i="5"/>
  <c r="E3167" i="5"/>
  <c r="F3167" i="5" s="1"/>
  <c r="E3154" i="5"/>
  <c r="F3154" i="5" s="1"/>
  <c r="G3152" i="5"/>
  <c r="H3150" i="5"/>
  <c r="E3135" i="5"/>
  <c r="F3135" i="5" s="1"/>
  <c r="E3122" i="5"/>
  <c r="F3122" i="5" s="1"/>
  <c r="G3120" i="5"/>
  <c r="H3118" i="5"/>
  <c r="E3108" i="5"/>
  <c r="F3108" i="5" s="1"/>
  <c r="G3058" i="5"/>
  <c r="H3054" i="5"/>
  <c r="G3018" i="5"/>
  <c r="E3004" i="5"/>
  <c r="O3004" i="5" s="1"/>
  <c r="H2988" i="5"/>
  <c r="H2976" i="5"/>
  <c r="J2976" i="5" s="1"/>
  <c r="G2972" i="5"/>
  <c r="H2890" i="5"/>
  <c r="E2834" i="5"/>
  <c r="K2834" i="5" s="1"/>
  <c r="E2832" i="5"/>
  <c r="F2832" i="5" s="1"/>
  <c r="G2828" i="5"/>
  <c r="G2810" i="5"/>
  <c r="H2803" i="5"/>
  <c r="E2794" i="5"/>
  <c r="E2792" i="5"/>
  <c r="F2792" i="5" s="1"/>
  <c r="E2790" i="5"/>
  <c r="E2788" i="5"/>
  <c r="F2788" i="5" s="1"/>
  <c r="H2779" i="5"/>
  <c r="G2770" i="5"/>
  <c r="J2755" i="5"/>
  <c r="H2743" i="5"/>
  <c r="H2735" i="5"/>
  <c r="G2726" i="5"/>
  <c r="G2724" i="5"/>
  <c r="H2719" i="5"/>
  <c r="J2715" i="5"/>
  <c r="I2563" i="5"/>
  <c r="J2563" i="5"/>
  <c r="G2698" i="5"/>
  <c r="E2688" i="5"/>
  <c r="F2688" i="5" s="1"/>
  <c r="H2686" i="5"/>
  <c r="J2682" i="5"/>
  <c r="H2678" i="5"/>
  <c r="E2670" i="5"/>
  <c r="E2664" i="5"/>
  <c r="F2664" i="5" s="1"/>
  <c r="H2656" i="5"/>
  <c r="H2652" i="5"/>
  <c r="J2635" i="5"/>
  <c r="G2631" i="5"/>
  <c r="G2609" i="5"/>
  <c r="G2605" i="5"/>
  <c r="H2603" i="5"/>
  <c r="G2597" i="5"/>
  <c r="G2583" i="5"/>
  <c r="G2563" i="5"/>
  <c r="G2549" i="5"/>
  <c r="G2521" i="5"/>
  <c r="H2513" i="5"/>
  <c r="I2513" i="5" s="1"/>
  <c r="K2513" i="5" s="1"/>
  <c r="H2509" i="5"/>
  <c r="G2495" i="5"/>
  <c r="K2491" i="5"/>
  <c r="G2485" i="5"/>
  <c r="J2463" i="5"/>
  <c r="E2451" i="5"/>
  <c r="E2449" i="5"/>
  <c r="F2449" i="5" s="1"/>
  <c r="G2447" i="5"/>
  <c r="G2445" i="5"/>
  <c r="H2443" i="5"/>
  <c r="G2411" i="5"/>
  <c r="J2392" i="5"/>
  <c r="L2392" i="5" s="1"/>
  <c r="H2389" i="5"/>
  <c r="I2389" i="5" s="1"/>
  <c r="K2389" i="5" s="1"/>
  <c r="J2388" i="5"/>
  <c r="E2364" i="5"/>
  <c r="G2356" i="5"/>
  <c r="H2350" i="5"/>
  <c r="H2346" i="5"/>
  <c r="J2346" i="5" s="1"/>
  <c r="J2331" i="5"/>
  <c r="H2328" i="5"/>
  <c r="G2322" i="5"/>
  <c r="G2318" i="5"/>
  <c r="G2314" i="5"/>
  <c r="E2312" i="5"/>
  <c r="F2312" i="5" s="1"/>
  <c r="E2310" i="5"/>
  <c r="F2310" i="5" s="1"/>
  <c r="E2308" i="5"/>
  <c r="G2300" i="5"/>
  <c r="G2298" i="5"/>
  <c r="G2294" i="5"/>
  <c r="H2293" i="5"/>
  <c r="H2285" i="5"/>
  <c r="G2276" i="5"/>
  <c r="E2274" i="5"/>
  <c r="F2274" i="5" s="1"/>
  <c r="E2272" i="5"/>
  <c r="E2270" i="5"/>
  <c r="H2265" i="5"/>
  <c r="G2256" i="5"/>
  <c r="G2254" i="5"/>
  <c r="E2246" i="5"/>
  <c r="F2246" i="5" s="1"/>
  <c r="H2244" i="5"/>
  <c r="J2244" i="5" s="1"/>
  <c r="G2242" i="5"/>
  <c r="H2237" i="5"/>
  <c r="H2234" i="5"/>
  <c r="G2224" i="5"/>
  <c r="G2222" i="5"/>
  <c r="E2214" i="5"/>
  <c r="F2214" i="5" s="1"/>
  <c r="H2212" i="5"/>
  <c r="G2210" i="5"/>
  <c r="E2202" i="5"/>
  <c r="F2202" i="5" s="1"/>
  <c r="H2202" i="5"/>
  <c r="H2702" i="5"/>
  <c r="H2699" i="5"/>
  <c r="I2699" i="5" s="1"/>
  <c r="E2698" i="5"/>
  <c r="J2695" i="5"/>
  <c r="E2690" i="5"/>
  <c r="E2684" i="5"/>
  <c r="F2684" i="5" s="1"/>
  <c r="G2678" i="5"/>
  <c r="H2676" i="5"/>
  <c r="H2675" i="5"/>
  <c r="E2666" i="5"/>
  <c r="F2666" i="5" s="1"/>
  <c r="H2659" i="5"/>
  <c r="G2656" i="5"/>
  <c r="G2652" i="5"/>
  <c r="G2643" i="5"/>
  <c r="E2642" i="5"/>
  <c r="E2635" i="5"/>
  <c r="F2635" i="5" s="1"/>
  <c r="E2631" i="5"/>
  <c r="F2631" i="5" s="1"/>
  <c r="I2619" i="5"/>
  <c r="E2618" i="5"/>
  <c r="H2616" i="5"/>
  <c r="I2616" i="5" s="1"/>
  <c r="K2616" i="5" s="1"/>
  <c r="E2615" i="5"/>
  <c r="F2615" i="5" s="1"/>
  <c r="E2609" i="5"/>
  <c r="F2609" i="5" s="1"/>
  <c r="L2609" i="5" s="1"/>
  <c r="H2607" i="5"/>
  <c r="E2605" i="5"/>
  <c r="G2603" i="5"/>
  <c r="J2598" i="5"/>
  <c r="E2597" i="5"/>
  <c r="E2589" i="5"/>
  <c r="J2587" i="5"/>
  <c r="E2583" i="5"/>
  <c r="E2563" i="5"/>
  <c r="E2559" i="5"/>
  <c r="H2555" i="5"/>
  <c r="J2551" i="5"/>
  <c r="E2549" i="5"/>
  <c r="F2549" i="5" s="1"/>
  <c r="H2547" i="5"/>
  <c r="J2544" i="5"/>
  <c r="J2540" i="5"/>
  <c r="E2535" i="5"/>
  <c r="E2529" i="5"/>
  <c r="F2529" i="5" s="1"/>
  <c r="H2527" i="5"/>
  <c r="J2523" i="5"/>
  <c r="E2521" i="5"/>
  <c r="F2521" i="5" s="1"/>
  <c r="H2517" i="5"/>
  <c r="J2517" i="5" s="1"/>
  <c r="H2516" i="5"/>
  <c r="G2513" i="5"/>
  <c r="G2509" i="5"/>
  <c r="E2495" i="5"/>
  <c r="H2489" i="5"/>
  <c r="J2489" i="5" s="1"/>
  <c r="H2488" i="5"/>
  <c r="E2485" i="5"/>
  <c r="F2485" i="5" s="1"/>
  <c r="H2483" i="5"/>
  <c r="J2480" i="5"/>
  <c r="J2476" i="5"/>
  <c r="E2471" i="5"/>
  <c r="E2465" i="5"/>
  <c r="F2465" i="5" s="1"/>
  <c r="E2459" i="5"/>
  <c r="G2455" i="5"/>
  <c r="E2447" i="5"/>
  <c r="E2445" i="5"/>
  <c r="F2445" i="5" s="1"/>
  <c r="I2435" i="5"/>
  <c r="J2428" i="5"/>
  <c r="G2419" i="5"/>
  <c r="G2417" i="5"/>
  <c r="H2412" i="5"/>
  <c r="E2411" i="5"/>
  <c r="G2390" i="5"/>
  <c r="G2389" i="5"/>
  <c r="H2381" i="5"/>
  <c r="I2376" i="5"/>
  <c r="K2376" i="5" s="1"/>
  <c r="E2375" i="5"/>
  <c r="O2375" i="5" s="1"/>
  <c r="H2360" i="5"/>
  <c r="J2357" i="5"/>
  <c r="H2354" i="5"/>
  <c r="G2350" i="5"/>
  <c r="E2344" i="5"/>
  <c r="E2342" i="5"/>
  <c r="J2339" i="5"/>
  <c r="E2322" i="5"/>
  <c r="F2322" i="5" s="1"/>
  <c r="L2322" i="5" s="1"/>
  <c r="E2318" i="5"/>
  <c r="E2314" i="5"/>
  <c r="H2301" i="5"/>
  <c r="E2300" i="5"/>
  <c r="K2300" i="5" s="1"/>
  <c r="E2298" i="5"/>
  <c r="F2298" i="5" s="1"/>
  <c r="E2294" i="5"/>
  <c r="F2294" i="5" s="1"/>
  <c r="H2289" i="5"/>
  <c r="E2280" i="5"/>
  <c r="F2280" i="5" s="1"/>
  <c r="E2278" i="5"/>
  <c r="F2278" i="5" s="1"/>
  <c r="E2276" i="5"/>
  <c r="G2266" i="5"/>
  <c r="E2256" i="5"/>
  <c r="E2254" i="5"/>
  <c r="F2254" i="5" s="1"/>
  <c r="E2242" i="5"/>
  <c r="F2242" i="5" s="1"/>
  <c r="L2242" i="5" s="1"/>
  <c r="H2240" i="5"/>
  <c r="H2238" i="5"/>
  <c r="E2224" i="5"/>
  <c r="E2222" i="5"/>
  <c r="F2222" i="5" s="1"/>
  <c r="E2210" i="5"/>
  <c r="F2210" i="5" s="1"/>
  <c r="L2210" i="5" s="1"/>
  <c r="G2205" i="5"/>
  <c r="H2205" i="5"/>
  <c r="O2603" i="5"/>
  <c r="I2124" i="5"/>
  <c r="J2124" i="5"/>
  <c r="I1986" i="5"/>
  <c r="J1986" i="5"/>
  <c r="I1874" i="5"/>
  <c r="J1874" i="5"/>
  <c r="I1870" i="5"/>
  <c r="J1870" i="5"/>
  <c r="H2711" i="5"/>
  <c r="H2703" i="5"/>
  <c r="J2662" i="5"/>
  <c r="H2658" i="5"/>
  <c r="J2658" i="5" s="1"/>
  <c r="J2655" i="5"/>
  <c r="J2651" i="5"/>
  <c r="H2634" i="5"/>
  <c r="G2632" i="5"/>
  <c r="H2627" i="5"/>
  <c r="H2625" i="5"/>
  <c r="G2620" i="5"/>
  <c r="E2619" i="5"/>
  <c r="F2619" i="5" s="1"/>
  <c r="E2617" i="5"/>
  <c r="G2611" i="5"/>
  <c r="G2599" i="5"/>
  <c r="E2593" i="5"/>
  <c r="E2585" i="5"/>
  <c r="J2576" i="5"/>
  <c r="E2567" i="5"/>
  <c r="G2565" i="5"/>
  <c r="H2548" i="5"/>
  <c r="G2545" i="5"/>
  <c r="G2541" i="5"/>
  <c r="H2520" i="5"/>
  <c r="I2520" i="5" s="1"/>
  <c r="H2515" i="5"/>
  <c r="J2512" i="5"/>
  <c r="J2508" i="5"/>
  <c r="E2503" i="5"/>
  <c r="E2497" i="5"/>
  <c r="F2497" i="5" s="1"/>
  <c r="J2491" i="5"/>
  <c r="G2308" i="5"/>
  <c r="E2306" i="5"/>
  <c r="F2306" i="5" s="1"/>
  <c r="E2304" i="5"/>
  <c r="E2302" i="5"/>
  <c r="F2302" i="5" s="1"/>
  <c r="G2272" i="5"/>
  <c r="G2270" i="5"/>
  <c r="I1894" i="5"/>
  <c r="J1894" i="5"/>
  <c r="L1894" i="5" s="1"/>
  <c r="I1878" i="5"/>
  <c r="K1878" i="5" s="1"/>
  <c r="J1878" i="5"/>
  <c r="H2209" i="5"/>
  <c r="G2182" i="5"/>
  <c r="H2178" i="5"/>
  <c r="J2178" i="5" s="1"/>
  <c r="L2178" i="5" s="1"/>
  <c r="H2177" i="5"/>
  <c r="H2169" i="5"/>
  <c r="G2157" i="5"/>
  <c r="G2148" i="5"/>
  <c r="K2144" i="5"/>
  <c r="G2140" i="5"/>
  <c r="G2138" i="5"/>
  <c r="G2128" i="5"/>
  <c r="G2124" i="5"/>
  <c r="H2122" i="5"/>
  <c r="G2120" i="5"/>
  <c r="G2118" i="5"/>
  <c r="J2116" i="5"/>
  <c r="G2114" i="5"/>
  <c r="J2112" i="5"/>
  <c r="G2102" i="5"/>
  <c r="H2100" i="5"/>
  <c r="I2100" i="5" s="1"/>
  <c r="H2098" i="5"/>
  <c r="H2094" i="5"/>
  <c r="J2094" i="5" s="1"/>
  <c r="G2074" i="5"/>
  <c r="H2072" i="5"/>
  <c r="I2072" i="5" s="1"/>
  <c r="H2070" i="5"/>
  <c r="H2065" i="5"/>
  <c r="H2061" i="5"/>
  <c r="G2050" i="5"/>
  <c r="H2048" i="5"/>
  <c r="H2046" i="5"/>
  <c r="J2046" i="5" s="1"/>
  <c r="H2041" i="5"/>
  <c r="H2038" i="5"/>
  <c r="H1998" i="5"/>
  <c r="G1986" i="5"/>
  <c r="G1979" i="5"/>
  <c r="H1970" i="5"/>
  <c r="G1966" i="5"/>
  <c r="H1963" i="5"/>
  <c r="I1963" i="5" s="1"/>
  <c r="K1963" i="5" s="1"/>
  <c r="H1960" i="5"/>
  <c r="I1960" i="5" s="1"/>
  <c r="K1960" i="5" s="1"/>
  <c r="H1956" i="5"/>
  <c r="I1956" i="5" s="1"/>
  <c r="K1956" i="5" s="1"/>
  <c r="K1954" i="5"/>
  <c r="H1950" i="5"/>
  <c r="I1950" i="5" s="1"/>
  <c r="H1943" i="5"/>
  <c r="I1943" i="5" s="1"/>
  <c r="K1943" i="5" s="1"/>
  <c r="G1934" i="5"/>
  <c r="H1927" i="5"/>
  <c r="I1927" i="5" s="1"/>
  <c r="K1927" i="5" s="1"/>
  <c r="G1918" i="5"/>
  <c r="J1915" i="5"/>
  <c r="H1911" i="5"/>
  <c r="I1911" i="5" s="1"/>
  <c r="K1911" i="5" s="1"/>
  <c r="H1905" i="5"/>
  <c r="G1902" i="5"/>
  <c r="E1898" i="5"/>
  <c r="F1898" i="5" s="1"/>
  <c r="G1894" i="5"/>
  <c r="E1890" i="5"/>
  <c r="E1886" i="5"/>
  <c r="G1880" i="5"/>
  <c r="G1874" i="5"/>
  <c r="G1870" i="5"/>
  <c r="H1868" i="5"/>
  <c r="J1868" i="5" s="1"/>
  <c r="H1866" i="5"/>
  <c r="I1866" i="5" s="1"/>
  <c r="H1864" i="5"/>
  <c r="J1864" i="5" s="1"/>
  <c r="J1854" i="5"/>
  <c r="J1850" i="5"/>
  <c r="H1843" i="5"/>
  <c r="I1843" i="5" s="1"/>
  <c r="G2192" i="5"/>
  <c r="G2190" i="5"/>
  <c r="E2182" i="5"/>
  <c r="F2182" i="5" s="1"/>
  <c r="H2180" i="5"/>
  <c r="H2173" i="5"/>
  <c r="H2170" i="5"/>
  <c r="H2164" i="5"/>
  <c r="G2153" i="5"/>
  <c r="E2148" i="5"/>
  <c r="K2148" i="5" s="1"/>
  <c r="E2138" i="5"/>
  <c r="E2128" i="5"/>
  <c r="E2124" i="5"/>
  <c r="E2118" i="5"/>
  <c r="E2114" i="5"/>
  <c r="E2102" i="5"/>
  <c r="F2102" i="5" s="1"/>
  <c r="G2100" i="5"/>
  <c r="G2098" i="5"/>
  <c r="H2096" i="5"/>
  <c r="I2096" i="5" s="1"/>
  <c r="K2096" i="5" s="1"/>
  <c r="G2094" i="5"/>
  <c r="H2092" i="5"/>
  <c r="H2090" i="5"/>
  <c r="I2090" i="5" s="1"/>
  <c r="K2090" i="5" s="1"/>
  <c r="J2080" i="5"/>
  <c r="J2076" i="5"/>
  <c r="E2074" i="5"/>
  <c r="F2074" i="5" s="1"/>
  <c r="G2072" i="5"/>
  <c r="H2068" i="5"/>
  <c r="I2068" i="5" s="1"/>
  <c r="K2068" i="5" s="1"/>
  <c r="H2066" i="5"/>
  <c r="J2066" i="5" s="1"/>
  <c r="H2062" i="5"/>
  <c r="J2062" i="5" s="1"/>
  <c r="E2050" i="5"/>
  <c r="F2050" i="5" s="1"/>
  <c r="G2048" i="5"/>
  <c r="H2044" i="5"/>
  <c r="H2042" i="5"/>
  <c r="G2038" i="5"/>
  <c r="I2036" i="5"/>
  <c r="H2022" i="5"/>
  <c r="H2007" i="5"/>
  <c r="I2007" i="5" s="1"/>
  <c r="K2007" i="5" s="1"/>
  <c r="H2003" i="5"/>
  <c r="G1998" i="5"/>
  <c r="J1995" i="5"/>
  <c r="E1986" i="5"/>
  <c r="H1971" i="5"/>
  <c r="G1963" i="5"/>
  <c r="G1960" i="5"/>
  <c r="G1956" i="5"/>
  <c r="J1954" i="5"/>
  <c r="H1946" i="5"/>
  <c r="H1944" i="5"/>
  <c r="I1944" i="5" s="1"/>
  <c r="K1944" i="5" s="1"/>
  <c r="G1943" i="5"/>
  <c r="H1940" i="5"/>
  <c r="I1940" i="5" s="1"/>
  <c r="K1940" i="5" s="1"/>
  <c r="G1938" i="5"/>
  <c r="H1930" i="5"/>
  <c r="I1930" i="5" s="1"/>
  <c r="H1928" i="5"/>
  <c r="I1928" i="5" s="1"/>
  <c r="K1928" i="5" s="1"/>
  <c r="G1927" i="5"/>
  <c r="H1924" i="5"/>
  <c r="I1924" i="5" s="1"/>
  <c r="K1924" i="5" s="1"/>
  <c r="H1914" i="5"/>
  <c r="I1914" i="5" s="1"/>
  <c r="G1911" i="5"/>
  <c r="H1903" i="5"/>
  <c r="I1903" i="5" s="1"/>
  <c r="K1903" i="5" s="1"/>
  <c r="E1894" i="5"/>
  <c r="F1894" i="5" s="1"/>
  <c r="J1886" i="5"/>
  <c r="J1881" i="5"/>
  <c r="E1874" i="5"/>
  <c r="E1870" i="5"/>
  <c r="H1860" i="5"/>
  <c r="J1860" i="5" s="1"/>
  <c r="K1854" i="5"/>
  <c r="K1850" i="5"/>
  <c r="H1836" i="5"/>
  <c r="J1836" i="5" s="1"/>
  <c r="H1826" i="5"/>
  <c r="E1826" i="5"/>
  <c r="G1826" i="5"/>
  <c r="G1819" i="5"/>
  <c r="E1819" i="5"/>
  <c r="H1819" i="5"/>
  <c r="I1623" i="5"/>
  <c r="J1623" i="5"/>
  <c r="O1956" i="5"/>
  <c r="K1886" i="5"/>
  <c r="H1834" i="5"/>
  <c r="E1834" i="5"/>
  <c r="J1597" i="5"/>
  <c r="L1597" i="5" s="1"/>
  <c r="I1597" i="5"/>
  <c r="K1597" i="5" s="1"/>
  <c r="H2037" i="5"/>
  <c r="I2037" i="5" s="1"/>
  <c r="G1992" i="5"/>
  <c r="G1982" i="5"/>
  <c r="O1982" i="5" s="1"/>
  <c r="H1979" i="5"/>
  <c r="I1979" i="5" s="1"/>
  <c r="K1979" i="5" s="1"/>
  <c r="H1978" i="5"/>
  <c r="H1955" i="5"/>
  <c r="H1918" i="5"/>
  <c r="I1918" i="5" s="1"/>
  <c r="K1918" i="5" s="1"/>
  <c r="H1902" i="5"/>
  <c r="I1902" i="5" s="1"/>
  <c r="K1902" i="5" s="1"/>
  <c r="H1898" i="5"/>
  <c r="H1880" i="5"/>
  <c r="J1880" i="5" s="1"/>
  <c r="I1749" i="5"/>
  <c r="J1749" i="5"/>
  <c r="I1745" i="5"/>
  <c r="J1745" i="5"/>
  <c r="I1651" i="5"/>
  <c r="J1651" i="5"/>
  <c r="I1577" i="5"/>
  <c r="J1577" i="5"/>
  <c r="L1577" i="5" s="1"/>
  <c r="G1813" i="5"/>
  <c r="G1769" i="5"/>
  <c r="G1767" i="5"/>
  <c r="G1749" i="5"/>
  <c r="G1745" i="5"/>
  <c r="H1737" i="5"/>
  <c r="H1717" i="5"/>
  <c r="J1717" i="5" s="1"/>
  <c r="G1709" i="5"/>
  <c r="G1651" i="5"/>
  <c r="H1649" i="5"/>
  <c r="J1649" i="5" s="1"/>
  <c r="G1639" i="5"/>
  <c r="H1631" i="5"/>
  <c r="J1631" i="5" s="1"/>
  <c r="G1623" i="5"/>
  <c r="H1602" i="5"/>
  <c r="H1601" i="5"/>
  <c r="H1593" i="5"/>
  <c r="H1589" i="5"/>
  <c r="H1586" i="5"/>
  <c r="G1577" i="5"/>
  <c r="H1556" i="5"/>
  <c r="H1555" i="5"/>
  <c r="H1554" i="5"/>
  <c r="I1554" i="5" s="1"/>
  <c r="J1537" i="5"/>
  <c r="H1820" i="5"/>
  <c r="H1815" i="5"/>
  <c r="J1814" i="5"/>
  <c r="E1813" i="5"/>
  <c r="H1811" i="5"/>
  <c r="J1796" i="5"/>
  <c r="H1787" i="5"/>
  <c r="G1773" i="5"/>
  <c r="E1771" i="5"/>
  <c r="F1771" i="5" s="1"/>
  <c r="E1769" i="5"/>
  <c r="F1769" i="5" s="1"/>
  <c r="L1769" i="5" s="1"/>
  <c r="E1767" i="5"/>
  <c r="F1767" i="5" s="1"/>
  <c r="H1765" i="5"/>
  <c r="I1765" i="5" s="1"/>
  <c r="H1762" i="5"/>
  <c r="I1762" i="5" s="1"/>
  <c r="I1755" i="5"/>
  <c r="K1755" i="5" s="1"/>
  <c r="E1749" i="5"/>
  <c r="E1745" i="5"/>
  <c r="G1737" i="5"/>
  <c r="H1735" i="5"/>
  <c r="H1734" i="5"/>
  <c r="I1727" i="5"/>
  <c r="H1719" i="5"/>
  <c r="J1718" i="5"/>
  <c r="G1717" i="5"/>
  <c r="E1709" i="5"/>
  <c r="J1692" i="5"/>
  <c r="H1685" i="5"/>
  <c r="J1685" i="5" s="1"/>
  <c r="H1677" i="5"/>
  <c r="J1660" i="5"/>
  <c r="J1658" i="5"/>
  <c r="E1651" i="5"/>
  <c r="J1647" i="5"/>
  <c r="E1639" i="5"/>
  <c r="E1631" i="5"/>
  <c r="H1629" i="5"/>
  <c r="E1623" i="5"/>
  <c r="H1608" i="5"/>
  <c r="I1608" i="5" s="1"/>
  <c r="H1605" i="5"/>
  <c r="H1603" i="5"/>
  <c r="J1603" i="5" s="1"/>
  <c r="E1596" i="5"/>
  <c r="H1594" i="5"/>
  <c r="I1594" i="5" s="1"/>
  <c r="K1594" i="5" s="1"/>
  <c r="G1586" i="5"/>
  <c r="H1579" i="5"/>
  <c r="E1577" i="5"/>
  <c r="F1577" i="5" s="1"/>
  <c r="H1573" i="5"/>
  <c r="I1573" i="5" s="1"/>
  <c r="K1573" i="5" s="1"/>
  <c r="H1571" i="5"/>
  <c r="J1571" i="5" s="1"/>
  <c r="G1555" i="5"/>
  <c r="E1554" i="5"/>
  <c r="H1549" i="5"/>
  <c r="G1546" i="5"/>
  <c r="E1532" i="5"/>
  <c r="H1518" i="5"/>
  <c r="G1509" i="5"/>
  <c r="O1667" i="5"/>
  <c r="O1550" i="5"/>
  <c r="E1803" i="5"/>
  <c r="J1790" i="5"/>
  <c r="E1781" i="5"/>
  <c r="E1777" i="5"/>
  <c r="H1766" i="5"/>
  <c r="I1766" i="5" s="1"/>
  <c r="E1763" i="5"/>
  <c r="F1763" i="5" s="1"/>
  <c r="H1761" i="5"/>
  <c r="G1741" i="5"/>
  <c r="I1733" i="5"/>
  <c r="H1730" i="5"/>
  <c r="G1703" i="5"/>
  <c r="E1699" i="5"/>
  <c r="I1691" i="5"/>
  <c r="K1691" i="5" s="1"/>
  <c r="H1689" i="5"/>
  <c r="J1684" i="5"/>
  <c r="H1681" i="5"/>
  <c r="J1681" i="5" s="1"/>
  <c r="G1679" i="5"/>
  <c r="J1667" i="5"/>
  <c r="H1663" i="5"/>
  <c r="J1663" i="5" s="1"/>
  <c r="H1661" i="5"/>
  <c r="H1659" i="5"/>
  <c r="G1541" i="5"/>
  <c r="E1533" i="5"/>
  <c r="K1533" i="5" s="1"/>
  <c r="H1508" i="5"/>
  <c r="J1508" i="5" s="1"/>
  <c r="E3304" i="5"/>
  <c r="G3304" i="5"/>
  <c r="H3304" i="5"/>
  <c r="J3254" i="5"/>
  <c r="L3254" i="5" s="1"/>
  <c r="I3254" i="5"/>
  <c r="K3254" i="5" s="1"/>
  <c r="E3236" i="5"/>
  <c r="F3236" i="5" s="1"/>
  <c r="G3236" i="5"/>
  <c r="H3236" i="5"/>
  <c r="E3188" i="5"/>
  <c r="F3188" i="5" s="1"/>
  <c r="H3188" i="5"/>
  <c r="G3188" i="5"/>
  <c r="J3292" i="5"/>
  <c r="L3292" i="5" s="1"/>
  <c r="I3292" i="5"/>
  <c r="K3292" i="5" s="1"/>
  <c r="J3207" i="5"/>
  <c r="I3207" i="5"/>
  <c r="G3178" i="5"/>
  <c r="H3178" i="5"/>
  <c r="E3178" i="5"/>
  <c r="F3178" i="5" s="1"/>
  <c r="G3146" i="5"/>
  <c r="H3146" i="5"/>
  <c r="E3146" i="5"/>
  <c r="F3146" i="5" s="1"/>
  <c r="G3114" i="5"/>
  <c r="H3114" i="5"/>
  <c r="E3114" i="5"/>
  <c r="F3114" i="5" s="1"/>
  <c r="J3107" i="5"/>
  <c r="I3107" i="5"/>
  <c r="G3279" i="5"/>
  <c r="E3279" i="5"/>
  <c r="H3279" i="5"/>
  <c r="G3259" i="5"/>
  <c r="E3259" i="5"/>
  <c r="F3259" i="5" s="1"/>
  <c r="H3259" i="5"/>
  <c r="J3203" i="5"/>
  <c r="I3203" i="5"/>
  <c r="O3196" i="5"/>
  <c r="F3196" i="5"/>
  <c r="N3196" i="5" s="1"/>
  <c r="J3234" i="5"/>
  <c r="I3234" i="5"/>
  <c r="K3234" i="5" s="1"/>
  <c r="G3183" i="5"/>
  <c r="H3183" i="5"/>
  <c r="E3183" i="5"/>
  <c r="G3162" i="5"/>
  <c r="H3162" i="5"/>
  <c r="E3162" i="5"/>
  <c r="G3130" i="5"/>
  <c r="H3130" i="5"/>
  <c r="E3130" i="5"/>
  <c r="F3130" i="5" s="1"/>
  <c r="G3057" i="5"/>
  <c r="E3057" i="5"/>
  <c r="F3057" i="5" s="1"/>
  <c r="I2952" i="5"/>
  <c r="K2952" i="5" s="1"/>
  <c r="J2944" i="5"/>
  <c r="I2944" i="5"/>
  <c r="K2944" i="5" s="1"/>
  <c r="I2938" i="5"/>
  <c r="K2938" i="5" s="1"/>
  <c r="J2938" i="5"/>
  <c r="G2727" i="5"/>
  <c r="H2727" i="5"/>
  <c r="I2723" i="5"/>
  <c r="J2723" i="5"/>
  <c r="J2720" i="5"/>
  <c r="I2720" i="5"/>
  <c r="K2720" i="5" s="1"/>
  <c r="E1951" i="5"/>
  <c r="F1951" i="5" s="1"/>
  <c r="G1951" i="5"/>
  <c r="H1951" i="5"/>
  <c r="J1938" i="5"/>
  <c r="I1938" i="5"/>
  <c r="K1938" i="5" s="1"/>
  <c r="J1922" i="5"/>
  <c r="I1922" i="5"/>
  <c r="K1922" i="5" s="1"/>
  <c r="J3302" i="5"/>
  <c r="I3302" i="5"/>
  <c r="E3288" i="5"/>
  <c r="F3288" i="5" s="1"/>
  <c r="G3288" i="5"/>
  <c r="H3288" i="5"/>
  <c r="E3272" i="5"/>
  <c r="F3272" i="5" s="1"/>
  <c r="G3272" i="5"/>
  <c r="H3272" i="5"/>
  <c r="J3270" i="5"/>
  <c r="L3270" i="5" s="1"/>
  <c r="M3270" i="5" s="1"/>
  <c r="I3270" i="5"/>
  <c r="K3270" i="5" s="1"/>
  <c r="E3252" i="5"/>
  <c r="F3252" i="5" s="1"/>
  <c r="G3252" i="5"/>
  <c r="H3252" i="5"/>
  <c r="J3250" i="5"/>
  <c r="I3250" i="5"/>
  <c r="K3250" i="5" s="1"/>
  <c r="G3231" i="5"/>
  <c r="H3231" i="5"/>
  <c r="E3231" i="5"/>
  <c r="F3231" i="5" s="1"/>
  <c r="E3216" i="5"/>
  <c r="H3216" i="5"/>
  <c r="G3211" i="5"/>
  <c r="H3211" i="5"/>
  <c r="G3203" i="5"/>
  <c r="E3203" i="5"/>
  <c r="F3203" i="5" s="1"/>
  <c r="G3200" i="5"/>
  <c r="E3200" i="5"/>
  <c r="F3200" i="5" s="1"/>
  <c r="H3200" i="5"/>
  <c r="J2984" i="5"/>
  <c r="I2970" i="5"/>
  <c r="K2970" i="5" s="1"/>
  <c r="J2970" i="5"/>
  <c r="G3299" i="5"/>
  <c r="H3299" i="5"/>
  <c r="E3299" i="5"/>
  <c r="F3299" i="5" s="1"/>
  <c r="G3267" i="5"/>
  <c r="H3267" i="5"/>
  <c r="E3267" i="5"/>
  <c r="F3267" i="5" s="1"/>
  <c r="O3260" i="5"/>
  <c r="G3247" i="5"/>
  <c r="H3247" i="5"/>
  <c r="E3247" i="5"/>
  <c r="F3247" i="5" s="1"/>
  <c r="I3239" i="5"/>
  <c r="J3239" i="5"/>
  <c r="G3227" i="5"/>
  <c r="E3227" i="5"/>
  <c r="F3227" i="5" s="1"/>
  <c r="H3227" i="5"/>
  <c r="N3204" i="5"/>
  <c r="I3199" i="5"/>
  <c r="K3199" i="5" s="1"/>
  <c r="I3191" i="5"/>
  <c r="J3191" i="5"/>
  <c r="F3179" i="5"/>
  <c r="N3179" i="5" s="1"/>
  <c r="G3172" i="5"/>
  <c r="H3172" i="5"/>
  <c r="F3163" i="5"/>
  <c r="G3156" i="5"/>
  <c r="H3156" i="5"/>
  <c r="G3140" i="5"/>
  <c r="H3140" i="5"/>
  <c r="G3124" i="5"/>
  <c r="H3124" i="5"/>
  <c r="J3103" i="5"/>
  <c r="I3103" i="5"/>
  <c r="G3094" i="5"/>
  <c r="E3094" i="5"/>
  <c r="F3094" i="5" s="1"/>
  <c r="H3094" i="5"/>
  <c r="I3088" i="5"/>
  <c r="K3088" i="5" s="1"/>
  <c r="J3088" i="5"/>
  <c r="L3088" i="5" s="1"/>
  <c r="G3078" i="5"/>
  <c r="E3078" i="5"/>
  <c r="H3078" i="5"/>
  <c r="E3072" i="5"/>
  <c r="F3072" i="5" s="1"/>
  <c r="G3072" i="5"/>
  <c r="H3072" i="5"/>
  <c r="J3016" i="5"/>
  <c r="I3016" i="5"/>
  <c r="K3016" i="5" s="1"/>
  <c r="J3008" i="5"/>
  <c r="I3008" i="5"/>
  <c r="K3008" i="5" s="1"/>
  <c r="I2922" i="5"/>
  <c r="J2922" i="5"/>
  <c r="J2920" i="5"/>
  <c r="L2920" i="5" s="1"/>
  <c r="I2920" i="5"/>
  <c r="K2920" i="5" s="1"/>
  <c r="E2904" i="5"/>
  <c r="G2904" i="5"/>
  <c r="H2904" i="5"/>
  <c r="I2902" i="5"/>
  <c r="J2902" i="5"/>
  <c r="G2831" i="5"/>
  <c r="H2831" i="5"/>
  <c r="G3295" i="5"/>
  <c r="E3295" i="5"/>
  <c r="F3295" i="5" s="1"/>
  <c r="H3295" i="5"/>
  <c r="I3291" i="5"/>
  <c r="K3291" i="5" s="1"/>
  <c r="G3283" i="5"/>
  <c r="H3283" i="5"/>
  <c r="E3283" i="5"/>
  <c r="F3283" i="5" s="1"/>
  <c r="I3275" i="5"/>
  <c r="J3275" i="5"/>
  <c r="G3263" i="5"/>
  <c r="E3263" i="5"/>
  <c r="H3263" i="5"/>
  <c r="G3243" i="5"/>
  <c r="E3243" i="5"/>
  <c r="F3243" i="5" s="1"/>
  <c r="H3243" i="5"/>
  <c r="E3220" i="5"/>
  <c r="F3220" i="5" s="1"/>
  <c r="G3220" i="5"/>
  <c r="H3220" i="5"/>
  <c r="G3207" i="5"/>
  <c r="E3207" i="5"/>
  <c r="F3207" i="5" s="1"/>
  <c r="I3192" i="5"/>
  <c r="K3192" i="5" s="1"/>
  <c r="J3192" i="5"/>
  <c r="L3192" i="5" s="1"/>
  <c r="G3174" i="5"/>
  <c r="E3174" i="5"/>
  <c r="F3174" i="5" s="1"/>
  <c r="H3174" i="5"/>
  <c r="I3168" i="5"/>
  <c r="K3168" i="5" s="1"/>
  <c r="J3168" i="5"/>
  <c r="L3168" i="5" s="1"/>
  <c r="G3158" i="5"/>
  <c r="E3158" i="5"/>
  <c r="F3158" i="5" s="1"/>
  <c r="H3158" i="5"/>
  <c r="G3142" i="5"/>
  <c r="E3142" i="5"/>
  <c r="F3142" i="5" s="1"/>
  <c r="H3142" i="5"/>
  <c r="I3136" i="5"/>
  <c r="J3136" i="5"/>
  <c r="G3126" i="5"/>
  <c r="E3126" i="5"/>
  <c r="F3126" i="5" s="1"/>
  <c r="H3126" i="5"/>
  <c r="I3120" i="5"/>
  <c r="K3120" i="5" s="1"/>
  <c r="J3120" i="5"/>
  <c r="L3120" i="5" s="1"/>
  <c r="G3098" i="5"/>
  <c r="H3098" i="5"/>
  <c r="E3098" i="5"/>
  <c r="F3098" i="5" s="1"/>
  <c r="G3082" i="5"/>
  <c r="H3082" i="5"/>
  <c r="E3082" i="5"/>
  <c r="F3082" i="5" s="1"/>
  <c r="F3054" i="5"/>
  <c r="J3040" i="5"/>
  <c r="I3040" i="5"/>
  <c r="I3034" i="5"/>
  <c r="K3034" i="5" s="1"/>
  <c r="G3111" i="5"/>
  <c r="H3111" i="5"/>
  <c r="G3107" i="5"/>
  <c r="E3107" i="5"/>
  <c r="F3107" i="5" s="1"/>
  <c r="O3104" i="5"/>
  <c r="G3103" i="5"/>
  <c r="E3103" i="5"/>
  <c r="F3103" i="5" s="1"/>
  <c r="O3100" i="5"/>
  <c r="N3100" i="5"/>
  <c r="F3099" i="5"/>
  <c r="N3099" i="5" s="1"/>
  <c r="J3032" i="5"/>
  <c r="I3032" i="5"/>
  <c r="K3032" i="5" s="1"/>
  <c r="E3014" i="5"/>
  <c r="G3014" i="5"/>
  <c r="H3014" i="5"/>
  <c r="J3000" i="5"/>
  <c r="I3000" i="5"/>
  <c r="K3000" i="5" s="1"/>
  <c r="E2982" i="5"/>
  <c r="F2982" i="5" s="1"/>
  <c r="G2982" i="5"/>
  <c r="H2982" i="5"/>
  <c r="J2968" i="5"/>
  <c r="I2968" i="5"/>
  <c r="K2968" i="5" s="1"/>
  <c r="E2950" i="5"/>
  <c r="G2950" i="5"/>
  <c r="H2950" i="5"/>
  <c r="J2936" i="5"/>
  <c r="I2936" i="5"/>
  <c r="E2906" i="5"/>
  <c r="G2906" i="5"/>
  <c r="H2906" i="5"/>
  <c r="I2850" i="5"/>
  <c r="J2850" i="5"/>
  <c r="J2846" i="5"/>
  <c r="I2846" i="5"/>
  <c r="E2820" i="5"/>
  <c r="G2820" i="5"/>
  <c r="H2820" i="5"/>
  <c r="I2806" i="5"/>
  <c r="K2806" i="5" s="1"/>
  <c r="J2806" i="5"/>
  <c r="E2573" i="5"/>
  <c r="G2573" i="5"/>
  <c r="H2573" i="5"/>
  <c r="I2558" i="5"/>
  <c r="J2558" i="5"/>
  <c r="E2537" i="5"/>
  <c r="G2537" i="5"/>
  <c r="H2537" i="5"/>
  <c r="G2528" i="5"/>
  <c r="H2528" i="5"/>
  <c r="G3298" i="5"/>
  <c r="H3298" i="5"/>
  <c r="G3294" i="5"/>
  <c r="E3294" i="5"/>
  <c r="F3294" i="5" s="1"/>
  <c r="H3294" i="5"/>
  <c r="G3282" i="5"/>
  <c r="H3282" i="5"/>
  <c r="G3278" i="5"/>
  <c r="E3278" i="5"/>
  <c r="H3278" i="5"/>
  <c r="E3276" i="5"/>
  <c r="F3276" i="5" s="1"/>
  <c r="G3266" i="5"/>
  <c r="H3266" i="5"/>
  <c r="G3262" i="5"/>
  <c r="E3262" i="5"/>
  <c r="H3262" i="5"/>
  <c r="G3258" i="5"/>
  <c r="E3258" i="5"/>
  <c r="F3258" i="5" s="1"/>
  <c r="H3258" i="5"/>
  <c r="E3256" i="5"/>
  <c r="F3256" i="5" s="1"/>
  <c r="F3250" i="5"/>
  <c r="N3250" i="5" s="1"/>
  <c r="O3250" i="5"/>
  <c r="G3246" i="5"/>
  <c r="H3246" i="5"/>
  <c r="G3242" i="5"/>
  <c r="E3242" i="5"/>
  <c r="F3242" i="5" s="1"/>
  <c r="H3242" i="5"/>
  <c r="E3240" i="5"/>
  <c r="F3240" i="5" s="1"/>
  <c r="F3234" i="5"/>
  <c r="O3234" i="5"/>
  <c r="G3230" i="5"/>
  <c r="H3230" i="5"/>
  <c r="G3226" i="5"/>
  <c r="E3226" i="5"/>
  <c r="F3226" i="5" s="1"/>
  <c r="H3226" i="5"/>
  <c r="E3224" i="5"/>
  <c r="F3224" i="5" s="1"/>
  <c r="F3218" i="5"/>
  <c r="J3214" i="5"/>
  <c r="I3214" i="5"/>
  <c r="K3214" i="5" s="1"/>
  <c r="G3192" i="5"/>
  <c r="J3186" i="5"/>
  <c r="L3186" i="5" s="1"/>
  <c r="M3186" i="5" s="1"/>
  <c r="I3186" i="5"/>
  <c r="K3186" i="5" s="1"/>
  <c r="G3179" i="5"/>
  <c r="O3179" i="5" s="1"/>
  <c r="AI3179" i="5" s="1"/>
  <c r="H3179" i="5"/>
  <c r="G3175" i="5"/>
  <c r="E3175" i="5"/>
  <c r="F3175" i="5" s="1"/>
  <c r="G3163" i="5"/>
  <c r="H3163" i="5"/>
  <c r="G3159" i="5"/>
  <c r="E3159" i="5"/>
  <c r="F3159" i="5" s="1"/>
  <c r="L3159" i="5" s="1"/>
  <c r="I3155" i="5"/>
  <c r="K3155" i="5" s="1"/>
  <c r="J3155" i="5"/>
  <c r="L3155" i="5" s="1"/>
  <c r="G3147" i="5"/>
  <c r="H3147" i="5"/>
  <c r="G3143" i="5"/>
  <c r="E3143" i="5"/>
  <c r="F3143" i="5" s="1"/>
  <c r="I3139" i="5"/>
  <c r="K3139" i="5" s="1"/>
  <c r="J3139" i="5"/>
  <c r="L3139" i="5" s="1"/>
  <c r="G3131" i="5"/>
  <c r="H3131" i="5"/>
  <c r="G3127" i="5"/>
  <c r="E3127" i="5"/>
  <c r="F3127" i="5" s="1"/>
  <c r="L3127" i="5" s="1"/>
  <c r="I3123" i="5"/>
  <c r="K3123" i="5" s="1"/>
  <c r="J3123" i="5"/>
  <c r="L3123" i="5" s="1"/>
  <c r="G3115" i="5"/>
  <c r="H3115" i="5"/>
  <c r="G3099" i="5"/>
  <c r="O3099" i="5" s="1"/>
  <c r="H3099" i="5"/>
  <c r="G3095" i="5"/>
  <c r="E3095" i="5"/>
  <c r="F3095" i="5" s="1"/>
  <c r="L3095" i="5" s="1"/>
  <c r="I3091" i="5"/>
  <c r="K3091" i="5" s="1"/>
  <c r="J3091" i="5"/>
  <c r="L3091" i="5" s="1"/>
  <c r="I3090" i="5"/>
  <c r="K3090" i="5" s="1"/>
  <c r="M3090" i="5" s="1"/>
  <c r="G3083" i="5"/>
  <c r="H3083" i="5"/>
  <c r="G3079" i="5"/>
  <c r="E3079" i="5"/>
  <c r="I3075" i="5"/>
  <c r="I3025" i="5"/>
  <c r="J3025" i="5"/>
  <c r="J3024" i="5"/>
  <c r="I3024" i="5"/>
  <c r="I2993" i="5"/>
  <c r="J2993" i="5"/>
  <c r="J2992" i="5"/>
  <c r="I2992" i="5"/>
  <c r="K2992" i="5" s="1"/>
  <c r="I2961" i="5"/>
  <c r="J2961" i="5"/>
  <c r="J2960" i="5"/>
  <c r="I2960" i="5"/>
  <c r="K2960" i="5" s="1"/>
  <c r="J2926" i="5"/>
  <c r="E2910" i="5"/>
  <c r="F2910" i="5" s="1"/>
  <c r="G2910" i="5"/>
  <c r="H2910" i="5"/>
  <c r="I2890" i="5"/>
  <c r="J2890" i="5"/>
  <c r="E2475" i="5"/>
  <c r="G2475" i="5"/>
  <c r="H2475" i="5"/>
  <c r="G2427" i="5"/>
  <c r="H2427" i="5"/>
  <c r="E2427" i="5"/>
  <c r="G3210" i="5"/>
  <c r="H3210" i="5"/>
  <c r="G3206" i="5"/>
  <c r="E3206" i="5"/>
  <c r="F3206" i="5" s="1"/>
  <c r="H3206" i="5"/>
  <c r="G3202" i="5"/>
  <c r="E3202" i="5"/>
  <c r="F3202" i="5" s="1"/>
  <c r="H3202" i="5"/>
  <c r="I3195" i="5"/>
  <c r="K3195" i="5" s="1"/>
  <c r="J3195" i="5"/>
  <c r="L3195" i="5" s="1"/>
  <c r="G3182" i="5"/>
  <c r="H3182" i="5"/>
  <c r="J3166" i="5"/>
  <c r="I3166" i="5"/>
  <c r="K3166" i="5" s="1"/>
  <c r="J3150" i="5"/>
  <c r="I3150" i="5"/>
  <c r="J3134" i="5"/>
  <c r="I3134" i="5"/>
  <c r="K3134" i="5" s="1"/>
  <c r="J3118" i="5"/>
  <c r="I3118" i="5"/>
  <c r="G3110" i="5"/>
  <c r="H3110" i="5"/>
  <c r="G3106" i="5"/>
  <c r="E3106" i="5"/>
  <c r="F3106" i="5" s="1"/>
  <c r="H3106" i="5"/>
  <c r="G3102" i="5"/>
  <c r="E3102" i="5"/>
  <c r="F3102" i="5" s="1"/>
  <c r="H3102" i="5"/>
  <c r="H3092" i="5"/>
  <c r="H3076" i="5"/>
  <c r="J2996" i="5"/>
  <c r="I2996" i="5"/>
  <c r="K2996" i="5" s="1"/>
  <c r="J2964" i="5"/>
  <c r="I2964" i="5"/>
  <c r="J2932" i="5"/>
  <c r="I2932" i="5"/>
  <c r="K2932" i="5" s="1"/>
  <c r="F2888" i="5"/>
  <c r="I2770" i="5"/>
  <c r="J2770" i="5"/>
  <c r="J2768" i="5"/>
  <c r="I2768" i="5"/>
  <c r="K2768" i="5" s="1"/>
  <c r="E2718" i="5"/>
  <c r="G2718" i="5"/>
  <c r="H2718" i="5"/>
  <c r="I2702" i="5"/>
  <c r="J2702" i="5"/>
  <c r="J2696" i="5"/>
  <c r="L2696" i="5" s="1"/>
  <c r="I2696" i="5"/>
  <c r="K2696" i="5" s="1"/>
  <c r="F3222" i="5"/>
  <c r="L3222" i="5" s="1"/>
  <c r="O3222" i="5"/>
  <c r="F3198" i="5"/>
  <c r="O3112" i="5"/>
  <c r="G3067" i="5"/>
  <c r="E3067" i="5"/>
  <c r="F3067" i="5" s="1"/>
  <c r="H3067" i="5"/>
  <c r="K3046" i="5"/>
  <c r="I3041" i="5"/>
  <c r="J3041" i="5"/>
  <c r="J3036" i="5"/>
  <c r="I3036" i="5"/>
  <c r="K3036" i="5" s="1"/>
  <c r="J3020" i="5"/>
  <c r="I3020" i="5"/>
  <c r="K3018" i="5"/>
  <c r="I3009" i="5"/>
  <c r="J3009" i="5"/>
  <c r="J3004" i="5"/>
  <c r="I3004" i="5"/>
  <c r="J2988" i="5"/>
  <c r="I2988" i="5"/>
  <c r="I2977" i="5"/>
  <c r="J2977" i="5"/>
  <c r="J2972" i="5"/>
  <c r="I2972" i="5"/>
  <c r="K2972" i="5" s="1"/>
  <c r="J2956" i="5"/>
  <c r="K2954" i="5"/>
  <c r="I2945" i="5"/>
  <c r="J2945" i="5"/>
  <c r="G2919" i="5"/>
  <c r="H2919" i="5"/>
  <c r="I2914" i="5"/>
  <c r="K2914" i="5" s="1"/>
  <c r="J2914" i="5"/>
  <c r="J2912" i="5"/>
  <c r="L2912" i="5" s="1"/>
  <c r="M2912" i="5" s="1"/>
  <c r="J2900" i="5"/>
  <c r="L2900" i="5" s="1"/>
  <c r="I2900" i="5"/>
  <c r="K2900" i="5" s="1"/>
  <c r="E2886" i="5"/>
  <c r="G2886" i="5"/>
  <c r="H2886" i="5"/>
  <c r="E2884" i="5"/>
  <c r="F2884" i="5" s="1"/>
  <c r="G2884" i="5"/>
  <c r="H2884" i="5"/>
  <c r="G2880" i="5"/>
  <c r="E2880" i="5"/>
  <c r="F2880" i="5" s="1"/>
  <c r="H2880" i="5"/>
  <c r="I2854" i="5"/>
  <c r="J2854" i="5"/>
  <c r="J2840" i="5"/>
  <c r="I2840" i="5"/>
  <c r="I2826" i="5"/>
  <c r="J2826" i="5"/>
  <c r="J2822" i="5"/>
  <c r="I2822" i="5"/>
  <c r="I2810" i="5"/>
  <c r="J2810" i="5"/>
  <c r="E2732" i="5"/>
  <c r="F2732" i="5" s="1"/>
  <c r="G2732" i="5"/>
  <c r="H2732" i="5"/>
  <c r="E2692" i="5"/>
  <c r="F2692" i="5" s="1"/>
  <c r="G2692" i="5"/>
  <c r="H2692" i="5"/>
  <c r="E2672" i="5"/>
  <c r="F2672" i="5" s="1"/>
  <c r="G2672" i="5"/>
  <c r="H2672" i="5"/>
  <c r="G2663" i="5"/>
  <c r="H2663" i="5"/>
  <c r="I2608" i="5"/>
  <c r="J2608" i="5"/>
  <c r="I2582" i="5"/>
  <c r="J2582" i="5"/>
  <c r="E2539" i="5"/>
  <c r="G2539" i="5"/>
  <c r="H2539" i="5"/>
  <c r="G2457" i="5"/>
  <c r="E2457" i="5"/>
  <c r="F2457" i="5" s="1"/>
  <c r="H2457" i="5"/>
  <c r="G2453" i="5"/>
  <c r="H2453" i="5"/>
  <c r="E2453" i="5"/>
  <c r="F2453" i="5" s="1"/>
  <c r="H3303" i="5"/>
  <c r="H3287" i="5"/>
  <c r="H3271" i="5"/>
  <c r="H3251" i="5"/>
  <c r="H3235" i="5"/>
  <c r="H3219" i="5"/>
  <c r="H3215" i="5"/>
  <c r="H3187" i="5"/>
  <c r="H3167" i="5"/>
  <c r="H3151" i="5"/>
  <c r="H3135" i="5"/>
  <c r="H3119" i="5"/>
  <c r="N3112" i="5"/>
  <c r="H3087" i="5"/>
  <c r="G3066" i="5"/>
  <c r="E3066" i="5"/>
  <c r="F3066" i="5" s="1"/>
  <c r="H3066" i="5"/>
  <c r="K3058" i="5"/>
  <c r="I3035" i="5"/>
  <c r="J3035" i="5"/>
  <c r="E3026" i="5"/>
  <c r="G3026" i="5"/>
  <c r="H3026" i="5"/>
  <c r="E3022" i="5"/>
  <c r="G3022" i="5"/>
  <c r="H3022" i="5"/>
  <c r="K3020" i="5"/>
  <c r="J3018" i="5"/>
  <c r="J3012" i="5"/>
  <c r="I3012" i="5"/>
  <c r="K3012" i="5" s="1"/>
  <c r="I3003" i="5"/>
  <c r="J3003" i="5"/>
  <c r="E2994" i="5"/>
  <c r="G2994" i="5"/>
  <c r="H2994" i="5"/>
  <c r="E2990" i="5"/>
  <c r="G2990" i="5"/>
  <c r="H2990" i="5"/>
  <c r="K2988" i="5"/>
  <c r="J2986" i="5"/>
  <c r="J2980" i="5"/>
  <c r="I2980" i="5"/>
  <c r="K2980" i="5" s="1"/>
  <c r="I2971" i="5"/>
  <c r="J2971" i="5"/>
  <c r="E2962" i="5"/>
  <c r="G2962" i="5"/>
  <c r="H2962" i="5"/>
  <c r="E2958" i="5"/>
  <c r="G2958" i="5"/>
  <c r="H2958" i="5"/>
  <c r="J2954" i="5"/>
  <c r="J2948" i="5"/>
  <c r="I2948" i="5"/>
  <c r="K2948" i="5" s="1"/>
  <c r="I2939" i="5"/>
  <c r="J2939" i="5"/>
  <c r="E2930" i="5"/>
  <c r="G2930" i="5"/>
  <c r="H2930" i="5"/>
  <c r="E2928" i="5"/>
  <c r="F2928" i="5" s="1"/>
  <c r="G2928" i="5"/>
  <c r="H2928" i="5"/>
  <c r="E2924" i="5"/>
  <c r="G2924" i="5"/>
  <c r="H2924" i="5"/>
  <c r="G2899" i="5"/>
  <c r="H2899" i="5"/>
  <c r="I2894" i="5"/>
  <c r="J2894" i="5"/>
  <c r="K2882" i="5"/>
  <c r="J2872" i="5"/>
  <c r="L2872" i="5" s="1"/>
  <c r="M2872" i="5" s="1"/>
  <c r="I2872" i="5"/>
  <c r="K2872" i="5" s="1"/>
  <c r="J2864" i="5"/>
  <c r="I2864" i="5"/>
  <c r="G2855" i="5"/>
  <c r="H2855" i="5"/>
  <c r="G2836" i="5"/>
  <c r="H2836" i="5"/>
  <c r="E2836" i="5"/>
  <c r="F2836" i="5" s="1"/>
  <c r="G2811" i="5"/>
  <c r="H2811" i="5"/>
  <c r="E2694" i="5"/>
  <c r="G2694" i="5"/>
  <c r="H2694" i="5"/>
  <c r="E2674" i="5"/>
  <c r="G2674" i="5"/>
  <c r="H2674" i="5"/>
  <c r="G2626" i="5"/>
  <c r="E2626" i="5"/>
  <c r="H2626" i="5"/>
  <c r="I2590" i="5"/>
  <c r="K2590" i="5" s="1"/>
  <c r="J2590" i="5"/>
  <c r="E2569" i="5"/>
  <c r="G2569" i="5"/>
  <c r="H2569" i="5"/>
  <c r="G2492" i="5"/>
  <c r="H2492" i="5"/>
  <c r="J2481" i="5"/>
  <c r="L2481" i="5" s="1"/>
  <c r="I2481" i="5"/>
  <c r="K2481" i="5" s="1"/>
  <c r="I2678" i="5"/>
  <c r="J2678" i="5"/>
  <c r="G2641" i="5"/>
  <c r="E2641" i="5"/>
  <c r="H2641" i="5"/>
  <c r="I2550" i="5"/>
  <c r="J2550" i="5"/>
  <c r="J2545" i="5"/>
  <c r="L2545" i="5" s="1"/>
  <c r="I2545" i="5"/>
  <c r="K2545" i="5" s="1"/>
  <c r="E2473" i="5"/>
  <c r="F2473" i="5" s="1"/>
  <c r="G2473" i="5"/>
  <c r="H2473" i="5"/>
  <c r="G2464" i="5"/>
  <c r="H2464" i="5"/>
  <c r="G2421" i="5"/>
  <c r="H2421" i="5"/>
  <c r="E2421" i="5"/>
  <c r="F2421" i="5" s="1"/>
  <c r="I2411" i="5"/>
  <c r="J2411" i="5"/>
  <c r="E2362" i="5"/>
  <c r="G2362" i="5"/>
  <c r="H2362" i="5"/>
  <c r="H3062" i="5"/>
  <c r="G3060" i="5"/>
  <c r="G3059" i="5"/>
  <c r="G3056" i="5"/>
  <c r="J3046" i="5"/>
  <c r="L3046" i="5" s="1"/>
  <c r="G3044" i="5"/>
  <c r="J3042" i="5"/>
  <c r="G3040" i="5"/>
  <c r="J3038" i="5"/>
  <c r="G3034" i="5"/>
  <c r="O3034" i="5" s="1"/>
  <c r="J3030" i="5"/>
  <c r="G3020" i="5"/>
  <c r="G3016" i="5"/>
  <c r="G3012" i="5"/>
  <c r="J3010" i="5"/>
  <c r="G3008" i="5"/>
  <c r="G3002" i="5"/>
  <c r="G2988" i="5"/>
  <c r="G2984" i="5"/>
  <c r="G2980" i="5"/>
  <c r="J2978" i="5"/>
  <c r="G2976" i="5"/>
  <c r="G2970" i="5"/>
  <c r="J2966" i="5"/>
  <c r="G2956" i="5"/>
  <c r="G2952" i="5"/>
  <c r="G2948" i="5"/>
  <c r="J2946" i="5"/>
  <c r="G2944" i="5"/>
  <c r="G2938" i="5"/>
  <c r="J2934" i="5"/>
  <c r="J2918" i="5"/>
  <c r="G2914" i="5"/>
  <c r="G2912" i="5"/>
  <c r="G2908" i="5"/>
  <c r="G2894" i="5"/>
  <c r="G2890" i="5"/>
  <c r="G2888" i="5"/>
  <c r="O2888" i="5" s="1"/>
  <c r="G2878" i="5"/>
  <c r="I2871" i="5"/>
  <c r="J2871" i="5"/>
  <c r="J2868" i="5"/>
  <c r="I2868" i="5"/>
  <c r="G2858" i="5"/>
  <c r="H2858" i="5"/>
  <c r="J2852" i="5"/>
  <c r="L2852" i="5" s="1"/>
  <c r="I2852" i="5"/>
  <c r="K2852" i="5" s="1"/>
  <c r="J2844" i="5"/>
  <c r="I2844" i="5"/>
  <c r="K2844" i="5" s="1"/>
  <c r="G2835" i="5"/>
  <c r="H2835" i="5"/>
  <c r="I2830" i="5"/>
  <c r="J2830" i="5"/>
  <c r="J2828" i="5"/>
  <c r="I2828" i="5"/>
  <c r="G2816" i="5"/>
  <c r="H2816" i="5"/>
  <c r="J2808" i="5"/>
  <c r="I2808" i="5"/>
  <c r="I2786" i="5"/>
  <c r="J2786" i="5"/>
  <c r="E2778" i="5"/>
  <c r="G2778" i="5"/>
  <c r="H2778" i="5"/>
  <c r="E2776" i="5"/>
  <c r="F2776" i="5" s="1"/>
  <c r="G2776" i="5"/>
  <c r="H2776" i="5"/>
  <c r="G2771" i="5"/>
  <c r="H2771" i="5"/>
  <c r="I2767" i="5"/>
  <c r="J2767" i="5"/>
  <c r="I2762" i="5"/>
  <c r="J2762" i="5"/>
  <c r="I2706" i="5"/>
  <c r="K2706" i="5" s="1"/>
  <c r="J2704" i="5"/>
  <c r="L2704" i="5" s="1"/>
  <c r="M2704" i="5" s="1"/>
  <c r="I2704" i="5"/>
  <c r="K2704" i="5" s="1"/>
  <c r="G2687" i="5"/>
  <c r="H2687" i="5"/>
  <c r="J2676" i="5"/>
  <c r="L2676" i="5" s="1"/>
  <c r="I2676" i="5"/>
  <c r="K2676" i="5" s="1"/>
  <c r="I2658" i="5"/>
  <c r="K2658" i="5" s="1"/>
  <c r="E2654" i="5"/>
  <c r="G2654" i="5"/>
  <c r="H2654" i="5"/>
  <c r="I2634" i="5"/>
  <c r="K2634" i="5" s="1"/>
  <c r="J2634" i="5"/>
  <c r="E2613" i="5"/>
  <c r="G2613" i="5"/>
  <c r="H2613" i="5"/>
  <c r="I2603" i="5"/>
  <c r="K2603" i="5" s="1"/>
  <c r="J2603" i="5"/>
  <c r="I2600" i="5"/>
  <c r="J2600" i="5"/>
  <c r="E2579" i="5"/>
  <c r="G2579" i="5"/>
  <c r="H2579" i="5"/>
  <c r="E2577" i="5"/>
  <c r="G2577" i="5"/>
  <c r="H2577" i="5"/>
  <c r="E2575" i="5"/>
  <c r="G2575" i="5"/>
  <c r="H2575" i="5"/>
  <c r="I2568" i="5"/>
  <c r="J2568" i="5"/>
  <c r="I2548" i="5"/>
  <c r="J2548" i="5"/>
  <c r="I2515" i="5"/>
  <c r="K2515" i="5" s="1"/>
  <c r="J2515" i="5"/>
  <c r="E2511" i="5"/>
  <c r="G2511" i="5"/>
  <c r="H2511" i="5"/>
  <c r="E2501" i="5"/>
  <c r="G2501" i="5"/>
  <c r="H2501" i="5"/>
  <c r="I2484" i="5"/>
  <c r="J2484" i="5"/>
  <c r="J2477" i="5"/>
  <c r="I2477" i="5"/>
  <c r="K2477" i="5" s="1"/>
  <c r="G2448" i="5"/>
  <c r="H2448" i="5"/>
  <c r="J2433" i="5"/>
  <c r="I2433" i="5"/>
  <c r="G2416" i="5"/>
  <c r="H2416" i="5"/>
  <c r="E2401" i="5"/>
  <c r="F2401" i="5" s="1"/>
  <c r="G2401" i="5"/>
  <c r="H2401" i="5"/>
  <c r="I2304" i="5"/>
  <c r="K2304" i="5" s="1"/>
  <c r="J2304" i="5"/>
  <c r="J2302" i="5"/>
  <c r="I2302" i="5"/>
  <c r="I2213" i="5"/>
  <c r="J2213" i="5"/>
  <c r="F2206" i="5"/>
  <c r="H3071" i="5"/>
  <c r="I3070" i="5"/>
  <c r="E3063" i="5"/>
  <c r="F3063" i="5" s="1"/>
  <c r="E3062" i="5"/>
  <c r="F3062" i="5" s="1"/>
  <c r="E3061" i="5"/>
  <c r="K3061" i="5" s="1"/>
  <c r="E3056" i="5"/>
  <c r="E3052" i="5"/>
  <c r="E3045" i="5"/>
  <c r="F3045" i="5" s="1"/>
  <c r="H2927" i="5"/>
  <c r="H2923" i="5"/>
  <c r="I2916" i="5"/>
  <c r="K2916" i="5" s="1"/>
  <c r="H2903" i="5"/>
  <c r="I2896" i="5"/>
  <c r="K2896" i="5" s="1"/>
  <c r="I2892" i="5"/>
  <c r="K2892" i="5" s="1"/>
  <c r="H2883" i="5"/>
  <c r="G2879" i="5"/>
  <c r="H2879" i="5"/>
  <c r="E2878" i="5"/>
  <c r="I2876" i="5"/>
  <c r="K2876" i="5" s="1"/>
  <c r="E2866" i="5"/>
  <c r="K2866" i="5" s="1"/>
  <c r="G2866" i="5"/>
  <c r="G2862" i="5"/>
  <c r="H2862" i="5"/>
  <c r="E2860" i="5"/>
  <c r="F2860" i="5" s="1"/>
  <c r="G2860" i="5"/>
  <c r="H2851" i="5"/>
  <c r="J2848" i="5"/>
  <c r="I2848" i="5"/>
  <c r="K2848" i="5" s="1"/>
  <c r="J2847" i="5"/>
  <c r="E2842" i="5"/>
  <c r="G2842" i="5"/>
  <c r="G2838" i="5"/>
  <c r="H2838" i="5"/>
  <c r="J2834" i="5"/>
  <c r="J2832" i="5"/>
  <c r="I2832" i="5"/>
  <c r="K2832" i="5" s="1"/>
  <c r="H2827" i="5"/>
  <c r="J2824" i="5"/>
  <c r="L2824" i="5" s="1"/>
  <c r="I2824" i="5"/>
  <c r="K2824" i="5" s="1"/>
  <c r="G2815" i="5"/>
  <c r="H2815" i="5"/>
  <c r="I2807" i="5"/>
  <c r="J2807" i="5"/>
  <c r="E2802" i="5"/>
  <c r="G2802" i="5"/>
  <c r="H2802" i="5"/>
  <c r="E2800" i="5"/>
  <c r="F2800" i="5" s="1"/>
  <c r="G2800" i="5"/>
  <c r="H2800" i="5"/>
  <c r="I2790" i="5"/>
  <c r="J2790" i="5"/>
  <c r="J2788" i="5"/>
  <c r="I2788" i="5"/>
  <c r="J2764" i="5"/>
  <c r="I2764" i="5"/>
  <c r="I2750" i="5"/>
  <c r="J2750" i="5"/>
  <c r="I2746" i="5"/>
  <c r="J2746" i="5"/>
  <c r="J2744" i="5"/>
  <c r="L2744" i="5" s="1"/>
  <c r="I2744" i="5"/>
  <c r="K2744" i="5" s="1"/>
  <c r="I2722" i="5"/>
  <c r="K2722" i="5" s="1"/>
  <c r="J2722" i="5"/>
  <c r="J2716" i="5"/>
  <c r="I2716" i="5"/>
  <c r="E2714" i="5"/>
  <c r="G2714" i="5"/>
  <c r="H2714" i="5"/>
  <c r="E2712" i="5"/>
  <c r="F2712" i="5" s="1"/>
  <c r="G2712" i="5"/>
  <c r="H2712" i="5"/>
  <c r="G2707" i="5"/>
  <c r="H2707" i="5"/>
  <c r="I2698" i="5"/>
  <c r="J2698" i="5"/>
  <c r="I2679" i="5"/>
  <c r="J2679" i="5"/>
  <c r="E2650" i="5"/>
  <c r="G2650" i="5"/>
  <c r="H2650" i="5"/>
  <c r="E2648" i="5"/>
  <c r="F2648" i="5" s="1"/>
  <c r="G2648" i="5"/>
  <c r="H2648" i="5"/>
  <c r="I2606" i="5"/>
  <c r="J2606" i="5"/>
  <c r="I2584" i="5"/>
  <c r="J2584" i="5"/>
  <c r="I2574" i="5"/>
  <c r="J2574" i="5"/>
  <c r="J2565" i="5"/>
  <c r="I2565" i="5"/>
  <c r="K2565" i="5" s="1"/>
  <c r="I2552" i="5"/>
  <c r="K2552" i="5" s="1"/>
  <c r="J2552" i="5"/>
  <c r="G2524" i="5"/>
  <c r="H2524" i="5"/>
  <c r="J2513" i="5"/>
  <c r="L2513" i="5" s="1"/>
  <c r="E2507" i="5"/>
  <c r="G2507" i="5"/>
  <c r="H2507" i="5"/>
  <c r="E2505" i="5"/>
  <c r="G2505" i="5"/>
  <c r="H2505" i="5"/>
  <c r="G2496" i="5"/>
  <c r="H2496" i="5"/>
  <c r="F2493" i="5"/>
  <c r="G2460" i="5"/>
  <c r="H2460" i="5"/>
  <c r="E2403" i="5"/>
  <c r="F2403" i="5" s="1"/>
  <c r="G2403" i="5"/>
  <c r="H2403" i="5"/>
  <c r="I2308" i="5"/>
  <c r="J2308" i="5"/>
  <c r="G2253" i="5"/>
  <c r="H2253" i="5"/>
  <c r="E2084" i="5"/>
  <c r="G2084" i="5"/>
  <c r="H2084" i="5"/>
  <c r="L3064" i="5"/>
  <c r="L3050" i="5"/>
  <c r="G2875" i="5"/>
  <c r="H2875" i="5"/>
  <c r="I2870" i="5"/>
  <c r="J2870" i="5"/>
  <c r="E2864" i="5"/>
  <c r="F2864" i="5" s="1"/>
  <c r="L2864" i="5" s="1"/>
  <c r="G2864" i="5"/>
  <c r="G2856" i="5"/>
  <c r="H2856" i="5"/>
  <c r="E2846" i="5"/>
  <c r="F2846" i="5" s="1"/>
  <c r="L2846" i="5" s="1"/>
  <c r="G2846" i="5"/>
  <c r="E2840" i="5"/>
  <c r="F2840" i="5" s="1"/>
  <c r="G2840" i="5"/>
  <c r="E2822" i="5"/>
  <c r="F2822" i="5" s="1"/>
  <c r="L2822" i="5" s="1"/>
  <c r="G2822" i="5"/>
  <c r="G2818" i="5"/>
  <c r="H2818" i="5"/>
  <c r="G2812" i="5"/>
  <c r="H2812" i="5"/>
  <c r="E2796" i="5"/>
  <c r="F2796" i="5" s="1"/>
  <c r="G2796" i="5"/>
  <c r="H2796" i="5"/>
  <c r="G2791" i="5"/>
  <c r="H2791" i="5"/>
  <c r="I2787" i="5"/>
  <c r="J2787" i="5"/>
  <c r="E2782" i="5"/>
  <c r="G2782" i="5"/>
  <c r="H2782" i="5"/>
  <c r="I2766" i="5"/>
  <c r="J2766" i="5"/>
  <c r="I2763" i="5"/>
  <c r="J2763" i="5"/>
  <c r="J2760" i="5"/>
  <c r="L2760" i="5" s="1"/>
  <c r="I2760" i="5"/>
  <c r="K2760" i="5" s="1"/>
  <c r="E2758" i="5"/>
  <c r="F2758" i="5" s="1"/>
  <c r="G2758" i="5"/>
  <c r="H2758" i="5"/>
  <c r="E2756" i="5"/>
  <c r="F2756" i="5" s="1"/>
  <c r="G2756" i="5"/>
  <c r="H2756" i="5"/>
  <c r="G2751" i="5"/>
  <c r="H2751" i="5"/>
  <c r="G2747" i="5"/>
  <c r="H2747" i="5"/>
  <c r="J2740" i="5"/>
  <c r="I2740" i="5"/>
  <c r="K2740" i="5" s="1"/>
  <c r="E2738" i="5"/>
  <c r="G2738" i="5"/>
  <c r="H2738" i="5"/>
  <c r="E2736" i="5"/>
  <c r="F2736" i="5" s="1"/>
  <c r="G2736" i="5"/>
  <c r="H2736" i="5"/>
  <c r="I2726" i="5"/>
  <c r="J2726" i="5"/>
  <c r="J2724" i="5"/>
  <c r="L2724" i="5" s="1"/>
  <c r="I2724" i="5"/>
  <c r="K2724" i="5" s="1"/>
  <c r="J2700" i="5"/>
  <c r="L2700" i="5" s="1"/>
  <c r="M2700" i="5" s="1"/>
  <c r="I2700" i="5"/>
  <c r="K2700" i="5" s="1"/>
  <c r="G2683" i="5"/>
  <c r="H2683" i="5"/>
  <c r="E2668" i="5"/>
  <c r="F2668" i="5" s="1"/>
  <c r="G2668" i="5"/>
  <c r="H2668" i="5"/>
  <c r="I2659" i="5"/>
  <c r="J2659" i="5"/>
  <c r="J2652" i="5"/>
  <c r="I2652" i="5"/>
  <c r="K2652" i="5" s="1"/>
  <c r="H2637" i="5"/>
  <c r="G2637" i="5"/>
  <c r="E2623" i="5"/>
  <c r="F2623" i="5" s="1"/>
  <c r="G2623" i="5"/>
  <c r="H2623" i="5"/>
  <c r="I2611" i="5"/>
  <c r="K2611" i="5" s="1"/>
  <c r="J2611" i="5"/>
  <c r="I2599" i="5"/>
  <c r="J2599" i="5"/>
  <c r="I2547" i="5"/>
  <c r="K2547" i="5" s="1"/>
  <c r="J2547" i="5"/>
  <c r="E2543" i="5"/>
  <c r="G2543" i="5"/>
  <c r="H2543" i="5"/>
  <c r="E2533" i="5"/>
  <c r="F2533" i="5" s="1"/>
  <c r="G2533" i="5"/>
  <c r="H2533" i="5"/>
  <c r="I2519" i="5"/>
  <c r="K2519" i="5" s="1"/>
  <c r="J2519" i="5"/>
  <c r="I2516" i="5"/>
  <c r="J2516" i="5"/>
  <c r="J2509" i="5"/>
  <c r="L2509" i="5" s="1"/>
  <c r="M2509" i="5" s="1"/>
  <c r="I2509" i="5"/>
  <c r="K2509" i="5" s="1"/>
  <c r="I2483" i="5"/>
  <c r="K2483" i="5" s="1"/>
  <c r="J2483" i="5"/>
  <c r="L2483" i="5" s="1"/>
  <c r="M2483" i="5" s="1"/>
  <c r="E2479" i="5"/>
  <c r="G2479" i="5"/>
  <c r="H2479" i="5"/>
  <c r="E2469" i="5"/>
  <c r="F2469" i="5" s="1"/>
  <c r="G2469" i="5"/>
  <c r="H2469" i="5"/>
  <c r="I2443" i="5"/>
  <c r="K2443" i="5" s="1"/>
  <c r="J2443" i="5"/>
  <c r="J2439" i="5"/>
  <c r="I2439" i="5"/>
  <c r="J2429" i="5"/>
  <c r="I2429" i="5"/>
  <c r="J2405" i="5"/>
  <c r="I2405" i="5"/>
  <c r="K2405" i="5" s="1"/>
  <c r="E2352" i="5"/>
  <c r="G2352" i="5"/>
  <c r="H2352" i="5"/>
  <c r="I2268" i="5"/>
  <c r="J2268" i="5"/>
  <c r="E2130" i="5"/>
  <c r="G2130" i="5"/>
  <c r="H2130" i="5"/>
  <c r="G2105" i="5"/>
  <c r="H2105" i="5"/>
  <c r="F2700" i="5"/>
  <c r="O2605" i="5"/>
  <c r="O2491" i="5"/>
  <c r="G2452" i="5"/>
  <c r="H2452" i="5"/>
  <c r="K2451" i="5"/>
  <c r="I2447" i="5"/>
  <c r="J2447" i="5"/>
  <c r="J2445" i="5"/>
  <c r="I2445" i="5"/>
  <c r="K2445" i="5" s="1"/>
  <c r="G2431" i="5"/>
  <c r="H2431" i="5"/>
  <c r="E2429" i="5"/>
  <c r="F2429" i="5" s="1"/>
  <c r="G2429" i="5"/>
  <c r="G2420" i="5"/>
  <c r="H2420" i="5"/>
  <c r="K2419" i="5"/>
  <c r="I2415" i="5"/>
  <c r="J2415" i="5"/>
  <c r="J2413" i="5"/>
  <c r="I2413" i="5"/>
  <c r="K2413" i="5" s="1"/>
  <c r="E2370" i="5"/>
  <c r="G2370" i="5"/>
  <c r="H2370" i="5"/>
  <c r="E2366" i="5"/>
  <c r="G2366" i="5"/>
  <c r="H2366" i="5"/>
  <c r="E2348" i="5"/>
  <c r="G2348" i="5"/>
  <c r="H2348" i="5"/>
  <c r="E2330" i="5"/>
  <c r="G2330" i="5"/>
  <c r="H2330" i="5"/>
  <c r="J2326" i="5"/>
  <c r="I2326" i="5"/>
  <c r="K2326" i="5" s="1"/>
  <c r="E2320" i="5"/>
  <c r="G2320" i="5"/>
  <c r="H2320" i="5"/>
  <c r="G2309" i="5"/>
  <c r="H2309" i="5"/>
  <c r="G2305" i="5"/>
  <c r="H2305" i="5"/>
  <c r="I2301" i="5"/>
  <c r="J2301" i="5"/>
  <c r="I2296" i="5"/>
  <c r="K2296" i="5" s="1"/>
  <c r="J2296" i="5"/>
  <c r="J2290" i="5"/>
  <c r="L2290" i="5" s="1"/>
  <c r="I2290" i="5"/>
  <c r="K2290" i="5" s="1"/>
  <c r="E2288" i="5"/>
  <c r="G2288" i="5"/>
  <c r="H2288" i="5"/>
  <c r="E2286" i="5"/>
  <c r="F2286" i="5" s="1"/>
  <c r="G2286" i="5"/>
  <c r="H2286" i="5"/>
  <c r="I2276" i="5"/>
  <c r="J2276" i="5"/>
  <c r="I2272" i="5"/>
  <c r="K2272" i="5" s="1"/>
  <c r="J2272" i="5"/>
  <c r="J2270" i="5"/>
  <c r="I2270" i="5"/>
  <c r="K2270" i="5" s="1"/>
  <c r="G2221" i="5"/>
  <c r="H2221" i="5"/>
  <c r="I2181" i="5"/>
  <c r="J2181" i="5"/>
  <c r="G2163" i="5"/>
  <c r="E2163" i="5"/>
  <c r="H2163" i="5"/>
  <c r="J2042" i="5"/>
  <c r="L2042" i="5" s="1"/>
  <c r="I2042" i="5"/>
  <c r="K2042" i="5" s="1"/>
  <c r="J2034" i="5"/>
  <c r="I2034" i="5"/>
  <c r="E1983" i="5"/>
  <c r="F1983" i="5" s="1"/>
  <c r="G1983" i="5"/>
  <c r="H1983" i="5"/>
  <c r="F2804" i="5"/>
  <c r="O2804" i="5"/>
  <c r="H2798" i="5"/>
  <c r="H2794" i="5"/>
  <c r="H2792" i="5"/>
  <c r="H2774" i="5"/>
  <c r="H2772" i="5"/>
  <c r="H2754" i="5"/>
  <c r="H2752" i="5"/>
  <c r="H2748" i="5"/>
  <c r="H2734" i="5"/>
  <c r="H2730" i="5"/>
  <c r="H2728" i="5"/>
  <c r="H2710" i="5"/>
  <c r="H2708" i="5"/>
  <c r="H2691" i="5"/>
  <c r="H2690" i="5"/>
  <c r="H2688" i="5"/>
  <c r="H2684" i="5"/>
  <c r="I2680" i="5"/>
  <c r="K2680" i="5" s="1"/>
  <c r="H2671" i="5"/>
  <c r="H2670" i="5"/>
  <c r="H2667" i="5"/>
  <c r="H2666" i="5"/>
  <c r="H2664" i="5"/>
  <c r="H2647" i="5"/>
  <c r="H2639" i="5"/>
  <c r="E2625" i="5"/>
  <c r="G2621" i="5"/>
  <c r="H2617" i="5"/>
  <c r="H2615" i="5"/>
  <c r="I2614" i="5"/>
  <c r="I2609" i="5"/>
  <c r="I2605" i="5"/>
  <c r="K2605" i="5" s="1"/>
  <c r="I2601" i="5"/>
  <c r="K2601" i="5" s="1"/>
  <c r="I2597" i="5"/>
  <c r="K2597" i="5" s="1"/>
  <c r="H2595" i="5"/>
  <c r="H2593" i="5"/>
  <c r="J2592" i="5"/>
  <c r="H2591" i="5"/>
  <c r="H2589" i="5"/>
  <c r="H2585" i="5"/>
  <c r="H2581" i="5"/>
  <c r="H2571" i="5"/>
  <c r="H2567" i="5"/>
  <c r="I2561" i="5"/>
  <c r="K2561" i="5" s="1"/>
  <c r="H2559" i="5"/>
  <c r="H2557" i="5"/>
  <c r="H2553" i="5"/>
  <c r="I2549" i="5"/>
  <c r="K2549" i="5" s="1"/>
  <c r="H2536" i="5"/>
  <c r="H2535" i="5"/>
  <c r="H2532" i="5"/>
  <c r="H2531" i="5"/>
  <c r="H2529" i="5"/>
  <c r="H2525" i="5"/>
  <c r="I2521" i="5"/>
  <c r="K2521" i="5" s="1"/>
  <c r="I2517" i="5"/>
  <c r="K2517" i="5" s="1"/>
  <c r="M2517" i="5" s="1"/>
  <c r="H2504" i="5"/>
  <c r="H2503" i="5"/>
  <c r="H2500" i="5"/>
  <c r="H2499" i="5"/>
  <c r="H2497" i="5"/>
  <c r="H2493" i="5"/>
  <c r="I2489" i="5"/>
  <c r="K2489" i="5" s="1"/>
  <c r="I2485" i="5"/>
  <c r="K2485" i="5" s="1"/>
  <c r="M2485" i="5" s="1"/>
  <c r="H2472" i="5"/>
  <c r="H2471" i="5"/>
  <c r="H2468" i="5"/>
  <c r="H2467" i="5"/>
  <c r="H2465" i="5"/>
  <c r="H2461" i="5"/>
  <c r="G2456" i="5"/>
  <c r="H2456" i="5"/>
  <c r="J2451" i="5"/>
  <c r="J2449" i="5"/>
  <c r="L2449" i="5" s="1"/>
  <c r="I2449" i="5"/>
  <c r="K2449" i="5" s="1"/>
  <c r="H2444" i="5"/>
  <c r="J2441" i="5"/>
  <c r="I2441" i="5"/>
  <c r="K2441" i="5" s="1"/>
  <c r="J2440" i="5"/>
  <c r="E2435" i="5"/>
  <c r="K2435" i="5" s="1"/>
  <c r="G2435" i="5"/>
  <c r="G2425" i="5"/>
  <c r="H2425" i="5"/>
  <c r="J2419" i="5"/>
  <c r="J2417" i="5"/>
  <c r="L2417" i="5" s="1"/>
  <c r="I2417" i="5"/>
  <c r="K2417" i="5" s="1"/>
  <c r="I2412" i="5"/>
  <c r="J2412" i="5"/>
  <c r="J2409" i="5"/>
  <c r="I2409" i="5"/>
  <c r="K2409" i="5" s="1"/>
  <c r="E2407" i="5"/>
  <c r="G2407" i="5"/>
  <c r="H2407" i="5"/>
  <c r="E2372" i="5"/>
  <c r="G2372" i="5"/>
  <c r="H2372" i="5"/>
  <c r="I2365" i="5"/>
  <c r="J2365" i="5"/>
  <c r="I2360" i="5"/>
  <c r="K2360" i="5" s="1"/>
  <c r="J2360" i="5"/>
  <c r="J2354" i="5"/>
  <c r="I2354" i="5"/>
  <c r="K2354" i="5" s="1"/>
  <c r="J2350" i="5"/>
  <c r="I2350" i="5"/>
  <c r="K2350" i="5" s="1"/>
  <c r="E2340" i="5"/>
  <c r="G2340" i="5"/>
  <c r="H2340" i="5"/>
  <c r="J2322" i="5"/>
  <c r="I2322" i="5"/>
  <c r="J2298" i="5"/>
  <c r="I2298" i="5"/>
  <c r="K2298" i="5" s="1"/>
  <c r="E2282" i="5"/>
  <c r="F2282" i="5" s="1"/>
  <c r="G2282" i="5"/>
  <c r="H2282" i="5"/>
  <c r="G2277" i="5"/>
  <c r="H2277" i="5"/>
  <c r="G2273" i="5"/>
  <c r="H2273" i="5"/>
  <c r="I2269" i="5"/>
  <c r="J2269" i="5"/>
  <c r="G2189" i="5"/>
  <c r="H2189" i="5"/>
  <c r="E2126" i="5"/>
  <c r="G2126" i="5"/>
  <c r="H2126" i="5"/>
  <c r="J2122" i="5"/>
  <c r="I2122" i="5"/>
  <c r="K2122" i="5" s="1"/>
  <c r="E2078" i="5"/>
  <c r="G2078" i="5"/>
  <c r="H2078" i="5"/>
  <c r="I2052" i="5"/>
  <c r="K2052" i="5" s="1"/>
  <c r="J2052" i="5"/>
  <c r="L2680" i="5"/>
  <c r="H2642" i="5"/>
  <c r="H2618" i="5"/>
  <c r="L2549" i="5"/>
  <c r="L2517" i="5"/>
  <c r="L2485" i="5"/>
  <c r="H2459" i="5"/>
  <c r="E2439" i="5"/>
  <c r="G2439" i="5"/>
  <c r="E2433" i="5"/>
  <c r="F2433" i="5" s="1"/>
  <c r="G2433" i="5"/>
  <c r="G2424" i="5"/>
  <c r="H2424" i="5"/>
  <c r="G2398" i="5"/>
  <c r="E2398" i="5"/>
  <c r="F2398" i="5" s="1"/>
  <c r="H2398" i="5"/>
  <c r="H2394" i="5"/>
  <c r="G2394" i="5"/>
  <c r="G2383" i="5"/>
  <c r="E2383" i="5"/>
  <c r="H2383" i="5"/>
  <c r="E2380" i="5"/>
  <c r="F2380" i="5" s="1"/>
  <c r="G2380" i="5"/>
  <c r="H2380" i="5"/>
  <c r="I2371" i="5"/>
  <c r="J2371" i="5"/>
  <c r="J2358" i="5"/>
  <c r="I2358" i="5"/>
  <c r="K2358" i="5" s="1"/>
  <c r="E2338" i="5"/>
  <c r="G2338" i="5"/>
  <c r="H2338" i="5"/>
  <c r="E2334" i="5"/>
  <c r="G2334" i="5"/>
  <c r="H2334" i="5"/>
  <c r="I2324" i="5"/>
  <c r="K2324" i="5" s="1"/>
  <c r="J2324" i="5"/>
  <c r="J2318" i="5"/>
  <c r="I2318" i="5"/>
  <c r="K2318" i="5" s="1"/>
  <c r="E2316" i="5"/>
  <c r="G2316" i="5"/>
  <c r="H2316" i="5"/>
  <c r="J2314" i="5"/>
  <c r="I2314" i="5"/>
  <c r="K2314" i="5" s="1"/>
  <c r="I2300" i="5"/>
  <c r="J2300" i="5"/>
  <c r="J2294" i="5"/>
  <c r="I2294" i="5"/>
  <c r="K2294" i="5" s="1"/>
  <c r="E2292" i="5"/>
  <c r="G2292" i="5"/>
  <c r="H2292" i="5"/>
  <c r="G2262" i="5"/>
  <c r="E2262" i="5"/>
  <c r="F2262" i="5" s="1"/>
  <c r="H2262" i="5"/>
  <c r="G2258" i="5"/>
  <c r="H2258" i="5"/>
  <c r="E2258" i="5"/>
  <c r="F2258" i="5" s="1"/>
  <c r="I2245" i="5"/>
  <c r="J2245" i="5"/>
  <c r="E2156" i="5"/>
  <c r="F2156" i="5" s="1"/>
  <c r="G2156" i="5"/>
  <c r="H2156" i="5"/>
  <c r="I2141" i="5"/>
  <c r="J2141" i="5"/>
  <c r="I2139" i="5"/>
  <c r="J2139" i="5"/>
  <c r="J2096" i="5"/>
  <c r="I2092" i="5"/>
  <c r="K2092" i="5" s="1"/>
  <c r="J2092" i="5"/>
  <c r="J2090" i="5"/>
  <c r="L2090" i="5" s="1"/>
  <c r="G2026" i="5"/>
  <c r="H2026" i="5"/>
  <c r="E2026" i="5"/>
  <c r="F2026" i="5" s="1"/>
  <c r="O2314" i="5"/>
  <c r="F2270" i="5"/>
  <c r="N2270" i="5" s="1"/>
  <c r="O2270" i="5"/>
  <c r="G2257" i="5"/>
  <c r="H2257" i="5"/>
  <c r="I2252" i="5"/>
  <c r="J2252" i="5"/>
  <c r="J2250" i="5"/>
  <c r="I2250" i="5"/>
  <c r="K2250" i="5" s="1"/>
  <c r="I2241" i="5"/>
  <c r="J2241" i="5"/>
  <c r="E2236" i="5"/>
  <c r="G2236" i="5"/>
  <c r="H2236" i="5"/>
  <c r="E2232" i="5"/>
  <c r="G2232" i="5"/>
  <c r="H2232" i="5"/>
  <c r="E2230" i="5"/>
  <c r="F2230" i="5" s="1"/>
  <c r="G2230" i="5"/>
  <c r="H2230" i="5"/>
  <c r="E2226" i="5"/>
  <c r="F2226" i="5" s="1"/>
  <c r="G2226" i="5"/>
  <c r="H2226" i="5"/>
  <c r="J2218" i="5"/>
  <c r="I2218" i="5"/>
  <c r="K2218" i="5" s="1"/>
  <c r="I2209" i="5"/>
  <c r="J2209" i="5"/>
  <c r="E2204" i="5"/>
  <c r="G2204" i="5"/>
  <c r="H2204" i="5"/>
  <c r="E2200" i="5"/>
  <c r="G2200" i="5"/>
  <c r="H2200" i="5"/>
  <c r="E2198" i="5"/>
  <c r="G2198" i="5"/>
  <c r="H2198" i="5"/>
  <c r="E2194" i="5"/>
  <c r="F2194" i="5" s="1"/>
  <c r="G2194" i="5"/>
  <c r="H2194" i="5"/>
  <c r="J2186" i="5"/>
  <c r="I2186" i="5"/>
  <c r="K2186" i="5" s="1"/>
  <c r="I2177" i="5"/>
  <c r="J2177" i="5"/>
  <c r="E2172" i="5"/>
  <c r="G2172" i="5"/>
  <c r="H2172" i="5"/>
  <c r="E2168" i="5"/>
  <c r="G2168" i="5"/>
  <c r="H2168" i="5"/>
  <c r="E2166" i="5"/>
  <c r="F2166" i="5" s="1"/>
  <c r="G2166" i="5"/>
  <c r="H2166" i="5"/>
  <c r="G2155" i="5"/>
  <c r="E2155" i="5"/>
  <c r="H2155" i="5"/>
  <c r="E2132" i="5"/>
  <c r="G2132" i="5"/>
  <c r="H2132" i="5"/>
  <c r="K2128" i="5"/>
  <c r="I2125" i="5"/>
  <c r="J2125" i="5"/>
  <c r="O2100" i="5"/>
  <c r="E2088" i="5"/>
  <c r="G2088" i="5"/>
  <c r="H2088" i="5"/>
  <c r="G2073" i="5"/>
  <c r="H2073" i="5"/>
  <c r="I2064" i="5"/>
  <c r="J2064" i="5"/>
  <c r="I2060" i="5"/>
  <c r="K2060" i="5" s="1"/>
  <c r="J2060" i="5"/>
  <c r="E2040" i="5"/>
  <c r="G2040" i="5"/>
  <c r="H2040" i="5"/>
  <c r="G2021" i="5"/>
  <c r="H2021" i="5"/>
  <c r="G2018" i="5"/>
  <c r="H2018" i="5"/>
  <c r="E2018" i="5"/>
  <c r="E2015" i="5"/>
  <c r="F2015" i="5" s="1"/>
  <c r="G2015" i="5"/>
  <c r="H2015" i="5"/>
  <c r="H2432" i="5"/>
  <c r="F2405" i="5"/>
  <c r="H2399" i="5"/>
  <c r="H2396" i="5"/>
  <c r="G2378" i="5"/>
  <c r="H2374" i="5"/>
  <c r="J2374" i="5" s="1"/>
  <c r="H2368" i="5"/>
  <c r="H2364" i="5"/>
  <c r="J2363" i="5"/>
  <c r="I2346" i="5"/>
  <c r="K2346" i="5" s="1"/>
  <c r="H2344" i="5"/>
  <c r="H2342" i="5"/>
  <c r="H2336" i="5"/>
  <c r="H2332" i="5"/>
  <c r="H2312" i="5"/>
  <c r="H2310" i="5"/>
  <c r="H2306" i="5"/>
  <c r="H2284" i="5"/>
  <c r="H2280" i="5"/>
  <c r="H2278" i="5"/>
  <c r="H2274" i="5"/>
  <c r="G2261" i="5"/>
  <c r="H2261" i="5"/>
  <c r="J2256" i="5"/>
  <c r="J2254" i="5"/>
  <c r="L2254" i="5" s="1"/>
  <c r="I2254" i="5"/>
  <c r="K2254" i="5" s="1"/>
  <c r="G2249" i="5"/>
  <c r="H2249" i="5"/>
  <c r="I2244" i="5"/>
  <c r="K2244" i="5" s="1"/>
  <c r="K2224" i="5"/>
  <c r="G2217" i="5"/>
  <c r="H2217" i="5"/>
  <c r="I2212" i="5"/>
  <c r="J2212" i="5"/>
  <c r="K2192" i="5"/>
  <c r="G2185" i="5"/>
  <c r="H2185" i="5"/>
  <c r="I2180" i="5"/>
  <c r="J2180" i="5"/>
  <c r="E2160" i="5"/>
  <c r="F2160" i="5" s="1"/>
  <c r="G2160" i="5"/>
  <c r="H2160" i="5"/>
  <c r="E2154" i="5"/>
  <c r="G2154" i="5"/>
  <c r="H2154" i="5"/>
  <c r="J2154" i="5" s="1"/>
  <c r="E2134" i="5"/>
  <c r="G2134" i="5"/>
  <c r="H2134" i="5"/>
  <c r="I2131" i="5"/>
  <c r="J2131" i="5"/>
  <c r="J2128" i="5"/>
  <c r="I2115" i="5"/>
  <c r="J2115" i="5"/>
  <c r="F2106" i="5"/>
  <c r="L2106" i="5" s="1"/>
  <c r="G2101" i="5"/>
  <c r="H2101" i="5"/>
  <c r="I2097" i="5"/>
  <c r="J2097" i="5"/>
  <c r="I2093" i="5"/>
  <c r="J2093" i="5"/>
  <c r="E2056" i="5"/>
  <c r="G2056" i="5"/>
  <c r="H2056" i="5"/>
  <c r="J2030" i="5"/>
  <c r="I2030" i="5"/>
  <c r="E1996" i="5"/>
  <c r="G1996" i="5"/>
  <c r="H1996" i="5"/>
  <c r="I1996" i="5" s="1"/>
  <c r="E1967" i="5"/>
  <c r="F1967" i="5" s="1"/>
  <c r="G1967" i="5"/>
  <c r="H1967" i="5"/>
  <c r="H2375" i="5"/>
  <c r="H2266" i="5"/>
  <c r="H2264" i="5"/>
  <c r="I2240" i="5"/>
  <c r="K2240" i="5" s="1"/>
  <c r="J2240" i="5"/>
  <c r="J2234" i="5"/>
  <c r="I2234" i="5"/>
  <c r="K2234" i="5" s="1"/>
  <c r="J2228" i="5"/>
  <c r="J2224" i="5"/>
  <c r="J2222" i="5"/>
  <c r="L2222" i="5" s="1"/>
  <c r="I2222" i="5"/>
  <c r="K2222" i="5" s="1"/>
  <c r="I2208" i="5"/>
  <c r="K2208" i="5" s="1"/>
  <c r="J2208" i="5"/>
  <c r="J2206" i="5"/>
  <c r="L2206" i="5" s="1"/>
  <c r="I2206" i="5"/>
  <c r="K2206" i="5" s="1"/>
  <c r="J2202" i="5"/>
  <c r="I2202" i="5"/>
  <c r="K2202" i="5" s="1"/>
  <c r="J2196" i="5"/>
  <c r="J2192" i="5"/>
  <c r="J2190" i="5"/>
  <c r="I2190" i="5"/>
  <c r="I2176" i="5"/>
  <c r="K2176" i="5" s="1"/>
  <c r="J2176" i="5"/>
  <c r="J2174" i="5"/>
  <c r="L2174" i="5" s="1"/>
  <c r="I2174" i="5"/>
  <c r="K2174" i="5" s="1"/>
  <c r="J2170" i="5"/>
  <c r="I2170" i="5"/>
  <c r="K2170" i="5" s="1"/>
  <c r="E2152" i="5"/>
  <c r="F2152" i="5" s="1"/>
  <c r="G2152" i="5"/>
  <c r="H2152" i="5"/>
  <c r="J2148" i="5"/>
  <c r="I2147" i="5"/>
  <c r="J2147" i="5"/>
  <c r="E2136" i="5"/>
  <c r="G2136" i="5"/>
  <c r="H2136" i="5"/>
  <c r="K2120" i="5"/>
  <c r="E2110" i="5"/>
  <c r="F2110" i="5" s="1"/>
  <c r="G2110" i="5"/>
  <c r="H2110" i="5"/>
  <c r="K2100" i="5"/>
  <c r="J2086" i="5"/>
  <c r="I2086" i="5"/>
  <c r="K2086" i="5" s="1"/>
  <c r="E2082" i="5"/>
  <c r="G2082" i="5"/>
  <c r="H2082" i="5"/>
  <c r="K2076" i="5"/>
  <c r="G2069" i="5"/>
  <c r="H2069" i="5"/>
  <c r="I2065" i="5"/>
  <c r="J2065" i="5"/>
  <c r="I2061" i="5"/>
  <c r="J2061" i="5"/>
  <c r="I2041" i="5"/>
  <c r="J2041" i="5"/>
  <c r="I2023" i="5"/>
  <c r="J2023" i="5"/>
  <c r="J2248" i="5"/>
  <c r="G2244" i="5"/>
  <c r="G2240" i="5"/>
  <c r="G2238" i="5"/>
  <c r="G2234" i="5"/>
  <c r="J2220" i="5"/>
  <c r="J2216" i="5"/>
  <c r="G2212" i="5"/>
  <c r="G2208" i="5"/>
  <c r="G2206" i="5"/>
  <c r="G2202" i="5"/>
  <c r="J2188" i="5"/>
  <c r="J2184" i="5"/>
  <c r="G2180" i="5"/>
  <c r="G2176" i="5"/>
  <c r="G2174" i="5"/>
  <c r="G2170" i="5"/>
  <c r="H2162" i="5"/>
  <c r="J2144" i="5"/>
  <c r="J2140" i="5"/>
  <c r="I2138" i="5"/>
  <c r="K2138" i="5" s="1"/>
  <c r="J2133" i="5"/>
  <c r="G2122" i="5"/>
  <c r="J2120" i="5"/>
  <c r="K2116" i="5"/>
  <c r="I2114" i="5"/>
  <c r="K2114" i="5" s="1"/>
  <c r="I2106" i="5"/>
  <c r="K2106" i="5" s="1"/>
  <c r="J2104" i="5"/>
  <c r="I2102" i="5"/>
  <c r="K2102" i="5" s="1"/>
  <c r="J2100" i="5"/>
  <c r="G2096" i="5"/>
  <c r="G2092" i="5"/>
  <c r="G2090" i="5"/>
  <c r="H2089" i="5"/>
  <c r="G2086" i="5"/>
  <c r="H2085" i="5"/>
  <c r="I2074" i="5"/>
  <c r="K2074" i="5" s="1"/>
  <c r="J2072" i="5"/>
  <c r="J2068" i="5"/>
  <c r="G2064" i="5"/>
  <c r="G2060" i="5"/>
  <c r="G2058" i="5"/>
  <c r="H2057" i="5"/>
  <c r="G2054" i="5"/>
  <c r="H2053" i="5"/>
  <c r="H2045" i="5"/>
  <c r="J2037" i="5"/>
  <c r="G2032" i="5"/>
  <c r="H2032" i="5"/>
  <c r="E2030" i="5"/>
  <c r="F2030" i="5" s="1"/>
  <c r="G2030" i="5"/>
  <c r="E2023" i="5"/>
  <c r="F2023" i="5" s="1"/>
  <c r="G2023" i="5"/>
  <c r="I2014" i="5"/>
  <c r="K2014" i="5" s="1"/>
  <c r="J2014" i="5"/>
  <c r="E1990" i="5"/>
  <c r="G1990" i="5"/>
  <c r="H1990" i="5"/>
  <c r="I1987" i="5"/>
  <c r="K1987" i="5" s="1"/>
  <c r="J1987" i="5"/>
  <c r="K1982" i="5"/>
  <c r="E1980" i="5"/>
  <c r="G1980" i="5"/>
  <c r="H1980" i="5"/>
  <c r="I1980" i="5" s="1"/>
  <c r="E1974" i="5"/>
  <c r="G1974" i="5"/>
  <c r="H1974" i="5"/>
  <c r="K1966" i="5"/>
  <c r="E1964" i="5"/>
  <c r="F1964" i="5" s="1"/>
  <c r="G1964" i="5"/>
  <c r="H1964" i="5"/>
  <c r="I1964" i="5" s="1"/>
  <c r="E1958" i="5"/>
  <c r="G1958" i="5"/>
  <c r="H1958" i="5"/>
  <c r="J1805" i="5"/>
  <c r="I1805" i="5"/>
  <c r="J1797" i="5"/>
  <c r="I1797" i="5"/>
  <c r="I2246" i="5"/>
  <c r="K2246" i="5" s="1"/>
  <c r="I2242" i="5"/>
  <c r="K2242" i="5" s="1"/>
  <c r="H2229" i="5"/>
  <c r="H2225" i="5"/>
  <c r="I2214" i="5"/>
  <c r="K2214" i="5" s="1"/>
  <c r="I2210" i="5"/>
  <c r="K2210" i="5" s="1"/>
  <c r="H2197" i="5"/>
  <c r="H2193" i="5"/>
  <c r="I2182" i="5"/>
  <c r="K2182" i="5" s="1"/>
  <c r="I2178" i="5"/>
  <c r="K2178" i="5" s="1"/>
  <c r="E2162" i="5"/>
  <c r="F2162" i="5" s="1"/>
  <c r="G2158" i="5"/>
  <c r="H2153" i="5"/>
  <c r="I2153" i="5" s="1"/>
  <c r="K2153" i="5" s="1"/>
  <c r="I2118" i="5"/>
  <c r="H2113" i="5"/>
  <c r="H2109" i="5"/>
  <c r="I2094" i="5"/>
  <c r="K2094" i="5" s="1"/>
  <c r="H2081" i="5"/>
  <c r="H2077" i="5"/>
  <c r="L2074" i="5"/>
  <c r="I2066" i="5"/>
  <c r="K2066" i="5" s="1"/>
  <c r="I2062" i="5"/>
  <c r="K2062" i="5" s="1"/>
  <c r="M2062" i="5" s="1"/>
  <c r="H2049" i="5"/>
  <c r="J2038" i="5"/>
  <c r="I2038" i="5"/>
  <c r="K2038" i="5" s="1"/>
  <c r="E2036" i="5"/>
  <c r="K2036" i="5" s="1"/>
  <c r="G2036" i="5"/>
  <c r="J2019" i="5"/>
  <c r="G2017" i="5"/>
  <c r="H2017" i="5"/>
  <c r="E2006" i="5"/>
  <c r="G2006" i="5"/>
  <c r="H2006" i="5"/>
  <c r="I1994" i="5"/>
  <c r="K1994" i="5" s="1"/>
  <c r="J1994" i="5"/>
  <c r="I1978" i="5"/>
  <c r="K1978" i="5" s="1"/>
  <c r="J1978" i="5"/>
  <c r="I1962" i="5"/>
  <c r="K1962" i="5" s="1"/>
  <c r="J1962" i="5"/>
  <c r="I1955" i="5"/>
  <c r="K1955" i="5" s="1"/>
  <c r="J1955" i="5"/>
  <c r="E1948" i="5"/>
  <c r="F1948" i="5" s="1"/>
  <c r="G1948" i="5"/>
  <c r="H1948" i="5"/>
  <c r="I1948" i="5" s="1"/>
  <c r="I1946" i="5"/>
  <c r="K1946" i="5" s="1"/>
  <c r="J1946" i="5"/>
  <c r="K1930" i="5"/>
  <c r="K1914" i="5"/>
  <c r="K1906" i="5"/>
  <c r="L2094" i="5"/>
  <c r="M2094" i="5" s="1"/>
  <c r="L2062" i="5"/>
  <c r="I2044" i="5"/>
  <c r="K2044" i="5" s="1"/>
  <c r="J2044" i="5"/>
  <c r="E2034" i="5"/>
  <c r="G2034" i="5"/>
  <c r="G2028" i="5"/>
  <c r="H2028" i="5"/>
  <c r="E2012" i="5"/>
  <c r="F2012" i="5" s="1"/>
  <c r="G2012" i="5"/>
  <c r="H2012" i="5"/>
  <c r="I2012" i="5" s="1"/>
  <c r="I2010" i="5"/>
  <c r="K2010" i="5" s="1"/>
  <c r="J2010" i="5"/>
  <c r="E1999" i="5"/>
  <c r="F1999" i="5" s="1"/>
  <c r="G1999" i="5"/>
  <c r="H1999" i="5"/>
  <c r="J1791" i="5"/>
  <c r="I1791" i="5"/>
  <c r="I2050" i="5"/>
  <c r="K2050" i="5" s="1"/>
  <c r="I2046" i="5"/>
  <c r="K2046" i="5" s="1"/>
  <c r="H2033" i="5"/>
  <c r="H2029" i="5"/>
  <c r="G2020" i="5"/>
  <c r="G2019" i="5"/>
  <c r="G2010" i="5"/>
  <c r="G2003" i="5"/>
  <c r="H2000" i="5"/>
  <c r="I2000" i="5" s="1"/>
  <c r="K2000" i="5" s="1"/>
  <c r="G1994" i="5"/>
  <c r="G1988" i="5"/>
  <c r="G1987" i="5"/>
  <c r="H1984" i="5"/>
  <c r="I1984" i="5" s="1"/>
  <c r="K1984" i="5" s="1"/>
  <c r="J1982" i="5"/>
  <c r="J1979" i="5"/>
  <c r="L1979" i="5" s="1"/>
  <c r="M1979" i="5" s="1"/>
  <c r="G1978" i="5"/>
  <c r="G1972" i="5"/>
  <c r="G1971" i="5"/>
  <c r="H1968" i="5"/>
  <c r="J1966" i="5"/>
  <c r="J1963" i="5"/>
  <c r="G1962" i="5"/>
  <c r="G1955" i="5"/>
  <c r="H1952" i="5"/>
  <c r="I1952" i="5" s="1"/>
  <c r="K1952" i="5" s="1"/>
  <c r="J1950" i="5"/>
  <c r="G1946" i="5"/>
  <c r="H1942" i="5"/>
  <c r="G1940" i="5"/>
  <c r="G1939" i="5"/>
  <c r="H1936" i="5"/>
  <c r="I1936" i="5" s="1"/>
  <c r="K1936" i="5" s="1"/>
  <c r="H1935" i="5"/>
  <c r="G1930" i="5"/>
  <c r="H1926" i="5"/>
  <c r="G1924" i="5"/>
  <c r="G1923" i="5"/>
  <c r="H1920" i="5"/>
  <c r="I1920" i="5" s="1"/>
  <c r="K1920" i="5" s="1"/>
  <c r="H1919" i="5"/>
  <c r="J1918" i="5"/>
  <c r="G1914" i="5"/>
  <c r="H1910" i="5"/>
  <c r="H1909" i="5"/>
  <c r="I1909" i="5" s="1"/>
  <c r="J1906" i="5"/>
  <c r="E1905" i="5"/>
  <c r="O1905" i="5" s="1"/>
  <c r="G1903" i="5"/>
  <c r="J1902" i="5"/>
  <c r="I1892" i="5"/>
  <c r="K1892" i="5" s="1"/>
  <c r="H1888" i="5"/>
  <c r="G1884" i="5"/>
  <c r="G1882" i="5"/>
  <c r="I1876" i="5"/>
  <c r="K1876" i="5" s="1"/>
  <c r="H1872" i="5"/>
  <c r="G1868" i="5"/>
  <c r="G1866" i="5"/>
  <c r="G1864" i="5"/>
  <c r="H1863" i="5"/>
  <c r="H1862" i="5"/>
  <c r="G1860" i="5"/>
  <c r="H1859" i="5"/>
  <c r="H1858" i="5"/>
  <c r="H1856" i="5"/>
  <c r="H1852" i="5"/>
  <c r="H1848" i="5"/>
  <c r="G1844" i="5"/>
  <c r="E1842" i="5"/>
  <c r="K1842" i="5" s="1"/>
  <c r="E1836" i="5"/>
  <c r="F1836" i="5" s="1"/>
  <c r="G1827" i="5"/>
  <c r="H1827" i="5"/>
  <c r="G1825" i="5"/>
  <c r="H1825" i="5"/>
  <c r="I1817" i="5"/>
  <c r="J1817" i="5"/>
  <c r="I1813" i="5"/>
  <c r="K1813" i="5" s="1"/>
  <c r="J1813" i="5"/>
  <c r="J1812" i="5"/>
  <c r="G1789" i="5"/>
  <c r="H1789" i="5"/>
  <c r="I1780" i="5"/>
  <c r="J1780" i="5"/>
  <c r="J1777" i="5"/>
  <c r="I1777" i="5"/>
  <c r="K1777" i="5" s="1"/>
  <c r="J1773" i="5"/>
  <c r="I1773" i="5"/>
  <c r="K1773" i="5" s="1"/>
  <c r="J1723" i="5"/>
  <c r="I1723" i="5"/>
  <c r="L2046" i="5"/>
  <c r="H2011" i="5"/>
  <c r="J2007" i="5"/>
  <c r="G2000" i="5"/>
  <c r="J1991" i="5"/>
  <c r="G1984" i="5"/>
  <c r="O1984" i="5" s="1"/>
  <c r="G1968" i="5"/>
  <c r="J1959" i="5"/>
  <c r="G1952" i="5"/>
  <c r="H1947" i="5"/>
  <c r="J1943" i="5"/>
  <c r="G1942" i="5"/>
  <c r="G1936" i="5"/>
  <c r="G1935" i="5"/>
  <c r="H1932" i="5"/>
  <c r="I1932" i="5" s="1"/>
  <c r="K1932" i="5" s="1"/>
  <c r="J1930" i="5"/>
  <c r="G1926" i="5"/>
  <c r="G1920" i="5"/>
  <c r="G1919" i="5"/>
  <c r="H1916" i="5"/>
  <c r="I1916" i="5" s="1"/>
  <c r="K1916" i="5" s="1"/>
  <c r="J1914" i="5"/>
  <c r="J1911" i="5"/>
  <c r="G1910" i="5"/>
  <c r="H1907" i="5"/>
  <c r="I1907" i="5" s="1"/>
  <c r="K1907" i="5" s="1"/>
  <c r="H1897" i="5"/>
  <c r="H1895" i="5"/>
  <c r="H1893" i="5"/>
  <c r="I1893" i="5" s="1"/>
  <c r="J1891" i="5"/>
  <c r="G1888" i="5"/>
  <c r="J1882" i="5"/>
  <c r="I1880" i="5"/>
  <c r="K1880" i="5" s="1"/>
  <c r="J1875" i="5"/>
  <c r="G1872" i="5"/>
  <c r="J1866" i="5"/>
  <c r="G1862" i="5"/>
  <c r="G1858" i="5"/>
  <c r="G1856" i="5"/>
  <c r="H1855" i="5"/>
  <c r="G1852" i="5"/>
  <c r="H1851" i="5"/>
  <c r="G1848" i="5"/>
  <c r="H1847" i="5"/>
  <c r="J1842" i="5"/>
  <c r="I1840" i="5"/>
  <c r="K1840" i="5" s="1"/>
  <c r="G1838" i="5"/>
  <c r="G1832" i="5"/>
  <c r="H1832" i="5"/>
  <c r="H1821" i="5"/>
  <c r="I1809" i="5"/>
  <c r="J1807" i="5"/>
  <c r="I1807" i="5"/>
  <c r="K1807" i="5" s="1"/>
  <c r="J1806" i="5"/>
  <c r="G1799" i="5"/>
  <c r="H1799" i="5"/>
  <c r="E1797" i="5"/>
  <c r="G1797" i="5"/>
  <c r="I1795" i="5"/>
  <c r="G1793" i="5"/>
  <c r="H1793" i="5"/>
  <c r="E1791" i="5"/>
  <c r="G1791" i="5"/>
  <c r="J1763" i="5"/>
  <c r="L1763" i="5" s="1"/>
  <c r="I1763" i="5"/>
  <c r="K1763" i="5" s="1"/>
  <c r="J1759" i="5"/>
  <c r="I1759" i="5"/>
  <c r="J1695" i="5"/>
  <c r="I1695" i="5"/>
  <c r="J1939" i="5"/>
  <c r="G1932" i="5"/>
  <c r="G1916" i="5"/>
  <c r="G1907" i="5"/>
  <c r="I1884" i="5"/>
  <c r="K1884" i="5" s="1"/>
  <c r="I1868" i="5"/>
  <c r="K1868" i="5" s="1"/>
  <c r="I1864" i="5"/>
  <c r="K1864" i="5" s="1"/>
  <c r="I1860" i="5"/>
  <c r="K1860" i="5" s="1"/>
  <c r="I1844" i="5"/>
  <c r="K1844" i="5" s="1"/>
  <c r="J1843" i="5"/>
  <c r="G1839" i="5"/>
  <c r="H1839" i="5"/>
  <c r="E1838" i="5"/>
  <c r="K1838" i="5" s="1"/>
  <c r="I1836" i="5"/>
  <c r="G1831" i="5"/>
  <c r="H1831" i="5"/>
  <c r="G1821" i="5"/>
  <c r="J1815" i="5"/>
  <c r="I1815" i="5"/>
  <c r="K1815" i="5" s="1"/>
  <c r="E1805" i="5"/>
  <c r="G1805" i="5"/>
  <c r="J1803" i="5"/>
  <c r="I1803" i="5"/>
  <c r="K1803" i="5" s="1"/>
  <c r="L1860" i="5"/>
  <c r="G1835" i="5"/>
  <c r="H1835" i="5"/>
  <c r="G1828" i="5"/>
  <c r="H1828" i="5"/>
  <c r="E1818" i="5"/>
  <c r="F1818" i="5" s="1"/>
  <c r="H1818" i="5"/>
  <c r="J1811" i="5"/>
  <c r="I1811" i="5"/>
  <c r="K1811" i="5" s="1"/>
  <c r="E1809" i="5"/>
  <c r="G1809" i="5"/>
  <c r="G1801" i="5"/>
  <c r="H1801" i="5"/>
  <c r="E1795" i="5"/>
  <c r="G1795" i="5"/>
  <c r="J1783" i="5"/>
  <c r="I1783" i="5"/>
  <c r="K1783" i="5" s="1"/>
  <c r="J1769" i="5"/>
  <c r="I1769" i="5"/>
  <c r="J1767" i="5"/>
  <c r="I1767" i="5"/>
  <c r="K1767" i="5" s="1"/>
  <c r="H1781" i="5"/>
  <c r="H1779" i="5"/>
  <c r="H1775" i="5"/>
  <c r="H1771" i="5"/>
  <c r="J1765" i="5"/>
  <c r="G1757" i="5"/>
  <c r="H1757" i="5"/>
  <c r="E1755" i="5"/>
  <c r="F1755" i="5" s="1"/>
  <c r="G1755" i="5"/>
  <c r="G1750" i="5"/>
  <c r="H1750" i="5"/>
  <c r="I1737" i="5"/>
  <c r="K1737" i="5" s="1"/>
  <c r="J1737" i="5"/>
  <c r="E1727" i="5"/>
  <c r="F1727" i="5" s="1"/>
  <c r="L1727" i="5" s="1"/>
  <c r="G1727" i="5"/>
  <c r="G1721" i="5"/>
  <c r="H1721" i="5"/>
  <c r="E1716" i="5"/>
  <c r="G1716" i="5"/>
  <c r="E1687" i="5"/>
  <c r="G1687" i="5"/>
  <c r="H1687" i="5"/>
  <c r="K1679" i="5"/>
  <c r="I1668" i="5"/>
  <c r="J1668" i="5"/>
  <c r="E1665" i="5"/>
  <c r="G1665" i="5"/>
  <c r="H1665" i="5"/>
  <c r="H1625" i="5"/>
  <c r="E1625" i="5"/>
  <c r="F1625" i="5" s="1"/>
  <c r="G1625" i="5"/>
  <c r="H1774" i="5"/>
  <c r="H1770" i="5"/>
  <c r="J1766" i="5"/>
  <c r="J1762" i="5"/>
  <c r="K1745" i="5"/>
  <c r="I1741" i="5"/>
  <c r="J1741" i="5"/>
  <c r="E1733" i="5"/>
  <c r="G1733" i="5"/>
  <c r="I1729" i="5"/>
  <c r="G1707" i="5"/>
  <c r="H1707" i="5"/>
  <c r="G1705" i="5"/>
  <c r="H1705" i="5"/>
  <c r="J1703" i="5"/>
  <c r="G1701" i="5"/>
  <c r="H1701" i="5"/>
  <c r="I1693" i="5"/>
  <c r="J1690" i="5"/>
  <c r="J1679" i="5"/>
  <c r="E1673" i="5"/>
  <c r="O1673" i="5" s="1"/>
  <c r="G1673" i="5"/>
  <c r="H1673" i="5"/>
  <c r="E1759" i="5"/>
  <c r="F1759" i="5" s="1"/>
  <c r="G1759" i="5"/>
  <c r="G1753" i="5"/>
  <c r="H1753" i="5"/>
  <c r="G1747" i="5"/>
  <c r="H1747" i="5"/>
  <c r="I1738" i="5"/>
  <c r="J1738" i="5"/>
  <c r="G1725" i="5"/>
  <c r="O1725" i="5" s="1"/>
  <c r="H1725" i="5"/>
  <c r="E1723" i="5"/>
  <c r="F1723" i="5" s="1"/>
  <c r="G1723" i="5"/>
  <c r="I1706" i="5"/>
  <c r="J1706" i="5"/>
  <c r="I1700" i="5"/>
  <c r="J1700" i="5"/>
  <c r="G1697" i="5"/>
  <c r="H1697" i="5"/>
  <c r="E1695" i="5"/>
  <c r="G1695" i="5"/>
  <c r="I1685" i="5"/>
  <c r="K1685" i="5" s="1"/>
  <c r="E1675" i="5"/>
  <c r="G1675" i="5"/>
  <c r="H1675" i="5"/>
  <c r="I1663" i="5"/>
  <c r="K1663" i="5" s="1"/>
  <c r="J1661" i="5"/>
  <c r="I1661" i="5"/>
  <c r="K1661" i="5" s="1"/>
  <c r="I1659" i="5"/>
  <c r="K1659" i="5" s="1"/>
  <c r="J1659" i="5"/>
  <c r="J1657" i="5"/>
  <c r="I1657" i="5"/>
  <c r="K1657" i="5" s="1"/>
  <c r="I1644" i="5"/>
  <c r="J1644" i="5"/>
  <c r="I1634" i="5"/>
  <c r="J1634" i="5"/>
  <c r="G1616" i="5"/>
  <c r="H1616" i="5"/>
  <c r="G1751" i="5"/>
  <c r="H1751" i="5"/>
  <c r="G1746" i="5"/>
  <c r="H1746" i="5"/>
  <c r="I1742" i="5"/>
  <c r="J1742" i="5"/>
  <c r="J1731" i="5"/>
  <c r="L1731" i="5" s="1"/>
  <c r="I1731" i="5"/>
  <c r="K1731" i="5" s="1"/>
  <c r="E1729" i="5"/>
  <c r="G1729" i="5"/>
  <c r="J1699" i="5"/>
  <c r="I1698" i="5"/>
  <c r="J1698" i="5"/>
  <c r="E1693" i="5"/>
  <c r="G1693" i="5"/>
  <c r="J1689" i="5"/>
  <c r="I1689" i="5"/>
  <c r="K1689" i="5" s="1"/>
  <c r="E1683" i="5"/>
  <c r="G1683" i="5"/>
  <c r="H1683" i="5"/>
  <c r="I1674" i="5"/>
  <c r="J1674" i="5"/>
  <c r="E1669" i="5"/>
  <c r="G1669" i="5"/>
  <c r="H1669" i="5"/>
  <c r="E1655" i="5"/>
  <c r="G1655" i="5"/>
  <c r="H1655" i="5"/>
  <c r="I1650" i="5"/>
  <c r="J1650" i="5"/>
  <c r="J1645" i="5"/>
  <c r="I1645" i="5"/>
  <c r="I1635" i="5"/>
  <c r="J1635" i="5"/>
  <c r="I1582" i="5"/>
  <c r="J1582" i="5"/>
  <c r="H1758" i="5"/>
  <c r="H1754" i="5"/>
  <c r="I1743" i="5"/>
  <c r="H1726" i="5"/>
  <c r="H1722" i="5"/>
  <c r="G1720" i="5"/>
  <c r="E1718" i="5"/>
  <c r="I1709" i="5"/>
  <c r="K1709" i="5" s="1"/>
  <c r="G1691" i="5"/>
  <c r="G1689" i="5"/>
  <c r="G1685" i="5"/>
  <c r="G1663" i="5"/>
  <c r="G1661" i="5"/>
  <c r="G1659" i="5"/>
  <c r="G1657" i="5"/>
  <c r="I1649" i="5"/>
  <c r="J1639" i="5"/>
  <c r="H1637" i="5"/>
  <c r="E1637" i="5"/>
  <c r="J1633" i="5"/>
  <c r="I1633" i="5"/>
  <c r="K1633" i="5" s="1"/>
  <c r="H1627" i="5"/>
  <c r="E1627" i="5"/>
  <c r="G1627" i="5"/>
  <c r="M1597" i="5"/>
  <c r="I1585" i="5"/>
  <c r="J1585" i="5"/>
  <c r="J1567" i="5"/>
  <c r="I1567" i="5"/>
  <c r="J1563" i="5"/>
  <c r="I1563" i="5"/>
  <c r="I1681" i="5"/>
  <c r="K1681" i="5" s="1"/>
  <c r="J1666" i="5"/>
  <c r="J1652" i="5"/>
  <c r="K1639" i="5"/>
  <c r="I1631" i="5"/>
  <c r="K1631" i="5" s="1"/>
  <c r="J1628" i="5"/>
  <c r="H1609" i="5"/>
  <c r="E1609" i="5"/>
  <c r="F1609" i="5" s="1"/>
  <c r="G1609" i="5"/>
  <c r="I1547" i="5"/>
  <c r="J1547" i="5"/>
  <c r="J1544" i="5"/>
  <c r="I1544" i="5"/>
  <c r="H1643" i="5"/>
  <c r="E1643" i="5"/>
  <c r="O1643" i="5" s="1"/>
  <c r="AI1643" i="5" s="1"/>
  <c r="E1641" i="5"/>
  <c r="H1641" i="5"/>
  <c r="G1620" i="5"/>
  <c r="H1620" i="5"/>
  <c r="H1613" i="5"/>
  <c r="E1613" i="5"/>
  <c r="F1613" i="5" s="1"/>
  <c r="G1613" i="5"/>
  <c r="H1611" i="5"/>
  <c r="E1611" i="5"/>
  <c r="G1611" i="5"/>
  <c r="I1605" i="5"/>
  <c r="J1605" i="5"/>
  <c r="J1583" i="5"/>
  <c r="I1583" i="5"/>
  <c r="I1569" i="5"/>
  <c r="J1569" i="5"/>
  <c r="I1565" i="5"/>
  <c r="J1565" i="5"/>
  <c r="J1524" i="5"/>
  <c r="I1524" i="5"/>
  <c r="O1631" i="5"/>
  <c r="L1621" i="5"/>
  <c r="G1585" i="5"/>
  <c r="G1583" i="5"/>
  <c r="E1579" i="5"/>
  <c r="J1576" i="5"/>
  <c r="J1573" i="5"/>
  <c r="F1573" i="5"/>
  <c r="E1571" i="5"/>
  <c r="G1569" i="5"/>
  <c r="H1568" i="5"/>
  <c r="G1567" i="5"/>
  <c r="G1565" i="5"/>
  <c r="H1564" i="5"/>
  <c r="G1563" i="5"/>
  <c r="H1561" i="5"/>
  <c r="J1554" i="5"/>
  <c r="G1544" i="5"/>
  <c r="G1543" i="5"/>
  <c r="G1542" i="5"/>
  <c r="J1533" i="5"/>
  <c r="E1525" i="5"/>
  <c r="H1525" i="5"/>
  <c r="E1519" i="5"/>
  <c r="G1519" i="5"/>
  <c r="E1517" i="5"/>
  <c r="G1517" i="5"/>
  <c r="H1517" i="5"/>
  <c r="E1511" i="5"/>
  <c r="G1511" i="5"/>
  <c r="H1619" i="5"/>
  <c r="E1605" i="5"/>
  <c r="F1605" i="5" s="1"/>
  <c r="G1599" i="5"/>
  <c r="H1587" i="5"/>
  <c r="E1585" i="5"/>
  <c r="F1585" i="5" s="1"/>
  <c r="E1583" i="5"/>
  <c r="I1571" i="5"/>
  <c r="K1571" i="5" s="1"/>
  <c r="E1569" i="5"/>
  <c r="F1569" i="5" s="1"/>
  <c r="E1567" i="5"/>
  <c r="E1565" i="5"/>
  <c r="F1565" i="5" s="1"/>
  <c r="E1563" i="5"/>
  <c r="G1558" i="5"/>
  <c r="H1557" i="5"/>
  <c r="G1551" i="5"/>
  <c r="O1551" i="5" s="1"/>
  <c r="F1550" i="5"/>
  <c r="N1550" i="5" s="1"/>
  <c r="H1546" i="5"/>
  <c r="E1544" i="5"/>
  <c r="E1543" i="5"/>
  <c r="F1543" i="5" s="1"/>
  <c r="H1541" i="5"/>
  <c r="L1537" i="5"/>
  <c r="M1537" i="5" s="1"/>
  <c r="H1529" i="5"/>
  <c r="E1526" i="5"/>
  <c r="G1526" i="5"/>
  <c r="I1518" i="5"/>
  <c r="J1518" i="5"/>
  <c r="F1601" i="5"/>
  <c r="O1601" i="5"/>
  <c r="E1527" i="5"/>
  <c r="G1527" i="5"/>
  <c r="G1524" i="5"/>
  <c r="E1524" i="5"/>
  <c r="E1522" i="5"/>
  <c r="F1522" i="5" s="1"/>
  <c r="H1522" i="5"/>
  <c r="E1515" i="5"/>
  <c r="H1515" i="5"/>
  <c r="J1626" i="5"/>
  <c r="J1624" i="5"/>
  <c r="I1621" i="5"/>
  <c r="K1621" i="5" s="1"/>
  <c r="I1617" i="5"/>
  <c r="K1617" i="5" s="1"/>
  <c r="I1615" i="5"/>
  <c r="J1612" i="5"/>
  <c r="J1608" i="5"/>
  <c r="H1604" i="5"/>
  <c r="G1602" i="5"/>
  <c r="G1598" i="5"/>
  <c r="H1596" i="5"/>
  <c r="E1595" i="5"/>
  <c r="E1588" i="5"/>
  <c r="H1575" i="5"/>
  <c r="H1572" i="5"/>
  <c r="G1552" i="5"/>
  <c r="H1542" i="5"/>
  <c r="J1530" i="5"/>
  <c r="J1526" i="5"/>
  <c r="G1525" i="5"/>
  <c r="H1519" i="5"/>
  <c r="I1509" i="5"/>
  <c r="J1509" i="5"/>
  <c r="G1518" i="5"/>
  <c r="E1516" i="5"/>
  <c r="E1509" i="5"/>
  <c r="E1508" i="5"/>
  <c r="H1506" i="5"/>
  <c r="H1510" i="5"/>
  <c r="G1506" i="5"/>
  <c r="H1514" i="5"/>
  <c r="G1510" i="5"/>
  <c r="I1508" i="5"/>
  <c r="K1508" i="5" s="1"/>
  <c r="F1506" i="5"/>
  <c r="P1643" i="5"/>
  <c r="F3293" i="5"/>
  <c r="F3225" i="5"/>
  <c r="F3201" i="5"/>
  <c r="F3141" i="5"/>
  <c r="F3101" i="5"/>
  <c r="N3101" i="5" s="1"/>
  <c r="F3077" i="5"/>
  <c r="I2975" i="5"/>
  <c r="J2975" i="5"/>
  <c r="I2943" i="5"/>
  <c r="J2943" i="5"/>
  <c r="F3297" i="5"/>
  <c r="M3292" i="5"/>
  <c r="F3281" i="5"/>
  <c r="F3265" i="5"/>
  <c r="F3245" i="5"/>
  <c r="F3229" i="5"/>
  <c r="F3209" i="5"/>
  <c r="F3181" i="5"/>
  <c r="F3177" i="5"/>
  <c r="F3161" i="5"/>
  <c r="F3145" i="5"/>
  <c r="F3129" i="5"/>
  <c r="F3113" i="5"/>
  <c r="F3109" i="5"/>
  <c r="F3097" i="5"/>
  <c r="F3081" i="5"/>
  <c r="F3065" i="5"/>
  <c r="I2981" i="5"/>
  <c r="J2981" i="5"/>
  <c r="F3277" i="5"/>
  <c r="F3257" i="5"/>
  <c r="F3205" i="5"/>
  <c r="N3205" i="5" s="1"/>
  <c r="F3173" i="5"/>
  <c r="F3305" i="5"/>
  <c r="F3301" i="5"/>
  <c r="F3285" i="5"/>
  <c r="F3269" i="5"/>
  <c r="F3249" i="5"/>
  <c r="F3233" i="5"/>
  <c r="F3217" i="5"/>
  <c r="F3213" i="5"/>
  <c r="F3185" i="5"/>
  <c r="F3165" i="5"/>
  <c r="F3149" i="5"/>
  <c r="F3133" i="5"/>
  <c r="F3117" i="5"/>
  <c r="N3117" i="5" s="1"/>
  <c r="F3085" i="5"/>
  <c r="F3069" i="5"/>
  <c r="I3023" i="5"/>
  <c r="J3023" i="5"/>
  <c r="I2991" i="5"/>
  <c r="J2991" i="5"/>
  <c r="F3261" i="5"/>
  <c r="N3261" i="5" s="1"/>
  <c r="F3241" i="5"/>
  <c r="F3157" i="5"/>
  <c r="F3125" i="5"/>
  <c r="N3125" i="5" s="1"/>
  <c r="F3105" i="5"/>
  <c r="F3093" i="5"/>
  <c r="F3289" i="5"/>
  <c r="F3273" i="5"/>
  <c r="M3254" i="5"/>
  <c r="F3253" i="5"/>
  <c r="L3250" i="5"/>
  <c r="M3250" i="5" s="1"/>
  <c r="M3248" i="5"/>
  <c r="F3237" i="5"/>
  <c r="F3221" i="5"/>
  <c r="L3214" i="5"/>
  <c r="M3214" i="5" s="1"/>
  <c r="F3197" i="5"/>
  <c r="F3193" i="5"/>
  <c r="F3189" i="5"/>
  <c r="F3169" i="5"/>
  <c r="L3166" i="5"/>
  <c r="M3166" i="5" s="1"/>
  <c r="F3153" i="5"/>
  <c r="L3150" i="5"/>
  <c r="F3137" i="5"/>
  <c r="N3137" i="5" s="1"/>
  <c r="L3134" i="5"/>
  <c r="M3134" i="5" s="1"/>
  <c r="M3132" i="5"/>
  <c r="F3121" i="5"/>
  <c r="M3112" i="5"/>
  <c r="F3089" i="5"/>
  <c r="M3084" i="5"/>
  <c r="F3073" i="5"/>
  <c r="M3068" i="5"/>
  <c r="J3056" i="5"/>
  <c r="I3056" i="5"/>
  <c r="K3056" i="5" s="1"/>
  <c r="F3048" i="5"/>
  <c r="H3301" i="5"/>
  <c r="H3285" i="5"/>
  <c r="H3261" i="5"/>
  <c r="H3249" i="5"/>
  <c r="H3233" i="5"/>
  <c r="H3225" i="5"/>
  <c r="H3217" i="5"/>
  <c r="H3209" i="5"/>
  <c r="H3205" i="5"/>
  <c r="H3185" i="5"/>
  <c r="H3173" i="5"/>
  <c r="H3169" i="5"/>
  <c r="H3165" i="5"/>
  <c r="H3157" i="5"/>
  <c r="H3149" i="5"/>
  <c r="H3145" i="5"/>
  <c r="H3109" i="5"/>
  <c r="H3093" i="5"/>
  <c r="H3073" i="5"/>
  <c r="E3029" i="5"/>
  <c r="G3029" i="5"/>
  <c r="E3013" i="5"/>
  <c r="G3013" i="5"/>
  <c r="F3010" i="5"/>
  <c r="L3010" i="5" s="1"/>
  <c r="M3010" i="5" s="1"/>
  <c r="F3004" i="5"/>
  <c r="N3004" i="5" s="1"/>
  <c r="E2997" i="5"/>
  <c r="G2997" i="5"/>
  <c r="E2949" i="5"/>
  <c r="G2949" i="5"/>
  <c r="F2946" i="5"/>
  <c r="L2946" i="5" s="1"/>
  <c r="E2933" i="5"/>
  <c r="G2933" i="5"/>
  <c r="E2925" i="5"/>
  <c r="G2925" i="5"/>
  <c r="E2909" i="5"/>
  <c r="G2909" i="5"/>
  <c r="E2893" i="5"/>
  <c r="G2893" i="5"/>
  <c r="E2877" i="5"/>
  <c r="G2877" i="5"/>
  <c r="I2857" i="5"/>
  <c r="J2857" i="5"/>
  <c r="I2841" i="5"/>
  <c r="J2841" i="5"/>
  <c r="E2829" i="5"/>
  <c r="G2829" i="5"/>
  <c r="F2814" i="5"/>
  <c r="I2809" i="5"/>
  <c r="J2809" i="5"/>
  <c r="I2793" i="5"/>
  <c r="J2793" i="5"/>
  <c r="E2781" i="5"/>
  <c r="G2781" i="5"/>
  <c r="E2765" i="5"/>
  <c r="G2765" i="5"/>
  <c r="E2733" i="5"/>
  <c r="G2733" i="5"/>
  <c r="E2717" i="5"/>
  <c r="G2717" i="5"/>
  <c r="E2701" i="5"/>
  <c r="G2701" i="5"/>
  <c r="I2681" i="5"/>
  <c r="J2681" i="5"/>
  <c r="I2665" i="5"/>
  <c r="J2665" i="5"/>
  <c r="E2653" i="5"/>
  <c r="G2653" i="5"/>
  <c r="I2649" i="5"/>
  <c r="J2649" i="5"/>
  <c r="J2637" i="5"/>
  <c r="I2637" i="5"/>
  <c r="J2621" i="5"/>
  <c r="I2621" i="5"/>
  <c r="I2514" i="5"/>
  <c r="J2514" i="5"/>
  <c r="I2482" i="5"/>
  <c r="J2482" i="5"/>
  <c r="I2450" i="5"/>
  <c r="J2450" i="5"/>
  <c r="I2347" i="5"/>
  <c r="J2347" i="5"/>
  <c r="F1596" i="5"/>
  <c r="G3305" i="5"/>
  <c r="G3301" i="5"/>
  <c r="G3297" i="5"/>
  <c r="G3293" i="5"/>
  <c r="G3289" i="5"/>
  <c r="G3285" i="5"/>
  <c r="G3281" i="5"/>
  <c r="G3277" i="5"/>
  <c r="G3273" i="5"/>
  <c r="G3269" i="5"/>
  <c r="G3265" i="5"/>
  <c r="G3261" i="5"/>
  <c r="O3261" i="5" s="1"/>
  <c r="G3257" i="5"/>
  <c r="G3253" i="5"/>
  <c r="G3249" i="5"/>
  <c r="G3245" i="5"/>
  <c r="G3241" i="5"/>
  <c r="G3237" i="5"/>
  <c r="G3233" i="5"/>
  <c r="G3229" i="5"/>
  <c r="G3225" i="5"/>
  <c r="G3221" i="5"/>
  <c r="G3217" i="5"/>
  <c r="G3213" i="5"/>
  <c r="G3209" i="5"/>
  <c r="G3205" i="5"/>
  <c r="O3205" i="5" s="1"/>
  <c r="AI3205" i="5" s="1"/>
  <c r="G3201" i="5"/>
  <c r="G3197" i="5"/>
  <c r="G3193" i="5"/>
  <c r="G3189" i="5"/>
  <c r="G3185" i="5"/>
  <c r="G3181" i="5"/>
  <c r="G3177" i="5"/>
  <c r="G3173" i="5"/>
  <c r="G3169" i="5"/>
  <c r="G3165" i="5"/>
  <c r="G3161" i="5"/>
  <c r="G3157" i="5"/>
  <c r="G3153" i="5"/>
  <c r="G3149" i="5"/>
  <c r="G3145" i="5"/>
  <c r="G3141" i="5"/>
  <c r="G3137" i="5"/>
  <c r="O3137" i="5" s="1"/>
  <c r="AI3137" i="5" s="1"/>
  <c r="G3133" i="5"/>
  <c r="G3129" i="5"/>
  <c r="G3125" i="5"/>
  <c r="O3125" i="5" s="1"/>
  <c r="AI3125" i="5" s="1"/>
  <c r="G3121" i="5"/>
  <c r="G3117" i="5"/>
  <c r="O3117" i="5" s="1"/>
  <c r="G3113" i="5"/>
  <c r="G3109" i="5"/>
  <c r="G3105" i="5"/>
  <c r="G3101" i="5"/>
  <c r="O3101" i="5" s="1"/>
  <c r="AI3101" i="5" s="1"/>
  <c r="G3097" i="5"/>
  <c r="G3093" i="5"/>
  <c r="G3089" i="5"/>
  <c r="G3085" i="5"/>
  <c r="G3081" i="5"/>
  <c r="G3077" i="5"/>
  <c r="G3073" i="5"/>
  <c r="G3069" i="5"/>
  <c r="G3065" i="5"/>
  <c r="F3056" i="5"/>
  <c r="H3049" i="5"/>
  <c r="H3048" i="5"/>
  <c r="H3047" i="5"/>
  <c r="G3043" i="5"/>
  <c r="E3043" i="5"/>
  <c r="E3033" i="5"/>
  <c r="G3033" i="5"/>
  <c r="F3030" i="5"/>
  <c r="L3030" i="5" s="1"/>
  <c r="M3030" i="5" s="1"/>
  <c r="G3027" i="5"/>
  <c r="E3027" i="5"/>
  <c r="E3017" i="5"/>
  <c r="G3017" i="5"/>
  <c r="F3014" i="5"/>
  <c r="G3011" i="5"/>
  <c r="E3011" i="5"/>
  <c r="F3008" i="5"/>
  <c r="L3008" i="5" s="1"/>
  <c r="E3001" i="5"/>
  <c r="G3001" i="5"/>
  <c r="F2998" i="5"/>
  <c r="G2995" i="5"/>
  <c r="E2995" i="5"/>
  <c r="F2992" i="5"/>
  <c r="E2985" i="5"/>
  <c r="G2985" i="5"/>
  <c r="G2979" i="5"/>
  <c r="E2979" i="5"/>
  <c r="F2976" i="5"/>
  <c r="E2969" i="5"/>
  <c r="G2969" i="5"/>
  <c r="F2966" i="5"/>
  <c r="L2966" i="5" s="1"/>
  <c r="M2966" i="5" s="1"/>
  <c r="G2963" i="5"/>
  <c r="E2963" i="5"/>
  <c r="F2960" i="5"/>
  <c r="E2953" i="5"/>
  <c r="G2953" i="5"/>
  <c r="F2950" i="5"/>
  <c r="G2947" i="5"/>
  <c r="E2947" i="5"/>
  <c r="F2944" i="5"/>
  <c r="L2944" i="5" s="1"/>
  <c r="E2937" i="5"/>
  <c r="G2937" i="5"/>
  <c r="F2934" i="5"/>
  <c r="L2934" i="5" s="1"/>
  <c r="G2931" i="5"/>
  <c r="E2931" i="5"/>
  <c r="K2926" i="5"/>
  <c r="F2922" i="5"/>
  <c r="L2922" i="5" s="1"/>
  <c r="E2921" i="5"/>
  <c r="G2921" i="5"/>
  <c r="I2917" i="5"/>
  <c r="J2917" i="5"/>
  <c r="F2906" i="5"/>
  <c r="E2905" i="5"/>
  <c r="G2905" i="5"/>
  <c r="I2901" i="5"/>
  <c r="J2901" i="5"/>
  <c r="K2894" i="5"/>
  <c r="F2890" i="5"/>
  <c r="E2889" i="5"/>
  <c r="G2889" i="5"/>
  <c r="I2885" i="5"/>
  <c r="J2885" i="5"/>
  <c r="K2878" i="5"/>
  <c r="L2874" i="5"/>
  <c r="F2874" i="5"/>
  <c r="E2873" i="5"/>
  <c r="G2873" i="5"/>
  <c r="I2869" i="5"/>
  <c r="J2869" i="5"/>
  <c r="F2858" i="5"/>
  <c r="E2857" i="5"/>
  <c r="G2857" i="5"/>
  <c r="I2853" i="5"/>
  <c r="J2853" i="5"/>
  <c r="F2842" i="5"/>
  <c r="E2841" i="5"/>
  <c r="G2841" i="5"/>
  <c r="I2837" i="5"/>
  <c r="J2837" i="5"/>
  <c r="K2830" i="5"/>
  <c r="F2826" i="5"/>
  <c r="L2826" i="5" s="1"/>
  <c r="E2825" i="5"/>
  <c r="G2825" i="5"/>
  <c r="I2821" i="5"/>
  <c r="J2821" i="5"/>
  <c r="K2814" i="5"/>
  <c r="L2810" i="5"/>
  <c r="F2810" i="5"/>
  <c r="E2809" i="5"/>
  <c r="G2809" i="5"/>
  <c r="I2805" i="5"/>
  <c r="J2805" i="5"/>
  <c r="F2794" i="5"/>
  <c r="E2793" i="5"/>
  <c r="G2793" i="5"/>
  <c r="I2789" i="5"/>
  <c r="J2789" i="5"/>
  <c r="F2778" i="5"/>
  <c r="E2777" i="5"/>
  <c r="G2777" i="5"/>
  <c r="I2773" i="5"/>
  <c r="J2773" i="5"/>
  <c r="K2766" i="5"/>
  <c r="E2761" i="5"/>
  <c r="G2761" i="5"/>
  <c r="I2757" i="5"/>
  <c r="J2757" i="5"/>
  <c r="K2750" i="5"/>
  <c r="F2746" i="5"/>
  <c r="L2746" i="5" s="1"/>
  <c r="E2745" i="5"/>
  <c r="G2745" i="5"/>
  <c r="I2741" i="5"/>
  <c r="J2741" i="5"/>
  <c r="E2729" i="5"/>
  <c r="G2729" i="5"/>
  <c r="I2725" i="5"/>
  <c r="J2725" i="5"/>
  <c r="F2714" i="5"/>
  <c r="E2713" i="5"/>
  <c r="G2713" i="5"/>
  <c r="I2709" i="5"/>
  <c r="J2709" i="5"/>
  <c r="K2702" i="5"/>
  <c r="F2698" i="5"/>
  <c r="L2698" i="5" s="1"/>
  <c r="E2697" i="5"/>
  <c r="G2697" i="5"/>
  <c r="I2693" i="5"/>
  <c r="J2693" i="5"/>
  <c r="E2681" i="5"/>
  <c r="G2681" i="5"/>
  <c r="I2677" i="5"/>
  <c r="J2677" i="5"/>
  <c r="E2665" i="5"/>
  <c r="G2665" i="5"/>
  <c r="I2661" i="5"/>
  <c r="J2661" i="5"/>
  <c r="F2650" i="5"/>
  <c r="E2649" i="5"/>
  <c r="G2649" i="5"/>
  <c r="E2645" i="5"/>
  <c r="G2645" i="5"/>
  <c r="H2645" i="5"/>
  <c r="J2641" i="5"/>
  <c r="I2641" i="5"/>
  <c r="K2641" i="5" s="1"/>
  <c r="I2640" i="5"/>
  <c r="K2640" i="5" s="1"/>
  <c r="J2640" i="5"/>
  <c r="L2640" i="5" s="1"/>
  <c r="E2629" i="5"/>
  <c r="G2629" i="5"/>
  <c r="H2629" i="5"/>
  <c r="I2626" i="5"/>
  <c r="K2626" i="5" s="1"/>
  <c r="J2626" i="5"/>
  <c r="I2624" i="5"/>
  <c r="K2624" i="5" s="1"/>
  <c r="J2624" i="5"/>
  <c r="L2624" i="5" s="1"/>
  <c r="I2604" i="5"/>
  <c r="J2604" i="5"/>
  <c r="I2594" i="5"/>
  <c r="J2594" i="5"/>
  <c r="G2580" i="5"/>
  <c r="E2580" i="5"/>
  <c r="H2580" i="5"/>
  <c r="E2570" i="5"/>
  <c r="G2570" i="5"/>
  <c r="H2570" i="5"/>
  <c r="F2567" i="5"/>
  <c r="F2561" i="5"/>
  <c r="E2534" i="5"/>
  <c r="G2534" i="5"/>
  <c r="H2534" i="5"/>
  <c r="I2526" i="5"/>
  <c r="J2526" i="5"/>
  <c r="F2519" i="5"/>
  <c r="L2519" i="5" s="1"/>
  <c r="E2502" i="5"/>
  <c r="G2502" i="5"/>
  <c r="H2502" i="5"/>
  <c r="I2494" i="5"/>
  <c r="J2494" i="5"/>
  <c r="F2487" i="5"/>
  <c r="E2470" i="5"/>
  <c r="G2470" i="5"/>
  <c r="H2470" i="5"/>
  <c r="I2462" i="5"/>
  <c r="J2462" i="5"/>
  <c r="F2455" i="5"/>
  <c r="E2438" i="5"/>
  <c r="G2438" i="5"/>
  <c r="H2438" i="5"/>
  <c r="I2430" i="5"/>
  <c r="J2430" i="5"/>
  <c r="E2406" i="5"/>
  <c r="G2406" i="5"/>
  <c r="H2406" i="5"/>
  <c r="I2341" i="5"/>
  <c r="J2341" i="5"/>
  <c r="I2283" i="5"/>
  <c r="J2283" i="5"/>
  <c r="E2259" i="5"/>
  <c r="G2259" i="5"/>
  <c r="H2259" i="5"/>
  <c r="F2244" i="5"/>
  <c r="F2134" i="5"/>
  <c r="E2111" i="5"/>
  <c r="G2111" i="5"/>
  <c r="H2111" i="5"/>
  <c r="F2096" i="5"/>
  <c r="L2096" i="5" s="1"/>
  <c r="H3305" i="5"/>
  <c r="H3281" i="5"/>
  <c r="H3265" i="5"/>
  <c r="H3253" i="5"/>
  <c r="H3245" i="5"/>
  <c r="H3241" i="5"/>
  <c r="H3237" i="5"/>
  <c r="H3201" i="5"/>
  <c r="H3189" i="5"/>
  <c r="H3177" i="5"/>
  <c r="H3141" i="5"/>
  <c r="H3137" i="5"/>
  <c r="H3133" i="5"/>
  <c r="H3125" i="5"/>
  <c r="H3121" i="5"/>
  <c r="H3117" i="5"/>
  <c r="H3113" i="5"/>
  <c r="H3097" i="5"/>
  <c r="H3089" i="5"/>
  <c r="H3081" i="5"/>
  <c r="H3077" i="5"/>
  <c r="H3069" i="5"/>
  <c r="G3039" i="5"/>
  <c r="E3039" i="5"/>
  <c r="F3036" i="5"/>
  <c r="L3036" i="5" s="1"/>
  <c r="F3026" i="5"/>
  <c r="F3020" i="5"/>
  <c r="L3020" i="5" s="1"/>
  <c r="M3020" i="5" s="1"/>
  <c r="G3007" i="5"/>
  <c r="E3007" i="5"/>
  <c r="F2994" i="5"/>
  <c r="F2978" i="5"/>
  <c r="L2978" i="5" s="1"/>
  <c r="M2978" i="5" s="1"/>
  <c r="E2965" i="5"/>
  <c r="G2965" i="5"/>
  <c r="G2959" i="5"/>
  <c r="E2959" i="5"/>
  <c r="F2956" i="5"/>
  <c r="F2940" i="5"/>
  <c r="F2926" i="5"/>
  <c r="I2905" i="5"/>
  <c r="K2905" i="5" s="1"/>
  <c r="J2905" i="5"/>
  <c r="F2894" i="5"/>
  <c r="L2894" i="5" s="1"/>
  <c r="I2889" i="5"/>
  <c r="J2889" i="5"/>
  <c r="I2873" i="5"/>
  <c r="J2873" i="5"/>
  <c r="F2862" i="5"/>
  <c r="E2845" i="5"/>
  <c r="G2845" i="5"/>
  <c r="I2825" i="5"/>
  <c r="J2825" i="5"/>
  <c r="L2814" i="5"/>
  <c r="E2797" i="5"/>
  <c r="G2797" i="5"/>
  <c r="F2782" i="5"/>
  <c r="F2766" i="5"/>
  <c r="L2766" i="5" s="1"/>
  <c r="I2761" i="5"/>
  <c r="J2761" i="5"/>
  <c r="F2750" i="5"/>
  <c r="L2750" i="5" s="1"/>
  <c r="I2745" i="5"/>
  <c r="K2745" i="5" s="1"/>
  <c r="J2745" i="5"/>
  <c r="F2734" i="5"/>
  <c r="I2713" i="5"/>
  <c r="J2713" i="5"/>
  <c r="I2697" i="5"/>
  <c r="J2697" i="5"/>
  <c r="E2685" i="5"/>
  <c r="G2685" i="5"/>
  <c r="E2669" i="5"/>
  <c r="G2669" i="5"/>
  <c r="I2578" i="5"/>
  <c r="J2578" i="5"/>
  <c r="E2554" i="5"/>
  <c r="G2554" i="5"/>
  <c r="H2554" i="5"/>
  <c r="I2418" i="5"/>
  <c r="J2418" i="5"/>
  <c r="J2378" i="5"/>
  <c r="I2378" i="5"/>
  <c r="I2359" i="5"/>
  <c r="J2359" i="5"/>
  <c r="F2332" i="5"/>
  <c r="J3061" i="5"/>
  <c r="F3060" i="5"/>
  <c r="L3060" i="5" s="1"/>
  <c r="H3053" i="5"/>
  <c r="H3052" i="5"/>
  <c r="H3051" i="5"/>
  <c r="G3048" i="5"/>
  <c r="G3047" i="5"/>
  <c r="J3045" i="5"/>
  <c r="L3045" i="5" s="1"/>
  <c r="F3044" i="5"/>
  <c r="L3044" i="5" s="1"/>
  <c r="H3039" i="5"/>
  <c r="E3037" i="5"/>
  <c r="K3037" i="5" s="1"/>
  <c r="G3037" i="5"/>
  <c r="F3034" i="5"/>
  <c r="N3034" i="5" s="1"/>
  <c r="G3031" i="5"/>
  <c r="E3031" i="5"/>
  <c r="H3029" i="5"/>
  <c r="F3028" i="5"/>
  <c r="E3021" i="5"/>
  <c r="G3021" i="5"/>
  <c r="F3018" i="5"/>
  <c r="L3018" i="5" s="1"/>
  <c r="M3018" i="5" s="1"/>
  <c r="G3015" i="5"/>
  <c r="E3015" i="5"/>
  <c r="K3015" i="5" s="1"/>
  <c r="H3013" i="5"/>
  <c r="F3012" i="5"/>
  <c r="L3012" i="5" s="1"/>
  <c r="H3007" i="5"/>
  <c r="E3005" i="5"/>
  <c r="K3005" i="5" s="1"/>
  <c r="G3005" i="5"/>
  <c r="F3002" i="5"/>
  <c r="G2999" i="5"/>
  <c r="E2999" i="5"/>
  <c r="K2999" i="5" s="1"/>
  <c r="H2997" i="5"/>
  <c r="F2996" i="5"/>
  <c r="E2989" i="5"/>
  <c r="K2989" i="5" s="1"/>
  <c r="G2989" i="5"/>
  <c r="G2983" i="5"/>
  <c r="E2983" i="5"/>
  <c r="K2983" i="5" s="1"/>
  <c r="F2980" i="5"/>
  <c r="L2980" i="5" s="1"/>
  <c r="E2973" i="5"/>
  <c r="K2973" i="5" s="1"/>
  <c r="G2973" i="5"/>
  <c r="L2970" i="5"/>
  <c r="F2970" i="5"/>
  <c r="G2967" i="5"/>
  <c r="E2967" i="5"/>
  <c r="K2967" i="5" s="1"/>
  <c r="H2965" i="5"/>
  <c r="H2959" i="5"/>
  <c r="E2957" i="5"/>
  <c r="K2957" i="5" s="1"/>
  <c r="G2957" i="5"/>
  <c r="L2956" i="5"/>
  <c r="F2954" i="5"/>
  <c r="L2954" i="5" s="1"/>
  <c r="M2954" i="5" s="1"/>
  <c r="G2951" i="5"/>
  <c r="E2951" i="5"/>
  <c r="H2949" i="5"/>
  <c r="F2948" i="5"/>
  <c r="L2948" i="5" s="1"/>
  <c r="M2948" i="5" s="1"/>
  <c r="E2941" i="5"/>
  <c r="K2941" i="5" s="1"/>
  <c r="G2941" i="5"/>
  <c r="F2938" i="5"/>
  <c r="L2938" i="5" s="1"/>
  <c r="M2938" i="5" s="1"/>
  <c r="G2935" i="5"/>
  <c r="E2935" i="5"/>
  <c r="H2933" i="5"/>
  <c r="F2932" i="5"/>
  <c r="L2932" i="5" s="1"/>
  <c r="I2929" i="5"/>
  <c r="J2929" i="5"/>
  <c r="K2922" i="5"/>
  <c r="M2920" i="5"/>
  <c r="E2917" i="5"/>
  <c r="G2917" i="5"/>
  <c r="I2913" i="5"/>
  <c r="J2913" i="5"/>
  <c r="F2902" i="5"/>
  <c r="L2902" i="5" s="1"/>
  <c r="E2901" i="5"/>
  <c r="G2901" i="5"/>
  <c r="I2897" i="5"/>
  <c r="J2897" i="5"/>
  <c r="L2896" i="5"/>
  <c r="K2890" i="5"/>
  <c r="F2886" i="5"/>
  <c r="E2885" i="5"/>
  <c r="G2885" i="5"/>
  <c r="I2881" i="5"/>
  <c r="J2881" i="5"/>
  <c r="K2874" i="5"/>
  <c r="M2874" i="5" s="1"/>
  <c r="F2870" i="5"/>
  <c r="E2869" i="5"/>
  <c r="G2869" i="5"/>
  <c r="I2865" i="5"/>
  <c r="J2865" i="5"/>
  <c r="F2854" i="5"/>
  <c r="L2854" i="5" s="1"/>
  <c r="E2853" i="5"/>
  <c r="G2853" i="5"/>
  <c r="I2849" i="5"/>
  <c r="J2849" i="5"/>
  <c r="L2848" i="5"/>
  <c r="M2848" i="5" s="1"/>
  <c r="K2842" i="5"/>
  <c r="F2838" i="5"/>
  <c r="E2837" i="5"/>
  <c r="G2837" i="5"/>
  <c r="I2833" i="5"/>
  <c r="J2833" i="5"/>
  <c r="L2832" i="5"/>
  <c r="K2826" i="5"/>
  <c r="M2824" i="5"/>
  <c r="E2821" i="5"/>
  <c r="G2821" i="5"/>
  <c r="I2817" i="5"/>
  <c r="J2817" i="5"/>
  <c r="K2810" i="5"/>
  <c r="F2806" i="5"/>
  <c r="L2806" i="5" s="1"/>
  <c r="E2805" i="5"/>
  <c r="G2805" i="5"/>
  <c r="I2801" i="5"/>
  <c r="J2801" i="5"/>
  <c r="F2790" i="5"/>
  <c r="E2789" i="5"/>
  <c r="G2789" i="5"/>
  <c r="I2785" i="5"/>
  <c r="J2785" i="5"/>
  <c r="F2774" i="5"/>
  <c r="E2773" i="5"/>
  <c r="G2773" i="5"/>
  <c r="I2769" i="5"/>
  <c r="J2769" i="5"/>
  <c r="L2768" i="5"/>
  <c r="M2768" i="5" s="1"/>
  <c r="M2760" i="5"/>
  <c r="E2757" i="5"/>
  <c r="G2757" i="5"/>
  <c r="I2753" i="5"/>
  <c r="J2753" i="5"/>
  <c r="K2746" i="5"/>
  <c r="M2744" i="5"/>
  <c r="F2742" i="5"/>
  <c r="E2741" i="5"/>
  <c r="G2741" i="5"/>
  <c r="I2737" i="5"/>
  <c r="J2737" i="5"/>
  <c r="F2726" i="5"/>
  <c r="E2725" i="5"/>
  <c r="G2725" i="5"/>
  <c r="I2721" i="5"/>
  <c r="J2721" i="5"/>
  <c r="L2720" i="5"/>
  <c r="E2709" i="5"/>
  <c r="G2709" i="5"/>
  <c r="I2705" i="5"/>
  <c r="J2705" i="5"/>
  <c r="K2698" i="5"/>
  <c r="M2696" i="5"/>
  <c r="F2694" i="5"/>
  <c r="E2693" i="5"/>
  <c r="G2693" i="5"/>
  <c r="I2689" i="5"/>
  <c r="J2689" i="5"/>
  <c r="M2680" i="5"/>
  <c r="F2678" i="5"/>
  <c r="L2678" i="5" s="1"/>
  <c r="E2677" i="5"/>
  <c r="G2677" i="5"/>
  <c r="I2673" i="5"/>
  <c r="J2673" i="5"/>
  <c r="F2662" i="5"/>
  <c r="L2662" i="5" s="1"/>
  <c r="E2661" i="5"/>
  <c r="G2661" i="5"/>
  <c r="I2657" i="5"/>
  <c r="J2657" i="5"/>
  <c r="F2634" i="5"/>
  <c r="L2634" i="5" s="1"/>
  <c r="M2634" i="5" s="1"/>
  <c r="F2618" i="5"/>
  <c r="I2610" i="5"/>
  <c r="J2610" i="5"/>
  <c r="G2596" i="5"/>
  <c r="E2596" i="5"/>
  <c r="H2596" i="5"/>
  <c r="E2586" i="5"/>
  <c r="G2586" i="5"/>
  <c r="H2586" i="5"/>
  <c r="F2577" i="5"/>
  <c r="I2556" i="5"/>
  <c r="J2556" i="5"/>
  <c r="I2530" i="5"/>
  <c r="J2530" i="5"/>
  <c r="I2498" i="5"/>
  <c r="J2498" i="5"/>
  <c r="I2466" i="5"/>
  <c r="J2466" i="5"/>
  <c r="I2434" i="5"/>
  <c r="J2434" i="5"/>
  <c r="I2402" i="5"/>
  <c r="J2402" i="5"/>
  <c r="J2394" i="5"/>
  <c r="I2394" i="5"/>
  <c r="G2345" i="5"/>
  <c r="E2345" i="5"/>
  <c r="H2345" i="5"/>
  <c r="E2335" i="5"/>
  <c r="G2335" i="5"/>
  <c r="H2335" i="5"/>
  <c r="I2251" i="5"/>
  <c r="J2251" i="5"/>
  <c r="E2227" i="5"/>
  <c r="G2227" i="5"/>
  <c r="H2227" i="5"/>
  <c r="F2212" i="5"/>
  <c r="L2212" i="5" s="1"/>
  <c r="H3297" i="5"/>
  <c r="H3293" i="5"/>
  <c r="H3289" i="5"/>
  <c r="H3277" i="5"/>
  <c r="H3273" i="5"/>
  <c r="H3269" i="5"/>
  <c r="H3257" i="5"/>
  <c r="H3229" i="5"/>
  <c r="H3221" i="5"/>
  <c r="H3213" i="5"/>
  <c r="H3197" i="5"/>
  <c r="H3193" i="5"/>
  <c r="H3181" i="5"/>
  <c r="H3161" i="5"/>
  <c r="H3153" i="5"/>
  <c r="H3129" i="5"/>
  <c r="H3105" i="5"/>
  <c r="H3101" i="5"/>
  <c r="H3085" i="5"/>
  <c r="H3065" i="5"/>
  <c r="F3052" i="5"/>
  <c r="F3042" i="5"/>
  <c r="L3042" i="5" s="1"/>
  <c r="G3023" i="5"/>
  <c r="E3023" i="5"/>
  <c r="K3004" i="5"/>
  <c r="L2996" i="5"/>
  <c r="M2996" i="5" s="1"/>
  <c r="G2991" i="5"/>
  <c r="E2991" i="5"/>
  <c r="F2988" i="5"/>
  <c r="E2981" i="5"/>
  <c r="G2981" i="5"/>
  <c r="G2975" i="5"/>
  <c r="E2975" i="5"/>
  <c r="F2972" i="5"/>
  <c r="L2972" i="5" s="1"/>
  <c r="M2972" i="5" s="1"/>
  <c r="F2962" i="5"/>
  <c r="G2943" i="5"/>
  <c r="E2943" i="5"/>
  <c r="L2926" i="5"/>
  <c r="I2921" i="5"/>
  <c r="J2921" i="5"/>
  <c r="F2878" i="5"/>
  <c r="L2878" i="5" s="1"/>
  <c r="E2861" i="5"/>
  <c r="G2861" i="5"/>
  <c r="M2832" i="5"/>
  <c r="F2830" i="5"/>
  <c r="E2813" i="5"/>
  <c r="G2813" i="5"/>
  <c r="I2777" i="5"/>
  <c r="J2777" i="5"/>
  <c r="E2749" i="5"/>
  <c r="G2749" i="5"/>
  <c r="I2729" i="5"/>
  <c r="J2729" i="5"/>
  <c r="F2718" i="5"/>
  <c r="F2702" i="5"/>
  <c r="L2702" i="5" s="1"/>
  <c r="F2686" i="5"/>
  <c r="F2670" i="5"/>
  <c r="F2654" i="5"/>
  <c r="I2588" i="5"/>
  <c r="J2588" i="5"/>
  <c r="G2564" i="5"/>
  <c r="E2564" i="5"/>
  <c r="H2564" i="5"/>
  <c r="F2551" i="5"/>
  <c r="K2551" i="5"/>
  <c r="I2546" i="5"/>
  <c r="J2546" i="5"/>
  <c r="E2291" i="5"/>
  <c r="G2291" i="5"/>
  <c r="H2291" i="5"/>
  <c r="F2276" i="5"/>
  <c r="L2276" i="5" s="1"/>
  <c r="I2187" i="5"/>
  <c r="J2187" i="5"/>
  <c r="N3222" i="5"/>
  <c r="I3060" i="5"/>
  <c r="K3060" i="5" s="1"/>
  <c r="J3059" i="5"/>
  <c r="L3059" i="5" s="1"/>
  <c r="M3059" i="5" s="1"/>
  <c r="L3058" i="5"/>
  <c r="M3058" i="5" s="1"/>
  <c r="H3057" i="5"/>
  <c r="H3055" i="5"/>
  <c r="G3051" i="5"/>
  <c r="E3049" i="5"/>
  <c r="I3044" i="5"/>
  <c r="K3044" i="5" s="1"/>
  <c r="H3043" i="5"/>
  <c r="E3041" i="5"/>
  <c r="G3041" i="5"/>
  <c r="L3040" i="5"/>
  <c r="F3038" i="5"/>
  <c r="L3038" i="5" s="1"/>
  <c r="M3038" i="5" s="1"/>
  <c r="J3037" i="5"/>
  <c r="G3035" i="5"/>
  <c r="E3035" i="5"/>
  <c r="H3033" i="5"/>
  <c r="F3032" i="5"/>
  <c r="L3032" i="5" s="1"/>
  <c r="M3032" i="5" s="1"/>
  <c r="J3031" i="5"/>
  <c r="H3027" i="5"/>
  <c r="E3025" i="5"/>
  <c r="K3025" i="5" s="1"/>
  <c r="G3025" i="5"/>
  <c r="F3022" i="5"/>
  <c r="J3021" i="5"/>
  <c r="G3019" i="5"/>
  <c r="E3019" i="5"/>
  <c r="H3017" i="5"/>
  <c r="F3016" i="5"/>
  <c r="L3016" i="5" s="1"/>
  <c r="M3016" i="5" s="1"/>
  <c r="J3015" i="5"/>
  <c r="H3011" i="5"/>
  <c r="E3009" i="5"/>
  <c r="G3009" i="5"/>
  <c r="F3006" i="5"/>
  <c r="J3005" i="5"/>
  <c r="G3003" i="5"/>
  <c r="E3003" i="5"/>
  <c r="H3001" i="5"/>
  <c r="F3000" i="5"/>
  <c r="L3000" i="5" s="1"/>
  <c r="M3000" i="5" s="1"/>
  <c r="J2999" i="5"/>
  <c r="H2995" i="5"/>
  <c r="E2993" i="5"/>
  <c r="K2993" i="5" s="1"/>
  <c r="G2993" i="5"/>
  <c r="L2992" i="5"/>
  <c r="M2992" i="5" s="1"/>
  <c r="F2990" i="5"/>
  <c r="J2989" i="5"/>
  <c r="G2987" i="5"/>
  <c r="E2987" i="5"/>
  <c r="H2985" i="5"/>
  <c r="F2984" i="5"/>
  <c r="L2984" i="5" s="1"/>
  <c r="J2983" i="5"/>
  <c r="H2979" i="5"/>
  <c r="E2977" i="5"/>
  <c r="G2977" i="5"/>
  <c r="F2974" i="5"/>
  <c r="J2973" i="5"/>
  <c r="G2971" i="5"/>
  <c r="E2971" i="5"/>
  <c r="H2969" i="5"/>
  <c r="F2968" i="5"/>
  <c r="L2968" i="5" s="1"/>
  <c r="J2967" i="5"/>
  <c r="H2963" i="5"/>
  <c r="E2961" i="5"/>
  <c r="K2961" i="5" s="1"/>
  <c r="G2961" i="5"/>
  <c r="L2960" i="5"/>
  <c r="M2960" i="5" s="1"/>
  <c r="F2958" i="5"/>
  <c r="J2957" i="5"/>
  <c r="G2955" i="5"/>
  <c r="E2955" i="5"/>
  <c r="H2953" i="5"/>
  <c r="F2952" i="5"/>
  <c r="J2951" i="5"/>
  <c r="H2947" i="5"/>
  <c r="E2945" i="5"/>
  <c r="G2945" i="5"/>
  <c r="F2942" i="5"/>
  <c r="J2941" i="5"/>
  <c r="G2939" i="5"/>
  <c r="E2939" i="5"/>
  <c r="H2937" i="5"/>
  <c r="F2936" i="5"/>
  <c r="L2936" i="5" s="1"/>
  <c r="J2935" i="5"/>
  <c r="H2931" i="5"/>
  <c r="F2930" i="5"/>
  <c r="E2929" i="5"/>
  <c r="G2929" i="5"/>
  <c r="H2925" i="5"/>
  <c r="K2918" i="5"/>
  <c r="M2916" i="5"/>
  <c r="F2914" i="5"/>
  <c r="L2914" i="5" s="1"/>
  <c r="M2914" i="5" s="1"/>
  <c r="E2913" i="5"/>
  <c r="G2913" i="5"/>
  <c r="H2909" i="5"/>
  <c r="K2902" i="5"/>
  <c r="M2900" i="5"/>
  <c r="F2898" i="5"/>
  <c r="E2897" i="5"/>
  <c r="G2897" i="5"/>
  <c r="H2893" i="5"/>
  <c r="L2892" i="5"/>
  <c r="M2892" i="5" s="1"/>
  <c r="F2882" i="5"/>
  <c r="L2882" i="5" s="1"/>
  <c r="M2882" i="5" s="1"/>
  <c r="E2881" i="5"/>
  <c r="G2881" i="5"/>
  <c r="H2877" i="5"/>
  <c r="L2876" i="5"/>
  <c r="M2876" i="5" s="1"/>
  <c r="K2870" i="5"/>
  <c r="F2866" i="5"/>
  <c r="L2866" i="5" s="1"/>
  <c r="E2865" i="5"/>
  <c r="G2865" i="5"/>
  <c r="H2861" i="5"/>
  <c r="L2860" i="5"/>
  <c r="K2854" i="5"/>
  <c r="M2852" i="5"/>
  <c r="F2850" i="5"/>
  <c r="L2850" i="5" s="1"/>
  <c r="E2849" i="5"/>
  <c r="G2849" i="5"/>
  <c r="H2845" i="5"/>
  <c r="L2844" i="5"/>
  <c r="F2834" i="5"/>
  <c r="L2834" i="5" s="1"/>
  <c r="E2833" i="5"/>
  <c r="G2833" i="5"/>
  <c r="H2829" i="5"/>
  <c r="L2828" i="5"/>
  <c r="F2818" i="5"/>
  <c r="E2817" i="5"/>
  <c r="G2817" i="5"/>
  <c r="H2813" i="5"/>
  <c r="F2802" i="5"/>
  <c r="E2801" i="5"/>
  <c r="G2801" i="5"/>
  <c r="H2797" i="5"/>
  <c r="K2790" i="5"/>
  <c r="F2786" i="5"/>
  <c r="E2785" i="5"/>
  <c r="G2785" i="5"/>
  <c r="H2781" i="5"/>
  <c r="F2770" i="5"/>
  <c r="L2770" i="5" s="1"/>
  <c r="E2769" i="5"/>
  <c r="G2769" i="5"/>
  <c r="H2765" i="5"/>
  <c r="F2754" i="5"/>
  <c r="E2753" i="5"/>
  <c r="G2753" i="5"/>
  <c r="H2749" i="5"/>
  <c r="F2738" i="5"/>
  <c r="E2737" i="5"/>
  <c r="G2737" i="5"/>
  <c r="H2733" i="5"/>
  <c r="K2726" i="5"/>
  <c r="M2724" i="5"/>
  <c r="L2722" i="5"/>
  <c r="M2722" i="5" s="1"/>
  <c r="F2722" i="5"/>
  <c r="E2721" i="5"/>
  <c r="G2721" i="5"/>
  <c r="H2717" i="5"/>
  <c r="L2716" i="5"/>
  <c r="F2706" i="5"/>
  <c r="E2705" i="5"/>
  <c r="G2705" i="5"/>
  <c r="H2701" i="5"/>
  <c r="F2690" i="5"/>
  <c r="E2689" i="5"/>
  <c r="G2689" i="5"/>
  <c r="H2685" i="5"/>
  <c r="K2678" i="5"/>
  <c r="M2676" i="5"/>
  <c r="F2674" i="5"/>
  <c r="E2673" i="5"/>
  <c r="G2673" i="5"/>
  <c r="H2669" i="5"/>
  <c r="K2662" i="5"/>
  <c r="F2658" i="5"/>
  <c r="E2657" i="5"/>
  <c r="G2657" i="5"/>
  <c r="H2653" i="5"/>
  <c r="L2652" i="5"/>
  <c r="M2652" i="5" s="1"/>
  <c r="G2646" i="5"/>
  <c r="E2646" i="5"/>
  <c r="H2646" i="5"/>
  <c r="E2644" i="5"/>
  <c r="G2644" i="5"/>
  <c r="H2644" i="5"/>
  <c r="G2630" i="5"/>
  <c r="E2630" i="5"/>
  <c r="H2630" i="5"/>
  <c r="E2628" i="5"/>
  <c r="G2628" i="5"/>
  <c r="H2628" i="5"/>
  <c r="F2617" i="5"/>
  <c r="G2612" i="5"/>
  <c r="E2612" i="5"/>
  <c r="H2612" i="5"/>
  <c r="E2602" i="5"/>
  <c r="G2602" i="5"/>
  <c r="H2602" i="5"/>
  <c r="L2599" i="5"/>
  <c r="F2599" i="5"/>
  <c r="K2599" i="5"/>
  <c r="F2593" i="5"/>
  <c r="I2572" i="5"/>
  <c r="J2572" i="5"/>
  <c r="J2566" i="5"/>
  <c r="I2562" i="5"/>
  <c r="J2562" i="5"/>
  <c r="J2560" i="5"/>
  <c r="I2542" i="5"/>
  <c r="J2542" i="5"/>
  <c r="F2535" i="5"/>
  <c r="E2518" i="5"/>
  <c r="G2518" i="5"/>
  <c r="H2518" i="5"/>
  <c r="I2510" i="5"/>
  <c r="J2510" i="5"/>
  <c r="F2503" i="5"/>
  <c r="E2486" i="5"/>
  <c r="G2486" i="5"/>
  <c r="H2486" i="5"/>
  <c r="I2478" i="5"/>
  <c r="J2478" i="5"/>
  <c r="F2471" i="5"/>
  <c r="E2454" i="5"/>
  <c r="G2454" i="5"/>
  <c r="H2454" i="5"/>
  <c r="I2446" i="5"/>
  <c r="J2446" i="5"/>
  <c r="F2439" i="5"/>
  <c r="L2439" i="5" s="1"/>
  <c r="E2422" i="5"/>
  <c r="G2422" i="5"/>
  <c r="H2422" i="5"/>
  <c r="I2414" i="5"/>
  <c r="J2414" i="5"/>
  <c r="F2407" i="5"/>
  <c r="I2369" i="5"/>
  <c r="J2369" i="5"/>
  <c r="F2326" i="5"/>
  <c r="L2326" i="5" s="1"/>
  <c r="M2326" i="5" s="1"/>
  <c r="F2308" i="5"/>
  <c r="I2219" i="5"/>
  <c r="J2219" i="5"/>
  <c r="E2195" i="5"/>
  <c r="G2195" i="5"/>
  <c r="H2195" i="5"/>
  <c r="F2180" i="5"/>
  <c r="L2180" i="5" s="1"/>
  <c r="G2151" i="5"/>
  <c r="E2151" i="5"/>
  <c r="H2151" i="5"/>
  <c r="E2927" i="5"/>
  <c r="E2923" i="5"/>
  <c r="E2919" i="5"/>
  <c r="E2915" i="5"/>
  <c r="E2911" i="5"/>
  <c r="E2907" i="5"/>
  <c r="E2903" i="5"/>
  <c r="E2899" i="5"/>
  <c r="E2895" i="5"/>
  <c r="E2891" i="5"/>
  <c r="N2888" i="5"/>
  <c r="E2887" i="5"/>
  <c r="E2883" i="5"/>
  <c r="E2879" i="5"/>
  <c r="E2875" i="5"/>
  <c r="E2871" i="5"/>
  <c r="E2867" i="5"/>
  <c r="E2863" i="5"/>
  <c r="E2859" i="5"/>
  <c r="E2855" i="5"/>
  <c r="E2851" i="5"/>
  <c r="E2847" i="5"/>
  <c r="E2843" i="5"/>
  <c r="E2839" i="5"/>
  <c r="E2835" i="5"/>
  <c r="E2831" i="5"/>
  <c r="E2827" i="5"/>
  <c r="E2823" i="5"/>
  <c r="E2819" i="5"/>
  <c r="E2815" i="5"/>
  <c r="E2811" i="5"/>
  <c r="E2807" i="5"/>
  <c r="N2804" i="5"/>
  <c r="E2803" i="5"/>
  <c r="E2799" i="5"/>
  <c r="E2795" i="5"/>
  <c r="E2791" i="5"/>
  <c r="E2787" i="5"/>
  <c r="K2787" i="5" s="1"/>
  <c r="E2783" i="5"/>
  <c r="E2779" i="5"/>
  <c r="E2775" i="5"/>
  <c r="E2771" i="5"/>
  <c r="E2767" i="5"/>
  <c r="K2767" i="5" s="1"/>
  <c r="E2763" i="5"/>
  <c r="E2759" i="5"/>
  <c r="E2755" i="5"/>
  <c r="E2751" i="5"/>
  <c r="E2747" i="5"/>
  <c r="E2743" i="5"/>
  <c r="E2739" i="5"/>
  <c r="E2735" i="5"/>
  <c r="E2731" i="5"/>
  <c r="E2727" i="5"/>
  <c r="E2723" i="5"/>
  <c r="E2719" i="5"/>
  <c r="E2715" i="5"/>
  <c r="K2715" i="5" s="1"/>
  <c r="E2711" i="5"/>
  <c r="E2707" i="5"/>
  <c r="E2703" i="5"/>
  <c r="E2699" i="5"/>
  <c r="O2699" i="5" s="1"/>
  <c r="E2695" i="5"/>
  <c r="E2691" i="5"/>
  <c r="E2687" i="5"/>
  <c r="E2683" i="5"/>
  <c r="E2679" i="5"/>
  <c r="E2675" i="5"/>
  <c r="E2671" i="5"/>
  <c r="E2667" i="5"/>
  <c r="E2663" i="5"/>
  <c r="E2659" i="5"/>
  <c r="K2659" i="5" s="1"/>
  <c r="E2655" i="5"/>
  <c r="K2655" i="5" s="1"/>
  <c r="E2651" i="5"/>
  <c r="E2647" i="5"/>
  <c r="F2642" i="5"/>
  <c r="G2640" i="5"/>
  <c r="E2638" i="5"/>
  <c r="E2637" i="5"/>
  <c r="F2636" i="5"/>
  <c r="I2633" i="5"/>
  <c r="L2631" i="5"/>
  <c r="F2626" i="5"/>
  <c r="G2624" i="5"/>
  <c r="E2622" i="5"/>
  <c r="E2621" i="5"/>
  <c r="F2620" i="5"/>
  <c r="J2616" i="5"/>
  <c r="L2616" i="5" s="1"/>
  <c r="M2616" i="5" s="1"/>
  <c r="F2613" i="5"/>
  <c r="E2606" i="5"/>
  <c r="K2606" i="5" s="1"/>
  <c r="G2606" i="5"/>
  <c r="F2603" i="5"/>
  <c r="N2603" i="5" s="1"/>
  <c r="G2600" i="5"/>
  <c r="E2600" i="5"/>
  <c r="F2597" i="5"/>
  <c r="L2597" i="5" s="1"/>
  <c r="M2597" i="5" s="1"/>
  <c r="E2590" i="5"/>
  <c r="G2590" i="5"/>
  <c r="F2587" i="5"/>
  <c r="L2587" i="5" s="1"/>
  <c r="G2584" i="5"/>
  <c r="E2584" i="5"/>
  <c r="F2581" i="5"/>
  <c r="E2574" i="5"/>
  <c r="G2574" i="5"/>
  <c r="G2568" i="5"/>
  <c r="E2568" i="5"/>
  <c r="F2565" i="5"/>
  <c r="L2565" i="5" s="1"/>
  <c r="M2565" i="5" s="1"/>
  <c r="E2558" i="5"/>
  <c r="G2558" i="5"/>
  <c r="F2555" i="5"/>
  <c r="G2552" i="5"/>
  <c r="E2552" i="5"/>
  <c r="F2547" i="5"/>
  <c r="L2547" i="5" s="1"/>
  <c r="E2546" i="5"/>
  <c r="G2546" i="5"/>
  <c r="F2531" i="5"/>
  <c r="E2530" i="5"/>
  <c r="G2530" i="5"/>
  <c r="F2515" i="5"/>
  <c r="L2515" i="5" s="1"/>
  <c r="M2515" i="5" s="1"/>
  <c r="E2514" i="5"/>
  <c r="G2514" i="5"/>
  <c r="F2499" i="5"/>
  <c r="E2498" i="5"/>
  <c r="G2498" i="5"/>
  <c r="K2487" i="5"/>
  <c r="F2483" i="5"/>
  <c r="E2482" i="5"/>
  <c r="G2482" i="5"/>
  <c r="L2477" i="5"/>
  <c r="M2477" i="5" s="1"/>
  <c r="F2467" i="5"/>
  <c r="E2466" i="5"/>
  <c r="G2466" i="5"/>
  <c r="F2451" i="5"/>
  <c r="L2451" i="5" s="1"/>
  <c r="M2451" i="5" s="1"/>
  <c r="E2450" i="5"/>
  <c r="G2450" i="5"/>
  <c r="L2445" i="5"/>
  <c r="M2445" i="5" s="1"/>
  <c r="K2439" i="5"/>
  <c r="E2434" i="5"/>
  <c r="G2434" i="5"/>
  <c r="L2429" i="5"/>
  <c r="K2423" i="5"/>
  <c r="F2419" i="5"/>
  <c r="E2418" i="5"/>
  <c r="G2418" i="5"/>
  <c r="L2413" i="5"/>
  <c r="M2413" i="5" s="1"/>
  <c r="E2402" i="5"/>
  <c r="G2402" i="5"/>
  <c r="I2398" i="5"/>
  <c r="K2398" i="5" s="1"/>
  <c r="J2398" i="5"/>
  <c r="L2398" i="5" s="1"/>
  <c r="I2397" i="5"/>
  <c r="K2397" i="5" s="1"/>
  <c r="J2397" i="5"/>
  <c r="L2397" i="5" s="1"/>
  <c r="E2386" i="5"/>
  <c r="G2386" i="5"/>
  <c r="H2386" i="5"/>
  <c r="I2383" i="5"/>
  <c r="K2383" i="5" s="1"/>
  <c r="J2383" i="5"/>
  <c r="J2382" i="5"/>
  <c r="I2382" i="5"/>
  <c r="K2382" i="5" s="1"/>
  <c r="I2381" i="5"/>
  <c r="K2381" i="5" s="1"/>
  <c r="J2381" i="5"/>
  <c r="L2381" i="5" s="1"/>
  <c r="J2373" i="5"/>
  <c r="G2361" i="5"/>
  <c r="E2361" i="5"/>
  <c r="H2361" i="5"/>
  <c r="E2351" i="5"/>
  <c r="G2351" i="5"/>
  <c r="H2351" i="5"/>
  <c r="F2348" i="5"/>
  <c r="F2342" i="5"/>
  <c r="I2321" i="5"/>
  <c r="J2321" i="5"/>
  <c r="J2315" i="5"/>
  <c r="I2311" i="5"/>
  <c r="J2311" i="5"/>
  <c r="I2287" i="5"/>
  <c r="J2287" i="5"/>
  <c r="I2255" i="5"/>
  <c r="J2255" i="5"/>
  <c r="I2223" i="5"/>
  <c r="J2223" i="5"/>
  <c r="I2191" i="5"/>
  <c r="J2191" i="5"/>
  <c r="F2140" i="5"/>
  <c r="L2140" i="5" s="1"/>
  <c r="K2140" i="5"/>
  <c r="I2103" i="5"/>
  <c r="J2103" i="5"/>
  <c r="E2079" i="5"/>
  <c r="G2079" i="5"/>
  <c r="H2079" i="5"/>
  <c r="F2064" i="5"/>
  <c r="L2064" i="5" s="1"/>
  <c r="F2641" i="5"/>
  <c r="F2625" i="5"/>
  <c r="E2610" i="5"/>
  <c r="G2610" i="5"/>
  <c r="F2607" i="5"/>
  <c r="G2604" i="5"/>
  <c r="E2604" i="5"/>
  <c r="F2601" i="5"/>
  <c r="L2601" i="5" s="1"/>
  <c r="M2601" i="5" s="1"/>
  <c r="E2594" i="5"/>
  <c r="G2594" i="5"/>
  <c r="F2591" i="5"/>
  <c r="G2588" i="5"/>
  <c r="E2588" i="5"/>
  <c r="F2585" i="5"/>
  <c r="E2578" i="5"/>
  <c r="G2578" i="5"/>
  <c r="F2575" i="5"/>
  <c r="G2572" i="5"/>
  <c r="E2572" i="5"/>
  <c r="F2569" i="5"/>
  <c r="E2562" i="5"/>
  <c r="G2562" i="5"/>
  <c r="L2561" i="5"/>
  <c r="F2559" i="5"/>
  <c r="G2556" i="5"/>
  <c r="E2556" i="5"/>
  <c r="F2553" i="5"/>
  <c r="M2545" i="5"/>
  <c r="F2543" i="5"/>
  <c r="E2542" i="5"/>
  <c r="G2542" i="5"/>
  <c r="I2538" i="5"/>
  <c r="J2538" i="5"/>
  <c r="F2527" i="5"/>
  <c r="E2526" i="5"/>
  <c r="G2526" i="5"/>
  <c r="I2522" i="5"/>
  <c r="J2522" i="5"/>
  <c r="L2521" i="5"/>
  <c r="M2521" i="5" s="1"/>
  <c r="F2511" i="5"/>
  <c r="E2510" i="5"/>
  <c r="G2510" i="5"/>
  <c r="I2506" i="5"/>
  <c r="J2506" i="5"/>
  <c r="F2495" i="5"/>
  <c r="L2495" i="5" s="1"/>
  <c r="E2494" i="5"/>
  <c r="G2494" i="5"/>
  <c r="I2490" i="5"/>
  <c r="J2490" i="5"/>
  <c r="L2489" i="5"/>
  <c r="M2489" i="5" s="1"/>
  <c r="M2481" i="5"/>
  <c r="F2479" i="5"/>
  <c r="E2478" i="5"/>
  <c r="G2478" i="5"/>
  <c r="I2474" i="5"/>
  <c r="J2474" i="5"/>
  <c r="E2462" i="5"/>
  <c r="G2462" i="5"/>
  <c r="I2458" i="5"/>
  <c r="J2458" i="5"/>
  <c r="M2449" i="5"/>
  <c r="F2447" i="5"/>
  <c r="L2447" i="5" s="1"/>
  <c r="E2446" i="5"/>
  <c r="G2446" i="5"/>
  <c r="I2442" i="5"/>
  <c r="J2442" i="5"/>
  <c r="L2441" i="5"/>
  <c r="M2441" i="5" s="1"/>
  <c r="F2431" i="5"/>
  <c r="E2430" i="5"/>
  <c r="G2430" i="5"/>
  <c r="I2426" i="5"/>
  <c r="J2426" i="5"/>
  <c r="M2417" i="5"/>
  <c r="F2415" i="5"/>
  <c r="L2415" i="5" s="1"/>
  <c r="E2414" i="5"/>
  <c r="G2414" i="5"/>
  <c r="I2410" i="5"/>
  <c r="J2410" i="5"/>
  <c r="L2409" i="5"/>
  <c r="M2409" i="5" s="1"/>
  <c r="F2399" i="5"/>
  <c r="F2391" i="5"/>
  <c r="F2375" i="5"/>
  <c r="E2367" i="5"/>
  <c r="G2367" i="5"/>
  <c r="H2367" i="5"/>
  <c r="F2364" i="5"/>
  <c r="F2358" i="5"/>
  <c r="L2358" i="5" s="1"/>
  <c r="M2358" i="5" s="1"/>
  <c r="I2337" i="5"/>
  <c r="J2337" i="5"/>
  <c r="I2327" i="5"/>
  <c r="J2327" i="5"/>
  <c r="G2313" i="5"/>
  <c r="E2313" i="5"/>
  <c r="H2313" i="5"/>
  <c r="E2307" i="5"/>
  <c r="G2307" i="5"/>
  <c r="H2307" i="5"/>
  <c r="I2299" i="5"/>
  <c r="J2299" i="5"/>
  <c r="F2292" i="5"/>
  <c r="E2275" i="5"/>
  <c r="G2275" i="5"/>
  <c r="H2275" i="5"/>
  <c r="I2267" i="5"/>
  <c r="J2267" i="5"/>
  <c r="F2260" i="5"/>
  <c r="L2260" i="5" s="1"/>
  <c r="E2243" i="5"/>
  <c r="G2243" i="5"/>
  <c r="H2243" i="5"/>
  <c r="I2235" i="5"/>
  <c r="J2235" i="5"/>
  <c r="F2228" i="5"/>
  <c r="L2228" i="5" s="1"/>
  <c r="E2211" i="5"/>
  <c r="G2211" i="5"/>
  <c r="H2211" i="5"/>
  <c r="I2203" i="5"/>
  <c r="J2203" i="5"/>
  <c r="F2196" i="5"/>
  <c r="L2196" i="5" s="1"/>
  <c r="E2179" i="5"/>
  <c r="G2179" i="5"/>
  <c r="H2179" i="5"/>
  <c r="I2171" i="5"/>
  <c r="J2171" i="5"/>
  <c r="F2154" i="5"/>
  <c r="L2154" i="5" s="1"/>
  <c r="I2149" i="5"/>
  <c r="J2149" i="5"/>
  <c r="I2071" i="5"/>
  <c r="J2071" i="5"/>
  <c r="E2047" i="5"/>
  <c r="G2047" i="5"/>
  <c r="H2047" i="5"/>
  <c r="F2032" i="5"/>
  <c r="H2638" i="5"/>
  <c r="H2636" i="5"/>
  <c r="H2622" i="5"/>
  <c r="H2620" i="5"/>
  <c r="E2614" i="5"/>
  <c r="K2614" i="5" s="1"/>
  <c r="G2614" i="5"/>
  <c r="F2611" i="5"/>
  <c r="L2611" i="5" s="1"/>
  <c r="G2608" i="5"/>
  <c r="E2608" i="5"/>
  <c r="K2608" i="5" s="1"/>
  <c r="F2605" i="5"/>
  <c r="L2605" i="5" s="1"/>
  <c r="E2598" i="5"/>
  <c r="G2598" i="5"/>
  <c r="F2595" i="5"/>
  <c r="G2592" i="5"/>
  <c r="E2592" i="5"/>
  <c r="F2589" i="5"/>
  <c r="K2584" i="5"/>
  <c r="E2582" i="5"/>
  <c r="G2582" i="5"/>
  <c r="F2579" i="5"/>
  <c r="G2576" i="5"/>
  <c r="E2576" i="5"/>
  <c r="K2576" i="5" s="1"/>
  <c r="F2573" i="5"/>
  <c r="E2566" i="5"/>
  <c r="K2566" i="5" s="1"/>
  <c r="G2566" i="5"/>
  <c r="F2563" i="5"/>
  <c r="G2560" i="5"/>
  <c r="E2560" i="5"/>
  <c r="K2558" i="5"/>
  <c r="E2550" i="5"/>
  <c r="G2550" i="5"/>
  <c r="F2539" i="5"/>
  <c r="E2538" i="5"/>
  <c r="G2538" i="5"/>
  <c r="F2523" i="5"/>
  <c r="E2522" i="5"/>
  <c r="G2522" i="5"/>
  <c r="F2507" i="5"/>
  <c r="E2506" i="5"/>
  <c r="G2506" i="5"/>
  <c r="K2495" i="5"/>
  <c r="F2491" i="5"/>
  <c r="N2491" i="5" s="1"/>
  <c r="E2490" i="5"/>
  <c r="G2490" i="5"/>
  <c r="F2475" i="5"/>
  <c r="E2474" i="5"/>
  <c r="G2474" i="5"/>
  <c r="F2459" i="5"/>
  <c r="E2458" i="5"/>
  <c r="G2458" i="5"/>
  <c r="K2447" i="5"/>
  <c r="F2443" i="5"/>
  <c r="L2443" i="5" s="1"/>
  <c r="M2443" i="5" s="1"/>
  <c r="E2442" i="5"/>
  <c r="G2442" i="5"/>
  <c r="F2427" i="5"/>
  <c r="E2426" i="5"/>
  <c r="G2426" i="5"/>
  <c r="K2415" i="5"/>
  <c r="F2411" i="5"/>
  <c r="L2411" i="5" s="1"/>
  <c r="E2410" i="5"/>
  <c r="G2410" i="5"/>
  <c r="F2390" i="5"/>
  <c r="L2390" i="5" s="1"/>
  <c r="G2387" i="5"/>
  <c r="E2387" i="5"/>
  <c r="H2387" i="5"/>
  <c r="E2385" i="5"/>
  <c r="G2385" i="5"/>
  <c r="H2385" i="5"/>
  <c r="F2374" i="5"/>
  <c r="L2374" i="5" s="1"/>
  <c r="I2353" i="5"/>
  <c r="J2353" i="5"/>
  <c r="I2343" i="5"/>
  <c r="J2343" i="5"/>
  <c r="G2329" i="5"/>
  <c r="E2329" i="5"/>
  <c r="H2329" i="5"/>
  <c r="E2319" i="5"/>
  <c r="G2319" i="5"/>
  <c r="H2319" i="5"/>
  <c r="F2316" i="5"/>
  <c r="I2303" i="5"/>
  <c r="J2303" i="5"/>
  <c r="I2271" i="5"/>
  <c r="J2271" i="5"/>
  <c r="I2239" i="5"/>
  <c r="J2239" i="5"/>
  <c r="I2207" i="5"/>
  <c r="J2207" i="5"/>
  <c r="I2175" i="5"/>
  <c r="J2175" i="5"/>
  <c r="E2165" i="5"/>
  <c r="G2165" i="5"/>
  <c r="H2165" i="5"/>
  <c r="E2143" i="5"/>
  <c r="G2143" i="5"/>
  <c r="H2143" i="5"/>
  <c r="I2039" i="5"/>
  <c r="J2039" i="5"/>
  <c r="E2548" i="5"/>
  <c r="E2544" i="5"/>
  <c r="E2540" i="5"/>
  <c r="K2540" i="5" s="1"/>
  <c r="E2536" i="5"/>
  <c r="E2532" i="5"/>
  <c r="E2528" i="5"/>
  <c r="E2524" i="5"/>
  <c r="E2520" i="5"/>
  <c r="E2516" i="5"/>
  <c r="E2512" i="5"/>
  <c r="K2512" i="5" s="1"/>
  <c r="E2508" i="5"/>
  <c r="K2508" i="5" s="1"/>
  <c r="E2504" i="5"/>
  <c r="E2500" i="5"/>
  <c r="O2500" i="5" s="1"/>
  <c r="E2496" i="5"/>
  <c r="E2492" i="5"/>
  <c r="E2488" i="5"/>
  <c r="E2484" i="5"/>
  <c r="E2480" i="5"/>
  <c r="E2476" i="5"/>
  <c r="K2476" i="5" s="1"/>
  <c r="E2472" i="5"/>
  <c r="E2468" i="5"/>
  <c r="E2464" i="5"/>
  <c r="E2460" i="5"/>
  <c r="E2456" i="5"/>
  <c r="E2452" i="5"/>
  <c r="E2448" i="5"/>
  <c r="E2444" i="5"/>
  <c r="E2440" i="5"/>
  <c r="K2440" i="5" s="1"/>
  <c r="E2436" i="5"/>
  <c r="E2432" i="5"/>
  <c r="E2428" i="5"/>
  <c r="K2428" i="5" s="1"/>
  <c r="E2424" i="5"/>
  <c r="E2420" i="5"/>
  <c r="E2416" i="5"/>
  <c r="E2412" i="5"/>
  <c r="K2412" i="5" s="1"/>
  <c r="E2408" i="5"/>
  <c r="N2405" i="5"/>
  <c r="E2404" i="5"/>
  <c r="E2400" i="5"/>
  <c r="G2397" i="5"/>
  <c r="E2395" i="5"/>
  <c r="E2394" i="5"/>
  <c r="F2393" i="5"/>
  <c r="I2390" i="5"/>
  <c r="K2390" i="5" s="1"/>
  <c r="J2389" i="5"/>
  <c r="L2389" i="5" s="1"/>
  <c r="M2389" i="5" s="1"/>
  <c r="L2388" i="5"/>
  <c r="M2388" i="5" s="1"/>
  <c r="F2383" i="5"/>
  <c r="N2383" i="5" s="1"/>
  <c r="G2381" i="5"/>
  <c r="E2379" i="5"/>
  <c r="E2378" i="5"/>
  <c r="F2377" i="5"/>
  <c r="I2374" i="5"/>
  <c r="K2374" i="5" s="1"/>
  <c r="E2371" i="5"/>
  <c r="K2371" i="5" s="1"/>
  <c r="G2371" i="5"/>
  <c r="F2368" i="5"/>
  <c r="G2365" i="5"/>
  <c r="E2365" i="5"/>
  <c r="K2365" i="5" s="1"/>
  <c r="F2362" i="5"/>
  <c r="E2355" i="5"/>
  <c r="G2355" i="5"/>
  <c r="F2352" i="5"/>
  <c r="N2352" i="5" s="1"/>
  <c r="G2349" i="5"/>
  <c r="E2349" i="5"/>
  <c r="K2349" i="5" s="1"/>
  <c r="F2346" i="5"/>
  <c r="L2346" i="5" s="1"/>
  <c r="M2346" i="5" s="1"/>
  <c r="E2339" i="5"/>
  <c r="K2339" i="5" s="1"/>
  <c r="G2339" i="5"/>
  <c r="F2336" i="5"/>
  <c r="G2333" i="5"/>
  <c r="E2333" i="5"/>
  <c r="K2333" i="5" s="1"/>
  <c r="F2330" i="5"/>
  <c r="E2323" i="5"/>
  <c r="K2323" i="5" s="1"/>
  <c r="G2323" i="5"/>
  <c r="F2320" i="5"/>
  <c r="G2317" i="5"/>
  <c r="E2317" i="5"/>
  <c r="K2317" i="5" s="1"/>
  <c r="F2314" i="5"/>
  <c r="N2314" i="5" s="1"/>
  <c r="K2308" i="5"/>
  <c r="L2304" i="5"/>
  <c r="M2304" i="5" s="1"/>
  <c r="F2304" i="5"/>
  <c r="E2303" i="5"/>
  <c r="G2303" i="5"/>
  <c r="L2298" i="5"/>
  <c r="M2298" i="5" s="1"/>
  <c r="M2290" i="5"/>
  <c r="F2288" i="5"/>
  <c r="E2287" i="5"/>
  <c r="G2287" i="5"/>
  <c r="K2276" i="5"/>
  <c r="F2272" i="5"/>
  <c r="L2272" i="5" s="1"/>
  <c r="M2272" i="5" s="1"/>
  <c r="E2271" i="5"/>
  <c r="G2271" i="5"/>
  <c r="K2260" i="5"/>
  <c r="E2255" i="5"/>
  <c r="G2255" i="5"/>
  <c r="L2250" i="5"/>
  <c r="M2250" i="5" s="1"/>
  <c r="F2240" i="5"/>
  <c r="L2240" i="5" s="1"/>
  <c r="M2240" i="5" s="1"/>
  <c r="E2239" i="5"/>
  <c r="G2239" i="5"/>
  <c r="L2234" i="5"/>
  <c r="M2234" i="5" s="1"/>
  <c r="K2228" i="5"/>
  <c r="F2224" i="5"/>
  <c r="L2224" i="5" s="1"/>
  <c r="M2224" i="5" s="1"/>
  <c r="E2223" i="5"/>
  <c r="G2223" i="5"/>
  <c r="L2218" i="5"/>
  <c r="M2218" i="5" s="1"/>
  <c r="K2212" i="5"/>
  <c r="F2208" i="5"/>
  <c r="L2208" i="5" s="1"/>
  <c r="M2208" i="5" s="1"/>
  <c r="E2207" i="5"/>
  <c r="G2207" i="5"/>
  <c r="L2202" i="5"/>
  <c r="M2202" i="5" s="1"/>
  <c r="K2196" i="5"/>
  <c r="F2192" i="5"/>
  <c r="L2192" i="5" s="1"/>
  <c r="M2192" i="5" s="1"/>
  <c r="E2191" i="5"/>
  <c r="G2191" i="5"/>
  <c r="L2186" i="5"/>
  <c r="M2186" i="5" s="1"/>
  <c r="K2180" i="5"/>
  <c r="M2178" i="5"/>
  <c r="F2176" i="5"/>
  <c r="L2176" i="5" s="1"/>
  <c r="M2176" i="5" s="1"/>
  <c r="E2175" i="5"/>
  <c r="G2175" i="5"/>
  <c r="L2170" i="5"/>
  <c r="M2170" i="5" s="1"/>
  <c r="J2158" i="5"/>
  <c r="I2158" i="5"/>
  <c r="I2129" i="5"/>
  <c r="J2129" i="5"/>
  <c r="J2123" i="5"/>
  <c r="I2119" i="5"/>
  <c r="J2119" i="5"/>
  <c r="J2117" i="5"/>
  <c r="I2107" i="5"/>
  <c r="J2107" i="5"/>
  <c r="I2075" i="5"/>
  <c r="J2075" i="5"/>
  <c r="I2043" i="5"/>
  <c r="J2043" i="5"/>
  <c r="E2024" i="5"/>
  <c r="G2024" i="5"/>
  <c r="H2024" i="5"/>
  <c r="F2382" i="5"/>
  <c r="F2372" i="5"/>
  <c r="G2369" i="5"/>
  <c r="E2369" i="5"/>
  <c r="F2366" i="5"/>
  <c r="E2359" i="5"/>
  <c r="G2359" i="5"/>
  <c r="F2356" i="5"/>
  <c r="G2353" i="5"/>
  <c r="E2353" i="5"/>
  <c r="F2350" i="5"/>
  <c r="L2350" i="5" s="1"/>
  <c r="M2350" i="5" s="1"/>
  <c r="E2343" i="5"/>
  <c r="G2343" i="5"/>
  <c r="F2340" i="5"/>
  <c r="G2337" i="5"/>
  <c r="E2337" i="5"/>
  <c r="F2334" i="5"/>
  <c r="E2327" i="5"/>
  <c r="G2327" i="5"/>
  <c r="F2324" i="5"/>
  <c r="L2324" i="5" s="1"/>
  <c r="G2321" i="5"/>
  <c r="E2321" i="5"/>
  <c r="F2318" i="5"/>
  <c r="L2318" i="5" s="1"/>
  <c r="M2318" i="5" s="1"/>
  <c r="E2311" i="5"/>
  <c r="G2311" i="5"/>
  <c r="F2300" i="5"/>
  <c r="L2300" i="5" s="1"/>
  <c r="E2299" i="5"/>
  <c r="G2299" i="5"/>
  <c r="I2295" i="5"/>
  <c r="J2295" i="5"/>
  <c r="L2294" i="5"/>
  <c r="M2294" i="5" s="1"/>
  <c r="F2284" i="5"/>
  <c r="E2283" i="5"/>
  <c r="G2283" i="5"/>
  <c r="I2279" i="5"/>
  <c r="J2279" i="5"/>
  <c r="F2268" i="5"/>
  <c r="L2268" i="5" s="1"/>
  <c r="E2267" i="5"/>
  <c r="G2267" i="5"/>
  <c r="I2263" i="5"/>
  <c r="J2263" i="5"/>
  <c r="M2254" i="5"/>
  <c r="E2251" i="5"/>
  <c r="G2251" i="5"/>
  <c r="I2247" i="5"/>
  <c r="J2247" i="5"/>
  <c r="L2246" i="5"/>
  <c r="M2246" i="5" s="1"/>
  <c r="F2236" i="5"/>
  <c r="E2235" i="5"/>
  <c r="G2235" i="5"/>
  <c r="I2231" i="5"/>
  <c r="J2231" i="5"/>
  <c r="M2222" i="5"/>
  <c r="F2220" i="5"/>
  <c r="L2220" i="5" s="1"/>
  <c r="E2219" i="5"/>
  <c r="G2219" i="5"/>
  <c r="I2215" i="5"/>
  <c r="J2215" i="5"/>
  <c r="L2214" i="5"/>
  <c r="M2214" i="5" s="1"/>
  <c r="M2206" i="5"/>
  <c r="F2204" i="5"/>
  <c r="E2203" i="5"/>
  <c r="G2203" i="5"/>
  <c r="I2199" i="5"/>
  <c r="J2199" i="5"/>
  <c r="F2188" i="5"/>
  <c r="L2188" i="5" s="1"/>
  <c r="E2187" i="5"/>
  <c r="G2187" i="5"/>
  <c r="I2183" i="5"/>
  <c r="J2183" i="5"/>
  <c r="L2182" i="5"/>
  <c r="M2182" i="5" s="1"/>
  <c r="M2174" i="5"/>
  <c r="F2172" i="5"/>
  <c r="E2171" i="5"/>
  <c r="G2171" i="5"/>
  <c r="I2167" i="5"/>
  <c r="J2167" i="5"/>
  <c r="I2163" i="5"/>
  <c r="K2163" i="5" s="1"/>
  <c r="J2163" i="5"/>
  <c r="J2162" i="5"/>
  <c r="I2162" i="5"/>
  <c r="I2161" i="5"/>
  <c r="K2161" i="5" s="1"/>
  <c r="J2161" i="5"/>
  <c r="L2161" i="5" s="1"/>
  <c r="E2150" i="5"/>
  <c r="G2150" i="5"/>
  <c r="H2150" i="5"/>
  <c r="I2145" i="5"/>
  <c r="J2145" i="5"/>
  <c r="I2135" i="5"/>
  <c r="J2135" i="5"/>
  <c r="G2121" i="5"/>
  <c r="E2121" i="5"/>
  <c r="H2121" i="5"/>
  <c r="F2112" i="5"/>
  <c r="L2112" i="5" s="1"/>
  <c r="E2095" i="5"/>
  <c r="G2095" i="5"/>
  <c r="H2095" i="5"/>
  <c r="I2087" i="5"/>
  <c r="J2087" i="5"/>
  <c r="F2080" i="5"/>
  <c r="L2080" i="5" s="1"/>
  <c r="E2063" i="5"/>
  <c r="G2063" i="5"/>
  <c r="H2063" i="5"/>
  <c r="I2055" i="5"/>
  <c r="J2055" i="5"/>
  <c r="F2048" i="5"/>
  <c r="E2031" i="5"/>
  <c r="G2031" i="5"/>
  <c r="H2031" i="5"/>
  <c r="I2016" i="5"/>
  <c r="K2016" i="5" s="1"/>
  <c r="J2016" i="5"/>
  <c r="F1866" i="5"/>
  <c r="L1866" i="5" s="1"/>
  <c r="K1866" i="5"/>
  <c r="H2395" i="5"/>
  <c r="H2393" i="5"/>
  <c r="H2379" i="5"/>
  <c r="H2377" i="5"/>
  <c r="G2373" i="5"/>
  <c r="E2373" i="5"/>
  <c r="K2373" i="5" s="1"/>
  <c r="F2370" i="5"/>
  <c r="E2363" i="5"/>
  <c r="G2363" i="5"/>
  <c r="F2360" i="5"/>
  <c r="L2360" i="5" s="1"/>
  <c r="G2357" i="5"/>
  <c r="E2357" i="5"/>
  <c r="K2357" i="5" s="1"/>
  <c r="K2355" i="5"/>
  <c r="F2354" i="5"/>
  <c r="L2354" i="5" s="1"/>
  <c r="M2354" i="5" s="1"/>
  <c r="E2347" i="5"/>
  <c r="G2347" i="5"/>
  <c r="F2344" i="5"/>
  <c r="G2341" i="5"/>
  <c r="E2341" i="5"/>
  <c r="F2338" i="5"/>
  <c r="E2331" i="5"/>
  <c r="K2331" i="5" s="1"/>
  <c r="G2331" i="5"/>
  <c r="F2328" i="5"/>
  <c r="G2325" i="5"/>
  <c r="E2325" i="5"/>
  <c r="E2315" i="5"/>
  <c r="G2315" i="5"/>
  <c r="F2296" i="5"/>
  <c r="L2296" i="5" s="1"/>
  <c r="M2296" i="5" s="1"/>
  <c r="E2295" i="5"/>
  <c r="G2295" i="5"/>
  <c r="E2279" i="5"/>
  <c r="G2279" i="5"/>
  <c r="K2268" i="5"/>
  <c r="F2264" i="5"/>
  <c r="E2263" i="5"/>
  <c r="G2263" i="5"/>
  <c r="F2248" i="5"/>
  <c r="E2247" i="5"/>
  <c r="G2247" i="5"/>
  <c r="F2232" i="5"/>
  <c r="E2231" i="5"/>
  <c r="G2231" i="5"/>
  <c r="K2220" i="5"/>
  <c r="F2216" i="5"/>
  <c r="L2216" i="5" s="1"/>
  <c r="M2216" i="5" s="1"/>
  <c r="E2215" i="5"/>
  <c r="G2215" i="5"/>
  <c r="F2200" i="5"/>
  <c r="E2199" i="5"/>
  <c r="G2199" i="5"/>
  <c r="K2188" i="5"/>
  <c r="E2183" i="5"/>
  <c r="G2183" i="5"/>
  <c r="F2168" i="5"/>
  <c r="N2168" i="5" s="1"/>
  <c r="E2167" i="5"/>
  <c r="G2167" i="5"/>
  <c r="F2155" i="5"/>
  <c r="G2137" i="5"/>
  <c r="E2137" i="5"/>
  <c r="H2137" i="5"/>
  <c r="E2127" i="5"/>
  <c r="G2127" i="5"/>
  <c r="H2127" i="5"/>
  <c r="F2124" i="5"/>
  <c r="K2124" i="5"/>
  <c r="F2118" i="5"/>
  <c r="L2118" i="5" s="1"/>
  <c r="I2091" i="5"/>
  <c r="J2091" i="5"/>
  <c r="I2059" i="5"/>
  <c r="J2059" i="5"/>
  <c r="I2027" i="5"/>
  <c r="J2027" i="5"/>
  <c r="J1896" i="5"/>
  <c r="I1896" i="5"/>
  <c r="K1896" i="5" s="1"/>
  <c r="F1876" i="5"/>
  <c r="E2309" i="5"/>
  <c r="E2305" i="5"/>
  <c r="O2305" i="5" s="1"/>
  <c r="E2301" i="5"/>
  <c r="K2301" i="5" s="1"/>
  <c r="E2297" i="5"/>
  <c r="E2293" i="5"/>
  <c r="E2289" i="5"/>
  <c r="E2285" i="5"/>
  <c r="E2281" i="5"/>
  <c r="E2277" i="5"/>
  <c r="E2273" i="5"/>
  <c r="E2269" i="5"/>
  <c r="E2265" i="5"/>
  <c r="E2261" i="5"/>
  <c r="E2257" i="5"/>
  <c r="E2253" i="5"/>
  <c r="O2253" i="5" s="1"/>
  <c r="E2249" i="5"/>
  <c r="E2245" i="5"/>
  <c r="K2245" i="5" s="1"/>
  <c r="E2241" i="5"/>
  <c r="E2237" i="5"/>
  <c r="E2233" i="5"/>
  <c r="E2229" i="5"/>
  <c r="E2225" i="5"/>
  <c r="E2221" i="5"/>
  <c r="E2217" i="5"/>
  <c r="E2213" i="5"/>
  <c r="K2213" i="5" s="1"/>
  <c r="E2209" i="5"/>
  <c r="E2205" i="5"/>
  <c r="E2201" i="5"/>
  <c r="E2197" i="5"/>
  <c r="E2193" i="5"/>
  <c r="E2189" i="5"/>
  <c r="E2185" i="5"/>
  <c r="E2181" i="5"/>
  <c r="K2181" i="5" s="1"/>
  <c r="E2177" i="5"/>
  <c r="E2173" i="5"/>
  <c r="E2169" i="5"/>
  <c r="F2163" i="5"/>
  <c r="G2161" i="5"/>
  <c r="E2159" i="5"/>
  <c r="E2158" i="5"/>
  <c r="F2157" i="5"/>
  <c r="I2154" i="5"/>
  <c r="K2154" i="5" s="1"/>
  <c r="J2153" i="5"/>
  <c r="L2153" i="5" s="1"/>
  <c r="M2153" i="5" s="1"/>
  <c r="E2147" i="5"/>
  <c r="K2147" i="5" s="1"/>
  <c r="G2147" i="5"/>
  <c r="F2144" i="5"/>
  <c r="L2144" i="5" s="1"/>
  <c r="M2144" i="5" s="1"/>
  <c r="G2141" i="5"/>
  <c r="E2141" i="5"/>
  <c r="K2141" i="5" s="1"/>
  <c r="F2138" i="5"/>
  <c r="L2138" i="5" s="1"/>
  <c r="M2138" i="5" s="1"/>
  <c r="E2131" i="5"/>
  <c r="K2131" i="5" s="1"/>
  <c r="G2131" i="5"/>
  <c r="F2128" i="5"/>
  <c r="L2128" i="5" s="1"/>
  <c r="M2128" i="5" s="1"/>
  <c r="G2125" i="5"/>
  <c r="E2125" i="5"/>
  <c r="K2125" i="5" s="1"/>
  <c r="F2122" i="5"/>
  <c r="E2115" i="5"/>
  <c r="G2115" i="5"/>
  <c r="K2112" i="5"/>
  <c r="F2108" i="5"/>
  <c r="E2107" i="5"/>
  <c r="G2107" i="5"/>
  <c r="L2102" i="5"/>
  <c r="M2102" i="5" s="1"/>
  <c r="F2092" i="5"/>
  <c r="L2092" i="5" s="1"/>
  <c r="M2092" i="5" s="1"/>
  <c r="E2091" i="5"/>
  <c r="G2091" i="5"/>
  <c r="L2086" i="5"/>
  <c r="M2086" i="5" s="1"/>
  <c r="K2080" i="5"/>
  <c r="F2076" i="5"/>
  <c r="L2076" i="5" s="1"/>
  <c r="M2076" i="5" s="1"/>
  <c r="E2075" i="5"/>
  <c r="G2075" i="5"/>
  <c r="K2064" i="5"/>
  <c r="M2064" i="5" s="1"/>
  <c r="F2060" i="5"/>
  <c r="L2060" i="5" s="1"/>
  <c r="E2059" i="5"/>
  <c r="G2059" i="5"/>
  <c r="M2046" i="5"/>
  <c r="F2044" i="5"/>
  <c r="L2044" i="5" s="1"/>
  <c r="M2044" i="5" s="1"/>
  <c r="E2043" i="5"/>
  <c r="G2043" i="5"/>
  <c r="L2038" i="5"/>
  <c r="M2038" i="5" s="1"/>
  <c r="F2028" i="5"/>
  <c r="E2027" i="5"/>
  <c r="G2027" i="5"/>
  <c r="F1892" i="5"/>
  <c r="L1892" i="5" s="1"/>
  <c r="M1892" i="5" s="1"/>
  <c r="F1882" i="5"/>
  <c r="L1882" i="5" s="1"/>
  <c r="K1882" i="5"/>
  <c r="F2148" i="5"/>
  <c r="L2148" i="5" s="1"/>
  <c r="M2148" i="5" s="1"/>
  <c r="G2145" i="5"/>
  <c r="E2145" i="5"/>
  <c r="F2142" i="5"/>
  <c r="E2135" i="5"/>
  <c r="G2135" i="5"/>
  <c r="F2132" i="5"/>
  <c r="G2129" i="5"/>
  <c r="E2129" i="5"/>
  <c r="F2126" i="5"/>
  <c r="E2119" i="5"/>
  <c r="G2119" i="5"/>
  <c r="F2116" i="5"/>
  <c r="L2116" i="5" s="1"/>
  <c r="M2116" i="5" s="1"/>
  <c r="F2104" i="5"/>
  <c r="L2104" i="5" s="1"/>
  <c r="E2103" i="5"/>
  <c r="G2103" i="5"/>
  <c r="I2099" i="5"/>
  <c r="J2099" i="5"/>
  <c r="M2090" i="5"/>
  <c r="F2088" i="5"/>
  <c r="E2087" i="5"/>
  <c r="G2087" i="5"/>
  <c r="I2083" i="5"/>
  <c r="J2083" i="5"/>
  <c r="M2074" i="5"/>
  <c r="L2072" i="5"/>
  <c r="F2072" i="5"/>
  <c r="E2071" i="5"/>
  <c r="G2071" i="5"/>
  <c r="I2067" i="5"/>
  <c r="J2067" i="5"/>
  <c r="L2066" i="5"/>
  <c r="M2066" i="5" s="1"/>
  <c r="F2056" i="5"/>
  <c r="E2055" i="5"/>
  <c r="G2055" i="5"/>
  <c r="I2051" i="5"/>
  <c r="J2051" i="5"/>
  <c r="L2050" i="5"/>
  <c r="M2050" i="5" s="1"/>
  <c r="M2042" i="5"/>
  <c r="F2040" i="5"/>
  <c r="E2039" i="5"/>
  <c r="G2039" i="5"/>
  <c r="I2035" i="5"/>
  <c r="J2035" i="5"/>
  <c r="G2025" i="5"/>
  <c r="E2025" i="5"/>
  <c r="H2025" i="5"/>
  <c r="J2021" i="5"/>
  <c r="I2021" i="5"/>
  <c r="F2017" i="5"/>
  <c r="F1908" i="5"/>
  <c r="L1908" i="5" s="1"/>
  <c r="I1871" i="5"/>
  <c r="J1871" i="5"/>
  <c r="I1849" i="5"/>
  <c r="J1849" i="5"/>
  <c r="E1845" i="5"/>
  <c r="G1845" i="5"/>
  <c r="H1845" i="5"/>
  <c r="I1798" i="5"/>
  <c r="J1798" i="5"/>
  <c r="H2159" i="5"/>
  <c r="H2157" i="5"/>
  <c r="G2149" i="5"/>
  <c r="E2149" i="5"/>
  <c r="F2146" i="5"/>
  <c r="E2139" i="5"/>
  <c r="G2139" i="5"/>
  <c r="F2136" i="5"/>
  <c r="G2133" i="5"/>
  <c r="E2133" i="5"/>
  <c r="F2130" i="5"/>
  <c r="E2123" i="5"/>
  <c r="G2123" i="5"/>
  <c r="L2122" i="5"/>
  <c r="M2122" i="5" s="1"/>
  <c r="F2120" i="5"/>
  <c r="L2120" i="5" s="1"/>
  <c r="M2120" i="5" s="1"/>
  <c r="G2117" i="5"/>
  <c r="E2117" i="5"/>
  <c r="K2115" i="5"/>
  <c r="F2114" i="5"/>
  <c r="L2114" i="5" s="1"/>
  <c r="M2114" i="5" s="1"/>
  <c r="F2100" i="5"/>
  <c r="N2100" i="5" s="1"/>
  <c r="E2099" i="5"/>
  <c r="G2099" i="5"/>
  <c r="F2084" i="5"/>
  <c r="E2083" i="5"/>
  <c r="G2083" i="5"/>
  <c r="K2072" i="5"/>
  <c r="F2068" i="5"/>
  <c r="L2068" i="5" s="1"/>
  <c r="M2068" i="5" s="1"/>
  <c r="E2067" i="5"/>
  <c r="G2067" i="5"/>
  <c r="L2052" i="5"/>
  <c r="F2052" i="5"/>
  <c r="E2051" i="5"/>
  <c r="G2051" i="5"/>
  <c r="E2035" i="5"/>
  <c r="G2035" i="5"/>
  <c r="I1887" i="5"/>
  <c r="J1887" i="5"/>
  <c r="I1857" i="5"/>
  <c r="J1857" i="5"/>
  <c r="I1837" i="5"/>
  <c r="J1837" i="5"/>
  <c r="E2113" i="5"/>
  <c r="E2109" i="5"/>
  <c r="E2105" i="5"/>
  <c r="E2101" i="5"/>
  <c r="E2097" i="5"/>
  <c r="E2093" i="5"/>
  <c r="E2089" i="5"/>
  <c r="E2085" i="5"/>
  <c r="E2081" i="5"/>
  <c r="E2077" i="5"/>
  <c r="E2073" i="5"/>
  <c r="E2069" i="5"/>
  <c r="E2065" i="5"/>
  <c r="K2065" i="5" s="1"/>
  <c r="E2061" i="5"/>
  <c r="K2061" i="5" s="1"/>
  <c r="E2057" i="5"/>
  <c r="E2053" i="5"/>
  <c r="E2049" i="5"/>
  <c r="E2045" i="5"/>
  <c r="E2041" i="5"/>
  <c r="K2041" i="5" s="1"/>
  <c r="E2037" i="5"/>
  <c r="K2037" i="5" s="1"/>
  <c r="E2033" i="5"/>
  <c r="E2029" i="5"/>
  <c r="E2021" i="5"/>
  <c r="H2020" i="5"/>
  <c r="F2018" i="5"/>
  <c r="G2016" i="5"/>
  <c r="L2007" i="5"/>
  <c r="M2007" i="5" s="1"/>
  <c r="L1995" i="5"/>
  <c r="M1995" i="5" s="1"/>
  <c r="L1991" i="5"/>
  <c r="M1991" i="5" s="1"/>
  <c r="L1987" i="5"/>
  <c r="L1963" i="5"/>
  <c r="M1963" i="5" s="1"/>
  <c r="L1959" i="5"/>
  <c r="M1959" i="5" s="1"/>
  <c r="L1955" i="5"/>
  <c r="M1955" i="5" s="1"/>
  <c r="L1943" i="5"/>
  <c r="M1943" i="5" s="1"/>
  <c r="L1939" i="5"/>
  <c r="M1939" i="5" s="1"/>
  <c r="L1911" i="5"/>
  <c r="M1911" i="5" s="1"/>
  <c r="E1900" i="5"/>
  <c r="G1900" i="5"/>
  <c r="H1900" i="5"/>
  <c r="I1897" i="5"/>
  <c r="J1897" i="5"/>
  <c r="F1896" i="5"/>
  <c r="F1862" i="5"/>
  <c r="I1841" i="5"/>
  <c r="J1841" i="5"/>
  <c r="I1833" i="5"/>
  <c r="J1833" i="5"/>
  <c r="E1829" i="5"/>
  <c r="G1829" i="5"/>
  <c r="H1829" i="5"/>
  <c r="G1824" i="5"/>
  <c r="E1824" i="5"/>
  <c r="H1824" i="5"/>
  <c r="G1802" i="5"/>
  <c r="E1802" i="5"/>
  <c r="H1802" i="5"/>
  <c r="E1792" i="5"/>
  <c r="G1792" i="5"/>
  <c r="H1792" i="5"/>
  <c r="F1783" i="5"/>
  <c r="I1728" i="5"/>
  <c r="J1728" i="5"/>
  <c r="I1694" i="5"/>
  <c r="J1694" i="5"/>
  <c r="L2019" i="5"/>
  <c r="M2019" i="5" s="1"/>
  <c r="F2016" i="5"/>
  <c r="I2013" i="5"/>
  <c r="J2013" i="5"/>
  <c r="I2009" i="5"/>
  <c r="J2009" i="5"/>
  <c r="I2005" i="5"/>
  <c r="J2005" i="5"/>
  <c r="I2001" i="5"/>
  <c r="J2001" i="5"/>
  <c r="I1997" i="5"/>
  <c r="J1997" i="5"/>
  <c r="I1993" i="5"/>
  <c r="J1993" i="5"/>
  <c r="I1989" i="5"/>
  <c r="J1989" i="5"/>
  <c r="M1987" i="5"/>
  <c r="I1985" i="5"/>
  <c r="J1985" i="5"/>
  <c r="I1981" i="5"/>
  <c r="J1981" i="5"/>
  <c r="I1977" i="5"/>
  <c r="J1977" i="5"/>
  <c r="I1973" i="5"/>
  <c r="K1973" i="5" s="1"/>
  <c r="J1973" i="5"/>
  <c r="I1969" i="5"/>
  <c r="J1969" i="5"/>
  <c r="I1965" i="5"/>
  <c r="J1965" i="5"/>
  <c r="I1961" i="5"/>
  <c r="J1961" i="5"/>
  <c r="I1957" i="5"/>
  <c r="J1957" i="5"/>
  <c r="I1953" i="5"/>
  <c r="J1953" i="5"/>
  <c r="I1949" i="5"/>
  <c r="J1949" i="5"/>
  <c r="I1945" i="5"/>
  <c r="J1945" i="5"/>
  <c r="I1941" i="5"/>
  <c r="J1941" i="5"/>
  <c r="I1937" i="5"/>
  <c r="J1937" i="5"/>
  <c r="I1933" i="5"/>
  <c r="J1933" i="5"/>
  <c r="I1929" i="5"/>
  <c r="J1929" i="5"/>
  <c r="I1925" i="5"/>
  <c r="J1925" i="5"/>
  <c r="I1921" i="5"/>
  <c r="J1921" i="5"/>
  <c r="I1917" i="5"/>
  <c r="J1917" i="5"/>
  <c r="I1913" i="5"/>
  <c r="J1913" i="5"/>
  <c r="F1905" i="5"/>
  <c r="N1905" i="5" s="1"/>
  <c r="E1885" i="5"/>
  <c r="G1885" i="5"/>
  <c r="H1885" i="5"/>
  <c r="I1877" i="5"/>
  <c r="J1877" i="5"/>
  <c r="E1869" i="5"/>
  <c r="G1869" i="5"/>
  <c r="H1869" i="5"/>
  <c r="F1846" i="5"/>
  <c r="I1760" i="5"/>
  <c r="J1760" i="5"/>
  <c r="I1682" i="5"/>
  <c r="J1682" i="5"/>
  <c r="F1667" i="5"/>
  <c r="L1667" i="5" s="1"/>
  <c r="K1667" i="5"/>
  <c r="L2023" i="5"/>
  <c r="F2020" i="5"/>
  <c r="F2014" i="5"/>
  <c r="L2014" i="5" s="1"/>
  <c r="M2014" i="5" s="1"/>
  <c r="E2013" i="5"/>
  <c r="G2013" i="5"/>
  <c r="F2010" i="5"/>
  <c r="E2009" i="5"/>
  <c r="G2009" i="5"/>
  <c r="F2008" i="5"/>
  <c r="F2006" i="5"/>
  <c r="E2005" i="5"/>
  <c r="G2005" i="5"/>
  <c r="F2004" i="5"/>
  <c r="E2001" i="5"/>
  <c r="G2001" i="5"/>
  <c r="F2000" i="5"/>
  <c r="F1998" i="5"/>
  <c r="E1997" i="5"/>
  <c r="G1997" i="5"/>
  <c r="F1996" i="5"/>
  <c r="F1994" i="5"/>
  <c r="L1994" i="5" s="1"/>
  <c r="E1993" i="5"/>
  <c r="G1993" i="5"/>
  <c r="F1990" i="5"/>
  <c r="E1989" i="5"/>
  <c r="G1989" i="5"/>
  <c r="F1988" i="5"/>
  <c r="F1986" i="5"/>
  <c r="L1986" i="5" s="1"/>
  <c r="E1985" i="5"/>
  <c r="G1985" i="5"/>
  <c r="F1984" i="5"/>
  <c r="N1984" i="5" s="1"/>
  <c r="F1982" i="5"/>
  <c r="N1982" i="5" s="1"/>
  <c r="E1981" i="5"/>
  <c r="G1981" i="5"/>
  <c r="F1980" i="5"/>
  <c r="F1978" i="5"/>
  <c r="L1978" i="5" s="1"/>
  <c r="M1978" i="5" s="1"/>
  <c r="E1977" i="5"/>
  <c r="G1977" i="5"/>
  <c r="F1976" i="5"/>
  <c r="F1974" i="5"/>
  <c r="E1973" i="5"/>
  <c r="G1973" i="5"/>
  <c r="F1972" i="5"/>
  <c r="F1970" i="5"/>
  <c r="E1969" i="5"/>
  <c r="G1969" i="5"/>
  <c r="F1968" i="5"/>
  <c r="F1966" i="5"/>
  <c r="L1966" i="5" s="1"/>
  <c r="M1966" i="5" s="1"/>
  <c r="E1965" i="5"/>
  <c r="G1965" i="5"/>
  <c r="F1962" i="5"/>
  <c r="L1962" i="5" s="1"/>
  <c r="E1961" i="5"/>
  <c r="G1961" i="5"/>
  <c r="F1960" i="5"/>
  <c r="F1958" i="5"/>
  <c r="E1957" i="5"/>
  <c r="G1957" i="5"/>
  <c r="F1956" i="5"/>
  <c r="N1956" i="5" s="1"/>
  <c r="F1954" i="5"/>
  <c r="L1954" i="5" s="1"/>
  <c r="E1953" i="5"/>
  <c r="G1953" i="5"/>
  <c r="F1952" i="5"/>
  <c r="E1949" i="5"/>
  <c r="G1949" i="5"/>
  <c r="F1946" i="5"/>
  <c r="E1945" i="5"/>
  <c r="G1945" i="5"/>
  <c r="F1944" i="5"/>
  <c r="F1942" i="5"/>
  <c r="E1941" i="5"/>
  <c r="G1941" i="5"/>
  <c r="F1940" i="5"/>
  <c r="F1938" i="5"/>
  <c r="E1937" i="5"/>
  <c r="G1937" i="5"/>
  <c r="F1936" i="5"/>
  <c r="F1934" i="5"/>
  <c r="E1933" i="5"/>
  <c r="G1933" i="5"/>
  <c r="F1932" i="5"/>
  <c r="F1930" i="5"/>
  <c r="L1930" i="5" s="1"/>
  <c r="M1930" i="5" s="1"/>
  <c r="E1929" i="5"/>
  <c r="G1929" i="5"/>
  <c r="F1928" i="5"/>
  <c r="F1926" i="5"/>
  <c r="E1925" i="5"/>
  <c r="G1925" i="5"/>
  <c r="F1924" i="5"/>
  <c r="F1922" i="5"/>
  <c r="L1922" i="5" s="1"/>
  <c r="M1922" i="5" s="1"/>
  <c r="E1921" i="5"/>
  <c r="G1921" i="5"/>
  <c r="F1920" i="5"/>
  <c r="F1918" i="5"/>
  <c r="L1918" i="5" s="1"/>
  <c r="M1918" i="5" s="1"/>
  <c r="E1917" i="5"/>
  <c r="G1917" i="5"/>
  <c r="F1916" i="5"/>
  <c r="F1914" i="5"/>
  <c r="L1914" i="5" s="1"/>
  <c r="M1914" i="5" s="1"/>
  <c r="E1913" i="5"/>
  <c r="G1913" i="5"/>
  <c r="F1912" i="5"/>
  <c r="F1910" i="5"/>
  <c r="F1904" i="5"/>
  <c r="L1904" i="5" s="1"/>
  <c r="G1901" i="5"/>
  <c r="E1901" i="5"/>
  <c r="H1901" i="5"/>
  <c r="E1899" i="5"/>
  <c r="G1899" i="5"/>
  <c r="H1899" i="5"/>
  <c r="I1895" i="5"/>
  <c r="K1895" i="5" s="1"/>
  <c r="J1895" i="5"/>
  <c r="L1895" i="5" s="1"/>
  <c r="K1894" i="5"/>
  <c r="G1879" i="5"/>
  <c r="E1879" i="5"/>
  <c r="H1879" i="5"/>
  <c r="E1861" i="5"/>
  <c r="G1861" i="5"/>
  <c r="H1861" i="5"/>
  <c r="I1853" i="5"/>
  <c r="J1853" i="5"/>
  <c r="E1822" i="5"/>
  <c r="G1822" i="5"/>
  <c r="H1822" i="5"/>
  <c r="I1816" i="5"/>
  <c r="J1816" i="5"/>
  <c r="I1804" i="5"/>
  <c r="J1804" i="5"/>
  <c r="F1789" i="5"/>
  <c r="J2012" i="5"/>
  <c r="J2008" i="5"/>
  <c r="J2004" i="5"/>
  <c r="J2000" i="5"/>
  <c r="J1996" i="5"/>
  <c r="J1992" i="5"/>
  <c r="J1988" i="5"/>
  <c r="J1984" i="5"/>
  <c r="J1980" i="5"/>
  <c r="J1976" i="5"/>
  <c r="J1972" i="5"/>
  <c r="J1964" i="5"/>
  <c r="J1960" i="5"/>
  <c r="J1956" i="5"/>
  <c r="J1952" i="5"/>
  <c r="J1948" i="5"/>
  <c r="J1944" i="5"/>
  <c r="J1940" i="5"/>
  <c r="J1936" i="5"/>
  <c r="J1932" i="5"/>
  <c r="J1928" i="5"/>
  <c r="J1924" i="5"/>
  <c r="J1920" i="5"/>
  <c r="J1916" i="5"/>
  <c r="J1912" i="5"/>
  <c r="J1909" i="5"/>
  <c r="E1909" i="5"/>
  <c r="K1909" i="5" s="1"/>
  <c r="I1904" i="5"/>
  <c r="K1904" i="5" s="1"/>
  <c r="J1903" i="5"/>
  <c r="L1903" i="5" s="1"/>
  <c r="M1903" i="5" s="1"/>
  <c r="L1902" i="5"/>
  <c r="M1902" i="5" s="1"/>
  <c r="G1896" i="5"/>
  <c r="G1895" i="5"/>
  <c r="J1893" i="5"/>
  <c r="E1893" i="5"/>
  <c r="E1889" i="5"/>
  <c r="G1889" i="5"/>
  <c r="F1886" i="5"/>
  <c r="L1886" i="5" s="1"/>
  <c r="M1886" i="5" s="1"/>
  <c r="G1883" i="5"/>
  <c r="E1883" i="5"/>
  <c r="K1883" i="5" s="1"/>
  <c r="F1880" i="5"/>
  <c r="L1880" i="5" s="1"/>
  <c r="M1880" i="5" s="1"/>
  <c r="E1873" i="5"/>
  <c r="K1873" i="5" s="1"/>
  <c r="G1873" i="5"/>
  <c r="F1870" i="5"/>
  <c r="L1870" i="5" s="1"/>
  <c r="G1867" i="5"/>
  <c r="E1867" i="5"/>
  <c r="K1867" i="5" s="1"/>
  <c r="M1860" i="5"/>
  <c r="F1858" i="5"/>
  <c r="E1857" i="5"/>
  <c r="G1857" i="5"/>
  <c r="M1844" i="5"/>
  <c r="F1842" i="5"/>
  <c r="L1842" i="5" s="1"/>
  <c r="E1841" i="5"/>
  <c r="G1841" i="5"/>
  <c r="L1836" i="5"/>
  <c r="F1826" i="5"/>
  <c r="E1808" i="5"/>
  <c r="G1808" i="5"/>
  <c r="H1808" i="5"/>
  <c r="F1805" i="5"/>
  <c r="K1805" i="5"/>
  <c r="F1799" i="5"/>
  <c r="I1778" i="5"/>
  <c r="J1778" i="5"/>
  <c r="I1772" i="5"/>
  <c r="J1772" i="5"/>
  <c r="F1765" i="5"/>
  <c r="L1765" i="5" s="1"/>
  <c r="E1748" i="5"/>
  <c r="G1748" i="5"/>
  <c r="H1748" i="5"/>
  <c r="I1740" i="5"/>
  <c r="J1740" i="5"/>
  <c r="F1733" i="5"/>
  <c r="L1733" i="5" s="1"/>
  <c r="I1676" i="5"/>
  <c r="J1676" i="5"/>
  <c r="I1908" i="5"/>
  <c r="K1908" i="5" s="1"/>
  <c r="J1907" i="5"/>
  <c r="L1907" i="5" s="1"/>
  <c r="M1907" i="5" s="1"/>
  <c r="L1906" i="5"/>
  <c r="M1906" i="5" s="1"/>
  <c r="E1897" i="5"/>
  <c r="F1890" i="5"/>
  <c r="J1889" i="5"/>
  <c r="G1887" i="5"/>
  <c r="E1887" i="5"/>
  <c r="F1884" i="5"/>
  <c r="L1884" i="5" s="1"/>
  <c r="M1884" i="5" s="1"/>
  <c r="J1883" i="5"/>
  <c r="E1877" i="5"/>
  <c r="G1877" i="5"/>
  <c r="L1876" i="5"/>
  <c r="M1876" i="5" s="1"/>
  <c r="F1874" i="5"/>
  <c r="L1874" i="5" s="1"/>
  <c r="J1873" i="5"/>
  <c r="G1871" i="5"/>
  <c r="E1871" i="5"/>
  <c r="F1868" i="5"/>
  <c r="L1868" i="5" s="1"/>
  <c r="J1867" i="5"/>
  <c r="L1864" i="5"/>
  <c r="M1864" i="5" s="1"/>
  <c r="F1854" i="5"/>
  <c r="L1854" i="5" s="1"/>
  <c r="M1854" i="5" s="1"/>
  <c r="E1853" i="5"/>
  <c r="G1853" i="5"/>
  <c r="M1840" i="5"/>
  <c r="F1838" i="5"/>
  <c r="L1838" i="5" s="1"/>
  <c r="E1837" i="5"/>
  <c r="G1837" i="5"/>
  <c r="E1823" i="5"/>
  <c r="G1823" i="5"/>
  <c r="H1823" i="5"/>
  <c r="I1820" i="5"/>
  <c r="K1820" i="5" s="1"/>
  <c r="J1820" i="5"/>
  <c r="J1819" i="5"/>
  <c r="I1819" i="5"/>
  <c r="K1819" i="5" s="1"/>
  <c r="I1818" i="5"/>
  <c r="K1818" i="5" s="1"/>
  <c r="M1818" i="5" s="1"/>
  <c r="J1818" i="5"/>
  <c r="L1818" i="5" s="1"/>
  <c r="F1815" i="5"/>
  <c r="L1815" i="5" s="1"/>
  <c r="M1815" i="5" s="1"/>
  <c r="I1794" i="5"/>
  <c r="J1794" i="5"/>
  <c r="J1788" i="5"/>
  <c r="I1784" i="5"/>
  <c r="J1784" i="5"/>
  <c r="J1782" i="5"/>
  <c r="I1744" i="5"/>
  <c r="J1744" i="5"/>
  <c r="G1680" i="5"/>
  <c r="E1680" i="5"/>
  <c r="H1680" i="5"/>
  <c r="E1670" i="5"/>
  <c r="G1670" i="5"/>
  <c r="H1670" i="5"/>
  <c r="G1891" i="5"/>
  <c r="E1891" i="5"/>
  <c r="F1888" i="5"/>
  <c r="E1881" i="5"/>
  <c r="K1881" i="5" s="1"/>
  <c r="G1881" i="5"/>
  <c r="F1878" i="5"/>
  <c r="L1878" i="5" s="1"/>
  <c r="M1878" i="5" s="1"/>
  <c r="G1875" i="5"/>
  <c r="E1875" i="5"/>
  <c r="F1872" i="5"/>
  <c r="E1865" i="5"/>
  <c r="K1865" i="5" s="1"/>
  <c r="G1865" i="5"/>
  <c r="F1850" i="5"/>
  <c r="L1850" i="5" s="1"/>
  <c r="M1850" i="5" s="1"/>
  <c r="E1849" i="5"/>
  <c r="G1849" i="5"/>
  <c r="F1834" i="5"/>
  <c r="E1833" i="5"/>
  <c r="G1833" i="5"/>
  <c r="I1810" i="5"/>
  <c r="J1810" i="5"/>
  <c r="I1800" i="5"/>
  <c r="J1800" i="5"/>
  <c r="G1786" i="5"/>
  <c r="E1786" i="5"/>
  <c r="H1786" i="5"/>
  <c r="E1776" i="5"/>
  <c r="G1776" i="5"/>
  <c r="H1776" i="5"/>
  <c r="E1764" i="5"/>
  <c r="G1764" i="5"/>
  <c r="H1764" i="5"/>
  <c r="I1756" i="5"/>
  <c r="J1756" i="5"/>
  <c r="F1749" i="5"/>
  <c r="L1749" i="5" s="1"/>
  <c r="E1732" i="5"/>
  <c r="G1732" i="5"/>
  <c r="H1732" i="5"/>
  <c r="I1724" i="5"/>
  <c r="J1724" i="5"/>
  <c r="I1704" i="5"/>
  <c r="J1704" i="5"/>
  <c r="F1661" i="5"/>
  <c r="L1661" i="5" s="1"/>
  <c r="M1661" i="5" s="1"/>
  <c r="F1629" i="5"/>
  <c r="E1863" i="5"/>
  <c r="E1859" i="5"/>
  <c r="E1855" i="5"/>
  <c r="E1851" i="5"/>
  <c r="E1847" i="5"/>
  <c r="E1843" i="5"/>
  <c r="E1839" i="5"/>
  <c r="E1835" i="5"/>
  <c r="E1831" i="5"/>
  <c r="E1827" i="5"/>
  <c r="F1820" i="5"/>
  <c r="G1818" i="5"/>
  <c r="E1812" i="5"/>
  <c r="G1812" i="5"/>
  <c r="F1809" i="5"/>
  <c r="L1809" i="5" s="1"/>
  <c r="G1806" i="5"/>
  <c r="E1806" i="5"/>
  <c r="F1803" i="5"/>
  <c r="L1803" i="5" s="1"/>
  <c r="M1803" i="5" s="1"/>
  <c r="E1796" i="5"/>
  <c r="K1796" i="5" s="1"/>
  <c r="G1796" i="5"/>
  <c r="F1793" i="5"/>
  <c r="G1790" i="5"/>
  <c r="E1790" i="5"/>
  <c r="K1790" i="5" s="1"/>
  <c r="F1787" i="5"/>
  <c r="E1780" i="5"/>
  <c r="G1780" i="5"/>
  <c r="F1777" i="5"/>
  <c r="L1777" i="5" s="1"/>
  <c r="M1777" i="5" s="1"/>
  <c r="K1765" i="5"/>
  <c r="M1763" i="5"/>
  <c r="F1761" i="5"/>
  <c r="E1760" i="5"/>
  <c r="G1760" i="5"/>
  <c r="L1755" i="5"/>
  <c r="K1749" i="5"/>
  <c r="F1745" i="5"/>
  <c r="L1745" i="5" s="1"/>
  <c r="M1745" i="5" s="1"/>
  <c r="E1744" i="5"/>
  <c r="G1744" i="5"/>
  <c r="K1733" i="5"/>
  <c r="M1731" i="5"/>
  <c r="F1729" i="5"/>
  <c r="L1729" i="5" s="1"/>
  <c r="E1728" i="5"/>
  <c r="G1728" i="5"/>
  <c r="L1723" i="5"/>
  <c r="K1718" i="5"/>
  <c r="E1713" i="5"/>
  <c r="G1713" i="5"/>
  <c r="H1713" i="5"/>
  <c r="I1710" i="5"/>
  <c r="J1710" i="5"/>
  <c r="J1708" i="5"/>
  <c r="G1696" i="5"/>
  <c r="E1696" i="5"/>
  <c r="H1696" i="5"/>
  <c r="E1686" i="5"/>
  <c r="G1686" i="5"/>
  <c r="H1686" i="5"/>
  <c r="F1683" i="5"/>
  <c r="F1677" i="5"/>
  <c r="I1656" i="5"/>
  <c r="J1656" i="5"/>
  <c r="I1646" i="5"/>
  <c r="J1646" i="5"/>
  <c r="F1627" i="5"/>
  <c r="I1603" i="5"/>
  <c r="K1603" i="5" s="1"/>
  <c r="F1819" i="5"/>
  <c r="E1816" i="5"/>
  <c r="G1816" i="5"/>
  <c r="F1813" i="5"/>
  <c r="L1813" i="5" s="1"/>
  <c r="M1813" i="5" s="1"/>
  <c r="G1810" i="5"/>
  <c r="E1810" i="5"/>
  <c r="F1807" i="5"/>
  <c r="L1807" i="5" s="1"/>
  <c r="M1807" i="5" s="1"/>
  <c r="E1800" i="5"/>
  <c r="G1800" i="5"/>
  <c r="F1797" i="5"/>
  <c r="G1794" i="5"/>
  <c r="E1794" i="5"/>
  <c r="F1791" i="5"/>
  <c r="L1791" i="5" s="1"/>
  <c r="E1784" i="5"/>
  <c r="G1784" i="5"/>
  <c r="L1783" i="5"/>
  <c r="M1783" i="5" s="1"/>
  <c r="F1781" i="5"/>
  <c r="G1778" i="5"/>
  <c r="E1778" i="5"/>
  <c r="F1773" i="5"/>
  <c r="L1773" i="5" s="1"/>
  <c r="E1772" i="5"/>
  <c r="G1772" i="5"/>
  <c r="I1768" i="5"/>
  <c r="J1768" i="5"/>
  <c r="L1767" i="5"/>
  <c r="M1767" i="5" s="1"/>
  <c r="F1757" i="5"/>
  <c r="E1756" i="5"/>
  <c r="G1756" i="5"/>
  <c r="I1752" i="5"/>
  <c r="J1752" i="5"/>
  <c r="F1741" i="5"/>
  <c r="L1741" i="5" s="1"/>
  <c r="E1740" i="5"/>
  <c r="G1740" i="5"/>
  <c r="I1736" i="5"/>
  <c r="J1736" i="5"/>
  <c r="F1725" i="5"/>
  <c r="N1725" i="5" s="1"/>
  <c r="E1724" i="5"/>
  <c r="G1724" i="5"/>
  <c r="F1718" i="5"/>
  <c r="E1702" i="5"/>
  <c r="G1702" i="5"/>
  <c r="H1702" i="5"/>
  <c r="F1699" i="5"/>
  <c r="L1699" i="5" s="1"/>
  <c r="K1699" i="5"/>
  <c r="F1693" i="5"/>
  <c r="L1693" i="5" s="1"/>
  <c r="I1672" i="5"/>
  <c r="J1672" i="5"/>
  <c r="I1662" i="5"/>
  <c r="J1662" i="5"/>
  <c r="F1651" i="5"/>
  <c r="L1651" i="5" s="1"/>
  <c r="I1636" i="5"/>
  <c r="J1636" i="5"/>
  <c r="I1632" i="5"/>
  <c r="J1632" i="5"/>
  <c r="I1610" i="5"/>
  <c r="J1610" i="5"/>
  <c r="G1814" i="5"/>
  <c r="E1814" i="5"/>
  <c r="K1814" i="5" s="1"/>
  <c r="K1812" i="5"/>
  <c r="F1811" i="5"/>
  <c r="L1811" i="5" s="1"/>
  <c r="M1811" i="5" s="1"/>
  <c r="K1806" i="5"/>
  <c r="E1804" i="5"/>
  <c r="G1804" i="5"/>
  <c r="F1801" i="5"/>
  <c r="G1798" i="5"/>
  <c r="E1798" i="5"/>
  <c r="F1795" i="5"/>
  <c r="L1795" i="5" s="1"/>
  <c r="E1788" i="5"/>
  <c r="K1788" i="5" s="1"/>
  <c r="G1788" i="5"/>
  <c r="F1785" i="5"/>
  <c r="L1785" i="5" s="1"/>
  <c r="M1785" i="5" s="1"/>
  <c r="G1782" i="5"/>
  <c r="E1782" i="5"/>
  <c r="K1780" i="5"/>
  <c r="F1779" i="5"/>
  <c r="E1768" i="5"/>
  <c r="G1768" i="5"/>
  <c r="F1753" i="5"/>
  <c r="E1752" i="5"/>
  <c r="G1752" i="5"/>
  <c r="K1741" i="5"/>
  <c r="F1737" i="5"/>
  <c r="L1737" i="5" s="1"/>
  <c r="M1737" i="5" s="1"/>
  <c r="E1736" i="5"/>
  <c r="G1736" i="5"/>
  <c r="F1721" i="5"/>
  <c r="F1717" i="5"/>
  <c r="L1717" i="5" s="1"/>
  <c r="G1714" i="5"/>
  <c r="E1714" i="5"/>
  <c r="H1714" i="5"/>
  <c r="E1712" i="5"/>
  <c r="G1712" i="5"/>
  <c r="H1712" i="5"/>
  <c r="F1709" i="5"/>
  <c r="L1709" i="5" s="1"/>
  <c r="M1709" i="5" s="1"/>
  <c r="I1688" i="5"/>
  <c r="J1688" i="5"/>
  <c r="I1678" i="5"/>
  <c r="J1678" i="5"/>
  <c r="G1664" i="5"/>
  <c r="E1664" i="5"/>
  <c r="H1664" i="5"/>
  <c r="E1654" i="5"/>
  <c r="G1654" i="5"/>
  <c r="H1654" i="5"/>
  <c r="G1640" i="5"/>
  <c r="E1640" i="5"/>
  <c r="H1640" i="5"/>
  <c r="I1638" i="5"/>
  <c r="J1638" i="5"/>
  <c r="E1774" i="5"/>
  <c r="E1770" i="5"/>
  <c r="E1766" i="5"/>
  <c r="E1762" i="5"/>
  <c r="E1758" i="5"/>
  <c r="E1754" i="5"/>
  <c r="E1750" i="5"/>
  <c r="E1746" i="5"/>
  <c r="E1742" i="5"/>
  <c r="K1742" i="5" s="1"/>
  <c r="E1738" i="5"/>
  <c r="K1738" i="5" s="1"/>
  <c r="E1734" i="5"/>
  <c r="E1730" i="5"/>
  <c r="E1726" i="5"/>
  <c r="E1722" i="5"/>
  <c r="I1717" i="5"/>
  <c r="K1717" i="5" s="1"/>
  <c r="J1716" i="5"/>
  <c r="E1706" i="5"/>
  <c r="K1706" i="5" s="1"/>
  <c r="G1706" i="5"/>
  <c r="F1703" i="5"/>
  <c r="L1703" i="5" s="1"/>
  <c r="M1703" i="5" s="1"/>
  <c r="G1700" i="5"/>
  <c r="E1700" i="5"/>
  <c r="K1700" i="5" s="1"/>
  <c r="F1697" i="5"/>
  <c r="E1690" i="5"/>
  <c r="G1690" i="5"/>
  <c r="F1687" i="5"/>
  <c r="G1684" i="5"/>
  <c r="E1684" i="5"/>
  <c r="K1684" i="5" s="1"/>
  <c r="F1681" i="5"/>
  <c r="L1681" i="5" s="1"/>
  <c r="M1681" i="5" s="1"/>
  <c r="E1674" i="5"/>
  <c r="K1674" i="5" s="1"/>
  <c r="G1674" i="5"/>
  <c r="F1671" i="5"/>
  <c r="G1668" i="5"/>
  <c r="E1668" i="5"/>
  <c r="K1668" i="5" s="1"/>
  <c r="F1665" i="5"/>
  <c r="E1658" i="5"/>
  <c r="G1658" i="5"/>
  <c r="F1655" i="5"/>
  <c r="F1653" i="5"/>
  <c r="K1651" i="5"/>
  <c r="E1646" i="5"/>
  <c r="G1646" i="5"/>
  <c r="J1642" i="5"/>
  <c r="G1632" i="5"/>
  <c r="E1632" i="5"/>
  <c r="M1621" i="5"/>
  <c r="I1604" i="5"/>
  <c r="K1604" i="5" s="1"/>
  <c r="J1604" i="5"/>
  <c r="I1584" i="5"/>
  <c r="J1584" i="5"/>
  <c r="I1574" i="5"/>
  <c r="J1574" i="5"/>
  <c r="F1567" i="5"/>
  <c r="L1567" i="5" s="1"/>
  <c r="E1710" i="5"/>
  <c r="G1710" i="5"/>
  <c r="F1707" i="5"/>
  <c r="G1704" i="5"/>
  <c r="E1704" i="5"/>
  <c r="F1701" i="5"/>
  <c r="E1694" i="5"/>
  <c r="G1694" i="5"/>
  <c r="F1691" i="5"/>
  <c r="L1691" i="5" s="1"/>
  <c r="M1691" i="5" s="1"/>
  <c r="G1688" i="5"/>
  <c r="E1688" i="5"/>
  <c r="F1685" i="5"/>
  <c r="L1685" i="5" s="1"/>
  <c r="M1685" i="5" s="1"/>
  <c r="E1678" i="5"/>
  <c r="G1678" i="5"/>
  <c r="F1675" i="5"/>
  <c r="G1672" i="5"/>
  <c r="E1672" i="5"/>
  <c r="F1669" i="5"/>
  <c r="E1662" i="5"/>
  <c r="G1662" i="5"/>
  <c r="F1659" i="5"/>
  <c r="L1659" i="5" s="1"/>
  <c r="M1659" i="5" s="1"/>
  <c r="G1656" i="5"/>
  <c r="E1656" i="5"/>
  <c r="I1648" i="5"/>
  <c r="J1648" i="5"/>
  <c r="F1643" i="5"/>
  <c r="N1643" i="5" s="1"/>
  <c r="E1638" i="5"/>
  <c r="G1638" i="5"/>
  <c r="F1635" i="5"/>
  <c r="L1635" i="5" s="1"/>
  <c r="I1630" i="5"/>
  <c r="J1630" i="5"/>
  <c r="I1618" i="5"/>
  <c r="J1618" i="5"/>
  <c r="J1587" i="5"/>
  <c r="I1587" i="5"/>
  <c r="K1587" i="5" s="1"/>
  <c r="H1720" i="5"/>
  <c r="G1708" i="5"/>
  <c r="E1708" i="5"/>
  <c r="K1708" i="5" s="1"/>
  <c r="F1705" i="5"/>
  <c r="E1698" i="5"/>
  <c r="K1698" i="5" s="1"/>
  <c r="G1698" i="5"/>
  <c r="F1695" i="5"/>
  <c r="L1695" i="5" s="1"/>
  <c r="G1692" i="5"/>
  <c r="E1692" i="5"/>
  <c r="K1692" i="5" s="1"/>
  <c r="F1689" i="5"/>
  <c r="L1689" i="5" s="1"/>
  <c r="M1689" i="5" s="1"/>
  <c r="E1682" i="5"/>
  <c r="G1682" i="5"/>
  <c r="F1679" i="5"/>
  <c r="L1679" i="5" s="1"/>
  <c r="M1679" i="5" s="1"/>
  <c r="G1676" i="5"/>
  <c r="E1676" i="5"/>
  <c r="F1673" i="5"/>
  <c r="N1673" i="5" s="1"/>
  <c r="E1666" i="5"/>
  <c r="K1666" i="5" s="1"/>
  <c r="G1666" i="5"/>
  <c r="F1663" i="5"/>
  <c r="L1663" i="5" s="1"/>
  <c r="G1660" i="5"/>
  <c r="E1660" i="5"/>
  <c r="K1660" i="5" s="1"/>
  <c r="F1657" i="5"/>
  <c r="L1657" i="5" s="1"/>
  <c r="M1657" i="5" s="1"/>
  <c r="G1648" i="5"/>
  <c r="E1648" i="5"/>
  <c r="F1637" i="5"/>
  <c r="K1635" i="5"/>
  <c r="E1630" i="5"/>
  <c r="G1630" i="5"/>
  <c r="I1622" i="5"/>
  <c r="J1622" i="5"/>
  <c r="I1614" i="5"/>
  <c r="J1614" i="5"/>
  <c r="F1595" i="5"/>
  <c r="L1595" i="5" s="1"/>
  <c r="I1588" i="5"/>
  <c r="K1588" i="5" s="1"/>
  <c r="J1588" i="5"/>
  <c r="F1541" i="5"/>
  <c r="E1650" i="5"/>
  <c r="K1650" i="5" s="1"/>
  <c r="G1650" i="5"/>
  <c r="F1647" i="5"/>
  <c r="L1647" i="5" s="1"/>
  <c r="G1644" i="5"/>
  <c r="E1644" i="5"/>
  <c r="F1641" i="5"/>
  <c r="E1634" i="5"/>
  <c r="K1634" i="5" s="1"/>
  <c r="G1634" i="5"/>
  <c r="F1631" i="5"/>
  <c r="N1631" i="5" s="1"/>
  <c r="G1628" i="5"/>
  <c r="E1628" i="5"/>
  <c r="K1628" i="5" s="1"/>
  <c r="F1623" i="5"/>
  <c r="L1623" i="5" s="1"/>
  <c r="E1622" i="5"/>
  <c r="G1622" i="5"/>
  <c r="L1617" i="5"/>
  <c r="M1617" i="5" s="1"/>
  <c r="E1607" i="5"/>
  <c r="G1607" i="5"/>
  <c r="H1607" i="5"/>
  <c r="I1602" i="5"/>
  <c r="K1602" i="5" s="1"/>
  <c r="J1602" i="5"/>
  <c r="L1602" i="5" s="1"/>
  <c r="N1601" i="5"/>
  <c r="J1599" i="5"/>
  <c r="I1599" i="5"/>
  <c r="E1591" i="5"/>
  <c r="G1591" i="5"/>
  <c r="H1591" i="5"/>
  <c r="I1586" i="5"/>
  <c r="K1586" i="5" s="1"/>
  <c r="J1586" i="5"/>
  <c r="L1586" i="5" s="1"/>
  <c r="F1554" i="5"/>
  <c r="L1554" i="5" s="1"/>
  <c r="F1619" i="5"/>
  <c r="E1618" i="5"/>
  <c r="G1618" i="5"/>
  <c r="F1615" i="5"/>
  <c r="L1615" i="5" s="1"/>
  <c r="E1614" i="5"/>
  <c r="G1614" i="5"/>
  <c r="F1611" i="5"/>
  <c r="E1610" i="5"/>
  <c r="G1610" i="5"/>
  <c r="F1583" i="5"/>
  <c r="L1583" i="5" s="1"/>
  <c r="E1566" i="5"/>
  <c r="G1566" i="5"/>
  <c r="H1566" i="5"/>
  <c r="G1652" i="5"/>
  <c r="E1652" i="5"/>
  <c r="K1652" i="5" s="1"/>
  <c r="F1649" i="5"/>
  <c r="L1649" i="5" s="1"/>
  <c r="E1642" i="5"/>
  <c r="G1642" i="5"/>
  <c r="F1639" i="5"/>
  <c r="L1639" i="5" s="1"/>
  <c r="M1639" i="5" s="1"/>
  <c r="G1636" i="5"/>
  <c r="E1636" i="5"/>
  <c r="F1633" i="5"/>
  <c r="L1633" i="5" s="1"/>
  <c r="M1633" i="5" s="1"/>
  <c r="E1626" i="5"/>
  <c r="K1626" i="5" s="1"/>
  <c r="G1626" i="5"/>
  <c r="K1615" i="5"/>
  <c r="E1606" i="5"/>
  <c r="G1606" i="5"/>
  <c r="H1606" i="5"/>
  <c r="G1592" i="5"/>
  <c r="E1592" i="5"/>
  <c r="H1592" i="5"/>
  <c r="E1590" i="5"/>
  <c r="G1590" i="5"/>
  <c r="H1590" i="5"/>
  <c r="I1562" i="5"/>
  <c r="J1562" i="5"/>
  <c r="E1624" i="5"/>
  <c r="K1624" i="5" s="1"/>
  <c r="E1620" i="5"/>
  <c r="E1616" i="5"/>
  <c r="E1612" i="5"/>
  <c r="K1612" i="5" s="1"/>
  <c r="E1608" i="5"/>
  <c r="K1608" i="5" s="1"/>
  <c r="F1604" i="5"/>
  <c r="N1604" i="5" s="1"/>
  <c r="E1600" i="5"/>
  <c r="O1600" i="5" s="1"/>
  <c r="E1599" i="5"/>
  <c r="F1598" i="5"/>
  <c r="I1595" i="5"/>
  <c r="K1595" i="5" s="1"/>
  <c r="J1594" i="5"/>
  <c r="L1594" i="5" s="1"/>
  <c r="M1594" i="5" s="1"/>
  <c r="F1588" i="5"/>
  <c r="G1580" i="5"/>
  <c r="E1580" i="5"/>
  <c r="K1567" i="5"/>
  <c r="F1563" i="5"/>
  <c r="L1563" i="5" s="1"/>
  <c r="E1562" i="5"/>
  <c r="G1562" i="5"/>
  <c r="E1559" i="5"/>
  <c r="G1559" i="5"/>
  <c r="H1559" i="5"/>
  <c r="K1554" i="5"/>
  <c r="J1536" i="5"/>
  <c r="I1536" i="5"/>
  <c r="G1512" i="5"/>
  <c r="E1512" i="5"/>
  <c r="H1512" i="5"/>
  <c r="F1603" i="5"/>
  <c r="F1587" i="5"/>
  <c r="G1584" i="5"/>
  <c r="E1584" i="5"/>
  <c r="F1581" i="5"/>
  <c r="I1578" i="5"/>
  <c r="J1578" i="5"/>
  <c r="F1575" i="5"/>
  <c r="E1574" i="5"/>
  <c r="G1574" i="5"/>
  <c r="I1570" i="5"/>
  <c r="J1570" i="5"/>
  <c r="I1557" i="5"/>
  <c r="K1557" i="5" s="1"/>
  <c r="J1557" i="5"/>
  <c r="J1556" i="5"/>
  <c r="I1556" i="5"/>
  <c r="K1556" i="5" s="1"/>
  <c r="F1549" i="5"/>
  <c r="I1515" i="5"/>
  <c r="K1515" i="5" s="1"/>
  <c r="J1515" i="5"/>
  <c r="H1600" i="5"/>
  <c r="H1598" i="5"/>
  <c r="G1594" i="5"/>
  <c r="E1582" i="5"/>
  <c r="K1582" i="5" s="1"/>
  <c r="G1582" i="5"/>
  <c r="H1580" i="5"/>
  <c r="F1579" i="5"/>
  <c r="E1578" i="5"/>
  <c r="G1578" i="5"/>
  <c r="F1571" i="5"/>
  <c r="L1571" i="5" s="1"/>
  <c r="E1570" i="5"/>
  <c r="G1570" i="5"/>
  <c r="E1560" i="5"/>
  <c r="G1560" i="5"/>
  <c r="H1560" i="5"/>
  <c r="I1555" i="5"/>
  <c r="K1555" i="5" s="1"/>
  <c r="J1555" i="5"/>
  <c r="L1555" i="5" s="1"/>
  <c r="J1552" i="5"/>
  <c r="I1552" i="5"/>
  <c r="F1548" i="5"/>
  <c r="L1548" i="5" s="1"/>
  <c r="I1543" i="5"/>
  <c r="K1543" i="5" s="1"/>
  <c r="J1543" i="5"/>
  <c r="L1543" i="5" s="1"/>
  <c r="E1572" i="5"/>
  <c r="O1572" i="5" s="1"/>
  <c r="E1568" i="5"/>
  <c r="E1564" i="5"/>
  <c r="F1557" i="5"/>
  <c r="E1553" i="5"/>
  <c r="E1552" i="5"/>
  <c r="F1551" i="5"/>
  <c r="N1551" i="5" s="1"/>
  <c r="I1548" i="5"/>
  <c r="K1548" i="5" s="1"/>
  <c r="G1545" i="5"/>
  <c r="E1545" i="5"/>
  <c r="F1533" i="5"/>
  <c r="L1533" i="5" s="1"/>
  <c r="F1532" i="5"/>
  <c r="F1526" i="5"/>
  <c r="L1526" i="5" s="1"/>
  <c r="E1523" i="5"/>
  <c r="G1523" i="5"/>
  <c r="H1523" i="5"/>
  <c r="F1556" i="5"/>
  <c r="F1546" i="5"/>
  <c r="I1542" i="5"/>
  <c r="K1542" i="5" s="1"/>
  <c r="J1542" i="5"/>
  <c r="L1542" i="5" s="1"/>
  <c r="G1540" i="5"/>
  <c r="H1540" i="5"/>
  <c r="E1540" i="5"/>
  <c r="H1539" i="5"/>
  <c r="E1539" i="5"/>
  <c r="E1538" i="5"/>
  <c r="H1538" i="5"/>
  <c r="G1536" i="5"/>
  <c r="E1536" i="5"/>
  <c r="F1525" i="5"/>
  <c r="F1516" i="5"/>
  <c r="F1510" i="5"/>
  <c r="E1507" i="5"/>
  <c r="G1507" i="5"/>
  <c r="H1507" i="5"/>
  <c r="H1553" i="5"/>
  <c r="H1551" i="5"/>
  <c r="E1547" i="5"/>
  <c r="G1547" i="5"/>
  <c r="H1545" i="5"/>
  <c r="F1544" i="5"/>
  <c r="L1544" i="5" s="1"/>
  <c r="F1534" i="5"/>
  <c r="I1531" i="5"/>
  <c r="J1531" i="5"/>
  <c r="G1528" i="5"/>
  <c r="E1528" i="5"/>
  <c r="H1528" i="5"/>
  <c r="K1526" i="5"/>
  <c r="F1509" i="5"/>
  <c r="L1509" i="5" s="1"/>
  <c r="I1535" i="5"/>
  <c r="K1535" i="5" s="1"/>
  <c r="J1535" i="5"/>
  <c r="G1531" i="5"/>
  <c r="L1530" i="5"/>
  <c r="M1530" i="5" s="1"/>
  <c r="F1527" i="5"/>
  <c r="E1520" i="5"/>
  <c r="I1519" i="5"/>
  <c r="K1519" i="5" s="1"/>
  <c r="J1519" i="5"/>
  <c r="K1518" i="5"/>
  <c r="F1517" i="5"/>
  <c r="G1515" i="5"/>
  <c r="F1511" i="5"/>
  <c r="F1524" i="5"/>
  <c r="L1524" i="5" s="1"/>
  <c r="L1518" i="5"/>
  <c r="F1515" i="5"/>
  <c r="F1508" i="5"/>
  <c r="L1508" i="5" s="1"/>
  <c r="M1508" i="5" s="1"/>
  <c r="F1535" i="5"/>
  <c r="H1532" i="5"/>
  <c r="H1527" i="5"/>
  <c r="F1519" i="5"/>
  <c r="H1516" i="5"/>
  <c r="H1511" i="5"/>
  <c r="G1505" i="5"/>
  <c r="H1505" i="5"/>
  <c r="D5" i="5"/>
  <c r="E5" i="5" s="1"/>
  <c r="F5" i="5" s="1"/>
  <c r="D6" i="5"/>
  <c r="E6" i="5" s="1"/>
  <c r="F6" i="5" s="1"/>
  <c r="D7" i="5"/>
  <c r="E7" i="5" s="1"/>
  <c r="F7" i="5" s="1"/>
  <c r="D8" i="5"/>
  <c r="D9" i="5"/>
  <c r="D10" i="5"/>
  <c r="E10" i="5" s="1"/>
  <c r="F10" i="5" s="1"/>
  <c r="D11" i="5"/>
  <c r="E11" i="5" s="1"/>
  <c r="F11" i="5" s="1"/>
  <c r="D12" i="5"/>
  <c r="D13" i="5"/>
  <c r="D14" i="5"/>
  <c r="E14" i="5" s="1"/>
  <c r="F14" i="5" s="1"/>
  <c r="D15" i="5"/>
  <c r="E15" i="5" s="1"/>
  <c r="F15" i="5" s="1"/>
  <c r="D16" i="5"/>
  <c r="D17" i="5"/>
  <c r="D18" i="5"/>
  <c r="E18" i="5" s="1"/>
  <c r="F18" i="5" s="1"/>
  <c r="D19" i="5"/>
  <c r="E19" i="5" s="1"/>
  <c r="F19" i="5" s="1"/>
  <c r="D20" i="5"/>
  <c r="D21" i="5"/>
  <c r="E21" i="5" s="1"/>
  <c r="F21" i="5" s="1"/>
  <c r="D22" i="5"/>
  <c r="D23" i="5"/>
  <c r="E23" i="5" s="1"/>
  <c r="F23" i="5" s="1"/>
  <c r="D24" i="5"/>
  <c r="D25" i="5"/>
  <c r="D26" i="5"/>
  <c r="E26" i="5" s="1"/>
  <c r="F26" i="5" s="1"/>
  <c r="D27" i="5"/>
  <c r="E27" i="5" s="1"/>
  <c r="F27" i="5" s="1"/>
  <c r="D28" i="5"/>
  <c r="D29" i="5"/>
  <c r="D30" i="5"/>
  <c r="E30" i="5" s="1"/>
  <c r="F30" i="5" s="1"/>
  <c r="D31" i="5"/>
  <c r="E31" i="5" s="1"/>
  <c r="F31" i="5" s="1"/>
  <c r="D32" i="5"/>
  <c r="D33" i="5"/>
  <c r="D34" i="5"/>
  <c r="D35" i="5"/>
  <c r="E35" i="5" s="1"/>
  <c r="F35" i="5" s="1"/>
  <c r="D36" i="5"/>
  <c r="D37" i="5"/>
  <c r="E37" i="5" s="1"/>
  <c r="F37" i="5" s="1"/>
  <c r="D38" i="5"/>
  <c r="E38" i="5" s="1"/>
  <c r="F38" i="5" s="1"/>
  <c r="D39" i="5"/>
  <c r="E39" i="5" s="1"/>
  <c r="F39" i="5" s="1"/>
  <c r="D40" i="5"/>
  <c r="D41" i="5"/>
  <c r="D42" i="5"/>
  <c r="E42" i="5" s="1"/>
  <c r="F42" i="5" s="1"/>
  <c r="D43" i="5"/>
  <c r="E43" i="5" s="1"/>
  <c r="F43" i="5" s="1"/>
  <c r="D44" i="5"/>
  <c r="D45" i="5"/>
  <c r="D46" i="5"/>
  <c r="E46" i="5" s="1"/>
  <c r="F46" i="5" s="1"/>
  <c r="D47" i="5"/>
  <c r="E47" i="5" s="1"/>
  <c r="F47" i="5" s="1"/>
  <c r="D48" i="5"/>
  <c r="D49" i="5"/>
  <c r="D50" i="5"/>
  <c r="E50" i="5" s="1"/>
  <c r="F50" i="5" s="1"/>
  <c r="D51" i="5"/>
  <c r="E51" i="5" s="1"/>
  <c r="F51" i="5" s="1"/>
  <c r="D52" i="5"/>
  <c r="D53" i="5"/>
  <c r="E53" i="5" s="1"/>
  <c r="F53" i="5" s="1"/>
  <c r="D54" i="5"/>
  <c r="D55" i="5"/>
  <c r="E55" i="5" s="1"/>
  <c r="F55" i="5" s="1"/>
  <c r="D56" i="5"/>
  <c r="D57" i="5"/>
  <c r="D58" i="5"/>
  <c r="E58" i="5" s="1"/>
  <c r="F58" i="5" s="1"/>
  <c r="D59" i="5"/>
  <c r="E59" i="5" s="1"/>
  <c r="F59" i="5" s="1"/>
  <c r="D60" i="5"/>
  <c r="D61" i="5"/>
  <c r="D62" i="5"/>
  <c r="E62" i="5" s="1"/>
  <c r="F62" i="5" s="1"/>
  <c r="D63" i="5"/>
  <c r="E63" i="5" s="1"/>
  <c r="D64" i="5"/>
  <c r="D65" i="5"/>
  <c r="D66" i="5"/>
  <c r="D67" i="5"/>
  <c r="E67" i="5" s="1"/>
  <c r="F67" i="5" s="1"/>
  <c r="D68" i="5"/>
  <c r="D69" i="5"/>
  <c r="E69" i="5" s="1"/>
  <c r="D70" i="5"/>
  <c r="E70" i="5" s="1"/>
  <c r="F70" i="5" s="1"/>
  <c r="D71" i="5"/>
  <c r="E71" i="5" s="1"/>
  <c r="F71" i="5" s="1"/>
  <c r="D72" i="5"/>
  <c r="D73" i="5"/>
  <c r="D74" i="5"/>
  <c r="E74" i="5" s="1"/>
  <c r="F74" i="5" s="1"/>
  <c r="D75" i="5"/>
  <c r="E75" i="5" s="1"/>
  <c r="D76" i="5"/>
  <c r="D77" i="5"/>
  <c r="D78" i="5"/>
  <c r="E78" i="5" s="1"/>
  <c r="F78" i="5" s="1"/>
  <c r="D79" i="5"/>
  <c r="E79" i="5" s="1"/>
  <c r="F79" i="5" s="1"/>
  <c r="D80" i="5"/>
  <c r="D81" i="5"/>
  <c r="D82" i="5"/>
  <c r="E82" i="5" s="1"/>
  <c r="F82" i="5" s="1"/>
  <c r="D83" i="5"/>
  <c r="E83" i="5" s="1"/>
  <c r="F83" i="5" s="1"/>
  <c r="D84" i="5"/>
  <c r="D85" i="5"/>
  <c r="E85" i="5" s="1"/>
  <c r="D86" i="5"/>
  <c r="D87" i="5"/>
  <c r="E87" i="5" s="1"/>
  <c r="F87" i="5" s="1"/>
  <c r="D88" i="5"/>
  <c r="D89" i="5"/>
  <c r="D90" i="5"/>
  <c r="E90" i="5" s="1"/>
  <c r="F90" i="5" s="1"/>
  <c r="D91" i="5"/>
  <c r="E91" i="5" s="1"/>
  <c r="D92" i="5"/>
  <c r="D93" i="5"/>
  <c r="D94" i="5"/>
  <c r="E94" i="5" s="1"/>
  <c r="F94" i="5" s="1"/>
  <c r="D95" i="5"/>
  <c r="E95" i="5" s="1"/>
  <c r="F95" i="5" s="1"/>
  <c r="D96" i="5"/>
  <c r="D97" i="5"/>
  <c r="D98" i="5"/>
  <c r="D99" i="5"/>
  <c r="E99" i="5" s="1"/>
  <c r="F99" i="5" s="1"/>
  <c r="D100" i="5"/>
  <c r="D101" i="5"/>
  <c r="E101" i="5" s="1"/>
  <c r="F101" i="5" s="1"/>
  <c r="D102" i="5"/>
  <c r="E102" i="5" s="1"/>
  <c r="D103" i="5"/>
  <c r="E103" i="5" s="1"/>
  <c r="D104" i="5"/>
  <c r="D105" i="5"/>
  <c r="D106" i="5"/>
  <c r="E106" i="5" s="1"/>
  <c r="F106" i="5" s="1"/>
  <c r="D107" i="5"/>
  <c r="E107" i="5" s="1"/>
  <c r="F107" i="5" s="1"/>
  <c r="D108" i="5"/>
  <c r="D109" i="5"/>
  <c r="D110" i="5"/>
  <c r="E110" i="5" s="1"/>
  <c r="F110" i="5" s="1"/>
  <c r="D111" i="5"/>
  <c r="E111" i="5" s="1"/>
  <c r="D112" i="5"/>
  <c r="D113" i="5"/>
  <c r="D114" i="5"/>
  <c r="E114" i="5" s="1"/>
  <c r="F114" i="5" s="1"/>
  <c r="D115" i="5"/>
  <c r="E115" i="5" s="1"/>
  <c r="D116" i="5"/>
  <c r="D117" i="5"/>
  <c r="E117" i="5" s="1"/>
  <c r="D118" i="5"/>
  <c r="D119" i="5"/>
  <c r="E119" i="5" s="1"/>
  <c r="F119" i="5" s="1"/>
  <c r="D120" i="5"/>
  <c r="D121" i="5"/>
  <c r="D122" i="5"/>
  <c r="E122" i="5" s="1"/>
  <c r="F122" i="5" s="1"/>
  <c r="D123" i="5"/>
  <c r="E123" i="5" s="1"/>
  <c r="D124" i="5"/>
  <c r="D125" i="5"/>
  <c r="D126" i="5"/>
  <c r="E126" i="5" s="1"/>
  <c r="F126" i="5" s="1"/>
  <c r="D127" i="5"/>
  <c r="E127" i="5" s="1"/>
  <c r="D128" i="5"/>
  <c r="D129" i="5"/>
  <c r="D130" i="5"/>
  <c r="D131" i="5"/>
  <c r="E131" i="5" s="1"/>
  <c r="F131" i="5" s="1"/>
  <c r="D132" i="5"/>
  <c r="D133" i="5"/>
  <c r="E133" i="5" s="1"/>
  <c r="F133" i="5" s="1"/>
  <c r="D134" i="5"/>
  <c r="E134" i="5" s="1"/>
  <c r="F134" i="5" s="1"/>
  <c r="D135" i="5"/>
  <c r="E135" i="5" s="1"/>
  <c r="F135" i="5" s="1"/>
  <c r="D136" i="5"/>
  <c r="D137" i="5"/>
  <c r="D138" i="5"/>
  <c r="E138" i="5" s="1"/>
  <c r="F138" i="5" s="1"/>
  <c r="D139" i="5"/>
  <c r="E139" i="5" s="1"/>
  <c r="F139" i="5" s="1"/>
  <c r="D140" i="5"/>
  <c r="D141" i="5"/>
  <c r="D142" i="5"/>
  <c r="E142" i="5" s="1"/>
  <c r="D143" i="5"/>
  <c r="E143" i="5" s="1"/>
  <c r="D144" i="5"/>
  <c r="G144" i="5" s="1"/>
  <c r="D145" i="5"/>
  <c r="D146" i="5"/>
  <c r="E146" i="5" s="1"/>
  <c r="F146" i="5" s="1"/>
  <c r="D147" i="5"/>
  <c r="E147" i="5" s="1"/>
  <c r="F147" i="5" s="1"/>
  <c r="D148" i="5"/>
  <c r="D149" i="5"/>
  <c r="E149" i="5" s="1"/>
  <c r="F149" i="5" s="1"/>
  <c r="D150" i="5"/>
  <c r="D151" i="5"/>
  <c r="E151" i="5" s="1"/>
  <c r="F151" i="5" s="1"/>
  <c r="D152" i="5"/>
  <c r="D153" i="5"/>
  <c r="D154" i="5"/>
  <c r="E154" i="5" s="1"/>
  <c r="F154" i="5" s="1"/>
  <c r="D155" i="5"/>
  <c r="E155" i="5" s="1"/>
  <c r="F155" i="5" s="1"/>
  <c r="D156" i="5"/>
  <c r="D157" i="5"/>
  <c r="D158" i="5"/>
  <c r="E158" i="5" s="1"/>
  <c r="F158" i="5" s="1"/>
  <c r="D159" i="5"/>
  <c r="E159" i="5" s="1"/>
  <c r="F159" i="5" s="1"/>
  <c r="D160" i="5"/>
  <c r="D161" i="5"/>
  <c r="D162" i="5"/>
  <c r="D163" i="5"/>
  <c r="E163" i="5" s="1"/>
  <c r="D164" i="5"/>
  <c r="D165" i="5"/>
  <c r="E165" i="5" s="1"/>
  <c r="F165" i="5" s="1"/>
  <c r="D166" i="5"/>
  <c r="E166" i="5" s="1"/>
  <c r="F166" i="5" s="1"/>
  <c r="D167" i="5"/>
  <c r="E167" i="5" s="1"/>
  <c r="F167" i="5" s="1"/>
  <c r="D168" i="5"/>
  <c r="D169" i="5"/>
  <c r="D170" i="5"/>
  <c r="E170" i="5" s="1"/>
  <c r="F170" i="5" s="1"/>
  <c r="D171" i="5"/>
  <c r="E171" i="5" s="1"/>
  <c r="F171" i="5" s="1"/>
  <c r="D172" i="5"/>
  <c r="D173" i="5"/>
  <c r="D174" i="5"/>
  <c r="E174" i="5" s="1"/>
  <c r="F174" i="5" s="1"/>
  <c r="D175" i="5"/>
  <c r="E175" i="5" s="1"/>
  <c r="F175" i="5" s="1"/>
  <c r="D176" i="5"/>
  <c r="D177" i="5"/>
  <c r="D178" i="5"/>
  <c r="E178" i="5" s="1"/>
  <c r="F178" i="5" s="1"/>
  <c r="D179" i="5"/>
  <c r="E179" i="5" s="1"/>
  <c r="D180" i="5"/>
  <c r="D181" i="5"/>
  <c r="E181" i="5" s="1"/>
  <c r="F181" i="5" s="1"/>
  <c r="D182" i="5"/>
  <c r="D183" i="5"/>
  <c r="E183" i="5" s="1"/>
  <c r="F183" i="5" s="1"/>
  <c r="D184" i="5"/>
  <c r="D185" i="5"/>
  <c r="D186" i="5"/>
  <c r="E186" i="5" s="1"/>
  <c r="F186" i="5" s="1"/>
  <c r="D187" i="5"/>
  <c r="E187" i="5" s="1"/>
  <c r="F187" i="5" s="1"/>
  <c r="D188" i="5"/>
  <c r="D189" i="5"/>
  <c r="D190" i="5"/>
  <c r="E190" i="5" s="1"/>
  <c r="F190" i="5" s="1"/>
  <c r="D191" i="5"/>
  <c r="E191" i="5" s="1"/>
  <c r="F191" i="5" s="1"/>
  <c r="D192" i="5"/>
  <c r="D193" i="5"/>
  <c r="D194" i="5"/>
  <c r="D195" i="5"/>
  <c r="E195" i="5" s="1"/>
  <c r="D196" i="5"/>
  <c r="D197" i="5"/>
  <c r="E197" i="5" s="1"/>
  <c r="D198" i="5"/>
  <c r="E198" i="5" s="1"/>
  <c r="F198" i="5" s="1"/>
  <c r="D199" i="5"/>
  <c r="E199" i="5" s="1"/>
  <c r="F199" i="5" s="1"/>
  <c r="D200" i="5"/>
  <c r="D201" i="5"/>
  <c r="D202" i="5"/>
  <c r="E202" i="5" s="1"/>
  <c r="F202" i="5" s="1"/>
  <c r="D203" i="5"/>
  <c r="E203" i="5" s="1"/>
  <c r="D204" i="5"/>
  <c r="D205" i="5"/>
  <c r="D206" i="5"/>
  <c r="E206" i="5" s="1"/>
  <c r="F206" i="5" s="1"/>
  <c r="D207" i="5"/>
  <c r="E207" i="5" s="1"/>
  <c r="F207" i="5" s="1"/>
  <c r="D208" i="5"/>
  <c r="D209" i="5"/>
  <c r="D210" i="5"/>
  <c r="E210" i="5" s="1"/>
  <c r="F210" i="5" s="1"/>
  <c r="D211" i="5"/>
  <c r="E211" i="5" s="1"/>
  <c r="F211" i="5" s="1"/>
  <c r="D212" i="5"/>
  <c r="D213" i="5"/>
  <c r="E213" i="5" s="1"/>
  <c r="F213" i="5" s="1"/>
  <c r="D214" i="5"/>
  <c r="D215" i="5"/>
  <c r="E215" i="5" s="1"/>
  <c r="F215" i="5" s="1"/>
  <c r="D216" i="5"/>
  <c r="D217" i="5"/>
  <c r="D218" i="5"/>
  <c r="E218" i="5" s="1"/>
  <c r="F218" i="5" s="1"/>
  <c r="D219" i="5"/>
  <c r="E219" i="5" s="1"/>
  <c r="F219" i="5" s="1"/>
  <c r="D220" i="5"/>
  <c r="D221" i="5"/>
  <c r="D222" i="5"/>
  <c r="E222" i="5" s="1"/>
  <c r="F222" i="5" s="1"/>
  <c r="D223" i="5"/>
  <c r="E223" i="5" s="1"/>
  <c r="F223" i="5" s="1"/>
  <c r="D224" i="5"/>
  <c r="D225" i="5"/>
  <c r="D226" i="5"/>
  <c r="D227" i="5"/>
  <c r="E227" i="5" s="1"/>
  <c r="F227" i="5" s="1"/>
  <c r="D228" i="5"/>
  <c r="D229" i="5"/>
  <c r="E229" i="5" s="1"/>
  <c r="F229" i="5" s="1"/>
  <c r="D230" i="5"/>
  <c r="E230" i="5" s="1"/>
  <c r="F230" i="5" s="1"/>
  <c r="D231" i="5"/>
  <c r="E231" i="5" s="1"/>
  <c r="F231" i="5" s="1"/>
  <c r="D232" i="5"/>
  <c r="D233" i="5"/>
  <c r="D234" i="5"/>
  <c r="E234" i="5" s="1"/>
  <c r="F234" i="5" s="1"/>
  <c r="D235" i="5"/>
  <c r="E235" i="5" s="1"/>
  <c r="F235" i="5" s="1"/>
  <c r="D236" i="5"/>
  <c r="D237" i="5"/>
  <c r="D238" i="5"/>
  <c r="E238" i="5" s="1"/>
  <c r="F238" i="5" s="1"/>
  <c r="D239" i="5"/>
  <c r="E239" i="5" s="1"/>
  <c r="F239" i="5" s="1"/>
  <c r="D240" i="5"/>
  <c r="D241" i="5"/>
  <c r="D242" i="5"/>
  <c r="E242" i="5" s="1"/>
  <c r="D243" i="5"/>
  <c r="E243" i="5" s="1"/>
  <c r="D244" i="5"/>
  <c r="D245" i="5"/>
  <c r="E245" i="5" s="1"/>
  <c r="F245" i="5" s="1"/>
  <c r="D246" i="5"/>
  <c r="D247" i="5"/>
  <c r="E247" i="5" s="1"/>
  <c r="F247" i="5" s="1"/>
  <c r="D248" i="5"/>
  <c r="D249" i="5"/>
  <c r="D250" i="5"/>
  <c r="E250" i="5" s="1"/>
  <c r="F250" i="5" s="1"/>
  <c r="D251" i="5"/>
  <c r="E251" i="5" s="1"/>
  <c r="F251" i="5" s="1"/>
  <c r="D252" i="5"/>
  <c r="D253" i="5"/>
  <c r="D254" i="5"/>
  <c r="E254" i="5" s="1"/>
  <c r="F254" i="5" s="1"/>
  <c r="D255" i="5"/>
  <c r="E255" i="5" s="1"/>
  <c r="F255" i="5" s="1"/>
  <c r="D256" i="5"/>
  <c r="D257" i="5"/>
  <c r="D258" i="5"/>
  <c r="D259" i="5"/>
  <c r="E259" i="5" s="1"/>
  <c r="F259" i="5" s="1"/>
  <c r="D260" i="5"/>
  <c r="D261" i="5"/>
  <c r="E261" i="5" s="1"/>
  <c r="F261" i="5" s="1"/>
  <c r="D262" i="5"/>
  <c r="E262" i="5" s="1"/>
  <c r="F262" i="5" s="1"/>
  <c r="D263" i="5"/>
  <c r="E263" i="5" s="1"/>
  <c r="F263" i="5" s="1"/>
  <c r="D264" i="5"/>
  <c r="D265" i="5"/>
  <c r="D266" i="5"/>
  <c r="E266" i="5" s="1"/>
  <c r="F266" i="5" s="1"/>
  <c r="D267" i="5"/>
  <c r="E267" i="5" s="1"/>
  <c r="F267" i="5" s="1"/>
  <c r="D268" i="5"/>
  <c r="D269" i="5"/>
  <c r="E269" i="5" s="1"/>
  <c r="F269" i="5" s="1"/>
  <c r="D270" i="5"/>
  <c r="E270" i="5" s="1"/>
  <c r="F270" i="5" s="1"/>
  <c r="D271" i="5"/>
  <c r="E271" i="5" s="1"/>
  <c r="F271" i="5" s="1"/>
  <c r="D272" i="5"/>
  <c r="D273" i="5"/>
  <c r="D274" i="5"/>
  <c r="E274" i="5" s="1"/>
  <c r="F274" i="5" s="1"/>
  <c r="D275" i="5"/>
  <c r="E275" i="5" s="1"/>
  <c r="F275" i="5" s="1"/>
  <c r="D276" i="5"/>
  <c r="D277" i="5"/>
  <c r="E277" i="5" s="1"/>
  <c r="F277" i="5" s="1"/>
  <c r="D278" i="5"/>
  <c r="D279" i="5"/>
  <c r="E279" i="5" s="1"/>
  <c r="F279" i="5" s="1"/>
  <c r="D280" i="5"/>
  <c r="D281" i="5"/>
  <c r="E281" i="5" s="1"/>
  <c r="F281" i="5" s="1"/>
  <c r="D282" i="5"/>
  <c r="E282" i="5" s="1"/>
  <c r="F282" i="5" s="1"/>
  <c r="D283" i="5"/>
  <c r="E283" i="5" s="1"/>
  <c r="F283" i="5" s="1"/>
  <c r="D284" i="5"/>
  <c r="D285" i="5"/>
  <c r="D286" i="5"/>
  <c r="E286" i="5" s="1"/>
  <c r="F286" i="5" s="1"/>
  <c r="D287" i="5"/>
  <c r="E287" i="5" s="1"/>
  <c r="F287" i="5" s="1"/>
  <c r="D288" i="5"/>
  <c r="D289" i="5"/>
  <c r="D290" i="5"/>
  <c r="D291" i="5"/>
  <c r="E291" i="5" s="1"/>
  <c r="F291" i="5" s="1"/>
  <c r="D292" i="5"/>
  <c r="D293" i="5"/>
  <c r="E293" i="5" s="1"/>
  <c r="F293" i="5" s="1"/>
  <c r="D294" i="5"/>
  <c r="E294" i="5" s="1"/>
  <c r="F294" i="5" s="1"/>
  <c r="D295" i="5"/>
  <c r="E295" i="5" s="1"/>
  <c r="F295" i="5" s="1"/>
  <c r="D296" i="5"/>
  <c r="D297" i="5"/>
  <c r="D298" i="5"/>
  <c r="E298" i="5" s="1"/>
  <c r="F298" i="5" s="1"/>
  <c r="D299" i="5"/>
  <c r="E299" i="5" s="1"/>
  <c r="F299" i="5" s="1"/>
  <c r="D300" i="5"/>
  <c r="D301" i="5"/>
  <c r="E301" i="5" s="1"/>
  <c r="F301" i="5" s="1"/>
  <c r="D302" i="5"/>
  <c r="E302" i="5" s="1"/>
  <c r="F302" i="5" s="1"/>
  <c r="D303" i="5"/>
  <c r="E303" i="5" s="1"/>
  <c r="D304" i="5"/>
  <c r="D305" i="5"/>
  <c r="D306" i="5"/>
  <c r="E306" i="5" s="1"/>
  <c r="F306" i="5" s="1"/>
  <c r="D307" i="5"/>
  <c r="E307" i="5" s="1"/>
  <c r="D308" i="5"/>
  <c r="D309" i="5"/>
  <c r="E309" i="5" s="1"/>
  <c r="F309" i="5" s="1"/>
  <c r="D310" i="5"/>
  <c r="D311" i="5"/>
  <c r="E311" i="5" s="1"/>
  <c r="F311" i="5" s="1"/>
  <c r="D312" i="5"/>
  <c r="D313" i="5"/>
  <c r="E313" i="5" s="1"/>
  <c r="F313" i="5" s="1"/>
  <c r="D314" i="5"/>
  <c r="E314" i="5" s="1"/>
  <c r="F314" i="5" s="1"/>
  <c r="D315" i="5"/>
  <c r="E315" i="5" s="1"/>
  <c r="F315" i="5" s="1"/>
  <c r="D316" i="5"/>
  <c r="D317" i="5"/>
  <c r="D318" i="5"/>
  <c r="E318" i="5" s="1"/>
  <c r="D319" i="5"/>
  <c r="E319" i="5" s="1"/>
  <c r="F319" i="5" s="1"/>
  <c r="D320" i="5"/>
  <c r="D321" i="5"/>
  <c r="D322" i="5"/>
  <c r="D323" i="5"/>
  <c r="E323" i="5" s="1"/>
  <c r="F323" i="5" s="1"/>
  <c r="D324" i="5"/>
  <c r="D325" i="5"/>
  <c r="E325" i="5" s="1"/>
  <c r="F325" i="5" s="1"/>
  <c r="D326" i="5"/>
  <c r="E326" i="5" s="1"/>
  <c r="F326" i="5" s="1"/>
  <c r="D327" i="5"/>
  <c r="E327" i="5" s="1"/>
  <c r="F327" i="5" s="1"/>
  <c r="D328" i="5"/>
  <c r="D329" i="5"/>
  <c r="D330" i="5"/>
  <c r="E330" i="5" s="1"/>
  <c r="F330" i="5" s="1"/>
  <c r="D331" i="5"/>
  <c r="E331" i="5" s="1"/>
  <c r="F331" i="5" s="1"/>
  <c r="D332" i="5"/>
  <c r="D333" i="5"/>
  <c r="E333" i="5" s="1"/>
  <c r="F333" i="5" s="1"/>
  <c r="D334" i="5"/>
  <c r="E334" i="5" s="1"/>
  <c r="F334" i="5" s="1"/>
  <c r="D335" i="5"/>
  <c r="E335" i="5" s="1"/>
  <c r="F335" i="5" s="1"/>
  <c r="D336" i="5"/>
  <c r="D337" i="5"/>
  <c r="D338" i="5"/>
  <c r="E338" i="5" s="1"/>
  <c r="D339" i="5"/>
  <c r="E339" i="5" s="1"/>
  <c r="D340" i="5"/>
  <c r="D341" i="5"/>
  <c r="E341" i="5" s="1"/>
  <c r="F341" i="5" s="1"/>
  <c r="D342" i="5"/>
  <c r="D343" i="5"/>
  <c r="E343" i="5" s="1"/>
  <c r="F343" i="5" s="1"/>
  <c r="D344" i="5"/>
  <c r="D345" i="5"/>
  <c r="E345" i="5" s="1"/>
  <c r="F345" i="5" s="1"/>
  <c r="D346" i="5"/>
  <c r="E346" i="5" s="1"/>
  <c r="F346" i="5" s="1"/>
  <c r="D347" i="5"/>
  <c r="E347" i="5" s="1"/>
  <c r="F347" i="5" s="1"/>
  <c r="D348" i="5"/>
  <c r="D349" i="5"/>
  <c r="D350" i="5"/>
  <c r="E350" i="5" s="1"/>
  <c r="F350" i="5" s="1"/>
  <c r="D351" i="5"/>
  <c r="E351" i="5" s="1"/>
  <c r="F351" i="5" s="1"/>
  <c r="D352" i="5"/>
  <c r="D353" i="5"/>
  <c r="D354" i="5"/>
  <c r="D355" i="5"/>
  <c r="E355" i="5" s="1"/>
  <c r="F355" i="5" s="1"/>
  <c r="D356" i="5"/>
  <c r="D357" i="5"/>
  <c r="E357" i="5" s="1"/>
  <c r="F357" i="5" s="1"/>
  <c r="D358" i="5"/>
  <c r="E358" i="5" s="1"/>
  <c r="F358" i="5" s="1"/>
  <c r="D359" i="5"/>
  <c r="E359" i="5" s="1"/>
  <c r="D360" i="5"/>
  <c r="D361" i="5"/>
  <c r="D362" i="5"/>
  <c r="E362" i="5" s="1"/>
  <c r="D363" i="5"/>
  <c r="E363" i="5" s="1"/>
  <c r="F363" i="5" s="1"/>
  <c r="D364" i="5"/>
  <c r="D365" i="5"/>
  <c r="E365" i="5" s="1"/>
  <c r="D366" i="5"/>
  <c r="E366" i="5" s="1"/>
  <c r="F366" i="5" s="1"/>
  <c r="D367" i="5"/>
  <c r="E367" i="5" s="1"/>
  <c r="F367" i="5" s="1"/>
  <c r="D368" i="5"/>
  <c r="D369" i="5"/>
  <c r="D370" i="5"/>
  <c r="E370" i="5" s="1"/>
  <c r="F370" i="5" s="1"/>
  <c r="D371" i="5"/>
  <c r="E371" i="5" s="1"/>
  <c r="F371" i="5" s="1"/>
  <c r="D372" i="5"/>
  <c r="D373" i="5"/>
  <c r="E373" i="5" s="1"/>
  <c r="F373" i="5" s="1"/>
  <c r="D374" i="5"/>
  <c r="D375" i="5"/>
  <c r="E375" i="5" s="1"/>
  <c r="F375" i="5" s="1"/>
  <c r="D376" i="5"/>
  <c r="D377" i="5"/>
  <c r="E377" i="5" s="1"/>
  <c r="F377" i="5" s="1"/>
  <c r="D378" i="5"/>
  <c r="E378" i="5" s="1"/>
  <c r="D379" i="5"/>
  <c r="E379" i="5" s="1"/>
  <c r="F379" i="5" s="1"/>
  <c r="D380" i="5"/>
  <c r="D381" i="5"/>
  <c r="D382" i="5"/>
  <c r="E382" i="5" s="1"/>
  <c r="F382" i="5" s="1"/>
  <c r="D383" i="5"/>
  <c r="E383" i="5" s="1"/>
  <c r="F383" i="5" s="1"/>
  <c r="D384" i="5"/>
  <c r="D385" i="5"/>
  <c r="D386" i="5"/>
  <c r="D387" i="5"/>
  <c r="E387" i="5" s="1"/>
  <c r="F387" i="5" s="1"/>
  <c r="D388" i="5"/>
  <c r="D389" i="5"/>
  <c r="E389" i="5" s="1"/>
  <c r="F389" i="5" s="1"/>
  <c r="D390" i="5"/>
  <c r="E390" i="5" s="1"/>
  <c r="F390" i="5" s="1"/>
  <c r="D391" i="5"/>
  <c r="E391" i="5" s="1"/>
  <c r="F391" i="5" s="1"/>
  <c r="D392" i="5"/>
  <c r="D393" i="5"/>
  <c r="D394" i="5"/>
  <c r="E394" i="5" s="1"/>
  <c r="F394" i="5" s="1"/>
  <c r="D395" i="5"/>
  <c r="E395" i="5" s="1"/>
  <c r="F395" i="5" s="1"/>
  <c r="D396" i="5"/>
  <c r="D397" i="5"/>
  <c r="E397" i="5" s="1"/>
  <c r="F397" i="5" s="1"/>
  <c r="D398" i="5"/>
  <c r="E398" i="5" s="1"/>
  <c r="D399" i="5"/>
  <c r="E399" i="5" s="1"/>
  <c r="D400" i="5"/>
  <c r="D401" i="5"/>
  <c r="D402" i="5"/>
  <c r="E402" i="5" s="1"/>
  <c r="F402" i="5" s="1"/>
  <c r="D403" i="5"/>
  <c r="E403" i="5" s="1"/>
  <c r="F403" i="5" s="1"/>
  <c r="D404" i="5"/>
  <c r="D405" i="5"/>
  <c r="E405" i="5" s="1"/>
  <c r="F405" i="5" s="1"/>
  <c r="D406" i="5"/>
  <c r="D407" i="5"/>
  <c r="E407" i="5" s="1"/>
  <c r="F407" i="5" s="1"/>
  <c r="D408" i="5"/>
  <c r="D409" i="5"/>
  <c r="E409" i="5" s="1"/>
  <c r="F409" i="5" s="1"/>
  <c r="D410" i="5"/>
  <c r="E410" i="5" s="1"/>
  <c r="F410" i="5" s="1"/>
  <c r="D411" i="5"/>
  <c r="E411" i="5" s="1"/>
  <c r="F411" i="5" s="1"/>
  <c r="D412" i="5"/>
  <c r="D413" i="5"/>
  <c r="D414" i="5"/>
  <c r="E414" i="5" s="1"/>
  <c r="F414" i="5" s="1"/>
  <c r="D415" i="5"/>
  <c r="E415" i="5" s="1"/>
  <c r="F415" i="5" s="1"/>
  <c r="D416" i="5"/>
  <c r="D417" i="5"/>
  <c r="D418" i="5"/>
  <c r="D419" i="5"/>
  <c r="E419" i="5" s="1"/>
  <c r="F419" i="5" s="1"/>
  <c r="D420" i="5"/>
  <c r="D421" i="5"/>
  <c r="E421" i="5" s="1"/>
  <c r="F421" i="5" s="1"/>
  <c r="D422" i="5"/>
  <c r="E422" i="5" s="1"/>
  <c r="F422" i="5" s="1"/>
  <c r="D423" i="5"/>
  <c r="E423" i="5" s="1"/>
  <c r="F423" i="5" s="1"/>
  <c r="D424" i="5"/>
  <c r="D425" i="5"/>
  <c r="D426" i="5"/>
  <c r="E426" i="5" s="1"/>
  <c r="D427" i="5"/>
  <c r="E427" i="5" s="1"/>
  <c r="F427" i="5" s="1"/>
  <c r="D428" i="5"/>
  <c r="D429" i="5"/>
  <c r="E429" i="5" s="1"/>
  <c r="F429" i="5" s="1"/>
  <c r="D430" i="5"/>
  <c r="E430" i="5" s="1"/>
  <c r="D431" i="5"/>
  <c r="E431" i="5" s="1"/>
  <c r="D432" i="5"/>
  <c r="D433" i="5"/>
  <c r="D434" i="5"/>
  <c r="E434" i="5" s="1"/>
  <c r="F434" i="5" s="1"/>
  <c r="D435" i="5"/>
  <c r="E435" i="5" s="1"/>
  <c r="D436" i="5"/>
  <c r="D437" i="5"/>
  <c r="E437" i="5" s="1"/>
  <c r="F437" i="5" s="1"/>
  <c r="D438" i="5"/>
  <c r="D439" i="5"/>
  <c r="E439" i="5" s="1"/>
  <c r="F439" i="5" s="1"/>
  <c r="D440" i="5"/>
  <c r="D441" i="5"/>
  <c r="E441" i="5" s="1"/>
  <c r="F441" i="5" s="1"/>
  <c r="D442" i="5"/>
  <c r="E442" i="5" s="1"/>
  <c r="F442" i="5" s="1"/>
  <c r="D443" i="5"/>
  <c r="E443" i="5" s="1"/>
  <c r="D444" i="5"/>
  <c r="D445" i="5"/>
  <c r="D446" i="5"/>
  <c r="E446" i="5" s="1"/>
  <c r="D447" i="5"/>
  <c r="E447" i="5" s="1"/>
  <c r="F447" i="5" s="1"/>
  <c r="D448" i="5"/>
  <c r="D449" i="5"/>
  <c r="D450" i="5"/>
  <c r="D451" i="5"/>
  <c r="E451" i="5" s="1"/>
  <c r="D452" i="5"/>
  <c r="D453" i="5"/>
  <c r="E453" i="5" s="1"/>
  <c r="F453" i="5" s="1"/>
  <c r="D454" i="5"/>
  <c r="E454" i="5" s="1"/>
  <c r="F454" i="5" s="1"/>
  <c r="D455" i="5"/>
  <c r="E455" i="5" s="1"/>
  <c r="F455" i="5" s="1"/>
  <c r="D456" i="5"/>
  <c r="D457" i="5"/>
  <c r="D458" i="5"/>
  <c r="E458" i="5" s="1"/>
  <c r="F458" i="5" s="1"/>
  <c r="D459" i="5"/>
  <c r="E459" i="5" s="1"/>
  <c r="F459" i="5" s="1"/>
  <c r="D460" i="5"/>
  <c r="D461" i="5"/>
  <c r="E461" i="5" s="1"/>
  <c r="F461" i="5" s="1"/>
  <c r="D462" i="5"/>
  <c r="E462" i="5" s="1"/>
  <c r="F462" i="5" s="1"/>
  <c r="D463" i="5"/>
  <c r="E463" i="5" s="1"/>
  <c r="F463" i="5" s="1"/>
  <c r="D464" i="5"/>
  <c r="D465" i="5"/>
  <c r="D466" i="5"/>
  <c r="E466" i="5" s="1"/>
  <c r="F466" i="5" s="1"/>
  <c r="D467" i="5"/>
  <c r="E467" i="5" s="1"/>
  <c r="F467" i="5" s="1"/>
  <c r="D468" i="5"/>
  <c r="D469" i="5"/>
  <c r="E469" i="5" s="1"/>
  <c r="F469" i="5" s="1"/>
  <c r="D470" i="5"/>
  <c r="D471" i="5"/>
  <c r="E471" i="5" s="1"/>
  <c r="F471" i="5" s="1"/>
  <c r="D472" i="5"/>
  <c r="D473" i="5"/>
  <c r="E473" i="5" s="1"/>
  <c r="F473" i="5" s="1"/>
  <c r="D474" i="5"/>
  <c r="E474" i="5" s="1"/>
  <c r="F474" i="5" s="1"/>
  <c r="D475" i="5"/>
  <c r="E475" i="5" s="1"/>
  <c r="F475" i="5" s="1"/>
  <c r="D476" i="5"/>
  <c r="D477" i="5"/>
  <c r="D478" i="5"/>
  <c r="E478" i="5" s="1"/>
  <c r="F478" i="5" s="1"/>
  <c r="D479" i="5"/>
  <c r="E479" i="5" s="1"/>
  <c r="F479" i="5" s="1"/>
  <c r="D480" i="5"/>
  <c r="D481" i="5"/>
  <c r="D482" i="5"/>
  <c r="D483" i="5"/>
  <c r="E483" i="5" s="1"/>
  <c r="D484" i="5"/>
  <c r="D485" i="5"/>
  <c r="E485" i="5" s="1"/>
  <c r="F485" i="5" s="1"/>
  <c r="D486" i="5"/>
  <c r="E486" i="5" s="1"/>
  <c r="D487" i="5"/>
  <c r="E487" i="5" s="1"/>
  <c r="F487" i="5" s="1"/>
  <c r="D488" i="5"/>
  <c r="D489" i="5"/>
  <c r="D490" i="5"/>
  <c r="E490" i="5" s="1"/>
  <c r="F490" i="5" s="1"/>
  <c r="D491" i="5"/>
  <c r="E491" i="5" s="1"/>
  <c r="F491" i="5" s="1"/>
  <c r="D492" i="5"/>
  <c r="D493" i="5"/>
  <c r="E493" i="5" s="1"/>
  <c r="D494" i="5"/>
  <c r="E494" i="5" s="1"/>
  <c r="F494" i="5" s="1"/>
  <c r="D495" i="5"/>
  <c r="E495" i="5" s="1"/>
  <c r="F495" i="5" s="1"/>
  <c r="D496" i="5"/>
  <c r="D497" i="5"/>
  <c r="D498" i="5"/>
  <c r="E498" i="5" s="1"/>
  <c r="F498" i="5" s="1"/>
  <c r="D499" i="5"/>
  <c r="E499" i="5" s="1"/>
  <c r="D500" i="5"/>
  <c r="D501" i="5"/>
  <c r="E501" i="5" s="1"/>
  <c r="F501" i="5" s="1"/>
  <c r="D502" i="5"/>
  <c r="D503" i="5"/>
  <c r="E503" i="5" s="1"/>
  <c r="F503" i="5" s="1"/>
  <c r="D504" i="5"/>
  <c r="D505" i="5"/>
  <c r="E505" i="5" s="1"/>
  <c r="F505" i="5" s="1"/>
  <c r="D506" i="5"/>
  <c r="E506" i="5" s="1"/>
  <c r="D507" i="5"/>
  <c r="E507" i="5" s="1"/>
  <c r="F507" i="5" s="1"/>
  <c r="D508" i="5"/>
  <c r="D509" i="5"/>
  <c r="D510" i="5"/>
  <c r="E510" i="5" s="1"/>
  <c r="F510" i="5" s="1"/>
  <c r="D511" i="5"/>
  <c r="E511" i="5" s="1"/>
  <c r="F511" i="5" s="1"/>
  <c r="D512" i="5"/>
  <c r="D513" i="5"/>
  <c r="D514" i="5"/>
  <c r="D515" i="5"/>
  <c r="E515" i="5" s="1"/>
  <c r="D516" i="5"/>
  <c r="D517" i="5"/>
  <c r="E517" i="5" s="1"/>
  <c r="F517" i="5" s="1"/>
  <c r="D518" i="5"/>
  <c r="E518" i="5" s="1"/>
  <c r="F518" i="5" s="1"/>
  <c r="D519" i="5"/>
  <c r="E519" i="5" s="1"/>
  <c r="F519" i="5" s="1"/>
  <c r="D520" i="5"/>
  <c r="D521" i="5"/>
  <c r="D522" i="5"/>
  <c r="E522" i="5" s="1"/>
  <c r="F522" i="5" s="1"/>
  <c r="D523" i="5"/>
  <c r="E523" i="5" s="1"/>
  <c r="F523" i="5" s="1"/>
  <c r="D524" i="5"/>
  <c r="D525" i="5"/>
  <c r="E525" i="5" s="1"/>
  <c r="F525" i="5" s="1"/>
  <c r="D526" i="5"/>
  <c r="E526" i="5" s="1"/>
  <c r="F526" i="5" s="1"/>
  <c r="D527" i="5"/>
  <c r="E527" i="5" s="1"/>
  <c r="F527" i="5" s="1"/>
  <c r="D528" i="5"/>
  <c r="D529" i="5"/>
  <c r="D530" i="5"/>
  <c r="E530" i="5" s="1"/>
  <c r="F530" i="5" s="1"/>
  <c r="D531" i="5"/>
  <c r="E531" i="5" s="1"/>
  <c r="F531" i="5" s="1"/>
  <c r="D532" i="5"/>
  <c r="D533" i="5"/>
  <c r="E533" i="5" s="1"/>
  <c r="F533" i="5" s="1"/>
  <c r="D534" i="5"/>
  <c r="D535" i="5"/>
  <c r="E535" i="5" s="1"/>
  <c r="F535" i="5" s="1"/>
  <c r="D536" i="5"/>
  <c r="D537" i="5"/>
  <c r="E537" i="5" s="1"/>
  <c r="F537" i="5" s="1"/>
  <c r="D538" i="5"/>
  <c r="E538" i="5" s="1"/>
  <c r="D539" i="5"/>
  <c r="E539" i="5" s="1"/>
  <c r="D540" i="5"/>
  <c r="D541" i="5"/>
  <c r="D542" i="5"/>
  <c r="E542" i="5" s="1"/>
  <c r="D543" i="5"/>
  <c r="E543" i="5" s="1"/>
  <c r="F543" i="5" s="1"/>
  <c r="D544" i="5"/>
  <c r="D545" i="5"/>
  <c r="D546" i="5"/>
  <c r="D547" i="5"/>
  <c r="E547" i="5" s="1"/>
  <c r="D548" i="5"/>
  <c r="D549" i="5"/>
  <c r="E549" i="5" s="1"/>
  <c r="D550" i="5"/>
  <c r="E550" i="5" s="1"/>
  <c r="F550" i="5" s="1"/>
  <c r="D551" i="5"/>
  <c r="E551" i="5" s="1"/>
  <c r="F551" i="5" s="1"/>
  <c r="D552" i="5"/>
  <c r="D553" i="5"/>
  <c r="D554" i="5"/>
  <c r="E554" i="5" s="1"/>
  <c r="F554" i="5" s="1"/>
  <c r="D555" i="5"/>
  <c r="E555" i="5" s="1"/>
  <c r="F555" i="5" s="1"/>
  <c r="D556" i="5"/>
  <c r="D557" i="5"/>
  <c r="E557" i="5" s="1"/>
  <c r="F557" i="5" s="1"/>
  <c r="D558" i="5"/>
  <c r="E558" i="5" s="1"/>
  <c r="F558" i="5" s="1"/>
  <c r="D559" i="5"/>
  <c r="E559" i="5" s="1"/>
  <c r="F559" i="5" s="1"/>
  <c r="D560" i="5"/>
  <c r="D561" i="5"/>
  <c r="D562" i="5"/>
  <c r="E562" i="5" s="1"/>
  <c r="F562" i="5" s="1"/>
  <c r="D563" i="5"/>
  <c r="E563" i="5" s="1"/>
  <c r="F563" i="5" s="1"/>
  <c r="D564" i="5"/>
  <c r="D565" i="5"/>
  <c r="E565" i="5" s="1"/>
  <c r="F565" i="5" s="1"/>
  <c r="D566" i="5"/>
  <c r="D567" i="5"/>
  <c r="E567" i="5" s="1"/>
  <c r="F567" i="5" s="1"/>
  <c r="D568" i="5"/>
  <c r="D569" i="5"/>
  <c r="E569" i="5" s="1"/>
  <c r="F569" i="5" s="1"/>
  <c r="D570" i="5"/>
  <c r="E570" i="5" s="1"/>
  <c r="F570" i="5" s="1"/>
  <c r="D571" i="5"/>
  <c r="E571" i="5" s="1"/>
  <c r="F571" i="5" s="1"/>
  <c r="D572" i="5"/>
  <c r="D573" i="5"/>
  <c r="D574" i="5"/>
  <c r="E574" i="5" s="1"/>
  <c r="F574" i="5" s="1"/>
  <c r="D575" i="5"/>
  <c r="E575" i="5" s="1"/>
  <c r="F575" i="5" s="1"/>
  <c r="D576" i="5"/>
  <c r="D577" i="5"/>
  <c r="D578" i="5"/>
  <c r="D579" i="5"/>
  <c r="E579" i="5" s="1"/>
  <c r="F579" i="5" s="1"/>
  <c r="D580" i="5"/>
  <c r="D581" i="5"/>
  <c r="E581" i="5" s="1"/>
  <c r="F581" i="5" s="1"/>
  <c r="D582" i="5"/>
  <c r="E582" i="5" s="1"/>
  <c r="F582" i="5" s="1"/>
  <c r="D583" i="5"/>
  <c r="E583" i="5" s="1"/>
  <c r="F583" i="5" s="1"/>
  <c r="D584" i="5"/>
  <c r="D585" i="5"/>
  <c r="D586" i="5"/>
  <c r="E586" i="5" s="1"/>
  <c r="F586" i="5" s="1"/>
  <c r="D587" i="5"/>
  <c r="E587" i="5" s="1"/>
  <c r="F587" i="5" s="1"/>
  <c r="D588" i="5"/>
  <c r="D589" i="5"/>
  <c r="E589" i="5" s="1"/>
  <c r="F589" i="5" s="1"/>
  <c r="D590" i="5"/>
  <c r="E590" i="5" s="1"/>
  <c r="F590" i="5" s="1"/>
  <c r="D591" i="5"/>
  <c r="E591" i="5" s="1"/>
  <c r="F591" i="5" s="1"/>
  <c r="D592" i="5"/>
  <c r="D593" i="5"/>
  <c r="D594" i="5"/>
  <c r="E594" i="5" s="1"/>
  <c r="F594" i="5" s="1"/>
  <c r="D595" i="5"/>
  <c r="E595" i="5" s="1"/>
  <c r="F595" i="5" s="1"/>
  <c r="D596" i="5"/>
  <c r="D597" i="5"/>
  <c r="D598" i="5"/>
  <c r="E598" i="5" s="1"/>
  <c r="F598" i="5" s="1"/>
  <c r="D599" i="5"/>
  <c r="E599" i="5" s="1"/>
  <c r="F599" i="5" s="1"/>
  <c r="D600" i="5"/>
  <c r="D601" i="5"/>
  <c r="D602" i="5"/>
  <c r="H602" i="5" s="1"/>
  <c r="I602" i="5" s="1"/>
  <c r="K602" i="5" s="1"/>
  <c r="D603" i="5"/>
  <c r="E603" i="5" s="1"/>
  <c r="F603" i="5" s="1"/>
  <c r="D604" i="5"/>
  <c r="D605" i="5"/>
  <c r="E605" i="5" s="1"/>
  <c r="D606" i="5"/>
  <c r="E606" i="5" s="1"/>
  <c r="D607" i="5"/>
  <c r="E607" i="5" s="1"/>
  <c r="F607" i="5" s="1"/>
  <c r="D608" i="5"/>
  <c r="D609" i="5"/>
  <c r="D610" i="5"/>
  <c r="E610" i="5" s="1"/>
  <c r="D611" i="5"/>
  <c r="E611" i="5" s="1"/>
  <c r="F611" i="5" s="1"/>
  <c r="D612" i="5"/>
  <c r="D613" i="5"/>
  <c r="D614" i="5"/>
  <c r="E614" i="5" s="1"/>
  <c r="D615" i="5"/>
  <c r="E615" i="5" s="1"/>
  <c r="F615" i="5" s="1"/>
  <c r="D616" i="5"/>
  <c r="D617" i="5"/>
  <c r="D618" i="5"/>
  <c r="D619" i="5"/>
  <c r="E619" i="5" s="1"/>
  <c r="D620" i="5"/>
  <c r="D621" i="5"/>
  <c r="E621" i="5" s="1"/>
  <c r="F621" i="5" s="1"/>
  <c r="D622" i="5"/>
  <c r="E622" i="5" s="1"/>
  <c r="F622" i="5" s="1"/>
  <c r="D623" i="5"/>
  <c r="E623" i="5" s="1"/>
  <c r="F623" i="5" s="1"/>
  <c r="D624" i="5"/>
  <c r="D625" i="5"/>
  <c r="D626" i="5"/>
  <c r="E626" i="5" s="1"/>
  <c r="F626" i="5" s="1"/>
  <c r="D627" i="5"/>
  <c r="E627" i="5" s="1"/>
  <c r="F627" i="5" s="1"/>
  <c r="D628" i="5"/>
  <c r="D629" i="5"/>
  <c r="D630" i="5"/>
  <c r="E630" i="5" s="1"/>
  <c r="F630" i="5" s="1"/>
  <c r="D631" i="5"/>
  <c r="E631" i="5" s="1"/>
  <c r="F631" i="5" s="1"/>
  <c r="D632" i="5"/>
  <c r="D633" i="5"/>
  <c r="D634" i="5"/>
  <c r="H634" i="5" s="1"/>
  <c r="I634" i="5" s="1"/>
  <c r="K634" i="5" s="1"/>
  <c r="D635" i="5"/>
  <c r="E635" i="5" s="1"/>
  <c r="D636" i="5"/>
  <c r="D637" i="5"/>
  <c r="E637" i="5" s="1"/>
  <c r="D638" i="5"/>
  <c r="E638" i="5" s="1"/>
  <c r="D639" i="5"/>
  <c r="E639" i="5" s="1"/>
  <c r="F639" i="5" s="1"/>
  <c r="D640" i="5"/>
  <c r="D641" i="5"/>
  <c r="D642" i="5"/>
  <c r="E642" i="5" s="1"/>
  <c r="D643" i="5"/>
  <c r="E643" i="5" s="1"/>
  <c r="D644" i="5"/>
  <c r="D645" i="5"/>
  <c r="D646" i="5"/>
  <c r="E646" i="5" s="1"/>
  <c r="D647" i="5"/>
  <c r="E647" i="5" s="1"/>
  <c r="F647" i="5" s="1"/>
  <c r="D648" i="5"/>
  <c r="D649" i="5"/>
  <c r="D650" i="5"/>
  <c r="D651" i="5"/>
  <c r="E651" i="5" s="1"/>
  <c r="F651" i="5" s="1"/>
  <c r="D652" i="5"/>
  <c r="D653" i="5"/>
  <c r="E653" i="5" s="1"/>
  <c r="F653" i="5" s="1"/>
  <c r="D654" i="5"/>
  <c r="E654" i="5" s="1"/>
  <c r="F654" i="5" s="1"/>
  <c r="D655" i="5"/>
  <c r="E655" i="5" s="1"/>
  <c r="F655" i="5" s="1"/>
  <c r="D656" i="5"/>
  <c r="D657" i="5"/>
  <c r="D658" i="5"/>
  <c r="E658" i="5" s="1"/>
  <c r="D659" i="5"/>
  <c r="E659" i="5" s="1"/>
  <c r="F659" i="5" s="1"/>
  <c r="D660" i="5"/>
  <c r="D661" i="5"/>
  <c r="D662" i="5"/>
  <c r="E662" i="5" s="1"/>
  <c r="F662" i="5" s="1"/>
  <c r="D663" i="5"/>
  <c r="E663" i="5" s="1"/>
  <c r="F663" i="5" s="1"/>
  <c r="D664" i="5"/>
  <c r="D665" i="5"/>
  <c r="D666" i="5"/>
  <c r="D667" i="5"/>
  <c r="E667" i="5" s="1"/>
  <c r="F667" i="5" s="1"/>
  <c r="D668" i="5"/>
  <c r="D669" i="5"/>
  <c r="E669" i="5" s="1"/>
  <c r="F669" i="5" s="1"/>
  <c r="D670" i="5"/>
  <c r="E670" i="5" s="1"/>
  <c r="F670" i="5" s="1"/>
  <c r="D671" i="5"/>
  <c r="E671" i="5" s="1"/>
  <c r="F671" i="5" s="1"/>
  <c r="D672" i="5"/>
  <c r="D673" i="5"/>
  <c r="D674" i="5"/>
  <c r="E674" i="5" s="1"/>
  <c r="F674" i="5" s="1"/>
  <c r="D675" i="5"/>
  <c r="E675" i="5" s="1"/>
  <c r="F675" i="5" s="1"/>
  <c r="D676" i="5"/>
  <c r="D677" i="5"/>
  <c r="D678" i="5"/>
  <c r="E678" i="5" s="1"/>
  <c r="F678" i="5" s="1"/>
  <c r="D679" i="5"/>
  <c r="E679" i="5" s="1"/>
  <c r="F679" i="5" s="1"/>
  <c r="D680" i="5"/>
  <c r="D681" i="5"/>
  <c r="D682" i="5"/>
  <c r="D683" i="5"/>
  <c r="E683" i="5" s="1"/>
  <c r="F683" i="5" s="1"/>
  <c r="D684" i="5"/>
  <c r="D685" i="5"/>
  <c r="E685" i="5" s="1"/>
  <c r="F685" i="5" s="1"/>
  <c r="D686" i="5"/>
  <c r="E686" i="5" s="1"/>
  <c r="F686" i="5" s="1"/>
  <c r="D687" i="5"/>
  <c r="E687" i="5" s="1"/>
  <c r="D688" i="5"/>
  <c r="D689" i="5"/>
  <c r="D690" i="5"/>
  <c r="E690" i="5" s="1"/>
  <c r="D691" i="5"/>
  <c r="E691" i="5" s="1"/>
  <c r="F691" i="5" s="1"/>
  <c r="D692" i="5"/>
  <c r="D693" i="5"/>
  <c r="D694" i="5"/>
  <c r="E694" i="5" s="1"/>
  <c r="F694" i="5" s="1"/>
  <c r="D695" i="5"/>
  <c r="E695" i="5" s="1"/>
  <c r="F695" i="5" s="1"/>
  <c r="D696" i="5"/>
  <c r="D697" i="5"/>
  <c r="D698" i="5"/>
  <c r="H698" i="5" s="1"/>
  <c r="D699" i="5"/>
  <c r="E699" i="5" s="1"/>
  <c r="D700" i="5"/>
  <c r="D701" i="5"/>
  <c r="E701" i="5" s="1"/>
  <c r="D702" i="5"/>
  <c r="E702" i="5" s="1"/>
  <c r="D703" i="5"/>
  <c r="E703" i="5" s="1"/>
  <c r="F703" i="5" s="1"/>
  <c r="D704" i="5"/>
  <c r="D705" i="5"/>
  <c r="D706" i="5"/>
  <c r="E706" i="5" s="1"/>
  <c r="D707" i="5"/>
  <c r="E707" i="5" s="1"/>
  <c r="F707" i="5" s="1"/>
  <c r="D708" i="5"/>
  <c r="D709" i="5"/>
  <c r="D710" i="5"/>
  <c r="E710" i="5" s="1"/>
  <c r="D711" i="5"/>
  <c r="E711" i="5" s="1"/>
  <c r="F711" i="5" s="1"/>
  <c r="D712" i="5"/>
  <c r="D713" i="5"/>
  <c r="D714" i="5"/>
  <c r="H714" i="5" s="1"/>
  <c r="D715" i="5"/>
  <c r="E715" i="5" s="1"/>
  <c r="F715" i="5" s="1"/>
  <c r="D716" i="5"/>
  <c r="D717" i="5"/>
  <c r="E717" i="5" s="1"/>
  <c r="F717" i="5" s="1"/>
  <c r="D718" i="5"/>
  <c r="E718" i="5" s="1"/>
  <c r="F718" i="5" s="1"/>
  <c r="D719" i="5"/>
  <c r="E719" i="5" s="1"/>
  <c r="F719" i="5" s="1"/>
  <c r="D720" i="5"/>
  <c r="D721" i="5"/>
  <c r="D722" i="5"/>
  <c r="E722" i="5" s="1"/>
  <c r="F722" i="5" s="1"/>
  <c r="D723" i="5"/>
  <c r="E723" i="5" s="1"/>
  <c r="F723" i="5" s="1"/>
  <c r="D724" i="5"/>
  <c r="D725" i="5"/>
  <c r="D726" i="5"/>
  <c r="E726" i="5" s="1"/>
  <c r="F726" i="5" s="1"/>
  <c r="D727" i="5"/>
  <c r="E727" i="5" s="1"/>
  <c r="F727" i="5" s="1"/>
  <c r="D728" i="5"/>
  <c r="D729" i="5"/>
  <c r="D730" i="5"/>
  <c r="H730" i="5" s="1"/>
  <c r="I730" i="5" s="1"/>
  <c r="K730" i="5" s="1"/>
  <c r="D731" i="5"/>
  <c r="E731" i="5" s="1"/>
  <c r="F731" i="5" s="1"/>
  <c r="D732" i="5"/>
  <c r="D733" i="5"/>
  <c r="E733" i="5" s="1"/>
  <c r="F733" i="5" s="1"/>
  <c r="D734" i="5"/>
  <c r="E734" i="5" s="1"/>
  <c r="F734" i="5" s="1"/>
  <c r="D735" i="5"/>
  <c r="E735" i="5" s="1"/>
  <c r="F735" i="5" s="1"/>
  <c r="D736" i="5"/>
  <c r="D737" i="5"/>
  <c r="D738" i="5"/>
  <c r="E738" i="5" s="1"/>
  <c r="F738" i="5" s="1"/>
  <c r="D739" i="5"/>
  <c r="E739" i="5" s="1"/>
  <c r="F739" i="5" s="1"/>
  <c r="D740" i="5"/>
  <c r="D741" i="5"/>
  <c r="D742" i="5"/>
  <c r="E742" i="5" s="1"/>
  <c r="D743" i="5"/>
  <c r="E743" i="5" s="1"/>
  <c r="F743" i="5" s="1"/>
  <c r="D744" i="5"/>
  <c r="D745" i="5"/>
  <c r="D746" i="5"/>
  <c r="D747" i="5"/>
  <c r="E747" i="5" s="1"/>
  <c r="F747" i="5" s="1"/>
  <c r="D748" i="5"/>
  <c r="D749" i="5"/>
  <c r="E749" i="5" s="1"/>
  <c r="F749" i="5" s="1"/>
  <c r="D750" i="5"/>
  <c r="E750" i="5" s="1"/>
  <c r="F750" i="5" s="1"/>
  <c r="D751" i="5"/>
  <c r="E751" i="5" s="1"/>
  <c r="F751" i="5" s="1"/>
  <c r="D752" i="5"/>
  <c r="D753" i="5"/>
  <c r="D754" i="5"/>
  <c r="E754" i="5" s="1"/>
  <c r="F754" i="5" s="1"/>
  <c r="D755" i="5"/>
  <c r="E755" i="5" s="1"/>
  <c r="F755" i="5" s="1"/>
  <c r="D756" i="5"/>
  <c r="D757" i="5"/>
  <c r="D758" i="5"/>
  <c r="E758" i="5" s="1"/>
  <c r="F758" i="5" s="1"/>
  <c r="D759" i="5"/>
  <c r="E759" i="5" s="1"/>
  <c r="F759" i="5" s="1"/>
  <c r="D760" i="5"/>
  <c r="D761" i="5"/>
  <c r="D762" i="5"/>
  <c r="H762" i="5" s="1"/>
  <c r="I762" i="5" s="1"/>
  <c r="K762" i="5" s="1"/>
  <c r="D763" i="5"/>
  <c r="E763" i="5" s="1"/>
  <c r="F763" i="5" s="1"/>
  <c r="D764" i="5"/>
  <c r="D765" i="5"/>
  <c r="E765" i="5" s="1"/>
  <c r="D766" i="5"/>
  <c r="E766" i="5" s="1"/>
  <c r="F766" i="5" s="1"/>
  <c r="D767" i="5"/>
  <c r="E767" i="5" s="1"/>
  <c r="F767" i="5" s="1"/>
  <c r="D768" i="5"/>
  <c r="D769" i="5"/>
  <c r="D770" i="5"/>
  <c r="E770" i="5" s="1"/>
  <c r="D771" i="5"/>
  <c r="E771" i="5" s="1"/>
  <c r="F771" i="5" s="1"/>
  <c r="D772" i="5"/>
  <c r="D773" i="5"/>
  <c r="D774" i="5"/>
  <c r="E774" i="5" s="1"/>
  <c r="F774" i="5" s="1"/>
  <c r="D775" i="5"/>
  <c r="E775" i="5" s="1"/>
  <c r="F775" i="5" s="1"/>
  <c r="D776" i="5"/>
  <c r="D777" i="5"/>
  <c r="D778" i="5"/>
  <c r="D779" i="5"/>
  <c r="E779" i="5" s="1"/>
  <c r="F779" i="5" s="1"/>
  <c r="D780" i="5"/>
  <c r="D781" i="5"/>
  <c r="E781" i="5" s="1"/>
  <c r="F781" i="5" s="1"/>
  <c r="D782" i="5"/>
  <c r="E782" i="5" s="1"/>
  <c r="F782" i="5" s="1"/>
  <c r="D783" i="5"/>
  <c r="E783" i="5" s="1"/>
  <c r="F783" i="5" s="1"/>
  <c r="D784" i="5"/>
  <c r="D785" i="5"/>
  <c r="D786" i="5"/>
  <c r="E786" i="5" s="1"/>
  <c r="F786" i="5" s="1"/>
  <c r="D787" i="5"/>
  <c r="E787" i="5" s="1"/>
  <c r="F787" i="5" s="1"/>
  <c r="D788" i="5"/>
  <c r="D789" i="5"/>
  <c r="D790" i="5"/>
  <c r="E790" i="5" s="1"/>
  <c r="F790" i="5" s="1"/>
  <c r="D791" i="5"/>
  <c r="E791" i="5" s="1"/>
  <c r="F791" i="5" s="1"/>
  <c r="D792" i="5"/>
  <c r="D793" i="5"/>
  <c r="D794" i="5"/>
  <c r="D795" i="5"/>
  <c r="E795" i="5" s="1"/>
  <c r="F795" i="5" s="1"/>
  <c r="D796" i="5"/>
  <c r="D797" i="5"/>
  <c r="E797" i="5" s="1"/>
  <c r="F797" i="5" s="1"/>
  <c r="D798" i="5"/>
  <c r="E798" i="5" s="1"/>
  <c r="F798" i="5" s="1"/>
  <c r="D799" i="5"/>
  <c r="E799" i="5" s="1"/>
  <c r="F799" i="5" s="1"/>
  <c r="D800" i="5"/>
  <c r="D801" i="5"/>
  <c r="D802" i="5"/>
  <c r="E802" i="5" s="1"/>
  <c r="F802" i="5" s="1"/>
  <c r="D803" i="5"/>
  <c r="E803" i="5" s="1"/>
  <c r="F803" i="5" s="1"/>
  <c r="D804" i="5"/>
  <c r="D805" i="5"/>
  <c r="D806" i="5"/>
  <c r="E806" i="5" s="1"/>
  <c r="D807" i="5"/>
  <c r="E807" i="5" s="1"/>
  <c r="F807" i="5" s="1"/>
  <c r="D808" i="5"/>
  <c r="D809" i="5"/>
  <c r="D810" i="5"/>
  <c r="D811" i="5"/>
  <c r="E811" i="5" s="1"/>
  <c r="F811" i="5" s="1"/>
  <c r="D812" i="5"/>
  <c r="D813" i="5"/>
  <c r="E813" i="5" s="1"/>
  <c r="F813" i="5" s="1"/>
  <c r="D814" i="5"/>
  <c r="E814" i="5" s="1"/>
  <c r="F814" i="5" s="1"/>
  <c r="D815" i="5"/>
  <c r="E815" i="5" s="1"/>
  <c r="F815" i="5" s="1"/>
  <c r="D816" i="5"/>
  <c r="D817" i="5"/>
  <c r="D818" i="5"/>
  <c r="E818" i="5" s="1"/>
  <c r="F818" i="5" s="1"/>
  <c r="D819" i="5"/>
  <c r="E819" i="5" s="1"/>
  <c r="F819" i="5" s="1"/>
  <c r="D820" i="5"/>
  <c r="D821" i="5"/>
  <c r="D822" i="5"/>
  <c r="E822" i="5" s="1"/>
  <c r="F822" i="5" s="1"/>
  <c r="D823" i="5"/>
  <c r="E823" i="5" s="1"/>
  <c r="F823" i="5" s="1"/>
  <c r="D824" i="5"/>
  <c r="D825" i="5"/>
  <c r="D826" i="5"/>
  <c r="H826" i="5" s="1"/>
  <c r="I826" i="5" s="1"/>
  <c r="K826" i="5" s="1"/>
  <c r="D827" i="5"/>
  <c r="E827" i="5" s="1"/>
  <c r="F827" i="5" s="1"/>
  <c r="D828" i="5"/>
  <c r="D829" i="5"/>
  <c r="E829" i="5" s="1"/>
  <c r="D830" i="5"/>
  <c r="E830" i="5" s="1"/>
  <c r="D831" i="5"/>
  <c r="E831" i="5" s="1"/>
  <c r="F831" i="5" s="1"/>
  <c r="D832" i="5"/>
  <c r="D833" i="5"/>
  <c r="D834" i="5"/>
  <c r="E834" i="5" s="1"/>
  <c r="F834" i="5" s="1"/>
  <c r="D835" i="5"/>
  <c r="E835" i="5" s="1"/>
  <c r="F835" i="5" s="1"/>
  <c r="D836" i="5"/>
  <c r="D837" i="5"/>
  <c r="D838" i="5"/>
  <c r="E838" i="5" s="1"/>
  <c r="D839" i="5"/>
  <c r="E839" i="5" s="1"/>
  <c r="D840" i="5"/>
  <c r="D841" i="5"/>
  <c r="D842" i="5"/>
  <c r="D843" i="5"/>
  <c r="E843" i="5" s="1"/>
  <c r="D844" i="5"/>
  <c r="D845" i="5"/>
  <c r="E845" i="5" s="1"/>
  <c r="F845" i="5" s="1"/>
  <c r="D846" i="5"/>
  <c r="E846" i="5" s="1"/>
  <c r="F846" i="5" s="1"/>
  <c r="D847" i="5"/>
  <c r="E847" i="5" s="1"/>
  <c r="F847" i="5" s="1"/>
  <c r="D848" i="5"/>
  <c r="D849" i="5"/>
  <c r="D850" i="5"/>
  <c r="E850" i="5" s="1"/>
  <c r="F850" i="5" s="1"/>
  <c r="D851" i="5"/>
  <c r="E851" i="5" s="1"/>
  <c r="F851" i="5" s="1"/>
  <c r="D852" i="5"/>
  <c r="D853" i="5"/>
  <c r="D854" i="5"/>
  <c r="E854" i="5" s="1"/>
  <c r="F854" i="5" s="1"/>
  <c r="D855" i="5"/>
  <c r="E855" i="5" s="1"/>
  <c r="F855" i="5" s="1"/>
  <c r="D856" i="5"/>
  <c r="D857" i="5"/>
  <c r="D858" i="5"/>
  <c r="H858" i="5" s="1"/>
  <c r="I858" i="5" s="1"/>
  <c r="K858" i="5" s="1"/>
  <c r="D859" i="5"/>
  <c r="E859" i="5" s="1"/>
  <c r="F859" i="5" s="1"/>
  <c r="D860" i="5"/>
  <c r="D861" i="5"/>
  <c r="E861" i="5" s="1"/>
  <c r="F861" i="5" s="1"/>
  <c r="D862" i="5"/>
  <c r="E862" i="5" s="1"/>
  <c r="F862" i="5" s="1"/>
  <c r="D863" i="5"/>
  <c r="E863" i="5" s="1"/>
  <c r="F863" i="5" s="1"/>
  <c r="D864" i="5"/>
  <c r="D865" i="5"/>
  <c r="D866" i="5"/>
  <c r="E866" i="5" s="1"/>
  <c r="F866" i="5" s="1"/>
  <c r="D867" i="5"/>
  <c r="E867" i="5" s="1"/>
  <c r="F867" i="5" s="1"/>
  <c r="D868" i="5"/>
  <c r="D869" i="5"/>
  <c r="D870" i="5"/>
  <c r="E870" i="5" s="1"/>
  <c r="F870" i="5" s="1"/>
  <c r="D871" i="5"/>
  <c r="E871" i="5" s="1"/>
  <c r="F871" i="5" s="1"/>
  <c r="D872" i="5"/>
  <c r="D873" i="5"/>
  <c r="D874" i="5"/>
  <c r="D875" i="5"/>
  <c r="E875" i="5" s="1"/>
  <c r="F875" i="5" s="1"/>
  <c r="D876" i="5"/>
  <c r="D877" i="5"/>
  <c r="E877" i="5" s="1"/>
  <c r="F877" i="5" s="1"/>
  <c r="D878" i="5"/>
  <c r="E878" i="5" s="1"/>
  <c r="D879" i="5"/>
  <c r="E879" i="5" s="1"/>
  <c r="F879" i="5" s="1"/>
  <c r="D880" i="5"/>
  <c r="D881" i="5"/>
  <c r="D882" i="5"/>
  <c r="E882" i="5" s="1"/>
  <c r="D883" i="5"/>
  <c r="E883" i="5" s="1"/>
  <c r="D884" i="5"/>
  <c r="D885" i="5"/>
  <c r="D886" i="5"/>
  <c r="E886" i="5" s="1"/>
  <c r="D887" i="5"/>
  <c r="E887" i="5" s="1"/>
  <c r="F887" i="5" s="1"/>
  <c r="D888" i="5"/>
  <c r="D889" i="5"/>
  <c r="D890" i="5"/>
  <c r="H890" i="5" s="1"/>
  <c r="I890" i="5" s="1"/>
  <c r="K890" i="5" s="1"/>
  <c r="D891" i="5"/>
  <c r="E891" i="5" s="1"/>
  <c r="F891" i="5" s="1"/>
  <c r="D892" i="5"/>
  <c r="D893" i="5"/>
  <c r="E893" i="5" s="1"/>
  <c r="F893" i="5" s="1"/>
  <c r="D894" i="5"/>
  <c r="E894" i="5" s="1"/>
  <c r="F894" i="5" s="1"/>
  <c r="D895" i="5"/>
  <c r="E895" i="5" s="1"/>
  <c r="F895" i="5" s="1"/>
  <c r="D896" i="5"/>
  <c r="D897" i="5"/>
  <c r="D898" i="5"/>
  <c r="E898" i="5" s="1"/>
  <c r="F898" i="5" s="1"/>
  <c r="D899" i="5"/>
  <c r="E899" i="5" s="1"/>
  <c r="F899" i="5" s="1"/>
  <c r="D900" i="5"/>
  <c r="D901" i="5"/>
  <c r="D902" i="5"/>
  <c r="E902" i="5" s="1"/>
  <c r="D903" i="5"/>
  <c r="E903" i="5" s="1"/>
  <c r="D904" i="5"/>
  <c r="D905" i="5"/>
  <c r="D906" i="5"/>
  <c r="D907" i="5"/>
  <c r="E907" i="5" s="1"/>
  <c r="D908" i="5"/>
  <c r="D909" i="5"/>
  <c r="E909" i="5" s="1"/>
  <c r="F909" i="5" s="1"/>
  <c r="D910" i="5"/>
  <c r="E910" i="5" s="1"/>
  <c r="D911" i="5"/>
  <c r="E911" i="5" s="1"/>
  <c r="F911" i="5" s="1"/>
  <c r="D912" i="5"/>
  <c r="D913" i="5"/>
  <c r="D914" i="5"/>
  <c r="E914" i="5" s="1"/>
  <c r="F914" i="5" s="1"/>
  <c r="D915" i="5"/>
  <c r="E915" i="5" s="1"/>
  <c r="F915" i="5" s="1"/>
  <c r="D916" i="5"/>
  <c r="D917" i="5"/>
  <c r="D918" i="5"/>
  <c r="E918" i="5" s="1"/>
  <c r="F918" i="5" s="1"/>
  <c r="D919" i="5"/>
  <c r="E919" i="5" s="1"/>
  <c r="F919" i="5" s="1"/>
  <c r="D920" i="5"/>
  <c r="D921" i="5"/>
  <c r="D922" i="5"/>
  <c r="D923" i="5"/>
  <c r="E923" i="5" s="1"/>
  <c r="F923" i="5" s="1"/>
  <c r="D924" i="5"/>
  <c r="D925" i="5"/>
  <c r="E925" i="5" s="1"/>
  <c r="F925" i="5" s="1"/>
  <c r="D926" i="5"/>
  <c r="E926" i="5" s="1"/>
  <c r="F926" i="5" s="1"/>
  <c r="D927" i="5"/>
  <c r="E927" i="5" s="1"/>
  <c r="F927" i="5" s="1"/>
  <c r="D928" i="5"/>
  <c r="D929" i="5"/>
  <c r="D930" i="5"/>
  <c r="E930" i="5" s="1"/>
  <c r="F930" i="5" s="1"/>
  <c r="D931" i="5"/>
  <c r="E931" i="5" s="1"/>
  <c r="F931" i="5" s="1"/>
  <c r="D932" i="5"/>
  <c r="D933" i="5"/>
  <c r="D934" i="5"/>
  <c r="E934" i="5" s="1"/>
  <c r="D935" i="5"/>
  <c r="E935" i="5" s="1"/>
  <c r="F935" i="5" s="1"/>
  <c r="D936" i="5"/>
  <c r="D937" i="5"/>
  <c r="D938" i="5"/>
  <c r="H938" i="5" s="1"/>
  <c r="D939" i="5"/>
  <c r="E939" i="5" s="1"/>
  <c r="F939" i="5" s="1"/>
  <c r="D940" i="5"/>
  <c r="D941" i="5"/>
  <c r="E941" i="5" s="1"/>
  <c r="F941" i="5" s="1"/>
  <c r="D942" i="5"/>
  <c r="E942" i="5" s="1"/>
  <c r="D943" i="5"/>
  <c r="E943" i="5" s="1"/>
  <c r="F943" i="5" s="1"/>
  <c r="D944" i="5"/>
  <c r="D945" i="5"/>
  <c r="D946" i="5"/>
  <c r="E946" i="5" s="1"/>
  <c r="F946" i="5" s="1"/>
  <c r="D947" i="5"/>
  <c r="E947" i="5" s="1"/>
  <c r="F947" i="5" s="1"/>
  <c r="D948" i="5"/>
  <c r="D949" i="5"/>
  <c r="D950" i="5"/>
  <c r="E950" i="5" s="1"/>
  <c r="F950" i="5" s="1"/>
  <c r="D951" i="5"/>
  <c r="E951" i="5" s="1"/>
  <c r="F951" i="5" s="1"/>
  <c r="D952" i="5"/>
  <c r="D953" i="5"/>
  <c r="D954" i="5"/>
  <c r="H954" i="5" s="1"/>
  <c r="I954" i="5" s="1"/>
  <c r="K954" i="5" s="1"/>
  <c r="D955" i="5"/>
  <c r="E955" i="5" s="1"/>
  <c r="F955" i="5" s="1"/>
  <c r="D956" i="5"/>
  <c r="D957" i="5"/>
  <c r="E957" i="5" s="1"/>
  <c r="F957" i="5" s="1"/>
  <c r="D958" i="5"/>
  <c r="E958" i="5" s="1"/>
  <c r="F958" i="5" s="1"/>
  <c r="D959" i="5"/>
  <c r="E959" i="5" s="1"/>
  <c r="F959" i="5" s="1"/>
  <c r="D960" i="5"/>
  <c r="D961" i="5"/>
  <c r="D962" i="5"/>
  <c r="E962" i="5" s="1"/>
  <c r="F962" i="5" s="1"/>
  <c r="D963" i="5"/>
  <c r="E963" i="5" s="1"/>
  <c r="F963" i="5" s="1"/>
  <c r="D964" i="5"/>
  <c r="D965" i="5"/>
  <c r="D966" i="5"/>
  <c r="E966" i="5" s="1"/>
  <c r="F966" i="5" s="1"/>
  <c r="D967" i="5"/>
  <c r="E967" i="5" s="1"/>
  <c r="F967" i="5" s="1"/>
  <c r="D968" i="5"/>
  <c r="D969" i="5"/>
  <c r="D970" i="5"/>
  <c r="H970" i="5" s="1"/>
  <c r="D971" i="5"/>
  <c r="E971" i="5" s="1"/>
  <c r="F971" i="5" s="1"/>
  <c r="D972" i="5"/>
  <c r="D973" i="5"/>
  <c r="E973" i="5" s="1"/>
  <c r="F973" i="5" s="1"/>
  <c r="D974" i="5"/>
  <c r="E974" i="5" s="1"/>
  <c r="F974" i="5" s="1"/>
  <c r="D975" i="5"/>
  <c r="E975" i="5" s="1"/>
  <c r="F975" i="5" s="1"/>
  <c r="D976" i="5"/>
  <c r="D977" i="5"/>
  <c r="D978" i="5"/>
  <c r="E978" i="5" s="1"/>
  <c r="F978" i="5" s="1"/>
  <c r="D979" i="5"/>
  <c r="E979" i="5" s="1"/>
  <c r="F979" i="5" s="1"/>
  <c r="D980" i="5"/>
  <c r="D981" i="5"/>
  <c r="D982" i="5"/>
  <c r="E982" i="5" s="1"/>
  <c r="F982" i="5" s="1"/>
  <c r="D983" i="5"/>
  <c r="E983" i="5" s="1"/>
  <c r="F983" i="5" s="1"/>
  <c r="D984" i="5"/>
  <c r="D985" i="5"/>
  <c r="D986" i="5"/>
  <c r="H986" i="5" s="1"/>
  <c r="I986" i="5" s="1"/>
  <c r="K986" i="5" s="1"/>
  <c r="D987" i="5"/>
  <c r="E987" i="5" s="1"/>
  <c r="F987" i="5" s="1"/>
  <c r="D988" i="5"/>
  <c r="D989" i="5"/>
  <c r="E989" i="5" s="1"/>
  <c r="F989" i="5" s="1"/>
  <c r="D990" i="5"/>
  <c r="E990" i="5" s="1"/>
  <c r="F990" i="5" s="1"/>
  <c r="D991" i="5"/>
  <c r="E991" i="5" s="1"/>
  <c r="F991" i="5" s="1"/>
  <c r="D992" i="5"/>
  <c r="D993" i="5"/>
  <c r="D994" i="5"/>
  <c r="E994" i="5" s="1"/>
  <c r="F994" i="5" s="1"/>
  <c r="D995" i="5"/>
  <c r="E995" i="5" s="1"/>
  <c r="F995" i="5" s="1"/>
  <c r="D996" i="5"/>
  <c r="D997" i="5"/>
  <c r="D998" i="5"/>
  <c r="E998" i="5" s="1"/>
  <c r="F998" i="5" s="1"/>
  <c r="D999" i="5"/>
  <c r="E999" i="5" s="1"/>
  <c r="F999" i="5" s="1"/>
  <c r="D1000" i="5"/>
  <c r="D1001" i="5"/>
  <c r="D1002" i="5"/>
  <c r="D1003" i="5"/>
  <c r="E1003" i="5" s="1"/>
  <c r="F1003" i="5" s="1"/>
  <c r="D1004" i="5"/>
  <c r="D1005" i="5"/>
  <c r="E1005" i="5" s="1"/>
  <c r="D1006" i="5"/>
  <c r="E1006" i="5" s="1"/>
  <c r="D1007" i="5"/>
  <c r="E1007" i="5" s="1"/>
  <c r="F1007" i="5" s="1"/>
  <c r="D1008" i="5"/>
  <c r="D1009" i="5"/>
  <c r="D1010" i="5"/>
  <c r="E1010" i="5" s="1"/>
  <c r="F1010" i="5" s="1"/>
  <c r="D1011" i="5"/>
  <c r="E1011" i="5" s="1"/>
  <c r="F1011" i="5" s="1"/>
  <c r="D1012" i="5"/>
  <c r="D1013" i="5"/>
  <c r="D1014" i="5"/>
  <c r="E1014" i="5" s="1"/>
  <c r="F1014" i="5" s="1"/>
  <c r="D1015" i="5"/>
  <c r="E1015" i="5" s="1"/>
  <c r="F1015" i="5" s="1"/>
  <c r="D1016" i="5"/>
  <c r="D1017" i="5"/>
  <c r="D1018" i="5"/>
  <c r="H1018" i="5" s="1"/>
  <c r="I1018" i="5" s="1"/>
  <c r="K1018" i="5" s="1"/>
  <c r="D1019" i="5"/>
  <c r="E1019" i="5" s="1"/>
  <c r="F1019" i="5" s="1"/>
  <c r="D1020" i="5"/>
  <c r="D1021" i="5"/>
  <c r="E1021" i="5" s="1"/>
  <c r="F1021" i="5" s="1"/>
  <c r="D1022" i="5"/>
  <c r="E1022" i="5" s="1"/>
  <c r="F1022" i="5" s="1"/>
  <c r="D1023" i="5"/>
  <c r="E1023" i="5" s="1"/>
  <c r="F1023" i="5" s="1"/>
  <c r="D1024" i="5"/>
  <c r="D1025" i="5"/>
  <c r="D1026" i="5"/>
  <c r="E1026" i="5" s="1"/>
  <c r="F1026" i="5" s="1"/>
  <c r="D1027" i="5"/>
  <c r="E1027" i="5" s="1"/>
  <c r="F1027" i="5" s="1"/>
  <c r="D1028" i="5"/>
  <c r="D1029" i="5"/>
  <c r="D1030" i="5"/>
  <c r="E1030" i="5" s="1"/>
  <c r="F1030" i="5" s="1"/>
  <c r="D1031" i="5"/>
  <c r="E1031" i="5" s="1"/>
  <c r="F1031" i="5" s="1"/>
  <c r="D1032" i="5"/>
  <c r="D1033" i="5"/>
  <c r="D1034" i="5"/>
  <c r="D1035" i="5"/>
  <c r="E1035" i="5" s="1"/>
  <c r="F1035" i="5" s="1"/>
  <c r="D1036" i="5"/>
  <c r="D1037" i="5"/>
  <c r="E1037" i="5" s="1"/>
  <c r="F1037" i="5" s="1"/>
  <c r="D1038" i="5"/>
  <c r="E1038" i="5" s="1"/>
  <c r="F1038" i="5" s="1"/>
  <c r="D1039" i="5"/>
  <c r="E1039" i="5" s="1"/>
  <c r="F1039" i="5" s="1"/>
  <c r="D1040" i="5"/>
  <c r="D1041" i="5"/>
  <c r="D1042" i="5"/>
  <c r="E1042" i="5" s="1"/>
  <c r="F1042" i="5" s="1"/>
  <c r="D1043" i="5"/>
  <c r="E1043" i="5" s="1"/>
  <c r="F1043" i="5" s="1"/>
  <c r="D1044" i="5"/>
  <c r="D1045" i="5"/>
  <c r="D1046" i="5"/>
  <c r="E1046" i="5" s="1"/>
  <c r="F1046" i="5" s="1"/>
  <c r="D1047" i="5"/>
  <c r="E1047" i="5" s="1"/>
  <c r="F1047" i="5" s="1"/>
  <c r="D1048" i="5"/>
  <c r="D1049" i="5"/>
  <c r="D1050" i="5"/>
  <c r="D1051" i="5"/>
  <c r="E1051" i="5" s="1"/>
  <c r="F1051" i="5" s="1"/>
  <c r="D1052" i="5"/>
  <c r="D1053" i="5"/>
  <c r="E1053" i="5" s="1"/>
  <c r="F1053" i="5" s="1"/>
  <c r="D1054" i="5"/>
  <c r="E1054" i="5" s="1"/>
  <c r="F1054" i="5" s="1"/>
  <c r="D1055" i="5"/>
  <c r="E1055" i="5" s="1"/>
  <c r="F1055" i="5" s="1"/>
  <c r="D1056" i="5"/>
  <c r="D1057" i="5"/>
  <c r="D1058" i="5"/>
  <c r="E1058" i="5" s="1"/>
  <c r="F1058" i="5" s="1"/>
  <c r="D1059" i="5"/>
  <c r="E1059" i="5" s="1"/>
  <c r="F1059" i="5" s="1"/>
  <c r="D1060" i="5"/>
  <c r="D1061" i="5"/>
  <c r="D1062" i="5"/>
  <c r="E1062" i="5" s="1"/>
  <c r="F1062" i="5" s="1"/>
  <c r="D1063" i="5"/>
  <c r="E1063" i="5" s="1"/>
  <c r="F1063" i="5" s="1"/>
  <c r="D1064" i="5"/>
  <c r="D1065" i="5"/>
  <c r="D1066" i="5"/>
  <c r="H1066" i="5" s="1"/>
  <c r="D1067" i="5"/>
  <c r="E1067" i="5" s="1"/>
  <c r="F1067" i="5" s="1"/>
  <c r="D1068" i="5"/>
  <c r="D1069" i="5"/>
  <c r="E1069" i="5" s="1"/>
  <c r="F1069" i="5" s="1"/>
  <c r="D1070" i="5"/>
  <c r="E1070" i="5" s="1"/>
  <c r="F1070" i="5" s="1"/>
  <c r="D1071" i="5"/>
  <c r="E1071" i="5" s="1"/>
  <c r="F1071" i="5" s="1"/>
  <c r="D1072" i="5"/>
  <c r="D1073" i="5"/>
  <c r="D1074" i="5"/>
  <c r="E1074" i="5" s="1"/>
  <c r="F1074" i="5" s="1"/>
  <c r="D1075" i="5"/>
  <c r="E1075" i="5" s="1"/>
  <c r="F1075" i="5" s="1"/>
  <c r="D1076" i="5"/>
  <c r="D1077" i="5"/>
  <c r="D1078" i="5"/>
  <c r="E1078" i="5" s="1"/>
  <c r="F1078" i="5" s="1"/>
  <c r="D1079" i="5"/>
  <c r="E1079" i="5" s="1"/>
  <c r="F1079" i="5" s="1"/>
  <c r="D1080" i="5"/>
  <c r="D1081" i="5"/>
  <c r="D1082" i="5"/>
  <c r="H1082" i="5" s="1"/>
  <c r="I1082" i="5" s="1"/>
  <c r="K1082" i="5" s="1"/>
  <c r="D1083" i="5"/>
  <c r="E1083" i="5" s="1"/>
  <c r="F1083" i="5" s="1"/>
  <c r="D1084" i="5"/>
  <c r="D1085" i="5"/>
  <c r="E1085" i="5" s="1"/>
  <c r="F1085" i="5" s="1"/>
  <c r="D1086" i="5"/>
  <c r="E1086" i="5" s="1"/>
  <c r="F1086" i="5" s="1"/>
  <c r="D1087" i="5"/>
  <c r="E1087" i="5" s="1"/>
  <c r="F1087" i="5" s="1"/>
  <c r="D1088" i="5"/>
  <c r="D1089" i="5"/>
  <c r="D1090" i="5"/>
  <c r="E1090" i="5" s="1"/>
  <c r="F1090" i="5" s="1"/>
  <c r="D1091" i="5"/>
  <c r="E1091" i="5" s="1"/>
  <c r="F1091" i="5" s="1"/>
  <c r="D1092" i="5"/>
  <c r="D1093" i="5"/>
  <c r="D1094" i="5"/>
  <c r="E1094" i="5" s="1"/>
  <c r="F1094" i="5" s="1"/>
  <c r="D1095" i="5"/>
  <c r="E1095" i="5" s="1"/>
  <c r="F1095" i="5" s="1"/>
  <c r="D1096" i="5"/>
  <c r="D1097" i="5"/>
  <c r="D1098" i="5"/>
  <c r="D1099" i="5"/>
  <c r="E1099" i="5" s="1"/>
  <c r="F1099" i="5" s="1"/>
  <c r="D1100" i="5"/>
  <c r="D1101" i="5"/>
  <c r="E1101" i="5" s="1"/>
  <c r="F1101" i="5" s="1"/>
  <c r="D1102" i="5"/>
  <c r="E1102" i="5" s="1"/>
  <c r="F1102" i="5" s="1"/>
  <c r="D1103" i="5"/>
  <c r="E1103" i="5" s="1"/>
  <c r="F1103" i="5" s="1"/>
  <c r="D1104" i="5"/>
  <c r="D1105" i="5"/>
  <c r="D1106" i="5"/>
  <c r="E1106" i="5" s="1"/>
  <c r="D1107" i="5"/>
  <c r="E1107" i="5" s="1"/>
  <c r="D1108" i="5"/>
  <c r="D1109" i="5"/>
  <c r="D1110" i="5"/>
  <c r="E1110" i="5" s="1"/>
  <c r="F1110" i="5" s="1"/>
  <c r="D1111" i="5"/>
  <c r="E1111" i="5" s="1"/>
  <c r="F1111" i="5" s="1"/>
  <c r="D1112" i="5"/>
  <c r="D1113" i="5"/>
  <c r="D1114" i="5"/>
  <c r="H1114" i="5" s="1"/>
  <c r="I1114" i="5" s="1"/>
  <c r="K1114" i="5" s="1"/>
  <c r="D1115" i="5"/>
  <c r="E1115" i="5" s="1"/>
  <c r="F1115" i="5" s="1"/>
  <c r="D1116" i="5"/>
  <c r="D1117" i="5"/>
  <c r="E1117" i="5" s="1"/>
  <c r="F1117" i="5" s="1"/>
  <c r="D1118" i="5"/>
  <c r="E1118" i="5" s="1"/>
  <c r="F1118" i="5" s="1"/>
  <c r="D1119" i="5"/>
  <c r="E1119" i="5" s="1"/>
  <c r="F1119" i="5" s="1"/>
  <c r="D1120" i="5"/>
  <c r="D1121" i="5"/>
  <c r="D1122" i="5"/>
  <c r="E1122" i="5" s="1"/>
  <c r="F1122" i="5" s="1"/>
  <c r="D1123" i="5"/>
  <c r="E1123" i="5" s="1"/>
  <c r="F1123" i="5" s="1"/>
  <c r="D1124" i="5"/>
  <c r="D1125" i="5"/>
  <c r="D1126" i="5"/>
  <c r="E1126" i="5" s="1"/>
  <c r="F1126" i="5" s="1"/>
  <c r="D1127" i="5"/>
  <c r="E1127" i="5" s="1"/>
  <c r="F1127" i="5" s="1"/>
  <c r="D1128" i="5"/>
  <c r="D1129" i="5"/>
  <c r="D1130" i="5"/>
  <c r="D1131" i="5"/>
  <c r="E1131" i="5" s="1"/>
  <c r="F1131" i="5" s="1"/>
  <c r="D1132" i="5"/>
  <c r="D1133" i="5"/>
  <c r="E1133" i="5" s="1"/>
  <c r="F1133" i="5" s="1"/>
  <c r="D1134" i="5"/>
  <c r="E1134" i="5" s="1"/>
  <c r="F1134" i="5" s="1"/>
  <c r="D1135" i="5"/>
  <c r="E1135" i="5" s="1"/>
  <c r="F1135" i="5" s="1"/>
  <c r="D1136" i="5"/>
  <c r="D1137" i="5"/>
  <c r="D1138" i="5"/>
  <c r="H1138" i="5" s="1"/>
  <c r="D1139" i="5"/>
  <c r="E1139" i="5" s="1"/>
  <c r="F1139" i="5" s="1"/>
  <c r="D1140" i="5"/>
  <c r="D1141" i="5"/>
  <c r="D1142" i="5"/>
  <c r="E1142" i="5" s="1"/>
  <c r="F1142" i="5" s="1"/>
  <c r="D1143" i="5"/>
  <c r="E1143" i="5" s="1"/>
  <c r="F1143" i="5" s="1"/>
  <c r="D1144" i="5"/>
  <c r="D1145" i="5"/>
  <c r="D1146" i="5"/>
  <c r="H1146" i="5" s="1"/>
  <c r="I1146" i="5" s="1"/>
  <c r="K1146" i="5" s="1"/>
  <c r="D1147" i="5"/>
  <c r="E1147" i="5" s="1"/>
  <c r="F1147" i="5" s="1"/>
  <c r="D1148" i="5"/>
  <c r="D1149" i="5"/>
  <c r="E1149" i="5" s="1"/>
  <c r="F1149" i="5" s="1"/>
  <c r="D1150" i="5"/>
  <c r="E1150" i="5" s="1"/>
  <c r="F1150" i="5" s="1"/>
  <c r="D1151" i="5"/>
  <c r="E1151" i="5" s="1"/>
  <c r="F1151" i="5" s="1"/>
  <c r="D1152" i="5"/>
  <c r="D1153" i="5"/>
  <c r="D1154" i="5"/>
  <c r="E1154" i="5" s="1"/>
  <c r="F1154" i="5" s="1"/>
  <c r="D1155" i="5"/>
  <c r="E1155" i="5" s="1"/>
  <c r="F1155" i="5" s="1"/>
  <c r="D1156" i="5"/>
  <c r="D1157" i="5"/>
  <c r="D1158" i="5"/>
  <c r="E1158" i="5" s="1"/>
  <c r="F1158" i="5" s="1"/>
  <c r="D1159" i="5"/>
  <c r="E1159" i="5" s="1"/>
  <c r="F1159" i="5" s="1"/>
  <c r="D1160" i="5"/>
  <c r="D1161" i="5"/>
  <c r="D1162" i="5"/>
  <c r="D1163" i="5"/>
  <c r="E1163" i="5" s="1"/>
  <c r="F1163" i="5" s="1"/>
  <c r="D1164" i="5"/>
  <c r="D1165" i="5"/>
  <c r="E1165" i="5" s="1"/>
  <c r="F1165" i="5" s="1"/>
  <c r="D1166" i="5"/>
  <c r="E1166" i="5" s="1"/>
  <c r="F1166" i="5" s="1"/>
  <c r="D1167" i="5"/>
  <c r="E1167" i="5" s="1"/>
  <c r="F1167" i="5" s="1"/>
  <c r="D1168" i="5"/>
  <c r="D1169" i="5"/>
  <c r="D1170" i="5"/>
  <c r="E1170" i="5" s="1"/>
  <c r="F1170" i="5" s="1"/>
  <c r="D1171" i="5"/>
  <c r="E1171" i="5" s="1"/>
  <c r="F1171" i="5" s="1"/>
  <c r="D1172" i="5"/>
  <c r="D1173" i="5"/>
  <c r="D1174" i="5"/>
  <c r="E1174" i="5" s="1"/>
  <c r="F1174" i="5" s="1"/>
  <c r="D1175" i="5"/>
  <c r="E1175" i="5" s="1"/>
  <c r="F1175" i="5" s="1"/>
  <c r="D1176" i="5"/>
  <c r="D1177" i="5"/>
  <c r="D1178" i="5"/>
  <c r="D1179" i="5"/>
  <c r="E1179" i="5" s="1"/>
  <c r="F1179" i="5" s="1"/>
  <c r="D1180" i="5"/>
  <c r="D1181" i="5"/>
  <c r="E1181" i="5" s="1"/>
  <c r="F1181" i="5" s="1"/>
  <c r="D1182" i="5"/>
  <c r="E1182" i="5" s="1"/>
  <c r="F1182" i="5" s="1"/>
  <c r="D1183" i="5"/>
  <c r="E1183" i="5" s="1"/>
  <c r="F1183" i="5" s="1"/>
  <c r="D1184" i="5"/>
  <c r="D1185" i="5"/>
  <c r="D1186" i="5"/>
  <c r="E1186" i="5" s="1"/>
  <c r="F1186" i="5" s="1"/>
  <c r="D1187" i="5"/>
  <c r="E1187" i="5" s="1"/>
  <c r="F1187" i="5" s="1"/>
  <c r="D1188" i="5"/>
  <c r="D1189" i="5"/>
  <c r="D1190" i="5"/>
  <c r="E1190" i="5" s="1"/>
  <c r="D1191" i="5"/>
  <c r="E1191" i="5" s="1"/>
  <c r="F1191" i="5" s="1"/>
  <c r="D1192" i="5"/>
  <c r="D1193" i="5"/>
  <c r="D1194" i="5"/>
  <c r="H1194" i="5" s="1"/>
  <c r="D1195" i="5"/>
  <c r="E1195" i="5" s="1"/>
  <c r="F1195" i="5" s="1"/>
  <c r="D1196" i="5"/>
  <c r="D1197" i="5"/>
  <c r="E1197" i="5" s="1"/>
  <c r="F1197" i="5" s="1"/>
  <c r="D1198" i="5"/>
  <c r="E1198" i="5" s="1"/>
  <c r="F1198" i="5" s="1"/>
  <c r="D1199" i="5"/>
  <c r="E1199" i="5" s="1"/>
  <c r="F1199" i="5" s="1"/>
  <c r="D1200" i="5"/>
  <c r="D1201" i="5"/>
  <c r="D1202" i="5"/>
  <c r="E1202" i="5" s="1"/>
  <c r="F1202" i="5" s="1"/>
  <c r="D1203" i="5"/>
  <c r="E1203" i="5" s="1"/>
  <c r="F1203" i="5" s="1"/>
  <c r="D1204" i="5"/>
  <c r="D1205" i="5"/>
  <c r="D1206" i="5"/>
  <c r="E1206" i="5" s="1"/>
  <c r="D1207" i="5"/>
  <c r="E1207" i="5" s="1"/>
  <c r="F1207" i="5" s="1"/>
  <c r="D1208" i="5"/>
  <c r="D1209" i="5"/>
  <c r="D1210" i="5"/>
  <c r="H1210" i="5" s="1"/>
  <c r="I1210" i="5" s="1"/>
  <c r="D1211" i="5"/>
  <c r="E1211" i="5" s="1"/>
  <c r="F1211" i="5" s="1"/>
  <c r="D1212" i="5"/>
  <c r="D1213" i="5"/>
  <c r="E1213" i="5" s="1"/>
  <c r="F1213" i="5" s="1"/>
  <c r="D1214" i="5"/>
  <c r="E1214" i="5" s="1"/>
  <c r="F1214" i="5" s="1"/>
  <c r="D1215" i="5"/>
  <c r="E1215" i="5" s="1"/>
  <c r="F1215" i="5" s="1"/>
  <c r="D1216" i="5"/>
  <c r="D1217" i="5"/>
  <c r="D1218" i="5"/>
  <c r="E1218" i="5" s="1"/>
  <c r="F1218" i="5" s="1"/>
  <c r="D1219" i="5"/>
  <c r="E1219" i="5" s="1"/>
  <c r="F1219" i="5" s="1"/>
  <c r="D1220" i="5"/>
  <c r="D1221" i="5"/>
  <c r="D1222" i="5"/>
  <c r="E1222" i="5" s="1"/>
  <c r="F1222" i="5" s="1"/>
  <c r="D1223" i="5"/>
  <c r="E1223" i="5" s="1"/>
  <c r="F1223" i="5" s="1"/>
  <c r="D1224" i="5"/>
  <c r="D1225" i="5"/>
  <c r="D1226" i="5"/>
  <c r="D1227" i="5"/>
  <c r="E1227" i="5" s="1"/>
  <c r="F1227" i="5" s="1"/>
  <c r="D1228" i="5"/>
  <c r="D1229" i="5"/>
  <c r="E1229" i="5" s="1"/>
  <c r="F1229" i="5" s="1"/>
  <c r="D1230" i="5"/>
  <c r="E1230" i="5" s="1"/>
  <c r="F1230" i="5" s="1"/>
  <c r="D1231" i="5"/>
  <c r="E1231" i="5" s="1"/>
  <c r="F1231" i="5" s="1"/>
  <c r="D1232" i="5"/>
  <c r="D1233" i="5"/>
  <c r="D1234" i="5"/>
  <c r="H1234" i="5" s="1"/>
  <c r="D1235" i="5"/>
  <c r="E1235" i="5" s="1"/>
  <c r="F1235" i="5" s="1"/>
  <c r="D1236" i="5"/>
  <c r="D1237" i="5"/>
  <c r="D1238" i="5"/>
  <c r="E1238" i="5" s="1"/>
  <c r="F1238" i="5" s="1"/>
  <c r="D1239" i="5"/>
  <c r="E1239" i="5" s="1"/>
  <c r="F1239" i="5" s="1"/>
  <c r="D1240" i="5"/>
  <c r="D1241" i="5"/>
  <c r="D1242" i="5"/>
  <c r="H1242" i="5" s="1"/>
  <c r="I1242" i="5" s="1"/>
  <c r="D1243" i="5"/>
  <c r="E1243" i="5" s="1"/>
  <c r="F1243" i="5" s="1"/>
  <c r="D1244" i="5"/>
  <c r="D1245" i="5"/>
  <c r="E1245" i="5" s="1"/>
  <c r="F1245" i="5" s="1"/>
  <c r="D1246" i="5"/>
  <c r="E1246" i="5" s="1"/>
  <c r="F1246" i="5" s="1"/>
  <c r="D1247" i="5"/>
  <c r="E1247" i="5" s="1"/>
  <c r="F1247" i="5" s="1"/>
  <c r="D1248" i="5"/>
  <c r="D1249" i="5"/>
  <c r="D1250" i="5"/>
  <c r="E1250" i="5" s="1"/>
  <c r="D1251" i="5"/>
  <c r="E1251" i="5" s="1"/>
  <c r="F1251" i="5" s="1"/>
  <c r="D1252" i="5"/>
  <c r="D1253" i="5"/>
  <c r="D1254" i="5"/>
  <c r="E1254" i="5" s="1"/>
  <c r="D1255" i="5"/>
  <c r="E1255" i="5" s="1"/>
  <c r="F1255" i="5" s="1"/>
  <c r="D1256" i="5"/>
  <c r="D1257" i="5"/>
  <c r="D1258" i="5"/>
  <c r="H1258" i="5" s="1"/>
  <c r="D1259" i="5"/>
  <c r="E1259" i="5" s="1"/>
  <c r="F1259" i="5" s="1"/>
  <c r="D1260" i="5"/>
  <c r="D1261" i="5"/>
  <c r="E1261" i="5" s="1"/>
  <c r="F1261" i="5" s="1"/>
  <c r="D1262" i="5"/>
  <c r="E1262" i="5" s="1"/>
  <c r="F1262" i="5" s="1"/>
  <c r="D1263" i="5"/>
  <c r="E1263" i="5" s="1"/>
  <c r="F1263" i="5" s="1"/>
  <c r="D1264" i="5"/>
  <c r="D1265" i="5"/>
  <c r="D1266" i="5"/>
  <c r="E1266" i="5" s="1"/>
  <c r="F1266" i="5" s="1"/>
  <c r="D1267" i="5"/>
  <c r="E1267" i="5" s="1"/>
  <c r="F1267" i="5" s="1"/>
  <c r="D1268" i="5"/>
  <c r="D1269" i="5"/>
  <c r="D1270" i="5"/>
  <c r="E1270" i="5" s="1"/>
  <c r="F1270" i="5" s="1"/>
  <c r="D1271" i="5"/>
  <c r="E1271" i="5" s="1"/>
  <c r="F1271" i="5" s="1"/>
  <c r="D1272" i="5"/>
  <c r="D1273" i="5"/>
  <c r="D1274" i="5"/>
  <c r="H1274" i="5" s="1"/>
  <c r="I1274" i="5" s="1"/>
  <c r="K1274" i="5" s="1"/>
  <c r="D1275" i="5"/>
  <c r="E1275" i="5" s="1"/>
  <c r="F1275" i="5" s="1"/>
  <c r="D1276" i="5"/>
  <c r="D1277" i="5"/>
  <c r="E1277" i="5" s="1"/>
  <c r="F1277" i="5" s="1"/>
  <c r="D1278" i="5"/>
  <c r="E1278" i="5" s="1"/>
  <c r="F1278" i="5" s="1"/>
  <c r="D1279" i="5"/>
  <c r="E1279" i="5" s="1"/>
  <c r="F1279" i="5" s="1"/>
  <c r="D1280" i="5"/>
  <c r="D1281" i="5"/>
  <c r="D1282" i="5"/>
  <c r="E1282" i="5" s="1"/>
  <c r="F1282" i="5" s="1"/>
  <c r="D1283" i="5"/>
  <c r="E1283" i="5" s="1"/>
  <c r="F1283" i="5" s="1"/>
  <c r="D1284" i="5"/>
  <c r="D1285" i="5"/>
  <c r="D1286" i="5"/>
  <c r="E1286" i="5" s="1"/>
  <c r="F1286" i="5" s="1"/>
  <c r="D1287" i="5"/>
  <c r="E1287" i="5" s="1"/>
  <c r="F1287" i="5" s="1"/>
  <c r="D1288" i="5"/>
  <c r="D1289" i="5"/>
  <c r="D1290" i="5"/>
  <c r="H1290" i="5" s="1"/>
  <c r="D1291" i="5"/>
  <c r="E1291" i="5" s="1"/>
  <c r="F1291" i="5" s="1"/>
  <c r="D1292" i="5"/>
  <c r="D1293" i="5"/>
  <c r="E1293" i="5" s="1"/>
  <c r="F1293" i="5" s="1"/>
  <c r="D1294" i="5"/>
  <c r="E1294" i="5" s="1"/>
  <c r="F1294" i="5" s="1"/>
  <c r="D1295" i="5"/>
  <c r="E1295" i="5" s="1"/>
  <c r="F1295" i="5" s="1"/>
  <c r="D1296" i="5"/>
  <c r="D1297" i="5"/>
  <c r="D1298" i="5"/>
  <c r="E1298" i="5" s="1"/>
  <c r="F1298" i="5" s="1"/>
  <c r="D1299" i="5"/>
  <c r="E1299" i="5" s="1"/>
  <c r="F1299" i="5" s="1"/>
  <c r="D1300" i="5"/>
  <c r="D1301" i="5"/>
  <c r="D1302" i="5"/>
  <c r="E1302" i="5" s="1"/>
  <c r="F1302" i="5" s="1"/>
  <c r="D1303" i="5"/>
  <c r="E1303" i="5" s="1"/>
  <c r="D1304" i="5"/>
  <c r="D1305" i="5"/>
  <c r="D1306" i="5"/>
  <c r="D1307" i="5"/>
  <c r="E1307" i="5" s="1"/>
  <c r="F1307" i="5" s="1"/>
  <c r="D1308" i="5"/>
  <c r="D1309" i="5"/>
  <c r="E1309" i="5" s="1"/>
  <c r="F1309" i="5" s="1"/>
  <c r="D1310" i="5"/>
  <c r="E1310" i="5" s="1"/>
  <c r="F1310" i="5" s="1"/>
  <c r="D1311" i="5"/>
  <c r="E1311" i="5" s="1"/>
  <c r="F1311" i="5" s="1"/>
  <c r="D1312" i="5"/>
  <c r="D1313" i="5"/>
  <c r="D1314" i="5"/>
  <c r="E1314" i="5" s="1"/>
  <c r="F1314" i="5" s="1"/>
  <c r="D1315" i="5"/>
  <c r="E1315" i="5" s="1"/>
  <c r="F1315" i="5" s="1"/>
  <c r="D1316" i="5"/>
  <c r="D1317" i="5"/>
  <c r="D1318" i="5"/>
  <c r="E1318" i="5" s="1"/>
  <c r="F1318" i="5" s="1"/>
  <c r="D1319" i="5"/>
  <c r="E1319" i="5" s="1"/>
  <c r="F1319" i="5" s="1"/>
  <c r="D1320" i="5"/>
  <c r="D1321" i="5"/>
  <c r="D1322" i="5"/>
  <c r="D1323" i="5"/>
  <c r="E1323" i="5" s="1"/>
  <c r="F1323" i="5" s="1"/>
  <c r="D1324" i="5"/>
  <c r="D1325" i="5"/>
  <c r="E1325" i="5" s="1"/>
  <c r="F1325" i="5" s="1"/>
  <c r="D1326" i="5"/>
  <c r="E1326" i="5" s="1"/>
  <c r="F1326" i="5" s="1"/>
  <c r="D1327" i="5"/>
  <c r="E1327" i="5" s="1"/>
  <c r="F1327" i="5" s="1"/>
  <c r="D1328" i="5"/>
  <c r="D1329" i="5"/>
  <c r="D1330" i="5"/>
  <c r="H1330" i="5" s="1"/>
  <c r="D1331" i="5"/>
  <c r="E1331" i="5" s="1"/>
  <c r="F1331" i="5" s="1"/>
  <c r="D1332" i="5"/>
  <c r="D1333" i="5"/>
  <c r="D1334" i="5"/>
  <c r="E1334" i="5" s="1"/>
  <c r="F1334" i="5" s="1"/>
  <c r="D1335" i="5"/>
  <c r="E1335" i="5" s="1"/>
  <c r="F1335" i="5" s="1"/>
  <c r="D1336" i="5"/>
  <c r="D1337" i="5"/>
  <c r="D1338" i="5"/>
  <c r="H1338" i="5" s="1"/>
  <c r="I1338" i="5" s="1"/>
  <c r="D1339" i="5"/>
  <c r="E1339" i="5" s="1"/>
  <c r="F1339" i="5" s="1"/>
  <c r="D1340" i="5"/>
  <c r="D1341" i="5"/>
  <c r="E1341" i="5" s="1"/>
  <c r="F1341" i="5" s="1"/>
  <c r="D1342" i="5"/>
  <c r="E1342" i="5" s="1"/>
  <c r="F1342" i="5" s="1"/>
  <c r="D1343" i="5"/>
  <c r="E1343" i="5" s="1"/>
  <c r="F1343" i="5" s="1"/>
  <c r="D1344" i="5"/>
  <c r="D1345" i="5"/>
  <c r="D1346" i="5"/>
  <c r="E1346" i="5" s="1"/>
  <c r="F1346" i="5" s="1"/>
  <c r="D1347" i="5"/>
  <c r="E1347" i="5" s="1"/>
  <c r="F1347" i="5" s="1"/>
  <c r="D1348" i="5"/>
  <c r="D1349" i="5"/>
  <c r="D1350" i="5"/>
  <c r="E1350" i="5" s="1"/>
  <c r="D1351" i="5"/>
  <c r="E1351" i="5" s="1"/>
  <c r="F1351" i="5" s="1"/>
  <c r="D1352" i="5"/>
  <c r="D1353" i="5"/>
  <c r="D1354" i="5"/>
  <c r="H1354" i="5" s="1"/>
  <c r="D1355" i="5"/>
  <c r="E1355" i="5" s="1"/>
  <c r="F1355" i="5" s="1"/>
  <c r="D1356" i="5"/>
  <c r="D1357" i="5"/>
  <c r="E1357" i="5" s="1"/>
  <c r="F1357" i="5" s="1"/>
  <c r="D1358" i="5"/>
  <c r="E1358" i="5" s="1"/>
  <c r="F1358" i="5" s="1"/>
  <c r="D1359" i="5"/>
  <c r="E1359" i="5" s="1"/>
  <c r="F1359" i="5" s="1"/>
  <c r="D1360" i="5"/>
  <c r="D1361" i="5"/>
  <c r="D1362" i="5"/>
  <c r="E1362" i="5" s="1"/>
  <c r="D1363" i="5"/>
  <c r="E1363" i="5" s="1"/>
  <c r="D1364" i="5"/>
  <c r="D1365" i="5"/>
  <c r="D1366" i="5"/>
  <c r="E1366" i="5" s="1"/>
  <c r="D1367" i="5"/>
  <c r="E1367" i="5" s="1"/>
  <c r="F1367" i="5" s="1"/>
  <c r="D1368" i="5"/>
  <c r="D1369" i="5"/>
  <c r="D1370" i="5"/>
  <c r="H1370" i="5" s="1"/>
  <c r="I1370" i="5" s="1"/>
  <c r="D1371" i="5"/>
  <c r="E1371" i="5" s="1"/>
  <c r="F1371" i="5" s="1"/>
  <c r="D1372" i="5"/>
  <c r="D1373" i="5"/>
  <c r="E1373" i="5" s="1"/>
  <c r="F1373" i="5" s="1"/>
  <c r="D1374" i="5"/>
  <c r="E1374" i="5" s="1"/>
  <c r="D1375" i="5"/>
  <c r="E1375" i="5" s="1"/>
  <c r="F1375" i="5" s="1"/>
  <c r="D1376" i="5"/>
  <c r="D1377" i="5"/>
  <c r="D1378" i="5"/>
  <c r="E1378" i="5" s="1"/>
  <c r="F1378" i="5" s="1"/>
  <c r="D1379" i="5"/>
  <c r="E1379" i="5" s="1"/>
  <c r="F1379" i="5" s="1"/>
  <c r="D1380" i="5"/>
  <c r="D1381" i="5"/>
  <c r="D1382" i="5"/>
  <c r="E1382" i="5" s="1"/>
  <c r="F1382" i="5" s="1"/>
  <c r="D1383" i="5"/>
  <c r="E1383" i="5" s="1"/>
  <c r="F1383" i="5" s="1"/>
  <c r="D1384" i="5"/>
  <c r="D1385" i="5"/>
  <c r="D1386" i="5"/>
  <c r="D1387" i="5"/>
  <c r="E1387" i="5" s="1"/>
  <c r="F1387" i="5" s="1"/>
  <c r="D1388" i="5"/>
  <c r="D1389" i="5"/>
  <c r="E1389" i="5" s="1"/>
  <c r="F1389" i="5" s="1"/>
  <c r="D1390" i="5"/>
  <c r="E1390" i="5" s="1"/>
  <c r="F1390" i="5" s="1"/>
  <c r="D1391" i="5"/>
  <c r="E1391" i="5" s="1"/>
  <c r="F1391" i="5" s="1"/>
  <c r="D1392" i="5"/>
  <c r="D1393" i="5"/>
  <c r="D1394" i="5"/>
  <c r="E1394" i="5" s="1"/>
  <c r="F1394" i="5" s="1"/>
  <c r="D1395" i="5"/>
  <c r="E1395" i="5" s="1"/>
  <c r="F1395" i="5" s="1"/>
  <c r="D1396" i="5"/>
  <c r="D1397" i="5"/>
  <c r="D1398" i="5"/>
  <c r="E1398" i="5" s="1"/>
  <c r="F1398" i="5" s="1"/>
  <c r="D1399" i="5"/>
  <c r="E1399" i="5" s="1"/>
  <c r="F1399" i="5" s="1"/>
  <c r="D1400" i="5"/>
  <c r="D1401" i="5"/>
  <c r="D1402" i="5"/>
  <c r="H1402" i="5" s="1"/>
  <c r="I1402" i="5" s="1"/>
  <c r="K1402" i="5" s="1"/>
  <c r="D1403" i="5"/>
  <c r="E1403" i="5" s="1"/>
  <c r="D1404" i="5"/>
  <c r="D1405" i="5"/>
  <c r="E1405" i="5" s="1"/>
  <c r="D1406" i="5"/>
  <c r="E1406" i="5" s="1"/>
  <c r="D1407" i="5"/>
  <c r="E1407" i="5" s="1"/>
  <c r="F1407" i="5" s="1"/>
  <c r="D1408" i="5"/>
  <c r="D1409" i="5"/>
  <c r="D1410" i="5"/>
  <c r="E1410" i="5" s="1"/>
  <c r="F1410" i="5" s="1"/>
  <c r="D1411" i="5"/>
  <c r="E1411" i="5" s="1"/>
  <c r="F1411" i="5" s="1"/>
  <c r="D1412" i="5"/>
  <c r="D1413" i="5"/>
  <c r="D1414" i="5"/>
  <c r="E1414" i="5" s="1"/>
  <c r="F1414" i="5" s="1"/>
  <c r="D1415" i="5"/>
  <c r="E1415" i="5" s="1"/>
  <c r="F1415" i="5" s="1"/>
  <c r="D1416" i="5"/>
  <c r="D1417" i="5"/>
  <c r="D1418" i="5"/>
  <c r="H1418" i="5" s="1"/>
  <c r="D1419" i="5"/>
  <c r="E1419" i="5" s="1"/>
  <c r="F1419" i="5" s="1"/>
  <c r="D1420" i="5"/>
  <c r="D1421" i="5"/>
  <c r="E1421" i="5" s="1"/>
  <c r="F1421" i="5" s="1"/>
  <c r="D1422" i="5"/>
  <c r="E1422" i="5" s="1"/>
  <c r="F1422" i="5" s="1"/>
  <c r="D1423" i="5"/>
  <c r="E1423" i="5" s="1"/>
  <c r="F1423" i="5" s="1"/>
  <c r="D1424" i="5"/>
  <c r="D1425" i="5"/>
  <c r="D1426" i="5"/>
  <c r="E1426" i="5" s="1"/>
  <c r="F1426" i="5" s="1"/>
  <c r="D1427" i="5"/>
  <c r="E1427" i="5" s="1"/>
  <c r="F1427" i="5" s="1"/>
  <c r="D1428" i="5"/>
  <c r="D1429" i="5"/>
  <c r="D1430" i="5"/>
  <c r="E1430" i="5" s="1"/>
  <c r="F1430" i="5" s="1"/>
  <c r="D1431" i="5"/>
  <c r="E1431" i="5" s="1"/>
  <c r="F1431" i="5" s="1"/>
  <c r="D1432" i="5"/>
  <c r="D1433" i="5"/>
  <c r="D1434" i="5"/>
  <c r="D1435" i="5"/>
  <c r="E1435" i="5" s="1"/>
  <c r="F1435" i="5" s="1"/>
  <c r="D1436" i="5"/>
  <c r="D1437" i="5"/>
  <c r="E1437" i="5" s="1"/>
  <c r="D1438" i="5"/>
  <c r="E1438" i="5" s="1"/>
  <c r="D1439" i="5"/>
  <c r="E1439" i="5" s="1"/>
  <c r="F1439" i="5" s="1"/>
  <c r="D1440" i="5"/>
  <c r="D1441" i="5"/>
  <c r="D1442" i="5"/>
  <c r="E1442" i="5" s="1"/>
  <c r="D1443" i="5"/>
  <c r="E1443" i="5" s="1"/>
  <c r="F1443" i="5" s="1"/>
  <c r="D1444" i="5"/>
  <c r="D1445" i="5"/>
  <c r="D1446" i="5"/>
  <c r="E1446" i="5" s="1"/>
  <c r="D1447" i="5"/>
  <c r="E1447" i="5" s="1"/>
  <c r="F1447" i="5" s="1"/>
  <c r="D1448" i="5"/>
  <c r="D1449" i="5"/>
  <c r="D1450" i="5"/>
  <c r="D1451" i="5"/>
  <c r="E1451" i="5" s="1"/>
  <c r="F1451" i="5" s="1"/>
  <c r="D1452" i="5"/>
  <c r="D1453" i="5"/>
  <c r="E1453" i="5" s="1"/>
  <c r="F1453" i="5" s="1"/>
  <c r="D1454" i="5"/>
  <c r="E1454" i="5" s="1"/>
  <c r="F1454" i="5" s="1"/>
  <c r="D1455" i="5"/>
  <c r="E1455" i="5" s="1"/>
  <c r="F1455" i="5" s="1"/>
  <c r="D1456" i="5"/>
  <c r="D1457" i="5"/>
  <c r="D1458" i="5"/>
  <c r="E1458" i="5" s="1"/>
  <c r="F1458" i="5" s="1"/>
  <c r="D1459" i="5"/>
  <c r="E1459" i="5" s="1"/>
  <c r="F1459" i="5" s="1"/>
  <c r="D1460" i="5"/>
  <c r="D1461" i="5"/>
  <c r="D1462" i="5"/>
  <c r="E1462" i="5" s="1"/>
  <c r="F1462" i="5" s="1"/>
  <c r="D1463" i="5"/>
  <c r="E1463" i="5" s="1"/>
  <c r="F1463" i="5" s="1"/>
  <c r="D1464" i="5"/>
  <c r="D1465" i="5"/>
  <c r="D1466" i="5"/>
  <c r="H1466" i="5" s="1"/>
  <c r="I1466" i="5" s="1"/>
  <c r="D1467" i="5"/>
  <c r="E1467" i="5" s="1"/>
  <c r="F1467" i="5" s="1"/>
  <c r="D1468" i="5"/>
  <c r="D1469" i="5"/>
  <c r="E1469" i="5" s="1"/>
  <c r="F1469" i="5" s="1"/>
  <c r="D1470" i="5"/>
  <c r="E1470" i="5" s="1"/>
  <c r="F1470" i="5" s="1"/>
  <c r="D1471" i="5"/>
  <c r="E1471" i="5" s="1"/>
  <c r="F1471" i="5" s="1"/>
  <c r="D1472" i="5"/>
  <c r="D1473" i="5"/>
  <c r="D1474" i="5"/>
  <c r="E1474" i="5" s="1"/>
  <c r="F1474" i="5" s="1"/>
  <c r="D1475" i="5"/>
  <c r="E1475" i="5" s="1"/>
  <c r="F1475" i="5" s="1"/>
  <c r="D1476" i="5"/>
  <c r="D1477" i="5"/>
  <c r="D1478" i="5"/>
  <c r="E1478" i="5" s="1"/>
  <c r="D1479" i="5"/>
  <c r="E1479" i="5" s="1"/>
  <c r="F1479" i="5" s="1"/>
  <c r="D1480" i="5"/>
  <c r="D1481" i="5"/>
  <c r="D1482" i="5"/>
  <c r="D1483" i="5"/>
  <c r="E1483" i="5" s="1"/>
  <c r="F1483" i="5" s="1"/>
  <c r="D1484" i="5"/>
  <c r="D1485" i="5"/>
  <c r="E1485" i="5" s="1"/>
  <c r="F1485" i="5" s="1"/>
  <c r="D1486" i="5"/>
  <c r="E1486" i="5" s="1"/>
  <c r="D1487" i="5"/>
  <c r="E1487" i="5" s="1"/>
  <c r="F1487" i="5" s="1"/>
  <c r="D1488" i="5"/>
  <c r="D1489" i="5"/>
  <c r="D1490" i="5"/>
  <c r="E1490" i="5" s="1"/>
  <c r="F1490" i="5" s="1"/>
  <c r="D1491" i="5"/>
  <c r="E1491" i="5" s="1"/>
  <c r="F1491" i="5" s="1"/>
  <c r="D1492" i="5"/>
  <c r="D1493" i="5"/>
  <c r="D1494" i="5"/>
  <c r="E1494" i="5" s="1"/>
  <c r="F1494" i="5" s="1"/>
  <c r="D1495" i="5"/>
  <c r="E1495" i="5" s="1"/>
  <c r="F1495" i="5" s="1"/>
  <c r="D1496" i="5"/>
  <c r="D1497" i="5"/>
  <c r="D1498" i="5"/>
  <c r="H1498" i="5" s="1"/>
  <c r="I1498" i="5" s="1"/>
  <c r="D1499" i="5"/>
  <c r="E1499" i="5" s="1"/>
  <c r="F1499" i="5" s="1"/>
  <c r="D1500" i="5"/>
  <c r="D1501" i="5"/>
  <c r="E1501" i="5" s="1"/>
  <c r="F1501" i="5" s="1"/>
  <c r="D1502" i="5"/>
  <c r="E1502" i="5" s="1"/>
  <c r="F1502" i="5" s="1"/>
  <c r="D1503" i="5"/>
  <c r="E1503" i="5" s="1"/>
  <c r="D1504" i="5"/>
  <c r="D4" i="5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" i="1"/>
  <c r="E8" i="5"/>
  <c r="F8" i="5" s="1"/>
  <c r="E9" i="5"/>
  <c r="F9" i="5" s="1"/>
  <c r="E12" i="5"/>
  <c r="F12" i="5" s="1"/>
  <c r="E13" i="5"/>
  <c r="F13" i="5" s="1"/>
  <c r="E16" i="5"/>
  <c r="F16" i="5" s="1"/>
  <c r="E17" i="5"/>
  <c r="F17" i="5" s="1"/>
  <c r="E20" i="5"/>
  <c r="F20" i="5" s="1"/>
  <c r="E22" i="5"/>
  <c r="F22" i="5" s="1"/>
  <c r="E24" i="5"/>
  <c r="F24" i="5" s="1"/>
  <c r="E25" i="5"/>
  <c r="F25" i="5" s="1"/>
  <c r="E28" i="5"/>
  <c r="F28" i="5" s="1"/>
  <c r="E29" i="5"/>
  <c r="F29" i="5" s="1"/>
  <c r="E32" i="5"/>
  <c r="F32" i="5" s="1"/>
  <c r="E33" i="5"/>
  <c r="F33" i="5" s="1"/>
  <c r="E34" i="5"/>
  <c r="F34" i="5" s="1"/>
  <c r="E36" i="5"/>
  <c r="F36" i="5" s="1"/>
  <c r="E40" i="5"/>
  <c r="F40" i="5" s="1"/>
  <c r="E41" i="5"/>
  <c r="F41" i="5" s="1"/>
  <c r="E44" i="5"/>
  <c r="F44" i="5" s="1"/>
  <c r="E45" i="5"/>
  <c r="F45" i="5" s="1"/>
  <c r="E48" i="5"/>
  <c r="F48" i="5" s="1"/>
  <c r="E49" i="5"/>
  <c r="E52" i="5"/>
  <c r="F52" i="5" s="1"/>
  <c r="E54" i="5"/>
  <c r="F54" i="5" s="1"/>
  <c r="E56" i="5"/>
  <c r="E57" i="5"/>
  <c r="E60" i="5"/>
  <c r="E61" i="5"/>
  <c r="F61" i="5" s="1"/>
  <c r="E64" i="5"/>
  <c r="E65" i="5"/>
  <c r="F65" i="5" s="1"/>
  <c r="E66" i="5"/>
  <c r="F66" i="5" s="1"/>
  <c r="E68" i="5"/>
  <c r="F68" i="5" s="1"/>
  <c r="E72" i="5"/>
  <c r="F72" i="5" s="1"/>
  <c r="E73" i="5"/>
  <c r="F73" i="5" s="1"/>
  <c r="E76" i="5"/>
  <c r="E77" i="5"/>
  <c r="E80" i="5"/>
  <c r="F80" i="5" s="1"/>
  <c r="E81" i="5"/>
  <c r="F81" i="5" s="1"/>
  <c r="E84" i="5"/>
  <c r="E86" i="5"/>
  <c r="F86" i="5" s="1"/>
  <c r="E88" i="5"/>
  <c r="E89" i="5"/>
  <c r="F89" i="5" s="1"/>
  <c r="E92" i="5"/>
  <c r="E93" i="5"/>
  <c r="E96" i="5"/>
  <c r="F96" i="5" s="1"/>
  <c r="E97" i="5"/>
  <c r="F97" i="5" s="1"/>
  <c r="E98" i="5"/>
  <c r="F98" i="5" s="1"/>
  <c r="E100" i="5"/>
  <c r="F100" i="5" s="1"/>
  <c r="E104" i="5"/>
  <c r="E105" i="5"/>
  <c r="F105" i="5" s="1"/>
  <c r="E108" i="5"/>
  <c r="E109" i="5"/>
  <c r="F109" i="5" s="1"/>
  <c r="E112" i="5"/>
  <c r="E113" i="5"/>
  <c r="E116" i="5"/>
  <c r="E118" i="5"/>
  <c r="F118" i="5" s="1"/>
  <c r="E120" i="5"/>
  <c r="E121" i="5"/>
  <c r="F121" i="5" s="1"/>
  <c r="E124" i="5"/>
  <c r="E125" i="5"/>
  <c r="E128" i="5"/>
  <c r="E129" i="5"/>
  <c r="E130" i="5"/>
  <c r="F130" i="5" s="1"/>
  <c r="E132" i="5"/>
  <c r="E136" i="5"/>
  <c r="F136" i="5" s="1"/>
  <c r="E137" i="5"/>
  <c r="F137" i="5" s="1"/>
  <c r="E140" i="5"/>
  <c r="F140" i="5" s="1"/>
  <c r="E141" i="5"/>
  <c r="F141" i="5" s="1"/>
  <c r="E144" i="5"/>
  <c r="E145" i="5"/>
  <c r="F145" i="5" s="1"/>
  <c r="E148" i="5"/>
  <c r="F148" i="5" s="1"/>
  <c r="E150" i="5"/>
  <c r="F150" i="5" s="1"/>
  <c r="E152" i="5"/>
  <c r="F152" i="5" s="1"/>
  <c r="E153" i="5"/>
  <c r="F153" i="5" s="1"/>
  <c r="E156" i="5"/>
  <c r="F156" i="5" s="1"/>
  <c r="E157" i="5"/>
  <c r="F157" i="5" s="1"/>
  <c r="E160" i="5"/>
  <c r="E161" i="5"/>
  <c r="F161" i="5" s="1"/>
  <c r="E162" i="5"/>
  <c r="F162" i="5" s="1"/>
  <c r="E164" i="5"/>
  <c r="E168" i="5"/>
  <c r="F168" i="5" s="1"/>
  <c r="E169" i="5"/>
  <c r="F169" i="5" s="1"/>
  <c r="E172" i="5"/>
  <c r="F172" i="5" s="1"/>
  <c r="E173" i="5"/>
  <c r="E176" i="5"/>
  <c r="F176" i="5" s="1"/>
  <c r="E177" i="5"/>
  <c r="F177" i="5" s="1"/>
  <c r="E180" i="5"/>
  <c r="E182" i="5"/>
  <c r="F182" i="5" s="1"/>
  <c r="E184" i="5"/>
  <c r="E185" i="5"/>
  <c r="E188" i="5"/>
  <c r="E189" i="5"/>
  <c r="F189" i="5" s="1"/>
  <c r="E192" i="5"/>
  <c r="F192" i="5" s="1"/>
  <c r="E193" i="5"/>
  <c r="F193" i="5" s="1"/>
  <c r="E194" i="5"/>
  <c r="E196" i="5"/>
  <c r="E200" i="5"/>
  <c r="E201" i="5"/>
  <c r="F201" i="5" s="1"/>
  <c r="E204" i="5"/>
  <c r="E205" i="5"/>
  <c r="E208" i="5"/>
  <c r="F208" i="5" s="1"/>
  <c r="E209" i="5"/>
  <c r="F209" i="5" s="1"/>
  <c r="E212" i="5"/>
  <c r="E214" i="5"/>
  <c r="F214" i="5" s="1"/>
  <c r="E216" i="5"/>
  <c r="F216" i="5" s="1"/>
  <c r="E217" i="5"/>
  <c r="F217" i="5" s="1"/>
  <c r="E220" i="5"/>
  <c r="F220" i="5" s="1"/>
  <c r="E221" i="5"/>
  <c r="F221" i="5" s="1"/>
  <c r="E224" i="5"/>
  <c r="E225" i="5"/>
  <c r="F225" i="5" s="1"/>
  <c r="E226" i="5"/>
  <c r="F226" i="5" s="1"/>
  <c r="E228" i="5"/>
  <c r="E232" i="5"/>
  <c r="F232" i="5" s="1"/>
  <c r="E233" i="5"/>
  <c r="F233" i="5" s="1"/>
  <c r="E236" i="5"/>
  <c r="F236" i="5" s="1"/>
  <c r="E237" i="5"/>
  <c r="F237" i="5" s="1"/>
  <c r="E240" i="5"/>
  <c r="F240" i="5" s="1"/>
  <c r="E241" i="5"/>
  <c r="F241" i="5" s="1"/>
  <c r="E244" i="5"/>
  <c r="E246" i="5"/>
  <c r="F246" i="5" s="1"/>
  <c r="E248" i="5"/>
  <c r="F248" i="5" s="1"/>
  <c r="E249" i="5"/>
  <c r="F249" i="5" s="1"/>
  <c r="E252" i="5"/>
  <c r="F252" i="5" s="1"/>
  <c r="E253" i="5"/>
  <c r="F253" i="5" s="1"/>
  <c r="E256" i="5"/>
  <c r="E257" i="5"/>
  <c r="F257" i="5" s="1"/>
  <c r="E258" i="5"/>
  <c r="F258" i="5" s="1"/>
  <c r="E260" i="5"/>
  <c r="F260" i="5" s="1"/>
  <c r="E264" i="5"/>
  <c r="F264" i="5" s="1"/>
  <c r="E265" i="5"/>
  <c r="F265" i="5" s="1"/>
  <c r="E268" i="5"/>
  <c r="F268" i="5" s="1"/>
  <c r="E272" i="5"/>
  <c r="F272" i="5" s="1"/>
  <c r="E273" i="5"/>
  <c r="F273" i="5" s="1"/>
  <c r="E276" i="5"/>
  <c r="F276" i="5" s="1"/>
  <c r="E278" i="5"/>
  <c r="F278" i="5" s="1"/>
  <c r="E280" i="5"/>
  <c r="F280" i="5" s="1"/>
  <c r="E284" i="5"/>
  <c r="F284" i="5" s="1"/>
  <c r="E285" i="5"/>
  <c r="F285" i="5" s="1"/>
  <c r="E288" i="5"/>
  <c r="F288" i="5" s="1"/>
  <c r="E289" i="5"/>
  <c r="F289" i="5" s="1"/>
  <c r="E290" i="5"/>
  <c r="F290" i="5" s="1"/>
  <c r="E292" i="5"/>
  <c r="F292" i="5" s="1"/>
  <c r="E296" i="5"/>
  <c r="F296" i="5" s="1"/>
  <c r="E297" i="5"/>
  <c r="F297" i="5" s="1"/>
  <c r="E300" i="5"/>
  <c r="F300" i="5" s="1"/>
  <c r="E304" i="5"/>
  <c r="E305" i="5"/>
  <c r="E308" i="5"/>
  <c r="E310" i="5"/>
  <c r="F310" i="5" s="1"/>
  <c r="E312" i="5"/>
  <c r="E316" i="5"/>
  <c r="F316" i="5" s="1"/>
  <c r="E317" i="5"/>
  <c r="E320" i="5"/>
  <c r="E321" i="5"/>
  <c r="F321" i="5" s="1"/>
  <c r="E322" i="5"/>
  <c r="F322" i="5" s="1"/>
  <c r="E324" i="5"/>
  <c r="F324" i="5" s="1"/>
  <c r="E328" i="5"/>
  <c r="E329" i="5"/>
  <c r="F329" i="5" s="1"/>
  <c r="E332" i="5"/>
  <c r="F332" i="5" s="1"/>
  <c r="E336" i="5"/>
  <c r="E337" i="5"/>
  <c r="F337" i="5" s="1"/>
  <c r="E340" i="5"/>
  <c r="E342" i="5"/>
  <c r="F342" i="5" s="1"/>
  <c r="E344" i="5"/>
  <c r="F344" i="5" s="1"/>
  <c r="E348" i="5"/>
  <c r="F348" i="5" s="1"/>
  <c r="E349" i="5"/>
  <c r="F349" i="5" s="1"/>
  <c r="E352" i="5"/>
  <c r="F352" i="5" s="1"/>
  <c r="E353" i="5"/>
  <c r="F353" i="5" s="1"/>
  <c r="E354" i="5"/>
  <c r="F354" i="5" s="1"/>
  <c r="E356" i="5"/>
  <c r="F356" i="5" s="1"/>
  <c r="E360" i="5"/>
  <c r="F360" i="5" s="1"/>
  <c r="E361" i="5"/>
  <c r="F361" i="5" s="1"/>
  <c r="E364" i="5"/>
  <c r="F364" i="5" s="1"/>
  <c r="E368" i="5"/>
  <c r="E369" i="5"/>
  <c r="F369" i="5" s="1"/>
  <c r="E372" i="5"/>
  <c r="F372" i="5" s="1"/>
  <c r="E374" i="5"/>
  <c r="F374" i="5" s="1"/>
  <c r="E376" i="5"/>
  <c r="F376" i="5" s="1"/>
  <c r="E380" i="5"/>
  <c r="F380" i="5" s="1"/>
  <c r="E381" i="5"/>
  <c r="F381" i="5" s="1"/>
  <c r="E384" i="5"/>
  <c r="F384" i="5" s="1"/>
  <c r="E385" i="5"/>
  <c r="F385" i="5" s="1"/>
  <c r="E386" i="5"/>
  <c r="F386" i="5" s="1"/>
  <c r="E388" i="5"/>
  <c r="E392" i="5"/>
  <c r="F392" i="5" s="1"/>
  <c r="E393" i="5"/>
  <c r="F393" i="5" s="1"/>
  <c r="E396" i="5"/>
  <c r="F396" i="5" s="1"/>
  <c r="E400" i="5"/>
  <c r="E401" i="5"/>
  <c r="F401" i="5" s="1"/>
  <c r="E404" i="5"/>
  <c r="E406" i="5"/>
  <c r="F406" i="5" s="1"/>
  <c r="E408" i="5"/>
  <c r="E412" i="5"/>
  <c r="E413" i="5"/>
  <c r="F413" i="5" s="1"/>
  <c r="E416" i="5"/>
  <c r="F416" i="5" s="1"/>
  <c r="E417" i="5"/>
  <c r="F417" i="5" s="1"/>
  <c r="E418" i="5"/>
  <c r="F418" i="5" s="1"/>
  <c r="E420" i="5"/>
  <c r="F420" i="5" s="1"/>
  <c r="E424" i="5"/>
  <c r="F424" i="5" s="1"/>
  <c r="E425" i="5"/>
  <c r="E428" i="5"/>
  <c r="F428" i="5" s="1"/>
  <c r="E432" i="5"/>
  <c r="E433" i="5"/>
  <c r="F433" i="5" s="1"/>
  <c r="E436" i="5"/>
  <c r="F436" i="5" s="1"/>
  <c r="E438" i="5"/>
  <c r="F438" i="5" s="1"/>
  <c r="E440" i="5"/>
  <c r="F440" i="5" s="1"/>
  <c r="E444" i="5"/>
  <c r="F444" i="5" s="1"/>
  <c r="E445" i="5"/>
  <c r="F445" i="5" s="1"/>
  <c r="E448" i="5"/>
  <c r="F448" i="5" s="1"/>
  <c r="E449" i="5"/>
  <c r="F449" i="5" s="1"/>
  <c r="E450" i="5"/>
  <c r="F450" i="5" s="1"/>
  <c r="E452" i="5"/>
  <c r="F452" i="5" s="1"/>
  <c r="E456" i="5"/>
  <c r="F456" i="5" s="1"/>
  <c r="E457" i="5"/>
  <c r="F457" i="5" s="1"/>
  <c r="E460" i="5"/>
  <c r="F460" i="5" s="1"/>
  <c r="E464" i="5"/>
  <c r="F464" i="5" s="1"/>
  <c r="E465" i="5"/>
  <c r="F465" i="5" s="1"/>
  <c r="E468" i="5"/>
  <c r="F468" i="5" s="1"/>
  <c r="E470" i="5"/>
  <c r="F470" i="5" s="1"/>
  <c r="E472" i="5"/>
  <c r="F472" i="5" s="1"/>
  <c r="E476" i="5"/>
  <c r="F476" i="5" s="1"/>
  <c r="E477" i="5"/>
  <c r="F477" i="5" s="1"/>
  <c r="E480" i="5"/>
  <c r="F480" i="5" s="1"/>
  <c r="E481" i="5"/>
  <c r="F481" i="5" s="1"/>
  <c r="E482" i="5"/>
  <c r="F482" i="5" s="1"/>
  <c r="E484" i="5"/>
  <c r="E488" i="5"/>
  <c r="F488" i="5" s="1"/>
  <c r="E489" i="5"/>
  <c r="F489" i="5" s="1"/>
  <c r="E492" i="5"/>
  <c r="F492" i="5" s="1"/>
  <c r="E496" i="5"/>
  <c r="F496" i="5" s="1"/>
  <c r="E497" i="5"/>
  <c r="F497" i="5" s="1"/>
  <c r="E500" i="5"/>
  <c r="F500" i="5" s="1"/>
  <c r="E502" i="5"/>
  <c r="F502" i="5" s="1"/>
  <c r="E504" i="5"/>
  <c r="E508" i="5"/>
  <c r="F508" i="5" s="1"/>
  <c r="E509" i="5"/>
  <c r="E512" i="5"/>
  <c r="F512" i="5" s="1"/>
  <c r="E513" i="5"/>
  <c r="F513" i="5" s="1"/>
  <c r="E514" i="5"/>
  <c r="F514" i="5" s="1"/>
  <c r="E516" i="5"/>
  <c r="F516" i="5" s="1"/>
  <c r="E520" i="5"/>
  <c r="E521" i="5"/>
  <c r="F521" i="5" s="1"/>
  <c r="E524" i="5"/>
  <c r="E528" i="5"/>
  <c r="F528" i="5" s="1"/>
  <c r="E529" i="5"/>
  <c r="F529" i="5" s="1"/>
  <c r="E532" i="5"/>
  <c r="E534" i="5"/>
  <c r="F534" i="5" s="1"/>
  <c r="E536" i="5"/>
  <c r="F536" i="5" s="1"/>
  <c r="E540" i="5"/>
  <c r="E541" i="5"/>
  <c r="E544" i="5"/>
  <c r="F544" i="5" s="1"/>
  <c r="E545" i="5"/>
  <c r="E546" i="5"/>
  <c r="E548" i="5"/>
  <c r="E552" i="5"/>
  <c r="F552" i="5" s="1"/>
  <c r="E553" i="5"/>
  <c r="F553" i="5" s="1"/>
  <c r="E556" i="5"/>
  <c r="F556" i="5" s="1"/>
  <c r="E560" i="5"/>
  <c r="F560" i="5" s="1"/>
  <c r="E561" i="5"/>
  <c r="F561" i="5" s="1"/>
  <c r="E564" i="5"/>
  <c r="F564" i="5" s="1"/>
  <c r="E566" i="5"/>
  <c r="F566" i="5" s="1"/>
  <c r="E568" i="5"/>
  <c r="F568" i="5" s="1"/>
  <c r="E572" i="5"/>
  <c r="F572" i="5" s="1"/>
  <c r="E573" i="5"/>
  <c r="F573" i="5" s="1"/>
  <c r="E576" i="5"/>
  <c r="F576" i="5" s="1"/>
  <c r="E577" i="5"/>
  <c r="F577" i="5" s="1"/>
  <c r="E578" i="5"/>
  <c r="F578" i="5" s="1"/>
  <c r="E580" i="5"/>
  <c r="F580" i="5" s="1"/>
  <c r="E584" i="5"/>
  <c r="F584" i="5" s="1"/>
  <c r="E585" i="5"/>
  <c r="F585" i="5" s="1"/>
  <c r="E588" i="5"/>
  <c r="F588" i="5" s="1"/>
  <c r="E592" i="5"/>
  <c r="F592" i="5" s="1"/>
  <c r="E593" i="5"/>
  <c r="F593" i="5" s="1"/>
  <c r="E596" i="5"/>
  <c r="F596" i="5" s="1"/>
  <c r="E597" i="5"/>
  <c r="F597" i="5" s="1"/>
  <c r="E600" i="5"/>
  <c r="F600" i="5" s="1"/>
  <c r="E601" i="5"/>
  <c r="F601" i="5" s="1"/>
  <c r="E602" i="5"/>
  <c r="F602" i="5" s="1"/>
  <c r="E604" i="5"/>
  <c r="F604" i="5" s="1"/>
  <c r="E608" i="5"/>
  <c r="F608" i="5" s="1"/>
  <c r="E609" i="5"/>
  <c r="E612" i="5"/>
  <c r="E613" i="5"/>
  <c r="E616" i="5"/>
  <c r="F616" i="5" s="1"/>
  <c r="E617" i="5"/>
  <c r="E618" i="5"/>
  <c r="E620" i="5"/>
  <c r="F620" i="5" s="1"/>
  <c r="E624" i="5"/>
  <c r="F624" i="5" s="1"/>
  <c r="E625" i="5"/>
  <c r="F625" i="5" s="1"/>
  <c r="E628" i="5"/>
  <c r="F628" i="5" s="1"/>
  <c r="E629" i="5"/>
  <c r="F629" i="5" s="1"/>
  <c r="E632" i="5"/>
  <c r="E633" i="5"/>
  <c r="E634" i="5"/>
  <c r="E636" i="5"/>
  <c r="F636" i="5" s="1"/>
  <c r="E640" i="5"/>
  <c r="F640" i="5" s="1"/>
  <c r="E641" i="5"/>
  <c r="F641" i="5" s="1"/>
  <c r="E644" i="5"/>
  <c r="F644" i="5" s="1"/>
  <c r="E645" i="5"/>
  <c r="E648" i="5"/>
  <c r="F648" i="5" s="1"/>
  <c r="E649" i="5"/>
  <c r="F649" i="5" s="1"/>
  <c r="E650" i="5"/>
  <c r="F650" i="5" s="1"/>
  <c r="E652" i="5"/>
  <c r="F652" i="5" s="1"/>
  <c r="E656" i="5"/>
  <c r="E657" i="5"/>
  <c r="E660" i="5"/>
  <c r="F660" i="5" s="1"/>
  <c r="E661" i="5"/>
  <c r="E664" i="5"/>
  <c r="F664" i="5" s="1"/>
  <c r="E665" i="5"/>
  <c r="F665" i="5" s="1"/>
  <c r="E666" i="5"/>
  <c r="F666" i="5" s="1"/>
  <c r="E668" i="5"/>
  <c r="F668" i="5" s="1"/>
  <c r="E672" i="5"/>
  <c r="F672" i="5" s="1"/>
  <c r="E673" i="5"/>
  <c r="F673" i="5" s="1"/>
  <c r="E676" i="5"/>
  <c r="F676" i="5" s="1"/>
  <c r="E677" i="5"/>
  <c r="F677" i="5" s="1"/>
  <c r="E680" i="5"/>
  <c r="F680" i="5" s="1"/>
  <c r="E681" i="5"/>
  <c r="F681" i="5" s="1"/>
  <c r="E682" i="5"/>
  <c r="F682" i="5" s="1"/>
  <c r="E684" i="5"/>
  <c r="F684" i="5" s="1"/>
  <c r="E688" i="5"/>
  <c r="E689" i="5"/>
  <c r="E692" i="5"/>
  <c r="F692" i="5" s="1"/>
  <c r="E693" i="5"/>
  <c r="F693" i="5" s="1"/>
  <c r="E696" i="5"/>
  <c r="F696" i="5" s="1"/>
  <c r="E697" i="5"/>
  <c r="F697" i="5" s="1"/>
  <c r="E698" i="5"/>
  <c r="E700" i="5"/>
  <c r="E704" i="5"/>
  <c r="E705" i="5"/>
  <c r="F705" i="5" s="1"/>
  <c r="E708" i="5"/>
  <c r="F708" i="5" s="1"/>
  <c r="E709" i="5"/>
  <c r="E712" i="5"/>
  <c r="F712" i="5" s="1"/>
  <c r="E713" i="5"/>
  <c r="F713" i="5" s="1"/>
  <c r="E714" i="5"/>
  <c r="F714" i="5" s="1"/>
  <c r="E716" i="5"/>
  <c r="F716" i="5" s="1"/>
  <c r="E720" i="5"/>
  <c r="F720" i="5" s="1"/>
  <c r="E721" i="5"/>
  <c r="F721" i="5" s="1"/>
  <c r="E724" i="5"/>
  <c r="F724" i="5" s="1"/>
  <c r="E725" i="5"/>
  <c r="F725" i="5" s="1"/>
  <c r="E728" i="5"/>
  <c r="F728" i="5" s="1"/>
  <c r="E729" i="5"/>
  <c r="F729" i="5" s="1"/>
  <c r="E730" i="5"/>
  <c r="F730" i="5" s="1"/>
  <c r="E732" i="5"/>
  <c r="F732" i="5" s="1"/>
  <c r="E736" i="5"/>
  <c r="F736" i="5" s="1"/>
  <c r="E737" i="5"/>
  <c r="F737" i="5" s="1"/>
  <c r="E740" i="5"/>
  <c r="E741" i="5"/>
  <c r="E744" i="5"/>
  <c r="F744" i="5" s="1"/>
  <c r="E745" i="5"/>
  <c r="F745" i="5" s="1"/>
  <c r="E746" i="5"/>
  <c r="E748" i="5"/>
  <c r="F748" i="5" s="1"/>
  <c r="E752" i="5"/>
  <c r="F752" i="5" s="1"/>
  <c r="E753" i="5"/>
  <c r="F753" i="5" s="1"/>
  <c r="E756" i="5"/>
  <c r="F756" i="5" s="1"/>
  <c r="E757" i="5"/>
  <c r="F757" i="5" s="1"/>
  <c r="E760" i="5"/>
  <c r="F760" i="5" s="1"/>
  <c r="E761" i="5"/>
  <c r="F761" i="5" s="1"/>
  <c r="E762" i="5"/>
  <c r="F762" i="5" s="1"/>
  <c r="E764" i="5"/>
  <c r="E768" i="5"/>
  <c r="F768" i="5" s="1"/>
  <c r="E769" i="5"/>
  <c r="E772" i="5"/>
  <c r="F772" i="5" s="1"/>
  <c r="E773" i="5"/>
  <c r="F773" i="5" s="1"/>
  <c r="E776" i="5"/>
  <c r="F776" i="5" s="1"/>
  <c r="E777" i="5"/>
  <c r="F777" i="5" s="1"/>
  <c r="E778" i="5"/>
  <c r="F778" i="5" s="1"/>
  <c r="E780" i="5"/>
  <c r="F780" i="5" s="1"/>
  <c r="E784" i="5"/>
  <c r="F784" i="5" s="1"/>
  <c r="E785" i="5"/>
  <c r="F785" i="5" s="1"/>
  <c r="E788" i="5"/>
  <c r="F788" i="5" s="1"/>
  <c r="E789" i="5"/>
  <c r="F789" i="5" s="1"/>
  <c r="E792" i="5"/>
  <c r="F792" i="5" s="1"/>
  <c r="E793" i="5"/>
  <c r="F793" i="5" s="1"/>
  <c r="E794" i="5"/>
  <c r="F794" i="5" s="1"/>
  <c r="E796" i="5"/>
  <c r="F796" i="5" s="1"/>
  <c r="E800" i="5"/>
  <c r="F800" i="5" s="1"/>
  <c r="E801" i="5"/>
  <c r="F801" i="5" s="1"/>
  <c r="E804" i="5"/>
  <c r="E805" i="5"/>
  <c r="E808" i="5"/>
  <c r="F808" i="5" s="1"/>
  <c r="E809" i="5"/>
  <c r="E810" i="5"/>
  <c r="F810" i="5" s="1"/>
  <c r="E812" i="5"/>
  <c r="F812" i="5" s="1"/>
  <c r="E816" i="5"/>
  <c r="F816" i="5" s="1"/>
  <c r="E817" i="5"/>
  <c r="F817" i="5" s="1"/>
  <c r="E820" i="5"/>
  <c r="E821" i="5"/>
  <c r="F821" i="5" s="1"/>
  <c r="E824" i="5"/>
  <c r="F824" i="5" s="1"/>
  <c r="E825" i="5"/>
  <c r="F825" i="5" s="1"/>
  <c r="E826" i="5"/>
  <c r="F826" i="5" s="1"/>
  <c r="E828" i="5"/>
  <c r="E832" i="5"/>
  <c r="F832" i="5" s="1"/>
  <c r="E833" i="5"/>
  <c r="F833" i="5" s="1"/>
  <c r="E836" i="5"/>
  <c r="E837" i="5"/>
  <c r="E840" i="5"/>
  <c r="E841" i="5"/>
  <c r="E842" i="5"/>
  <c r="E844" i="5"/>
  <c r="F844" i="5" s="1"/>
  <c r="E848" i="5"/>
  <c r="F848" i="5" s="1"/>
  <c r="E849" i="5"/>
  <c r="F849" i="5" s="1"/>
  <c r="E852" i="5"/>
  <c r="F852" i="5" s="1"/>
  <c r="E853" i="5"/>
  <c r="F853" i="5" s="1"/>
  <c r="E856" i="5"/>
  <c r="F856" i="5" s="1"/>
  <c r="E857" i="5"/>
  <c r="F857" i="5" s="1"/>
  <c r="E858" i="5"/>
  <c r="F858" i="5" s="1"/>
  <c r="E860" i="5"/>
  <c r="F860" i="5" s="1"/>
  <c r="E864" i="5"/>
  <c r="F864" i="5" s="1"/>
  <c r="E865" i="5"/>
  <c r="F865" i="5" s="1"/>
  <c r="E868" i="5"/>
  <c r="F868" i="5" s="1"/>
  <c r="E869" i="5"/>
  <c r="F869" i="5" s="1"/>
  <c r="E872" i="5"/>
  <c r="F872" i="5" s="1"/>
  <c r="E873" i="5"/>
  <c r="E874" i="5"/>
  <c r="E876" i="5"/>
  <c r="F876" i="5" s="1"/>
  <c r="E880" i="5"/>
  <c r="F880" i="5" s="1"/>
  <c r="E881" i="5"/>
  <c r="E884" i="5"/>
  <c r="F884" i="5" s="1"/>
  <c r="E885" i="5"/>
  <c r="F885" i="5" s="1"/>
  <c r="E888" i="5"/>
  <c r="F888" i="5" s="1"/>
  <c r="E889" i="5"/>
  <c r="F889" i="5" s="1"/>
  <c r="E890" i="5"/>
  <c r="E892" i="5"/>
  <c r="F892" i="5" s="1"/>
  <c r="E896" i="5"/>
  <c r="F896" i="5" s="1"/>
  <c r="E897" i="5"/>
  <c r="F897" i="5" s="1"/>
  <c r="E900" i="5"/>
  <c r="F900" i="5" s="1"/>
  <c r="E901" i="5"/>
  <c r="E904" i="5"/>
  <c r="E905" i="5"/>
  <c r="E906" i="5"/>
  <c r="E908" i="5"/>
  <c r="F908" i="5" s="1"/>
  <c r="E912" i="5"/>
  <c r="F912" i="5" s="1"/>
  <c r="E913" i="5"/>
  <c r="F913" i="5" s="1"/>
  <c r="E916" i="5"/>
  <c r="F916" i="5" s="1"/>
  <c r="E917" i="5"/>
  <c r="F917" i="5" s="1"/>
  <c r="E920" i="5"/>
  <c r="F920" i="5" s="1"/>
  <c r="E921" i="5"/>
  <c r="F921" i="5" s="1"/>
  <c r="E922" i="5"/>
  <c r="F922" i="5" s="1"/>
  <c r="E924" i="5"/>
  <c r="F924" i="5" s="1"/>
  <c r="E928" i="5"/>
  <c r="F928" i="5" s="1"/>
  <c r="E929" i="5"/>
  <c r="F929" i="5" s="1"/>
  <c r="E932" i="5"/>
  <c r="F932" i="5" s="1"/>
  <c r="E933" i="5"/>
  <c r="F933" i="5" s="1"/>
  <c r="E936" i="5"/>
  <c r="F936" i="5" s="1"/>
  <c r="E937" i="5"/>
  <c r="F937" i="5" s="1"/>
  <c r="E938" i="5"/>
  <c r="E940" i="5"/>
  <c r="F940" i="5" s="1"/>
  <c r="E944" i="5"/>
  <c r="F944" i="5" s="1"/>
  <c r="E945" i="5"/>
  <c r="F945" i="5" s="1"/>
  <c r="E948" i="5"/>
  <c r="F948" i="5" s="1"/>
  <c r="E949" i="5"/>
  <c r="F949" i="5" s="1"/>
  <c r="E952" i="5"/>
  <c r="F952" i="5" s="1"/>
  <c r="E953" i="5"/>
  <c r="F953" i="5" s="1"/>
  <c r="E954" i="5"/>
  <c r="F954" i="5" s="1"/>
  <c r="E956" i="5"/>
  <c r="F956" i="5" s="1"/>
  <c r="E960" i="5"/>
  <c r="F960" i="5" s="1"/>
  <c r="E961" i="5"/>
  <c r="F961" i="5" s="1"/>
  <c r="E964" i="5"/>
  <c r="F964" i="5" s="1"/>
  <c r="E965" i="5"/>
  <c r="F965" i="5" s="1"/>
  <c r="E968" i="5"/>
  <c r="F968" i="5" s="1"/>
  <c r="E969" i="5"/>
  <c r="F969" i="5" s="1"/>
  <c r="E970" i="5"/>
  <c r="F970" i="5" s="1"/>
  <c r="E972" i="5"/>
  <c r="F972" i="5" s="1"/>
  <c r="E976" i="5"/>
  <c r="F976" i="5" s="1"/>
  <c r="E977" i="5"/>
  <c r="F977" i="5" s="1"/>
  <c r="E980" i="5"/>
  <c r="F980" i="5" s="1"/>
  <c r="E981" i="5"/>
  <c r="F981" i="5" s="1"/>
  <c r="E984" i="5"/>
  <c r="F984" i="5" s="1"/>
  <c r="E985" i="5"/>
  <c r="F985" i="5" s="1"/>
  <c r="E986" i="5"/>
  <c r="F986" i="5" s="1"/>
  <c r="E988" i="5"/>
  <c r="F988" i="5" s="1"/>
  <c r="E992" i="5"/>
  <c r="F992" i="5" s="1"/>
  <c r="E993" i="5"/>
  <c r="F993" i="5" s="1"/>
  <c r="E996" i="5"/>
  <c r="F996" i="5" s="1"/>
  <c r="E997" i="5"/>
  <c r="F997" i="5" s="1"/>
  <c r="E1000" i="5"/>
  <c r="F1000" i="5" s="1"/>
  <c r="E1001" i="5"/>
  <c r="F1001" i="5" s="1"/>
  <c r="E1002" i="5"/>
  <c r="F1002" i="5" s="1"/>
  <c r="E1004" i="5"/>
  <c r="E1008" i="5"/>
  <c r="F1008" i="5" s="1"/>
  <c r="E1009" i="5"/>
  <c r="F1009" i="5" s="1"/>
  <c r="E1012" i="5"/>
  <c r="F1012" i="5" s="1"/>
  <c r="E1013" i="5"/>
  <c r="F1013" i="5" s="1"/>
  <c r="E1016" i="5"/>
  <c r="F1016" i="5" s="1"/>
  <c r="E1017" i="5"/>
  <c r="F1017" i="5" s="1"/>
  <c r="E1018" i="5"/>
  <c r="F1018" i="5" s="1"/>
  <c r="E1020" i="5"/>
  <c r="F1020" i="5" s="1"/>
  <c r="E1024" i="5"/>
  <c r="F1024" i="5" s="1"/>
  <c r="E1025" i="5"/>
  <c r="F1025" i="5" s="1"/>
  <c r="E1028" i="5"/>
  <c r="F1028" i="5" s="1"/>
  <c r="E1029" i="5"/>
  <c r="F1029" i="5" s="1"/>
  <c r="E1032" i="5"/>
  <c r="F1032" i="5" s="1"/>
  <c r="E1033" i="5"/>
  <c r="F1033" i="5" s="1"/>
  <c r="E1034" i="5"/>
  <c r="F1034" i="5" s="1"/>
  <c r="E1036" i="5"/>
  <c r="F1036" i="5" s="1"/>
  <c r="E1040" i="5"/>
  <c r="F1040" i="5" s="1"/>
  <c r="E1041" i="5"/>
  <c r="F1041" i="5" s="1"/>
  <c r="E1044" i="5"/>
  <c r="F1044" i="5" s="1"/>
  <c r="E1045" i="5"/>
  <c r="F1045" i="5" s="1"/>
  <c r="E1048" i="5"/>
  <c r="F1048" i="5" s="1"/>
  <c r="E1049" i="5"/>
  <c r="F1049" i="5" s="1"/>
  <c r="E1050" i="5"/>
  <c r="F1050" i="5" s="1"/>
  <c r="E1052" i="5"/>
  <c r="F1052" i="5" s="1"/>
  <c r="E1056" i="5"/>
  <c r="F1056" i="5" s="1"/>
  <c r="E1057" i="5"/>
  <c r="F1057" i="5" s="1"/>
  <c r="E1060" i="5"/>
  <c r="F1060" i="5" s="1"/>
  <c r="E1061" i="5"/>
  <c r="F1061" i="5" s="1"/>
  <c r="E1064" i="5"/>
  <c r="F1064" i="5" s="1"/>
  <c r="E1065" i="5"/>
  <c r="F1065" i="5" s="1"/>
  <c r="E1066" i="5"/>
  <c r="F1066" i="5" s="1"/>
  <c r="E1068" i="5"/>
  <c r="F1068" i="5" s="1"/>
  <c r="E1072" i="5"/>
  <c r="F1072" i="5" s="1"/>
  <c r="E1073" i="5"/>
  <c r="F1073" i="5" s="1"/>
  <c r="E1076" i="5"/>
  <c r="F1076" i="5" s="1"/>
  <c r="E1077" i="5"/>
  <c r="F1077" i="5" s="1"/>
  <c r="E1080" i="5"/>
  <c r="F1080" i="5" s="1"/>
  <c r="E1081" i="5"/>
  <c r="F1081" i="5" s="1"/>
  <c r="E1082" i="5"/>
  <c r="F1082" i="5" s="1"/>
  <c r="E1084" i="5"/>
  <c r="F1084" i="5" s="1"/>
  <c r="E1088" i="5"/>
  <c r="F1088" i="5" s="1"/>
  <c r="E1089" i="5"/>
  <c r="F1089" i="5" s="1"/>
  <c r="E1092" i="5"/>
  <c r="F1092" i="5" s="1"/>
  <c r="E1093" i="5"/>
  <c r="F1093" i="5" s="1"/>
  <c r="E1096" i="5"/>
  <c r="F1096" i="5" s="1"/>
  <c r="E1097" i="5"/>
  <c r="F1097" i="5" s="1"/>
  <c r="E1098" i="5"/>
  <c r="F1098" i="5" s="1"/>
  <c r="E1100" i="5"/>
  <c r="F1100" i="5" s="1"/>
  <c r="E1104" i="5"/>
  <c r="E1105" i="5"/>
  <c r="E1108" i="5"/>
  <c r="F1108" i="5" s="1"/>
  <c r="E1109" i="5"/>
  <c r="F1109" i="5" s="1"/>
  <c r="E1112" i="5"/>
  <c r="F1112" i="5" s="1"/>
  <c r="E1113" i="5"/>
  <c r="F1113" i="5" s="1"/>
  <c r="E1114" i="5"/>
  <c r="F1114" i="5" s="1"/>
  <c r="E1116" i="5"/>
  <c r="F1116" i="5" s="1"/>
  <c r="E1120" i="5"/>
  <c r="F1120" i="5" s="1"/>
  <c r="E1121" i="5"/>
  <c r="F1121" i="5" s="1"/>
  <c r="E1124" i="5"/>
  <c r="F1124" i="5" s="1"/>
  <c r="E1125" i="5"/>
  <c r="F1125" i="5" s="1"/>
  <c r="E1128" i="5"/>
  <c r="F1128" i="5" s="1"/>
  <c r="E1129" i="5"/>
  <c r="F1129" i="5" s="1"/>
  <c r="E1130" i="5"/>
  <c r="F1130" i="5" s="1"/>
  <c r="E1132" i="5"/>
  <c r="F1132" i="5" s="1"/>
  <c r="E1136" i="5"/>
  <c r="F1136" i="5" s="1"/>
  <c r="E1137" i="5"/>
  <c r="F1137" i="5" s="1"/>
  <c r="E1140" i="5"/>
  <c r="F1140" i="5" s="1"/>
  <c r="E1141" i="5"/>
  <c r="F1141" i="5" s="1"/>
  <c r="E1144" i="5"/>
  <c r="F1144" i="5" s="1"/>
  <c r="E1145" i="5"/>
  <c r="F1145" i="5" s="1"/>
  <c r="E1146" i="5"/>
  <c r="F1146" i="5" s="1"/>
  <c r="E1148" i="5"/>
  <c r="F1148" i="5" s="1"/>
  <c r="E1152" i="5"/>
  <c r="F1152" i="5" s="1"/>
  <c r="E1153" i="5"/>
  <c r="F1153" i="5" s="1"/>
  <c r="E1156" i="5"/>
  <c r="F1156" i="5" s="1"/>
  <c r="E1157" i="5"/>
  <c r="F1157" i="5" s="1"/>
  <c r="E1160" i="5"/>
  <c r="F1160" i="5" s="1"/>
  <c r="E1161" i="5"/>
  <c r="F1161" i="5" s="1"/>
  <c r="E1162" i="5"/>
  <c r="F1162" i="5" s="1"/>
  <c r="E1164" i="5"/>
  <c r="F1164" i="5" s="1"/>
  <c r="E1168" i="5"/>
  <c r="F1168" i="5" s="1"/>
  <c r="E1169" i="5"/>
  <c r="F1169" i="5" s="1"/>
  <c r="E1172" i="5"/>
  <c r="F1172" i="5" s="1"/>
  <c r="E1173" i="5"/>
  <c r="F1173" i="5" s="1"/>
  <c r="E1176" i="5"/>
  <c r="F1176" i="5" s="1"/>
  <c r="E1177" i="5"/>
  <c r="F1177" i="5" s="1"/>
  <c r="E1178" i="5"/>
  <c r="F1178" i="5" s="1"/>
  <c r="E1180" i="5"/>
  <c r="F1180" i="5" s="1"/>
  <c r="E1184" i="5"/>
  <c r="F1184" i="5" s="1"/>
  <c r="E1185" i="5"/>
  <c r="F1185" i="5" s="1"/>
  <c r="E1188" i="5"/>
  <c r="E1189" i="5"/>
  <c r="E1192" i="5"/>
  <c r="F1192" i="5" s="1"/>
  <c r="E1193" i="5"/>
  <c r="F1193" i="5" s="1"/>
  <c r="E1194" i="5"/>
  <c r="F1194" i="5" s="1"/>
  <c r="E1196" i="5"/>
  <c r="F1196" i="5" s="1"/>
  <c r="E1200" i="5"/>
  <c r="F1200" i="5" s="1"/>
  <c r="E1201" i="5"/>
  <c r="F1201" i="5" s="1"/>
  <c r="E1204" i="5"/>
  <c r="E1205" i="5"/>
  <c r="E1208" i="5"/>
  <c r="F1208" i="5" s="1"/>
  <c r="E1209" i="5"/>
  <c r="F1209" i="5" s="1"/>
  <c r="E1210" i="5"/>
  <c r="F1210" i="5" s="1"/>
  <c r="E1212" i="5"/>
  <c r="F1212" i="5" s="1"/>
  <c r="E1216" i="5"/>
  <c r="F1216" i="5" s="1"/>
  <c r="E1217" i="5"/>
  <c r="F1217" i="5" s="1"/>
  <c r="E1220" i="5"/>
  <c r="F1220" i="5" s="1"/>
  <c r="E1221" i="5"/>
  <c r="F1221" i="5" s="1"/>
  <c r="E1224" i="5"/>
  <c r="F1224" i="5" s="1"/>
  <c r="E1225" i="5"/>
  <c r="F1225" i="5" s="1"/>
  <c r="E1226" i="5"/>
  <c r="F1226" i="5" s="1"/>
  <c r="E1228" i="5"/>
  <c r="F1228" i="5" s="1"/>
  <c r="E1232" i="5"/>
  <c r="F1232" i="5" s="1"/>
  <c r="E1233" i="5"/>
  <c r="F1233" i="5" s="1"/>
  <c r="E1236" i="5"/>
  <c r="F1236" i="5" s="1"/>
  <c r="E1237" i="5"/>
  <c r="F1237" i="5" s="1"/>
  <c r="E1240" i="5"/>
  <c r="F1240" i="5" s="1"/>
  <c r="E1241" i="5"/>
  <c r="F1241" i="5" s="1"/>
  <c r="E1242" i="5"/>
  <c r="F1242" i="5" s="1"/>
  <c r="E1244" i="5"/>
  <c r="F1244" i="5" s="1"/>
  <c r="E1248" i="5"/>
  <c r="E1249" i="5"/>
  <c r="E1252" i="5"/>
  <c r="F1252" i="5" s="1"/>
  <c r="E1253" i="5"/>
  <c r="F1253" i="5" s="1"/>
  <c r="E1256" i="5"/>
  <c r="F1256" i="5" s="1"/>
  <c r="E1257" i="5"/>
  <c r="F1257" i="5" s="1"/>
  <c r="E1258" i="5"/>
  <c r="E1260" i="5"/>
  <c r="F1260" i="5" s="1"/>
  <c r="E1264" i="5"/>
  <c r="F1264" i="5" s="1"/>
  <c r="E1265" i="5"/>
  <c r="F1265" i="5" s="1"/>
  <c r="E1268" i="5"/>
  <c r="F1268" i="5" s="1"/>
  <c r="E1269" i="5"/>
  <c r="F1269" i="5" s="1"/>
  <c r="E1272" i="5"/>
  <c r="F1272" i="5" s="1"/>
  <c r="E1273" i="5"/>
  <c r="F1273" i="5" s="1"/>
  <c r="E1274" i="5"/>
  <c r="F1274" i="5" s="1"/>
  <c r="E1276" i="5"/>
  <c r="F1276" i="5" s="1"/>
  <c r="E1280" i="5"/>
  <c r="F1280" i="5" s="1"/>
  <c r="E1281" i="5"/>
  <c r="F1281" i="5" s="1"/>
  <c r="E1284" i="5"/>
  <c r="F1284" i="5" s="1"/>
  <c r="E1285" i="5"/>
  <c r="F1285" i="5" s="1"/>
  <c r="E1288" i="5"/>
  <c r="F1288" i="5" s="1"/>
  <c r="E1289" i="5"/>
  <c r="F1289" i="5" s="1"/>
  <c r="E1290" i="5"/>
  <c r="F1290" i="5" s="1"/>
  <c r="E1292" i="5"/>
  <c r="F1292" i="5" s="1"/>
  <c r="E1296" i="5"/>
  <c r="F1296" i="5" s="1"/>
  <c r="E1297" i="5"/>
  <c r="F1297" i="5" s="1"/>
  <c r="E1300" i="5"/>
  <c r="F1300" i="5" s="1"/>
  <c r="E1301" i="5"/>
  <c r="F1301" i="5" s="1"/>
  <c r="E1304" i="5"/>
  <c r="F1304" i="5" s="1"/>
  <c r="E1305" i="5"/>
  <c r="F1305" i="5" s="1"/>
  <c r="E1306" i="5"/>
  <c r="F1306" i="5" s="1"/>
  <c r="E1308" i="5"/>
  <c r="F1308" i="5" s="1"/>
  <c r="E1312" i="5"/>
  <c r="F1312" i="5" s="1"/>
  <c r="E1313" i="5"/>
  <c r="E1316" i="5"/>
  <c r="F1316" i="5" s="1"/>
  <c r="E1317" i="5"/>
  <c r="F1317" i="5" s="1"/>
  <c r="E1320" i="5"/>
  <c r="E1321" i="5"/>
  <c r="E1322" i="5"/>
  <c r="E1324" i="5"/>
  <c r="F1324" i="5" s="1"/>
  <c r="E1328" i="5"/>
  <c r="F1328" i="5" s="1"/>
  <c r="E1329" i="5"/>
  <c r="F1329" i="5" s="1"/>
  <c r="E1332" i="5"/>
  <c r="F1332" i="5" s="1"/>
  <c r="E1333" i="5"/>
  <c r="F1333" i="5" s="1"/>
  <c r="E1336" i="5"/>
  <c r="F1336" i="5" s="1"/>
  <c r="E1337" i="5"/>
  <c r="F1337" i="5" s="1"/>
  <c r="E1338" i="5"/>
  <c r="F1338" i="5" s="1"/>
  <c r="E1340" i="5"/>
  <c r="F1340" i="5" s="1"/>
  <c r="E1344" i="5"/>
  <c r="F1344" i="5" s="1"/>
  <c r="E1345" i="5"/>
  <c r="F1345" i="5" s="1"/>
  <c r="E1348" i="5"/>
  <c r="F1348" i="5" s="1"/>
  <c r="E1349" i="5"/>
  <c r="E1352" i="5"/>
  <c r="F1352" i="5" s="1"/>
  <c r="E1353" i="5"/>
  <c r="F1353" i="5" s="1"/>
  <c r="E1354" i="5"/>
  <c r="F1354" i="5" s="1"/>
  <c r="E1356" i="5"/>
  <c r="F1356" i="5" s="1"/>
  <c r="E1360" i="5"/>
  <c r="F1360" i="5" s="1"/>
  <c r="E1361" i="5"/>
  <c r="F1361" i="5" s="1"/>
  <c r="E1364" i="5"/>
  <c r="E1365" i="5"/>
  <c r="E1368" i="5"/>
  <c r="F1368" i="5" s="1"/>
  <c r="E1369" i="5"/>
  <c r="F1369" i="5" s="1"/>
  <c r="E1370" i="5"/>
  <c r="E1372" i="5"/>
  <c r="F1372" i="5" s="1"/>
  <c r="E1376" i="5"/>
  <c r="F1376" i="5" s="1"/>
  <c r="E1377" i="5"/>
  <c r="F1377" i="5" s="1"/>
  <c r="E1380" i="5"/>
  <c r="F1380" i="5" s="1"/>
  <c r="E1381" i="5"/>
  <c r="F1381" i="5" s="1"/>
  <c r="E1384" i="5"/>
  <c r="F1384" i="5" s="1"/>
  <c r="E1385" i="5"/>
  <c r="F1385" i="5" s="1"/>
  <c r="E1386" i="5"/>
  <c r="F1386" i="5" s="1"/>
  <c r="E1388" i="5"/>
  <c r="F1388" i="5" s="1"/>
  <c r="E1392" i="5"/>
  <c r="F1392" i="5" s="1"/>
  <c r="E1393" i="5"/>
  <c r="F1393" i="5" s="1"/>
  <c r="E1396" i="5"/>
  <c r="F1396" i="5" s="1"/>
  <c r="E1397" i="5"/>
  <c r="E1400" i="5"/>
  <c r="F1400" i="5" s="1"/>
  <c r="E1401" i="5"/>
  <c r="F1401" i="5" s="1"/>
  <c r="E1402" i="5"/>
  <c r="E1404" i="5"/>
  <c r="F1404" i="5" s="1"/>
  <c r="E1408" i="5"/>
  <c r="F1408" i="5" s="1"/>
  <c r="E1409" i="5"/>
  <c r="F1409" i="5" s="1"/>
  <c r="E1412" i="5"/>
  <c r="F1412" i="5" s="1"/>
  <c r="E1413" i="5"/>
  <c r="F1413" i="5" s="1"/>
  <c r="E1416" i="5"/>
  <c r="F1416" i="5" s="1"/>
  <c r="E1417" i="5"/>
  <c r="F1417" i="5" s="1"/>
  <c r="E1418" i="5"/>
  <c r="F1418" i="5" s="1"/>
  <c r="E1420" i="5"/>
  <c r="F1420" i="5" s="1"/>
  <c r="E1424" i="5"/>
  <c r="F1424" i="5" s="1"/>
  <c r="E1425" i="5"/>
  <c r="F1425" i="5" s="1"/>
  <c r="E1428" i="5"/>
  <c r="F1428" i="5" s="1"/>
  <c r="E1429" i="5"/>
  <c r="F1429" i="5" s="1"/>
  <c r="E1432" i="5"/>
  <c r="F1432" i="5" s="1"/>
  <c r="E1433" i="5"/>
  <c r="F1433" i="5" s="1"/>
  <c r="E1434" i="5"/>
  <c r="F1434" i="5" s="1"/>
  <c r="E1436" i="5"/>
  <c r="E1440" i="5"/>
  <c r="F1440" i="5" s="1"/>
  <c r="E1441" i="5"/>
  <c r="F1441" i="5" s="1"/>
  <c r="E1444" i="5"/>
  <c r="F1444" i="5" s="1"/>
  <c r="E1445" i="5"/>
  <c r="F1445" i="5" s="1"/>
  <c r="E1448" i="5"/>
  <c r="F1448" i="5" s="1"/>
  <c r="E1449" i="5"/>
  <c r="F1449" i="5" s="1"/>
  <c r="E1450" i="5"/>
  <c r="F1450" i="5" s="1"/>
  <c r="E1452" i="5"/>
  <c r="F1452" i="5" s="1"/>
  <c r="E1456" i="5"/>
  <c r="F1456" i="5" s="1"/>
  <c r="E1457" i="5"/>
  <c r="F1457" i="5" s="1"/>
  <c r="E1460" i="5"/>
  <c r="F1460" i="5" s="1"/>
  <c r="E1461" i="5"/>
  <c r="F1461" i="5" s="1"/>
  <c r="E1464" i="5"/>
  <c r="F1464" i="5" s="1"/>
  <c r="E1465" i="5"/>
  <c r="F1465" i="5" s="1"/>
  <c r="E1466" i="5"/>
  <c r="F1466" i="5" s="1"/>
  <c r="E1468" i="5"/>
  <c r="F1468" i="5" s="1"/>
  <c r="E1472" i="5"/>
  <c r="F1472" i="5" s="1"/>
  <c r="E1473" i="5"/>
  <c r="F1473" i="5" s="1"/>
  <c r="E1476" i="5"/>
  <c r="E1477" i="5"/>
  <c r="E1480" i="5"/>
  <c r="F1480" i="5" s="1"/>
  <c r="E1481" i="5"/>
  <c r="F1481" i="5" s="1"/>
  <c r="E1482" i="5"/>
  <c r="E1484" i="5"/>
  <c r="F1484" i="5" s="1"/>
  <c r="E1488" i="5"/>
  <c r="F1488" i="5" s="1"/>
  <c r="E1489" i="5"/>
  <c r="F1489" i="5" s="1"/>
  <c r="E1492" i="5"/>
  <c r="F1492" i="5" s="1"/>
  <c r="E1493" i="5"/>
  <c r="F1493" i="5" s="1"/>
  <c r="E1496" i="5"/>
  <c r="F1496" i="5" s="1"/>
  <c r="E1497" i="5"/>
  <c r="F1497" i="5" s="1"/>
  <c r="E1498" i="5"/>
  <c r="F1498" i="5" s="1"/>
  <c r="E1500" i="5"/>
  <c r="F1500" i="5" s="1"/>
  <c r="E1504" i="5"/>
  <c r="E4" i="5"/>
  <c r="H59" i="5"/>
  <c r="I59" i="5" s="1"/>
  <c r="K59" i="5" s="1"/>
  <c r="H187" i="5"/>
  <c r="I187" i="5" s="1"/>
  <c r="K187" i="5" s="1"/>
  <c r="H538" i="5"/>
  <c r="I538" i="5" s="1"/>
  <c r="K538" i="5" s="1"/>
  <c r="H666" i="5"/>
  <c r="I666" i="5" s="1"/>
  <c r="K666" i="5" s="1"/>
  <c r="H794" i="5"/>
  <c r="I794" i="5" s="1"/>
  <c r="K794" i="5" s="1"/>
  <c r="H922" i="5"/>
  <c r="I922" i="5" s="1"/>
  <c r="K922" i="5" s="1"/>
  <c r="H1050" i="5"/>
  <c r="I1050" i="5" s="1"/>
  <c r="K1050" i="5" s="1"/>
  <c r="H1178" i="5"/>
  <c r="I1178" i="5" s="1"/>
  <c r="H1306" i="5"/>
  <c r="I1306" i="5" s="1"/>
  <c r="H1434" i="5"/>
  <c r="I1434" i="5" s="1"/>
  <c r="J59" i="5"/>
  <c r="J666" i="5"/>
  <c r="G673" i="5"/>
  <c r="G865" i="5"/>
  <c r="H906" i="5"/>
  <c r="H1098" i="5"/>
  <c r="H1202" i="5"/>
  <c r="G1265" i="5"/>
  <c r="H1266" i="5"/>
  <c r="G1317" i="5"/>
  <c r="H1322" i="5"/>
  <c r="G1397" i="5"/>
  <c r="G1413" i="5"/>
  <c r="H1450" i="5"/>
  <c r="G1461" i="5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" i="1"/>
  <c r="J2058" i="5" l="1"/>
  <c r="L2058" i="5" s="1"/>
  <c r="I2058" i="5"/>
  <c r="K2058" i="5" s="1"/>
  <c r="M2058" i="5" s="1"/>
  <c r="I2887" i="5"/>
  <c r="J2887" i="5"/>
  <c r="I2895" i="5"/>
  <c r="J2895" i="5"/>
  <c r="J3154" i="5"/>
  <c r="I3154" i="5"/>
  <c r="K3154" i="5" s="1"/>
  <c r="H1426" i="5"/>
  <c r="M1868" i="5"/>
  <c r="M2605" i="5"/>
  <c r="F2435" i="5"/>
  <c r="L2435" i="5" s="1"/>
  <c r="J2113" i="5"/>
  <c r="I2113" i="5"/>
  <c r="K2113" i="5" s="1"/>
  <c r="L3234" i="5"/>
  <c r="M3234" i="5" s="1"/>
  <c r="N3234" i="5"/>
  <c r="K2846" i="5"/>
  <c r="M1950" i="5"/>
  <c r="J2617" i="5"/>
  <c r="I2617" i="5"/>
  <c r="K2617" i="5" s="1"/>
  <c r="M2617" i="5" s="1"/>
  <c r="J1653" i="5"/>
  <c r="L1653" i="5" s="1"/>
  <c r="I1653" i="5"/>
  <c r="K1653" i="5" s="1"/>
  <c r="O2252" i="5"/>
  <c r="F2252" i="5"/>
  <c r="N2252" i="5" s="1"/>
  <c r="K2762" i="5"/>
  <c r="F2762" i="5"/>
  <c r="L2762" i="5" s="1"/>
  <c r="I1581" i="5"/>
  <c r="K1581" i="5" s="1"/>
  <c r="J1581" i="5"/>
  <c r="L1581" i="5" s="1"/>
  <c r="M1581" i="5" s="1"/>
  <c r="F2463" i="5"/>
  <c r="L2463" i="5" s="1"/>
  <c r="K2463" i="5"/>
  <c r="J3028" i="5"/>
  <c r="I3028" i="5"/>
  <c r="K3028" i="5" s="1"/>
  <c r="K2002" i="5"/>
  <c r="F2002" i="5"/>
  <c r="L2002" i="5" s="1"/>
  <c r="M2002" i="5" s="1"/>
  <c r="I2632" i="5"/>
  <c r="K2632" i="5" s="1"/>
  <c r="J2632" i="5"/>
  <c r="L2632" i="5" s="1"/>
  <c r="M2632" i="5" s="1"/>
  <c r="I3240" i="5"/>
  <c r="J3240" i="5"/>
  <c r="I1846" i="5"/>
  <c r="K1846" i="5" s="1"/>
  <c r="J1846" i="5"/>
  <c r="L1846" i="5" s="1"/>
  <c r="F2682" i="5"/>
  <c r="L2682" i="5" s="1"/>
  <c r="K2682" i="5"/>
  <c r="M1645" i="5"/>
  <c r="I2408" i="5"/>
  <c r="J2408" i="5"/>
  <c r="J2660" i="5"/>
  <c r="L2660" i="5" s="1"/>
  <c r="I2660" i="5"/>
  <c r="K2660" i="5" s="1"/>
  <c r="I2998" i="5"/>
  <c r="K2998" i="5" s="1"/>
  <c r="J2998" i="5"/>
  <c r="H1394" i="5"/>
  <c r="H1490" i="5"/>
  <c r="H1298" i="5"/>
  <c r="H1170" i="5"/>
  <c r="E1330" i="5"/>
  <c r="F1330" i="5" s="1"/>
  <c r="E1234" i="5"/>
  <c r="F1234" i="5" s="1"/>
  <c r="E1138" i="5"/>
  <c r="F1138" i="5" s="1"/>
  <c r="L1805" i="5"/>
  <c r="N1805" i="5"/>
  <c r="L2786" i="5"/>
  <c r="M3040" i="5"/>
  <c r="I1968" i="5"/>
  <c r="K1968" i="5" s="1"/>
  <c r="J1968" i="5"/>
  <c r="K2252" i="5"/>
  <c r="M2740" i="5"/>
  <c r="J1787" i="5"/>
  <c r="I1787" i="5"/>
  <c r="K1787" i="5" s="1"/>
  <c r="J3074" i="5"/>
  <c r="L3074" i="5" s="1"/>
  <c r="I3074" i="5"/>
  <c r="K3074" i="5" s="1"/>
  <c r="M3074" i="5" s="1"/>
  <c r="J3218" i="5"/>
  <c r="L3218" i="5" s="1"/>
  <c r="I3218" i="5"/>
  <c r="K3218" i="5" s="1"/>
  <c r="I3255" i="5"/>
  <c r="K3255" i="5" s="1"/>
  <c r="J3255" i="5"/>
  <c r="L3255" i="5" s="1"/>
  <c r="F2710" i="5"/>
  <c r="N2710" i="5" s="1"/>
  <c r="O2710" i="5"/>
  <c r="I2915" i="5"/>
  <c r="J2915" i="5"/>
  <c r="F3118" i="5"/>
  <c r="L3118" i="5" s="1"/>
  <c r="N3118" i="5"/>
  <c r="O3118" i="5"/>
  <c r="I3171" i="5"/>
  <c r="K3171" i="5" s="1"/>
  <c r="J3171" i="5"/>
  <c r="L3171" i="5" s="1"/>
  <c r="F3296" i="5"/>
  <c r="L3296" i="5" s="1"/>
  <c r="M3296" i="5" s="1"/>
  <c r="K3296" i="5"/>
  <c r="K2184" i="5"/>
  <c r="F2184" i="5"/>
  <c r="L2184" i="5" s="1"/>
  <c r="L1830" i="5"/>
  <c r="I1671" i="5"/>
  <c r="K1671" i="5" s="1"/>
  <c r="J1671" i="5"/>
  <c r="I2739" i="5"/>
  <c r="J2739" i="5"/>
  <c r="I1513" i="5"/>
  <c r="K1513" i="5" s="1"/>
  <c r="M1513" i="5" s="1"/>
  <c r="J1513" i="5"/>
  <c r="L1513" i="5" s="1"/>
  <c r="H570" i="5"/>
  <c r="I570" i="5" s="1"/>
  <c r="K570" i="5" s="1"/>
  <c r="I1520" i="5"/>
  <c r="K1520" i="5" s="1"/>
  <c r="K2574" i="5"/>
  <c r="K2822" i="5"/>
  <c r="M2822" i="5" s="1"/>
  <c r="L3302" i="5"/>
  <c r="I2625" i="5"/>
  <c r="K2625" i="5" s="1"/>
  <c r="J2625" i="5"/>
  <c r="L2625" i="5" s="1"/>
  <c r="M2625" i="5" s="1"/>
  <c r="I2703" i="5"/>
  <c r="J2703" i="5"/>
  <c r="J2238" i="5"/>
  <c r="L2238" i="5" s="1"/>
  <c r="I2238" i="5"/>
  <c r="K2238" i="5" s="1"/>
  <c r="M2238" i="5" s="1"/>
  <c r="K2256" i="5"/>
  <c r="F2256" i="5"/>
  <c r="L2256" i="5" s="1"/>
  <c r="AI2375" i="5"/>
  <c r="P2375" i="5"/>
  <c r="I2743" i="5"/>
  <c r="J2743" i="5"/>
  <c r="L1671" i="5"/>
  <c r="M1671" i="5" s="1"/>
  <c r="L1761" i="5"/>
  <c r="M1761" i="5" s="1"/>
  <c r="M1904" i="5"/>
  <c r="L2012" i="5"/>
  <c r="L2124" i="5"/>
  <c r="L2248" i="5"/>
  <c r="M2248" i="5" s="1"/>
  <c r="K2162" i="5"/>
  <c r="M2561" i="5"/>
  <c r="M2547" i="5"/>
  <c r="M2844" i="5"/>
  <c r="M2968" i="5"/>
  <c r="L2830" i="5"/>
  <c r="M2830" i="5" s="1"/>
  <c r="M2720" i="5"/>
  <c r="K1817" i="5"/>
  <c r="K2302" i="5"/>
  <c r="J1579" i="5"/>
  <c r="I1579" i="5"/>
  <c r="K1579" i="5" s="1"/>
  <c r="J1629" i="5"/>
  <c r="I1629" i="5"/>
  <c r="K1629" i="5" s="1"/>
  <c r="J1735" i="5"/>
  <c r="L1735" i="5" s="1"/>
  <c r="M1735" i="5" s="1"/>
  <c r="I1735" i="5"/>
  <c r="K1735" i="5" s="1"/>
  <c r="I1905" i="5"/>
  <c r="K1905" i="5" s="1"/>
  <c r="J1905" i="5"/>
  <c r="I1998" i="5"/>
  <c r="K1998" i="5" s="1"/>
  <c r="J1998" i="5"/>
  <c r="I2048" i="5"/>
  <c r="K2048" i="5" s="1"/>
  <c r="J2048" i="5"/>
  <c r="L2048" i="5" s="1"/>
  <c r="M2048" i="5" s="1"/>
  <c r="J2070" i="5"/>
  <c r="L2070" i="5" s="1"/>
  <c r="M2070" i="5" s="1"/>
  <c r="I2070" i="5"/>
  <c r="K2070" i="5" s="1"/>
  <c r="J2098" i="5"/>
  <c r="L2098" i="5" s="1"/>
  <c r="I2098" i="5"/>
  <c r="K2098" i="5" s="1"/>
  <c r="J2488" i="5"/>
  <c r="I2488" i="5"/>
  <c r="F2583" i="5"/>
  <c r="L2583" i="5" s="1"/>
  <c r="K2583" i="5"/>
  <c r="I2328" i="5"/>
  <c r="K2328" i="5" s="1"/>
  <c r="J2328" i="5"/>
  <c r="L2328" i="5" s="1"/>
  <c r="I2656" i="5"/>
  <c r="K2656" i="5" s="1"/>
  <c r="J2656" i="5"/>
  <c r="L2656" i="5" s="1"/>
  <c r="J1739" i="5"/>
  <c r="L1739" i="5" s="1"/>
  <c r="M1739" i="5" s="1"/>
  <c r="I1739" i="5"/>
  <c r="K1739" i="5" s="1"/>
  <c r="I1890" i="5"/>
  <c r="K1890" i="5" s="1"/>
  <c r="J1890" i="5"/>
  <c r="L1890" i="5" s="1"/>
  <c r="M1890" i="5" s="1"/>
  <c r="J2054" i="5"/>
  <c r="L2054" i="5" s="1"/>
  <c r="I2054" i="5"/>
  <c r="K2054" i="5" s="1"/>
  <c r="J2142" i="5"/>
  <c r="I2142" i="5"/>
  <c r="K2142" i="5" s="1"/>
  <c r="J2384" i="5"/>
  <c r="L2384" i="5" s="1"/>
  <c r="M2384" i="5" s="1"/>
  <c r="N2384" i="5" s="1"/>
  <c r="I2384" i="5"/>
  <c r="K2384" i="5" s="1"/>
  <c r="I2731" i="5"/>
  <c r="J2731" i="5"/>
  <c r="J2780" i="5"/>
  <c r="L2780" i="5" s="1"/>
  <c r="M2780" i="5" s="1"/>
  <c r="I2780" i="5"/>
  <c r="K2780" i="5" s="1"/>
  <c r="I2859" i="5"/>
  <c r="J2859" i="5"/>
  <c r="J2888" i="5"/>
  <c r="I2888" i="5"/>
  <c r="K2888" i="5" s="1"/>
  <c r="I1934" i="5"/>
  <c r="K1934" i="5" s="1"/>
  <c r="J1934" i="5"/>
  <c r="I1975" i="5"/>
  <c r="K1975" i="5" s="1"/>
  <c r="J1975" i="5"/>
  <c r="L1975" i="5" s="1"/>
  <c r="I2108" i="5"/>
  <c r="K2108" i="5" s="1"/>
  <c r="J2108" i="5"/>
  <c r="I2391" i="5"/>
  <c r="K2391" i="5" s="1"/>
  <c r="J2391" i="5"/>
  <c r="L2391" i="5" s="1"/>
  <c r="I2907" i="5"/>
  <c r="J2907" i="5"/>
  <c r="I3002" i="5"/>
  <c r="K3002" i="5" s="1"/>
  <c r="J3002" i="5"/>
  <c r="L3002" i="5" s="1"/>
  <c r="I3152" i="5"/>
  <c r="K3152" i="5" s="1"/>
  <c r="J3152" i="5"/>
  <c r="L3152" i="5" s="1"/>
  <c r="J3122" i="5"/>
  <c r="L3122" i="5" s="1"/>
  <c r="M3122" i="5" s="1"/>
  <c r="I3122" i="5"/>
  <c r="K3122" i="5" s="1"/>
  <c r="I1715" i="5"/>
  <c r="K1715" i="5" s="1"/>
  <c r="J1715" i="5"/>
  <c r="L1715" i="5" s="1"/>
  <c r="L1579" i="5"/>
  <c r="M1579" i="5" s="1"/>
  <c r="M1663" i="5"/>
  <c r="M1755" i="5"/>
  <c r="L1936" i="5"/>
  <c r="M1936" i="5" s="1"/>
  <c r="L1984" i="5"/>
  <c r="M1984" i="5" s="1"/>
  <c r="L1934" i="5"/>
  <c r="M1934" i="5" s="1"/>
  <c r="L1938" i="5"/>
  <c r="M1938" i="5" s="1"/>
  <c r="L1946" i="5"/>
  <c r="M1946" i="5" s="1"/>
  <c r="M1954" i="5"/>
  <c r="M1962" i="5"/>
  <c r="M1994" i="5"/>
  <c r="L1998" i="5"/>
  <c r="M1998" i="5" s="1"/>
  <c r="L2010" i="5"/>
  <c r="M2010" i="5" s="1"/>
  <c r="N1667" i="5"/>
  <c r="F2036" i="5"/>
  <c r="L2036" i="5" s="1"/>
  <c r="L2142" i="5"/>
  <c r="M2142" i="5" s="1"/>
  <c r="M2060" i="5"/>
  <c r="L2108" i="5"/>
  <c r="M2108" i="5" s="1"/>
  <c r="K2297" i="5"/>
  <c r="M2360" i="5"/>
  <c r="K2263" i="5"/>
  <c r="K2408" i="5"/>
  <c r="K2488" i="5"/>
  <c r="L2523" i="5"/>
  <c r="L2563" i="5"/>
  <c r="K2915" i="5"/>
  <c r="L2617" i="5"/>
  <c r="M2970" i="5"/>
  <c r="L2998" i="5"/>
  <c r="M2998" i="5" s="1"/>
  <c r="K1727" i="5"/>
  <c r="M1727" i="5" s="1"/>
  <c r="J1927" i="5"/>
  <c r="L1927" i="5" s="1"/>
  <c r="M1927" i="5" s="1"/>
  <c r="J2297" i="5"/>
  <c r="I2642" i="5"/>
  <c r="K2642" i="5" s="1"/>
  <c r="J2642" i="5"/>
  <c r="I2437" i="5"/>
  <c r="K2437" i="5" s="1"/>
  <c r="M2437" i="5" s="1"/>
  <c r="K2764" i="5"/>
  <c r="M2764" i="5" s="1"/>
  <c r="I2804" i="5"/>
  <c r="K2804" i="5" s="1"/>
  <c r="J2541" i="5"/>
  <c r="L2541" i="5" s="1"/>
  <c r="M2541" i="5" s="1"/>
  <c r="J3006" i="5"/>
  <c r="L3006" i="5" s="1"/>
  <c r="M3006" i="5" s="1"/>
  <c r="I1761" i="5"/>
  <c r="K1761" i="5" s="1"/>
  <c r="J1761" i="5"/>
  <c r="I1971" i="5"/>
  <c r="K1971" i="5" s="1"/>
  <c r="J1971" i="5"/>
  <c r="L1971" i="5" s="1"/>
  <c r="M1971" i="5" s="1"/>
  <c r="I2003" i="5"/>
  <c r="K2003" i="5" s="1"/>
  <c r="J2003" i="5"/>
  <c r="L2003" i="5" s="1"/>
  <c r="J2784" i="5"/>
  <c r="L2784" i="5" s="1"/>
  <c r="I2784" i="5"/>
  <c r="K2784" i="5" s="1"/>
  <c r="J2908" i="5"/>
  <c r="L2908" i="5" s="1"/>
  <c r="M2908" i="5" s="1"/>
  <c r="I2908" i="5"/>
  <c r="K2908" i="5" s="1"/>
  <c r="J2940" i="5"/>
  <c r="I2940" i="5"/>
  <c r="K2940" i="5" s="1"/>
  <c r="M2940" i="5" s="1"/>
  <c r="J3086" i="5"/>
  <c r="L3086" i="5" s="1"/>
  <c r="M3086" i="5" s="1"/>
  <c r="I3086" i="5"/>
  <c r="K3086" i="5" s="1"/>
  <c r="I2891" i="5"/>
  <c r="J2891" i="5"/>
  <c r="I2898" i="5"/>
  <c r="J2898" i="5"/>
  <c r="L2898" i="5" s="1"/>
  <c r="J3286" i="5"/>
  <c r="L3286" i="5" s="1"/>
  <c r="I3286" i="5"/>
  <c r="K3286" i="5" s="1"/>
  <c r="M3286" i="5" s="1"/>
  <c r="K2986" i="5"/>
  <c r="F2986" i="5"/>
  <c r="L2986" i="5" s="1"/>
  <c r="AI1604" i="5"/>
  <c r="P1604" i="5"/>
  <c r="I1923" i="5"/>
  <c r="K1923" i="5" s="1"/>
  <c r="M1923" i="5" s="1"/>
  <c r="J1923" i="5"/>
  <c r="L1923" i="5" s="1"/>
  <c r="I2356" i="5"/>
  <c r="K2356" i="5" s="1"/>
  <c r="J2356" i="5"/>
  <c r="L2356" i="5" s="1"/>
  <c r="M2356" i="5" s="1"/>
  <c r="I2400" i="5"/>
  <c r="J2400" i="5"/>
  <c r="K1531" i="5"/>
  <c r="M1531" i="5" s="1"/>
  <c r="M1571" i="5"/>
  <c r="L1718" i="5"/>
  <c r="L1797" i="5"/>
  <c r="L1787" i="5"/>
  <c r="M1787" i="5" s="1"/>
  <c r="L1629" i="5"/>
  <c r="M1629" i="5" s="1"/>
  <c r="M2052" i="5"/>
  <c r="M2118" i="5"/>
  <c r="M2188" i="5"/>
  <c r="M2324" i="5"/>
  <c r="K2400" i="5"/>
  <c r="M2611" i="5"/>
  <c r="L2419" i="5"/>
  <c r="M2419" i="5" s="1"/>
  <c r="K2633" i="5"/>
  <c r="L2308" i="5"/>
  <c r="M2308" i="5" s="1"/>
  <c r="N2870" i="5"/>
  <c r="L2870" i="5"/>
  <c r="J2974" i="5"/>
  <c r="L2974" i="5" s="1"/>
  <c r="M2974" i="5" s="1"/>
  <c r="K3118" i="5"/>
  <c r="L3239" i="5"/>
  <c r="J1521" i="5"/>
  <c r="L1521" i="5" s="1"/>
  <c r="M1521" i="5" s="1"/>
  <c r="I3054" i="5"/>
  <c r="K3054" i="5" s="1"/>
  <c r="M3054" i="5" s="1"/>
  <c r="J3054" i="5"/>
  <c r="L3054" i="5" s="1"/>
  <c r="J3274" i="5"/>
  <c r="L3274" i="5" s="1"/>
  <c r="I3274" i="5"/>
  <c r="K3274" i="5" s="1"/>
  <c r="L2726" i="5"/>
  <c r="M2726" i="5" s="1"/>
  <c r="L3028" i="5"/>
  <c r="K2889" i="5"/>
  <c r="L2890" i="5"/>
  <c r="M2890" i="5" s="1"/>
  <c r="K1649" i="5"/>
  <c r="M1649" i="5" s="1"/>
  <c r="K1769" i="5"/>
  <c r="M1769" i="5" s="1"/>
  <c r="K2118" i="5"/>
  <c r="K2609" i="5"/>
  <c r="M2609" i="5" s="1"/>
  <c r="L2740" i="5"/>
  <c r="L2302" i="5"/>
  <c r="J2487" i="5"/>
  <c r="L2487" i="5" s="1"/>
  <c r="L3136" i="5"/>
  <c r="M3136" i="5" s="1"/>
  <c r="L3275" i="5"/>
  <c r="K3239" i="5"/>
  <c r="L3154" i="5"/>
  <c r="L3075" i="5"/>
  <c r="K3223" i="5"/>
  <c r="K1711" i="5"/>
  <c r="M1711" i="5" s="1"/>
  <c r="I1830" i="5"/>
  <c r="K1830" i="5" s="1"/>
  <c r="J1830" i="5"/>
  <c r="L2988" i="5"/>
  <c r="M2988" i="5" s="1"/>
  <c r="M2896" i="5"/>
  <c r="M3012" i="5"/>
  <c r="L2940" i="5"/>
  <c r="L2244" i="5"/>
  <c r="K1645" i="5"/>
  <c r="K1948" i="5"/>
  <c r="K2190" i="5"/>
  <c r="K2808" i="5"/>
  <c r="K2828" i="5"/>
  <c r="M2828" i="5" s="1"/>
  <c r="K2868" i="5"/>
  <c r="M2868" i="5" s="1"/>
  <c r="K2964" i="5"/>
  <c r="M2964" i="5" s="1"/>
  <c r="K3024" i="5"/>
  <c r="M3024" i="5" s="1"/>
  <c r="K3136" i="5"/>
  <c r="K3275" i="5"/>
  <c r="K3191" i="5"/>
  <c r="L2619" i="5"/>
  <c r="K2974" i="5"/>
  <c r="I2455" i="5"/>
  <c r="K2455" i="5" s="1"/>
  <c r="J2455" i="5"/>
  <c r="L2455" i="5" s="1"/>
  <c r="L2551" i="5"/>
  <c r="L2790" i="5"/>
  <c r="M2932" i="5"/>
  <c r="M2980" i="5"/>
  <c r="L2842" i="5"/>
  <c r="M2944" i="5"/>
  <c r="M3008" i="5"/>
  <c r="M2946" i="5"/>
  <c r="K1743" i="5"/>
  <c r="M1743" i="5" s="1"/>
  <c r="L1817" i="5"/>
  <c r="M1817" i="5" s="1"/>
  <c r="L2190" i="5"/>
  <c r="L2788" i="5"/>
  <c r="K3070" i="5"/>
  <c r="M3070" i="5" s="1"/>
  <c r="L2808" i="5"/>
  <c r="L2868" i="5"/>
  <c r="K3075" i="5"/>
  <c r="K2936" i="5"/>
  <c r="M2936" i="5" s="1"/>
  <c r="K3040" i="5"/>
  <c r="K3302" i="5"/>
  <c r="K1950" i="5"/>
  <c r="K1992" i="5"/>
  <c r="K1931" i="5"/>
  <c r="M1931" i="5" s="1"/>
  <c r="K2008" i="5"/>
  <c r="K1915" i="5"/>
  <c r="M1915" i="5" s="1"/>
  <c r="K1576" i="5"/>
  <c r="M1576" i="5" s="1"/>
  <c r="P2888" i="5"/>
  <c r="AI2888" i="5"/>
  <c r="P1982" i="5"/>
  <c r="AI1982" i="5"/>
  <c r="P1572" i="5"/>
  <c r="AI1572" i="5"/>
  <c r="M1647" i="5"/>
  <c r="L1944" i="5"/>
  <c r="M1944" i="5" s="1"/>
  <c r="P2500" i="5"/>
  <c r="AI2500" i="5"/>
  <c r="P2699" i="5"/>
  <c r="R2699" i="5" s="1"/>
  <c r="AI2699" i="5"/>
  <c r="M2870" i="5"/>
  <c r="L3004" i="5"/>
  <c r="K2825" i="5"/>
  <c r="P1631" i="5"/>
  <c r="AI1631" i="5"/>
  <c r="P2405" i="5"/>
  <c r="AI2405" i="5"/>
  <c r="P2270" i="5"/>
  <c r="AI2270" i="5"/>
  <c r="P2605" i="5"/>
  <c r="AI2605" i="5"/>
  <c r="P3099" i="5"/>
  <c r="AI3099" i="5"/>
  <c r="AP3179" i="5"/>
  <c r="AQ3179" i="5"/>
  <c r="AQ2375" i="5"/>
  <c r="AP2375" i="5"/>
  <c r="M2513" i="5"/>
  <c r="M2656" i="5"/>
  <c r="L2976" i="5"/>
  <c r="M3274" i="5"/>
  <c r="K3244" i="5"/>
  <c r="K2942" i="5"/>
  <c r="P3204" i="5"/>
  <c r="AI3204" i="5"/>
  <c r="I1534" i="5"/>
  <c r="K1534" i="5" s="1"/>
  <c r="J1534" i="5"/>
  <c r="L1534" i="5" s="1"/>
  <c r="AP1604" i="5"/>
  <c r="AQ1604" i="5"/>
  <c r="I2404" i="5"/>
  <c r="J2404" i="5"/>
  <c r="J3300" i="5"/>
  <c r="L3300" i="5" s="1"/>
  <c r="I3300" i="5"/>
  <c r="K3300" i="5" s="1"/>
  <c r="J3208" i="5"/>
  <c r="L3208" i="5" s="1"/>
  <c r="I3208" i="5"/>
  <c r="K3208" i="5" s="1"/>
  <c r="O1642" i="5"/>
  <c r="L1916" i="5"/>
  <c r="M1916" i="5" s="1"/>
  <c r="L1932" i="5"/>
  <c r="M1932" i="5" s="1"/>
  <c r="L1964" i="5"/>
  <c r="L1980" i="5"/>
  <c r="M1980" i="5" s="1"/>
  <c r="L1996" i="5"/>
  <c r="P2253" i="5"/>
  <c r="Q2253" i="5" s="1"/>
  <c r="AA2253" i="5" s="1"/>
  <c r="AI2253" i="5"/>
  <c r="K2753" i="5"/>
  <c r="AP3101" i="5"/>
  <c r="AQ3101" i="5"/>
  <c r="P3117" i="5"/>
  <c r="AI3117" i="5"/>
  <c r="P3261" i="5"/>
  <c r="AI3261" i="5"/>
  <c r="P1725" i="5"/>
  <c r="AI1725" i="5"/>
  <c r="P1905" i="5"/>
  <c r="AI1905" i="5"/>
  <c r="M2106" i="5"/>
  <c r="P2100" i="5"/>
  <c r="Q2100" i="5" s="1"/>
  <c r="AA2100" i="5" s="1"/>
  <c r="AI2100" i="5"/>
  <c r="P2870" i="5"/>
  <c r="AI2870" i="5"/>
  <c r="P3112" i="5"/>
  <c r="AI3112" i="5"/>
  <c r="P3104" i="5"/>
  <c r="AI3104" i="5"/>
  <c r="M3120" i="5"/>
  <c r="P3118" i="5"/>
  <c r="AI3118" i="5"/>
  <c r="P3260" i="5"/>
  <c r="AI3260" i="5"/>
  <c r="K3127" i="5"/>
  <c r="P1550" i="5"/>
  <c r="AI1550" i="5"/>
  <c r="P2603" i="5"/>
  <c r="R2603" i="5" s="1"/>
  <c r="AI2603" i="5"/>
  <c r="M2210" i="5"/>
  <c r="M2376" i="5"/>
  <c r="M3154" i="5"/>
  <c r="M2956" i="5"/>
  <c r="I1558" i="5"/>
  <c r="K1558" i="5" s="1"/>
  <c r="M1558" i="5" s="1"/>
  <c r="J1558" i="5"/>
  <c r="L1558" i="5" s="1"/>
  <c r="I2233" i="5"/>
  <c r="K2233" i="5" s="1"/>
  <c r="M2233" i="5" s="1"/>
  <c r="J2233" i="5"/>
  <c r="K2523" i="5"/>
  <c r="I3212" i="5"/>
  <c r="K3212" i="5" s="1"/>
  <c r="J3212" i="5"/>
  <c r="L3212" i="5" s="1"/>
  <c r="K3232" i="5"/>
  <c r="M3232" i="5" s="1"/>
  <c r="P1600" i="5"/>
  <c r="S1600" i="5" s="1"/>
  <c r="AI1600" i="5"/>
  <c r="M2587" i="5"/>
  <c r="M2866" i="5"/>
  <c r="AP3137" i="5"/>
  <c r="AQ3137" i="5"/>
  <c r="P1601" i="5"/>
  <c r="T1601" i="5" s="1"/>
  <c r="AI1601" i="5"/>
  <c r="P1673" i="5"/>
  <c r="AI1673" i="5"/>
  <c r="P1984" i="5"/>
  <c r="AI1984" i="5"/>
  <c r="P2252" i="5"/>
  <c r="AI2252" i="5"/>
  <c r="P2314" i="5"/>
  <c r="AI2314" i="5"/>
  <c r="P3034" i="5"/>
  <c r="U3034" i="5" s="1"/>
  <c r="AI3034" i="5"/>
  <c r="P3234" i="5"/>
  <c r="AI3234" i="5"/>
  <c r="P3250" i="5"/>
  <c r="AI3250" i="5"/>
  <c r="P3100" i="5"/>
  <c r="AI3100" i="5"/>
  <c r="P3196" i="5"/>
  <c r="AI3196" i="5"/>
  <c r="P1667" i="5"/>
  <c r="AI1667" i="5"/>
  <c r="M2242" i="5"/>
  <c r="P3004" i="5"/>
  <c r="AI3004" i="5"/>
  <c r="L3196" i="5"/>
  <c r="I2201" i="5"/>
  <c r="J2201" i="5"/>
  <c r="K2392" i="5"/>
  <c r="M2392" i="5" s="1"/>
  <c r="K2587" i="5"/>
  <c r="I3164" i="5"/>
  <c r="K3164" i="5" s="1"/>
  <c r="J3164" i="5"/>
  <c r="L3164" i="5" s="1"/>
  <c r="P2305" i="5"/>
  <c r="AI2305" i="5"/>
  <c r="O2761" i="5"/>
  <c r="AP3125" i="5"/>
  <c r="AQ3125" i="5"/>
  <c r="AP3205" i="5"/>
  <c r="AQ3205" i="5"/>
  <c r="P1551" i="5"/>
  <c r="AI1551" i="5"/>
  <c r="AQ1643" i="5"/>
  <c r="AP1643" i="5"/>
  <c r="K1980" i="5"/>
  <c r="P2804" i="5"/>
  <c r="AI2804" i="5"/>
  <c r="P2491" i="5"/>
  <c r="AI2491" i="5"/>
  <c r="P3222" i="5"/>
  <c r="AI3222" i="5"/>
  <c r="M3152" i="5"/>
  <c r="P1956" i="5"/>
  <c r="AI1956" i="5"/>
  <c r="I2436" i="5"/>
  <c r="J2436" i="5"/>
  <c r="I2643" i="5"/>
  <c r="K2643" i="5" s="1"/>
  <c r="J2643" i="5"/>
  <c r="L2643" i="5" s="1"/>
  <c r="J2146" i="5"/>
  <c r="L2146" i="5" s="1"/>
  <c r="I2146" i="5"/>
  <c r="K2146" i="5" s="1"/>
  <c r="I2281" i="5"/>
  <c r="K2281" i="5" s="1"/>
  <c r="J2281" i="5"/>
  <c r="I3284" i="5"/>
  <c r="K3284" i="5" s="1"/>
  <c r="J3284" i="5"/>
  <c r="L3284" i="5" s="1"/>
  <c r="M3244" i="5"/>
  <c r="R3204" i="5"/>
  <c r="Q3204" i="5"/>
  <c r="AA3204" i="5" s="1"/>
  <c r="S3204" i="5"/>
  <c r="U3204" i="5"/>
  <c r="T3204" i="5"/>
  <c r="Q3034" i="5"/>
  <c r="AA3034" i="5" s="1"/>
  <c r="R3034" i="5"/>
  <c r="S3034" i="5"/>
  <c r="T3034" i="5"/>
  <c r="M1533" i="5"/>
  <c r="M1733" i="5"/>
  <c r="M2834" i="5"/>
  <c r="M2986" i="5"/>
  <c r="M3291" i="5"/>
  <c r="M3199" i="5"/>
  <c r="J1677" i="5"/>
  <c r="L1677" i="5" s="1"/>
  <c r="I1677" i="5"/>
  <c r="K1677" i="5" s="1"/>
  <c r="I1734" i="5"/>
  <c r="J1734" i="5"/>
  <c r="J1589" i="5"/>
  <c r="L1589" i="5" s="1"/>
  <c r="I1589" i="5"/>
  <c r="K1589" i="5" s="1"/>
  <c r="M1589" i="5" s="1"/>
  <c r="K1623" i="5"/>
  <c r="M1623" i="5" s="1"/>
  <c r="K2619" i="5"/>
  <c r="M2619" i="5" s="1"/>
  <c r="I2265" i="5"/>
  <c r="J2265" i="5"/>
  <c r="I2803" i="5"/>
  <c r="J2803" i="5"/>
  <c r="J3224" i="5"/>
  <c r="L3224" i="5" s="1"/>
  <c r="I3224" i="5"/>
  <c r="K3224" i="5" s="1"/>
  <c r="I2759" i="5"/>
  <c r="J2759" i="5"/>
  <c r="J3144" i="5"/>
  <c r="L3144" i="5" s="1"/>
  <c r="I3144" i="5"/>
  <c r="K3144" i="5" s="1"/>
  <c r="M3144" i="5" s="1"/>
  <c r="I3228" i="5"/>
  <c r="K3228" i="5" s="1"/>
  <c r="J3228" i="5"/>
  <c r="L3228" i="5" s="1"/>
  <c r="I3180" i="5"/>
  <c r="K3180" i="5" s="1"/>
  <c r="J3180" i="5"/>
  <c r="L3180" i="5" s="1"/>
  <c r="I2911" i="5"/>
  <c r="J2911" i="5"/>
  <c r="M1602" i="5"/>
  <c r="N1602" i="5" s="1"/>
  <c r="O1602" i="5" s="1"/>
  <c r="AI1602" i="5" s="1"/>
  <c r="K1740" i="5"/>
  <c r="L1920" i="5"/>
  <c r="M1920" i="5" s="1"/>
  <c r="L1952" i="5"/>
  <c r="M1952" i="5" s="1"/>
  <c r="L1968" i="5"/>
  <c r="M1968" i="5" s="1"/>
  <c r="L2000" i="5"/>
  <c r="M2000" i="5" s="1"/>
  <c r="M1895" i="5"/>
  <c r="N1906" i="5"/>
  <c r="O1906" i="5" s="1"/>
  <c r="AI1906" i="5" s="1"/>
  <c r="M2161" i="5"/>
  <c r="M2212" i="5"/>
  <c r="N2605" i="5"/>
  <c r="L2658" i="5"/>
  <c r="M2658" i="5" s="1"/>
  <c r="O2705" i="5"/>
  <c r="M2918" i="5"/>
  <c r="M2984" i="5"/>
  <c r="K2713" i="5"/>
  <c r="U1601" i="5"/>
  <c r="Q2870" i="5"/>
  <c r="AA2870" i="5" s="1"/>
  <c r="K1509" i="5"/>
  <c r="K2023" i="5"/>
  <c r="M2023" i="5" s="1"/>
  <c r="K2030" i="5"/>
  <c r="O2168" i="5"/>
  <c r="K2429" i="5"/>
  <c r="M2429" i="5" s="1"/>
  <c r="T2603" i="5"/>
  <c r="J2520" i="5"/>
  <c r="J2742" i="5"/>
  <c r="L2742" i="5" s="1"/>
  <c r="M2742" i="5" s="1"/>
  <c r="J3063" i="5"/>
  <c r="J2699" i="5"/>
  <c r="M3123" i="5"/>
  <c r="M3192" i="5"/>
  <c r="M3088" i="5"/>
  <c r="K3103" i="5"/>
  <c r="I3194" i="5"/>
  <c r="K3194" i="5" s="1"/>
  <c r="M3194" i="5" s="1"/>
  <c r="I2976" i="5"/>
  <c r="K2976" i="5" s="1"/>
  <c r="M2976" i="5" s="1"/>
  <c r="I1730" i="5"/>
  <c r="J1730" i="5"/>
  <c r="I1593" i="5"/>
  <c r="K1593" i="5" s="1"/>
  <c r="J1593" i="5"/>
  <c r="L1593" i="5" s="1"/>
  <c r="I2173" i="5"/>
  <c r="K2173" i="5" s="1"/>
  <c r="J2173" i="5"/>
  <c r="K1870" i="5"/>
  <c r="M1870" i="5" s="1"/>
  <c r="K1986" i="5"/>
  <c r="M1986" i="5" s="1"/>
  <c r="I2289" i="5"/>
  <c r="J2289" i="5"/>
  <c r="I2527" i="5"/>
  <c r="K2527" i="5" s="1"/>
  <c r="J2527" i="5"/>
  <c r="L2527" i="5" s="1"/>
  <c r="M2527" i="5" s="1"/>
  <c r="I2555" i="5"/>
  <c r="K2555" i="5" s="1"/>
  <c r="J2555" i="5"/>
  <c r="L2555" i="5" s="1"/>
  <c r="I2675" i="5"/>
  <c r="J2675" i="5"/>
  <c r="I2285" i="5"/>
  <c r="K2285" i="5" s="1"/>
  <c r="J2285" i="5"/>
  <c r="I2686" i="5"/>
  <c r="K2686" i="5" s="1"/>
  <c r="J2686" i="5"/>
  <c r="L2686" i="5" s="1"/>
  <c r="K2563" i="5"/>
  <c r="M2563" i="5" s="1"/>
  <c r="I2863" i="5"/>
  <c r="J2863" i="5"/>
  <c r="J3100" i="5"/>
  <c r="L3100" i="5" s="1"/>
  <c r="I3100" i="5"/>
  <c r="K3100" i="5" s="1"/>
  <c r="J3198" i="5"/>
  <c r="L3198" i="5" s="1"/>
  <c r="M3198" i="5" s="1"/>
  <c r="I3198" i="5"/>
  <c r="K3198" i="5" s="1"/>
  <c r="I2867" i="5"/>
  <c r="K2867" i="5" s="1"/>
  <c r="J2867" i="5"/>
  <c r="J3104" i="5"/>
  <c r="L3104" i="5" s="1"/>
  <c r="I3104" i="5"/>
  <c r="K3104" i="5" s="1"/>
  <c r="L3280" i="5"/>
  <c r="L3148" i="5"/>
  <c r="J3160" i="5"/>
  <c r="L3160" i="5" s="1"/>
  <c r="I3160" i="5"/>
  <c r="K3160" i="5" s="1"/>
  <c r="O3191" i="5"/>
  <c r="F3191" i="5"/>
  <c r="N3191" i="5" s="1"/>
  <c r="M2112" i="5"/>
  <c r="M2256" i="5"/>
  <c r="K2911" i="5"/>
  <c r="L2706" i="5"/>
  <c r="M2706" i="5" s="1"/>
  <c r="M2806" i="5"/>
  <c r="M2810" i="5"/>
  <c r="S2870" i="5"/>
  <c r="K2786" i="5"/>
  <c r="M2786" i="5" s="1"/>
  <c r="M3222" i="5"/>
  <c r="K3150" i="5"/>
  <c r="M3150" i="5" s="1"/>
  <c r="M3127" i="5"/>
  <c r="L3143" i="5"/>
  <c r="L3175" i="5"/>
  <c r="K2850" i="5"/>
  <c r="M2850" i="5" s="1"/>
  <c r="I3196" i="5"/>
  <c r="K3196" i="5" s="1"/>
  <c r="M3196" i="5" s="1"/>
  <c r="F3260" i="5"/>
  <c r="N3260" i="5" s="1"/>
  <c r="J3223" i="5"/>
  <c r="L3223" i="5" s="1"/>
  <c r="M3223" i="5" s="1"/>
  <c r="N3223" i="5" s="1"/>
  <c r="O3223" i="5" s="1"/>
  <c r="AI3223" i="5" s="1"/>
  <c r="K3203" i="5"/>
  <c r="I3290" i="5"/>
  <c r="K3290" i="5" s="1"/>
  <c r="M3290" i="5" s="1"/>
  <c r="I1719" i="5"/>
  <c r="K1719" i="5" s="1"/>
  <c r="M1719" i="5" s="1"/>
  <c r="J1719" i="5"/>
  <c r="L1719" i="5" s="1"/>
  <c r="I1601" i="5"/>
  <c r="K1601" i="5" s="1"/>
  <c r="J1601" i="5"/>
  <c r="L1601" i="5" s="1"/>
  <c r="K1577" i="5"/>
  <c r="M1577" i="5" s="1"/>
  <c r="I1826" i="5"/>
  <c r="K1826" i="5" s="1"/>
  <c r="J1826" i="5"/>
  <c r="L1826" i="5" s="1"/>
  <c r="I1970" i="5"/>
  <c r="K1970" i="5" s="1"/>
  <c r="J1970" i="5"/>
  <c r="L1970" i="5" s="1"/>
  <c r="I2237" i="5"/>
  <c r="K2237" i="5" s="1"/>
  <c r="J2237" i="5"/>
  <c r="I2293" i="5"/>
  <c r="K2293" i="5" s="1"/>
  <c r="J2293" i="5"/>
  <c r="L2635" i="5"/>
  <c r="I2735" i="5"/>
  <c r="K2735" i="5" s="1"/>
  <c r="J2735" i="5"/>
  <c r="J3256" i="5"/>
  <c r="L3256" i="5" s="1"/>
  <c r="I3256" i="5"/>
  <c r="K2635" i="5"/>
  <c r="I2795" i="5"/>
  <c r="J2795" i="5"/>
  <c r="J3108" i="5"/>
  <c r="L3108" i="5" s="1"/>
  <c r="I3108" i="5"/>
  <c r="K3108" i="5" s="1"/>
  <c r="K3042" i="5"/>
  <c r="M3042" i="5" s="1"/>
  <c r="K2934" i="5"/>
  <c r="M2934" i="5" s="1"/>
  <c r="J3276" i="5"/>
  <c r="L3276" i="5" s="1"/>
  <c r="I3276" i="5"/>
  <c r="K3280" i="5"/>
  <c r="J3128" i="5"/>
  <c r="L3128" i="5" s="1"/>
  <c r="I3128" i="5"/>
  <c r="K3128" i="5" s="1"/>
  <c r="K3148" i="5"/>
  <c r="M3148" i="5" s="1"/>
  <c r="M1509" i="5"/>
  <c r="M1723" i="5"/>
  <c r="L1960" i="5"/>
  <c r="M1960" i="5" s="1"/>
  <c r="L1976" i="5"/>
  <c r="M1976" i="5" s="1"/>
  <c r="L1992" i="5"/>
  <c r="M1992" i="5" s="1"/>
  <c r="K1945" i="5"/>
  <c r="K2083" i="5"/>
  <c r="M2080" i="5"/>
  <c r="L2314" i="5"/>
  <c r="M2314" i="5" s="1"/>
  <c r="L2491" i="5"/>
  <c r="M2491" i="5" s="1"/>
  <c r="M2397" i="5"/>
  <c r="K2795" i="5"/>
  <c r="L2952" i="5"/>
  <c r="M2952" i="5" s="1"/>
  <c r="K2777" i="5"/>
  <c r="K2761" i="5"/>
  <c r="K2873" i="5"/>
  <c r="R2870" i="5"/>
  <c r="K1524" i="5"/>
  <c r="M1524" i="5" s="1"/>
  <c r="L1569" i="5"/>
  <c r="L1605" i="5"/>
  <c r="K1759" i="5"/>
  <c r="K1795" i="5"/>
  <c r="M1795" i="5" s="1"/>
  <c r="K1809" i="5"/>
  <c r="M1809" i="5" s="1"/>
  <c r="K1723" i="5"/>
  <c r="K2322" i="5"/>
  <c r="M2322" i="5" s="1"/>
  <c r="K2716" i="5"/>
  <c r="M2716" i="5" s="1"/>
  <c r="K2788" i="5"/>
  <c r="M2788" i="5" s="1"/>
  <c r="J2823" i="5"/>
  <c r="K2433" i="5"/>
  <c r="J2942" i="5"/>
  <c r="L2942" i="5" s="1"/>
  <c r="M2942" i="5" s="1"/>
  <c r="K2411" i="5"/>
  <c r="M2411" i="5" s="1"/>
  <c r="K2770" i="5"/>
  <c r="M2770" i="5" s="1"/>
  <c r="M3195" i="5"/>
  <c r="L2888" i="5"/>
  <c r="M2888" i="5" s="1"/>
  <c r="I3138" i="5"/>
  <c r="K3138" i="5" s="1"/>
  <c r="M3138" i="5" s="1"/>
  <c r="N3138" i="5" s="1"/>
  <c r="O3138" i="5" s="1"/>
  <c r="AI3138" i="5" s="1"/>
  <c r="I3170" i="5"/>
  <c r="K3170" i="5" s="1"/>
  <c r="M3170" i="5" s="1"/>
  <c r="N3104" i="5"/>
  <c r="M3275" i="5"/>
  <c r="L3191" i="5"/>
  <c r="I1549" i="5"/>
  <c r="K1549" i="5" s="1"/>
  <c r="J1549" i="5"/>
  <c r="L1549" i="5" s="1"/>
  <c r="I1898" i="5"/>
  <c r="K1898" i="5" s="1"/>
  <c r="J1898" i="5"/>
  <c r="L1898" i="5" s="1"/>
  <c r="I1834" i="5"/>
  <c r="K1834" i="5" s="1"/>
  <c r="J1834" i="5"/>
  <c r="L1834" i="5" s="1"/>
  <c r="M1834" i="5" s="1"/>
  <c r="I2022" i="5"/>
  <c r="K2022" i="5" s="1"/>
  <c r="J2022" i="5"/>
  <c r="L2022" i="5" s="1"/>
  <c r="J2164" i="5"/>
  <c r="L2164" i="5" s="1"/>
  <c r="I2164" i="5"/>
  <c r="K2164" i="5" s="1"/>
  <c r="I2169" i="5"/>
  <c r="K2169" i="5" s="1"/>
  <c r="J2169" i="5"/>
  <c r="J2627" i="5"/>
  <c r="L2627" i="5" s="1"/>
  <c r="I2627" i="5"/>
  <c r="K2627" i="5" s="1"/>
  <c r="M2627" i="5" s="1"/>
  <c r="I2711" i="5"/>
  <c r="J2711" i="5"/>
  <c r="K1874" i="5"/>
  <c r="M1874" i="5" s="1"/>
  <c r="I2205" i="5"/>
  <c r="K2205" i="5" s="1"/>
  <c r="J2205" i="5"/>
  <c r="I2607" i="5"/>
  <c r="K2607" i="5" s="1"/>
  <c r="J2607" i="5"/>
  <c r="L2607" i="5" s="1"/>
  <c r="I2719" i="5"/>
  <c r="J2719" i="5"/>
  <c r="I2779" i="5"/>
  <c r="J2779" i="5"/>
  <c r="J3238" i="5"/>
  <c r="L3238" i="5" s="1"/>
  <c r="I3238" i="5"/>
  <c r="K3238" i="5" s="1"/>
  <c r="M3238" i="5" s="1"/>
  <c r="I2843" i="5"/>
  <c r="K2843" i="5" s="1"/>
  <c r="J2843" i="5"/>
  <c r="J3176" i="5"/>
  <c r="L3176" i="5" s="1"/>
  <c r="I3176" i="5"/>
  <c r="K3176" i="5" s="1"/>
  <c r="M3176" i="5" s="1"/>
  <c r="K2631" i="5"/>
  <c r="M2631" i="5" s="1"/>
  <c r="I2819" i="5"/>
  <c r="J2819" i="5"/>
  <c r="I3116" i="5"/>
  <c r="K3116" i="5" s="1"/>
  <c r="J3116" i="5"/>
  <c r="L3116" i="5" s="1"/>
  <c r="I3260" i="5"/>
  <c r="K3260" i="5" s="1"/>
  <c r="J3260" i="5"/>
  <c r="I3264" i="5"/>
  <c r="K3264" i="5" s="1"/>
  <c r="J3264" i="5"/>
  <c r="L3264" i="5" s="1"/>
  <c r="K2898" i="5"/>
  <c r="J3096" i="5"/>
  <c r="L3096" i="5" s="1"/>
  <c r="I3096" i="5"/>
  <c r="K3096" i="5" s="1"/>
  <c r="M3096" i="5" s="1"/>
  <c r="J3190" i="5"/>
  <c r="L3190" i="5" s="1"/>
  <c r="I3190" i="5"/>
  <c r="K3190" i="5" s="1"/>
  <c r="J3204" i="5"/>
  <c r="L3204" i="5" s="1"/>
  <c r="I3204" i="5"/>
  <c r="K3204" i="5" s="1"/>
  <c r="M3204" i="5" s="1"/>
  <c r="L3184" i="5"/>
  <c r="M3184" i="5" s="1"/>
  <c r="P3101" i="5"/>
  <c r="U3117" i="5"/>
  <c r="T3117" i="5"/>
  <c r="R3117" i="5"/>
  <c r="Q3117" i="5"/>
  <c r="AA3117" i="5" s="1"/>
  <c r="S3117" i="5"/>
  <c r="R3261" i="5"/>
  <c r="U3261" i="5"/>
  <c r="Q3261" i="5"/>
  <c r="AA3261" i="5" s="1"/>
  <c r="S3261" i="5"/>
  <c r="T3261" i="5"/>
  <c r="P3137" i="5"/>
  <c r="T1725" i="5"/>
  <c r="Q1725" i="5"/>
  <c r="AA1725" i="5" s="1"/>
  <c r="U1725" i="5"/>
  <c r="R1725" i="5"/>
  <c r="S1725" i="5"/>
  <c r="S3099" i="5"/>
  <c r="Q3099" i="5"/>
  <c r="AA3099" i="5" s="1"/>
  <c r="U3099" i="5"/>
  <c r="T3099" i="5"/>
  <c r="R3099" i="5"/>
  <c r="P3125" i="5"/>
  <c r="P3205" i="5"/>
  <c r="P3179" i="5"/>
  <c r="L1531" i="5"/>
  <c r="K1552" i="5"/>
  <c r="K1578" i="5"/>
  <c r="K1536" i="5"/>
  <c r="K1642" i="5"/>
  <c r="L1603" i="5"/>
  <c r="M1603" i="5" s="1"/>
  <c r="K1800" i="5"/>
  <c r="M1842" i="5"/>
  <c r="L1928" i="5"/>
  <c r="M1928" i="5" s="1"/>
  <c r="L2008" i="5"/>
  <c r="M2008" i="5" s="1"/>
  <c r="M1894" i="5"/>
  <c r="L1982" i="5"/>
  <c r="M1982" i="5" s="1"/>
  <c r="O2005" i="5"/>
  <c r="O2009" i="5"/>
  <c r="AI2009" i="5" s="1"/>
  <c r="K1913" i="5"/>
  <c r="K1941" i="5"/>
  <c r="K1977" i="5"/>
  <c r="K2093" i="5"/>
  <c r="M2154" i="5"/>
  <c r="O2205" i="5"/>
  <c r="AI2205" i="5" s="1"/>
  <c r="K2269" i="5"/>
  <c r="O2269" i="5"/>
  <c r="M2220" i="5"/>
  <c r="M2180" i="5"/>
  <c r="Q2500" i="5"/>
  <c r="AA2500" i="5" s="1"/>
  <c r="U2500" i="5"/>
  <c r="M2415" i="5"/>
  <c r="K2907" i="5"/>
  <c r="O2907" i="5"/>
  <c r="AI2907" i="5" s="1"/>
  <c r="K2588" i="5"/>
  <c r="K2721" i="5"/>
  <c r="K2785" i="5"/>
  <c r="K2849" i="5"/>
  <c r="K2897" i="5"/>
  <c r="M3036" i="5"/>
  <c r="K2677" i="5"/>
  <c r="K2809" i="5"/>
  <c r="L3056" i="5"/>
  <c r="T1600" i="5"/>
  <c r="U2699" i="5"/>
  <c r="T2253" i="5"/>
  <c r="I1510" i="5"/>
  <c r="K1510" i="5" s="1"/>
  <c r="J1510" i="5"/>
  <c r="L1510" i="5" s="1"/>
  <c r="I1572" i="5"/>
  <c r="J1572" i="5"/>
  <c r="I1596" i="5"/>
  <c r="K1596" i="5" s="1"/>
  <c r="J1596" i="5"/>
  <c r="L1596" i="5" s="1"/>
  <c r="J1541" i="5"/>
  <c r="L1541" i="5" s="1"/>
  <c r="I1541" i="5"/>
  <c r="K1541" i="5" s="1"/>
  <c r="L1565" i="5"/>
  <c r="K1583" i="5"/>
  <c r="K1585" i="5"/>
  <c r="J1627" i="5"/>
  <c r="L1627" i="5" s="1"/>
  <c r="I1627" i="5"/>
  <c r="K1627" i="5" s="1"/>
  <c r="J1637" i="5"/>
  <c r="I1637" i="5"/>
  <c r="K1637" i="5" s="1"/>
  <c r="J1669" i="5"/>
  <c r="I1669" i="5"/>
  <c r="K1669" i="5" s="1"/>
  <c r="J1697" i="5"/>
  <c r="L1697" i="5" s="1"/>
  <c r="I1697" i="5"/>
  <c r="K1697" i="5" s="1"/>
  <c r="J1701" i="5"/>
  <c r="L1701" i="5" s="1"/>
  <c r="I1701" i="5"/>
  <c r="K1701" i="5" s="1"/>
  <c r="J1687" i="5"/>
  <c r="L1687" i="5" s="1"/>
  <c r="I1687" i="5"/>
  <c r="K1687" i="5" s="1"/>
  <c r="F1716" i="5"/>
  <c r="K1716" i="5"/>
  <c r="I1750" i="5"/>
  <c r="J1750" i="5"/>
  <c r="I1757" i="5"/>
  <c r="K1757" i="5" s="1"/>
  <c r="J1757" i="5"/>
  <c r="L1757" i="5" s="1"/>
  <c r="J1771" i="5"/>
  <c r="L1771" i="5" s="1"/>
  <c r="I1771" i="5"/>
  <c r="K1771" i="5" s="1"/>
  <c r="M1771" i="5" s="1"/>
  <c r="I1801" i="5"/>
  <c r="K1801" i="5" s="1"/>
  <c r="J1801" i="5"/>
  <c r="L1801" i="5" s="1"/>
  <c r="M1801" i="5" s="1"/>
  <c r="J1828" i="5"/>
  <c r="L1828" i="5" s="1"/>
  <c r="I1828" i="5"/>
  <c r="K1828" i="5" s="1"/>
  <c r="M1828" i="5" s="1"/>
  <c r="K1695" i="5"/>
  <c r="M1695" i="5" s="1"/>
  <c r="I1793" i="5"/>
  <c r="K1793" i="5" s="1"/>
  <c r="J1793" i="5"/>
  <c r="L1793" i="5" s="1"/>
  <c r="J1832" i="5"/>
  <c r="L1832" i="5" s="1"/>
  <c r="I1832" i="5"/>
  <c r="K1832" i="5" s="1"/>
  <c r="I1851" i="5"/>
  <c r="J1851" i="5"/>
  <c r="I2011" i="5"/>
  <c r="K2011" i="5" s="1"/>
  <c r="J2011" i="5"/>
  <c r="L2011" i="5" s="1"/>
  <c r="I1827" i="5"/>
  <c r="K1827" i="5" s="1"/>
  <c r="J1827" i="5"/>
  <c r="I1858" i="5"/>
  <c r="K1858" i="5" s="1"/>
  <c r="J1858" i="5"/>
  <c r="L1858" i="5" s="1"/>
  <c r="I1863" i="5"/>
  <c r="K1863" i="5" s="1"/>
  <c r="J1863" i="5"/>
  <c r="J1872" i="5"/>
  <c r="L1872" i="5" s="1"/>
  <c r="I1872" i="5"/>
  <c r="K1872" i="5" s="1"/>
  <c r="J1888" i="5"/>
  <c r="L1888" i="5" s="1"/>
  <c r="M1888" i="5" s="1"/>
  <c r="I1888" i="5"/>
  <c r="K1888" i="5" s="1"/>
  <c r="I2033" i="5"/>
  <c r="J2033" i="5"/>
  <c r="K2012" i="5"/>
  <c r="M2012" i="5" s="1"/>
  <c r="I2028" i="5"/>
  <c r="K2028" i="5" s="1"/>
  <c r="J2028" i="5"/>
  <c r="L2028" i="5" s="1"/>
  <c r="M2028" i="5" s="1"/>
  <c r="J2017" i="5"/>
  <c r="L2017" i="5" s="1"/>
  <c r="I2017" i="5"/>
  <c r="K2017" i="5" s="1"/>
  <c r="I2049" i="5"/>
  <c r="J2049" i="5"/>
  <c r="I2077" i="5"/>
  <c r="K2077" i="5" s="1"/>
  <c r="J2077" i="5"/>
  <c r="K1964" i="5"/>
  <c r="I2032" i="5"/>
  <c r="K2032" i="5" s="1"/>
  <c r="J2032" i="5"/>
  <c r="L2032" i="5" s="1"/>
  <c r="I2053" i="5"/>
  <c r="K2053" i="5" s="1"/>
  <c r="M2053" i="5" s="1"/>
  <c r="J2053" i="5"/>
  <c r="I2089" i="5"/>
  <c r="J2089" i="5"/>
  <c r="J2082" i="5"/>
  <c r="I2082" i="5"/>
  <c r="K2082" i="5" s="1"/>
  <c r="J2152" i="5"/>
  <c r="L2152" i="5" s="1"/>
  <c r="I2152" i="5"/>
  <c r="K2152" i="5" s="1"/>
  <c r="I1967" i="5"/>
  <c r="K1967" i="5" s="1"/>
  <c r="J1967" i="5"/>
  <c r="L1967" i="5" s="1"/>
  <c r="I2217" i="5"/>
  <c r="K2217" i="5" s="1"/>
  <c r="J2217" i="5"/>
  <c r="J2274" i="5"/>
  <c r="L2274" i="5" s="1"/>
  <c r="I2274" i="5"/>
  <c r="K2274" i="5" s="1"/>
  <c r="J2306" i="5"/>
  <c r="L2306" i="5" s="1"/>
  <c r="I2306" i="5"/>
  <c r="K2306" i="5" s="1"/>
  <c r="I2336" i="5"/>
  <c r="K2336" i="5" s="1"/>
  <c r="J2336" i="5"/>
  <c r="L2336" i="5" s="1"/>
  <c r="I2155" i="5"/>
  <c r="K2155" i="5" s="1"/>
  <c r="J2155" i="5"/>
  <c r="L2155" i="5" s="1"/>
  <c r="J2194" i="5"/>
  <c r="L2194" i="5" s="1"/>
  <c r="I2194" i="5"/>
  <c r="K2194" i="5" s="1"/>
  <c r="J2226" i="5"/>
  <c r="L2226" i="5" s="1"/>
  <c r="I2226" i="5"/>
  <c r="K2226" i="5" s="1"/>
  <c r="I2156" i="5"/>
  <c r="K2156" i="5" s="1"/>
  <c r="J2156" i="5"/>
  <c r="L2156" i="5" s="1"/>
  <c r="J2262" i="5"/>
  <c r="L2262" i="5" s="1"/>
  <c r="I2262" i="5"/>
  <c r="K2262" i="5" s="1"/>
  <c r="I2459" i="5"/>
  <c r="K2459" i="5" s="1"/>
  <c r="J2459" i="5"/>
  <c r="L2459" i="5" s="1"/>
  <c r="I2618" i="5"/>
  <c r="K2618" i="5" s="1"/>
  <c r="J2618" i="5"/>
  <c r="L2618" i="5" s="1"/>
  <c r="F2078" i="5"/>
  <c r="N2078" i="5" s="1"/>
  <c r="O2078" i="5"/>
  <c r="I2277" i="5"/>
  <c r="J2277" i="5"/>
  <c r="J2372" i="5"/>
  <c r="L2372" i="5" s="1"/>
  <c r="M2372" i="5" s="1"/>
  <c r="I2372" i="5"/>
  <c r="K2372" i="5" s="1"/>
  <c r="J2407" i="5"/>
  <c r="L2407" i="5" s="1"/>
  <c r="I2407" i="5"/>
  <c r="K2407" i="5" s="1"/>
  <c r="J2465" i="5"/>
  <c r="L2465" i="5" s="1"/>
  <c r="I2465" i="5"/>
  <c r="K2465" i="5" s="1"/>
  <c r="I2472" i="5"/>
  <c r="J2472" i="5"/>
  <c r="J2497" i="5"/>
  <c r="L2497" i="5" s="1"/>
  <c r="I2497" i="5"/>
  <c r="K2497" i="5" s="1"/>
  <c r="I2504" i="5"/>
  <c r="K2504" i="5" s="1"/>
  <c r="J2504" i="5"/>
  <c r="J2529" i="5"/>
  <c r="L2529" i="5" s="1"/>
  <c r="I2529" i="5"/>
  <c r="K2529" i="5" s="1"/>
  <c r="I2536" i="5"/>
  <c r="J2536" i="5"/>
  <c r="I2559" i="5"/>
  <c r="K2559" i="5" s="1"/>
  <c r="J2559" i="5"/>
  <c r="L2559" i="5" s="1"/>
  <c r="J2581" i="5"/>
  <c r="L2581" i="5" s="1"/>
  <c r="I2581" i="5"/>
  <c r="K2581" i="5" s="1"/>
  <c r="I2615" i="5"/>
  <c r="K2615" i="5" s="1"/>
  <c r="J2615" i="5"/>
  <c r="L2615" i="5" s="1"/>
  <c r="I2639" i="5"/>
  <c r="K2639" i="5" s="1"/>
  <c r="J2639" i="5"/>
  <c r="L2639" i="5" s="1"/>
  <c r="I2666" i="5"/>
  <c r="K2666" i="5" s="1"/>
  <c r="M2666" i="5" s="1"/>
  <c r="J2666" i="5"/>
  <c r="I2691" i="5"/>
  <c r="J2691" i="5"/>
  <c r="J2728" i="5"/>
  <c r="L2728" i="5" s="1"/>
  <c r="I2728" i="5"/>
  <c r="K2728" i="5" s="1"/>
  <c r="J2752" i="5"/>
  <c r="L2752" i="5" s="1"/>
  <c r="I2752" i="5"/>
  <c r="K2752" i="5" s="1"/>
  <c r="J2792" i="5"/>
  <c r="L2792" i="5" s="1"/>
  <c r="I2792" i="5"/>
  <c r="K2792" i="5" s="1"/>
  <c r="J2330" i="5"/>
  <c r="L2330" i="5" s="1"/>
  <c r="I2330" i="5"/>
  <c r="K2330" i="5" s="1"/>
  <c r="J2130" i="5"/>
  <c r="L2130" i="5" s="1"/>
  <c r="M2130" i="5" s="1"/>
  <c r="I2130" i="5"/>
  <c r="K2130" i="5" s="1"/>
  <c r="J2469" i="5"/>
  <c r="L2469" i="5" s="1"/>
  <c r="I2469" i="5"/>
  <c r="K2469" i="5" s="1"/>
  <c r="J2533" i="5"/>
  <c r="L2533" i="5" s="1"/>
  <c r="I2533" i="5"/>
  <c r="K2533" i="5" s="1"/>
  <c r="I2683" i="5"/>
  <c r="J2683" i="5"/>
  <c r="J2738" i="5"/>
  <c r="L2738" i="5" s="1"/>
  <c r="I2738" i="5"/>
  <c r="K2738" i="5" s="1"/>
  <c r="J2796" i="5"/>
  <c r="L2796" i="5" s="1"/>
  <c r="I2796" i="5"/>
  <c r="K2796" i="5" s="1"/>
  <c r="J2802" i="5"/>
  <c r="L2802" i="5" s="1"/>
  <c r="I2802" i="5"/>
  <c r="K2802" i="5" s="1"/>
  <c r="L2804" i="5"/>
  <c r="M2804" i="5" s="1"/>
  <c r="I2827" i="5"/>
  <c r="J2827" i="5"/>
  <c r="J2838" i="5"/>
  <c r="L2838" i="5" s="1"/>
  <c r="I2838" i="5"/>
  <c r="K2838" i="5" s="1"/>
  <c r="M2838" i="5" s="1"/>
  <c r="I2879" i="5"/>
  <c r="J2879" i="5"/>
  <c r="I2927" i="5"/>
  <c r="J2927" i="5"/>
  <c r="O3061" i="5"/>
  <c r="AI3061" i="5" s="1"/>
  <c r="F3061" i="5"/>
  <c r="N3061" i="5" s="1"/>
  <c r="I3071" i="5"/>
  <c r="K3071" i="5" s="1"/>
  <c r="J3071" i="5"/>
  <c r="L3071" i="5" s="1"/>
  <c r="I2416" i="5"/>
  <c r="J2416" i="5"/>
  <c r="I2448" i="5"/>
  <c r="J2448" i="5"/>
  <c r="J2501" i="5"/>
  <c r="I2501" i="5"/>
  <c r="K2501" i="5" s="1"/>
  <c r="J2575" i="5"/>
  <c r="L2575" i="5" s="1"/>
  <c r="I2575" i="5"/>
  <c r="K2575" i="5" s="1"/>
  <c r="J2776" i="5"/>
  <c r="L2776" i="5" s="1"/>
  <c r="I2776" i="5"/>
  <c r="K2776" i="5" s="1"/>
  <c r="J2816" i="5"/>
  <c r="L2816" i="5" s="1"/>
  <c r="I2816" i="5"/>
  <c r="K2816" i="5" s="1"/>
  <c r="J2421" i="5"/>
  <c r="L2421" i="5" s="1"/>
  <c r="I2421" i="5"/>
  <c r="K2421" i="5" s="1"/>
  <c r="J2473" i="5"/>
  <c r="L2473" i="5" s="1"/>
  <c r="I2473" i="5"/>
  <c r="K2473" i="5" s="1"/>
  <c r="J2836" i="5"/>
  <c r="L2836" i="5" s="1"/>
  <c r="I2836" i="5"/>
  <c r="K2836" i="5" s="1"/>
  <c r="K2860" i="5"/>
  <c r="I2899" i="5"/>
  <c r="J2899" i="5"/>
  <c r="F2924" i="5"/>
  <c r="N2924" i="5" s="1"/>
  <c r="O2924" i="5"/>
  <c r="J2962" i="5"/>
  <c r="L2962" i="5" s="1"/>
  <c r="I2962" i="5"/>
  <c r="K2962" i="5" s="1"/>
  <c r="J2994" i="5"/>
  <c r="L2994" i="5" s="1"/>
  <c r="M2994" i="5" s="1"/>
  <c r="I2994" i="5"/>
  <c r="K2994" i="5" s="1"/>
  <c r="J3026" i="5"/>
  <c r="L3026" i="5" s="1"/>
  <c r="I3026" i="5"/>
  <c r="K3026" i="5" s="1"/>
  <c r="I3167" i="5"/>
  <c r="K3167" i="5" s="1"/>
  <c r="J3167" i="5"/>
  <c r="L3167" i="5" s="1"/>
  <c r="I3219" i="5"/>
  <c r="K3219" i="5" s="1"/>
  <c r="J3219" i="5"/>
  <c r="L3219" i="5" s="1"/>
  <c r="I3287" i="5"/>
  <c r="K3287" i="5" s="1"/>
  <c r="J3287" i="5"/>
  <c r="L3287" i="5" s="1"/>
  <c r="K3063" i="5"/>
  <c r="I2427" i="5"/>
  <c r="K2427" i="5" s="1"/>
  <c r="J2427" i="5"/>
  <c r="L2427" i="5" s="1"/>
  <c r="M2427" i="5" s="1"/>
  <c r="F3079" i="5"/>
  <c r="L3079" i="5" s="1"/>
  <c r="J3115" i="5"/>
  <c r="L3115" i="5" s="1"/>
  <c r="I3115" i="5"/>
  <c r="K3115" i="5" s="1"/>
  <c r="M3115" i="5" s="1"/>
  <c r="J3131" i="5"/>
  <c r="L3131" i="5" s="1"/>
  <c r="I3131" i="5"/>
  <c r="K3131" i="5" s="1"/>
  <c r="J3278" i="5"/>
  <c r="I3278" i="5"/>
  <c r="K3278" i="5" s="1"/>
  <c r="J3298" i="5"/>
  <c r="L3298" i="5" s="1"/>
  <c r="I3298" i="5"/>
  <c r="K3298" i="5" s="1"/>
  <c r="J2537" i="5"/>
  <c r="I2537" i="5"/>
  <c r="K2537" i="5" s="1"/>
  <c r="F2820" i="5"/>
  <c r="N2820" i="5" s="1"/>
  <c r="O2820" i="5"/>
  <c r="K3045" i="5"/>
  <c r="M3045" i="5" s="1"/>
  <c r="S3104" i="5"/>
  <c r="R3104" i="5"/>
  <c r="T3104" i="5"/>
  <c r="J3174" i="5"/>
  <c r="L3174" i="5" s="1"/>
  <c r="I3174" i="5"/>
  <c r="K3174" i="5" s="1"/>
  <c r="M3174" i="5" s="1"/>
  <c r="I3220" i="5"/>
  <c r="K3220" i="5" s="1"/>
  <c r="J3220" i="5"/>
  <c r="L3220" i="5" s="1"/>
  <c r="J3243" i="5"/>
  <c r="L3243" i="5" s="1"/>
  <c r="I3243" i="5"/>
  <c r="K3243" i="5" s="1"/>
  <c r="M3243" i="5" s="1"/>
  <c r="F3263" i="5"/>
  <c r="F2904" i="5"/>
  <c r="N2904" i="5" s="1"/>
  <c r="O2904" i="5"/>
  <c r="J3140" i="5"/>
  <c r="L3140" i="5" s="1"/>
  <c r="I3140" i="5"/>
  <c r="K3140" i="5" s="1"/>
  <c r="M3191" i="5"/>
  <c r="M3239" i="5"/>
  <c r="I3299" i="5"/>
  <c r="K3299" i="5" s="1"/>
  <c r="J3299" i="5"/>
  <c r="L3299" i="5" s="1"/>
  <c r="I3211" i="5"/>
  <c r="K3211" i="5" s="1"/>
  <c r="J3211" i="5"/>
  <c r="L3211" i="5" s="1"/>
  <c r="I3231" i="5"/>
  <c r="K3231" i="5" s="1"/>
  <c r="J3231" i="5"/>
  <c r="L3231" i="5" s="1"/>
  <c r="I3252" i="5"/>
  <c r="K3252" i="5" s="1"/>
  <c r="J3252" i="5"/>
  <c r="L3252" i="5" s="1"/>
  <c r="I1951" i="5"/>
  <c r="K1951" i="5" s="1"/>
  <c r="J1951" i="5"/>
  <c r="L1951" i="5" s="1"/>
  <c r="J3130" i="5"/>
  <c r="L3130" i="5" s="1"/>
  <c r="I3130" i="5"/>
  <c r="K3130" i="5" s="1"/>
  <c r="J3162" i="5"/>
  <c r="I3162" i="5"/>
  <c r="K3162" i="5" s="1"/>
  <c r="J3259" i="5"/>
  <c r="L3259" i="5" s="1"/>
  <c r="I3259" i="5"/>
  <c r="K3259" i="5" s="1"/>
  <c r="J3279" i="5"/>
  <c r="I3279" i="5"/>
  <c r="K3279" i="5" s="1"/>
  <c r="L3107" i="5"/>
  <c r="K3143" i="5"/>
  <c r="K3175" i="5"/>
  <c r="M3175" i="5" s="1"/>
  <c r="K3207" i="5"/>
  <c r="K3256" i="5"/>
  <c r="I3236" i="5"/>
  <c r="K3236" i="5" s="1"/>
  <c r="J3236" i="5"/>
  <c r="L3236" i="5" s="1"/>
  <c r="M1518" i="5"/>
  <c r="K1562" i="5"/>
  <c r="K1644" i="5"/>
  <c r="K1614" i="5"/>
  <c r="L1669" i="5"/>
  <c r="O1704" i="5"/>
  <c r="AI1704" i="5" s="1"/>
  <c r="L1716" i="5"/>
  <c r="M1699" i="5"/>
  <c r="O1772" i="5"/>
  <c r="AI1772" i="5" s="1"/>
  <c r="M1838" i="5"/>
  <c r="M1805" i="5"/>
  <c r="L1948" i="5"/>
  <c r="M1964" i="5"/>
  <c r="O2013" i="5"/>
  <c r="AI2013" i="5" s="1"/>
  <c r="K1925" i="5"/>
  <c r="K1961" i="5"/>
  <c r="K1989" i="5"/>
  <c r="K2009" i="5"/>
  <c r="K2049" i="5"/>
  <c r="K2089" i="5"/>
  <c r="O2105" i="5"/>
  <c r="AI2105" i="5" s="1"/>
  <c r="O2091" i="5"/>
  <c r="AI2091" i="5" s="1"/>
  <c r="K2145" i="5"/>
  <c r="K2199" i="5"/>
  <c r="K2472" i="5"/>
  <c r="K2191" i="5"/>
  <c r="K2255" i="5"/>
  <c r="L2382" i="5"/>
  <c r="M2435" i="5"/>
  <c r="M2633" i="5"/>
  <c r="M2662" i="5"/>
  <c r="M2678" i="5"/>
  <c r="M2902" i="5"/>
  <c r="K2689" i="5"/>
  <c r="K2913" i="5"/>
  <c r="K2697" i="5"/>
  <c r="L2666" i="5"/>
  <c r="K2869" i="5"/>
  <c r="M2894" i="5"/>
  <c r="K2637" i="5"/>
  <c r="K2841" i="5"/>
  <c r="R1600" i="5"/>
  <c r="T1572" i="5"/>
  <c r="Q2699" i="5"/>
  <c r="AA2699" i="5" s="1"/>
  <c r="T2500" i="5"/>
  <c r="S2253" i="5"/>
  <c r="I1514" i="5"/>
  <c r="K1514" i="5" s="1"/>
  <c r="J1514" i="5"/>
  <c r="L1514" i="5" s="1"/>
  <c r="I1506" i="5"/>
  <c r="K1506" i="5" s="1"/>
  <c r="J1506" i="5"/>
  <c r="L1506" i="5" s="1"/>
  <c r="J1575" i="5"/>
  <c r="I1575" i="5"/>
  <c r="K1575" i="5" s="1"/>
  <c r="I1522" i="5"/>
  <c r="K1522" i="5" s="1"/>
  <c r="J1522" i="5"/>
  <c r="L1522" i="5" s="1"/>
  <c r="L1550" i="5"/>
  <c r="M1550" i="5" s="1"/>
  <c r="J1517" i="5"/>
  <c r="L1517" i="5" s="1"/>
  <c r="I1517" i="5"/>
  <c r="K1517" i="5" s="1"/>
  <c r="I1561" i="5"/>
  <c r="K1561" i="5" s="1"/>
  <c r="M1561" i="5" s="1"/>
  <c r="J1561" i="5"/>
  <c r="L1561" i="5" s="1"/>
  <c r="K1565" i="5"/>
  <c r="J1613" i="5"/>
  <c r="L1613" i="5" s="1"/>
  <c r="I1613" i="5"/>
  <c r="K1613" i="5" s="1"/>
  <c r="J1643" i="5"/>
  <c r="L1643" i="5" s="1"/>
  <c r="I1643" i="5"/>
  <c r="K1643" i="5" s="1"/>
  <c r="M1643" i="5" s="1"/>
  <c r="J1609" i="5"/>
  <c r="L1609" i="5" s="1"/>
  <c r="I1609" i="5"/>
  <c r="K1609" i="5" s="1"/>
  <c r="I1722" i="5"/>
  <c r="K1722" i="5" s="1"/>
  <c r="J1722" i="5"/>
  <c r="I1754" i="5"/>
  <c r="J1754" i="5"/>
  <c r="J1655" i="5"/>
  <c r="L1655" i="5" s="1"/>
  <c r="I1655" i="5"/>
  <c r="K1655" i="5" s="1"/>
  <c r="J1683" i="5"/>
  <c r="L1683" i="5" s="1"/>
  <c r="I1683" i="5"/>
  <c r="K1683" i="5" s="1"/>
  <c r="J1751" i="5"/>
  <c r="L1751" i="5" s="1"/>
  <c r="I1751" i="5"/>
  <c r="K1751" i="5" s="1"/>
  <c r="J1675" i="5"/>
  <c r="L1675" i="5" s="1"/>
  <c r="I1675" i="5"/>
  <c r="K1675" i="5" s="1"/>
  <c r="J1753" i="5"/>
  <c r="I1753" i="5"/>
  <c r="K1753" i="5" s="1"/>
  <c r="I1707" i="5"/>
  <c r="K1707" i="5" s="1"/>
  <c r="J1707" i="5"/>
  <c r="L1707" i="5" s="1"/>
  <c r="I1770" i="5"/>
  <c r="K1770" i="5" s="1"/>
  <c r="J1770" i="5"/>
  <c r="J1625" i="5"/>
  <c r="L1625" i="5" s="1"/>
  <c r="I1625" i="5"/>
  <c r="K1625" i="5" s="1"/>
  <c r="J1775" i="5"/>
  <c r="L1775" i="5" s="1"/>
  <c r="I1775" i="5"/>
  <c r="K1775" i="5" s="1"/>
  <c r="M1775" i="5" s="1"/>
  <c r="K1836" i="5"/>
  <c r="M1836" i="5" s="1"/>
  <c r="J1799" i="5"/>
  <c r="L1799" i="5" s="1"/>
  <c r="I1799" i="5"/>
  <c r="K1799" i="5" s="1"/>
  <c r="I1825" i="5"/>
  <c r="K1825" i="5" s="1"/>
  <c r="J1825" i="5"/>
  <c r="L1825" i="5" s="1"/>
  <c r="J1848" i="5"/>
  <c r="L1848" i="5" s="1"/>
  <c r="I1848" i="5"/>
  <c r="K1848" i="5" s="1"/>
  <c r="I1859" i="5"/>
  <c r="K1859" i="5" s="1"/>
  <c r="J1859" i="5"/>
  <c r="I1935" i="5"/>
  <c r="K1935" i="5" s="1"/>
  <c r="J1935" i="5"/>
  <c r="L1935" i="5" s="1"/>
  <c r="I1942" i="5"/>
  <c r="K1942" i="5" s="1"/>
  <c r="J1942" i="5"/>
  <c r="L1942" i="5" s="1"/>
  <c r="I1999" i="5"/>
  <c r="K1999" i="5" s="1"/>
  <c r="J1999" i="5"/>
  <c r="L1999" i="5" s="1"/>
  <c r="J2006" i="5"/>
  <c r="L2006" i="5" s="1"/>
  <c r="I2006" i="5"/>
  <c r="K2006" i="5" s="1"/>
  <c r="I2081" i="5"/>
  <c r="K2081" i="5" s="1"/>
  <c r="J2081" i="5"/>
  <c r="I2109" i="5"/>
  <c r="K2109" i="5" s="1"/>
  <c r="J2109" i="5"/>
  <c r="I2193" i="5"/>
  <c r="J2193" i="5"/>
  <c r="I2225" i="5"/>
  <c r="K2225" i="5" s="1"/>
  <c r="J2225" i="5"/>
  <c r="K1797" i="5"/>
  <c r="J1958" i="5"/>
  <c r="I1958" i="5"/>
  <c r="K1958" i="5" s="1"/>
  <c r="I2069" i="5"/>
  <c r="K2069" i="5" s="1"/>
  <c r="J2069" i="5"/>
  <c r="I2264" i="5"/>
  <c r="K2264" i="5" s="1"/>
  <c r="J2264" i="5"/>
  <c r="L2264" i="5" s="1"/>
  <c r="M2264" i="5" s="1"/>
  <c r="I2101" i="5"/>
  <c r="K2101" i="5" s="1"/>
  <c r="J2101" i="5"/>
  <c r="I2249" i="5"/>
  <c r="K2249" i="5" s="1"/>
  <c r="J2249" i="5"/>
  <c r="J2278" i="5"/>
  <c r="L2278" i="5" s="1"/>
  <c r="M2278" i="5" s="1"/>
  <c r="I2278" i="5"/>
  <c r="K2278" i="5" s="1"/>
  <c r="J2310" i="5"/>
  <c r="L2310" i="5" s="1"/>
  <c r="I2310" i="5"/>
  <c r="K2310" i="5" s="1"/>
  <c r="J2342" i="5"/>
  <c r="L2342" i="5" s="1"/>
  <c r="M2342" i="5" s="1"/>
  <c r="I2342" i="5"/>
  <c r="K2342" i="5" s="1"/>
  <c r="I2364" i="5"/>
  <c r="K2364" i="5" s="1"/>
  <c r="J2364" i="5"/>
  <c r="L2364" i="5" s="1"/>
  <c r="I2396" i="5"/>
  <c r="K2396" i="5" s="1"/>
  <c r="J2396" i="5"/>
  <c r="L2396" i="5" s="1"/>
  <c r="I2432" i="5"/>
  <c r="J2432" i="5"/>
  <c r="J2088" i="5"/>
  <c r="L2088" i="5" s="1"/>
  <c r="M2088" i="5" s="1"/>
  <c r="I2088" i="5"/>
  <c r="K2088" i="5" s="1"/>
  <c r="U2100" i="5"/>
  <c r="J2132" i="5"/>
  <c r="L2132" i="5" s="1"/>
  <c r="M2132" i="5" s="1"/>
  <c r="I2132" i="5"/>
  <c r="K2132" i="5" s="1"/>
  <c r="J2172" i="5"/>
  <c r="L2172" i="5" s="1"/>
  <c r="I2172" i="5"/>
  <c r="K2172" i="5" s="1"/>
  <c r="M2172" i="5" s="1"/>
  <c r="F2198" i="5"/>
  <c r="N2198" i="5" s="1"/>
  <c r="O2198" i="5"/>
  <c r="J2204" i="5"/>
  <c r="L2204" i="5" s="1"/>
  <c r="I2204" i="5"/>
  <c r="K2204" i="5" s="1"/>
  <c r="J2236" i="5"/>
  <c r="L2236" i="5" s="1"/>
  <c r="I2236" i="5"/>
  <c r="K2236" i="5" s="1"/>
  <c r="J2380" i="5"/>
  <c r="L2380" i="5" s="1"/>
  <c r="I2380" i="5"/>
  <c r="K2380" i="5" s="1"/>
  <c r="O2383" i="5"/>
  <c r="AI2383" i="5" s="1"/>
  <c r="J2340" i="5"/>
  <c r="I2340" i="5"/>
  <c r="K2340" i="5" s="1"/>
  <c r="I2444" i="5"/>
  <c r="K2444" i="5" s="1"/>
  <c r="M2444" i="5" s="1"/>
  <c r="J2444" i="5"/>
  <c r="I2456" i="5"/>
  <c r="J2456" i="5"/>
  <c r="I2467" i="5"/>
  <c r="K2467" i="5" s="1"/>
  <c r="J2467" i="5"/>
  <c r="L2467" i="5" s="1"/>
  <c r="I2499" i="5"/>
  <c r="K2499" i="5" s="1"/>
  <c r="J2499" i="5"/>
  <c r="L2499" i="5" s="1"/>
  <c r="I2531" i="5"/>
  <c r="K2531" i="5" s="1"/>
  <c r="J2531" i="5"/>
  <c r="L2531" i="5" s="1"/>
  <c r="M2549" i="5"/>
  <c r="J2585" i="5"/>
  <c r="I2585" i="5"/>
  <c r="K2585" i="5" s="1"/>
  <c r="J2593" i="5"/>
  <c r="L2593" i="5" s="1"/>
  <c r="M2593" i="5" s="1"/>
  <c r="I2593" i="5"/>
  <c r="K2593" i="5" s="1"/>
  <c r="I2647" i="5"/>
  <c r="J2647" i="5"/>
  <c r="I2667" i="5"/>
  <c r="J2667" i="5"/>
  <c r="J2684" i="5"/>
  <c r="L2684" i="5" s="1"/>
  <c r="I2684" i="5"/>
  <c r="K2684" i="5" s="1"/>
  <c r="M2684" i="5" s="1"/>
  <c r="I2730" i="5"/>
  <c r="K2730" i="5" s="1"/>
  <c r="J2730" i="5"/>
  <c r="L2730" i="5" s="1"/>
  <c r="I2754" i="5"/>
  <c r="K2754" i="5" s="1"/>
  <c r="J2754" i="5"/>
  <c r="L2754" i="5" s="1"/>
  <c r="M2754" i="5" s="1"/>
  <c r="I2794" i="5"/>
  <c r="K2794" i="5" s="1"/>
  <c r="J2794" i="5"/>
  <c r="K2034" i="5"/>
  <c r="I2309" i="5"/>
  <c r="K2309" i="5" s="1"/>
  <c r="J2309" i="5"/>
  <c r="J2370" i="5"/>
  <c r="L2370" i="5" s="1"/>
  <c r="I2370" i="5"/>
  <c r="K2370" i="5" s="1"/>
  <c r="I2420" i="5"/>
  <c r="K2420" i="5" s="1"/>
  <c r="J2420" i="5"/>
  <c r="I2431" i="5"/>
  <c r="K2431" i="5" s="1"/>
  <c r="J2431" i="5"/>
  <c r="L2431" i="5" s="1"/>
  <c r="M2431" i="5" s="1"/>
  <c r="J2352" i="5"/>
  <c r="L2352" i="5" s="1"/>
  <c r="I2352" i="5"/>
  <c r="K2352" i="5" s="1"/>
  <c r="L2405" i="5"/>
  <c r="M2405" i="5" s="1"/>
  <c r="J2668" i="5"/>
  <c r="L2668" i="5" s="1"/>
  <c r="I2668" i="5"/>
  <c r="K2668" i="5" s="1"/>
  <c r="J2736" i="5"/>
  <c r="L2736" i="5" s="1"/>
  <c r="I2736" i="5"/>
  <c r="K2736" i="5" s="1"/>
  <c r="I2751" i="5"/>
  <c r="K2751" i="5" s="1"/>
  <c r="J2751" i="5"/>
  <c r="I2818" i="5"/>
  <c r="K2818" i="5" s="1"/>
  <c r="J2818" i="5"/>
  <c r="L2818" i="5" s="1"/>
  <c r="J2856" i="5"/>
  <c r="L2856" i="5" s="1"/>
  <c r="I2856" i="5"/>
  <c r="K2856" i="5" s="1"/>
  <c r="I2460" i="5"/>
  <c r="J2460" i="5"/>
  <c r="I2496" i="5"/>
  <c r="J2496" i="5"/>
  <c r="F2505" i="5"/>
  <c r="N2505" i="5" s="1"/>
  <c r="O2505" i="5"/>
  <c r="I2707" i="5"/>
  <c r="K2707" i="5" s="1"/>
  <c r="J2707" i="5"/>
  <c r="J2800" i="5"/>
  <c r="L2800" i="5" s="1"/>
  <c r="I2800" i="5"/>
  <c r="K2800" i="5" s="1"/>
  <c r="I2903" i="5"/>
  <c r="J2903" i="5"/>
  <c r="J2401" i="5"/>
  <c r="L2401" i="5" s="1"/>
  <c r="I2401" i="5"/>
  <c r="K2401" i="5" s="1"/>
  <c r="J2613" i="5"/>
  <c r="L2613" i="5" s="1"/>
  <c r="I2613" i="5"/>
  <c r="K2613" i="5" s="1"/>
  <c r="I2858" i="5"/>
  <c r="K2858" i="5" s="1"/>
  <c r="J2858" i="5"/>
  <c r="I2492" i="5"/>
  <c r="K2492" i="5" s="1"/>
  <c r="J2492" i="5"/>
  <c r="I2811" i="5"/>
  <c r="J2811" i="5"/>
  <c r="K2864" i="5"/>
  <c r="J2930" i="5"/>
  <c r="L2930" i="5" s="1"/>
  <c r="I2930" i="5"/>
  <c r="K2930" i="5" s="1"/>
  <c r="J2958" i="5"/>
  <c r="L2958" i="5" s="1"/>
  <c r="I2958" i="5"/>
  <c r="K2958" i="5" s="1"/>
  <c r="J2990" i="5"/>
  <c r="L2990" i="5" s="1"/>
  <c r="I2990" i="5"/>
  <c r="K2990" i="5" s="1"/>
  <c r="J3022" i="5"/>
  <c r="L3022" i="5" s="1"/>
  <c r="I3022" i="5"/>
  <c r="K3022" i="5" s="1"/>
  <c r="M3050" i="5"/>
  <c r="I3119" i="5"/>
  <c r="K3119" i="5" s="1"/>
  <c r="J3119" i="5"/>
  <c r="L3119" i="5" s="1"/>
  <c r="I3187" i="5"/>
  <c r="K3187" i="5" s="1"/>
  <c r="J3187" i="5"/>
  <c r="L3187" i="5" s="1"/>
  <c r="I3235" i="5"/>
  <c r="K3235" i="5" s="1"/>
  <c r="J3235" i="5"/>
  <c r="L3235" i="5" s="1"/>
  <c r="I3303" i="5"/>
  <c r="K3303" i="5" s="1"/>
  <c r="J3303" i="5"/>
  <c r="L3303" i="5" s="1"/>
  <c r="J2453" i="5"/>
  <c r="L2453" i="5" s="1"/>
  <c r="I2453" i="5"/>
  <c r="K2453" i="5" s="1"/>
  <c r="I2663" i="5"/>
  <c r="J2663" i="5"/>
  <c r="J2732" i="5"/>
  <c r="L2732" i="5" s="1"/>
  <c r="I2732" i="5"/>
  <c r="K2732" i="5" s="1"/>
  <c r="J2886" i="5"/>
  <c r="L2886" i="5" s="1"/>
  <c r="I2886" i="5"/>
  <c r="K2886" i="5" s="1"/>
  <c r="M3046" i="5"/>
  <c r="M3064" i="5"/>
  <c r="T3112" i="5"/>
  <c r="J3076" i="5"/>
  <c r="L3076" i="5" s="1"/>
  <c r="I3076" i="5"/>
  <c r="K3076" i="5" s="1"/>
  <c r="M3076" i="5" s="1"/>
  <c r="J3092" i="5"/>
  <c r="L3092" i="5" s="1"/>
  <c r="I3092" i="5"/>
  <c r="K3092" i="5" s="1"/>
  <c r="J3110" i="5"/>
  <c r="L3110" i="5" s="1"/>
  <c r="I3110" i="5"/>
  <c r="K3110" i="5" s="1"/>
  <c r="M3110" i="5" s="1"/>
  <c r="J3210" i="5"/>
  <c r="L3210" i="5" s="1"/>
  <c r="I3210" i="5"/>
  <c r="K3210" i="5" s="1"/>
  <c r="J2910" i="5"/>
  <c r="I2910" i="5"/>
  <c r="K2910" i="5" s="1"/>
  <c r="M3139" i="5"/>
  <c r="J3147" i="5"/>
  <c r="L3147" i="5" s="1"/>
  <c r="I3147" i="5"/>
  <c r="K3147" i="5" s="1"/>
  <c r="M3155" i="5"/>
  <c r="J3163" i="5"/>
  <c r="L3163" i="5" s="1"/>
  <c r="I3163" i="5"/>
  <c r="K3163" i="5" s="1"/>
  <c r="M3171" i="5"/>
  <c r="J3179" i="5"/>
  <c r="L3179" i="5" s="1"/>
  <c r="I3179" i="5"/>
  <c r="K3179" i="5" s="1"/>
  <c r="J3266" i="5"/>
  <c r="L3266" i="5" s="1"/>
  <c r="I3266" i="5"/>
  <c r="K3266" i="5" s="1"/>
  <c r="F3278" i="5"/>
  <c r="N3278" i="5" s="1"/>
  <c r="O3278" i="5"/>
  <c r="J3294" i="5"/>
  <c r="L3294" i="5" s="1"/>
  <c r="I3294" i="5"/>
  <c r="K3294" i="5" s="1"/>
  <c r="J2573" i="5"/>
  <c r="L2573" i="5" s="1"/>
  <c r="I2573" i="5"/>
  <c r="K2573" i="5" s="1"/>
  <c r="J2906" i="5"/>
  <c r="L2906" i="5" s="1"/>
  <c r="I2906" i="5"/>
  <c r="K2906" i="5" s="1"/>
  <c r="J2982" i="5"/>
  <c r="L2982" i="5" s="1"/>
  <c r="I2982" i="5"/>
  <c r="K2982" i="5" s="1"/>
  <c r="J3014" i="5"/>
  <c r="L3014" i="5" s="1"/>
  <c r="M3014" i="5" s="1"/>
  <c r="I3014" i="5"/>
  <c r="K3014" i="5" s="1"/>
  <c r="I3111" i="5"/>
  <c r="K3111" i="5" s="1"/>
  <c r="J3111" i="5"/>
  <c r="L3111" i="5" s="1"/>
  <c r="K3079" i="5"/>
  <c r="M3079" i="5" s="1"/>
  <c r="K3095" i="5"/>
  <c r="M3095" i="5" s="1"/>
  <c r="J3126" i="5"/>
  <c r="L3126" i="5" s="1"/>
  <c r="I3126" i="5"/>
  <c r="K3126" i="5" s="1"/>
  <c r="F3279" i="5"/>
  <c r="L3207" i="5"/>
  <c r="K3276" i="5"/>
  <c r="I3188" i="5"/>
  <c r="K3188" i="5" s="1"/>
  <c r="M3188" i="5" s="1"/>
  <c r="J3188" i="5"/>
  <c r="L3188" i="5" s="1"/>
  <c r="I3304" i="5"/>
  <c r="K3304" i="5" s="1"/>
  <c r="M3304" i="5" s="1"/>
  <c r="J3304" i="5"/>
  <c r="L1575" i="5"/>
  <c r="M1575" i="5" s="1"/>
  <c r="L1753" i="5"/>
  <c r="M1753" i="5" s="1"/>
  <c r="M1846" i="5"/>
  <c r="M1667" i="5"/>
  <c r="L2340" i="5"/>
  <c r="M2340" i="5" s="1"/>
  <c r="K2536" i="5"/>
  <c r="K2927" i="5"/>
  <c r="M2854" i="5"/>
  <c r="M2682" i="5"/>
  <c r="K2705" i="5"/>
  <c r="K2817" i="5"/>
  <c r="K2430" i="5"/>
  <c r="K2805" i="5"/>
  <c r="L2858" i="5"/>
  <c r="K2681" i="5"/>
  <c r="U1600" i="5"/>
  <c r="S1572" i="5"/>
  <c r="T2699" i="5"/>
  <c r="S2500" i="5"/>
  <c r="U2253" i="5"/>
  <c r="R2253" i="5"/>
  <c r="J1529" i="5"/>
  <c r="L1529" i="5" s="1"/>
  <c r="I1529" i="5"/>
  <c r="K1529" i="5" s="1"/>
  <c r="M1529" i="5" s="1"/>
  <c r="J1619" i="5"/>
  <c r="L1619" i="5" s="1"/>
  <c r="I1619" i="5"/>
  <c r="K1619" i="5" s="1"/>
  <c r="J1525" i="5"/>
  <c r="L1525" i="5" s="1"/>
  <c r="I1525" i="5"/>
  <c r="K1525" i="5" s="1"/>
  <c r="I1568" i="5"/>
  <c r="K1568" i="5" s="1"/>
  <c r="J1568" i="5"/>
  <c r="J1611" i="5"/>
  <c r="L1611" i="5" s="1"/>
  <c r="I1611" i="5"/>
  <c r="K1611" i="5" s="1"/>
  <c r="I1620" i="5"/>
  <c r="K1620" i="5" s="1"/>
  <c r="J1620" i="5"/>
  <c r="J1641" i="5"/>
  <c r="L1641" i="5" s="1"/>
  <c r="I1641" i="5"/>
  <c r="K1641" i="5" s="1"/>
  <c r="K1544" i="5"/>
  <c r="M1544" i="5" s="1"/>
  <c r="I1726" i="5"/>
  <c r="J1726" i="5"/>
  <c r="I1758" i="5"/>
  <c r="J1758" i="5"/>
  <c r="J1725" i="5"/>
  <c r="I1725" i="5"/>
  <c r="K1725" i="5" s="1"/>
  <c r="J1673" i="5"/>
  <c r="L1673" i="5" s="1"/>
  <c r="I1673" i="5"/>
  <c r="K1673" i="5" s="1"/>
  <c r="I1774" i="5"/>
  <c r="J1774" i="5"/>
  <c r="J1665" i="5"/>
  <c r="L1665" i="5" s="1"/>
  <c r="I1665" i="5"/>
  <c r="K1665" i="5" s="1"/>
  <c r="I1721" i="5"/>
  <c r="K1721" i="5" s="1"/>
  <c r="M1721" i="5" s="1"/>
  <c r="J1721" i="5"/>
  <c r="L1721" i="5" s="1"/>
  <c r="J1779" i="5"/>
  <c r="L1779" i="5" s="1"/>
  <c r="I1779" i="5"/>
  <c r="K1779" i="5" s="1"/>
  <c r="I1835" i="5"/>
  <c r="J1835" i="5"/>
  <c r="I1847" i="5"/>
  <c r="K1847" i="5" s="1"/>
  <c r="J1847" i="5"/>
  <c r="I1855" i="5"/>
  <c r="J1855" i="5"/>
  <c r="I1789" i="5"/>
  <c r="K1789" i="5" s="1"/>
  <c r="J1789" i="5"/>
  <c r="L1789" i="5" s="1"/>
  <c r="J1852" i="5"/>
  <c r="L1852" i="5" s="1"/>
  <c r="I1852" i="5"/>
  <c r="K1852" i="5" s="1"/>
  <c r="I1919" i="5"/>
  <c r="K1919" i="5" s="1"/>
  <c r="J1919" i="5"/>
  <c r="L1919" i="5" s="1"/>
  <c r="I1926" i="5"/>
  <c r="K1926" i="5" s="1"/>
  <c r="J1926" i="5"/>
  <c r="L1926" i="5" s="1"/>
  <c r="I2197" i="5"/>
  <c r="K2197" i="5" s="1"/>
  <c r="J2197" i="5"/>
  <c r="I2229" i="5"/>
  <c r="J2229" i="5"/>
  <c r="J1974" i="5"/>
  <c r="L1974" i="5" s="1"/>
  <c r="I1974" i="5"/>
  <c r="K1974" i="5" s="1"/>
  <c r="I2057" i="5"/>
  <c r="K2057" i="5" s="1"/>
  <c r="J2057" i="5"/>
  <c r="I2085" i="5"/>
  <c r="J2085" i="5"/>
  <c r="F2082" i="5"/>
  <c r="N2082" i="5" s="1"/>
  <c r="O2082" i="5"/>
  <c r="J2110" i="5"/>
  <c r="L2110" i="5" s="1"/>
  <c r="I2110" i="5"/>
  <c r="K2110" i="5" s="1"/>
  <c r="J2136" i="5"/>
  <c r="L2136" i="5" s="1"/>
  <c r="M2136" i="5" s="1"/>
  <c r="I2136" i="5"/>
  <c r="K2136" i="5" s="1"/>
  <c r="J2266" i="5"/>
  <c r="L2266" i="5" s="1"/>
  <c r="I2266" i="5"/>
  <c r="K2266" i="5" s="1"/>
  <c r="J2056" i="5"/>
  <c r="L2056" i="5" s="1"/>
  <c r="I2056" i="5"/>
  <c r="K2056" i="5" s="1"/>
  <c r="J2160" i="5"/>
  <c r="L2160" i="5" s="1"/>
  <c r="I2160" i="5"/>
  <c r="K2160" i="5" s="1"/>
  <c r="M2160" i="5" s="1"/>
  <c r="I2261" i="5"/>
  <c r="K2261" i="5" s="1"/>
  <c r="J2261" i="5"/>
  <c r="I2280" i="5"/>
  <c r="K2280" i="5" s="1"/>
  <c r="J2280" i="5"/>
  <c r="L2280" i="5" s="1"/>
  <c r="I2312" i="5"/>
  <c r="K2312" i="5" s="1"/>
  <c r="J2312" i="5"/>
  <c r="L2312" i="5" s="1"/>
  <c r="I2344" i="5"/>
  <c r="K2344" i="5" s="1"/>
  <c r="J2344" i="5"/>
  <c r="L2344" i="5" s="1"/>
  <c r="I2368" i="5"/>
  <c r="K2368" i="5" s="1"/>
  <c r="J2368" i="5"/>
  <c r="L2368" i="5" s="1"/>
  <c r="I2399" i="5"/>
  <c r="K2399" i="5" s="1"/>
  <c r="J2399" i="5"/>
  <c r="L2399" i="5" s="1"/>
  <c r="I2015" i="5"/>
  <c r="K2015" i="5" s="1"/>
  <c r="J2015" i="5"/>
  <c r="L2015" i="5" s="1"/>
  <c r="I2018" i="5"/>
  <c r="K2018" i="5" s="1"/>
  <c r="J2018" i="5"/>
  <c r="L2018" i="5" s="1"/>
  <c r="J2040" i="5"/>
  <c r="L2040" i="5" s="1"/>
  <c r="I2040" i="5"/>
  <c r="K2040" i="5" s="1"/>
  <c r="J2168" i="5"/>
  <c r="L2168" i="5" s="1"/>
  <c r="I2168" i="5"/>
  <c r="K2168" i="5" s="1"/>
  <c r="J2200" i="5"/>
  <c r="L2200" i="5" s="1"/>
  <c r="M2200" i="5" s="1"/>
  <c r="I2200" i="5"/>
  <c r="K2200" i="5" s="1"/>
  <c r="J2232" i="5"/>
  <c r="L2232" i="5" s="1"/>
  <c r="I2232" i="5"/>
  <c r="K2232" i="5" s="1"/>
  <c r="J2026" i="5"/>
  <c r="L2026" i="5" s="1"/>
  <c r="I2026" i="5"/>
  <c r="K2026" i="5" s="1"/>
  <c r="J2258" i="5"/>
  <c r="L2258" i="5" s="1"/>
  <c r="I2258" i="5"/>
  <c r="K2258" i="5" s="1"/>
  <c r="J2316" i="5"/>
  <c r="L2316" i="5" s="1"/>
  <c r="I2316" i="5"/>
  <c r="K2316" i="5" s="1"/>
  <c r="J2338" i="5"/>
  <c r="L2338" i="5" s="1"/>
  <c r="I2338" i="5"/>
  <c r="K2338" i="5" s="1"/>
  <c r="I2424" i="5"/>
  <c r="K2424" i="5" s="1"/>
  <c r="J2424" i="5"/>
  <c r="J2078" i="5"/>
  <c r="I2078" i="5"/>
  <c r="K2078" i="5" s="1"/>
  <c r="I2189" i="5"/>
  <c r="J2189" i="5"/>
  <c r="I2273" i="5"/>
  <c r="J2273" i="5"/>
  <c r="J2282" i="5"/>
  <c r="L2282" i="5" s="1"/>
  <c r="I2282" i="5"/>
  <c r="K2282" i="5" s="1"/>
  <c r="J2425" i="5"/>
  <c r="L2425" i="5" s="1"/>
  <c r="I2425" i="5"/>
  <c r="K2425" i="5" s="1"/>
  <c r="I2468" i="5"/>
  <c r="J2468" i="5"/>
  <c r="I2500" i="5"/>
  <c r="J2500" i="5"/>
  <c r="I2532" i="5"/>
  <c r="J2532" i="5"/>
  <c r="J2553" i="5"/>
  <c r="L2553" i="5" s="1"/>
  <c r="I2553" i="5"/>
  <c r="K2553" i="5" s="1"/>
  <c r="I2567" i="5"/>
  <c r="K2567" i="5" s="1"/>
  <c r="J2567" i="5"/>
  <c r="L2567" i="5" s="1"/>
  <c r="J2589" i="5"/>
  <c r="L2589" i="5" s="1"/>
  <c r="I2589" i="5"/>
  <c r="K2589" i="5" s="1"/>
  <c r="I2595" i="5"/>
  <c r="K2595" i="5" s="1"/>
  <c r="J2595" i="5"/>
  <c r="L2595" i="5" s="1"/>
  <c r="I2670" i="5"/>
  <c r="K2670" i="5" s="1"/>
  <c r="J2670" i="5"/>
  <c r="L2670" i="5" s="1"/>
  <c r="J2688" i="5"/>
  <c r="L2688" i="5" s="1"/>
  <c r="I2688" i="5"/>
  <c r="K2688" i="5" s="1"/>
  <c r="J2708" i="5"/>
  <c r="L2708" i="5" s="1"/>
  <c r="I2708" i="5"/>
  <c r="K2708" i="5" s="1"/>
  <c r="I2734" i="5"/>
  <c r="K2734" i="5" s="1"/>
  <c r="J2734" i="5"/>
  <c r="L2734" i="5" s="1"/>
  <c r="J2772" i="5"/>
  <c r="L2772" i="5" s="1"/>
  <c r="I2772" i="5"/>
  <c r="K2772" i="5" s="1"/>
  <c r="I2798" i="5"/>
  <c r="K2798" i="5" s="1"/>
  <c r="J2798" i="5"/>
  <c r="L2798" i="5" s="1"/>
  <c r="I1983" i="5"/>
  <c r="K1983" i="5" s="1"/>
  <c r="J1983" i="5"/>
  <c r="L1983" i="5" s="1"/>
  <c r="L2270" i="5"/>
  <c r="M2270" i="5" s="1"/>
  <c r="J2288" i="5"/>
  <c r="L2288" i="5" s="1"/>
  <c r="I2288" i="5"/>
  <c r="K2288" i="5" s="1"/>
  <c r="J2366" i="5"/>
  <c r="L2366" i="5" s="1"/>
  <c r="I2366" i="5"/>
  <c r="K2366" i="5" s="1"/>
  <c r="I2452" i="5"/>
  <c r="J2452" i="5"/>
  <c r="I2105" i="5"/>
  <c r="K2105" i="5" s="1"/>
  <c r="J2105" i="5"/>
  <c r="J2758" i="5"/>
  <c r="L2758" i="5" s="1"/>
  <c r="I2758" i="5"/>
  <c r="K2758" i="5" s="1"/>
  <c r="M2758" i="5" s="1"/>
  <c r="I2791" i="5"/>
  <c r="J2791" i="5"/>
  <c r="I2253" i="5"/>
  <c r="J2253" i="5"/>
  <c r="J2403" i="5"/>
  <c r="L2403" i="5" s="1"/>
  <c r="I2403" i="5"/>
  <c r="K2403" i="5" s="1"/>
  <c r="J2507" i="5"/>
  <c r="L2507" i="5" s="1"/>
  <c r="I2507" i="5"/>
  <c r="K2507" i="5" s="1"/>
  <c r="J2650" i="5"/>
  <c r="L2650" i="5" s="1"/>
  <c r="M2650" i="5" s="1"/>
  <c r="I2650" i="5"/>
  <c r="K2650" i="5" s="1"/>
  <c r="J2714" i="5"/>
  <c r="L2714" i="5" s="1"/>
  <c r="I2714" i="5"/>
  <c r="K2714" i="5" s="1"/>
  <c r="J2862" i="5"/>
  <c r="I2862" i="5"/>
  <c r="K2862" i="5" s="1"/>
  <c r="I2883" i="5"/>
  <c r="J2883" i="5"/>
  <c r="F2501" i="5"/>
  <c r="J2579" i="5"/>
  <c r="L2579" i="5" s="1"/>
  <c r="I2579" i="5"/>
  <c r="K2579" i="5" s="1"/>
  <c r="I2687" i="5"/>
  <c r="J2687" i="5"/>
  <c r="I2771" i="5"/>
  <c r="K2771" i="5" s="1"/>
  <c r="J2771" i="5"/>
  <c r="J2362" i="5"/>
  <c r="L2362" i="5" s="1"/>
  <c r="I2362" i="5"/>
  <c r="K2362" i="5" s="1"/>
  <c r="I2464" i="5"/>
  <c r="K2464" i="5" s="1"/>
  <c r="J2464" i="5"/>
  <c r="J2694" i="5"/>
  <c r="L2694" i="5" s="1"/>
  <c r="I2694" i="5"/>
  <c r="K2694" i="5" s="1"/>
  <c r="I2855" i="5"/>
  <c r="J2855" i="5"/>
  <c r="J2924" i="5"/>
  <c r="I2924" i="5"/>
  <c r="K2924" i="5" s="1"/>
  <c r="J2928" i="5"/>
  <c r="L2928" i="5" s="1"/>
  <c r="I2928" i="5"/>
  <c r="K2928" i="5" s="1"/>
  <c r="I3087" i="5"/>
  <c r="K3087" i="5" s="1"/>
  <c r="J3087" i="5"/>
  <c r="L3087" i="5" s="1"/>
  <c r="I3135" i="5"/>
  <c r="K3135" i="5" s="1"/>
  <c r="J3135" i="5"/>
  <c r="L3135" i="5" s="1"/>
  <c r="I3215" i="5"/>
  <c r="K3215" i="5" s="1"/>
  <c r="J3215" i="5"/>
  <c r="L3215" i="5" s="1"/>
  <c r="I3251" i="5"/>
  <c r="K3251" i="5" s="1"/>
  <c r="J3251" i="5"/>
  <c r="L3251" i="5" s="1"/>
  <c r="J2539" i="5"/>
  <c r="L2539" i="5" s="1"/>
  <c r="I2539" i="5"/>
  <c r="K2539" i="5" s="1"/>
  <c r="J2692" i="5"/>
  <c r="L2692" i="5" s="1"/>
  <c r="I2692" i="5"/>
  <c r="K2692" i="5" s="1"/>
  <c r="K2840" i="5"/>
  <c r="J2884" i="5"/>
  <c r="L2884" i="5" s="1"/>
  <c r="I2884" i="5"/>
  <c r="K2884" i="5" s="1"/>
  <c r="I2919" i="5"/>
  <c r="J2919" i="5"/>
  <c r="J3067" i="5"/>
  <c r="L3067" i="5" s="1"/>
  <c r="I3067" i="5"/>
  <c r="K3067" i="5" s="1"/>
  <c r="J3106" i="5"/>
  <c r="L3106" i="5" s="1"/>
  <c r="I3106" i="5"/>
  <c r="K3106" i="5" s="1"/>
  <c r="J3206" i="5"/>
  <c r="L3206" i="5" s="1"/>
  <c r="I3206" i="5"/>
  <c r="K3206" i="5" s="1"/>
  <c r="J2475" i="5"/>
  <c r="L2475" i="5" s="1"/>
  <c r="I2475" i="5"/>
  <c r="K2475" i="5" s="1"/>
  <c r="J3230" i="5"/>
  <c r="L3230" i="5" s="1"/>
  <c r="I3230" i="5"/>
  <c r="K3230" i="5" s="1"/>
  <c r="J3246" i="5"/>
  <c r="L3246" i="5" s="1"/>
  <c r="I3246" i="5"/>
  <c r="K3246" i="5" s="1"/>
  <c r="M3246" i="5" s="1"/>
  <c r="J3262" i="5"/>
  <c r="I3262" i="5"/>
  <c r="K3262" i="5" s="1"/>
  <c r="I2528" i="5"/>
  <c r="K2528" i="5" s="1"/>
  <c r="J2528" i="5"/>
  <c r="F2537" i="5"/>
  <c r="N2537" i="5" s="1"/>
  <c r="O2537" i="5"/>
  <c r="J2820" i="5"/>
  <c r="I2820" i="5"/>
  <c r="K2820" i="5" s="1"/>
  <c r="J3142" i="5"/>
  <c r="L3142" i="5" s="1"/>
  <c r="I3142" i="5"/>
  <c r="K3142" i="5" s="1"/>
  <c r="I3283" i="5"/>
  <c r="K3283" i="5" s="1"/>
  <c r="J3283" i="5"/>
  <c r="L3283" i="5" s="1"/>
  <c r="J3295" i="5"/>
  <c r="L3295" i="5" s="1"/>
  <c r="I3295" i="5"/>
  <c r="K3295" i="5" s="1"/>
  <c r="I2831" i="5"/>
  <c r="J2831" i="5"/>
  <c r="J2904" i="5"/>
  <c r="L2904" i="5" s="1"/>
  <c r="I2904" i="5"/>
  <c r="K2904" i="5" s="1"/>
  <c r="J3078" i="5"/>
  <c r="I3078" i="5"/>
  <c r="K3078" i="5" s="1"/>
  <c r="J3124" i="5"/>
  <c r="L3124" i="5" s="1"/>
  <c r="I3124" i="5"/>
  <c r="K3124" i="5" s="1"/>
  <c r="J3156" i="5"/>
  <c r="L3156" i="5" s="1"/>
  <c r="I3156" i="5"/>
  <c r="K3156" i="5" s="1"/>
  <c r="M3156" i="5" s="1"/>
  <c r="J3172" i="5"/>
  <c r="L3172" i="5" s="1"/>
  <c r="I3172" i="5"/>
  <c r="K3172" i="5" s="1"/>
  <c r="I3267" i="5"/>
  <c r="K3267" i="5" s="1"/>
  <c r="J3267" i="5"/>
  <c r="L3267" i="5" s="1"/>
  <c r="J3200" i="5"/>
  <c r="L3200" i="5" s="1"/>
  <c r="I3200" i="5"/>
  <c r="K3200" i="5" s="1"/>
  <c r="I3216" i="5"/>
  <c r="K3216" i="5" s="1"/>
  <c r="J3216" i="5"/>
  <c r="I3272" i="5"/>
  <c r="K3272" i="5" s="1"/>
  <c r="J3272" i="5"/>
  <c r="L3272" i="5" s="1"/>
  <c r="I3288" i="5"/>
  <c r="K3288" i="5" s="1"/>
  <c r="J3288" i="5"/>
  <c r="L3288" i="5" s="1"/>
  <c r="K3159" i="5"/>
  <c r="M3159" i="5" s="1"/>
  <c r="O3183" i="5"/>
  <c r="AI3183" i="5" s="1"/>
  <c r="F3183" i="5"/>
  <c r="N3183" i="5" s="1"/>
  <c r="N3184" i="5" s="1"/>
  <c r="J3114" i="5"/>
  <c r="L3114" i="5" s="1"/>
  <c r="I3114" i="5"/>
  <c r="K3114" i="5" s="1"/>
  <c r="J3146" i="5"/>
  <c r="L3146" i="5" s="1"/>
  <c r="I3146" i="5"/>
  <c r="K3146" i="5" s="1"/>
  <c r="M3146" i="5" s="1"/>
  <c r="J3178" i="5"/>
  <c r="L3178" i="5" s="1"/>
  <c r="I3178" i="5"/>
  <c r="K3178" i="5" s="1"/>
  <c r="K3240" i="5"/>
  <c r="K1570" i="5"/>
  <c r="M1583" i="5"/>
  <c r="M1615" i="5"/>
  <c r="M1586" i="5"/>
  <c r="L1637" i="5"/>
  <c r="M1637" i="5" s="1"/>
  <c r="K1736" i="5"/>
  <c r="K1768" i="5"/>
  <c r="K1656" i="5"/>
  <c r="K1710" i="5"/>
  <c r="M1765" i="5"/>
  <c r="K1853" i="5"/>
  <c r="L1958" i="5"/>
  <c r="K1682" i="5"/>
  <c r="K1929" i="5"/>
  <c r="K1957" i="5"/>
  <c r="K1993" i="5"/>
  <c r="K2005" i="5"/>
  <c r="K1728" i="5"/>
  <c r="K1833" i="5"/>
  <c r="M2036" i="5"/>
  <c r="M2072" i="5"/>
  <c r="M2104" i="5"/>
  <c r="K2277" i="5"/>
  <c r="L2162" i="5"/>
  <c r="L1905" i="5"/>
  <c r="M2196" i="5"/>
  <c r="M2260" i="5"/>
  <c r="K2432" i="5"/>
  <c r="K2448" i="5"/>
  <c r="K2496" i="5"/>
  <c r="M2463" i="5"/>
  <c r="O2506" i="5"/>
  <c r="AI2506" i="5" s="1"/>
  <c r="K2327" i="5"/>
  <c r="K2410" i="5"/>
  <c r="K2474" i="5"/>
  <c r="K2538" i="5"/>
  <c r="L2585" i="5"/>
  <c r="K2223" i="5"/>
  <c r="K2287" i="5"/>
  <c r="M2381" i="5"/>
  <c r="M2398" i="5"/>
  <c r="L2603" i="5"/>
  <c r="M2603" i="5" s="1"/>
  <c r="K2879" i="5"/>
  <c r="M2790" i="5"/>
  <c r="M2860" i="5"/>
  <c r="L2910" i="5"/>
  <c r="M3004" i="5"/>
  <c r="K2657" i="5"/>
  <c r="M2746" i="5"/>
  <c r="K2769" i="5"/>
  <c r="K2833" i="5"/>
  <c r="M2864" i="5"/>
  <c r="K2881" i="5"/>
  <c r="L3034" i="5"/>
  <c r="M3034" i="5" s="1"/>
  <c r="L2862" i="5"/>
  <c r="M2862" i="5" s="1"/>
  <c r="K2494" i="5"/>
  <c r="K2741" i="5"/>
  <c r="L2794" i="5"/>
  <c r="Q1600" i="5"/>
  <c r="AA1600" i="5" s="1"/>
  <c r="S2699" i="5"/>
  <c r="R2500" i="5"/>
  <c r="J1546" i="5"/>
  <c r="L1546" i="5" s="1"/>
  <c r="I1546" i="5"/>
  <c r="K1546" i="5" s="1"/>
  <c r="I1564" i="5"/>
  <c r="J1564" i="5"/>
  <c r="L1573" i="5"/>
  <c r="M1573" i="5" s="1"/>
  <c r="K1569" i="5"/>
  <c r="M1569" i="5" s="1"/>
  <c r="K1605" i="5"/>
  <c r="M1605" i="5" s="1"/>
  <c r="N1605" i="5" s="1"/>
  <c r="O1605" i="5" s="1"/>
  <c r="AI1605" i="5" s="1"/>
  <c r="K1563" i="5"/>
  <c r="M1563" i="5" s="1"/>
  <c r="L1585" i="5"/>
  <c r="I1746" i="5"/>
  <c r="K1746" i="5" s="1"/>
  <c r="J1746" i="5"/>
  <c r="I1616" i="5"/>
  <c r="J1616" i="5"/>
  <c r="J1747" i="5"/>
  <c r="L1747" i="5" s="1"/>
  <c r="I1747" i="5"/>
  <c r="K1747" i="5" s="1"/>
  <c r="K1693" i="5"/>
  <c r="M1693" i="5" s="1"/>
  <c r="J1705" i="5"/>
  <c r="L1705" i="5" s="1"/>
  <c r="I1705" i="5"/>
  <c r="K1705" i="5" s="1"/>
  <c r="K1729" i="5"/>
  <c r="M1729" i="5" s="1"/>
  <c r="I1781" i="5"/>
  <c r="K1781" i="5" s="1"/>
  <c r="J1781" i="5"/>
  <c r="L1781" i="5" s="1"/>
  <c r="O1805" i="5"/>
  <c r="I1831" i="5"/>
  <c r="J1831" i="5"/>
  <c r="I1839" i="5"/>
  <c r="J1839" i="5"/>
  <c r="L1759" i="5"/>
  <c r="M1759" i="5" s="1"/>
  <c r="I1821" i="5"/>
  <c r="K1821" i="5" s="1"/>
  <c r="J1821" i="5"/>
  <c r="L1821" i="5" s="1"/>
  <c r="I1947" i="5"/>
  <c r="K1947" i="5" s="1"/>
  <c r="J1947" i="5"/>
  <c r="L1947" i="5" s="1"/>
  <c r="J1856" i="5"/>
  <c r="L1856" i="5" s="1"/>
  <c r="I1856" i="5"/>
  <c r="K1856" i="5" s="1"/>
  <c r="I1862" i="5"/>
  <c r="K1862" i="5" s="1"/>
  <c r="J1862" i="5"/>
  <c r="L1862" i="5" s="1"/>
  <c r="I1910" i="5"/>
  <c r="K1910" i="5" s="1"/>
  <c r="J1910" i="5"/>
  <c r="L1910" i="5" s="1"/>
  <c r="I2029" i="5"/>
  <c r="K2029" i="5" s="1"/>
  <c r="J2029" i="5"/>
  <c r="K1791" i="5"/>
  <c r="M1791" i="5" s="1"/>
  <c r="F2034" i="5"/>
  <c r="O2034" i="5"/>
  <c r="J1990" i="5"/>
  <c r="L1990" i="5" s="1"/>
  <c r="I1990" i="5"/>
  <c r="K1990" i="5" s="1"/>
  <c r="I2045" i="5"/>
  <c r="K2045" i="5" s="1"/>
  <c r="J2045" i="5"/>
  <c r="I2375" i="5"/>
  <c r="K2375" i="5" s="1"/>
  <c r="J2375" i="5"/>
  <c r="L2375" i="5" s="1"/>
  <c r="K1996" i="5"/>
  <c r="M1996" i="5" s="1"/>
  <c r="L2030" i="5"/>
  <c r="M2030" i="5" s="1"/>
  <c r="J2134" i="5"/>
  <c r="L2134" i="5" s="1"/>
  <c r="I2134" i="5"/>
  <c r="K2134" i="5" s="1"/>
  <c r="I2185" i="5"/>
  <c r="K2185" i="5" s="1"/>
  <c r="J2185" i="5"/>
  <c r="I2284" i="5"/>
  <c r="K2284" i="5" s="1"/>
  <c r="J2284" i="5"/>
  <c r="L2284" i="5" s="1"/>
  <c r="I2332" i="5"/>
  <c r="K2332" i="5" s="1"/>
  <c r="J2332" i="5"/>
  <c r="L2332" i="5" s="1"/>
  <c r="M2332" i="5" s="1"/>
  <c r="Q2405" i="5"/>
  <c r="AA2405" i="5" s="1"/>
  <c r="U2405" i="5"/>
  <c r="I2073" i="5"/>
  <c r="J2073" i="5"/>
  <c r="J2166" i="5"/>
  <c r="L2166" i="5" s="1"/>
  <c r="I2166" i="5"/>
  <c r="K2166" i="5" s="1"/>
  <c r="J2198" i="5"/>
  <c r="L2198" i="5" s="1"/>
  <c r="I2198" i="5"/>
  <c r="K2198" i="5" s="1"/>
  <c r="J2230" i="5"/>
  <c r="L2230" i="5" s="1"/>
  <c r="I2230" i="5"/>
  <c r="K2230" i="5" s="1"/>
  <c r="I2257" i="5"/>
  <c r="J2257" i="5"/>
  <c r="J2292" i="5"/>
  <c r="L2292" i="5" s="1"/>
  <c r="I2292" i="5"/>
  <c r="K2292" i="5" s="1"/>
  <c r="J2334" i="5"/>
  <c r="L2334" i="5" s="1"/>
  <c r="I2334" i="5"/>
  <c r="K2334" i="5" s="1"/>
  <c r="J2126" i="5"/>
  <c r="L2126" i="5" s="1"/>
  <c r="I2126" i="5"/>
  <c r="K2126" i="5" s="1"/>
  <c r="J2461" i="5"/>
  <c r="L2461" i="5" s="1"/>
  <c r="I2461" i="5"/>
  <c r="K2461" i="5" s="1"/>
  <c r="I2471" i="5"/>
  <c r="K2471" i="5" s="1"/>
  <c r="J2471" i="5"/>
  <c r="L2471" i="5" s="1"/>
  <c r="J2493" i="5"/>
  <c r="L2493" i="5" s="1"/>
  <c r="I2493" i="5"/>
  <c r="K2493" i="5" s="1"/>
  <c r="I2503" i="5"/>
  <c r="K2503" i="5" s="1"/>
  <c r="J2503" i="5"/>
  <c r="L2503" i="5" s="1"/>
  <c r="J2525" i="5"/>
  <c r="L2525" i="5" s="1"/>
  <c r="I2525" i="5"/>
  <c r="K2525" i="5" s="1"/>
  <c r="I2535" i="5"/>
  <c r="K2535" i="5" s="1"/>
  <c r="J2535" i="5"/>
  <c r="L2535" i="5" s="1"/>
  <c r="J2557" i="5"/>
  <c r="L2557" i="5" s="1"/>
  <c r="I2557" i="5"/>
  <c r="K2557" i="5" s="1"/>
  <c r="I2571" i="5"/>
  <c r="K2571" i="5" s="1"/>
  <c r="J2571" i="5"/>
  <c r="L2571" i="5" s="1"/>
  <c r="I2591" i="5"/>
  <c r="K2591" i="5" s="1"/>
  <c r="J2591" i="5"/>
  <c r="L2591" i="5" s="1"/>
  <c r="J2664" i="5"/>
  <c r="L2664" i="5" s="1"/>
  <c r="I2664" i="5"/>
  <c r="K2664" i="5" s="1"/>
  <c r="I2671" i="5"/>
  <c r="J2671" i="5"/>
  <c r="I2690" i="5"/>
  <c r="K2690" i="5" s="1"/>
  <c r="J2690" i="5"/>
  <c r="L2690" i="5" s="1"/>
  <c r="I2710" i="5"/>
  <c r="K2710" i="5" s="1"/>
  <c r="J2710" i="5"/>
  <c r="L2710" i="5" s="1"/>
  <c r="J2748" i="5"/>
  <c r="L2748" i="5" s="1"/>
  <c r="I2748" i="5"/>
  <c r="K2748" i="5" s="1"/>
  <c r="I2774" i="5"/>
  <c r="K2774" i="5" s="1"/>
  <c r="J2774" i="5"/>
  <c r="L2774" i="5" s="1"/>
  <c r="I2221" i="5"/>
  <c r="K2221" i="5" s="1"/>
  <c r="J2221" i="5"/>
  <c r="J2286" i="5"/>
  <c r="L2286" i="5" s="1"/>
  <c r="I2286" i="5"/>
  <c r="K2286" i="5" s="1"/>
  <c r="I2305" i="5"/>
  <c r="J2305" i="5"/>
  <c r="J2320" i="5"/>
  <c r="L2320" i="5" s="1"/>
  <c r="I2320" i="5"/>
  <c r="K2320" i="5" s="1"/>
  <c r="J2348" i="5"/>
  <c r="L2348" i="5" s="1"/>
  <c r="I2348" i="5"/>
  <c r="K2348" i="5" s="1"/>
  <c r="O2352" i="5"/>
  <c r="J2479" i="5"/>
  <c r="L2479" i="5" s="1"/>
  <c r="I2479" i="5"/>
  <c r="K2479" i="5" s="1"/>
  <c r="J2543" i="5"/>
  <c r="L2543" i="5" s="1"/>
  <c r="I2543" i="5"/>
  <c r="K2543" i="5" s="1"/>
  <c r="J2623" i="5"/>
  <c r="L2623" i="5" s="1"/>
  <c r="I2623" i="5"/>
  <c r="K2623" i="5" s="1"/>
  <c r="I2747" i="5"/>
  <c r="J2747" i="5"/>
  <c r="J2756" i="5"/>
  <c r="L2756" i="5" s="1"/>
  <c r="I2756" i="5"/>
  <c r="K2756" i="5" s="1"/>
  <c r="J2782" i="5"/>
  <c r="L2782" i="5" s="1"/>
  <c r="I2782" i="5"/>
  <c r="K2782" i="5" s="1"/>
  <c r="J2812" i="5"/>
  <c r="L2812" i="5" s="1"/>
  <c r="I2812" i="5"/>
  <c r="K2812" i="5" s="1"/>
  <c r="I2875" i="5"/>
  <c r="J2875" i="5"/>
  <c r="J2084" i="5"/>
  <c r="L2084" i="5" s="1"/>
  <c r="I2084" i="5"/>
  <c r="K2084" i="5" s="1"/>
  <c r="J2505" i="5"/>
  <c r="L2505" i="5" s="1"/>
  <c r="I2505" i="5"/>
  <c r="K2505" i="5" s="1"/>
  <c r="I2524" i="5"/>
  <c r="J2524" i="5"/>
  <c r="J2648" i="5"/>
  <c r="L2648" i="5" s="1"/>
  <c r="I2648" i="5"/>
  <c r="K2648" i="5" s="1"/>
  <c r="J2712" i="5"/>
  <c r="L2712" i="5" s="1"/>
  <c r="I2712" i="5"/>
  <c r="K2712" i="5" s="1"/>
  <c r="I2815" i="5"/>
  <c r="J2815" i="5"/>
  <c r="I2851" i="5"/>
  <c r="J2851" i="5"/>
  <c r="I2923" i="5"/>
  <c r="J2923" i="5"/>
  <c r="L2433" i="5"/>
  <c r="M2433" i="5" s="1"/>
  <c r="J2511" i="5"/>
  <c r="L2511" i="5" s="1"/>
  <c r="M2511" i="5" s="1"/>
  <c r="I2511" i="5"/>
  <c r="K2511" i="5" s="1"/>
  <c r="J2577" i="5"/>
  <c r="L2577" i="5" s="1"/>
  <c r="I2577" i="5"/>
  <c r="K2577" i="5" s="1"/>
  <c r="J2654" i="5"/>
  <c r="L2654" i="5" s="1"/>
  <c r="I2654" i="5"/>
  <c r="K2654" i="5" s="1"/>
  <c r="J2778" i="5"/>
  <c r="L2778" i="5" s="1"/>
  <c r="I2778" i="5"/>
  <c r="K2778" i="5" s="1"/>
  <c r="I2835" i="5"/>
  <c r="J2835" i="5"/>
  <c r="J3062" i="5"/>
  <c r="L3062" i="5" s="1"/>
  <c r="I3062" i="5"/>
  <c r="K3062" i="5" s="1"/>
  <c r="J2569" i="5"/>
  <c r="L2569" i="5" s="1"/>
  <c r="I2569" i="5"/>
  <c r="K2569" i="5" s="1"/>
  <c r="J2674" i="5"/>
  <c r="L2674" i="5" s="1"/>
  <c r="I2674" i="5"/>
  <c r="K2674" i="5" s="1"/>
  <c r="J3066" i="5"/>
  <c r="L3066" i="5" s="1"/>
  <c r="I3066" i="5"/>
  <c r="K3066" i="5" s="1"/>
  <c r="I3151" i="5"/>
  <c r="K3151" i="5" s="1"/>
  <c r="J3151" i="5"/>
  <c r="L3151" i="5" s="1"/>
  <c r="I3271" i="5"/>
  <c r="K3271" i="5" s="1"/>
  <c r="J3271" i="5"/>
  <c r="L3271" i="5" s="1"/>
  <c r="J2457" i="5"/>
  <c r="L2457" i="5" s="1"/>
  <c r="I2457" i="5"/>
  <c r="K2457" i="5" s="1"/>
  <c r="J2672" i="5"/>
  <c r="L2672" i="5" s="1"/>
  <c r="I2672" i="5"/>
  <c r="K2672" i="5" s="1"/>
  <c r="L2840" i="5"/>
  <c r="J2880" i="5"/>
  <c r="L2880" i="5" s="1"/>
  <c r="I2880" i="5"/>
  <c r="K2880" i="5" s="1"/>
  <c r="L3063" i="5"/>
  <c r="J2718" i="5"/>
  <c r="L2718" i="5" s="1"/>
  <c r="I2718" i="5"/>
  <c r="K2718" i="5" s="1"/>
  <c r="J3102" i="5"/>
  <c r="L3102" i="5" s="1"/>
  <c r="I3102" i="5"/>
  <c r="K3102" i="5" s="1"/>
  <c r="J3182" i="5"/>
  <c r="L3182" i="5" s="1"/>
  <c r="I3182" i="5"/>
  <c r="K3182" i="5" s="1"/>
  <c r="J3202" i="5"/>
  <c r="L3202" i="5" s="1"/>
  <c r="I3202" i="5"/>
  <c r="K3202" i="5" s="1"/>
  <c r="M3075" i="5"/>
  <c r="J3083" i="5"/>
  <c r="L3083" i="5" s="1"/>
  <c r="I3083" i="5"/>
  <c r="K3083" i="5" s="1"/>
  <c r="M3091" i="5"/>
  <c r="J3099" i="5"/>
  <c r="L3099" i="5" s="1"/>
  <c r="I3099" i="5"/>
  <c r="K3099" i="5" s="1"/>
  <c r="J3226" i="5"/>
  <c r="L3226" i="5" s="1"/>
  <c r="I3226" i="5"/>
  <c r="K3226" i="5" s="1"/>
  <c r="J3242" i="5"/>
  <c r="L3242" i="5" s="1"/>
  <c r="I3242" i="5"/>
  <c r="K3242" i="5" s="1"/>
  <c r="J3258" i="5"/>
  <c r="L3258" i="5" s="1"/>
  <c r="I3258" i="5"/>
  <c r="K3258" i="5" s="1"/>
  <c r="F3262" i="5"/>
  <c r="J3282" i="5"/>
  <c r="L3282" i="5" s="1"/>
  <c r="I3282" i="5"/>
  <c r="K3282" i="5" s="1"/>
  <c r="J2950" i="5"/>
  <c r="L2950" i="5" s="1"/>
  <c r="I2950" i="5"/>
  <c r="K2950" i="5" s="1"/>
  <c r="R3100" i="5"/>
  <c r="J3082" i="5"/>
  <c r="L3082" i="5" s="1"/>
  <c r="I3082" i="5"/>
  <c r="K3082" i="5" s="1"/>
  <c r="J3098" i="5"/>
  <c r="L3098" i="5" s="1"/>
  <c r="I3098" i="5"/>
  <c r="K3098" i="5" s="1"/>
  <c r="J3158" i="5"/>
  <c r="L3158" i="5" s="1"/>
  <c r="I3158" i="5"/>
  <c r="K3158" i="5" s="1"/>
  <c r="M3168" i="5"/>
  <c r="J3263" i="5"/>
  <c r="I3263" i="5"/>
  <c r="K3263" i="5" s="1"/>
  <c r="I3072" i="5"/>
  <c r="K3072" i="5" s="1"/>
  <c r="J3072" i="5"/>
  <c r="L3072" i="5" s="1"/>
  <c r="F3078" i="5"/>
  <c r="N3078" i="5" s="1"/>
  <c r="O3078" i="5"/>
  <c r="J3094" i="5"/>
  <c r="L3094" i="5" s="1"/>
  <c r="I3094" i="5"/>
  <c r="K3094" i="5" s="1"/>
  <c r="L3103" i="5"/>
  <c r="M3103" i="5" s="1"/>
  <c r="J3227" i="5"/>
  <c r="L3227" i="5" s="1"/>
  <c r="I3227" i="5"/>
  <c r="K3227" i="5" s="1"/>
  <c r="I3247" i="5"/>
  <c r="K3247" i="5" s="1"/>
  <c r="J3247" i="5"/>
  <c r="L3247" i="5" s="1"/>
  <c r="O3216" i="5"/>
  <c r="AI3216" i="5" s="1"/>
  <c r="F3216" i="5"/>
  <c r="N3216" i="5" s="1"/>
  <c r="I2727" i="5"/>
  <c r="J2727" i="5"/>
  <c r="F3162" i="5"/>
  <c r="N3162" i="5" s="1"/>
  <c r="O3162" i="5"/>
  <c r="AI3162" i="5" s="1"/>
  <c r="I3183" i="5"/>
  <c r="K3183" i="5" s="1"/>
  <c r="J3183" i="5"/>
  <c r="L3183" i="5" s="1"/>
  <c r="L3203" i="5"/>
  <c r="M3203" i="5" s="1"/>
  <c r="K3107" i="5"/>
  <c r="M3107" i="5" s="1"/>
  <c r="L3240" i="5"/>
  <c r="O3304" i="5"/>
  <c r="AI3304" i="5" s="1"/>
  <c r="F3304" i="5"/>
  <c r="N3304" i="5" s="1"/>
  <c r="P1906" i="5"/>
  <c r="X1725" i="5"/>
  <c r="V3261" i="5"/>
  <c r="Z3261" i="5" s="1"/>
  <c r="W3261" i="5"/>
  <c r="Y3261" i="5"/>
  <c r="AE3261" i="5" s="1"/>
  <c r="X3261" i="5"/>
  <c r="Y1601" i="5"/>
  <c r="T1643" i="5"/>
  <c r="R1643" i="5"/>
  <c r="Q1643" i="5"/>
  <c r="AA1643" i="5" s="1"/>
  <c r="S1643" i="5"/>
  <c r="U1643" i="5"/>
  <c r="AB3261" i="5"/>
  <c r="T1631" i="5"/>
  <c r="Q1631" i="5"/>
  <c r="AA1631" i="5" s="1"/>
  <c r="U1631" i="5"/>
  <c r="R1631" i="5"/>
  <c r="S1631" i="5"/>
  <c r="R2375" i="5"/>
  <c r="X2253" i="5"/>
  <c r="W3204" i="5"/>
  <c r="V3204" i="5"/>
  <c r="Z3204" i="5" s="1"/>
  <c r="AB3204" i="5" s="1"/>
  <c r="X3204" i="5"/>
  <c r="Y3204" i="5"/>
  <c r="V3117" i="5"/>
  <c r="Z3117" i="5" s="1"/>
  <c r="AB3117" i="5" s="1"/>
  <c r="Y3117" i="5"/>
  <c r="W3117" i="5"/>
  <c r="X3117" i="5"/>
  <c r="T1551" i="5"/>
  <c r="R1551" i="5"/>
  <c r="Q1551" i="5"/>
  <c r="AA1551" i="5" s="1"/>
  <c r="S1551" i="5"/>
  <c r="U1551" i="5"/>
  <c r="X1600" i="5"/>
  <c r="Y1600" i="5"/>
  <c r="V1600" i="5"/>
  <c r="W1600" i="5"/>
  <c r="T1984" i="5"/>
  <c r="S1984" i="5"/>
  <c r="X3099" i="5"/>
  <c r="Y3099" i="5"/>
  <c r="V3099" i="5"/>
  <c r="Z3099" i="5" s="1"/>
  <c r="AB3099" i="5" s="1"/>
  <c r="W3099" i="5"/>
  <c r="N1907" i="5"/>
  <c r="F1545" i="5"/>
  <c r="I1580" i="5"/>
  <c r="K1580" i="5" s="1"/>
  <c r="J1580" i="5"/>
  <c r="I1598" i="5"/>
  <c r="K1598" i="5" s="1"/>
  <c r="J1598" i="5"/>
  <c r="L1598" i="5" s="1"/>
  <c r="M1595" i="5"/>
  <c r="F1622" i="5"/>
  <c r="F1662" i="5"/>
  <c r="L1662" i="5" s="1"/>
  <c r="F1694" i="5"/>
  <c r="F1632" i="5"/>
  <c r="L1632" i="5" s="1"/>
  <c r="F1690" i="5"/>
  <c r="L1690" i="5" s="1"/>
  <c r="F1726" i="5"/>
  <c r="L1726" i="5" s="1"/>
  <c r="F1750" i="5"/>
  <c r="L1750" i="5" s="1"/>
  <c r="F1774" i="5"/>
  <c r="L1774" i="5" s="1"/>
  <c r="F1835" i="5"/>
  <c r="L1835" i="5" s="1"/>
  <c r="F1859" i="5"/>
  <c r="L1859" i="5" s="1"/>
  <c r="K1756" i="5"/>
  <c r="F1680" i="5"/>
  <c r="I1748" i="5"/>
  <c r="K1748" i="5" s="1"/>
  <c r="J1748" i="5"/>
  <c r="F1889" i="5"/>
  <c r="L1889" i="5" s="1"/>
  <c r="F1917" i="5"/>
  <c r="F2067" i="5"/>
  <c r="F2133" i="5"/>
  <c r="L2133" i="5" s="1"/>
  <c r="F2149" i="5"/>
  <c r="L2149" i="5" s="1"/>
  <c r="F1845" i="5"/>
  <c r="J2025" i="5"/>
  <c r="I2025" i="5"/>
  <c r="K2025" i="5" s="1"/>
  <c r="K2067" i="5"/>
  <c r="F2141" i="5"/>
  <c r="L2141" i="5" s="1"/>
  <c r="I2137" i="5"/>
  <c r="K2137" i="5" s="1"/>
  <c r="J2137" i="5"/>
  <c r="F2299" i="5"/>
  <c r="L2299" i="5" s="1"/>
  <c r="F2378" i="5"/>
  <c r="F2442" i="5"/>
  <c r="K2171" i="5"/>
  <c r="F2526" i="5"/>
  <c r="L2526" i="5" s="1"/>
  <c r="F2651" i="5"/>
  <c r="L2651" i="5" s="1"/>
  <c r="F2675" i="5"/>
  <c r="F2699" i="5"/>
  <c r="L2699" i="5" s="1"/>
  <c r="F2723" i="5"/>
  <c r="L2723" i="5" s="1"/>
  <c r="F2755" i="5"/>
  <c r="L2755" i="5" s="1"/>
  <c r="F2779" i="5"/>
  <c r="L2779" i="5" s="1"/>
  <c r="F2803" i="5"/>
  <c r="L2803" i="5" s="1"/>
  <c r="F2827" i="5"/>
  <c r="F2851" i="5"/>
  <c r="F2875" i="5"/>
  <c r="L2875" i="5" s="1"/>
  <c r="F2899" i="5"/>
  <c r="L2899" i="5" s="1"/>
  <c r="F2923" i="5"/>
  <c r="L2923" i="5" s="1"/>
  <c r="F2422" i="5"/>
  <c r="F2602" i="5"/>
  <c r="F2628" i="5"/>
  <c r="K2675" i="5"/>
  <c r="I2749" i="5"/>
  <c r="K2749" i="5" s="1"/>
  <c r="J2749" i="5"/>
  <c r="F2801" i="5"/>
  <c r="I2877" i="5"/>
  <c r="K2877" i="5" s="1"/>
  <c r="J2877" i="5"/>
  <c r="I3001" i="5"/>
  <c r="K3001" i="5" s="1"/>
  <c r="J3001" i="5"/>
  <c r="I3027" i="5"/>
  <c r="K3027" i="5" s="1"/>
  <c r="J3027" i="5"/>
  <c r="M2551" i="5"/>
  <c r="I3085" i="5"/>
  <c r="K3085" i="5" s="1"/>
  <c r="J3085" i="5"/>
  <c r="L3085" i="5" s="1"/>
  <c r="I3289" i="5"/>
  <c r="K3289" i="5" s="1"/>
  <c r="J3289" i="5"/>
  <c r="L3289" i="5" s="1"/>
  <c r="K2737" i="5"/>
  <c r="K2801" i="5"/>
  <c r="K2929" i="5"/>
  <c r="F2554" i="5"/>
  <c r="I3133" i="5"/>
  <c r="K3133" i="5" s="1"/>
  <c r="J3133" i="5"/>
  <c r="L3133" i="5" s="1"/>
  <c r="I3305" i="5"/>
  <c r="K3305" i="5" s="1"/>
  <c r="M3305" i="5" s="1"/>
  <c r="J3305" i="5"/>
  <c r="L3305" i="5" s="1"/>
  <c r="F2580" i="5"/>
  <c r="J2645" i="5"/>
  <c r="I2645" i="5"/>
  <c r="K2645" i="5" s="1"/>
  <c r="F2793" i="5"/>
  <c r="F2857" i="5"/>
  <c r="L2857" i="5" s="1"/>
  <c r="F2921" i="5"/>
  <c r="J3049" i="5"/>
  <c r="I3049" i="5"/>
  <c r="K3049" i="5" s="1"/>
  <c r="F2717" i="5"/>
  <c r="K2793" i="5"/>
  <c r="K2857" i="5"/>
  <c r="F2877" i="5"/>
  <c r="I3145" i="5"/>
  <c r="K3145" i="5" s="1"/>
  <c r="J3145" i="5"/>
  <c r="L3145" i="5" s="1"/>
  <c r="I3169" i="5"/>
  <c r="K3169" i="5" s="1"/>
  <c r="J3169" i="5"/>
  <c r="L3169" i="5" s="1"/>
  <c r="I3209" i="5"/>
  <c r="K3209" i="5" s="1"/>
  <c r="J3209" i="5"/>
  <c r="L3209" i="5" s="1"/>
  <c r="I3249" i="5"/>
  <c r="K3249" i="5" s="1"/>
  <c r="J3249" i="5"/>
  <c r="L3249" i="5" s="1"/>
  <c r="J1532" i="5"/>
  <c r="L1532" i="5" s="1"/>
  <c r="I1532" i="5"/>
  <c r="K1532" i="5" s="1"/>
  <c r="L1519" i="5"/>
  <c r="L1535" i="5"/>
  <c r="J1528" i="5"/>
  <c r="I1528" i="5"/>
  <c r="K1528" i="5" s="1"/>
  <c r="I1551" i="5"/>
  <c r="K1551" i="5" s="1"/>
  <c r="J1551" i="5"/>
  <c r="L1551" i="5" s="1"/>
  <c r="F1536" i="5"/>
  <c r="F1539" i="5"/>
  <c r="F1523" i="5"/>
  <c r="F1552" i="5"/>
  <c r="L1552" i="5" s="1"/>
  <c r="M1552" i="5" s="1"/>
  <c r="N1552" i="5" s="1"/>
  <c r="O1552" i="5" s="1"/>
  <c r="AI1552" i="5" s="1"/>
  <c r="F1564" i="5"/>
  <c r="L1564" i="5" s="1"/>
  <c r="F1572" i="5"/>
  <c r="L1572" i="5" s="1"/>
  <c r="M1543" i="5"/>
  <c r="F1578" i="5"/>
  <c r="L1578" i="5" s="1"/>
  <c r="M1578" i="5" s="1"/>
  <c r="I1600" i="5"/>
  <c r="K1600" i="5" s="1"/>
  <c r="J1600" i="5"/>
  <c r="K1564" i="5"/>
  <c r="F1512" i="5"/>
  <c r="L1536" i="5"/>
  <c r="M1536" i="5" s="1"/>
  <c r="F1559" i="5"/>
  <c r="F1608" i="5"/>
  <c r="L1608" i="5" s="1"/>
  <c r="F1616" i="5"/>
  <c r="L1616" i="5" s="1"/>
  <c r="F1624" i="5"/>
  <c r="L1624" i="5" s="1"/>
  <c r="F1590" i="5"/>
  <c r="K1616" i="5"/>
  <c r="F1626" i="5"/>
  <c r="L1626" i="5" s="1"/>
  <c r="F1642" i="5"/>
  <c r="N1642" i="5" s="1"/>
  <c r="F1614" i="5"/>
  <c r="K1572" i="5"/>
  <c r="F1591" i="5"/>
  <c r="J1607" i="5"/>
  <c r="I1607" i="5"/>
  <c r="K1607" i="5" s="1"/>
  <c r="F1628" i="5"/>
  <c r="L1628" i="5" s="1"/>
  <c r="L1631" i="5"/>
  <c r="M1631" i="5" s="1"/>
  <c r="L1588" i="5"/>
  <c r="M1588" i="5" s="1"/>
  <c r="K1622" i="5"/>
  <c r="F1630" i="5"/>
  <c r="L1630" i="5" s="1"/>
  <c r="I1720" i="5"/>
  <c r="K1720" i="5" s="1"/>
  <c r="J1720" i="5"/>
  <c r="L1720" i="5" s="1"/>
  <c r="K1630" i="5"/>
  <c r="F1656" i="5"/>
  <c r="F1688" i="5"/>
  <c r="L1688" i="5" s="1"/>
  <c r="K1584" i="5"/>
  <c r="F1684" i="5"/>
  <c r="L1684" i="5" s="1"/>
  <c r="M1717" i="5"/>
  <c r="F1640" i="5"/>
  <c r="I1664" i="5"/>
  <c r="K1664" i="5" s="1"/>
  <c r="J1664" i="5"/>
  <c r="K1688" i="5"/>
  <c r="I1712" i="5"/>
  <c r="K1712" i="5" s="1"/>
  <c r="J1712" i="5"/>
  <c r="F1714" i="5"/>
  <c r="F1736" i="5"/>
  <c r="L1736" i="5" s="1"/>
  <c r="M1736" i="5" s="1"/>
  <c r="M1773" i="5"/>
  <c r="F1782" i="5"/>
  <c r="L1782" i="5" s="1"/>
  <c r="F1798" i="5"/>
  <c r="F1814" i="5"/>
  <c r="L1814" i="5" s="1"/>
  <c r="M1814" i="5" s="1"/>
  <c r="K1610" i="5"/>
  <c r="K1636" i="5"/>
  <c r="L1725" i="5"/>
  <c r="F1740" i="5"/>
  <c r="L1740" i="5" s="1"/>
  <c r="K1752" i="5"/>
  <c r="F1800" i="5"/>
  <c r="K1646" i="5"/>
  <c r="I1696" i="5"/>
  <c r="K1696" i="5" s="1"/>
  <c r="J1696" i="5"/>
  <c r="J1713" i="5"/>
  <c r="I1713" i="5"/>
  <c r="K1713" i="5" s="1"/>
  <c r="F1806" i="5"/>
  <c r="L1806" i="5" s="1"/>
  <c r="M1806" i="5" s="1"/>
  <c r="F1732" i="5"/>
  <c r="I1764" i="5"/>
  <c r="K1764" i="5" s="1"/>
  <c r="J1764" i="5"/>
  <c r="I1776" i="5"/>
  <c r="K1776" i="5" s="1"/>
  <c r="J1776" i="5"/>
  <c r="K1782" i="5"/>
  <c r="L1819" i="5"/>
  <c r="M1819" i="5" s="1"/>
  <c r="F1871" i="5"/>
  <c r="F1877" i="5"/>
  <c r="F1887" i="5"/>
  <c r="K1772" i="5"/>
  <c r="F1883" i="5"/>
  <c r="F1893" i="5"/>
  <c r="L1924" i="5"/>
  <c r="M1924" i="5" s="1"/>
  <c r="L1940" i="5"/>
  <c r="M1940" i="5" s="1"/>
  <c r="L1956" i="5"/>
  <c r="M1956" i="5" s="1"/>
  <c r="L1972" i="5"/>
  <c r="M1972" i="5" s="1"/>
  <c r="L1988" i="5"/>
  <c r="M1988" i="5" s="1"/>
  <c r="L2004" i="5"/>
  <c r="M2004" i="5" s="1"/>
  <c r="F1822" i="5"/>
  <c r="I1861" i="5"/>
  <c r="K1861" i="5" s="1"/>
  <c r="J1861" i="5"/>
  <c r="I1879" i="5"/>
  <c r="K1879" i="5" s="1"/>
  <c r="J1879" i="5"/>
  <c r="F1899" i="5"/>
  <c r="F1913" i="5"/>
  <c r="F1929" i="5"/>
  <c r="F1945" i="5"/>
  <c r="F1961" i="5"/>
  <c r="L1961" i="5" s="1"/>
  <c r="F1977" i="5"/>
  <c r="F1993" i="5"/>
  <c r="F2009" i="5"/>
  <c r="N2009" i="5" s="1"/>
  <c r="N2010" i="5" s="1"/>
  <c r="F1869" i="5"/>
  <c r="K1877" i="5"/>
  <c r="F1885" i="5"/>
  <c r="L1917" i="5"/>
  <c r="K1921" i="5"/>
  <c r="K1937" i="5"/>
  <c r="K1953" i="5"/>
  <c r="K1969" i="5"/>
  <c r="K1985" i="5"/>
  <c r="K2001" i="5"/>
  <c r="L1694" i="5"/>
  <c r="I1792" i="5"/>
  <c r="K1792" i="5" s="1"/>
  <c r="J1792" i="5"/>
  <c r="F1802" i="5"/>
  <c r="F1824" i="5"/>
  <c r="F1829" i="5"/>
  <c r="K1893" i="5"/>
  <c r="F1900" i="5"/>
  <c r="F2029" i="5"/>
  <c r="L2029" i="5" s="1"/>
  <c r="F2037" i="5"/>
  <c r="L2037" i="5" s="1"/>
  <c r="F2045" i="5"/>
  <c r="L2045" i="5" s="1"/>
  <c r="M2045" i="5" s="1"/>
  <c r="F2053" i="5"/>
  <c r="L2053" i="5" s="1"/>
  <c r="F2061" i="5"/>
  <c r="L2061" i="5" s="1"/>
  <c r="M2061" i="5" s="1"/>
  <c r="F2069" i="5"/>
  <c r="L2069" i="5" s="1"/>
  <c r="F2077" i="5"/>
  <c r="L2077" i="5" s="1"/>
  <c r="M2077" i="5" s="1"/>
  <c r="F2085" i="5"/>
  <c r="F2093" i="5"/>
  <c r="L2093" i="5" s="1"/>
  <c r="F2101" i="5"/>
  <c r="L2101" i="5" s="1"/>
  <c r="F2109" i="5"/>
  <c r="L2109" i="5" s="1"/>
  <c r="K1837" i="5"/>
  <c r="K1887" i="5"/>
  <c r="M2056" i="5"/>
  <c r="F2083" i="5"/>
  <c r="L2083" i="5" s="1"/>
  <c r="M2083" i="5" s="1"/>
  <c r="N2083" i="5" s="1"/>
  <c r="K2085" i="5"/>
  <c r="L2100" i="5"/>
  <c r="M2100" i="5" s="1"/>
  <c r="L1798" i="5"/>
  <c r="K1871" i="5"/>
  <c r="K2021" i="5"/>
  <c r="F2025" i="5"/>
  <c r="F2039" i="5"/>
  <c r="L2039" i="5" s="1"/>
  <c r="K2051" i="5"/>
  <c r="F2103" i="5"/>
  <c r="F2145" i="5"/>
  <c r="L2145" i="5" s="1"/>
  <c r="M2145" i="5" s="1"/>
  <c r="F2131" i="5"/>
  <c r="L2131" i="5" s="1"/>
  <c r="F2159" i="5"/>
  <c r="F2169" i="5"/>
  <c r="L2169" i="5" s="1"/>
  <c r="F2177" i="5"/>
  <c r="L2177" i="5" s="1"/>
  <c r="F2185" i="5"/>
  <c r="F2193" i="5"/>
  <c r="L2193" i="5" s="1"/>
  <c r="F2201" i="5"/>
  <c r="L2201" i="5" s="1"/>
  <c r="F2209" i="5"/>
  <c r="L2209" i="5" s="1"/>
  <c r="F2217" i="5"/>
  <c r="L2217" i="5" s="1"/>
  <c r="F2225" i="5"/>
  <c r="L2225" i="5" s="1"/>
  <c r="F2233" i="5"/>
  <c r="L2233" i="5" s="1"/>
  <c r="F2241" i="5"/>
  <c r="L2241" i="5" s="1"/>
  <c r="F2249" i="5"/>
  <c r="F2257" i="5"/>
  <c r="L2257" i="5" s="1"/>
  <c r="F2265" i="5"/>
  <c r="F2273" i="5"/>
  <c r="F2281" i="5"/>
  <c r="F2289" i="5"/>
  <c r="L2289" i="5" s="1"/>
  <c r="F2297" i="5"/>
  <c r="L2297" i="5" s="1"/>
  <c r="F2305" i="5"/>
  <c r="L2305" i="5" s="1"/>
  <c r="L1896" i="5"/>
  <c r="F2127" i="5"/>
  <c r="F2137" i="5"/>
  <c r="F2199" i="5"/>
  <c r="K2201" i="5"/>
  <c r="M2236" i="5"/>
  <c r="F2263" i="5"/>
  <c r="K2265" i="5"/>
  <c r="M2300" i="5"/>
  <c r="F2325" i="5"/>
  <c r="L2325" i="5" s="1"/>
  <c r="F2341" i="5"/>
  <c r="F2357" i="5"/>
  <c r="L2357" i="5" s="1"/>
  <c r="M2357" i="5" s="1"/>
  <c r="F2373" i="5"/>
  <c r="L2373" i="5" s="1"/>
  <c r="M2373" i="5" s="1"/>
  <c r="K2055" i="5"/>
  <c r="F2121" i="5"/>
  <c r="F2150" i="5"/>
  <c r="L2163" i="5"/>
  <c r="M2163" i="5" s="1"/>
  <c r="K2167" i="5"/>
  <c r="F2219" i="5"/>
  <c r="L2219" i="5" s="1"/>
  <c r="K2231" i="5"/>
  <c r="F2283" i="5"/>
  <c r="L2283" i="5" s="1"/>
  <c r="K2295" i="5"/>
  <c r="F2337" i="5"/>
  <c r="F2369" i="5"/>
  <c r="L2369" i="5" s="1"/>
  <c r="K2043" i="5"/>
  <c r="K2075" i="5"/>
  <c r="K2107" i="5"/>
  <c r="K2158" i="5"/>
  <c r="F2191" i="5"/>
  <c r="L2191" i="5" s="1"/>
  <c r="M2191" i="5" s="1"/>
  <c r="K2193" i="5"/>
  <c r="F2223" i="5"/>
  <c r="M2244" i="5"/>
  <c r="F2255" i="5"/>
  <c r="K2257" i="5"/>
  <c r="M2276" i="5"/>
  <c r="F2287" i="5"/>
  <c r="L2287" i="5" s="1"/>
  <c r="M2287" i="5" s="1"/>
  <c r="K2289" i="5"/>
  <c r="F2339" i="5"/>
  <c r="L2339" i="5" s="1"/>
  <c r="M2339" i="5" s="1"/>
  <c r="F2371" i="5"/>
  <c r="L2371" i="5" s="1"/>
  <c r="M2371" i="5" s="1"/>
  <c r="F2379" i="5"/>
  <c r="F2395" i="5"/>
  <c r="F2404" i="5"/>
  <c r="L2404" i="5" s="1"/>
  <c r="F2412" i="5"/>
  <c r="L2412" i="5" s="1"/>
  <c r="F2420" i="5"/>
  <c r="L2420" i="5" s="1"/>
  <c r="F2428" i="5"/>
  <c r="L2428" i="5" s="1"/>
  <c r="F2436" i="5"/>
  <c r="L2436" i="5" s="1"/>
  <c r="F2444" i="5"/>
  <c r="L2444" i="5" s="1"/>
  <c r="F2452" i="5"/>
  <c r="L2452" i="5" s="1"/>
  <c r="F2460" i="5"/>
  <c r="L2460" i="5" s="1"/>
  <c r="F2468" i="5"/>
  <c r="L2468" i="5" s="1"/>
  <c r="F2476" i="5"/>
  <c r="L2476" i="5" s="1"/>
  <c r="M2476" i="5" s="1"/>
  <c r="F2484" i="5"/>
  <c r="L2484" i="5" s="1"/>
  <c r="F2492" i="5"/>
  <c r="F2500" i="5"/>
  <c r="F2508" i="5"/>
  <c r="L2508" i="5" s="1"/>
  <c r="F2516" i="5"/>
  <c r="L2516" i="5" s="1"/>
  <c r="F2524" i="5"/>
  <c r="F2532" i="5"/>
  <c r="L2532" i="5" s="1"/>
  <c r="F2540" i="5"/>
  <c r="L2540" i="5" s="1"/>
  <c r="M2540" i="5" s="1"/>
  <c r="F2548" i="5"/>
  <c r="L2548" i="5" s="1"/>
  <c r="K2039" i="5"/>
  <c r="F2143" i="5"/>
  <c r="I2319" i="5"/>
  <c r="K2319" i="5" s="1"/>
  <c r="J2319" i="5"/>
  <c r="K2325" i="5"/>
  <c r="J2387" i="5"/>
  <c r="I2387" i="5"/>
  <c r="K2387" i="5" s="1"/>
  <c r="F2458" i="5"/>
  <c r="L2458" i="5" s="1"/>
  <c r="K2460" i="5"/>
  <c r="M2460" i="5" s="1"/>
  <c r="M2495" i="5"/>
  <c r="F2522" i="5"/>
  <c r="L2522" i="5" s="1"/>
  <c r="K2524" i="5"/>
  <c r="I2179" i="5"/>
  <c r="K2179" i="5" s="1"/>
  <c r="J2179" i="5"/>
  <c r="F2211" i="5"/>
  <c r="I2243" i="5"/>
  <c r="K2243" i="5" s="1"/>
  <c r="J2243" i="5"/>
  <c r="F2275" i="5"/>
  <c r="I2307" i="5"/>
  <c r="K2307" i="5" s="1"/>
  <c r="J2307" i="5"/>
  <c r="I2313" i="5"/>
  <c r="K2313" i="5" s="1"/>
  <c r="J2313" i="5"/>
  <c r="N2375" i="5"/>
  <c r="N2376" i="5" s="1"/>
  <c r="O2376" i="5" s="1"/>
  <c r="AI2376" i="5" s="1"/>
  <c r="L2442" i="5"/>
  <c r="F2446" i="5"/>
  <c r="K2458" i="5"/>
  <c r="F2510" i="5"/>
  <c r="K2522" i="5"/>
  <c r="F2572" i="5"/>
  <c r="L2572" i="5" s="1"/>
  <c r="F2604" i="5"/>
  <c r="L2604" i="5" s="1"/>
  <c r="I2079" i="5"/>
  <c r="K2079" i="5" s="1"/>
  <c r="J2079" i="5"/>
  <c r="L2103" i="5"/>
  <c r="M2140" i="5"/>
  <c r="I2361" i="5"/>
  <c r="K2361" i="5" s="1"/>
  <c r="J2361" i="5"/>
  <c r="L2383" i="5"/>
  <c r="F2386" i="5"/>
  <c r="F2418" i="5"/>
  <c r="L2418" i="5" s="1"/>
  <c r="M2439" i="5"/>
  <c r="F2450" i="5"/>
  <c r="L2450" i="5" s="1"/>
  <c r="K2452" i="5"/>
  <c r="F2482" i="5"/>
  <c r="K2484" i="5"/>
  <c r="M2503" i="5"/>
  <c r="F2514" i="5"/>
  <c r="L2514" i="5" s="1"/>
  <c r="K2516" i="5"/>
  <c r="M2535" i="5"/>
  <c r="F2546" i="5"/>
  <c r="K2548" i="5"/>
  <c r="F2558" i="5"/>
  <c r="L2558" i="5" s="1"/>
  <c r="F2590" i="5"/>
  <c r="L2590" i="5" s="1"/>
  <c r="J2151" i="5"/>
  <c r="I2151" i="5"/>
  <c r="K2151" i="5" s="1"/>
  <c r="I2195" i="5"/>
  <c r="K2195" i="5" s="1"/>
  <c r="J2195" i="5"/>
  <c r="K2414" i="5"/>
  <c r="K2478" i="5"/>
  <c r="K2542" i="5"/>
  <c r="K2572" i="5"/>
  <c r="M2599" i="5"/>
  <c r="J2630" i="5"/>
  <c r="I2630" i="5"/>
  <c r="K2630" i="5" s="1"/>
  <c r="F2644" i="5"/>
  <c r="F2657" i="5"/>
  <c r="I2669" i="5"/>
  <c r="K2669" i="5" s="1"/>
  <c r="J2669" i="5"/>
  <c r="F2721" i="5"/>
  <c r="K2723" i="5"/>
  <c r="M2723" i="5" s="1"/>
  <c r="I2733" i="5"/>
  <c r="K2733" i="5" s="1"/>
  <c r="J2733" i="5"/>
  <c r="F2785" i="5"/>
  <c r="I2797" i="5"/>
  <c r="K2797" i="5" s="1"/>
  <c r="J2797" i="5"/>
  <c r="F2849" i="5"/>
  <c r="K2851" i="5"/>
  <c r="I2861" i="5"/>
  <c r="K2861" i="5" s="1"/>
  <c r="J2861" i="5"/>
  <c r="F2913" i="5"/>
  <c r="L2913" i="5" s="1"/>
  <c r="I2925" i="5"/>
  <c r="K2925" i="5" s="1"/>
  <c r="J2925" i="5"/>
  <c r="F2939" i="5"/>
  <c r="L2939" i="5" s="1"/>
  <c r="F2945" i="5"/>
  <c r="L2945" i="5" s="1"/>
  <c r="F2971" i="5"/>
  <c r="L2971" i="5" s="1"/>
  <c r="F2977" i="5"/>
  <c r="L2977" i="5" s="1"/>
  <c r="F3003" i="5"/>
  <c r="L3003" i="5" s="1"/>
  <c r="F3009" i="5"/>
  <c r="L3009" i="5" s="1"/>
  <c r="F3035" i="5"/>
  <c r="L3035" i="5" s="1"/>
  <c r="F3041" i="5"/>
  <c r="L3041" i="5" s="1"/>
  <c r="K2187" i="5"/>
  <c r="F2813" i="5"/>
  <c r="F2861" i="5"/>
  <c r="F2981" i="5"/>
  <c r="F2991" i="5"/>
  <c r="L2991" i="5" s="1"/>
  <c r="I3101" i="5"/>
  <c r="K3101" i="5" s="1"/>
  <c r="J3101" i="5"/>
  <c r="L3101" i="5" s="1"/>
  <c r="I3161" i="5"/>
  <c r="K3161" i="5" s="1"/>
  <c r="J3161" i="5"/>
  <c r="L3161" i="5" s="1"/>
  <c r="I3213" i="5"/>
  <c r="K3213" i="5" s="1"/>
  <c r="J3213" i="5"/>
  <c r="L3213" i="5" s="1"/>
  <c r="I3269" i="5"/>
  <c r="K3269" i="5" s="1"/>
  <c r="J3269" i="5"/>
  <c r="L3269" i="5" s="1"/>
  <c r="I3293" i="5"/>
  <c r="K3293" i="5" s="1"/>
  <c r="J3293" i="5"/>
  <c r="L3293" i="5" s="1"/>
  <c r="K2251" i="5"/>
  <c r="F2335" i="5"/>
  <c r="K2402" i="5"/>
  <c r="K2434" i="5"/>
  <c r="K2466" i="5"/>
  <c r="K2498" i="5"/>
  <c r="K2530" i="5"/>
  <c r="F2586" i="5"/>
  <c r="F2596" i="5"/>
  <c r="M2639" i="5"/>
  <c r="M2698" i="5"/>
  <c r="M2714" i="5"/>
  <c r="M2762" i="5"/>
  <c r="M2778" i="5"/>
  <c r="M2794" i="5"/>
  <c r="M2826" i="5"/>
  <c r="M2842" i="5"/>
  <c r="M2858" i="5"/>
  <c r="M2906" i="5"/>
  <c r="M2922" i="5"/>
  <c r="F2983" i="5"/>
  <c r="I3051" i="5"/>
  <c r="K3051" i="5" s="1"/>
  <c r="J3051" i="5"/>
  <c r="L3051" i="5" s="1"/>
  <c r="K2359" i="5"/>
  <c r="K2418" i="5"/>
  <c r="F2685" i="5"/>
  <c r="F2965" i="5"/>
  <c r="F3039" i="5"/>
  <c r="I3081" i="5"/>
  <c r="K3081" i="5" s="1"/>
  <c r="J3081" i="5"/>
  <c r="L3081" i="5" s="1"/>
  <c r="I3117" i="5"/>
  <c r="K3117" i="5" s="1"/>
  <c r="J3117" i="5"/>
  <c r="L3117" i="5" s="1"/>
  <c r="I3137" i="5"/>
  <c r="K3137" i="5" s="1"/>
  <c r="J3137" i="5"/>
  <c r="L3137" i="5" s="1"/>
  <c r="I3201" i="5"/>
  <c r="K3201" i="5" s="1"/>
  <c r="J3201" i="5"/>
  <c r="L3201" i="5" s="1"/>
  <c r="I3253" i="5"/>
  <c r="K3253" i="5" s="1"/>
  <c r="J3253" i="5"/>
  <c r="L3253" i="5" s="1"/>
  <c r="I2111" i="5"/>
  <c r="K2111" i="5" s="1"/>
  <c r="J2111" i="5"/>
  <c r="F2406" i="5"/>
  <c r="I2438" i="5"/>
  <c r="K2438" i="5" s="1"/>
  <c r="J2438" i="5"/>
  <c r="F2470" i="5"/>
  <c r="I2502" i="5"/>
  <c r="K2502" i="5" s="1"/>
  <c r="J2502" i="5"/>
  <c r="F2534" i="5"/>
  <c r="M2567" i="5"/>
  <c r="K2604" i="5"/>
  <c r="M2618" i="5"/>
  <c r="L2641" i="5"/>
  <c r="M2641" i="5" s="1"/>
  <c r="F2649" i="5"/>
  <c r="K2651" i="5"/>
  <c r="M2651" i="5" s="1"/>
  <c r="K2661" i="5"/>
  <c r="M2686" i="5"/>
  <c r="F2713" i="5"/>
  <c r="L2713" i="5" s="1"/>
  <c r="M2713" i="5" s="1"/>
  <c r="K2725" i="5"/>
  <c r="M2750" i="5"/>
  <c r="F2777" i="5"/>
  <c r="L2777" i="5" s="1"/>
  <c r="M2777" i="5" s="1"/>
  <c r="K2779" i="5"/>
  <c r="M2779" i="5" s="1"/>
  <c r="K2789" i="5"/>
  <c r="M2814" i="5"/>
  <c r="F2841" i="5"/>
  <c r="K2853" i="5"/>
  <c r="M2878" i="5"/>
  <c r="F2905" i="5"/>
  <c r="L2905" i="5" s="1"/>
  <c r="M2905" i="5" s="1"/>
  <c r="N2905" i="5" s="1"/>
  <c r="K2917" i="5"/>
  <c r="I3047" i="5"/>
  <c r="K3047" i="5" s="1"/>
  <c r="J3047" i="5"/>
  <c r="L3047" i="5" s="1"/>
  <c r="K2347" i="5"/>
  <c r="K2450" i="5"/>
  <c r="F2653" i="5"/>
  <c r="F2701" i="5"/>
  <c r="F2781" i="5"/>
  <c r="F2829" i="5"/>
  <c r="F2909" i="5"/>
  <c r="F2933" i="5"/>
  <c r="I3073" i="5"/>
  <c r="K3073" i="5" s="1"/>
  <c r="J3073" i="5"/>
  <c r="L3073" i="5" s="1"/>
  <c r="I3149" i="5"/>
  <c r="K3149" i="5" s="1"/>
  <c r="J3149" i="5"/>
  <c r="L3149" i="5" s="1"/>
  <c r="I3173" i="5"/>
  <c r="K3173" i="5" s="1"/>
  <c r="J3173" i="5"/>
  <c r="L3173" i="5" s="1"/>
  <c r="I3217" i="5"/>
  <c r="K3217" i="5" s="1"/>
  <c r="J3217" i="5"/>
  <c r="L3217" i="5" s="1"/>
  <c r="I3261" i="5"/>
  <c r="K3261" i="5" s="1"/>
  <c r="J3261" i="5"/>
  <c r="L3261" i="5" s="1"/>
  <c r="K3023" i="5"/>
  <c r="L2981" i="5"/>
  <c r="K2975" i="5"/>
  <c r="F1547" i="5"/>
  <c r="L1547" i="5" s="1"/>
  <c r="F1538" i="5"/>
  <c r="F1584" i="5"/>
  <c r="L1584" i="5" s="1"/>
  <c r="J1512" i="5"/>
  <c r="L1512" i="5" s="1"/>
  <c r="I1512" i="5"/>
  <c r="K1512" i="5" s="1"/>
  <c r="M1567" i="5"/>
  <c r="I1606" i="5"/>
  <c r="K1606" i="5" s="1"/>
  <c r="J1606" i="5"/>
  <c r="F1610" i="5"/>
  <c r="M1624" i="5"/>
  <c r="L1622" i="5"/>
  <c r="L1642" i="5"/>
  <c r="M1642" i="5" s="1"/>
  <c r="F1658" i="5"/>
  <c r="L1658" i="5" s="1"/>
  <c r="F1734" i="5"/>
  <c r="L1734" i="5" s="1"/>
  <c r="F1758" i="5"/>
  <c r="I1640" i="5"/>
  <c r="K1640" i="5" s="1"/>
  <c r="J1640" i="5"/>
  <c r="J1714" i="5"/>
  <c r="I1714" i="5"/>
  <c r="K1714" i="5" s="1"/>
  <c r="L1610" i="5"/>
  <c r="K1662" i="5"/>
  <c r="I1702" i="5"/>
  <c r="K1702" i="5" s="1"/>
  <c r="J1702" i="5"/>
  <c r="F1756" i="5"/>
  <c r="F1778" i="5"/>
  <c r="L1778" i="5" s="1"/>
  <c r="F1810" i="5"/>
  <c r="L1810" i="5" s="1"/>
  <c r="I1686" i="5"/>
  <c r="K1686" i="5" s="1"/>
  <c r="J1686" i="5"/>
  <c r="F1780" i="5"/>
  <c r="L1780" i="5" s="1"/>
  <c r="M1780" i="5" s="1"/>
  <c r="F1812" i="5"/>
  <c r="L1812" i="5" s="1"/>
  <c r="M1812" i="5" s="1"/>
  <c r="F1843" i="5"/>
  <c r="L1843" i="5" s="1"/>
  <c r="F1875" i="5"/>
  <c r="L1875" i="5" s="1"/>
  <c r="I1670" i="5"/>
  <c r="K1670" i="5" s="1"/>
  <c r="J1670" i="5"/>
  <c r="F1897" i="5"/>
  <c r="L1897" i="5" s="1"/>
  <c r="I1808" i="5"/>
  <c r="K1808" i="5" s="1"/>
  <c r="J1808" i="5"/>
  <c r="F1857" i="5"/>
  <c r="F1933" i="5"/>
  <c r="L1933" i="5" s="1"/>
  <c r="F1981" i="5"/>
  <c r="L1981" i="5" s="1"/>
  <c r="F1997" i="5"/>
  <c r="L1997" i="5" s="1"/>
  <c r="F2013" i="5"/>
  <c r="L2013" i="5" s="1"/>
  <c r="L1877" i="5"/>
  <c r="I1802" i="5"/>
  <c r="K1802" i="5" s="1"/>
  <c r="J1802" i="5"/>
  <c r="L1802" i="5" s="1"/>
  <c r="J1824" i="5"/>
  <c r="L1824" i="5" s="1"/>
  <c r="I1824" i="5"/>
  <c r="K1824" i="5" s="1"/>
  <c r="L1887" i="5"/>
  <c r="M2069" i="5"/>
  <c r="F2117" i="5"/>
  <c r="L1871" i="5"/>
  <c r="F2055" i="5"/>
  <c r="L2055" i="5" s="1"/>
  <c r="F2315" i="5"/>
  <c r="L2315" i="5" s="1"/>
  <c r="F2331" i="5"/>
  <c r="L2331" i="5" s="1"/>
  <c r="M2331" i="5" s="1"/>
  <c r="F2347" i="5"/>
  <c r="L2347" i="5" s="1"/>
  <c r="F2363" i="5"/>
  <c r="L2363" i="5" s="1"/>
  <c r="I2379" i="5"/>
  <c r="K2379" i="5" s="1"/>
  <c r="J2379" i="5"/>
  <c r="I2095" i="5"/>
  <c r="K2095" i="5" s="1"/>
  <c r="J2095" i="5"/>
  <c r="K2183" i="5"/>
  <c r="F2235" i="5"/>
  <c r="F2311" i="5"/>
  <c r="K2119" i="5"/>
  <c r="F2349" i="5"/>
  <c r="L2349" i="5" s="1"/>
  <c r="M2349" i="5" s="1"/>
  <c r="F2394" i="5"/>
  <c r="L2394" i="5" s="1"/>
  <c r="F2385" i="5"/>
  <c r="M2508" i="5"/>
  <c r="I2622" i="5"/>
  <c r="K2622" i="5" s="1"/>
  <c r="J2622" i="5"/>
  <c r="K2311" i="5"/>
  <c r="M2391" i="5"/>
  <c r="F2600" i="5"/>
  <c r="L2600" i="5" s="1"/>
  <c r="F2667" i="5"/>
  <c r="L2667" i="5" s="1"/>
  <c r="F2691" i="5"/>
  <c r="L2691" i="5" s="1"/>
  <c r="F2715" i="5"/>
  <c r="L2715" i="5" s="1"/>
  <c r="M2715" i="5" s="1"/>
  <c r="F2739" i="5"/>
  <c r="F2763" i="5"/>
  <c r="L2763" i="5" s="1"/>
  <c r="F2787" i="5"/>
  <c r="L2787" i="5" s="1"/>
  <c r="M2787" i="5" s="1"/>
  <c r="F2811" i="5"/>
  <c r="L2811" i="5" s="1"/>
  <c r="F2835" i="5"/>
  <c r="L2835" i="5" s="1"/>
  <c r="F2859" i="5"/>
  <c r="L2859" i="5" s="1"/>
  <c r="F2891" i="5"/>
  <c r="F2915" i="5"/>
  <c r="I2454" i="5"/>
  <c r="K2454" i="5" s="1"/>
  <c r="J2454" i="5"/>
  <c r="F2612" i="5"/>
  <c r="F2673" i="5"/>
  <c r="L2673" i="5" s="1"/>
  <c r="K2739" i="5"/>
  <c r="I2813" i="5"/>
  <c r="K2813" i="5" s="1"/>
  <c r="J2813" i="5"/>
  <c r="L2813" i="5" s="1"/>
  <c r="F2865" i="5"/>
  <c r="I2931" i="5"/>
  <c r="K2931" i="5" s="1"/>
  <c r="J2931" i="5"/>
  <c r="I2969" i="5"/>
  <c r="K2969" i="5" s="1"/>
  <c r="J2969" i="5"/>
  <c r="I2995" i="5"/>
  <c r="K2995" i="5" s="1"/>
  <c r="J2995" i="5"/>
  <c r="I3033" i="5"/>
  <c r="K3033" i="5" s="1"/>
  <c r="J3033" i="5"/>
  <c r="F2749" i="5"/>
  <c r="I3153" i="5"/>
  <c r="K3153" i="5" s="1"/>
  <c r="J3153" i="5"/>
  <c r="L3153" i="5" s="1"/>
  <c r="I3257" i="5"/>
  <c r="K3257" i="5" s="1"/>
  <c r="J3257" i="5"/>
  <c r="L3257" i="5" s="1"/>
  <c r="I2596" i="5"/>
  <c r="K2596" i="5" s="1"/>
  <c r="J2596" i="5"/>
  <c r="L2596" i="5" s="1"/>
  <c r="K2673" i="5"/>
  <c r="F2935" i="5"/>
  <c r="L2935" i="5" s="1"/>
  <c r="F2999" i="5"/>
  <c r="L2999" i="5" s="1"/>
  <c r="M2999" i="5" s="1"/>
  <c r="I3007" i="5"/>
  <c r="K3007" i="5" s="1"/>
  <c r="J3007" i="5"/>
  <c r="I3077" i="5"/>
  <c r="K3077" i="5" s="1"/>
  <c r="J3077" i="5"/>
  <c r="L3077" i="5" s="1"/>
  <c r="I3189" i="5"/>
  <c r="K3189" i="5" s="1"/>
  <c r="J3189" i="5"/>
  <c r="L3189" i="5" s="1"/>
  <c r="J2629" i="5"/>
  <c r="I2629" i="5"/>
  <c r="K2629" i="5" s="1"/>
  <c r="F2729" i="5"/>
  <c r="L2729" i="5" s="1"/>
  <c r="K2859" i="5"/>
  <c r="K2923" i="5"/>
  <c r="M2923" i="5" s="1"/>
  <c r="I1511" i="5"/>
  <c r="K1511" i="5" s="1"/>
  <c r="J1511" i="5"/>
  <c r="L1511" i="5" s="1"/>
  <c r="M1519" i="5"/>
  <c r="M1535" i="5"/>
  <c r="F1528" i="5"/>
  <c r="I1545" i="5"/>
  <c r="K1545" i="5" s="1"/>
  <c r="J1545" i="5"/>
  <c r="L1545" i="5" s="1"/>
  <c r="I1553" i="5"/>
  <c r="K1553" i="5" s="1"/>
  <c r="J1553" i="5"/>
  <c r="F1507" i="5"/>
  <c r="J1539" i="5"/>
  <c r="I1539" i="5"/>
  <c r="K1539" i="5" s="1"/>
  <c r="K1547" i="5"/>
  <c r="F1553" i="5"/>
  <c r="J1560" i="5"/>
  <c r="I1560" i="5"/>
  <c r="K1560" i="5" s="1"/>
  <c r="F1582" i="5"/>
  <c r="L1582" i="5" s="1"/>
  <c r="M1582" i="5" s="1"/>
  <c r="L1556" i="5"/>
  <c r="M1556" i="5" s="1"/>
  <c r="F1574" i="5"/>
  <c r="L1574" i="5" s="1"/>
  <c r="M1541" i="5"/>
  <c r="M1554" i="5"/>
  <c r="F1580" i="5"/>
  <c r="F1599" i="5"/>
  <c r="L1599" i="5" s="1"/>
  <c r="J1592" i="5"/>
  <c r="I1592" i="5"/>
  <c r="K1592" i="5" s="1"/>
  <c r="F1606" i="5"/>
  <c r="M1628" i="5"/>
  <c r="F1636" i="5"/>
  <c r="F1652" i="5"/>
  <c r="L1652" i="5" s="1"/>
  <c r="I1566" i="5"/>
  <c r="K1566" i="5" s="1"/>
  <c r="J1566" i="5"/>
  <c r="F1618" i="5"/>
  <c r="L1618" i="5" s="1"/>
  <c r="K1599" i="5"/>
  <c r="F1650" i="5"/>
  <c r="L1650" i="5" s="1"/>
  <c r="M1650" i="5" s="1"/>
  <c r="L1614" i="5"/>
  <c r="M1614" i="5" s="1"/>
  <c r="M1635" i="5"/>
  <c r="M1653" i="5"/>
  <c r="K1658" i="5"/>
  <c r="M1658" i="5" s="1"/>
  <c r="F1666" i="5"/>
  <c r="L1666" i="5" s="1"/>
  <c r="M1666" i="5" s="1"/>
  <c r="F1682" i="5"/>
  <c r="K1690" i="5"/>
  <c r="M1690" i="5" s="1"/>
  <c r="F1698" i="5"/>
  <c r="L1698" i="5" s="1"/>
  <c r="M1698" i="5" s="1"/>
  <c r="K1618" i="5"/>
  <c r="F1638" i="5"/>
  <c r="L1638" i="5" s="1"/>
  <c r="F1678" i="5"/>
  <c r="F1710" i="5"/>
  <c r="K1574" i="5"/>
  <c r="L1604" i="5"/>
  <c r="M1604" i="5" s="1"/>
  <c r="F1674" i="5"/>
  <c r="L1674" i="5" s="1"/>
  <c r="M1674" i="5" s="1"/>
  <c r="N1674" i="5" s="1"/>
  <c r="O1674" i="5" s="1"/>
  <c r="AI1674" i="5" s="1"/>
  <c r="F1706" i="5"/>
  <c r="L1706" i="5" s="1"/>
  <c r="M1706" i="5" s="1"/>
  <c r="F1722" i="5"/>
  <c r="L1722" i="5" s="1"/>
  <c r="M1722" i="5" s="1"/>
  <c r="F1730" i="5"/>
  <c r="L1730" i="5" s="1"/>
  <c r="F1738" i="5"/>
  <c r="L1738" i="5" s="1"/>
  <c r="M1738" i="5" s="1"/>
  <c r="F1746" i="5"/>
  <c r="L1746" i="5" s="1"/>
  <c r="F1754" i="5"/>
  <c r="L1754" i="5" s="1"/>
  <c r="F1762" i="5"/>
  <c r="L1762" i="5" s="1"/>
  <c r="F1770" i="5"/>
  <c r="L1770" i="5" s="1"/>
  <c r="F1654" i="5"/>
  <c r="F1664" i="5"/>
  <c r="L1678" i="5"/>
  <c r="M1725" i="5"/>
  <c r="F1752" i="5"/>
  <c r="K1754" i="5"/>
  <c r="M1754" i="5" s="1"/>
  <c r="F1702" i="5"/>
  <c r="F1724" i="5"/>
  <c r="L1724" i="5" s="1"/>
  <c r="K1726" i="5"/>
  <c r="F1794" i="5"/>
  <c r="L1794" i="5" s="1"/>
  <c r="L1656" i="5"/>
  <c r="F1686" i="5"/>
  <c r="F1696" i="5"/>
  <c r="M1718" i="5"/>
  <c r="F1728" i="5"/>
  <c r="K1730" i="5"/>
  <c r="M1749" i="5"/>
  <c r="F1760" i="5"/>
  <c r="L1760" i="5" s="1"/>
  <c r="K1762" i="5"/>
  <c r="F1796" i="5"/>
  <c r="L1796" i="5" s="1"/>
  <c r="M1796" i="5" s="1"/>
  <c r="F1831" i="5"/>
  <c r="L1831" i="5" s="1"/>
  <c r="F1839" i="5"/>
  <c r="F1847" i="5"/>
  <c r="F1855" i="5"/>
  <c r="L1855" i="5" s="1"/>
  <c r="F1863" i="5"/>
  <c r="L1863" i="5" s="1"/>
  <c r="K1724" i="5"/>
  <c r="K1734" i="5"/>
  <c r="I1786" i="5"/>
  <c r="K1786" i="5" s="1"/>
  <c r="J1786" i="5"/>
  <c r="K1810" i="5"/>
  <c r="F1670" i="5"/>
  <c r="K1744" i="5"/>
  <c r="K1794" i="5"/>
  <c r="L1820" i="5"/>
  <c r="F1823" i="5"/>
  <c r="F1837" i="5"/>
  <c r="L1837" i="5" s="1"/>
  <c r="K1839" i="5"/>
  <c r="L1883" i="5"/>
  <c r="M1883" i="5" s="1"/>
  <c r="F1748" i="5"/>
  <c r="F1808" i="5"/>
  <c r="M1830" i="5"/>
  <c r="F1841" i="5"/>
  <c r="L1841" i="5" s="1"/>
  <c r="K1843" i="5"/>
  <c r="F1873" i="5"/>
  <c r="L1893" i="5"/>
  <c r="L1912" i="5"/>
  <c r="M1912" i="5" s="1"/>
  <c r="K1816" i="5"/>
  <c r="F1879" i="5"/>
  <c r="J1901" i="5"/>
  <c r="I1901" i="5"/>
  <c r="K1901" i="5" s="1"/>
  <c r="F1925" i="5"/>
  <c r="F1941" i="5"/>
  <c r="F1957" i="5"/>
  <c r="L1957" i="5" s="1"/>
  <c r="M1957" i="5" s="1"/>
  <c r="N1957" i="5" s="1"/>
  <c r="F1973" i="5"/>
  <c r="F1989" i="5"/>
  <c r="F2005" i="5"/>
  <c r="N2005" i="5" s="1"/>
  <c r="L1913" i="5"/>
  <c r="M1913" i="5" s="1"/>
  <c r="K1917" i="5"/>
  <c r="M1917" i="5" s="1"/>
  <c r="L1929" i="5"/>
  <c r="K1933" i="5"/>
  <c r="L1945" i="5"/>
  <c r="M1945" i="5" s="1"/>
  <c r="K1949" i="5"/>
  <c r="K1965" i="5"/>
  <c r="L1977" i="5"/>
  <c r="M1977" i="5" s="1"/>
  <c r="K1981" i="5"/>
  <c r="L1993" i="5"/>
  <c r="K1997" i="5"/>
  <c r="L2009" i="5"/>
  <c r="M2009" i="5" s="1"/>
  <c r="K2013" i="5"/>
  <c r="K1694" i="5"/>
  <c r="M1694" i="5" s="1"/>
  <c r="K1831" i="5"/>
  <c r="K1841" i="5"/>
  <c r="K1897" i="5"/>
  <c r="I2020" i="5"/>
  <c r="K2020" i="5" s="1"/>
  <c r="J2020" i="5"/>
  <c r="L2020" i="5" s="1"/>
  <c r="L1857" i="5"/>
  <c r="F2035" i="5"/>
  <c r="L2035" i="5" s="1"/>
  <c r="M2037" i="5"/>
  <c r="F2099" i="5"/>
  <c r="L2099" i="5" s="1"/>
  <c r="M2101" i="5"/>
  <c r="N2101" i="5" s="1"/>
  <c r="N2102" i="5" s="1"/>
  <c r="I2157" i="5"/>
  <c r="K2157" i="5" s="1"/>
  <c r="J2157" i="5"/>
  <c r="L2157" i="5" s="1"/>
  <c r="K1798" i="5"/>
  <c r="I1845" i="5"/>
  <c r="K1845" i="5" s="1"/>
  <c r="J1845" i="5"/>
  <c r="L1845" i="5" s="1"/>
  <c r="K2035" i="5"/>
  <c r="F2087" i="5"/>
  <c r="L2087" i="5" s="1"/>
  <c r="K2099" i="5"/>
  <c r="F2135" i="5"/>
  <c r="L2135" i="5" s="1"/>
  <c r="M1882" i="5"/>
  <c r="M2032" i="5"/>
  <c r="F2043" i="5"/>
  <c r="L2043" i="5" s="1"/>
  <c r="F2075" i="5"/>
  <c r="M2096" i="5"/>
  <c r="F2107" i="5"/>
  <c r="L2107" i="5" s="1"/>
  <c r="F2125" i="5"/>
  <c r="L2125" i="5" s="1"/>
  <c r="M2125" i="5" s="1"/>
  <c r="K2027" i="5"/>
  <c r="K2059" i="5"/>
  <c r="K2091" i="5"/>
  <c r="M2124" i="5"/>
  <c r="F2215" i="5"/>
  <c r="L2215" i="5" s="1"/>
  <c r="M2217" i="5"/>
  <c r="F2279" i="5"/>
  <c r="L2279" i="5" s="1"/>
  <c r="I2393" i="5"/>
  <c r="K2393" i="5" s="1"/>
  <c r="J2393" i="5"/>
  <c r="L2393" i="5" s="1"/>
  <c r="M1866" i="5"/>
  <c r="L2016" i="5"/>
  <c r="M2016" i="5" s="1"/>
  <c r="F2031" i="5"/>
  <c r="I2063" i="5"/>
  <c r="K2063" i="5" s="1"/>
  <c r="J2063" i="5"/>
  <c r="F2095" i="5"/>
  <c r="L2199" i="5"/>
  <c r="M2199" i="5" s="1"/>
  <c r="N2199" i="5" s="1"/>
  <c r="N2200" i="5" s="1"/>
  <c r="F2203" i="5"/>
  <c r="L2203" i="5" s="1"/>
  <c r="K2215" i="5"/>
  <c r="L2263" i="5"/>
  <c r="F2267" i="5"/>
  <c r="L2267" i="5" s="1"/>
  <c r="K2279" i="5"/>
  <c r="F2327" i="5"/>
  <c r="F2359" i="5"/>
  <c r="L2359" i="5" s="1"/>
  <c r="F2024" i="5"/>
  <c r="L2117" i="5"/>
  <c r="F2333" i="5"/>
  <c r="L2333" i="5" s="1"/>
  <c r="M2333" i="5" s="1"/>
  <c r="F2365" i="5"/>
  <c r="L2365" i="5" s="1"/>
  <c r="M2365" i="5" s="1"/>
  <c r="M2374" i="5"/>
  <c r="M2390" i="5"/>
  <c r="I2165" i="5"/>
  <c r="K2165" i="5" s="1"/>
  <c r="J2165" i="5"/>
  <c r="K2175" i="5"/>
  <c r="K2207" i="5"/>
  <c r="K2239" i="5"/>
  <c r="K2271" i="5"/>
  <c r="K2303" i="5"/>
  <c r="I2329" i="5"/>
  <c r="K2329" i="5" s="1"/>
  <c r="J2329" i="5"/>
  <c r="K2353" i="5"/>
  <c r="I2385" i="5"/>
  <c r="K2385" i="5" s="1"/>
  <c r="J2385" i="5"/>
  <c r="L2385" i="5" s="1"/>
  <c r="F2387" i="5"/>
  <c r="F2410" i="5"/>
  <c r="M2412" i="5"/>
  <c r="M2447" i="5"/>
  <c r="F2474" i="5"/>
  <c r="L2474" i="5" s="1"/>
  <c r="M2474" i="5" s="1"/>
  <c r="F2538" i="5"/>
  <c r="L2538" i="5" s="1"/>
  <c r="F2550" i="5"/>
  <c r="L2550" i="5" s="1"/>
  <c r="M2558" i="5"/>
  <c r="F2566" i="5"/>
  <c r="F2582" i="5"/>
  <c r="L2582" i="5" s="1"/>
  <c r="M2590" i="5"/>
  <c r="F2598" i="5"/>
  <c r="L2598" i="5" s="1"/>
  <c r="F2614" i="5"/>
  <c r="L2614" i="5" s="1"/>
  <c r="M2614" i="5" s="1"/>
  <c r="I2636" i="5"/>
  <c r="K2636" i="5" s="1"/>
  <c r="J2636" i="5"/>
  <c r="L2636" i="5" s="1"/>
  <c r="I2047" i="5"/>
  <c r="K2047" i="5" s="1"/>
  <c r="J2047" i="5"/>
  <c r="K2203" i="5"/>
  <c r="K2267" i="5"/>
  <c r="F2313" i="5"/>
  <c r="L2337" i="5"/>
  <c r="F2367" i="5"/>
  <c r="F2430" i="5"/>
  <c r="K2442" i="5"/>
  <c r="M2442" i="5" s="1"/>
  <c r="F2494" i="5"/>
  <c r="K2506" i="5"/>
  <c r="F2562" i="5"/>
  <c r="L2562" i="5" s="1"/>
  <c r="F2594" i="5"/>
  <c r="L2594" i="5" s="1"/>
  <c r="K2103" i="5"/>
  <c r="F2351" i="5"/>
  <c r="F2361" i="5"/>
  <c r="M2383" i="5"/>
  <c r="F2552" i="5"/>
  <c r="L2552" i="5" s="1"/>
  <c r="F2584" i="5"/>
  <c r="L2584" i="5" s="1"/>
  <c r="M2584" i="5" s="1"/>
  <c r="F2621" i="5"/>
  <c r="F2637" i="5"/>
  <c r="L2637" i="5" s="1"/>
  <c r="M2637" i="5" s="1"/>
  <c r="F2647" i="5"/>
  <c r="F2655" i="5"/>
  <c r="L2655" i="5" s="1"/>
  <c r="M2655" i="5" s="1"/>
  <c r="F2663" i="5"/>
  <c r="F2671" i="5"/>
  <c r="F2679" i="5"/>
  <c r="L2679" i="5" s="1"/>
  <c r="F2687" i="5"/>
  <c r="L2687" i="5" s="1"/>
  <c r="F2695" i="5"/>
  <c r="L2695" i="5" s="1"/>
  <c r="F2703" i="5"/>
  <c r="L2703" i="5" s="1"/>
  <c r="F2711" i="5"/>
  <c r="L2711" i="5" s="1"/>
  <c r="F2719" i="5"/>
  <c r="L2719" i="5" s="1"/>
  <c r="F2727" i="5"/>
  <c r="L2727" i="5" s="1"/>
  <c r="F2735" i="5"/>
  <c r="L2735" i="5" s="1"/>
  <c r="F2743" i="5"/>
  <c r="L2743" i="5" s="1"/>
  <c r="F2751" i="5"/>
  <c r="L2751" i="5" s="1"/>
  <c r="F2759" i="5"/>
  <c r="L2759" i="5" s="1"/>
  <c r="F2767" i="5"/>
  <c r="L2767" i="5" s="1"/>
  <c r="M2767" i="5" s="1"/>
  <c r="F2775" i="5"/>
  <c r="L2775" i="5" s="1"/>
  <c r="F2783" i="5"/>
  <c r="L2783" i="5" s="1"/>
  <c r="F2791" i="5"/>
  <c r="L2791" i="5" s="1"/>
  <c r="F2799" i="5"/>
  <c r="L2799" i="5" s="1"/>
  <c r="F2807" i="5"/>
  <c r="L2807" i="5" s="1"/>
  <c r="F2815" i="5"/>
  <c r="L2815" i="5" s="1"/>
  <c r="F2823" i="5"/>
  <c r="L2823" i="5" s="1"/>
  <c r="F2831" i="5"/>
  <c r="L2831" i="5" s="1"/>
  <c r="F2839" i="5"/>
  <c r="L2839" i="5" s="1"/>
  <c r="F2847" i="5"/>
  <c r="L2847" i="5" s="1"/>
  <c r="F2855" i="5"/>
  <c r="L2855" i="5" s="1"/>
  <c r="F2863" i="5"/>
  <c r="L2863" i="5" s="1"/>
  <c r="F2871" i="5"/>
  <c r="L2871" i="5" s="1"/>
  <c r="F2879" i="5"/>
  <c r="L2879" i="5" s="1"/>
  <c r="M2879" i="5" s="1"/>
  <c r="F2887" i="5"/>
  <c r="L2887" i="5" s="1"/>
  <c r="F2895" i="5"/>
  <c r="L2895" i="5" s="1"/>
  <c r="F2903" i="5"/>
  <c r="F2911" i="5"/>
  <c r="L2911" i="5" s="1"/>
  <c r="M2911" i="5" s="1"/>
  <c r="F2919" i="5"/>
  <c r="L2919" i="5" s="1"/>
  <c r="F2927" i="5"/>
  <c r="L2927" i="5" s="1"/>
  <c r="M2927" i="5" s="1"/>
  <c r="F2151" i="5"/>
  <c r="K2219" i="5"/>
  <c r="K2369" i="5"/>
  <c r="I2422" i="5"/>
  <c r="K2422" i="5" s="1"/>
  <c r="J2422" i="5"/>
  <c r="L2446" i="5"/>
  <c r="F2454" i="5"/>
  <c r="I2486" i="5"/>
  <c r="K2486" i="5" s="1"/>
  <c r="J2486" i="5"/>
  <c r="L2510" i="5"/>
  <c r="F2518" i="5"/>
  <c r="K2550" i="5"/>
  <c r="M2550" i="5" s="1"/>
  <c r="K2562" i="5"/>
  <c r="I2602" i="5"/>
  <c r="K2602" i="5" s="1"/>
  <c r="J2602" i="5"/>
  <c r="I2628" i="5"/>
  <c r="K2628" i="5" s="1"/>
  <c r="J2628" i="5"/>
  <c r="F2630" i="5"/>
  <c r="J2646" i="5"/>
  <c r="I2646" i="5"/>
  <c r="K2646" i="5" s="1"/>
  <c r="I2653" i="5"/>
  <c r="K2653" i="5" s="1"/>
  <c r="J2653" i="5"/>
  <c r="F2705" i="5"/>
  <c r="N2705" i="5" s="1"/>
  <c r="N2706" i="5" s="1"/>
  <c r="I2717" i="5"/>
  <c r="K2717" i="5" s="1"/>
  <c r="J2717" i="5"/>
  <c r="F2769" i="5"/>
  <c r="L2769" i="5" s="1"/>
  <c r="M2769" i="5" s="1"/>
  <c r="I2781" i="5"/>
  <c r="K2781" i="5" s="1"/>
  <c r="J2781" i="5"/>
  <c r="F2833" i="5"/>
  <c r="L2833" i="5" s="1"/>
  <c r="K2835" i="5"/>
  <c r="M2835" i="5" s="1"/>
  <c r="I2845" i="5"/>
  <c r="K2845" i="5" s="1"/>
  <c r="J2845" i="5"/>
  <c r="F2897" i="5"/>
  <c r="K2899" i="5"/>
  <c r="M2899" i="5" s="1"/>
  <c r="I2909" i="5"/>
  <c r="K2909" i="5" s="1"/>
  <c r="J2909" i="5"/>
  <c r="I2947" i="5"/>
  <c r="K2947" i="5" s="1"/>
  <c r="J2947" i="5"/>
  <c r="I2953" i="5"/>
  <c r="K2953" i="5" s="1"/>
  <c r="J2953" i="5"/>
  <c r="I2979" i="5"/>
  <c r="K2979" i="5" s="1"/>
  <c r="J2979" i="5"/>
  <c r="I2985" i="5"/>
  <c r="K2985" i="5" s="1"/>
  <c r="J2985" i="5"/>
  <c r="I3011" i="5"/>
  <c r="K3011" i="5" s="1"/>
  <c r="J3011" i="5"/>
  <c r="I3017" i="5"/>
  <c r="K3017" i="5" s="1"/>
  <c r="J3017" i="5"/>
  <c r="I3043" i="5"/>
  <c r="K3043" i="5" s="1"/>
  <c r="J3043" i="5"/>
  <c r="I3055" i="5"/>
  <c r="K3055" i="5" s="1"/>
  <c r="J3055" i="5"/>
  <c r="L3055" i="5" s="1"/>
  <c r="M3060" i="5"/>
  <c r="F2291" i="5"/>
  <c r="L2546" i="5"/>
  <c r="K2729" i="5"/>
  <c r="K2895" i="5"/>
  <c r="L2921" i="5"/>
  <c r="F2943" i="5"/>
  <c r="L2943" i="5" s="1"/>
  <c r="F2975" i="5"/>
  <c r="L2975" i="5" s="1"/>
  <c r="I3105" i="5"/>
  <c r="K3105" i="5" s="1"/>
  <c r="J3105" i="5"/>
  <c r="L3105" i="5" s="1"/>
  <c r="I3181" i="5"/>
  <c r="K3181" i="5" s="1"/>
  <c r="J3181" i="5"/>
  <c r="L3181" i="5" s="1"/>
  <c r="I3221" i="5"/>
  <c r="K3221" i="5" s="1"/>
  <c r="J3221" i="5"/>
  <c r="L3221" i="5" s="1"/>
  <c r="I3273" i="5"/>
  <c r="K3273" i="5" s="1"/>
  <c r="J3273" i="5"/>
  <c r="L3273" i="5" s="1"/>
  <c r="I3297" i="5"/>
  <c r="K3297" i="5" s="1"/>
  <c r="J3297" i="5"/>
  <c r="L3297" i="5" s="1"/>
  <c r="F2227" i="5"/>
  <c r="I2345" i="5"/>
  <c r="K2345" i="5" s="1"/>
  <c r="J2345" i="5"/>
  <c r="K2394" i="5"/>
  <c r="K2556" i="5"/>
  <c r="M2583" i="5"/>
  <c r="I2949" i="5"/>
  <c r="K2949" i="5" s="1"/>
  <c r="J2949" i="5"/>
  <c r="F2957" i="5"/>
  <c r="L2957" i="5" s="1"/>
  <c r="M2957" i="5" s="1"/>
  <c r="I2965" i="5"/>
  <c r="K2965" i="5" s="1"/>
  <c r="J2965" i="5"/>
  <c r="L2965" i="5" s="1"/>
  <c r="F2973" i="5"/>
  <c r="L2973" i="5" s="1"/>
  <c r="M2973" i="5" s="1"/>
  <c r="I3029" i="5"/>
  <c r="K3029" i="5" s="1"/>
  <c r="J3029" i="5"/>
  <c r="F3037" i="5"/>
  <c r="L3037" i="5" s="1"/>
  <c r="M3037" i="5" s="1"/>
  <c r="J3052" i="5"/>
  <c r="L3052" i="5" s="1"/>
  <c r="I3052" i="5"/>
  <c r="K3052" i="5" s="1"/>
  <c r="K2378" i="5"/>
  <c r="I2554" i="5"/>
  <c r="K2554" i="5" s="1"/>
  <c r="J2554" i="5"/>
  <c r="L2554" i="5" s="1"/>
  <c r="K2719" i="5"/>
  <c r="K2815" i="5"/>
  <c r="K2935" i="5"/>
  <c r="F2959" i="5"/>
  <c r="I3089" i="5"/>
  <c r="K3089" i="5" s="1"/>
  <c r="M3089" i="5" s="1"/>
  <c r="J3089" i="5"/>
  <c r="L3089" i="5" s="1"/>
  <c r="I3121" i="5"/>
  <c r="K3121" i="5" s="1"/>
  <c r="J3121" i="5"/>
  <c r="L3121" i="5" s="1"/>
  <c r="I3141" i="5"/>
  <c r="K3141" i="5" s="1"/>
  <c r="M3141" i="5" s="1"/>
  <c r="J3141" i="5"/>
  <c r="L3141" i="5" s="1"/>
  <c r="I3237" i="5"/>
  <c r="K3237" i="5" s="1"/>
  <c r="J3237" i="5"/>
  <c r="L3237" i="5" s="1"/>
  <c r="I3265" i="5"/>
  <c r="K3265" i="5" s="1"/>
  <c r="M3265" i="5" s="1"/>
  <c r="J3265" i="5"/>
  <c r="L3265" i="5" s="1"/>
  <c r="I2259" i="5"/>
  <c r="K2259" i="5" s="1"/>
  <c r="J2259" i="5"/>
  <c r="L2341" i="5"/>
  <c r="K2462" i="5"/>
  <c r="K2526" i="5"/>
  <c r="I2570" i="5"/>
  <c r="K2570" i="5" s="1"/>
  <c r="J2570" i="5"/>
  <c r="K2582" i="5"/>
  <c r="K2594" i="5"/>
  <c r="L2626" i="5"/>
  <c r="M2626" i="5" s="1"/>
  <c r="F2629" i="5"/>
  <c r="L2642" i="5"/>
  <c r="F2645" i="5"/>
  <c r="F2697" i="5"/>
  <c r="L2697" i="5" s="1"/>
  <c r="M2697" i="5" s="1"/>
  <c r="K2699" i="5"/>
  <c r="K2709" i="5"/>
  <c r="M2734" i="5"/>
  <c r="F2761" i="5"/>
  <c r="L2761" i="5" s="1"/>
  <c r="M2761" i="5" s="1"/>
  <c r="K2763" i="5"/>
  <c r="K2773" i="5"/>
  <c r="F2825" i="5"/>
  <c r="K2827" i="5"/>
  <c r="K2837" i="5"/>
  <c r="F2889" i="5"/>
  <c r="L2889" i="5" s="1"/>
  <c r="M2889" i="5" s="1"/>
  <c r="N2889" i="5" s="1"/>
  <c r="K2891" i="5"/>
  <c r="K2901" i="5"/>
  <c r="M2926" i="5"/>
  <c r="F2937" i="5"/>
  <c r="K2945" i="5"/>
  <c r="M2945" i="5" s="1"/>
  <c r="F2953" i="5"/>
  <c r="F2969" i="5"/>
  <c r="K2977" i="5"/>
  <c r="M2977" i="5" s="1"/>
  <c r="F2985" i="5"/>
  <c r="F3001" i="5"/>
  <c r="K3009" i="5"/>
  <c r="M3009" i="5" s="1"/>
  <c r="F3017" i="5"/>
  <c r="F3033" i="5"/>
  <c r="K3041" i="5"/>
  <c r="M3041" i="5" s="1"/>
  <c r="L2482" i="5"/>
  <c r="K2621" i="5"/>
  <c r="L2649" i="5"/>
  <c r="K2671" i="5"/>
  <c r="K2703" i="5"/>
  <c r="F2733" i="5"/>
  <c r="K2783" i="5"/>
  <c r="K2799" i="5"/>
  <c r="K2831" i="5"/>
  <c r="K2863" i="5"/>
  <c r="F2949" i="5"/>
  <c r="F3013" i="5"/>
  <c r="F3029" i="5"/>
  <c r="I3093" i="5"/>
  <c r="K3093" i="5" s="1"/>
  <c r="J3093" i="5"/>
  <c r="L3093" i="5" s="1"/>
  <c r="I3157" i="5"/>
  <c r="K3157" i="5" s="1"/>
  <c r="J3157" i="5"/>
  <c r="L3157" i="5" s="1"/>
  <c r="I3185" i="5"/>
  <c r="K3185" i="5" s="1"/>
  <c r="J3185" i="5"/>
  <c r="L3185" i="5" s="1"/>
  <c r="I3225" i="5"/>
  <c r="K3225" i="5" s="1"/>
  <c r="J3225" i="5"/>
  <c r="L3225" i="5" s="1"/>
  <c r="I3285" i="5"/>
  <c r="K3285" i="5" s="1"/>
  <c r="J3285" i="5"/>
  <c r="L3285" i="5" s="1"/>
  <c r="K2991" i="5"/>
  <c r="K2981" i="5"/>
  <c r="K2943" i="5"/>
  <c r="I1527" i="5"/>
  <c r="K1527" i="5" s="1"/>
  <c r="J1527" i="5"/>
  <c r="L1527" i="5" s="1"/>
  <c r="M1526" i="5"/>
  <c r="I1507" i="5"/>
  <c r="K1507" i="5" s="1"/>
  <c r="J1507" i="5"/>
  <c r="L1507" i="5" s="1"/>
  <c r="J1540" i="5"/>
  <c r="I1540" i="5"/>
  <c r="K1540" i="5" s="1"/>
  <c r="F1560" i="5"/>
  <c r="F1566" i="5"/>
  <c r="F1634" i="5"/>
  <c r="L1634" i="5" s="1"/>
  <c r="M1634" i="5" s="1"/>
  <c r="M1652" i="5"/>
  <c r="M1608" i="5"/>
  <c r="M1651" i="5"/>
  <c r="F1742" i="5"/>
  <c r="L1742" i="5" s="1"/>
  <c r="M1742" i="5" s="1"/>
  <c r="F1766" i="5"/>
  <c r="L1766" i="5" s="1"/>
  <c r="I1654" i="5"/>
  <c r="K1654" i="5" s="1"/>
  <c r="J1654" i="5"/>
  <c r="F1788" i="5"/>
  <c r="L1788" i="5" s="1"/>
  <c r="M1788" i="5" s="1"/>
  <c r="F1804" i="5"/>
  <c r="L1804" i="5" s="1"/>
  <c r="L1636" i="5"/>
  <c r="L1752" i="5"/>
  <c r="K1758" i="5"/>
  <c r="F1744" i="5"/>
  <c r="L1744" i="5" s="1"/>
  <c r="F1827" i="5"/>
  <c r="L1827" i="5" s="1"/>
  <c r="F1851" i="5"/>
  <c r="L1851" i="5" s="1"/>
  <c r="K1766" i="5"/>
  <c r="F1891" i="5"/>
  <c r="L1891" i="5" s="1"/>
  <c r="J1823" i="5"/>
  <c r="L1823" i="5" s="1"/>
  <c r="I1823" i="5"/>
  <c r="K1823" i="5" s="1"/>
  <c r="F1909" i="5"/>
  <c r="L1909" i="5" s="1"/>
  <c r="M1909" i="5" s="1"/>
  <c r="K1875" i="5"/>
  <c r="M1875" i="5" s="1"/>
  <c r="F1949" i="5"/>
  <c r="L1949" i="5" s="1"/>
  <c r="F1965" i="5"/>
  <c r="L1965" i="5" s="1"/>
  <c r="M2141" i="5"/>
  <c r="F2119" i="5"/>
  <c r="F2027" i="5"/>
  <c r="L2027" i="5" s="1"/>
  <c r="F2059" i="5"/>
  <c r="L2059" i="5" s="1"/>
  <c r="F2091" i="5"/>
  <c r="L2091" i="5" s="1"/>
  <c r="F2158" i="5"/>
  <c r="L2158" i="5" s="1"/>
  <c r="M1896" i="5"/>
  <c r="F2183" i="5"/>
  <c r="L2183" i="5" s="1"/>
  <c r="F2247" i="5"/>
  <c r="I2031" i="5"/>
  <c r="K2031" i="5" s="1"/>
  <c r="J2031" i="5"/>
  <c r="F2063" i="5"/>
  <c r="I2121" i="5"/>
  <c r="K2121" i="5" s="1"/>
  <c r="J2121" i="5"/>
  <c r="F2171" i="5"/>
  <c r="L2171" i="5" s="1"/>
  <c r="K2247" i="5"/>
  <c r="F2343" i="5"/>
  <c r="J2024" i="5"/>
  <c r="I2024" i="5"/>
  <c r="K2024" i="5" s="1"/>
  <c r="L2075" i="5"/>
  <c r="F2317" i="5"/>
  <c r="L2317" i="5" s="1"/>
  <c r="M2317" i="5" s="1"/>
  <c r="F2165" i="5"/>
  <c r="K2343" i="5"/>
  <c r="F2506" i="5"/>
  <c r="L2506" i="5" s="1"/>
  <c r="F2047" i="5"/>
  <c r="K2235" i="5"/>
  <c r="K2299" i="5"/>
  <c r="K2315" i="5"/>
  <c r="I2367" i="5"/>
  <c r="K2367" i="5" s="1"/>
  <c r="J2367" i="5"/>
  <c r="F2462" i="5"/>
  <c r="L2462" i="5" s="1"/>
  <c r="F2578" i="5"/>
  <c r="L2578" i="5" s="1"/>
  <c r="F2610" i="5"/>
  <c r="L2610" i="5" s="1"/>
  <c r="I2351" i="5"/>
  <c r="K2351" i="5" s="1"/>
  <c r="J2351" i="5"/>
  <c r="K2363" i="5"/>
  <c r="M2363" i="5" s="1"/>
  <c r="F2568" i="5"/>
  <c r="L2568" i="5" s="1"/>
  <c r="F2659" i="5"/>
  <c r="L2659" i="5" s="1"/>
  <c r="M2659" i="5" s="1"/>
  <c r="F2683" i="5"/>
  <c r="L2683" i="5" s="1"/>
  <c r="F2707" i="5"/>
  <c r="F2731" i="5"/>
  <c r="L2731" i="5" s="1"/>
  <c r="F2747" i="5"/>
  <c r="L2747" i="5" s="1"/>
  <c r="F2771" i="5"/>
  <c r="L2771" i="5" s="1"/>
  <c r="F2795" i="5"/>
  <c r="F2819" i="5"/>
  <c r="L2819" i="5" s="1"/>
  <c r="F2843" i="5"/>
  <c r="L2843" i="5" s="1"/>
  <c r="F2867" i="5"/>
  <c r="L2867" i="5" s="1"/>
  <c r="F2883" i="5"/>
  <c r="L2883" i="5" s="1"/>
  <c r="F2907" i="5"/>
  <c r="L2907" i="5" s="1"/>
  <c r="M2907" i="5" s="1"/>
  <c r="F2486" i="5"/>
  <c r="I2518" i="5"/>
  <c r="K2518" i="5" s="1"/>
  <c r="J2518" i="5"/>
  <c r="L2518" i="5" s="1"/>
  <c r="I2685" i="5"/>
  <c r="K2685" i="5" s="1"/>
  <c r="J2685" i="5"/>
  <c r="F2737" i="5"/>
  <c r="L2737" i="5" s="1"/>
  <c r="K2803" i="5"/>
  <c r="F2929" i="5"/>
  <c r="I2937" i="5"/>
  <c r="K2937" i="5" s="1"/>
  <c r="J2937" i="5"/>
  <c r="L2937" i="5" s="1"/>
  <c r="I2963" i="5"/>
  <c r="K2963" i="5" s="1"/>
  <c r="J2963" i="5"/>
  <c r="F3049" i="5"/>
  <c r="I2291" i="5"/>
  <c r="K2291" i="5" s="1"/>
  <c r="J2291" i="5"/>
  <c r="F2564" i="5"/>
  <c r="I3197" i="5"/>
  <c r="K3197" i="5" s="1"/>
  <c r="J3197" i="5"/>
  <c r="L3197" i="5" s="1"/>
  <c r="I2227" i="5"/>
  <c r="K2227" i="5" s="1"/>
  <c r="J2227" i="5"/>
  <c r="K2865" i="5"/>
  <c r="F2989" i="5"/>
  <c r="L2989" i="5" s="1"/>
  <c r="M2989" i="5" s="1"/>
  <c r="F3015" i="5"/>
  <c r="F2845" i="5"/>
  <c r="I3113" i="5"/>
  <c r="K3113" i="5" s="1"/>
  <c r="J3113" i="5"/>
  <c r="L3113" i="5" s="1"/>
  <c r="I3245" i="5"/>
  <c r="K3245" i="5" s="1"/>
  <c r="J3245" i="5"/>
  <c r="L3245" i="5" s="1"/>
  <c r="F2259" i="5"/>
  <c r="F2570" i="5"/>
  <c r="F2665" i="5"/>
  <c r="L2665" i="5" s="1"/>
  <c r="K2667" i="5"/>
  <c r="M2702" i="5"/>
  <c r="K2731" i="5"/>
  <c r="M2731" i="5" s="1"/>
  <c r="M2766" i="5"/>
  <c r="J1516" i="5"/>
  <c r="L1516" i="5" s="1"/>
  <c r="I1516" i="5"/>
  <c r="K1516" i="5" s="1"/>
  <c r="F1520" i="5"/>
  <c r="L1520" i="5" s="1"/>
  <c r="M1520" i="5" s="1"/>
  <c r="M1525" i="5"/>
  <c r="I1538" i="5"/>
  <c r="K1538" i="5" s="1"/>
  <c r="J1538" i="5"/>
  <c r="L1538" i="5" s="1"/>
  <c r="F1540" i="5"/>
  <c r="M1542" i="5"/>
  <c r="I1523" i="5"/>
  <c r="K1523" i="5" s="1"/>
  <c r="J1523" i="5"/>
  <c r="L1523" i="5" s="1"/>
  <c r="M1548" i="5"/>
  <c r="F1568" i="5"/>
  <c r="L1568" i="5" s="1"/>
  <c r="M1555" i="5"/>
  <c r="F1570" i="5"/>
  <c r="L1570" i="5" s="1"/>
  <c r="L1515" i="5"/>
  <c r="M1515" i="5" s="1"/>
  <c r="L1557" i="5"/>
  <c r="M1557" i="5" s="1"/>
  <c r="I1559" i="5"/>
  <c r="K1559" i="5" s="1"/>
  <c r="J1559" i="5"/>
  <c r="L1559" i="5" s="1"/>
  <c r="F1562" i="5"/>
  <c r="F1600" i="5"/>
  <c r="N1600" i="5" s="1"/>
  <c r="F1612" i="5"/>
  <c r="L1612" i="5" s="1"/>
  <c r="M1612" i="5" s="1"/>
  <c r="F1620" i="5"/>
  <c r="L1620" i="5" s="1"/>
  <c r="L1562" i="5"/>
  <c r="M1562" i="5" s="1"/>
  <c r="I1590" i="5"/>
  <c r="K1590" i="5" s="1"/>
  <c r="J1590" i="5"/>
  <c r="L1590" i="5" s="1"/>
  <c r="F1592" i="5"/>
  <c r="M1601" i="5"/>
  <c r="J1591" i="5"/>
  <c r="I1591" i="5"/>
  <c r="K1591" i="5" s="1"/>
  <c r="F1607" i="5"/>
  <c r="F1644" i="5"/>
  <c r="L1644" i="5" s="1"/>
  <c r="M1644" i="5" s="1"/>
  <c r="N1644" i="5" s="1"/>
  <c r="F1648" i="5"/>
  <c r="L1648" i="5" s="1"/>
  <c r="F1660" i="5"/>
  <c r="L1660" i="5" s="1"/>
  <c r="M1660" i="5" s="1"/>
  <c r="F1676" i="5"/>
  <c r="L1676" i="5" s="1"/>
  <c r="M1684" i="5"/>
  <c r="F1692" i="5"/>
  <c r="L1692" i="5" s="1"/>
  <c r="M1692" i="5" s="1"/>
  <c r="F1708" i="5"/>
  <c r="L1708" i="5" s="1"/>
  <c r="M1708" i="5" s="1"/>
  <c r="L1587" i="5"/>
  <c r="M1587" i="5" s="1"/>
  <c r="K1648" i="5"/>
  <c r="F1672" i="5"/>
  <c r="L1672" i="5" s="1"/>
  <c r="F1704" i="5"/>
  <c r="L1704" i="5" s="1"/>
  <c r="M1626" i="5"/>
  <c r="F1646" i="5"/>
  <c r="L1646" i="5" s="1"/>
  <c r="F1668" i="5"/>
  <c r="L1668" i="5" s="1"/>
  <c r="M1668" i="5" s="1"/>
  <c r="N1668" i="5" s="1"/>
  <c r="F1700" i="5"/>
  <c r="L1700" i="5" s="1"/>
  <c r="M1700" i="5" s="1"/>
  <c r="K1638" i="5"/>
  <c r="K1678" i="5"/>
  <c r="F1712" i="5"/>
  <c r="M1741" i="5"/>
  <c r="F1768" i="5"/>
  <c r="M1770" i="5"/>
  <c r="K1632" i="5"/>
  <c r="K1672" i="5"/>
  <c r="L1768" i="5"/>
  <c r="M1768" i="5" s="1"/>
  <c r="F1772" i="5"/>
  <c r="L1772" i="5" s="1"/>
  <c r="K1774" i="5"/>
  <c r="F1784" i="5"/>
  <c r="L1784" i="5" s="1"/>
  <c r="F1816" i="5"/>
  <c r="L1816" i="5" s="1"/>
  <c r="M1656" i="5"/>
  <c r="L1710" i="5"/>
  <c r="F1713" i="5"/>
  <c r="F1790" i="5"/>
  <c r="L1790" i="5" s="1"/>
  <c r="M1790" i="5" s="1"/>
  <c r="K1704" i="5"/>
  <c r="I1732" i="5"/>
  <c r="K1732" i="5" s="1"/>
  <c r="J1732" i="5"/>
  <c r="L1756" i="5"/>
  <c r="F1764" i="5"/>
  <c r="F1776" i="5"/>
  <c r="F1786" i="5"/>
  <c r="L1800" i="5"/>
  <c r="M1800" i="5" s="1"/>
  <c r="F1833" i="5"/>
  <c r="K1835" i="5"/>
  <c r="F1849" i="5"/>
  <c r="L1849" i="5" s="1"/>
  <c r="K1851" i="5"/>
  <c r="M1851" i="5" s="1"/>
  <c r="F1865" i="5"/>
  <c r="L1865" i="5" s="1"/>
  <c r="M1865" i="5" s="1"/>
  <c r="F1881" i="5"/>
  <c r="L1881" i="5" s="1"/>
  <c r="M1881" i="5" s="1"/>
  <c r="K1889" i="5"/>
  <c r="I1680" i="5"/>
  <c r="K1680" i="5" s="1"/>
  <c r="J1680" i="5"/>
  <c r="K1784" i="5"/>
  <c r="M1820" i="5"/>
  <c r="F1853" i="5"/>
  <c r="L1853" i="5" s="1"/>
  <c r="M1853" i="5" s="1"/>
  <c r="K1855" i="5"/>
  <c r="M1855" i="5" s="1"/>
  <c r="L1873" i="5"/>
  <c r="M1873" i="5" s="1"/>
  <c r="M1908" i="5"/>
  <c r="K1676" i="5"/>
  <c r="K1750" i="5"/>
  <c r="M1750" i="5" s="1"/>
  <c r="K1778" i="5"/>
  <c r="F1867" i="5"/>
  <c r="L1867" i="5" s="1"/>
  <c r="M1867" i="5" s="1"/>
  <c r="K1804" i="5"/>
  <c r="I1822" i="5"/>
  <c r="K1822" i="5" s="1"/>
  <c r="J1822" i="5"/>
  <c r="F1861" i="5"/>
  <c r="K1891" i="5"/>
  <c r="I1899" i="5"/>
  <c r="K1899" i="5" s="1"/>
  <c r="J1899" i="5"/>
  <c r="F1901" i="5"/>
  <c r="F1921" i="5"/>
  <c r="L1921" i="5" s="1"/>
  <c r="F1937" i="5"/>
  <c r="L1937" i="5" s="1"/>
  <c r="F1953" i="5"/>
  <c r="L1953" i="5" s="1"/>
  <c r="F1969" i="5"/>
  <c r="L1969" i="5" s="1"/>
  <c r="F1985" i="5"/>
  <c r="L1985" i="5" s="1"/>
  <c r="F2001" i="5"/>
  <c r="L2001" i="5" s="1"/>
  <c r="L1682" i="5"/>
  <c r="K1760" i="5"/>
  <c r="I1869" i="5"/>
  <c r="K1869" i="5" s="1"/>
  <c r="J1869" i="5"/>
  <c r="I1885" i="5"/>
  <c r="K1885" i="5" s="1"/>
  <c r="J1885" i="5"/>
  <c r="L1885" i="5" s="1"/>
  <c r="L1925" i="5"/>
  <c r="M1925" i="5" s="1"/>
  <c r="M1929" i="5"/>
  <c r="L1941" i="5"/>
  <c r="M1941" i="5" s="1"/>
  <c r="M1961" i="5"/>
  <c r="L1973" i="5"/>
  <c r="M1973" i="5" s="1"/>
  <c r="L1989" i="5"/>
  <c r="M1989" i="5" s="1"/>
  <c r="M1993" i="5"/>
  <c r="L2005" i="5"/>
  <c r="M2005" i="5" s="1"/>
  <c r="L1728" i="5"/>
  <c r="M1728" i="5" s="1"/>
  <c r="F1792" i="5"/>
  <c r="I1829" i="5"/>
  <c r="K1829" i="5" s="1"/>
  <c r="J1829" i="5"/>
  <c r="L1833" i="5"/>
  <c r="M1833" i="5" s="1"/>
  <c r="J1900" i="5"/>
  <c r="L1900" i="5" s="1"/>
  <c r="I1900" i="5"/>
  <c r="K1900" i="5" s="1"/>
  <c r="M1905" i="5"/>
  <c r="F2021" i="5"/>
  <c r="L2021" i="5" s="1"/>
  <c r="F2033" i="5"/>
  <c r="L2033" i="5" s="1"/>
  <c r="F2041" i="5"/>
  <c r="L2041" i="5" s="1"/>
  <c r="M2041" i="5" s="1"/>
  <c r="F2049" i="5"/>
  <c r="L2049" i="5" s="1"/>
  <c r="M2049" i="5" s="1"/>
  <c r="F2057" i="5"/>
  <c r="L2057" i="5" s="1"/>
  <c r="M2057" i="5" s="1"/>
  <c r="F2065" i="5"/>
  <c r="L2065" i="5" s="1"/>
  <c r="M2065" i="5" s="1"/>
  <c r="F2073" i="5"/>
  <c r="F2081" i="5"/>
  <c r="L2081" i="5" s="1"/>
  <c r="M2081" i="5" s="1"/>
  <c r="F2089" i="5"/>
  <c r="L2089" i="5" s="1"/>
  <c r="M2089" i="5" s="1"/>
  <c r="F2097" i="5"/>
  <c r="L2097" i="5" s="1"/>
  <c r="F2105" i="5"/>
  <c r="L2105" i="5" s="1"/>
  <c r="F2113" i="5"/>
  <c r="L2113" i="5" s="1"/>
  <c r="K1857" i="5"/>
  <c r="F2051" i="5"/>
  <c r="L2051" i="5" s="1"/>
  <c r="F2123" i="5"/>
  <c r="L2123" i="5" s="1"/>
  <c r="M2131" i="5"/>
  <c r="F2139" i="5"/>
  <c r="L2139" i="5" s="1"/>
  <c r="I2159" i="5"/>
  <c r="K2159" i="5" s="1"/>
  <c r="J2159" i="5"/>
  <c r="K1849" i="5"/>
  <c r="L2067" i="5"/>
  <c r="F2071" i="5"/>
  <c r="L2071" i="5" s="1"/>
  <c r="K2073" i="5"/>
  <c r="F2129" i="5"/>
  <c r="L2129" i="5" s="1"/>
  <c r="F2115" i="5"/>
  <c r="L2115" i="5" s="1"/>
  <c r="M2115" i="5" s="1"/>
  <c r="F2147" i="5"/>
  <c r="L2147" i="5" s="1"/>
  <c r="M2147" i="5" s="1"/>
  <c r="F2173" i="5"/>
  <c r="L2173" i="5" s="1"/>
  <c r="F2181" i="5"/>
  <c r="L2181" i="5" s="1"/>
  <c r="M2181" i="5" s="1"/>
  <c r="F2189" i="5"/>
  <c r="L2189" i="5" s="1"/>
  <c r="F2197" i="5"/>
  <c r="L2197" i="5" s="1"/>
  <c r="M2197" i="5" s="1"/>
  <c r="F2205" i="5"/>
  <c r="L2205" i="5" s="1"/>
  <c r="F2213" i="5"/>
  <c r="L2213" i="5" s="1"/>
  <c r="M2213" i="5" s="1"/>
  <c r="F2221" i="5"/>
  <c r="L2221" i="5" s="1"/>
  <c r="F2229" i="5"/>
  <c r="L2229" i="5" s="1"/>
  <c r="F2237" i="5"/>
  <c r="L2237" i="5" s="1"/>
  <c r="F2245" i="5"/>
  <c r="L2245" i="5" s="1"/>
  <c r="M2245" i="5" s="1"/>
  <c r="F2253" i="5"/>
  <c r="L2253" i="5" s="1"/>
  <c r="F2261" i="5"/>
  <c r="L2261" i="5" s="1"/>
  <c r="F2269" i="5"/>
  <c r="L2269" i="5" s="1"/>
  <c r="M2269" i="5" s="1"/>
  <c r="F2277" i="5"/>
  <c r="L2277" i="5" s="1"/>
  <c r="M2277" i="5" s="1"/>
  <c r="F2285" i="5"/>
  <c r="L2285" i="5" s="1"/>
  <c r="F2293" i="5"/>
  <c r="L2293" i="5" s="1"/>
  <c r="F2301" i="5"/>
  <c r="L2301" i="5" s="1"/>
  <c r="M2301" i="5" s="1"/>
  <c r="F2309" i="5"/>
  <c r="L2309" i="5" s="1"/>
  <c r="M2309" i="5" s="1"/>
  <c r="I2127" i="5"/>
  <c r="K2127" i="5" s="1"/>
  <c r="J2127" i="5"/>
  <c r="L2127" i="5" s="1"/>
  <c r="K2133" i="5"/>
  <c r="M2133" i="5" s="1"/>
  <c r="K2139" i="5"/>
  <c r="M2139" i="5" s="1"/>
  <c r="F2167" i="5"/>
  <c r="L2167" i="5" s="1"/>
  <c r="M2169" i="5"/>
  <c r="N2169" i="5" s="1"/>
  <c r="N2170" i="5" s="1"/>
  <c r="F2231" i="5"/>
  <c r="L2231" i="5" s="1"/>
  <c r="M2268" i="5"/>
  <c r="F2295" i="5"/>
  <c r="L2295" i="5" s="1"/>
  <c r="M2297" i="5"/>
  <c r="I2377" i="5"/>
  <c r="K2377" i="5" s="1"/>
  <c r="J2377" i="5"/>
  <c r="L2377" i="5" s="1"/>
  <c r="I2395" i="5"/>
  <c r="K2395" i="5" s="1"/>
  <c r="J2395" i="5"/>
  <c r="L2395" i="5" s="1"/>
  <c r="K2033" i="5"/>
  <c r="K2087" i="5"/>
  <c r="K2097" i="5"/>
  <c r="M2097" i="5" s="1"/>
  <c r="K2117" i="5"/>
  <c r="M2117" i="5" s="1"/>
  <c r="K2123" i="5"/>
  <c r="K2135" i="5"/>
  <c r="J2150" i="5"/>
  <c r="L2150" i="5" s="1"/>
  <c r="I2150" i="5"/>
  <c r="K2150" i="5" s="1"/>
  <c r="M2162" i="5"/>
  <c r="F2187" i="5"/>
  <c r="L2187" i="5" s="1"/>
  <c r="K2189" i="5"/>
  <c r="M2189" i="5" s="1"/>
  <c r="L2247" i="5"/>
  <c r="F2251" i="5"/>
  <c r="L2251" i="5" s="1"/>
  <c r="K2253" i="5"/>
  <c r="M2263" i="5"/>
  <c r="F2321" i="5"/>
  <c r="L2321" i="5" s="1"/>
  <c r="F2353" i="5"/>
  <c r="L2353" i="5" s="1"/>
  <c r="L2119" i="5"/>
  <c r="K2129" i="5"/>
  <c r="F2175" i="5"/>
  <c r="L2175" i="5" s="1"/>
  <c r="K2177" i="5"/>
  <c r="M2177" i="5" s="1"/>
  <c r="F2207" i="5"/>
  <c r="L2207" i="5" s="1"/>
  <c r="K2209" i="5"/>
  <c r="M2209" i="5" s="1"/>
  <c r="M2228" i="5"/>
  <c r="F2239" i="5"/>
  <c r="L2239" i="5" s="1"/>
  <c r="K2241" i="5"/>
  <c r="M2241" i="5" s="1"/>
  <c r="F2271" i="5"/>
  <c r="L2271" i="5" s="1"/>
  <c r="K2273" i="5"/>
  <c r="F2303" i="5"/>
  <c r="L2303" i="5" s="1"/>
  <c r="K2305" i="5"/>
  <c r="M2305" i="5" s="1"/>
  <c r="F2323" i="5"/>
  <c r="L2323" i="5" s="1"/>
  <c r="M2323" i="5" s="1"/>
  <c r="F2355" i="5"/>
  <c r="L2355" i="5" s="1"/>
  <c r="M2355" i="5" s="1"/>
  <c r="F2400" i="5"/>
  <c r="L2400" i="5" s="1"/>
  <c r="M2400" i="5" s="1"/>
  <c r="F2408" i="5"/>
  <c r="L2408" i="5" s="1"/>
  <c r="M2408" i="5" s="1"/>
  <c r="F2416" i="5"/>
  <c r="L2416" i="5" s="1"/>
  <c r="F2424" i="5"/>
  <c r="L2424" i="5" s="1"/>
  <c r="F2432" i="5"/>
  <c r="L2432" i="5" s="1"/>
  <c r="M2432" i="5" s="1"/>
  <c r="F2440" i="5"/>
  <c r="L2440" i="5" s="1"/>
  <c r="M2440" i="5" s="1"/>
  <c r="F2448" i="5"/>
  <c r="L2448" i="5" s="1"/>
  <c r="M2448" i="5" s="1"/>
  <c r="F2456" i="5"/>
  <c r="L2456" i="5" s="1"/>
  <c r="F2464" i="5"/>
  <c r="L2464" i="5" s="1"/>
  <c r="M2464" i="5" s="1"/>
  <c r="F2472" i="5"/>
  <c r="L2472" i="5" s="1"/>
  <c r="M2472" i="5" s="1"/>
  <c r="F2480" i="5"/>
  <c r="L2480" i="5" s="1"/>
  <c r="F2488" i="5"/>
  <c r="L2488" i="5" s="1"/>
  <c r="M2488" i="5" s="1"/>
  <c r="F2496" i="5"/>
  <c r="F2504" i="5"/>
  <c r="L2504" i="5" s="1"/>
  <c r="M2504" i="5" s="1"/>
  <c r="F2512" i="5"/>
  <c r="L2512" i="5" s="1"/>
  <c r="M2512" i="5" s="1"/>
  <c r="F2520" i="5"/>
  <c r="L2520" i="5" s="1"/>
  <c r="F2528" i="5"/>
  <c r="L2528" i="5" s="1"/>
  <c r="M2528" i="5" s="1"/>
  <c r="F2536" i="5"/>
  <c r="L2536" i="5" s="1"/>
  <c r="M2536" i="5" s="1"/>
  <c r="F2544" i="5"/>
  <c r="L2544" i="5" s="1"/>
  <c r="I2143" i="5"/>
  <c r="K2143" i="5" s="1"/>
  <c r="J2143" i="5"/>
  <c r="L2143" i="5" s="1"/>
  <c r="F2319" i="5"/>
  <c r="F2329" i="5"/>
  <c r="L2343" i="5"/>
  <c r="F2426" i="5"/>
  <c r="L2426" i="5" s="1"/>
  <c r="M2428" i="5"/>
  <c r="F2490" i="5"/>
  <c r="L2490" i="5" s="1"/>
  <c r="M2552" i="5"/>
  <c r="F2560" i="5"/>
  <c r="L2560" i="5" s="1"/>
  <c r="K2568" i="5"/>
  <c r="M2568" i="5" s="1"/>
  <c r="F2576" i="5"/>
  <c r="L2576" i="5" s="1"/>
  <c r="M2576" i="5" s="1"/>
  <c r="F2592" i="5"/>
  <c r="L2592" i="5" s="1"/>
  <c r="K2600" i="5"/>
  <c r="M2600" i="5" s="1"/>
  <c r="F2608" i="5"/>
  <c r="L2608" i="5" s="1"/>
  <c r="M2608" i="5" s="1"/>
  <c r="I2620" i="5"/>
  <c r="K2620" i="5" s="1"/>
  <c r="J2620" i="5"/>
  <c r="L2620" i="5" s="1"/>
  <c r="I2638" i="5"/>
  <c r="K2638" i="5" s="1"/>
  <c r="J2638" i="5"/>
  <c r="K2071" i="5"/>
  <c r="K2149" i="5"/>
  <c r="F2179" i="5"/>
  <c r="I2211" i="5"/>
  <c r="K2211" i="5" s="1"/>
  <c r="J2211" i="5"/>
  <c r="L2211" i="5" s="1"/>
  <c r="L2235" i="5"/>
  <c r="F2243" i="5"/>
  <c r="I2275" i="5"/>
  <c r="K2275" i="5" s="1"/>
  <c r="J2275" i="5"/>
  <c r="L2275" i="5" s="1"/>
  <c r="F2307" i="5"/>
  <c r="L2327" i="5"/>
  <c r="M2327" i="5" s="1"/>
  <c r="K2337" i="5"/>
  <c r="M2337" i="5" s="1"/>
  <c r="L2410" i="5"/>
  <c r="M2410" i="5" s="1"/>
  <c r="F2414" i="5"/>
  <c r="L2414" i="5" s="1"/>
  <c r="K2416" i="5"/>
  <c r="K2426" i="5"/>
  <c r="F2478" i="5"/>
  <c r="L2478" i="5" s="1"/>
  <c r="K2480" i="5"/>
  <c r="M2480" i="5" s="1"/>
  <c r="K2490" i="5"/>
  <c r="F2542" i="5"/>
  <c r="L2542" i="5" s="1"/>
  <c r="K2544" i="5"/>
  <c r="F2556" i="5"/>
  <c r="L2556" i="5" s="1"/>
  <c r="F2588" i="5"/>
  <c r="L2588" i="5" s="1"/>
  <c r="M2588" i="5" s="1"/>
  <c r="F2079" i="5"/>
  <c r="L2223" i="5"/>
  <c r="M2223" i="5" s="1"/>
  <c r="L2255" i="5"/>
  <c r="L2311" i="5"/>
  <c r="K2321" i="5"/>
  <c r="M2382" i="5"/>
  <c r="J2386" i="5"/>
  <c r="L2386" i="5" s="1"/>
  <c r="I2386" i="5"/>
  <c r="K2386" i="5" s="1"/>
  <c r="F2402" i="5"/>
  <c r="L2402" i="5" s="1"/>
  <c r="K2404" i="5"/>
  <c r="M2423" i="5"/>
  <c r="F2434" i="5"/>
  <c r="L2434" i="5" s="1"/>
  <c r="K2436" i="5"/>
  <c r="M2455" i="5"/>
  <c r="F2466" i="5"/>
  <c r="L2466" i="5" s="1"/>
  <c r="K2468" i="5"/>
  <c r="M2487" i="5"/>
  <c r="F2498" i="5"/>
  <c r="L2498" i="5" s="1"/>
  <c r="K2500" i="5"/>
  <c r="M2519" i="5"/>
  <c r="F2530" i="5"/>
  <c r="L2530" i="5" s="1"/>
  <c r="K2532" i="5"/>
  <c r="F2574" i="5"/>
  <c r="L2574" i="5" s="1"/>
  <c r="M2574" i="5" s="1"/>
  <c r="F2606" i="5"/>
  <c r="L2606" i="5" s="1"/>
  <c r="M2606" i="5" s="1"/>
  <c r="N2606" i="5" s="1"/>
  <c r="F2622" i="5"/>
  <c r="F2638" i="5"/>
  <c r="F2195" i="5"/>
  <c r="K2446" i="5"/>
  <c r="K2456" i="5"/>
  <c r="M2456" i="5" s="1"/>
  <c r="K2510" i="5"/>
  <c r="K2520" i="5"/>
  <c r="L2566" i="5"/>
  <c r="M2566" i="5" s="1"/>
  <c r="I2612" i="5"/>
  <c r="K2612" i="5" s="1"/>
  <c r="J2612" i="5"/>
  <c r="L2612" i="5" s="1"/>
  <c r="I2644" i="5"/>
  <c r="K2644" i="5" s="1"/>
  <c r="J2644" i="5"/>
  <c r="F2646" i="5"/>
  <c r="F2689" i="5"/>
  <c r="L2689" i="5" s="1"/>
  <c r="M2689" i="5" s="1"/>
  <c r="K2691" i="5"/>
  <c r="M2691" i="5" s="1"/>
  <c r="I2701" i="5"/>
  <c r="K2701" i="5" s="1"/>
  <c r="J2701" i="5"/>
  <c r="L2701" i="5" s="1"/>
  <c r="F2753" i="5"/>
  <c r="L2753" i="5" s="1"/>
  <c r="M2753" i="5" s="1"/>
  <c r="K2755" i="5"/>
  <c r="M2755" i="5" s="1"/>
  <c r="I2765" i="5"/>
  <c r="K2765" i="5" s="1"/>
  <c r="J2765" i="5"/>
  <c r="F2817" i="5"/>
  <c r="L2817" i="5" s="1"/>
  <c r="M2817" i="5" s="1"/>
  <c r="K2819" i="5"/>
  <c r="M2819" i="5" s="1"/>
  <c r="I2829" i="5"/>
  <c r="K2829" i="5" s="1"/>
  <c r="J2829" i="5"/>
  <c r="L2829" i="5" s="1"/>
  <c r="F2881" i="5"/>
  <c r="L2881" i="5" s="1"/>
  <c r="M2881" i="5" s="1"/>
  <c r="K2883" i="5"/>
  <c r="I2893" i="5"/>
  <c r="K2893" i="5" s="1"/>
  <c r="J2893" i="5"/>
  <c r="F2955" i="5"/>
  <c r="L2955" i="5" s="1"/>
  <c r="F2961" i="5"/>
  <c r="L2961" i="5" s="1"/>
  <c r="M2961" i="5" s="1"/>
  <c r="L2983" i="5"/>
  <c r="M2983" i="5" s="1"/>
  <c r="F2987" i="5"/>
  <c r="L2987" i="5" s="1"/>
  <c r="F2993" i="5"/>
  <c r="L2993" i="5" s="1"/>
  <c r="M2993" i="5" s="1"/>
  <c r="L3015" i="5"/>
  <c r="M3015" i="5" s="1"/>
  <c r="F3019" i="5"/>
  <c r="L3019" i="5" s="1"/>
  <c r="F3025" i="5"/>
  <c r="L3025" i="5" s="1"/>
  <c r="M3025" i="5" s="1"/>
  <c r="M3044" i="5"/>
  <c r="I3057" i="5"/>
  <c r="K3057" i="5" s="1"/>
  <c r="J3057" i="5"/>
  <c r="L3057" i="5" s="1"/>
  <c r="N3079" i="5"/>
  <c r="N3080" i="5" s="1"/>
  <c r="K2546" i="5"/>
  <c r="M2546" i="5" s="1"/>
  <c r="I2564" i="5"/>
  <c r="K2564" i="5" s="1"/>
  <c r="J2564" i="5"/>
  <c r="K2847" i="5"/>
  <c r="M2847" i="5" s="1"/>
  <c r="K2921" i="5"/>
  <c r="F3023" i="5"/>
  <c r="L3023" i="5" s="1"/>
  <c r="I3065" i="5"/>
  <c r="K3065" i="5" s="1"/>
  <c r="J3065" i="5"/>
  <c r="L3065" i="5" s="1"/>
  <c r="I3129" i="5"/>
  <c r="K3129" i="5" s="1"/>
  <c r="J3129" i="5"/>
  <c r="L3129" i="5" s="1"/>
  <c r="I3193" i="5"/>
  <c r="K3193" i="5" s="1"/>
  <c r="J3193" i="5"/>
  <c r="L3193" i="5" s="1"/>
  <c r="I3229" i="5"/>
  <c r="K3229" i="5" s="1"/>
  <c r="J3229" i="5"/>
  <c r="L3229" i="5" s="1"/>
  <c r="I3277" i="5"/>
  <c r="K3277" i="5" s="1"/>
  <c r="J3277" i="5"/>
  <c r="L3277" i="5" s="1"/>
  <c r="K2229" i="5"/>
  <c r="M2229" i="5" s="1"/>
  <c r="I2335" i="5"/>
  <c r="K2335" i="5" s="1"/>
  <c r="J2335" i="5"/>
  <c r="L2335" i="5" s="1"/>
  <c r="F2345" i="5"/>
  <c r="I2586" i="5"/>
  <c r="K2586" i="5" s="1"/>
  <c r="J2586" i="5"/>
  <c r="K2592" i="5"/>
  <c r="K2598" i="5"/>
  <c r="K2610" i="5"/>
  <c r="K2647" i="5"/>
  <c r="L2657" i="5"/>
  <c r="M2657" i="5" s="1"/>
  <c r="F2661" i="5"/>
  <c r="L2661" i="5" s="1"/>
  <c r="K2663" i="5"/>
  <c r="F2677" i="5"/>
  <c r="L2677" i="5" s="1"/>
  <c r="M2677" i="5" s="1"/>
  <c r="K2679" i="5"/>
  <c r="M2679" i="5" s="1"/>
  <c r="F2693" i="5"/>
  <c r="L2693" i="5" s="1"/>
  <c r="K2695" i="5"/>
  <c r="M2695" i="5" s="1"/>
  <c r="F2709" i="5"/>
  <c r="L2709" i="5" s="1"/>
  <c r="K2711" i="5"/>
  <c r="M2711" i="5" s="1"/>
  <c r="N2711" i="5" s="1"/>
  <c r="L2721" i="5"/>
  <c r="M2721" i="5" s="1"/>
  <c r="F2725" i="5"/>
  <c r="L2725" i="5" s="1"/>
  <c r="K2727" i="5"/>
  <c r="M2727" i="5" s="1"/>
  <c r="F2741" i="5"/>
  <c r="L2741" i="5" s="1"/>
  <c r="M2741" i="5" s="1"/>
  <c r="K2743" i="5"/>
  <c r="M2743" i="5" s="1"/>
  <c r="F2757" i="5"/>
  <c r="L2757" i="5" s="1"/>
  <c r="K2759" i="5"/>
  <c r="M2759" i="5" s="1"/>
  <c r="F2773" i="5"/>
  <c r="L2773" i="5" s="1"/>
  <c r="K2775" i="5"/>
  <c r="M2775" i="5" s="1"/>
  <c r="L2785" i="5"/>
  <c r="M2785" i="5" s="1"/>
  <c r="F2789" i="5"/>
  <c r="L2789" i="5" s="1"/>
  <c r="K2791" i="5"/>
  <c r="M2791" i="5" s="1"/>
  <c r="L2801" i="5"/>
  <c r="F2805" i="5"/>
  <c r="L2805" i="5" s="1"/>
  <c r="M2805" i="5" s="1"/>
  <c r="N2805" i="5" s="1"/>
  <c r="K2807" i="5"/>
  <c r="M2807" i="5" s="1"/>
  <c r="F2821" i="5"/>
  <c r="L2821" i="5" s="1"/>
  <c r="K2823" i="5"/>
  <c r="M2823" i="5" s="1"/>
  <c r="F2837" i="5"/>
  <c r="L2837" i="5" s="1"/>
  <c r="K2839" i="5"/>
  <c r="M2839" i="5" s="1"/>
  <c r="L2849" i="5"/>
  <c r="M2849" i="5" s="1"/>
  <c r="F2853" i="5"/>
  <c r="L2853" i="5" s="1"/>
  <c r="K2855" i="5"/>
  <c r="M2855" i="5" s="1"/>
  <c r="L2865" i="5"/>
  <c r="F2869" i="5"/>
  <c r="L2869" i="5" s="1"/>
  <c r="M2869" i="5" s="1"/>
  <c r="K2871" i="5"/>
  <c r="M2871" i="5" s="1"/>
  <c r="N2871" i="5" s="1"/>
  <c r="N2872" i="5" s="1"/>
  <c r="F2885" i="5"/>
  <c r="L2885" i="5" s="1"/>
  <c r="K2887" i="5"/>
  <c r="M2887" i="5" s="1"/>
  <c r="L2897" i="5"/>
  <c r="M2897" i="5" s="1"/>
  <c r="F2901" i="5"/>
  <c r="L2901" i="5" s="1"/>
  <c r="K2903" i="5"/>
  <c r="F2917" i="5"/>
  <c r="L2917" i="5" s="1"/>
  <c r="K2919" i="5"/>
  <c r="M2919" i="5" s="1"/>
  <c r="L2929" i="5"/>
  <c r="I2933" i="5"/>
  <c r="K2933" i="5" s="1"/>
  <c r="J2933" i="5"/>
  <c r="L2933" i="5" s="1"/>
  <c r="F2941" i="5"/>
  <c r="L2941" i="5" s="1"/>
  <c r="M2941" i="5" s="1"/>
  <c r="F2951" i="5"/>
  <c r="L2951" i="5" s="1"/>
  <c r="I2959" i="5"/>
  <c r="K2959" i="5" s="1"/>
  <c r="J2959" i="5"/>
  <c r="F2967" i="5"/>
  <c r="L2967" i="5" s="1"/>
  <c r="M2967" i="5" s="1"/>
  <c r="I2997" i="5"/>
  <c r="K2997" i="5" s="1"/>
  <c r="J2997" i="5"/>
  <c r="F3005" i="5"/>
  <c r="L3005" i="5" s="1"/>
  <c r="M3005" i="5" s="1"/>
  <c r="N3005" i="5" s="1"/>
  <c r="I3013" i="5"/>
  <c r="K3013" i="5" s="1"/>
  <c r="J3013" i="5"/>
  <c r="F3021" i="5"/>
  <c r="L3021" i="5" s="1"/>
  <c r="F3031" i="5"/>
  <c r="L3031" i="5" s="1"/>
  <c r="I3039" i="5"/>
  <c r="K3039" i="5" s="1"/>
  <c r="J3039" i="5"/>
  <c r="L3039" i="5" s="1"/>
  <c r="I3053" i="5"/>
  <c r="K3053" i="5" s="1"/>
  <c r="J3053" i="5"/>
  <c r="L3053" i="5" s="1"/>
  <c r="L2378" i="5"/>
  <c r="K2578" i="5"/>
  <c r="F2669" i="5"/>
  <c r="F2797" i="5"/>
  <c r="L2825" i="5"/>
  <c r="M2825" i="5" s="1"/>
  <c r="K2951" i="5"/>
  <c r="F3007" i="5"/>
  <c r="I3069" i="5"/>
  <c r="K3069" i="5" s="1"/>
  <c r="J3069" i="5"/>
  <c r="L3069" i="5" s="1"/>
  <c r="I3097" i="5"/>
  <c r="K3097" i="5" s="1"/>
  <c r="J3097" i="5"/>
  <c r="L3097" i="5" s="1"/>
  <c r="I3125" i="5"/>
  <c r="K3125" i="5" s="1"/>
  <c r="J3125" i="5"/>
  <c r="L3125" i="5" s="1"/>
  <c r="I3177" i="5"/>
  <c r="K3177" i="5" s="1"/>
  <c r="J3177" i="5"/>
  <c r="L3177" i="5" s="1"/>
  <c r="I3241" i="5"/>
  <c r="K3241" i="5" s="1"/>
  <c r="J3241" i="5"/>
  <c r="L3241" i="5" s="1"/>
  <c r="I3281" i="5"/>
  <c r="K3281" i="5" s="1"/>
  <c r="J3281" i="5"/>
  <c r="L3281" i="5" s="1"/>
  <c r="F2111" i="5"/>
  <c r="K2283" i="5"/>
  <c r="K2341" i="5"/>
  <c r="M2341" i="5" s="1"/>
  <c r="I2406" i="5"/>
  <c r="K2406" i="5" s="1"/>
  <c r="J2406" i="5"/>
  <c r="L2430" i="5"/>
  <c r="M2430" i="5" s="1"/>
  <c r="F2438" i="5"/>
  <c r="I2470" i="5"/>
  <c r="K2470" i="5" s="1"/>
  <c r="J2470" i="5"/>
  <c r="L2470" i="5" s="1"/>
  <c r="L2494" i="5"/>
  <c r="M2494" i="5" s="1"/>
  <c r="F2502" i="5"/>
  <c r="I2534" i="5"/>
  <c r="K2534" i="5" s="1"/>
  <c r="J2534" i="5"/>
  <c r="L2534" i="5" s="1"/>
  <c r="I2580" i="5"/>
  <c r="K2580" i="5" s="1"/>
  <c r="J2580" i="5"/>
  <c r="L2580" i="5" s="1"/>
  <c r="M2624" i="5"/>
  <c r="M2640" i="5"/>
  <c r="M2642" i="5"/>
  <c r="M2654" i="5"/>
  <c r="F2681" i="5"/>
  <c r="L2681" i="5" s="1"/>
  <c r="M2681" i="5" s="1"/>
  <c r="K2683" i="5"/>
  <c r="M2683" i="5" s="1"/>
  <c r="K2693" i="5"/>
  <c r="F2745" i="5"/>
  <c r="L2745" i="5" s="1"/>
  <c r="M2745" i="5" s="1"/>
  <c r="K2747" i="5"/>
  <c r="K2757" i="5"/>
  <c r="F2809" i="5"/>
  <c r="L2809" i="5" s="1"/>
  <c r="M2809" i="5" s="1"/>
  <c r="K2811" i="5"/>
  <c r="K2821" i="5"/>
  <c r="M2846" i="5"/>
  <c r="F2873" i="5"/>
  <c r="L2873" i="5" s="1"/>
  <c r="M2873" i="5" s="1"/>
  <c r="K2875" i="5"/>
  <c r="M2875" i="5" s="1"/>
  <c r="K2885" i="5"/>
  <c r="M2910" i="5"/>
  <c r="F2931" i="5"/>
  <c r="K2939" i="5"/>
  <c r="M2939" i="5" s="1"/>
  <c r="F2947" i="5"/>
  <c r="K2955" i="5"/>
  <c r="M2955" i="5" s="1"/>
  <c r="F2963" i="5"/>
  <c r="K2971" i="5"/>
  <c r="M2971" i="5" s="1"/>
  <c r="F2979" i="5"/>
  <c r="K2987" i="5"/>
  <c r="F2995" i="5"/>
  <c r="K3003" i="5"/>
  <c r="M3003" i="5" s="1"/>
  <c r="F3011" i="5"/>
  <c r="K3019" i="5"/>
  <c r="F3027" i="5"/>
  <c r="K3035" i="5"/>
  <c r="M3035" i="5" s="1"/>
  <c r="N3035" i="5" s="1"/>
  <c r="N3036" i="5" s="1"/>
  <c r="N3037" i="5" s="1"/>
  <c r="N3038" i="5" s="1"/>
  <c r="F3043" i="5"/>
  <c r="J3048" i="5"/>
  <c r="L3048" i="5" s="1"/>
  <c r="I3048" i="5"/>
  <c r="K3048" i="5" s="1"/>
  <c r="K2482" i="5"/>
  <c r="M2482" i="5" s="1"/>
  <c r="K2514" i="5"/>
  <c r="K2560" i="5"/>
  <c r="L2621" i="5"/>
  <c r="K2649" i="5"/>
  <c r="M2649" i="5" s="1"/>
  <c r="K2665" i="5"/>
  <c r="K2687" i="5"/>
  <c r="F2765" i="5"/>
  <c r="L2793" i="5"/>
  <c r="L2841" i="5"/>
  <c r="M2841" i="5" s="1"/>
  <c r="F2893" i="5"/>
  <c r="F2925" i="5"/>
  <c r="F2997" i="5"/>
  <c r="K3021" i="5"/>
  <c r="K3031" i="5"/>
  <c r="I3109" i="5"/>
  <c r="K3109" i="5" s="1"/>
  <c r="J3109" i="5"/>
  <c r="L3109" i="5" s="1"/>
  <c r="I3165" i="5"/>
  <c r="K3165" i="5" s="1"/>
  <c r="J3165" i="5"/>
  <c r="L3165" i="5" s="1"/>
  <c r="I3205" i="5"/>
  <c r="K3205" i="5" s="1"/>
  <c r="J3205" i="5"/>
  <c r="L3205" i="5" s="1"/>
  <c r="I3233" i="5"/>
  <c r="K3233" i="5" s="1"/>
  <c r="J3233" i="5"/>
  <c r="L3233" i="5" s="1"/>
  <c r="I3301" i="5"/>
  <c r="K3301" i="5" s="1"/>
  <c r="J3301" i="5"/>
  <c r="L3301" i="5" s="1"/>
  <c r="M3056" i="5"/>
  <c r="J1505" i="5"/>
  <c r="I1505" i="5"/>
  <c r="K1505" i="5" s="1"/>
  <c r="O1505" i="5"/>
  <c r="AI1505" i="5" s="1"/>
  <c r="N1505" i="5"/>
  <c r="H443" i="5"/>
  <c r="I443" i="5" s="1"/>
  <c r="K443" i="5" s="1"/>
  <c r="F49" i="5"/>
  <c r="N49" i="5" s="1"/>
  <c r="H499" i="5"/>
  <c r="I499" i="5" s="1"/>
  <c r="K499" i="5" s="1"/>
  <c r="G1167" i="5"/>
  <c r="H315" i="5"/>
  <c r="F1503" i="5"/>
  <c r="N1503" i="5" s="1"/>
  <c r="F1403" i="5"/>
  <c r="N1403" i="5" s="1"/>
  <c r="F1363" i="5"/>
  <c r="F1303" i="5"/>
  <c r="N1303" i="5" s="1"/>
  <c r="F1442" i="5"/>
  <c r="F1406" i="5"/>
  <c r="F1366" i="5"/>
  <c r="F1362" i="5"/>
  <c r="N1362" i="5" s="1"/>
  <c r="F1254" i="5"/>
  <c r="F1190" i="5"/>
  <c r="F905" i="5"/>
  <c r="N905" i="5" s="1"/>
  <c r="F809" i="5"/>
  <c r="F638" i="5"/>
  <c r="F542" i="5"/>
  <c r="F532" i="5"/>
  <c r="F446" i="5"/>
  <c r="F430" i="5"/>
  <c r="F244" i="5"/>
  <c r="F228" i="5"/>
  <c r="F212" i="5"/>
  <c r="N212" i="5" s="1"/>
  <c r="F180" i="5"/>
  <c r="N180" i="5" s="1"/>
  <c r="K1370" i="5"/>
  <c r="F4" i="5"/>
  <c r="F1477" i="5"/>
  <c r="F1405" i="5"/>
  <c r="F1365" i="5"/>
  <c r="F1349" i="5"/>
  <c r="N1349" i="5" s="1"/>
  <c r="F1321" i="5"/>
  <c r="F1313" i="5"/>
  <c r="N1313" i="5" s="1"/>
  <c r="F1249" i="5"/>
  <c r="F1205" i="5"/>
  <c r="F1189" i="5"/>
  <c r="F1005" i="5"/>
  <c r="F904" i="5"/>
  <c r="N904" i="5" s="1"/>
  <c r="F765" i="5"/>
  <c r="F637" i="5"/>
  <c r="F605" i="5"/>
  <c r="F546" i="5"/>
  <c r="N546" i="5" s="1"/>
  <c r="F541" i="5"/>
  <c r="N541" i="5" s="1"/>
  <c r="F408" i="5"/>
  <c r="F365" i="5"/>
  <c r="N365" i="5" s="1"/>
  <c r="F328" i="5"/>
  <c r="N328" i="5" s="1"/>
  <c r="F317" i="5"/>
  <c r="N317" i="5" s="1"/>
  <c r="F312" i="5"/>
  <c r="F200" i="5"/>
  <c r="F184" i="5"/>
  <c r="N184" i="5" s="1"/>
  <c r="F104" i="5"/>
  <c r="F88" i="5"/>
  <c r="K1466" i="5"/>
  <c r="K1210" i="5"/>
  <c r="F1476" i="5"/>
  <c r="N1476" i="5" s="1"/>
  <c r="F1364" i="5"/>
  <c r="N1364" i="5" s="1"/>
  <c r="F1320" i="5"/>
  <c r="F1248" i="5"/>
  <c r="N1248" i="5" s="1"/>
  <c r="F1204" i="5"/>
  <c r="N1204" i="5" s="1"/>
  <c r="F1188" i="5"/>
  <c r="N1188" i="5" s="1"/>
  <c r="F1105" i="5"/>
  <c r="F1004" i="5"/>
  <c r="N1004" i="5" s="1"/>
  <c r="F934" i="5"/>
  <c r="N934" i="5" s="1"/>
  <c r="F902" i="5"/>
  <c r="F886" i="5"/>
  <c r="F881" i="5"/>
  <c r="N881" i="5" s="1"/>
  <c r="F838" i="5"/>
  <c r="F828" i="5"/>
  <c r="N828" i="5" s="1"/>
  <c r="F806" i="5"/>
  <c r="F769" i="5"/>
  <c r="F764" i="5"/>
  <c r="N764" i="5" s="1"/>
  <c r="F742" i="5"/>
  <c r="F710" i="5"/>
  <c r="F700" i="5"/>
  <c r="F689" i="5"/>
  <c r="F657" i="5"/>
  <c r="F646" i="5"/>
  <c r="F614" i="5"/>
  <c r="F609" i="5"/>
  <c r="F545" i="5"/>
  <c r="F540" i="5"/>
  <c r="F524" i="5"/>
  <c r="F486" i="5"/>
  <c r="F412" i="5"/>
  <c r="F305" i="5"/>
  <c r="F204" i="5"/>
  <c r="F188" i="5"/>
  <c r="F124" i="5"/>
  <c r="F108" i="5"/>
  <c r="F92" i="5"/>
  <c r="F76" i="5"/>
  <c r="F60" i="5"/>
  <c r="N1320" i="5"/>
  <c r="F1478" i="5"/>
  <c r="F1482" i="5"/>
  <c r="F1402" i="5"/>
  <c r="F1374" i="5"/>
  <c r="F1350" i="5"/>
  <c r="F1258" i="5"/>
  <c r="F1250" i="5"/>
  <c r="F1206" i="5"/>
  <c r="F878" i="5"/>
  <c r="F873" i="5"/>
  <c r="N873" i="5" s="1"/>
  <c r="F841" i="5"/>
  <c r="F830" i="5"/>
  <c r="F820" i="5"/>
  <c r="N820" i="5" s="1"/>
  <c r="F740" i="5"/>
  <c r="N740" i="5" s="1"/>
  <c r="F633" i="5"/>
  <c r="F617" i="5"/>
  <c r="N617" i="5" s="1"/>
  <c r="F606" i="5"/>
  <c r="F425" i="5"/>
  <c r="N425" i="5" s="1"/>
  <c r="F398" i="5"/>
  <c r="N398" i="5" s="1"/>
  <c r="F388" i="5"/>
  <c r="F340" i="5"/>
  <c r="K1498" i="5"/>
  <c r="K1242" i="5"/>
  <c r="F1437" i="5"/>
  <c r="F1397" i="5"/>
  <c r="N1397" i="5" s="1"/>
  <c r="O1397" i="5"/>
  <c r="AI1397" i="5" s="1"/>
  <c r="F1106" i="5"/>
  <c r="F882" i="5"/>
  <c r="F840" i="5"/>
  <c r="N840" i="5" s="1"/>
  <c r="F829" i="5"/>
  <c r="F770" i="5"/>
  <c r="F706" i="5"/>
  <c r="F701" i="5"/>
  <c r="F690" i="5"/>
  <c r="F658" i="5"/>
  <c r="F642" i="5"/>
  <c r="N642" i="5" s="1"/>
  <c r="F632" i="5"/>
  <c r="N632" i="5" s="1"/>
  <c r="F610" i="5"/>
  <c r="F520" i="5"/>
  <c r="N520" i="5" s="1"/>
  <c r="F509" i="5"/>
  <c r="F504" i="5"/>
  <c r="N504" i="5" s="1"/>
  <c r="F493" i="5"/>
  <c r="F338" i="5"/>
  <c r="N338" i="5" s="1"/>
  <c r="F242" i="5"/>
  <c r="N242" i="5" s="1"/>
  <c r="F120" i="5"/>
  <c r="F56" i="5"/>
  <c r="N56" i="5" s="1"/>
  <c r="J634" i="5"/>
  <c r="K1338" i="5"/>
  <c r="F1504" i="5"/>
  <c r="F1436" i="5"/>
  <c r="N1436" i="5" s="1"/>
  <c r="G1135" i="5"/>
  <c r="J602" i="5"/>
  <c r="L602" i="5" s="1"/>
  <c r="M602" i="5" s="1"/>
  <c r="K1434" i="5"/>
  <c r="K1306" i="5"/>
  <c r="K1178" i="5"/>
  <c r="F1104" i="5"/>
  <c r="N1104" i="5" s="1"/>
  <c r="F938" i="5"/>
  <c r="F906" i="5"/>
  <c r="F901" i="5"/>
  <c r="F890" i="5"/>
  <c r="F874" i="5"/>
  <c r="F842" i="5"/>
  <c r="F837" i="5"/>
  <c r="F805" i="5"/>
  <c r="F746" i="5"/>
  <c r="F741" i="5"/>
  <c r="F709" i="5"/>
  <c r="F704" i="5"/>
  <c r="N704" i="5" s="1"/>
  <c r="F698" i="5"/>
  <c r="N698" i="5" s="1"/>
  <c r="F688" i="5"/>
  <c r="F661" i="5"/>
  <c r="F656" i="5"/>
  <c r="N656" i="5" s="1"/>
  <c r="F645" i="5"/>
  <c r="F634" i="5"/>
  <c r="F618" i="5"/>
  <c r="F613" i="5"/>
  <c r="F549" i="5"/>
  <c r="F538" i="5"/>
  <c r="N538" i="5" s="1"/>
  <c r="F506" i="5"/>
  <c r="F432" i="5"/>
  <c r="F426" i="5"/>
  <c r="F400" i="5"/>
  <c r="F378" i="5"/>
  <c r="F368" i="5"/>
  <c r="F362" i="5"/>
  <c r="F336" i="5"/>
  <c r="F320" i="5"/>
  <c r="F304" i="5"/>
  <c r="N304" i="5" s="1"/>
  <c r="F256" i="5"/>
  <c r="F224" i="5"/>
  <c r="N224" i="5" s="1"/>
  <c r="F160" i="5"/>
  <c r="F144" i="5"/>
  <c r="N144" i="5" s="1"/>
  <c r="O144" i="5"/>
  <c r="AI144" i="5" s="1"/>
  <c r="F128" i="5"/>
  <c r="N128" i="5" s="1"/>
  <c r="F112" i="5"/>
  <c r="F64" i="5"/>
  <c r="N604" i="5"/>
  <c r="F1486" i="5"/>
  <c r="F1438" i="5"/>
  <c r="F1370" i="5"/>
  <c r="F1322" i="5"/>
  <c r="F1006" i="5"/>
  <c r="F942" i="5"/>
  <c r="F910" i="5"/>
  <c r="F836" i="5"/>
  <c r="N836" i="5" s="1"/>
  <c r="F702" i="5"/>
  <c r="F612" i="5"/>
  <c r="N612" i="5" s="1"/>
  <c r="F548" i="5"/>
  <c r="F484" i="5"/>
  <c r="N484" i="5" s="1"/>
  <c r="F404" i="5"/>
  <c r="N404" i="5" s="1"/>
  <c r="F318" i="5"/>
  <c r="F308" i="5"/>
  <c r="F196" i="5"/>
  <c r="N196" i="5" s="1"/>
  <c r="F164" i="5"/>
  <c r="F132" i="5"/>
  <c r="F116" i="5"/>
  <c r="F84" i="5"/>
  <c r="F1107" i="5"/>
  <c r="F907" i="5"/>
  <c r="F903" i="5"/>
  <c r="F883" i="5"/>
  <c r="F843" i="5"/>
  <c r="F839" i="5"/>
  <c r="F699" i="5"/>
  <c r="N699" i="5" s="1"/>
  <c r="F687" i="5"/>
  <c r="N687" i="5" s="1"/>
  <c r="F643" i="5"/>
  <c r="F635" i="5"/>
  <c r="F619" i="5"/>
  <c r="F547" i="5"/>
  <c r="F539" i="5"/>
  <c r="F515" i="5"/>
  <c r="F499" i="5"/>
  <c r="F483" i="5"/>
  <c r="N483" i="5" s="1"/>
  <c r="F451" i="5"/>
  <c r="F443" i="5"/>
  <c r="F435" i="5"/>
  <c r="F431" i="5"/>
  <c r="N431" i="5" s="1"/>
  <c r="F399" i="5"/>
  <c r="F359" i="5"/>
  <c r="F339" i="5"/>
  <c r="F307" i="5"/>
  <c r="N307" i="5" s="1"/>
  <c r="F303" i="5"/>
  <c r="N303" i="5" s="1"/>
  <c r="F243" i="5"/>
  <c r="F203" i="5"/>
  <c r="N203" i="5" s="1"/>
  <c r="F195" i="5"/>
  <c r="N195" i="5" s="1"/>
  <c r="F179" i="5"/>
  <c r="N179" i="5" s="1"/>
  <c r="F163" i="5"/>
  <c r="N163" i="5" s="1"/>
  <c r="F143" i="5"/>
  <c r="F127" i="5"/>
  <c r="N127" i="5" s="1"/>
  <c r="F123" i="5"/>
  <c r="N123" i="5" s="1"/>
  <c r="F115" i="5"/>
  <c r="N115" i="5" s="1"/>
  <c r="F111" i="5"/>
  <c r="N111" i="5" s="1"/>
  <c r="F103" i="5"/>
  <c r="N103" i="5" s="1"/>
  <c r="F91" i="5"/>
  <c r="N91" i="5" s="1"/>
  <c r="F75" i="5"/>
  <c r="N75" i="5" s="1"/>
  <c r="F63" i="5"/>
  <c r="N63" i="5" s="1"/>
  <c r="N901" i="5"/>
  <c r="F1446" i="5"/>
  <c r="F804" i="5"/>
  <c r="N804" i="5" s="1"/>
  <c r="F194" i="5"/>
  <c r="N194" i="5" s="1"/>
  <c r="F142" i="5"/>
  <c r="N142" i="5" s="1"/>
  <c r="F102" i="5"/>
  <c r="N102" i="5" s="1"/>
  <c r="F205" i="5"/>
  <c r="F197" i="5"/>
  <c r="F185" i="5"/>
  <c r="F173" i="5"/>
  <c r="N173" i="5" s="1"/>
  <c r="F129" i="5"/>
  <c r="F125" i="5"/>
  <c r="F117" i="5"/>
  <c r="F113" i="5"/>
  <c r="F93" i="5"/>
  <c r="F85" i="5"/>
  <c r="N85" i="5" s="1"/>
  <c r="F77" i="5"/>
  <c r="F69" i="5"/>
  <c r="F57" i="5"/>
  <c r="N57" i="5" s="1"/>
  <c r="I698" i="5"/>
  <c r="K698" i="5" s="1"/>
  <c r="J698" i="5"/>
  <c r="I1490" i="5"/>
  <c r="K1490" i="5" s="1"/>
  <c r="J1490" i="5"/>
  <c r="L1490" i="5" s="1"/>
  <c r="I1450" i="5"/>
  <c r="K1450" i="5" s="1"/>
  <c r="J1450" i="5"/>
  <c r="I1426" i="5"/>
  <c r="K1426" i="5" s="1"/>
  <c r="J1426" i="5"/>
  <c r="I1418" i="5"/>
  <c r="K1418" i="5" s="1"/>
  <c r="J1418" i="5"/>
  <c r="I1394" i="5"/>
  <c r="K1394" i="5" s="1"/>
  <c r="J1394" i="5"/>
  <c r="L1394" i="5" s="1"/>
  <c r="I1354" i="5"/>
  <c r="K1354" i="5" s="1"/>
  <c r="J1354" i="5"/>
  <c r="I1330" i="5"/>
  <c r="K1330" i="5" s="1"/>
  <c r="J1330" i="5"/>
  <c r="I1322" i="5"/>
  <c r="K1322" i="5" s="1"/>
  <c r="J1322" i="5"/>
  <c r="I1298" i="5"/>
  <c r="K1298" i="5" s="1"/>
  <c r="J1298" i="5"/>
  <c r="L1298" i="5" s="1"/>
  <c r="I1290" i="5"/>
  <c r="K1290" i="5" s="1"/>
  <c r="J1290" i="5"/>
  <c r="I1266" i="5"/>
  <c r="K1266" i="5" s="1"/>
  <c r="J1266" i="5"/>
  <c r="L1266" i="5" s="1"/>
  <c r="I1258" i="5"/>
  <c r="K1258" i="5" s="1"/>
  <c r="J1258" i="5"/>
  <c r="I1234" i="5"/>
  <c r="K1234" i="5" s="1"/>
  <c r="J1234" i="5"/>
  <c r="L1234" i="5" s="1"/>
  <c r="I1202" i="5"/>
  <c r="K1202" i="5" s="1"/>
  <c r="J1202" i="5"/>
  <c r="I1194" i="5"/>
  <c r="K1194" i="5" s="1"/>
  <c r="J1194" i="5"/>
  <c r="L1194" i="5" s="1"/>
  <c r="I1170" i="5"/>
  <c r="K1170" i="5" s="1"/>
  <c r="J1170" i="5"/>
  <c r="I1138" i="5"/>
  <c r="K1138" i="5" s="1"/>
  <c r="J1138" i="5"/>
  <c r="L1138" i="5" s="1"/>
  <c r="I1098" i="5"/>
  <c r="K1098" i="5" s="1"/>
  <c r="J1098" i="5"/>
  <c r="I1066" i="5"/>
  <c r="K1066" i="5" s="1"/>
  <c r="J1066" i="5"/>
  <c r="L1066" i="5" s="1"/>
  <c r="I970" i="5"/>
  <c r="K970" i="5" s="1"/>
  <c r="J970" i="5"/>
  <c r="I938" i="5"/>
  <c r="K938" i="5" s="1"/>
  <c r="J938" i="5"/>
  <c r="I906" i="5"/>
  <c r="K906" i="5" s="1"/>
  <c r="J906" i="5"/>
  <c r="I714" i="5"/>
  <c r="K714" i="5" s="1"/>
  <c r="J714" i="5"/>
  <c r="H361" i="5"/>
  <c r="H1501" i="5"/>
  <c r="H1489" i="5"/>
  <c r="H1477" i="5"/>
  <c r="H1465" i="5"/>
  <c r="H1453" i="5"/>
  <c r="H1441" i="5"/>
  <c r="H1429" i="5"/>
  <c r="H1417" i="5"/>
  <c r="H1405" i="5"/>
  <c r="H1393" i="5"/>
  <c r="H1381" i="5"/>
  <c r="H1369" i="5"/>
  <c r="H1357" i="5"/>
  <c r="H1345" i="5"/>
  <c r="H1333" i="5"/>
  <c r="H1321" i="5"/>
  <c r="H1309" i="5"/>
  <c r="H1297" i="5"/>
  <c r="H1285" i="5"/>
  <c r="H1273" i="5"/>
  <c r="H1261" i="5"/>
  <c r="H1249" i="5"/>
  <c r="H1237" i="5"/>
  <c r="H1225" i="5"/>
  <c r="H1213" i="5"/>
  <c r="H1201" i="5"/>
  <c r="H1189" i="5"/>
  <c r="H1177" i="5"/>
  <c r="H1165" i="5"/>
  <c r="H1153" i="5"/>
  <c r="H1141" i="5"/>
  <c r="H1129" i="5"/>
  <c r="H1117" i="5"/>
  <c r="H1105" i="5"/>
  <c r="H1089" i="5"/>
  <c r="H1077" i="5"/>
  <c r="H1065" i="5"/>
  <c r="H1053" i="5"/>
  <c r="H1041" i="5"/>
  <c r="H1029" i="5"/>
  <c r="H1017" i="5"/>
  <c r="H1001" i="5"/>
  <c r="H989" i="5"/>
  <c r="H977" i="5"/>
  <c r="H965" i="5"/>
  <c r="H953" i="5"/>
  <c r="H941" i="5"/>
  <c r="H929" i="5"/>
  <c r="H917" i="5"/>
  <c r="H905" i="5"/>
  <c r="H893" i="5"/>
  <c r="H881" i="5"/>
  <c r="H869" i="5"/>
  <c r="H857" i="5"/>
  <c r="H845" i="5"/>
  <c r="H837" i="5"/>
  <c r="H825" i="5"/>
  <c r="H813" i="5"/>
  <c r="H801" i="5"/>
  <c r="H789" i="5"/>
  <c r="H773" i="5"/>
  <c r="H761" i="5"/>
  <c r="H749" i="5"/>
  <c r="H737" i="5"/>
  <c r="H725" i="5"/>
  <c r="H713" i="5"/>
  <c r="H701" i="5"/>
  <c r="H689" i="5"/>
  <c r="H677" i="5"/>
  <c r="H665" i="5"/>
  <c r="H653" i="5"/>
  <c r="H641" i="5"/>
  <c r="H629" i="5"/>
  <c r="H617" i="5"/>
  <c r="H605" i="5"/>
  <c r="H593" i="5"/>
  <c r="H581" i="5"/>
  <c r="H569" i="5"/>
  <c r="H557" i="5"/>
  <c r="H545" i="5"/>
  <c r="H533" i="5"/>
  <c r="H521" i="5"/>
  <c r="H509" i="5"/>
  <c r="H497" i="5"/>
  <c r="H489" i="5"/>
  <c r="H477" i="5"/>
  <c r="H469" i="5"/>
  <c r="H461" i="5"/>
  <c r="H453" i="5"/>
  <c r="H445" i="5"/>
  <c r="H437" i="5"/>
  <c r="H429" i="5"/>
  <c r="H417" i="5"/>
  <c r="H409" i="5"/>
  <c r="H401" i="5"/>
  <c r="H393" i="5"/>
  <c r="H385" i="5"/>
  <c r="H377" i="5"/>
  <c r="H373" i="5"/>
  <c r="H369" i="5"/>
  <c r="H365" i="5"/>
  <c r="H353" i="5"/>
  <c r="H345" i="5"/>
  <c r="H333" i="5"/>
  <c r="H321" i="5"/>
  <c r="H309" i="5"/>
  <c r="H301" i="5"/>
  <c r="H289" i="5"/>
  <c r="H277" i="5"/>
  <c r="H265" i="5"/>
  <c r="H253" i="5"/>
  <c r="H241" i="5"/>
  <c r="H229" i="5"/>
  <c r="H213" i="5"/>
  <c r="H197" i="5"/>
  <c r="H185" i="5"/>
  <c r="H173" i="5"/>
  <c r="H161" i="5"/>
  <c r="H153" i="5"/>
  <c r="H141" i="5"/>
  <c r="H129" i="5"/>
  <c r="H117" i="5"/>
  <c r="H105" i="5"/>
  <c r="H93" i="5"/>
  <c r="H81" i="5"/>
  <c r="H69" i="5"/>
  <c r="H57" i="5"/>
  <c r="H45" i="5"/>
  <c r="H33" i="5"/>
  <c r="H21" i="5"/>
  <c r="H9" i="5"/>
  <c r="G1285" i="5"/>
  <c r="G737" i="5"/>
  <c r="I315" i="5"/>
  <c r="K315" i="5" s="1"/>
  <c r="J315" i="5"/>
  <c r="H1504" i="5"/>
  <c r="H1500" i="5"/>
  <c r="H1496" i="5"/>
  <c r="H1492" i="5"/>
  <c r="H1488" i="5"/>
  <c r="H1484" i="5"/>
  <c r="H1480" i="5"/>
  <c r="H1476" i="5"/>
  <c r="H1472" i="5"/>
  <c r="H1468" i="5"/>
  <c r="H1464" i="5"/>
  <c r="H1460" i="5"/>
  <c r="H1456" i="5"/>
  <c r="H1452" i="5"/>
  <c r="H1448" i="5"/>
  <c r="H1444" i="5"/>
  <c r="H1440" i="5"/>
  <c r="H1436" i="5"/>
  <c r="I1436" i="5" s="1"/>
  <c r="K1436" i="5" s="1"/>
  <c r="H1432" i="5"/>
  <c r="H1428" i="5"/>
  <c r="H1424" i="5"/>
  <c r="H1420" i="5"/>
  <c r="H1416" i="5"/>
  <c r="H1412" i="5"/>
  <c r="H1408" i="5"/>
  <c r="H1404" i="5"/>
  <c r="H1400" i="5"/>
  <c r="H1396" i="5"/>
  <c r="H1392" i="5"/>
  <c r="H1388" i="5"/>
  <c r="H1384" i="5"/>
  <c r="H1380" i="5"/>
  <c r="H1376" i="5"/>
  <c r="H1372" i="5"/>
  <c r="H1368" i="5"/>
  <c r="H1364" i="5"/>
  <c r="H1360" i="5"/>
  <c r="H1356" i="5"/>
  <c r="H1352" i="5"/>
  <c r="H1348" i="5"/>
  <c r="H1344" i="5"/>
  <c r="H1340" i="5"/>
  <c r="H1336" i="5"/>
  <c r="H1332" i="5"/>
  <c r="H1328" i="5"/>
  <c r="H1324" i="5"/>
  <c r="H1320" i="5"/>
  <c r="H1316" i="5"/>
  <c r="H1312" i="5"/>
  <c r="H1308" i="5"/>
  <c r="H1304" i="5"/>
  <c r="H1300" i="5"/>
  <c r="H1296" i="5"/>
  <c r="H1292" i="5"/>
  <c r="H1288" i="5"/>
  <c r="H1284" i="5"/>
  <c r="H1280" i="5"/>
  <c r="H1276" i="5"/>
  <c r="H1272" i="5"/>
  <c r="H1268" i="5"/>
  <c r="H1264" i="5"/>
  <c r="H1260" i="5"/>
  <c r="H1256" i="5"/>
  <c r="H1252" i="5"/>
  <c r="H1248" i="5"/>
  <c r="H1244" i="5"/>
  <c r="H1240" i="5"/>
  <c r="H1236" i="5"/>
  <c r="H1232" i="5"/>
  <c r="H1228" i="5"/>
  <c r="H1224" i="5"/>
  <c r="H1220" i="5"/>
  <c r="H1216" i="5"/>
  <c r="H1212" i="5"/>
  <c r="H1208" i="5"/>
  <c r="H1204" i="5"/>
  <c r="H1200" i="5"/>
  <c r="H1196" i="5"/>
  <c r="H1192" i="5"/>
  <c r="H1188" i="5"/>
  <c r="H1184" i="5"/>
  <c r="H1180" i="5"/>
  <c r="H1176" i="5"/>
  <c r="H1172" i="5"/>
  <c r="H1168" i="5"/>
  <c r="H1164" i="5"/>
  <c r="H1160" i="5"/>
  <c r="H1156" i="5"/>
  <c r="H1152" i="5"/>
  <c r="H1148" i="5"/>
  <c r="H1144" i="5"/>
  <c r="H1140" i="5"/>
  <c r="H1136" i="5"/>
  <c r="H1132" i="5"/>
  <c r="H1128" i="5"/>
  <c r="H1124" i="5"/>
  <c r="H1120" i="5"/>
  <c r="H1116" i="5"/>
  <c r="H1112" i="5"/>
  <c r="H1108" i="5"/>
  <c r="H1104" i="5"/>
  <c r="H1100" i="5"/>
  <c r="H1096" i="5"/>
  <c r="H1092" i="5"/>
  <c r="H1088" i="5"/>
  <c r="H1084" i="5"/>
  <c r="H1080" i="5"/>
  <c r="H1076" i="5"/>
  <c r="H1072" i="5"/>
  <c r="H1068" i="5"/>
  <c r="H1064" i="5"/>
  <c r="H1060" i="5"/>
  <c r="H1056" i="5"/>
  <c r="H1052" i="5"/>
  <c r="H1048" i="5"/>
  <c r="H1044" i="5"/>
  <c r="H1040" i="5"/>
  <c r="H1036" i="5"/>
  <c r="H1032" i="5"/>
  <c r="H1028" i="5"/>
  <c r="H1024" i="5"/>
  <c r="H1020" i="5"/>
  <c r="H1016" i="5"/>
  <c r="H1012" i="5"/>
  <c r="H1008" i="5"/>
  <c r="H1004" i="5"/>
  <c r="H1000" i="5"/>
  <c r="H996" i="5"/>
  <c r="H992" i="5"/>
  <c r="H988" i="5"/>
  <c r="H984" i="5"/>
  <c r="H980" i="5"/>
  <c r="H976" i="5"/>
  <c r="H972" i="5"/>
  <c r="H968" i="5"/>
  <c r="H964" i="5"/>
  <c r="H960" i="5"/>
  <c r="H956" i="5"/>
  <c r="H952" i="5"/>
  <c r="H948" i="5"/>
  <c r="H944" i="5"/>
  <c r="H940" i="5"/>
  <c r="H936" i="5"/>
  <c r="H932" i="5"/>
  <c r="H928" i="5"/>
  <c r="H924" i="5"/>
  <c r="H920" i="5"/>
  <c r="H916" i="5"/>
  <c r="H912" i="5"/>
  <c r="H908" i="5"/>
  <c r="H904" i="5"/>
  <c r="H900" i="5"/>
  <c r="H896" i="5"/>
  <c r="H892" i="5"/>
  <c r="H888" i="5"/>
  <c r="H884" i="5"/>
  <c r="H880" i="5"/>
  <c r="H876" i="5"/>
  <c r="H872" i="5"/>
  <c r="H868" i="5"/>
  <c r="H864" i="5"/>
  <c r="H860" i="5"/>
  <c r="H856" i="5"/>
  <c r="H852" i="5"/>
  <c r="H848" i="5"/>
  <c r="H844" i="5"/>
  <c r="H840" i="5"/>
  <c r="H836" i="5"/>
  <c r="H832" i="5"/>
  <c r="H828" i="5"/>
  <c r="H824" i="5"/>
  <c r="H820" i="5"/>
  <c r="H816" i="5"/>
  <c r="H812" i="5"/>
  <c r="H808" i="5"/>
  <c r="H804" i="5"/>
  <c r="H800" i="5"/>
  <c r="H796" i="5"/>
  <c r="H792" i="5"/>
  <c r="H788" i="5"/>
  <c r="H784" i="5"/>
  <c r="H780" i="5"/>
  <c r="H776" i="5"/>
  <c r="H772" i="5"/>
  <c r="H768" i="5"/>
  <c r="H764" i="5"/>
  <c r="H760" i="5"/>
  <c r="H756" i="5"/>
  <c r="H752" i="5"/>
  <c r="H748" i="5"/>
  <c r="H744" i="5"/>
  <c r="H740" i="5"/>
  <c r="H736" i="5"/>
  <c r="H732" i="5"/>
  <c r="H728" i="5"/>
  <c r="H724" i="5"/>
  <c r="H720" i="5"/>
  <c r="H716" i="5"/>
  <c r="H712" i="5"/>
  <c r="H708" i="5"/>
  <c r="H704" i="5"/>
  <c r="H700" i="5"/>
  <c r="H696" i="5"/>
  <c r="H692" i="5"/>
  <c r="H688" i="5"/>
  <c r="H684" i="5"/>
  <c r="H680" i="5"/>
  <c r="H676" i="5"/>
  <c r="H672" i="5"/>
  <c r="H668" i="5"/>
  <c r="H664" i="5"/>
  <c r="H660" i="5"/>
  <c r="H656" i="5"/>
  <c r="H652" i="5"/>
  <c r="H648" i="5"/>
  <c r="H644" i="5"/>
  <c r="H640" i="5"/>
  <c r="H636" i="5"/>
  <c r="H632" i="5"/>
  <c r="H628" i="5"/>
  <c r="H624" i="5"/>
  <c r="H620" i="5"/>
  <c r="H616" i="5"/>
  <c r="H612" i="5"/>
  <c r="H608" i="5"/>
  <c r="H604" i="5"/>
  <c r="H600" i="5"/>
  <c r="H596" i="5"/>
  <c r="H592" i="5"/>
  <c r="H588" i="5"/>
  <c r="H584" i="5"/>
  <c r="H580" i="5"/>
  <c r="H576" i="5"/>
  <c r="H572" i="5"/>
  <c r="H568" i="5"/>
  <c r="H564" i="5"/>
  <c r="H560" i="5"/>
  <c r="H556" i="5"/>
  <c r="H552" i="5"/>
  <c r="H548" i="5"/>
  <c r="H544" i="5"/>
  <c r="H540" i="5"/>
  <c r="H536" i="5"/>
  <c r="H532" i="5"/>
  <c r="H528" i="5"/>
  <c r="H524" i="5"/>
  <c r="H516" i="5"/>
  <c r="H512" i="5"/>
  <c r="H508" i="5"/>
  <c r="H504" i="5"/>
  <c r="H500" i="5"/>
  <c r="H496" i="5"/>
  <c r="H492" i="5"/>
  <c r="H484" i="5"/>
  <c r="H480" i="5"/>
  <c r="H476" i="5"/>
  <c r="H472" i="5"/>
  <c r="H468" i="5"/>
  <c r="G464" i="5"/>
  <c r="H464" i="5"/>
  <c r="H460" i="5"/>
  <c r="H456" i="5"/>
  <c r="H452" i="5"/>
  <c r="H448" i="5"/>
  <c r="H444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356" i="5"/>
  <c r="H352" i="5"/>
  <c r="H348" i="5"/>
  <c r="H344" i="5"/>
  <c r="I344" i="5" s="1"/>
  <c r="K344" i="5" s="1"/>
  <c r="H340" i="5"/>
  <c r="I340" i="5" s="1"/>
  <c r="K340" i="5" s="1"/>
  <c r="H336" i="5"/>
  <c r="I336" i="5" s="1"/>
  <c r="K336" i="5" s="1"/>
  <c r="H332" i="5"/>
  <c r="I332" i="5" s="1"/>
  <c r="K332" i="5" s="1"/>
  <c r="H328" i="5"/>
  <c r="I328" i="5" s="1"/>
  <c r="K328" i="5" s="1"/>
  <c r="H324" i="5"/>
  <c r="I324" i="5" s="1"/>
  <c r="K324" i="5" s="1"/>
  <c r="H320" i="5"/>
  <c r="I320" i="5" s="1"/>
  <c r="K320" i="5" s="1"/>
  <c r="H316" i="5"/>
  <c r="I316" i="5" s="1"/>
  <c r="K316" i="5" s="1"/>
  <c r="H312" i="5"/>
  <c r="I312" i="5" s="1"/>
  <c r="K312" i="5" s="1"/>
  <c r="H308" i="5"/>
  <c r="I308" i="5" s="1"/>
  <c r="K308" i="5" s="1"/>
  <c r="H304" i="5"/>
  <c r="I304" i="5" s="1"/>
  <c r="K304" i="5" s="1"/>
  <c r="H300" i="5"/>
  <c r="I300" i="5" s="1"/>
  <c r="K300" i="5" s="1"/>
  <c r="H296" i="5"/>
  <c r="I296" i="5" s="1"/>
  <c r="K296" i="5" s="1"/>
  <c r="H292" i="5"/>
  <c r="I292" i="5" s="1"/>
  <c r="K292" i="5" s="1"/>
  <c r="H288" i="5"/>
  <c r="I288" i="5" s="1"/>
  <c r="K288" i="5" s="1"/>
  <c r="H284" i="5"/>
  <c r="I284" i="5" s="1"/>
  <c r="K284" i="5" s="1"/>
  <c r="H280" i="5"/>
  <c r="I280" i="5" s="1"/>
  <c r="K280" i="5" s="1"/>
  <c r="H276" i="5"/>
  <c r="I276" i="5" s="1"/>
  <c r="K276" i="5" s="1"/>
  <c r="H272" i="5"/>
  <c r="I272" i="5" s="1"/>
  <c r="K272" i="5" s="1"/>
  <c r="H268" i="5"/>
  <c r="I268" i="5" s="1"/>
  <c r="K268" i="5" s="1"/>
  <c r="H264" i="5"/>
  <c r="I264" i="5" s="1"/>
  <c r="K264" i="5" s="1"/>
  <c r="H260" i="5"/>
  <c r="I260" i="5" s="1"/>
  <c r="K260" i="5" s="1"/>
  <c r="H256" i="5"/>
  <c r="I256" i="5" s="1"/>
  <c r="K256" i="5" s="1"/>
  <c r="H252" i="5"/>
  <c r="I252" i="5" s="1"/>
  <c r="K252" i="5" s="1"/>
  <c r="H248" i="5"/>
  <c r="I248" i="5" s="1"/>
  <c r="K248" i="5" s="1"/>
  <c r="H244" i="5"/>
  <c r="I244" i="5" s="1"/>
  <c r="K244" i="5" s="1"/>
  <c r="H240" i="5"/>
  <c r="I240" i="5" s="1"/>
  <c r="K240" i="5" s="1"/>
  <c r="H236" i="5"/>
  <c r="I236" i="5" s="1"/>
  <c r="K236" i="5" s="1"/>
  <c r="H232" i="5"/>
  <c r="I232" i="5" s="1"/>
  <c r="K232" i="5" s="1"/>
  <c r="H228" i="5"/>
  <c r="I228" i="5" s="1"/>
  <c r="K228" i="5" s="1"/>
  <c r="H224" i="5"/>
  <c r="I224" i="5" s="1"/>
  <c r="K224" i="5" s="1"/>
  <c r="H220" i="5"/>
  <c r="I220" i="5" s="1"/>
  <c r="K220" i="5" s="1"/>
  <c r="H216" i="5"/>
  <c r="I216" i="5" s="1"/>
  <c r="K216" i="5" s="1"/>
  <c r="H212" i="5"/>
  <c r="I212" i="5" s="1"/>
  <c r="K212" i="5" s="1"/>
  <c r="G208" i="5"/>
  <c r="H208" i="5"/>
  <c r="I208" i="5" s="1"/>
  <c r="K208" i="5" s="1"/>
  <c r="H204" i="5"/>
  <c r="I204" i="5" s="1"/>
  <c r="K204" i="5" s="1"/>
  <c r="H200" i="5"/>
  <c r="I200" i="5" s="1"/>
  <c r="K200" i="5" s="1"/>
  <c r="H196" i="5"/>
  <c r="I196" i="5" s="1"/>
  <c r="K196" i="5" s="1"/>
  <c r="H192" i="5"/>
  <c r="I192" i="5" s="1"/>
  <c r="K192" i="5" s="1"/>
  <c r="H188" i="5"/>
  <c r="I188" i="5" s="1"/>
  <c r="K188" i="5" s="1"/>
  <c r="H184" i="5"/>
  <c r="I184" i="5" s="1"/>
  <c r="K184" i="5" s="1"/>
  <c r="H180" i="5"/>
  <c r="I180" i="5" s="1"/>
  <c r="K180" i="5" s="1"/>
  <c r="H176" i="5"/>
  <c r="I176" i="5" s="1"/>
  <c r="K176" i="5" s="1"/>
  <c r="H172" i="5"/>
  <c r="I172" i="5" s="1"/>
  <c r="K172" i="5" s="1"/>
  <c r="H168" i="5"/>
  <c r="I168" i="5" s="1"/>
  <c r="K168" i="5" s="1"/>
  <c r="H164" i="5"/>
  <c r="I164" i="5" s="1"/>
  <c r="K164" i="5" s="1"/>
  <c r="H160" i="5"/>
  <c r="I160" i="5" s="1"/>
  <c r="K160" i="5" s="1"/>
  <c r="H156" i="5"/>
  <c r="I156" i="5" s="1"/>
  <c r="K156" i="5" s="1"/>
  <c r="H152" i="5"/>
  <c r="I152" i="5" s="1"/>
  <c r="K152" i="5" s="1"/>
  <c r="H148" i="5"/>
  <c r="I148" i="5" s="1"/>
  <c r="K148" i="5" s="1"/>
  <c r="H144" i="5"/>
  <c r="I144" i="5" s="1"/>
  <c r="K144" i="5" s="1"/>
  <c r="H140" i="5"/>
  <c r="I140" i="5" s="1"/>
  <c r="K140" i="5" s="1"/>
  <c r="H136" i="5"/>
  <c r="I136" i="5" s="1"/>
  <c r="K136" i="5" s="1"/>
  <c r="H132" i="5"/>
  <c r="I132" i="5" s="1"/>
  <c r="K132" i="5" s="1"/>
  <c r="H128" i="5"/>
  <c r="I128" i="5" s="1"/>
  <c r="K128" i="5" s="1"/>
  <c r="H124" i="5"/>
  <c r="I124" i="5" s="1"/>
  <c r="K124" i="5" s="1"/>
  <c r="H120" i="5"/>
  <c r="I120" i="5" s="1"/>
  <c r="K120" i="5" s="1"/>
  <c r="H116" i="5"/>
  <c r="I116" i="5" s="1"/>
  <c r="K116" i="5" s="1"/>
  <c r="H112" i="5"/>
  <c r="I112" i="5" s="1"/>
  <c r="K112" i="5" s="1"/>
  <c r="H108" i="5"/>
  <c r="I108" i="5" s="1"/>
  <c r="K108" i="5" s="1"/>
  <c r="H104" i="5"/>
  <c r="I104" i="5" s="1"/>
  <c r="K104" i="5" s="1"/>
  <c r="H100" i="5"/>
  <c r="I100" i="5" s="1"/>
  <c r="K100" i="5" s="1"/>
  <c r="H96" i="5"/>
  <c r="I96" i="5" s="1"/>
  <c r="K96" i="5" s="1"/>
  <c r="H92" i="5"/>
  <c r="I92" i="5" s="1"/>
  <c r="K92" i="5" s="1"/>
  <c r="H88" i="5"/>
  <c r="I88" i="5" s="1"/>
  <c r="K88" i="5" s="1"/>
  <c r="H84" i="5"/>
  <c r="I84" i="5" s="1"/>
  <c r="K84" i="5" s="1"/>
  <c r="H80" i="5"/>
  <c r="I80" i="5" s="1"/>
  <c r="K80" i="5" s="1"/>
  <c r="H76" i="5"/>
  <c r="I76" i="5" s="1"/>
  <c r="K76" i="5" s="1"/>
  <c r="H72" i="5"/>
  <c r="I72" i="5" s="1"/>
  <c r="K72" i="5" s="1"/>
  <c r="H68" i="5"/>
  <c r="I68" i="5" s="1"/>
  <c r="K68" i="5" s="1"/>
  <c r="H64" i="5"/>
  <c r="I64" i="5" s="1"/>
  <c r="K64" i="5" s="1"/>
  <c r="H60" i="5"/>
  <c r="I60" i="5" s="1"/>
  <c r="K60" i="5" s="1"/>
  <c r="H56" i="5"/>
  <c r="I56" i="5" s="1"/>
  <c r="K56" i="5" s="1"/>
  <c r="H52" i="5"/>
  <c r="I52" i="5" s="1"/>
  <c r="K52" i="5" s="1"/>
  <c r="H48" i="5"/>
  <c r="I48" i="5" s="1"/>
  <c r="K48" i="5" s="1"/>
  <c r="H44" i="5"/>
  <c r="I44" i="5" s="1"/>
  <c r="K44" i="5" s="1"/>
  <c r="H40" i="5"/>
  <c r="I40" i="5" s="1"/>
  <c r="K40" i="5" s="1"/>
  <c r="H36" i="5"/>
  <c r="I36" i="5" s="1"/>
  <c r="K36" i="5" s="1"/>
  <c r="H32" i="5"/>
  <c r="I32" i="5" s="1"/>
  <c r="K32" i="5" s="1"/>
  <c r="H28" i="5"/>
  <c r="I28" i="5" s="1"/>
  <c r="K28" i="5" s="1"/>
  <c r="H24" i="5"/>
  <c r="I24" i="5" s="1"/>
  <c r="K24" i="5" s="1"/>
  <c r="H20" i="5"/>
  <c r="I20" i="5" s="1"/>
  <c r="K20" i="5" s="1"/>
  <c r="H16" i="5"/>
  <c r="I16" i="5" s="1"/>
  <c r="K16" i="5" s="1"/>
  <c r="H12" i="5"/>
  <c r="I12" i="5" s="1"/>
  <c r="K12" i="5" s="1"/>
  <c r="H8" i="5"/>
  <c r="I8" i="5" s="1"/>
  <c r="K8" i="5" s="1"/>
  <c r="G1333" i="5"/>
  <c r="G929" i="5"/>
  <c r="G400" i="5"/>
  <c r="G33" i="5"/>
  <c r="J1434" i="5"/>
  <c r="J1402" i="5"/>
  <c r="J1370" i="5"/>
  <c r="J1338" i="5"/>
  <c r="J1306" i="5"/>
  <c r="J1274" i="5"/>
  <c r="L1274" i="5" s="1"/>
  <c r="M1274" i="5" s="1"/>
  <c r="J1242" i="5"/>
  <c r="J1210" i="5"/>
  <c r="J1178" i="5"/>
  <c r="J1146" i="5"/>
  <c r="L1146" i="5" s="1"/>
  <c r="M1146" i="5" s="1"/>
  <c r="J1114" i="5"/>
  <c r="J1082" i="5"/>
  <c r="J1050" i="5"/>
  <c r="J1018" i="5"/>
  <c r="J986" i="5"/>
  <c r="J954" i="5"/>
  <c r="J922" i="5"/>
  <c r="J890" i="5"/>
  <c r="J858" i="5"/>
  <c r="J826" i="5"/>
  <c r="J570" i="5"/>
  <c r="J538" i="5"/>
  <c r="L538" i="5" s="1"/>
  <c r="M538" i="5" s="1"/>
  <c r="H1458" i="5"/>
  <c r="H1362" i="5"/>
  <c r="H1106" i="5"/>
  <c r="H1074" i="5"/>
  <c r="H1042" i="5"/>
  <c r="H1010" i="5"/>
  <c r="H978" i="5"/>
  <c r="H946" i="5"/>
  <c r="H914" i="5"/>
  <c r="H882" i="5"/>
  <c r="H850" i="5"/>
  <c r="H818" i="5"/>
  <c r="H786" i="5"/>
  <c r="H754" i="5"/>
  <c r="H722" i="5"/>
  <c r="H690" i="5"/>
  <c r="H658" i="5"/>
  <c r="H626" i="5"/>
  <c r="H594" i="5"/>
  <c r="H562" i="5"/>
  <c r="H530" i="5"/>
  <c r="H488" i="5"/>
  <c r="H411" i="5"/>
  <c r="H283" i="5"/>
  <c r="H155" i="5"/>
  <c r="H27" i="5"/>
  <c r="H4" i="5"/>
  <c r="H1493" i="5"/>
  <c r="H1481" i="5"/>
  <c r="H1469" i="5"/>
  <c r="H1457" i="5"/>
  <c r="H1445" i="5"/>
  <c r="H1433" i="5"/>
  <c r="H1421" i="5"/>
  <c r="H1409" i="5"/>
  <c r="H1397" i="5"/>
  <c r="H1385" i="5"/>
  <c r="H1373" i="5"/>
  <c r="H1361" i="5"/>
  <c r="H1349" i="5"/>
  <c r="H1337" i="5"/>
  <c r="H1325" i="5"/>
  <c r="H1313" i="5"/>
  <c r="H1301" i="5"/>
  <c r="H1289" i="5"/>
  <c r="H1277" i="5"/>
  <c r="H1265" i="5"/>
  <c r="H1253" i="5"/>
  <c r="H1241" i="5"/>
  <c r="H1229" i="5"/>
  <c r="H1217" i="5"/>
  <c r="H1205" i="5"/>
  <c r="H1193" i="5"/>
  <c r="H1181" i="5"/>
  <c r="H1169" i="5"/>
  <c r="H1157" i="5"/>
  <c r="H1145" i="5"/>
  <c r="H1133" i="5"/>
  <c r="H1121" i="5"/>
  <c r="H1109" i="5"/>
  <c r="H1097" i="5"/>
  <c r="H1085" i="5"/>
  <c r="H1073" i="5"/>
  <c r="H1061" i="5"/>
  <c r="H1049" i="5"/>
  <c r="H1037" i="5"/>
  <c r="H1025" i="5"/>
  <c r="H1013" i="5"/>
  <c r="H1005" i="5"/>
  <c r="H993" i="5"/>
  <c r="H981" i="5"/>
  <c r="H969" i="5"/>
  <c r="H957" i="5"/>
  <c r="H945" i="5"/>
  <c r="H933" i="5"/>
  <c r="H921" i="5"/>
  <c r="H909" i="5"/>
  <c r="H897" i="5"/>
  <c r="H885" i="5"/>
  <c r="H873" i="5"/>
  <c r="H861" i="5"/>
  <c r="H849" i="5"/>
  <c r="H833" i="5"/>
  <c r="H821" i="5"/>
  <c r="H809" i="5"/>
  <c r="H797" i="5"/>
  <c r="H785" i="5"/>
  <c r="H777" i="5"/>
  <c r="H765" i="5"/>
  <c r="H753" i="5"/>
  <c r="H741" i="5"/>
  <c r="H729" i="5"/>
  <c r="H717" i="5"/>
  <c r="H705" i="5"/>
  <c r="H693" i="5"/>
  <c r="H681" i="5"/>
  <c r="H669" i="5"/>
  <c r="H657" i="5"/>
  <c r="H645" i="5"/>
  <c r="H633" i="5"/>
  <c r="H621" i="5"/>
  <c r="H609" i="5"/>
  <c r="H597" i="5"/>
  <c r="H585" i="5"/>
  <c r="H573" i="5"/>
  <c r="H561" i="5"/>
  <c r="H549" i="5"/>
  <c r="H541" i="5"/>
  <c r="H529" i="5"/>
  <c r="H517" i="5"/>
  <c r="H505" i="5"/>
  <c r="H493" i="5"/>
  <c r="H481" i="5"/>
  <c r="H473" i="5"/>
  <c r="H465" i="5"/>
  <c r="H457" i="5"/>
  <c r="H449" i="5"/>
  <c r="H441" i="5"/>
  <c r="H433" i="5"/>
  <c r="H421" i="5"/>
  <c r="H413" i="5"/>
  <c r="H405" i="5"/>
  <c r="H397" i="5"/>
  <c r="H389" i="5"/>
  <c r="H381" i="5"/>
  <c r="H357" i="5"/>
  <c r="H349" i="5"/>
  <c r="H337" i="5"/>
  <c r="H325" i="5"/>
  <c r="H313" i="5"/>
  <c r="H297" i="5"/>
  <c r="H285" i="5"/>
  <c r="H273" i="5"/>
  <c r="H257" i="5"/>
  <c r="H245" i="5"/>
  <c r="H233" i="5"/>
  <c r="H225" i="5"/>
  <c r="H217" i="5"/>
  <c r="H205" i="5"/>
  <c r="H193" i="5"/>
  <c r="H181" i="5"/>
  <c r="H169" i="5"/>
  <c r="H157" i="5"/>
  <c r="H145" i="5"/>
  <c r="H137" i="5"/>
  <c r="H125" i="5"/>
  <c r="H113" i="5"/>
  <c r="H101" i="5"/>
  <c r="H89" i="5"/>
  <c r="H77" i="5"/>
  <c r="H65" i="5"/>
  <c r="H53" i="5"/>
  <c r="H41" i="5"/>
  <c r="H29" i="5"/>
  <c r="H17" i="5"/>
  <c r="H5" i="5"/>
  <c r="H1503" i="5"/>
  <c r="H1499" i="5"/>
  <c r="H1495" i="5"/>
  <c r="H1491" i="5"/>
  <c r="H1487" i="5"/>
  <c r="H1483" i="5"/>
  <c r="H1479" i="5"/>
  <c r="H1475" i="5"/>
  <c r="H1471" i="5"/>
  <c r="H1467" i="5"/>
  <c r="H1463" i="5"/>
  <c r="H1459" i="5"/>
  <c r="H1455" i="5"/>
  <c r="H1451" i="5"/>
  <c r="H1447" i="5"/>
  <c r="H1443" i="5"/>
  <c r="H1439" i="5"/>
  <c r="H1435" i="5"/>
  <c r="H1431" i="5"/>
  <c r="H1427" i="5"/>
  <c r="H1423" i="5"/>
  <c r="H1419" i="5"/>
  <c r="H1415" i="5"/>
  <c r="H1411" i="5"/>
  <c r="H1407" i="5"/>
  <c r="H1403" i="5"/>
  <c r="H1399" i="5"/>
  <c r="H1395" i="5"/>
  <c r="H1391" i="5"/>
  <c r="H1387" i="5"/>
  <c r="H1383" i="5"/>
  <c r="H1379" i="5"/>
  <c r="H1375" i="5"/>
  <c r="H1371" i="5"/>
  <c r="H1367" i="5"/>
  <c r="H1363" i="5"/>
  <c r="H1359" i="5"/>
  <c r="H1355" i="5"/>
  <c r="H1351" i="5"/>
  <c r="H1347" i="5"/>
  <c r="H1343" i="5"/>
  <c r="H1339" i="5"/>
  <c r="H1335" i="5"/>
  <c r="H1331" i="5"/>
  <c r="H1327" i="5"/>
  <c r="H1323" i="5"/>
  <c r="H1319" i="5"/>
  <c r="H1315" i="5"/>
  <c r="H1311" i="5"/>
  <c r="H1307" i="5"/>
  <c r="H1303" i="5"/>
  <c r="H1299" i="5"/>
  <c r="H1295" i="5"/>
  <c r="H1291" i="5"/>
  <c r="H1287" i="5"/>
  <c r="H1283" i="5"/>
  <c r="H1279" i="5"/>
  <c r="G1275" i="5"/>
  <c r="H1275" i="5"/>
  <c r="H1271" i="5"/>
  <c r="H1267" i="5"/>
  <c r="H1263" i="5"/>
  <c r="G1259" i="5"/>
  <c r="H1259" i="5"/>
  <c r="H1255" i="5"/>
  <c r="H1251" i="5"/>
  <c r="H1247" i="5"/>
  <c r="H1243" i="5"/>
  <c r="H1239" i="5"/>
  <c r="H1235" i="5"/>
  <c r="H1231" i="5"/>
  <c r="H1227" i="5"/>
  <c r="H1223" i="5"/>
  <c r="H1219" i="5"/>
  <c r="H1215" i="5"/>
  <c r="G1211" i="5"/>
  <c r="H1211" i="5"/>
  <c r="H1207" i="5"/>
  <c r="H1203" i="5"/>
  <c r="H1199" i="5"/>
  <c r="H1195" i="5"/>
  <c r="G1191" i="5"/>
  <c r="H1191" i="5"/>
  <c r="H1187" i="5"/>
  <c r="G1183" i="5"/>
  <c r="H1183" i="5"/>
  <c r="H1179" i="5"/>
  <c r="H1175" i="5"/>
  <c r="H1171" i="5"/>
  <c r="H1167" i="5"/>
  <c r="H1163" i="5"/>
  <c r="G1159" i="5"/>
  <c r="H1159" i="5"/>
  <c r="H1155" i="5"/>
  <c r="G1151" i="5"/>
  <c r="H1151" i="5"/>
  <c r="H1147" i="5"/>
  <c r="H1143" i="5"/>
  <c r="H1139" i="5"/>
  <c r="H1135" i="5"/>
  <c r="H1131" i="5"/>
  <c r="G1127" i="5"/>
  <c r="H1127" i="5"/>
  <c r="H1123" i="5"/>
  <c r="G1119" i="5"/>
  <c r="H1119" i="5"/>
  <c r="H1115" i="5"/>
  <c r="H1111" i="5"/>
  <c r="H1107" i="5"/>
  <c r="H1103" i="5"/>
  <c r="H1099" i="5"/>
  <c r="G1095" i="5"/>
  <c r="H1095" i="5"/>
  <c r="H1091" i="5"/>
  <c r="G1087" i="5"/>
  <c r="H1087" i="5"/>
  <c r="H1083" i="5"/>
  <c r="H1079" i="5"/>
  <c r="H1075" i="5"/>
  <c r="H1071" i="5"/>
  <c r="H1067" i="5"/>
  <c r="H1063" i="5"/>
  <c r="H1059" i="5"/>
  <c r="H1055" i="5"/>
  <c r="H1051" i="5"/>
  <c r="H1047" i="5"/>
  <c r="H1043" i="5"/>
  <c r="H1039" i="5"/>
  <c r="H1035" i="5"/>
  <c r="H1031" i="5"/>
  <c r="H1027" i="5"/>
  <c r="H1023" i="5"/>
  <c r="H1019" i="5"/>
  <c r="H1015" i="5"/>
  <c r="H1011" i="5"/>
  <c r="H1007" i="5"/>
  <c r="H1003" i="5"/>
  <c r="H999" i="5"/>
  <c r="H995" i="5"/>
  <c r="H991" i="5"/>
  <c r="H987" i="5"/>
  <c r="H983" i="5"/>
  <c r="H979" i="5"/>
  <c r="H975" i="5"/>
  <c r="H971" i="5"/>
  <c r="H967" i="5"/>
  <c r="H963" i="5"/>
  <c r="H959" i="5"/>
  <c r="H955" i="5"/>
  <c r="H951" i="5"/>
  <c r="H947" i="5"/>
  <c r="H943" i="5"/>
  <c r="H939" i="5"/>
  <c r="H935" i="5"/>
  <c r="H931" i="5"/>
  <c r="H927" i="5"/>
  <c r="H923" i="5"/>
  <c r="H919" i="5"/>
  <c r="H915" i="5"/>
  <c r="H911" i="5"/>
  <c r="H907" i="5"/>
  <c r="H903" i="5"/>
  <c r="H899" i="5"/>
  <c r="H895" i="5"/>
  <c r="H891" i="5"/>
  <c r="H887" i="5"/>
  <c r="H883" i="5"/>
  <c r="H879" i="5"/>
  <c r="H875" i="5"/>
  <c r="H871" i="5"/>
  <c r="H867" i="5"/>
  <c r="H863" i="5"/>
  <c r="H859" i="5"/>
  <c r="H855" i="5"/>
  <c r="H851" i="5"/>
  <c r="H847" i="5"/>
  <c r="H843" i="5"/>
  <c r="H839" i="5"/>
  <c r="H835" i="5"/>
  <c r="H831" i="5"/>
  <c r="H827" i="5"/>
  <c r="H823" i="5"/>
  <c r="H819" i="5"/>
  <c r="H815" i="5"/>
  <c r="H811" i="5"/>
  <c r="H807" i="5"/>
  <c r="H803" i="5"/>
  <c r="H799" i="5"/>
  <c r="H795" i="5"/>
  <c r="H791" i="5"/>
  <c r="H787" i="5"/>
  <c r="H783" i="5"/>
  <c r="H779" i="5"/>
  <c r="H775" i="5"/>
  <c r="H771" i="5"/>
  <c r="H767" i="5"/>
  <c r="H763" i="5"/>
  <c r="H759" i="5"/>
  <c r="H755" i="5"/>
  <c r="H751" i="5"/>
  <c r="H747" i="5"/>
  <c r="H743" i="5"/>
  <c r="H739" i="5"/>
  <c r="H735" i="5"/>
  <c r="H731" i="5"/>
  <c r="H727" i="5"/>
  <c r="H723" i="5"/>
  <c r="H719" i="5"/>
  <c r="H715" i="5"/>
  <c r="H711" i="5"/>
  <c r="H707" i="5"/>
  <c r="H703" i="5"/>
  <c r="H699" i="5"/>
  <c r="H695" i="5"/>
  <c r="H691" i="5"/>
  <c r="H687" i="5"/>
  <c r="H683" i="5"/>
  <c r="H679" i="5"/>
  <c r="H675" i="5"/>
  <c r="H671" i="5"/>
  <c r="H667" i="5"/>
  <c r="H663" i="5"/>
  <c r="H659" i="5"/>
  <c r="H655" i="5"/>
  <c r="H651" i="5"/>
  <c r="H647" i="5"/>
  <c r="H643" i="5"/>
  <c r="H639" i="5"/>
  <c r="H635" i="5"/>
  <c r="H631" i="5"/>
  <c r="H627" i="5"/>
  <c r="H623" i="5"/>
  <c r="H619" i="5"/>
  <c r="H615" i="5"/>
  <c r="H611" i="5"/>
  <c r="H607" i="5"/>
  <c r="H603" i="5"/>
  <c r="H599" i="5"/>
  <c r="H595" i="5"/>
  <c r="H591" i="5"/>
  <c r="H587" i="5"/>
  <c r="H583" i="5"/>
  <c r="H579" i="5"/>
  <c r="H575" i="5"/>
  <c r="H571" i="5"/>
  <c r="H567" i="5"/>
  <c r="H563" i="5"/>
  <c r="H559" i="5"/>
  <c r="H555" i="5"/>
  <c r="H551" i="5"/>
  <c r="H547" i="5"/>
  <c r="H543" i="5"/>
  <c r="H539" i="5"/>
  <c r="H535" i="5"/>
  <c r="H531" i="5"/>
  <c r="H527" i="5"/>
  <c r="H523" i="5"/>
  <c r="H519" i="5"/>
  <c r="H515" i="5"/>
  <c r="H511" i="5"/>
  <c r="H507" i="5"/>
  <c r="H503" i="5"/>
  <c r="H495" i="5"/>
  <c r="H491" i="5"/>
  <c r="H487" i="5"/>
  <c r="H483" i="5"/>
  <c r="H479" i="5"/>
  <c r="H475" i="5"/>
  <c r="H471" i="5"/>
  <c r="H467" i="5"/>
  <c r="H463" i="5"/>
  <c r="H459" i="5"/>
  <c r="H455" i="5"/>
  <c r="H451" i="5"/>
  <c r="H447" i="5"/>
  <c r="G443" i="5"/>
  <c r="H439" i="5"/>
  <c r="H435" i="5"/>
  <c r="H431" i="5"/>
  <c r="H427" i="5"/>
  <c r="H423" i="5"/>
  <c r="H419" i="5"/>
  <c r="H415" i="5"/>
  <c r="H407" i="5"/>
  <c r="H403" i="5"/>
  <c r="H399" i="5"/>
  <c r="H395" i="5"/>
  <c r="H391" i="5"/>
  <c r="H387" i="5"/>
  <c r="H383" i="5"/>
  <c r="G379" i="5"/>
  <c r="H375" i="5"/>
  <c r="H371" i="5"/>
  <c r="H367" i="5"/>
  <c r="H363" i="5"/>
  <c r="H359" i="5"/>
  <c r="H355" i="5"/>
  <c r="H351" i="5"/>
  <c r="H343" i="5"/>
  <c r="H339" i="5"/>
  <c r="H335" i="5"/>
  <c r="H331" i="5"/>
  <c r="H327" i="5"/>
  <c r="H323" i="5"/>
  <c r="H319" i="5"/>
  <c r="H311" i="5"/>
  <c r="H307" i="5"/>
  <c r="H303" i="5"/>
  <c r="H299" i="5"/>
  <c r="H295" i="5"/>
  <c r="H291" i="5"/>
  <c r="H287" i="5"/>
  <c r="H279" i="5"/>
  <c r="H275" i="5"/>
  <c r="H271" i="5"/>
  <c r="H267" i="5"/>
  <c r="H263" i="5"/>
  <c r="H259" i="5"/>
  <c r="H255" i="5"/>
  <c r="H247" i="5"/>
  <c r="H243" i="5"/>
  <c r="H239" i="5"/>
  <c r="H235" i="5"/>
  <c r="H231" i="5"/>
  <c r="H227" i="5"/>
  <c r="H223" i="5"/>
  <c r="H215" i="5"/>
  <c r="H211" i="5"/>
  <c r="H207" i="5"/>
  <c r="H203" i="5"/>
  <c r="H199" i="5"/>
  <c r="H195" i="5"/>
  <c r="H191" i="5"/>
  <c r="G187" i="5"/>
  <c r="H183" i="5"/>
  <c r="H179" i="5"/>
  <c r="H175" i="5"/>
  <c r="H171" i="5"/>
  <c r="H167" i="5"/>
  <c r="H163" i="5"/>
  <c r="H159" i="5"/>
  <c r="H151" i="5"/>
  <c r="H147" i="5"/>
  <c r="H143" i="5"/>
  <c r="H139" i="5"/>
  <c r="H135" i="5"/>
  <c r="H131" i="5"/>
  <c r="H127" i="5"/>
  <c r="G123" i="5"/>
  <c r="O123" i="5" s="1"/>
  <c r="AI123" i="5" s="1"/>
  <c r="H119" i="5"/>
  <c r="H115" i="5"/>
  <c r="H111" i="5"/>
  <c r="H107" i="5"/>
  <c r="H103" i="5"/>
  <c r="H99" i="5"/>
  <c r="H95" i="5"/>
  <c r="H87" i="5"/>
  <c r="H83" i="5"/>
  <c r="H79" i="5"/>
  <c r="H75" i="5"/>
  <c r="H71" i="5"/>
  <c r="H67" i="5"/>
  <c r="H63" i="5"/>
  <c r="H55" i="5"/>
  <c r="H51" i="5"/>
  <c r="H47" i="5"/>
  <c r="H43" i="5"/>
  <c r="H39" i="5"/>
  <c r="H35" i="5"/>
  <c r="H31" i="5"/>
  <c r="H23" i="5"/>
  <c r="H19" i="5"/>
  <c r="H15" i="5"/>
  <c r="H11" i="5"/>
  <c r="H7" i="5"/>
  <c r="G1445" i="5"/>
  <c r="G1381" i="5"/>
  <c r="G1243" i="5"/>
  <c r="G1103" i="5"/>
  <c r="G609" i="5"/>
  <c r="G315" i="5"/>
  <c r="J1498" i="5"/>
  <c r="J1466" i="5"/>
  <c r="J187" i="5"/>
  <c r="L187" i="5" s="1"/>
  <c r="M187" i="5" s="1"/>
  <c r="H1482" i="5"/>
  <c r="H1386" i="5"/>
  <c r="H1226" i="5"/>
  <c r="H1162" i="5"/>
  <c r="H1130" i="5"/>
  <c r="H1034" i="5"/>
  <c r="H1002" i="5"/>
  <c r="H874" i="5"/>
  <c r="H842" i="5"/>
  <c r="H810" i="5"/>
  <c r="H778" i="5"/>
  <c r="H746" i="5"/>
  <c r="H682" i="5"/>
  <c r="H650" i="5"/>
  <c r="H618" i="5"/>
  <c r="H586" i="5"/>
  <c r="H554" i="5"/>
  <c r="H520" i="5"/>
  <c r="H478" i="5"/>
  <c r="H379" i="5"/>
  <c r="H251" i="5"/>
  <c r="H123" i="5"/>
  <c r="H1497" i="5"/>
  <c r="H1485" i="5"/>
  <c r="H1473" i="5"/>
  <c r="H1461" i="5"/>
  <c r="H1449" i="5"/>
  <c r="H1437" i="5"/>
  <c r="H1425" i="5"/>
  <c r="H1413" i="5"/>
  <c r="H1401" i="5"/>
  <c r="H1389" i="5"/>
  <c r="H1377" i="5"/>
  <c r="H1365" i="5"/>
  <c r="H1353" i="5"/>
  <c r="H1341" i="5"/>
  <c r="H1329" i="5"/>
  <c r="H1317" i="5"/>
  <c r="H1305" i="5"/>
  <c r="H1293" i="5"/>
  <c r="H1281" i="5"/>
  <c r="H1269" i="5"/>
  <c r="H1257" i="5"/>
  <c r="H1245" i="5"/>
  <c r="H1233" i="5"/>
  <c r="H1221" i="5"/>
  <c r="H1209" i="5"/>
  <c r="H1197" i="5"/>
  <c r="H1185" i="5"/>
  <c r="H1173" i="5"/>
  <c r="H1161" i="5"/>
  <c r="H1149" i="5"/>
  <c r="H1137" i="5"/>
  <c r="H1125" i="5"/>
  <c r="H1113" i="5"/>
  <c r="H1101" i="5"/>
  <c r="H1093" i="5"/>
  <c r="H1081" i="5"/>
  <c r="H1069" i="5"/>
  <c r="H1057" i="5"/>
  <c r="H1045" i="5"/>
  <c r="H1033" i="5"/>
  <c r="H1021" i="5"/>
  <c r="H1009" i="5"/>
  <c r="H997" i="5"/>
  <c r="H985" i="5"/>
  <c r="H973" i="5"/>
  <c r="H961" i="5"/>
  <c r="H949" i="5"/>
  <c r="H937" i="5"/>
  <c r="H925" i="5"/>
  <c r="H913" i="5"/>
  <c r="H901" i="5"/>
  <c r="H889" i="5"/>
  <c r="H877" i="5"/>
  <c r="H865" i="5"/>
  <c r="H853" i="5"/>
  <c r="H841" i="5"/>
  <c r="H829" i="5"/>
  <c r="H817" i="5"/>
  <c r="H805" i="5"/>
  <c r="H793" i="5"/>
  <c r="H781" i="5"/>
  <c r="H769" i="5"/>
  <c r="H757" i="5"/>
  <c r="H745" i="5"/>
  <c r="H733" i="5"/>
  <c r="H721" i="5"/>
  <c r="H709" i="5"/>
  <c r="H697" i="5"/>
  <c r="H685" i="5"/>
  <c r="H673" i="5"/>
  <c r="H661" i="5"/>
  <c r="H649" i="5"/>
  <c r="H637" i="5"/>
  <c r="H625" i="5"/>
  <c r="H613" i="5"/>
  <c r="H601" i="5"/>
  <c r="H589" i="5"/>
  <c r="H577" i="5"/>
  <c r="H565" i="5"/>
  <c r="H553" i="5"/>
  <c r="H537" i="5"/>
  <c r="H525" i="5"/>
  <c r="H513" i="5"/>
  <c r="H501" i="5"/>
  <c r="H485" i="5"/>
  <c r="H425" i="5"/>
  <c r="H341" i="5"/>
  <c r="H329" i="5"/>
  <c r="H317" i="5"/>
  <c r="H305" i="5"/>
  <c r="H293" i="5"/>
  <c r="H281" i="5"/>
  <c r="H269" i="5"/>
  <c r="H261" i="5"/>
  <c r="H249" i="5"/>
  <c r="H237" i="5"/>
  <c r="H221" i="5"/>
  <c r="H209" i="5"/>
  <c r="H201" i="5"/>
  <c r="H189" i="5"/>
  <c r="H177" i="5"/>
  <c r="H165" i="5"/>
  <c r="H149" i="5"/>
  <c r="H133" i="5"/>
  <c r="H121" i="5"/>
  <c r="H109" i="5"/>
  <c r="H97" i="5"/>
  <c r="H85" i="5"/>
  <c r="H73" i="5"/>
  <c r="H61" i="5"/>
  <c r="H49" i="5"/>
  <c r="H37" i="5"/>
  <c r="H25" i="5"/>
  <c r="H13" i="5"/>
  <c r="G1477" i="5"/>
  <c r="G1349" i="5"/>
  <c r="O1349" i="5" s="1"/>
  <c r="AI1349" i="5" s="1"/>
  <c r="G993" i="5"/>
  <c r="G481" i="5"/>
  <c r="H1502" i="5"/>
  <c r="H1494" i="5"/>
  <c r="H1486" i="5"/>
  <c r="H1478" i="5"/>
  <c r="H1470" i="5"/>
  <c r="H1462" i="5"/>
  <c r="H1454" i="5"/>
  <c r="H1446" i="5"/>
  <c r="H1438" i="5"/>
  <c r="H1430" i="5"/>
  <c r="H1422" i="5"/>
  <c r="H1414" i="5"/>
  <c r="H1406" i="5"/>
  <c r="H1398" i="5"/>
  <c r="H1390" i="5"/>
  <c r="H1382" i="5"/>
  <c r="H1374" i="5"/>
  <c r="H1366" i="5"/>
  <c r="H1358" i="5"/>
  <c r="H1350" i="5"/>
  <c r="H1342" i="5"/>
  <c r="H1334" i="5"/>
  <c r="H1326" i="5"/>
  <c r="H1318" i="5"/>
  <c r="H1310" i="5"/>
  <c r="H1302" i="5"/>
  <c r="H1294" i="5"/>
  <c r="H1286" i="5"/>
  <c r="H1278" i="5"/>
  <c r="H1270" i="5"/>
  <c r="H1262" i="5"/>
  <c r="H1254" i="5"/>
  <c r="H1246" i="5"/>
  <c r="H1238" i="5"/>
  <c r="H1230" i="5"/>
  <c r="H1222" i="5"/>
  <c r="H1214" i="5"/>
  <c r="H1206" i="5"/>
  <c r="H1198" i="5"/>
  <c r="H1190" i="5"/>
  <c r="H1182" i="5"/>
  <c r="H1174" i="5"/>
  <c r="H1166" i="5"/>
  <c r="H1158" i="5"/>
  <c r="H1150" i="5"/>
  <c r="H1142" i="5"/>
  <c r="H1134" i="5"/>
  <c r="H1126" i="5"/>
  <c r="H1118" i="5"/>
  <c r="H1110" i="5"/>
  <c r="H1102" i="5"/>
  <c r="H1094" i="5"/>
  <c r="H1086" i="5"/>
  <c r="H1078" i="5"/>
  <c r="H1070" i="5"/>
  <c r="H1062" i="5"/>
  <c r="H1054" i="5"/>
  <c r="H1046" i="5"/>
  <c r="H1038" i="5"/>
  <c r="H1030" i="5"/>
  <c r="H1022" i="5"/>
  <c r="H1014" i="5"/>
  <c r="H1006" i="5"/>
  <c r="H998" i="5"/>
  <c r="H990" i="5"/>
  <c r="H982" i="5"/>
  <c r="H974" i="5"/>
  <c r="H966" i="5"/>
  <c r="H958" i="5"/>
  <c r="H950" i="5"/>
  <c r="H942" i="5"/>
  <c r="H934" i="5"/>
  <c r="H926" i="5"/>
  <c r="H918" i="5"/>
  <c r="H910" i="5"/>
  <c r="H902" i="5"/>
  <c r="H894" i="5"/>
  <c r="H886" i="5"/>
  <c r="H878" i="5"/>
  <c r="H870" i="5"/>
  <c r="H862" i="5"/>
  <c r="H854" i="5"/>
  <c r="H846" i="5"/>
  <c r="H838" i="5"/>
  <c r="H830" i="5"/>
  <c r="H822" i="5"/>
  <c r="H814" i="5"/>
  <c r="H806" i="5"/>
  <c r="H798" i="5"/>
  <c r="H790" i="5"/>
  <c r="H782" i="5"/>
  <c r="H774" i="5"/>
  <c r="H766" i="5"/>
  <c r="H758" i="5"/>
  <c r="H750" i="5"/>
  <c r="H742" i="5"/>
  <c r="H734" i="5"/>
  <c r="H726" i="5"/>
  <c r="H718" i="5"/>
  <c r="H710" i="5"/>
  <c r="H702" i="5"/>
  <c r="H694" i="5"/>
  <c r="H686" i="5"/>
  <c r="H678" i="5"/>
  <c r="H670" i="5"/>
  <c r="H662" i="5"/>
  <c r="H654" i="5"/>
  <c r="H646" i="5"/>
  <c r="H638" i="5"/>
  <c r="H630" i="5"/>
  <c r="H622" i="5"/>
  <c r="H614" i="5"/>
  <c r="H606" i="5"/>
  <c r="H598" i="5"/>
  <c r="H590" i="5"/>
  <c r="H582" i="5"/>
  <c r="H574" i="5"/>
  <c r="H566" i="5"/>
  <c r="H558" i="5"/>
  <c r="H550" i="5"/>
  <c r="H542" i="5"/>
  <c r="H534" i="5"/>
  <c r="H526" i="5"/>
  <c r="H522" i="5"/>
  <c r="H518" i="5"/>
  <c r="H514" i="5"/>
  <c r="H506" i="5"/>
  <c r="H502" i="5"/>
  <c r="H498" i="5"/>
  <c r="H494" i="5"/>
  <c r="H490" i="5"/>
  <c r="H486" i="5"/>
  <c r="H482" i="5"/>
  <c r="H474" i="5"/>
  <c r="H470" i="5"/>
  <c r="H462" i="5"/>
  <c r="H458" i="5"/>
  <c r="H454" i="5"/>
  <c r="H450" i="5"/>
  <c r="H446" i="5"/>
  <c r="H442" i="5"/>
  <c r="H438" i="5"/>
  <c r="H434" i="5"/>
  <c r="H430" i="5"/>
  <c r="H426" i="5"/>
  <c r="H422" i="5"/>
  <c r="H418" i="5"/>
  <c r="H414" i="5"/>
  <c r="H410" i="5"/>
  <c r="H406" i="5"/>
  <c r="H402" i="5"/>
  <c r="H398" i="5"/>
  <c r="H394" i="5"/>
  <c r="H390" i="5"/>
  <c r="H386" i="5"/>
  <c r="H382" i="5"/>
  <c r="H378" i="5"/>
  <c r="H374" i="5"/>
  <c r="H370" i="5"/>
  <c r="H366" i="5"/>
  <c r="H362" i="5"/>
  <c r="H358" i="5"/>
  <c r="H354" i="5"/>
  <c r="H350" i="5"/>
  <c r="H346" i="5"/>
  <c r="H342" i="5"/>
  <c r="H338" i="5"/>
  <c r="H334" i="5"/>
  <c r="H330" i="5"/>
  <c r="H326" i="5"/>
  <c r="H322" i="5"/>
  <c r="H318" i="5"/>
  <c r="H314" i="5"/>
  <c r="H310" i="5"/>
  <c r="H306" i="5"/>
  <c r="H302" i="5"/>
  <c r="H298" i="5"/>
  <c r="H294" i="5"/>
  <c r="H290" i="5"/>
  <c r="H286" i="5"/>
  <c r="H282" i="5"/>
  <c r="H278" i="5"/>
  <c r="H274" i="5"/>
  <c r="H270" i="5"/>
  <c r="H266" i="5"/>
  <c r="H262" i="5"/>
  <c r="H258" i="5"/>
  <c r="H254" i="5"/>
  <c r="H250" i="5"/>
  <c r="H246" i="5"/>
  <c r="H242" i="5"/>
  <c r="H238" i="5"/>
  <c r="H234" i="5"/>
  <c r="H230" i="5"/>
  <c r="H226" i="5"/>
  <c r="H222" i="5"/>
  <c r="H218" i="5"/>
  <c r="H214" i="5"/>
  <c r="H210" i="5"/>
  <c r="H206" i="5"/>
  <c r="H202" i="5"/>
  <c r="H198" i="5"/>
  <c r="H194" i="5"/>
  <c r="H190" i="5"/>
  <c r="H186" i="5"/>
  <c r="H182" i="5"/>
  <c r="H178" i="5"/>
  <c r="H174" i="5"/>
  <c r="H170" i="5"/>
  <c r="H166" i="5"/>
  <c r="H162" i="5"/>
  <c r="H158" i="5"/>
  <c r="H154" i="5"/>
  <c r="H150" i="5"/>
  <c r="H146" i="5"/>
  <c r="H142" i="5"/>
  <c r="H138" i="5"/>
  <c r="H134" i="5"/>
  <c r="H130" i="5"/>
  <c r="H126" i="5"/>
  <c r="H122" i="5"/>
  <c r="H118" i="5"/>
  <c r="H114" i="5"/>
  <c r="H110" i="5"/>
  <c r="H106" i="5"/>
  <c r="H102" i="5"/>
  <c r="H98" i="5"/>
  <c r="H94" i="5"/>
  <c r="H90" i="5"/>
  <c r="H86" i="5"/>
  <c r="H82" i="5"/>
  <c r="H78" i="5"/>
  <c r="H74" i="5"/>
  <c r="H70" i="5"/>
  <c r="H66" i="5"/>
  <c r="H62" i="5"/>
  <c r="H58" i="5"/>
  <c r="H54" i="5"/>
  <c r="H50" i="5"/>
  <c r="H46" i="5"/>
  <c r="H42" i="5"/>
  <c r="H38" i="5"/>
  <c r="H34" i="5"/>
  <c r="H30" i="5"/>
  <c r="H26" i="5"/>
  <c r="H22" i="5"/>
  <c r="H18" i="5"/>
  <c r="H14" i="5"/>
  <c r="H10" i="5"/>
  <c r="H6" i="5"/>
  <c r="G1493" i="5"/>
  <c r="G1429" i="5"/>
  <c r="G1365" i="5"/>
  <c r="G1301" i="5"/>
  <c r="G1199" i="5"/>
  <c r="G1057" i="5"/>
  <c r="G801" i="5"/>
  <c r="G545" i="5"/>
  <c r="G229" i="5"/>
  <c r="J794" i="5"/>
  <c r="J762" i="5"/>
  <c r="J730" i="5"/>
  <c r="H1474" i="5"/>
  <c r="H1442" i="5"/>
  <c r="H1410" i="5"/>
  <c r="H1378" i="5"/>
  <c r="H1346" i="5"/>
  <c r="H1314" i="5"/>
  <c r="H1282" i="5"/>
  <c r="H1250" i="5"/>
  <c r="H1218" i="5"/>
  <c r="H1186" i="5"/>
  <c r="H1154" i="5"/>
  <c r="H1122" i="5"/>
  <c r="H1090" i="5"/>
  <c r="H1058" i="5"/>
  <c r="H1026" i="5"/>
  <c r="H994" i="5"/>
  <c r="H962" i="5"/>
  <c r="H930" i="5"/>
  <c r="H898" i="5"/>
  <c r="H866" i="5"/>
  <c r="H834" i="5"/>
  <c r="H802" i="5"/>
  <c r="H770" i="5"/>
  <c r="H738" i="5"/>
  <c r="H706" i="5"/>
  <c r="H674" i="5"/>
  <c r="H642" i="5"/>
  <c r="H610" i="5"/>
  <c r="H578" i="5"/>
  <c r="H546" i="5"/>
  <c r="H510" i="5"/>
  <c r="H466" i="5"/>
  <c r="H347" i="5"/>
  <c r="H219" i="5"/>
  <c r="H91" i="5"/>
  <c r="J320" i="5"/>
  <c r="J296" i="5"/>
  <c r="L296" i="5" s="1"/>
  <c r="J280" i="5"/>
  <c r="L280" i="5" s="1"/>
  <c r="J248" i="5"/>
  <c r="J224" i="5"/>
  <c r="J212" i="5"/>
  <c r="L212" i="5" s="1"/>
  <c r="J148" i="5"/>
  <c r="L148" i="5" s="1"/>
  <c r="J140" i="5"/>
  <c r="J108" i="5"/>
  <c r="J100" i="5"/>
  <c r="L100" i="5" s="1"/>
  <c r="J96" i="5"/>
  <c r="J76" i="5"/>
  <c r="J72" i="5"/>
  <c r="L72" i="5" s="1"/>
  <c r="J64" i="5"/>
  <c r="J44" i="5"/>
  <c r="J36" i="5"/>
  <c r="L36" i="5" s="1"/>
  <c r="J28" i="5"/>
  <c r="L28" i="5" s="1"/>
  <c r="G726" i="5"/>
  <c r="G1494" i="5"/>
  <c r="G1482" i="5"/>
  <c r="G1470" i="5"/>
  <c r="G1458" i="5"/>
  <c r="G1446" i="5"/>
  <c r="G1434" i="5"/>
  <c r="G1422" i="5"/>
  <c r="G1410" i="5"/>
  <c r="G1398" i="5"/>
  <c r="G1386" i="5"/>
  <c r="G1374" i="5"/>
  <c r="G1362" i="5"/>
  <c r="O1362" i="5" s="1"/>
  <c r="AI1362" i="5" s="1"/>
  <c r="G1350" i="5"/>
  <c r="G1338" i="5"/>
  <c r="G1326" i="5"/>
  <c r="G1318" i="5"/>
  <c r="G1306" i="5"/>
  <c r="G1294" i="5"/>
  <c r="G1282" i="5"/>
  <c r="G1274" i="5"/>
  <c r="G1262" i="5"/>
  <c r="G1250" i="5"/>
  <c r="G1226" i="5"/>
  <c r="G1214" i="5"/>
  <c r="G1198" i="5"/>
  <c r="G1186" i="5"/>
  <c r="G1174" i="5"/>
  <c r="G1162" i="5"/>
  <c r="G1154" i="5"/>
  <c r="G1142" i="5"/>
  <c r="G1130" i="5"/>
  <c r="G1118" i="5"/>
  <c r="G1106" i="5"/>
  <c r="G1094" i="5"/>
  <c r="G1082" i="5"/>
  <c r="G1070" i="5"/>
  <c r="G1058" i="5"/>
  <c r="G1046" i="5"/>
  <c r="G1034" i="5"/>
  <c r="G1022" i="5"/>
  <c r="G1014" i="5"/>
  <c r="G1002" i="5"/>
  <c r="G990" i="5"/>
  <c r="G978" i="5"/>
  <c r="G966" i="5"/>
  <c r="G954" i="5"/>
  <c r="G942" i="5"/>
  <c r="G930" i="5"/>
  <c r="G918" i="5"/>
  <c r="G910" i="5"/>
  <c r="G898" i="5"/>
  <c r="G886" i="5"/>
  <c r="G874" i="5"/>
  <c r="G862" i="5"/>
  <c r="G854" i="5"/>
  <c r="G842" i="5"/>
  <c r="G834" i="5"/>
  <c r="G826" i="5"/>
  <c r="G818" i="5"/>
  <c r="G810" i="5"/>
  <c r="G802" i="5"/>
  <c r="G798" i="5"/>
  <c r="G794" i="5"/>
  <c r="G790" i="5"/>
  <c r="G786" i="5"/>
  <c r="G782" i="5"/>
  <c r="G778" i="5"/>
  <c r="G774" i="5"/>
  <c r="G766" i="5"/>
  <c r="G762" i="5"/>
  <c r="G758" i="5"/>
  <c r="G754" i="5"/>
  <c r="G750" i="5"/>
  <c r="G746" i="5"/>
  <c r="G742" i="5"/>
  <c r="G738" i="5"/>
  <c r="G734" i="5"/>
  <c r="G730" i="5"/>
  <c r="G710" i="5"/>
  <c r="G698" i="5"/>
  <c r="O698" i="5" s="1"/>
  <c r="AI698" i="5" s="1"/>
  <c r="G686" i="5"/>
  <c r="G674" i="5"/>
  <c r="G662" i="5"/>
  <c r="G650" i="5"/>
  <c r="G638" i="5"/>
  <c r="G626" i="5"/>
  <c r="G614" i="5"/>
  <c r="G602" i="5"/>
  <c r="G590" i="5"/>
  <c r="G578" i="5"/>
  <c r="G566" i="5"/>
  <c r="G550" i="5"/>
  <c r="G538" i="5"/>
  <c r="O538" i="5" s="1"/>
  <c r="AI538" i="5" s="1"/>
  <c r="G526" i="5"/>
  <c r="G514" i="5"/>
  <c r="G502" i="5"/>
  <c r="G490" i="5"/>
  <c r="G478" i="5"/>
  <c r="G466" i="5"/>
  <c r="G454" i="5"/>
  <c r="G442" i="5"/>
  <c r="G430" i="5"/>
  <c r="G418" i="5"/>
  <c r="G406" i="5"/>
  <c r="G394" i="5"/>
  <c r="G382" i="5"/>
  <c r="G370" i="5"/>
  <c r="G358" i="5"/>
  <c r="G350" i="5"/>
  <c r="G338" i="5"/>
  <c r="O338" i="5" s="1"/>
  <c r="AI338" i="5" s="1"/>
  <c r="G326" i="5"/>
  <c r="G314" i="5"/>
  <c r="G302" i="5"/>
  <c r="G290" i="5"/>
  <c r="G278" i="5"/>
  <c r="G266" i="5"/>
  <c r="G254" i="5"/>
  <c r="G242" i="5"/>
  <c r="O242" i="5" s="1"/>
  <c r="AI242" i="5" s="1"/>
  <c r="G230" i="5"/>
  <c r="G218" i="5"/>
  <c r="G206" i="5"/>
  <c r="G194" i="5"/>
  <c r="O194" i="5" s="1"/>
  <c r="AI194" i="5" s="1"/>
  <c r="G182" i="5"/>
  <c r="G170" i="5"/>
  <c r="G162" i="5"/>
  <c r="G150" i="5"/>
  <c r="G138" i="5"/>
  <c r="G126" i="5"/>
  <c r="G110" i="5"/>
  <c r="G98" i="5"/>
  <c r="G86" i="5"/>
  <c r="G74" i="5"/>
  <c r="G66" i="5"/>
  <c r="G54" i="5"/>
  <c r="G42" i="5"/>
  <c r="G30" i="5"/>
  <c r="G18" i="5"/>
  <c r="G6" i="5"/>
  <c r="G1222" i="5"/>
  <c r="G1277" i="5"/>
  <c r="G1273" i="5"/>
  <c r="G1269" i="5"/>
  <c r="G1261" i="5"/>
  <c r="G1257" i="5"/>
  <c r="G1253" i="5"/>
  <c r="G1245" i="5"/>
  <c r="G1241" i="5"/>
  <c r="G1237" i="5"/>
  <c r="G1229" i="5"/>
  <c r="G1225" i="5"/>
  <c r="G1221" i="5"/>
  <c r="G1213" i="5"/>
  <c r="G1209" i="5"/>
  <c r="G1205" i="5"/>
  <c r="G1201" i="5"/>
  <c r="G1197" i="5"/>
  <c r="G1193" i="5"/>
  <c r="G1189" i="5"/>
  <c r="G1185" i="5"/>
  <c r="G1181" i="5"/>
  <c r="G1177" i="5"/>
  <c r="G1173" i="5"/>
  <c r="G1169" i="5"/>
  <c r="G1165" i="5"/>
  <c r="G1161" i="5"/>
  <c r="G1157" i="5"/>
  <c r="G1153" i="5"/>
  <c r="G1149" i="5"/>
  <c r="G1145" i="5"/>
  <c r="G1141" i="5"/>
  <c r="G1137" i="5"/>
  <c r="G1133" i="5"/>
  <c r="G1129" i="5"/>
  <c r="G1125" i="5"/>
  <c r="G1121" i="5"/>
  <c r="G1117" i="5"/>
  <c r="G1113" i="5"/>
  <c r="G1109" i="5"/>
  <c r="G1105" i="5"/>
  <c r="G1101" i="5"/>
  <c r="G1097" i="5"/>
  <c r="G1093" i="5"/>
  <c r="G1089" i="5"/>
  <c r="G1085" i="5"/>
  <c r="G1081" i="5"/>
  <c r="G1077" i="5"/>
  <c r="G1069" i="5"/>
  <c r="G1065" i="5"/>
  <c r="G1061" i="5"/>
  <c r="G1053" i="5"/>
  <c r="G1049" i="5"/>
  <c r="G1045" i="5"/>
  <c r="G1037" i="5"/>
  <c r="G1033" i="5"/>
  <c r="G1029" i="5"/>
  <c r="G1021" i="5"/>
  <c r="G1017" i="5"/>
  <c r="G1013" i="5"/>
  <c r="G1005" i="5"/>
  <c r="G1001" i="5"/>
  <c r="G997" i="5"/>
  <c r="G989" i="5"/>
  <c r="G985" i="5"/>
  <c r="G981" i="5"/>
  <c r="G973" i="5"/>
  <c r="G969" i="5"/>
  <c r="G965" i="5"/>
  <c r="G957" i="5"/>
  <c r="G953" i="5"/>
  <c r="G949" i="5"/>
  <c r="G941" i="5"/>
  <c r="G937" i="5"/>
  <c r="G933" i="5"/>
  <c r="G925" i="5"/>
  <c r="G921" i="5"/>
  <c r="G917" i="5"/>
  <c r="G909" i="5"/>
  <c r="G905" i="5"/>
  <c r="O905" i="5" s="1"/>
  <c r="AI905" i="5" s="1"/>
  <c r="G901" i="5"/>
  <c r="O901" i="5" s="1"/>
  <c r="AI901" i="5" s="1"/>
  <c r="G893" i="5"/>
  <c r="G889" i="5"/>
  <c r="G885" i="5"/>
  <c r="G877" i="5"/>
  <c r="G873" i="5"/>
  <c r="O873" i="5" s="1"/>
  <c r="AI873" i="5" s="1"/>
  <c r="G869" i="5"/>
  <c r="G861" i="5"/>
  <c r="G857" i="5"/>
  <c r="G853" i="5"/>
  <c r="G845" i="5"/>
  <c r="G841" i="5"/>
  <c r="G837" i="5"/>
  <c r="G829" i="5"/>
  <c r="G825" i="5"/>
  <c r="G821" i="5"/>
  <c r="G813" i="5"/>
  <c r="G809" i="5"/>
  <c r="G805" i="5"/>
  <c r="G797" i="5"/>
  <c r="G793" i="5"/>
  <c r="G789" i="5"/>
  <c r="G781" i="5"/>
  <c r="G777" i="5"/>
  <c r="G773" i="5"/>
  <c r="G765" i="5"/>
  <c r="G761" i="5"/>
  <c r="G757" i="5"/>
  <c r="G749" i="5"/>
  <c r="G745" i="5"/>
  <c r="G741" i="5"/>
  <c r="G733" i="5"/>
  <c r="G729" i="5"/>
  <c r="G725" i="5"/>
  <c r="G717" i="5"/>
  <c r="G713" i="5"/>
  <c r="G709" i="5"/>
  <c r="G701" i="5"/>
  <c r="G697" i="5"/>
  <c r="G693" i="5"/>
  <c r="G685" i="5"/>
  <c r="G681" i="5"/>
  <c r="G677" i="5"/>
  <c r="G669" i="5"/>
  <c r="G665" i="5"/>
  <c r="G661" i="5"/>
  <c r="G653" i="5"/>
  <c r="G649" i="5"/>
  <c r="G645" i="5"/>
  <c r="G637" i="5"/>
  <c r="G633" i="5"/>
  <c r="G629" i="5"/>
  <c r="G621" i="5"/>
  <c r="G617" i="5"/>
  <c r="O617" i="5" s="1"/>
  <c r="AI617" i="5" s="1"/>
  <c r="G613" i="5"/>
  <c r="G605" i="5"/>
  <c r="G601" i="5"/>
  <c r="G597" i="5"/>
  <c r="G589" i="5"/>
  <c r="G585" i="5"/>
  <c r="G581" i="5"/>
  <c r="G573" i="5"/>
  <c r="G569" i="5"/>
  <c r="G565" i="5"/>
  <c r="G557" i="5"/>
  <c r="G553" i="5"/>
  <c r="G549" i="5"/>
  <c r="G541" i="5"/>
  <c r="O541" i="5" s="1"/>
  <c r="AI541" i="5" s="1"/>
  <c r="G537" i="5"/>
  <c r="G533" i="5"/>
  <c r="G525" i="5"/>
  <c r="G521" i="5"/>
  <c r="G517" i="5"/>
  <c r="G509" i="5"/>
  <c r="G505" i="5"/>
  <c r="G501" i="5"/>
  <c r="G493" i="5"/>
  <c r="G489" i="5"/>
  <c r="G485" i="5"/>
  <c r="G477" i="5"/>
  <c r="G473" i="5"/>
  <c r="G469" i="5"/>
  <c r="G465" i="5"/>
  <c r="G461" i="5"/>
  <c r="G457" i="5"/>
  <c r="G453" i="5"/>
  <c r="G449" i="5"/>
  <c r="G445" i="5"/>
  <c r="G441" i="5"/>
  <c r="G437" i="5"/>
  <c r="G433" i="5"/>
  <c r="G429" i="5"/>
  <c r="G425" i="5"/>
  <c r="O425" i="5" s="1"/>
  <c r="AI425" i="5" s="1"/>
  <c r="G417" i="5"/>
  <c r="G413" i="5"/>
  <c r="G409" i="5"/>
  <c r="G405" i="5"/>
  <c r="G401" i="5"/>
  <c r="G397" i="5"/>
  <c r="G393" i="5"/>
  <c r="G389" i="5"/>
  <c r="G385" i="5"/>
  <c r="G381" i="5"/>
  <c r="G377" i="5"/>
  <c r="G373" i="5"/>
  <c r="G369" i="5"/>
  <c r="G365" i="5"/>
  <c r="O365" i="5" s="1"/>
  <c r="AI365" i="5" s="1"/>
  <c r="G361" i="5"/>
  <c r="G353" i="5"/>
  <c r="G349" i="5"/>
  <c r="G345" i="5"/>
  <c r="G341" i="5"/>
  <c r="G337" i="5"/>
  <c r="G333" i="5"/>
  <c r="G329" i="5"/>
  <c r="G325" i="5"/>
  <c r="G321" i="5"/>
  <c r="G317" i="5"/>
  <c r="O317" i="5" s="1"/>
  <c r="AI317" i="5" s="1"/>
  <c r="G313" i="5"/>
  <c r="G309" i="5"/>
  <c r="G305" i="5"/>
  <c r="G301" i="5"/>
  <c r="G297" i="5"/>
  <c r="G289" i="5"/>
  <c r="G285" i="5"/>
  <c r="G281" i="5"/>
  <c r="G277" i="5"/>
  <c r="G273" i="5"/>
  <c r="G269" i="5"/>
  <c r="G265" i="5"/>
  <c r="G261" i="5"/>
  <c r="G257" i="5"/>
  <c r="G253" i="5"/>
  <c r="G249" i="5"/>
  <c r="G245" i="5"/>
  <c r="G241" i="5"/>
  <c r="G237" i="5"/>
  <c r="G233" i="5"/>
  <c r="G225" i="5"/>
  <c r="G221" i="5"/>
  <c r="G217" i="5"/>
  <c r="G213" i="5"/>
  <c r="G209" i="5"/>
  <c r="G205" i="5"/>
  <c r="G201" i="5"/>
  <c r="G197" i="5"/>
  <c r="G193" i="5"/>
  <c r="G189" i="5"/>
  <c r="G185" i="5"/>
  <c r="G181" i="5"/>
  <c r="G177" i="5"/>
  <c r="G173" i="5"/>
  <c r="O173" i="5" s="1"/>
  <c r="AI173" i="5" s="1"/>
  <c r="G169" i="5"/>
  <c r="G161" i="5"/>
  <c r="G157" i="5"/>
  <c r="G153" i="5"/>
  <c r="G149" i="5"/>
  <c r="G145" i="5"/>
  <c r="G141" i="5"/>
  <c r="G137" i="5"/>
  <c r="G133" i="5"/>
  <c r="G129" i="5"/>
  <c r="G125" i="5"/>
  <c r="G121" i="5"/>
  <c r="G117" i="5"/>
  <c r="G113" i="5"/>
  <c r="G109" i="5"/>
  <c r="G105" i="5"/>
  <c r="G101" i="5"/>
  <c r="G93" i="5"/>
  <c r="G89" i="5"/>
  <c r="G85" i="5"/>
  <c r="O85" i="5" s="1"/>
  <c r="AI85" i="5" s="1"/>
  <c r="G81" i="5"/>
  <c r="G77" i="5"/>
  <c r="G73" i="5"/>
  <c r="G69" i="5"/>
  <c r="G61" i="5"/>
  <c r="G57" i="5"/>
  <c r="O57" i="5" s="1"/>
  <c r="AI57" i="5" s="1"/>
  <c r="G53" i="5"/>
  <c r="G49" i="5"/>
  <c r="O49" i="5" s="1"/>
  <c r="AI49" i="5" s="1"/>
  <c r="G45" i="5"/>
  <c r="G41" i="5"/>
  <c r="G37" i="5"/>
  <c r="G29" i="5"/>
  <c r="G25" i="5"/>
  <c r="G21" i="5"/>
  <c r="G17" i="5"/>
  <c r="G13" i="5"/>
  <c r="G9" i="5"/>
  <c r="G5" i="5"/>
  <c r="G4" i="5"/>
  <c r="O4" i="5" s="1"/>
  <c r="AI4" i="5" s="1"/>
  <c r="G1489" i="5"/>
  <c r="G1473" i="5"/>
  <c r="G1457" i="5"/>
  <c r="G1441" i="5"/>
  <c r="G1425" i="5"/>
  <c r="G1409" i="5"/>
  <c r="G1393" i="5"/>
  <c r="G1377" i="5"/>
  <c r="G1361" i="5"/>
  <c r="G1345" i="5"/>
  <c r="G1329" i="5"/>
  <c r="G1313" i="5"/>
  <c r="O1313" i="5" s="1"/>
  <c r="AI1313" i="5" s="1"/>
  <c r="G1297" i="5"/>
  <c r="G1281" i="5"/>
  <c r="G1238" i="5"/>
  <c r="G1217" i="5"/>
  <c r="G1041" i="5"/>
  <c r="G977" i="5"/>
  <c r="G913" i="5"/>
  <c r="G849" i="5"/>
  <c r="G785" i="5"/>
  <c r="G721" i="5"/>
  <c r="G657" i="5"/>
  <c r="G593" i="5"/>
  <c r="G529" i="5"/>
  <c r="G293" i="5"/>
  <c r="G1498" i="5"/>
  <c r="G1486" i="5"/>
  <c r="G1474" i="5"/>
  <c r="G1462" i="5"/>
  <c r="G1454" i="5"/>
  <c r="G1442" i="5"/>
  <c r="G1430" i="5"/>
  <c r="G1418" i="5"/>
  <c r="G1406" i="5"/>
  <c r="G1394" i="5"/>
  <c r="G1382" i="5"/>
  <c r="G1370" i="5"/>
  <c r="G1358" i="5"/>
  <c r="G1346" i="5"/>
  <c r="G1330" i="5"/>
  <c r="G1314" i="5"/>
  <c r="G1302" i="5"/>
  <c r="G1290" i="5"/>
  <c r="G1278" i="5"/>
  <c r="G1266" i="5"/>
  <c r="G1242" i="5"/>
  <c r="G1230" i="5"/>
  <c r="G1218" i="5"/>
  <c r="G1194" i="5"/>
  <c r="G1182" i="5"/>
  <c r="G1170" i="5"/>
  <c r="G1158" i="5"/>
  <c r="G1146" i="5"/>
  <c r="G1134" i="5"/>
  <c r="G1122" i="5"/>
  <c r="G1110" i="5"/>
  <c r="G1098" i="5"/>
  <c r="G1086" i="5"/>
  <c r="G1078" i="5"/>
  <c r="G1066" i="5"/>
  <c r="G1054" i="5"/>
  <c r="G1042" i="5"/>
  <c r="G1030" i="5"/>
  <c r="G1018" i="5"/>
  <c r="G1006" i="5"/>
  <c r="G994" i="5"/>
  <c r="G982" i="5"/>
  <c r="G970" i="5"/>
  <c r="G958" i="5"/>
  <c r="G946" i="5"/>
  <c r="G934" i="5"/>
  <c r="O934" i="5" s="1"/>
  <c r="AI934" i="5" s="1"/>
  <c r="G922" i="5"/>
  <c r="G906" i="5"/>
  <c r="G894" i="5"/>
  <c r="G878" i="5"/>
  <c r="G866" i="5"/>
  <c r="G850" i="5"/>
  <c r="G722" i="5"/>
  <c r="G718" i="5"/>
  <c r="G706" i="5"/>
  <c r="G694" i="5"/>
  <c r="G682" i="5"/>
  <c r="G670" i="5"/>
  <c r="G658" i="5"/>
  <c r="G646" i="5"/>
  <c r="G634" i="5"/>
  <c r="G622" i="5"/>
  <c r="G610" i="5"/>
  <c r="G598" i="5"/>
  <c r="G586" i="5"/>
  <c r="G574" i="5"/>
  <c r="G562" i="5"/>
  <c r="G554" i="5"/>
  <c r="G546" i="5"/>
  <c r="O546" i="5" s="1"/>
  <c r="AI546" i="5" s="1"/>
  <c r="G534" i="5"/>
  <c r="G518" i="5"/>
  <c r="G510" i="5"/>
  <c r="G494" i="5"/>
  <c r="G482" i="5"/>
  <c r="G470" i="5"/>
  <c r="G458" i="5"/>
  <c r="G446" i="5"/>
  <c r="G434" i="5"/>
  <c r="G422" i="5"/>
  <c r="G410" i="5"/>
  <c r="G398" i="5"/>
  <c r="O398" i="5" s="1"/>
  <c r="AI398" i="5" s="1"/>
  <c r="G386" i="5"/>
  <c r="G374" i="5"/>
  <c r="G362" i="5"/>
  <c r="G346" i="5"/>
  <c r="G334" i="5"/>
  <c r="G322" i="5"/>
  <c r="G310" i="5"/>
  <c r="G298" i="5"/>
  <c r="G286" i="5"/>
  <c r="G274" i="5"/>
  <c r="G258" i="5"/>
  <c r="G246" i="5"/>
  <c r="G238" i="5"/>
  <c r="G226" i="5"/>
  <c r="G214" i="5"/>
  <c r="G202" i="5"/>
  <c r="G190" i="5"/>
  <c r="G178" i="5"/>
  <c r="G166" i="5"/>
  <c r="G154" i="5"/>
  <c r="G142" i="5"/>
  <c r="O142" i="5" s="1"/>
  <c r="AI142" i="5" s="1"/>
  <c r="G130" i="5"/>
  <c r="G118" i="5"/>
  <c r="G106" i="5"/>
  <c r="G94" i="5"/>
  <c r="G82" i="5"/>
  <c r="G70" i="5"/>
  <c r="G58" i="5"/>
  <c r="G46" i="5"/>
  <c r="G34" i="5"/>
  <c r="G22" i="5"/>
  <c r="G10" i="5"/>
  <c r="G1504" i="5"/>
  <c r="G1500" i="5"/>
  <c r="G1496" i="5"/>
  <c r="G1492" i="5"/>
  <c r="G1488" i="5"/>
  <c r="G1484" i="5"/>
  <c r="G1480" i="5"/>
  <c r="G1476" i="5"/>
  <c r="O1476" i="5" s="1"/>
  <c r="AI1476" i="5" s="1"/>
  <c r="G1472" i="5"/>
  <c r="G1468" i="5"/>
  <c r="G1464" i="5"/>
  <c r="G1460" i="5"/>
  <c r="G1456" i="5"/>
  <c r="G1452" i="5"/>
  <c r="G1448" i="5"/>
  <c r="G1444" i="5"/>
  <c r="G1440" i="5"/>
  <c r="G1436" i="5"/>
  <c r="O1436" i="5" s="1"/>
  <c r="AI1436" i="5" s="1"/>
  <c r="G1432" i="5"/>
  <c r="G1428" i="5"/>
  <c r="G1424" i="5"/>
  <c r="G1420" i="5"/>
  <c r="G1416" i="5"/>
  <c r="G1412" i="5"/>
  <c r="G1408" i="5"/>
  <c r="G1404" i="5"/>
  <c r="G1400" i="5"/>
  <c r="G1396" i="5"/>
  <c r="G1392" i="5"/>
  <c r="G1388" i="5"/>
  <c r="G1384" i="5"/>
  <c r="G1380" i="5"/>
  <c r="G1376" i="5"/>
  <c r="G1372" i="5"/>
  <c r="G1368" i="5"/>
  <c r="G1364" i="5"/>
  <c r="O1364" i="5" s="1"/>
  <c r="AI1364" i="5" s="1"/>
  <c r="G1360" i="5"/>
  <c r="G1356" i="5"/>
  <c r="G1352" i="5"/>
  <c r="G1348" i="5"/>
  <c r="G1344" i="5"/>
  <c r="G1340" i="5"/>
  <c r="G1336" i="5"/>
  <c r="G1332" i="5"/>
  <c r="G1328" i="5"/>
  <c r="G1324" i="5"/>
  <c r="G1320" i="5"/>
  <c r="O1320" i="5" s="1"/>
  <c r="AI1320" i="5" s="1"/>
  <c r="G1316" i="5"/>
  <c r="G1312" i="5"/>
  <c r="G1308" i="5"/>
  <c r="G1304" i="5"/>
  <c r="G1300" i="5"/>
  <c r="G1296" i="5"/>
  <c r="G1292" i="5"/>
  <c r="G1288" i="5"/>
  <c r="G1284" i="5"/>
  <c r="G1280" i="5"/>
  <c r="G1276" i="5"/>
  <c r="G1272" i="5"/>
  <c r="G1268" i="5"/>
  <c r="G1264" i="5"/>
  <c r="G1260" i="5"/>
  <c r="G1256" i="5"/>
  <c r="G1252" i="5"/>
  <c r="G1248" i="5"/>
  <c r="O1248" i="5" s="1"/>
  <c r="AI1248" i="5" s="1"/>
  <c r="G1244" i="5"/>
  <c r="G1240" i="5"/>
  <c r="G1236" i="5"/>
  <c r="G1232" i="5"/>
  <c r="G1228" i="5"/>
  <c r="G1224" i="5"/>
  <c r="G1220" i="5"/>
  <c r="G1216" i="5"/>
  <c r="G1212" i="5"/>
  <c r="G1208" i="5"/>
  <c r="G1204" i="5"/>
  <c r="O1204" i="5" s="1"/>
  <c r="AI1204" i="5" s="1"/>
  <c r="G1200" i="5"/>
  <c r="G1196" i="5"/>
  <c r="G1192" i="5"/>
  <c r="G1188" i="5"/>
  <c r="O1188" i="5" s="1"/>
  <c r="AI1188" i="5" s="1"/>
  <c r="G1184" i="5"/>
  <c r="G1180" i="5"/>
  <c r="G1176" i="5"/>
  <c r="G1172" i="5"/>
  <c r="G1168" i="5"/>
  <c r="G1164" i="5"/>
  <c r="G1160" i="5"/>
  <c r="G1156" i="5"/>
  <c r="G1152" i="5"/>
  <c r="G1148" i="5"/>
  <c r="G1144" i="5"/>
  <c r="G1140" i="5"/>
  <c r="G1136" i="5"/>
  <c r="G1132" i="5"/>
  <c r="G1128" i="5"/>
  <c r="G1124" i="5"/>
  <c r="G1120" i="5"/>
  <c r="G1116" i="5"/>
  <c r="G1112" i="5"/>
  <c r="G1108" i="5"/>
  <c r="G1104" i="5"/>
  <c r="O1104" i="5" s="1"/>
  <c r="AI1104" i="5" s="1"/>
  <c r="G1100" i="5"/>
  <c r="G1096" i="5"/>
  <c r="G1092" i="5"/>
  <c r="G1088" i="5"/>
  <c r="G1084" i="5"/>
  <c r="G1080" i="5"/>
  <c r="G1076" i="5"/>
  <c r="G1072" i="5"/>
  <c r="G1068" i="5"/>
  <c r="G1064" i="5"/>
  <c r="G1060" i="5"/>
  <c r="G1056" i="5"/>
  <c r="G1052" i="5"/>
  <c r="G1048" i="5"/>
  <c r="G1044" i="5"/>
  <c r="G1040" i="5"/>
  <c r="G1036" i="5"/>
  <c r="G1032" i="5"/>
  <c r="G1028" i="5"/>
  <c r="G1024" i="5"/>
  <c r="G1020" i="5"/>
  <c r="G1016" i="5"/>
  <c r="G1012" i="5"/>
  <c r="G1008" i="5"/>
  <c r="G1004" i="5"/>
  <c r="O1004" i="5" s="1"/>
  <c r="AI1004" i="5" s="1"/>
  <c r="G1000" i="5"/>
  <c r="G996" i="5"/>
  <c r="G992" i="5"/>
  <c r="G988" i="5"/>
  <c r="G984" i="5"/>
  <c r="G980" i="5"/>
  <c r="G976" i="5"/>
  <c r="G972" i="5"/>
  <c r="G968" i="5"/>
  <c r="G964" i="5"/>
  <c r="G960" i="5"/>
  <c r="G956" i="5"/>
  <c r="G952" i="5"/>
  <c r="G948" i="5"/>
  <c r="G944" i="5"/>
  <c r="G940" i="5"/>
  <c r="G936" i="5"/>
  <c r="G932" i="5"/>
  <c r="G928" i="5"/>
  <c r="G924" i="5"/>
  <c r="G920" i="5"/>
  <c r="G916" i="5"/>
  <c r="G912" i="5"/>
  <c r="G908" i="5"/>
  <c r="G904" i="5"/>
  <c r="O904" i="5" s="1"/>
  <c r="AI904" i="5" s="1"/>
  <c r="G900" i="5"/>
  <c r="G896" i="5"/>
  <c r="G892" i="5"/>
  <c r="G888" i="5"/>
  <c r="G884" i="5"/>
  <c r="G880" i="5"/>
  <c r="G876" i="5"/>
  <c r="G872" i="5"/>
  <c r="G868" i="5"/>
  <c r="G864" i="5"/>
  <c r="G860" i="5"/>
  <c r="G856" i="5"/>
  <c r="G852" i="5"/>
  <c r="G848" i="5"/>
  <c r="G844" i="5"/>
  <c r="G840" i="5"/>
  <c r="O840" i="5" s="1"/>
  <c r="AI840" i="5" s="1"/>
  <c r="G836" i="5"/>
  <c r="O836" i="5" s="1"/>
  <c r="AI836" i="5" s="1"/>
  <c r="G832" i="5"/>
  <c r="G828" i="5"/>
  <c r="O828" i="5" s="1"/>
  <c r="AI828" i="5" s="1"/>
  <c r="G824" i="5"/>
  <c r="G820" i="5"/>
  <c r="O820" i="5" s="1"/>
  <c r="AI820" i="5" s="1"/>
  <c r="G816" i="5"/>
  <c r="G812" i="5"/>
  <c r="G808" i="5"/>
  <c r="G804" i="5"/>
  <c r="O804" i="5" s="1"/>
  <c r="AI804" i="5" s="1"/>
  <c r="G800" i="5"/>
  <c r="G796" i="5"/>
  <c r="G792" i="5"/>
  <c r="G788" i="5"/>
  <c r="G784" i="5"/>
  <c r="G780" i="5"/>
  <c r="G776" i="5"/>
  <c r="G772" i="5"/>
  <c r="G768" i="5"/>
  <c r="G764" i="5"/>
  <c r="O764" i="5" s="1"/>
  <c r="AI764" i="5" s="1"/>
  <c r="G760" i="5"/>
  <c r="G756" i="5"/>
  <c r="G752" i="5"/>
  <c r="G748" i="5"/>
  <c r="G744" i="5"/>
  <c r="G740" i="5"/>
  <c r="O740" i="5" s="1"/>
  <c r="AI740" i="5" s="1"/>
  <c r="G736" i="5"/>
  <c r="G732" i="5"/>
  <c r="G728" i="5"/>
  <c r="G724" i="5"/>
  <c r="G720" i="5"/>
  <c r="G716" i="5"/>
  <c r="G712" i="5"/>
  <c r="G708" i="5"/>
  <c r="G704" i="5"/>
  <c r="O704" i="5" s="1"/>
  <c r="AI704" i="5" s="1"/>
  <c r="G700" i="5"/>
  <c r="G696" i="5"/>
  <c r="G692" i="5"/>
  <c r="G688" i="5"/>
  <c r="G684" i="5"/>
  <c r="G680" i="5"/>
  <c r="G676" i="5"/>
  <c r="G672" i="5"/>
  <c r="G668" i="5"/>
  <c r="G664" i="5"/>
  <c r="G660" i="5"/>
  <c r="G656" i="5"/>
  <c r="O656" i="5" s="1"/>
  <c r="AI656" i="5" s="1"/>
  <c r="G652" i="5"/>
  <c r="G648" i="5"/>
  <c r="G644" i="5"/>
  <c r="G640" i="5"/>
  <c r="G636" i="5"/>
  <c r="G632" i="5"/>
  <c r="O632" i="5" s="1"/>
  <c r="AI632" i="5" s="1"/>
  <c r="G628" i="5"/>
  <c r="G624" i="5"/>
  <c r="G620" i="5"/>
  <c r="G616" i="5"/>
  <c r="G612" i="5"/>
  <c r="O612" i="5" s="1"/>
  <c r="AI612" i="5" s="1"/>
  <c r="G608" i="5"/>
  <c r="G604" i="5"/>
  <c r="O604" i="5" s="1"/>
  <c r="AI604" i="5" s="1"/>
  <c r="G600" i="5"/>
  <c r="G596" i="5"/>
  <c r="G592" i="5"/>
  <c r="G588" i="5"/>
  <c r="G584" i="5"/>
  <c r="G580" i="5"/>
  <c r="G576" i="5"/>
  <c r="G572" i="5"/>
  <c r="G568" i="5"/>
  <c r="G564" i="5"/>
  <c r="G560" i="5"/>
  <c r="G556" i="5"/>
  <c r="G552" i="5"/>
  <c r="G548" i="5"/>
  <c r="G544" i="5"/>
  <c r="G540" i="5"/>
  <c r="G536" i="5"/>
  <c r="G532" i="5"/>
  <c r="G528" i="5"/>
  <c r="G524" i="5"/>
  <c r="G520" i="5"/>
  <c r="O520" i="5" s="1"/>
  <c r="AI520" i="5" s="1"/>
  <c r="G516" i="5"/>
  <c r="G512" i="5"/>
  <c r="G508" i="5"/>
  <c r="G504" i="5"/>
  <c r="O504" i="5" s="1"/>
  <c r="AI504" i="5" s="1"/>
  <c r="G500" i="5"/>
  <c r="G496" i="5"/>
  <c r="G492" i="5"/>
  <c r="G488" i="5"/>
  <c r="G484" i="5"/>
  <c r="O484" i="5" s="1"/>
  <c r="AI484" i="5" s="1"/>
  <c r="G480" i="5"/>
  <c r="G476" i="5"/>
  <c r="G472" i="5"/>
  <c r="G468" i="5"/>
  <c r="G460" i="5"/>
  <c r="G456" i="5"/>
  <c r="G452" i="5"/>
  <c r="G448" i="5"/>
  <c r="G444" i="5"/>
  <c r="G440" i="5"/>
  <c r="G436" i="5"/>
  <c r="G432" i="5"/>
  <c r="G428" i="5"/>
  <c r="G424" i="5"/>
  <c r="G420" i="5"/>
  <c r="G416" i="5"/>
  <c r="G412" i="5"/>
  <c r="G408" i="5"/>
  <c r="G404" i="5"/>
  <c r="O404" i="5" s="1"/>
  <c r="AI404" i="5" s="1"/>
  <c r="G396" i="5"/>
  <c r="G392" i="5"/>
  <c r="G388" i="5"/>
  <c r="G384" i="5"/>
  <c r="G380" i="5"/>
  <c r="G376" i="5"/>
  <c r="G372" i="5"/>
  <c r="G368" i="5"/>
  <c r="G364" i="5"/>
  <c r="G360" i="5"/>
  <c r="G356" i="5"/>
  <c r="G352" i="5"/>
  <c r="G348" i="5"/>
  <c r="G344" i="5"/>
  <c r="G340" i="5"/>
  <c r="G332" i="5"/>
  <c r="G328" i="5"/>
  <c r="O328" i="5" s="1"/>
  <c r="AI328" i="5" s="1"/>
  <c r="G324" i="5"/>
  <c r="G320" i="5"/>
  <c r="G316" i="5"/>
  <c r="G312" i="5"/>
  <c r="G308" i="5"/>
  <c r="G304" i="5"/>
  <c r="O304" i="5" s="1"/>
  <c r="AI304" i="5" s="1"/>
  <c r="G300" i="5"/>
  <c r="G296" i="5"/>
  <c r="G292" i="5"/>
  <c r="G288" i="5"/>
  <c r="G284" i="5"/>
  <c r="G280" i="5"/>
  <c r="G276" i="5"/>
  <c r="G268" i="5"/>
  <c r="G264" i="5"/>
  <c r="G260" i="5"/>
  <c r="G256" i="5"/>
  <c r="G252" i="5"/>
  <c r="G248" i="5"/>
  <c r="G244" i="5"/>
  <c r="G240" i="5"/>
  <c r="G236" i="5"/>
  <c r="G232" i="5"/>
  <c r="G228" i="5"/>
  <c r="G224" i="5"/>
  <c r="O224" i="5" s="1"/>
  <c r="AI224" i="5" s="1"/>
  <c r="G220" i="5"/>
  <c r="G216" i="5"/>
  <c r="G212" i="5"/>
  <c r="O212" i="5" s="1"/>
  <c r="AI212" i="5" s="1"/>
  <c r="G204" i="5"/>
  <c r="G200" i="5"/>
  <c r="G196" i="5"/>
  <c r="O196" i="5" s="1"/>
  <c r="AI196" i="5" s="1"/>
  <c r="G192" i="5"/>
  <c r="G188" i="5"/>
  <c r="G184" i="5"/>
  <c r="O184" i="5" s="1"/>
  <c r="AI184" i="5" s="1"/>
  <c r="G180" i="5"/>
  <c r="O180" i="5" s="1"/>
  <c r="AI180" i="5" s="1"/>
  <c r="G176" i="5"/>
  <c r="G172" i="5"/>
  <c r="G168" i="5"/>
  <c r="G164" i="5"/>
  <c r="G160" i="5"/>
  <c r="G156" i="5"/>
  <c r="G152" i="5"/>
  <c r="G148" i="5"/>
  <c r="G140" i="5"/>
  <c r="G136" i="5"/>
  <c r="G132" i="5"/>
  <c r="G128" i="5"/>
  <c r="O128" i="5" s="1"/>
  <c r="AI128" i="5" s="1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O56" i="5" s="1"/>
  <c r="AI56" i="5" s="1"/>
  <c r="G52" i="5"/>
  <c r="G48" i="5"/>
  <c r="G44" i="5"/>
  <c r="G40" i="5"/>
  <c r="G36" i="5"/>
  <c r="G32" i="5"/>
  <c r="G28" i="5"/>
  <c r="G24" i="5"/>
  <c r="G20" i="5"/>
  <c r="G16" i="5"/>
  <c r="G12" i="5"/>
  <c r="G8" i="5"/>
  <c r="G1501" i="5"/>
  <c r="G1485" i="5"/>
  <c r="G1469" i="5"/>
  <c r="G1453" i="5"/>
  <c r="G1437" i="5"/>
  <c r="G1421" i="5"/>
  <c r="G1405" i="5"/>
  <c r="G1389" i="5"/>
  <c r="G1373" i="5"/>
  <c r="G1357" i="5"/>
  <c r="G1341" i="5"/>
  <c r="G1325" i="5"/>
  <c r="G1309" i="5"/>
  <c r="G1293" i="5"/>
  <c r="G1254" i="5"/>
  <c r="G1233" i="5"/>
  <c r="G1025" i="5"/>
  <c r="G961" i="5"/>
  <c r="G897" i="5"/>
  <c r="G833" i="5"/>
  <c r="G769" i="5"/>
  <c r="G705" i="5"/>
  <c r="G641" i="5"/>
  <c r="G577" i="5"/>
  <c r="G513" i="5"/>
  <c r="G357" i="5"/>
  <c r="G272" i="5"/>
  <c r="G97" i="5"/>
  <c r="G1502" i="5"/>
  <c r="G1490" i="5"/>
  <c r="G1478" i="5"/>
  <c r="G1466" i="5"/>
  <c r="G1450" i="5"/>
  <c r="G1438" i="5"/>
  <c r="G1426" i="5"/>
  <c r="G1414" i="5"/>
  <c r="G1402" i="5"/>
  <c r="G1390" i="5"/>
  <c r="G1378" i="5"/>
  <c r="G1366" i="5"/>
  <c r="G1354" i="5"/>
  <c r="G1342" i="5"/>
  <c r="G1334" i="5"/>
  <c r="G1322" i="5"/>
  <c r="G1310" i="5"/>
  <c r="G1298" i="5"/>
  <c r="G1286" i="5"/>
  <c r="G1258" i="5"/>
  <c r="G1246" i="5"/>
  <c r="G1234" i="5"/>
  <c r="G1210" i="5"/>
  <c r="G1202" i="5"/>
  <c r="G1190" i="5"/>
  <c r="G1178" i="5"/>
  <c r="G1166" i="5"/>
  <c r="G1150" i="5"/>
  <c r="G1138" i="5"/>
  <c r="G1126" i="5"/>
  <c r="G1114" i="5"/>
  <c r="G1102" i="5"/>
  <c r="G1090" i="5"/>
  <c r="G1074" i="5"/>
  <c r="G1062" i="5"/>
  <c r="G1050" i="5"/>
  <c r="G1038" i="5"/>
  <c r="G1026" i="5"/>
  <c r="G1010" i="5"/>
  <c r="G998" i="5"/>
  <c r="G986" i="5"/>
  <c r="G974" i="5"/>
  <c r="G962" i="5"/>
  <c r="G950" i="5"/>
  <c r="G938" i="5"/>
  <c r="G926" i="5"/>
  <c r="G914" i="5"/>
  <c r="G902" i="5"/>
  <c r="G890" i="5"/>
  <c r="G882" i="5"/>
  <c r="G870" i="5"/>
  <c r="G858" i="5"/>
  <c r="G846" i="5"/>
  <c r="G838" i="5"/>
  <c r="G830" i="5"/>
  <c r="G822" i="5"/>
  <c r="G814" i="5"/>
  <c r="G806" i="5"/>
  <c r="G770" i="5"/>
  <c r="G714" i="5"/>
  <c r="G702" i="5"/>
  <c r="G690" i="5"/>
  <c r="G678" i="5"/>
  <c r="G666" i="5"/>
  <c r="L666" i="5"/>
  <c r="M666" i="5" s="1"/>
  <c r="G654" i="5"/>
  <c r="G642" i="5"/>
  <c r="O642" i="5" s="1"/>
  <c r="AI642" i="5" s="1"/>
  <c r="G630" i="5"/>
  <c r="G618" i="5"/>
  <c r="G606" i="5"/>
  <c r="G594" i="5"/>
  <c r="G582" i="5"/>
  <c r="G570" i="5"/>
  <c r="G558" i="5"/>
  <c r="G542" i="5"/>
  <c r="G530" i="5"/>
  <c r="G522" i="5"/>
  <c r="G506" i="5"/>
  <c r="G498" i="5"/>
  <c r="G486" i="5"/>
  <c r="G474" i="5"/>
  <c r="G462" i="5"/>
  <c r="G450" i="5"/>
  <c r="G438" i="5"/>
  <c r="G426" i="5"/>
  <c r="G414" i="5"/>
  <c r="G402" i="5"/>
  <c r="G390" i="5"/>
  <c r="G378" i="5"/>
  <c r="G366" i="5"/>
  <c r="G354" i="5"/>
  <c r="G342" i="5"/>
  <c r="G330" i="5"/>
  <c r="G318" i="5"/>
  <c r="G306" i="5"/>
  <c r="G294" i="5"/>
  <c r="G282" i="5"/>
  <c r="G270" i="5"/>
  <c r="G262" i="5"/>
  <c r="G250" i="5"/>
  <c r="G234" i="5"/>
  <c r="G222" i="5"/>
  <c r="G210" i="5"/>
  <c r="G198" i="5"/>
  <c r="G186" i="5"/>
  <c r="G174" i="5"/>
  <c r="G158" i="5"/>
  <c r="G146" i="5"/>
  <c r="G134" i="5"/>
  <c r="G122" i="5"/>
  <c r="G114" i="5"/>
  <c r="G102" i="5"/>
  <c r="O102" i="5" s="1"/>
  <c r="AI102" i="5" s="1"/>
  <c r="G90" i="5"/>
  <c r="G78" i="5"/>
  <c r="G62" i="5"/>
  <c r="G50" i="5"/>
  <c r="G38" i="5"/>
  <c r="G26" i="5"/>
  <c r="G14" i="5"/>
  <c r="G1503" i="5"/>
  <c r="O1503" i="5" s="1"/>
  <c r="AI1503" i="5" s="1"/>
  <c r="G1499" i="5"/>
  <c r="G1495" i="5"/>
  <c r="G1491" i="5"/>
  <c r="G1487" i="5"/>
  <c r="G1483" i="5"/>
  <c r="G1479" i="5"/>
  <c r="G1475" i="5"/>
  <c r="G1471" i="5"/>
  <c r="G1467" i="5"/>
  <c r="G1463" i="5"/>
  <c r="G1459" i="5"/>
  <c r="G1455" i="5"/>
  <c r="G1451" i="5"/>
  <c r="G1447" i="5"/>
  <c r="G1443" i="5"/>
  <c r="G1439" i="5"/>
  <c r="G1435" i="5"/>
  <c r="G1431" i="5"/>
  <c r="G1427" i="5"/>
  <c r="G1423" i="5"/>
  <c r="G1419" i="5"/>
  <c r="G1415" i="5"/>
  <c r="G1411" i="5"/>
  <c r="G1407" i="5"/>
  <c r="G1403" i="5"/>
  <c r="O1403" i="5" s="1"/>
  <c r="AI1403" i="5" s="1"/>
  <c r="G1399" i="5"/>
  <c r="G1395" i="5"/>
  <c r="G1391" i="5"/>
  <c r="G1387" i="5"/>
  <c r="G1383" i="5"/>
  <c r="G1379" i="5"/>
  <c r="G1375" i="5"/>
  <c r="G1371" i="5"/>
  <c r="G1367" i="5"/>
  <c r="G1363" i="5"/>
  <c r="G1359" i="5"/>
  <c r="G1355" i="5"/>
  <c r="G1351" i="5"/>
  <c r="G1347" i="5"/>
  <c r="G1343" i="5"/>
  <c r="G1339" i="5"/>
  <c r="G1335" i="5"/>
  <c r="G1331" i="5"/>
  <c r="G1327" i="5"/>
  <c r="G1323" i="5"/>
  <c r="G1319" i="5"/>
  <c r="G1315" i="5"/>
  <c r="G1311" i="5"/>
  <c r="G1307" i="5"/>
  <c r="G1303" i="5"/>
  <c r="O1303" i="5" s="1"/>
  <c r="AI1303" i="5" s="1"/>
  <c r="G1299" i="5"/>
  <c r="G1295" i="5"/>
  <c r="G1291" i="5"/>
  <c r="G1287" i="5"/>
  <c r="G1283" i="5"/>
  <c r="G1279" i="5"/>
  <c r="G1271" i="5"/>
  <c r="G1267" i="5"/>
  <c r="G1263" i="5"/>
  <c r="G1255" i="5"/>
  <c r="G1251" i="5"/>
  <c r="G1247" i="5"/>
  <c r="G1239" i="5"/>
  <c r="G1235" i="5"/>
  <c r="G1231" i="5"/>
  <c r="G1223" i="5"/>
  <c r="G1219" i="5"/>
  <c r="G1215" i="5"/>
  <c r="G1207" i="5"/>
  <c r="G1203" i="5"/>
  <c r="G1195" i="5"/>
  <c r="G1187" i="5"/>
  <c r="G1179" i="5"/>
  <c r="G1171" i="5"/>
  <c r="G1163" i="5"/>
  <c r="G1155" i="5"/>
  <c r="G1147" i="5"/>
  <c r="G1139" i="5"/>
  <c r="G1131" i="5"/>
  <c r="G1123" i="5"/>
  <c r="G1115" i="5"/>
  <c r="G1107" i="5"/>
  <c r="G1099" i="5"/>
  <c r="G1091" i="5"/>
  <c r="G1083" i="5"/>
  <c r="G1079" i="5"/>
  <c r="G1075" i="5"/>
  <c r="G1071" i="5"/>
  <c r="G1067" i="5"/>
  <c r="G1063" i="5"/>
  <c r="G1059" i="5"/>
  <c r="G1055" i="5"/>
  <c r="G1051" i="5"/>
  <c r="G1047" i="5"/>
  <c r="G1043" i="5"/>
  <c r="G1039" i="5"/>
  <c r="G1035" i="5"/>
  <c r="G1031" i="5"/>
  <c r="G1027" i="5"/>
  <c r="G1023" i="5"/>
  <c r="G1019" i="5"/>
  <c r="G1015" i="5"/>
  <c r="G1011" i="5"/>
  <c r="G1007" i="5"/>
  <c r="G1003" i="5"/>
  <c r="G999" i="5"/>
  <c r="G995" i="5"/>
  <c r="G991" i="5"/>
  <c r="G987" i="5"/>
  <c r="G983" i="5"/>
  <c r="G979" i="5"/>
  <c r="G975" i="5"/>
  <c r="G971" i="5"/>
  <c r="G967" i="5"/>
  <c r="G963" i="5"/>
  <c r="G959" i="5"/>
  <c r="G955" i="5"/>
  <c r="G951" i="5"/>
  <c r="G947" i="5"/>
  <c r="G943" i="5"/>
  <c r="G939" i="5"/>
  <c r="G935" i="5"/>
  <c r="G931" i="5"/>
  <c r="G927" i="5"/>
  <c r="G923" i="5"/>
  <c r="G919" i="5"/>
  <c r="G915" i="5"/>
  <c r="G911" i="5"/>
  <c r="G907" i="5"/>
  <c r="G903" i="5"/>
  <c r="G899" i="5"/>
  <c r="G895" i="5"/>
  <c r="G891" i="5"/>
  <c r="G887" i="5"/>
  <c r="G883" i="5"/>
  <c r="G879" i="5"/>
  <c r="G875" i="5"/>
  <c r="G871" i="5"/>
  <c r="G867" i="5"/>
  <c r="G863" i="5"/>
  <c r="G859" i="5"/>
  <c r="G855" i="5"/>
  <c r="G851" i="5"/>
  <c r="G847" i="5"/>
  <c r="G843" i="5"/>
  <c r="G839" i="5"/>
  <c r="G835" i="5"/>
  <c r="G831" i="5"/>
  <c r="G827" i="5"/>
  <c r="G823" i="5"/>
  <c r="G819" i="5"/>
  <c r="G815" i="5"/>
  <c r="G811" i="5"/>
  <c r="G807" i="5"/>
  <c r="G803" i="5"/>
  <c r="G799" i="5"/>
  <c r="G795" i="5"/>
  <c r="G791" i="5"/>
  <c r="G787" i="5"/>
  <c r="G783" i="5"/>
  <c r="G779" i="5"/>
  <c r="G775" i="5"/>
  <c r="G771" i="5"/>
  <c r="G767" i="5"/>
  <c r="G763" i="5"/>
  <c r="G759" i="5"/>
  <c r="G755" i="5"/>
  <c r="G751" i="5"/>
  <c r="G747" i="5"/>
  <c r="G743" i="5"/>
  <c r="G739" i="5"/>
  <c r="G735" i="5"/>
  <c r="G731" i="5"/>
  <c r="G727" i="5"/>
  <c r="G723" i="5"/>
  <c r="G719" i="5"/>
  <c r="G715" i="5"/>
  <c r="G711" i="5"/>
  <c r="G707" i="5"/>
  <c r="G703" i="5"/>
  <c r="G699" i="5"/>
  <c r="O699" i="5" s="1"/>
  <c r="AI699" i="5" s="1"/>
  <c r="G695" i="5"/>
  <c r="G691" i="5"/>
  <c r="G687" i="5"/>
  <c r="O687" i="5" s="1"/>
  <c r="AI687" i="5" s="1"/>
  <c r="G683" i="5"/>
  <c r="G679" i="5"/>
  <c r="G675" i="5"/>
  <c r="G671" i="5"/>
  <c r="G667" i="5"/>
  <c r="G663" i="5"/>
  <c r="G659" i="5"/>
  <c r="G655" i="5"/>
  <c r="G651" i="5"/>
  <c r="G647" i="5"/>
  <c r="G643" i="5"/>
  <c r="G639" i="5"/>
  <c r="G635" i="5"/>
  <c r="G631" i="5"/>
  <c r="G627" i="5"/>
  <c r="G623" i="5"/>
  <c r="G619" i="5"/>
  <c r="G615" i="5"/>
  <c r="G611" i="5"/>
  <c r="G607" i="5"/>
  <c r="G603" i="5"/>
  <c r="G599" i="5"/>
  <c r="G595" i="5"/>
  <c r="G591" i="5"/>
  <c r="G587" i="5"/>
  <c r="G583" i="5"/>
  <c r="G579" i="5"/>
  <c r="G575" i="5"/>
  <c r="G571" i="5"/>
  <c r="G567" i="5"/>
  <c r="G563" i="5"/>
  <c r="G559" i="5"/>
  <c r="G555" i="5"/>
  <c r="G551" i="5"/>
  <c r="G547" i="5"/>
  <c r="G543" i="5"/>
  <c r="G539" i="5"/>
  <c r="G535" i="5"/>
  <c r="G531" i="5"/>
  <c r="G527" i="5"/>
  <c r="G523" i="5"/>
  <c r="G519" i="5"/>
  <c r="G515" i="5"/>
  <c r="G511" i="5"/>
  <c r="G507" i="5"/>
  <c r="G503" i="5"/>
  <c r="G499" i="5"/>
  <c r="G495" i="5"/>
  <c r="G491" i="5"/>
  <c r="G487" i="5"/>
  <c r="G483" i="5"/>
  <c r="O483" i="5" s="1"/>
  <c r="AI483" i="5" s="1"/>
  <c r="G479" i="5"/>
  <c r="G475" i="5"/>
  <c r="G471" i="5"/>
  <c r="G467" i="5"/>
  <c r="G463" i="5"/>
  <c r="G459" i="5"/>
  <c r="G455" i="5"/>
  <c r="G451" i="5"/>
  <c r="G447" i="5"/>
  <c r="G439" i="5"/>
  <c r="G435" i="5"/>
  <c r="G431" i="5"/>
  <c r="O431" i="5" s="1"/>
  <c r="AI431" i="5" s="1"/>
  <c r="G427" i="5"/>
  <c r="G423" i="5"/>
  <c r="G419" i="5"/>
  <c r="G415" i="5"/>
  <c r="G411" i="5"/>
  <c r="G407" i="5"/>
  <c r="G403" i="5"/>
  <c r="G399" i="5"/>
  <c r="G395" i="5"/>
  <c r="G391" i="5"/>
  <c r="G387" i="5"/>
  <c r="G383" i="5"/>
  <c r="G375" i="5"/>
  <c r="G371" i="5"/>
  <c r="G367" i="5"/>
  <c r="G363" i="5"/>
  <c r="G359" i="5"/>
  <c r="G355" i="5"/>
  <c r="G351" i="5"/>
  <c r="G347" i="5"/>
  <c r="G343" i="5"/>
  <c r="G339" i="5"/>
  <c r="G335" i="5"/>
  <c r="G331" i="5"/>
  <c r="G327" i="5"/>
  <c r="G323" i="5"/>
  <c r="G319" i="5"/>
  <c r="G311" i="5"/>
  <c r="G307" i="5"/>
  <c r="O307" i="5" s="1"/>
  <c r="AI307" i="5" s="1"/>
  <c r="G303" i="5"/>
  <c r="O303" i="5" s="1"/>
  <c r="AI303" i="5" s="1"/>
  <c r="G299" i="5"/>
  <c r="G295" i="5"/>
  <c r="G291" i="5"/>
  <c r="G287" i="5"/>
  <c r="G283" i="5"/>
  <c r="G279" i="5"/>
  <c r="G275" i="5"/>
  <c r="G271" i="5"/>
  <c r="G267" i="5"/>
  <c r="G263" i="5"/>
  <c r="G259" i="5"/>
  <c r="G255" i="5"/>
  <c r="G247" i="5"/>
  <c r="G243" i="5"/>
  <c r="G239" i="5"/>
  <c r="G235" i="5"/>
  <c r="G231" i="5"/>
  <c r="G227" i="5"/>
  <c r="G223" i="5"/>
  <c r="G219" i="5"/>
  <c r="G215" i="5"/>
  <c r="G211" i="5"/>
  <c r="G207" i="5"/>
  <c r="G203" i="5"/>
  <c r="O203" i="5" s="1"/>
  <c r="AI203" i="5" s="1"/>
  <c r="G199" i="5"/>
  <c r="G195" i="5"/>
  <c r="O195" i="5" s="1"/>
  <c r="AI195" i="5" s="1"/>
  <c r="G191" i="5"/>
  <c r="G183" i="5"/>
  <c r="G179" i="5"/>
  <c r="O179" i="5" s="1"/>
  <c r="AI179" i="5" s="1"/>
  <c r="G175" i="5"/>
  <c r="G171" i="5"/>
  <c r="G167" i="5"/>
  <c r="G163" i="5"/>
  <c r="O163" i="5" s="1"/>
  <c r="AI163" i="5" s="1"/>
  <c r="G159" i="5"/>
  <c r="G155" i="5"/>
  <c r="G151" i="5"/>
  <c r="G147" i="5"/>
  <c r="G143" i="5"/>
  <c r="G139" i="5"/>
  <c r="G135" i="5"/>
  <c r="G131" i="5"/>
  <c r="G127" i="5"/>
  <c r="O127" i="5" s="1"/>
  <c r="AI127" i="5" s="1"/>
  <c r="G119" i="5"/>
  <c r="G115" i="5"/>
  <c r="O115" i="5" s="1"/>
  <c r="AI115" i="5" s="1"/>
  <c r="G111" i="5"/>
  <c r="O111" i="5" s="1"/>
  <c r="AI111" i="5" s="1"/>
  <c r="G107" i="5"/>
  <c r="G103" i="5"/>
  <c r="O103" i="5" s="1"/>
  <c r="AI103" i="5" s="1"/>
  <c r="G99" i="5"/>
  <c r="G95" i="5"/>
  <c r="G91" i="5"/>
  <c r="O91" i="5" s="1"/>
  <c r="AI91" i="5" s="1"/>
  <c r="G87" i="5"/>
  <c r="G83" i="5"/>
  <c r="G79" i="5"/>
  <c r="G75" i="5"/>
  <c r="O75" i="5" s="1"/>
  <c r="AI75" i="5" s="1"/>
  <c r="G71" i="5"/>
  <c r="G67" i="5"/>
  <c r="G63" i="5"/>
  <c r="O63" i="5" s="1"/>
  <c r="AI63" i="5" s="1"/>
  <c r="G59" i="5"/>
  <c r="L59" i="5"/>
  <c r="M59" i="5" s="1"/>
  <c r="G55" i="5"/>
  <c r="G51" i="5"/>
  <c r="G47" i="5"/>
  <c r="G43" i="5"/>
  <c r="G39" i="5"/>
  <c r="G35" i="5"/>
  <c r="G31" i="5"/>
  <c r="G27" i="5"/>
  <c r="G23" i="5"/>
  <c r="G19" i="5"/>
  <c r="G15" i="5"/>
  <c r="G11" i="5"/>
  <c r="G7" i="5"/>
  <c r="G1497" i="5"/>
  <c r="G1481" i="5"/>
  <c r="G1465" i="5"/>
  <c r="G1449" i="5"/>
  <c r="G1433" i="5"/>
  <c r="G1417" i="5"/>
  <c r="G1401" i="5"/>
  <c r="G1385" i="5"/>
  <c r="G1369" i="5"/>
  <c r="G1353" i="5"/>
  <c r="G1337" i="5"/>
  <c r="G1321" i="5"/>
  <c r="G1305" i="5"/>
  <c r="G1289" i="5"/>
  <c r="G1270" i="5"/>
  <c r="G1249" i="5"/>
  <c r="G1227" i="5"/>
  <c r="G1206" i="5"/>
  <c r="G1175" i="5"/>
  <c r="G1143" i="5"/>
  <c r="G1111" i="5"/>
  <c r="G1073" i="5"/>
  <c r="G1009" i="5"/>
  <c r="G945" i="5"/>
  <c r="G881" i="5"/>
  <c r="O881" i="5" s="1"/>
  <c r="AI881" i="5" s="1"/>
  <c r="G817" i="5"/>
  <c r="G753" i="5"/>
  <c r="G689" i="5"/>
  <c r="G625" i="5"/>
  <c r="G561" i="5"/>
  <c r="G497" i="5"/>
  <c r="G421" i="5"/>
  <c r="G336" i="5"/>
  <c r="G251" i="5"/>
  <c r="G165" i="5"/>
  <c r="G65" i="5"/>
  <c r="V2699" i="5" l="1"/>
  <c r="Z2699" i="5" s="1"/>
  <c r="AB2699" i="5" s="1"/>
  <c r="W2699" i="5"/>
  <c r="X2699" i="5"/>
  <c r="AD2699" i="5" s="1"/>
  <c r="AN2699" i="5" s="1"/>
  <c r="U1604" i="5"/>
  <c r="R1604" i="5"/>
  <c r="T1604" i="5"/>
  <c r="S1604" i="5"/>
  <c r="J164" i="5"/>
  <c r="L164" i="5" s="1"/>
  <c r="J240" i="5"/>
  <c r="L240" i="5" s="1"/>
  <c r="J288" i="5"/>
  <c r="J336" i="5"/>
  <c r="L336" i="5" s="1"/>
  <c r="M336" i="5" s="1"/>
  <c r="M2592" i="5"/>
  <c r="M3277" i="5"/>
  <c r="M3193" i="5"/>
  <c r="M3065" i="5"/>
  <c r="L2159" i="5"/>
  <c r="Q1604" i="5"/>
  <c r="AA1604" i="5" s="1"/>
  <c r="Y2699" i="5"/>
  <c r="Q1601" i="5"/>
  <c r="AA1601" i="5" s="1"/>
  <c r="T2375" i="5"/>
  <c r="S2375" i="5"/>
  <c r="Q2375" i="5"/>
  <c r="AA2375" i="5" s="1"/>
  <c r="U2375" i="5"/>
  <c r="J20" i="5"/>
  <c r="L20" i="5" s="1"/>
  <c r="J52" i="5"/>
  <c r="J84" i="5"/>
  <c r="L84" i="5" s="1"/>
  <c r="M84" i="5" s="1"/>
  <c r="J116" i="5"/>
  <c r="J180" i="5"/>
  <c r="L180" i="5" s="1"/>
  <c r="J499" i="5"/>
  <c r="L499" i="5" s="1"/>
  <c r="M2687" i="5"/>
  <c r="M2903" i="5"/>
  <c r="M2149" i="5"/>
  <c r="L2915" i="5"/>
  <c r="M2915" i="5" s="1"/>
  <c r="M1863" i="5"/>
  <c r="V1601" i="5"/>
  <c r="W1601" i="5"/>
  <c r="X1601" i="5"/>
  <c r="L2252" i="5"/>
  <c r="M2252" i="5" s="1"/>
  <c r="S2804" i="5"/>
  <c r="T2804" i="5"/>
  <c r="R2804" i="5"/>
  <c r="S2305" i="5"/>
  <c r="U2305" i="5"/>
  <c r="R2305" i="5"/>
  <c r="T2305" i="5"/>
  <c r="Q2305" i="5"/>
  <c r="AA2305" i="5" s="1"/>
  <c r="T3100" i="5"/>
  <c r="S3100" i="5"/>
  <c r="T2314" i="5"/>
  <c r="Q2314" i="5"/>
  <c r="AA2314" i="5" s="1"/>
  <c r="Q1984" i="5"/>
  <c r="AA1984" i="5" s="1"/>
  <c r="U1984" i="5"/>
  <c r="R1984" i="5"/>
  <c r="R3112" i="5"/>
  <c r="S3112" i="5"/>
  <c r="M2328" i="5"/>
  <c r="M1758" i="5"/>
  <c r="J272" i="5"/>
  <c r="J304" i="5"/>
  <c r="L890" i="5"/>
  <c r="M890" i="5" s="1"/>
  <c r="M2663" i="5"/>
  <c r="M2921" i="5"/>
  <c r="M2510" i="5"/>
  <c r="M2255" i="5"/>
  <c r="L2496" i="5"/>
  <c r="M2496" i="5" s="1"/>
  <c r="Y2253" i="5"/>
  <c r="V2253" i="5"/>
  <c r="Z2253" i="5" s="1"/>
  <c r="AB2253" i="5" s="1"/>
  <c r="W2253" i="5"/>
  <c r="AC2253" i="5" s="1"/>
  <c r="AL2253" i="5" s="1"/>
  <c r="M2225" i="5"/>
  <c r="M2109" i="5"/>
  <c r="Y1725" i="5"/>
  <c r="V1725" i="5"/>
  <c r="Z1725" i="5" s="1"/>
  <c r="AB1725" i="5" s="1"/>
  <c r="AC1725" i="5" s="1"/>
  <c r="AL1725" i="5" s="1"/>
  <c r="W1725" i="5"/>
  <c r="R1572" i="5"/>
  <c r="Q1572" i="5"/>
  <c r="AA1572" i="5" s="1"/>
  <c r="U1572" i="5"/>
  <c r="L2073" i="5"/>
  <c r="L1732" i="5"/>
  <c r="M1570" i="5"/>
  <c r="L2685" i="5"/>
  <c r="L2024" i="5"/>
  <c r="N2890" i="5"/>
  <c r="M2526" i="5"/>
  <c r="M2833" i="5"/>
  <c r="L2717" i="5"/>
  <c r="M2717" i="5" s="1"/>
  <c r="L2628" i="5"/>
  <c r="L2903" i="5"/>
  <c r="L2647" i="5"/>
  <c r="M2647" i="5" s="1"/>
  <c r="M1746" i="5"/>
  <c r="L2891" i="5"/>
  <c r="M2891" i="5" s="1"/>
  <c r="N2891" i="5" s="1"/>
  <c r="N2892" i="5" s="1"/>
  <c r="L1758" i="5"/>
  <c r="N2906" i="5"/>
  <c r="L2500" i="5"/>
  <c r="L2281" i="5"/>
  <c r="M2281" i="5" s="1"/>
  <c r="L2249" i="5"/>
  <c r="M2249" i="5" s="1"/>
  <c r="L2185" i="5"/>
  <c r="M2185" i="5" s="1"/>
  <c r="N1806" i="5"/>
  <c r="N1807" i="5" s="1"/>
  <c r="M1740" i="5"/>
  <c r="L2675" i="5"/>
  <c r="M1958" i="5"/>
  <c r="N1958" i="5" s="1"/>
  <c r="N1959" i="5" s="1"/>
  <c r="N1960" i="5" s="1"/>
  <c r="N1961" i="5" s="1"/>
  <c r="N1962" i="5" s="1"/>
  <c r="N1963" i="5" s="1"/>
  <c r="N1964" i="5" s="1"/>
  <c r="M2820" i="5"/>
  <c r="L2924" i="5"/>
  <c r="L2078" i="5"/>
  <c r="M2499" i="5"/>
  <c r="M1565" i="5"/>
  <c r="M1716" i="5"/>
  <c r="L3260" i="5"/>
  <c r="M3260" i="5" s="1"/>
  <c r="M1549" i="5"/>
  <c r="M3280" i="5"/>
  <c r="M2784" i="5"/>
  <c r="M1715" i="5"/>
  <c r="M2302" i="5"/>
  <c r="M2184" i="5"/>
  <c r="M3118" i="5"/>
  <c r="M3255" i="5"/>
  <c r="M1682" i="5"/>
  <c r="L1899" i="5"/>
  <c r="M1710" i="5"/>
  <c r="L2291" i="5"/>
  <c r="M1827" i="5"/>
  <c r="M2991" i="5"/>
  <c r="M2965" i="5"/>
  <c r="M2628" i="5"/>
  <c r="L2671" i="5"/>
  <c r="M2636" i="5"/>
  <c r="M1843" i="5"/>
  <c r="L1847" i="5"/>
  <c r="M1511" i="5"/>
  <c r="M2596" i="5"/>
  <c r="M3153" i="5"/>
  <c r="L2524" i="5"/>
  <c r="L2492" i="5"/>
  <c r="M2492" i="5" s="1"/>
  <c r="N2492" i="5" s="1"/>
  <c r="L2273" i="5"/>
  <c r="M2273" i="5" s="1"/>
  <c r="M2093" i="5"/>
  <c r="M2029" i="5"/>
  <c r="L2851" i="5"/>
  <c r="L3263" i="5"/>
  <c r="L2820" i="5"/>
  <c r="M1797" i="5"/>
  <c r="M3143" i="5"/>
  <c r="M2898" i="5"/>
  <c r="M2523" i="5"/>
  <c r="M1534" i="5"/>
  <c r="M2808" i="5"/>
  <c r="M2003" i="5"/>
  <c r="M2098" i="5"/>
  <c r="AI2710" i="5"/>
  <c r="P2710" i="5"/>
  <c r="M1857" i="5"/>
  <c r="L1869" i="5"/>
  <c r="N1645" i="5"/>
  <c r="L1591" i="5"/>
  <c r="M1568" i="5"/>
  <c r="M2291" i="5"/>
  <c r="M2803" i="5"/>
  <c r="L2795" i="5"/>
  <c r="M2795" i="5" s="1"/>
  <c r="L2707" i="5"/>
  <c r="M2783" i="5"/>
  <c r="M2699" i="5"/>
  <c r="M2719" i="5"/>
  <c r="O2706" i="5"/>
  <c r="AI2706" i="5" s="1"/>
  <c r="L2663" i="5"/>
  <c r="M2538" i="5"/>
  <c r="N2538" i="5" s="1"/>
  <c r="N2539" i="5" s="1"/>
  <c r="N2540" i="5" s="1"/>
  <c r="N2541" i="5" s="1"/>
  <c r="L1839" i="5"/>
  <c r="L2739" i="5"/>
  <c r="M2739" i="5" s="1"/>
  <c r="L1640" i="5"/>
  <c r="M1640" i="5" s="1"/>
  <c r="M2913" i="5"/>
  <c r="L2265" i="5"/>
  <c r="L2085" i="5"/>
  <c r="M2085" i="5" s="1"/>
  <c r="L2827" i="5"/>
  <c r="M2827" i="5" s="1"/>
  <c r="Z1600" i="5"/>
  <c r="AB1600" i="5" s="1"/>
  <c r="AE3204" i="5"/>
  <c r="M2348" i="5"/>
  <c r="M1747" i="5"/>
  <c r="M2585" i="5"/>
  <c r="M3178" i="5"/>
  <c r="M3114" i="5"/>
  <c r="M3172" i="5"/>
  <c r="M3124" i="5"/>
  <c r="M1942" i="5"/>
  <c r="M1522" i="5"/>
  <c r="M1506" i="5"/>
  <c r="M1948" i="5"/>
  <c r="M3284" i="5"/>
  <c r="M2146" i="5"/>
  <c r="M3300" i="5"/>
  <c r="M2190" i="5"/>
  <c r="M3028" i="5"/>
  <c r="M3002" i="5"/>
  <c r="M1975" i="5"/>
  <c r="M2054" i="5"/>
  <c r="M3302" i="5"/>
  <c r="M3218" i="5"/>
  <c r="M2660" i="5"/>
  <c r="AQ1602" i="5"/>
  <c r="AP1602" i="5"/>
  <c r="V3034" i="5"/>
  <c r="Z3034" i="5" s="1"/>
  <c r="AB3034" i="5" s="1"/>
  <c r="X3034" i="5"/>
  <c r="W3034" i="5"/>
  <c r="Y3034" i="5"/>
  <c r="AQ3138" i="5"/>
  <c r="AP3138" i="5"/>
  <c r="AR3137" i="5" s="1"/>
  <c r="AP127" i="5"/>
  <c r="AQ127" i="5"/>
  <c r="AP881" i="5"/>
  <c r="AQ881" i="5"/>
  <c r="AP63" i="5"/>
  <c r="AQ63" i="5"/>
  <c r="AP115" i="5"/>
  <c r="AQ115" i="5"/>
  <c r="AP203" i="5"/>
  <c r="AQ203" i="5"/>
  <c r="AP303" i="5"/>
  <c r="AQ303" i="5"/>
  <c r="AP699" i="5"/>
  <c r="AQ699" i="5"/>
  <c r="AP1403" i="5"/>
  <c r="AQ1403" i="5"/>
  <c r="AP184" i="5"/>
  <c r="AQ184" i="5"/>
  <c r="AP304" i="5"/>
  <c r="AR303" i="5" s="1"/>
  <c r="AQ304" i="5"/>
  <c r="AP604" i="5"/>
  <c r="AQ604" i="5"/>
  <c r="AP764" i="5"/>
  <c r="AQ764" i="5"/>
  <c r="AP828" i="5"/>
  <c r="AQ828" i="5"/>
  <c r="AP1004" i="5"/>
  <c r="AQ1004" i="5"/>
  <c r="AP1436" i="5"/>
  <c r="AQ1436" i="5"/>
  <c r="AP49" i="5"/>
  <c r="AQ49" i="5"/>
  <c r="AP85" i="5"/>
  <c r="AQ85" i="5"/>
  <c r="AP173" i="5"/>
  <c r="AQ173" i="5"/>
  <c r="AP541" i="5"/>
  <c r="AQ541" i="5"/>
  <c r="AP905" i="5"/>
  <c r="AQ905" i="5"/>
  <c r="AQ194" i="5"/>
  <c r="AP194" i="5"/>
  <c r="AQ242" i="5"/>
  <c r="AP242" i="5"/>
  <c r="AQ338" i="5"/>
  <c r="AP338" i="5"/>
  <c r="AP144" i="5"/>
  <c r="AQ144" i="5"/>
  <c r="M2261" i="5"/>
  <c r="M3245" i="5"/>
  <c r="M1823" i="5"/>
  <c r="AP1552" i="5"/>
  <c r="AR1551" i="5" s="1"/>
  <c r="AQ1552" i="5"/>
  <c r="M3183" i="5"/>
  <c r="M2950" i="5"/>
  <c r="M2782" i="5"/>
  <c r="M2471" i="5"/>
  <c r="M2126" i="5"/>
  <c r="M2292" i="5"/>
  <c r="M2230" i="5"/>
  <c r="M2166" i="5"/>
  <c r="M2284" i="5"/>
  <c r="M2134" i="5"/>
  <c r="M1990" i="5"/>
  <c r="AP1605" i="5"/>
  <c r="AR1604" i="5" s="1"/>
  <c r="AQ1605" i="5"/>
  <c r="AQ2506" i="5"/>
  <c r="AP2506" i="5"/>
  <c r="P3278" i="5"/>
  <c r="AI3278" i="5"/>
  <c r="AQ2105" i="5"/>
  <c r="AP2105" i="5"/>
  <c r="AP3061" i="5"/>
  <c r="AQ3061" i="5"/>
  <c r="AP2907" i="5"/>
  <c r="AQ2907" i="5"/>
  <c r="AP2009" i="5"/>
  <c r="AQ2009" i="5"/>
  <c r="M3264" i="5"/>
  <c r="M3116" i="5"/>
  <c r="M2022" i="5"/>
  <c r="M1898" i="5"/>
  <c r="AP1956" i="5"/>
  <c r="AQ1956" i="5"/>
  <c r="Q3222" i="5"/>
  <c r="AA3222" i="5" s="1"/>
  <c r="R3222" i="5"/>
  <c r="T3222" i="5"/>
  <c r="U3222" i="5"/>
  <c r="S3222" i="5"/>
  <c r="Q2804" i="5"/>
  <c r="AA2804" i="5" s="1"/>
  <c r="U2804" i="5"/>
  <c r="AP1551" i="5"/>
  <c r="AQ1551" i="5"/>
  <c r="P2761" i="5"/>
  <c r="AI2761" i="5"/>
  <c r="T3004" i="5"/>
  <c r="Q3004" i="5"/>
  <c r="AA3004" i="5" s="1"/>
  <c r="S3004" i="5"/>
  <c r="R3004" i="5"/>
  <c r="U3004" i="5"/>
  <c r="AP3196" i="5"/>
  <c r="AQ3196" i="5"/>
  <c r="AQ3250" i="5"/>
  <c r="AP3250" i="5"/>
  <c r="AQ3034" i="5"/>
  <c r="AP3034" i="5"/>
  <c r="AP2252" i="5"/>
  <c r="AQ2252" i="5"/>
  <c r="AP1673" i="5"/>
  <c r="AQ1673" i="5"/>
  <c r="AP2603" i="5"/>
  <c r="AQ2603" i="5"/>
  <c r="Q3118" i="5"/>
  <c r="AA3118" i="5" s="1"/>
  <c r="S3118" i="5"/>
  <c r="R3118" i="5"/>
  <c r="T3118" i="5"/>
  <c r="U3118" i="5"/>
  <c r="AP3112" i="5"/>
  <c r="AQ3112" i="5"/>
  <c r="AQ2100" i="5"/>
  <c r="AP2100" i="5"/>
  <c r="S1905" i="5"/>
  <c r="T1905" i="5"/>
  <c r="Q1905" i="5"/>
  <c r="AA1905" i="5" s="1"/>
  <c r="R1905" i="5"/>
  <c r="U1905" i="5"/>
  <c r="R2405" i="5"/>
  <c r="S2405" i="5"/>
  <c r="T2405" i="5"/>
  <c r="AQ1982" i="5"/>
  <c r="AP1982" i="5"/>
  <c r="AP91" i="5"/>
  <c r="AQ91" i="5"/>
  <c r="AP103" i="5"/>
  <c r="AQ103" i="5"/>
  <c r="AP307" i="5"/>
  <c r="AQ307" i="5"/>
  <c r="AP687" i="5"/>
  <c r="AQ687" i="5"/>
  <c r="AP1503" i="5"/>
  <c r="AQ1503" i="5"/>
  <c r="AP102" i="5"/>
  <c r="AQ102" i="5"/>
  <c r="AP56" i="5"/>
  <c r="AQ56" i="5"/>
  <c r="AP224" i="5"/>
  <c r="AQ224" i="5"/>
  <c r="AP656" i="5"/>
  <c r="AQ656" i="5"/>
  <c r="AP704" i="5"/>
  <c r="AQ704" i="5"/>
  <c r="AP1104" i="5"/>
  <c r="AQ1104" i="5"/>
  <c r="AP1248" i="5"/>
  <c r="AQ1248" i="5"/>
  <c r="AQ142" i="5"/>
  <c r="AP142" i="5"/>
  <c r="AP934" i="5"/>
  <c r="AQ934" i="5"/>
  <c r="AP1313" i="5"/>
  <c r="AQ1313" i="5"/>
  <c r="AP4" i="5"/>
  <c r="AQ4" i="5"/>
  <c r="AP365" i="5"/>
  <c r="AQ365" i="5"/>
  <c r="AQ538" i="5"/>
  <c r="AP538" i="5"/>
  <c r="AP1505" i="5"/>
  <c r="AQ1505" i="5"/>
  <c r="M2211" i="5"/>
  <c r="M2285" i="5"/>
  <c r="M1545" i="5"/>
  <c r="M3257" i="5"/>
  <c r="M1616" i="5"/>
  <c r="M1551" i="5"/>
  <c r="N2699" i="5"/>
  <c r="N2700" i="5" s="1"/>
  <c r="O2700" i="5" s="1"/>
  <c r="AI2700" i="5" s="1"/>
  <c r="AQ3162" i="5"/>
  <c r="AP3162" i="5"/>
  <c r="P2034" i="5"/>
  <c r="Q2034" i="5" s="1"/>
  <c r="AA2034" i="5" s="1"/>
  <c r="AI2034" i="5"/>
  <c r="P1805" i="5"/>
  <c r="AI1805" i="5"/>
  <c r="M3288" i="5"/>
  <c r="M3267" i="5"/>
  <c r="M2539" i="5"/>
  <c r="M3215" i="5"/>
  <c r="M3087" i="5"/>
  <c r="M2924" i="5"/>
  <c r="M2362" i="5"/>
  <c r="M2589" i="5"/>
  <c r="M2553" i="5"/>
  <c r="M2338" i="5"/>
  <c r="M1779" i="5"/>
  <c r="AP1704" i="5"/>
  <c r="AQ1704" i="5"/>
  <c r="P2904" i="5"/>
  <c r="AI2904" i="5"/>
  <c r="M3219" i="5"/>
  <c r="M3026" i="5"/>
  <c r="M2962" i="5"/>
  <c r="M2796" i="5"/>
  <c r="M2330" i="5"/>
  <c r="M2752" i="5"/>
  <c r="M2581" i="5"/>
  <c r="M2262" i="5"/>
  <c r="M2155" i="5"/>
  <c r="M2152" i="5"/>
  <c r="M1872" i="5"/>
  <c r="M2011" i="5"/>
  <c r="N2011" i="5" s="1"/>
  <c r="N2012" i="5" s="1"/>
  <c r="AQ2205" i="5"/>
  <c r="AP2205" i="5"/>
  <c r="P2005" i="5"/>
  <c r="AI2005" i="5"/>
  <c r="AQ3223" i="5"/>
  <c r="AP3223" i="5"/>
  <c r="P3191" i="5"/>
  <c r="AI3191" i="5"/>
  <c r="U2314" i="5"/>
  <c r="AQ1906" i="5"/>
  <c r="AP1906" i="5"/>
  <c r="M2643" i="5"/>
  <c r="R1956" i="5"/>
  <c r="S1956" i="5"/>
  <c r="T1956" i="5"/>
  <c r="Q1956" i="5"/>
  <c r="AA1956" i="5" s="1"/>
  <c r="U1956" i="5"/>
  <c r="AP2491" i="5"/>
  <c r="AQ2491" i="5"/>
  <c r="M3164" i="5"/>
  <c r="S3196" i="5"/>
  <c r="U3196" i="5"/>
  <c r="R3196" i="5"/>
  <c r="T3196" i="5"/>
  <c r="Q3196" i="5"/>
  <c r="AA3196" i="5" s="1"/>
  <c r="Q3250" i="5"/>
  <c r="AA3250" i="5" s="1"/>
  <c r="S3250" i="5"/>
  <c r="R3250" i="5"/>
  <c r="T3250" i="5"/>
  <c r="U3250" i="5"/>
  <c r="R2252" i="5"/>
  <c r="U2252" i="5"/>
  <c r="S2252" i="5"/>
  <c r="T2252" i="5"/>
  <c r="Q2252" i="5"/>
  <c r="AA2252" i="5" s="1"/>
  <c r="R1673" i="5"/>
  <c r="S1673" i="5"/>
  <c r="T1673" i="5"/>
  <c r="Q1673" i="5"/>
  <c r="AA1673" i="5" s="1"/>
  <c r="U1673" i="5"/>
  <c r="S2603" i="5"/>
  <c r="Q2603" i="5"/>
  <c r="AA2603" i="5" s="1"/>
  <c r="U2603" i="5"/>
  <c r="AP3260" i="5"/>
  <c r="AQ3260" i="5"/>
  <c r="U3112" i="5"/>
  <c r="Q3112" i="5"/>
  <c r="AA3112" i="5" s="1"/>
  <c r="R2100" i="5"/>
  <c r="S2100" i="5"/>
  <c r="T2100" i="5"/>
  <c r="AP1725" i="5"/>
  <c r="AQ1725" i="5"/>
  <c r="AP3117" i="5"/>
  <c r="AQ3117" i="5"/>
  <c r="M3208" i="5"/>
  <c r="AP3204" i="5"/>
  <c r="AR3204" i="5" s="1"/>
  <c r="AQ3204" i="5"/>
  <c r="AP3099" i="5"/>
  <c r="AQ3099" i="5"/>
  <c r="AP2270" i="5"/>
  <c r="AQ2270" i="5"/>
  <c r="AP1631" i="5"/>
  <c r="AQ1631" i="5"/>
  <c r="AP2500" i="5"/>
  <c r="AQ2500" i="5"/>
  <c r="R1982" i="5"/>
  <c r="U1982" i="5"/>
  <c r="S1982" i="5"/>
  <c r="Q1982" i="5"/>
  <c r="AA1982" i="5" s="1"/>
  <c r="T1982" i="5"/>
  <c r="AP483" i="5"/>
  <c r="AQ483" i="5"/>
  <c r="AQ642" i="5"/>
  <c r="AP642" i="5"/>
  <c r="AP212" i="5"/>
  <c r="AQ212" i="5"/>
  <c r="AP328" i="5"/>
  <c r="AQ328" i="5"/>
  <c r="AP484" i="5"/>
  <c r="AR483" i="5" s="1"/>
  <c r="AQ484" i="5"/>
  <c r="AP612" i="5"/>
  <c r="AQ612" i="5"/>
  <c r="AP740" i="5"/>
  <c r="AQ740" i="5"/>
  <c r="AP804" i="5"/>
  <c r="AQ804" i="5"/>
  <c r="AP820" i="5"/>
  <c r="AQ820" i="5"/>
  <c r="AP836" i="5"/>
  <c r="AQ836" i="5"/>
  <c r="AP1188" i="5"/>
  <c r="AQ1188" i="5"/>
  <c r="AP1204" i="5"/>
  <c r="AQ1204" i="5"/>
  <c r="AP1364" i="5"/>
  <c r="AQ1364" i="5"/>
  <c r="AP1476" i="5"/>
  <c r="AQ1476" i="5"/>
  <c r="AQ398" i="5"/>
  <c r="AP398" i="5"/>
  <c r="AQ546" i="5"/>
  <c r="AP546" i="5"/>
  <c r="AP57" i="5"/>
  <c r="AQ57" i="5"/>
  <c r="AR56" i="5"/>
  <c r="AP317" i="5"/>
  <c r="AQ317" i="5"/>
  <c r="AP617" i="5"/>
  <c r="AQ617" i="5"/>
  <c r="AP873" i="5"/>
  <c r="AQ873" i="5"/>
  <c r="AQ698" i="5"/>
  <c r="AP698" i="5"/>
  <c r="AR698" i="5" s="1"/>
  <c r="AQ1362" i="5"/>
  <c r="AP1362" i="5"/>
  <c r="AP1349" i="5"/>
  <c r="AQ1349" i="5"/>
  <c r="AP2706" i="5"/>
  <c r="AQ2706" i="5"/>
  <c r="AP1674" i="5"/>
  <c r="AR1673" i="5"/>
  <c r="AQ1674" i="5"/>
  <c r="N2013" i="5"/>
  <c r="N2014" i="5" s="1"/>
  <c r="AQ2376" i="5"/>
  <c r="AR2375" i="5"/>
  <c r="AP2376" i="5"/>
  <c r="N2305" i="5"/>
  <c r="AE3117" i="5"/>
  <c r="AP3216" i="5"/>
  <c r="AQ3216" i="5"/>
  <c r="P3078" i="5"/>
  <c r="AI3078" i="5"/>
  <c r="M2286" i="5"/>
  <c r="M2557" i="5"/>
  <c r="M2334" i="5"/>
  <c r="M1910" i="5"/>
  <c r="AP3183" i="5"/>
  <c r="AQ3183" i="5"/>
  <c r="P2082" i="5"/>
  <c r="AI2082" i="5"/>
  <c r="M1611" i="5"/>
  <c r="P2505" i="5"/>
  <c r="AI2505" i="5"/>
  <c r="P2198" i="5"/>
  <c r="AI2198" i="5"/>
  <c r="AQ1772" i="5"/>
  <c r="AP1772" i="5"/>
  <c r="M1669" i="5"/>
  <c r="N1669" i="5" s="1"/>
  <c r="P2820" i="5"/>
  <c r="Q2820" i="5" s="1"/>
  <c r="AA2820" i="5" s="1"/>
  <c r="AI2820" i="5"/>
  <c r="P2924" i="5"/>
  <c r="AI2924" i="5"/>
  <c r="M2802" i="5"/>
  <c r="M2533" i="5"/>
  <c r="M2792" i="5"/>
  <c r="M2728" i="5"/>
  <c r="M2615" i="5"/>
  <c r="M2559" i="5"/>
  <c r="P2078" i="5"/>
  <c r="AI2078" i="5"/>
  <c r="M2607" i="5"/>
  <c r="N2607" i="5" s="1"/>
  <c r="N2608" i="5" s="1"/>
  <c r="N2609" i="5" s="1"/>
  <c r="M1970" i="5"/>
  <c r="M3160" i="5"/>
  <c r="M3104" i="5"/>
  <c r="M3228" i="5"/>
  <c r="Q2491" i="5"/>
  <c r="AA2491" i="5" s="1"/>
  <c r="T2491" i="5"/>
  <c r="U2491" i="5"/>
  <c r="R2491" i="5"/>
  <c r="S2491" i="5"/>
  <c r="AQ2305" i="5"/>
  <c r="AP2305" i="5"/>
  <c r="AP1667" i="5"/>
  <c r="AQ1667" i="5"/>
  <c r="AP3100" i="5"/>
  <c r="AQ3100" i="5"/>
  <c r="AQ3234" i="5"/>
  <c r="AP3234" i="5"/>
  <c r="AQ2314" i="5"/>
  <c r="AP2314" i="5"/>
  <c r="AP1984" i="5"/>
  <c r="AQ1984" i="5"/>
  <c r="AP1601" i="5"/>
  <c r="AR1601" i="5" s="1"/>
  <c r="AQ1601" i="5"/>
  <c r="AP1600" i="5"/>
  <c r="AR1600" i="5" s="1"/>
  <c r="AQ1600" i="5"/>
  <c r="M3212" i="5"/>
  <c r="AQ1550" i="5"/>
  <c r="AP1550" i="5"/>
  <c r="AR1550" i="5" s="1"/>
  <c r="T3260" i="5"/>
  <c r="Q3260" i="5"/>
  <c r="AA3260" i="5" s="1"/>
  <c r="U3260" i="5"/>
  <c r="S3260" i="5"/>
  <c r="R3260" i="5"/>
  <c r="AP3104" i="5"/>
  <c r="AQ3104" i="5"/>
  <c r="AQ2870" i="5"/>
  <c r="AP2870" i="5"/>
  <c r="AP2605" i="5"/>
  <c r="AQ2605" i="5"/>
  <c r="T2270" i="5"/>
  <c r="S2270" i="5"/>
  <c r="Q2270" i="5"/>
  <c r="AA2270" i="5" s="1"/>
  <c r="U2270" i="5"/>
  <c r="R2270" i="5"/>
  <c r="AQ1572" i="5"/>
  <c r="AP1572" i="5"/>
  <c r="AP2888" i="5"/>
  <c r="AQ2888" i="5"/>
  <c r="AP75" i="5"/>
  <c r="AQ75" i="5"/>
  <c r="AP195" i="5"/>
  <c r="AQ195" i="5"/>
  <c r="AR194" i="5"/>
  <c r="AP431" i="5"/>
  <c r="AQ431" i="5"/>
  <c r="AP111" i="5"/>
  <c r="AQ111" i="5"/>
  <c r="AP163" i="5"/>
  <c r="AQ163" i="5"/>
  <c r="AP179" i="5"/>
  <c r="AQ179" i="5"/>
  <c r="AP1303" i="5"/>
  <c r="AQ1303" i="5"/>
  <c r="AP128" i="5"/>
  <c r="AR127" i="5" s="1"/>
  <c r="AQ128" i="5"/>
  <c r="AP180" i="5"/>
  <c r="AQ180" i="5"/>
  <c r="AR179" i="5"/>
  <c r="AP196" i="5"/>
  <c r="AR195" i="5" s="1"/>
  <c r="AQ196" i="5"/>
  <c r="AP404" i="5"/>
  <c r="AQ404" i="5"/>
  <c r="AP504" i="5"/>
  <c r="AQ504" i="5"/>
  <c r="AP520" i="5"/>
  <c r="AQ520" i="5"/>
  <c r="AP632" i="5"/>
  <c r="AQ632" i="5"/>
  <c r="AP840" i="5"/>
  <c r="AQ840" i="5"/>
  <c r="AP904" i="5"/>
  <c r="AQ904" i="5"/>
  <c r="AP1320" i="5"/>
  <c r="AQ1320" i="5"/>
  <c r="AP425" i="5"/>
  <c r="AQ425" i="5"/>
  <c r="AP901" i="5"/>
  <c r="AQ901" i="5"/>
  <c r="AP123" i="5"/>
  <c r="AQ123" i="5"/>
  <c r="AP1397" i="5"/>
  <c r="AQ1397" i="5"/>
  <c r="M2205" i="5"/>
  <c r="N1603" i="5"/>
  <c r="AP3304" i="5"/>
  <c r="AQ3304" i="5"/>
  <c r="P2352" i="5"/>
  <c r="AI2352" i="5"/>
  <c r="P2537" i="5"/>
  <c r="AI2537" i="5"/>
  <c r="AQ2383" i="5"/>
  <c r="AP2383" i="5"/>
  <c r="AP2091" i="5"/>
  <c r="AQ2091" i="5"/>
  <c r="AP2013" i="5"/>
  <c r="AQ2013" i="5"/>
  <c r="P2269" i="5"/>
  <c r="AI2269" i="5"/>
  <c r="P2168" i="5"/>
  <c r="AI2168" i="5"/>
  <c r="P2705" i="5"/>
  <c r="AI2705" i="5"/>
  <c r="AQ3222" i="5"/>
  <c r="AP3222" i="5"/>
  <c r="AR3222" i="5" s="1"/>
  <c r="AQ2804" i="5"/>
  <c r="AP2804" i="5"/>
  <c r="AP3004" i="5"/>
  <c r="AQ3004" i="5"/>
  <c r="T1667" i="5"/>
  <c r="Q1667" i="5"/>
  <c r="AA1667" i="5" s="1"/>
  <c r="U1667" i="5"/>
  <c r="R1667" i="5"/>
  <c r="S1667" i="5"/>
  <c r="U3100" i="5"/>
  <c r="Q3100" i="5"/>
  <c r="AA3100" i="5" s="1"/>
  <c r="Q3234" i="5"/>
  <c r="AA3234" i="5" s="1"/>
  <c r="S3234" i="5"/>
  <c r="R3234" i="5"/>
  <c r="T3234" i="5"/>
  <c r="U3234" i="5"/>
  <c r="S2314" i="5"/>
  <c r="R2314" i="5"/>
  <c r="R1601" i="5"/>
  <c r="S1601" i="5"/>
  <c r="T1550" i="5"/>
  <c r="U1550" i="5"/>
  <c r="R1550" i="5"/>
  <c r="S1550" i="5"/>
  <c r="Q1550" i="5"/>
  <c r="AA1550" i="5" s="1"/>
  <c r="AQ3118" i="5"/>
  <c r="AP3118" i="5"/>
  <c r="AR3117" i="5" s="1"/>
  <c r="Q3104" i="5"/>
  <c r="AA3104" i="5" s="1"/>
  <c r="U3104" i="5"/>
  <c r="T2870" i="5"/>
  <c r="U2870" i="5"/>
  <c r="AP1905" i="5"/>
  <c r="AR1905" i="5" s="1"/>
  <c r="AQ1905" i="5"/>
  <c r="AP3261" i="5"/>
  <c r="AR3260" i="5" s="1"/>
  <c r="AQ3261" i="5"/>
  <c r="AP2253" i="5"/>
  <c r="AR2252" i="5" s="1"/>
  <c r="AQ2253" i="5"/>
  <c r="P1642" i="5"/>
  <c r="AI1642" i="5"/>
  <c r="T2605" i="5"/>
  <c r="R2605" i="5"/>
  <c r="S2605" i="5"/>
  <c r="Q2605" i="5"/>
  <c r="AA2605" i="5" s="1"/>
  <c r="U2605" i="5"/>
  <c r="AQ2405" i="5"/>
  <c r="AP2405" i="5"/>
  <c r="AP2699" i="5"/>
  <c r="AQ2699" i="5"/>
  <c r="U2888" i="5"/>
  <c r="S2888" i="5"/>
  <c r="T2888" i="5"/>
  <c r="R2888" i="5"/>
  <c r="Q2888" i="5"/>
  <c r="AA2888" i="5" s="1"/>
  <c r="M2520" i="5"/>
  <c r="M2293" i="5"/>
  <c r="M1516" i="5"/>
  <c r="M2843" i="5"/>
  <c r="M2831" i="5"/>
  <c r="M2703" i="5"/>
  <c r="M2289" i="5"/>
  <c r="M2193" i="5"/>
  <c r="M3126" i="5"/>
  <c r="N3126" i="5" s="1"/>
  <c r="N3127" i="5" s="1"/>
  <c r="M3111" i="5"/>
  <c r="M2982" i="5"/>
  <c r="M2573" i="5"/>
  <c r="M3303" i="5"/>
  <c r="M3187" i="5"/>
  <c r="M2613" i="5"/>
  <c r="M2707" i="5"/>
  <c r="M2668" i="5"/>
  <c r="M2204" i="5"/>
  <c r="M1517" i="5"/>
  <c r="M1951" i="5"/>
  <c r="M3231" i="5"/>
  <c r="M3299" i="5"/>
  <c r="M3190" i="5"/>
  <c r="M2164" i="5"/>
  <c r="M3108" i="5"/>
  <c r="M2635" i="5"/>
  <c r="M1826" i="5"/>
  <c r="M2555" i="5"/>
  <c r="M3048" i="5"/>
  <c r="M2685" i="5"/>
  <c r="L1540" i="5"/>
  <c r="M3225" i="5"/>
  <c r="M3157" i="5"/>
  <c r="M2799" i="5"/>
  <c r="M2671" i="5"/>
  <c r="M2582" i="5"/>
  <c r="M1845" i="5"/>
  <c r="M3077" i="5"/>
  <c r="M3261" i="5"/>
  <c r="M3173" i="5"/>
  <c r="M3073" i="5"/>
  <c r="M3209" i="5"/>
  <c r="M3145" i="5"/>
  <c r="M3085" i="5"/>
  <c r="M3227" i="5"/>
  <c r="M3094" i="5"/>
  <c r="M3072" i="5"/>
  <c r="M3158" i="5"/>
  <c r="M3082" i="5"/>
  <c r="M3258" i="5"/>
  <c r="M3083" i="5"/>
  <c r="M3271" i="5"/>
  <c r="M2569" i="5"/>
  <c r="M2712" i="5"/>
  <c r="N2712" i="5" s="1"/>
  <c r="N2713" i="5" s="1"/>
  <c r="N2714" i="5" s="1"/>
  <c r="N2715" i="5" s="1"/>
  <c r="N2716" i="5" s="1"/>
  <c r="M2812" i="5"/>
  <c r="M2756" i="5"/>
  <c r="M2623" i="5"/>
  <c r="M2479" i="5"/>
  <c r="M2221" i="5"/>
  <c r="M2493" i="5"/>
  <c r="M3206" i="5"/>
  <c r="N3206" i="5" s="1"/>
  <c r="O3206" i="5" s="1"/>
  <c r="AI3206" i="5" s="1"/>
  <c r="M2403" i="5"/>
  <c r="M2366" i="5"/>
  <c r="M2772" i="5"/>
  <c r="M2708" i="5"/>
  <c r="M2670" i="5"/>
  <c r="M2078" i="5"/>
  <c r="M2258" i="5"/>
  <c r="M2018" i="5"/>
  <c r="M2344" i="5"/>
  <c r="M2280" i="5"/>
  <c r="M2110" i="5"/>
  <c r="M1789" i="5"/>
  <c r="M1619" i="5"/>
  <c r="M3266" i="5"/>
  <c r="M3147" i="5"/>
  <c r="M2453" i="5"/>
  <c r="M2401" i="5"/>
  <c r="M2800" i="5"/>
  <c r="M2370" i="5"/>
  <c r="M2730" i="5"/>
  <c r="M1655" i="5"/>
  <c r="M3259" i="5"/>
  <c r="M3130" i="5"/>
  <c r="M2017" i="5"/>
  <c r="M1757" i="5"/>
  <c r="M1701" i="5"/>
  <c r="M1596" i="5"/>
  <c r="M1510" i="5"/>
  <c r="M3128" i="5"/>
  <c r="M3100" i="5"/>
  <c r="Q2168" i="5"/>
  <c r="AA2168" i="5" s="1"/>
  <c r="U2168" i="5"/>
  <c r="S2168" i="5"/>
  <c r="T2168" i="5"/>
  <c r="R2168" i="5"/>
  <c r="N2493" i="5"/>
  <c r="M2735" i="5"/>
  <c r="M3256" i="5"/>
  <c r="T3191" i="5"/>
  <c r="R3191" i="5"/>
  <c r="S3191" i="5"/>
  <c r="Q3191" i="5"/>
  <c r="AA3191" i="5" s="1"/>
  <c r="U3191" i="5"/>
  <c r="M2237" i="5"/>
  <c r="M2173" i="5"/>
  <c r="M1885" i="5"/>
  <c r="N1704" i="5"/>
  <c r="L2031" i="5"/>
  <c r="M2031" i="5" s="1"/>
  <c r="M1766" i="5"/>
  <c r="M3273" i="5"/>
  <c r="M3181" i="5"/>
  <c r="M3055" i="5"/>
  <c r="M2020" i="5"/>
  <c r="M1734" i="5"/>
  <c r="L1553" i="5"/>
  <c r="M3217" i="5"/>
  <c r="N3217" i="5" s="1"/>
  <c r="N3218" i="5" s="1"/>
  <c r="N3219" i="5" s="1"/>
  <c r="N3220" i="5" s="1"/>
  <c r="N3221" i="5" s="1"/>
  <c r="M3149" i="5"/>
  <c r="M2325" i="5"/>
  <c r="M2257" i="5"/>
  <c r="M1720" i="5"/>
  <c r="M3249" i="5"/>
  <c r="M3289" i="5"/>
  <c r="M3098" i="5"/>
  <c r="M2718" i="5"/>
  <c r="M2457" i="5"/>
  <c r="M3151" i="5"/>
  <c r="M2674" i="5"/>
  <c r="M2577" i="5"/>
  <c r="M2648" i="5"/>
  <c r="M2543" i="5"/>
  <c r="M2375" i="5"/>
  <c r="M3200" i="5"/>
  <c r="M3224" i="5"/>
  <c r="N3224" i="5" s="1"/>
  <c r="M2475" i="5"/>
  <c r="M2692" i="5"/>
  <c r="M2928" i="5"/>
  <c r="M2798" i="5"/>
  <c r="M2312" i="5"/>
  <c r="M1926" i="5"/>
  <c r="M3276" i="5"/>
  <c r="M2990" i="5"/>
  <c r="M2930" i="5"/>
  <c r="M2352" i="5"/>
  <c r="M2006" i="5"/>
  <c r="M1825" i="5"/>
  <c r="M1613" i="5"/>
  <c r="M3220" i="5"/>
  <c r="M2575" i="5"/>
  <c r="M2529" i="5"/>
  <c r="M2497" i="5"/>
  <c r="M2465" i="5"/>
  <c r="M2459" i="5"/>
  <c r="M2194" i="5"/>
  <c r="M2336" i="5"/>
  <c r="M2274" i="5"/>
  <c r="M1793" i="5"/>
  <c r="M1687" i="5"/>
  <c r="M1593" i="5"/>
  <c r="N3192" i="5"/>
  <c r="O3192" i="5" s="1"/>
  <c r="M3180" i="5"/>
  <c r="N3180" i="5" s="1"/>
  <c r="O3180" i="5" s="1"/>
  <c r="M1677" i="5"/>
  <c r="P63" i="5"/>
  <c r="P111" i="5"/>
  <c r="P179" i="5"/>
  <c r="S179" i="5" s="1"/>
  <c r="P1303" i="5"/>
  <c r="N3006" i="5"/>
  <c r="O3005" i="5"/>
  <c r="AI3005" i="5" s="1"/>
  <c r="P1552" i="5"/>
  <c r="U1552" i="5" s="1"/>
  <c r="N2806" i="5"/>
  <c r="N2807" i="5" s="1"/>
  <c r="N2808" i="5" s="1"/>
  <c r="O2805" i="5"/>
  <c r="AI2805" i="5" s="1"/>
  <c r="O1957" i="5"/>
  <c r="AI1957" i="5" s="1"/>
  <c r="P2700" i="5"/>
  <c r="P3138" i="5"/>
  <c r="P2706" i="5"/>
  <c r="P1674" i="5"/>
  <c r="P820" i="5"/>
  <c r="P1364" i="5"/>
  <c r="P3206" i="5"/>
  <c r="P1605" i="5"/>
  <c r="S1605" i="5" s="1"/>
  <c r="P127" i="5"/>
  <c r="P212" i="5"/>
  <c r="P612" i="5"/>
  <c r="P740" i="5"/>
  <c r="T740" i="5" s="1"/>
  <c r="P1188" i="5"/>
  <c r="P128" i="5"/>
  <c r="P180" i="5"/>
  <c r="P196" i="5"/>
  <c r="T196" i="5" s="1"/>
  <c r="P404" i="5"/>
  <c r="P504" i="5"/>
  <c r="P520" i="5"/>
  <c r="P632" i="5"/>
  <c r="R632" i="5" s="1"/>
  <c r="P840" i="5"/>
  <c r="P904" i="5"/>
  <c r="P1320" i="5"/>
  <c r="P425" i="5"/>
  <c r="T425" i="5" s="1"/>
  <c r="P901" i="5"/>
  <c r="J128" i="5"/>
  <c r="J160" i="5"/>
  <c r="J192" i="5"/>
  <c r="P123" i="5"/>
  <c r="P144" i="5"/>
  <c r="M3019" i="5"/>
  <c r="M2470" i="5"/>
  <c r="L2893" i="5"/>
  <c r="L2638" i="5"/>
  <c r="M2143" i="5"/>
  <c r="M2424" i="5"/>
  <c r="M2159" i="5"/>
  <c r="M1899" i="5"/>
  <c r="M1590" i="5"/>
  <c r="M1538" i="5"/>
  <c r="M3197" i="5"/>
  <c r="N3197" i="5" s="1"/>
  <c r="M2937" i="5"/>
  <c r="M2771" i="5"/>
  <c r="M3237" i="5"/>
  <c r="M3121" i="5"/>
  <c r="M2751" i="5"/>
  <c r="N2006" i="5"/>
  <c r="L3007" i="5"/>
  <c r="L1764" i="5"/>
  <c r="M2801" i="5"/>
  <c r="N1908" i="5"/>
  <c r="N1909" i="5" s="1"/>
  <c r="N1910" i="5" s="1"/>
  <c r="N1911" i="5" s="1"/>
  <c r="N1912" i="5" s="1"/>
  <c r="N1913" i="5" s="1"/>
  <c r="N1914" i="5" s="1"/>
  <c r="N1915" i="5" s="1"/>
  <c r="N1916" i="5" s="1"/>
  <c r="N1917" i="5" s="1"/>
  <c r="N1918" i="5" s="1"/>
  <c r="AD2253" i="5"/>
  <c r="AN2253" i="5" s="1"/>
  <c r="AC2699" i="5"/>
  <c r="AL2699" i="5" s="1"/>
  <c r="P2376" i="5"/>
  <c r="Q2376" i="5" s="1"/>
  <c r="AA2376" i="5" s="1"/>
  <c r="O1907" i="5"/>
  <c r="AI1907" i="5" s="1"/>
  <c r="R2352" i="5"/>
  <c r="T2352" i="5"/>
  <c r="Q2352" i="5"/>
  <c r="AA2352" i="5" s="1"/>
  <c r="U2352" i="5"/>
  <c r="S2352" i="5"/>
  <c r="M2774" i="5"/>
  <c r="M2710" i="5"/>
  <c r="M2591" i="5"/>
  <c r="M2525" i="5"/>
  <c r="M2461" i="5"/>
  <c r="M2198" i="5"/>
  <c r="S2034" i="5"/>
  <c r="M1862" i="5"/>
  <c r="M1947" i="5"/>
  <c r="S1805" i="5"/>
  <c r="T1805" i="5"/>
  <c r="Q1805" i="5"/>
  <c r="AA1805" i="5" s="1"/>
  <c r="R1805" i="5"/>
  <c r="U1805" i="5"/>
  <c r="O2889" i="5"/>
  <c r="AI2889" i="5" s="1"/>
  <c r="P2506" i="5"/>
  <c r="M3272" i="5"/>
  <c r="M2904" i="5"/>
  <c r="M3295" i="5"/>
  <c r="M3142" i="5"/>
  <c r="T2537" i="5"/>
  <c r="Q2537" i="5"/>
  <c r="AA2537" i="5" s="1"/>
  <c r="U2537" i="5"/>
  <c r="R2537" i="5"/>
  <c r="S2537" i="5"/>
  <c r="M3230" i="5"/>
  <c r="M3067" i="5"/>
  <c r="M2884" i="5"/>
  <c r="M3251" i="5"/>
  <c r="N3251" i="5" s="1"/>
  <c r="M3135" i="5"/>
  <c r="M2579" i="5"/>
  <c r="M2507" i="5"/>
  <c r="M2288" i="5"/>
  <c r="M2688" i="5"/>
  <c r="M2595" i="5"/>
  <c r="M2282" i="5"/>
  <c r="M2316" i="5"/>
  <c r="M2026" i="5"/>
  <c r="M2040" i="5"/>
  <c r="M2015" i="5"/>
  <c r="N2015" i="5" s="1"/>
  <c r="N2016" i="5" s="1"/>
  <c r="N2017" i="5" s="1"/>
  <c r="N2018" i="5" s="1"/>
  <c r="N2019" i="5" s="1"/>
  <c r="N2020" i="5" s="1"/>
  <c r="M2368" i="5"/>
  <c r="U2082" i="5"/>
  <c r="Q2082" i="5"/>
  <c r="AA2082" i="5" s="1"/>
  <c r="R2082" i="5"/>
  <c r="S2082" i="5"/>
  <c r="T2082" i="5"/>
  <c r="M1852" i="5"/>
  <c r="M1641" i="5"/>
  <c r="M3294" i="5"/>
  <c r="M3163" i="5"/>
  <c r="N3163" i="5" s="1"/>
  <c r="M3210" i="5"/>
  <c r="M3092" i="5"/>
  <c r="M2732" i="5"/>
  <c r="M3235" i="5"/>
  <c r="N3235" i="5" s="1"/>
  <c r="M3119" i="5"/>
  <c r="N3119" i="5" s="1"/>
  <c r="M2818" i="5"/>
  <c r="M2736" i="5"/>
  <c r="M2396" i="5"/>
  <c r="M1999" i="5"/>
  <c r="M1935" i="5"/>
  <c r="M1848" i="5"/>
  <c r="M1799" i="5"/>
  <c r="M1751" i="5"/>
  <c r="M1514" i="5"/>
  <c r="O2905" i="5"/>
  <c r="AI2905" i="5" s="1"/>
  <c r="M3252" i="5"/>
  <c r="M3211" i="5"/>
  <c r="L2537" i="5"/>
  <c r="M2537" i="5" s="1"/>
  <c r="L3278" i="5"/>
  <c r="M3278" i="5" s="1"/>
  <c r="M3287" i="5"/>
  <c r="M3167" i="5"/>
  <c r="M2836" i="5"/>
  <c r="M2421" i="5"/>
  <c r="M2776" i="5"/>
  <c r="M2738" i="5"/>
  <c r="M2156" i="5"/>
  <c r="M1967" i="5"/>
  <c r="L2082" i="5"/>
  <c r="M2082" i="5" s="1"/>
  <c r="M1627" i="5"/>
  <c r="P2907" i="5"/>
  <c r="X2500" i="5"/>
  <c r="Y2500" i="5"/>
  <c r="V2500" i="5"/>
  <c r="Z2500" i="5" s="1"/>
  <c r="AB2500" i="5" s="1"/>
  <c r="W2500" i="5"/>
  <c r="P2205" i="5"/>
  <c r="O2101" i="5"/>
  <c r="AI2101" i="5" s="1"/>
  <c r="P91" i="5"/>
  <c r="P642" i="5"/>
  <c r="P804" i="5"/>
  <c r="P546" i="5"/>
  <c r="Q546" i="5" s="1"/>
  <c r="AA546" i="5" s="1"/>
  <c r="P57" i="5"/>
  <c r="P317" i="5"/>
  <c r="P881" i="5"/>
  <c r="P163" i="5"/>
  <c r="R163" i="5" s="1"/>
  <c r="P115" i="5"/>
  <c r="P203" i="5"/>
  <c r="P303" i="5"/>
  <c r="P699" i="5"/>
  <c r="R699" i="5" s="1"/>
  <c r="P1403" i="5"/>
  <c r="P184" i="5"/>
  <c r="P304" i="5"/>
  <c r="P604" i="5"/>
  <c r="S604" i="5" s="1"/>
  <c r="P764" i="5"/>
  <c r="P828" i="5"/>
  <c r="P1004" i="5"/>
  <c r="P1436" i="5"/>
  <c r="T1436" i="5" s="1"/>
  <c r="P49" i="5"/>
  <c r="P85" i="5"/>
  <c r="P173" i="5"/>
  <c r="P541" i="5"/>
  <c r="S541" i="5" s="1"/>
  <c r="P905" i="5"/>
  <c r="P194" i="5"/>
  <c r="P242" i="5"/>
  <c r="P338" i="5"/>
  <c r="S338" i="5" s="1"/>
  <c r="J48" i="5"/>
  <c r="J284" i="5"/>
  <c r="J316" i="5"/>
  <c r="J443" i="5"/>
  <c r="L443" i="5" s="1"/>
  <c r="M443" i="5" s="1"/>
  <c r="P1397" i="5"/>
  <c r="P1505" i="5"/>
  <c r="M2951" i="5"/>
  <c r="L3013" i="5"/>
  <c r="M3013" i="5" s="1"/>
  <c r="L2997" i="5"/>
  <c r="M3229" i="5"/>
  <c r="M3129" i="5"/>
  <c r="M2829" i="5"/>
  <c r="M2701" i="5"/>
  <c r="M2386" i="5"/>
  <c r="M2033" i="5"/>
  <c r="M2127" i="5"/>
  <c r="M1869" i="5"/>
  <c r="N1772" i="5"/>
  <c r="M3113" i="5"/>
  <c r="N3113" i="5" s="1"/>
  <c r="L2227" i="5"/>
  <c r="M2227" i="5" s="1"/>
  <c r="N2091" i="5"/>
  <c r="N2092" i="5" s="1"/>
  <c r="N2093" i="5" s="1"/>
  <c r="N2094" i="5" s="1"/>
  <c r="M1507" i="5"/>
  <c r="M3285" i="5"/>
  <c r="M3185" i="5"/>
  <c r="N3185" i="5" s="1"/>
  <c r="N3186" i="5" s="1"/>
  <c r="N3187" i="5" s="1"/>
  <c r="N3188" i="5" s="1"/>
  <c r="M3093" i="5"/>
  <c r="M2815" i="5"/>
  <c r="M3297" i="5"/>
  <c r="M3221" i="5"/>
  <c r="M3105" i="5"/>
  <c r="N3105" i="5" s="1"/>
  <c r="M2895" i="5"/>
  <c r="L2486" i="5"/>
  <c r="M2385" i="5"/>
  <c r="N2385" i="5" s="1"/>
  <c r="M2303" i="5"/>
  <c r="M2175" i="5"/>
  <c r="L2063" i="5"/>
  <c r="M1839" i="5"/>
  <c r="L1560" i="5"/>
  <c r="M3189" i="5"/>
  <c r="L2361" i="5"/>
  <c r="M2524" i="5"/>
  <c r="L1664" i="5"/>
  <c r="M1572" i="5"/>
  <c r="N1572" i="5"/>
  <c r="N1573" i="5" s="1"/>
  <c r="O1573" i="5" s="1"/>
  <c r="AI1573" i="5" s="1"/>
  <c r="M2675" i="5"/>
  <c r="M1859" i="5"/>
  <c r="AE3099" i="5"/>
  <c r="AE1600" i="5"/>
  <c r="AD3204" i="5"/>
  <c r="AN3204" i="5" s="1"/>
  <c r="AC3261" i="5"/>
  <c r="AL3261" i="5" s="1"/>
  <c r="P3304" i="5"/>
  <c r="P3216" i="5"/>
  <c r="Q3078" i="5"/>
  <c r="AA3078" i="5" s="1"/>
  <c r="T3078" i="5"/>
  <c r="U3078" i="5"/>
  <c r="S3078" i="5"/>
  <c r="R3078" i="5"/>
  <c r="M3263" i="5"/>
  <c r="M3282" i="5"/>
  <c r="M3226" i="5"/>
  <c r="M3202" i="5"/>
  <c r="M3102" i="5"/>
  <c r="N3102" i="5" s="1"/>
  <c r="M2672" i="5"/>
  <c r="M3066" i="5"/>
  <c r="M2505" i="5"/>
  <c r="M2320" i="5"/>
  <c r="M2748" i="5"/>
  <c r="M2690" i="5"/>
  <c r="M2664" i="5"/>
  <c r="M2571" i="5"/>
  <c r="Y2405" i="5"/>
  <c r="V2405" i="5"/>
  <c r="Z2405" i="5" s="1"/>
  <c r="AB2405" i="5" s="1"/>
  <c r="W2405" i="5"/>
  <c r="X2405" i="5"/>
  <c r="L2034" i="5"/>
  <c r="M2034" i="5" s="1"/>
  <c r="N2034" i="5"/>
  <c r="M1856" i="5"/>
  <c r="M1821" i="5"/>
  <c r="M1781" i="5"/>
  <c r="M1705" i="5"/>
  <c r="N1705" i="5" s="1"/>
  <c r="M1546" i="5"/>
  <c r="L3216" i="5"/>
  <c r="L3262" i="5"/>
  <c r="M3262" i="5" s="1"/>
  <c r="N3262" i="5" s="1"/>
  <c r="M2694" i="5"/>
  <c r="O1668" i="5"/>
  <c r="AI1668" i="5" s="1"/>
  <c r="Q3278" i="5"/>
  <c r="AA3278" i="5" s="1"/>
  <c r="U3278" i="5"/>
  <c r="T3278" i="5"/>
  <c r="S3278" i="5"/>
  <c r="R3278" i="5"/>
  <c r="M3179" i="5"/>
  <c r="M2886" i="5"/>
  <c r="M2856" i="5"/>
  <c r="M2531" i="5"/>
  <c r="M2467" i="5"/>
  <c r="O2384" i="5"/>
  <c r="AI2384" i="5" s="1"/>
  <c r="P2383" i="5"/>
  <c r="M1625" i="5"/>
  <c r="M1707" i="5"/>
  <c r="M1675" i="5"/>
  <c r="N1675" i="5" s="1"/>
  <c r="O1675" i="5" s="1"/>
  <c r="AI1675" i="5" s="1"/>
  <c r="M1683" i="5"/>
  <c r="M1609" i="5"/>
  <c r="O2606" i="5"/>
  <c r="AI2606" i="5" s="1"/>
  <c r="P2091" i="5"/>
  <c r="O2092" i="5"/>
  <c r="AI2092" i="5" s="1"/>
  <c r="P1772" i="5"/>
  <c r="P1704" i="5"/>
  <c r="M3207" i="5"/>
  <c r="M3140" i="5"/>
  <c r="R2820" i="5"/>
  <c r="M3298" i="5"/>
  <c r="M3131" i="5"/>
  <c r="P3223" i="5"/>
  <c r="O3224" i="5"/>
  <c r="AI3224" i="5" s="1"/>
  <c r="L2501" i="5"/>
  <c r="M2501" i="5" s="1"/>
  <c r="P3061" i="5"/>
  <c r="M2469" i="5"/>
  <c r="M2407" i="5"/>
  <c r="M2226" i="5"/>
  <c r="M2306" i="5"/>
  <c r="N2306" i="5" s="1"/>
  <c r="O2306" i="5" s="1"/>
  <c r="AI2306" i="5" s="1"/>
  <c r="M1858" i="5"/>
  <c r="M1832" i="5"/>
  <c r="P1602" i="5"/>
  <c r="O1603" i="5"/>
  <c r="Q2269" i="5"/>
  <c r="AA2269" i="5" s="1"/>
  <c r="U2269" i="5"/>
  <c r="S2269" i="5"/>
  <c r="T2269" i="5"/>
  <c r="R2269" i="5"/>
  <c r="P2009" i="5"/>
  <c r="O2010" i="5"/>
  <c r="AI2010" i="5" s="1"/>
  <c r="U3205" i="5"/>
  <c r="T3205" i="5"/>
  <c r="R3205" i="5"/>
  <c r="Q3205" i="5"/>
  <c r="AA3205" i="5" s="1"/>
  <c r="S3205" i="5"/>
  <c r="O2711" i="5"/>
  <c r="AI2711" i="5" s="1"/>
  <c r="U3137" i="5"/>
  <c r="S3137" i="5"/>
  <c r="T3137" i="5"/>
  <c r="R3137" i="5"/>
  <c r="Q3137" i="5"/>
  <c r="AA3137" i="5" s="1"/>
  <c r="U3101" i="5"/>
  <c r="T3101" i="5"/>
  <c r="R3101" i="5"/>
  <c r="Q3101" i="5"/>
  <c r="AA3101" i="5" s="1"/>
  <c r="S3101" i="5"/>
  <c r="O2169" i="5"/>
  <c r="AI2169" i="5" s="1"/>
  <c r="O1644" i="5"/>
  <c r="AI1644" i="5" s="1"/>
  <c r="P75" i="5"/>
  <c r="P483" i="5"/>
  <c r="P484" i="5"/>
  <c r="S484" i="5" s="1"/>
  <c r="P836" i="5"/>
  <c r="P103" i="5"/>
  <c r="P307" i="5"/>
  <c r="P687" i="5"/>
  <c r="U687" i="5" s="1"/>
  <c r="P102" i="5"/>
  <c r="P56" i="5"/>
  <c r="P224" i="5"/>
  <c r="P656" i="5"/>
  <c r="U656" i="5" s="1"/>
  <c r="P704" i="5"/>
  <c r="P1104" i="5"/>
  <c r="P1248" i="5"/>
  <c r="P142" i="5"/>
  <c r="T142" i="5" s="1"/>
  <c r="P934" i="5"/>
  <c r="P1313" i="5"/>
  <c r="P4" i="5"/>
  <c r="P365" i="5"/>
  <c r="R365" i="5" s="1"/>
  <c r="P538" i="5"/>
  <c r="J32" i="5"/>
  <c r="J112" i="5"/>
  <c r="J144" i="5"/>
  <c r="L144" i="5" s="1"/>
  <c r="M144" i="5" s="1"/>
  <c r="J176" i="5"/>
  <c r="J220" i="5"/>
  <c r="L220" i="5" s="1"/>
  <c r="J252" i="5"/>
  <c r="N2873" i="5"/>
  <c r="N2874" i="5" s="1"/>
  <c r="N2875" i="5" s="1"/>
  <c r="N2876" i="5" s="1"/>
  <c r="M2105" i="5"/>
  <c r="M1900" i="5"/>
  <c r="M1760" i="5"/>
  <c r="M1620" i="5"/>
  <c r="M2867" i="5"/>
  <c r="M2378" i="5"/>
  <c r="L2845" i="5"/>
  <c r="M2845" i="5" s="1"/>
  <c r="M2059" i="5"/>
  <c r="L2629" i="5"/>
  <c r="L2454" i="5"/>
  <c r="M1824" i="5"/>
  <c r="M2201" i="5"/>
  <c r="N2201" i="5" s="1"/>
  <c r="N2202" i="5" s="1"/>
  <c r="M1877" i="5"/>
  <c r="L1713" i="5"/>
  <c r="M1713" i="5" s="1"/>
  <c r="M3169" i="5"/>
  <c r="L3049" i="5"/>
  <c r="L3001" i="5"/>
  <c r="M2171" i="5"/>
  <c r="N2171" i="5" s="1"/>
  <c r="N2172" i="5" s="1"/>
  <c r="N2173" i="5" s="1"/>
  <c r="N2174" i="5" s="1"/>
  <c r="N2175" i="5" s="1"/>
  <c r="N2176" i="5" s="1"/>
  <c r="N2177" i="5" s="1"/>
  <c r="N2178" i="5" s="1"/>
  <c r="L1748" i="5"/>
  <c r="AD3099" i="5"/>
  <c r="AN3099" i="5" s="1"/>
  <c r="AE2699" i="5"/>
  <c r="M3216" i="5"/>
  <c r="M2840" i="5"/>
  <c r="O2492" i="5"/>
  <c r="AI2492" i="5" s="1"/>
  <c r="M1974" i="5"/>
  <c r="X2100" i="5"/>
  <c r="Y2100" i="5"/>
  <c r="V2100" i="5"/>
  <c r="Z2100" i="5" s="1"/>
  <c r="W2100" i="5"/>
  <c r="N1506" i="5"/>
  <c r="O1506" i="5" s="1"/>
  <c r="AI1506" i="5" s="1"/>
  <c r="O2871" i="5"/>
  <c r="AI2871" i="5" s="1"/>
  <c r="L3279" i="5"/>
  <c r="M3279" i="5" s="1"/>
  <c r="N3279" i="5" s="1"/>
  <c r="L3162" i="5"/>
  <c r="M3162" i="5" s="1"/>
  <c r="O3079" i="5"/>
  <c r="AI3079" i="5" s="1"/>
  <c r="M3063" i="5"/>
  <c r="M1585" i="5"/>
  <c r="O3035" i="5"/>
  <c r="AI3035" i="5" s="1"/>
  <c r="S2005" i="5"/>
  <c r="R2005" i="5"/>
  <c r="T2005" i="5"/>
  <c r="U2005" i="5"/>
  <c r="Q2005" i="5"/>
  <c r="AA2005" i="5" s="1"/>
  <c r="O3126" i="5"/>
  <c r="AI3126" i="5" s="1"/>
  <c r="O1806" i="5"/>
  <c r="AI1806" i="5" s="1"/>
  <c r="P195" i="5"/>
  <c r="T195" i="5" s="1"/>
  <c r="P431" i="5"/>
  <c r="P328" i="5"/>
  <c r="P1204" i="5"/>
  <c r="P398" i="5"/>
  <c r="U398" i="5" s="1"/>
  <c r="P617" i="5"/>
  <c r="P873" i="5"/>
  <c r="P698" i="5"/>
  <c r="P1362" i="5"/>
  <c r="T1362" i="5" s="1"/>
  <c r="P1349" i="5"/>
  <c r="N3225" i="5"/>
  <c r="N2707" i="5"/>
  <c r="N2708" i="5" s="1"/>
  <c r="M1847" i="5"/>
  <c r="L2502" i="5"/>
  <c r="L2313" i="5"/>
  <c r="L2179" i="5"/>
  <c r="M2179" i="5" s="1"/>
  <c r="M2265" i="5"/>
  <c r="M1610" i="5"/>
  <c r="M2793" i="5"/>
  <c r="N3305" i="5"/>
  <c r="O3305" i="5" s="1"/>
  <c r="N2701" i="5"/>
  <c r="N2702" i="5" s="1"/>
  <c r="N2703" i="5" s="1"/>
  <c r="N2704" i="5" s="1"/>
  <c r="L1580" i="5"/>
  <c r="N3207" i="5"/>
  <c r="N3208" i="5" s="1"/>
  <c r="N3209" i="5" s="1"/>
  <c r="N3210" i="5" s="1"/>
  <c r="N3211" i="5" s="1"/>
  <c r="N3212" i="5" s="1"/>
  <c r="AC3099" i="5"/>
  <c r="AL3099" i="5" s="1"/>
  <c r="AC1600" i="5"/>
  <c r="AL1600" i="5" s="1"/>
  <c r="AD3117" i="5"/>
  <c r="AN3117" i="5" s="1"/>
  <c r="AE2253" i="5"/>
  <c r="AD3261" i="5"/>
  <c r="AN3261" i="5" s="1"/>
  <c r="P3162" i="5"/>
  <c r="M3247" i="5"/>
  <c r="M3242" i="5"/>
  <c r="M3099" i="5"/>
  <c r="M3182" i="5"/>
  <c r="M2880" i="5"/>
  <c r="M3062" i="5"/>
  <c r="N3062" i="5" s="1"/>
  <c r="M2084" i="5"/>
  <c r="N2084" i="5" s="1"/>
  <c r="O2538" i="5"/>
  <c r="AI2538" i="5" s="1"/>
  <c r="M3240" i="5"/>
  <c r="P3183" i="5"/>
  <c r="O3184" i="5"/>
  <c r="AI3184" i="5" s="1"/>
  <c r="L3078" i="5"/>
  <c r="M3078" i="5" s="1"/>
  <c r="M3283" i="5"/>
  <c r="M3106" i="5"/>
  <c r="M1983" i="5"/>
  <c r="N1983" i="5" s="1"/>
  <c r="O1983" i="5" s="1"/>
  <c r="M2425" i="5"/>
  <c r="M2232" i="5"/>
  <c r="M2168" i="5"/>
  <c r="M2399" i="5"/>
  <c r="M2266" i="5"/>
  <c r="M1919" i="5"/>
  <c r="M1665" i="5"/>
  <c r="M1673" i="5"/>
  <c r="L3304" i="5"/>
  <c r="M3022" i="5"/>
  <c r="M2958" i="5"/>
  <c r="T2505" i="5"/>
  <c r="Q2505" i="5"/>
  <c r="AA2505" i="5" s="1"/>
  <c r="U2505" i="5"/>
  <c r="R2505" i="5"/>
  <c r="S2505" i="5"/>
  <c r="M2380" i="5"/>
  <c r="AB2100" i="5"/>
  <c r="M2364" i="5"/>
  <c r="M2310" i="5"/>
  <c r="P2105" i="5"/>
  <c r="P2013" i="5"/>
  <c r="O2014" i="5"/>
  <c r="AI2014" i="5" s="1"/>
  <c r="M3236" i="5"/>
  <c r="R2904" i="5"/>
  <c r="U2904" i="5"/>
  <c r="S2904" i="5"/>
  <c r="T2904" i="5"/>
  <c r="Q2904" i="5"/>
  <c r="AA2904" i="5" s="1"/>
  <c r="R2924" i="5"/>
  <c r="U2924" i="5"/>
  <c r="S2924" i="5"/>
  <c r="T2924" i="5"/>
  <c r="Q2924" i="5"/>
  <c r="AA2924" i="5" s="1"/>
  <c r="M2473" i="5"/>
  <c r="M2816" i="5"/>
  <c r="M3071" i="5"/>
  <c r="Q2078" i="5"/>
  <c r="AA2078" i="5" s="1"/>
  <c r="U2078" i="5"/>
  <c r="R2078" i="5"/>
  <c r="S2078" i="5"/>
  <c r="T2078" i="5"/>
  <c r="M1697" i="5"/>
  <c r="N3139" i="5"/>
  <c r="N3140" i="5" s="1"/>
  <c r="N3141" i="5" s="1"/>
  <c r="N3142" i="5" s="1"/>
  <c r="N3143" i="5" s="1"/>
  <c r="N3144" i="5" s="1"/>
  <c r="N3145" i="5" s="1"/>
  <c r="N3146" i="5" s="1"/>
  <c r="N3147" i="5" s="1"/>
  <c r="N3148" i="5" s="1"/>
  <c r="N3149" i="5" s="1"/>
  <c r="N3150" i="5" s="1"/>
  <c r="N3151" i="5" s="1"/>
  <c r="N3152" i="5" s="1"/>
  <c r="N3153" i="5" s="1"/>
  <c r="N3154" i="5" s="1"/>
  <c r="N3155" i="5" s="1"/>
  <c r="N3156" i="5" s="1"/>
  <c r="N3157" i="5" s="1"/>
  <c r="N3158" i="5" s="1"/>
  <c r="N3159" i="5" s="1"/>
  <c r="N3160" i="5" s="1"/>
  <c r="L3061" i="5"/>
  <c r="M3061" i="5" s="1"/>
  <c r="U3179" i="5"/>
  <c r="R3179" i="5"/>
  <c r="T3179" i="5"/>
  <c r="S3179" i="5"/>
  <c r="Q3179" i="5"/>
  <c r="AA3179" i="5" s="1"/>
  <c r="Q3125" i="5"/>
  <c r="AA3125" i="5" s="1"/>
  <c r="R3125" i="5"/>
  <c r="T3125" i="5"/>
  <c r="U3125" i="5"/>
  <c r="S3125" i="5"/>
  <c r="O2199" i="5"/>
  <c r="AI2199" i="5" s="1"/>
  <c r="O2083" i="5"/>
  <c r="AI2083" i="5" s="1"/>
  <c r="AC3117" i="5"/>
  <c r="AL3117" i="5" s="1"/>
  <c r="AC3204" i="5"/>
  <c r="AL3204" i="5" s="1"/>
  <c r="Q3206" i="5"/>
  <c r="AA3206" i="5" s="1"/>
  <c r="U3206" i="5"/>
  <c r="T3206" i="5"/>
  <c r="R3206" i="5"/>
  <c r="S3206" i="5"/>
  <c r="Q1906" i="5"/>
  <c r="AA1906" i="5" s="1"/>
  <c r="U1906" i="5"/>
  <c r="R1906" i="5"/>
  <c r="S1906" i="5"/>
  <c r="T1906" i="5"/>
  <c r="AD1725" i="5"/>
  <c r="AN1725" i="5" s="1"/>
  <c r="U1605" i="5"/>
  <c r="X1643" i="5"/>
  <c r="V1643" i="5"/>
  <c r="Z1643" i="5" s="1"/>
  <c r="W1643" i="5"/>
  <c r="Y1643" i="5"/>
  <c r="X1984" i="5"/>
  <c r="Y1984" i="5"/>
  <c r="V1984" i="5"/>
  <c r="Z1984" i="5" s="1"/>
  <c r="AB1984" i="5" s="1"/>
  <c r="W1984" i="5"/>
  <c r="Q1552" i="5"/>
  <c r="AA1552" i="5" s="1"/>
  <c r="AE1725" i="5"/>
  <c r="X1604" i="5"/>
  <c r="Y1604" i="5"/>
  <c r="V1604" i="5"/>
  <c r="Z1604" i="5" s="1"/>
  <c r="AB1604" i="5" s="1"/>
  <c r="W1604" i="5"/>
  <c r="AD1600" i="5"/>
  <c r="AN1600" i="5" s="1"/>
  <c r="Q3138" i="5"/>
  <c r="AA3138" i="5" s="1"/>
  <c r="U3138" i="5"/>
  <c r="R3138" i="5"/>
  <c r="S3138" i="5"/>
  <c r="T3138" i="5"/>
  <c r="T2376" i="5"/>
  <c r="X1551" i="5"/>
  <c r="V1551" i="5"/>
  <c r="Z1551" i="5" s="1"/>
  <c r="AB1551" i="5" s="1"/>
  <c r="W1551" i="5"/>
  <c r="Y1551" i="5"/>
  <c r="X2375" i="5"/>
  <c r="Y2375" i="5"/>
  <c r="V2375" i="5"/>
  <c r="W2375" i="5"/>
  <c r="X1631" i="5"/>
  <c r="Y1631" i="5"/>
  <c r="V1631" i="5"/>
  <c r="Z1631" i="5" s="1"/>
  <c r="AB1631" i="5" s="1"/>
  <c r="W1631" i="5"/>
  <c r="AB1643" i="5"/>
  <c r="AE1643" i="5" s="1"/>
  <c r="P1907" i="5"/>
  <c r="N2494" i="5"/>
  <c r="N2495" i="5" s="1"/>
  <c r="N2496" i="5" s="1"/>
  <c r="N2497" i="5" s="1"/>
  <c r="N2809" i="5"/>
  <c r="N2810" i="5" s="1"/>
  <c r="M2821" i="5"/>
  <c r="N2821" i="5" s="1"/>
  <c r="N2822" i="5" s="1"/>
  <c r="N2823" i="5" s="1"/>
  <c r="N2824" i="5" s="1"/>
  <c r="N2825" i="5" s="1"/>
  <c r="N2826" i="5" s="1"/>
  <c r="M1648" i="5"/>
  <c r="M2462" i="5"/>
  <c r="M1841" i="5"/>
  <c r="M1599" i="5"/>
  <c r="L2995" i="5"/>
  <c r="M2995" i="5" s="1"/>
  <c r="M2789" i="5"/>
  <c r="M2572" i="5"/>
  <c r="M2075" i="5"/>
  <c r="M2051" i="5"/>
  <c r="M1985" i="5"/>
  <c r="N1985" i="5" s="1"/>
  <c r="M1953" i="5"/>
  <c r="M1921" i="5"/>
  <c r="P1503" i="5"/>
  <c r="M3301" i="5"/>
  <c r="M3205" i="5"/>
  <c r="M3109" i="5"/>
  <c r="M2560" i="5"/>
  <c r="M2987" i="5"/>
  <c r="M2811" i="5"/>
  <c r="M2534" i="5"/>
  <c r="M2283" i="5"/>
  <c r="M3281" i="5"/>
  <c r="M3177" i="5"/>
  <c r="M3097" i="5"/>
  <c r="M3039" i="5"/>
  <c r="N3039" i="5" s="1"/>
  <c r="N3040" i="5" s="1"/>
  <c r="N3041" i="5" s="1"/>
  <c r="N3042" i="5" s="1"/>
  <c r="M2933" i="5"/>
  <c r="M2598" i="5"/>
  <c r="M2335" i="5"/>
  <c r="M2893" i="5"/>
  <c r="M2612" i="5"/>
  <c r="M2532" i="5"/>
  <c r="M2500" i="5"/>
  <c r="M2468" i="5"/>
  <c r="M2436" i="5"/>
  <c r="M2404" i="5"/>
  <c r="M2416" i="5"/>
  <c r="M2071" i="5"/>
  <c r="M2620" i="5"/>
  <c r="M2253" i="5"/>
  <c r="M2135" i="5"/>
  <c r="M2087" i="5"/>
  <c r="M2395" i="5"/>
  <c r="N2269" i="5"/>
  <c r="N2253" i="5"/>
  <c r="N2254" i="5" s="1"/>
  <c r="N2205" i="5"/>
  <c r="N2206" i="5" s="1"/>
  <c r="L1829" i="5"/>
  <c r="M1829" i="5" s="1"/>
  <c r="M1891" i="5"/>
  <c r="L1822" i="5"/>
  <c r="M1676" i="5"/>
  <c r="M1784" i="5"/>
  <c r="M1835" i="5"/>
  <c r="M1732" i="5"/>
  <c r="M1774" i="5"/>
  <c r="M1672" i="5"/>
  <c r="M1591" i="5"/>
  <c r="M2667" i="5"/>
  <c r="L2963" i="5"/>
  <c r="M2963" i="5" s="1"/>
  <c r="L2351" i="5"/>
  <c r="M2351" i="5" s="1"/>
  <c r="M2299" i="5"/>
  <c r="N2506" i="5"/>
  <c r="N2507" i="5" s="1"/>
  <c r="N2508" i="5" s="1"/>
  <c r="N2509" i="5" s="1"/>
  <c r="N2510" i="5" s="1"/>
  <c r="N2511" i="5" s="1"/>
  <c r="N2512" i="5" s="1"/>
  <c r="N2513" i="5" s="1"/>
  <c r="M2024" i="5"/>
  <c r="M1527" i="5"/>
  <c r="M2863" i="5"/>
  <c r="M2901" i="5"/>
  <c r="M2773" i="5"/>
  <c r="L2570" i="5"/>
  <c r="M2935" i="5"/>
  <c r="M3052" i="5"/>
  <c r="L3029" i="5"/>
  <c r="M3029" i="5" s="1"/>
  <c r="L2949" i="5"/>
  <c r="M2949" i="5" s="1"/>
  <c r="M2556" i="5"/>
  <c r="L3043" i="5"/>
  <c r="L3011" i="5"/>
  <c r="M3011" i="5" s="1"/>
  <c r="L2979" i="5"/>
  <c r="M2979" i="5" s="1"/>
  <c r="L2947" i="5"/>
  <c r="M2947" i="5" s="1"/>
  <c r="L2781" i="5"/>
  <c r="M2781" i="5" s="1"/>
  <c r="L2653" i="5"/>
  <c r="M2653" i="5" s="1"/>
  <c r="L2602" i="5"/>
  <c r="M2486" i="5"/>
  <c r="L2422" i="5"/>
  <c r="M2422" i="5" s="1"/>
  <c r="M2203" i="5"/>
  <c r="M2353" i="5"/>
  <c r="N2353" i="5" s="1"/>
  <c r="N2354" i="5" s="1"/>
  <c r="N2355" i="5" s="1"/>
  <c r="N2356" i="5" s="1"/>
  <c r="N2357" i="5" s="1"/>
  <c r="N2358" i="5" s="1"/>
  <c r="M2271" i="5"/>
  <c r="N2271" i="5" s="1"/>
  <c r="L2165" i="5"/>
  <c r="M2165" i="5" s="1"/>
  <c r="M2063" i="5"/>
  <c r="M2027" i="5"/>
  <c r="M2157" i="5"/>
  <c r="M1831" i="5"/>
  <c r="M1997" i="5"/>
  <c r="M1965" i="5"/>
  <c r="M1933" i="5"/>
  <c r="M1810" i="5"/>
  <c r="M1724" i="5"/>
  <c r="M1726" i="5"/>
  <c r="N1726" i="5" s="1"/>
  <c r="M1574" i="5"/>
  <c r="N1574" i="5" s="1"/>
  <c r="N1575" i="5" s="1"/>
  <c r="N1576" i="5" s="1"/>
  <c r="N1577" i="5" s="1"/>
  <c r="N1578" i="5" s="1"/>
  <c r="N1579" i="5" s="1"/>
  <c r="M1618" i="5"/>
  <c r="L1539" i="5"/>
  <c r="M1539" i="5" s="1"/>
  <c r="M1553" i="5"/>
  <c r="N1553" i="5" s="1"/>
  <c r="N1554" i="5" s="1"/>
  <c r="N1555" i="5" s="1"/>
  <c r="N1556" i="5" s="1"/>
  <c r="N1557" i="5" s="1"/>
  <c r="N1558" i="5" s="1"/>
  <c r="M2859" i="5"/>
  <c r="M3007" i="5"/>
  <c r="N3007" i="5" s="1"/>
  <c r="N3008" i="5" s="1"/>
  <c r="N3009" i="5" s="1"/>
  <c r="N3010" i="5" s="1"/>
  <c r="M2813" i="5"/>
  <c r="M2454" i="5"/>
  <c r="M2311" i="5"/>
  <c r="L2622" i="5"/>
  <c r="M2622" i="5" s="1"/>
  <c r="L2379" i="5"/>
  <c r="M2379" i="5" s="1"/>
  <c r="M1802" i="5"/>
  <c r="L1808" i="5"/>
  <c r="L1670" i="5"/>
  <c r="M1670" i="5" s="1"/>
  <c r="M1662" i="5"/>
  <c r="M3023" i="5"/>
  <c r="M3047" i="5"/>
  <c r="M2502" i="5"/>
  <c r="L2438" i="5"/>
  <c r="M2113" i="5"/>
  <c r="M3253" i="5"/>
  <c r="M3137" i="5"/>
  <c r="M3081" i="5"/>
  <c r="N3081" i="5" s="1"/>
  <c r="N3082" i="5" s="1"/>
  <c r="N3083" i="5" s="1"/>
  <c r="N3084" i="5" s="1"/>
  <c r="N3085" i="5" s="1"/>
  <c r="N3086" i="5" s="1"/>
  <c r="M2434" i="5"/>
  <c r="M2251" i="5"/>
  <c r="M3269" i="5"/>
  <c r="M3161" i="5"/>
  <c r="L2925" i="5"/>
  <c r="L2861" i="5"/>
  <c r="M2861" i="5" s="1"/>
  <c r="M2361" i="5"/>
  <c r="L2079" i="5"/>
  <c r="M2079" i="5" s="1"/>
  <c r="N2079" i="5" s="1"/>
  <c r="N2080" i="5" s="1"/>
  <c r="N2081" i="5" s="1"/>
  <c r="M2313" i="5"/>
  <c r="N2500" i="5"/>
  <c r="M2158" i="5"/>
  <c r="M2043" i="5"/>
  <c r="M2055" i="5"/>
  <c r="M1893" i="5"/>
  <c r="L1792" i="5"/>
  <c r="M1792" i="5" s="1"/>
  <c r="L1861" i="5"/>
  <c r="M1772" i="5"/>
  <c r="M1782" i="5"/>
  <c r="M1764" i="5"/>
  <c r="L1696" i="5"/>
  <c r="L1712" i="5"/>
  <c r="M1712" i="5" s="1"/>
  <c r="M1664" i="5"/>
  <c r="M1630" i="5"/>
  <c r="L1607" i="5"/>
  <c r="M1607" i="5" s="1"/>
  <c r="L1600" i="5"/>
  <c r="M1600" i="5" s="1"/>
  <c r="M2857" i="5"/>
  <c r="M3001" i="5"/>
  <c r="M2067" i="5"/>
  <c r="M1748" i="5"/>
  <c r="M1756" i="5"/>
  <c r="M1580" i="5"/>
  <c r="M2578" i="5"/>
  <c r="M2426" i="5"/>
  <c r="M1889" i="5"/>
  <c r="M2315" i="5"/>
  <c r="N2315" i="5" s="1"/>
  <c r="L2646" i="5"/>
  <c r="M2219" i="5"/>
  <c r="M2267" i="5"/>
  <c r="M2466" i="5"/>
  <c r="M2187" i="5"/>
  <c r="M2414" i="5"/>
  <c r="P1476" i="5"/>
  <c r="T1476" i="5" s="1"/>
  <c r="M3031" i="5"/>
  <c r="M2665" i="5"/>
  <c r="M2514" i="5"/>
  <c r="M2885" i="5"/>
  <c r="M2757" i="5"/>
  <c r="L2406" i="5"/>
  <c r="M2406" i="5" s="1"/>
  <c r="N2406" i="5" s="1"/>
  <c r="L2959" i="5"/>
  <c r="M2959" i="5" s="1"/>
  <c r="L2705" i="5"/>
  <c r="M2705" i="5" s="1"/>
  <c r="L2564" i="5"/>
  <c r="M2564" i="5" s="1"/>
  <c r="M2883" i="5"/>
  <c r="L2765" i="5"/>
  <c r="M2765" i="5" s="1"/>
  <c r="L2644" i="5"/>
  <c r="M2644" i="5" s="1"/>
  <c r="M2446" i="5"/>
  <c r="M2129" i="5"/>
  <c r="M2123" i="5"/>
  <c r="M2073" i="5"/>
  <c r="M1849" i="5"/>
  <c r="M1822" i="5"/>
  <c r="M1778" i="5"/>
  <c r="L1680" i="5"/>
  <c r="M1680" i="5" s="1"/>
  <c r="M1704" i="5"/>
  <c r="N1773" i="5"/>
  <c r="N1774" i="5" s="1"/>
  <c r="N1775" i="5" s="1"/>
  <c r="M1678" i="5"/>
  <c r="M2865" i="5"/>
  <c r="L2367" i="5"/>
  <c r="M2367" i="5" s="1"/>
  <c r="M2235" i="5"/>
  <c r="L1654" i="5"/>
  <c r="M1654" i="5" s="1"/>
  <c r="M2943" i="5"/>
  <c r="M2763" i="5"/>
  <c r="M2570" i="5"/>
  <c r="M2394" i="5"/>
  <c r="M2729" i="5"/>
  <c r="M3043" i="5"/>
  <c r="M2602" i="5"/>
  <c r="M2103" i="5"/>
  <c r="N2103" i="5" s="1"/>
  <c r="N2104" i="5" s="1"/>
  <c r="L2329" i="5"/>
  <c r="M2239" i="5"/>
  <c r="M2279" i="5"/>
  <c r="M2215" i="5"/>
  <c r="M2099" i="5"/>
  <c r="M2035" i="5"/>
  <c r="M1816" i="5"/>
  <c r="M1744" i="5"/>
  <c r="L1786" i="5"/>
  <c r="M1786" i="5" s="1"/>
  <c r="L1592" i="5"/>
  <c r="M1592" i="5" s="1"/>
  <c r="M2673" i="5"/>
  <c r="L3033" i="5"/>
  <c r="M3033" i="5" s="1"/>
  <c r="L2969" i="5"/>
  <c r="L2095" i="5"/>
  <c r="M2095" i="5" s="1"/>
  <c r="N2095" i="5" s="1"/>
  <c r="N2096" i="5" s="1"/>
  <c r="N2097" i="5" s="1"/>
  <c r="N2098" i="5" s="1"/>
  <c r="M1808" i="5"/>
  <c r="N1808" i="5" s="1"/>
  <c r="N1809" i="5" s="1"/>
  <c r="L1686" i="5"/>
  <c r="M1686" i="5" s="1"/>
  <c r="L1714" i="5"/>
  <c r="M1714" i="5" s="1"/>
  <c r="L1606" i="5"/>
  <c r="M1606" i="5" s="1"/>
  <c r="N1606" i="5" s="1"/>
  <c r="O1606" i="5" s="1"/>
  <c r="AI1606" i="5" s="1"/>
  <c r="M2975" i="5"/>
  <c r="M2450" i="5"/>
  <c r="M2917" i="5"/>
  <c r="M2725" i="5"/>
  <c r="M2604" i="5"/>
  <c r="N2604" i="5" s="1"/>
  <c r="O2604" i="5" s="1"/>
  <c r="M2438" i="5"/>
  <c r="L2111" i="5"/>
  <c r="M2111" i="5" s="1"/>
  <c r="M2530" i="5"/>
  <c r="M2402" i="5"/>
  <c r="M2925" i="5"/>
  <c r="N2925" i="5" s="1"/>
  <c r="L2797" i="5"/>
  <c r="M2797" i="5" s="1"/>
  <c r="L2733" i="5"/>
  <c r="M2733" i="5" s="1"/>
  <c r="L2630" i="5"/>
  <c r="M2630" i="5" s="1"/>
  <c r="M2542" i="5"/>
  <c r="L2151" i="5"/>
  <c r="M2151" i="5" s="1"/>
  <c r="M2452" i="5"/>
  <c r="M2420" i="5"/>
  <c r="L2307" i="5"/>
  <c r="M2307" i="5" s="1"/>
  <c r="L2319" i="5"/>
  <c r="M2295" i="5"/>
  <c r="M2231" i="5"/>
  <c r="M2167" i="5"/>
  <c r="M2021" i="5"/>
  <c r="M1887" i="5"/>
  <c r="M2001" i="5"/>
  <c r="M1969" i="5"/>
  <c r="M1937" i="5"/>
  <c r="M1861" i="5"/>
  <c r="L1776" i="5"/>
  <c r="M1696" i="5"/>
  <c r="M1752" i="5"/>
  <c r="L2645" i="5"/>
  <c r="M2645" i="5" s="1"/>
  <c r="M2737" i="5"/>
  <c r="L3027" i="5"/>
  <c r="M3027" i="5" s="1"/>
  <c r="L2877" i="5"/>
  <c r="L2749" i="5"/>
  <c r="M2749" i="5" s="1"/>
  <c r="M2693" i="5"/>
  <c r="M2610" i="5"/>
  <c r="L2047" i="5"/>
  <c r="M2047" i="5" s="1"/>
  <c r="M1794" i="5"/>
  <c r="L2931" i="5"/>
  <c r="M2931" i="5" s="1"/>
  <c r="M2183" i="5"/>
  <c r="M2359" i="5"/>
  <c r="M3233" i="5"/>
  <c r="M3165" i="5"/>
  <c r="M3021" i="5"/>
  <c r="M2747" i="5"/>
  <c r="M2580" i="5"/>
  <c r="M3241" i="5"/>
  <c r="M3125" i="5"/>
  <c r="M3069" i="5"/>
  <c r="M3053" i="5"/>
  <c r="M2997" i="5"/>
  <c r="L2586" i="5"/>
  <c r="M2586" i="5" s="1"/>
  <c r="M3057" i="5"/>
  <c r="M2321" i="5"/>
  <c r="M2544" i="5"/>
  <c r="M2490" i="5"/>
  <c r="M2275" i="5"/>
  <c r="M2638" i="5"/>
  <c r="M2150" i="5"/>
  <c r="M2377" i="5"/>
  <c r="N2377" i="5" s="1"/>
  <c r="N2105" i="5"/>
  <c r="N2106" i="5" s="1"/>
  <c r="O2106" i="5" s="1"/>
  <c r="AI2106" i="5" s="1"/>
  <c r="M1804" i="5"/>
  <c r="M1632" i="5"/>
  <c r="N1632" i="5" s="1"/>
  <c r="M1638" i="5"/>
  <c r="M1559" i="5"/>
  <c r="M1523" i="5"/>
  <c r="M2518" i="5"/>
  <c r="N2907" i="5"/>
  <c r="N2908" i="5" s="1"/>
  <c r="O2908" i="5" s="1"/>
  <c r="AI2908" i="5" s="1"/>
  <c r="M2343" i="5"/>
  <c r="M2247" i="5"/>
  <c r="L2121" i="5"/>
  <c r="M2121" i="5" s="1"/>
  <c r="M1540" i="5"/>
  <c r="M2981" i="5"/>
  <c r="M2621" i="5"/>
  <c r="M2837" i="5"/>
  <c r="N2761" i="5"/>
  <c r="N2762" i="5" s="1"/>
  <c r="M2709" i="5"/>
  <c r="N2709" i="5" s="1"/>
  <c r="M2594" i="5"/>
  <c r="L2259" i="5"/>
  <c r="M2259" i="5" s="1"/>
  <c r="M2554" i="5"/>
  <c r="L2345" i="5"/>
  <c r="M2345" i="5" s="1"/>
  <c r="L3017" i="5"/>
  <c r="M3017" i="5" s="1"/>
  <c r="L2985" i="5"/>
  <c r="M2985" i="5" s="1"/>
  <c r="L2953" i="5"/>
  <c r="M2953" i="5" s="1"/>
  <c r="L2909" i="5"/>
  <c r="M2909" i="5" s="1"/>
  <c r="M2646" i="5"/>
  <c r="M2562" i="5"/>
  <c r="M2369" i="5"/>
  <c r="M2506" i="5"/>
  <c r="M2329" i="5"/>
  <c r="M2207" i="5"/>
  <c r="M2393" i="5"/>
  <c r="M2091" i="5"/>
  <c r="M1798" i="5"/>
  <c r="M1897" i="5"/>
  <c r="M2013" i="5"/>
  <c r="M1981" i="5"/>
  <c r="M1949" i="5"/>
  <c r="L1901" i="5"/>
  <c r="M1901" i="5" s="1"/>
  <c r="M1762" i="5"/>
  <c r="M1730" i="5"/>
  <c r="L1566" i="5"/>
  <c r="M1566" i="5" s="1"/>
  <c r="M1560" i="5"/>
  <c r="M1547" i="5"/>
  <c r="M2629" i="5"/>
  <c r="M2969" i="5"/>
  <c r="M2119" i="5"/>
  <c r="L1702" i="5"/>
  <c r="M1702" i="5" s="1"/>
  <c r="M1512" i="5"/>
  <c r="M2347" i="5"/>
  <c r="M2853" i="5"/>
  <c r="M2661" i="5"/>
  <c r="M3201" i="5"/>
  <c r="M3117" i="5"/>
  <c r="M2418" i="5"/>
  <c r="M3051" i="5"/>
  <c r="M2498" i="5"/>
  <c r="M3293" i="5"/>
  <c r="M3213" i="5"/>
  <c r="M3101" i="5"/>
  <c r="M2851" i="5"/>
  <c r="L2669" i="5"/>
  <c r="M2669" i="5" s="1"/>
  <c r="M2478" i="5"/>
  <c r="L2195" i="5"/>
  <c r="M2195" i="5" s="1"/>
  <c r="M2548" i="5"/>
  <c r="M2516" i="5"/>
  <c r="M2484" i="5"/>
  <c r="M2522" i="5"/>
  <c r="M2458" i="5"/>
  <c r="L2243" i="5"/>
  <c r="M2243" i="5" s="1"/>
  <c r="L2387" i="5"/>
  <c r="M2387" i="5" s="1"/>
  <c r="M2319" i="5"/>
  <c r="M2039" i="5"/>
  <c r="M2107" i="5"/>
  <c r="M1871" i="5"/>
  <c r="M1837" i="5"/>
  <c r="L1879" i="5"/>
  <c r="M1879" i="5" s="1"/>
  <c r="M1776" i="5"/>
  <c r="M1646" i="5"/>
  <c r="N1646" i="5" s="1"/>
  <c r="N1647" i="5" s="1"/>
  <c r="N1648" i="5" s="1"/>
  <c r="N1649" i="5" s="1"/>
  <c r="N1650" i="5" s="1"/>
  <c r="N1651" i="5" s="1"/>
  <c r="N1652" i="5" s="1"/>
  <c r="N1653" i="5" s="1"/>
  <c r="N1654" i="5" s="1"/>
  <c r="N1655" i="5" s="1"/>
  <c r="N1656" i="5" s="1"/>
  <c r="N1657" i="5" s="1"/>
  <c r="N1658" i="5" s="1"/>
  <c r="N1659" i="5" s="1"/>
  <c r="N1660" i="5" s="1"/>
  <c r="N1661" i="5" s="1"/>
  <c r="N1662" i="5" s="1"/>
  <c r="N1663" i="5" s="1"/>
  <c r="N1664" i="5" s="1"/>
  <c r="N1665" i="5" s="1"/>
  <c r="N1666" i="5" s="1"/>
  <c r="M1636" i="5"/>
  <c r="M1688" i="5"/>
  <c r="M1584" i="5"/>
  <c r="M1622" i="5"/>
  <c r="M1564" i="5"/>
  <c r="L1528" i="5"/>
  <c r="M1528" i="5" s="1"/>
  <c r="M1532" i="5"/>
  <c r="M3049" i="5"/>
  <c r="M3133" i="5"/>
  <c r="M2929" i="5"/>
  <c r="M2877" i="5"/>
  <c r="L2137" i="5"/>
  <c r="M2137" i="5" s="1"/>
  <c r="L2025" i="5"/>
  <c r="M2025" i="5" s="1"/>
  <c r="M1598" i="5"/>
  <c r="L1505" i="5"/>
  <c r="M1505" i="5" s="1"/>
  <c r="U128" i="5"/>
  <c r="T128" i="5"/>
  <c r="R128" i="5"/>
  <c r="S128" i="5"/>
  <c r="Q128" i="5"/>
  <c r="AA128" i="5" s="1"/>
  <c r="U840" i="5"/>
  <c r="R840" i="5"/>
  <c r="S840" i="5"/>
  <c r="T840" i="5"/>
  <c r="Q840" i="5"/>
  <c r="AA840" i="5" s="1"/>
  <c r="U49" i="5"/>
  <c r="R49" i="5"/>
  <c r="S49" i="5"/>
  <c r="T49" i="5"/>
  <c r="Q49" i="5"/>
  <c r="AA49" i="5" s="1"/>
  <c r="U103" i="5"/>
  <c r="S103" i="5"/>
  <c r="T103" i="5"/>
  <c r="R103" i="5"/>
  <c r="Q103" i="5"/>
  <c r="AA103" i="5" s="1"/>
  <c r="T656" i="5"/>
  <c r="S142" i="5"/>
  <c r="U538" i="5"/>
  <c r="T538" i="5"/>
  <c r="R538" i="5"/>
  <c r="S538" i="5"/>
  <c r="Q538" i="5"/>
  <c r="AA538" i="5" s="1"/>
  <c r="U127" i="5"/>
  <c r="S127" i="5"/>
  <c r="T127" i="5"/>
  <c r="R127" i="5"/>
  <c r="Q127" i="5"/>
  <c r="AA127" i="5" s="1"/>
  <c r="U212" i="5"/>
  <c r="T212" i="5"/>
  <c r="R212" i="5"/>
  <c r="S212" i="5"/>
  <c r="Q212" i="5"/>
  <c r="AA212" i="5" s="1"/>
  <c r="U57" i="5"/>
  <c r="R57" i="5"/>
  <c r="S57" i="5"/>
  <c r="T57" i="5"/>
  <c r="Q57" i="5"/>
  <c r="AA57" i="5" s="1"/>
  <c r="U617" i="5"/>
  <c r="S617" i="5"/>
  <c r="T617" i="5"/>
  <c r="R617" i="5"/>
  <c r="Q617" i="5"/>
  <c r="AA617" i="5" s="1"/>
  <c r="U115" i="5"/>
  <c r="S115" i="5"/>
  <c r="T115" i="5"/>
  <c r="R115" i="5"/>
  <c r="Q115" i="5"/>
  <c r="AA115" i="5" s="1"/>
  <c r="U203" i="5"/>
  <c r="S203" i="5"/>
  <c r="T203" i="5"/>
  <c r="R203" i="5"/>
  <c r="Q203" i="5"/>
  <c r="AA203" i="5" s="1"/>
  <c r="U303" i="5"/>
  <c r="S303" i="5"/>
  <c r="T303" i="5"/>
  <c r="R303" i="5"/>
  <c r="Q303" i="5"/>
  <c r="AA303" i="5" s="1"/>
  <c r="R604" i="5"/>
  <c r="U1436" i="5"/>
  <c r="S1436" i="5"/>
  <c r="U85" i="5"/>
  <c r="R85" i="5"/>
  <c r="S85" i="5"/>
  <c r="Q85" i="5"/>
  <c r="AA85" i="5" s="1"/>
  <c r="T85" i="5"/>
  <c r="R541" i="5"/>
  <c r="U242" i="5"/>
  <c r="R242" i="5"/>
  <c r="S242" i="5"/>
  <c r="T242" i="5"/>
  <c r="Q242" i="5"/>
  <c r="AA242" i="5" s="1"/>
  <c r="U179" i="5"/>
  <c r="Q179" i="5"/>
  <c r="AA179" i="5" s="1"/>
  <c r="U1397" i="5"/>
  <c r="R1397" i="5"/>
  <c r="S1397" i="5"/>
  <c r="T1397" i="5"/>
  <c r="Q1397" i="5"/>
  <c r="AA1397" i="5" s="1"/>
  <c r="U307" i="5"/>
  <c r="S307" i="5"/>
  <c r="T307" i="5"/>
  <c r="R307" i="5"/>
  <c r="Q307" i="5"/>
  <c r="AA307" i="5" s="1"/>
  <c r="U1503" i="5"/>
  <c r="S1503" i="5"/>
  <c r="T1503" i="5"/>
  <c r="Q1503" i="5"/>
  <c r="AA1503" i="5" s="1"/>
  <c r="R1503" i="5"/>
  <c r="U224" i="5"/>
  <c r="T224" i="5"/>
  <c r="R224" i="5"/>
  <c r="S224" i="5"/>
  <c r="Q224" i="5"/>
  <c r="AA224" i="5" s="1"/>
  <c r="U704" i="5"/>
  <c r="R704" i="5"/>
  <c r="S704" i="5"/>
  <c r="T704" i="5"/>
  <c r="Q704" i="5"/>
  <c r="AA704" i="5" s="1"/>
  <c r="U1104" i="5"/>
  <c r="R1104" i="5"/>
  <c r="S1104" i="5"/>
  <c r="T1104" i="5"/>
  <c r="Q1104" i="5"/>
  <c r="AA1104" i="5" s="1"/>
  <c r="T1248" i="5"/>
  <c r="R1248" i="5"/>
  <c r="U1248" i="5"/>
  <c r="S1248" i="5"/>
  <c r="Q1248" i="5"/>
  <c r="AA1248" i="5" s="1"/>
  <c r="U934" i="5"/>
  <c r="T934" i="5"/>
  <c r="R934" i="5"/>
  <c r="Q934" i="5"/>
  <c r="AA934" i="5" s="1"/>
  <c r="S934" i="5"/>
  <c r="U4" i="5"/>
  <c r="V4" i="5" s="1"/>
  <c r="T4" i="5"/>
  <c r="S4" i="5"/>
  <c r="R4" i="5"/>
  <c r="Q4" i="5"/>
  <c r="AA4" i="5" s="1"/>
  <c r="T365" i="5"/>
  <c r="U144" i="5"/>
  <c r="T144" i="5"/>
  <c r="S144" i="5"/>
  <c r="Q144" i="5"/>
  <c r="AA144" i="5" s="1"/>
  <c r="R144" i="5"/>
  <c r="U820" i="5"/>
  <c r="R820" i="5"/>
  <c r="S820" i="5"/>
  <c r="T820" i="5"/>
  <c r="Q820" i="5"/>
  <c r="AA820" i="5" s="1"/>
  <c r="U75" i="5"/>
  <c r="S75" i="5"/>
  <c r="T75" i="5"/>
  <c r="R75" i="5"/>
  <c r="Q75" i="5"/>
  <c r="AA75" i="5" s="1"/>
  <c r="U91" i="5"/>
  <c r="S91" i="5"/>
  <c r="T91" i="5"/>
  <c r="Q91" i="5"/>
  <c r="AA91" i="5" s="1"/>
  <c r="R91" i="5"/>
  <c r="S195" i="5"/>
  <c r="U431" i="5"/>
  <c r="R431" i="5"/>
  <c r="S431" i="5"/>
  <c r="T431" i="5"/>
  <c r="Q431" i="5"/>
  <c r="AA431" i="5" s="1"/>
  <c r="U483" i="5"/>
  <c r="R483" i="5"/>
  <c r="T483" i="5"/>
  <c r="S483" i="5"/>
  <c r="Q483" i="5"/>
  <c r="AA483" i="5" s="1"/>
  <c r="U642" i="5"/>
  <c r="T642" i="5"/>
  <c r="R642" i="5"/>
  <c r="S642" i="5"/>
  <c r="Q642" i="5"/>
  <c r="AA642" i="5" s="1"/>
  <c r="U328" i="5"/>
  <c r="R328" i="5"/>
  <c r="S328" i="5"/>
  <c r="Q328" i="5"/>
  <c r="AA328" i="5" s="1"/>
  <c r="T328" i="5"/>
  <c r="U484" i="5"/>
  <c r="Q484" i="5"/>
  <c r="AA484" i="5" s="1"/>
  <c r="U612" i="5"/>
  <c r="R612" i="5"/>
  <c r="S612" i="5"/>
  <c r="T612" i="5"/>
  <c r="Q612" i="5"/>
  <c r="AA612" i="5" s="1"/>
  <c r="S740" i="5"/>
  <c r="U804" i="5"/>
  <c r="R804" i="5"/>
  <c r="S804" i="5"/>
  <c r="T804" i="5"/>
  <c r="Q804" i="5"/>
  <c r="AA804" i="5" s="1"/>
  <c r="U836" i="5"/>
  <c r="R836" i="5"/>
  <c r="S836" i="5"/>
  <c r="T836" i="5"/>
  <c r="Q836" i="5"/>
  <c r="AA836" i="5" s="1"/>
  <c r="U1188" i="5"/>
  <c r="R1188" i="5"/>
  <c r="S1188" i="5"/>
  <c r="T1188" i="5"/>
  <c r="Q1188" i="5"/>
  <c r="AA1188" i="5" s="1"/>
  <c r="U1204" i="5"/>
  <c r="R1204" i="5"/>
  <c r="S1204" i="5"/>
  <c r="T1204" i="5"/>
  <c r="Q1204" i="5"/>
  <c r="AA1204" i="5" s="1"/>
  <c r="Q1476" i="5"/>
  <c r="AA1476" i="5" s="1"/>
  <c r="R398" i="5"/>
  <c r="S546" i="5"/>
  <c r="U317" i="5"/>
  <c r="R317" i="5"/>
  <c r="S317" i="5"/>
  <c r="T317" i="5"/>
  <c r="Q317" i="5"/>
  <c r="AA317" i="5" s="1"/>
  <c r="U873" i="5"/>
  <c r="S873" i="5"/>
  <c r="T873" i="5"/>
  <c r="R873" i="5"/>
  <c r="Q873" i="5"/>
  <c r="AA873" i="5" s="1"/>
  <c r="U698" i="5"/>
  <c r="T698" i="5"/>
  <c r="R698" i="5"/>
  <c r="S698" i="5"/>
  <c r="Q698" i="5"/>
  <c r="AA698" i="5" s="1"/>
  <c r="S1362" i="5"/>
  <c r="J172" i="5"/>
  <c r="L172" i="5" s="1"/>
  <c r="M172" i="5" s="1"/>
  <c r="J312" i="5"/>
  <c r="L312" i="5" s="1"/>
  <c r="M312" i="5" s="1"/>
  <c r="U1349" i="5"/>
  <c r="R1349" i="5"/>
  <c r="S1349" i="5"/>
  <c r="T1349" i="5"/>
  <c r="Q1349" i="5"/>
  <c r="AA1349" i="5" s="1"/>
  <c r="L1402" i="5"/>
  <c r="M1402" i="5" s="1"/>
  <c r="U699" i="5"/>
  <c r="Q699" i="5"/>
  <c r="AA699" i="5" s="1"/>
  <c r="U1403" i="5"/>
  <c r="S1403" i="5"/>
  <c r="T1403" i="5"/>
  <c r="R1403" i="5"/>
  <c r="Q1403" i="5"/>
  <c r="AA1403" i="5" s="1"/>
  <c r="U184" i="5"/>
  <c r="T184" i="5"/>
  <c r="R184" i="5"/>
  <c r="S184" i="5"/>
  <c r="Q184" i="5"/>
  <c r="AA184" i="5" s="1"/>
  <c r="U304" i="5"/>
  <c r="T304" i="5"/>
  <c r="R304" i="5"/>
  <c r="S304" i="5"/>
  <c r="Q304" i="5"/>
  <c r="AA304" i="5" s="1"/>
  <c r="U764" i="5"/>
  <c r="R764" i="5"/>
  <c r="S764" i="5"/>
  <c r="T764" i="5"/>
  <c r="Q764" i="5"/>
  <c r="AA764" i="5" s="1"/>
  <c r="U828" i="5"/>
  <c r="R828" i="5"/>
  <c r="S828" i="5"/>
  <c r="T828" i="5"/>
  <c r="Q828" i="5"/>
  <c r="AA828" i="5" s="1"/>
  <c r="R1004" i="5"/>
  <c r="U1004" i="5"/>
  <c r="S1004" i="5"/>
  <c r="T1004" i="5"/>
  <c r="Q1004" i="5"/>
  <c r="AA1004" i="5" s="1"/>
  <c r="U173" i="5"/>
  <c r="R173" i="5"/>
  <c r="S173" i="5"/>
  <c r="T173" i="5"/>
  <c r="Q173" i="5"/>
  <c r="AA173" i="5" s="1"/>
  <c r="U905" i="5"/>
  <c r="S905" i="5"/>
  <c r="T905" i="5"/>
  <c r="R905" i="5"/>
  <c r="Q905" i="5"/>
  <c r="AA905" i="5" s="1"/>
  <c r="U194" i="5"/>
  <c r="R194" i="5"/>
  <c r="S194" i="5"/>
  <c r="T194" i="5"/>
  <c r="Q194" i="5"/>
  <c r="AA194" i="5" s="1"/>
  <c r="R338" i="5"/>
  <c r="U111" i="5"/>
  <c r="S111" i="5"/>
  <c r="T111" i="5"/>
  <c r="R111" i="5"/>
  <c r="Q111" i="5"/>
  <c r="AA111" i="5" s="1"/>
  <c r="U1364" i="5"/>
  <c r="T1364" i="5"/>
  <c r="R1364" i="5"/>
  <c r="Q1364" i="5"/>
  <c r="AA1364" i="5" s="1"/>
  <c r="S1364" i="5"/>
  <c r="T687" i="5"/>
  <c r="U102" i="5"/>
  <c r="R102" i="5"/>
  <c r="S102" i="5"/>
  <c r="T102" i="5"/>
  <c r="Q102" i="5"/>
  <c r="AA102" i="5" s="1"/>
  <c r="U56" i="5"/>
  <c r="T56" i="5"/>
  <c r="R56" i="5"/>
  <c r="S56" i="5"/>
  <c r="Q56" i="5"/>
  <c r="AA56" i="5" s="1"/>
  <c r="U1313" i="5"/>
  <c r="R1313" i="5"/>
  <c r="S1313" i="5"/>
  <c r="Q1313" i="5"/>
  <c r="AA1313" i="5" s="1"/>
  <c r="T1313" i="5"/>
  <c r="J184" i="5"/>
  <c r="L184" i="5" s="1"/>
  <c r="M184" i="5" s="1"/>
  <c r="J324" i="5"/>
  <c r="L324" i="5" s="1"/>
  <c r="U63" i="5"/>
  <c r="S63" i="5"/>
  <c r="T63" i="5"/>
  <c r="R63" i="5"/>
  <c r="Q63" i="5"/>
  <c r="AA63" i="5" s="1"/>
  <c r="S1303" i="5"/>
  <c r="T1303" i="5"/>
  <c r="Q1303" i="5"/>
  <c r="AA1303" i="5" s="1"/>
  <c r="U1303" i="5"/>
  <c r="R1303" i="5"/>
  <c r="U881" i="5"/>
  <c r="S881" i="5"/>
  <c r="T881" i="5"/>
  <c r="R881" i="5"/>
  <c r="Q881" i="5"/>
  <c r="AA881" i="5" s="1"/>
  <c r="T163" i="5"/>
  <c r="U180" i="5"/>
  <c r="T180" i="5"/>
  <c r="R180" i="5"/>
  <c r="S180" i="5"/>
  <c r="Q180" i="5"/>
  <c r="AA180" i="5" s="1"/>
  <c r="U196" i="5"/>
  <c r="Q196" i="5"/>
  <c r="AA196" i="5" s="1"/>
  <c r="U404" i="5"/>
  <c r="R404" i="5"/>
  <c r="S404" i="5"/>
  <c r="T404" i="5"/>
  <c r="Q404" i="5"/>
  <c r="AA404" i="5" s="1"/>
  <c r="U504" i="5"/>
  <c r="S504" i="5"/>
  <c r="Q504" i="5"/>
  <c r="AA504" i="5" s="1"/>
  <c r="R504" i="5"/>
  <c r="T504" i="5"/>
  <c r="U520" i="5"/>
  <c r="S520" i="5"/>
  <c r="R520" i="5"/>
  <c r="T520" i="5"/>
  <c r="Q520" i="5"/>
  <c r="AA520" i="5" s="1"/>
  <c r="U632" i="5"/>
  <c r="T632" i="5"/>
  <c r="U904" i="5"/>
  <c r="R904" i="5"/>
  <c r="S904" i="5"/>
  <c r="T904" i="5"/>
  <c r="Q904" i="5"/>
  <c r="AA904" i="5" s="1"/>
  <c r="U1320" i="5"/>
  <c r="T1320" i="5"/>
  <c r="R1320" i="5"/>
  <c r="Q1320" i="5"/>
  <c r="AA1320" i="5" s="1"/>
  <c r="S1320" i="5"/>
  <c r="S425" i="5"/>
  <c r="U901" i="5"/>
  <c r="S901" i="5"/>
  <c r="T901" i="5"/>
  <c r="R901" i="5"/>
  <c r="Q901" i="5"/>
  <c r="AA901" i="5" s="1"/>
  <c r="J12" i="5"/>
  <c r="L12" i="5" s="1"/>
  <c r="M12" i="5" s="1"/>
  <c r="J204" i="5"/>
  <c r="L204" i="5" s="1"/>
  <c r="J232" i="5"/>
  <c r="L232" i="5" s="1"/>
  <c r="J260" i="5"/>
  <c r="L260" i="5" s="1"/>
  <c r="M260" i="5" s="1"/>
  <c r="U123" i="5"/>
  <c r="S123" i="5"/>
  <c r="T123" i="5"/>
  <c r="Q123" i="5"/>
  <c r="AA123" i="5" s="1"/>
  <c r="R123" i="5"/>
  <c r="L634" i="5"/>
  <c r="M634" i="5" s="1"/>
  <c r="J8" i="5"/>
  <c r="L8" i="5" s="1"/>
  <c r="J104" i="5"/>
  <c r="L104" i="5" s="1"/>
  <c r="M104" i="5" s="1"/>
  <c r="N104" i="5" s="1"/>
  <c r="J120" i="5"/>
  <c r="L120" i="5" s="1"/>
  <c r="M120" i="5" s="1"/>
  <c r="J56" i="5"/>
  <c r="L56" i="5" s="1"/>
  <c r="M56" i="5" s="1"/>
  <c r="J200" i="5"/>
  <c r="L200" i="5" s="1"/>
  <c r="M200" i="5" s="1"/>
  <c r="J276" i="5"/>
  <c r="L276" i="5" s="1"/>
  <c r="M276" i="5" s="1"/>
  <c r="J292" i="5"/>
  <c r="L292" i="5" s="1"/>
  <c r="M292" i="5" s="1"/>
  <c r="J340" i="5"/>
  <c r="L340" i="5" s="1"/>
  <c r="M340" i="5" s="1"/>
  <c r="L64" i="5"/>
  <c r="M64" i="5" s="1"/>
  <c r="N64" i="5" s="1"/>
  <c r="J136" i="5"/>
  <c r="L136" i="5" s="1"/>
  <c r="M136" i="5" s="1"/>
  <c r="J228" i="5"/>
  <c r="L228" i="5" s="1"/>
  <c r="M228" i="5" s="1"/>
  <c r="L320" i="5"/>
  <c r="M320" i="5" s="1"/>
  <c r="L44" i="5"/>
  <c r="M44" i="5" s="1"/>
  <c r="L938" i="5"/>
  <c r="M938" i="5" s="1"/>
  <c r="L1330" i="5"/>
  <c r="M1330" i="5" s="1"/>
  <c r="L1426" i="5"/>
  <c r="M1426" i="5" s="1"/>
  <c r="L32" i="5"/>
  <c r="M32" i="5" s="1"/>
  <c r="L48" i="5"/>
  <c r="M48" i="5" s="1"/>
  <c r="J92" i="5"/>
  <c r="L92" i="5" s="1"/>
  <c r="M92" i="5" s="1"/>
  <c r="N92" i="5" s="1"/>
  <c r="L108" i="5"/>
  <c r="L128" i="5"/>
  <c r="M128" i="5" s="1"/>
  <c r="J168" i="5"/>
  <c r="L168" i="5" s="1"/>
  <c r="M168" i="5" s="1"/>
  <c r="J208" i="5"/>
  <c r="L208" i="5" s="1"/>
  <c r="M208" i="5" s="1"/>
  <c r="L224" i="5"/>
  <c r="M224" i="5" s="1"/>
  <c r="L248" i="5"/>
  <c r="M248" i="5" s="1"/>
  <c r="J268" i="5"/>
  <c r="L268" i="5" s="1"/>
  <c r="M268" i="5" s="1"/>
  <c r="L284" i="5"/>
  <c r="L304" i="5"/>
  <c r="J344" i="5"/>
  <c r="L344" i="5" s="1"/>
  <c r="M344" i="5" s="1"/>
  <c r="L730" i="5"/>
  <c r="M730" i="5" s="1"/>
  <c r="L1466" i="5"/>
  <c r="M1466" i="5" s="1"/>
  <c r="L570" i="5"/>
  <c r="M570" i="5" s="1"/>
  <c r="L922" i="5"/>
  <c r="M922" i="5" s="1"/>
  <c r="L1050" i="5"/>
  <c r="M1050" i="5" s="1"/>
  <c r="L1178" i="5"/>
  <c r="M1178" i="5" s="1"/>
  <c r="L1306" i="5"/>
  <c r="M1306" i="5" s="1"/>
  <c r="L1434" i="5"/>
  <c r="M1434" i="5" s="1"/>
  <c r="M20" i="5"/>
  <c r="M108" i="5"/>
  <c r="M148" i="5"/>
  <c r="M220" i="5"/>
  <c r="M232" i="5"/>
  <c r="M284" i="5"/>
  <c r="M296" i="5"/>
  <c r="M324" i="5"/>
  <c r="M499" i="5"/>
  <c r="M1066" i="5"/>
  <c r="M1138" i="5"/>
  <c r="M1194" i="5"/>
  <c r="M1234" i="5"/>
  <c r="M1266" i="5"/>
  <c r="M1298" i="5"/>
  <c r="M1394" i="5"/>
  <c r="M1490" i="5"/>
  <c r="M280" i="5"/>
  <c r="L714" i="5"/>
  <c r="M714" i="5" s="1"/>
  <c r="N4" i="5"/>
  <c r="J16" i="5"/>
  <c r="L16" i="5" s="1"/>
  <c r="M16" i="5" s="1"/>
  <c r="L52" i="5"/>
  <c r="M52" i="5" s="1"/>
  <c r="L76" i="5"/>
  <c r="M76" i="5" s="1"/>
  <c r="N76" i="5" s="1"/>
  <c r="L96" i="5"/>
  <c r="M96" i="5" s="1"/>
  <c r="L112" i="5"/>
  <c r="J156" i="5"/>
  <c r="L156" i="5" s="1"/>
  <c r="M156" i="5" s="1"/>
  <c r="L192" i="5"/>
  <c r="M192" i="5" s="1"/>
  <c r="L252" i="5"/>
  <c r="M252" i="5" s="1"/>
  <c r="L272" i="5"/>
  <c r="M272" i="5" s="1"/>
  <c r="L288" i="5"/>
  <c r="M288" i="5" s="1"/>
  <c r="J332" i="5"/>
  <c r="L332" i="5" s="1"/>
  <c r="M332" i="5" s="1"/>
  <c r="L762" i="5"/>
  <c r="M762" i="5" s="1"/>
  <c r="L1498" i="5"/>
  <c r="M1498" i="5" s="1"/>
  <c r="L826" i="5"/>
  <c r="M826" i="5" s="1"/>
  <c r="L954" i="5"/>
  <c r="M954" i="5" s="1"/>
  <c r="L1082" i="5"/>
  <c r="M1082" i="5" s="1"/>
  <c r="L1210" i="5"/>
  <c r="M1210" i="5" s="1"/>
  <c r="L1338" i="5"/>
  <c r="M1338" i="5" s="1"/>
  <c r="M8" i="5"/>
  <c r="M36" i="5"/>
  <c r="M72" i="5"/>
  <c r="M100" i="5"/>
  <c r="M112" i="5"/>
  <c r="N112" i="5" s="1"/>
  <c r="M164" i="5"/>
  <c r="N164" i="5" s="1"/>
  <c r="M212" i="5"/>
  <c r="L315" i="5"/>
  <c r="M315" i="5" s="1"/>
  <c r="L906" i="5"/>
  <c r="M906" i="5" s="1"/>
  <c r="N906" i="5" s="1"/>
  <c r="L970" i="5"/>
  <c r="L1098" i="5"/>
  <c r="L1170" i="5"/>
  <c r="M1170" i="5" s="1"/>
  <c r="L1202" i="5"/>
  <c r="M1202" i="5" s="1"/>
  <c r="L1258" i="5"/>
  <c r="L1290" i="5"/>
  <c r="M1290" i="5" s="1"/>
  <c r="L1322" i="5"/>
  <c r="M1322" i="5" s="1"/>
  <c r="L1354" i="5"/>
  <c r="M1354" i="5" s="1"/>
  <c r="L1418" i="5"/>
  <c r="M1418" i="5" s="1"/>
  <c r="L1450" i="5"/>
  <c r="M1450" i="5" s="1"/>
  <c r="L1018" i="5"/>
  <c r="M1018" i="5" s="1"/>
  <c r="M28" i="5"/>
  <c r="J40" i="5"/>
  <c r="L40" i="5" s="1"/>
  <c r="M40" i="5" s="1"/>
  <c r="J80" i="5"/>
  <c r="L80" i="5" s="1"/>
  <c r="M80" i="5" s="1"/>
  <c r="L116" i="5"/>
  <c r="M116" i="5" s="1"/>
  <c r="N116" i="5" s="1"/>
  <c r="L140" i="5"/>
  <c r="M140" i="5" s="1"/>
  <c r="L160" i="5"/>
  <c r="M160" i="5" s="1"/>
  <c r="L176" i="5"/>
  <c r="M176" i="5" s="1"/>
  <c r="J216" i="5"/>
  <c r="L216" i="5" s="1"/>
  <c r="M216" i="5" s="1"/>
  <c r="J256" i="5"/>
  <c r="L256" i="5" s="1"/>
  <c r="M256" i="5" s="1"/>
  <c r="L316" i="5"/>
  <c r="M316" i="5" s="1"/>
  <c r="L794" i="5"/>
  <c r="M794" i="5" s="1"/>
  <c r="L858" i="5"/>
  <c r="M858" i="5" s="1"/>
  <c r="L986" i="5"/>
  <c r="M986" i="5" s="1"/>
  <c r="L1114" i="5"/>
  <c r="M1114" i="5" s="1"/>
  <c r="L1242" i="5"/>
  <c r="M1242" i="5" s="1"/>
  <c r="L1370" i="5"/>
  <c r="M1370" i="5" s="1"/>
  <c r="M180" i="5"/>
  <c r="M204" i="5"/>
  <c r="N204" i="5" s="1"/>
  <c r="M240" i="5"/>
  <c r="M304" i="5"/>
  <c r="M970" i="5"/>
  <c r="M1098" i="5"/>
  <c r="M1258" i="5"/>
  <c r="L698" i="5"/>
  <c r="M698" i="5" s="1"/>
  <c r="I911" i="5"/>
  <c r="K911" i="5" s="1"/>
  <c r="J911" i="5"/>
  <c r="L911" i="5" s="1"/>
  <c r="I674" i="5"/>
  <c r="K674" i="5" s="1"/>
  <c r="J674" i="5"/>
  <c r="L674" i="5" s="1"/>
  <c r="I930" i="5"/>
  <c r="K930" i="5" s="1"/>
  <c r="J930" i="5"/>
  <c r="L930" i="5" s="1"/>
  <c r="I1186" i="5"/>
  <c r="K1186" i="5" s="1"/>
  <c r="J1186" i="5"/>
  <c r="L1186" i="5" s="1"/>
  <c r="I1442" i="5"/>
  <c r="K1442" i="5" s="1"/>
  <c r="J1442" i="5"/>
  <c r="L1442" i="5" s="1"/>
  <c r="I34" i="5"/>
  <c r="K34" i="5" s="1"/>
  <c r="J34" i="5"/>
  <c r="L34" i="5" s="1"/>
  <c r="I58" i="5"/>
  <c r="K58" i="5" s="1"/>
  <c r="J58" i="5"/>
  <c r="L58" i="5" s="1"/>
  <c r="I82" i="5"/>
  <c r="K82" i="5" s="1"/>
  <c r="J82" i="5"/>
  <c r="L82" i="5" s="1"/>
  <c r="I98" i="5"/>
  <c r="K98" i="5" s="1"/>
  <c r="J98" i="5"/>
  <c r="L98" i="5" s="1"/>
  <c r="I122" i="5"/>
  <c r="K122" i="5" s="1"/>
  <c r="J122" i="5"/>
  <c r="L122" i="5" s="1"/>
  <c r="I146" i="5"/>
  <c r="K146" i="5" s="1"/>
  <c r="J146" i="5"/>
  <c r="L146" i="5" s="1"/>
  <c r="I170" i="5"/>
  <c r="K170" i="5" s="1"/>
  <c r="J170" i="5"/>
  <c r="L170" i="5" s="1"/>
  <c r="I202" i="5"/>
  <c r="K202" i="5" s="1"/>
  <c r="J202" i="5"/>
  <c r="L202" i="5" s="1"/>
  <c r="I234" i="5"/>
  <c r="K234" i="5" s="1"/>
  <c r="J234" i="5"/>
  <c r="L234" i="5" s="1"/>
  <c r="I258" i="5"/>
  <c r="K258" i="5" s="1"/>
  <c r="J258" i="5"/>
  <c r="L258" i="5" s="1"/>
  <c r="I282" i="5"/>
  <c r="K282" i="5" s="1"/>
  <c r="J282" i="5"/>
  <c r="L282" i="5" s="1"/>
  <c r="I306" i="5"/>
  <c r="K306" i="5" s="1"/>
  <c r="J306" i="5"/>
  <c r="L306" i="5" s="1"/>
  <c r="I338" i="5"/>
  <c r="K338" i="5" s="1"/>
  <c r="J338" i="5"/>
  <c r="L338" i="5" s="1"/>
  <c r="I362" i="5"/>
  <c r="K362" i="5" s="1"/>
  <c r="J362" i="5"/>
  <c r="L362" i="5" s="1"/>
  <c r="I386" i="5"/>
  <c r="K386" i="5" s="1"/>
  <c r="J386" i="5"/>
  <c r="L386" i="5" s="1"/>
  <c r="I410" i="5"/>
  <c r="K410" i="5" s="1"/>
  <c r="J410" i="5"/>
  <c r="L410" i="5" s="1"/>
  <c r="I434" i="5"/>
  <c r="K434" i="5" s="1"/>
  <c r="J434" i="5"/>
  <c r="L434" i="5" s="1"/>
  <c r="I458" i="5"/>
  <c r="K458" i="5" s="1"/>
  <c r="J458" i="5"/>
  <c r="L458" i="5" s="1"/>
  <c r="I490" i="5"/>
  <c r="K490" i="5" s="1"/>
  <c r="J490" i="5"/>
  <c r="L490" i="5" s="1"/>
  <c r="I518" i="5"/>
  <c r="K518" i="5" s="1"/>
  <c r="J518" i="5"/>
  <c r="L518" i="5" s="1"/>
  <c r="I558" i="5"/>
  <c r="K558" i="5" s="1"/>
  <c r="J558" i="5"/>
  <c r="L558" i="5" s="1"/>
  <c r="I606" i="5"/>
  <c r="K606" i="5" s="1"/>
  <c r="J606" i="5"/>
  <c r="L606" i="5" s="1"/>
  <c r="I638" i="5"/>
  <c r="K638" i="5" s="1"/>
  <c r="J638" i="5"/>
  <c r="L638" i="5" s="1"/>
  <c r="I686" i="5"/>
  <c r="K686" i="5" s="1"/>
  <c r="J686" i="5"/>
  <c r="L686" i="5" s="1"/>
  <c r="I726" i="5"/>
  <c r="K726" i="5" s="1"/>
  <c r="J726" i="5"/>
  <c r="L726" i="5" s="1"/>
  <c r="I790" i="5"/>
  <c r="K790" i="5" s="1"/>
  <c r="J790" i="5"/>
  <c r="L790" i="5" s="1"/>
  <c r="I926" i="5"/>
  <c r="K926" i="5" s="1"/>
  <c r="J926" i="5"/>
  <c r="L926" i="5" s="1"/>
  <c r="I982" i="5"/>
  <c r="K982" i="5" s="1"/>
  <c r="J982" i="5"/>
  <c r="L982" i="5" s="1"/>
  <c r="I1014" i="5"/>
  <c r="K1014" i="5" s="1"/>
  <c r="J1014" i="5"/>
  <c r="L1014" i="5" s="1"/>
  <c r="I478" i="5"/>
  <c r="K478" i="5" s="1"/>
  <c r="J478" i="5"/>
  <c r="L478" i="5" s="1"/>
  <c r="I778" i="5"/>
  <c r="K778" i="5" s="1"/>
  <c r="J778" i="5"/>
  <c r="L778" i="5" s="1"/>
  <c r="I1226" i="5"/>
  <c r="K1226" i="5" s="1"/>
  <c r="J1226" i="5"/>
  <c r="L1226" i="5" s="1"/>
  <c r="I31" i="5"/>
  <c r="K31" i="5" s="1"/>
  <c r="J31" i="5"/>
  <c r="L31" i="5" s="1"/>
  <c r="I55" i="5"/>
  <c r="K55" i="5" s="1"/>
  <c r="J55" i="5"/>
  <c r="L55" i="5" s="1"/>
  <c r="I83" i="5"/>
  <c r="K83" i="5" s="1"/>
  <c r="J83" i="5"/>
  <c r="L83" i="5" s="1"/>
  <c r="I119" i="5"/>
  <c r="K119" i="5" s="1"/>
  <c r="J119" i="5"/>
  <c r="L119" i="5" s="1"/>
  <c r="I143" i="5"/>
  <c r="K143" i="5" s="1"/>
  <c r="J143" i="5"/>
  <c r="L143" i="5" s="1"/>
  <c r="I211" i="5"/>
  <c r="K211" i="5" s="1"/>
  <c r="J211" i="5"/>
  <c r="L211" i="5" s="1"/>
  <c r="I247" i="5"/>
  <c r="K247" i="5" s="1"/>
  <c r="J247" i="5"/>
  <c r="L247" i="5" s="1"/>
  <c r="I295" i="5"/>
  <c r="K295" i="5" s="1"/>
  <c r="J295" i="5"/>
  <c r="L295" i="5" s="1"/>
  <c r="I359" i="5"/>
  <c r="K359" i="5" s="1"/>
  <c r="J359" i="5"/>
  <c r="L359" i="5" s="1"/>
  <c r="I459" i="5"/>
  <c r="K459" i="5" s="1"/>
  <c r="J459" i="5"/>
  <c r="L459" i="5" s="1"/>
  <c r="I475" i="5"/>
  <c r="K475" i="5" s="1"/>
  <c r="J475" i="5"/>
  <c r="L475" i="5" s="1"/>
  <c r="I491" i="5"/>
  <c r="K491" i="5" s="1"/>
  <c r="J491" i="5"/>
  <c r="L491" i="5" s="1"/>
  <c r="I527" i="5"/>
  <c r="K527" i="5" s="1"/>
  <c r="J527" i="5"/>
  <c r="L527" i="5" s="1"/>
  <c r="I551" i="5"/>
  <c r="K551" i="5" s="1"/>
  <c r="J551" i="5"/>
  <c r="L551" i="5" s="1"/>
  <c r="I575" i="5"/>
  <c r="K575" i="5" s="1"/>
  <c r="J575" i="5"/>
  <c r="L575" i="5" s="1"/>
  <c r="I591" i="5"/>
  <c r="K591" i="5" s="1"/>
  <c r="J591" i="5"/>
  <c r="L591" i="5" s="1"/>
  <c r="I607" i="5"/>
  <c r="K607" i="5" s="1"/>
  <c r="J607" i="5"/>
  <c r="L607" i="5" s="1"/>
  <c r="I623" i="5"/>
  <c r="K623" i="5" s="1"/>
  <c r="J623" i="5"/>
  <c r="L623" i="5" s="1"/>
  <c r="I639" i="5"/>
  <c r="K639" i="5" s="1"/>
  <c r="J639" i="5"/>
  <c r="L639" i="5" s="1"/>
  <c r="I647" i="5"/>
  <c r="K647" i="5" s="1"/>
  <c r="J647" i="5"/>
  <c r="L647" i="5" s="1"/>
  <c r="I663" i="5"/>
  <c r="K663" i="5" s="1"/>
  <c r="J663" i="5"/>
  <c r="L663" i="5" s="1"/>
  <c r="I679" i="5"/>
  <c r="K679" i="5" s="1"/>
  <c r="J679" i="5"/>
  <c r="L679" i="5" s="1"/>
  <c r="I695" i="5"/>
  <c r="K695" i="5" s="1"/>
  <c r="J695" i="5"/>
  <c r="L695" i="5" s="1"/>
  <c r="I711" i="5"/>
  <c r="K711" i="5" s="1"/>
  <c r="J711" i="5"/>
  <c r="L711" i="5" s="1"/>
  <c r="I727" i="5"/>
  <c r="K727" i="5" s="1"/>
  <c r="J727" i="5"/>
  <c r="L727" i="5" s="1"/>
  <c r="I743" i="5"/>
  <c r="K743" i="5" s="1"/>
  <c r="J743" i="5"/>
  <c r="L743" i="5" s="1"/>
  <c r="I759" i="5"/>
  <c r="K759" i="5" s="1"/>
  <c r="J759" i="5"/>
  <c r="L759" i="5" s="1"/>
  <c r="I775" i="5"/>
  <c r="K775" i="5" s="1"/>
  <c r="J775" i="5"/>
  <c r="L775" i="5" s="1"/>
  <c r="I791" i="5"/>
  <c r="K791" i="5" s="1"/>
  <c r="J791" i="5"/>
  <c r="L791" i="5" s="1"/>
  <c r="I807" i="5"/>
  <c r="K807" i="5" s="1"/>
  <c r="J807" i="5"/>
  <c r="L807" i="5" s="1"/>
  <c r="I823" i="5"/>
  <c r="K823" i="5" s="1"/>
  <c r="J823" i="5"/>
  <c r="L823" i="5" s="1"/>
  <c r="I831" i="5"/>
  <c r="K831" i="5" s="1"/>
  <c r="J831" i="5"/>
  <c r="L831" i="5" s="1"/>
  <c r="I839" i="5"/>
  <c r="K839" i="5" s="1"/>
  <c r="J839" i="5"/>
  <c r="L839" i="5" s="1"/>
  <c r="I855" i="5"/>
  <c r="K855" i="5" s="1"/>
  <c r="J855" i="5"/>
  <c r="L855" i="5" s="1"/>
  <c r="I863" i="5"/>
  <c r="K863" i="5" s="1"/>
  <c r="J863" i="5"/>
  <c r="L863" i="5" s="1"/>
  <c r="I871" i="5"/>
  <c r="K871" i="5" s="1"/>
  <c r="J871" i="5"/>
  <c r="L871" i="5" s="1"/>
  <c r="I879" i="5"/>
  <c r="K879" i="5" s="1"/>
  <c r="J879" i="5"/>
  <c r="L879" i="5" s="1"/>
  <c r="I887" i="5"/>
  <c r="K887" i="5" s="1"/>
  <c r="J887" i="5"/>
  <c r="L887" i="5" s="1"/>
  <c r="I903" i="5"/>
  <c r="K903" i="5" s="1"/>
  <c r="J903" i="5"/>
  <c r="L903" i="5" s="1"/>
  <c r="I919" i="5"/>
  <c r="K919" i="5" s="1"/>
  <c r="J919" i="5"/>
  <c r="L919" i="5" s="1"/>
  <c r="I943" i="5"/>
  <c r="K943" i="5" s="1"/>
  <c r="J943" i="5"/>
  <c r="L943" i="5" s="1"/>
  <c r="I967" i="5"/>
  <c r="K967" i="5" s="1"/>
  <c r="J967" i="5"/>
  <c r="L967" i="5" s="1"/>
  <c r="I991" i="5"/>
  <c r="K991" i="5" s="1"/>
  <c r="J991" i="5"/>
  <c r="L991" i="5" s="1"/>
  <c r="I1015" i="5"/>
  <c r="K1015" i="5" s="1"/>
  <c r="J1015" i="5"/>
  <c r="L1015" i="5" s="1"/>
  <c r="I1039" i="5"/>
  <c r="K1039" i="5" s="1"/>
  <c r="J1039" i="5"/>
  <c r="L1039" i="5" s="1"/>
  <c r="I1063" i="5"/>
  <c r="K1063" i="5" s="1"/>
  <c r="J1063" i="5"/>
  <c r="L1063" i="5" s="1"/>
  <c r="I1171" i="5"/>
  <c r="K1171" i="5" s="1"/>
  <c r="J1171" i="5"/>
  <c r="L1171" i="5" s="1"/>
  <c r="I1179" i="5"/>
  <c r="K1179" i="5" s="1"/>
  <c r="J1179" i="5"/>
  <c r="L1179" i="5" s="1"/>
  <c r="I1207" i="5"/>
  <c r="K1207" i="5" s="1"/>
  <c r="J1207" i="5"/>
  <c r="L1207" i="5" s="1"/>
  <c r="I155" i="5"/>
  <c r="K155" i="5" s="1"/>
  <c r="J155" i="5"/>
  <c r="L155" i="5" s="1"/>
  <c r="I914" i="5"/>
  <c r="K914" i="5" s="1"/>
  <c r="J914" i="5"/>
  <c r="L914" i="5" s="1"/>
  <c r="I364" i="5"/>
  <c r="K364" i="5" s="1"/>
  <c r="J364" i="5"/>
  <c r="L364" i="5" s="1"/>
  <c r="I372" i="5"/>
  <c r="K372" i="5" s="1"/>
  <c r="J372" i="5"/>
  <c r="L372" i="5" s="1"/>
  <c r="I392" i="5"/>
  <c r="K392" i="5" s="1"/>
  <c r="J392" i="5"/>
  <c r="L392" i="5" s="1"/>
  <c r="I436" i="5"/>
  <c r="K436" i="5" s="1"/>
  <c r="J436" i="5"/>
  <c r="L436" i="5" s="1"/>
  <c r="I456" i="5"/>
  <c r="K456" i="5" s="1"/>
  <c r="J456" i="5"/>
  <c r="L456" i="5" s="1"/>
  <c r="I476" i="5"/>
  <c r="K476" i="5" s="1"/>
  <c r="J476" i="5"/>
  <c r="L476" i="5" s="1"/>
  <c r="I484" i="5"/>
  <c r="K484" i="5" s="1"/>
  <c r="J484" i="5"/>
  <c r="L484" i="5" s="1"/>
  <c r="I508" i="5"/>
  <c r="K508" i="5" s="1"/>
  <c r="J508" i="5"/>
  <c r="L508" i="5" s="1"/>
  <c r="I548" i="5"/>
  <c r="K548" i="5" s="1"/>
  <c r="J548" i="5"/>
  <c r="L548" i="5" s="1"/>
  <c r="I576" i="5"/>
  <c r="K576" i="5" s="1"/>
  <c r="J576" i="5"/>
  <c r="L576" i="5" s="1"/>
  <c r="I640" i="5"/>
  <c r="K640" i="5" s="1"/>
  <c r="J640" i="5"/>
  <c r="L640" i="5" s="1"/>
  <c r="I676" i="5"/>
  <c r="K676" i="5" s="1"/>
  <c r="J676" i="5"/>
  <c r="L676" i="5" s="1"/>
  <c r="I696" i="5"/>
  <c r="K696" i="5" s="1"/>
  <c r="J696" i="5"/>
  <c r="L696" i="5" s="1"/>
  <c r="I724" i="5"/>
  <c r="K724" i="5" s="1"/>
  <c r="J724" i="5"/>
  <c r="L724" i="5" s="1"/>
  <c r="I744" i="5"/>
  <c r="K744" i="5" s="1"/>
  <c r="J744" i="5"/>
  <c r="L744" i="5" s="1"/>
  <c r="I752" i="5"/>
  <c r="K752" i="5" s="1"/>
  <c r="J752" i="5"/>
  <c r="L752" i="5" s="1"/>
  <c r="I772" i="5"/>
  <c r="K772" i="5" s="1"/>
  <c r="J772" i="5"/>
  <c r="L772" i="5" s="1"/>
  <c r="I908" i="5"/>
  <c r="K908" i="5" s="1"/>
  <c r="J908" i="5"/>
  <c r="L908" i="5" s="1"/>
  <c r="I944" i="5"/>
  <c r="K944" i="5" s="1"/>
  <c r="J944" i="5"/>
  <c r="L944" i="5" s="1"/>
  <c r="I964" i="5"/>
  <c r="K964" i="5" s="1"/>
  <c r="J964" i="5"/>
  <c r="L964" i="5" s="1"/>
  <c r="I1000" i="5"/>
  <c r="K1000" i="5" s="1"/>
  <c r="J1000" i="5"/>
  <c r="L1000" i="5" s="1"/>
  <c r="I1008" i="5"/>
  <c r="K1008" i="5" s="1"/>
  <c r="J1008" i="5"/>
  <c r="L1008" i="5" s="1"/>
  <c r="I1092" i="5"/>
  <c r="K1092" i="5" s="1"/>
  <c r="J1092" i="5"/>
  <c r="L1092" i="5" s="1"/>
  <c r="I1124" i="5"/>
  <c r="K1124" i="5" s="1"/>
  <c r="J1124" i="5"/>
  <c r="L1124" i="5" s="1"/>
  <c r="I1148" i="5"/>
  <c r="K1148" i="5" s="1"/>
  <c r="J1148" i="5"/>
  <c r="L1148" i="5" s="1"/>
  <c r="I1172" i="5"/>
  <c r="K1172" i="5" s="1"/>
  <c r="J1172" i="5"/>
  <c r="L1172" i="5" s="1"/>
  <c r="I1196" i="5"/>
  <c r="K1196" i="5" s="1"/>
  <c r="J1196" i="5"/>
  <c r="L1196" i="5" s="1"/>
  <c r="I1220" i="5"/>
  <c r="K1220" i="5" s="1"/>
  <c r="J1220" i="5"/>
  <c r="L1220" i="5" s="1"/>
  <c r="I1244" i="5"/>
  <c r="K1244" i="5" s="1"/>
  <c r="J1244" i="5"/>
  <c r="L1244" i="5" s="1"/>
  <c r="I1276" i="5"/>
  <c r="K1276" i="5" s="1"/>
  <c r="J1276" i="5"/>
  <c r="L1276" i="5" s="1"/>
  <c r="I1300" i="5"/>
  <c r="K1300" i="5" s="1"/>
  <c r="J1300" i="5"/>
  <c r="L1300" i="5" s="1"/>
  <c r="I1316" i="5"/>
  <c r="K1316" i="5" s="1"/>
  <c r="J1316" i="5"/>
  <c r="L1316" i="5" s="1"/>
  <c r="I1340" i="5"/>
  <c r="K1340" i="5" s="1"/>
  <c r="J1340" i="5"/>
  <c r="L1340" i="5" s="1"/>
  <c r="I1356" i="5"/>
  <c r="K1356" i="5" s="1"/>
  <c r="J1356" i="5"/>
  <c r="L1356" i="5" s="1"/>
  <c r="I1372" i="5"/>
  <c r="K1372" i="5" s="1"/>
  <c r="J1372" i="5"/>
  <c r="L1372" i="5" s="1"/>
  <c r="I1388" i="5"/>
  <c r="K1388" i="5" s="1"/>
  <c r="J1388" i="5"/>
  <c r="L1388" i="5" s="1"/>
  <c r="I1404" i="5"/>
  <c r="K1404" i="5" s="1"/>
  <c r="J1404" i="5"/>
  <c r="L1404" i="5" s="1"/>
  <c r="I1412" i="5"/>
  <c r="K1412" i="5" s="1"/>
  <c r="J1412" i="5"/>
  <c r="L1412" i="5" s="1"/>
  <c r="I1468" i="5"/>
  <c r="K1468" i="5" s="1"/>
  <c r="J1468" i="5"/>
  <c r="L1468" i="5" s="1"/>
  <c r="J1436" i="5"/>
  <c r="L1436" i="5" s="1"/>
  <c r="M1436" i="5" s="1"/>
  <c r="J68" i="5"/>
  <c r="L68" i="5" s="1"/>
  <c r="M68" i="5" s="1"/>
  <c r="J132" i="5"/>
  <c r="L132" i="5" s="1"/>
  <c r="M132" i="5" s="1"/>
  <c r="J196" i="5"/>
  <c r="L196" i="5" s="1"/>
  <c r="M196" i="5" s="1"/>
  <c r="J244" i="5"/>
  <c r="L244" i="5" s="1"/>
  <c r="M244" i="5" s="1"/>
  <c r="J308" i="5"/>
  <c r="L308" i="5" s="1"/>
  <c r="M308" i="5" s="1"/>
  <c r="N308" i="5" s="1"/>
  <c r="I347" i="5"/>
  <c r="K347" i="5" s="1"/>
  <c r="J347" i="5"/>
  <c r="L347" i="5" s="1"/>
  <c r="I578" i="5"/>
  <c r="K578" i="5" s="1"/>
  <c r="J578" i="5"/>
  <c r="L578" i="5" s="1"/>
  <c r="I706" i="5"/>
  <c r="K706" i="5" s="1"/>
  <c r="J706" i="5"/>
  <c r="L706" i="5" s="1"/>
  <c r="I834" i="5"/>
  <c r="K834" i="5" s="1"/>
  <c r="J834" i="5"/>
  <c r="L834" i="5" s="1"/>
  <c r="I962" i="5"/>
  <c r="K962" i="5" s="1"/>
  <c r="J962" i="5"/>
  <c r="L962" i="5" s="1"/>
  <c r="I1090" i="5"/>
  <c r="K1090" i="5" s="1"/>
  <c r="J1090" i="5"/>
  <c r="L1090" i="5" s="1"/>
  <c r="I1218" i="5"/>
  <c r="K1218" i="5" s="1"/>
  <c r="J1218" i="5"/>
  <c r="L1218" i="5" s="1"/>
  <c r="I1346" i="5"/>
  <c r="K1346" i="5" s="1"/>
  <c r="J1346" i="5"/>
  <c r="L1346" i="5" s="1"/>
  <c r="I1474" i="5"/>
  <c r="K1474" i="5" s="1"/>
  <c r="J1474" i="5"/>
  <c r="L1474" i="5" s="1"/>
  <c r="I854" i="5"/>
  <c r="K854" i="5" s="1"/>
  <c r="J854" i="5"/>
  <c r="L854" i="5" s="1"/>
  <c r="I862" i="5"/>
  <c r="K862" i="5" s="1"/>
  <c r="J862" i="5"/>
  <c r="L862" i="5" s="1"/>
  <c r="I878" i="5"/>
  <c r="K878" i="5" s="1"/>
  <c r="J878" i="5"/>
  <c r="L878" i="5" s="1"/>
  <c r="I902" i="5"/>
  <c r="K902" i="5" s="1"/>
  <c r="J902" i="5"/>
  <c r="L902" i="5" s="1"/>
  <c r="I950" i="5"/>
  <c r="K950" i="5" s="1"/>
  <c r="J950" i="5"/>
  <c r="L950" i="5" s="1"/>
  <c r="I966" i="5"/>
  <c r="K966" i="5" s="1"/>
  <c r="J966" i="5"/>
  <c r="L966" i="5" s="1"/>
  <c r="I974" i="5"/>
  <c r="K974" i="5" s="1"/>
  <c r="J974" i="5"/>
  <c r="L974" i="5" s="1"/>
  <c r="I990" i="5"/>
  <c r="K990" i="5" s="1"/>
  <c r="J990" i="5"/>
  <c r="L990" i="5" s="1"/>
  <c r="I1062" i="5"/>
  <c r="K1062" i="5" s="1"/>
  <c r="J1062" i="5"/>
  <c r="L1062" i="5" s="1"/>
  <c r="I1166" i="5"/>
  <c r="K1166" i="5" s="1"/>
  <c r="J1166" i="5"/>
  <c r="L1166" i="5" s="1"/>
  <c r="I1190" i="5"/>
  <c r="K1190" i="5" s="1"/>
  <c r="J1190" i="5"/>
  <c r="L1190" i="5" s="1"/>
  <c r="I1286" i="5"/>
  <c r="K1286" i="5" s="1"/>
  <c r="J1286" i="5"/>
  <c r="L1286" i="5" s="1"/>
  <c r="I1310" i="5"/>
  <c r="K1310" i="5" s="1"/>
  <c r="J1310" i="5"/>
  <c r="L1310" i="5" s="1"/>
  <c r="I1342" i="5"/>
  <c r="K1342" i="5" s="1"/>
  <c r="J1342" i="5"/>
  <c r="L1342" i="5" s="1"/>
  <c r="I1366" i="5"/>
  <c r="K1366" i="5" s="1"/>
  <c r="J1366" i="5"/>
  <c r="L1366" i="5" s="1"/>
  <c r="I1390" i="5"/>
  <c r="K1390" i="5" s="1"/>
  <c r="J1390" i="5"/>
  <c r="L1390" i="5" s="1"/>
  <c r="I1414" i="5"/>
  <c r="K1414" i="5" s="1"/>
  <c r="J1414" i="5"/>
  <c r="L1414" i="5" s="1"/>
  <c r="I1438" i="5"/>
  <c r="K1438" i="5" s="1"/>
  <c r="J1438" i="5"/>
  <c r="L1438" i="5" s="1"/>
  <c r="I1462" i="5"/>
  <c r="K1462" i="5" s="1"/>
  <c r="J1462" i="5"/>
  <c r="L1462" i="5" s="1"/>
  <c r="I1486" i="5"/>
  <c r="K1486" i="5" s="1"/>
  <c r="J1486" i="5"/>
  <c r="L1486" i="5" s="1"/>
  <c r="I13" i="5"/>
  <c r="K13" i="5" s="1"/>
  <c r="J13" i="5"/>
  <c r="L13" i="5" s="1"/>
  <c r="I37" i="5"/>
  <c r="K37" i="5" s="1"/>
  <c r="J37" i="5"/>
  <c r="L37" i="5" s="1"/>
  <c r="I61" i="5"/>
  <c r="K61" i="5" s="1"/>
  <c r="J61" i="5"/>
  <c r="L61" i="5" s="1"/>
  <c r="I85" i="5"/>
  <c r="K85" i="5" s="1"/>
  <c r="J85" i="5"/>
  <c r="L85" i="5" s="1"/>
  <c r="I109" i="5"/>
  <c r="K109" i="5" s="1"/>
  <c r="J109" i="5"/>
  <c r="L109" i="5" s="1"/>
  <c r="I133" i="5"/>
  <c r="K133" i="5" s="1"/>
  <c r="J133" i="5"/>
  <c r="L133" i="5" s="1"/>
  <c r="I165" i="5"/>
  <c r="K165" i="5" s="1"/>
  <c r="J165" i="5"/>
  <c r="L165" i="5" s="1"/>
  <c r="I189" i="5"/>
  <c r="K189" i="5" s="1"/>
  <c r="J189" i="5"/>
  <c r="L189" i="5" s="1"/>
  <c r="I209" i="5"/>
  <c r="K209" i="5" s="1"/>
  <c r="J209" i="5"/>
  <c r="L209" i="5" s="1"/>
  <c r="I237" i="5"/>
  <c r="K237" i="5" s="1"/>
  <c r="J237" i="5"/>
  <c r="L237" i="5" s="1"/>
  <c r="I261" i="5"/>
  <c r="K261" i="5" s="1"/>
  <c r="J261" i="5"/>
  <c r="L261" i="5" s="1"/>
  <c r="I281" i="5"/>
  <c r="K281" i="5" s="1"/>
  <c r="J281" i="5"/>
  <c r="L281" i="5" s="1"/>
  <c r="I305" i="5"/>
  <c r="K305" i="5" s="1"/>
  <c r="J305" i="5"/>
  <c r="L305" i="5" s="1"/>
  <c r="I329" i="5"/>
  <c r="K329" i="5" s="1"/>
  <c r="J329" i="5"/>
  <c r="L329" i="5" s="1"/>
  <c r="I425" i="5"/>
  <c r="K425" i="5" s="1"/>
  <c r="J425" i="5"/>
  <c r="L425" i="5" s="1"/>
  <c r="I501" i="5"/>
  <c r="K501" i="5" s="1"/>
  <c r="J501" i="5"/>
  <c r="L501" i="5" s="1"/>
  <c r="I525" i="5"/>
  <c r="K525" i="5" s="1"/>
  <c r="J525" i="5"/>
  <c r="L525" i="5" s="1"/>
  <c r="I553" i="5"/>
  <c r="K553" i="5" s="1"/>
  <c r="J553" i="5"/>
  <c r="L553" i="5" s="1"/>
  <c r="J577" i="5"/>
  <c r="L577" i="5" s="1"/>
  <c r="I577" i="5"/>
  <c r="K577" i="5" s="1"/>
  <c r="I601" i="5"/>
  <c r="K601" i="5" s="1"/>
  <c r="J601" i="5"/>
  <c r="L601" i="5" s="1"/>
  <c r="I625" i="5"/>
  <c r="K625" i="5" s="1"/>
  <c r="J625" i="5"/>
  <c r="L625" i="5" s="1"/>
  <c r="I649" i="5"/>
  <c r="K649" i="5" s="1"/>
  <c r="J649" i="5"/>
  <c r="L649" i="5" s="1"/>
  <c r="I673" i="5"/>
  <c r="K673" i="5" s="1"/>
  <c r="J673" i="5"/>
  <c r="L673" i="5" s="1"/>
  <c r="I697" i="5"/>
  <c r="K697" i="5" s="1"/>
  <c r="J697" i="5"/>
  <c r="L697" i="5" s="1"/>
  <c r="I721" i="5"/>
  <c r="K721" i="5" s="1"/>
  <c r="J721" i="5"/>
  <c r="L721" i="5" s="1"/>
  <c r="I745" i="5"/>
  <c r="K745" i="5" s="1"/>
  <c r="J745" i="5"/>
  <c r="L745" i="5" s="1"/>
  <c r="J769" i="5"/>
  <c r="L769" i="5" s="1"/>
  <c r="I769" i="5"/>
  <c r="K769" i="5" s="1"/>
  <c r="I793" i="5"/>
  <c r="K793" i="5" s="1"/>
  <c r="J793" i="5"/>
  <c r="L793" i="5" s="1"/>
  <c r="I817" i="5"/>
  <c r="K817" i="5" s="1"/>
  <c r="J817" i="5"/>
  <c r="L817" i="5" s="1"/>
  <c r="I841" i="5"/>
  <c r="K841" i="5" s="1"/>
  <c r="J841" i="5"/>
  <c r="L841" i="5" s="1"/>
  <c r="I865" i="5"/>
  <c r="K865" i="5" s="1"/>
  <c r="J865" i="5"/>
  <c r="L865" i="5" s="1"/>
  <c r="I889" i="5"/>
  <c r="K889" i="5" s="1"/>
  <c r="J889" i="5"/>
  <c r="L889" i="5" s="1"/>
  <c r="I913" i="5"/>
  <c r="K913" i="5" s="1"/>
  <c r="J913" i="5"/>
  <c r="L913" i="5" s="1"/>
  <c r="I937" i="5"/>
  <c r="K937" i="5" s="1"/>
  <c r="J937" i="5"/>
  <c r="L937" i="5" s="1"/>
  <c r="I961" i="5"/>
  <c r="K961" i="5" s="1"/>
  <c r="J961" i="5"/>
  <c r="L961" i="5" s="1"/>
  <c r="I985" i="5"/>
  <c r="K985" i="5" s="1"/>
  <c r="J985" i="5"/>
  <c r="L985" i="5" s="1"/>
  <c r="I1009" i="5"/>
  <c r="K1009" i="5" s="1"/>
  <c r="J1009" i="5"/>
  <c r="L1009" i="5" s="1"/>
  <c r="I1033" i="5"/>
  <c r="K1033" i="5" s="1"/>
  <c r="J1033" i="5"/>
  <c r="L1033" i="5" s="1"/>
  <c r="I1057" i="5"/>
  <c r="K1057" i="5" s="1"/>
  <c r="J1057" i="5"/>
  <c r="L1057" i="5" s="1"/>
  <c r="I1081" i="5"/>
  <c r="K1081" i="5" s="1"/>
  <c r="J1081" i="5"/>
  <c r="L1081" i="5" s="1"/>
  <c r="I1101" i="5"/>
  <c r="K1101" i="5" s="1"/>
  <c r="J1101" i="5"/>
  <c r="L1101" i="5" s="1"/>
  <c r="I1125" i="5"/>
  <c r="K1125" i="5" s="1"/>
  <c r="J1125" i="5"/>
  <c r="L1125" i="5" s="1"/>
  <c r="I1149" i="5"/>
  <c r="K1149" i="5" s="1"/>
  <c r="J1149" i="5"/>
  <c r="L1149" i="5" s="1"/>
  <c r="I1173" i="5"/>
  <c r="K1173" i="5" s="1"/>
  <c r="J1173" i="5"/>
  <c r="L1173" i="5" s="1"/>
  <c r="I1197" i="5"/>
  <c r="K1197" i="5" s="1"/>
  <c r="J1197" i="5"/>
  <c r="L1197" i="5" s="1"/>
  <c r="I1221" i="5"/>
  <c r="K1221" i="5" s="1"/>
  <c r="J1221" i="5"/>
  <c r="L1221" i="5" s="1"/>
  <c r="I1245" i="5"/>
  <c r="K1245" i="5" s="1"/>
  <c r="J1245" i="5"/>
  <c r="L1245" i="5" s="1"/>
  <c r="I1269" i="5"/>
  <c r="K1269" i="5" s="1"/>
  <c r="J1269" i="5"/>
  <c r="L1269" i="5" s="1"/>
  <c r="I1293" i="5"/>
  <c r="K1293" i="5" s="1"/>
  <c r="J1293" i="5"/>
  <c r="L1293" i="5" s="1"/>
  <c r="I1317" i="5"/>
  <c r="K1317" i="5" s="1"/>
  <c r="J1317" i="5"/>
  <c r="L1317" i="5" s="1"/>
  <c r="I1341" i="5"/>
  <c r="K1341" i="5" s="1"/>
  <c r="J1341" i="5"/>
  <c r="L1341" i="5" s="1"/>
  <c r="I1365" i="5"/>
  <c r="K1365" i="5" s="1"/>
  <c r="J1365" i="5"/>
  <c r="L1365" i="5" s="1"/>
  <c r="I1389" i="5"/>
  <c r="K1389" i="5" s="1"/>
  <c r="J1389" i="5"/>
  <c r="L1389" i="5" s="1"/>
  <c r="I1413" i="5"/>
  <c r="K1413" i="5" s="1"/>
  <c r="J1413" i="5"/>
  <c r="L1413" i="5" s="1"/>
  <c r="I1437" i="5"/>
  <c r="K1437" i="5" s="1"/>
  <c r="J1437" i="5"/>
  <c r="L1437" i="5" s="1"/>
  <c r="I1461" i="5"/>
  <c r="K1461" i="5" s="1"/>
  <c r="J1461" i="5"/>
  <c r="L1461" i="5" s="1"/>
  <c r="I1485" i="5"/>
  <c r="K1485" i="5" s="1"/>
  <c r="J1485" i="5"/>
  <c r="L1485" i="5" s="1"/>
  <c r="I123" i="5"/>
  <c r="K123" i="5" s="1"/>
  <c r="J123" i="5"/>
  <c r="L123" i="5" s="1"/>
  <c r="I520" i="5"/>
  <c r="K520" i="5" s="1"/>
  <c r="J520" i="5"/>
  <c r="L520" i="5" s="1"/>
  <c r="I650" i="5"/>
  <c r="K650" i="5" s="1"/>
  <c r="J650" i="5"/>
  <c r="L650" i="5" s="1"/>
  <c r="I810" i="5"/>
  <c r="K810" i="5" s="1"/>
  <c r="J810" i="5"/>
  <c r="L810" i="5" s="1"/>
  <c r="I1034" i="5"/>
  <c r="K1034" i="5" s="1"/>
  <c r="J1034" i="5"/>
  <c r="L1034" i="5" s="1"/>
  <c r="I1386" i="5"/>
  <c r="K1386" i="5" s="1"/>
  <c r="J1386" i="5"/>
  <c r="L1386" i="5" s="1"/>
  <c r="I1095" i="5"/>
  <c r="K1095" i="5" s="1"/>
  <c r="J1095" i="5"/>
  <c r="L1095" i="5" s="1"/>
  <c r="I1123" i="5"/>
  <c r="K1123" i="5" s="1"/>
  <c r="J1123" i="5"/>
  <c r="L1123" i="5" s="1"/>
  <c r="I1159" i="5"/>
  <c r="K1159" i="5" s="1"/>
  <c r="J1159" i="5"/>
  <c r="L1159" i="5" s="1"/>
  <c r="I1187" i="5"/>
  <c r="K1187" i="5" s="1"/>
  <c r="J1187" i="5"/>
  <c r="L1187" i="5" s="1"/>
  <c r="I1215" i="5"/>
  <c r="K1215" i="5" s="1"/>
  <c r="J1215" i="5"/>
  <c r="L1215" i="5" s="1"/>
  <c r="I1223" i="5"/>
  <c r="K1223" i="5" s="1"/>
  <c r="J1223" i="5"/>
  <c r="L1223" i="5" s="1"/>
  <c r="I1231" i="5"/>
  <c r="K1231" i="5" s="1"/>
  <c r="J1231" i="5"/>
  <c r="L1231" i="5" s="1"/>
  <c r="I1239" i="5"/>
  <c r="K1239" i="5" s="1"/>
  <c r="J1239" i="5"/>
  <c r="L1239" i="5" s="1"/>
  <c r="I1247" i="5"/>
  <c r="K1247" i="5" s="1"/>
  <c r="J1247" i="5"/>
  <c r="L1247" i="5" s="1"/>
  <c r="I1255" i="5"/>
  <c r="K1255" i="5" s="1"/>
  <c r="J1255" i="5"/>
  <c r="L1255" i="5" s="1"/>
  <c r="I1283" i="5"/>
  <c r="K1283" i="5" s="1"/>
  <c r="J1283" i="5"/>
  <c r="L1283" i="5" s="1"/>
  <c r="I1291" i="5"/>
  <c r="K1291" i="5" s="1"/>
  <c r="J1291" i="5"/>
  <c r="L1291" i="5" s="1"/>
  <c r="I1299" i="5"/>
  <c r="K1299" i="5" s="1"/>
  <c r="J1299" i="5"/>
  <c r="L1299" i="5" s="1"/>
  <c r="I1307" i="5"/>
  <c r="K1307" i="5" s="1"/>
  <c r="J1307" i="5"/>
  <c r="L1307" i="5" s="1"/>
  <c r="I1315" i="5"/>
  <c r="K1315" i="5" s="1"/>
  <c r="J1315" i="5"/>
  <c r="L1315" i="5" s="1"/>
  <c r="I1323" i="5"/>
  <c r="K1323" i="5" s="1"/>
  <c r="J1323" i="5"/>
  <c r="L1323" i="5" s="1"/>
  <c r="I1331" i="5"/>
  <c r="K1331" i="5" s="1"/>
  <c r="J1331" i="5"/>
  <c r="L1331" i="5" s="1"/>
  <c r="I1339" i="5"/>
  <c r="K1339" i="5" s="1"/>
  <c r="J1339" i="5"/>
  <c r="L1339" i="5" s="1"/>
  <c r="I1347" i="5"/>
  <c r="K1347" i="5" s="1"/>
  <c r="J1347" i="5"/>
  <c r="L1347" i="5" s="1"/>
  <c r="I1355" i="5"/>
  <c r="K1355" i="5" s="1"/>
  <c r="J1355" i="5"/>
  <c r="L1355" i="5" s="1"/>
  <c r="I1363" i="5"/>
  <c r="K1363" i="5" s="1"/>
  <c r="J1363" i="5"/>
  <c r="L1363" i="5" s="1"/>
  <c r="I1371" i="5"/>
  <c r="K1371" i="5" s="1"/>
  <c r="J1371" i="5"/>
  <c r="L1371" i="5" s="1"/>
  <c r="I1379" i="5"/>
  <c r="K1379" i="5" s="1"/>
  <c r="J1379" i="5"/>
  <c r="L1379" i="5" s="1"/>
  <c r="I1387" i="5"/>
  <c r="K1387" i="5" s="1"/>
  <c r="J1387" i="5"/>
  <c r="L1387" i="5" s="1"/>
  <c r="I1395" i="5"/>
  <c r="K1395" i="5" s="1"/>
  <c r="J1395" i="5"/>
  <c r="L1395" i="5" s="1"/>
  <c r="I1403" i="5"/>
  <c r="K1403" i="5" s="1"/>
  <c r="J1403" i="5"/>
  <c r="L1403" i="5" s="1"/>
  <c r="I1411" i="5"/>
  <c r="K1411" i="5" s="1"/>
  <c r="J1411" i="5"/>
  <c r="L1411" i="5" s="1"/>
  <c r="I1419" i="5"/>
  <c r="K1419" i="5" s="1"/>
  <c r="J1419" i="5"/>
  <c r="L1419" i="5" s="1"/>
  <c r="I1427" i="5"/>
  <c r="K1427" i="5" s="1"/>
  <c r="J1427" i="5"/>
  <c r="L1427" i="5" s="1"/>
  <c r="I1435" i="5"/>
  <c r="K1435" i="5" s="1"/>
  <c r="J1435" i="5"/>
  <c r="L1435" i="5" s="1"/>
  <c r="I1443" i="5"/>
  <c r="K1443" i="5" s="1"/>
  <c r="J1443" i="5"/>
  <c r="L1443" i="5" s="1"/>
  <c r="I1451" i="5"/>
  <c r="K1451" i="5" s="1"/>
  <c r="J1451" i="5"/>
  <c r="L1451" i="5" s="1"/>
  <c r="I1459" i="5"/>
  <c r="K1459" i="5" s="1"/>
  <c r="J1459" i="5"/>
  <c r="L1459" i="5" s="1"/>
  <c r="I1467" i="5"/>
  <c r="K1467" i="5" s="1"/>
  <c r="J1467" i="5"/>
  <c r="L1467" i="5" s="1"/>
  <c r="I1475" i="5"/>
  <c r="K1475" i="5" s="1"/>
  <c r="J1475" i="5"/>
  <c r="L1475" i="5" s="1"/>
  <c r="I1483" i="5"/>
  <c r="K1483" i="5" s="1"/>
  <c r="J1483" i="5"/>
  <c r="L1483" i="5" s="1"/>
  <c r="I1491" i="5"/>
  <c r="K1491" i="5" s="1"/>
  <c r="J1491" i="5"/>
  <c r="L1491" i="5" s="1"/>
  <c r="I1499" i="5"/>
  <c r="K1499" i="5" s="1"/>
  <c r="J1499" i="5"/>
  <c r="L1499" i="5" s="1"/>
  <c r="I17" i="5"/>
  <c r="K17" i="5" s="1"/>
  <c r="J17" i="5"/>
  <c r="L17" i="5" s="1"/>
  <c r="I41" i="5"/>
  <c r="K41" i="5" s="1"/>
  <c r="J41" i="5"/>
  <c r="L41" i="5" s="1"/>
  <c r="I65" i="5"/>
  <c r="K65" i="5" s="1"/>
  <c r="J65" i="5"/>
  <c r="L65" i="5" s="1"/>
  <c r="I89" i="5"/>
  <c r="K89" i="5" s="1"/>
  <c r="J89" i="5"/>
  <c r="L89" i="5" s="1"/>
  <c r="I113" i="5"/>
  <c r="K113" i="5" s="1"/>
  <c r="J113" i="5"/>
  <c r="L113" i="5" s="1"/>
  <c r="I137" i="5"/>
  <c r="K137" i="5" s="1"/>
  <c r="J137" i="5"/>
  <c r="L137" i="5" s="1"/>
  <c r="I157" i="5"/>
  <c r="K157" i="5" s="1"/>
  <c r="J157" i="5"/>
  <c r="L157" i="5" s="1"/>
  <c r="I181" i="5"/>
  <c r="K181" i="5" s="1"/>
  <c r="J181" i="5"/>
  <c r="L181" i="5" s="1"/>
  <c r="I205" i="5"/>
  <c r="K205" i="5" s="1"/>
  <c r="J205" i="5"/>
  <c r="L205" i="5" s="1"/>
  <c r="I225" i="5"/>
  <c r="K225" i="5" s="1"/>
  <c r="J225" i="5"/>
  <c r="L225" i="5" s="1"/>
  <c r="I245" i="5"/>
  <c r="K245" i="5" s="1"/>
  <c r="J245" i="5"/>
  <c r="L245" i="5" s="1"/>
  <c r="I273" i="5"/>
  <c r="K273" i="5" s="1"/>
  <c r="J273" i="5"/>
  <c r="L273" i="5" s="1"/>
  <c r="I297" i="5"/>
  <c r="K297" i="5" s="1"/>
  <c r="J297" i="5"/>
  <c r="L297" i="5" s="1"/>
  <c r="I325" i="5"/>
  <c r="K325" i="5" s="1"/>
  <c r="J325" i="5"/>
  <c r="L325" i="5" s="1"/>
  <c r="I349" i="5"/>
  <c r="K349" i="5" s="1"/>
  <c r="J349" i="5"/>
  <c r="L349" i="5" s="1"/>
  <c r="I381" i="5"/>
  <c r="K381" i="5" s="1"/>
  <c r="J381" i="5"/>
  <c r="L381" i="5" s="1"/>
  <c r="I397" i="5"/>
  <c r="K397" i="5" s="1"/>
  <c r="J397" i="5"/>
  <c r="L397" i="5" s="1"/>
  <c r="I413" i="5"/>
  <c r="K413" i="5" s="1"/>
  <c r="J413" i="5"/>
  <c r="L413" i="5" s="1"/>
  <c r="I433" i="5"/>
  <c r="K433" i="5" s="1"/>
  <c r="J433" i="5"/>
  <c r="L433" i="5" s="1"/>
  <c r="I449" i="5"/>
  <c r="K449" i="5" s="1"/>
  <c r="J449" i="5"/>
  <c r="L449" i="5" s="1"/>
  <c r="I465" i="5"/>
  <c r="K465" i="5" s="1"/>
  <c r="J465" i="5"/>
  <c r="L465" i="5" s="1"/>
  <c r="I481" i="5"/>
  <c r="K481" i="5" s="1"/>
  <c r="J481" i="5"/>
  <c r="L481" i="5" s="1"/>
  <c r="I505" i="5"/>
  <c r="K505" i="5" s="1"/>
  <c r="J505" i="5"/>
  <c r="L505" i="5" s="1"/>
  <c r="I529" i="5"/>
  <c r="K529" i="5" s="1"/>
  <c r="J529" i="5"/>
  <c r="L529" i="5" s="1"/>
  <c r="I549" i="5"/>
  <c r="K549" i="5" s="1"/>
  <c r="J549" i="5"/>
  <c r="L549" i="5" s="1"/>
  <c r="I573" i="5"/>
  <c r="K573" i="5" s="1"/>
  <c r="J573" i="5"/>
  <c r="L573" i="5" s="1"/>
  <c r="I597" i="5"/>
  <c r="K597" i="5" s="1"/>
  <c r="J597" i="5"/>
  <c r="L597" i="5" s="1"/>
  <c r="I621" i="5"/>
  <c r="K621" i="5" s="1"/>
  <c r="J621" i="5"/>
  <c r="L621" i="5" s="1"/>
  <c r="I645" i="5"/>
  <c r="K645" i="5" s="1"/>
  <c r="J645" i="5"/>
  <c r="L645" i="5" s="1"/>
  <c r="I669" i="5"/>
  <c r="K669" i="5" s="1"/>
  <c r="J669" i="5"/>
  <c r="L669" i="5" s="1"/>
  <c r="I693" i="5"/>
  <c r="K693" i="5" s="1"/>
  <c r="J693" i="5"/>
  <c r="L693" i="5" s="1"/>
  <c r="I717" i="5"/>
  <c r="K717" i="5" s="1"/>
  <c r="J717" i="5"/>
  <c r="L717" i="5" s="1"/>
  <c r="I741" i="5"/>
  <c r="K741" i="5" s="1"/>
  <c r="J741" i="5"/>
  <c r="L741" i="5" s="1"/>
  <c r="I765" i="5"/>
  <c r="K765" i="5" s="1"/>
  <c r="J765" i="5"/>
  <c r="L765" i="5" s="1"/>
  <c r="I785" i="5"/>
  <c r="K785" i="5" s="1"/>
  <c r="J785" i="5"/>
  <c r="L785" i="5" s="1"/>
  <c r="I809" i="5"/>
  <c r="K809" i="5" s="1"/>
  <c r="J809" i="5"/>
  <c r="L809" i="5" s="1"/>
  <c r="J833" i="5"/>
  <c r="L833" i="5" s="1"/>
  <c r="I833" i="5"/>
  <c r="K833" i="5" s="1"/>
  <c r="I861" i="5"/>
  <c r="K861" i="5" s="1"/>
  <c r="J861" i="5"/>
  <c r="L861" i="5" s="1"/>
  <c r="I885" i="5"/>
  <c r="K885" i="5" s="1"/>
  <c r="J885" i="5"/>
  <c r="L885" i="5" s="1"/>
  <c r="I909" i="5"/>
  <c r="K909" i="5" s="1"/>
  <c r="J909" i="5"/>
  <c r="L909" i="5" s="1"/>
  <c r="I933" i="5"/>
  <c r="K933" i="5" s="1"/>
  <c r="J933" i="5"/>
  <c r="L933" i="5" s="1"/>
  <c r="I957" i="5"/>
  <c r="K957" i="5" s="1"/>
  <c r="J957" i="5"/>
  <c r="L957" i="5" s="1"/>
  <c r="I981" i="5"/>
  <c r="K981" i="5" s="1"/>
  <c r="J981" i="5"/>
  <c r="L981" i="5" s="1"/>
  <c r="I1005" i="5"/>
  <c r="K1005" i="5" s="1"/>
  <c r="J1005" i="5"/>
  <c r="L1005" i="5" s="1"/>
  <c r="I1025" i="5"/>
  <c r="K1025" i="5" s="1"/>
  <c r="J1025" i="5"/>
  <c r="L1025" i="5" s="1"/>
  <c r="I1049" i="5"/>
  <c r="K1049" i="5" s="1"/>
  <c r="J1049" i="5"/>
  <c r="L1049" i="5" s="1"/>
  <c r="I1073" i="5"/>
  <c r="K1073" i="5" s="1"/>
  <c r="J1073" i="5"/>
  <c r="L1073" i="5" s="1"/>
  <c r="I1097" i="5"/>
  <c r="K1097" i="5" s="1"/>
  <c r="J1097" i="5"/>
  <c r="L1097" i="5" s="1"/>
  <c r="I1121" i="5"/>
  <c r="K1121" i="5" s="1"/>
  <c r="J1121" i="5"/>
  <c r="L1121" i="5" s="1"/>
  <c r="I1145" i="5"/>
  <c r="K1145" i="5" s="1"/>
  <c r="J1145" i="5"/>
  <c r="L1145" i="5" s="1"/>
  <c r="I1169" i="5"/>
  <c r="K1169" i="5" s="1"/>
  <c r="J1169" i="5"/>
  <c r="L1169" i="5" s="1"/>
  <c r="I1193" i="5"/>
  <c r="K1193" i="5" s="1"/>
  <c r="J1193" i="5"/>
  <c r="L1193" i="5" s="1"/>
  <c r="I1217" i="5"/>
  <c r="K1217" i="5" s="1"/>
  <c r="J1217" i="5"/>
  <c r="L1217" i="5" s="1"/>
  <c r="I1241" i="5"/>
  <c r="K1241" i="5" s="1"/>
  <c r="J1241" i="5"/>
  <c r="L1241" i="5" s="1"/>
  <c r="I1265" i="5"/>
  <c r="K1265" i="5" s="1"/>
  <c r="J1265" i="5"/>
  <c r="L1265" i="5" s="1"/>
  <c r="I1289" i="5"/>
  <c r="K1289" i="5" s="1"/>
  <c r="J1289" i="5"/>
  <c r="L1289" i="5" s="1"/>
  <c r="I1313" i="5"/>
  <c r="K1313" i="5" s="1"/>
  <c r="J1313" i="5"/>
  <c r="L1313" i="5" s="1"/>
  <c r="I1337" i="5"/>
  <c r="K1337" i="5" s="1"/>
  <c r="J1337" i="5"/>
  <c r="L1337" i="5" s="1"/>
  <c r="I1361" i="5"/>
  <c r="K1361" i="5" s="1"/>
  <c r="J1361" i="5"/>
  <c r="L1361" i="5" s="1"/>
  <c r="I1385" i="5"/>
  <c r="K1385" i="5" s="1"/>
  <c r="J1385" i="5"/>
  <c r="L1385" i="5" s="1"/>
  <c r="I1409" i="5"/>
  <c r="K1409" i="5" s="1"/>
  <c r="J1409" i="5"/>
  <c r="L1409" i="5" s="1"/>
  <c r="I1433" i="5"/>
  <c r="K1433" i="5" s="1"/>
  <c r="J1433" i="5"/>
  <c r="L1433" i="5" s="1"/>
  <c r="I1457" i="5"/>
  <c r="K1457" i="5" s="1"/>
  <c r="J1457" i="5"/>
  <c r="L1457" i="5" s="1"/>
  <c r="I1481" i="5"/>
  <c r="K1481" i="5" s="1"/>
  <c r="J1481" i="5"/>
  <c r="L1481" i="5" s="1"/>
  <c r="I4" i="5"/>
  <c r="K4" i="5" s="1"/>
  <c r="J4" i="5"/>
  <c r="L4" i="5" s="1"/>
  <c r="I283" i="5"/>
  <c r="K283" i="5" s="1"/>
  <c r="J283" i="5"/>
  <c r="L283" i="5" s="1"/>
  <c r="I562" i="5"/>
  <c r="K562" i="5" s="1"/>
  <c r="J562" i="5"/>
  <c r="L562" i="5" s="1"/>
  <c r="I690" i="5"/>
  <c r="K690" i="5" s="1"/>
  <c r="J690" i="5"/>
  <c r="L690" i="5" s="1"/>
  <c r="I818" i="5"/>
  <c r="K818" i="5" s="1"/>
  <c r="J818" i="5"/>
  <c r="L818" i="5" s="1"/>
  <c r="I946" i="5"/>
  <c r="K946" i="5" s="1"/>
  <c r="J946" i="5"/>
  <c r="L946" i="5" s="1"/>
  <c r="I1074" i="5"/>
  <c r="K1074" i="5" s="1"/>
  <c r="J1074" i="5"/>
  <c r="L1074" i="5" s="1"/>
  <c r="I352" i="5"/>
  <c r="K352" i="5" s="1"/>
  <c r="J352" i="5"/>
  <c r="L352" i="5" s="1"/>
  <c r="I380" i="5"/>
  <c r="K380" i="5" s="1"/>
  <c r="J380" i="5"/>
  <c r="L380" i="5" s="1"/>
  <c r="I388" i="5"/>
  <c r="K388" i="5" s="1"/>
  <c r="J388" i="5"/>
  <c r="L388" i="5" s="1"/>
  <c r="I408" i="5"/>
  <c r="K408" i="5" s="1"/>
  <c r="J408" i="5"/>
  <c r="L408" i="5" s="1"/>
  <c r="I416" i="5"/>
  <c r="K416" i="5" s="1"/>
  <c r="J416" i="5"/>
  <c r="L416" i="5" s="1"/>
  <c r="I444" i="5"/>
  <c r="K444" i="5" s="1"/>
  <c r="J444" i="5"/>
  <c r="L444" i="5" s="1"/>
  <c r="I452" i="5"/>
  <c r="K452" i="5" s="1"/>
  <c r="J452" i="5"/>
  <c r="L452" i="5" s="1"/>
  <c r="I496" i="5"/>
  <c r="K496" i="5" s="1"/>
  <c r="J496" i="5"/>
  <c r="L496" i="5" s="1"/>
  <c r="I528" i="5"/>
  <c r="K528" i="5" s="1"/>
  <c r="J528" i="5"/>
  <c r="L528" i="5" s="1"/>
  <c r="I556" i="5"/>
  <c r="K556" i="5" s="1"/>
  <c r="J556" i="5"/>
  <c r="L556" i="5" s="1"/>
  <c r="I564" i="5"/>
  <c r="K564" i="5" s="1"/>
  <c r="J564" i="5"/>
  <c r="L564" i="5" s="1"/>
  <c r="I584" i="5"/>
  <c r="K584" i="5" s="1"/>
  <c r="J584" i="5"/>
  <c r="L584" i="5" s="1"/>
  <c r="I592" i="5"/>
  <c r="K592" i="5" s="1"/>
  <c r="J592" i="5"/>
  <c r="L592" i="5" s="1"/>
  <c r="I620" i="5"/>
  <c r="K620" i="5" s="1"/>
  <c r="J620" i="5"/>
  <c r="L620" i="5" s="1"/>
  <c r="I628" i="5"/>
  <c r="K628" i="5" s="1"/>
  <c r="J628" i="5"/>
  <c r="L628" i="5" s="1"/>
  <c r="I648" i="5"/>
  <c r="K648" i="5" s="1"/>
  <c r="J648" i="5"/>
  <c r="L648" i="5" s="1"/>
  <c r="I656" i="5"/>
  <c r="K656" i="5" s="1"/>
  <c r="J656" i="5"/>
  <c r="L656" i="5" s="1"/>
  <c r="I684" i="5"/>
  <c r="K684" i="5" s="1"/>
  <c r="J684" i="5"/>
  <c r="L684" i="5" s="1"/>
  <c r="I692" i="5"/>
  <c r="K692" i="5" s="1"/>
  <c r="J692" i="5"/>
  <c r="L692" i="5" s="1"/>
  <c r="I712" i="5"/>
  <c r="K712" i="5" s="1"/>
  <c r="J712" i="5"/>
  <c r="L712" i="5" s="1"/>
  <c r="I720" i="5"/>
  <c r="K720" i="5" s="1"/>
  <c r="J720" i="5"/>
  <c r="L720" i="5" s="1"/>
  <c r="I732" i="5"/>
  <c r="K732" i="5" s="1"/>
  <c r="J732" i="5"/>
  <c r="L732" i="5" s="1"/>
  <c r="I760" i="5"/>
  <c r="K760" i="5" s="1"/>
  <c r="J760" i="5"/>
  <c r="L760" i="5" s="1"/>
  <c r="I768" i="5"/>
  <c r="K768" i="5" s="1"/>
  <c r="J768" i="5"/>
  <c r="L768" i="5" s="1"/>
  <c r="I788" i="5"/>
  <c r="K788" i="5" s="1"/>
  <c r="J788" i="5"/>
  <c r="L788" i="5" s="1"/>
  <c r="I796" i="5"/>
  <c r="K796" i="5" s="1"/>
  <c r="J796" i="5"/>
  <c r="L796" i="5" s="1"/>
  <c r="I824" i="5"/>
  <c r="K824" i="5" s="1"/>
  <c r="J824" i="5"/>
  <c r="L824" i="5" s="1"/>
  <c r="I832" i="5"/>
  <c r="K832" i="5" s="1"/>
  <c r="J832" i="5"/>
  <c r="L832" i="5" s="1"/>
  <c r="I852" i="5"/>
  <c r="K852" i="5" s="1"/>
  <c r="J852" i="5"/>
  <c r="L852" i="5" s="1"/>
  <c r="I860" i="5"/>
  <c r="K860" i="5" s="1"/>
  <c r="J860" i="5"/>
  <c r="L860" i="5" s="1"/>
  <c r="I888" i="5"/>
  <c r="K888" i="5" s="1"/>
  <c r="J888" i="5"/>
  <c r="L888" i="5" s="1"/>
  <c r="I896" i="5"/>
  <c r="K896" i="5" s="1"/>
  <c r="J896" i="5"/>
  <c r="L896" i="5" s="1"/>
  <c r="I916" i="5"/>
  <c r="K916" i="5" s="1"/>
  <c r="J916" i="5"/>
  <c r="L916" i="5" s="1"/>
  <c r="I924" i="5"/>
  <c r="K924" i="5" s="1"/>
  <c r="J924" i="5"/>
  <c r="L924" i="5" s="1"/>
  <c r="I952" i="5"/>
  <c r="K952" i="5" s="1"/>
  <c r="J952" i="5"/>
  <c r="L952" i="5" s="1"/>
  <c r="I960" i="5"/>
  <c r="K960" i="5" s="1"/>
  <c r="J960" i="5"/>
  <c r="L960" i="5" s="1"/>
  <c r="I980" i="5"/>
  <c r="K980" i="5" s="1"/>
  <c r="J980" i="5"/>
  <c r="L980" i="5" s="1"/>
  <c r="I988" i="5"/>
  <c r="K988" i="5" s="1"/>
  <c r="J988" i="5"/>
  <c r="L988" i="5" s="1"/>
  <c r="J1016" i="5"/>
  <c r="L1016" i="5" s="1"/>
  <c r="I1016" i="5"/>
  <c r="K1016" i="5" s="1"/>
  <c r="I1024" i="5"/>
  <c r="K1024" i="5" s="1"/>
  <c r="J1024" i="5"/>
  <c r="L1024" i="5" s="1"/>
  <c r="I1044" i="5"/>
  <c r="K1044" i="5" s="1"/>
  <c r="J1044" i="5"/>
  <c r="L1044" i="5" s="1"/>
  <c r="I1052" i="5"/>
  <c r="K1052" i="5" s="1"/>
  <c r="J1052" i="5"/>
  <c r="L1052" i="5" s="1"/>
  <c r="I1064" i="5"/>
  <c r="K1064" i="5" s="1"/>
  <c r="J1064" i="5"/>
  <c r="L1064" i="5" s="1"/>
  <c r="I1072" i="5"/>
  <c r="K1072" i="5" s="1"/>
  <c r="J1072" i="5"/>
  <c r="L1072" i="5" s="1"/>
  <c r="I219" i="5"/>
  <c r="K219" i="5" s="1"/>
  <c r="J219" i="5"/>
  <c r="L219" i="5" s="1"/>
  <c r="I802" i="5"/>
  <c r="K802" i="5" s="1"/>
  <c r="J802" i="5"/>
  <c r="L802" i="5" s="1"/>
  <c r="I1314" i="5"/>
  <c r="K1314" i="5" s="1"/>
  <c r="J1314" i="5"/>
  <c r="L1314" i="5" s="1"/>
  <c r="I18" i="5"/>
  <c r="K18" i="5" s="1"/>
  <c r="J18" i="5"/>
  <c r="L18" i="5" s="1"/>
  <c r="I42" i="5"/>
  <c r="K42" i="5" s="1"/>
  <c r="J42" i="5"/>
  <c r="L42" i="5" s="1"/>
  <c r="I66" i="5"/>
  <c r="K66" i="5" s="1"/>
  <c r="J66" i="5"/>
  <c r="L66" i="5" s="1"/>
  <c r="I90" i="5"/>
  <c r="K90" i="5" s="1"/>
  <c r="J90" i="5"/>
  <c r="L90" i="5" s="1"/>
  <c r="I114" i="5"/>
  <c r="K114" i="5" s="1"/>
  <c r="J114" i="5"/>
  <c r="L114" i="5" s="1"/>
  <c r="I138" i="5"/>
  <c r="K138" i="5" s="1"/>
  <c r="J138" i="5"/>
  <c r="L138" i="5" s="1"/>
  <c r="I162" i="5"/>
  <c r="K162" i="5" s="1"/>
  <c r="J162" i="5"/>
  <c r="L162" i="5" s="1"/>
  <c r="I178" i="5"/>
  <c r="K178" i="5" s="1"/>
  <c r="J178" i="5"/>
  <c r="L178" i="5" s="1"/>
  <c r="I194" i="5"/>
  <c r="K194" i="5" s="1"/>
  <c r="J194" i="5"/>
  <c r="L194" i="5" s="1"/>
  <c r="I218" i="5"/>
  <c r="K218" i="5" s="1"/>
  <c r="J218" i="5"/>
  <c r="L218" i="5" s="1"/>
  <c r="I242" i="5"/>
  <c r="K242" i="5" s="1"/>
  <c r="J242" i="5"/>
  <c r="L242" i="5" s="1"/>
  <c r="I274" i="5"/>
  <c r="K274" i="5" s="1"/>
  <c r="J274" i="5"/>
  <c r="L274" i="5" s="1"/>
  <c r="I298" i="5"/>
  <c r="K298" i="5" s="1"/>
  <c r="J298" i="5"/>
  <c r="L298" i="5" s="1"/>
  <c r="I314" i="5"/>
  <c r="K314" i="5" s="1"/>
  <c r="J314" i="5"/>
  <c r="L314" i="5" s="1"/>
  <c r="I330" i="5"/>
  <c r="K330" i="5" s="1"/>
  <c r="J330" i="5"/>
  <c r="L330" i="5" s="1"/>
  <c r="I354" i="5"/>
  <c r="K354" i="5" s="1"/>
  <c r="J354" i="5"/>
  <c r="L354" i="5" s="1"/>
  <c r="I378" i="5"/>
  <c r="K378" i="5" s="1"/>
  <c r="J378" i="5"/>
  <c r="L378" i="5" s="1"/>
  <c r="I402" i="5"/>
  <c r="K402" i="5" s="1"/>
  <c r="J402" i="5"/>
  <c r="L402" i="5" s="1"/>
  <c r="I426" i="5"/>
  <c r="K426" i="5" s="1"/>
  <c r="J426" i="5"/>
  <c r="L426" i="5" s="1"/>
  <c r="I450" i="5"/>
  <c r="K450" i="5" s="1"/>
  <c r="J450" i="5"/>
  <c r="L450" i="5" s="1"/>
  <c r="I482" i="5"/>
  <c r="K482" i="5" s="1"/>
  <c r="J482" i="5"/>
  <c r="L482" i="5" s="1"/>
  <c r="I506" i="5"/>
  <c r="K506" i="5" s="1"/>
  <c r="J506" i="5"/>
  <c r="L506" i="5" s="1"/>
  <c r="I542" i="5"/>
  <c r="K542" i="5" s="1"/>
  <c r="J542" i="5"/>
  <c r="L542" i="5" s="1"/>
  <c r="I590" i="5"/>
  <c r="K590" i="5" s="1"/>
  <c r="J590" i="5"/>
  <c r="L590" i="5" s="1"/>
  <c r="I654" i="5"/>
  <c r="K654" i="5" s="1"/>
  <c r="J654" i="5"/>
  <c r="L654" i="5" s="1"/>
  <c r="I742" i="5"/>
  <c r="K742" i="5" s="1"/>
  <c r="J742" i="5"/>
  <c r="L742" i="5" s="1"/>
  <c r="I774" i="5"/>
  <c r="K774" i="5" s="1"/>
  <c r="J774" i="5"/>
  <c r="L774" i="5" s="1"/>
  <c r="I806" i="5"/>
  <c r="K806" i="5" s="1"/>
  <c r="J806" i="5"/>
  <c r="L806" i="5" s="1"/>
  <c r="I830" i="5"/>
  <c r="K830" i="5" s="1"/>
  <c r="J830" i="5"/>
  <c r="L830" i="5" s="1"/>
  <c r="I1038" i="5"/>
  <c r="K1038" i="5" s="1"/>
  <c r="J1038" i="5"/>
  <c r="L1038" i="5" s="1"/>
  <c r="I1078" i="5"/>
  <c r="K1078" i="5" s="1"/>
  <c r="J1078" i="5"/>
  <c r="L1078" i="5" s="1"/>
  <c r="I1002" i="5"/>
  <c r="K1002" i="5" s="1"/>
  <c r="J1002" i="5"/>
  <c r="L1002" i="5" s="1"/>
  <c r="I11" i="5"/>
  <c r="K11" i="5" s="1"/>
  <c r="J11" i="5"/>
  <c r="L11" i="5" s="1"/>
  <c r="I39" i="5"/>
  <c r="K39" i="5" s="1"/>
  <c r="J39" i="5"/>
  <c r="L39" i="5" s="1"/>
  <c r="I67" i="5"/>
  <c r="K67" i="5" s="1"/>
  <c r="J67" i="5"/>
  <c r="L67" i="5" s="1"/>
  <c r="I95" i="5"/>
  <c r="K95" i="5" s="1"/>
  <c r="J95" i="5"/>
  <c r="L95" i="5" s="1"/>
  <c r="I111" i="5"/>
  <c r="K111" i="5" s="1"/>
  <c r="J111" i="5"/>
  <c r="L111" i="5" s="1"/>
  <c r="I127" i="5"/>
  <c r="K127" i="5" s="1"/>
  <c r="J127" i="5"/>
  <c r="L127" i="5" s="1"/>
  <c r="I151" i="5"/>
  <c r="K151" i="5" s="1"/>
  <c r="J151" i="5"/>
  <c r="L151" i="5" s="1"/>
  <c r="I163" i="5"/>
  <c r="K163" i="5" s="1"/>
  <c r="J163" i="5"/>
  <c r="L163" i="5" s="1"/>
  <c r="I179" i="5"/>
  <c r="K179" i="5" s="1"/>
  <c r="J179" i="5"/>
  <c r="L179" i="5" s="1"/>
  <c r="I195" i="5"/>
  <c r="K195" i="5" s="1"/>
  <c r="J195" i="5"/>
  <c r="L195" i="5" s="1"/>
  <c r="I203" i="5"/>
  <c r="K203" i="5" s="1"/>
  <c r="J203" i="5"/>
  <c r="L203" i="5" s="1"/>
  <c r="I231" i="5"/>
  <c r="K231" i="5" s="1"/>
  <c r="J231" i="5"/>
  <c r="L231" i="5" s="1"/>
  <c r="I239" i="5"/>
  <c r="K239" i="5" s="1"/>
  <c r="J239" i="5"/>
  <c r="L239" i="5" s="1"/>
  <c r="I259" i="5"/>
  <c r="K259" i="5" s="1"/>
  <c r="J259" i="5"/>
  <c r="L259" i="5" s="1"/>
  <c r="I267" i="5"/>
  <c r="K267" i="5" s="1"/>
  <c r="J267" i="5"/>
  <c r="L267" i="5" s="1"/>
  <c r="I275" i="5"/>
  <c r="K275" i="5" s="1"/>
  <c r="J275" i="5"/>
  <c r="L275" i="5" s="1"/>
  <c r="I287" i="5"/>
  <c r="K287" i="5" s="1"/>
  <c r="J287" i="5"/>
  <c r="L287" i="5" s="1"/>
  <c r="I303" i="5"/>
  <c r="K303" i="5" s="1"/>
  <c r="J303" i="5"/>
  <c r="L303" i="5" s="1"/>
  <c r="I311" i="5"/>
  <c r="K311" i="5" s="1"/>
  <c r="J311" i="5"/>
  <c r="L311" i="5" s="1"/>
  <c r="I331" i="5"/>
  <c r="K331" i="5" s="1"/>
  <c r="J331" i="5"/>
  <c r="L331" i="5" s="1"/>
  <c r="I339" i="5"/>
  <c r="K339" i="5" s="1"/>
  <c r="J339" i="5"/>
  <c r="L339" i="5" s="1"/>
  <c r="I351" i="5"/>
  <c r="K351" i="5" s="1"/>
  <c r="J351" i="5"/>
  <c r="L351" i="5" s="1"/>
  <c r="I367" i="5"/>
  <c r="K367" i="5" s="1"/>
  <c r="J367" i="5"/>
  <c r="L367" i="5" s="1"/>
  <c r="I375" i="5"/>
  <c r="K375" i="5" s="1"/>
  <c r="J375" i="5"/>
  <c r="L375" i="5" s="1"/>
  <c r="I383" i="5"/>
  <c r="K383" i="5" s="1"/>
  <c r="J383" i="5"/>
  <c r="L383" i="5" s="1"/>
  <c r="I391" i="5"/>
  <c r="K391" i="5" s="1"/>
  <c r="J391" i="5"/>
  <c r="L391" i="5" s="1"/>
  <c r="I399" i="5"/>
  <c r="K399" i="5" s="1"/>
  <c r="J399" i="5"/>
  <c r="L399" i="5" s="1"/>
  <c r="I407" i="5"/>
  <c r="K407" i="5" s="1"/>
  <c r="J407" i="5"/>
  <c r="L407" i="5" s="1"/>
  <c r="I419" i="5"/>
  <c r="K419" i="5" s="1"/>
  <c r="J419" i="5"/>
  <c r="L419" i="5" s="1"/>
  <c r="I427" i="5"/>
  <c r="K427" i="5" s="1"/>
  <c r="J427" i="5"/>
  <c r="L427" i="5" s="1"/>
  <c r="I435" i="5"/>
  <c r="K435" i="5" s="1"/>
  <c r="J435" i="5"/>
  <c r="L435" i="5" s="1"/>
  <c r="I451" i="5"/>
  <c r="K451" i="5" s="1"/>
  <c r="J451" i="5"/>
  <c r="L451" i="5" s="1"/>
  <c r="I467" i="5"/>
  <c r="K467" i="5" s="1"/>
  <c r="J467" i="5"/>
  <c r="L467" i="5" s="1"/>
  <c r="I483" i="5"/>
  <c r="K483" i="5" s="1"/>
  <c r="J483" i="5"/>
  <c r="L483" i="5" s="1"/>
  <c r="I503" i="5"/>
  <c r="K503" i="5" s="1"/>
  <c r="J503" i="5"/>
  <c r="L503" i="5" s="1"/>
  <c r="I519" i="5"/>
  <c r="K519" i="5" s="1"/>
  <c r="J519" i="5"/>
  <c r="L519" i="5" s="1"/>
  <c r="I535" i="5"/>
  <c r="K535" i="5" s="1"/>
  <c r="J535" i="5"/>
  <c r="L535" i="5" s="1"/>
  <c r="I543" i="5"/>
  <c r="K543" i="5" s="1"/>
  <c r="J543" i="5"/>
  <c r="L543" i="5" s="1"/>
  <c r="I559" i="5"/>
  <c r="K559" i="5" s="1"/>
  <c r="J559" i="5"/>
  <c r="L559" i="5" s="1"/>
  <c r="I567" i="5"/>
  <c r="K567" i="5" s="1"/>
  <c r="J567" i="5"/>
  <c r="L567" i="5" s="1"/>
  <c r="I583" i="5"/>
  <c r="K583" i="5" s="1"/>
  <c r="J583" i="5"/>
  <c r="L583" i="5" s="1"/>
  <c r="I599" i="5"/>
  <c r="K599" i="5" s="1"/>
  <c r="J599" i="5"/>
  <c r="L599" i="5" s="1"/>
  <c r="I615" i="5"/>
  <c r="K615" i="5" s="1"/>
  <c r="J615" i="5"/>
  <c r="L615" i="5" s="1"/>
  <c r="I631" i="5"/>
  <c r="K631" i="5" s="1"/>
  <c r="J631" i="5"/>
  <c r="L631" i="5" s="1"/>
  <c r="I655" i="5"/>
  <c r="K655" i="5" s="1"/>
  <c r="J655" i="5"/>
  <c r="L655" i="5" s="1"/>
  <c r="I671" i="5"/>
  <c r="K671" i="5" s="1"/>
  <c r="J671" i="5"/>
  <c r="L671" i="5" s="1"/>
  <c r="I687" i="5"/>
  <c r="K687" i="5" s="1"/>
  <c r="J687" i="5"/>
  <c r="L687" i="5" s="1"/>
  <c r="I703" i="5"/>
  <c r="K703" i="5" s="1"/>
  <c r="J703" i="5"/>
  <c r="L703" i="5" s="1"/>
  <c r="I719" i="5"/>
  <c r="K719" i="5" s="1"/>
  <c r="J719" i="5"/>
  <c r="L719" i="5" s="1"/>
  <c r="I735" i="5"/>
  <c r="K735" i="5" s="1"/>
  <c r="J735" i="5"/>
  <c r="L735" i="5" s="1"/>
  <c r="I751" i="5"/>
  <c r="K751" i="5" s="1"/>
  <c r="J751" i="5"/>
  <c r="L751" i="5" s="1"/>
  <c r="I767" i="5"/>
  <c r="K767" i="5" s="1"/>
  <c r="J767" i="5"/>
  <c r="L767" i="5" s="1"/>
  <c r="I783" i="5"/>
  <c r="K783" i="5" s="1"/>
  <c r="J783" i="5"/>
  <c r="L783" i="5" s="1"/>
  <c r="I799" i="5"/>
  <c r="K799" i="5" s="1"/>
  <c r="J799" i="5"/>
  <c r="L799" i="5" s="1"/>
  <c r="I815" i="5"/>
  <c r="K815" i="5" s="1"/>
  <c r="J815" i="5"/>
  <c r="L815" i="5" s="1"/>
  <c r="I847" i="5"/>
  <c r="K847" i="5" s="1"/>
  <c r="J847" i="5"/>
  <c r="L847" i="5" s="1"/>
  <c r="I895" i="5"/>
  <c r="K895" i="5" s="1"/>
  <c r="J895" i="5"/>
  <c r="L895" i="5" s="1"/>
  <c r="I935" i="5"/>
  <c r="K935" i="5" s="1"/>
  <c r="J935" i="5"/>
  <c r="L935" i="5" s="1"/>
  <c r="I959" i="5"/>
  <c r="K959" i="5" s="1"/>
  <c r="J959" i="5"/>
  <c r="L959" i="5" s="1"/>
  <c r="I983" i="5"/>
  <c r="K983" i="5" s="1"/>
  <c r="J983" i="5"/>
  <c r="L983" i="5" s="1"/>
  <c r="I1007" i="5"/>
  <c r="K1007" i="5" s="1"/>
  <c r="J1007" i="5"/>
  <c r="L1007" i="5" s="1"/>
  <c r="I1031" i="5"/>
  <c r="K1031" i="5" s="1"/>
  <c r="J1031" i="5"/>
  <c r="L1031" i="5" s="1"/>
  <c r="I1055" i="5"/>
  <c r="K1055" i="5" s="1"/>
  <c r="J1055" i="5"/>
  <c r="L1055" i="5" s="1"/>
  <c r="I1079" i="5"/>
  <c r="K1079" i="5" s="1"/>
  <c r="J1079" i="5"/>
  <c r="L1079" i="5" s="1"/>
  <c r="I1099" i="5"/>
  <c r="K1099" i="5" s="1"/>
  <c r="J1099" i="5"/>
  <c r="L1099" i="5" s="1"/>
  <c r="I1115" i="5"/>
  <c r="K1115" i="5" s="1"/>
  <c r="J1115" i="5"/>
  <c r="L1115" i="5" s="1"/>
  <c r="I1135" i="5"/>
  <c r="K1135" i="5" s="1"/>
  <c r="J1135" i="5"/>
  <c r="L1135" i="5" s="1"/>
  <c r="I1151" i="5"/>
  <c r="K1151" i="5" s="1"/>
  <c r="J1151" i="5"/>
  <c r="L1151" i="5" s="1"/>
  <c r="I1267" i="5"/>
  <c r="K1267" i="5" s="1"/>
  <c r="J1267" i="5"/>
  <c r="L1267" i="5" s="1"/>
  <c r="I530" i="5"/>
  <c r="K530" i="5" s="1"/>
  <c r="J530" i="5"/>
  <c r="L530" i="5" s="1"/>
  <c r="I786" i="5"/>
  <c r="K786" i="5" s="1"/>
  <c r="J786" i="5"/>
  <c r="L786" i="5" s="1"/>
  <c r="I1042" i="5"/>
  <c r="K1042" i="5" s="1"/>
  <c r="J1042" i="5"/>
  <c r="L1042" i="5" s="1"/>
  <c r="I400" i="5"/>
  <c r="K400" i="5" s="1"/>
  <c r="J400" i="5"/>
  <c r="L400" i="5" s="1"/>
  <c r="I464" i="5"/>
  <c r="K464" i="5" s="1"/>
  <c r="J464" i="5"/>
  <c r="L464" i="5" s="1"/>
  <c r="I568" i="5"/>
  <c r="K568" i="5" s="1"/>
  <c r="J568" i="5"/>
  <c r="L568" i="5" s="1"/>
  <c r="I604" i="5"/>
  <c r="K604" i="5" s="1"/>
  <c r="J604" i="5"/>
  <c r="L604" i="5" s="1"/>
  <c r="I612" i="5"/>
  <c r="K612" i="5" s="1"/>
  <c r="J612" i="5"/>
  <c r="L612" i="5" s="1"/>
  <c r="I632" i="5"/>
  <c r="K632" i="5" s="1"/>
  <c r="J632" i="5"/>
  <c r="L632" i="5" s="1"/>
  <c r="I668" i="5"/>
  <c r="K668" i="5" s="1"/>
  <c r="J668" i="5"/>
  <c r="L668" i="5" s="1"/>
  <c r="I704" i="5"/>
  <c r="K704" i="5" s="1"/>
  <c r="J704" i="5"/>
  <c r="L704" i="5" s="1"/>
  <c r="I780" i="5"/>
  <c r="K780" i="5" s="1"/>
  <c r="J780" i="5"/>
  <c r="L780" i="5" s="1"/>
  <c r="I844" i="5"/>
  <c r="K844" i="5" s="1"/>
  <c r="J844" i="5"/>
  <c r="L844" i="5" s="1"/>
  <c r="I872" i="5"/>
  <c r="K872" i="5" s="1"/>
  <c r="J872" i="5"/>
  <c r="L872" i="5" s="1"/>
  <c r="I880" i="5"/>
  <c r="K880" i="5" s="1"/>
  <c r="J880" i="5"/>
  <c r="L880" i="5" s="1"/>
  <c r="I900" i="5"/>
  <c r="K900" i="5" s="1"/>
  <c r="J900" i="5"/>
  <c r="L900" i="5" s="1"/>
  <c r="I972" i="5"/>
  <c r="K972" i="5" s="1"/>
  <c r="J972" i="5"/>
  <c r="L972" i="5" s="1"/>
  <c r="I1056" i="5"/>
  <c r="K1056" i="5" s="1"/>
  <c r="J1056" i="5"/>
  <c r="L1056" i="5" s="1"/>
  <c r="I1076" i="5"/>
  <c r="K1076" i="5" s="1"/>
  <c r="J1076" i="5"/>
  <c r="L1076" i="5" s="1"/>
  <c r="I1100" i="5"/>
  <c r="K1100" i="5" s="1"/>
  <c r="J1100" i="5"/>
  <c r="L1100" i="5" s="1"/>
  <c r="I1116" i="5"/>
  <c r="K1116" i="5" s="1"/>
  <c r="J1116" i="5"/>
  <c r="L1116" i="5" s="1"/>
  <c r="I1140" i="5"/>
  <c r="K1140" i="5" s="1"/>
  <c r="J1140" i="5"/>
  <c r="L1140" i="5" s="1"/>
  <c r="I1164" i="5"/>
  <c r="K1164" i="5" s="1"/>
  <c r="J1164" i="5"/>
  <c r="L1164" i="5" s="1"/>
  <c r="I1188" i="5"/>
  <c r="K1188" i="5" s="1"/>
  <c r="J1188" i="5"/>
  <c r="L1188" i="5" s="1"/>
  <c r="I1212" i="5"/>
  <c r="K1212" i="5" s="1"/>
  <c r="J1212" i="5"/>
  <c r="L1212" i="5" s="1"/>
  <c r="I1236" i="5"/>
  <c r="K1236" i="5" s="1"/>
  <c r="J1236" i="5"/>
  <c r="L1236" i="5" s="1"/>
  <c r="I1260" i="5"/>
  <c r="K1260" i="5" s="1"/>
  <c r="J1260" i="5"/>
  <c r="L1260" i="5" s="1"/>
  <c r="I1268" i="5"/>
  <c r="K1268" i="5" s="1"/>
  <c r="J1268" i="5"/>
  <c r="L1268" i="5" s="1"/>
  <c r="I1292" i="5"/>
  <c r="K1292" i="5" s="1"/>
  <c r="J1292" i="5"/>
  <c r="L1292" i="5" s="1"/>
  <c r="I1308" i="5"/>
  <c r="K1308" i="5" s="1"/>
  <c r="J1308" i="5"/>
  <c r="L1308" i="5" s="1"/>
  <c r="I1324" i="5"/>
  <c r="K1324" i="5" s="1"/>
  <c r="J1324" i="5"/>
  <c r="L1324" i="5" s="1"/>
  <c r="I1348" i="5"/>
  <c r="K1348" i="5" s="1"/>
  <c r="J1348" i="5"/>
  <c r="L1348" i="5" s="1"/>
  <c r="I1364" i="5"/>
  <c r="K1364" i="5" s="1"/>
  <c r="J1364" i="5"/>
  <c r="L1364" i="5" s="1"/>
  <c r="I1380" i="5"/>
  <c r="K1380" i="5" s="1"/>
  <c r="J1380" i="5"/>
  <c r="L1380" i="5" s="1"/>
  <c r="I1396" i="5"/>
  <c r="K1396" i="5" s="1"/>
  <c r="J1396" i="5"/>
  <c r="L1396" i="5" s="1"/>
  <c r="I1420" i="5"/>
  <c r="K1420" i="5" s="1"/>
  <c r="J1420" i="5"/>
  <c r="L1420" i="5" s="1"/>
  <c r="I1444" i="5"/>
  <c r="K1444" i="5" s="1"/>
  <c r="J1444" i="5"/>
  <c r="L1444" i="5" s="1"/>
  <c r="I1452" i="5"/>
  <c r="K1452" i="5" s="1"/>
  <c r="J1452" i="5"/>
  <c r="L1452" i="5" s="1"/>
  <c r="I1460" i="5"/>
  <c r="K1460" i="5" s="1"/>
  <c r="J1460" i="5"/>
  <c r="L1460" i="5" s="1"/>
  <c r="I1476" i="5"/>
  <c r="K1476" i="5" s="1"/>
  <c r="J1476" i="5"/>
  <c r="L1476" i="5" s="1"/>
  <c r="I1484" i="5"/>
  <c r="K1484" i="5" s="1"/>
  <c r="J1484" i="5"/>
  <c r="L1484" i="5" s="1"/>
  <c r="I1492" i="5"/>
  <c r="K1492" i="5" s="1"/>
  <c r="J1492" i="5"/>
  <c r="L1492" i="5" s="1"/>
  <c r="I1500" i="5"/>
  <c r="K1500" i="5" s="1"/>
  <c r="J1500" i="5"/>
  <c r="L1500" i="5" s="1"/>
  <c r="I21" i="5"/>
  <c r="K21" i="5" s="1"/>
  <c r="J21" i="5"/>
  <c r="L21" i="5" s="1"/>
  <c r="I45" i="5"/>
  <c r="K45" i="5" s="1"/>
  <c r="J45" i="5"/>
  <c r="L45" i="5" s="1"/>
  <c r="I69" i="5"/>
  <c r="K69" i="5" s="1"/>
  <c r="J69" i="5"/>
  <c r="L69" i="5" s="1"/>
  <c r="I93" i="5"/>
  <c r="K93" i="5" s="1"/>
  <c r="J93" i="5"/>
  <c r="L93" i="5" s="1"/>
  <c r="I117" i="5"/>
  <c r="K117" i="5" s="1"/>
  <c r="J117" i="5"/>
  <c r="L117" i="5" s="1"/>
  <c r="I141" i="5"/>
  <c r="K141" i="5" s="1"/>
  <c r="J141" i="5"/>
  <c r="L141" i="5" s="1"/>
  <c r="I161" i="5"/>
  <c r="K161" i="5" s="1"/>
  <c r="J161" i="5"/>
  <c r="L161" i="5" s="1"/>
  <c r="I185" i="5"/>
  <c r="K185" i="5" s="1"/>
  <c r="J185" i="5"/>
  <c r="L185" i="5" s="1"/>
  <c r="I213" i="5"/>
  <c r="K213" i="5" s="1"/>
  <c r="J213" i="5"/>
  <c r="L213" i="5" s="1"/>
  <c r="I241" i="5"/>
  <c r="K241" i="5" s="1"/>
  <c r="J241" i="5"/>
  <c r="L241" i="5" s="1"/>
  <c r="I265" i="5"/>
  <c r="K265" i="5" s="1"/>
  <c r="J265" i="5"/>
  <c r="L265" i="5" s="1"/>
  <c r="I289" i="5"/>
  <c r="K289" i="5" s="1"/>
  <c r="J289" i="5"/>
  <c r="L289" i="5" s="1"/>
  <c r="I309" i="5"/>
  <c r="K309" i="5" s="1"/>
  <c r="J309" i="5"/>
  <c r="L309" i="5" s="1"/>
  <c r="I333" i="5"/>
  <c r="K333" i="5" s="1"/>
  <c r="J333" i="5"/>
  <c r="L333" i="5" s="1"/>
  <c r="I353" i="5"/>
  <c r="K353" i="5" s="1"/>
  <c r="J353" i="5"/>
  <c r="L353" i="5" s="1"/>
  <c r="I369" i="5"/>
  <c r="K369" i="5" s="1"/>
  <c r="J369" i="5"/>
  <c r="L369" i="5" s="1"/>
  <c r="I377" i="5"/>
  <c r="K377" i="5" s="1"/>
  <c r="J377" i="5"/>
  <c r="L377" i="5" s="1"/>
  <c r="I393" i="5"/>
  <c r="K393" i="5" s="1"/>
  <c r="J393" i="5"/>
  <c r="L393" i="5" s="1"/>
  <c r="I409" i="5"/>
  <c r="K409" i="5" s="1"/>
  <c r="J409" i="5"/>
  <c r="L409" i="5" s="1"/>
  <c r="I429" i="5"/>
  <c r="K429" i="5" s="1"/>
  <c r="J429" i="5"/>
  <c r="L429" i="5" s="1"/>
  <c r="I445" i="5"/>
  <c r="K445" i="5" s="1"/>
  <c r="J445" i="5"/>
  <c r="L445" i="5" s="1"/>
  <c r="I461" i="5"/>
  <c r="K461" i="5" s="1"/>
  <c r="J461" i="5"/>
  <c r="L461" i="5" s="1"/>
  <c r="I477" i="5"/>
  <c r="K477" i="5" s="1"/>
  <c r="J477" i="5"/>
  <c r="L477" i="5" s="1"/>
  <c r="I497" i="5"/>
  <c r="K497" i="5" s="1"/>
  <c r="J497" i="5"/>
  <c r="L497" i="5" s="1"/>
  <c r="I521" i="5"/>
  <c r="K521" i="5" s="1"/>
  <c r="J521" i="5"/>
  <c r="L521" i="5" s="1"/>
  <c r="I545" i="5"/>
  <c r="K545" i="5" s="1"/>
  <c r="J545" i="5"/>
  <c r="L545" i="5" s="1"/>
  <c r="I569" i="5"/>
  <c r="K569" i="5" s="1"/>
  <c r="J569" i="5"/>
  <c r="L569" i="5" s="1"/>
  <c r="I593" i="5"/>
  <c r="K593" i="5" s="1"/>
  <c r="J593" i="5"/>
  <c r="L593" i="5" s="1"/>
  <c r="I617" i="5"/>
  <c r="K617" i="5" s="1"/>
  <c r="J617" i="5"/>
  <c r="L617" i="5" s="1"/>
  <c r="J641" i="5"/>
  <c r="L641" i="5" s="1"/>
  <c r="I641" i="5"/>
  <c r="K641" i="5" s="1"/>
  <c r="I665" i="5"/>
  <c r="K665" i="5" s="1"/>
  <c r="J665" i="5"/>
  <c r="L665" i="5" s="1"/>
  <c r="I689" i="5"/>
  <c r="K689" i="5" s="1"/>
  <c r="J689" i="5"/>
  <c r="L689" i="5" s="1"/>
  <c r="I713" i="5"/>
  <c r="K713" i="5" s="1"/>
  <c r="J713" i="5"/>
  <c r="L713" i="5" s="1"/>
  <c r="I737" i="5"/>
  <c r="K737" i="5" s="1"/>
  <c r="J737" i="5"/>
  <c r="L737" i="5" s="1"/>
  <c r="I761" i="5"/>
  <c r="K761" i="5" s="1"/>
  <c r="J761" i="5"/>
  <c r="L761" i="5" s="1"/>
  <c r="I789" i="5"/>
  <c r="K789" i="5" s="1"/>
  <c r="J789" i="5"/>
  <c r="L789" i="5" s="1"/>
  <c r="I813" i="5"/>
  <c r="K813" i="5" s="1"/>
  <c r="J813" i="5"/>
  <c r="L813" i="5" s="1"/>
  <c r="I837" i="5"/>
  <c r="K837" i="5" s="1"/>
  <c r="J837" i="5"/>
  <c r="L837" i="5" s="1"/>
  <c r="I857" i="5"/>
  <c r="K857" i="5" s="1"/>
  <c r="J857" i="5"/>
  <c r="L857" i="5" s="1"/>
  <c r="I881" i="5"/>
  <c r="K881" i="5" s="1"/>
  <c r="J881" i="5"/>
  <c r="L881" i="5" s="1"/>
  <c r="I905" i="5"/>
  <c r="K905" i="5" s="1"/>
  <c r="J905" i="5"/>
  <c r="L905" i="5" s="1"/>
  <c r="I929" i="5"/>
  <c r="K929" i="5" s="1"/>
  <c r="J929" i="5"/>
  <c r="L929" i="5" s="1"/>
  <c r="I953" i="5"/>
  <c r="K953" i="5" s="1"/>
  <c r="J953" i="5"/>
  <c r="L953" i="5" s="1"/>
  <c r="I977" i="5"/>
  <c r="K977" i="5" s="1"/>
  <c r="J977" i="5"/>
  <c r="L977" i="5" s="1"/>
  <c r="I1001" i="5"/>
  <c r="K1001" i="5" s="1"/>
  <c r="J1001" i="5"/>
  <c r="L1001" i="5" s="1"/>
  <c r="I1029" i="5"/>
  <c r="K1029" i="5" s="1"/>
  <c r="J1029" i="5"/>
  <c r="L1029" i="5" s="1"/>
  <c r="I1053" i="5"/>
  <c r="K1053" i="5" s="1"/>
  <c r="J1053" i="5"/>
  <c r="L1053" i="5" s="1"/>
  <c r="I1077" i="5"/>
  <c r="K1077" i="5" s="1"/>
  <c r="J1077" i="5"/>
  <c r="L1077" i="5" s="1"/>
  <c r="I1105" i="5"/>
  <c r="K1105" i="5" s="1"/>
  <c r="J1105" i="5"/>
  <c r="L1105" i="5" s="1"/>
  <c r="I1129" i="5"/>
  <c r="K1129" i="5" s="1"/>
  <c r="J1129" i="5"/>
  <c r="L1129" i="5" s="1"/>
  <c r="I1153" i="5"/>
  <c r="K1153" i="5" s="1"/>
  <c r="J1153" i="5"/>
  <c r="L1153" i="5" s="1"/>
  <c r="I1177" i="5"/>
  <c r="K1177" i="5" s="1"/>
  <c r="J1177" i="5"/>
  <c r="L1177" i="5" s="1"/>
  <c r="I1201" i="5"/>
  <c r="K1201" i="5" s="1"/>
  <c r="J1201" i="5"/>
  <c r="L1201" i="5" s="1"/>
  <c r="I1225" i="5"/>
  <c r="K1225" i="5" s="1"/>
  <c r="J1225" i="5"/>
  <c r="L1225" i="5" s="1"/>
  <c r="I1249" i="5"/>
  <c r="K1249" i="5" s="1"/>
  <c r="J1249" i="5"/>
  <c r="L1249" i="5" s="1"/>
  <c r="I1273" i="5"/>
  <c r="K1273" i="5" s="1"/>
  <c r="J1273" i="5"/>
  <c r="L1273" i="5" s="1"/>
  <c r="I1297" i="5"/>
  <c r="K1297" i="5" s="1"/>
  <c r="J1297" i="5"/>
  <c r="L1297" i="5" s="1"/>
  <c r="I1321" i="5"/>
  <c r="K1321" i="5" s="1"/>
  <c r="J1321" i="5"/>
  <c r="L1321" i="5" s="1"/>
  <c r="I1345" i="5"/>
  <c r="K1345" i="5" s="1"/>
  <c r="J1345" i="5"/>
  <c r="L1345" i="5" s="1"/>
  <c r="I1369" i="5"/>
  <c r="K1369" i="5" s="1"/>
  <c r="J1369" i="5"/>
  <c r="L1369" i="5" s="1"/>
  <c r="I1393" i="5"/>
  <c r="K1393" i="5" s="1"/>
  <c r="J1393" i="5"/>
  <c r="L1393" i="5" s="1"/>
  <c r="I1417" i="5"/>
  <c r="K1417" i="5" s="1"/>
  <c r="J1417" i="5"/>
  <c r="L1417" i="5" s="1"/>
  <c r="I1441" i="5"/>
  <c r="K1441" i="5" s="1"/>
  <c r="J1441" i="5"/>
  <c r="L1441" i="5" s="1"/>
  <c r="I1465" i="5"/>
  <c r="K1465" i="5" s="1"/>
  <c r="J1465" i="5"/>
  <c r="L1465" i="5" s="1"/>
  <c r="I1489" i="5"/>
  <c r="K1489" i="5" s="1"/>
  <c r="J1489" i="5"/>
  <c r="L1489" i="5" s="1"/>
  <c r="I361" i="5"/>
  <c r="K361" i="5" s="1"/>
  <c r="J361" i="5"/>
  <c r="L361" i="5" s="1"/>
  <c r="J24" i="5"/>
  <c r="L24" i="5" s="1"/>
  <c r="M24" i="5" s="1"/>
  <c r="J88" i="5"/>
  <c r="L88" i="5" s="1"/>
  <c r="M88" i="5" s="1"/>
  <c r="J152" i="5"/>
  <c r="L152" i="5" s="1"/>
  <c r="M152" i="5" s="1"/>
  <c r="J264" i="5"/>
  <c r="L264" i="5" s="1"/>
  <c r="M264" i="5" s="1"/>
  <c r="J328" i="5"/>
  <c r="L328" i="5" s="1"/>
  <c r="M328" i="5" s="1"/>
  <c r="I466" i="5"/>
  <c r="K466" i="5" s="1"/>
  <c r="J466" i="5"/>
  <c r="L466" i="5" s="1"/>
  <c r="I610" i="5"/>
  <c r="K610" i="5" s="1"/>
  <c r="J610" i="5"/>
  <c r="L610" i="5" s="1"/>
  <c r="I738" i="5"/>
  <c r="K738" i="5" s="1"/>
  <c r="J738" i="5"/>
  <c r="L738" i="5" s="1"/>
  <c r="I866" i="5"/>
  <c r="K866" i="5" s="1"/>
  <c r="J866" i="5"/>
  <c r="L866" i="5" s="1"/>
  <c r="I994" i="5"/>
  <c r="K994" i="5" s="1"/>
  <c r="J994" i="5"/>
  <c r="L994" i="5" s="1"/>
  <c r="I1122" i="5"/>
  <c r="K1122" i="5" s="1"/>
  <c r="J1122" i="5"/>
  <c r="L1122" i="5" s="1"/>
  <c r="I1250" i="5"/>
  <c r="K1250" i="5" s="1"/>
  <c r="J1250" i="5"/>
  <c r="L1250" i="5" s="1"/>
  <c r="I1378" i="5"/>
  <c r="K1378" i="5" s="1"/>
  <c r="J1378" i="5"/>
  <c r="L1378" i="5" s="1"/>
  <c r="I6" i="5"/>
  <c r="K6" i="5" s="1"/>
  <c r="J6" i="5"/>
  <c r="L6" i="5" s="1"/>
  <c r="I14" i="5"/>
  <c r="K14" i="5" s="1"/>
  <c r="J14" i="5"/>
  <c r="L14" i="5" s="1"/>
  <c r="I22" i="5"/>
  <c r="K22" i="5" s="1"/>
  <c r="J22" i="5"/>
  <c r="L22" i="5" s="1"/>
  <c r="I30" i="5"/>
  <c r="K30" i="5" s="1"/>
  <c r="J30" i="5"/>
  <c r="L30" i="5" s="1"/>
  <c r="I38" i="5"/>
  <c r="K38" i="5" s="1"/>
  <c r="J38" i="5"/>
  <c r="L38" i="5" s="1"/>
  <c r="I46" i="5"/>
  <c r="K46" i="5" s="1"/>
  <c r="J46" i="5"/>
  <c r="L46" i="5" s="1"/>
  <c r="I54" i="5"/>
  <c r="K54" i="5" s="1"/>
  <c r="J54" i="5"/>
  <c r="L54" i="5" s="1"/>
  <c r="I62" i="5"/>
  <c r="K62" i="5" s="1"/>
  <c r="J62" i="5"/>
  <c r="L62" i="5" s="1"/>
  <c r="I70" i="5"/>
  <c r="K70" i="5" s="1"/>
  <c r="J70" i="5"/>
  <c r="L70" i="5" s="1"/>
  <c r="I78" i="5"/>
  <c r="K78" i="5" s="1"/>
  <c r="J78" i="5"/>
  <c r="L78" i="5" s="1"/>
  <c r="I86" i="5"/>
  <c r="K86" i="5" s="1"/>
  <c r="J86" i="5"/>
  <c r="L86" i="5" s="1"/>
  <c r="I94" i="5"/>
  <c r="K94" i="5" s="1"/>
  <c r="J94" i="5"/>
  <c r="L94" i="5" s="1"/>
  <c r="I102" i="5"/>
  <c r="K102" i="5" s="1"/>
  <c r="J102" i="5"/>
  <c r="L102" i="5" s="1"/>
  <c r="I110" i="5"/>
  <c r="K110" i="5" s="1"/>
  <c r="J110" i="5"/>
  <c r="L110" i="5" s="1"/>
  <c r="I118" i="5"/>
  <c r="K118" i="5" s="1"/>
  <c r="J118" i="5"/>
  <c r="L118" i="5" s="1"/>
  <c r="I126" i="5"/>
  <c r="K126" i="5" s="1"/>
  <c r="J126" i="5"/>
  <c r="L126" i="5" s="1"/>
  <c r="I134" i="5"/>
  <c r="K134" i="5" s="1"/>
  <c r="J134" i="5"/>
  <c r="L134" i="5" s="1"/>
  <c r="I142" i="5"/>
  <c r="K142" i="5" s="1"/>
  <c r="J142" i="5"/>
  <c r="L142" i="5" s="1"/>
  <c r="I150" i="5"/>
  <c r="K150" i="5" s="1"/>
  <c r="J150" i="5"/>
  <c r="L150" i="5" s="1"/>
  <c r="I158" i="5"/>
  <c r="K158" i="5" s="1"/>
  <c r="J158" i="5"/>
  <c r="L158" i="5" s="1"/>
  <c r="I166" i="5"/>
  <c r="K166" i="5" s="1"/>
  <c r="J166" i="5"/>
  <c r="L166" i="5" s="1"/>
  <c r="I174" i="5"/>
  <c r="K174" i="5" s="1"/>
  <c r="J174" i="5"/>
  <c r="L174" i="5" s="1"/>
  <c r="I182" i="5"/>
  <c r="K182" i="5" s="1"/>
  <c r="J182" i="5"/>
  <c r="L182" i="5" s="1"/>
  <c r="I190" i="5"/>
  <c r="K190" i="5" s="1"/>
  <c r="J190" i="5"/>
  <c r="L190" i="5" s="1"/>
  <c r="I198" i="5"/>
  <c r="K198" i="5" s="1"/>
  <c r="J198" i="5"/>
  <c r="L198" i="5" s="1"/>
  <c r="I206" i="5"/>
  <c r="K206" i="5" s="1"/>
  <c r="J206" i="5"/>
  <c r="L206" i="5" s="1"/>
  <c r="I214" i="5"/>
  <c r="K214" i="5" s="1"/>
  <c r="J214" i="5"/>
  <c r="L214" i="5" s="1"/>
  <c r="I222" i="5"/>
  <c r="K222" i="5" s="1"/>
  <c r="J222" i="5"/>
  <c r="L222" i="5" s="1"/>
  <c r="I230" i="5"/>
  <c r="K230" i="5" s="1"/>
  <c r="J230" i="5"/>
  <c r="L230" i="5" s="1"/>
  <c r="I238" i="5"/>
  <c r="K238" i="5" s="1"/>
  <c r="J238" i="5"/>
  <c r="L238" i="5" s="1"/>
  <c r="I246" i="5"/>
  <c r="K246" i="5" s="1"/>
  <c r="J246" i="5"/>
  <c r="L246" i="5" s="1"/>
  <c r="I254" i="5"/>
  <c r="K254" i="5" s="1"/>
  <c r="J254" i="5"/>
  <c r="L254" i="5" s="1"/>
  <c r="I262" i="5"/>
  <c r="K262" i="5" s="1"/>
  <c r="J262" i="5"/>
  <c r="L262" i="5" s="1"/>
  <c r="I270" i="5"/>
  <c r="K270" i="5" s="1"/>
  <c r="J270" i="5"/>
  <c r="L270" i="5" s="1"/>
  <c r="I278" i="5"/>
  <c r="K278" i="5" s="1"/>
  <c r="J278" i="5"/>
  <c r="L278" i="5" s="1"/>
  <c r="I286" i="5"/>
  <c r="K286" i="5" s="1"/>
  <c r="J286" i="5"/>
  <c r="L286" i="5" s="1"/>
  <c r="I294" i="5"/>
  <c r="K294" i="5" s="1"/>
  <c r="J294" i="5"/>
  <c r="L294" i="5" s="1"/>
  <c r="I302" i="5"/>
  <c r="K302" i="5" s="1"/>
  <c r="J302" i="5"/>
  <c r="L302" i="5" s="1"/>
  <c r="I310" i="5"/>
  <c r="K310" i="5" s="1"/>
  <c r="J310" i="5"/>
  <c r="L310" i="5" s="1"/>
  <c r="I318" i="5"/>
  <c r="K318" i="5" s="1"/>
  <c r="J318" i="5"/>
  <c r="L318" i="5" s="1"/>
  <c r="I326" i="5"/>
  <c r="K326" i="5" s="1"/>
  <c r="J326" i="5"/>
  <c r="L326" i="5" s="1"/>
  <c r="I334" i="5"/>
  <c r="K334" i="5" s="1"/>
  <c r="J334" i="5"/>
  <c r="L334" i="5" s="1"/>
  <c r="I342" i="5"/>
  <c r="K342" i="5" s="1"/>
  <c r="J342" i="5"/>
  <c r="L342" i="5" s="1"/>
  <c r="I350" i="5"/>
  <c r="K350" i="5" s="1"/>
  <c r="J350" i="5"/>
  <c r="L350" i="5" s="1"/>
  <c r="I358" i="5"/>
  <c r="K358" i="5" s="1"/>
  <c r="J358" i="5"/>
  <c r="L358" i="5" s="1"/>
  <c r="I366" i="5"/>
  <c r="K366" i="5" s="1"/>
  <c r="J366" i="5"/>
  <c r="L366" i="5" s="1"/>
  <c r="I374" i="5"/>
  <c r="K374" i="5" s="1"/>
  <c r="J374" i="5"/>
  <c r="L374" i="5" s="1"/>
  <c r="I382" i="5"/>
  <c r="K382" i="5" s="1"/>
  <c r="J382" i="5"/>
  <c r="L382" i="5" s="1"/>
  <c r="I390" i="5"/>
  <c r="K390" i="5" s="1"/>
  <c r="J390" i="5"/>
  <c r="L390" i="5" s="1"/>
  <c r="I398" i="5"/>
  <c r="K398" i="5" s="1"/>
  <c r="J398" i="5"/>
  <c r="L398" i="5" s="1"/>
  <c r="I406" i="5"/>
  <c r="K406" i="5" s="1"/>
  <c r="J406" i="5"/>
  <c r="L406" i="5" s="1"/>
  <c r="I414" i="5"/>
  <c r="K414" i="5" s="1"/>
  <c r="J414" i="5"/>
  <c r="L414" i="5" s="1"/>
  <c r="I422" i="5"/>
  <c r="K422" i="5" s="1"/>
  <c r="J422" i="5"/>
  <c r="L422" i="5" s="1"/>
  <c r="I430" i="5"/>
  <c r="K430" i="5" s="1"/>
  <c r="J430" i="5"/>
  <c r="L430" i="5" s="1"/>
  <c r="I438" i="5"/>
  <c r="K438" i="5" s="1"/>
  <c r="J438" i="5"/>
  <c r="L438" i="5" s="1"/>
  <c r="I446" i="5"/>
  <c r="K446" i="5" s="1"/>
  <c r="J446" i="5"/>
  <c r="L446" i="5" s="1"/>
  <c r="I454" i="5"/>
  <c r="K454" i="5" s="1"/>
  <c r="J454" i="5"/>
  <c r="L454" i="5" s="1"/>
  <c r="I462" i="5"/>
  <c r="K462" i="5" s="1"/>
  <c r="J462" i="5"/>
  <c r="L462" i="5" s="1"/>
  <c r="I474" i="5"/>
  <c r="K474" i="5" s="1"/>
  <c r="J474" i="5"/>
  <c r="L474" i="5" s="1"/>
  <c r="I486" i="5"/>
  <c r="K486" i="5" s="1"/>
  <c r="J486" i="5"/>
  <c r="L486" i="5" s="1"/>
  <c r="I494" i="5"/>
  <c r="K494" i="5" s="1"/>
  <c r="J494" i="5"/>
  <c r="L494" i="5" s="1"/>
  <c r="I502" i="5"/>
  <c r="K502" i="5" s="1"/>
  <c r="J502" i="5"/>
  <c r="L502" i="5" s="1"/>
  <c r="I514" i="5"/>
  <c r="K514" i="5" s="1"/>
  <c r="J514" i="5"/>
  <c r="L514" i="5" s="1"/>
  <c r="I522" i="5"/>
  <c r="K522" i="5" s="1"/>
  <c r="J522" i="5"/>
  <c r="L522" i="5" s="1"/>
  <c r="I534" i="5"/>
  <c r="K534" i="5" s="1"/>
  <c r="J534" i="5"/>
  <c r="L534" i="5" s="1"/>
  <c r="I550" i="5"/>
  <c r="K550" i="5" s="1"/>
  <c r="J550" i="5"/>
  <c r="L550" i="5" s="1"/>
  <c r="I566" i="5"/>
  <c r="K566" i="5" s="1"/>
  <c r="J566" i="5"/>
  <c r="L566" i="5" s="1"/>
  <c r="I582" i="5"/>
  <c r="K582" i="5" s="1"/>
  <c r="J582" i="5"/>
  <c r="L582" i="5" s="1"/>
  <c r="I598" i="5"/>
  <c r="K598" i="5" s="1"/>
  <c r="J598" i="5"/>
  <c r="L598" i="5" s="1"/>
  <c r="I614" i="5"/>
  <c r="K614" i="5" s="1"/>
  <c r="J614" i="5"/>
  <c r="L614" i="5" s="1"/>
  <c r="I630" i="5"/>
  <c r="K630" i="5" s="1"/>
  <c r="J630" i="5"/>
  <c r="L630" i="5" s="1"/>
  <c r="I646" i="5"/>
  <c r="K646" i="5" s="1"/>
  <c r="J646" i="5"/>
  <c r="L646" i="5" s="1"/>
  <c r="I662" i="5"/>
  <c r="K662" i="5" s="1"/>
  <c r="J662" i="5"/>
  <c r="L662" i="5" s="1"/>
  <c r="I678" i="5"/>
  <c r="K678" i="5" s="1"/>
  <c r="J678" i="5"/>
  <c r="L678" i="5" s="1"/>
  <c r="I694" i="5"/>
  <c r="K694" i="5" s="1"/>
  <c r="J694" i="5"/>
  <c r="L694" i="5" s="1"/>
  <c r="I710" i="5"/>
  <c r="K710" i="5" s="1"/>
  <c r="J710" i="5"/>
  <c r="L710" i="5" s="1"/>
  <c r="I718" i="5"/>
  <c r="K718" i="5" s="1"/>
  <c r="J718" i="5"/>
  <c r="L718" i="5" s="1"/>
  <c r="I734" i="5"/>
  <c r="K734" i="5" s="1"/>
  <c r="J734" i="5"/>
  <c r="L734" i="5" s="1"/>
  <c r="I750" i="5"/>
  <c r="K750" i="5" s="1"/>
  <c r="J750" i="5"/>
  <c r="L750" i="5" s="1"/>
  <c r="I766" i="5"/>
  <c r="K766" i="5" s="1"/>
  <c r="J766" i="5"/>
  <c r="L766" i="5" s="1"/>
  <c r="I782" i="5"/>
  <c r="K782" i="5" s="1"/>
  <c r="J782" i="5"/>
  <c r="L782" i="5" s="1"/>
  <c r="I798" i="5"/>
  <c r="K798" i="5" s="1"/>
  <c r="J798" i="5"/>
  <c r="L798" i="5" s="1"/>
  <c r="I822" i="5"/>
  <c r="K822" i="5" s="1"/>
  <c r="J822" i="5"/>
  <c r="L822" i="5" s="1"/>
  <c r="I846" i="5"/>
  <c r="K846" i="5" s="1"/>
  <c r="J846" i="5"/>
  <c r="L846" i="5" s="1"/>
  <c r="I910" i="5"/>
  <c r="K910" i="5" s="1"/>
  <c r="J910" i="5"/>
  <c r="L910" i="5" s="1"/>
  <c r="I1006" i="5"/>
  <c r="K1006" i="5" s="1"/>
  <c r="J1006" i="5"/>
  <c r="L1006" i="5" s="1"/>
  <c r="I1030" i="5"/>
  <c r="K1030" i="5" s="1"/>
  <c r="J1030" i="5"/>
  <c r="L1030" i="5" s="1"/>
  <c r="I1070" i="5"/>
  <c r="K1070" i="5" s="1"/>
  <c r="J1070" i="5"/>
  <c r="L1070" i="5" s="1"/>
  <c r="I1086" i="5"/>
  <c r="K1086" i="5" s="1"/>
  <c r="J1086" i="5"/>
  <c r="L1086" i="5" s="1"/>
  <c r="I1110" i="5"/>
  <c r="K1110" i="5" s="1"/>
  <c r="J1110" i="5"/>
  <c r="L1110" i="5" s="1"/>
  <c r="I1134" i="5"/>
  <c r="K1134" i="5" s="1"/>
  <c r="J1134" i="5"/>
  <c r="L1134" i="5" s="1"/>
  <c r="I1158" i="5"/>
  <c r="K1158" i="5" s="1"/>
  <c r="J1158" i="5"/>
  <c r="L1158" i="5" s="1"/>
  <c r="I1174" i="5"/>
  <c r="K1174" i="5" s="1"/>
  <c r="J1174" i="5"/>
  <c r="L1174" i="5" s="1"/>
  <c r="I1182" i="5"/>
  <c r="K1182" i="5" s="1"/>
  <c r="J1182" i="5"/>
  <c r="L1182" i="5" s="1"/>
  <c r="I1198" i="5"/>
  <c r="K1198" i="5" s="1"/>
  <c r="J1198" i="5"/>
  <c r="L1198" i="5" s="1"/>
  <c r="I1206" i="5"/>
  <c r="K1206" i="5" s="1"/>
  <c r="J1206" i="5"/>
  <c r="L1206" i="5" s="1"/>
  <c r="I1230" i="5"/>
  <c r="K1230" i="5" s="1"/>
  <c r="J1230" i="5"/>
  <c r="L1230" i="5" s="1"/>
  <c r="I1254" i="5"/>
  <c r="K1254" i="5" s="1"/>
  <c r="J1254" i="5"/>
  <c r="L1254" i="5" s="1"/>
  <c r="I1278" i="5"/>
  <c r="K1278" i="5" s="1"/>
  <c r="J1278" i="5"/>
  <c r="L1278" i="5" s="1"/>
  <c r="I1294" i="5"/>
  <c r="K1294" i="5" s="1"/>
  <c r="J1294" i="5"/>
  <c r="L1294" i="5" s="1"/>
  <c r="I1302" i="5"/>
  <c r="K1302" i="5" s="1"/>
  <c r="J1302" i="5"/>
  <c r="L1302" i="5" s="1"/>
  <c r="I1318" i="5"/>
  <c r="K1318" i="5" s="1"/>
  <c r="J1318" i="5"/>
  <c r="L1318" i="5" s="1"/>
  <c r="I1326" i="5"/>
  <c r="K1326" i="5" s="1"/>
  <c r="J1326" i="5"/>
  <c r="L1326" i="5" s="1"/>
  <c r="I1334" i="5"/>
  <c r="K1334" i="5" s="1"/>
  <c r="J1334" i="5"/>
  <c r="L1334" i="5" s="1"/>
  <c r="I1350" i="5"/>
  <c r="K1350" i="5" s="1"/>
  <c r="J1350" i="5"/>
  <c r="L1350" i="5" s="1"/>
  <c r="I1358" i="5"/>
  <c r="K1358" i="5" s="1"/>
  <c r="J1358" i="5"/>
  <c r="L1358" i="5" s="1"/>
  <c r="I1374" i="5"/>
  <c r="K1374" i="5" s="1"/>
  <c r="J1374" i="5"/>
  <c r="L1374" i="5" s="1"/>
  <c r="I1382" i="5"/>
  <c r="K1382" i="5" s="1"/>
  <c r="J1382" i="5"/>
  <c r="L1382" i="5" s="1"/>
  <c r="I1398" i="5"/>
  <c r="K1398" i="5" s="1"/>
  <c r="J1398" i="5"/>
  <c r="L1398" i="5" s="1"/>
  <c r="I1406" i="5"/>
  <c r="K1406" i="5" s="1"/>
  <c r="J1406" i="5"/>
  <c r="L1406" i="5" s="1"/>
  <c r="I1422" i="5"/>
  <c r="K1422" i="5" s="1"/>
  <c r="J1422" i="5"/>
  <c r="L1422" i="5" s="1"/>
  <c r="I1430" i="5"/>
  <c r="K1430" i="5" s="1"/>
  <c r="J1430" i="5"/>
  <c r="L1430" i="5" s="1"/>
  <c r="I1446" i="5"/>
  <c r="K1446" i="5" s="1"/>
  <c r="J1446" i="5"/>
  <c r="L1446" i="5" s="1"/>
  <c r="I1454" i="5"/>
  <c r="K1454" i="5" s="1"/>
  <c r="J1454" i="5"/>
  <c r="L1454" i="5" s="1"/>
  <c r="I1470" i="5"/>
  <c r="K1470" i="5" s="1"/>
  <c r="J1470" i="5"/>
  <c r="L1470" i="5" s="1"/>
  <c r="I1478" i="5"/>
  <c r="K1478" i="5" s="1"/>
  <c r="J1478" i="5"/>
  <c r="L1478" i="5" s="1"/>
  <c r="I1494" i="5"/>
  <c r="K1494" i="5" s="1"/>
  <c r="J1494" i="5"/>
  <c r="L1494" i="5" s="1"/>
  <c r="I1502" i="5"/>
  <c r="K1502" i="5" s="1"/>
  <c r="J1502" i="5"/>
  <c r="L1502" i="5" s="1"/>
  <c r="I251" i="5"/>
  <c r="K251" i="5" s="1"/>
  <c r="J251" i="5"/>
  <c r="L251" i="5" s="1"/>
  <c r="I554" i="5"/>
  <c r="K554" i="5" s="1"/>
  <c r="J554" i="5"/>
  <c r="L554" i="5" s="1"/>
  <c r="I682" i="5"/>
  <c r="K682" i="5" s="1"/>
  <c r="J682" i="5"/>
  <c r="L682" i="5" s="1"/>
  <c r="I842" i="5"/>
  <c r="K842" i="5" s="1"/>
  <c r="J842" i="5"/>
  <c r="L842" i="5" s="1"/>
  <c r="I1130" i="5"/>
  <c r="K1130" i="5" s="1"/>
  <c r="J1130" i="5"/>
  <c r="L1130" i="5" s="1"/>
  <c r="I1482" i="5"/>
  <c r="K1482" i="5" s="1"/>
  <c r="J1482" i="5"/>
  <c r="L1482" i="5" s="1"/>
  <c r="I7" i="5"/>
  <c r="K7" i="5" s="1"/>
  <c r="J7" i="5"/>
  <c r="L7" i="5" s="1"/>
  <c r="I15" i="5"/>
  <c r="K15" i="5" s="1"/>
  <c r="J15" i="5"/>
  <c r="L15" i="5" s="1"/>
  <c r="I23" i="5"/>
  <c r="K23" i="5" s="1"/>
  <c r="J23" i="5"/>
  <c r="L23" i="5" s="1"/>
  <c r="I35" i="5"/>
  <c r="K35" i="5" s="1"/>
  <c r="J35" i="5"/>
  <c r="L35" i="5" s="1"/>
  <c r="I43" i="5"/>
  <c r="K43" i="5" s="1"/>
  <c r="J43" i="5"/>
  <c r="L43" i="5" s="1"/>
  <c r="I51" i="5"/>
  <c r="K51" i="5" s="1"/>
  <c r="J51" i="5"/>
  <c r="L51" i="5" s="1"/>
  <c r="I63" i="5"/>
  <c r="K63" i="5" s="1"/>
  <c r="J63" i="5"/>
  <c r="L63" i="5" s="1"/>
  <c r="I71" i="5"/>
  <c r="K71" i="5" s="1"/>
  <c r="J71" i="5"/>
  <c r="L71" i="5" s="1"/>
  <c r="I79" i="5"/>
  <c r="K79" i="5" s="1"/>
  <c r="J79" i="5"/>
  <c r="L79" i="5" s="1"/>
  <c r="I87" i="5"/>
  <c r="K87" i="5" s="1"/>
  <c r="J87" i="5"/>
  <c r="L87" i="5" s="1"/>
  <c r="I99" i="5"/>
  <c r="K99" i="5" s="1"/>
  <c r="J99" i="5"/>
  <c r="L99" i="5" s="1"/>
  <c r="I107" i="5"/>
  <c r="K107" i="5" s="1"/>
  <c r="J107" i="5"/>
  <c r="L107" i="5" s="1"/>
  <c r="I115" i="5"/>
  <c r="K115" i="5" s="1"/>
  <c r="J115" i="5"/>
  <c r="L115" i="5" s="1"/>
  <c r="I131" i="5"/>
  <c r="K131" i="5" s="1"/>
  <c r="J131" i="5"/>
  <c r="L131" i="5" s="1"/>
  <c r="I139" i="5"/>
  <c r="K139" i="5" s="1"/>
  <c r="J139" i="5"/>
  <c r="L139" i="5" s="1"/>
  <c r="I147" i="5"/>
  <c r="K147" i="5" s="1"/>
  <c r="J147" i="5"/>
  <c r="L147" i="5" s="1"/>
  <c r="I159" i="5"/>
  <c r="K159" i="5" s="1"/>
  <c r="J159" i="5"/>
  <c r="L159" i="5" s="1"/>
  <c r="I167" i="5"/>
  <c r="K167" i="5" s="1"/>
  <c r="J167" i="5"/>
  <c r="L167" i="5" s="1"/>
  <c r="I175" i="5"/>
  <c r="K175" i="5" s="1"/>
  <c r="J175" i="5"/>
  <c r="L175" i="5" s="1"/>
  <c r="I183" i="5"/>
  <c r="K183" i="5" s="1"/>
  <c r="J183" i="5"/>
  <c r="L183" i="5" s="1"/>
  <c r="I191" i="5"/>
  <c r="K191" i="5" s="1"/>
  <c r="J191" i="5"/>
  <c r="L191" i="5" s="1"/>
  <c r="I199" i="5"/>
  <c r="K199" i="5" s="1"/>
  <c r="J199" i="5"/>
  <c r="L199" i="5" s="1"/>
  <c r="I207" i="5"/>
  <c r="K207" i="5" s="1"/>
  <c r="J207" i="5"/>
  <c r="L207" i="5" s="1"/>
  <c r="I215" i="5"/>
  <c r="K215" i="5" s="1"/>
  <c r="J215" i="5"/>
  <c r="L215" i="5" s="1"/>
  <c r="I227" i="5"/>
  <c r="K227" i="5" s="1"/>
  <c r="J227" i="5"/>
  <c r="L227" i="5" s="1"/>
  <c r="I235" i="5"/>
  <c r="K235" i="5" s="1"/>
  <c r="J235" i="5"/>
  <c r="L235" i="5" s="1"/>
  <c r="I243" i="5"/>
  <c r="K243" i="5" s="1"/>
  <c r="J243" i="5"/>
  <c r="L243" i="5" s="1"/>
  <c r="I255" i="5"/>
  <c r="K255" i="5" s="1"/>
  <c r="J255" i="5"/>
  <c r="L255" i="5" s="1"/>
  <c r="I263" i="5"/>
  <c r="K263" i="5" s="1"/>
  <c r="J263" i="5"/>
  <c r="L263" i="5" s="1"/>
  <c r="I271" i="5"/>
  <c r="K271" i="5" s="1"/>
  <c r="J271" i="5"/>
  <c r="L271" i="5" s="1"/>
  <c r="I279" i="5"/>
  <c r="K279" i="5" s="1"/>
  <c r="J279" i="5"/>
  <c r="L279" i="5" s="1"/>
  <c r="I291" i="5"/>
  <c r="K291" i="5" s="1"/>
  <c r="J291" i="5"/>
  <c r="L291" i="5" s="1"/>
  <c r="I299" i="5"/>
  <c r="K299" i="5" s="1"/>
  <c r="J299" i="5"/>
  <c r="L299" i="5" s="1"/>
  <c r="I307" i="5"/>
  <c r="K307" i="5" s="1"/>
  <c r="J307" i="5"/>
  <c r="L307" i="5" s="1"/>
  <c r="I319" i="5"/>
  <c r="K319" i="5" s="1"/>
  <c r="J319" i="5"/>
  <c r="L319" i="5" s="1"/>
  <c r="I327" i="5"/>
  <c r="K327" i="5" s="1"/>
  <c r="J327" i="5"/>
  <c r="L327" i="5" s="1"/>
  <c r="I335" i="5"/>
  <c r="K335" i="5" s="1"/>
  <c r="J335" i="5"/>
  <c r="L335" i="5" s="1"/>
  <c r="I343" i="5"/>
  <c r="K343" i="5" s="1"/>
  <c r="J343" i="5"/>
  <c r="L343" i="5" s="1"/>
  <c r="I355" i="5"/>
  <c r="K355" i="5" s="1"/>
  <c r="J355" i="5"/>
  <c r="L355" i="5" s="1"/>
  <c r="I363" i="5"/>
  <c r="K363" i="5" s="1"/>
  <c r="J363" i="5"/>
  <c r="L363" i="5" s="1"/>
  <c r="I371" i="5"/>
  <c r="K371" i="5" s="1"/>
  <c r="J371" i="5"/>
  <c r="L371" i="5" s="1"/>
  <c r="I387" i="5"/>
  <c r="K387" i="5" s="1"/>
  <c r="J387" i="5"/>
  <c r="L387" i="5" s="1"/>
  <c r="I395" i="5"/>
  <c r="K395" i="5" s="1"/>
  <c r="J395" i="5"/>
  <c r="L395" i="5" s="1"/>
  <c r="I403" i="5"/>
  <c r="K403" i="5" s="1"/>
  <c r="J403" i="5"/>
  <c r="L403" i="5" s="1"/>
  <c r="I415" i="5"/>
  <c r="K415" i="5" s="1"/>
  <c r="J415" i="5"/>
  <c r="L415" i="5" s="1"/>
  <c r="I423" i="5"/>
  <c r="K423" i="5" s="1"/>
  <c r="J423" i="5"/>
  <c r="L423" i="5" s="1"/>
  <c r="I431" i="5"/>
  <c r="K431" i="5" s="1"/>
  <c r="J431" i="5"/>
  <c r="L431" i="5" s="1"/>
  <c r="I439" i="5"/>
  <c r="K439" i="5" s="1"/>
  <c r="J439" i="5"/>
  <c r="L439" i="5" s="1"/>
  <c r="I447" i="5"/>
  <c r="K447" i="5" s="1"/>
  <c r="J447" i="5"/>
  <c r="L447" i="5" s="1"/>
  <c r="I455" i="5"/>
  <c r="K455" i="5" s="1"/>
  <c r="J455" i="5"/>
  <c r="L455" i="5" s="1"/>
  <c r="I463" i="5"/>
  <c r="K463" i="5" s="1"/>
  <c r="J463" i="5"/>
  <c r="L463" i="5" s="1"/>
  <c r="I471" i="5"/>
  <c r="K471" i="5" s="1"/>
  <c r="J471" i="5"/>
  <c r="L471" i="5" s="1"/>
  <c r="I479" i="5"/>
  <c r="K479" i="5" s="1"/>
  <c r="J479" i="5"/>
  <c r="L479" i="5" s="1"/>
  <c r="I487" i="5"/>
  <c r="K487" i="5" s="1"/>
  <c r="J487" i="5"/>
  <c r="L487" i="5" s="1"/>
  <c r="I495" i="5"/>
  <c r="K495" i="5" s="1"/>
  <c r="J495" i="5"/>
  <c r="L495" i="5" s="1"/>
  <c r="I507" i="5"/>
  <c r="K507" i="5" s="1"/>
  <c r="J507" i="5"/>
  <c r="L507" i="5" s="1"/>
  <c r="I515" i="5"/>
  <c r="K515" i="5" s="1"/>
  <c r="J515" i="5"/>
  <c r="L515" i="5" s="1"/>
  <c r="I523" i="5"/>
  <c r="K523" i="5" s="1"/>
  <c r="J523" i="5"/>
  <c r="L523" i="5" s="1"/>
  <c r="I531" i="5"/>
  <c r="K531" i="5" s="1"/>
  <c r="J531" i="5"/>
  <c r="L531" i="5" s="1"/>
  <c r="I539" i="5"/>
  <c r="K539" i="5" s="1"/>
  <c r="J539" i="5"/>
  <c r="L539" i="5" s="1"/>
  <c r="I547" i="5"/>
  <c r="K547" i="5" s="1"/>
  <c r="J547" i="5"/>
  <c r="L547" i="5" s="1"/>
  <c r="I555" i="5"/>
  <c r="K555" i="5" s="1"/>
  <c r="J555" i="5"/>
  <c r="L555" i="5" s="1"/>
  <c r="I563" i="5"/>
  <c r="K563" i="5" s="1"/>
  <c r="J563" i="5"/>
  <c r="L563" i="5" s="1"/>
  <c r="I571" i="5"/>
  <c r="K571" i="5" s="1"/>
  <c r="J571" i="5"/>
  <c r="L571" i="5" s="1"/>
  <c r="I579" i="5"/>
  <c r="K579" i="5" s="1"/>
  <c r="J579" i="5"/>
  <c r="L579" i="5" s="1"/>
  <c r="I587" i="5"/>
  <c r="K587" i="5" s="1"/>
  <c r="J587" i="5"/>
  <c r="L587" i="5" s="1"/>
  <c r="I595" i="5"/>
  <c r="K595" i="5" s="1"/>
  <c r="J595" i="5"/>
  <c r="L595" i="5" s="1"/>
  <c r="I603" i="5"/>
  <c r="K603" i="5" s="1"/>
  <c r="J603" i="5"/>
  <c r="L603" i="5" s="1"/>
  <c r="I611" i="5"/>
  <c r="K611" i="5" s="1"/>
  <c r="J611" i="5"/>
  <c r="L611" i="5" s="1"/>
  <c r="I619" i="5"/>
  <c r="K619" i="5" s="1"/>
  <c r="J619" i="5"/>
  <c r="L619" i="5" s="1"/>
  <c r="I627" i="5"/>
  <c r="K627" i="5" s="1"/>
  <c r="J627" i="5"/>
  <c r="L627" i="5" s="1"/>
  <c r="I635" i="5"/>
  <c r="K635" i="5" s="1"/>
  <c r="J635" i="5"/>
  <c r="L635" i="5" s="1"/>
  <c r="I643" i="5"/>
  <c r="K643" i="5" s="1"/>
  <c r="J643" i="5"/>
  <c r="L643" i="5" s="1"/>
  <c r="I651" i="5"/>
  <c r="K651" i="5" s="1"/>
  <c r="J651" i="5"/>
  <c r="L651" i="5" s="1"/>
  <c r="I659" i="5"/>
  <c r="K659" i="5" s="1"/>
  <c r="J659" i="5"/>
  <c r="L659" i="5" s="1"/>
  <c r="I667" i="5"/>
  <c r="K667" i="5" s="1"/>
  <c r="J667" i="5"/>
  <c r="L667" i="5" s="1"/>
  <c r="I675" i="5"/>
  <c r="K675" i="5" s="1"/>
  <c r="J675" i="5"/>
  <c r="L675" i="5" s="1"/>
  <c r="I683" i="5"/>
  <c r="K683" i="5" s="1"/>
  <c r="J683" i="5"/>
  <c r="L683" i="5" s="1"/>
  <c r="I691" i="5"/>
  <c r="K691" i="5" s="1"/>
  <c r="J691" i="5"/>
  <c r="L691" i="5" s="1"/>
  <c r="I699" i="5"/>
  <c r="K699" i="5" s="1"/>
  <c r="J699" i="5"/>
  <c r="L699" i="5" s="1"/>
  <c r="I707" i="5"/>
  <c r="K707" i="5" s="1"/>
  <c r="J707" i="5"/>
  <c r="L707" i="5" s="1"/>
  <c r="I715" i="5"/>
  <c r="K715" i="5" s="1"/>
  <c r="J715" i="5"/>
  <c r="L715" i="5" s="1"/>
  <c r="I723" i="5"/>
  <c r="K723" i="5" s="1"/>
  <c r="J723" i="5"/>
  <c r="L723" i="5" s="1"/>
  <c r="I731" i="5"/>
  <c r="K731" i="5" s="1"/>
  <c r="J731" i="5"/>
  <c r="L731" i="5" s="1"/>
  <c r="I739" i="5"/>
  <c r="K739" i="5" s="1"/>
  <c r="J739" i="5"/>
  <c r="L739" i="5" s="1"/>
  <c r="I747" i="5"/>
  <c r="K747" i="5" s="1"/>
  <c r="J747" i="5"/>
  <c r="L747" i="5" s="1"/>
  <c r="I755" i="5"/>
  <c r="K755" i="5" s="1"/>
  <c r="J755" i="5"/>
  <c r="L755" i="5" s="1"/>
  <c r="I763" i="5"/>
  <c r="K763" i="5" s="1"/>
  <c r="J763" i="5"/>
  <c r="L763" i="5" s="1"/>
  <c r="I771" i="5"/>
  <c r="K771" i="5" s="1"/>
  <c r="J771" i="5"/>
  <c r="L771" i="5" s="1"/>
  <c r="I779" i="5"/>
  <c r="K779" i="5" s="1"/>
  <c r="J779" i="5"/>
  <c r="L779" i="5" s="1"/>
  <c r="I787" i="5"/>
  <c r="K787" i="5" s="1"/>
  <c r="J787" i="5"/>
  <c r="L787" i="5" s="1"/>
  <c r="I795" i="5"/>
  <c r="K795" i="5" s="1"/>
  <c r="J795" i="5"/>
  <c r="L795" i="5" s="1"/>
  <c r="I803" i="5"/>
  <c r="K803" i="5" s="1"/>
  <c r="J803" i="5"/>
  <c r="L803" i="5" s="1"/>
  <c r="I811" i="5"/>
  <c r="K811" i="5" s="1"/>
  <c r="J811" i="5"/>
  <c r="L811" i="5" s="1"/>
  <c r="I819" i="5"/>
  <c r="K819" i="5" s="1"/>
  <c r="J819" i="5"/>
  <c r="L819" i="5" s="1"/>
  <c r="I827" i="5"/>
  <c r="K827" i="5" s="1"/>
  <c r="J827" i="5"/>
  <c r="L827" i="5" s="1"/>
  <c r="I835" i="5"/>
  <c r="K835" i="5" s="1"/>
  <c r="J835" i="5"/>
  <c r="L835" i="5" s="1"/>
  <c r="I843" i="5"/>
  <c r="K843" i="5" s="1"/>
  <c r="J843" i="5"/>
  <c r="L843" i="5" s="1"/>
  <c r="I851" i="5"/>
  <c r="K851" i="5" s="1"/>
  <c r="J851" i="5"/>
  <c r="L851" i="5" s="1"/>
  <c r="I859" i="5"/>
  <c r="K859" i="5" s="1"/>
  <c r="J859" i="5"/>
  <c r="L859" i="5" s="1"/>
  <c r="I867" i="5"/>
  <c r="K867" i="5" s="1"/>
  <c r="J867" i="5"/>
  <c r="L867" i="5" s="1"/>
  <c r="I875" i="5"/>
  <c r="K875" i="5" s="1"/>
  <c r="J875" i="5"/>
  <c r="L875" i="5" s="1"/>
  <c r="I883" i="5"/>
  <c r="K883" i="5" s="1"/>
  <c r="J883" i="5"/>
  <c r="L883" i="5" s="1"/>
  <c r="I891" i="5"/>
  <c r="K891" i="5" s="1"/>
  <c r="J891" i="5"/>
  <c r="L891" i="5" s="1"/>
  <c r="I899" i="5"/>
  <c r="K899" i="5" s="1"/>
  <c r="J899" i="5"/>
  <c r="L899" i="5" s="1"/>
  <c r="I907" i="5"/>
  <c r="K907" i="5" s="1"/>
  <c r="J907" i="5"/>
  <c r="L907" i="5" s="1"/>
  <c r="I915" i="5"/>
  <c r="K915" i="5" s="1"/>
  <c r="J915" i="5"/>
  <c r="L915" i="5" s="1"/>
  <c r="I923" i="5"/>
  <c r="K923" i="5" s="1"/>
  <c r="J923" i="5"/>
  <c r="L923" i="5" s="1"/>
  <c r="I931" i="5"/>
  <c r="K931" i="5" s="1"/>
  <c r="J931" i="5"/>
  <c r="L931" i="5" s="1"/>
  <c r="I939" i="5"/>
  <c r="K939" i="5" s="1"/>
  <c r="J939" i="5"/>
  <c r="L939" i="5" s="1"/>
  <c r="I947" i="5"/>
  <c r="K947" i="5" s="1"/>
  <c r="J947" i="5"/>
  <c r="L947" i="5" s="1"/>
  <c r="I955" i="5"/>
  <c r="K955" i="5" s="1"/>
  <c r="J955" i="5"/>
  <c r="L955" i="5" s="1"/>
  <c r="I963" i="5"/>
  <c r="K963" i="5" s="1"/>
  <c r="J963" i="5"/>
  <c r="L963" i="5" s="1"/>
  <c r="I971" i="5"/>
  <c r="K971" i="5" s="1"/>
  <c r="J971" i="5"/>
  <c r="L971" i="5" s="1"/>
  <c r="I979" i="5"/>
  <c r="K979" i="5" s="1"/>
  <c r="J979" i="5"/>
  <c r="L979" i="5" s="1"/>
  <c r="I987" i="5"/>
  <c r="K987" i="5" s="1"/>
  <c r="J987" i="5"/>
  <c r="L987" i="5" s="1"/>
  <c r="I995" i="5"/>
  <c r="K995" i="5" s="1"/>
  <c r="J995" i="5"/>
  <c r="L995" i="5" s="1"/>
  <c r="I1003" i="5"/>
  <c r="K1003" i="5" s="1"/>
  <c r="J1003" i="5"/>
  <c r="L1003" i="5" s="1"/>
  <c r="I1011" i="5"/>
  <c r="K1011" i="5" s="1"/>
  <c r="J1011" i="5"/>
  <c r="L1011" i="5" s="1"/>
  <c r="I1019" i="5"/>
  <c r="K1019" i="5" s="1"/>
  <c r="J1019" i="5"/>
  <c r="L1019" i="5" s="1"/>
  <c r="I1027" i="5"/>
  <c r="K1027" i="5" s="1"/>
  <c r="J1027" i="5"/>
  <c r="L1027" i="5" s="1"/>
  <c r="I1035" i="5"/>
  <c r="K1035" i="5" s="1"/>
  <c r="J1035" i="5"/>
  <c r="L1035" i="5" s="1"/>
  <c r="I1043" i="5"/>
  <c r="K1043" i="5" s="1"/>
  <c r="J1043" i="5"/>
  <c r="L1043" i="5" s="1"/>
  <c r="I1051" i="5"/>
  <c r="K1051" i="5" s="1"/>
  <c r="J1051" i="5"/>
  <c r="L1051" i="5" s="1"/>
  <c r="I1059" i="5"/>
  <c r="K1059" i="5" s="1"/>
  <c r="J1059" i="5"/>
  <c r="L1059" i="5" s="1"/>
  <c r="I1067" i="5"/>
  <c r="K1067" i="5" s="1"/>
  <c r="J1067" i="5"/>
  <c r="L1067" i="5" s="1"/>
  <c r="I1075" i="5"/>
  <c r="K1075" i="5" s="1"/>
  <c r="J1075" i="5"/>
  <c r="L1075" i="5" s="1"/>
  <c r="I1083" i="5"/>
  <c r="K1083" i="5" s="1"/>
  <c r="J1083" i="5"/>
  <c r="L1083" i="5" s="1"/>
  <c r="I1103" i="5"/>
  <c r="K1103" i="5" s="1"/>
  <c r="J1103" i="5"/>
  <c r="L1103" i="5" s="1"/>
  <c r="I1111" i="5"/>
  <c r="K1111" i="5" s="1"/>
  <c r="J1111" i="5"/>
  <c r="L1111" i="5" s="1"/>
  <c r="I1119" i="5"/>
  <c r="K1119" i="5" s="1"/>
  <c r="J1119" i="5"/>
  <c r="L1119" i="5" s="1"/>
  <c r="I1131" i="5"/>
  <c r="K1131" i="5" s="1"/>
  <c r="J1131" i="5"/>
  <c r="L1131" i="5" s="1"/>
  <c r="I1139" i="5"/>
  <c r="K1139" i="5" s="1"/>
  <c r="J1139" i="5"/>
  <c r="L1139" i="5" s="1"/>
  <c r="I1147" i="5"/>
  <c r="K1147" i="5" s="1"/>
  <c r="J1147" i="5"/>
  <c r="L1147" i="5" s="1"/>
  <c r="I1167" i="5"/>
  <c r="K1167" i="5" s="1"/>
  <c r="J1167" i="5"/>
  <c r="L1167" i="5" s="1"/>
  <c r="I1175" i="5"/>
  <c r="K1175" i="5" s="1"/>
  <c r="J1175" i="5"/>
  <c r="L1175" i="5" s="1"/>
  <c r="I1183" i="5"/>
  <c r="K1183" i="5" s="1"/>
  <c r="J1183" i="5"/>
  <c r="L1183" i="5" s="1"/>
  <c r="I1195" i="5"/>
  <c r="K1195" i="5" s="1"/>
  <c r="J1195" i="5"/>
  <c r="L1195" i="5" s="1"/>
  <c r="I1203" i="5"/>
  <c r="K1203" i="5" s="1"/>
  <c r="J1203" i="5"/>
  <c r="L1203" i="5" s="1"/>
  <c r="I1211" i="5"/>
  <c r="K1211" i="5" s="1"/>
  <c r="J1211" i="5"/>
  <c r="L1211" i="5" s="1"/>
  <c r="I1263" i="5"/>
  <c r="K1263" i="5" s="1"/>
  <c r="J1263" i="5"/>
  <c r="L1263" i="5" s="1"/>
  <c r="I1271" i="5"/>
  <c r="K1271" i="5" s="1"/>
  <c r="J1271" i="5"/>
  <c r="L1271" i="5" s="1"/>
  <c r="I411" i="5"/>
  <c r="K411" i="5" s="1"/>
  <c r="J411" i="5"/>
  <c r="L411" i="5" s="1"/>
  <c r="I594" i="5"/>
  <c r="K594" i="5" s="1"/>
  <c r="J594" i="5"/>
  <c r="L594" i="5" s="1"/>
  <c r="I722" i="5"/>
  <c r="K722" i="5" s="1"/>
  <c r="J722" i="5"/>
  <c r="L722" i="5" s="1"/>
  <c r="I850" i="5"/>
  <c r="K850" i="5" s="1"/>
  <c r="J850" i="5"/>
  <c r="L850" i="5" s="1"/>
  <c r="I978" i="5"/>
  <c r="K978" i="5" s="1"/>
  <c r="J978" i="5"/>
  <c r="L978" i="5" s="1"/>
  <c r="I1106" i="5"/>
  <c r="K1106" i="5" s="1"/>
  <c r="J1106" i="5"/>
  <c r="L1106" i="5" s="1"/>
  <c r="I360" i="5"/>
  <c r="K360" i="5" s="1"/>
  <c r="J360" i="5"/>
  <c r="L360" i="5" s="1"/>
  <c r="I368" i="5"/>
  <c r="K368" i="5" s="1"/>
  <c r="J368" i="5"/>
  <c r="L368" i="5" s="1"/>
  <c r="I396" i="5"/>
  <c r="K396" i="5" s="1"/>
  <c r="J396" i="5"/>
  <c r="L396" i="5" s="1"/>
  <c r="I404" i="5"/>
  <c r="K404" i="5" s="1"/>
  <c r="J404" i="5"/>
  <c r="L404" i="5" s="1"/>
  <c r="I424" i="5"/>
  <c r="K424" i="5" s="1"/>
  <c r="J424" i="5"/>
  <c r="L424" i="5" s="1"/>
  <c r="I432" i="5"/>
  <c r="K432" i="5" s="1"/>
  <c r="J432" i="5"/>
  <c r="L432" i="5" s="1"/>
  <c r="I460" i="5"/>
  <c r="K460" i="5" s="1"/>
  <c r="J460" i="5"/>
  <c r="L460" i="5" s="1"/>
  <c r="I472" i="5"/>
  <c r="K472" i="5" s="1"/>
  <c r="J472" i="5"/>
  <c r="L472" i="5" s="1"/>
  <c r="I480" i="5"/>
  <c r="K480" i="5" s="1"/>
  <c r="J480" i="5"/>
  <c r="L480" i="5" s="1"/>
  <c r="I504" i="5"/>
  <c r="K504" i="5" s="1"/>
  <c r="J504" i="5"/>
  <c r="L504" i="5" s="1"/>
  <c r="I512" i="5"/>
  <c r="K512" i="5" s="1"/>
  <c r="J512" i="5"/>
  <c r="L512" i="5" s="1"/>
  <c r="I536" i="5"/>
  <c r="K536" i="5" s="1"/>
  <c r="J536" i="5"/>
  <c r="L536" i="5" s="1"/>
  <c r="I544" i="5"/>
  <c r="K544" i="5" s="1"/>
  <c r="J544" i="5"/>
  <c r="L544" i="5" s="1"/>
  <c r="I572" i="5"/>
  <c r="K572" i="5" s="1"/>
  <c r="J572" i="5"/>
  <c r="L572" i="5" s="1"/>
  <c r="I580" i="5"/>
  <c r="K580" i="5" s="1"/>
  <c r="J580" i="5"/>
  <c r="L580" i="5" s="1"/>
  <c r="I600" i="5"/>
  <c r="K600" i="5" s="1"/>
  <c r="J600" i="5"/>
  <c r="L600" i="5" s="1"/>
  <c r="I608" i="5"/>
  <c r="K608" i="5" s="1"/>
  <c r="J608" i="5"/>
  <c r="L608" i="5" s="1"/>
  <c r="I636" i="5"/>
  <c r="K636" i="5" s="1"/>
  <c r="J636" i="5"/>
  <c r="L636" i="5" s="1"/>
  <c r="I644" i="5"/>
  <c r="K644" i="5" s="1"/>
  <c r="J644" i="5"/>
  <c r="L644" i="5" s="1"/>
  <c r="I664" i="5"/>
  <c r="K664" i="5" s="1"/>
  <c r="J664" i="5"/>
  <c r="L664" i="5" s="1"/>
  <c r="I672" i="5"/>
  <c r="K672" i="5" s="1"/>
  <c r="J672" i="5"/>
  <c r="L672" i="5" s="1"/>
  <c r="I700" i="5"/>
  <c r="K700" i="5" s="1"/>
  <c r="J700" i="5"/>
  <c r="L700" i="5" s="1"/>
  <c r="I708" i="5"/>
  <c r="K708" i="5" s="1"/>
  <c r="J708" i="5"/>
  <c r="L708" i="5" s="1"/>
  <c r="I728" i="5"/>
  <c r="K728" i="5" s="1"/>
  <c r="J728" i="5"/>
  <c r="L728" i="5" s="1"/>
  <c r="I740" i="5"/>
  <c r="K740" i="5" s="1"/>
  <c r="J740" i="5"/>
  <c r="L740" i="5" s="1"/>
  <c r="I748" i="5"/>
  <c r="K748" i="5" s="1"/>
  <c r="J748" i="5"/>
  <c r="L748" i="5" s="1"/>
  <c r="I776" i="5"/>
  <c r="K776" i="5" s="1"/>
  <c r="J776" i="5"/>
  <c r="L776" i="5" s="1"/>
  <c r="I784" i="5"/>
  <c r="K784" i="5" s="1"/>
  <c r="J784" i="5"/>
  <c r="L784" i="5" s="1"/>
  <c r="I804" i="5"/>
  <c r="K804" i="5" s="1"/>
  <c r="J804" i="5"/>
  <c r="L804" i="5" s="1"/>
  <c r="I812" i="5"/>
  <c r="K812" i="5" s="1"/>
  <c r="J812" i="5"/>
  <c r="L812" i="5" s="1"/>
  <c r="I840" i="5"/>
  <c r="K840" i="5" s="1"/>
  <c r="J840" i="5"/>
  <c r="L840" i="5" s="1"/>
  <c r="I848" i="5"/>
  <c r="K848" i="5" s="1"/>
  <c r="J848" i="5"/>
  <c r="L848" i="5" s="1"/>
  <c r="I868" i="5"/>
  <c r="K868" i="5" s="1"/>
  <c r="J868" i="5"/>
  <c r="L868" i="5" s="1"/>
  <c r="I876" i="5"/>
  <c r="K876" i="5" s="1"/>
  <c r="J876" i="5"/>
  <c r="L876" i="5" s="1"/>
  <c r="I904" i="5"/>
  <c r="K904" i="5" s="1"/>
  <c r="J904" i="5"/>
  <c r="L904" i="5" s="1"/>
  <c r="I912" i="5"/>
  <c r="K912" i="5" s="1"/>
  <c r="J912" i="5"/>
  <c r="L912" i="5" s="1"/>
  <c r="I932" i="5"/>
  <c r="K932" i="5" s="1"/>
  <c r="J932" i="5"/>
  <c r="L932" i="5" s="1"/>
  <c r="I940" i="5"/>
  <c r="K940" i="5" s="1"/>
  <c r="J940" i="5"/>
  <c r="L940" i="5" s="1"/>
  <c r="I968" i="5"/>
  <c r="K968" i="5" s="1"/>
  <c r="J968" i="5"/>
  <c r="L968" i="5" s="1"/>
  <c r="I976" i="5"/>
  <c r="K976" i="5" s="1"/>
  <c r="J976" i="5"/>
  <c r="L976" i="5" s="1"/>
  <c r="I996" i="5"/>
  <c r="K996" i="5" s="1"/>
  <c r="J996" i="5"/>
  <c r="L996" i="5" s="1"/>
  <c r="I1004" i="5"/>
  <c r="K1004" i="5" s="1"/>
  <c r="J1004" i="5"/>
  <c r="L1004" i="5" s="1"/>
  <c r="I1032" i="5"/>
  <c r="K1032" i="5" s="1"/>
  <c r="J1032" i="5"/>
  <c r="L1032" i="5" s="1"/>
  <c r="I1040" i="5"/>
  <c r="K1040" i="5" s="1"/>
  <c r="J1040" i="5"/>
  <c r="L1040" i="5" s="1"/>
  <c r="I1080" i="5"/>
  <c r="K1080" i="5" s="1"/>
  <c r="J1080" i="5"/>
  <c r="L1080" i="5" s="1"/>
  <c r="I1088" i="5"/>
  <c r="K1088" i="5" s="1"/>
  <c r="J1088" i="5"/>
  <c r="L1088" i="5" s="1"/>
  <c r="I1096" i="5"/>
  <c r="K1096" i="5" s="1"/>
  <c r="J1096" i="5"/>
  <c r="L1096" i="5" s="1"/>
  <c r="I1104" i="5"/>
  <c r="K1104" i="5" s="1"/>
  <c r="J1104" i="5"/>
  <c r="L1104" i="5" s="1"/>
  <c r="J1112" i="5"/>
  <c r="L1112" i="5" s="1"/>
  <c r="I1112" i="5"/>
  <c r="K1112" i="5" s="1"/>
  <c r="I1120" i="5"/>
  <c r="K1120" i="5" s="1"/>
  <c r="J1120" i="5"/>
  <c r="L1120" i="5" s="1"/>
  <c r="I1128" i="5"/>
  <c r="K1128" i="5" s="1"/>
  <c r="J1128" i="5"/>
  <c r="L1128" i="5" s="1"/>
  <c r="I1136" i="5"/>
  <c r="K1136" i="5" s="1"/>
  <c r="J1136" i="5"/>
  <c r="L1136" i="5" s="1"/>
  <c r="J1144" i="5"/>
  <c r="L1144" i="5" s="1"/>
  <c r="I1144" i="5"/>
  <c r="K1144" i="5" s="1"/>
  <c r="I1152" i="5"/>
  <c r="K1152" i="5" s="1"/>
  <c r="J1152" i="5"/>
  <c r="L1152" i="5" s="1"/>
  <c r="I1160" i="5"/>
  <c r="K1160" i="5" s="1"/>
  <c r="J1160" i="5"/>
  <c r="L1160" i="5" s="1"/>
  <c r="I1168" i="5"/>
  <c r="K1168" i="5" s="1"/>
  <c r="J1168" i="5"/>
  <c r="L1168" i="5" s="1"/>
  <c r="J1176" i="5"/>
  <c r="L1176" i="5" s="1"/>
  <c r="I1176" i="5"/>
  <c r="K1176" i="5" s="1"/>
  <c r="I1184" i="5"/>
  <c r="K1184" i="5" s="1"/>
  <c r="J1184" i="5"/>
  <c r="L1184" i="5" s="1"/>
  <c r="I1192" i="5"/>
  <c r="K1192" i="5" s="1"/>
  <c r="J1192" i="5"/>
  <c r="L1192" i="5" s="1"/>
  <c r="I1200" i="5"/>
  <c r="K1200" i="5" s="1"/>
  <c r="J1200" i="5"/>
  <c r="L1200" i="5" s="1"/>
  <c r="I1208" i="5"/>
  <c r="K1208" i="5" s="1"/>
  <c r="J1208" i="5"/>
  <c r="L1208" i="5" s="1"/>
  <c r="I1216" i="5"/>
  <c r="K1216" i="5" s="1"/>
  <c r="J1216" i="5"/>
  <c r="L1216" i="5" s="1"/>
  <c r="I1224" i="5"/>
  <c r="K1224" i="5" s="1"/>
  <c r="J1224" i="5"/>
  <c r="L1224" i="5" s="1"/>
  <c r="I1232" i="5"/>
  <c r="K1232" i="5" s="1"/>
  <c r="J1232" i="5"/>
  <c r="L1232" i="5" s="1"/>
  <c r="J1240" i="5"/>
  <c r="L1240" i="5" s="1"/>
  <c r="I1240" i="5"/>
  <c r="K1240" i="5" s="1"/>
  <c r="I1248" i="5"/>
  <c r="K1248" i="5" s="1"/>
  <c r="J1248" i="5"/>
  <c r="L1248" i="5" s="1"/>
  <c r="I1256" i="5"/>
  <c r="K1256" i="5" s="1"/>
  <c r="J1256" i="5"/>
  <c r="L1256" i="5" s="1"/>
  <c r="I1264" i="5"/>
  <c r="K1264" i="5" s="1"/>
  <c r="J1264" i="5"/>
  <c r="L1264" i="5" s="1"/>
  <c r="J1272" i="5"/>
  <c r="L1272" i="5" s="1"/>
  <c r="I1272" i="5"/>
  <c r="K1272" i="5" s="1"/>
  <c r="I1280" i="5"/>
  <c r="K1280" i="5" s="1"/>
  <c r="J1280" i="5"/>
  <c r="L1280" i="5" s="1"/>
  <c r="I1288" i="5"/>
  <c r="K1288" i="5" s="1"/>
  <c r="J1288" i="5"/>
  <c r="L1288" i="5" s="1"/>
  <c r="I1296" i="5"/>
  <c r="K1296" i="5" s="1"/>
  <c r="J1296" i="5"/>
  <c r="L1296" i="5" s="1"/>
  <c r="J1304" i="5"/>
  <c r="L1304" i="5" s="1"/>
  <c r="I1304" i="5"/>
  <c r="K1304" i="5" s="1"/>
  <c r="I1312" i="5"/>
  <c r="K1312" i="5" s="1"/>
  <c r="J1312" i="5"/>
  <c r="L1312" i="5" s="1"/>
  <c r="I1320" i="5"/>
  <c r="K1320" i="5" s="1"/>
  <c r="J1320" i="5"/>
  <c r="L1320" i="5" s="1"/>
  <c r="I1328" i="5"/>
  <c r="K1328" i="5" s="1"/>
  <c r="J1328" i="5"/>
  <c r="L1328" i="5" s="1"/>
  <c r="I1336" i="5"/>
  <c r="K1336" i="5" s="1"/>
  <c r="J1336" i="5"/>
  <c r="L1336" i="5" s="1"/>
  <c r="I1344" i="5"/>
  <c r="K1344" i="5" s="1"/>
  <c r="J1344" i="5"/>
  <c r="L1344" i="5" s="1"/>
  <c r="I1352" i="5"/>
  <c r="K1352" i="5" s="1"/>
  <c r="J1352" i="5"/>
  <c r="L1352" i="5" s="1"/>
  <c r="I1360" i="5"/>
  <c r="K1360" i="5" s="1"/>
  <c r="J1360" i="5"/>
  <c r="L1360" i="5" s="1"/>
  <c r="J1368" i="5"/>
  <c r="L1368" i="5" s="1"/>
  <c r="I1368" i="5"/>
  <c r="K1368" i="5" s="1"/>
  <c r="I1376" i="5"/>
  <c r="K1376" i="5" s="1"/>
  <c r="J1376" i="5"/>
  <c r="L1376" i="5" s="1"/>
  <c r="I1384" i="5"/>
  <c r="K1384" i="5" s="1"/>
  <c r="J1384" i="5"/>
  <c r="L1384" i="5" s="1"/>
  <c r="I1392" i="5"/>
  <c r="K1392" i="5" s="1"/>
  <c r="J1392" i="5"/>
  <c r="L1392" i="5" s="1"/>
  <c r="J1400" i="5"/>
  <c r="L1400" i="5" s="1"/>
  <c r="I1400" i="5"/>
  <c r="K1400" i="5" s="1"/>
  <c r="I1408" i="5"/>
  <c r="K1408" i="5" s="1"/>
  <c r="J1408" i="5"/>
  <c r="L1408" i="5" s="1"/>
  <c r="I1416" i="5"/>
  <c r="K1416" i="5" s="1"/>
  <c r="J1416" i="5"/>
  <c r="L1416" i="5" s="1"/>
  <c r="I1424" i="5"/>
  <c r="K1424" i="5" s="1"/>
  <c r="J1424" i="5"/>
  <c r="L1424" i="5" s="1"/>
  <c r="J1432" i="5"/>
  <c r="L1432" i="5" s="1"/>
  <c r="I1432" i="5"/>
  <c r="K1432" i="5" s="1"/>
  <c r="I1440" i="5"/>
  <c r="K1440" i="5" s="1"/>
  <c r="J1440" i="5"/>
  <c r="L1440" i="5" s="1"/>
  <c r="I1448" i="5"/>
  <c r="K1448" i="5" s="1"/>
  <c r="J1448" i="5"/>
  <c r="L1448" i="5" s="1"/>
  <c r="I1456" i="5"/>
  <c r="K1456" i="5" s="1"/>
  <c r="J1456" i="5"/>
  <c r="L1456" i="5" s="1"/>
  <c r="I1464" i="5"/>
  <c r="K1464" i="5" s="1"/>
  <c r="J1464" i="5"/>
  <c r="L1464" i="5" s="1"/>
  <c r="I1472" i="5"/>
  <c r="K1472" i="5" s="1"/>
  <c r="J1472" i="5"/>
  <c r="L1472" i="5" s="1"/>
  <c r="I1480" i="5"/>
  <c r="K1480" i="5" s="1"/>
  <c r="J1480" i="5"/>
  <c r="L1480" i="5" s="1"/>
  <c r="I1488" i="5"/>
  <c r="K1488" i="5" s="1"/>
  <c r="J1488" i="5"/>
  <c r="L1488" i="5" s="1"/>
  <c r="I1496" i="5"/>
  <c r="K1496" i="5" s="1"/>
  <c r="J1496" i="5"/>
  <c r="L1496" i="5" s="1"/>
  <c r="I1504" i="5"/>
  <c r="K1504" i="5" s="1"/>
  <c r="M1504" i="5" s="1"/>
  <c r="N1504" i="5" s="1"/>
  <c r="O1504" i="5" s="1"/>
  <c r="AI1504" i="5" s="1"/>
  <c r="J1504" i="5"/>
  <c r="L1504" i="5" s="1"/>
  <c r="I9" i="5"/>
  <c r="K9" i="5" s="1"/>
  <c r="J9" i="5"/>
  <c r="L9" i="5" s="1"/>
  <c r="I33" i="5"/>
  <c r="K33" i="5" s="1"/>
  <c r="J33" i="5"/>
  <c r="L33" i="5" s="1"/>
  <c r="I57" i="5"/>
  <c r="K57" i="5" s="1"/>
  <c r="J57" i="5"/>
  <c r="L57" i="5" s="1"/>
  <c r="I81" i="5"/>
  <c r="K81" i="5" s="1"/>
  <c r="J81" i="5"/>
  <c r="L81" i="5" s="1"/>
  <c r="I105" i="5"/>
  <c r="K105" i="5" s="1"/>
  <c r="J105" i="5"/>
  <c r="L105" i="5" s="1"/>
  <c r="I129" i="5"/>
  <c r="K129" i="5" s="1"/>
  <c r="J129" i="5"/>
  <c r="L129" i="5" s="1"/>
  <c r="I153" i="5"/>
  <c r="K153" i="5" s="1"/>
  <c r="J153" i="5"/>
  <c r="L153" i="5" s="1"/>
  <c r="I173" i="5"/>
  <c r="K173" i="5" s="1"/>
  <c r="J173" i="5"/>
  <c r="L173" i="5" s="1"/>
  <c r="J197" i="5"/>
  <c r="L197" i="5" s="1"/>
  <c r="I197" i="5"/>
  <c r="K197" i="5" s="1"/>
  <c r="I229" i="5"/>
  <c r="K229" i="5" s="1"/>
  <c r="J229" i="5"/>
  <c r="L229" i="5" s="1"/>
  <c r="I253" i="5"/>
  <c r="K253" i="5" s="1"/>
  <c r="J253" i="5"/>
  <c r="L253" i="5" s="1"/>
  <c r="I277" i="5"/>
  <c r="K277" i="5" s="1"/>
  <c r="J277" i="5"/>
  <c r="L277" i="5" s="1"/>
  <c r="I301" i="5"/>
  <c r="K301" i="5" s="1"/>
  <c r="J301" i="5"/>
  <c r="L301" i="5" s="1"/>
  <c r="I321" i="5"/>
  <c r="K321" i="5" s="1"/>
  <c r="J321" i="5"/>
  <c r="L321" i="5" s="1"/>
  <c r="I345" i="5"/>
  <c r="K345" i="5" s="1"/>
  <c r="J345" i="5"/>
  <c r="L345" i="5" s="1"/>
  <c r="I365" i="5"/>
  <c r="K365" i="5" s="1"/>
  <c r="J365" i="5"/>
  <c r="L365" i="5" s="1"/>
  <c r="I373" i="5"/>
  <c r="K373" i="5" s="1"/>
  <c r="J373" i="5"/>
  <c r="L373" i="5" s="1"/>
  <c r="I385" i="5"/>
  <c r="K385" i="5" s="1"/>
  <c r="J385" i="5"/>
  <c r="L385" i="5" s="1"/>
  <c r="I401" i="5"/>
  <c r="K401" i="5" s="1"/>
  <c r="J401" i="5"/>
  <c r="L401" i="5" s="1"/>
  <c r="I417" i="5"/>
  <c r="K417" i="5" s="1"/>
  <c r="J417" i="5"/>
  <c r="L417" i="5" s="1"/>
  <c r="I437" i="5"/>
  <c r="K437" i="5" s="1"/>
  <c r="J437" i="5"/>
  <c r="L437" i="5" s="1"/>
  <c r="I453" i="5"/>
  <c r="K453" i="5" s="1"/>
  <c r="J453" i="5"/>
  <c r="L453" i="5" s="1"/>
  <c r="I469" i="5"/>
  <c r="K469" i="5" s="1"/>
  <c r="J469" i="5"/>
  <c r="L469" i="5" s="1"/>
  <c r="I489" i="5"/>
  <c r="K489" i="5" s="1"/>
  <c r="J489" i="5"/>
  <c r="L489" i="5" s="1"/>
  <c r="I509" i="5"/>
  <c r="K509" i="5" s="1"/>
  <c r="J509" i="5"/>
  <c r="L509" i="5" s="1"/>
  <c r="I533" i="5"/>
  <c r="K533" i="5" s="1"/>
  <c r="J533" i="5"/>
  <c r="L533" i="5" s="1"/>
  <c r="I557" i="5"/>
  <c r="K557" i="5" s="1"/>
  <c r="J557" i="5"/>
  <c r="L557" i="5" s="1"/>
  <c r="I581" i="5"/>
  <c r="K581" i="5" s="1"/>
  <c r="J581" i="5"/>
  <c r="L581" i="5" s="1"/>
  <c r="I605" i="5"/>
  <c r="K605" i="5" s="1"/>
  <c r="J605" i="5"/>
  <c r="L605" i="5" s="1"/>
  <c r="I629" i="5"/>
  <c r="K629" i="5" s="1"/>
  <c r="J629" i="5"/>
  <c r="L629" i="5" s="1"/>
  <c r="I653" i="5"/>
  <c r="K653" i="5" s="1"/>
  <c r="J653" i="5"/>
  <c r="L653" i="5" s="1"/>
  <c r="I677" i="5"/>
  <c r="K677" i="5" s="1"/>
  <c r="J677" i="5"/>
  <c r="L677" i="5" s="1"/>
  <c r="I701" i="5"/>
  <c r="K701" i="5" s="1"/>
  <c r="J701" i="5"/>
  <c r="L701" i="5" s="1"/>
  <c r="I725" i="5"/>
  <c r="K725" i="5" s="1"/>
  <c r="J725" i="5"/>
  <c r="L725" i="5" s="1"/>
  <c r="I749" i="5"/>
  <c r="K749" i="5" s="1"/>
  <c r="J749" i="5"/>
  <c r="L749" i="5" s="1"/>
  <c r="I773" i="5"/>
  <c r="K773" i="5" s="1"/>
  <c r="J773" i="5"/>
  <c r="L773" i="5" s="1"/>
  <c r="I801" i="5"/>
  <c r="K801" i="5" s="1"/>
  <c r="J801" i="5"/>
  <c r="L801" i="5" s="1"/>
  <c r="I825" i="5"/>
  <c r="K825" i="5" s="1"/>
  <c r="J825" i="5"/>
  <c r="L825" i="5" s="1"/>
  <c r="I845" i="5"/>
  <c r="K845" i="5" s="1"/>
  <c r="J845" i="5"/>
  <c r="L845" i="5" s="1"/>
  <c r="I869" i="5"/>
  <c r="K869" i="5" s="1"/>
  <c r="J869" i="5"/>
  <c r="L869" i="5" s="1"/>
  <c r="I893" i="5"/>
  <c r="K893" i="5" s="1"/>
  <c r="J893" i="5"/>
  <c r="L893" i="5" s="1"/>
  <c r="I917" i="5"/>
  <c r="K917" i="5" s="1"/>
  <c r="J917" i="5"/>
  <c r="L917" i="5" s="1"/>
  <c r="I941" i="5"/>
  <c r="K941" i="5" s="1"/>
  <c r="J941" i="5"/>
  <c r="L941" i="5" s="1"/>
  <c r="I965" i="5"/>
  <c r="K965" i="5" s="1"/>
  <c r="J965" i="5"/>
  <c r="L965" i="5" s="1"/>
  <c r="I989" i="5"/>
  <c r="K989" i="5" s="1"/>
  <c r="J989" i="5"/>
  <c r="L989" i="5" s="1"/>
  <c r="I1017" i="5"/>
  <c r="K1017" i="5" s="1"/>
  <c r="J1017" i="5"/>
  <c r="L1017" i="5" s="1"/>
  <c r="I1041" i="5"/>
  <c r="K1041" i="5" s="1"/>
  <c r="J1041" i="5"/>
  <c r="L1041" i="5" s="1"/>
  <c r="I1065" i="5"/>
  <c r="K1065" i="5" s="1"/>
  <c r="J1065" i="5"/>
  <c r="L1065" i="5" s="1"/>
  <c r="I1089" i="5"/>
  <c r="K1089" i="5" s="1"/>
  <c r="J1089" i="5"/>
  <c r="L1089" i="5" s="1"/>
  <c r="I1117" i="5"/>
  <c r="K1117" i="5" s="1"/>
  <c r="J1117" i="5"/>
  <c r="L1117" i="5" s="1"/>
  <c r="I1141" i="5"/>
  <c r="K1141" i="5" s="1"/>
  <c r="J1141" i="5"/>
  <c r="L1141" i="5" s="1"/>
  <c r="I1165" i="5"/>
  <c r="K1165" i="5" s="1"/>
  <c r="J1165" i="5"/>
  <c r="L1165" i="5" s="1"/>
  <c r="I1189" i="5"/>
  <c r="K1189" i="5" s="1"/>
  <c r="J1189" i="5"/>
  <c r="L1189" i="5" s="1"/>
  <c r="I1213" i="5"/>
  <c r="K1213" i="5" s="1"/>
  <c r="J1213" i="5"/>
  <c r="L1213" i="5" s="1"/>
  <c r="I1237" i="5"/>
  <c r="K1237" i="5" s="1"/>
  <c r="J1237" i="5"/>
  <c r="L1237" i="5" s="1"/>
  <c r="I1261" i="5"/>
  <c r="K1261" i="5" s="1"/>
  <c r="J1261" i="5"/>
  <c r="L1261" i="5" s="1"/>
  <c r="I1285" i="5"/>
  <c r="K1285" i="5" s="1"/>
  <c r="J1285" i="5"/>
  <c r="L1285" i="5" s="1"/>
  <c r="I1309" i="5"/>
  <c r="K1309" i="5" s="1"/>
  <c r="J1309" i="5"/>
  <c r="L1309" i="5" s="1"/>
  <c r="I1333" i="5"/>
  <c r="K1333" i="5" s="1"/>
  <c r="J1333" i="5"/>
  <c r="L1333" i="5" s="1"/>
  <c r="I1357" i="5"/>
  <c r="K1357" i="5" s="1"/>
  <c r="J1357" i="5"/>
  <c r="L1357" i="5" s="1"/>
  <c r="I1381" i="5"/>
  <c r="K1381" i="5" s="1"/>
  <c r="J1381" i="5"/>
  <c r="L1381" i="5" s="1"/>
  <c r="I1405" i="5"/>
  <c r="K1405" i="5" s="1"/>
  <c r="J1405" i="5"/>
  <c r="L1405" i="5" s="1"/>
  <c r="I1429" i="5"/>
  <c r="K1429" i="5" s="1"/>
  <c r="J1429" i="5"/>
  <c r="L1429" i="5" s="1"/>
  <c r="I1453" i="5"/>
  <c r="K1453" i="5" s="1"/>
  <c r="J1453" i="5"/>
  <c r="L1453" i="5" s="1"/>
  <c r="I1477" i="5"/>
  <c r="K1477" i="5" s="1"/>
  <c r="J1477" i="5"/>
  <c r="L1477" i="5" s="1"/>
  <c r="I1501" i="5"/>
  <c r="K1501" i="5" s="1"/>
  <c r="J1501" i="5"/>
  <c r="L1501" i="5" s="1"/>
  <c r="I546" i="5"/>
  <c r="K546" i="5" s="1"/>
  <c r="J546" i="5"/>
  <c r="L546" i="5" s="1"/>
  <c r="I1058" i="5"/>
  <c r="K1058" i="5" s="1"/>
  <c r="J1058" i="5"/>
  <c r="L1058" i="5" s="1"/>
  <c r="I10" i="5"/>
  <c r="K10" i="5" s="1"/>
  <c r="J10" i="5"/>
  <c r="L10" i="5" s="1"/>
  <c r="I26" i="5"/>
  <c r="K26" i="5" s="1"/>
  <c r="J26" i="5"/>
  <c r="L26" i="5" s="1"/>
  <c r="I50" i="5"/>
  <c r="K50" i="5" s="1"/>
  <c r="J50" i="5"/>
  <c r="L50" i="5" s="1"/>
  <c r="I74" i="5"/>
  <c r="K74" i="5" s="1"/>
  <c r="J74" i="5"/>
  <c r="L74" i="5" s="1"/>
  <c r="I106" i="5"/>
  <c r="K106" i="5" s="1"/>
  <c r="J106" i="5"/>
  <c r="L106" i="5" s="1"/>
  <c r="I130" i="5"/>
  <c r="K130" i="5" s="1"/>
  <c r="J130" i="5"/>
  <c r="L130" i="5" s="1"/>
  <c r="I154" i="5"/>
  <c r="K154" i="5" s="1"/>
  <c r="J154" i="5"/>
  <c r="L154" i="5" s="1"/>
  <c r="I186" i="5"/>
  <c r="K186" i="5" s="1"/>
  <c r="J186" i="5"/>
  <c r="L186" i="5" s="1"/>
  <c r="I210" i="5"/>
  <c r="K210" i="5" s="1"/>
  <c r="J210" i="5"/>
  <c r="L210" i="5" s="1"/>
  <c r="I226" i="5"/>
  <c r="K226" i="5" s="1"/>
  <c r="J226" i="5"/>
  <c r="L226" i="5" s="1"/>
  <c r="I250" i="5"/>
  <c r="K250" i="5" s="1"/>
  <c r="J250" i="5"/>
  <c r="L250" i="5" s="1"/>
  <c r="I266" i="5"/>
  <c r="K266" i="5" s="1"/>
  <c r="J266" i="5"/>
  <c r="L266" i="5" s="1"/>
  <c r="I290" i="5"/>
  <c r="K290" i="5" s="1"/>
  <c r="J290" i="5"/>
  <c r="L290" i="5" s="1"/>
  <c r="I322" i="5"/>
  <c r="K322" i="5" s="1"/>
  <c r="J322" i="5"/>
  <c r="L322" i="5" s="1"/>
  <c r="I346" i="5"/>
  <c r="K346" i="5" s="1"/>
  <c r="J346" i="5"/>
  <c r="L346" i="5" s="1"/>
  <c r="I370" i="5"/>
  <c r="K370" i="5" s="1"/>
  <c r="J370" i="5"/>
  <c r="L370" i="5" s="1"/>
  <c r="I394" i="5"/>
  <c r="K394" i="5" s="1"/>
  <c r="J394" i="5"/>
  <c r="L394" i="5" s="1"/>
  <c r="I418" i="5"/>
  <c r="K418" i="5" s="1"/>
  <c r="J418" i="5"/>
  <c r="L418" i="5" s="1"/>
  <c r="I442" i="5"/>
  <c r="K442" i="5" s="1"/>
  <c r="J442" i="5"/>
  <c r="L442" i="5" s="1"/>
  <c r="I470" i="5"/>
  <c r="K470" i="5" s="1"/>
  <c r="J470" i="5"/>
  <c r="L470" i="5" s="1"/>
  <c r="I498" i="5"/>
  <c r="K498" i="5" s="1"/>
  <c r="J498" i="5"/>
  <c r="L498" i="5" s="1"/>
  <c r="I526" i="5"/>
  <c r="K526" i="5" s="1"/>
  <c r="J526" i="5"/>
  <c r="L526" i="5" s="1"/>
  <c r="I574" i="5"/>
  <c r="K574" i="5" s="1"/>
  <c r="J574" i="5"/>
  <c r="L574" i="5" s="1"/>
  <c r="I622" i="5"/>
  <c r="K622" i="5" s="1"/>
  <c r="J622" i="5"/>
  <c r="L622" i="5" s="1"/>
  <c r="I670" i="5"/>
  <c r="K670" i="5" s="1"/>
  <c r="J670" i="5"/>
  <c r="L670" i="5" s="1"/>
  <c r="I702" i="5"/>
  <c r="K702" i="5" s="1"/>
  <c r="J702" i="5"/>
  <c r="L702" i="5" s="1"/>
  <c r="I758" i="5"/>
  <c r="K758" i="5" s="1"/>
  <c r="J758" i="5"/>
  <c r="L758" i="5" s="1"/>
  <c r="I918" i="5"/>
  <c r="K918" i="5" s="1"/>
  <c r="J918" i="5"/>
  <c r="L918" i="5" s="1"/>
  <c r="I1022" i="5"/>
  <c r="K1022" i="5" s="1"/>
  <c r="J1022" i="5"/>
  <c r="L1022" i="5" s="1"/>
  <c r="I618" i="5"/>
  <c r="K618" i="5" s="1"/>
  <c r="J618" i="5"/>
  <c r="L618" i="5" s="1"/>
  <c r="I19" i="5"/>
  <c r="K19" i="5" s="1"/>
  <c r="J19" i="5"/>
  <c r="L19" i="5" s="1"/>
  <c r="I47" i="5"/>
  <c r="K47" i="5" s="1"/>
  <c r="J47" i="5"/>
  <c r="L47" i="5" s="1"/>
  <c r="I75" i="5"/>
  <c r="K75" i="5" s="1"/>
  <c r="J75" i="5"/>
  <c r="L75" i="5" s="1"/>
  <c r="I103" i="5"/>
  <c r="K103" i="5" s="1"/>
  <c r="J103" i="5"/>
  <c r="L103" i="5" s="1"/>
  <c r="I135" i="5"/>
  <c r="K135" i="5" s="1"/>
  <c r="J135" i="5"/>
  <c r="L135" i="5" s="1"/>
  <c r="I171" i="5"/>
  <c r="K171" i="5" s="1"/>
  <c r="J171" i="5"/>
  <c r="L171" i="5" s="1"/>
  <c r="I223" i="5"/>
  <c r="K223" i="5" s="1"/>
  <c r="J223" i="5"/>
  <c r="L223" i="5" s="1"/>
  <c r="I323" i="5"/>
  <c r="K323" i="5" s="1"/>
  <c r="J323" i="5"/>
  <c r="L323" i="5" s="1"/>
  <c r="I511" i="5"/>
  <c r="K511" i="5" s="1"/>
  <c r="J511" i="5"/>
  <c r="L511" i="5" s="1"/>
  <c r="I927" i="5"/>
  <c r="K927" i="5" s="1"/>
  <c r="J927" i="5"/>
  <c r="L927" i="5" s="1"/>
  <c r="I951" i="5"/>
  <c r="K951" i="5" s="1"/>
  <c r="J951" i="5"/>
  <c r="L951" i="5" s="1"/>
  <c r="I975" i="5"/>
  <c r="K975" i="5" s="1"/>
  <c r="J975" i="5"/>
  <c r="L975" i="5" s="1"/>
  <c r="I999" i="5"/>
  <c r="K999" i="5" s="1"/>
  <c r="J999" i="5"/>
  <c r="L999" i="5" s="1"/>
  <c r="I1023" i="5"/>
  <c r="K1023" i="5" s="1"/>
  <c r="J1023" i="5"/>
  <c r="L1023" i="5" s="1"/>
  <c r="I1047" i="5"/>
  <c r="K1047" i="5" s="1"/>
  <c r="J1047" i="5"/>
  <c r="L1047" i="5" s="1"/>
  <c r="I1071" i="5"/>
  <c r="K1071" i="5" s="1"/>
  <c r="J1071" i="5"/>
  <c r="L1071" i="5" s="1"/>
  <c r="I1087" i="5"/>
  <c r="K1087" i="5" s="1"/>
  <c r="J1087" i="5"/>
  <c r="L1087" i="5" s="1"/>
  <c r="I1107" i="5"/>
  <c r="K1107" i="5" s="1"/>
  <c r="J1107" i="5"/>
  <c r="L1107" i="5" s="1"/>
  <c r="I1143" i="5"/>
  <c r="K1143" i="5" s="1"/>
  <c r="J1143" i="5"/>
  <c r="L1143" i="5" s="1"/>
  <c r="I1163" i="5"/>
  <c r="K1163" i="5" s="1"/>
  <c r="J1163" i="5"/>
  <c r="L1163" i="5" s="1"/>
  <c r="I1199" i="5"/>
  <c r="K1199" i="5" s="1"/>
  <c r="J1199" i="5"/>
  <c r="L1199" i="5" s="1"/>
  <c r="I1275" i="5"/>
  <c r="K1275" i="5" s="1"/>
  <c r="J1275" i="5"/>
  <c r="L1275" i="5" s="1"/>
  <c r="I658" i="5"/>
  <c r="K658" i="5" s="1"/>
  <c r="J658" i="5"/>
  <c r="L658" i="5" s="1"/>
  <c r="I1458" i="5"/>
  <c r="K1458" i="5" s="1"/>
  <c r="J1458" i="5"/>
  <c r="L1458" i="5" s="1"/>
  <c r="I428" i="5"/>
  <c r="K428" i="5" s="1"/>
  <c r="J428" i="5"/>
  <c r="L428" i="5" s="1"/>
  <c r="I516" i="5"/>
  <c r="K516" i="5" s="1"/>
  <c r="J516" i="5"/>
  <c r="L516" i="5" s="1"/>
  <c r="I540" i="5"/>
  <c r="K540" i="5" s="1"/>
  <c r="J540" i="5"/>
  <c r="L540" i="5" s="1"/>
  <c r="I808" i="5"/>
  <c r="K808" i="5" s="1"/>
  <c r="J808" i="5"/>
  <c r="L808" i="5" s="1"/>
  <c r="I816" i="5"/>
  <c r="K816" i="5" s="1"/>
  <c r="J816" i="5"/>
  <c r="L816" i="5" s="1"/>
  <c r="I836" i="5"/>
  <c r="K836" i="5" s="1"/>
  <c r="J836" i="5"/>
  <c r="L836" i="5" s="1"/>
  <c r="I936" i="5"/>
  <c r="K936" i="5" s="1"/>
  <c r="J936" i="5"/>
  <c r="L936" i="5" s="1"/>
  <c r="I1028" i="5"/>
  <c r="K1028" i="5" s="1"/>
  <c r="J1028" i="5"/>
  <c r="L1028" i="5" s="1"/>
  <c r="I1036" i="5"/>
  <c r="K1036" i="5" s="1"/>
  <c r="J1036" i="5"/>
  <c r="L1036" i="5" s="1"/>
  <c r="I1084" i="5"/>
  <c r="K1084" i="5" s="1"/>
  <c r="J1084" i="5"/>
  <c r="L1084" i="5" s="1"/>
  <c r="I1108" i="5"/>
  <c r="K1108" i="5" s="1"/>
  <c r="J1108" i="5"/>
  <c r="L1108" i="5" s="1"/>
  <c r="I1132" i="5"/>
  <c r="K1132" i="5" s="1"/>
  <c r="J1132" i="5"/>
  <c r="L1132" i="5" s="1"/>
  <c r="I1156" i="5"/>
  <c r="K1156" i="5" s="1"/>
  <c r="J1156" i="5"/>
  <c r="L1156" i="5" s="1"/>
  <c r="I1180" i="5"/>
  <c r="K1180" i="5" s="1"/>
  <c r="J1180" i="5"/>
  <c r="L1180" i="5" s="1"/>
  <c r="I1204" i="5"/>
  <c r="K1204" i="5" s="1"/>
  <c r="J1204" i="5"/>
  <c r="L1204" i="5" s="1"/>
  <c r="I1228" i="5"/>
  <c r="K1228" i="5" s="1"/>
  <c r="J1228" i="5"/>
  <c r="L1228" i="5" s="1"/>
  <c r="I1252" i="5"/>
  <c r="K1252" i="5" s="1"/>
  <c r="J1252" i="5"/>
  <c r="L1252" i="5" s="1"/>
  <c r="I1284" i="5"/>
  <c r="K1284" i="5" s="1"/>
  <c r="J1284" i="5"/>
  <c r="L1284" i="5" s="1"/>
  <c r="I1332" i="5"/>
  <c r="K1332" i="5" s="1"/>
  <c r="J1332" i="5"/>
  <c r="L1332" i="5" s="1"/>
  <c r="I1428" i="5"/>
  <c r="K1428" i="5" s="1"/>
  <c r="J1428" i="5"/>
  <c r="L1428" i="5" s="1"/>
  <c r="J60" i="5"/>
  <c r="L60" i="5" s="1"/>
  <c r="M60" i="5" s="1"/>
  <c r="J124" i="5"/>
  <c r="L124" i="5" s="1"/>
  <c r="M124" i="5" s="1"/>
  <c r="N124" i="5" s="1"/>
  <c r="J188" i="5"/>
  <c r="L188" i="5" s="1"/>
  <c r="M188" i="5" s="1"/>
  <c r="J236" i="5"/>
  <c r="L236" i="5" s="1"/>
  <c r="M236" i="5" s="1"/>
  <c r="J300" i="5"/>
  <c r="L300" i="5" s="1"/>
  <c r="M300" i="5" s="1"/>
  <c r="I91" i="5"/>
  <c r="K91" i="5" s="1"/>
  <c r="J91" i="5"/>
  <c r="L91" i="5" s="1"/>
  <c r="J510" i="5"/>
  <c r="L510" i="5" s="1"/>
  <c r="I510" i="5"/>
  <c r="K510" i="5" s="1"/>
  <c r="I642" i="5"/>
  <c r="K642" i="5" s="1"/>
  <c r="J642" i="5"/>
  <c r="L642" i="5" s="1"/>
  <c r="I770" i="5"/>
  <c r="K770" i="5" s="1"/>
  <c r="J770" i="5"/>
  <c r="L770" i="5" s="1"/>
  <c r="I898" i="5"/>
  <c r="K898" i="5" s="1"/>
  <c r="J898" i="5"/>
  <c r="L898" i="5" s="1"/>
  <c r="I1026" i="5"/>
  <c r="K1026" i="5" s="1"/>
  <c r="J1026" i="5"/>
  <c r="L1026" i="5" s="1"/>
  <c r="I1154" i="5"/>
  <c r="K1154" i="5" s="1"/>
  <c r="J1154" i="5"/>
  <c r="L1154" i="5" s="1"/>
  <c r="I1282" i="5"/>
  <c r="K1282" i="5" s="1"/>
  <c r="J1282" i="5"/>
  <c r="L1282" i="5" s="1"/>
  <c r="I1410" i="5"/>
  <c r="K1410" i="5" s="1"/>
  <c r="J1410" i="5"/>
  <c r="L1410" i="5" s="1"/>
  <c r="I814" i="5"/>
  <c r="K814" i="5" s="1"/>
  <c r="J814" i="5"/>
  <c r="L814" i="5" s="1"/>
  <c r="I838" i="5"/>
  <c r="K838" i="5" s="1"/>
  <c r="J838" i="5"/>
  <c r="L838" i="5" s="1"/>
  <c r="I870" i="5"/>
  <c r="K870" i="5" s="1"/>
  <c r="J870" i="5"/>
  <c r="L870" i="5" s="1"/>
  <c r="I886" i="5"/>
  <c r="K886" i="5" s="1"/>
  <c r="J886" i="5"/>
  <c r="L886" i="5" s="1"/>
  <c r="I894" i="5"/>
  <c r="K894" i="5" s="1"/>
  <c r="J894" i="5"/>
  <c r="L894" i="5" s="1"/>
  <c r="I934" i="5"/>
  <c r="K934" i="5" s="1"/>
  <c r="J934" i="5"/>
  <c r="L934" i="5" s="1"/>
  <c r="I942" i="5"/>
  <c r="K942" i="5" s="1"/>
  <c r="J942" i="5"/>
  <c r="L942" i="5" s="1"/>
  <c r="I958" i="5"/>
  <c r="K958" i="5" s="1"/>
  <c r="J958" i="5"/>
  <c r="L958" i="5" s="1"/>
  <c r="I998" i="5"/>
  <c r="K998" i="5" s="1"/>
  <c r="J998" i="5"/>
  <c r="L998" i="5" s="1"/>
  <c r="I1046" i="5"/>
  <c r="K1046" i="5" s="1"/>
  <c r="J1046" i="5"/>
  <c r="L1046" i="5" s="1"/>
  <c r="I1054" i="5"/>
  <c r="K1054" i="5" s="1"/>
  <c r="J1054" i="5"/>
  <c r="L1054" i="5" s="1"/>
  <c r="I1094" i="5"/>
  <c r="K1094" i="5" s="1"/>
  <c r="J1094" i="5"/>
  <c r="L1094" i="5" s="1"/>
  <c r="I1102" i="5"/>
  <c r="K1102" i="5" s="1"/>
  <c r="J1102" i="5"/>
  <c r="L1102" i="5" s="1"/>
  <c r="I1118" i="5"/>
  <c r="K1118" i="5" s="1"/>
  <c r="J1118" i="5"/>
  <c r="L1118" i="5" s="1"/>
  <c r="I1126" i="5"/>
  <c r="K1126" i="5" s="1"/>
  <c r="J1126" i="5"/>
  <c r="L1126" i="5" s="1"/>
  <c r="I1142" i="5"/>
  <c r="K1142" i="5" s="1"/>
  <c r="J1142" i="5"/>
  <c r="L1142" i="5" s="1"/>
  <c r="I1150" i="5"/>
  <c r="K1150" i="5" s="1"/>
  <c r="J1150" i="5"/>
  <c r="L1150" i="5" s="1"/>
  <c r="I1214" i="5"/>
  <c r="K1214" i="5" s="1"/>
  <c r="J1214" i="5"/>
  <c r="L1214" i="5" s="1"/>
  <c r="I1222" i="5"/>
  <c r="K1222" i="5" s="1"/>
  <c r="J1222" i="5"/>
  <c r="L1222" i="5" s="1"/>
  <c r="I1238" i="5"/>
  <c r="K1238" i="5" s="1"/>
  <c r="J1238" i="5"/>
  <c r="L1238" i="5" s="1"/>
  <c r="I1246" i="5"/>
  <c r="K1246" i="5" s="1"/>
  <c r="J1246" i="5"/>
  <c r="L1246" i="5" s="1"/>
  <c r="I1262" i="5"/>
  <c r="K1262" i="5" s="1"/>
  <c r="J1262" i="5"/>
  <c r="L1262" i="5" s="1"/>
  <c r="I1270" i="5"/>
  <c r="K1270" i="5" s="1"/>
  <c r="J1270" i="5"/>
  <c r="L1270" i="5" s="1"/>
  <c r="I25" i="5"/>
  <c r="K25" i="5" s="1"/>
  <c r="J25" i="5"/>
  <c r="L25" i="5" s="1"/>
  <c r="I49" i="5"/>
  <c r="K49" i="5" s="1"/>
  <c r="J49" i="5"/>
  <c r="L49" i="5" s="1"/>
  <c r="I73" i="5"/>
  <c r="K73" i="5" s="1"/>
  <c r="J73" i="5"/>
  <c r="L73" i="5" s="1"/>
  <c r="I97" i="5"/>
  <c r="K97" i="5" s="1"/>
  <c r="J97" i="5"/>
  <c r="L97" i="5" s="1"/>
  <c r="I121" i="5"/>
  <c r="K121" i="5" s="1"/>
  <c r="J121" i="5"/>
  <c r="L121" i="5" s="1"/>
  <c r="I149" i="5"/>
  <c r="K149" i="5" s="1"/>
  <c r="J149" i="5"/>
  <c r="L149" i="5" s="1"/>
  <c r="I177" i="5"/>
  <c r="K177" i="5" s="1"/>
  <c r="J177" i="5"/>
  <c r="L177" i="5" s="1"/>
  <c r="I201" i="5"/>
  <c r="K201" i="5" s="1"/>
  <c r="J201" i="5"/>
  <c r="L201" i="5" s="1"/>
  <c r="I221" i="5"/>
  <c r="K221" i="5" s="1"/>
  <c r="J221" i="5"/>
  <c r="L221" i="5" s="1"/>
  <c r="I249" i="5"/>
  <c r="K249" i="5" s="1"/>
  <c r="J249" i="5"/>
  <c r="L249" i="5" s="1"/>
  <c r="I269" i="5"/>
  <c r="K269" i="5" s="1"/>
  <c r="J269" i="5"/>
  <c r="L269" i="5" s="1"/>
  <c r="I293" i="5"/>
  <c r="K293" i="5" s="1"/>
  <c r="J293" i="5"/>
  <c r="L293" i="5" s="1"/>
  <c r="I317" i="5"/>
  <c r="K317" i="5" s="1"/>
  <c r="J317" i="5"/>
  <c r="L317" i="5" s="1"/>
  <c r="I341" i="5"/>
  <c r="K341" i="5" s="1"/>
  <c r="J341" i="5"/>
  <c r="L341" i="5" s="1"/>
  <c r="I485" i="5"/>
  <c r="K485" i="5" s="1"/>
  <c r="J485" i="5"/>
  <c r="L485" i="5" s="1"/>
  <c r="I513" i="5"/>
  <c r="K513" i="5" s="1"/>
  <c r="J513" i="5"/>
  <c r="L513" i="5" s="1"/>
  <c r="I537" i="5"/>
  <c r="K537" i="5" s="1"/>
  <c r="J537" i="5"/>
  <c r="L537" i="5" s="1"/>
  <c r="I565" i="5"/>
  <c r="K565" i="5" s="1"/>
  <c r="J565" i="5"/>
  <c r="L565" i="5" s="1"/>
  <c r="I589" i="5"/>
  <c r="K589" i="5" s="1"/>
  <c r="J589" i="5"/>
  <c r="L589" i="5" s="1"/>
  <c r="I613" i="5"/>
  <c r="K613" i="5" s="1"/>
  <c r="J613" i="5"/>
  <c r="L613" i="5" s="1"/>
  <c r="I637" i="5"/>
  <c r="K637" i="5" s="1"/>
  <c r="J637" i="5"/>
  <c r="L637" i="5" s="1"/>
  <c r="I661" i="5"/>
  <c r="K661" i="5" s="1"/>
  <c r="J661" i="5"/>
  <c r="L661" i="5" s="1"/>
  <c r="I685" i="5"/>
  <c r="K685" i="5" s="1"/>
  <c r="J685" i="5"/>
  <c r="L685" i="5" s="1"/>
  <c r="I709" i="5"/>
  <c r="K709" i="5" s="1"/>
  <c r="J709" i="5"/>
  <c r="L709" i="5" s="1"/>
  <c r="I733" i="5"/>
  <c r="K733" i="5" s="1"/>
  <c r="J733" i="5"/>
  <c r="L733" i="5" s="1"/>
  <c r="I757" i="5"/>
  <c r="K757" i="5" s="1"/>
  <c r="J757" i="5"/>
  <c r="L757" i="5" s="1"/>
  <c r="I781" i="5"/>
  <c r="K781" i="5" s="1"/>
  <c r="J781" i="5"/>
  <c r="L781" i="5" s="1"/>
  <c r="I805" i="5"/>
  <c r="K805" i="5" s="1"/>
  <c r="J805" i="5"/>
  <c r="L805" i="5" s="1"/>
  <c r="I829" i="5"/>
  <c r="K829" i="5" s="1"/>
  <c r="J829" i="5"/>
  <c r="L829" i="5" s="1"/>
  <c r="I853" i="5"/>
  <c r="K853" i="5" s="1"/>
  <c r="J853" i="5"/>
  <c r="L853" i="5" s="1"/>
  <c r="I877" i="5"/>
  <c r="K877" i="5" s="1"/>
  <c r="J877" i="5"/>
  <c r="L877" i="5" s="1"/>
  <c r="I901" i="5"/>
  <c r="K901" i="5" s="1"/>
  <c r="J901" i="5"/>
  <c r="L901" i="5" s="1"/>
  <c r="I925" i="5"/>
  <c r="K925" i="5" s="1"/>
  <c r="J925" i="5"/>
  <c r="L925" i="5" s="1"/>
  <c r="I949" i="5"/>
  <c r="K949" i="5" s="1"/>
  <c r="J949" i="5"/>
  <c r="L949" i="5" s="1"/>
  <c r="I973" i="5"/>
  <c r="K973" i="5" s="1"/>
  <c r="J973" i="5"/>
  <c r="L973" i="5" s="1"/>
  <c r="I997" i="5"/>
  <c r="K997" i="5" s="1"/>
  <c r="J997" i="5"/>
  <c r="L997" i="5" s="1"/>
  <c r="I1021" i="5"/>
  <c r="K1021" i="5" s="1"/>
  <c r="J1021" i="5"/>
  <c r="L1021" i="5" s="1"/>
  <c r="I1045" i="5"/>
  <c r="K1045" i="5" s="1"/>
  <c r="J1045" i="5"/>
  <c r="L1045" i="5" s="1"/>
  <c r="I1069" i="5"/>
  <c r="K1069" i="5" s="1"/>
  <c r="J1069" i="5"/>
  <c r="L1069" i="5" s="1"/>
  <c r="I1093" i="5"/>
  <c r="K1093" i="5" s="1"/>
  <c r="J1093" i="5"/>
  <c r="L1093" i="5" s="1"/>
  <c r="I1113" i="5"/>
  <c r="K1113" i="5" s="1"/>
  <c r="J1113" i="5"/>
  <c r="L1113" i="5" s="1"/>
  <c r="I1137" i="5"/>
  <c r="K1137" i="5" s="1"/>
  <c r="J1137" i="5"/>
  <c r="L1137" i="5" s="1"/>
  <c r="I1161" i="5"/>
  <c r="K1161" i="5" s="1"/>
  <c r="J1161" i="5"/>
  <c r="L1161" i="5" s="1"/>
  <c r="I1185" i="5"/>
  <c r="K1185" i="5" s="1"/>
  <c r="J1185" i="5"/>
  <c r="L1185" i="5" s="1"/>
  <c r="I1209" i="5"/>
  <c r="K1209" i="5" s="1"/>
  <c r="J1209" i="5"/>
  <c r="L1209" i="5" s="1"/>
  <c r="I1233" i="5"/>
  <c r="K1233" i="5" s="1"/>
  <c r="J1233" i="5"/>
  <c r="L1233" i="5" s="1"/>
  <c r="I1257" i="5"/>
  <c r="K1257" i="5" s="1"/>
  <c r="J1257" i="5"/>
  <c r="L1257" i="5" s="1"/>
  <c r="I1281" i="5"/>
  <c r="K1281" i="5" s="1"/>
  <c r="J1281" i="5"/>
  <c r="L1281" i="5" s="1"/>
  <c r="I1305" i="5"/>
  <c r="K1305" i="5" s="1"/>
  <c r="J1305" i="5"/>
  <c r="L1305" i="5" s="1"/>
  <c r="I1329" i="5"/>
  <c r="K1329" i="5" s="1"/>
  <c r="J1329" i="5"/>
  <c r="L1329" i="5" s="1"/>
  <c r="I1353" i="5"/>
  <c r="K1353" i="5" s="1"/>
  <c r="J1353" i="5"/>
  <c r="L1353" i="5" s="1"/>
  <c r="I1377" i="5"/>
  <c r="K1377" i="5" s="1"/>
  <c r="J1377" i="5"/>
  <c r="L1377" i="5" s="1"/>
  <c r="I1401" i="5"/>
  <c r="K1401" i="5" s="1"/>
  <c r="J1401" i="5"/>
  <c r="L1401" i="5" s="1"/>
  <c r="I1425" i="5"/>
  <c r="K1425" i="5" s="1"/>
  <c r="J1425" i="5"/>
  <c r="L1425" i="5" s="1"/>
  <c r="I1449" i="5"/>
  <c r="K1449" i="5" s="1"/>
  <c r="J1449" i="5"/>
  <c r="L1449" i="5" s="1"/>
  <c r="I1473" i="5"/>
  <c r="K1473" i="5" s="1"/>
  <c r="J1473" i="5"/>
  <c r="L1473" i="5" s="1"/>
  <c r="I1497" i="5"/>
  <c r="K1497" i="5" s="1"/>
  <c r="J1497" i="5"/>
  <c r="L1497" i="5" s="1"/>
  <c r="I379" i="5"/>
  <c r="K379" i="5" s="1"/>
  <c r="J379" i="5"/>
  <c r="L379" i="5" s="1"/>
  <c r="I586" i="5"/>
  <c r="K586" i="5" s="1"/>
  <c r="J586" i="5"/>
  <c r="L586" i="5" s="1"/>
  <c r="I746" i="5"/>
  <c r="K746" i="5" s="1"/>
  <c r="J746" i="5"/>
  <c r="L746" i="5" s="1"/>
  <c r="I874" i="5"/>
  <c r="K874" i="5" s="1"/>
  <c r="J874" i="5"/>
  <c r="L874" i="5" s="1"/>
  <c r="I1162" i="5"/>
  <c r="K1162" i="5" s="1"/>
  <c r="J1162" i="5"/>
  <c r="L1162" i="5" s="1"/>
  <c r="I1091" i="5"/>
  <c r="K1091" i="5" s="1"/>
  <c r="J1091" i="5"/>
  <c r="L1091" i="5" s="1"/>
  <c r="I1127" i="5"/>
  <c r="K1127" i="5" s="1"/>
  <c r="J1127" i="5"/>
  <c r="L1127" i="5" s="1"/>
  <c r="I1155" i="5"/>
  <c r="K1155" i="5" s="1"/>
  <c r="J1155" i="5"/>
  <c r="L1155" i="5" s="1"/>
  <c r="I1191" i="5"/>
  <c r="K1191" i="5" s="1"/>
  <c r="J1191" i="5"/>
  <c r="L1191" i="5" s="1"/>
  <c r="I1219" i="5"/>
  <c r="K1219" i="5" s="1"/>
  <c r="J1219" i="5"/>
  <c r="L1219" i="5" s="1"/>
  <c r="I1227" i="5"/>
  <c r="K1227" i="5" s="1"/>
  <c r="J1227" i="5"/>
  <c r="L1227" i="5" s="1"/>
  <c r="I1235" i="5"/>
  <c r="K1235" i="5" s="1"/>
  <c r="J1235" i="5"/>
  <c r="L1235" i="5" s="1"/>
  <c r="I1243" i="5"/>
  <c r="K1243" i="5" s="1"/>
  <c r="J1243" i="5"/>
  <c r="L1243" i="5" s="1"/>
  <c r="I1251" i="5"/>
  <c r="K1251" i="5" s="1"/>
  <c r="J1251" i="5"/>
  <c r="L1251" i="5" s="1"/>
  <c r="I1259" i="5"/>
  <c r="K1259" i="5" s="1"/>
  <c r="J1259" i="5"/>
  <c r="L1259" i="5" s="1"/>
  <c r="I1279" i="5"/>
  <c r="K1279" i="5" s="1"/>
  <c r="J1279" i="5"/>
  <c r="L1279" i="5" s="1"/>
  <c r="I1287" i="5"/>
  <c r="K1287" i="5" s="1"/>
  <c r="J1287" i="5"/>
  <c r="L1287" i="5" s="1"/>
  <c r="I1295" i="5"/>
  <c r="K1295" i="5" s="1"/>
  <c r="J1295" i="5"/>
  <c r="L1295" i="5" s="1"/>
  <c r="I1303" i="5"/>
  <c r="K1303" i="5" s="1"/>
  <c r="J1303" i="5"/>
  <c r="L1303" i="5" s="1"/>
  <c r="I1311" i="5"/>
  <c r="K1311" i="5" s="1"/>
  <c r="J1311" i="5"/>
  <c r="L1311" i="5" s="1"/>
  <c r="I1319" i="5"/>
  <c r="K1319" i="5" s="1"/>
  <c r="J1319" i="5"/>
  <c r="L1319" i="5" s="1"/>
  <c r="I1327" i="5"/>
  <c r="K1327" i="5" s="1"/>
  <c r="J1327" i="5"/>
  <c r="L1327" i="5" s="1"/>
  <c r="I1335" i="5"/>
  <c r="K1335" i="5" s="1"/>
  <c r="J1335" i="5"/>
  <c r="L1335" i="5" s="1"/>
  <c r="I1343" i="5"/>
  <c r="K1343" i="5" s="1"/>
  <c r="J1343" i="5"/>
  <c r="L1343" i="5" s="1"/>
  <c r="I1351" i="5"/>
  <c r="K1351" i="5" s="1"/>
  <c r="J1351" i="5"/>
  <c r="L1351" i="5" s="1"/>
  <c r="I1359" i="5"/>
  <c r="K1359" i="5" s="1"/>
  <c r="J1359" i="5"/>
  <c r="L1359" i="5" s="1"/>
  <c r="I1367" i="5"/>
  <c r="K1367" i="5" s="1"/>
  <c r="J1367" i="5"/>
  <c r="L1367" i="5" s="1"/>
  <c r="I1375" i="5"/>
  <c r="K1375" i="5" s="1"/>
  <c r="J1375" i="5"/>
  <c r="L1375" i="5" s="1"/>
  <c r="I1383" i="5"/>
  <c r="K1383" i="5" s="1"/>
  <c r="J1383" i="5"/>
  <c r="L1383" i="5" s="1"/>
  <c r="I1391" i="5"/>
  <c r="K1391" i="5" s="1"/>
  <c r="J1391" i="5"/>
  <c r="L1391" i="5" s="1"/>
  <c r="I1399" i="5"/>
  <c r="K1399" i="5" s="1"/>
  <c r="J1399" i="5"/>
  <c r="L1399" i="5" s="1"/>
  <c r="I1407" i="5"/>
  <c r="K1407" i="5" s="1"/>
  <c r="J1407" i="5"/>
  <c r="L1407" i="5" s="1"/>
  <c r="I1415" i="5"/>
  <c r="K1415" i="5" s="1"/>
  <c r="J1415" i="5"/>
  <c r="L1415" i="5" s="1"/>
  <c r="I1423" i="5"/>
  <c r="K1423" i="5" s="1"/>
  <c r="J1423" i="5"/>
  <c r="L1423" i="5" s="1"/>
  <c r="I1431" i="5"/>
  <c r="K1431" i="5" s="1"/>
  <c r="J1431" i="5"/>
  <c r="L1431" i="5" s="1"/>
  <c r="I1439" i="5"/>
  <c r="K1439" i="5" s="1"/>
  <c r="J1439" i="5"/>
  <c r="L1439" i="5" s="1"/>
  <c r="I1447" i="5"/>
  <c r="K1447" i="5" s="1"/>
  <c r="J1447" i="5"/>
  <c r="L1447" i="5" s="1"/>
  <c r="I1455" i="5"/>
  <c r="K1455" i="5" s="1"/>
  <c r="J1455" i="5"/>
  <c r="L1455" i="5" s="1"/>
  <c r="I1463" i="5"/>
  <c r="K1463" i="5" s="1"/>
  <c r="J1463" i="5"/>
  <c r="L1463" i="5" s="1"/>
  <c r="I1471" i="5"/>
  <c r="K1471" i="5" s="1"/>
  <c r="J1471" i="5"/>
  <c r="L1471" i="5" s="1"/>
  <c r="I1479" i="5"/>
  <c r="K1479" i="5" s="1"/>
  <c r="J1479" i="5"/>
  <c r="L1479" i="5" s="1"/>
  <c r="I1487" i="5"/>
  <c r="K1487" i="5" s="1"/>
  <c r="J1487" i="5"/>
  <c r="L1487" i="5" s="1"/>
  <c r="I1495" i="5"/>
  <c r="K1495" i="5" s="1"/>
  <c r="J1495" i="5"/>
  <c r="L1495" i="5" s="1"/>
  <c r="I1503" i="5"/>
  <c r="K1503" i="5" s="1"/>
  <c r="M1503" i="5" s="1"/>
  <c r="J1503" i="5"/>
  <c r="L1503" i="5" s="1"/>
  <c r="I5" i="5"/>
  <c r="K5" i="5" s="1"/>
  <c r="J5" i="5"/>
  <c r="L5" i="5" s="1"/>
  <c r="I29" i="5"/>
  <c r="K29" i="5" s="1"/>
  <c r="J29" i="5"/>
  <c r="L29" i="5" s="1"/>
  <c r="I53" i="5"/>
  <c r="K53" i="5" s="1"/>
  <c r="J53" i="5"/>
  <c r="L53" i="5" s="1"/>
  <c r="I77" i="5"/>
  <c r="K77" i="5" s="1"/>
  <c r="J77" i="5"/>
  <c r="L77" i="5" s="1"/>
  <c r="I101" i="5"/>
  <c r="K101" i="5" s="1"/>
  <c r="J101" i="5"/>
  <c r="L101" i="5" s="1"/>
  <c r="I125" i="5"/>
  <c r="K125" i="5" s="1"/>
  <c r="J125" i="5"/>
  <c r="L125" i="5" s="1"/>
  <c r="I145" i="5"/>
  <c r="K145" i="5" s="1"/>
  <c r="J145" i="5"/>
  <c r="L145" i="5" s="1"/>
  <c r="I169" i="5"/>
  <c r="K169" i="5" s="1"/>
  <c r="J169" i="5"/>
  <c r="L169" i="5" s="1"/>
  <c r="I193" i="5"/>
  <c r="K193" i="5" s="1"/>
  <c r="J193" i="5"/>
  <c r="L193" i="5" s="1"/>
  <c r="I217" i="5"/>
  <c r="K217" i="5" s="1"/>
  <c r="J217" i="5"/>
  <c r="L217" i="5" s="1"/>
  <c r="I233" i="5"/>
  <c r="K233" i="5" s="1"/>
  <c r="J233" i="5"/>
  <c r="L233" i="5" s="1"/>
  <c r="I257" i="5"/>
  <c r="K257" i="5" s="1"/>
  <c r="J257" i="5"/>
  <c r="L257" i="5" s="1"/>
  <c r="I285" i="5"/>
  <c r="K285" i="5" s="1"/>
  <c r="J285" i="5"/>
  <c r="L285" i="5" s="1"/>
  <c r="I313" i="5"/>
  <c r="K313" i="5" s="1"/>
  <c r="J313" i="5"/>
  <c r="L313" i="5" s="1"/>
  <c r="I337" i="5"/>
  <c r="K337" i="5" s="1"/>
  <c r="J337" i="5"/>
  <c r="L337" i="5" s="1"/>
  <c r="I357" i="5"/>
  <c r="K357" i="5" s="1"/>
  <c r="J357" i="5"/>
  <c r="L357" i="5" s="1"/>
  <c r="I389" i="5"/>
  <c r="K389" i="5" s="1"/>
  <c r="J389" i="5"/>
  <c r="L389" i="5" s="1"/>
  <c r="I405" i="5"/>
  <c r="K405" i="5" s="1"/>
  <c r="J405" i="5"/>
  <c r="L405" i="5" s="1"/>
  <c r="I421" i="5"/>
  <c r="K421" i="5" s="1"/>
  <c r="J421" i="5"/>
  <c r="L421" i="5" s="1"/>
  <c r="I441" i="5"/>
  <c r="K441" i="5" s="1"/>
  <c r="J441" i="5"/>
  <c r="L441" i="5" s="1"/>
  <c r="I457" i="5"/>
  <c r="K457" i="5" s="1"/>
  <c r="J457" i="5"/>
  <c r="L457" i="5" s="1"/>
  <c r="I473" i="5"/>
  <c r="K473" i="5" s="1"/>
  <c r="J473" i="5"/>
  <c r="L473" i="5" s="1"/>
  <c r="I493" i="5"/>
  <c r="K493" i="5" s="1"/>
  <c r="J493" i="5"/>
  <c r="L493" i="5" s="1"/>
  <c r="I517" i="5"/>
  <c r="K517" i="5" s="1"/>
  <c r="J517" i="5"/>
  <c r="L517" i="5" s="1"/>
  <c r="I541" i="5"/>
  <c r="K541" i="5" s="1"/>
  <c r="J541" i="5"/>
  <c r="L541" i="5" s="1"/>
  <c r="I561" i="5"/>
  <c r="K561" i="5" s="1"/>
  <c r="J561" i="5"/>
  <c r="L561" i="5" s="1"/>
  <c r="I585" i="5"/>
  <c r="K585" i="5" s="1"/>
  <c r="J585" i="5"/>
  <c r="L585" i="5" s="1"/>
  <c r="I609" i="5"/>
  <c r="K609" i="5" s="1"/>
  <c r="J609" i="5"/>
  <c r="L609" i="5" s="1"/>
  <c r="I633" i="5"/>
  <c r="K633" i="5" s="1"/>
  <c r="J633" i="5"/>
  <c r="L633" i="5" s="1"/>
  <c r="I657" i="5"/>
  <c r="K657" i="5" s="1"/>
  <c r="J657" i="5"/>
  <c r="L657" i="5" s="1"/>
  <c r="I681" i="5"/>
  <c r="K681" i="5" s="1"/>
  <c r="J681" i="5"/>
  <c r="L681" i="5" s="1"/>
  <c r="J705" i="5"/>
  <c r="L705" i="5" s="1"/>
  <c r="I705" i="5"/>
  <c r="K705" i="5" s="1"/>
  <c r="I729" i="5"/>
  <c r="K729" i="5" s="1"/>
  <c r="J729" i="5"/>
  <c r="L729" i="5" s="1"/>
  <c r="I753" i="5"/>
  <c r="K753" i="5" s="1"/>
  <c r="J753" i="5"/>
  <c r="L753" i="5" s="1"/>
  <c r="I777" i="5"/>
  <c r="K777" i="5" s="1"/>
  <c r="J777" i="5"/>
  <c r="L777" i="5" s="1"/>
  <c r="I797" i="5"/>
  <c r="K797" i="5" s="1"/>
  <c r="J797" i="5"/>
  <c r="L797" i="5" s="1"/>
  <c r="I821" i="5"/>
  <c r="K821" i="5" s="1"/>
  <c r="J821" i="5"/>
  <c r="L821" i="5" s="1"/>
  <c r="I849" i="5"/>
  <c r="K849" i="5" s="1"/>
  <c r="J849" i="5"/>
  <c r="L849" i="5" s="1"/>
  <c r="I873" i="5"/>
  <c r="K873" i="5" s="1"/>
  <c r="J873" i="5"/>
  <c r="L873" i="5" s="1"/>
  <c r="J897" i="5"/>
  <c r="L897" i="5" s="1"/>
  <c r="I897" i="5"/>
  <c r="K897" i="5" s="1"/>
  <c r="I921" i="5"/>
  <c r="K921" i="5" s="1"/>
  <c r="J921" i="5"/>
  <c r="L921" i="5" s="1"/>
  <c r="I945" i="5"/>
  <c r="K945" i="5" s="1"/>
  <c r="J945" i="5"/>
  <c r="L945" i="5" s="1"/>
  <c r="I969" i="5"/>
  <c r="K969" i="5" s="1"/>
  <c r="J969" i="5"/>
  <c r="L969" i="5" s="1"/>
  <c r="I993" i="5"/>
  <c r="K993" i="5" s="1"/>
  <c r="J993" i="5"/>
  <c r="L993" i="5" s="1"/>
  <c r="I1013" i="5"/>
  <c r="K1013" i="5" s="1"/>
  <c r="J1013" i="5"/>
  <c r="L1013" i="5" s="1"/>
  <c r="I1037" i="5"/>
  <c r="K1037" i="5" s="1"/>
  <c r="J1037" i="5"/>
  <c r="L1037" i="5" s="1"/>
  <c r="I1061" i="5"/>
  <c r="K1061" i="5" s="1"/>
  <c r="J1061" i="5"/>
  <c r="L1061" i="5" s="1"/>
  <c r="I1085" i="5"/>
  <c r="K1085" i="5" s="1"/>
  <c r="J1085" i="5"/>
  <c r="L1085" i="5" s="1"/>
  <c r="I1109" i="5"/>
  <c r="K1109" i="5" s="1"/>
  <c r="J1109" i="5"/>
  <c r="L1109" i="5" s="1"/>
  <c r="I1133" i="5"/>
  <c r="K1133" i="5" s="1"/>
  <c r="J1133" i="5"/>
  <c r="L1133" i="5" s="1"/>
  <c r="I1157" i="5"/>
  <c r="K1157" i="5" s="1"/>
  <c r="J1157" i="5"/>
  <c r="L1157" i="5" s="1"/>
  <c r="I1181" i="5"/>
  <c r="K1181" i="5" s="1"/>
  <c r="J1181" i="5"/>
  <c r="L1181" i="5" s="1"/>
  <c r="I1205" i="5"/>
  <c r="K1205" i="5" s="1"/>
  <c r="J1205" i="5"/>
  <c r="L1205" i="5" s="1"/>
  <c r="I1229" i="5"/>
  <c r="K1229" i="5" s="1"/>
  <c r="J1229" i="5"/>
  <c r="L1229" i="5" s="1"/>
  <c r="I1253" i="5"/>
  <c r="K1253" i="5" s="1"/>
  <c r="J1253" i="5"/>
  <c r="L1253" i="5" s="1"/>
  <c r="I1277" i="5"/>
  <c r="K1277" i="5" s="1"/>
  <c r="J1277" i="5"/>
  <c r="L1277" i="5" s="1"/>
  <c r="I1301" i="5"/>
  <c r="K1301" i="5" s="1"/>
  <c r="J1301" i="5"/>
  <c r="L1301" i="5" s="1"/>
  <c r="I1325" i="5"/>
  <c r="K1325" i="5" s="1"/>
  <c r="J1325" i="5"/>
  <c r="L1325" i="5" s="1"/>
  <c r="I1349" i="5"/>
  <c r="K1349" i="5" s="1"/>
  <c r="J1349" i="5"/>
  <c r="L1349" i="5" s="1"/>
  <c r="I1373" i="5"/>
  <c r="K1373" i="5" s="1"/>
  <c r="J1373" i="5"/>
  <c r="L1373" i="5" s="1"/>
  <c r="I1397" i="5"/>
  <c r="K1397" i="5" s="1"/>
  <c r="J1397" i="5"/>
  <c r="L1397" i="5" s="1"/>
  <c r="I1421" i="5"/>
  <c r="K1421" i="5" s="1"/>
  <c r="J1421" i="5"/>
  <c r="L1421" i="5" s="1"/>
  <c r="I1445" i="5"/>
  <c r="K1445" i="5" s="1"/>
  <c r="J1445" i="5"/>
  <c r="L1445" i="5" s="1"/>
  <c r="I1469" i="5"/>
  <c r="K1469" i="5" s="1"/>
  <c r="J1469" i="5"/>
  <c r="L1469" i="5" s="1"/>
  <c r="I1493" i="5"/>
  <c r="K1493" i="5" s="1"/>
  <c r="J1493" i="5"/>
  <c r="L1493" i="5" s="1"/>
  <c r="I27" i="5"/>
  <c r="K27" i="5" s="1"/>
  <c r="J27" i="5"/>
  <c r="L27" i="5" s="1"/>
  <c r="I488" i="5"/>
  <c r="K488" i="5" s="1"/>
  <c r="J488" i="5"/>
  <c r="L488" i="5" s="1"/>
  <c r="I626" i="5"/>
  <c r="K626" i="5" s="1"/>
  <c r="J626" i="5"/>
  <c r="L626" i="5" s="1"/>
  <c r="I754" i="5"/>
  <c r="K754" i="5" s="1"/>
  <c r="J754" i="5"/>
  <c r="L754" i="5" s="1"/>
  <c r="I882" i="5"/>
  <c r="K882" i="5" s="1"/>
  <c r="J882" i="5"/>
  <c r="L882" i="5" s="1"/>
  <c r="I1010" i="5"/>
  <c r="K1010" i="5" s="1"/>
  <c r="J1010" i="5"/>
  <c r="L1010" i="5" s="1"/>
  <c r="I1362" i="5"/>
  <c r="K1362" i="5" s="1"/>
  <c r="J1362" i="5"/>
  <c r="L1362" i="5" s="1"/>
  <c r="I348" i="5"/>
  <c r="K348" i="5" s="1"/>
  <c r="J348" i="5"/>
  <c r="L348" i="5" s="1"/>
  <c r="I356" i="5"/>
  <c r="K356" i="5" s="1"/>
  <c r="J356" i="5"/>
  <c r="L356" i="5" s="1"/>
  <c r="I376" i="5"/>
  <c r="K376" i="5" s="1"/>
  <c r="J376" i="5"/>
  <c r="L376" i="5" s="1"/>
  <c r="I384" i="5"/>
  <c r="K384" i="5" s="1"/>
  <c r="J384" i="5"/>
  <c r="L384" i="5" s="1"/>
  <c r="I412" i="5"/>
  <c r="K412" i="5" s="1"/>
  <c r="J412" i="5"/>
  <c r="L412" i="5" s="1"/>
  <c r="I420" i="5"/>
  <c r="K420" i="5" s="1"/>
  <c r="J420" i="5"/>
  <c r="L420" i="5" s="1"/>
  <c r="I440" i="5"/>
  <c r="K440" i="5" s="1"/>
  <c r="J440" i="5"/>
  <c r="L440" i="5" s="1"/>
  <c r="I448" i="5"/>
  <c r="K448" i="5" s="1"/>
  <c r="J448" i="5"/>
  <c r="L448" i="5" s="1"/>
  <c r="I468" i="5"/>
  <c r="K468" i="5" s="1"/>
  <c r="J468" i="5"/>
  <c r="L468" i="5" s="1"/>
  <c r="I492" i="5"/>
  <c r="K492" i="5" s="1"/>
  <c r="J492" i="5"/>
  <c r="L492" i="5" s="1"/>
  <c r="I500" i="5"/>
  <c r="K500" i="5" s="1"/>
  <c r="J500" i="5"/>
  <c r="L500" i="5" s="1"/>
  <c r="I524" i="5"/>
  <c r="K524" i="5" s="1"/>
  <c r="J524" i="5"/>
  <c r="L524" i="5" s="1"/>
  <c r="I532" i="5"/>
  <c r="K532" i="5" s="1"/>
  <c r="J532" i="5"/>
  <c r="L532" i="5" s="1"/>
  <c r="I552" i="5"/>
  <c r="K552" i="5" s="1"/>
  <c r="J552" i="5"/>
  <c r="L552" i="5" s="1"/>
  <c r="I560" i="5"/>
  <c r="K560" i="5" s="1"/>
  <c r="J560" i="5"/>
  <c r="L560" i="5" s="1"/>
  <c r="I588" i="5"/>
  <c r="K588" i="5" s="1"/>
  <c r="J588" i="5"/>
  <c r="L588" i="5" s="1"/>
  <c r="I596" i="5"/>
  <c r="K596" i="5" s="1"/>
  <c r="J596" i="5"/>
  <c r="L596" i="5" s="1"/>
  <c r="I616" i="5"/>
  <c r="K616" i="5" s="1"/>
  <c r="J616" i="5"/>
  <c r="L616" i="5" s="1"/>
  <c r="I624" i="5"/>
  <c r="K624" i="5" s="1"/>
  <c r="J624" i="5"/>
  <c r="L624" i="5" s="1"/>
  <c r="I652" i="5"/>
  <c r="K652" i="5" s="1"/>
  <c r="J652" i="5"/>
  <c r="L652" i="5" s="1"/>
  <c r="I660" i="5"/>
  <c r="K660" i="5" s="1"/>
  <c r="J660" i="5"/>
  <c r="L660" i="5" s="1"/>
  <c r="I680" i="5"/>
  <c r="K680" i="5" s="1"/>
  <c r="J680" i="5"/>
  <c r="L680" i="5" s="1"/>
  <c r="I688" i="5"/>
  <c r="K688" i="5" s="1"/>
  <c r="J688" i="5"/>
  <c r="L688" i="5" s="1"/>
  <c r="I716" i="5"/>
  <c r="K716" i="5" s="1"/>
  <c r="J716" i="5"/>
  <c r="L716" i="5" s="1"/>
  <c r="I736" i="5"/>
  <c r="K736" i="5" s="1"/>
  <c r="J736" i="5"/>
  <c r="L736" i="5" s="1"/>
  <c r="I756" i="5"/>
  <c r="K756" i="5" s="1"/>
  <c r="J756" i="5"/>
  <c r="L756" i="5" s="1"/>
  <c r="I764" i="5"/>
  <c r="K764" i="5" s="1"/>
  <c r="J764" i="5"/>
  <c r="L764" i="5" s="1"/>
  <c r="I792" i="5"/>
  <c r="K792" i="5" s="1"/>
  <c r="J792" i="5"/>
  <c r="L792" i="5" s="1"/>
  <c r="I800" i="5"/>
  <c r="K800" i="5" s="1"/>
  <c r="J800" i="5"/>
  <c r="L800" i="5" s="1"/>
  <c r="I820" i="5"/>
  <c r="K820" i="5" s="1"/>
  <c r="J820" i="5"/>
  <c r="L820" i="5" s="1"/>
  <c r="I828" i="5"/>
  <c r="K828" i="5" s="1"/>
  <c r="J828" i="5"/>
  <c r="L828" i="5" s="1"/>
  <c r="I856" i="5"/>
  <c r="K856" i="5" s="1"/>
  <c r="J856" i="5"/>
  <c r="L856" i="5" s="1"/>
  <c r="I864" i="5"/>
  <c r="K864" i="5" s="1"/>
  <c r="J864" i="5"/>
  <c r="L864" i="5" s="1"/>
  <c r="I884" i="5"/>
  <c r="K884" i="5" s="1"/>
  <c r="J884" i="5"/>
  <c r="L884" i="5" s="1"/>
  <c r="I892" i="5"/>
  <c r="K892" i="5" s="1"/>
  <c r="J892" i="5"/>
  <c r="L892" i="5" s="1"/>
  <c r="I920" i="5"/>
  <c r="K920" i="5" s="1"/>
  <c r="J920" i="5"/>
  <c r="L920" i="5" s="1"/>
  <c r="I928" i="5"/>
  <c r="K928" i="5" s="1"/>
  <c r="J928" i="5"/>
  <c r="L928" i="5" s="1"/>
  <c r="I948" i="5"/>
  <c r="K948" i="5" s="1"/>
  <c r="J948" i="5"/>
  <c r="L948" i="5" s="1"/>
  <c r="I956" i="5"/>
  <c r="K956" i="5" s="1"/>
  <c r="J956" i="5"/>
  <c r="L956" i="5" s="1"/>
  <c r="J984" i="5"/>
  <c r="L984" i="5" s="1"/>
  <c r="I984" i="5"/>
  <c r="K984" i="5" s="1"/>
  <c r="I992" i="5"/>
  <c r="K992" i="5" s="1"/>
  <c r="J992" i="5"/>
  <c r="L992" i="5" s="1"/>
  <c r="I1012" i="5"/>
  <c r="K1012" i="5" s="1"/>
  <c r="J1012" i="5"/>
  <c r="L1012" i="5" s="1"/>
  <c r="I1020" i="5"/>
  <c r="K1020" i="5" s="1"/>
  <c r="J1020" i="5"/>
  <c r="L1020" i="5" s="1"/>
  <c r="J1048" i="5"/>
  <c r="L1048" i="5" s="1"/>
  <c r="I1048" i="5"/>
  <c r="K1048" i="5" s="1"/>
  <c r="I1060" i="5"/>
  <c r="K1060" i="5" s="1"/>
  <c r="J1060" i="5"/>
  <c r="L1060" i="5" s="1"/>
  <c r="I1068" i="5"/>
  <c r="K1068" i="5" s="1"/>
  <c r="J1068" i="5"/>
  <c r="L1068" i="5" s="1"/>
  <c r="N2717" i="5" l="1"/>
  <c r="AQ2710" i="5"/>
  <c r="AP2710" i="5"/>
  <c r="W1572" i="5"/>
  <c r="X1572" i="5"/>
  <c r="Y1572" i="5"/>
  <c r="V1572" i="5"/>
  <c r="Z1572" i="5" s="1"/>
  <c r="AB1572" i="5" s="1"/>
  <c r="Q425" i="5"/>
  <c r="AA425" i="5" s="1"/>
  <c r="U425" i="5"/>
  <c r="Q632" i="5"/>
  <c r="AA632" i="5" s="1"/>
  <c r="S196" i="5"/>
  <c r="S163" i="5"/>
  <c r="S687" i="5"/>
  <c r="T338" i="5"/>
  <c r="T699" i="5"/>
  <c r="R1362" i="5"/>
  <c r="R546" i="5"/>
  <c r="Q398" i="5"/>
  <c r="AA398" i="5" s="1"/>
  <c r="U1476" i="5"/>
  <c r="R740" i="5"/>
  <c r="T484" i="5"/>
  <c r="Q195" i="5"/>
  <c r="AA195" i="5" s="1"/>
  <c r="U195" i="5"/>
  <c r="S365" i="5"/>
  <c r="R179" i="5"/>
  <c r="U541" i="5"/>
  <c r="Q1436" i="5"/>
  <c r="AA1436" i="5" s="1"/>
  <c r="Q604" i="5"/>
  <c r="AA604" i="5" s="1"/>
  <c r="U604" i="5"/>
  <c r="R142" i="5"/>
  <c r="S656" i="5"/>
  <c r="N2877" i="5"/>
  <c r="N2878" i="5" s="1"/>
  <c r="N2879" i="5" s="1"/>
  <c r="N2880" i="5" s="1"/>
  <c r="N2881" i="5" s="1"/>
  <c r="N2882" i="5" s="1"/>
  <c r="N2883" i="5" s="1"/>
  <c r="N2884" i="5" s="1"/>
  <c r="N2885" i="5" s="1"/>
  <c r="N2886" i="5" s="1"/>
  <c r="N2887" i="5" s="1"/>
  <c r="N1676" i="5"/>
  <c r="N1677" i="5" s="1"/>
  <c r="N2893" i="5"/>
  <c r="N2894" i="5" s="1"/>
  <c r="N2895" i="5" s="1"/>
  <c r="N2896" i="5" s="1"/>
  <c r="N2897" i="5" s="1"/>
  <c r="N2898" i="5" s="1"/>
  <c r="N2899" i="5" s="1"/>
  <c r="N2900" i="5" s="1"/>
  <c r="R2376" i="5"/>
  <c r="S2376" i="5"/>
  <c r="T1552" i="5"/>
  <c r="S1552" i="5"/>
  <c r="Q1605" i="5"/>
  <c r="AA1605" i="5" s="1"/>
  <c r="N2085" i="5"/>
  <c r="N2086" i="5" s="1"/>
  <c r="T2820" i="5"/>
  <c r="AD2500" i="5"/>
  <c r="AN2500" i="5" s="1"/>
  <c r="R2034" i="5"/>
  <c r="AR102" i="5"/>
  <c r="R425" i="5"/>
  <c r="S632" i="5"/>
  <c r="R196" i="5"/>
  <c r="Q163" i="5"/>
  <c r="AA163" i="5" s="1"/>
  <c r="U163" i="5"/>
  <c r="R687" i="5"/>
  <c r="Q338" i="5"/>
  <c r="AA338" i="5" s="1"/>
  <c r="U338" i="5"/>
  <c r="S699" i="5"/>
  <c r="Q1362" i="5"/>
  <c r="AA1362" i="5" s="1"/>
  <c r="U1362" i="5"/>
  <c r="T546" i="5"/>
  <c r="U546" i="5"/>
  <c r="T398" i="5"/>
  <c r="Q740" i="5"/>
  <c r="AA740" i="5" s="1"/>
  <c r="U740" i="5"/>
  <c r="R484" i="5"/>
  <c r="R195" i="5"/>
  <c r="Q365" i="5"/>
  <c r="AA365" i="5" s="1"/>
  <c r="U365" i="5"/>
  <c r="T179" i="5"/>
  <c r="Q541" i="5"/>
  <c r="AA541" i="5" s="1"/>
  <c r="T541" i="5"/>
  <c r="R1436" i="5"/>
  <c r="T604" i="5"/>
  <c r="Q142" i="5"/>
  <c r="AA142" i="5" s="1"/>
  <c r="U142" i="5"/>
  <c r="R656" i="5"/>
  <c r="N2307" i="5"/>
  <c r="N2308" i="5" s="1"/>
  <c r="N2309" i="5" s="1"/>
  <c r="N2310" i="5" s="1"/>
  <c r="N2311" i="5" s="1"/>
  <c r="N2312" i="5" s="1"/>
  <c r="N2313" i="5" s="1"/>
  <c r="N2542" i="5"/>
  <c r="N2543" i="5" s="1"/>
  <c r="N2099" i="5"/>
  <c r="N2035" i="5"/>
  <c r="N2036" i="5" s="1"/>
  <c r="N2037" i="5" s="1"/>
  <c r="N2038" i="5" s="1"/>
  <c r="N2827" i="5"/>
  <c r="N2828" i="5" s="1"/>
  <c r="N2829" i="5" s="1"/>
  <c r="N2830" i="5" s="1"/>
  <c r="N2831" i="5" s="1"/>
  <c r="N2832" i="5" s="1"/>
  <c r="N2833" i="5" s="1"/>
  <c r="N2834" i="5" s="1"/>
  <c r="N2835" i="5" s="1"/>
  <c r="N2836" i="5" s="1"/>
  <c r="O1908" i="5"/>
  <c r="AI1908" i="5" s="1"/>
  <c r="Z2375" i="5"/>
  <c r="AB2375" i="5" s="1"/>
  <c r="U2376" i="5"/>
  <c r="R1552" i="5"/>
  <c r="T1605" i="5"/>
  <c r="N3226" i="5"/>
  <c r="N3227" i="5" s="1"/>
  <c r="N3228" i="5" s="1"/>
  <c r="N3229" i="5" s="1"/>
  <c r="N3230" i="5" s="1"/>
  <c r="N3231" i="5" s="1"/>
  <c r="N3232" i="5" s="1"/>
  <c r="N3233" i="5" s="1"/>
  <c r="U2820" i="5"/>
  <c r="S2820" i="5"/>
  <c r="AD2405" i="5"/>
  <c r="AN2405" i="5" s="1"/>
  <c r="U2034" i="5"/>
  <c r="AR904" i="5"/>
  <c r="V2305" i="5"/>
  <c r="Z2305" i="5" s="1"/>
  <c r="AB2305" i="5" s="1"/>
  <c r="W2305" i="5"/>
  <c r="AC2305" i="5" s="1"/>
  <c r="AL2305" i="5" s="1"/>
  <c r="X2305" i="5"/>
  <c r="Y2305" i="5"/>
  <c r="AE2305" i="5" s="1"/>
  <c r="Z1601" i="5"/>
  <c r="AB1601" i="5" s="1"/>
  <c r="Q687" i="5"/>
  <c r="AA687" i="5" s="1"/>
  <c r="S398" i="5"/>
  <c r="Q656" i="5"/>
  <c r="AA656" i="5" s="1"/>
  <c r="N3087" i="5"/>
  <c r="N3088" i="5" s="1"/>
  <c r="N3089" i="5" s="1"/>
  <c r="N3090" i="5" s="1"/>
  <c r="N3091" i="5" s="1"/>
  <c r="N3092" i="5" s="1"/>
  <c r="N3093" i="5" s="1"/>
  <c r="N3094" i="5" s="1"/>
  <c r="N3095" i="5" s="1"/>
  <c r="N3096" i="5" s="1"/>
  <c r="N3097" i="5" s="1"/>
  <c r="N3098" i="5" s="1"/>
  <c r="N1965" i="5"/>
  <c r="N1966" i="5" s="1"/>
  <c r="N1967" i="5" s="1"/>
  <c r="N1968" i="5" s="1"/>
  <c r="R1605" i="5"/>
  <c r="T2034" i="5"/>
  <c r="T2710" i="5"/>
  <c r="S2710" i="5"/>
  <c r="Q2710" i="5"/>
  <c r="AA2710" i="5" s="1"/>
  <c r="U2710" i="5"/>
  <c r="R2710" i="5"/>
  <c r="AQ2106" i="5"/>
  <c r="AP2106" i="5"/>
  <c r="AR2105" i="5" s="1"/>
  <c r="N1810" i="5"/>
  <c r="N1811" i="5" s="1"/>
  <c r="N1812" i="5" s="1"/>
  <c r="N1813" i="5" s="1"/>
  <c r="N1814" i="5" s="1"/>
  <c r="N1815" i="5" s="1"/>
  <c r="N1816" i="5" s="1"/>
  <c r="N1817" i="5" s="1"/>
  <c r="N1818" i="5" s="1"/>
  <c r="N1819" i="5" s="1"/>
  <c r="N1820" i="5" s="1"/>
  <c r="N1821" i="5" s="1"/>
  <c r="N1822" i="5" s="1"/>
  <c r="N1823" i="5" s="1"/>
  <c r="N1824" i="5" s="1"/>
  <c r="N1825" i="5" s="1"/>
  <c r="N1826" i="5" s="1"/>
  <c r="N1827" i="5" s="1"/>
  <c r="N1828" i="5" s="1"/>
  <c r="N1829" i="5" s="1"/>
  <c r="N1830" i="5" s="1"/>
  <c r="N1831" i="5" s="1"/>
  <c r="N1832" i="5" s="1"/>
  <c r="N1833" i="5" s="1"/>
  <c r="N1834" i="5" s="1"/>
  <c r="N1835" i="5" s="1"/>
  <c r="N1836" i="5" s="1"/>
  <c r="AP3035" i="5"/>
  <c r="AQ3035" i="5"/>
  <c r="AQ2169" i="5"/>
  <c r="AP2169" i="5"/>
  <c r="P1603" i="5"/>
  <c r="AI1603" i="5"/>
  <c r="AP2384" i="5"/>
  <c r="AR2383" i="5" s="1"/>
  <c r="AQ2384" i="5"/>
  <c r="AP2889" i="5"/>
  <c r="AR2888" i="5" s="1"/>
  <c r="AQ2889" i="5"/>
  <c r="AQ1907" i="5"/>
  <c r="AP1907" i="5"/>
  <c r="AP2805" i="5"/>
  <c r="AR2804" i="5" s="1"/>
  <c r="AQ2805" i="5"/>
  <c r="N3193" i="5"/>
  <c r="AQ3206" i="5"/>
  <c r="AP3206" i="5"/>
  <c r="AR3205" i="5" s="1"/>
  <c r="V2888" i="5"/>
  <c r="Z2888" i="5" s="1"/>
  <c r="AB2888" i="5" s="1"/>
  <c r="W2888" i="5"/>
  <c r="X2888" i="5"/>
  <c r="Y2888" i="5"/>
  <c r="R1642" i="5"/>
  <c r="S1642" i="5"/>
  <c r="U1642" i="5"/>
  <c r="T1642" i="5"/>
  <c r="Q1642" i="5"/>
  <c r="AA1642" i="5" s="1"/>
  <c r="AP2705" i="5"/>
  <c r="AR2705" i="5" s="1"/>
  <c r="AQ2705" i="5"/>
  <c r="AQ2269" i="5"/>
  <c r="AP2269" i="5"/>
  <c r="AR2269" i="5" s="1"/>
  <c r="R2198" i="5"/>
  <c r="T2198" i="5"/>
  <c r="S2198" i="5"/>
  <c r="Q2198" i="5"/>
  <c r="AA2198" i="5" s="1"/>
  <c r="U2198" i="5"/>
  <c r="AP2082" i="5"/>
  <c r="AQ2082" i="5"/>
  <c r="AQ3078" i="5"/>
  <c r="AP3078" i="5"/>
  <c r="Y1982" i="5"/>
  <c r="V1982" i="5"/>
  <c r="Z1982" i="5" s="1"/>
  <c r="W1982" i="5"/>
  <c r="X1982" i="5"/>
  <c r="X1673" i="5"/>
  <c r="Y1673" i="5"/>
  <c r="V1673" i="5"/>
  <c r="Z1673" i="5" s="1"/>
  <c r="W1673" i="5"/>
  <c r="X2252" i="5"/>
  <c r="Y2252" i="5"/>
  <c r="AE2252" i="5" s="1"/>
  <c r="V2252" i="5"/>
  <c r="Z2252" i="5" s="1"/>
  <c r="AB2252" i="5" s="1"/>
  <c r="W2252" i="5"/>
  <c r="Y2314" i="5"/>
  <c r="V2314" i="5"/>
  <c r="Z2314" i="5" s="1"/>
  <c r="AB2314" i="5" s="1"/>
  <c r="W2314" i="5"/>
  <c r="X2314" i="5"/>
  <c r="AD2314" i="5" s="1"/>
  <c r="AN2314" i="5" s="1"/>
  <c r="AQ2034" i="5"/>
  <c r="AP2034" i="5"/>
  <c r="W3118" i="5"/>
  <c r="X3118" i="5"/>
  <c r="Y3118" i="5"/>
  <c r="V3118" i="5"/>
  <c r="Z3118" i="5" s="1"/>
  <c r="AB3118" i="5" s="1"/>
  <c r="AE3034" i="5"/>
  <c r="AP2908" i="5"/>
  <c r="AR2907" i="5" s="1"/>
  <c r="AQ2908" i="5"/>
  <c r="AQ1606" i="5"/>
  <c r="AP1606" i="5"/>
  <c r="AR1605" i="5" s="1"/>
  <c r="AP2083" i="5"/>
  <c r="AQ2083" i="5"/>
  <c r="AQ2538" i="5"/>
  <c r="AP2538" i="5"/>
  <c r="AP1806" i="5"/>
  <c r="AQ1806" i="5"/>
  <c r="AQ2492" i="5"/>
  <c r="AP2492" i="5"/>
  <c r="AR2491" i="5" s="1"/>
  <c r="AQ2010" i="5"/>
  <c r="AP2010" i="5"/>
  <c r="AR2009" i="5" s="1"/>
  <c r="AQ2606" i="5"/>
  <c r="AP2606" i="5"/>
  <c r="AR2605" i="5"/>
  <c r="N2386" i="5"/>
  <c r="AP2101" i="5"/>
  <c r="AR2100" i="5" s="1"/>
  <c r="AQ2101" i="5"/>
  <c r="AE2500" i="5"/>
  <c r="P3180" i="5"/>
  <c r="AI3180" i="5"/>
  <c r="V2870" i="5"/>
  <c r="Z2870" i="5" s="1"/>
  <c r="AB2870" i="5" s="1"/>
  <c r="AC2870" i="5" s="1"/>
  <c r="AL2870" i="5" s="1"/>
  <c r="W2870" i="5"/>
  <c r="X2870" i="5"/>
  <c r="Y2870" i="5"/>
  <c r="X3234" i="5"/>
  <c r="Y3234" i="5"/>
  <c r="V3234" i="5"/>
  <c r="Z3234" i="5" s="1"/>
  <c r="AB3234" i="5" s="1"/>
  <c r="W3234" i="5"/>
  <c r="T2705" i="5"/>
  <c r="Q2705" i="5"/>
  <c r="AA2705" i="5" s="1"/>
  <c r="S2705" i="5"/>
  <c r="R2705" i="5"/>
  <c r="U2705" i="5"/>
  <c r="AQ2537" i="5"/>
  <c r="AP2537" i="5"/>
  <c r="AR2537" i="5" s="1"/>
  <c r="V3260" i="5"/>
  <c r="Z3260" i="5" s="1"/>
  <c r="AB3260" i="5" s="1"/>
  <c r="X3260" i="5"/>
  <c r="Y3260" i="5"/>
  <c r="W3260" i="5"/>
  <c r="AC3260" i="5" s="1"/>
  <c r="AL3260" i="5" s="1"/>
  <c r="AP2820" i="5"/>
  <c r="AQ2820" i="5"/>
  <c r="AQ2505" i="5"/>
  <c r="AP2505" i="5"/>
  <c r="AR2505" i="5" s="1"/>
  <c r="X2603" i="5"/>
  <c r="Y2603" i="5"/>
  <c r="V2603" i="5"/>
  <c r="Z2603" i="5" s="1"/>
  <c r="W2603" i="5"/>
  <c r="AB1673" i="5"/>
  <c r="AE1673" i="5" s="1"/>
  <c r="AQ3191" i="5"/>
  <c r="AP3191" i="5"/>
  <c r="AP2005" i="5"/>
  <c r="AQ2005" i="5"/>
  <c r="AQ2700" i="5"/>
  <c r="AP2700" i="5"/>
  <c r="AR2699" i="5" s="1"/>
  <c r="X3004" i="5"/>
  <c r="Y3004" i="5"/>
  <c r="V3004" i="5"/>
  <c r="Z3004" i="5" s="1"/>
  <c r="AB3004" i="5" s="1"/>
  <c r="W3004" i="5"/>
  <c r="X3222" i="5"/>
  <c r="Y3222" i="5"/>
  <c r="V3222" i="5"/>
  <c r="Z3222" i="5" s="1"/>
  <c r="AB3222" i="5" s="1"/>
  <c r="W3222" i="5"/>
  <c r="AC3034" i="5"/>
  <c r="AL3034" i="5" s="1"/>
  <c r="N1670" i="5"/>
  <c r="N1671" i="5" s="1"/>
  <c r="N1672" i="5" s="1"/>
  <c r="AQ2199" i="5"/>
  <c r="AP2199" i="5"/>
  <c r="P1983" i="5"/>
  <c r="AI1983" i="5"/>
  <c r="AP3184" i="5"/>
  <c r="AR3183" i="5" s="1"/>
  <c r="AQ3184" i="5"/>
  <c r="AQ2306" i="5"/>
  <c r="AP2306" i="5"/>
  <c r="AR2305" i="5" s="1"/>
  <c r="AQ3126" i="5"/>
  <c r="AP3126" i="5"/>
  <c r="AR3125" i="5" s="1"/>
  <c r="AP2871" i="5"/>
  <c r="AQ2871" i="5"/>
  <c r="AP3224" i="5"/>
  <c r="AR3223" i="5" s="1"/>
  <c r="AQ3224" i="5"/>
  <c r="AP1573" i="5"/>
  <c r="AR1572" i="5" s="1"/>
  <c r="AQ1573" i="5"/>
  <c r="AP2905" i="5"/>
  <c r="AQ2905" i="5"/>
  <c r="AR2904" i="5"/>
  <c r="AP1957" i="5"/>
  <c r="AR1956" i="5" s="1"/>
  <c r="AQ1957" i="5"/>
  <c r="AP3005" i="5"/>
  <c r="AR3004" i="5" s="1"/>
  <c r="AQ3005" i="5"/>
  <c r="P3192" i="5"/>
  <c r="AI3192" i="5"/>
  <c r="V2605" i="5"/>
  <c r="Z2605" i="5" s="1"/>
  <c r="W2605" i="5"/>
  <c r="X2605" i="5"/>
  <c r="Y2605" i="5"/>
  <c r="X1667" i="5"/>
  <c r="AD1667" i="5" s="1"/>
  <c r="AN1667" i="5" s="1"/>
  <c r="Y1667" i="5"/>
  <c r="V1667" i="5"/>
  <c r="Z1667" i="5" s="1"/>
  <c r="AB1667" i="5" s="1"/>
  <c r="W1667" i="5"/>
  <c r="AQ2168" i="5"/>
  <c r="AP2168" i="5"/>
  <c r="AR2168" i="5" s="1"/>
  <c r="AB1982" i="5"/>
  <c r="AE1982" i="5" s="1"/>
  <c r="X3112" i="5"/>
  <c r="V3112" i="5"/>
  <c r="Z3112" i="5" s="1"/>
  <c r="AB3112" i="5" s="1"/>
  <c r="Y3112" i="5"/>
  <c r="W3112" i="5"/>
  <c r="AB2603" i="5"/>
  <c r="W3250" i="5"/>
  <c r="Y3250" i="5"/>
  <c r="V3250" i="5"/>
  <c r="Z3250" i="5" s="1"/>
  <c r="AB3250" i="5" s="1"/>
  <c r="X3250" i="5"/>
  <c r="V3196" i="5"/>
  <c r="Z3196" i="5" s="1"/>
  <c r="W3196" i="5"/>
  <c r="X3196" i="5"/>
  <c r="Y3196" i="5"/>
  <c r="AR1906" i="5"/>
  <c r="AP2904" i="5"/>
  <c r="AQ2904" i="5"/>
  <c r="AP1805" i="5"/>
  <c r="AQ1805" i="5"/>
  <c r="Y1905" i="5"/>
  <c r="V1905" i="5"/>
  <c r="Z1905" i="5" s="1"/>
  <c r="AB1905" i="5" s="1"/>
  <c r="W1905" i="5"/>
  <c r="X1905" i="5"/>
  <c r="AR3034" i="5"/>
  <c r="AP2761" i="5"/>
  <c r="AQ2761" i="5"/>
  <c r="Y2804" i="5"/>
  <c r="V2804" i="5"/>
  <c r="Z2804" i="5" s="1"/>
  <c r="W2804" i="5"/>
  <c r="X2804" i="5"/>
  <c r="AP3278" i="5"/>
  <c r="AQ3278" i="5"/>
  <c r="AD3034" i="5"/>
  <c r="AN3034" i="5" s="1"/>
  <c r="AP1504" i="5"/>
  <c r="AR1504" i="5" s="1"/>
  <c r="AQ1504" i="5"/>
  <c r="N2387" i="5"/>
  <c r="N2388" i="5" s="1"/>
  <c r="N2389" i="5" s="1"/>
  <c r="N2390" i="5" s="1"/>
  <c r="N2391" i="5" s="1"/>
  <c r="N2392" i="5" s="1"/>
  <c r="P2604" i="5"/>
  <c r="AI2604" i="5"/>
  <c r="AQ1908" i="5"/>
  <c r="AP1908" i="5"/>
  <c r="AR1907" i="5" s="1"/>
  <c r="AQ2014" i="5"/>
  <c r="AP2014" i="5"/>
  <c r="AR2013" i="5" s="1"/>
  <c r="P3305" i="5"/>
  <c r="R3305" i="5" s="1"/>
  <c r="AI3305" i="5"/>
  <c r="AP1675" i="5"/>
  <c r="AR1674" i="5" s="1"/>
  <c r="AQ1675" i="5"/>
  <c r="AP3079" i="5"/>
  <c r="AQ3079" i="5"/>
  <c r="AQ1506" i="5"/>
  <c r="AP1506" i="5"/>
  <c r="AR1505" i="5" s="1"/>
  <c r="AP1644" i="5"/>
  <c r="AR1643" i="5" s="1"/>
  <c r="AQ1644" i="5"/>
  <c r="AP2711" i="5"/>
  <c r="AR2710" i="5" s="1"/>
  <c r="AQ2711" i="5"/>
  <c r="AP2092" i="5"/>
  <c r="AR2091" i="5" s="1"/>
  <c r="AQ2092" i="5"/>
  <c r="AQ1668" i="5"/>
  <c r="AR1667" i="5"/>
  <c r="AP1668" i="5"/>
  <c r="N2718" i="5"/>
  <c r="N2719" i="5" s="1"/>
  <c r="N2720" i="5" s="1"/>
  <c r="N2721" i="5" s="1"/>
  <c r="N2722" i="5" s="1"/>
  <c r="N2723" i="5" s="1"/>
  <c r="N2724" i="5" s="1"/>
  <c r="AB2605" i="5"/>
  <c r="AQ1642" i="5"/>
  <c r="AP1642" i="5"/>
  <c r="AR1642" i="5" s="1"/>
  <c r="W3104" i="5"/>
  <c r="V3104" i="5"/>
  <c r="Z3104" i="5" s="1"/>
  <c r="AB3104" i="5" s="1"/>
  <c r="X3104" i="5"/>
  <c r="Y3104" i="5"/>
  <c r="V1550" i="5"/>
  <c r="Z1550" i="5" s="1"/>
  <c r="AB1550" i="5" s="1"/>
  <c r="Y1550" i="5"/>
  <c r="W1550" i="5"/>
  <c r="X1550" i="5"/>
  <c r="X3100" i="5"/>
  <c r="Y3100" i="5"/>
  <c r="V3100" i="5"/>
  <c r="Z3100" i="5" s="1"/>
  <c r="AB3100" i="5" s="1"/>
  <c r="W3100" i="5"/>
  <c r="AQ2352" i="5"/>
  <c r="AP2352" i="5"/>
  <c r="W2270" i="5"/>
  <c r="X2270" i="5"/>
  <c r="Y2270" i="5"/>
  <c r="V2270" i="5"/>
  <c r="Z2270" i="5" s="1"/>
  <c r="AB2270" i="5" s="1"/>
  <c r="AR2870" i="5"/>
  <c r="AR3099" i="5"/>
  <c r="AR3100" i="5"/>
  <c r="Y2491" i="5"/>
  <c r="AE2491" i="5" s="1"/>
  <c r="W2491" i="5"/>
  <c r="AC2491" i="5" s="1"/>
  <c r="AL2491" i="5" s="1"/>
  <c r="V2491" i="5"/>
  <c r="Z2491" i="5" s="1"/>
  <c r="AB2491" i="5" s="1"/>
  <c r="X2491" i="5"/>
  <c r="AP2078" i="5"/>
  <c r="AQ2078" i="5"/>
  <c r="AP2924" i="5"/>
  <c r="AQ2924" i="5"/>
  <c r="AQ2198" i="5"/>
  <c r="AP2198" i="5"/>
  <c r="AR2198" i="5" s="1"/>
  <c r="AB3196" i="5"/>
  <c r="AD3196" i="5" s="1"/>
  <c r="AN3196" i="5" s="1"/>
  <c r="X1956" i="5"/>
  <c r="Y1956" i="5"/>
  <c r="V1956" i="5"/>
  <c r="Z1956" i="5" s="1"/>
  <c r="AB1956" i="5" s="1"/>
  <c r="W1956" i="5"/>
  <c r="S2761" i="5"/>
  <c r="Q2761" i="5"/>
  <c r="AA2761" i="5" s="1"/>
  <c r="T2761" i="5"/>
  <c r="U2761" i="5"/>
  <c r="R2761" i="5"/>
  <c r="AB2804" i="5"/>
  <c r="M197" i="5"/>
  <c r="N197" i="5" s="1"/>
  <c r="M1432" i="5"/>
  <c r="M1400" i="5"/>
  <c r="M1368" i="5"/>
  <c r="M1304" i="5"/>
  <c r="N1304" i="5" s="1"/>
  <c r="M1272" i="5"/>
  <c r="M1240" i="5"/>
  <c r="M1176" i="5"/>
  <c r="M1144" i="5"/>
  <c r="M1112" i="5"/>
  <c r="N3161" i="5"/>
  <c r="AC2500" i="5"/>
  <c r="AL2500" i="5" s="1"/>
  <c r="N3128" i="5"/>
  <c r="N3129" i="5" s="1"/>
  <c r="N3130" i="5" s="1"/>
  <c r="N3131" i="5" s="1"/>
  <c r="N3132" i="5" s="1"/>
  <c r="N3133" i="5" s="1"/>
  <c r="N3134" i="5" s="1"/>
  <c r="N3135" i="5" s="1"/>
  <c r="N3136" i="5" s="1"/>
  <c r="N2725" i="5"/>
  <c r="N2726" i="5" s="1"/>
  <c r="N2727" i="5" s="1"/>
  <c r="N2728" i="5" s="1"/>
  <c r="N2729" i="5" s="1"/>
  <c r="N2730" i="5" s="1"/>
  <c r="N2731" i="5" s="1"/>
  <c r="N2732" i="5" s="1"/>
  <c r="N2733" i="5" s="1"/>
  <c r="N2734" i="5" s="1"/>
  <c r="N2735" i="5" s="1"/>
  <c r="N2736" i="5" s="1"/>
  <c r="AE1631" i="5"/>
  <c r="N3181" i="5"/>
  <c r="O3181" i="5" s="1"/>
  <c r="Y3191" i="5"/>
  <c r="W3191" i="5"/>
  <c r="V3191" i="5"/>
  <c r="Z3191" i="5" s="1"/>
  <c r="X3191" i="5"/>
  <c r="N2393" i="5"/>
  <c r="N2394" i="5" s="1"/>
  <c r="N2395" i="5" s="1"/>
  <c r="N2396" i="5" s="1"/>
  <c r="N2397" i="5" s="1"/>
  <c r="N2398" i="5" s="1"/>
  <c r="N2399" i="5" s="1"/>
  <c r="N2400" i="5" s="1"/>
  <c r="N2401" i="5" s="1"/>
  <c r="N2402" i="5" s="1"/>
  <c r="N2403" i="5" s="1"/>
  <c r="N2404" i="5" s="1"/>
  <c r="N2901" i="5"/>
  <c r="N2902" i="5" s="1"/>
  <c r="N2903" i="5" s="1"/>
  <c r="AE1551" i="5"/>
  <c r="N1919" i="5"/>
  <c r="N1920" i="5" s="1"/>
  <c r="AB3191" i="5"/>
  <c r="AE3191" i="5" s="1"/>
  <c r="V2168" i="5"/>
  <c r="Z2168" i="5" s="1"/>
  <c r="AB2168" i="5" s="1"/>
  <c r="W2168" i="5"/>
  <c r="X2168" i="5"/>
  <c r="Y2168" i="5"/>
  <c r="AE2168" i="5" s="1"/>
  <c r="N2378" i="5"/>
  <c r="N2379" i="5" s="1"/>
  <c r="N2380" i="5" s="1"/>
  <c r="N2381" i="5" s="1"/>
  <c r="N2382" i="5" s="1"/>
  <c r="O2377" i="5"/>
  <c r="AI2377" i="5" s="1"/>
  <c r="P1606" i="5"/>
  <c r="Q3305" i="5"/>
  <c r="AA3305" i="5" s="1"/>
  <c r="S3305" i="5"/>
  <c r="U3305" i="5"/>
  <c r="T3305" i="5"/>
  <c r="P1675" i="5"/>
  <c r="O1676" i="5"/>
  <c r="AI1676" i="5" s="1"/>
  <c r="P1506" i="5"/>
  <c r="N3164" i="5"/>
  <c r="O3163" i="5"/>
  <c r="AI3163" i="5" s="1"/>
  <c r="N3280" i="5"/>
  <c r="N3281" i="5" s="1"/>
  <c r="N3282" i="5" s="1"/>
  <c r="N3283" i="5" s="1"/>
  <c r="N3284" i="5" s="1"/>
  <c r="N3285" i="5" s="1"/>
  <c r="N3286" i="5" s="1"/>
  <c r="N3287" i="5" s="1"/>
  <c r="N3288" i="5" s="1"/>
  <c r="N3289" i="5" s="1"/>
  <c r="N3290" i="5" s="1"/>
  <c r="N3291" i="5" s="1"/>
  <c r="N3292" i="5" s="1"/>
  <c r="O3279" i="5"/>
  <c r="AI3279" i="5" s="1"/>
  <c r="O1705" i="5"/>
  <c r="AI1705" i="5" s="1"/>
  <c r="N1706" i="5"/>
  <c r="N1707" i="5" s="1"/>
  <c r="N1708" i="5" s="1"/>
  <c r="N1709" i="5" s="1"/>
  <c r="N1710" i="5" s="1"/>
  <c r="N1711" i="5" s="1"/>
  <c r="P2908" i="5"/>
  <c r="P2106" i="5"/>
  <c r="N3063" i="5"/>
  <c r="N3064" i="5" s="1"/>
  <c r="N3065" i="5" s="1"/>
  <c r="N3066" i="5" s="1"/>
  <c r="N3067" i="5" s="1"/>
  <c r="N3068" i="5" s="1"/>
  <c r="N3069" i="5" s="1"/>
  <c r="N3070" i="5" s="1"/>
  <c r="N3071" i="5" s="1"/>
  <c r="N3072" i="5" s="1"/>
  <c r="N3073" i="5" s="1"/>
  <c r="N3074" i="5" s="1"/>
  <c r="N3075" i="5" s="1"/>
  <c r="N3076" i="5" s="1"/>
  <c r="N3077" i="5" s="1"/>
  <c r="O3062" i="5"/>
  <c r="AI3062" i="5" s="1"/>
  <c r="X425" i="5"/>
  <c r="Y425" i="5"/>
  <c r="V425" i="5"/>
  <c r="Z425" i="5" s="1"/>
  <c r="AB425" i="5" s="1"/>
  <c r="W425" i="5"/>
  <c r="X520" i="5"/>
  <c r="Y520" i="5"/>
  <c r="V520" i="5"/>
  <c r="Z520" i="5" s="1"/>
  <c r="AB520" i="5" s="1"/>
  <c r="W520" i="5"/>
  <c r="X180" i="5"/>
  <c r="Y180" i="5"/>
  <c r="V180" i="5"/>
  <c r="Z180" i="5" s="1"/>
  <c r="AB180" i="5" s="1"/>
  <c r="W180" i="5"/>
  <c r="Y1303" i="5"/>
  <c r="W1303" i="5"/>
  <c r="V1303" i="5"/>
  <c r="Z1303" i="5" s="1"/>
  <c r="AB1303" i="5" s="1"/>
  <c r="X1303" i="5"/>
  <c r="X63" i="5"/>
  <c r="Y63" i="5"/>
  <c r="V63" i="5"/>
  <c r="Z63" i="5" s="1"/>
  <c r="AB63" i="5" s="1"/>
  <c r="W63" i="5"/>
  <c r="X56" i="5"/>
  <c r="Y56" i="5"/>
  <c r="V56" i="5"/>
  <c r="Z56" i="5" s="1"/>
  <c r="AB56" i="5" s="1"/>
  <c r="W56" i="5"/>
  <c r="X111" i="5"/>
  <c r="Y111" i="5"/>
  <c r="V111" i="5"/>
  <c r="Z111" i="5" s="1"/>
  <c r="AB111" i="5" s="1"/>
  <c r="W111" i="5"/>
  <c r="X173" i="5"/>
  <c r="Y173" i="5"/>
  <c r="V173" i="5"/>
  <c r="Z173" i="5" s="1"/>
  <c r="AB173" i="5" s="1"/>
  <c r="W173" i="5"/>
  <c r="Y1004" i="5"/>
  <c r="V1004" i="5"/>
  <c r="Z1004" i="5" s="1"/>
  <c r="AB1004" i="5" s="1"/>
  <c r="W1004" i="5"/>
  <c r="X1004" i="5"/>
  <c r="X304" i="5"/>
  <c r="Y304" i="5"/>
  <c r="V304" i="5"/>
  <c r="Z304" i="5" s="1"/>
  <c r="AB304" i="5" s="1"/>
  <c r="W304" i="5"/>
  <c r="X317" i="5"/>
  <c r="Y317" i="5"/>
  <c r="V317" i="5"/>
  <c r="Z317" i="5" s="1"/>
  <c r="AB317" i="5" s="1"/>
  <c r="W317" i="5"/>
  <c r="Y804" i="5"/>
  <c r="V804" i="5"/>
  <c r="Z804" i="5" s="1"/>
  <c r="AB804" i="5" s="1"/>
  <c r="W804" i="5"/>
  <c r="X804" i="5"/>
  <c r="X328" i="5"/>
  <c r="Y328" i="5"/>
  <c r="V328" i="5"/>
  <c r="Z328" i="5" s="1"/>
  <c r="AB328" i="5" s="1"/>
  <c r="W328" i="5"/>
  <c r="X195" i="5"/>
  <c r="Y195" i="5"/>
  <c r="V195" i="5"/>
  <c r="Z195" i="5" s="1"/>
  <c r="AB195" i="5" s="1"/>
  <c r="W195" i="5"/>
  <c r="X144" i="5"/>
  <c r="Y144" i="5"/>
  <c r="V144" i="5"/>
  <c r="Z144" i="5" s="1"/>
  <c r="AB144" i="5" s="1"/>
  <c r="W144" i="5"/>
  <c r="X242" i="5"/>
  <c r="Y242" i="5"/>
  <c r="V242" i="5"/>
  <c r="Z242" i="5" s="1"/>
  <c r="AB242" i="5" s="1"/>
  <c r="W242" i="5"/>
  <c r="X541" i="5"/>
  <c r="V541" i="5"/>
  <c r="Z541" i="5" s="1"/>
  <c r="AB541" i="5" s="1"/>
  <c r="W541" i="5"/>
  <c r="Y541" i="5"/>
  <c r="Y604" i="5"/>
  <c r="V604" i="5"/>
  <c r="Z604" i="5" s="1"/>
  <c r="AB604" i="5" s="1"/>
  <c r="W604" i="5"/>
  <c r="X604" i="5"/>
  <c r="Y617" i="5"/>
  <c r="V617" i="5"/>
  <c r="Z617" i="5" s="1"/>
  <c r="AB617" i="5" s="1"/>
  <c r="W617" i="5"/>
  <c r="X617" i="5"/>
  <c r="X538" i="5"/>
  <c r="Y538" i="5"/>
  <c r="V538" i="5"/>
  <c r="Z538" i="5" s="1"/>
  <c r="AB538" i="5" s="1"/>
  <c r="W538" i="5"/>
  <c r="X49" i="5"/>
  <c r="Y49" i="5"/>
  <c r="V49" i="5"/>
  <c r="Z49" i="5" s="1"/>
  <c r="AB49" i="5" s="1"/>
  <c r="W49" i="5"/>
  <c r="N2763" i="5"/>
  <c r="N2764" i="5" s="1"/>
  <c r="O2762" i="5"/>
  <c r="AI2762" i="5" s="1"/>
  <c r="N2926" i="5"/>
  <c r="N2927" i="5" s="1"/>
  <c r="N2928" i="5" s="1"/>
  <c r="O2925" i="5"/>
  <c r="AI2925" i="5" s="1"/>
  <c r="N2501" i="5"/>
  <c r="O2501" i="5" s="1"/>
  <c r="AI2501" i="5" s="1"/>
  <c r="N1678" i="5"/>
  <c r="N1679" i="5" s="1"/>
  <c r="N1680" i="5" s="1"/>
  <c r="N1681" i="5" s="1"/>
  <c r="N1682" i="5" s="1"/>
  <c r="N1683" i="5" s="1"/>
  <c r="N1684" i="5" s="1"/>
  <c r="N1685" i="5" s="1"/>
  <c r="N2207" i="5"/>
  <c r="N2208" i="5" s="1"/>
  <c r="N2209" i="5" s="1"/>
  <c r="N2210" i="5" s="1"/>
  <c r="N2211" i="5" s="1"/>
  <c r="N2212" i="5" s="1"/>
  <c r="N2213" i="5" s="1"/>
  <c r="N2214" i="5" s="1"/>
  <c r="N2215" i="5" s="1"/>
  <c r="N2216" i="5" s="1"/>
  <c r="N2217" i="5" s="1"/>
  <c r="N2218" i="5" s="1"/>
  <c r="N2219" i="5" s="1"/>
  <c r="N2220" i="5" s="1"/>
  <c r="N2221" i="5" s="1"/>
  <c r="N2222" i="5" s="1"/>
  <c r="N2223" i="5" s="1"/>
  <c r="N2224" i="5" s="1"/>
  <c r="N2225" i="5" s="1"/>
  <c r="N2226" i="5" s="1"/>
  <c r="N2227" i="5" s="1"/>
  <c r="N2228" i="5" s="1"/>
  <c r="N2229" i="5" s="1"/>
  <c r="N2230" i="5" s="1"/>
  <c r="N2231" i="5" s="1"/>
  <c r="N2232" i="5" s="1"/>
  <c r="N2233" i="5" s="1"/>
  <c r="N2234" i="5" s="1"/>
  <c r="N2235" i="5" s="1"/>
  <c r="N2236" i="5" s="1"/>
  <c r="N2237" i="5" s="1"/>
  <c r="N2238" i="5" s="1"/>
  <c r="N2239" i="5" s="1"/>
  <c r="N2240" i="5" s="1"/>
  <c r="N2241" i="5" s="1"/>
  <c r="N2242" i="5" s="1"/>
  <c r="N2087" i="5"/>
  <c r="N2088" i="5" s="1"/>
  <c r="N2089" i="5" s="1"/>
  <c r="N2090" i="5" s="1"/>
  <c r="N3043" i="5"/>
  <c r="N3044" i="5" s="1"/>
  <c r="N3045" i="5" s="1"/>
  <c r="N3046" i="5" s="1"/>
  <c r="N3047" i="5" s="1"/>
  <c r="N3048" i="5" s="1"/>
  <c r="N3049" i="5" s="1"/>
  <c r="N3050" i="5" s="1"/>
  <c r="N3051" i="5" s="1"/>
  <c r="N3052" i="5" s="1"/>
  <c r="N3053" i="5" s="1"/>
  <c r="N3054" i="5" s="1"/>
  <c r="N3055" i="5" s="1"/>
  <c r="N3056" i="5" s="1"/>
  <c r="N3057" i="5" s="1"/>
  <c r="N3058" i="5" s="1"/>
  <c r="N3059" i="5" s="1"/>
  <c r="N3060" i="5" s="1"/>
  <c r="AD1643" i="5"/>
  <c r="AN1643" i="5" s="1"/>
  <c r="Y2078" i="5"/>
  <c r="W2078" i="5"/>
  <c r="X2078" i="5"/>
  <c r="V2078" i="5"/>
  <c r="Z2078" i="5" s="1"/>
  <c r="X2924" i="5"/>
  <c r="Y2924" i="5"/>
  <c r="V2924" i="5"/>
  <c r="Z2924" i="5" s="1"/>
  <c r="W2924" i="5"/>
  <c r="P2014" i="5"/>
  <c r="O2015" i="5"/>
  <c r="AI2015" i="5" s="1"/>
  <c r="P3184" i="5"/>
  <c r="O3185" i="5"/>
  <c r="AI3185" i="5" s="1"/>
  <c r="Q3162" i="5"/>
  <c r="AA3162" i="5" s="1"/>
  <c r="R3162" i="5"/>
  <c r="U3162" i="5"/>
  <c r="S3162" i="5"/>
  <c r="T3162" i="5"/>
  <c r="P1806" i="5"/>
  <c r="O1807" i="5"/>
  <c r="AI1807" i="5" s="1"/>
  <c r="P2492" i="5"/>
  <c r="O2493" i="5"/>
  <c r="AI2493" i="5" s="1"/>
  <c r="V3137" i="5"/>
  <c r="Z3137" i="5" s="1"/>
  <c r="AB3137" i="5" s="1"/>
  <c r="W3137" i="5"/>
  <c r="Y3137" i="5"/>
  <c r="X3137" i="5"/>
  <c r="S2009" i="5"/>
  <c r="R2009" i="5"/>
  <c r="T2009" i="5"/>
  <c r="U2009" i="5"/>
  <c r="Q2009" i="5"/>
  <c r="AA2009" i="5" s="1"/>
  <c r="Y2269" i="5"/>
  <c r="X2269" i="5"/>
  <c r="V2269" i="5"/>
  <c r="Z2269" i="5" s="1"/>
  <c r="AB2269" i="5" s="1"/>
  <c r="W2269" i="5"/>
  <c r="R1704" i="5"/>
  <c r="T1704" i="5"/>
  <c r="S1704" i="5"/>
  <c r="Q1704" i="5"/>
  <c r="AA1704" i="5" s="1"/>
  <c r="U1704" i="5"/>
  <c r="T2091" i="5"/>
  <c r="R2091" i="5"/>
  <c r="S2091" i="5"/>
  <c r="Q2091" i="5"/>
  <c r="AA2091" i="5" s="1"/>
  <c r="U2091" i="5"/>
  <c r="O2385" i="5"/>
  <c r="AI2385" i="5" s="1"/>
  <c r="P2384" i="5"/>
  <c r="O3217" i="5"/>
  <c r="AI3217" i="5" s="1"/>
  <c r="N3106" i="5"/>
  <c r="N3107" i="5" s="1"/>
  <c r="N3108" i="5" s="1"/>
  <c r="O3105" i="5"/>
  <c r="AI3105" i="5" s="1"/>
  <c r="Q1505" i="5"/>
  <c r="T1505" i="5"/>
  <c r="R1505" i="5"/>
  <c r="S1505" i="5"/>
  <c r="O2035" i="5"/>
  <c r="AI2035" i="5" s="1"/>
  <c r="Q2907" i="5"/>
  <c r="AA2907" i="5" s="1"/>
  <c r="U2907" i="5"/>
  <c r="R2907" i="5"/>
  <c r="T2907" i="5"/>
  <c r="S2907" i="5"/>
  <c r="O2353" i="5"/>
  <c r="AI2353" i="5" s="1"/>
  <c r="V1805" i="5"/>
  <c r="Z1805" i="5" s="1"/>
  <c r="AB1805" i="5" s="1"/>
  <c r="W1805" i="5"/>
  <c r="X1805" i="5"/>
  <c r="Y1805" i="5"/>
  <c r="Q2706" i="5"/>
  <c r="AA2706" i="5" s="1"/>
  <c r="U2706" i="5"/>
  <c r="R2706" i="5"/>
  <c r="T2706" i="5"/>
  <c r="S2706" i="5"/>
  <c r="Q2700" i="5"/>
  <c r="AA2700" i="5" s="1"/>
  <c r="U2700" i="5"/>
  <c r="S2700" i="5"/>
  <c r="T2700" i="5"/>
  <c r="R2700" i="5"/>
  <c r="O1553" i="5"/>
  <c r="AI1553" i="5" s="1"/>
  <c r="Y1320" i="5"/>
  <c r="W1320" i="5"/>
  <c r="V1320" i="5"/>
  <c r="Z1320" i="5" s="1"/>
  <c r="AB1320" i="5" s="1"/>
  <c r="X1320" i="5"/>
  <c r="X504" i="5"/>
  <c r="Y504" i="5"/>
  <c r="AE504" i="5" s="1"/>
  <c r="V504" i="5"/>
  <c r="Z504" i="5" s="1"/>
  <c r="AB504" i="5" s="1"/>
  <c r="W504" i="5"/>
  <c r="X163" i="5"/>
  <c r="Y163" i="5"/>
  <c r="V163" i="5"/>
  <c r="Z163" i="5" s="1"/>
  <c r="AB163" i="5" s="1"/>
  <c r="W163" i="5"/>
  <c r="X102" i="5"/>
  <c r="Y102" i="5"/>
  <c r="V102" i="5"/>
  <c r="Z102" i="5" s="1"/>
  <c r="AB102" i="5" s="1"/>
  <c r="W102" i="5"/>
  <c r="X338" i="5"/>
  <c r="Y338" i="5"/>
  <c r="AE338" i="5" s="1"/>
  <c r="V338" i="5"/>
  <c r="Z338" i="5" s="1"/>
  <c r="AB338" i="5" s="1"/>
  <c r="W338" i="5"/>
  <c r="X184" i="5"/>
  <c r="Y184" i="5"/>
  <c r="AE184" i="5" s="1"/>
  <c r="V184" i="5"/>
  <c r="Z184" i="5" s="1"/>
  <c r="AB184" i="5" s="1"/>
  <c r="W184" i="5"/>
  <c r="Y1349" i="5"/>
  <c r="W1349" i="5"/>
  <c r="X1349" i="5"/>
  <c r="V1349" i="5"/>
  <c r="Z1349" i="5" s="1"/>
  <c r="AB1349" i="5" s="1"/>
  <c r="Y1362" i="5"/>
  <c r="V1362" i="5"/>
  <c r="Z1362" i="5" s="1"/>
  <c r="AB1362" i="5" s="1"/>
  <c r="W1362" i="5"/>
  <c r="X1362" i="5"/>
  <c r="W546" i="5"/>
  <c r="Y546" i="5"/>
  <c r="AE546" i="5" s="1"/>
  <c r="V546" i="5"/>
  <c r="Z546" i="5" s="1"/>
  <c r="AB546" i="5" s="1"/>
  <c r="X546" i="5"/>
  <c r="Y1204" i="5"/>
  <c r="W1204" i="5"/>
  <c r="AC1204" i="5" s="1"/>
  <c r="AL1204" i="5" s="1"/>
  <c r="V1204" i="5"/>
  <c r="Z1204" i="5" s="1"/>
  <c r="AB1204" i="5" s="1"/>
  <c r="X1204" i="5"/>
  <c r="Y740" i="5"/>
  <c r="V740" i="5"/>
  <c r="Z740" i="5" s="1"/>
  <c r="AB740" i="5" s="1"/>
  <c r="W740" i="5"/>
  <c r="X740" i="5"/>
  <c r="Y642" i="5"/>
  <c r="V642" i="5"/>
  <c r="Z642" i="5" s="1"/>
  <c r="AB642" i="5" s="1"/>
  <c r="W642" i="5"/>
  <c r="X642" i="5"/>
  <c r="X91" i="5"/>
  <c r="Y91" i="5"/>
  <c r="V91" i="5"/>
  <c r="Z91" i="5" s="1"/>
  <c r="AB91" i="5" s="1"/>
  <c r="W91" i="5"/>
  <c r="X365" i="5"/>
  <c r="Y365" i="5"/>
  <c r="V365" i="5"/>
  <c r="Z365" i="5" s="1"/>
  <c r="AB365" i="5" s="1"/>
  <c r="W365" i="5"/>
  <c r="Y1104" i="5"/>
  <c r="V1104" i="5"/>
  <c r="Z1104" i="5" s="1"/>
  <c r="AB1104" i="5" s="1"/>
  <c r="W1104" i="5"/>
  <c r="X1104" i="5"/>
  <c r="X307" i="5"/>
  <c r="Y307" i="5"/>
  <c r="V307" i="5"/>
  <c r="Z307" i="5" s="1"/>
  <c r="AB307" i="5" s="1"/>
  <c r="W307" i="5"/>
  <c r="X303" i="5"/>
  <c r="Y303" i="5"/>
  <c r="V303" i="5"/>
  <c r="Z303" i="5" s="1"/>
  <c r="AB303" i="5" s="1"/>
  <c r="W303" i="5"/>
  <c r="X57" i="5"/>
  <c r="Y57" i="5"/>
  <c r="V57" i="5"/>
  <c r="Z57" i="5" s="1"/>
  <c r="AB57" i="5" s="1"/>
  <c r="W57" i="5"/>
  <c r="X142" i="5"/>
  <c r="Y142" i="5"/>
  <c r="V142" i="5"/>
  <c r="Z142" i="5" s="1"/>
  <c r="AB142" i="5" s="1"/>
  <c r="W142" i="5"/>
  <c r="Y840" i="5"/>
  <c r="V840" i="5"/>
  <c r="Z840" i="5" s="1"/>
  <c r="AB840" i="5" s="1"/>
  <c r="W840" i="5"/>
  <c r="X840" i="5"/>
  <c r="N1633" i="5"/>
  <c r="N1634" i="5" s="1"/>
  <c r="N1635" i="5" s="1"/>
  <c r="N1636" i="5" s="1"/>
  <c r="N1637" i="5" s="1"/>
  <c r="O1632" i="5"/>
  <c r="AI1632" i="5" s="1"/>
  <c r="N2407" i="5"/>
  <c r="N2408" i="5" s="1"/>
  <c r="N2409" i="5" s="1"/>
  <c r="N2410" i="5" s="1"/>
  <c r="N2411" i="5" s="1"/>
  <c r="N2412" i="5" s="1"/>
  <c r="N2413" i="5" s="1"/>
  <c r="N2414" i="5" s="1"/>
  <c r="N2415" i="5" s="1"/>
  <c r="N2416" i="5" s="1"/>
  <c r="N2417" i="5" s="1"/>
  <c r="N2418" i="5" s="1"/>
  <c r="N2419" i="5" s="1"/>
  <c r="N2420" i="5" s="1"/>
  <c r="N2421" i="5" s="1"/>
  <c r="O2406" i="5"/>
  <c r="AI2406" i="5" s="1"/>
  <c r="N3165" i="5"/>
  <c r="N3166" i="5" s="1"/>
  <c r="N3167" i="5" s="1"/>
  <c r="N3168" i="5" s="1"/>
  <c r="N3169" i="5" s="1"/>
  <c r="N3170" i="5" s="1"/>
  <c r="N3171" i="5" s="1"/>
  <c r="N3172" i="5" s="1"/>
  <c r="N3173" i="5" s="1"/>
  <c r="N3174" i="5" s="1"/>
  <c r="N3175" i="5" s="1"/>
  <c r="N3176" i="5" s="1"/>
  <c r="N3177" i="5" s="1"/>
  <c r="N3178" i="5" s="1"/>
  <c r="Q2604" i="5"/>
  <c r="AA2604" i="5" s="1"/>
  <c r="U2604" i="5"/>
  <c r="S2604" i="5"/>
  <c r="T2604" i="5"/>
  <c r="R2604" i="5"/>
  <c r="N2179" i="5"/>
  <c r="N2180" i="5" s="1"/>
  <c r="N2181" i="5" s="1"/>
  <c r="N2182" i="5" s="1"/>
  <c r="N2183" i="5" s="1"/>
  <c r="N2184" i="5" s="1"/>
  <c r="N2185" i="5" s="1"/>
  <c r="N2186" i="5" s="1"/>
  <c r="N2187" i="5" s="1"/>
  <c r="N2188" i="5" s="1"/>
  <c r="N2189" i="5" s="1"/>
  <c r="N2190" i="5" s="1"/>
  <c r="N2191" i="5" s="1"/>
  <c r="N2192" i="5" s="1"/>
  <c r="N2193" i="5" s="1"/>
  <c r="N2194" i="5" s="1"/>
  <c r="N1580" i="5"/>
  <c r="N1581" i="5" s="1"/>
  <c r="N1582" i="5" s="1"/>
  <c r="N1583" i="5" s="1"/>
  <c r="N1584" i="5" s="1"/>
  <c r="N1585" i="5" s="1"/>
  <c r="N1586" i="5" s="1"/>
  <c r="N1587" i="5" s="1"/>
  <c r="N1588" i="5" s="1"/>
  <c r="N1589" i="5" s="1"/>
  <c r="N1590" i="5" s="1"/>
  <c r="N1591" i="5" s="1"/>
  <c r="N2272" i="5"/>
  <c r="N2273" i="5" s="1"/>
  <c r="N2274" i="5" s="1"/>
  <c r="N2275" i="5" s="1"/>
  <c r="N2276" i="5" s="1"/>
  <c r="N2277" i="5" s="1"/>
  <c r="N2278" i="5" s="1"/>
  <c r="O2271" i="5"/>
  <c r="AI2271" i="5" s="1"/>
  <c r="N2255" i="5"/>
  <c r="N2256" i="5" s="1"/>
  <c r="N2257" i="5" s="1"/>
  <c r="N2258" i="5" s="1"/>
  <c r="O2254" i="5"/>
  <c r="AI2254" i="5" s="1"/>
  <c r="N3109" i="5"/>
  <c r="N3110" i="5" s="1"/>
  <c r="N3111" i="5" s="1"/>
  <c r="AE2375" i="5"/>
  <c r="AE1604" i="5"/>
  <c r="P2083" i="5"/>
  <c r="O2084" i="5"/>
  <c r="AI2084" i="5" s="1"/>
  <c r="W3125" i="5"/>
  <c r="X3125" i="5"/>
  <c r="Y3125" i="5"/>
  <c r="V3125" i="5"/>
  <c r="Z3125" i="5" s="1"/>
  <c r="AB3125" i="5" s="1"/>
  <c r="Y3179" i="5"/>
  <c r="W3179" i="5"/>
  <c r="V3179" i="5"/>
  <c r="Z3179" i="5" s="1"/>
  <c r="AB3179" i="5" s="1"/>
  <c r="X3179" i="5"/>
  <c r="AD3179" i="5" s="1"/>
  <c r="AN3179" i="5" s="1"/>
  <c r="AE2078" i="5"/>
  <c r="AB2078" i="5"/>
  <c r="AB2924" i="5"/>
  <c r="X2904" i="5"/>
  <c r="Y2904" i="5"/>
  <c r="V2904" i="5"/>
  <c r="Z2904" i="5" s="1"/>
  <c r="W2904" i="5"/>
  <c r="S2013" i="5"/>
  <c r="R2013" i="5"/>
  <c r="T2013" i="5"/>
  <c r="Q2013" i="5"/>
  <c r="AA2013" i="5" s="1"/>
  <c r="U2013" i="5"/>
  <c r="Q3183" i="5"/>
  <c r="AA3183" i="5" s="1"/>
  <c r="U3183" i="5"/>
  <c r="S3183" i="5"/>
  <c r="T3183" i="5"/>
  <c r="R3183" i="5"/>
  <c r="O3127" i="5"/>
  <c r="AI3127" i="5" s="1"/>
  <c r="P3126" i="5"/>
  <c r="P2871" i="5"/>
  <c r="O2872" i="5"/>
  <c r="AI2872" i="5" s="1"/>
  <c r="AE2100" i="5"/>
  <c r="P1644" i="5"/>
  <c r="O1645" i="5"/>
  <c r="AI1645" i="5" s="1"/>
  <c r="O2712" i="5"/>
  <c r="AI2712" i="5" s="1"/>
  <c r="P2711" i="5"/>
  <c r="AC2269" i="5"/>
  <c r="AL2269" i="5" s="1"/>
  <c r="P3224" i="5"/>
  <c r="O3225" i="5"/>
  <c r="AI3225" i="5" s="1"/>
  <c r="T1772" i="5"/>
  <c r="U1772" i="5"/>
  <c r="Q1772" i="5"/>
  <c r="AA1772" i="5" s="1"/>
  <c r="R1772" i="5"/>
  <c r="S1772" i="5"/>
  <c r="P2606" i="5"/>
  <c r="O2607" i="5"/>
  <c r="AI2607" i="5" s="1"/>
  <c r="Y3278" i="5"/>
  <c r="V3278" i="5"/>
  <c r="Z3278" i="5" s="1"/>
  <c r="AB3278" i="5" s="1"/>
  <c r="X3278" i="5"/>
  <c r="W3278" i="5"/>
  <c r="AC3278" i="5" s="1"/>
  <c r="AL3278" i="5" s="1"/>
  <c r="N3263" i="5"/>
  <c r="N3264" i="5" s="1"/>
  <c r="N3265" i="5" s="1"/>
  <c r="N3266" i="5" s="1"/>
  <c r="N3267" i="5" s="1"/>
  <c r="N3268" i="5" s="1"/>
  <c r="O3262" i="5"/>
  <c r="AI3262" i="5" s="1"/>
  <c r="AE2405" i="5"/>
  <c r="V3078" i="5"/>
  <c r="Z3078" i="5" s="1"/>
  <c r="AB3078" i="5" s="1"/>
  <c r="X3078" i="5"/>
  <c r="W3078" i="5"/>
  <c r="Y3078" i="5"/>
  <c r="R3216" i="5"/>
  <c r="Q3216" i="5"/>
  <c r="AA3216" i="5" s="1"/>
  <c r="S3216" i="5"/>
  <c r="U3216" i="5"/>
  <c r="T3216" i="5"/>
  <c r="P1573" i="5"/>
  <c r="O1574" i="5"/>
  <c r="AI1574" i="5" s="1"/>
  <c r="N3189" i="5"/>
  <c r="N3190" i="5" s="1"/>
  <c r="O2206" i="5"/>
  <c r="AI2206" i="5" s="1"/>
  <c r="O2821" i="5"/>
  <c r="AI2821" i="5" s="1"/>
  <c r="N3120" i="5"/>
  <c r="O3119" i="5"/>
  <c r="AI3119" i="5" s="1"/>
  <c r="V2537" i="5"/>
  <c r="Z2537" i="5" s="1"/>
  <c r="AB2537" i="5" s="1"/>
  <c r="W2537" i="5"/>
  <c r="X2537" i="5"/>
  <c r="Y2537" i="5"/>
  <c r="O2507" i="5"/>
  <c r="AI2507" i="5" s="1"/>
  <c r="P1957" i="5"/>
  <c r="O1958" i="5"/>
  <c r="AI1958" i="5" s="1"/>
  <c r="X123" i="5"/>
  <c r="Y123" i="5"/>
  <c r="V123" i="5"/>
  <c r="Z123" i="5" s="1"/>
  <c r="AB123" i="5" s="1"/>
  <c r="W123" i="5"/>
  <c r="Y904" i="5"/>
  <c r="V904" i="5"/>
  <c r="Z904" i="5" s="1"/>
  <c r="AB904" i="5" s="1"/>
  <c r="W904" i="5"/>
  <c r="X904" i="5"/>
  <c r="X404" i="5"/>
  <c r="Y404" i="5"/>
  <c r="V404" i="5"/>
  <c r="Z404" i="5" s="1"/>
  <c r="AB404" i="5" s="1"/>
  <c r="W404" i="5"/>
  <c r="Y881" i="5"/>
  <c r="V881" i="5"/>
  <c r="Z881" i="5" s="1"/>
  <c r="AB881" i="5" s="1"/>
  <c r="AC881" i="5" s="1"/>
  <c r="AL881" i="5" s="1"/>
  <c r="W881" i="5"/>
  <c r="X881" i="5"/>
  <c r="Y687" i="5"/>
  <c r="V687" i="5"/>
  <c r="Z687" i="5" s="1"/>
  <c r="AB687" i="5" s="1"/>
  <c r="W687" i="5"/>
  <c r="X687" i="5"/>
  <c r="X194" i="5"/>
  <c r="Y194" i="5"/>
  <c r="V194" i="5"/>
  <c r="Z194" i="5" s="1"/>
  <c r="AB194" i="5" s="1"/>
  <c r="W194" i="5"/>
  <c r="Y828" i="5"/>
  <c r="V828" i="5"/>
  <c r="Z828" i="5" s="1"/>
  <c r="AB828" i="5" s="1"/>
  <c r="W828" i="5"/>
  <c r="X828" i="5"/>
  <c r="Y1403" i="5"/>
  <c r="W1403" i="5"/>
  <c r="X1403" i="5"/>
  <c r="V1403" i="5"/>
  <c r="Z1403" i="5" s="1"/>
  <c r="AB1403" i="5" s="1"/>
  <c r="Y698" i="5"/>
  <c r="V698" i="5"/>
  <c r="Z698" i="5" s="1"/>
  <c r="AB698" i="5" s="1"/>
  <c r="AD698" i="5" s="1"/>
  <c r="AN698" i="5" s="1"/>
  <c r="W698" i="5"/>
  <c r="X698" i="5"/>
  <c r="X398" i="5"/>
  <c r="Y398" i="5"/>
  <c r="V398" i="5"/>
  <c r="Z398" i="5" s="1"/>
  <c r="AB398" i="5" s="1"/>
  <c r="W398" i="5"/>
  <c r="Y1188" i="5"/>
  <c r="V1188" i="5"/>
  <c r="Z1188" i="5" s="1"/>
  <c r="AB1188" i="5" s="1"/>
  <c r="W1188" i="5"/>
  <c r="X1188" i="5"/>
  <c r="Y612" i="5"/>
  <c r="V612" i="5"/>
  <c r="Z612" i="5" s="1"/>
  <c r="AB612" i="5" s="1"/>
  <c r="W612" i="5"/>
  <c r="X612" i="5"/>
  <c r="X483" i="5"/>
  <c r="Y483" i="5"/>
  <c r="V483" i="5"/>
  <c r="Z483" i="5" s="1"/>
  <c r="AB483" i="5" s="1"/>
  <c r="W483" i="5"/>
  <c r="X75" i="5"/>
  <c r="Y75" i="5"/>
  <c r="V75" i="5"/>
  <c r="Z75" i="5" s="1"/>
  <c r="AB75" i="5" s="1"/>
  <c r="AC75" i="5" s="1"/>
  <c r="AL75" i="5" s="1"/>
  <c r="W75" i="5"/>
  <c r="Z4" i="5"/>
  <c r="AB4" i="5" s="1"/>
  <c r="Y1248" i="5"/>
  <c r="V1248" i="5"/>
  <c r="Z1248" i="5" s="1"/>
  <c r="AB1248" i="5" s="1"/>
  <c r="AC1248" i="5" s="1"/>
  <c r="AL1248" i="5" s="1"/>
  <c r="W1248" i="5"/>
  <c r="X1248" i="5"/>
  <c r="Y704" i="5"/>
  <c r="V704" i="5"/>
  <c r="Z704" i="5" s="1"/>
  <c r="AB704" i="5" s="1"/>
  <c r="W704" i="5"/>
  <c r="X704" i="5"/>
  <c r="Y1397" i="5"/>
  <c r="W1397" i="5"/>
  <c r="AC1397" i="5" s="1"/>
  <c r="AL1397" i="5" s="1"/>
  <c r="V1397" i="5"/>
  <c r="Z1397" i="5" s="1"/>
  <c r="AB1397" i="5" s="1"/>
  <c r="X1397" i="5"/>
  <c r="X85" i="5"/>
  <c r="Y85" i="5"/>
  <c r="AE85" i="5" s="1"/>
  <c r="V85" i="5"/>
  <c r="Z85" i="5" s="1"/>
  <c r="AB85" i="5" s="1"/>
  <c r="W85" i="5"/>
  <c r="X203" i="5"/>
  <c r="AD203" i="5" s="1"/>
  <c r="AN203" i="5" s="1"/>
  <c r="Y203" i="5"/>
  <c r="AE203" i="5" s="1"/>
  <c r="V203" i="5"/>
  <c r="Z203" i="5" s="1"/>
  <c r="AB203" i="5" s="1"/>
  <c r="W203" i="5"/>
  <c r="X212" i="5"/>
  <c r="Y212" i="5"/>
  <c r="AE212" i="5" s="1"/>
  <c r="V212" i="5"/>
  <c r="Z212" i="5" s="1"/>
  <c r="AB212" i="5" s="1"/>
  <c r="W212" i="5"/>
  <c r="Y656" i="5"/>
  <c r="V656" i="5"/>
  <c r="Z656" i="5" s="1"/>
  <c r="AB656" i="5" s="1"/>
  <c r="W656" i="5"/>
  <c r="X656" i="5"/>
  <c r="X128" i="5"/>
  <c r="Y128" i="5"/>
  <c r="AE128" i="5" s="1"/>
  <c r="V128" i="5"/>
  <c r="Z128" i="5" s="1"/>
  <c r="AB128" i="5" s="1"/>
  <c r="W128" i="5"/>
  <c r="N2737" i="5"/>
  <c r="N2738" i="5" s="1"/>
  <c r="N2739" i="5" s="1"/>
  <c r="N2740" i="5" s="1"/>
  <c r="N2741" i="5" s="1"/>
  <c r="N2742" i="5" s="1"/>
  <c r="N2743" i="5" s="1"/>
  <c r="N2744" i="5" s="1"/>
  <c r="N2745" i="5" s="1"/>
  <c r="N2746" i="5" s="1"/>
  <c r="N2747" i="5" s="1"/>
  <c r="N2748" i="5" s="1"/>
  <c r="N2749" i="5" s="1"/>
  <c r="N2750" i="5" s="1"/>
  <c r="N2751" i="5" s="1"/>
  <c r="N2752" i="5" s="1"/>
  <c r="N2753" i="5" s="1"/>
  <c r="N2754" i="5" s="1"/>
  <c r="N2755" i="5" s="1"/>
  <c r="N2756" i="5" s="1"/>
  <c r="N2757" i="5" s="1"/>
  <c r="N2758" i="5" s="1"/>
  <c r="N2759" i="5" s="1"/>
  <c r="N2760" i="5" s="1"/>
  <c r="N1837" i="5"/>
  <c r="N1838" i="5" s="1"/>
  <c r="N1839" i="5" s="1"/>
  <c r="N1840" i="5" s="1"/>
  <c r="N1841" i="5" s="1"/>
  <c r="N1842" i="5" s="1"/>
  <c r="N1843" i="5" s="1"/>
  <c r="N1844" i="5" s="1"/>
  <c r="N1845" i="5" s="1"/>
  <c r="N1846" i="5" s="1"/>
  <c r="N1847" i="5" s="1"/>
  <c r="N1848" i="5" s="1"/>
  <c r="N1849" i="5" s="1"/>
  <c r="N1850" i="5" s="1"/>
  <c r="N1851" i="5" s="1"/>
  <c r="N1852" i="5" s="1"/>
  <c r="N1853" i="5" s="1"/>
  <c r="N1854" i="5" s="1"/>
  <c r="N1855" i="5" s="1"/>
  <c r="N1856" i="5" s="1"/>
  <c r="N1857" i="5" s="1"/>
  <c r="N1858" i="5" s="1"/>
  <c r="N1859" i="5" s="1"/>
  <c r="N1860" i="5" s="1"/>
  <c r="N1861" i="5" s="1"/>
  <c r="N1862" i="5" s="1"/>
  <c r="N1863" i="5" s="1"/>
  <c r="N1864" i="5" s="1"/>
  <c r="N1865" i="5" s="1"/>
  <c r="N1866" i="5" s="1"/>
  <c r="N1867" i="5" s="1"/>
  <c r="N1868" i="5" s="1"/>
  <c r="N1869" i="5" s="1"/>
  <c r="N1870" i="5" s="1"/>
  <c r="N1871" i="5" s="1"/>
  <c r="N1872" i="5" s="1"/>
  <c r="N1873" i="5" s="1"/>
  <c r="N1874" i="5" s="1"/>
  <c r="N1875" i="5" s="1"/>
  <c r="N1876" i="5" s="1"/>
  <c r="N1877" i="5" s="1"/>
  <c r="N1878" i="5" s="1"/>
  <c r="N1879" i="5" s="1"/>
  <c r="N1880" i="5" s="1"/>
  <c r="N1881" i="5" s="1"/>
  <c r="N1882" i="5" s="1"/>
  <c r="N1883" i="5" s="1"/>
  <c r="N1884" i="5" s="1"/>
  <c r="N1885" i="5" s="1"/>
  <c r="N1886" i="5" s="1"/>
  <c r="N1887" i="5" s="1"/>
  <c r="N1888" i="5" s="1"/>
  <c r="N1889" i="5" s="1"/>
  <c r="N1890" i="5" s="1"/>
  <c r="N1891" i="5" s="1"/>
  <c r="N1892" i="5" s="1"/>
  <c r="N1893" i="5" s="1"/>
  <c r="N1894" i="5" s="1"/>
  <c r="N1895" i="5" s="1"/>
  <c r="N1896" i="5" s="1"/>
  <c r="N1897" i="5" s="1"/>
  <c r="N1898" i="5" s="1"/>
  <c r="N1899" i="5" s="1"/>
  <c r="N1900" i="5" s="1"/>
  <c r="N1901" i="5" s="1"/>
  <c r="N1902" i="5" s="1"/>
  <c r="N1903" i="5" s="1"/>
  <c r="N1904" i="5" s="1"/>
  <c r="N3269" i="5"/>
  <c r="N3270" i="5" s="1"/>
  <c r="N3271" i="5" s="1"/>
  <c r="N3272" i="5" s="1"/>
  <c r="N3273" i="5" s="1"/>
  <c r="N3274" i="5" s="1"/>
  <c r="N3275" i="5" s="1"/>
  <c r="N3276" i="5" s="1"/>
  <c r="N3277" i="5" s="1"/>
  <c r="N1559" i="5"/>
  <c r="N1560" i="5" s="1"/>
  <c r="N1561" i="5" s="1"/>
  <c r="N1562" i="5" s="1"/>
  <c r="N1563" i="5" s="1"/>
  <c r="N1564" i="5" s="1"/>
  <c r="N1565" i="5" s="1"/>
  <c r="N1566" i="5" s="1"/>
  <c r="N1567" i="5" s="1"/>
  <c r="N1568" i="5" s="1"/>
  <c r="N1569" i="5" s="1"/>
  <c r="N1570" i="5" s="1"/>
  <c r="N1571" i="5" s="1"/>
  <c r="N1727" i="5"/>
  <c r="N1728" i="5" s="1"/>
  <c r="N1729" i="5" s="1"/>
  <c r="O1726" i="5"/>
  <c r="AI1726" i="5" s="1"/>
  <c r="N1969" i="5"/>
  <c r="N1970" i="5" s="1"/>
  <c r="N1971" i="5" s="1"/>
  <c r="N1972" i="5" s="1"/>
  <c r="N1973" i="5" s="1"/>
  <c r="N1974" i="5" s="1"/>
  <c r="N1975" i="5" s="1"/>
  <c r="N1976" i="5" s="1"/>
  <c r="N1977" i="5" s="1"/>
  <c r="N1978" i="5" s="1"/>
  <c r="N1979" i="5" s="1"/>
  <c r="N1980" i="5" s="1"/>
  <c r="N1981" i="5" s="1"/>
  <c r="O2079" i="5"/>
  <c r="AI2079" i="5" s="1"/>
  <c r="AD2078" i="5"/>
  <c r="AN2078" i="5" s="1"/>
  <c r="AE2924" i="5"/>
  <c r="AB2904" i="5"/>
  <c r="AE2904" i="5" s="1"/>
  <c r="V2505" i="5"/>
  <c r="Z2505" i="5" s="1"/>
  <c r="AB2505" i="5" s="1"/>
  <c r="W2505" i="5"/>
  <c r="X2505" i="5"/>
  <c r="Y2505" i="5"/>
  <c r="P2306" i="5"/>
  <c r="O2307" i="5"/>
  <c r="AI2307" i="5" s="1"/>
  <c r="P3079" i="5"/>
  <c r="O3080" i="5"/>
  <c r="AI3080" i="5" s="1"/>
  <c r="AD2100" i="5"/>
  <c r="AN2100" i="5" s="1"/>
  <c r="P2169" i="5"/>
  <c r="O2170" i="5"/>
  <c r="AI2170" i="5" s="1"/>
  <c r="Y3205" i="5"/>
  <c r="W3205" i="5"/>
  <c r="X3205" i="5"/>
  <c r="V3205" i="5"/>
  <c r="Z3205" i="5" s="1"/>
  <c r="AB3205" i="5" s="1"/>
  <c r="AD3205" i="5" s="1"/>
  <c r="AN3205" i="5" s="1"/>
  <c r="AE2269" i="5"/>
  <c r="W2820" i="5"/>
  <c r="X2820" i="5"/>
  <c r="Y2820" i="5"/>
  <c r="AE2820" i="5" s="1"/>
  <c r="V2820" i="5"/>
  <c r="Z2820" i="5" s="1"/>
  <c r="AB2820" i="5" s="1"/>
  <c r="O1773" i="5"/>
  <c r="AI1773" i="5" s="1"/>
  <c r="N3103" i="5"/>
  <c r="O3102" i="5"/>
  <c r="AI3102" i="5" s="1"/>
  <c r="N3114" i="5"/>
  <c r="N3115" i="5" s="1"/>
  <c r="N3116" i="5" s="1"/>
  <c r="O3113" i="5"/>
  <c r="AI3113" i="5" s="1"/>
  <c r="R2205" i="5"/>
  <c r="S2205" i="5"/>
  <c r="Q2205" i="5"/>
  <c r="AA2205" i="5" s="1"/>
  <c r="T2205" i="5"/>
  <c r="U2205" i="5"/>
  <c r="N3236" i="5"/>
  <c r="O3235" i="5"/>
  <c r="AI3235" i="5" s="1"/>
  <c r="W2082" i="5"/>
  <c r="X2082" i="5"/>
  <c r="Y2082" i="5"/>
  <c r="V2082" i="5"/>
  <c r="Z2082" i="5" s="1"/>
  <c r="AB2082" i="5" s="1"/>
  <c r="R2506" i="5"/>
  <c r="T2506" i="5"/>
  <c r="S2506" i="5"/>
  <c r="Q2506" i="5"/>
  <c r="AA2506" i="5" s="1"/>
  <c r="U2506" i="5"/>
  <c r="Y2034" i="5"/>
  <c r="X2034" i="5"/>
  <c r="V2034" i="5"/>
  <c r="Z2034" i="5" s="1"/>
  <c r="AB2034" i="5" s="1"/>
  <c r="W2034" i="5"/>
  <c r="N3121" i="5"/>
  <c r="N3122" i="5" s="1"/>
  <c r="N3123" i="5" s="1"/>
  <c r="N3124" i="5" s="1"/>
  <c r="N3198" i="5"/>
  <c r="N3199" i="5" s="1"/>
  <c r="N3200" i="5" s="1"/>
  <c r="N3201" i="5" s="1"/>
  <c r="N3202" i="5" s="1"/>
  <c r="N3203" i="5" s="1"/>
  <c r="O3197" i="5"/>
  <c r="AI3197" i="5" s="1"/>
  <c r="Q1674" i="5"/>
  <c r="AA1674" i="5" s="1"/>
  <c r="U1674" i="5"/>
  <c r="T1674" i="5"/>
  <c r="R1674" i="5"/>
  <c r="S1674" i="5"/>
  <c r="O3139" i="5"/>
  <c r="AI3139" i="5" s="1"/>
  <c r="P3005" i="5"/>
  <c r="O3006" i="5"/>
  <c r="AI3006" i="5" s="1"/>
  <c r="Y901" i="5"/>
  <c r="V901" i="5"/>
  <c r="Z901" i="5" s="1"/>
  <c r="AB901" i="5" s="1"/>
  <c r="W901" i="5"/>
  <c r="X901" i="5"/>
  <c r="Y632" i="5"/>
  <c r="V632" i="5"/>
  <c r="Z632" i="5" s="1"/>
  <c r="AB632" i="5" s="1"/>
  <c r="W632" i="5"/>
  <c r="X632" i="5"/>
  <c r="X196" i="5"/>
  <c r="Y196" i="5"/>
  <c r="V196" i="5"/>
  <c r="Z196" i="5" s="1"/>
  <c r="AB196" i="5" s="1"/>
  <c r="W196" i="5"/>
  <c r="Y1313" i="5"/>
  <c r="V1313" i="5"/>
  <c r="Z1313" i="5" s="1"/>
  <c r="AB1313" i="5" s="1"/>
  <c r="W1313" i="5"/>
  <c r="X1313" i="5"/>
  <c r="Y1364" i="5"/>
  <c r="W1364" i="5"/>
  <c r="X1364" i="5"/>
  <c r="V1364" i="5"/>
  <c r="Z1364" i="5" s="1"/>
  <c r="AB1364" i="5" s="1"/>
  <c r="Y905" i="5"/>
  <c r="V905" i="5"/>
  <c r="Z905" i="5" s="1"/>
  <c r="AB905" i="5" s="1"/>
  <c r="W905" i="5"/>
  <c r="X905" i="5"/>
  <c r="Y764" i="5"/>
  <c r="V764" i="5"/>
  <c r="Z764" i="5" s="1"/>
  <c r="AB764" i="5" s="1"/>
  <c r="W764" i="5"/>
  <c r="X764" i="5"/>
  <c r="Y699" i="5"/>
  <c r="V699" i="5"/>
  <c r="Z699" i="5" s="1"/>
  <c r="AB699" i="5" s="1"/>
  <c r="W699" i="5"/>
  <c r="X699" i="5"/>
  <c r="Y873" i="5"/>
  <c r="V873" i="5"/>
  <c r="Z873" i="5" s="1"/>
  <c r="AB873" i="5" s="1"/>
  <c r="W873" i="5"/>
  <c r="X873" i="5"/>
  <c r="Y836" i="5"/>
  <c r="V836" i="5"/>
  <c r="Z836" i="5" s="1"/>
  <c r="AB836" i="5" s="1"/>
  <c r="W836" i="5"/>
  <c r="X836" i="5"/>
  <c r="X484" i="5"/>
  <c r="Y484" i="5"/>
  <c r="V484" i="5"/>
  <c r="Z484" i="5" s="1"/>
  <c r="AB484" i="5" s="1"/>
  <c r="W484" i="5"/>
  <c r="X431" i="5"/>
  <c r="Y431" i="5"/>
  <c r="V431" i="5"/>
  <c r="Z431" i="5" s="1"/>
  <c r="AB431" i="5" s="1"/>
  <c r="W431" i="5"/>
  <c r="Y820" i="5"/>
  <c r="V820" i="5"/>
  <c r="Z820" i="5" s="1"/>
  <c r="AB820" i="5" s="1"/>
  <c r="W820" i="5"/>
  <c r="X820" i="5"/>
  <c r="Y934" i="5"/>
  <c r="V934" i="5"/>
  <c r="Z934" i="5" s="1"/>
  <c r="AB934" i="5" s="1"/>
  <c r="W934" i="5"/>
  <c r="X934" i="5"/>
  <c r="X224" i="5"/>
  <c r="Y224" i="5"/>
  <c r="V224" i="5"/>
  <c r="Z224" i="5" s="1"/>
  <c r="AB224" i="5" s="1"/>
  <c r="W224" i="5"/>
  <c r="X179" i="5"/>
  <c r="Y179" i="5"/>
  <c r="V179" i="5"/>
  <c r="Z179" i="5" s="1"/>
  <c r="AB179" i="5" s="1"/>
  <c r="W179" i="5"/>
  <c r="Y1436" i="5"/>
  <c r="W1436" i="5"/>
  <c r="X1436" i="5"/>
  <c r="V1436" i="5"/>
  <c r="Z1436" i="5" s="1"/>
  <c r="AB1436" i="5" s="1"/>
  <c r="X115" i="5"/>
  <c r="Y115" i="5"/>
  <c r="V115" i="5"/>
  <c r="Z115" i="5" s="1"/>
  <c r="AB115" i="5" s="1"/>
  <c r="W115" i="5"/>
  <c r="X127" i="5"/>
  <c r="Y127" i="5"/>
  <c r="V127" i="5"/>
  <c r="Z127" i="5" s="1"/>
  <c r="AB127" i="5" s="1"/>
  <c r="W127" i="5"/>
  <c r="X103" i="5"/>
  <c r="Y103" i="5"/>
  <c r="V103" i="5"/>
  <c r="Z103" i="5" s="1"/>
  <c r="AB103" i="5" s="1"/>
  <c r="W103" i="5"/>
  <c r="N2544" i="5"/>
  <c r="N2545" i="5" s="1"/>
  <c r="N2546" i="5" s="1"/>
  <c r="N2547" i="5" s="1"/>
  <c r="N2548" i="5" s="1"/>
  <c r="N2549" i="5" s="1"/>
  <c r="N2550" i="5" s="1"/>
  <c r="N2551" i="5" s="1"/>
  <c r="N2552" i="5" s="1"/>
  <c r="N2553" i="5" s="1"/>
  <c r="N2554" i="5" s="1"/>
  <c r="N2555" i="5" s="1"/>
  <c r="N2556" i="5" s="1"/>
  <c r="N2557" i="5" s="1"/>
  <c r="N2558" i="5" s="1"/>
  <c r="N2559" i="5" s="1"/>
  <c r="N2560" i="5" s="1"/>
  <c r="N2561" i="5" s="1"/>
  <c r="N2562" i="5" s="1"/>
  <c r="N2563" i="5" s="1"/>
  <c r="N2316" i="5"/>
  <c r="N2317" i="5" s="1"/>
  <c r="N2318" i="5" s="1"/>
  <c r="O2315" i="5"/>
  <c r="AI2315" i="5" s="1"/>
  <c r="N2203" i="5"/>
  <c r="N2204" i="5" s="1"/>
  <c r="N1986" i="5"/>
  <c r="N1987" i="5" s="1"/>
  <c r="N1988" i="5" s="1"/>
  <c r="N1989" i="5" s="1"/>
  <c r="N1990" i="5" s="1"/>
  <c r="N1991" i="5" s="1"/>
  <c r="N1992" i="5" s="1"/>
  <c r="N1993" i="5" s="1"/>
  <c r="N1994" i="5" s="1"/>
  <c r="N1995" i="5" s="1"/>
  <c r="N1996" i="5" s="1"/>
  <c r="O1985" i="5"/>
  <c r="AI1985" i="5" s="1"/>
  <c r="AC2375" i="5"/>
  <c r="AL2375" i="5" s="1"/>
  <c r="AC1604" i="5"/>
  <c r="AL1604" i="5" s="1"/>
  <c r="P2199" i="5"/>
  <c r="O2200" i="5"/>
  <c r="AI2200" i="5" s="1"/>
  <c r="AC2078" i="5"/>
  <c r="AL2078" i="5" s="1"/>
  <c r="AD2924" i="5"/>
  <c r="AN2924" i="5" s="1"/>
  <c r="T2105" i="5"/>
  <c r="S2105" i="5"/>
  <c r="Q2105" i="5"/>
  <c r="AA2105" i="5" s="1"/>
  <c r="U2105" i="5"/>
  <c r="R2105" i="5"/>
  <c r="P2538" i="5"/>
  <c r="O2539" i="5"/>
  <c r="AI2539" i="5" s="1"/>
  <c r="X2005" i="5"/>
  <c r="Y2005" i="5"/>
  <c r="V2005" i="5"/>
  <c r="Z2005" i="5" s="1"/>
  <c r="AB2005" i="5" s="1"/>
  <c r="W2005" i="5"/>
  <c r="P3035" i="5"/>
  <c r="O3036" i="5"/>
  <c r="AI3036" i="5" s="1"/>
  <c r="AC2100" i="5"/>
  <c r="AL2100" i="5" s="1"/>
  <c r="X3101" i="5"/>
  <c r="V3101" i="5"/>
  <c r="Z3101" i="5" s="1"/>
  <c r="AB3101" i="5" s="1"/>
  <c r="Y3101" i="5"/>
  <c r="W3101" i="5"/>
  <c r="P2010" i="5"/>
  <c r="O2011" i="5"/>
  <c r="AI2011" i="5" s="1"/>
  <c r="AD2269" i="5"/>
  <c r="AN2269" i="5" s="1"/>
  <c r="Q1602" i="5"/>
  <c r="AA1602" i="5" s="1"/>
  <c r="S1602" i="5"/>
  <c r="T1602" i="5"/>
  <c r="U1602" i="5"/>
  <c r="R1602" i="5"/>
  <c r="R3061" i="5"/>
  <c r="T3061" i="5"/>
  <c r="Q3061" i="5"/>
  <c r="AA3061" i="5" s="1"/>
  <c r="S3061" i="5"/>
  <c r="U3061" i="5"/>
  <c r="U3223" i="5"/>
  <c r="T3223" i="5"/>
  <c r="R3223" i="5"/>
  <c r="S3223" i="5"/>
  <c r="Q3223" i="5"/>
  <c r="AA3223" i="5" s="1"/>
  <c r="P2092" i="5"/>
  <c r="O2093" i="5"/>
  <c r="AI2093" i="5" s="1"/>
  <c r="U2383" i="5"/>
  <c r="R2383" i="5"/>
  <c r="T2383" i="5"/>
  <c r="S2383" i="5"/>
  <c r="Q2383" i="5"/>
  <c r="AA2383" i="5" s="1"/>
  <c r="P1668" i="5"/>
  <c r="O1669" i="5"/>
  <c r="AI1669" i="5" s="1"/>
  <c r="AC2405" i="5"/>
  <c r="AL2405" i="5" s="1"/>
  <c r="S3304" i="5"/>
  <c r="U3304" i="5"/>
  <c r="R3304" i="5"/>
  <c r="T3304" i="5"/>
  <c r="Q3304" i="5"/>
  <c r="AA3304" i="5" s="1"/>
  <c r="N1507" i="5"/>
  <c r="N1508" i="5" s="1"/>
  <c r="N1509" i="5" s="1"/>
  <c r="N1510" i="5" s="1"/>
  <c r="N1511" i="5" s="1"/>
  <c r="N1512" i="5" s="1"/>
  <c r="N1513" i="5" s="1"/>
  <c r="N1514" i="5" s="1"/>
  <c r="N1515" i="5" s="1"/>
  <c r="N1516" i="5" s="1"/>
  <c r="N1517" i="5" s="1"/>
  <c r="N1518" i="5" s="1"/>
  <c r="N1519" i="5" s="1"/>
  <c r="N1520" i="5" s="1"/>
  <c r="N1521" i="5" s="1"/>
  <c r="N1522" i="5" s="1"/>
  <c r="N1523" i="5" s="1"/>
  <c r="N1524" i="5" s="1"/>
  <c r="N1525" i="5" s="1"/>
  <c r="N1526" i="5" s="1"/>
  <c r="N1527" i="5" s="1"/>
  <c r="N1528" i="5" s="1"/>
  <c r="N1529" i="5" s="1"/>
  <c r="N1530" i="5" s="1"/>
  <c r="N1531" i="5" s="1"/>
  <c r="N1532" i="5" s="1"/>
  <c r="N1533" i="5" s="1"/>
  <c r="N1534" i="5" s="1"/>
  <c r="N1535" i="5" s="1"/>
  <c r="N1536" i="5" s="1"/>
  <c r="N1537" i="5" s="1"/>
  <c r="N1538" i="5" s="1"/>
  <c r="N1539" i="5" s="1"/>
  <c r="N1540" i="5" s="1"/>
  <c r="N1541" i="5" s="1"/>
  <c r="N1542" i="5" s="1"/>
  <c r="N1543" i="5" s="1"/>
  <c r="N1544" i="5" s="1"/>
  <c r="N1545" i="5" s="1"/>
  <c r="N1546" i="5" s="1"/>
  <c r="N1547" i="5" s="1"/>
  <c r="N1548" i="5" s="1"/>
  <c r="N1549" i="5" s="1"/>
  <c r="P2101" i="5"/>
  <c r="O2102" i="5"/>
  <c r="AI2102" i="5" s="1"/>
  <c r="P2905" i="5"/>
  <c r="O2906" i="5"/>
  <c r="N3252" i="5"/>
  <c r="N3253" i="5" s="1"/>
  <c r="N3254" i="5" s="1"/>
  <c r="N3255" i="5" s="1"/>
  <c r="N3256" i="5" s="1"/>
  <c r="N3257" i="5" s="1"/>
  <c r="N3258" i="5" s="1"/>
  <c r="N3259" i="5" s="1"/>
  <c r="O3251" i="5"/>
  <c r="AI3251" i="5" s="1"/>
  <c r="P2889" i="5"/>
  <c r="O2890" i="5"/>
  <c r="AI2890" i="5" s="1"/>
  <c r="AE2034" i="5"/>
  <c r="X2352" i="5"/>
  <c r="Y2352" i="5"/>
  <c r="V2352" i="5"/>
  <c r="Z2352" i="5" s="1"/>
  <c r="AB2352" i="5" s="1"/>
  <c r="W2352" i="5"/>
  <c r="N2007" i="5"/>
  <c r="N2008" i="5" s="1"/>
  <c r="O2006" i="5"/>
  <c r="AI2006" i="5" s="1"/>
  <c r="N3237" i="5"/>
  <c r="N3238" i="5" s="1"/>
  <c r="N3239" i="5" s="1"/>
  <c r="N3240" i="5" s="1"/>
  <c r="N3241" i="5" s="1"/>
  <c r="N3242" i="5" s="1"/>
  <c r="N3243" i="5" s="1"/>
  <c r="N3244" i="5" s="1"/>
  <c r="N3245" i="5" s="1"/>
  <c r="N3246" i="5" s="1"/>
  <c r="N3247" i="5" s="1"/>
  <c r="N3248" i="5" s="1"/>
  <c r="N3249" i="5" s="1"/>
  <c r="O3207" i="5"/>
  <c r="AI3207" i="5" s="1"/>
  <c r="O2707" i="5"/>
  <c r="AI2707" i="5" s="1"/>
  <c r="O2701" i="5"/>
  <c r="AI2701" i="5" s="1"/>
  <c r="P2805" i="5"/>
  <c r="O2806" i="5"/>
  <c r="AI2806" i="5" s="1"/>
  <c r="AE1984" i="5"/>
  <c r="AC1984" i="5"/>
  <c r="AL1984" i="5" s="1"/>
  <c r="AD2375" i="5"/>
  <c r="AN2375" i="5" s="1"/>
  <c r="AD1551" i="5"/>
  <c r="AN1551" i="5" s="1"/>
  <c r="AD1604" i="5"/>
  <c r="AN1604" i="5" s="1"/>
  <c r="AD1631" i="5"/>
  <c r="AN1631" i="5" s="1"/>
  <c r="AD1984" i="5"/>
  <c r="AN1984" i="5" s="1"/>
  <c r="AC1631" i="5"/>
  <c r="AL1631" i="5" s="1"/>
  <c r="AC1551" i="5"/>
  <c r="AL1551" i="5" s="1"/>
  <c r="Y3206" i="5"/>
  <c r="V3206" i="5"/>
  <c r="Z3206" i="5" s="1"/>
  <c r="AB3206" i="5" s="1"/>
  <c r="AE3206" i="5" s="1"/>
  <c r="W3206" i="5"/>
  <c r="X3206" i="5"/>
  <c r="W2376" i="5"/>
  <c r="X2376" i="5"/>
  <c r="Y2376" i="5"/>
  <c r="V2376" i="5"/>
  <c r="Z2376" i="5" s="1"/>
  <c r="AB2376" i="5" s="1"/>
  <c r="Y3138" i="5"/>
  <c r="V3138" i="5"/>
  <c r="Z3138" i="5" s="1"/>
  <c r="AB3138" i="5" s="1"/>
  <c r="X3138" i="5"/>
  <c r="W3138" i="5"/>
  <c r="R1606" i="5"/>
  <c r="S1606" i="5"/>
  <c r="T1606" i="5"/>
  <c r="Q1606" i="5"/>
  <c r="AA1606" i="5" s="1"/>
  <c r="U1606" i="5"/>
  <c r="AC1643" i="5"/>
  <c r="AL1643" i="5" s="1"/>
  <c r="P1908" i="5"/>
  <c r="O1909" i="5"/>
  <c r="AI1909" i="5" s="1"/>
  <c r="W1552" i="5"/>
  <c r="Y1552" i="5"/>
  <c r="V1552" i="5"/>
  <c r="Z1552" i="5" s="1"/>
  <c r="AB1552" i="5" s="1"/>
  <c r="X1552" i="5"/>
  <c r="T1907" i="5"/>
  <c r="Q1907" i="5"/>
  <c r="AA1907" i="5" s="1"/>
  <c r="U1907" i="5"/>
  <c r="R1907" i="5"/>
  <c r="S1907" i="5"/>
  <c r="W1605" i="5"/>
  <c r="X1605" i="5"/>
  <c r="Y1605" i="5"/>
  <c r="V1605" i="5"/>
  <c r="Z1605" i="5" s="1"/>
  <c r="AB1605" i="5" s="1"/>
  <c r="Y1906" i="5"/>
  <c r="V1906" i="5"/>
  <c r="Z1906" i="5" s="1"/>
  <c r="AB1906" i="5" s="1"/>
  <c r="W1906" i="5"/>
  <c r="X1906" i="5"/>
  <c r="N2564" i="5"/>
  <c r="N2565" i="5" s="1"/>
  <c r="N2566" i="5" s="1"/>
  <c r="N2567" i="5" s="1"/>
  <c r="N2568" i="5" s="1"/>
  <c r="N2569" i="5" s="1"/>
  <c r="N2570" i="5" s="1"/>
  <c r="N2571" i="5" s="1"/>
  <c r="N2572" i="5" s="1"/>
  <c r="N2573" i="5" s="1"/>
  <c r="N2574" i="5" s="1"/>
  <c r="N2575" i="5" s="1"/>
  <c r="N2576" i="5" s="1"/>
  <c r="N2577" i="5" s="1"/>
  <c r="N2578" i="5" s="1"/>
  <c r="N2579" i="5" s="1"/>
  <c r="N2580" i="5" s="1"/>
  <c r="N2581" i="5" s="1"/>
  <c r="N2582" i="5" s="1"/>
  <c r="N2583" i="5" s="1"/>
  <c r="N2584" i="5" s="1"/>
  <c r="N2585" i="5" s="1"/>
  <c r="N2586" i="5" s="1"/>
  <c r="N2587" i="5" s="1"/>
  <c r="N2588" i="5" s="1"/>
  <c r="N2589" i="5" s="1"/>
  <c r="N2590" i="5" s="1"/>
  <c r="N2591" i="5" s="1"/>
  <c r="N2592" i="5" s="1"/>
  <c r="N2593" i="5" s="1"/>
  <c r="N2594" i="5" s="1"/>
  <c r="N2595" i="5" s="1"/>
  <c r="N2596" i="5" s="1"/>
  <c r="N2597" i="5" s="1"/>
  <c r="N2598" i="5" s="1"/>
  <c r="N2599" i="5" s="1"/>
  <c r="N2600" i="5" s="1"/>
  <c r="N2601" i="5" s="1"/>
  <c r="N2602" i="5" s="1"/>
  <c r="N1607" i="5"/>
  <c r="N1608" i="5" s="1"/>
  <c r="N1609" i="5" s="1"/>
  <c r="N1610" i="5" s="1"/>
  <c r="N1611" i="5" s="1"/>
  <c r="N1612" i="5" s="1"/>
  <c r="N1613" i="5" s="1"/>
  <c r="N1614" i="5" s="1"/>
  <c r="N1615" i="5" s="1"/>
  <c r="N1616" i="5" s="1"/>
  <c r="N1617" i="5" s="1"/>
  <c r="N1618" i="5" s="1"/>
  <c r="N1619" i="5" s="1"/>
  <c r="N1620" i="5" s="1"/>
  <c r="N1621" i="5" s="1"/>
  <c r="N1622" i="5" s="1"/>
  <c r="N1623" i="5" s="1"/>
  <c r="N1624" i="5" s="1"/>
  <c r="N1625" i="5" s="1"/>
  <c r="N1626" i="5" s="1"/>
  <c r="N1627" i="5" s="1"/>
  <c r="N1628" i="5" s="1"/>
  <c r="N1629" i="5" s="1"/>
  <c r="N1630" i="5" s="1"/>
  <c r="N1686" i="5"/>
  <c r="N1687" i="5" s="1"/>
  <c r="N1688" i="5" s="1"/>
  <c r="N1689" i="5" s="1"/>
  <c r="N1690" i="5" s="1"/>
  <c r="N1691" i="5" s="1"/>
  <c r="N1692" i="5" s="1"/>
  <c r="N1693" i="5" s="1"/>
  <c r="N1694" i="5" s="1"/>
  <c r="N1695" i="5" s="1"/>
  <c r="N1696" i="5" s="1"/>
  <c r="N1697" i="5" s="1"/>
  <c r="N1698" i="5" s="1"/>
  <c r="N1699" i="5" s="1"/>
  <c r="N1700" i="5" s="1"/>
  <c r="N1701" i="5" s="1"/>
  <c r="N1702" i="5" s="1"/>
  <c r="N1703" i="5" s="1"/>
  <c r="N2195" i="5"/>
  <c r="N2196" i="5" s="1"/>
  <c r="N2197" i="5" s="1"/>
  <c r="N1592" i="5"/>
  <c r="N1593" i="5" s="1"/>
  <c r="N1594" i="5" s="1"/>
  <c r="N1595" i="5" s="1"/>
  <c r="N1596" i="5" s="1"/>
  <c r="N1597" i="5" s="1"/>
  <c r="N1598" i="5" s="1"/>
  <c r="N1599" i="5" s="1"/>
  <c r="Y1476" i="5"/>
  <c r="V1476" i="5"/>
  <c r="Z1476" i="5" s="1"/>
  <c r="AB1476" i="5" s="1"/>
  <c r="W1476" i="5"/>
  <c r="X1476" i="5"/>
  <c r="N2765" i="5"/>
  <c r="N2766" i="5" s="1"/>
  <c r="N2767" i="5" s="1"/>
  <c r="N2768" i="5" s="1"/>
  <c r="N2769" i="5" s="1"/>
  <c r="N2770" i="5" s="1"/>
  <c r="N2771" i="5" s="1"/>
  <c r="N2772" i="5" s="1"/>
  <c r="N2773" i="5" s="1"/>
  <c r="N2774" i="5" s="1"/>
  <c r="N2775" i="5" s="1"/>
  <c r="N2776" i="5" s="1"/>
  <c r="N2777" i="5" s="1"/>
  <c r="N2778" i="5" s="1"/>
  <c r="N2779" i="5" s="1"/>
  <c r="N2780" i="5" s="1"/>
  <c r="N2781" i="5" s="1"/>
  <c r="N2782" i="5" s="1"/>
  <c r="N2783" i="5" s="1"/>
  <c r="N2784" i="5" s="1"/>
  <c r="N2785" i="5" s="1"/>
  <c r="N2786" i="5" s="1"/>
  <c r="N2787" i="5" s="1"/>
  <c r="N2788" i="5" s="1"/>
  <c r="N2789" i="5" s="1"/>
  <c r="N2790" i="5" s="1"/>
  <c r="N2791" i="5" s="1"/>
  <c r="N2792" i="5" s="1"/>
  <c r="N2793" i="5" s="1"/>
  <c r="N2794" i="5" s="1"/>
  <c r="N2795" i="5" s="1"/>
  <c r="N2796" i="5" s="1"/>
  <c r="N2797" i="5" s="1"/>
  <c r="N2798" i="5" s="1"/>
  <c r="N2799" i="5" s="1"/>
  <c r="N2800" i="5" s="1"/>
  <c r="N2801" i="5" s="1"/>
  <c r="N2802" i="5" s="1"/>
  <c r="N2803" i="5" s="1"/>
  <c r="N1776" i="5"/>
  <c r="N1777" i="5" s="1"/>
  <c r="N1778" i="5" s="1"/>
  <c r="N1779" i="5" s="1"/>
  <c r="N1780" i="5" s="1"/>
  <c r="N1781" i="5" s="1"/>
  <c r="N1782" i="5" s="1"/>
  <c r="N1783" i="5" s="1"/>
  <c r="N1784" i="5" s="1"/>
  <c r="N1785" i="5" s="1"/>
  <c r="N1786" i="5" s="1"/>
  <c r="N1787" i="5" s="1"/>
  <c r="N1788" i="5" s="1"/>
  <c r="N1789" i="5" s="1"/>
  <c r="N1790" i="5" s="1"/>
  <c r="N1791" i="5" s="1"/>
  <c r="N1792" i="5" s="1"/>
  <c r="N1793" i="5" s="1"/>
  <c r="N1794" i="5" s="1"/>
  <c r="N1795" i="5" s="1"/>
  <c r="N1796" i="5" s="1"/>
  <c r="N1797" i="5" s="1"/>
  <c r="N1798" i="5" s="1"/>
  <c r="N1799" i="5" s="1"/>
  <c r="N1800" i="5" s="1"/>
  <c r="N1801" i="5" s="1"/>
  <c r="N1802" i="5" s="1"/>
  <c r="N1803" i="5" s="1"/>
  <c r="N1804" i="5" s="1"/>
  <c r="N2279" i="5"/>
  <c r="N2280" i="5" s="1"/>
  <c r="N2281" i="5" s="1"/>
  <c r="N2282" i="5" s="1"/>
  <c r="N2283" i="5" s="1"/>
  <c r="N2284" i="5" s="1"/>
  <c r="N2285" i="5" s="1"/>
  <c r="N2286" i="5" s="1"/>
  <c r="N2287" i="5" s="1"/>
  <c r="N2288" i="5" s="1"/>
  <c r="N2289" i="5" s="1"/>
  <c r="N2290" i="5" s="1"/>
  <c r="N2291" i="5" s="1"/>
  <c r="N2292" i="5" s="1"/>
  <c r="N2293" i="5" s="1"/>
  <c r="N2294" i="5" s="1"/>
  <c r="N2295" i="5" s="1"/>
  <c r="N2296" i="5" s="1"/>
  <c r="N2297" i="5" s="1"/>
  <c r="N2298" i="5" s="1"/>
  <c r="N2299" i="5" s="1"/>
  <c r="N2300" i="5" s="1"/>
  <c r="N2301" i="5" s="1"/>
  <c r="N2302" i="5" s="1"/>
  <c r="N2303" i="5" s="1"/>
  <c r="N2304" i="5" s="1"/>
  <c r="S1476" i="5"/>
  <c r="N3213" i="5"/>
  <c r="N3214" i="5" s="1"/>
  <c r="N3215" i="5" s="1"/>
  <c r="N2929" i="5"/>
  <c r="N2930" i="5" s="1"/>
  <c r="N2931" i="5" s="1"/>
  <c r="N2932" i="5" s="1"/>
  <c r="N2933" i="5" s="1"/>
  <c r="N2934" i="5" s="1"/>
  <c r="N2935" i="5" s="1"/>
  <c r="N2936" i="5" s="1"/>
  <c r="N2937" i="5" s="1"/>
  <c r="N2938" i="5" s="1"/>
  <c r="N2939" i="5" s="1"/>
  <c r="N2940" i="5" s="1"/>
  <c r="N2941" i="5" s="1"/>
  <c r="N2942" i="5" s="1"/>
  <c r="N2943" i="5" s="1"/>
  <c r="N2944" i="5" s="1"/>
  <c r="N2945" i="5" s="1"/>
  <c r="N2946" i="5" s="1"/>
  <c r="N2947" i="5" s="1"/>
  <c r="N2948" i="5" s="1"/>
  <c r="N2949" i="5" s="1"/>
  <c r="N2950" i="5" s="1"/>
  <c r="N2951" i="5" s="1"/>
  <c r="N2952" i="5" s="1"/>
  <c r="N2953" i="5" s="1"/>
  <c r="N2954" i="5" s="1"/>
  <c r="N2955" i="5" s="1"/>
  <c r="N2956" i="5" s="1"/>
  <c r="N2957" i="5" s="1"/>
  <c r="N2958" i="5" s="1"/>
  <c r="N2959" i="5" s="1"/>
  <c r="N2960" i="5" s="1"/>
  <c r="N2961" i="5" s="1"/>
  <c r="N2962" i="5" s="1"/>
  <c r="N2963" i="5" s="1"/>
  <c r="N2964" i="5" s="1"/>
  <c r="N2965" i="5" s="1"/>
  <c r="N2966" i="5" s="1"/>
  <c r="N2967" i="5" s="1"/>
  <c r="N2968" i="5" s="1"/>
  <c r="N2969" i="5" s="1"/>
  <c r="N2970" i="5" s="1"/>
  <c r="N2971" i="5" s="1"/>
  <c r="N2972" i="5" s="1"/>
  <c r="N2973" i="5" s="1"/>
  <c r="N2974" i="5" s="1"/>
  <c r="N2975" i="5" s="1"/>
  <c r="N2976" i="5" s="1"/>
  <c r="N2977" i="5" s="1"/>
  <c r="N2978" i="5" s="1"/>
  <c r="N2979" i="5" s="1"/>
  <c r="N2980" i="5" s="1"/>
  <c r="N2981" i="5" s="1"/>
  <c r="N2982" i="5" s="1"/>
  <c r="N2983" i="5" s="1"/>
  <c r="N2984" i="5" s="1"/>
  <c r="N2985" i="5" s="1"/>
  <c r="N2986" i="5" s="1"/>
  <c r="N2987" i="5" s="1"/>
  <c r="N2988" i="5" s="1"/>
  <c r="N2989" i="5" s="1"/>
  <c r="N2990" i="5" s="1"/>
  <c r="N2991" i="5" s="1"/>
  <c r="N2992" i="5" s="1"/>
  <c r="N2993" i="5" s="1"/>
  <c r="N2994" i="5" s="1"/>
  <c r="N2995" i="5" s="1"/>
  <c r="N2996" i="5" s="1"/>
  <c r="N2997" i="5" s="1"/>
  <c r="N2998" i="5" s="1"/>
  <c r="N2999" i="5" s="1"/>
  <c r="N3000" i="5" s="1"/>
  <c r="N3001" i="5" s="1"/>
  <c r="N3002" i="5" s="1"/>
  <c r="N3003" i="5" s="1"/>
  <c r="N2021" i="5"/>
  <c r="N2022" i="5" s="1"/>
  <c r="N2023" i="5" s="1"/>
  <c r="N2024" i="5" s="1"/>
  <c r="N2025" i="5" s="1"/>
  <c r="N2026" i="5" s="1"/>
  <c r="N2027" i="5" s="1"/>
  <c r="N2028" i="5" s="1"/>
  <c r="N2029" i="5" s="1"/>
  <c r="N2030" i="5" s="1"/>
  <c r="N2031" i="5" s="1"/>
  <c r="N2032" i="5" s="1"/>
  <c r="N2033" i="5" s="1"/>
  <c r="N2039" i="5"/>
  <c r="N2040" i="5" s="1"/>
  <c r="N2041" i="5" s="1"/>
  <c r="N2042" i="5" s="1"/>
  <c r="N2043" i="5" s="1"/>
  <c r="N2044" i="5" s="1"/>
  <c r="N2045" i="5" s="1"/>
  <c r="N2046" i="5" s="1"/>
  <c r="N2047" i="5" s="1"/>
  <c r="N2048" i="5" s="1"/>
  <c r="N2049" i="5" s="1"/>
  <c r="N2050" i="5" s="1"/>
  <c r="N2051" i="5" s="1"/>
  <c r="N2052" i="5" s="1"/>
  <c r="N2053" i="5" s="1"/>
  <c r="N2054" i="5" s="1"/>
  <c r="N2055" i="5" s="1"/>
  <c r="N2056" i="5" s="1"/>
  <c r="N2057" i="5" s="1"/>
  <c r="N2058" i="5" s="1"/>
  <c r="N2059" i="5" s="1"/>
  <c r="N2060" i="5" s="1"/>
  <c r="N2061" i="5" s="1"/>
  <c r="N2062" i="5" s="1"/>
  <c r="N2063" i="5" s="1"/>
  <c r="N2064" i="5" s="1"/>
  <c r="N2065" i="5" s="1"/>
  <c r="N2066" i="5" s="1"/>
  <c r="N2067" i="5" s="1"/>
  <c r="N2068" i="5" s="1"/>
  <c r="N2069" i="5" s="1"/>
  <c r="N2070" i="5" s="1"/>
  <c r="N2071" i="5" s="1"/>
  <c r="N2072" i="5" s="1"/>
  <c r="N2073" i="5" s="1"/>
  <c r="N2074" i="5" s="1"/>
  <c r="N2075" i="5" s="1"/>
  <c r="N2076" i="5" s="1"/>
  <c r="N2077" i="5" s="1"/>
  <c r="N2319" i="5"/>
  <c r="N2320" i="5" s="1"/>
  <c r="N2321" i="5" s="1"/>
  <c r="N2322" i="5" s="1"/>
  <c r="N2323" i="5" s="1"/>
  <c r="N2324" i="5" s="1"/>
  <c r="N2325" i="5" s="1"/>
  <c r="N2326" i="5" s="1"/>
  <c r="N2327" i="5" s="1"/>
  <c r="N2328" i="5" s="1"/>
  <c r="N2329" i="5" s="1"/>
  <c r="N2330" i="5" s="1"/>
  <c r="N2331" i="5" s="1"/>
  <c r="N2332" i="5" s="1"/>
  <c r="N2333" i="5" s="1"/>
  <c r="N2334" i="5" s="1"/>
  <c r="N2335" i="5" s="1"/>
  <c r="N2336" i="5" s="1"/>
  <c r="N2337" i="5" s="1"/>
  <c r="N2338" i="5" s="1"/>
  <c r="N2339" i="5" s="1"/>
  <c r="N2340" i="5" s="1"/>
  <c r="N2341" i="5" s="1"/>
  <c r="N2342" i="5" s="1"/>
  <c r="N2343" i="5" s="1"/>
  <c r="N2344" i="5" s="1"/>
  <c r="N2345" i="5" s="1"/>
  <c r="N2346" i="5" s="1"/>
  <c r="N2347" i="5" s="1"/>
  <c r="N2348" i="5" s="1"/>
  <c r="N2349" i="5" s="1"/>
  <c r="N2350" i="5" s="1"/>
  <c r="N2351" i="5" s="1"/>
  <c r="N1730" i="5"/>
  <c r="N1731" i="5" s="1"/>
  <c r="N1732" i="5" s="1"/>
  <c r="N1733" i="5" s="1"/>
  <c r="N1734" i="5" s="1"/>
  <c r="N1735" i="5" s="1"/>
  <c r="N1736" i="5" s="1"/>
  <c r="N1737" i="5" s="1"/>
  <c r="N1738" i="5" s="1"/>
  <c r="N1739" i="5" s="1"/>
  <c r="N1740" i="5" s="1"/>
  <c r="N1741" i="5" s="1"/>
  <c r="N1742" i="5" s="1"/>
  <c r="N1743" i="5" s="1"/>
  <c r="N1744" i="5" s="1"/>
  <c r="N1745" i="5" s="1"/>
  <c r="N1746" i="5" s="1"/>
  <c r="N1747" i="5" s="1"/>
  <c r="N1748" i="5" s="1"/>
  <c r="N1749" i="5" s="1"/>
  <c r="N1750" i="5" s="1"/>
  <c r="N1751" i="5" s="1"/>
  <c r="N1752" i="5" s="1"/>
  <c r="N1753" i="5" s="1"/>
  <c r="N1754" i="5" s="1"/>
  <c r="N1755" i="5" s="1"/>
  <c r="N1756" i="5" s="1"/>
  <c r="N1757" i="5" s="1"/>
  <c r="N1758" i="5" s="1"/>
  <c r="N1759" i="5" s="1"/>
  <c r="N1760" i="5" s="1"/>
  <c r="N1761" i="5" s="1"/>
  <c r="N1762" i="5" s="1"/>
  <c r="N1763" i="5" s="1"/>
  <c r="N1764" i="5" s="1"/>
  <c r="N1765" i="5" s="1"/>
  <c r="N1766" i="5" s="1"/>
  <c r="N1767" i="5" s="1"/>
  <c r="N1768" i="5" s="1"/>
  <c r="N1769" i="5" s="1"/>
  <c r="N1770" i="5" s="1"/>
  <c r="N1771" i="5" s="1"/>
  <c r="N2359" i="5"/>
  <c r="N2360" i="5" s="1"/>
  <c r="N2361" i="5" s="1"/>
  <c r="N2362" i="5" s="1"/>
  <c r="N2363" i="5" s="1"/>
  <c r="N2364" i="5" s="1"/>
  <c r="N2365" i="5" s="1"/>
  <c r="N2366" i="5" s="1"/>
  <c r="N2367" i="5" s="1"/>
  <c r="N2368" i="5" s="1"/>
  <c r="N2369" i="5" s="1"/>
  <c r="N2370" i="5" s="1"/>
  <c r="N2371" i="5" s="1"/>
  <c r="N2372" i="5" s="1"/>
  <c r="N2373" i="5" s="1"/>
  <c r="N2374" i="5" s="1"/>
  <c r="N2514" i="5"/>
  <c r="N2515" i="5" s="1"/>
  <c r="N2516" i="5" s="1"/>
  <c r="N2517" i="5" s="1"/>
  <c r="N2518" i="5" s="1"/>
  <c r="N2519" i="5" s="1"/>
  <c r="N2520" i="5" s="1"/>
  <c r="N2521" i="5" s="1"/>
  <c r="N2522" i="5" s="1"/>
  <c r="N2523" i="5" s="1"/>
  <c r="N2524" i="5" s="1"/>
  <c r="N2525" i="5" s="1"/>
  <c r="N2526" i="5" s="1"/>
  <c r="N2527" i="5" s="1"/>
  <c r="N2528" i="5" s="1"/>
  <c r="N2529" i="5" s="1"/>
  <c r="N2530" i="5" s="1"/>
  <c r="N2531" i="5" s="1"/>
  <c r="N2532" i="5" s="1"/>
  <c r="N2533" i="5" s="1"/>
  <c r="N2534" i="5" s="1"/>
  <c r="N2535" i="5" s="1"/>
  <c r="N2536" i="5" s="1"/>
  <c r="N2259" i="5"/>
  <c r="N2260" i="5" s="1"/>
  <c r="N2261" i="5" s="1"/>
  <c r="N2262" i="5" s="1"/>
  <c r="N2263" i="5" s="1"/>
  <c r="N2264" i="5" s="1"/>
  <c r="N2265" i="5" s="1"/>
  <c r="N2266" i="5" s="1"/>
  <c r="N2267" i="5" s="1"/>
  <c r="N2268" i="5" s="1"/>
  <c r="N1997" i="5"/>
  <c r="N1998" i="5" s="1"/>
  <c r="N1999" i="5" s="1"/>
  <c r="N2000" i="5" s="1"/>
  <c r="N2001" i="5" s="1"/>
  <c r="N2002" i="5" s="1"/>
  <c r="N2003" i="5" s="1"/>
  <c r="N2004" i="5" s="1"/>
  <c r="N2610" i="5"/>
  <c r="N2611" i="5" s="1"/>
  <c r="N2612" i="5" s="1"/>
  <c r="N2613" i="5" s="1"/>
  <c r="N2614" i="5" s="1"/>
  <c r="N2615" i="5" s="1"/>
  <c r="N2616" i="5" s="1"/>
  <c r="N2617" i="5" s="1"/>
  <c r="N2618" i="5" s="1"/>
  <c r="N2619" i="5" s="1"/>
  <c r="N2620" i="5" s="1"/>
  <c r="N2621" i="5" s="1"/>
  <c r="N2622" i="5" s="1"/>
  <c r="N2623" i="5" s="1"/>
  <c r="N2624" i="5" s="1"/>
  <c r="N2625" i="5" s="1"/>
  <c r="N2626" i="5" s="1"/>
  <c r="N2627" i="5" s="1"/>
  <c r="N2628" i="5" s="1"/>
  <c r="N2629" i="5" s="1"/>
  <c r="N2630" i="5" s="1"/>
  <c r="N2631" i="5" s="1"/>
  <c r="N2632" i="5" s="1"/>
  <c r="N2633" i="5" s="1"/>
  <c r="N2634" i="5" s="1"/>
  <c r="N2635" i="5" s="1"/>
  <c r="N2636" i="5" s="1"/>
  <c r="N2637" i="5" s="1"/>
  <c r="N2638" i="5" s="1"/>
  <c r="N2639" i="5" s="1"/>
  <c r="N2640" i="5" s="1"/>
  <c r="N2641" i="5" s="1"/>
  <c r="N2642" i="5" s="1"/>
  <c r="N2643" i="5" s="1"/>
  <c r="N2644" i="5" s="1"/>
  <c r="N2645" i="5" s="1"/>
  <c r="N2646" i="5" s="1"/>
  <c r="N2647" i="5" s="1"/>
  <c r="N2648" i="5" s="1"/>
  <c r="N2649" i="5" s="1"/>
  <c r="N2650" i="5" s="1"/>
  <c r="N2651" i="5" s="1"/>
  <c r="N2652" i="5" s="1"/>
  <c r="N2653" i="5" s="1"/>
  <c r="N2654" i="5" s="1"/>
  <c r="N2655" i="5" s="1"/>
  <c r="N2656" i="5" s="1"/>
  <c r="N2657" i="5" s="1"/>
  <c r="N2658" i="5" s="1"/>
  <c r="N2659" i="5" s="1"/>
  <c r="N2660" i="5" s="1"/>
  <c r="N2661" i="5" s="1"/>
  <c r="N2662" i="5" s="1"/>
  <c r="N2663" i="5" s="1"/>
  <c r="N2664" i="5" s="1"/>
  <c r="N2665" i="5" s="1"/>
  <c r="N2666" i="5" s="1"/>
  <c r="N2667" i="5" s="1"/>
  <c r="N2668" i="5" s="1"/>
  <c r="N2669" i="5" s="1"/>
  <c r="N2670" i="5" s="1"/>
  <c r="N2671" i="5" s="1"/>
  <c r="N2672" i="5" s="1"/>
  <c r="N2673" i="5" s="1"/>
  <c r="N2674" i="5" s="1"/>
  <c r="N2675" i="5" s="1"/>
  <c r="N2676" i="5" s="1"/>
  <c r="N2677" i="5" s="1"/>
  <c r="N2678" i="5" s="1"/>
  <c r="N2679" i="5" s="1"/>
  <c r="N2680" i="5" s="1"/>
  <c r="N2681" i="5" s="1"/>
  <c r="N2682" i="5" s="1"/>
  <c r="N2683" i="5" s="1"/>
  <c r="N2684" i="5" s="1"/>
  <c r="N2685" i="5" s="1"/>
  <c r="N2686" i="5" s="1"/>
  <c r="N2687" i="5" s="1"/>
  <c r="N2688" i="5" s="1"/>
  <c r="N2689" i="5" s="1"/>
  <c r="N2690" i="5" s="1"/>
  <c r="N2691" i="5" s="1"/>
  <c r="N2692" i="5" s="1"/>
  <c r="N2693" i="5" s="1"/>
  <c r="N2694" i="5" s="1"/>
  <c r="N2695" i="5" s="1"/>
  <c r="N2696" i="5" s="1"/>
  <c r="N2697" i="5" s="1"/>
  <c r="N2698" i="5" s="1"/>
  <c r="N2498" i="5"/>
  <c r="N2499" i="5" s="1"/>
  <c r="N1921" i="5"/>
  <c r="N1922" i="5" s="1"/>
  <c r="N1923" i="5" s="1"/>
  <c r="N1924" i="5" s="1"/>
  <c r="N1925" i="5" s="1"/>
  <c r="N1926" i="5" s="1"/>
  <c r="N1927" i="5" s="1"/>
  <c r="N1928" i="5" s="1"/>
  <c r="N1929" i="5" s="1"/>
  <c r="N1930" i="5" s="1"/>
  <c r="N1931" i="5" s="1"/>
  <c r="N1932" i="5" s="1"/>
  <c r="N1933" i="5" s="1"/>
  <c r="N1934" i="5" s="1"/>
  <c r="N1935" i="5" s="1"/>
  <c r="N1936" i="5" s="1"/>
  <c r="N1937" i="5" s="1"/>
  <c r="N1938" i="5" s="1"/>
  <c r="N1939" i="5" s="1"/>
  <c r="N1940" i="5" s="1"/>
  <c r="N1941" i="5" s="1"/>
  <c r="N1942" i="5" s="1"/>
  <c r="N1943" i="5" s="1"/>
  <c r="N1944" i="5" s="1"/>
  <c r="N1945" i="5" s="1"/>
  <c r="N1946" i="5" s="1"/>
  <c r="N1947" i="5" s="1"/>
  <c r="N1948" i="5" s="1"/>
  <c r="N1949" i="5" s="1"/>
  <c r="N1950" i="5" s="1"/>
  <c r="N1951" i="5" s="1"/>
  <c r="N1952" i="5" s="1"/>
  <c r="N1953" i="5" s="1"/>
  <c r="N1954" i="5" s="1"/>
  <c r="N1955" i="5" s="1"/>
  <c r="N2243" i="5"/>
  <c r="N2244" i="5" s="1"/>
  <c r="N2245" i="5" s="1"/>
  <c r="N2246" i="5" s="1"/>
  <c r="N2247" i="5" s="1"/>
  <c r="N2248" i="5" s="1"/>
  <c r="N2249" i="5" s="1"/>
  <c r="N2250" i="5" s="1"/>
  <c r="N2251" i="5" s="1"/>
  <c r="P1504" i="5"/>
  <c r="R1476" i="5"/>
  <c r="N2909" i="5"/>
  <c r="N2910" i="5" s="1"/>
  <c r="N2911" i="5" s="1"/>
  <c r="N2912" i="5" s="1"/>
  <c r="N2913" i="5" s="1"/>
  <c r="N2914" i="5" s="1"/>
  <c r="N2915" i="5" s="1"/>
  <c r="N2916" i="5" s="1"/>
  <c r="N2917" i="5" s="1"/>
  <c r="N2918" i="5" s="1"/>
  <c r="N2919" i="5" s="1"/>
  <c r="N2920" i="5" s="1"/>
  <c r="N2921" i="5" s="1"/>
  <c r="N2922" i="5" s="1"/>
  <c r="N2923" i="5" s="1"/>
  <c r="N2107" i="5"/>
  <c r="N2108" i="5" s="1"/>
  <c r="N2109" i="5" s="1"/>
  <c r="N2110" i="5" s="1"/>
  <c r="N2111" i="5" s="1"/>
  <c r="N2112" i="5" s="1"/>
  <c r="N2113" i="5" s="1"/>
  <c r="N2114" i="5" s="1"/>
  <c r="N2115" i="5" s="1"/>
  <c r="N2116" i="5" s="1"/>
  <c r="N2117" i="5" s="1"/>
  <c r="N2118" i="5" s="1"/>
  <c r="N2119" i="5" s="1"/>
  <c r="N2120" i="5" s="1"/>
  <c r="N2121" i="5" s="1"/>
  <c r="N2122" i="5" s="1"/>
  <c r="N2123" i="5" s="1"/>
  <c r="N2124" i="5" s="1"/>
  <c r="N2125" i="5" s="1"/>
  <c r="N2126" i="5" s="1"/>
  <c r="N2127" i="5" s="1"/>
  <c r="N2128" i="5" s="1"/>
  <c r="N2129" i="5" s="1"/>
  <c r="N2130" i="5" s="1"/>
  <c r="N2131" i="5" s="1"/>
  <c r="N2132" i="5" s="1"/>
  <c r="N2133" i="5" s="1"/>
  <c r="N2134" i="5" s="1"/>
  <c r="N2135" i="5" s="1"/>
  <c r="N2136" i="5" s="1"/>
  <c r="N2137" i="5" s="1"/>
  <c r="N2138" i="5" s="1"/>
  <c r="N2139" i="5" s="1"/>
  <c r="N2140" i="5" s="1"/>
  <c r="N2141" i="5" s="1"/>
  <c r="N2142" i="5" s="1"/>
  <c r="N2143" i="5" s="1"/>
  <c r="N2144" i="5" s="1"/>
  <c r="N2145" i="5" s="1"/>
  <c r="N2146" i="5" s="1"/>
  <c r="N2147" i="5" s="1"/>
  <c r="N2148" i="5" s="1"/>
  <c r="N2149" i="5" s="1"/>
  <c r="N2150" i="5" s="1"/>
  <c r="N2151" i="5" s="1"/>
  <c r="N2152" i="5" s="1"/>
  <c r="N2153" i="5" s="1"/>
  <c r="N2154" i="5" s="1"/>
  <c r="N2155" i="5" s="1"/>
  <c r="N2156" i="5" s="1"/>
  <c r="N2157" i="5" s="1"/>
  <c r="N2158" i="5" s="1"/>
  <c r="N2159" i="5" s="1"/>
  <c r="N2160" i="5" s="1"/>
  <c r="N2161" i="5" s="1"/>
  <c r="N2162" i="5" s="1"/>
  <c r="N2163" i="5" s="1"/>
  <c r="N2164" i="5" s="1"/>
  <c r="N2165" i="5" s="1"/>
  <c r="N2166" i="5" s="1"/>
  <c r="N2167" i="5" s="1"/>
  <c r="N2422" i="5"/>
  <c r="N2423" i="5" s="1"/>
  <c r="N2424" i="5" s="1"/>
  <c r="N2425" i="5" s="1"/>
  <c r="N2426" i="5" s="1"/>
  <c r="N2427" i="5" s="1"/>
  <c r="N2428" i="5" s="1"/>
  <c r="N2429" i="5" s="1"/>
  <c r="N2430" i="5" s="1"/>
  <c r="N2431" i="5" s="1"/>
  <c r="N2432" i="5" s="1"/>
  <c r="N2433" i="5" s="1"/>
  <c r="N2434" i="5" s="1"/>
  <c r="N2435" i="5" s="1"/>
  <c r="N2436" i="5" s="1"/>
  <c r="N2437" i="5" s="1"/>
  <c r="N2438" i="5" s="1"/>
  <c r="N2439" i="5" s="1"/>
  <c r="N2440" i="5" s="1"/>
  <c r="N2441" i="5" s="1"/>
  <c r="N2442" i="5" s="1"/>
  <c r="N2443" i="5" s="1"/>
  <c r="N2444" i="5" s="1"/>
  <c r="N2445" i="5" s="1"/>
  <c r="N2446" i="5" s="1"/>
  <c r="N2447" i="5" s="1"/>
  <c r="N2448" i="5" s="1"/>
  <c r="N2449" i="5" s="1"/>
  <c r="N2450" i="5" s="1"/>
  <c r="N2451" i="5" s="1"/>
  <c r="N2452" i="5" s="1"/>
  <c r="N2453" i="5" s="1"/>
  <c r="N2454" i="5" s="1"/>
  <c r="N2455" i="5" s="1"/>
  <c r="N2456" i="5" s="1"/>
  <c r="N2457" i="5" s="1"/>
  <c r="N2458" i="5" s="1"/>
  <c r="N2459" i="5" s="1"/>
  <c r="N2460" i="5" s="1"/>
  <c r="N2461" i="5" s="1"/>
  <c r="N2462" i="5" s="1"/>
  <c r="N2463" i="5" s="1"/>
  <c r="N2464" i="5" s="1"/>
  <c r="N2465" i="5" s="1"/>
  <c r="N2466" i="5" s="1"/>
  <c r="N2467" i="5" s="1"/>
  <c r="N2468" i="5" s="1"/>
  <c r="N2469" i="5" s="1"/>
  <c r="N2470" i="5" s="1"/>
  <c r="N2471" i="5" s="1"/>
  <c r="N2472" i="5" s="1"/>
  <c r="N2473" i="5" s="1"/>
  <c r="N2474" i="5" s="1"/>
  <c r="N2475" i="5" s="1"/>
  <c r="N2476" i="5" s="1"/>
  <c r="N2477" i="5" s="1"/>
  <c r="N2478" i="5" s="1"/>
  <c r="N2479" i="5" s="1"/>
  <c r="N2480" i="5" s="1"/>
  <c r="N2481" i="5" s="1"/>
  <c r="N2482" i="5" s="1"/>
  <c r="N2483" i="5" s="1"/>
  <c r="N2484" i="5" s="1"/>
  <c r="N2485" i="5" s="1"/>
  <c r="N2486" i="5" s="1"/>
  <c r="N2487" i="5" s="1"/>
  <c r="N2488" i="5" s="1"/>
  <c r="N2489" i="5" s="1"/>
  <c r="N2490" i="5" s="1"/>
  <c r="N3011" i="5"/>
  <c r="N3012" i="5" s="1"/>
  <c r="N3013" i="5" s="1"/>
  <c r="N3014" i="5" s="1"/>
  <c r="N3015" i="5" s="1"/>
  <c r="N3016" i="5" s="1"/>
  <c r="N3017" i="5" s="1"/>
  <c r="N3018" i="5" s="1"/>
  <c r="N3019" i="5" s="1"/>
  <c r="N3020" i="5" s="1"/>
  <c r="N3021" i="5" s="1"/>
  <c r="N3022" i="5" s="1"/>
  <c r="N3023" i="5" s="1"/>
  <c r="N3024" i="5" s="1"/>
  <c r="N3025" i="5" s="1"/>
  <c r="N3026" i="5" s="1"/>
  <c r="N3027" i="5" s="1"/>
  <c r="N3028" i="5" s="1"/>
  <c r="N3029" i="5" s="1"/>
  <c r="N3030" i="5" s="1"/>
  <c r="N3031" i="5" s="1"/>
  <c r="N3032" i="5" s="1"/>
  <c r="N3033" i="5" s="1"/>
  <c r="N2837" i="5"/>
  <c r="N2838" i="5" s="1"/>
  <c r="N2839" i="5" s="1"/>
  <c r="N2840" i="5" s="1"/>
  <c r="N2841" i="5" s="1"/>
  <c r="N2842" i="5" s="1"/>
  <c r="N2843" i="5" s="1"/>
  <c r="N2844" i="5" s="1"/>
  <c r="N2845" i="5" s="1"/>
  <c r="N2846" i="5" s="1"/>
  <c r="N2847" i="5" s="1"/>
  <c r="N2848" i="5" s="1"/>
  <c r="N2849" i="5" s="1"/>
  <c r="N2850" i="5" s="1"/>
  <c r="N2851" i="5" s="1"/>
  <c r="N2852" i="5" s="1"/>
  <c r="N2853" i="5" s="1"/>
  <c r="N2854" i="5" s="1"/>
  <c r="N2855" i="5" s="1"/>
  <c r="N2856" i="5" s="1"/>
  <c r="N2857" i="5" s="1"/>
  <c r="N2858" i="5" s="1"/>
  <c r="N2859" i="5" s="1"/>
  <c r="N2860" i="5" s="1"/>
  <c r="N2861" i="5" s="1"/>
  <c r="N2862" i="5" s="1"/>
  <c r="N2863" i="5" s="1"/>
  <c r="N2864" i="5" s="1"/>
  <c r="N2865" i="5" s="1"/>
  <c r="N2866" i="5" s="1"/>
  <c r="N2867" i="5" s="1"/>
  <c r="N2868" i="5" s="1"/>
  <c r="N2869" i="5" s="1"/>
  <c r="Y1503" i="5"/>
  <c r="V1503" i="5"/>
  <c r="Z1503" i="5" s="1"/>
  <c r="AB1503" i="5" s="1"/>
  <c r="X1503" i="5"/>
  <c r="W1503" i="5"/>
  <c r="N3293" i="5"/>
  <c r="N3294" i="5" s="1"/>
  <c r="N3295" i="5" s="1"/>
  <c r="N3296" i="5" s="1"/>
  <c r="N3297" i="5" s="1"/>
  <c r="N3298" i="5" s="1"/>
  <c r="N3299" i="5" s="1"/>
  <c r="N3300" i="5" s="1"/>
  <c r="N3301" i="5" s="1"/>
  <c r="N3302" i="5" s="1"/>
  <c r="N3303" i="5" s="1"/>
  <c r="N1638" i="5"/>
  <c r="N1639" i="5" s="1"/>
  <c r="N1640" i="5" s="1"/>
  <c r="N1641" i="5" s="1"/>
  <c r="N2502" i="5"/>
  <c r="N2503" i="5" s="1"/>
  <c r="N2504" i="5" s="1"/>
  <c r="N2811" i="5"/>
  <c r="N2812" i="5" s="1"/>
  <c r="N2813" i="5" s="1"/>
  <c r="N2814" i="5" s="1"/>
  <c r="N2815" i="5" s="1"/>
  <c r="N2816" i="5" s="1"/>
  <c r="N2817" i="5" s="1"/>
  <c r="N2818" i="5" s="1"/>
  <c r="N2819" i="5" s="1"/>
  <c r="N1712" i="5"/>
  <c r="N1713" i="5" s="1"/>
  <c r="N1714" i="5" s="1"/>
  <c r="N1715" i="5" s="1"/>
  <c r="N1716" i="5" s="1"/>
  <c r="N1717" i="5" s="1"/>
  <c r="N1718" i="5" s="1"/>
  <c r="N1719" i="5" s="1"/>
  <c r="N1720" i="5" s="1"/>
  <c r="N1721" i="5" s="1"/>
  <c r="N1722" i="5" s="1"/>
  <c r="N1723" i="5" s="1"/>
  <c r="N1724" i="5" s="1"/>
  <c r="U1505" i="5"/>
  <c r="AA1505" i="5"/>
  <c r="M1060" i="5"/>
  <c r="M956" i="5"/>
  <c r="M892" i="5"/>
  <c r="M828" i="5"/>
  <c r="M764" i="5"/>
  <c r="M688" i="5"/>
  <c r="N688" i="5" s="1"/>
  <c r="M624" i="5"/>
  <c r="M560" i="5"/>
  <c r="M500" i="5"/>
  <c r="M440" i="5"/>
  <c r="M376" i="5"/>
  <c r="M1010" i="5"/>
  <c r="M1493" i="5"/>
  <c r="M1397" i="5"/>
  <c r="M1301" i="5"/>
  <c r="M1205" i="5"/>
  <c r="N1205" i="5" s="1"/>
  <c r="M1109" i="5"/>
  <c r="M1013" i="5"/>
  <c r="M921" i="5"/>
  <c r="M821" i="5"/>
  <c r="N821" i="5" s="1"/>
  <c r="O821" i="5" s="1"/>
  <c r="AI821" i="5" s="1"/>
  <c r="M681" i="5"/>
  <c r="M585" i="5"/>
  <c r="M493" i="5"/>
  <c r="M421" i="5"/>
  <c r="M337" i="5"/>
  <c r="M233" i="5"/>
  <c r="M145" i="5"/>
  <c r="N145" i="5" s="1"/>
  <c r="O145" i="5" s="1"/>
  <c r="AI145" i="5" s="1"/>
  <c r="M53" i="5"/>
  <c r="M1479" i="5"/>
  <c r="M1447" i="5"/>
  <c r="M1415" i="5"/>
  <c r="M1383" i="5"/>
  <c r="M1351" i="5"/>
  <c r="M1319" i="5"/>
  <c r="M1287" i="5"/>
  <c r="M1243" i="5"/>
  <c r="M1191" i="5"/>
  <c r="M1162" i="5"/>
  <c r="M746" i="5"/>
  <c r="M379" i="5"/>
  <c r="M1425" i="5"/>
  <c r="M1377" i="5"/>
  <c r="M1329" i="5"/>
  <c r="M1281" i="5"/>
  <c r="M1233" i="5"/>
  <c r="M1185" i="5"/>
  <c r="M1137" i="5"/>
  <c r="M1093" i="5"/>
  <c r="M1045" i="5"/>
  <c r="M997" i="5"/>
  <c r="M949" i="5"/>
  <c r="M901" i="5"/>
  <c r="M853" i="5"/>
  <c r="M805" i="5"/>
  <c r="N805" i="5" s="1"/>
  <c r="O805" i="5" s="1"/>
  <c r="AI805" i="5" s="1"/>
  <c r="M757" i="5"/>
  <c r="M709" i="5"/>
  <c r="M661" i="5"/>
  <c r="M613" i="5"/>
  <c r="N613" i="5" s="1"/>
  <c r="O613" i="5" s="1"/>
  <c r="AI613" i="5" s="1"/>
  <c r="M565" i="5"/>
  <c r="M513" i="5"/>
  <c r="M341" i="5"/>
  <c r="M293" i="5"/>
  <c r="M249" i="5"/>
  <c r="M201" i="5"/>
  <c r="M149" i="5"/>
  <c r="M97" i="5"/>
  <c r="M49" i="5"/>
  <c r="M1270" i="5"/>
  <c r="M1246" i="5"/>
  <c r="M1222" i="5"/>
  <c r="M1150" i="5"/>
  <c r="M1126" i="5"/>
  <c r="M1102" i="5"/>
  <c r="M1054" i="5"/>
  <c r="M998" i="5"/>
  <c r="M942" i="5"/>
  <c r="M894" i="5"/>
  <c r="M870" i="5"/>
  <c r="M814" i="5"/>
  <c r="M1282" i="5"/>
  <c r="M1026" i="5"/>
  <c r="M770" i="5"/>
  <c r="M1489" i="5"/>
  <c r="M1441" i="5"/>
  <c r="M1393" i="5"/>
  <c r="M1345" i="5"/>
  <c r="M1297" i="5"/>
  <c r="M1249" i="5"/>
  <c r="N1249" i="5" s="1"/>
  <c r="O1249" i="5" s="1"/>
  <c r="AI1249" i="5" s="1"/>
  <c r="M1201" i="5"/>
  <c r="M1153" i="5"/>
  <c r="M1105" i="5"/>
  <c r="N1105" i="5" s="1"/>
  <c r="O1105" i="5" s="1"/>
  <c r="AI1105" i="5" s="1"/>
  <c r="M1053" i="5"/>
  <c r="M1001" i="5"/>
  <c r="M953" i="5"/>
  <c r="M905" i="5"/>
  <c r="M857" i="5"/>
  <c r="M813" i="5"/>
  <c r="M761" i="5"/>
  <c r="M713" i="5"/>
  <c r="M665" i="5"/>
  <c r="M617" i="5"/>
  <c r="M569" i="5"/>
  <c r="M521" i="5"/>
  <c r="N521" i="5" s="1"/>
  <c r="O521" i="5" s="1"/>
  <c r="AI521" i="5" s="1"/>
  <c r="M477" i="5"/>
  <c r="M445" i="5"/>
  <c r="M409" i="5"/>
  <c r="M377" i="5"/>
  <c r="M353" i="5"/>
  <c r="M309" i="5"/>
  <c r="N309" i="5" s="1"/>
  <c r="M265" i="5"/>
  <c r="M213" i="5"/>
  <c r="N213" i="5" s="1"/>
  <c r="O213" i="5" s="1"/>
  <c r="AI213" i="5" s="1"/>
  <c r="M161" i="5"/>
  <c r="M117" i="5"/>
  <c r="M69" i="5"/>
  <c r="M21" i="5"/>
  <c r="M1492" i="5"/>
  <c r="M1476" i="5"/>
  <c r="M1452" i="5"/>
  <c r="M1420" i="5"/>
  <c r="M1380" i="5"/>
  <c r="M1348" i="5"/>
  <c r="M1308" i="5"/>
  <c r="M1268" i="5"/>
  <c r="M1236" i="5"/>
  <c r="M1188" i="5"/>
  <c r="M1140" i="5"/>
  <c r="M1100" i="5"/>
  <c r="M1056" i="5"/>
  <c r="M900" i="5"/>
  <c r="M872" i="5"/>
  <c r="M780" i="5"/>
  <c r="M668" i="5"/>
  <c r="M612" i="5"/>
  <c r="M568" i="5"/>
  <c r="M400" i="5"/>
  <c r="M786" i="5"/>
  <c r="M1267" i="5"/>
  <c r="M1135" i="5"/>
  <c r="M1099" i="5"/>
  <c r="M1055" i="5"/>
  <c r="M1007" i="5"/>
  <c r="M959" i="5"/>
  <c r="M895" i="5"/>
  <c r="M815" i="5"/>
  <c r="M783" i="5"/>
  <c r="M751" i="5"/>
  <c r="M719" i="5"/>
  <c r="M687" i="5"/>
  <c r="M655" i="5"/>
  <c r="M615" i="5"/>
  <c r="M583" i="5"/>
  <c r="M559" i="5"/>
  <c r="M535" i="5"/>
  <c r="M503" i="5"/>
  <c r="M467" i="5"/>
  <c r="M435" i="5"/>
  <c r="M419" i="5"/>
  <c r="M399" i="5"/>
  <c r="N399" i="5" s="1"/>
  <c r="O399" i="5" s="1"/>
  <c r="AI399" i="5" s="1"/>
  <c r="M383" i="5"/>
  <c r="M367" i="5"/>
  <c r="M339" i="5"/>
  <c r="N339" i="5" s="1"/>
  <c r="O339" i="5" s="1"/>
  <c r="AI339" i="5" s="1"/>
  <c r="M311" i="5"/>
  <c r="M287" i="5"/>
  <c r="M267" i="5"/>
  <c r="M239" i="5"/>
  <c r="M203" i="5"/>
  <c r="M179" i="5"/>
  <c r="M151" i="5"/>
  <c r="M111" i="5"/>
  <c r="M67" i="5"/>
  <c r="M11" i="5"/>
  <c r="M1078" i="5"/>
  <c r="M830" i="5"/>
  <c r="M774" i="5"/>
  <c r="M654" i="5"/>
  <c r="M542" i="5"/>
  <c r="N542" i="5" s="1"/>
  <c r="O542" i="5" s="1"/>
  <c r="AI542" i="5" s="1"/>
  <c r="M482" i="5"/>
  <c r="M426" i="5"/>
  <c r="N426" i="5" s="1"/>
  <c r="O426" i="5" s="1"/>
  <c r="AI426" i="5" s="1"/>
  <c r="M378" i="5"/>
  <c r="M330" i="5"/>
  <c r="M298" i="5"/>
  <c r="M242" i="5"/>
  <c r="M194" i="5"/>
  <c r="M162" i="5"/>
  <c r="M114" i="5"/>
  <c r="M66" i="5"/>
  <c r="M18" i="5"/>
  <c r="M802" i="5"/>
  <c r="M1072" i="5"/>
  <c r="M1052" i="5"/>
  <c r="M1024" i="5"/>
  <c r="M988" i="5"/>
  <c r="M960" i="5"/>
  <c r="M924" i="5"/>
  <c r="M896" i="5"/>
  <c r="M860" i="5"/>
  <c r="M832" i="5"/>
  <c r="M796" i="5"/>
  <c r="M768" i="5"/>
  <c r="M732" i="5"/>
  <c r="M712" i="5"/>
  <c r="M684" i="5"/>
  <c r="M648" i="5"/>
  <c r="M620" i="5"/>
  <c r="M584" i="5"/>
  <c r="M556" i="5"/>
  <c r="M496" i="5"/>
  <c r="M444" i="5"/>
  <c r="M408" i="5"/>
  <c r="M380" i="5"/>
  <c r="M1074" i="5"/>
  <c r="M818" i="5"/>
  <c r="M562" i="5"/>
  <c r="M4" i="5"/>
  <c r="M1457" i="5"/>
  <c r="M1409" i="5"/>
  <c r="M1361" i="5"/>
  <c r="M1313" i="5"/>
  <c r="M1265" i="5"/>
  <c r="M1217" i="5"/>
  <c r="M1169" i="5"/>
  <c r="M1121" i="5"/>
  <c r="M1073" i="5"/>
  <c r="M1025" i="5"/>
  <c r="M981" i="5"/>
  <c r="M933" i="5"/>
  <c r="M885" i="5"/>
  <c r="M785" i="5"/>
  <c r="M741" i="5"/>
  <c r="N741" i="5" s="1"/>
  <c r="O741" i="5" s="1"/>
  <c r="AI741" i="5" s="1"/>
  <c r="M693" i="5"/>
  <c r="M645" i="5"/>
  <c r="M597" i="5"/>
  <c r="M549" i="5"/>
  <c r="M505" i="5"/>
  <c r="N505" i="5" s="1"/>
  <c r="O505" i="5" s="1"/>
  <c r="AI505" i="5" s="1"/>
  <c r="M465" i="5"/>
  <c r="M433" i="5"/>
  <c r="M397" i="5"/>
  <c r="M349" i="5"/>
  <c r="M297" i="5"/>
  <c r="M245" i="5"/>
  <c r="M205" i="5"/>
  <c r="N205" i="5" s="1"/>
  <c r="M157" i="5"/>
  <c r="M113" i="5"/>
  <c r="N113" i="5" s="1"/>
  <c r="M65" i="5"/>
  <c r="N65" i="5" s="1"/>
  <c r="M17" i="5"/>
  <c r="M1491" i="5"/>
  <c r="M1475" i="5"/>
  <c r="M1459" i="5"/>
  <c r="M1443" i="5"/>
  <c r="M1427" i="5"/>
  <c r="M1411" i="5"/>
  <c r="M1395" i="5"/>
  <c r="M1379" i="5"/>
  <c r="M1363" i="5"/>
  <c r="N1363" i="5" s="1"/>
  <c r="O1363" i="5" s="1"/>
  <c r="AI1363" i="5" s="1"/>
  <c r="M1347" i="5"/>
  <c r="M1331" i="5"/>
  <c r="M1315" i="5"/>
  <c r="M1299" i="5"/>
  <c r="M1283" i="5"/>
  <c r="M1247" i="5"/>
  <c r="M1231" i="5"/>
  <c r="M1215" i="5"/>
  <c r="M1159" i="5"/>
  <c r="M1095" i="5"/>
  <c r="M1034" i="5"/>
  <c r="M650" i="5"/>
  <c r="M123" i="5"/>
  <c r="M1461" i="5"/>
  <c r="M1413" i="5"/>
  <c r="M1365" i="5"/>
  <c r="N1365" i="5" s="1"/>
  <c r="O1365" i="5" s="1"/>
  <c r="AI1365" i="5" s="1"/>
  <c r="M1317" i="5"/>
  <c r="M1269" i="5"/>
  <c r="M1221" i="5"/>
  <c r="M1173" i="5"/>
  <c r="M1125" i="5"/>
  <c r="M1081" i="5"/>
  <c r="M1033" i="5"/>
  <c r="M985" i="5"/>
  <c r="M937" i="5"/>
  <c r="M889" i="5"/>
  <c r="M841" i="5"/>
  <c r="N841" i="5" s="1"/>
  <c r="O841" i="5" s="1"/>
  <c r="AI841" i="5" s="1"/>
  <c r="M793" i="5"/>
  <c r="M745" i="5"/>
  <c r="M697" i="5"/>
  <c r="M649" i="5"/>
  <c r="M601" i="5"/>
  <c r="M553" i="5"/>
  <c r="M501" i="5"/>
  <c r="M329" i="5"/>
  <c r="N329" i="5" s="1"/>
  <c r="M281" i="5"/>
  <c r="M237" i="5"/>
  <c r="M189" i="5"/>
  <c r="M133" i="5"/>
  <c r="M85" i="5"/>
  <c r="M37" i="5"/>
  <c r="M1486" i="5"/>
  <c r="M1438" i="5"/>
  <c r="M1390" i="5"/>
  <c r="M1342" i="5"/>
  <c r="M1286" i="5"/>
  <c r="M1166" i="5"/>
  <c r="M990" i="5"/>
  <c r="M966" i="5"/>
  <c r="M902" i="5"/>
  <c r="N902" i="5" s="1"/>
  <c r="M862" i="5"/>
  <c r="M1474" i="5"/>
  <c r="M1218" i="5"/>
  <c r="M962" i="5"/>
  <c r="M706" i="5"/>
  <c r="M347" i="5"/>
  <c r="M1468" i="5"/>
  <c r="M1404" i="5"/>
  <c r="N1404" i="5" s="1"/>
  <c r="O1404" i="5" s="1"/>
  <c r="AI1404" i="5" s="1"/>
  <c r="M1372" i="5"/>
  <c r="M1340" i="5"/>
  <c r="M1300" i="5"/>
  <c r="M1244" i="5"/>
  <c r="M1196" i="5"/>
  <c r="M1148" i="5"/>
  <c r="M1092" i="5"/>
  <c r="M1000" i="5"/>
  <c r="M944" i="5"/>
  <c r="M772" i="5"/>
  <c r="M744" i="5"/>
  <c r="M696" i="5"/>
  <c r="M640" i="5"/>
  <c r="M548" i="5"/>
  <c r="M484" i="5"/>
  <c r="M456" i="5"/>
  <c r="M392" i="5"/>
  <c r="M364" i="5"/>
  <c r="M155" i="5"/>
  <c r="M1179" i="5"/>
  <c r="M1063" i="5"/>
  <c r="M1015" i="5"/>
  <c r="M967" i="5"/>
  <c r="M919" i="5"/>
  <c r="M887" i="5"/>
  <c r="M871" i="5"/>
  <c r="M855" i="5"/>
  <c r="M831" i="5"/>
  <c r="M807" i="5"/>
  <c r="M775" i="5"/>
  <c r="M743" i="5"/>
  <c r="M711" i="5"/>
  <c r="M679" i="5"/>
  <c r="M647" i="5"/>
  <c r="M623" i="5"/>
  <c r="M591" i="5"/>
  <c r="M551" i="5"/>
  <c r="M491" i="5"/>
  <c r="M459" i="5"/>
  <c r="M295" i="5"/>
  <c r="M211" i="5"/>
  <c r="M119" i="5"/>
  <c r="M55" i="5"/>
  <c r="M1226" i="5"/>
  <c r="M478" i="5"/>
  <c r="M982" i="5"/>
  <c r="M790" i="5"/>
  <c r="M686" i="5"/>
  <c r="M606" i="5"/>
  <c r="M518" i="5"/>
  <c r="M458" i="5"/>
  <c r="M410" i="5"/>
  <c r="M362" i="5"/>
  <c r="M306" i="5"/>
  <c r="M258" i="5"/>
  <c r="M202" i="5"/>
  <c r="M146" i="5"/>
  <c r="M98" i="5"/>
  <c r="M58" i="5"/>
  <c r="N58" i="5" s="1"/>
  <c r="N59" i="5" s="1"/>
  <c r="N60" i="5" s="1"/>
  <c r="M1442" i="5"/>
  <c r="M930" i="5"/>
  <c r="M911" i="5"/>
  <c r="M1020" i="5"/>
  <c r="M992" i="5"/>
  <c r="M928" i="5"/>
  <c r="M864" i="5"/>
  <c r="M800" i="5"/>
  <c r="M736" i="5"/>
  <c r="M660" i="5"/>
  <c r="M596" i="5"/>
  <c r="M532" i="5"/>
  <c r="M468" i="5"/>
  <c r="M412" i="5"/>
  <c r="M348" i="5"/>
  <c r="M754" i="5"/>
  <c r="M488" i="5"/>
  <c r="M1445" i="5"/>
  <c r="M1349" i="5"/>
  <c r="M1253" i="5"/>
  <c r="M1157" i="5"/>
  <c r="M1061" i="5"/>
  <c r="M969" i="5"/>
  <c r="M873" i="5"/>
  <c r="M777" i="5"/>
  <c r="M729" i="5"/>
  <c r="M633" i="5"/>
  <c r="N633" i="5" s="1"/>
  <c r="N634" i="5" s="1"/>
  <c r="M541" i="5"/>
  <c r="M457" i="5"/>
  <c r="M389" i="5"/>
  <c r="M285" i="5"/>
  <c r="M193" i="5"/>
  <c r="M101" i="5"/>
  <c r="M5" i="5"/>
  <c r="N5" i="5" s="1"/>
  <c r="M1495" i="5"/>
  <c r="M1463" i="5"/>
  <c r="M1431" i="5"/>
  <c r="M1399" i="5"/>
  <c r="M1367" i="5"/>
  <c r="M1335" i="5"/>
  <c r="M1303" i="5"/>
  <c r="M1259" i="5"/>
  <c r="M1227" i="5"/>
  <c r="M1127" i="5"/>
  <c r="M1473" i="5"/>
  <c r="M1048" i="5"/>
  <c r="M984" i="5"/>
  <c r="M897" i="5"/>
  <c r="M705" i="5"/>
  <c r="N705" i="5" s="1"/>
  <c r="U1504" i="5"/>
  <c r="T1504" i="5"/>
  <c r="R1504" i="5"/>
  <c r="Q1504" i="5"/>
  <c r="AA1504" i="5" s="1"/>
  <c r="S1504" i="5"/>
  <c r="Y4" i="5"/>
  <c r="AE4" i="5" s="1"/>
  <c r="X4" i="5"/>
  <c r="AD4" i="5" s="1"/>
  <c r="AN4" i="5" s="1"/>
  <c r="W4" i="5"/>
  <c r="AC4" i="5" s="1"/>
  <c r="AL4" i="5" s="1"/>
  <c r="O124" i="5"/>
  <c r="AI124" i="5" s="1"/>
  <c r="O1304" i="5"/>
  <c r="AI1304" i="5" s="1"/>
  <c r="O204" i="5"/>
  <c r="AI204" i="5" s="1"/>
  <c r="N117" i="5"/>
  <c r="O116" i="5"/>
  <c r="AI116" i="5" s="1"/>
  <c r="O112" i="5"/>
  <c r="AI112" i="5" s="1"/>
  <c r="O308" i="5"/>
  <c r="AI308" i="5" s="1"/>
  <c r="O76" i="5"/>
  <c r="AI76" i="5" s="1"/>
  <c r="O688" i="5"/>
  <c r="AI688" i="5" s="1"/>
  <c r="O1205" i="5"/>
  <c r="AI1205" i="5" s="1"/>
  <c r="N146" i="5"/>
  <c r="O906" i="5"/>
  <c r="AI906" i="5" s="1"/>
  <c r="O64" i="5"/>
  <c r="AI64" i="5" s="1"/>
  <c r="O92" i="5"/>
  <c r="AI92" i="5" s="1"/>
  <c r="O104" i="5"/>
  <c r="AI104" i="5" s="1"/>
  <c r="M361" i="5"/>
  <c r="M1465" i="5"/>
  <c r="M1417" i="5"/>
  <c r="M1369" i="5"/>
  <c r="M1321" i="5"/>
  <c r="N1321" i="5" s="1"/>
  <c r="M1273" i="5"/>
  <c r="M1225" i="5"/>
  <c r="M1177" i="5"/>
  <c r="M1129" i="5"/>
  <c r="M1077" i="5"/>
  <c r="M1029" i="5"/>
  <c r="M977" i="5"/>
  <c r="M929" i="5"/>
  <c r="M881" i="5"/>
  <c r="M837" i="5"/>
  <c r="N837" i="5" s="1"/>
  <c r="M789" i="5"/>
  <c r="M737" i="5"/>
  <c r="M689" i="5"/>
  <c r="M593" i="5"/>
  <c r="M545" i="5"/>
  <c r="M497" i="5"/>
  <c r="M461" i="5"/>
  <c r="M429" i="5"/>
  <c r="M393" i="5"/>
  <c r="M369" i="5"/>
  <c r="M333" i="5"/>
  <c r="M289" i="5"/>
  <c r="M241" i="5"/>
  <c r="M185" i="5"/>
  <c r="N185" i="5" s="1"/>
  <c r="M141" i="5"/>
  <c r="M93" i="5"/>
  <c r="N93" i="5" s="1"/>
  <c r="M45" i="5"/>
  <c r="M1500" i="5"/>
  <c r="M1484" i="5"/>
  <c r="M1460" i="5"/>
  <c r="M1444" i="5"/>
  <c r="M1396" i="5"/>
  <c r="M1364" i="5"/>
  <c r="M1324" i="5"/>
  <c r="M1292" i="5"/>
  <c r="M1260" i="5"/>
  <c r="M1212" i="5"/>
  <c r="M1164" i="5"/>
  <c r="M1116" i="5"/>
  <c r="M1076" i="5"/>
  <c r="M972" i="5"/>
  <c r="M880" i="5"/>
  <c r="M844" i="5"/>
  <c r="M704" i="5"/>
  <c r="M632" i="5"/>
  <c r="M604" i="5"/>
  <c r="M464" i="5"/>
  <c r="M1042" i="5"/>
  <c r="M530" i="5"/>
  <c r="M1151" i="5"/>
  <c r="M1115" i="5"/>
  <c r="M1079" i="5"/>
  <c r="M1031" i="5"/>
  <c r="M983" i="5"/>
  <c r="M935" i="5"/>
  <c r="N935" i="5" s="1"/>
  <c r="M847" i="5"/>
  <c r="M799" i="5"/>
  <c r="M767" i="5"/>
  <c r="M735" i="5"/>
  <c r="M703" i="5"/>
  <c r="M671" i="5"/>
  <c r="M631" i="5"/>
  <c r="M599" i="5"/>
  <c r="M567" i="5"/>
  <c r="M543" i="5"/>
  <c r="M519" i="5"/>
  <c r="M483" i="5"/>
  <c r="M451" i="5"/>
  <c r="M427" i="5"/>
  <c r="M407" i="5"/>
  <c r="M391" i="5"/>
  <c r="M375" i="5"/>
  <c r="M351" i="5"/>
  <c r="M331" i="5"/>
  <c r="M303" i="5"/>
  <c r="M275" i="5"/>
  <c r="M259" i="5"/>
  <c r="M231" i="5"/>
  <c r="M195" i="5"/>
  <c r="M163" i="5"/>
  <c r="M127" i="5"/>
  <c r="M95" i="5"/>
  <c r="M39" i="5"/>
  <c r="M1002" i="5"/>
  <c r="M1038" i="5"/>
  <c r="M806" i="5"/>
  <c r="N806" i="5" s="1"/>
  <c r="M742" i="5"/>
  <c r="M590" i="5"/>
  <c r="M506" i="5"/>
  <c r="N506" i="5" s="1"/>
  <c r="M450" i="5"/>
  <c r="M402" i="5"/>
  <c r="M354" i="5"/>
  <c r="M314" i="5"/>
  <c r="M274" i="5"/>
  <c r="M218" i="5"/>
  <c r="M178" i="5"/>
  <c r="M138" i="5"/>
  <c r="M90" i="5"/>
  <c r="M42" i="5"/>
  <c r="M1314" i="5"/>
  <c r="N1314" i="5" s="1"/>
  <c r="M219" i="5"/>
  <c r="M1064" i="5"/>
  <c r="M1044" i="5"/>
  <c r="M980" i="5"/>
  <c r="M952" i="5"/>
  <c r="M916" i="5"/>
  <c r="M888" i="5"/>
  <c r="M852" i="5"/>
  <c r="M824" i="5"/>
  <c r="M788" i="5"/>
  <c r="M760" i="5"/>
  <c r="M720" i="5"/>
  <c r="M692" i="5"/>
  <c r="M656" i="5"/>
  <c r="M628" i="5"/>
  <c r="M592" i="5"/>
  <c r="M564" i="5"/>
  <c r="M528" i="5"/>
  <c r="M452" i="5"/>
  <c r="M416" i="5"/>
  <c r="M388" i="5"/>
  <c r="M352" i="5"/>
  <c r="M946" i="5"/>
  <c r="M690" i="5"/>
  <c r="M283" i="5"/>
  <c r="M1481" i="5"/>
  <c r="M1433" i="5"/>
  <c r="M1385" i="5"/>
  <c r="M1337" i="5"/>
  <c r="M1289" i="5"/>
  <c r="M1241" i="5"/>
  <c r="M1193" i="5"/>
  <c r="M1145" i="5"/>
  <c r="M1097" i="5"/>
  <c r="M1049" i="5"/>
  <c r="M1005" i="5"/>
  <c r="N1005" i="5" s="1"/>
  <c r="M957" i="5"/>
  <c r="M909" i="5"/>
  <c r="M861" i="5"/>
  <c r="M809" i="5"/>
  <c r="M765" i="5"/>
  <c r="N765" i="5" s="1"/>
  <c r="M717" i="5"/>
  <c r="M669" i="5"/>
  <c r="M621" i="5"/>
  <c r="M573" i="5"/>
  <c r="M529" i="5"/>
  <c r="M481" i="5"/>
  <c r="M449" i="5"/>
  <c r="M413" i="5"/>
  <c r="M381" i="5"/>
  <c r="M325" i="5"/>
  <c r="M273" i="5"/>
  <c r="M225" i="5"/>
  <c r="N225" i="5" s="1"/>
  <c r="M181" i="5"/>
  <c r="N181" i="5" s="1"/>
  <c r="M137" i="5"/>
  <c r="M89" i="5"/>
  <c r="M41" i="5"/>
  <c r="M1499" i="5"/>
  <c r="M1483" i="5"/>
  <c r="M1467" i="5"/>
  <c r="M1451" i="5"/>
  <c r="M1435" i="5"/>
  <c r="M1419" i="5"/>
  <c r="M1403" i="5"/>
  <c r="M1387" i="5"/>
  <c r="M1371" i="5"/>
  <c r="M1355" i="5"/>
  <c r="M1339" i="5"/>
  <c r="M1323" i="5"/>
  <c r="M1307" i="5"/>
  <c r="M1291" i="5"/>
  <c r="M1255" i="5"/>
  <c r="M1239" i="5"/>
  <c r="M1223" i="5"/>
  <c r="M1187" i="5"/>
  <c r="M1123" i="5"/>
  <c r="M1386" i="5"/>
  <c r="M810" i="5"/>
  <c r="M520" i="5"/>
  <c r="M1485" i="5"/>
  <c r="M1437" i="5"/>
  <c r="N1437" i="5" s="1"/>
  <c r="M1389" i="5"/>
  <c r="M1341" i="5"/>
  <c r="M1293" i="5"/>
  <c r="M1245" i="5"/>
  <c r="M1197" i="5"/>
  <c r="M1149" i="5"/>
  <c r="M1101" i="5"/>
  <c r="M1057" i="5"/>
  <c r="M1009" i="5"/>
  <c r="M961" i="5"/>
  <c r="M913" i="5"/>
  <c r="M865" i="5"/>
  <c r="M817" i="5"/>
  <c r="M721" i="5"/>
  <c r="M673" i="5"/>
  <c r="M625" i="5"/>
  <c r="M525" i="5"/>
  <c r="M425" i="5"/>
  <c r="M305" i="5"/>
  <c r="N305" i="5" s="1"/>
  <c r="M261" i="5"/>
  <c r="M209" i="5"/>
  <c r="M165" i="5"/>
  <c r="N165" i="5" s="1"/>
  <c r="M109" i="5"/>
  <c r="M61" i="5"/>
  <c r="M13" i="5"/>
  <c r="M1462" i="5"/>
  <c r="M1414" i="5"/>
  <c r="M1366" i="5"/>
  <c r="M1310" i="5"/>
  <c r="M1190" i="5"/>
  <c r="M1062" i="5"/>
  <c r="M974" i="5"/>
  <c r="M950" i="5"/>
  <c r="M878" i="5"/>
  <c r="M854" i="5"/>
  <c r="M1346" i="5"/>
  <c r="M1090" i="5"/>
  <c r="M834" i="5"/>
  <c r="M578" i="5"/>
  <c r="M1412" i="5"/>
  <c r="M1388" i="5"/>
  <c r="M1356" i="5"/>
  <c r="M1316" i="5"/>
  <c r="M1276" i="5"/>
  <c r="M1220" i="5"/>
  <c r="M1172" i="5"/>
  <c r="M1124" i="5"/>
  <c r="M1008" i="5"/>
  <c r="M964" i="5"/>
  <c r="M908" i="5"/>
  <c r="M752" i="5"/>
  <c r="M724" i="5"/>
  <c r="M676" i="5"/>
  <c r="M576" i="5"/>
  <c r="M508" i="5"/>
  <c r="M476" i="5"/>
  <c r="M436" i="5"/>
  <c r="M372" i="5"/>
  <c r="M914" i="5"/>
  <c r="M1207" i="5"/>
  <c r="M1171" i="5"/>
  <c r="M1039" i="5"/>
  <c r="M991" i="5"/>
  <c r="M943" i="5"/>
  <c r="M903" i="5"/>
  <c r="M879" i="5"/>
  <c r="M863" i="5"/>
  <c r="M839" i="5"/>
  <c r="M823" i="5"/>
  <c r="M791" i="5"/>
  <c r="M759" i="5"/>
  <c r="M727" i="5"/>
  <c r="M695" i="5"/>
  <c r="M663" i="5"/>
  <c r="M639" i="5"/>
  <c r="M607" i="5"/>
  <c r="M575" i="5"/>
  <c r="M527" i="5"/>
  <c r="M475" i="5"/>
  <c r="M359" i="5"/>
  <c r="M247" i="5"/>
  <c r="M143" i="5"/>
  <c r="N143" i="5" s="1"/>
  <c r="O143" i="5" s="1"/>
  <c r="AI143" i="5" s="1"/>
  <c r="M83" i="5"/>
  <c r="M31" i="5"/>
  <c r="M778" i="5"/>
  <c r="M1014" i="5"/>
  <c r="M926" i="5"/>
  <c r="M726" i="5"/>
  <c r="M638" i="5"/>
  <c r="M558" i="5"/>
  <c r="M490" i="5"/>
  <c r="M434" i="5"/>
  <c r="M386" i="5"/>
  <c r="M338" i="5"/>
  <c r="M282" i="5"/>
  <c r="M234" i="5"/>
  <c r="M170" i="5"/>
  <c r="M122" i="5"/>
  <c r="M82" i="5"/>
  <c r="M34" i="5"/>
  <c r="M1186" i="5"/>
  <c r="M674" i="5"/>
  <c r="O197" i="5"/>
  <c r="AI197" i="5" s="1"/>
  <c r="M1332" i="5"/>
  <c r="M1252" i="5"/>
  <c r="M1204" i="5"/>
  <c r="M1156" i="5"/>
  <c r="M1108" i="5"/>
  <c r="M1036" i="5"/>
  <c r="M936" i="5"/>
  <c r="M816" i="5"/>
  <c r="M540" i="5"/>
  <c r="M428" i="5"/>
  <c r="M658" i="5"/>
  <c r="M1199" i="5"/>
  <c r="M1143" i="5"/>
  <c r="M1087" i="5"/>
  <c r="M1047" i="5"/>
  <c r="M999" i="5"/>
  <c r="M951" i="5"/>
  <c r="M511" i="5"/>
  <c r="M223" i="5"/>
  <c r="M135" i="5"/>
  <c r="M75" i="5"/>
  <c r="M19" i="5"/>
  <c r="M1022" i="5"/>
  <c r="M758" i="5"/>
  <c r="M670" i="5"/>
  <c r="M574" i="5"/>
  <c r="M498" i="5"/>
  <c r="M442" i="5"/>
  <c r="M394" i="5"/>
  <c r="M346" i="5"/>
  <c r="M290" i="5"/>
  <c r="M250" i="5"/>
  <c r="M210" i="5"/>
  <c r="M154" i="5"/>
  <c r="M106" i="5"/>
  <c r="M50" i="5"/>
  <c r="N50" i="5" s="1"/>
  <c r="M10" i="5"/>
  <c r="M546" i="5"/>
  <c r="M1477" i="5"/>
  <c r="N1477" i="5" s="1"/>
  <c r="M1429" i="5"/>
  <c r="M1381" i="5"/>
  <c r="M1333" i="5"/>
  <c r="M1285" i="5"/>
  <c r="M1237" i="5"/>
  <c r="M1189" i="5"/>
  <c r="N1189" i="5" s="1"/>
  <c r="M1141" i="5"/>
  <c r="M1089" i="5"/>
  <c r="O329" i="5"/>
  <c r="AI329" i="5" s="1"/>
  <c r="O902" i="5"/>
  <c r="AI902" i="5" s="1"/>
  <c r="O164" i="5"/>
  <c r="AI164" i="5" s="1"/>
  <c r="M920" i="5"/>
  <c r="M856" i="5"/>
  <c r="M792" i="5"/>
  <c r="M680" i="5"/>
  <c r="M616" i="5"/>
  <c r="M588" i="5"/>
  <c r="M524" i="5"/>
  <c r="M448" i="5"/>
  <c r="M384" i="5"/>
  <c r="M1362" i="5"/>
  <c r="M626" i="5"/>
  <c r="M1469" i="5"/>
  <c r="M1373" i="5"/>
  <c r="M1277" i="5"/>
  <c r="M1181" i="5"/>
  <c r="M1085" i="5"/>
  <c r="M993" i="5"/>
  <c r="M945" i="5"/>
  <c r="M797" i="5"/>
  <c r="M753" i="5"/>
  <c r="M657" i="5"/>
  <c r="N657" i="5" s="1"/>
  <c r="M609" i="5"/>
  <c r="M561" i="5"/>
  <c r="M517" i="5"/>
  <c r="M473" i="5"/>
  <c r="M441" i="5"/>
  <c r="M405" i="5"/>
  <c r="N405" i="5" s="1"/>
  <c r="M357" i="5"/>
  <c r="M313" i="5"/>
  <c r="M257" i="5"/>
  <c r="M217" i="5"/>
  <c r="M169" i="5"/>
  <c r="M125" i="5"/>
  <c r="N125" i="5" s="1"/>
  <c r="M77" i="5"/>
  <c r="N77" i="5" s="1"/>
  <c r="M29" i="5"/>
  <c r="M1487" i="5"/>
  <c r="M1471" i="5"/>
  <c r="M1455" i="5"/>
  <c r="M1439" i="5"/>
  <c r="M1423" i="5"/>
  <c r="M1407" i="5"/>
  <c r="M1391" i="5"/>
  <c r="M1375" i="5"/>
  <c r="M1359" i="5"/>
  <c r="M1343" i="5"/>
  <c r="M1327" i="5"/>
  <c r="M1311" i="5"/>
  <c r="M1295" i="5"/>
  <c r="M1279" i="5"/>
  <c r="M1251" i="5"/>
  <c r="M1235" i="5"/>
  <c r="M1219" i="5"/>
  <c r="M1155" i="5"/>
  <c r="M1091" i="5"/>
  <c r="M874" i="5"/>
  <c r="N874" i="5" s="1"/>
  <c r="M586" i="5"/>
  <c r="M1497" i="5"/>
  <c r="M1449" i="5"/>
  <c r="M1401" i="5"/>
  <c r="M1353" i="5"/>
  <c r="M1305" i="5"/>
  <c r="N1305" i="5" s="1"/>
  <c r="N1306" i="5" s="1"/>
  <c r="M1257" i="5"/>
  <c r="M1209" i="5"/>
  <c r="M1161" i="5"/>
  <c r="M1113" i="5"/>
  <c r="M1069" i="5"/>
  <c r="M1021" i="5"/>
  <c r="M973" i="5"/>
  <c r="M925" i="5"/>
  <c r="M877" i="5"/>
  <c r="M829" i="5"/>
  <c r="N829" i="5" s="1"/>
  <c r="M781" i="5"/>
  <c r="M733" i="5"/>
  <c r="M685" i="5"/>
  <c r="M637" i="5"/>
  <c r="M589" i="5"/>
  <c r="M537" i="5"/>
  <c r="M485" i="5"/>
  <c r="N485" i="5" s="1"/>
  <c r="M317" i="5"/>
  <c r="M269" i="5"/>
  <c r="M221" i="5"/>
  <c r="M177" i="5"/>
  <c r="M121" i="5"/>
  <c r="M73" i="5"/>
  <c r="M25" i="5"/>
  <c r="M1262" i="5"/>
  <c r="M1238" i="5"/>
  <c r="M1214" i="5"/>
  <c r="M1142" i="5"/>
  <c r="M1118" i="5"/>
  <c r="M1094" i="5"/>
  <c r="M1046" i="5"/>
  <c r="M958" i="5"/>
  <c r="M934" i="5"/>
  <c r="M886" i="5"/>
  <c r="M838" i="5"/>
  <c r="M1410" i="5"/>
  <c r="M1154" i="5"/>
  <c r="M898" i="5"/>
  <c r="M642" i="5"/>
  <c r="M91" i="5"/>
  <c r="M1428" i="5"/>
  <c r="M1284" i="5"/>
  <c r="M1228" i="5"/>
  <c r="M1180" i="5"/>
  <c r="M1132" i="5"/>
  <c r="M1084" i="5"/>
  <c r="M1028" i="5"/>
  <c r="M836" i="5"/>
  <c r="M808" i="5"/>
  <c r="M516" i="5"/>
  <c r="M1458" i="5"/>
  <c r="M1275" i="5"/>
  <c r="M1163" i="5"/>
  <c r="M1107" i="5"/>
  <c r="M1071" i="5"/>
  <c r="M1023" i="5"/>
  <c r="M975" i="5"/>
  <c r="M927" i="5"/>
  <c r="M323" i="5"/>
  <c r="M171" i="5"/>
  <c r="M103" i="5"/>
  <c r="M47" i="5"/>
  <c r="M618" i="5"/>
  <c r="N618" i="5" s="1"/>
  <c r="M918" i="5"/>
  <c r="M702" i="5"/>
  <c r="M622" i="5"/>
  <c r="M526" i="5"/>
  <c r="M470" i="5"/>
  <c r="M418" i="5"/>
  <c r="M370" i="5"/>
  <c r="M322" i="5"/>
  <c r="M266" i="5"/>
  <c r="M226" i="5"/>
  <c r="M186" i="5"/>
  <c r="M130" i="5"/>
  <c r="M74" i="5"/>
  <c r="M26" i="5"/>
  <c r="M1058" i="5"/>
  <c r="M1501" i="5"/>
  <c r="M1453" i="5"/>
  <c r="M1405" i="5"/>
  <c r="M1357" i="5"/>
  <c r="M1309" i="5"/>
  <c r="M1261" i="5"/>
  <c r="M1213" i="5"/>
  <c r="M1165" i="5"/>
  <c r="M1117" i="5"/>
  <c r="M1065" i="5"/>
  <c r="M1017" i="5"/>
  <c r="M965" i="5"/>
  <c r="M917" i="5"/>
  <c r="M869" i="5"/>
  <c r="M825" i="5"/>
  <c r="M773" i="5"/>
  <c r="M725" i="5"/>
  <c r="M677" i="5"/>
  <c r="M629" i="5"/>
  <c r="M581" i="5"/>
  <c r="M533" i="5"/>
  <c r="M489" i="5"/>
  <c r="M453" i="5"/>
  <c r="M417" i="5"/>
  <c r="M385" i="5"/>
  <c r="M365" i="5"/>
  <c r="M321" i="5"/>
  <c r="M277" i="5"/>
  <c r="M229" i="5"/>
  <c r="M173" i="5"/>
  <c r="M129" i="5"/>
  <c r="N129" i="5" s="1"/>
  <c r="M81" i="5"/>
  <c r="M33" i="5"/>
  <c r="M1488" i="5"/>
  <c r="M1472" i="5"/>
  <c r="M1456" i="5"/>
  <c r="M1440" i="5"/>
  <c r="M1424" i="5"/>
  <c r="M1408" i="5"/>
  <c r="M1392" i="5"/>
  <c r="M1376" i="5"/>
  <c r="M1360" i="5"/>
  <c r="M1344" i="5"/>
  <c r="M1328" i="5"/>
  <c r="M1312" i="5"/>
  <c r="M1296" i="5"/>
  <c r="M1280" i="5"/>
  <c r="M1264" i="5"/>
  <c r="M1248" i="5"/>
  <c r="M1232" i="5"/>
  <c r="M1216" i="5"/>
  <c r="M1200" i="5"/>
  <c r="M1184" i="5"/>
  <c r="M1168" i="5"/>
  <c r="M1152" i="5"/>
  <c r="M1136" i="5"/>
  <c r="M1120" i="5"/>
  <c r="M1104" i="5"/>
  <c r="M1088" i="5"/>
  <c r="M1040" i="5"/>
  <c r="M1004" i="5"/>
  <c r="M976" i="5"/>
  <c r="M940" i="5"/>
  <c r="M912" i="5"/>
  <c r="M876" i="5"/>
  <c r="M848" i="5"/>
  <c r="M812" i="5"/>
  <c r="M784" i="5"/>
  <c r="M748" i="5"/>
  <c r="M728" i="5"/>
  <c r="M700" i="5"/>
  <c r="N700" i="5" s="1"/>
  <c r="M664" i="5"/>
  <c r="M636" i="5"/>
  <c r="M600" i="5"/>
  <c r="M572" i="5"/>
  <c r="M536" i="5"/>
  <c r="M504" i="5"/>
  <c r="M472" i="5"/>
  <c r="M432" i="5"/>
  <c r="N432" i="5" s="1"/>
  <c r="M404" i="5"/>
  <c r="M368" i="5"/>
  <c r="M1106" i="5"/>
  <c r="M850" i="5"/>
  <c r="M594" i="5"/>
  <c r="M1271" i="5"/>
  <c r="M1211" i="5"/>
  <c r="M1195" i="5"/>
  <c r="M1175" i="5"/>
  <c r="M1147" i="5"/>
  <c r="M1131" i="5"/>
  <c r="M1111" i="5"/>
  <c r="M1083" i="5"/>
  <c r="M1067" i="5"/>
  <c r="M1051" i="5"/>
  <c r="M1035" i="5"/>
  <c r="M1019" i="5"/>
  <c r="M1003" i="5"/>
  <c r="M987" i="5"/>
  <c r="M971" i="5"/>
  <c r="M955" i="5"/>
  <c r="M939" i="5"/>
  <c r="M923" i="5"/>
  <c r="M907" i="5"/>
  <c r="N907" i="5" s="1"/>
  <c r="M891" i="5"/>
  <c r="M875" i="5"/>
  <c r="M859" i="5"/>
  <c r="M843" i="5"/>
  <c r="M827" i="5"/>
  <c r="M811" i="5"/>
  <c r="M795" i="5"/>
  <c r="M779" i="5"/>
  <c r="M763" i="5"/>
  <c r="M747" i="5"/>
  <c r="M731" i="5"/>
  <c r="M715" i="5"/>
  <c r="M699" i="5"/>
  <c r="M683" i="5"/>
  <c r="M667" i="5"/>
  <c r="M651" i="5"/>
  <c r="M635" i="5"/>
  <c r="M619" i="5"/>
  <c r="M603" i="5"/>
  <c r="M587" i="5"/>
  <c r="M571" i="5"/>
  <c r="M555" i="5"/>
  <c r="M539" i="5"/>
  <c r="N539" i="5" s="1"/>
  <c r="M523" i="5"/>
  <c r="M507" i="5"/>
  <c r="M487" i="5"/>
  <c r="M471" i="5"/>
  <c r="M455" i="5"/>
  <c r="M439" i="5"/>
  <c r="M423" i="5"/>
  <c r="M403" i="5"/>
  <c r="M387" i="5"/>
  <c r="M363" i="5"/>
  <c r="M343" i="5"/>
  <c r="M327" i="5"/>
  <c r="M307" i="5"/>
  <c r="M291" i="5"/>
  <c r="M271" i="5"/>
  <c r="M255" i="5"/>
  <c r="M235" i="5"/>
  <c r="M215" i="5"/>
  <c r="M199" i="5"/>
  <c r="M183" i="5"/>
  <c r="M167" i="5"/>
  <c r="M147" i="5"/>
  <c r="M131" i="5"/>
  <c r="M107" i="5"/>
  <c r="M87" i="5"/>
  <c r="M71" i="5"/>
  <c r="M51" i="5"/>
  <c r="M35" i="5"/>
  <c r="M15" i="5"/>
  <c r="M1482" i="5"/>
  <c r="M842" i="5"/>
  <c r="M554" i="5"/>
  <c r="M1502" i="5"/>
  <c r="M1478" i="5"/>
  <c r="M1454" i="5"/>
  <c r="M1430" i="5"/>
  <c r="M1406" i="5"/>
  <c r="M1382" i="5"/>
  <c r="M1358" i="5"/>
  <c r="M1334" i="5"/>
  <c r="M1318" i="5"/>
  <c r="M1294" i="5"/>
  <c r="M1254" i="5"/>
  <c r="M1206" i="5"/>
  <c r="M1182" i="5"/>
  <c r="M1158" i="5"/>
  <c r="M1110" i="5"/>
  <c r="M1070" i="5"/>
  <c r="M1006" i="5"/>
  <c r="M846" i="5"/>
  <c r="M798" i="5"/>
  <c r="M766" i="5"/>
  <c r="M734" i="5"/>
  <c r="M710" i="5"/>
  <c r="M678" i="5"/>
  <c r="M646" i="5"/>
  <c r="M614" i="5"/>
  <c r="N614" i="5" s="1"/>
  <c r="M582" i="5"/>
  <c r="M550" i="5"/>
  <c r="M522" i="5"/>
  <c r="M502" i="5"/>
  <c r="M486" i="5"/>
  <c r="M462" i="5"/>
  <c r="M446" i="5"/>
  <c r="M430" i="5"/>
  <c r="M414" i="5"/>
  <c r="M398" i="5"/>
  <c r="M382" i="5"/>
  <c r="M366" i="5"/>
  <c r="N366" i="5" s="1"/>
  <c r="M350" i="5"/>
  <c r="M334" i="5"/>
  <c r="M318" i="5"/>
  <c r="N318" i="5" s="1"/>
  <c r="M302" i="5"/>
  <c r="M286" i="5"/>
  <c r="M270" i="5"/>
  <c r="M254" i="5"/>
  <c r="M238" i="5"/>
  <c r="M222" i="5"/>
  <c r="M206" i="5"/>
  <c r="M190" i="5"/>
  <c r="M174" i="5"/>
  <c r="N174" i="5" s="1"/>
  <c r="M158" i="5"/>
  <c r="M142" i="5"/>
  <c r="M126" i="5"/>
  <c r="M110" i="5"/>
  <c r="M94" i="5"/>
  <c r="M78" i="5"/>
  <c r="M62" i="5"/>
  <c r="M46" i="5"/>
  <c r="M30" i="5"/>
  <c r="M14" i="5"/>
  <c r="M1378" i="5"/>
  <c r="M1122" i="5"/>
  <c r="M866" i="5"/>
  <c r="M610" i="5"/>
  <c r="M641" i="5"/>
  <c r="M1016" i="5"/>
  <c r="M769" i="5"/>
  <c r="M577" i="5"/>
  <c r="M1068" i="5"/>
  <c r="M1012" i="5"/>
  <c r="M948" i="5"/>
  <c r="M884" i="5"/>
  <c r="M820" i="5"/>
  <c r="M756" i="5"/>
  <c r="M716" i="5"/>
  <c r="M652" i="5"/>
  <c r="M552" i="5"/>
  <c r="M492" i="5"/>
  <c r="M420" i="5"/>
  <c r="M356" i="5"/>
  <c r="M882" i="5"/>
  <c r="N882" i="5" s="1"/>
  <c r="M27" i="5"/>
  <c r="M1421" i="5"/>
  <c r="M1325" i="5"/>
  <c r="M1229" i="5"/>
  <c r="M1133" i="5"/>
  <c r="M1037" i="5"/>
  <c r="M849" i="5"/>
  <c r="M510" i="5"/>
  <c r="M1041" i="5"/>
  <c r="M989" i="5"/>
  <c r="M941" i="5"/>
  <c r="M893" i="5"/>
  <c r="M845" i="5"/>
  <c r="M801" i="5"/>
  <c r="M749" i="5"/>
  <c r="M701" i="5"/>
  <c r="M653" i="5"/>
  <c r="M605" i="5"/>
  <c r="N605" i="5" s="1"/>
  <c r="M557" i="5"/>
  <c r="M509" i="5"/>
  <c r="M469" i="5"/>
  <c r="M437" i="5"/>
  <c r="M401" i="5"/>
  <c r="M373" i="5"/>
  <c r="M345" i="5"/>
  <c r="M301" i="5"/>
  <c r="M253" i="5"/>
  <c r="M153" i="5"/>
  <c r="M105" i="5"/>
  <c r="N105" i="5" s="1"/>
  <c r="N106" i="5" s="1"/>
  <c r="M57" i="5"/>
  <c r="M9" i="5"/>
  <c r="M1496" i="5"/>
  <c r="M1480" i="5"/>
  <c r="M1464" i="5"/>
  <c r="M1448" i="5"/>
  <c r="M1416" i="5"/>
  <c r="M1384" i="5"/>
  <c r="M1352" i="5"/>
  <c r="M1336" i="5"/>
  <c r="M1320" i="5"/>
  <c r="M1288" i="5"/>
  <c r="M1256" i="5"/>
  <c r="M1224" i="5"/>
  <c r="M1208" i="5"/>
  <c r="M1192" i="5"/>
  <c r="M1160" i="5"/>
  <c r="M1128" i="5"/>
  <c r="M1096" i="5"/>
  <c r="M1080" i="5"/>
  <c r="M1032" i="5"/>
  <c r="M996" i="5"/>
  <c r="M968" i="5"/>
  <c r="M932" i="5"/>
  <c r="M904" i="5"/>
  <c r="M868" i="5"/>
  <c r="M840" i="5"/>
  <c r="M804" i="5"/>
  <c r="M776" i="5"/>
  <c r="M740" i="5"/>
  <c r="M708" i="5"/>
  <c r="M672" i="5"/>
  <c r="M644" i="5"/>
  <c r="M608" i="5"/>
  <c r="M580" i="5"/>
  <c r="M544" i="5"/>
  <c r="M512" i="5"/>
  <c r="M480" i="5"/>
  <c r="M460" i="5"/>
  <c r="M424" i="5"/>
  <c r="M396" i="5"/>
  <c r="M360" i="5"/>
  <c r="M978" i="5"/>
  <c r="M722" i="5"/>
  <c r="M411" i="5"/>
  <c r="M1263" i="5"/>
  <c r="M1203" i="5"/>
  <c r="M1183" i="5"/>
  <c r="M1167" i="5"/>
  <c r="M1139" i="5"/>
  <c r="M1119" i="5"/>
  <c r="M1103" i="5"/>
  <c r="M1075" i="5"/>
  <c r="M1059" i="5"/>
  <c r="M1043" i="5"/>
  <c r="M1027" i="5"/>
  <c r="M1011" i="5"/>
  <c r="M995" i="5"/>
  <c r="M979" i="5"/>
  <c r="M963" i="5"/>
  <c r="M947" i="5"/>
  <c r="M931" i="5"/>
  <c r="M915" i="5"/>
  <c r="M899" i="5"/>
  <c r="M883" i="5"/>
  <c r="M867" i="5"/>
  <c r="M851" i="5"/>
  <c r="M835" i="5"/>
  <c r="M819" i="5"/>
  <c r="M803" i="5"/>
  <c r="M787" i="5"/>
  <c r="M771" i="5"/>
  <c r="M755" i="5"/>
  <c r="M739" i="5"/>
  <c r="M723" i="5"/>
  <c r="M707" i="5"/>
  <c r="M691" i="5"/>
  <c r="M675" i="5"/>
  <c r="M659" i="5"/>
  <c r="M643" i="5"/>
  <c r="N643" i="5" s="1"/>
  <c r="M627" i="5"/>
  <c r="M611" i="5"/>
  <c r="M595" i="5"/>
  <c r="M579" i="5"/>
  <c r="M563" i="5"/>
  <c r="M547" i="5"/>
  <c r="N547" i="5" s="1"/>
  <c r="M531" i="5"/>
  <c r="M515" i="5"/>
  <c r="M495" i="5"/>
  <c r="M479" i="5"/>
  <c r="M463" i="5"/>
  <c r="M447" i="5"/>
  <c r="M431" i="5"/>
  <c r="M415" i="5"/>
  <c r="M395" i="5"/>
  <c r="M371" i="5"/>
  <c r="M355" i="5"/>
  <c r="M335" i="5"/>
  <c r="M319" i="5"/>
  <c r="M299" i="5"/>
  <c r="M279" i="5"/>
  <c r="M263" i="5"/>
  <c r="M243" i="5"/>
  <c r="N243" i="5" s="1"/>
  <c r="M227" i="5"/>
  <c r="M207" i="5"/>
  <c r="M191" i="5"/>
  <c r="M175" i="5"/>
  <c r="M159" i="5"/>
  <c r="M139" i="5"/>
  <c r="M115" i="5"/>
  <c r="M99" i="5"/>
  <c r="M79" i="5"/>
  <c r="M63" i="5"/>
  <c r="M43" i="5"/>
  <c r="M23" i="5"/>
  <c r="M7" i="5"/>
  <c r="M1130" i="5"/>
  <c r="M682" i="5"/>
  <c r="M251" i="5"/>
  <c r="M1494" i="5"/>
  <c r="M1470" i="5"/>
  <c r="M1446" i="5"/>
  <c r="M1422" i="5"/>
  <c r="M1398" i="5"/>
  <c r="N1398" i="5" s="1"/>
  <c r="M1374" i="5"/>
  <c r="M1350" i="5"/>
  <c r="N1350" i="5" s="1"/>
  <c r="M1326" i="5"/>
  <c r="M1302" i="5"/>
  <c r="M1278" i="5"/>
  <c r="M1230" i="5"/>
  <c r="M1198" i="5"/>
  <c r="M1174" i="5"/>
  <c r="M1134" i="5"/>
  <c r="M1086" i="5"/>
  <c r="M1030" i="5"/>
  <c r="M910" i="5"/>
  <c r="M822" i="5"/>
  <c r="N822" i="5" s="1"/>
  <c r="M782" i="5"/>
  <c r="M750" i="5"/>
  <c r="M718" i="5"/>
  <c r="M694" i="5"/>
  <c r="M662" i="5"/>
  <c r="M630" i="5"/>
  <c r="M598" i="5"/>
  <c r="M566" i="5"/>
  <c r="M534" i="5"/>
  <c r="M514" i="5"/>
  <c r="M494" i="5"/>
  <c r="M474" i="5"/>
  <c r="M454" i="5"/>
  <c r="M438" i="5"/>
  <c r="M422" i="5"/>
  <c r="M406" i="5"/>
  <c r="M390" i="5"/>
  <c r="M374" i="5"/>
  <c r="M358" i="5"/>
  <c r="M342" i="5"/>
  <c r="M326" i="5"/>
  <c r="M310" i="5"/>
  <c r="M294" i="5"/>
  <c r="M278" i="5"/>
  <c r="M262" i="5"/>
  <c r="M246" i="5"/>
  <c r="M230" i="5"/>
  <c r="M214" i="5"/>
  <c r="M198" i="5"/>
  <c r="N198" i="5" s="1"/>
  <c r="N199" i="5" s="1"/>
  <c r="N200" i="5" s="1"/>
  <c r="M182" i="5"/>
  <c r="M166" i="5"/>
  <c r="M150" i="5"/>
  <c r="M134" i="5"/>
  <c r="M118" i="5"/>
  <c r="M102" i="5"/>
  <c r="M86" i="5"/>
  <c r="N86" i="5" s="1"/>
  <c r="M70" i="5"/>
  <c r="M54" i="5"/>
  <c r="M38" i="5"/>
  <c r="M22" i="5"/>
  <c r="M6" i="5"/>
  <c r="M1250" i="5"/>
  <c r="M994" i="5"/>
  <c r="M738" i="5"/>
  <c r="M466" i="5"/>
  <c r="M833" i="5"/>
  <c r="AC2376" i="5" l="1"/>
  <c r="AL2376" i="5" s="1"/>
  <c r="AE2376" i="5"/>
  <c r="AD3101" i="5"/>
  <c r="AN3101" i="5" s="1"/>
  <c r="AD934" i="5"/>
  <c r="AN934" i="5" s="1"/>
  <c r="AD820" i="5"/>
  <c r="AN820" i="5" s="1"/>
  <c r="AD836" i="5"/>
  <c r="AN836" i="5" s="1"/>
  <c r="AD873" i="5"/>
  <c r="AN873" i="5" s="1"/>
  <c r="AD699" i="5"/>
  <c r="AN699" i="5" s="1"/>
  <c r="AD764" i="5"/>
  <c r="AN764" i="5" s="1"/>
  <c r="AD905" i="5"/>
  <c r="AN905" i="5" s="1"/>
  <c r="AD1313" i="5"/>
  <c r="AN1313" i="5" s="1"/>
  <c r="AD632" i="5"/>
  <c r="AN632" i="5" s="1"/>
  <c r="AD901" i="5"/>
  <c r="AN901" i="5" s="1"/>
  <c r="AD2082" i="5"/>
  <c r="AN2082" i="5" s="1"/>
  <c r="AE3104" i="5"/>
  <c r="AC3112" i="5"/>
  <c r="AL3112" i="5" s="1"/>
  <c r="AD3234" i="5"/>
  <c r="AN3234" i="5" s="1"/>
  <c r="AE1572" i="5"/>
  <c r="AD546" i="5"/>
  <c r="AN546" i="5" s="1"/>
  <c r="AC504" i="5"/>
  <c r="AL504" i="5" s="1"/>
  <c r="AE1667" i="5"/>
  <c r="AE3004" i="5"/>
  <c r="AR1805" i="5"/>
  <c r="AE2314" i="5"/>
  <c r="AD2252" i="5"/>
  <c r="AN2252" i="5" s="1"/>
  <c r="AC1601" i="5"/>
  <c r="AL1601" i="5" s="1"/>
  <c r="AE1601" i="5"/>
  <c r="AD1601" i="5"/>
  <c r="AN1601" i="5" s="1"/>
  <c r="AD1572" i="5"/>
  <c r="AN1572" i="5" s="1"/>
  <c r="V2710" i="5"/>
  <c r="Z2710" i="5" s="1"/>
  <c r="AB2710" i="5" s="1"/>
  <c r="W2710" i="5"/>
  <c r="AC2710" i="5" s="1"/>
  <c r="AL2710" i="5" s="1"/>
  <c r="X2710" i="5"/>
  <c r="AD2710" i="5" s="1"/>
  <c r="AN2710" i="5" s="1"/>
  <c r="Y2710" i="5"/>
  <c r="AE2710" i="5" s="1"/>
  <c r="AC1572" i="5"/>
  <c r="AL1572" i="5" s="1"/>
  <c r="AD3278" i="5"/>
  <c r="AN3278" i="5" s="1"/>
  <c r="AC3104" i="5"/>
  <c r="AL3104" i="5" s="1"/>
  <c r="AD3112" i="5"/>
  <c r="AN3112" i="5" s="1"/>
  <c r="AE3234" i="5"/>
  <c r="AC1982" i="5"/>
  <c r="AL1982" i="5" s="1"/>
  <c r="AC2888" i="5"/>
  <c r="AL2888" i="5" s="1"/>
  <c r="AD2305" i="5"/>
  <c r="AN2305" i="5" s="1"/>
  <c r="AP1365" i="5"/>
  <c r="AQ1365" i="5"/>
  <c r="AR1364" i="5"/>
  <c r="AP841" i="5"/>
  <c r="AQ841" i="5"/>
  <c r="AR840" i="5"/>
  <c r="AP741" i="5"/>
  <c r="AR740" i="5" s="1"/>
  <c r="AQ741" i="5"/>
  <c r="AP1909" i="5"/>
  <c r="AQ1909" i="5"/>
  <c r="AR1908" i="5"/>
  <c r="AP2701" i="5"/>
  <c r="AQ2701" i="5"/>
  <c r="AR2700" i="5"/>
  <c r="AQ2006" i="5"/>
  <c r="AP2006" i="5"/>
  <c r="AR2005" i="5" s="1"/>
  <c r="AP2539" i="5"/>
  <c r="AR2538" i="5" s="1"/>
  <c r="AQ2539" i="5"/>
  <c r="AP1985" i="5"/>
  <c r="AQ1985" i="5"/>
  <c r="AE1313" i="5"/>
  <c r="AP3139" i="5"/>
  <c r="AQ3139" i="5"/>
  <c r="AP2307" i="5"/>
  <c r="AQ2307" i="5"/>
  <c r="AD128" i="5"/>
  <c r="AN128" i="5" s="1"/>
  <c r="AQ1958" i="5"/>
  <c r="AP1958" i="5"/>
  <c r="AR1957" i="5" s="1"/>
  <c r="AQ1574" i="5"/>
  <c r="AP1574" i="5"/>
  <c r="AR1573" i="5" s="1"/>
  <c r="AQ3262" i="5"/>
  <c r="AP3262" i="5"/>
  <c r="AR3261" i="5"/>
  <c r="AP3127" i="5"/>
  <c r="AQ3127" i="5"/>
  <c r="AP2353" i="5"/>
  <c r="AQ2353" i="5"/>
  <c r="AE3137" i="5"/>
  <c r="AP3185" i="5"/>
  <c r="AR3184" i="5" s="1"/>
  <c r="AQ3185" i="5"/>
  <c r="AQ2762" i="5"/>
  <c r="AP2762" i="5"/>
  <c r="AP3279" i="5"/>
  <c r="AQ3279" i="5"/>
  <c r="AD3191" i="5"/>
  <c r="AN3191" i="5" s="1"/>
  <c r="P3181" i="5"/>
  <c r="AI3181" i="5"/>
  <c r="X2761" i="5"/>
  <c r="V2761" i="5"/>
  <c r="Z2761" i="5" s="1"/>
  <c r="AB2761" i="5" s="1"/>
  <c r="W2761" i="5"/>
  <c r="Y2761" i="5"/>
  <c r="AD1982" i="5"/>
  <c r="AN1982" i="5" s="1"/>
  <c r="AD2491" i="5"/>
  <c r="AN2491" i="5" s="1"/>
  <c r="AE2270" i="5"/>
  <c r="AC1550" i="5"/>
  <c r="AL1550" i="5" s="1"/>
  <c r="AD3104" i="5"/>
  <c r="AN3104" i="5" s="1"/>
  <c r="AC3196" i="5"/>
  <c r="AL3196" i="5" s="1"/>
  <c r="AE3250" i="5"/>
  <c r="AE3112" i="5"/>
  <c r="AC1667" i="5"/>
  <c r="AL1667" i="5" s="1"/>
  <c r="AC2605" i="5"/>
  <c r="AL2605" i="5" s="1"/>
  <c r="AD3222" i="5"/>
  <c r="AN3222" i="5" s="1"/>
  <c r="AD3004" i="5"/>
  <c r="AN3004" i="5" s="1"/>
  <c r="AE3260" i="5"/>
  <c r="AC3234" i="5"/>
  <c r="AL3234" i="5" s="1"/>
  <c r="AE2870" i="5"/>
  <c r="AP3180" i="5"/>
  <c r="AR3179" i="5" s="1"/>
  <c r="AQ3180" i="5"/>
  <c r="AE3118" i="5"/>
  <c r="AC2314" i="5"/>
  <c r="AL2314" i="5" s="1"/>
  <c r="AC2252" i="5"/>
  <c r="AL2252" i="5" s="1"/>
  <c r="AC1673" i="5"/>
  <c r="AL1673" i="5" s="1"/>
  <c r="W2198" i="5"/>
  <c r="AC2198" i="5" s="1"/>
  <c r="AL2198" i="5" s="1"/>
  <c r="X2198" i="5"/>
  <c r="Y2198" i="5"/>
  <c r="V2198" i="5"/>
  <c r="Z2198" i="5" s="1"/>
  <c r="AB2198" i="5" s="1"/>
  <c r="AE2888" i="5"/>
  <c r="N3194" i="5"/>
  <c r="N3195" i="5" s="1"/>
  <c r="O3193" i="5"/>
  <c r="AP1603" i="5"/>
  <c r="AQ1603" i="5"/>
  <c r="AP76" i="5"/>
  <c r="AR75" i="5" s="1"/>
  <c r="AQ76" i="5"/>
  <c r="AP124" i="5"/>
  <c r="AQ124" i="5"/>
  <c r="AR123" i="5"/>
  <c r="AP339" i="5"/>
  <c r="AQ339" i="5"/>
  <c r="AR338" i="5"/>
  <c r="N842" i="5"/>
  <c r="AP164" i="5"/>
  <c r="AQ164" i="5"/>
  <c r="AR163" i="5"/>
  <c r="AP143" i="5"/>
  <c r="AR143" i="5" s="1"/>
  <c r="AQ143" i="5"/>
  <c r="N742" i="5"/>
  <c r="N743" i="5" s="1"/>
  <c r="N744" i="5" s="1"/>
  <c r="N745" i="5" s="1"/>
  <c r="N746" i="5" s="1"/>
  <c r="N747" i="5" s="1"/>
  <c r="N748" i="5" s="1"/>
  <c r="N749" i="5" s="1"/>
  <c r="N750" i="5" s="1"/>
  <c r="N751" i="5" s="1"/>
  <c r="N752" i="5" s="1"/>
  <c r="N753" i="5" s="1"/>
  <c r="N754" i="5" s="1"/>
  <c r="N755" i="5" s="1"/>
  <c r="N756" i="5" s="1"/>
  <c r="N757" i="5" s="1"/>
  <c r="N758" i="5" s="1"/>
  <c r="N759" i="5" s="1"/>
  <c r="N760" i="5" s="1"/>
  <c r="N761" i="5" s="1"/>
  <c r="N762" i="5" s="1"/>
  <c r="N763" i="5" s="1"/>
  <c r="AP104" i="5"/>
  <c r="AR103" i="5" s="1"/>
  <c r="AQ104" i="5"/>
  <c r="O633" i="5"/>
  <c r="AI633" i="5" s="1"/>
  <c r="AP308" i="5"/>
  <c r="AR307" i="5" s="1"/>
  <c r="AQ308" i="5"/>
  <c r="AP204" i="5"/>
  <c r="AR203" i="5" s="1"/>
  <c r="AQ204" i="5"/>
  <c r="AP1404" i="5"/>
  <c r="AR1403" i="5" s="1"/>
  <c r="AQ1404" i="5"/>
  <c r="AQ542" i="5"/>
  <c r="AP542" i="5"/>
  <c r="AR541" i="5" s="1"/>
  <c r="AP1249" i="5"/>
  <c r="AQ1249" i="5"/>
  <c r="AP821" i="5"/>
  <c r="AR820" i="5" s="1"/>
  <c r="AQ821" i="5"/>
  <c r="AP2707" i="5"/>
  <c r="AQ2707" i="5"/>
  <c r="AP3251" i="5"/>
  <c r="AR3250" i="5" s="1"/>
  <c r="AQ3251" i="5"/>
  <c r="AQ2102" i="5"/>
  <c r="AP2102" i="5"/>
  <c r="AP2093" i="5"/>
  <c r="AR2092" i="5" s="1"/>
  <c r="AQ2093" i="5"/>
  <c r="AP3113" i="5"/>
  <c r="AR3112" i="5" s="1"/>
  <c r="AQ3113" i="5"/>
  <c r="AP1773" i="5"/>
  <c r="AR1772" i="5" s="1"/>
  <c r="AQ1773" i="5"/>
  <c r="AC2820" i="5"/>
  <c r="AL2820" i="5" s="1"/>
  <c r="AD2505" i="5"/>
  <c r="AN2505" i="5" s="1"/>
  <c r="AP1726" i="5"/>
  <c r="AQ1726" i="5"/>
  <c r="AE656" i="5"/>
  <c r="AE704" i="5"/>
  <c r="AP2821" i="5"/>
  <c r="AR2820" i="5" s="1"/>
  <c r="AQ2821" i="5"/>
  <c r="AP3225" i="5"/>
  <c r="AR3224" i="5" s="1"/>
  <c r="AQ3225" i="5"/>
  <c r="AQ2712" i="5"/>
  <c r="AP2712" i="5"/>
  <c r="AR2711" i="5" s="1"/>
  <c r="AP2872" i="5"/>
  <c r="AR2871" i="5" s="1"/>
  <c r="AQ2872" i="5"/>
  <c r="AP2254" i="5"/>
  <c r="AQ2254" i="5"/>
  <c r="AR2253" i="5"/>
  <c r="AQ2406" i="5"/>
  <c r="AP2406" i="5"/>
  <c r="AR2405" i="5"/>
  <c r="AP1553" i="5"/>
  <c r="AR1552" i="5" s="1"/>
  <c r="AQ1553" i="5"/>
  <c r="AP3217" i="5"/>
  <c r="AQ3217" i="5"/>
  <c r="AR3216" i="5"/>
  <c r="AP1807" i="5"/>
  <c r="AQ1807" i="5"/>
  <c r="AP2501" i="5"/>
  <c r="AR2500" i="5" s="1"/>
  <c r="AQ2501" i="5"/>
  <c r="AQ1676" i="5"/>
  <c r="AP1676" i="5"/>
  <c r="AR1675" i="5" s="1"/>
  <c r="AQ2377" i="5"/>
  <c r="AP2377" i="5"/>
  <c r="AR2376" i="5" s="1"/>
  <c r="AC2168" i="5"/>
  <c r="AL2168" i="5" s="1"/>
  <c r="AE1956" i="5"/>
  <c r="AR2706" i="5"/>
  <c r="AR1984" i="5"/>
  <c r="AD2270" i="5"/>
  <c r="AN2270" i="5" s="1"/>
  <c r="AE3100" i="5"/>
  <c r="AE1550" i="5"/>
  <c r="AR3278" i="5"/>
  <c r="AE2804" i="5"/>
  <c r="AE1905" i="5"/>
  <c r="AC3250" i="5"/>
  <c r="AL3250" i="5" s="1"/>
  <c r="AR2306" i="5"/>
  <c r="AP1983" i="5"/>
  <c r="AQ1983" i="5"/>
  <c r="AC3222" i="5"/>
  <c r="AL3222" i="5" s="1"/>
  <c r="AC3004" i="5"/>
  <c r="AL3004" i="5" s="1"/>
  <c r="AE2603" i="5"/>
  <c r="AD3260" i="5"/>
  <c r="AN3260" i="5" s="1"/>
  <c r="AD2870" i="5"/>
  <c r="AN2870" i="5" s="1"/>
  <c r="Q3180" i="5"/>
  <c r="AA3180" i="5" s="1"/>
  <c r="S3180" i="5"/>
  <c r="U3180" i="5"/>
  <c r="T3180" i="5"/>
  <c r="R3180" i="5"/>
  <c r="AD3118" i="5"/>
  <c r="AN3118" i="5" s="1"/>
  <c r="W1642" i="5"/>
  <c r="X1642" i="5"/>
  <c r="V1642" i="5"/>
  <c r="Z1642" i="5" s="1"/>
  <c r="AB1642" i="5" s="1"/>
  <c r="Y1642" i="5"/>
  <c r="AD2888" i="5"/>
  <c r="AN2888" i="5" s="1"/>
  <c r="Q1603" i="5"/>
  <c r="AA1603" i="5" s="1"/>
  <c r="T1603" i="5"/>
  <c r="U1603" i="5"/>
  <c r="R1603" i="5"/>
  <c r="S1603" i="5"/>
  <c r="AQ906" i="5"/>
  <c r="AP906" i="5"/>
  <c r="AR905" i="5" s="1"/>
  <c r="N807" i="5"/>
  <c r="AP92" i="5"/>
  <c r="AQ92" i="5"/>
  <c r="AR91" i="5"/>
  <c r="AP1205" i="5"/>
  <c r="AQ1205" i="5"/>
  <c r="AR1204" i="5"/>
  <c r="AP112" i="5"/>
  <c r="AR111" i="5" s="1"/>
  <c r="AQ112" i="5"/>
  <c r="N114" i="5"/>
  <c r="AP213" i="5"/>
  <c r="AR212" i="5" s="1"/>
  <c r="AQ213" i="5"/>
  <c r="AP521" i="5"/>
  <c r="AR520" i="5" s="1"/>
  <c r="AQ521" i="5"/>
  <c r="AP1105" i="5"/>
  <c r="AQ1105" i="5"/>
  <c r="AR1104" i="5"/>
  <c r="AP145" i="5"/>
  <c r="AQ145" i="5"/>
  <c r="AR144" i="5"/>
  <c r="AE1503" i="5"/>
  <c r="AE1552" i="5"/>
  <c r="AQ2806" i="5"/>
  <c r="AP2806" i="5"/>
  <c r="AP3207" i="5"/>
  <c r="AR3206" i="5" s="1"/>
  <c r="AQ3207" i="5"/>
  <c r="AP1669" i="5"/>
  <c r="AR1668" i="5" s="1"/>
  <c r="AQ1669" i="5"/>
  <c r="AP3036" i="5"/>
  <c r="AR3035" i="5" s="1"/>
  <c r="AQ3036" i="5"/>
  <c r="AC103" i="5"/>
  <c r="AL103" i="5" s="1"/>
  <c r="AC127" i="5"/>
  <c r="AL127" i="5" s="1"/>
  <c r="AC115" i="5"/>
  <c r="AL115" i="5" s="1"/>
  <c r="AD1436" i="5"/>
  <c r="AN1436" i="5" s="1"/>
  <c r="AC179" i="5"/>
  <c r="AL179" i="5" s="1"/>
  <c r="AC224" i="5"/>
  <c r="AL224" i="5" s="1"/>
  <c r="AC431" i="5"/>
  <c r="AL431" i="5" s="1"/>
  <c r="AC484" i="5"/>
  <c r="AL484" i="5" s="1"/>
  <c r="AD1364" i="5"/>
  <c r="AN1364" i="5" s="1"/>
  <c r="AC196" i="5"/>
  <c r="AL196" i="5" s="1"/>
  <c r="AQ3006" i="5"/>
  <c r="AP3006" i="5"/>
  <c r="AP3197" i="5"/>
  <c r="AQ3197" i="5"/>
  <c r="AR3196" i="5"/>
  <c r="AP3235" i="5"/>
  <c r="AR3234" i="5" s="1"/>
  <c r="AQ3235" i="5"/>
  <c r="AP3080" i="5"/>
  <c r="AR3079" i="5" s="1"/>
  <c r="AQ3080" i="5"/>
  <c r="AQ2079" i="5"/>
  <c r="AP2079" i="5"/>
  <c r="AP2507" i="5"/>
  <c r="AR2506" i="5" s="1"/>
  <c r="AQ2507" i="5"/>
  <c r="AP2206" i="5"/>
  <c r="AR2205" i="5"/>
  <c r="AQ2206" i="5"/>
  <c r="AP2607" i="5"/>
  <c r="AR2606" i="5" s="1"/>
  <c r="AQ2607" i="5"/>
  <c r="AP1645" i="5"/>
  <c r="AQ1645" i="5"/>
  <c r="AQ2035" i="5"/>
  <c r="AP2035" i="5"/>
  <c r="AR2034" i="5" s="1"/>
  <c r="AP2015" i="5"/>
  <c r="AR2014" i="5" s="1"/>
  <c r="AQ2015" i="5"/>
  <c r="AP2925" i="5"/>
  <c r="AR2924" i="5" s="1"/>
  <c r="AQ2925" i="5"/>
  <c r="AQ3062" i="5"/>
  <c r="AP3062" i="5"/>
  <c r="AP3163" i="5"/>
  <c r="AR3162" i="5" s="1"/>
  <c r="AQ3163" i="5"/>
  <c r="AD1956" i="5"/>
  <c r="AN1956" i="5" s="1"/>
  <c r="AR2078" i="5"/>
  <c r="AC2270" i="5"/>
  <c r="AL2270" i="5" s="1"/>
  <c r="AD3100" i="5"/>
  <c r="AN3100" i="5" s="1"/>
  <c r="AD1550" i="5"/>
  <c r="AN1550" i="5" s="1"/>
  <c r="AR1644" i="5"/>
  <c r="AP3305" i="5"/>
  <c r="AR3305" i="5" s="1"/>
  <c r="AQ3305" i="5"/>
  <c r="AR3304" i="5"/>
  <c r="AP2604" i="5"/>
  <c r="AR2604" i="5" s="1"/>
  <c r="AQ2604" i="5"/>
  <c r="AR1503" i="5"/>
  <c r="AR3138" i="5"/>
  <c r="AD2804" i="5"/>
  <c r="AN2804" i="5" s="1"/>
  <c r="AD1905" i="5"/>
  <c r="AN1905" i="5" s="1"/>
  <c r="AR1248" i="5"/>
  <c r="AE3196" i="5"/>
  <c r="AD3250" i="5"/>
  <c r="AN3250" i="5" s="1"/>
  <c r="AE2605" i="5"/>
  <c r="AP3192" i="5"/>
  <c r="AR3191" i="5" s="1"/>
  <c r="AQ3192" i="5"/>
  <c r="AR3126" i="5"/>
  <c r="R1983" i="5"/>
  <c r="S1983" i="5"/>
  <c r="Q1983" i="5"/>
  <c r="AA1983" i="5" s="1"/>
  <c r="T1983" i="5"/>
  <c r="U1983" i="5"/>
  <c r="AE3222" i="5"/>
  <c r="AD2603" i="5"/>
  <c r="AN2603" i="5" s="1"/>
  <c r="W2705" i="5"/>
  <c r="X2705" i="5"/>
  <c r="Y2705" i="5"/>
  <c r="V2705" i="5"/>
  <c r="Z2705" i="5" s="1"/>
  <c r="AB2705" i="5" s="1"/>
  <c r="AD2705" i="5" s="1"/>
  <c r="AN2705" i="5" s="1"/>
  <c r="AR1806" i="5"/>
  <c r="AC3118" i="5"/>
  <c r="AL3118" i="5" s="1"/>
  <c r="AD1642" i="5"/>
  <c r="AN1642" i="5" s="1"/>
  <c r="AP329" i="5"/>
  <c r="AR328" i="5" s="1"/>
  <c r="AQ329" i="5"/>
  <c r="AP197" i="5"/>
  <c r="AR196" i="5" s="1"/>
  <c r="AQ197" i="5"/>
  <c r="AP902" i="5"/>
  <c r="AR901" i="5" s="1"/>
  <c r="AQ902" i="5"/>
  <c r="AP64" i="5"/>
  <c r="AR63" i="5" s="1"/>
  <c r="AQ64" i="5"/>
  <c r="N340" i="5"/>
  <c r="N341" i="5" s="1"/>
  <c r="AP688" i="5"/>
  <c r="AQ688" i="5"/>
  <c r="AR687" i="5"/>
  <c r="AP116" i="5"/>
  <c r="AQ116" i="5"/>
  <c r="AR115" i="5"/>
  <c r="AP1304" i="5"/>
  <c r="AR1303" i="5" s="1"/>
  <c r="AQ1304" i="5"/>
  <c r="AP1363" i="5"/>
  <c r="AR1363" i="5" s="1"/>
  <c r="AQ1363" i="5"/>
  <c r="AP505" i="5"/>
  <c r="AQ505" i="5"/>
  <c r="AR504" i="5"/>
  <c r="AQ426" i="5"/>
  <c r="AP426" i="5"/>
  <c r="AR425" i="5" s="1"/>
  <c r="AP399" i="5"/>
  <c r="AR398" i="5"/>
  <c r="AQ399" i="5"/>
  <c r="AP613" i="5"/>
  <c r="AR612" i="5" s="1"/>
  <c r="AQ613" i="5"/>
  <c r="AP805" i="5"/>
  <c r="AR804" i="5" s="1"/>
  <c r="AQ805" i="5"/>
  <c r="AQ2890" i="5"/>
  <c r="AP2890" i="5"/>
  <c r="AR2889" i="5" s="1"/>
  <c r="P2906" i="5"/>
  <c r="AI2906" i="5"/>
  <c r="AP2011" i="5"/>
  <c r="AQ2011" i="5"/>
  <c r="AP2200" i="5"/>
  <c r="AR2199" i="5" s="1"/>
  <c r="AQ2200" i="5"/>
  <c r="AP2315" i="5"/>
  <c r="AR2314" i="5" s="1"/>
  <c r="AQ2315" i="5"/>
  <c r="AQ3102" i="5"/>
  <c r="AP3102" i="5"/>
  <c r="AR3101" i="5"/>
  <c r="AQ2170" i="5"/>
  <c r="AP2170" i="5"/>
  <c r="AR2169" i="5" s="1"/>
  <c r="AP3119" i="5"/>
  <c r="AR3118" i="5" s="1"/>
  <c r="AQ3119" i="5"/>
  <c r="AQ2084" i="5"/>
  <c r="AP2084" i="5"/>
  <c r="AR2083" i="5" s="1"/>
  <c r="AQ2271" i="5"/>
  <c r="AP2271" i="5"/>
  <c r="AP1632" i="5"/>
  <c r="AR1631" i="5"/>
  <c r="AQ1632" i="5"/>
  <c r="AP3105" i="5"/>
  <c r="AQ3105" i="5"/>
  <c r="AR3104" i="5"/>
  <c r="AQ2385" i="5"/>
  <c r="AP2385" i="5"/>
  <c r="AR2384" i="5" s="1"/>
  <c r="AP2493" i="5"/>
  <c r="AR2492" i="5" s="1"/>
  <c r="AQ2493" i="5"/>
  <c r="AP1705" i="5"/>
  <c r="AQ1705" i="5"/>
  <c r="AR1704" i="5"/>
  <c r="AC1956" i="5"/>
  <c r="AL1956" i="5" s="1"/>
  <c r="AR2352" i="5"/>
  <c r="AC3100" i="5"/>
  <c r="AL3100" i="5" s="1"/>
  <c r="AC2804" i="5"/>
  <c r="AL2804" i="5" s="1"/>
  <c r="AC1905" i="5"/>
  <c r="AL1905" i="5" s="1"/>
  <c r="AD2605" i="5"/>
  <c r="AN2605" i="5" s="1"/>
  <c r="Q3192" i="5"/>
  <c r="AA3192" i="5" s="1"/>
  <c r="S3192" i="5"/>
  <c r="U3192" i="5"/>
  <c r="R3192" i="5"/>
  <c r="T3192" i="5"/>
  <c r="AC2603" i="5"/>
  <c r="AL2603" i="5" s="1"/>
  <c r="AR2270" i="5"/>
  <c r="AR2010" i="5"/>
  <c r="AD1673" i="5"/>
  <c r="AN1673" i="5" s="1"/>
  <c r="AR3078" i="5"/>
  <c r="AR2082" i="5"/>
  <c r="AD483" i="5"/>
  <c r="AN483" i="5" s="1"/>
  <c r="AC612" i="5"/>
  <c r="AL612" i="5" s="1"/>
  <c r="AC1188" i="5"/>
  <c r="AL1188" i="5" s="1"/>
  <c r="AC698" i="5"/>
  <c r="AL698" i="5" s="1"/>
  <c r="AD1403" i="5"/>
  <c r="AN1403" i="5" s="1"/>
  <c r="AC828" i="5"/>
  <c r="AL828" i="5" s="1"/>
  <c r="AE194" i="5"/>
  <c r="AC687" i="5"/>
  <c r="AL687" i="5" s="1"/>
  <c r="AE404" i="5"/>
  <c r="AC904" i="5"/>
  <c r="AL904" i="5" s="1"/>
  <c r="AD3078" i="5"/>
  <c r="AN3078" i="5" s="1"/>
  <c r="AE3278" i="5"/>
  <c r="AC3179" i="5"/>
  <c r="AL3179" i="5" s="1"/>
  <c r="AD3125" i="5"/>
  <c r="AN3125" i="5" s="1"/>
  <c r="AC142" i="5"/>
  <c r="AL142" i="5" s="1"/>
  <c r="AC57" i="5"/>
  <c r="AL57" i="5" s="1"/>
  <c r="AC91" i="5"/>
  <c r="AL91" i="5" s="1"/>
  <c r="AC102" i="5"/>
  <c r="AL102" i="5" s="1"/>
  <c r="AD1320" i="5"/>
  <c r="AN1320" i="5" s="1"/>
  <c r="AC3191" i="5"/>
  <c r="AL3191" i="5" s="1"/>
  <c r="N706" i="5"/>
  <c r="AD1552" i="5"/>
  <c r="AN1552" i="5" s="1"/>
  <c r="AC934" i="5"/>
  <c r="AL934" i="5" s="1"/>
  <c r="AC820" i="5"/>
  <c r="AL820" i="5" s="1"/>
  <c r="AC836" i="5"/>
  <c r="AL836" i="5" s="1"/>
  <c r="AC873" i="5"/>
  <c r="AL873" i="5" s="1"/>
  <c r="AC699" i="5"/>
  <c r="AL699" i="5" s="1"/>
  <c r="AC764" i="5"/>
  <c r="AL764" i="5" s="1"/>
  <c r="AC905" i="5"/>
  <c r="AL905" i="5" s="1"/>
  <c r="AC1313" i="5"/>
  <c r="AL1313" i="5" s="1"/>
  <c r="AC632" i="5"/>
  <c r="AL632" i="5" s="1"/>
  <c r="AC901" i="5"/>
  <c r="AL901" i="5" s="1"/>
  <c r="AD2034" i="5"/>
  <c r="AN2034" i="5" s="1"/>
  <c r="AE3205" i="5"/>
  <c r="AE612" i="5"/>
  <c r="AE1188" i="5"/>
  <c r="AE828" i="5"/>
  <c r="AE687" i="5"/>
  <c r="AE904" i="5"/>
  <c r="AC3125" i="5"/>
  <c r="AL3125" i="5" s="1"/>
  <c r="AE91" i="5"/>
  <c r="AC1320" i="5"/>
  <c r="AL1320" i="5" s="1"/>
  <c r="AC1805" i="5"/>
  <c r="AL1805" i="5" s="1"/>
  <c r="N3182" i="5"/>
  <c r="O3182" i="5" s="1"/>
  <c r="N166" i="5"/>
  <c r="N167" i="5" s="1"/>
  <c r="N168" i="5" s="1"/>
  <c r="N169" i="5" s="1"/>
  <c r="N170" i="5" s="1"/>
  <c r="AD103" i="5"/>
  <c r="AN103" i="5" s="1"/>
  <c r="AD127" i="5"/>
  <c r="AN127" i="5" s="1"/>
  <c r="AD115" i="5"/>
  <c r="AN115" i="5" s="1"/>
  <c r="AD179" i="5"/>
  <c r="AN179" i="5" s="1"/>
  <c r="AD224" i="5"/>
  <c r="AN224" i="5" s="1"/>
  <c r="AE934" i="5"/>
  <c r="AE820" i="5"/>
  <c r="AD431" i="5"/>
  <c r="AN431" i="5" s="1"/>
  <c r="AD484" i="5"/>
  <c r="AN484" i="5" s="1"/>
  <c r="AE836" i="5"/>
  <c r="AE873" i="5"/>
  <c r="AE699" i="5"/>
  <c r="AE764" i="5"/>
  <c r="AE905" i="5"/>
  <c r="AD196" i="5"/>
  <c r="AN196" i="5" s="1"/>
  <c r="AE632" i="5"/>
  <c r="AE901" i="5"/>
  <c r="AC2034" i="5"/>
  <c r="AL2034" i="5" s="1"/>
  <c r="AD2820" i="5"/>
  <c r="AN2820" i="5" s="1"/>
  <c r="AD212" i="5"/>
  <c r="AN212" i="5" s="1"/>
  <c r="AC203" i="5"/>
  <c r="AL203" i="5" s="1"/>
  <c r="AE1397" i="5"/>
  <c r="AC1403" i="5"/>
  <c r="AL1403" i="5" s="1"/>
  <c r="AD828" i="5"/>
  <c r="AN828" i="5" s="1"/>
  <c r="AD687" i="5"/>
  <c r="AN687" i="5" s="1"/>
  <c r="AD881" i="5"/>
  <c r="AN881" i="5" s="1"/>
  <c r="AD904" i="5"/>
  <c r="AN904" i="5" s="1"/>
  <c r="AD2537" i="5"/>
  <c r="AN2537" i="5" s="1"/>
  <c r="AE3125" i="5"/>
  <c r="AD303" i="5"/>
  <c r="AN303" i="5" s="1"/>
  <c r="AD307" i="5"/>
  <c r="AN307" i="5" s="1"/>
  <c r="AD365" i="5"/>
  <c r="AN365" i="5" s="1"/>
  <c r="AD91" i="5"/>
  <c r="AN91" i="5" s="1"/>
  <c r="AC546" i="5"/>
  <c r="AL546" i="5" s="1"/>
  <c r="AD163" i="5"/>
  <c r="AN163" i="5" s="1"/>
  <c r="AD504" i="5"/>
  <c r="AN504" i="5" s="1"/>
  <c r="AE1320" i="5"/>
  <c r="AE1805" i="5"/>
  <c r="AD2168" i="5"/>
  <c r="AN2168" i="5" s="1"/>
  <c r="P213" i="5"/>
  <c r="R213" i="5" s="1"/>
  <c r="P145" i="5"/>
  <c r="AE103" i="5"/>
  <c r="AE127" i="5"/>
  <c r="AE115" i="5"/>
  <c r="AC1436" i="5"/>
  <c r="AL1436" i="5" s="1"/>
  <c r="AE179" i="5"/>
  <c r="AE224" i="5"/>
  <c r="AE431" i="5"/>
  <c r="AE484" i="5"/>
  <c r="AC1364" i="5"/>
  <c r="AL1364" i="5" s="1"/>
  <c r="AE196" i="5"/>
  <c r="AC128" i="5"/>
  <c r="AL128" i="5" s="1"/>
  <c r="AD656" i="5"/>
  <c r="AN656" i="5" s="1"/>
  <c r="AC212" i="5"/>
  <c r="AL212" i="5" s="1"/>
  <c r="AC85" i="5"/>
  <c r="AL85" i="5" s="1"/>
  <c r="AD1397" i="5"/>
  <c r="AN1397" i="5" s="1"/>
  <c r="AD704" i="5"/>
  <c r="AN704" i="5" s="1"/>
  <c r="AD1248" i="5"/>
  <c r="AN1248" i="5" s="1"/>
  <c r="AD75" i="5"/>
  <c r="AN75" i="5" s="1"/>
  <c r="AE698" i="5"/>
  <c r="AE1403" i="5"/>
  <c r="AD194" i="5"/>
  <c r="AN194" i="5" s="1"/>
  <c r="AE881" i="5"/>
  <c r="AD404" i="5"/>
  <c r="AN404" i="5" s="1"/>
  <c r="AD123" i="5"/>
  <c r="AN123" i="5" s="1"/>
  <c r="AE840" i="5"/>
  <c r="AD840" i="5"/>
  <c r="AN840" i="5" s="1"/>
  <c r="AD1104" i="5"/>
  <c r="AN1104" i="5" s="1"/>
  <c r="AE1104" i="5"/>
  <c r="AC642" i="5"/>
  <c r="AL642" i="5" s="1"/>
  <c r="AD642" i="5"/>
  <c r="AN642" i="5" s="1"/>
  <c r="AE740" i="5"/>
  <c r="AD740" i="5"/>
  <c r="AN740" i="5" s="1"/>
  <c r="AE1362" i="5"/>
  <c r="AD1362" i="5"/>
  <c r="AN1362" i="5" s="1"/>
  <c r="AC1349" i="5"/>
  <c r="AL1349" i="5" s="1"/>
  <c r="AE49" i="5"/>
  <c r="AD49" i="5"/>
  <c r="AN49" i="5" s="1"/>
  <c r="AC49" i="5"/>
  <c r="AL49" i="5" s="1"/>
  <c r="AD538" i="5"/>
  <c r="AN538" i="5" s="1"/>
  <c r="AC538" i="5"/>
  <c r="AL538" i="5" s="1"/>
  <c r="AE538" i="5"/>
  <c r="AC242" i="5"/>
  <c r="AL242" i="5" s="1"/>
  <c r="AE242" i="5"/>
  <c r="AD242" i="5"/>
  <c r="AN242" i="5" s="1"/>
  <c r="AD144" i="5"/>
  <c r="AN144" i="5" s="1"/>
  <c r="AE144" i="5"/>
  <c r="AC195" i="5"/>
  <c r="AL195" i="5" s="1"/>
  <c r="AD195" i="5"/>
  <c r="AN195" i="5" s="1"/>
  <c r="AE195" i="5"/>
  <c r="AC328" i="5"/>
  <c r="AL328" i="5" s="1"/>
  <c r="AD328" i="5"/>
  <c r="AN328" i="5" s="1"/>
  <c r="AE328" i="5"/>
  <c r="AC317" i="5"/>
  <c r="AL317" i="5" s="1"/>
  <c r="AE317" i="5"/>
  <c r="AD317" i="5"/>
  <c r="AN317" i="5" s="1"/>
  <c r="AD304" i="5"/>
  <c r="AN304" i="5" s="1"/>
  <c r="AC304" i="5"/>
  <c r="AL304" i="5" s="1"/>
  <c r="AE304" i="5"/>
  <c r="AC173" i="5"/>
  <c r="AL173" i="5" s="1"/>
  <c r="AE173" i="5"/>
  <c r="AD173" i="5"/>
  <c r="AN173" i="5" s="1"/>
  <c r="AD111" i="5"/>
  <c r="AN111" i="5" s="1"/>
  <c r="AC111" i="5"/>
  <c r="AL111" i="5" s="1"/>
  <c r="AE111" i="5"/>
  <c r="AC56" i="5"/>
  <c r="AL56" i="5" s="1"/>
  <c r="AE56" i="5"/>
  <c r="AD56" i="5"/>
  <c r="AN56" i="5" s="1"/>
  <c r="AC63" i="5"/>
  <c r="AL63" i="5" s="1"/>
  <c r="AE63" i="5"/>
  <c r="AD63" i="5"/>
  <c r="AN63" i="5" s="1"/>
  <c r="AE1303" i="5"/>
  <c r="AC1303" i="5"/>
  <c r="AL1303" i="5" s="1"/>
  <c r="AD1303" i="5"/>
  <c r="AN1303" i="5" s="1"/>
  <c r="AE180" i="5"/>
  <c r="AD180" i="5"/>
  <c r="AN180" i="5" s="1"/>
  <c r="AC180" i="5"/>
  <c r="AL180" i="5" s="1"/>
  <c r="AC520" i="5"/>
  <c r="AL520" i="5" s="1"/>
  <c r="AD520" i="5"/>
  <c r="AN520" i="5" s="1"/>
  <c r="AE520" i="5"/>
  <c r="AD425" i="5"/>
  <c r="AN425" i="5" s="1"/>
  <c r="AE425" i="5"/>
  <c r="AC425" i="5"/>
  <c r="AL425" i="5" s="1"/>
  <c r="P505" i="5"/>
  <c r="U505" i="5" s="1"/>
  <c r="P426" i="5"/>
  <c r="P805" i="5"/>
  <c r="AE1436" i="5"/>
  <c r="AE1364" i="5"/>
  <c r="AC2082" i="5"/>
  <c r="AL2082" i="5" s="1"/>
  <c r="AC656" i="5"/>
  <c r="AL656" i="5" s="1"/>
  <c r="AC704" i="5"/>
  <c r="AL704" i="5" s="1"/>
  <c r="AC483" i="5"/>
  <c r="AL483" i="5" s="1"/>
  <c r="AD612" i="5"/>
  <c r="AN612" i="5" s="1"/>
  <c r="AD1188" i="5"/>
  <c r="AN1188" i="5" s="1"/>
  <c r="AC194" i="5"/>
  <c r="AL194" i="5" s="1"/>
  <c r="AC404" i="5"/>
  <c r="AL404" i="5" s="1"/>
  <c r="AC123" i="5"/>
  <c r="AL123" i="5" s="1"/>
  <c r="AE642" i="5"/>
  <c r="AC617" i="5"/>
  <c r="AL617" i="5" s="1"/>
  <c r="AE617" i="5"/>
  <c r="AD617" i="5"/>
  <c r="AN617" i="5" s="1"/>
  <c r="AE604" i="5"/>
  <c r="AD604" i="5"/>
  <c r="AN604" i="5" s="1"/>
  <c r="AC604" i="5"/>
  <c r="AL604" i="5" s="1"/>
  <c r="AE541" i="5"/>
  <c r="AD541" i="5"/>
  <c r="AN541" i="5" s="1"/>
  <c r="AC541" i="5"/>
  <c r="AL541" i="5" s="1"/>
  <c r="AC804" i="5"/>
  <c r="AL804" i="5" s="1"/>
  <c r="AE804" i="5"/>
  <c r="AD804" i="5"/>
  <c r="AN804" i="5" s="1"/>
  <c r="AD1004" i="5"/>
  <c r="AN1004" i="5" s="1"/>
  <c r="AC1004" i="5"/>
  <c r="AL1004" i="5" s="1"/>
  <c r="AE1004" i="5"/>
  <c r="AD398" i="5"/>
  <c r="AN398" i="5" s="1"/>
  <c r="AC398" i="5"/>
  <c r="AL398" i="5" s="1"/>
  <c r="AE1349" i="5"/>
  <c r="AD1349" i="5"/>
  <c r="AN1349" i="5" s="1"/>
  <c r="AE2082" i="5"/>
  <c r="AD85" i="5"/>
  <c r="AN85" i="5" s="1"/>
  <c r="AE1248" i="5"/>
  <c r="AE75" i="5"/>
  <c r="AE483" i="5"/>
  <c r="AE398" i="5"/>
  <c r="AE123" i="5"/>
  <c r="AC840" i="5"/>
  <c r="AL840" i="5" s="1"/>
  <c r="AE142" i="5"/>
  <c r="AD142" i="5"/>
  <c r="AN142" i="5" s="1"/>
  <c r="AE57" i="5"/>
  <c r="AD57" i="5"/>
  <c r="AN57" i="5" s="1"/>
  <c r="AC303" i="5"/>
  <c r="AL303" i="5" s="1"/>
  <c r="AE303" i="5"/>
  <c r="AC307" i="5"/>
  <c r="AL307" i="5" s="1"/>
  <c r="AE307" i="5"/>
  <c r="AC1104" i="5"/>
  <c r="AL1104" i="5" s="1"/>
  <c r="AC365" i="5"/>
  <c r="AL365" i="5" s="1"/>
  <c r="AE365" i="5"/>
  <c r="AC740" i="5"/>
  <c r="AL740" i="5" s="1"/>
  <c r="AD1204" i="5"/>
  <c r="AN1204" i="5" s="1"/>
  <c r="AE1204" i="5"/>
  <c r="AC1362" i="5"/>
  <c r="AL1362" i="5" s="1"/>
  <c r="AC184" i="5"/>
  <c r="AL184" i="5" s="1"/>
  <c r="AD184" i="5"/>
  <c r="AN184" i="5" s="1"/>
  <c r="AD338" i="5"/>
  <c r="AN338" i="5" s="1"/>
  <c r="AC338" i="5"/>
  <c r="AL338" i="5" s="1"/>
  <c r="AE102" i="5"/>
  <c r="AD102" i="5"/>
  <c r="AN102" i="5" s="1"/>
  <c r="AC163" i="5"/>
  <c r="AL163" i="5" s="1"/>
  <c r="AE163" i="5"/>
  <c r="AC144" i="5"/>
  <c r="AL144" i="5" s="1"/>
  <c r="P521" i="5"/>
  <c r="R521" i="5" s="1"/>
  <c r="P1105" i="5"/>
  <c r="AD3206" i="5"/>
  <c r="AN3206" i="5" s="1"/>
  <c r="P2701" i="5"/>
  <c r="O2702" i="5"/>
  <c r="AI2702" i="5" s="1"/>
  <c r="P2006" i="5"/>
  <c r="O2007" i="5"/>
  <c r="AI2007" i="5" s="1"/>
  <c r="AE2352" i="5"/>
  <c r="U2889" i="5"/>
  <c r="Q2889" i="5"/>
  <c r="AA2889" i="5" s="1"/>
  <c r="T2889" i="5"/>
  <c r="R2889" i="5"/>
  <c r="S2889" i="5"/>
  <c r="T2906" i="5"/>
  <c r="R2906" i="5"/>
  <c r="S2906" i="5"/>
  <c r="Q2906" i="5"/>
  <c r="AA2906" i="5" s="1"/>
  <c r="U2906" i="5"/>
  <c r="X3304" i="5"/>
  <c r="Y3304" i="5"/>
  <c r="V3304" i="5"/>
  <c r="Z3304" i="5" s="1"/>
  <c r="AB3304" i="5" s="1"/>
  <c r="AD3304" i="5" s="1"/>
  <c r="AN3304" i="5" s="1"/>
  <c r="W3304" i="5"/>
  <c r="T1668" i="5"/>
  <c r="S1668" i="5"/>
  <c r="Q1668" i="5"/>
  <c r="AA1668" i="5" s="1"/>
  <c r="U1668" i="5"/>
  <c r="R1668" i="5"/>
  <c r="V3223" i="5"/>
  <c r="Z3223" i="5" s="1"/>
  <c r="AB3223" i="5" s="1"/>
  <c r="X3223" i="5"/>
  <c r="W3223" i="5"/>
  <c r="Y3223" i="5"/>
  <c r="O2012" i="5"/>
  <c r="P2011" i="5"/>
  <c r="AE3101" i="5"/>
  <c r="P3036" i="5"/>
  <c r="O3037" i="5"/>
  <c r="AI3037" i="5" s="1"/>
  <c r="AE2005" i="5"/>
  <c r="P3006" i="5"/>
  <c r="O3007" i="5"/>
  <c r="AI3007" i="5" s="1"/>
  <c r="P3197" i="5"/>
  <c r="O3198" i="5"/>
  <c r="AI3198" i="5" s="1"/>
  <c r="P2170" i="5"/>
  <c r="O2171" i="5"/>
  <c r="AI2171" i="5" s="1"/>
  <c r="P3080" i="5"/>
  <c r="O3081" i="5"/>
  <c r="AI3081" i="5" s="1"/>
  <c r="AE2505" i="5"/>
  <c r="O2080" i="5"/>
  <c r="AI2080" i="5" s="1"/>
  <c r="P2079" i="5"/>
  <c r="P1958" i="5"/>
  <c r="O1959" i="5"/>
  <c r="AI1959" i="5" s="1"/>
  <c r="AE2537" i="5"/>
  <c r="P2206" i="5"/>
  <c r="O2207" i="5"/>
  <c r="AI2207" i="5" s="1"/>
  <c r="AE3078" i="5"/>
  <c r="P2607" i="5"/>
  <c r="O2608" i="5"/>
  <c r="AI2608" i="5" s="1"/>
  <c r="Q3224" i="5"/>
  <c r="AA3224" i="5" s="1"/>
  <c r="S3224" i="5"/>
  <c r="U3224" i="5"/>
  <c r="T3224" i="5"/>
  <c r="R3224" i="5"/>
  <c r="P2712" i="5"/>
  <c r="O2713" i="5"/>
  <c r="AI2713" i="5" s="1"/>
  <c r="P2872" i="5"/>
  <c r="O2873" i="5"/>
  <c r="AI2873" i="5" s="1"/>
  <c r="P2254" i="5"/>
  <c r="O2255" i="5"/>
  <c r="AI2255" i="5" s="1"/>
  <c r="P2406" i="5"/>
  <c r="O2407" i="5"/>
  <c r="AI2407" i="5" s="1"/>
  <c r="X2706" i="5"/>
  <c r="Y2706" i="5"/>
  <c r="V2706" i="5"/>
  <c r="Z2706" i="5" s="1"/>
  <c r="AB2706" i="5" s="1"/>
  <c r="W2706" i="5"/>
  <c r="AD1805" i="5"/>
  <c r="AN1805" i="5" s="1"/>
  <c r="V2907" i="5"/>
  <c r="Z2907" i="5" s="1"/>
  <c r="AB2907" i="5" s="1"/>
  <c r="W2907" i="5"/>
  <c r="AC2907" i="5" s="1"/>
  <c r="AL2907" i="5" s="1"/>
  <c r="X2907" i="5"/>
  <c r="Y2907" i="5"/>
  <c r="P2385" i="5"/>
  <c r="O2386" i="5"/>
  <c r="AI2386" i="5" s="1"/>
  <c r="W2009" i="5"/>
  <c r="X2009" i="5"/>
  <c r="Y2009" i="5"/>
  <c r="V2009" i="5"/>
  <c r="Z2009" i="5" s="1"/>
  <c r="AB2009" i="5" s="1"/>
  <c r="AD3137" i="5"/>
  <c r="AN3137" i="5" s="1"/>
  <c r="Q1806" i="5"/>
  <c r="AA1806" i="5" s="1"/>
  <c r="T1806" i="5"/>
  <c r="U1806" i="5"/>
  <c r="R1806" i="5"/>
  <c r="S1806" i="5"/>
  <c r="P2015" i="5"/>
  <c r="O2016" i="5"/>
  <c r="AI2016" i="5" s="1"/>
  <c r="P2925" i="5"/>
  <c r="O2926" i="5"/>
  <c r="AI2926" i="5" s="1"/>
  <c r="O2909" i="5"/>
  <c r="AI2909" i="5" s="1"/>
  <c r="Q1675" i="5"/>
  <c r="AA1675" i="5" s="1"/>
  <c r="T1675" i="5"/>
  <c r="U1675" i="5"/>
  <c r="R1675" i="5"/>
  <c r="S1675" i="5"/>
  <c r="O2378" i="5"/>
  <c r="AI2378" i="5" s="1"/>
  <c r="P2377" i="5"/>
  <c r="P143" i="5"/>
  <c r="N171" i="5"/>
  <c r="N172" i="5" s="1"/>
  <c r="P164" i="5"/>
  <c r="P104" i="5"/>
  <c r="P906" i="5"/>
  <c r="P741" i="5"/>
  <c r="U741" i="5" s="1"/>
  <c r="P76" i="5"/>
  <c r="P1304" i="5"/>
  <c r="P1363" i="5"/>
  <c r="P613" i="5"/>
  <c r="S613" i="5" s="1"/>
  <c r="P2707" i="5"/>
  <c r="O2708" i="5"/>
  <c r="AI2708" i="5" s="1"/>
  <c r="AD2352" i="5"/>
  <c r="AN2352" i="5" s="1"/>
  <c r="P3251" i="5"/>
  <c r="O3252" i="5"/>
  <c r="AI3252" i="5" s="1"/>
  <c r="R2905" i="5"/>
  <c r="S2905" i="5"/>
  <c r="Q2905" i="5"/>
  <c r="AA2905" i="5" s="1"/>
  <c r="T2905" i="5"/>
  <c r="U2905" i="5"/>
  <c r="AB2383" i="5"/>
  <c r="X2383" i="5"/>
  <c r="Y2383" i="5"/>
  <c r="V2383" i="5"/>
  <c r="Z2383" i="5" s="1"/>
  <c r="W2383" i="5"/>
  <c r="AC2383" i="5" s="1"/>
  <c r="AL2383" i="5" s="1"/>
  <c r="W3061" i="5"/>
  <c r="X3061" i="5"/>
  <c r="Y3061" i="5"/>
  <c r="V3061" i="5"/>
  <c r="Z3061" i="5" s="1"/>
  <c r="AB3061" i="5" s="1"/>
  <c r="Q2010" i="5"/>
  <c r="AA2010" i="5" s="1"/>
  <c r="R2010" i="5"/>
  <c r="U2010" i="5"/>
  <c r="S2010" i="5"/>
  <c r="T2010" i="5"/>
  <c r="Q3035" i="5"/>
  <c r="AA3035" i="5" s="1"/>
  <c r="U3035" i="5"/>
  <c r="S3035" i="5"/>
  <c r="T3035" i="5"/>
  <c r="R3035" i="5"/>
  <c r="AD2005" i="5"/>
  <c r="AN2005" i="5" s="1"/>
  <c r="P2200" i="5"/>
  <c r="O2201" i="5"/>
  <c r="AI2201" i="5" s="1"/>
  <c r="T3005" i="5"/>
  <c r="R3005" i="5"/>
  <c r="U3005" i="5"/>
  <c r="S3005" i="5"/>
  <c r="Q3005" i="5"/>
  <c r="AA3005" i="5" s="1"/>
  <c r="P3235" i="5"/>
  <c r="O3236" i="5"/>
  <c r="AI3236" i="5" s="1"/>
  <c r="P3113" i="5"/>
  <c r="O3114" i="5"/>
  <c r="AI3114" i="5" s="1"/>
  <c r="O1774" i="5"/>
  <c r="AI1774" i="5" s="1"/>
  <c r="P1773" i="5"/>
  <c r="AC3205" i="5"/>
  <c r="AL3205" i="5" s="1"/>
  <c r="Q2169" i="5"/>
  <c r="AA2169" i="5" s="1"/>
  <c r="T2169" i="5"/>
  <c r="U2169" i="5"/>
  <c r="R2169" i="5"/>
  <c r="S2169" i="5"/>
  <c r="U3079" i="5"/>
  <c r="R3079" i="5"/>
  <c r="T3079" i="5"/>
  <c r="S3079" i="5"/>
  <c r="Q3079" i="5"/>
  <c r="AA3079" i="5" s="1"/>
  <c r="T1957" i="5"/>
  <c r="Q1957" i="5"/>
  <c r="AA1957" i="5" s="1"/>
  <c r="R1957" i="5"/>
  <c r="U1957" i="5"/>
  <c r="S1957" i="5"/>
  <c r="P3119" i="5"/>
  <c r="O3120" i="5"/>
  <c r="AI3120" i="5" s="1"/>
  <c r="V3216" i="5"/>
  <c r="Z3216" i="5" s="1"/>
  <c r="AB3216" i="5" s="1"/>
  <c r="W3216" i="5"/>
  <c r="X3216" i="5"/>
  <c r="Y3216" i="5"/>
  <c r="U2606" i="5"/>
  <c r="R2606" i="5"/>
  <c r="T2606" i="5"/>
  <c r="S2606" i="5"/>
  <c r="Q2606" i="5"/>
  <c r="AA2606" i="5" s="1"/>
  <c r="V1772" i="5"/>
  <c r="Z1772" i="5" s="1"/>
  <c r="AB1772" i="5" s="1"/>
  <c r="X1772" i="5"/>
  <c r="W1772" i="5"/>
  <c r="Y1772" i="5"/>
  <c r="P1645" i="5"/>
  <c r="O1646" i="5"/>
  <c r="AI1646" i="5" s="1"/>
  <c r="R2871" i="5"/>
  <c r="T2871" i="5"/>
  <c r="S2871" i="5"/>
  <c r="Q2871" i="5"/>
  <c r="AA2871" i="5" s="1"/>
  <c r="U2871" i="5"/>
  <c r="Y2604" i="5"/>
  <c r="X2604" i="5"/>
  <c r="V2604" i="5"/>
  <c r="Z2604" i="5" s="1"/>
  <c r="W2604" i="5"/>
  <c r="P3217" i="5"/>
  <c r="O3218" i="5"/>
  <c r="AI3218" i="5" s="1"/>
  <c r="V2091" i="5"/>
  <c r="Z2091" i="5" s="1"/>
  <c r="AB2091" i="5" s="1"/>
  <c r="X2091" i="5"/>
  <c r="Y2091" i="5"/>
  <c r="W2091" i="5"/>
  <c r="P2493" i="5"/>
  <c r="O2494" i="5"/>
  <c r="AI2494" i="5" s="1"/>
  <c r="U2014" i="5"/>
  <c r="Q2014" i="5"/>
  <c r="AA2014" i="5" s="1"/>
  <c r="R2014" i="5"/>
  <c r="S2014" i="5"/>
  <c r="T2014" i="5"/>
  <c r="S2908" i="5"/>
  <c r="R2908" i="5"/>
  <c r="T2908" i="5"/>
  <c r="Q2908" i="5"/>
  <c r="AA2908" i="5" s="1"/>
  <c r="U2908" i="5"/>
  <c r="O1706" i="5"/>
  <c r="AI1706" i="5" s="1"/>
  <c r="P1705" i="5"/>
  <c r="O1507" i="5"/>
  <c r="AI1507" i="5" s="1"/>
  <c r="P841" i="5"/>
  <c r="P1365" i="5"/>
  <c r="P688" i="5"/>
  <c r="R688" i="5" s="1"/>
  <c r="N214" i="5"/>
  <c r="N215" i="5" s="1"/>
  <c r="N216" i="5" s="1"/>
  <c r="N217" i="5" s="1"/>
  <c r="N218" i="5" s="1"/>
  <c r="N219" i="5" s="1"/>
  <c r="N220" i="5" s="1"/>
  <c r="N221" i="5" s="1"/>
  <c r="N222" i="5" s="1"/>
  <c r="N223" i="5" s="1"/>
  <c r="P197" i="5"/>
  <c r="N1366" i="5"/>
  <c r="N1367" i="5" s="1"/>
  <c r="N1368" i="5" s="1"/>
  <c r="N427" i="5"/>
  <c r="N428" i="5" s="1"/>
  <c r="N429" i="5" s="1"/>
  <c r="N430" i="5" s="1"/>
  <c r="N689" i="5"/>
  <c r="P92" i="5"/>
  <c r="O58" i="5"/>
  <c r="AI58" i="5" s="1"/>
  <c r="P308" i="5"/>
  <c r="S308" i="5" s="1"/>
  <c r="P124" i="5"/>
  <c r="AC1503" i="5"/>
  <c r="AL1503" i="5" s="1"/>
  <c r="AE1476" i="5"/>
  <c r="AC3206" i="5"/>
  <c r="AL3206" i="5" s="1"/>
  <c r="AC1552" i="5"/>
  <c r="AL1552" i="5" s="1"/>
  <c r="AD2376" i="5"/>
  <c r="AN2376" i="5" s="1"/>
  <c r="P2806" i="5"/>
  <c r="O2807" i="5"/>
  <c r="AI2807" i="5" s="1"/>
  <c r="P3207" i="5"/>
  <c r="O3208" i="5"/>
  <c r="AI3208" i="5" s="1"/>
  <c r="AC2352" i="5"/>
  <c r="AL2352" i="5" s="1"/>
  <c r="O2103" i="5"/>
  <c r="AI2103" i="5" s="1"/>
  <c r="P2102" i="5"/>
  <c r="AE3304" i="5"/>
  <c r="O2094" i="5"/>
  <c r="AI2094" i="5" s="1"/>
  <c r="P2093" i="5"/>
  <c r="AC3223" i="5"/>
  <c r="AL3223" i="5" s="1"/>
  <c r="AC2005" i="5"/>
  <c r="AL2005" i="5" s="1"/>
  <c r="O2540" i="5"/>
  <c r="AI2540" i="5" s="1"/>
  <c r="P2539" i="5"/>
  <c r="V2105" i="5"/>
  <c r="Z2105" i="5" s="1"/>
  <c r="AB2105" i="5" s="1"/>
  <c r="W2105" i="5"/>
  <c r="X2105" i="5"/>
  <c r="Y2105" i="5"/>
  <c r="U2199" i="5"/>
  <c r="S2199" i="5"/>
  <c r="R2199" i="5"/>
  <c r="T2199" i="5"/>
  <c r="Q2199" i="5"/>
  <c r="AA2199" i="5" s="1"/>
  <c r="P1985" i="5"/>
  <c r="O1986" i="5"/>
  <c r="AI1986" i="5" s="1"/>
  <c r="P2315" i="5"/>
  <c r="O2316" i="5"/>
  <c r="AI2316" i="5" s="1"/>
  <c r="O3140" i="5"/>
  <c r="AI3140" i="5" s="1"/>
  <c r="P3139" i="5"/>
  <c r="W1674" i="5"/>
  <c r="X1674" i="5"/>
  <c r="Y1674" i="5"/>
  <c r="V1674" i="5"/>
  <c r="Z1674" i="5" s="1"/>
  <c r="P2307" i="5"/>
  <c r="O2308" i="5"/>
  <c r="AI2308" i="5" s="1"/>
  <c r="AC2505" i="5"/>
  <c r="AL2505" i="5" s="1"/>
  <c r="AC2537" i="5"/>
  <c r="AL2537" i="5" s="1"/>
  <c r="O1575" i="5"/>
  <c r="AI1575" i="5" s="1"/>
  <c r="P1574" i="5"/>
  <c r="AC3078" i="5"/>
  <c r="AL3078" i="5" s="1"/>
  <c r="P3262" i="5"/>
  <c r="O3263" i="5"/>
  <c r="AI3263" i="5" s="1"/>
  <c r="S1644" i="5"/>
  <c r="T1644" i="5"/>
  <c r="Q1644" i="5"/>
  <c r="AA1644" i="5" s="1"/>
  <c r="U1644" i="5"/>
  <c r="R1644" i="5"/>
  <c r="Q3126" i="5"/>
  <c r="AA3126" i="5" s="1"/>
  <c r="S3126" i="5"/>
  <c r="U3126" i="5"/>
  <c r="T3126" i="5"/>
  <c r="R3126" i="5"/>
  <c r="Y2013" i="5"/>
  <c r="V2013" i="5"/>
  <c r="Z2013" i="5" s="1"/>
  <c r="W2013" i="5"/>
  <c r="X2013" i="5"/>
  <c r="AD2904" i="5"/>
  <c r="AN2904" i="5" s="1"/>
  <c r="P2084" i="5"/>
  <c r="O2085" i="5"/>
  <c r="AI2085" i="5" s="1"/>
  <c r="P2271" i="5"/>
  <c r="O2272" i="5"/>
  <c r="AI2272" i="5" s="1"/>
  <c r="AB2604" i="5"/>
  <c r="AC2604" i="5" s="1"/>
  <c r="AL2604" i="5" s="1"/>
  <c r="O1633" i="5"/>
  <c r="AI1633" i="5" s="1"/>
  <c r="P1632" i="5"/>
  <c r="P2035" i="5"/>
  <c r="O2036" i="5"/>
  <c r="AI2036" i="5" s="1"/>
  <c r="V1704" i="5"/>
  <c r="Z1704" i="5" s="1"/>
  <c r="AB1704" i="5" s="1"/>
  <c r="W1704" i="5"/>
  <c r="X1704" i="5"/>
  <c r="Y1704" i="5"/>
  <c r="AC3137" i="5"/>
  <c r="AL3137" i="5" s="1"/>
  <c r="Q2492" i="5"/>
  <c r="AA2492" i="5" s="1"/>
  <c r="T2492" i="5"/>
  <c r="U2492" i="5"/>
  <c r="R2492" i="5"/>
  <c r="S2492" i="5"/>
  <c r="O3186" i="5"/>
  <c r="AI3186" i="5" s="1"/>
  <c r="P3185" i="5"/>
  <c r="AC2924" i="5"/>
  <c r="AL2924" i="5" s="1"/>
  <c r="P2762" i="5"/>
  <c r="O2763" i="5"/>
  <c r="AI2763" i="5" s="1"/>
  <c r="O2107" i="5"/>
  <c r="AI2107" i="5" s="1"/>
  <c r="P3279" i="5"/>
  <c r="O3280" i="5"/>
  <c r="AI3280" i="5" s="1"/>
  <c r="S1506" i="5"/>
  <c r="R1506" i="5"/>
  <c r="T1506" i="5"/>
  <c r="U1506" i="5"/>
  <c r="Q1506" i="5"/>
  <c r="AA1506" i="5" s="1"/>
  <c r="O1607" i="5"/>
  <c r="AI1607" i="5" s="1"/>
  <c r="P902" i="5"/>
  <c r="P116" i="5"/>
  <c r="N107" i="5"/>
  <c r="N108" i="5" s="1"/>
  <c r="N109" i="5" s="1"/>
  <c r="N110" i="5" s="1"/>
  <c r="N78" i="5"/>
  <c r="P339" i="5"/>
  <c r="P1205" i="5"/>
  <c r="P1404" i="5"/>
  <c r="U1404" i="5" s="1"/>
  <c r="N66" i="5"/>
  <c r="N67" i="5" s="1"/>
  <c r="N68" i="5" s="1"/>
  <c r="N69" i="5" s="1"/>
  <c r="P542" i="5"/>
  <c r="P1249" i="5"/>
  <c r="P821" i="5"/>
  <c r="S821" i="5" s="1"/>
  <c r="N1206" i="5"/>
  <c r="N1207" i="5" s="1"/>
  <c r="N1208" i="5" s="1"/>
  <c r="N1209" i="5" s="1"/>
  <c r="N1210" i="5" s="1"/>
  <c r="N1211" i="5" s="1"/>
  <c r="N1212" i="5" s="1"/>
  <c r="AD1476" i="5"/>
  <c r="AN1476" i="5" s="1"/>
  <c r="Q2805" i="5"/>
  <c r="AA2805" i="5" s="1"/>
  <c r="U2805" i="5"/>
  <c r="R2805" i="5"/>
  <c r="S2805" i="5"/>
  <c r="T2805" i="5"/>
  <c r="P2890" i="5"/>
  <c r="O2891" i="5"/>
  <c r="AI2891" i="5" s="1"/>
  <c r="S2101" i="5"/>
  <c r="Q2101" i="5"/>
  <c r="AA2101" i="5" s="1"/>
  <c r="T2101" i="5"/>
  <c r="U2101" i="5"/>
  <c r="R2101" i="5"/>
  <c r="AC3304" i="5"/>
  <c r="AL3304" i="5" s="1"/>
  <c r="P1669" i="5"/>
  <c r="O1670" i="5"/>
  <c r="AI1670" i="5" s="1"/>
  <c r="S2092" i="5"/>
  <c r="U2092" i="5"/>
  <c r="T2092" i="5"/>
  <c r="Q2092" i="5"/>
  <c r="AA2092" i="5" s="1"/>
  <c r="R2092" i="5"/>
  <c r="AE3223" i="5"/>
  <c r="X1602" i="5"/>
  <c r="AD1602" i="5" s="1"/>
  <c r="AN1602" i="5" s="1"/>
  <c r="Y1602" i="5"/>
  <c r="AE1602" i="5" s="1"/>
  <c r="V1602" i="5"/>
  <c r="Z1602" i="5" s="1"/>
  <c r="AB1602" i="5" s="1"/>
  <c r="W1602" i="5"/>
  <c r="AC3101" i="5"/>
  <c r="AL3101" i="5" s="1"/>
  <c r="R2538" i="5"/>
  <c r="T2538" i="5"/>
  <c r="S2538" i="5"/>
  <c r="Q2538" i="5"/>
  <c r="AA2538" i="5" s="1"/>
  <c r="U2538" i="5"/>
  <c r="AB1674" i="5"/>
  <c r="AD1674" i="5" s="1"/>
  <c r="AN1674" i="5" s="1"/>
  <c r="X2506" i="5"/>
  <c r="Y2506" i="5"/>
  <c r="AE2506" i="5" s="1"/>
  <c r="V2506" i="5"/>
  <c r="Z2506" i="5" s="1"/>
  <c r="AB2506" i="5" s="1"/>
  <c r="W2506" i="5"/>
  <c r="V2205" i="5"/>
  <c r="Z2205" i="5" s="1"/>
  <c r="AB2205" i="5" s="1"/>
  <c r="W2205" i="5"/>
  <c r="X2205" i="5"/>
  <c r="Y2205" i="5"/>
  <c r="O3103" i="5"/>
  <c r="P3102" i="5"/>
  <c r="U2306" i="5"/>
  <c r="R2306" i="5"/>
  <c r="S2306" i="5"/>
  <c r="Q2306" i="5"/>
  <c r="AA2306" i="5" s="1"/>
  <c r="T2306" i="5"/>
  <c r="P1726" i="5"/>
  <c r="O1727" i="5"/>
  <c r="AI1727" i="5" s="1"/>
  <c r="P2507" i="5"/>
  <c r="O2508" i="5"/>
  <c r="AI2508" i="5" s="1"/>
  <c r="P2821" i="5"/>
  <c r="O2822" i="5"/>
  <c r="AI2822" i="5" s="1"/>
  <c r="U1573" i="5"/>
  <c r="R1573" i="5"/>
  <c r="T1573" i="5"/>
  <c r="S1573" i="5"/>
  <c r="Q1573" i="5"/>
  <c r="AA1573" i="5" s="1"/>
  <c r="P3225" i="5"/>
  <c r="O3226" i="5"/>
  <c r="AI3226" i="5" s="1"/>
  <c r="Q2711" i="5"/>
  <c r="AA2711" i="5" s="1"/>
  <c r="U2711" i="5"/>
  <c r="S2711" i="5"/>
  <c r="R2711" i="5"/>
  <c r="T2711" i="5"/>
  <c r="O3128" i="5"/>
  <c r="AI3128" i="5" s="1"/>
  <c r="P3127" i="5"/>
  <c r="Y3183" i="5"/>
  <c r="V3183" i="5"/>
  <c r="Z3183" i="5" s="1"/>
  <c r="AB3183" i="5" s="1"/>
  <c r="X3183" i="5"/>
  <c r="W3183" i="5"/>
  <c r="AB2013" i="5"/>
  <c r="AC2904" i="5"/>
  <c r="AL2904" i="5" s="1"/>
  <c r="AE3179" i="5"/>
  <c r="S2083" i="5"/>
  <c r="Q2083" i="5"/>
  <c r="AA2083" i="5" s="1"/>
  <c r="T2083" i="5"/>
  <c r="U2083" i="5"/>
  <c r="R2083" i="5"/>
  <c r="AE2604" i="5"/>
  <c r="P1553" i="5"/>
  <c r="O1554" i="5"/>
  <c r="AI1554" i="5" s="1"/>
  <c r="X2700" i="5"/>
  <c r="Y2700" i="5"/>
  <c r="V2700" i="5"/>
  <c r="Z2700" i="5" s="1"/>
  <c r="AB2700" i="5" s="1"/>
  <c r="W2700" i="5"/>
  <c r="AC2700" i="5" s="1"/>
  <c r="AL2700" i="5" s="1"/>
  <c r="P2353" i="5"/>
  <c r="O2354" i="5"/>
  <c r="AI2354" i="5" s="1"/>
  <c r="P3105" i="5"/>
  <c r="O3106" i="5"/>
  <c r="AI3106" i="5" s="1"/>
  <c r="T2384" i="5"/>
  <c r="Q2384" i="5"/>
  <c r="AA2384" i="5" s="1"/>
  <c r="U2384" i="5"/>
  <c r="S2384" i="5"/>
  <c r="R2384" i="5"/>
  <c r="AD2009" i="5"/>
  <c r="AN2009" i="5" s="1"/>
  <c r="P1807" i="5"/>
  <c r="O1808" i="5"/>
  <c r="AI1808" i="5" s="1"/>
  <c r="V3162" i="5"/>
  <c r="Z3162" i="5" s="1"/>
  <c r="AB3162" i="5" s="1"/>
  <c r="W3162" i="5"/>
  <c r="X3162" i="5"/>
  <c r="Y3162" i="5"/>
  <c r="AE3162" i="5" s="1"/>
  <c r="Q3184" i="5"/>
  <c r="AA3184" i="5" s="1"/>
  <c r="S3184" i="5"/>
  <c r="U3184" i="5"/>
  <c r="T3184" i="5"/>
  <c r="R3184" i="5"/>
  <c r="P2501" i="5"/>
  <c r="O2502" i="5"/>
  <c r="AI2502" i="5" s="1"/>
  <c r="P3062" i="5"/>
  <c r="O3063" i="5"/>
  <c r="AI3063" i="5" s="1"/>
  <c r="T2106" i="5"/>
  <c r="S2106" i="5"/>
  <c r="Q2106" i="5"/>
  <c r="AA2106" i="5" s="1"/>
  <c r="U2106" i="5"/>
  <c r="R2106" i="5"/>
  <c r="P3163" i="5"/>
  <c r="O3164" i="5"/>
  <c r="AI3164" i="5" s="1"/>
  <c r="P1676" i="5"/>
  <c r="O1677" i="5"/>
  <c r="AI1677" i="5" s="1"/>
  <c r="W3305" i="5"/>
  <c r="X3305" i="5"/>
  <c r="Y3305" i="5"/>
  <c r="V3305" i="5"/>
  <c r="Z3305" i="5" s="1"/>
  <c r="AB3305" i="5" s="1"/>
  <c r="AC1605" i="5"/>
  <c r="AL1605" i="5" s="1"/>
  <c r="AD1605" i="5"/>
  <c r="AN1605" i="5" s="1"/>
  <c r="AC1906" i="5"/>
  <c r="AL1906" i="5" s="1"/>
  <c r="AD1906" i="5"/>
  <c r="AN1906" i="5" s="1"/>
  <c r="AE1605" i="5"/>
  <c r="AE1906" i="5"/>
  <c r="AE3138" i="5"/>
  <c r="AC3138" i="5"/>
  <c r="AL3138" i="5" s="1"/>
  <c r="AD3138" i="5"/>
  <c r="AN3138" i="5" s="1"/>
  <c r="X1907" i="5"/>
  <c r="Y1907" i="5"/>
  <c r="V1907" i="5"/>
  <c r="Z1907" i="5" s="1"/>
  <c r="W1907" i="5"/>
  <c r="V1606" i="5"/>
  <c r="Z1606" i="5" s="1"/>
  <c r="AB1606" i="5" s="1"/>
  <c r="W1606" i="5"/>
  <c r="X1606" i="5"/>
  <c r="Y1606" i="5"/>
  <c r="P1909" i="5"/>
  <c r="O1910" i="5"/>
  <c r="AI1910" i="5" s="1"/>
  <c r="AB1907" i="5"/>
  <c r="S1908" i="5"/>
  <c r="T1908" i="5"/>
  <c r="Q1908" i="5"/>
  <c r="AA1908" i="5" s="1"/>
  <c r="U1908" i="5"/>
  <c r="R1908" i="5"/>
  <c r="V1505" i="5"/>
  <c r="Y1505" i="5"/>
  <c r="X1505" i="5"/>
  <c r="W1505" i="5"/>
  <c r="Z1505" i="5"/>
  <c r="AB1505" i="5" s="1"/>
  <c r="AD1503" i="5"/>
  <c r="AN1503" i="5" s="1"/>
  <c r="AC1476" i="5"/>
  <c r="AL1476" i="5" s="1"/>
  <c r="Y1504" i="5"/>
  <c r="V1504" i="5"/>
  <c r="Z1504" i="5" s="1"/>
  <c r="AB1504" i="5" s="1"/>
  <c r="W1504" i="5"/>
  <c r="X1504" i="5"/>
  <c r="U1249" i="5"/>
  <c r="R1249" i="5"/>
  <c r="S1249" i="5"/>
  <c r="T1249" i="5"/>
  <c r="Q1249" i="5"/>
  <c r="AA1249" i="5" s="1"/>
  <c r="Q1404" i="5"/>
  <c r="AA1404" i="5" s="1"/>
  <c r="S542" i="5"/>
  <c r="U542" i="5"/>
  <c r="T542" i="5"/>
  <c r="R542" i="5"/>
  <c r="Q542" i="5"/>
  <c r="AA542" i="5" s="1"/>
  <c r="T521" i="5"/>
  <c r="U902" i="5"/>
  <c r="T902" i="5"/>
  <c r="R902" i="5"/>
  <c r="Q902" i="5"/>
  <c r="AA902" i="5" s="1"/>
  <c r="S902" i="5"/>
  <c r="R741" i="5"/>
  <c r="U145" i="5"/>
  <c r="R145" i="5"/>
  <c r="S145" i="5"/>
  <c r="T145" i="5"/>
  <c r="Q145" i="5"/>
  <c r="AA145" i="5" s="1"/>
  <c r="U116" i="5"/>
  <c r="T116" i="5"/>
  <c r="R116" i="5"/>
  <c r="S116" i="5"/>
  <c r="Q116" i="5"/>
  <c r="AA116" i="5" s="1"/>
  <c r="N908" i="5"/>
  <c r="N909" i="5" s="1"/>
  <c r="N910" i="5" s="1"/>
  <c r="N911" i="5" s="1"/>
  <c r="N912" i="5" s="1"/>
  <c r="N913" i="5" s="1"/>
  <c r="N914" i="5" s="1"/>
  <c r="N915" i="5" s="1"/>
  <c r="N916" i="5" s="1"/>
  <c r="N917" i="5" s="1"/>
  <c r="N918" i="5" s="1"/>
  <c r="N919" i="5" s="1"/>
  <c r="N920" i="5" s="1"/>
  <c r="N921" i="5" s="1"/>
  <c r="N922" i="5" s="1"/>
  <c r="N923" i="5" s="1"/>
  <c r="N924" i="5" s="1"/>
  <c r="N925" i="5" s="1"/>
  <c r="N926" i="5" s="1"/>
  <c r="N927" i="5" s="1"/>
  <c r="N928" i="5" s="1"/>
  <c r="N929" i="5" s="1"/>
  <c r="N930" i="5" s="1"/>
  <c r="N931" i="5" s="1"/>
  <c r="N932" i="5" s="1"/>
  <c r="N933" i="5" s="1"/>
  <c r="N1405" i="5"/>
  <c r="N1406" i="5" s="1"/>
  <c r="N1407" i="5" s="1"/>
  <c r="N1408" i="5" s="1"/>
  <c r="N1409" i="5" s="1"/>
  <c r="N1410" i="5" s="1"/>
  <c r="N1411" i="5" s="1"/>
  <c r="N1412" i="5" s="1"/>
  <c r="N1413" i="5" s="1"/>
  <c r="N1414" i="5" s="1"/>
  <c r="N1415" i="5" s="1"/>
  <c r="N1416" i="5" s="1"/>
  <c r="N1417" i="5" s="1"/>
  <c r="N1418" i="5" s="1"/>
  <c r="N1419" i="5" s="1"/>
  <c r="N1420" i="5" s="1"/>
  <c r="N1421" i="5" s="1"/>
  <c r="N1422" i="5" s="1"/>
  <c r="N1423" i="5" s="1"/>
  <c r="N1424" i="5" s="1"/>
  <c r="N1425" i="5" s="1"/>
  <c r="N1426" i="5" s="1"/>
  <c r="N1427" i="5" s="1"/>
  <c r="N1428" i="5" s="1"/>
  <c r="N1429" i="5" s="1"/>
  <c r="N1430" i="5" s="1"/>
  <c r="N1431" i="5" s="1"/>
  <c r="N1432" i="5" s="1"/>
  <c r="N1433" i="5" s="1"/>
  <c r="N1434" i="5" s="1"/>
  <c r="N1435" i="5" s="1"/>
  <c r="N79" i="5"/>
  <c r="N80" i="5" s="1"/>
  <c r="N81" i="5" s="1"/>
  <c r="N82" i="5" s="1"/>
  <c r="N83" i="5" s="1"/>
  <c r="N84" i="5" s="1"/>
  <c r="P399" i="5"/>
  <c r="N903" i="5"/>
  <c r="O903" i="5" s="1"/>
  <c r="AI903" i="5" s="1"/>
  <c r="N808" i="5"/>
  <c r="N809" i="5" s="1"/>
  <c r="N810" i="5" s="1"/>
  <c r="N811" i="5" s="1"/>
  <c r="N812" i="5" s="1"/>
  <c r="N813" i="5" s="1"/>
  <c r="N814" i="5" s="1"/>
  <c r="N815" i="5" s="1"/>
  <c r="N816" i="5" s="1"/>
  <c r="N817" i="5" s="1"/>
  <c r="N818" i="5" s="1"/>
  <c r="N819" i="5" s="1"/>
  <c r="O65" i="5"/>
  <c r="AI65" i="5" s="1"/>
  <c r="P64" i="5"/>
  <c r="U213" i="5"/>
  <c r="T213" i="5"/>
  <c r="U124" i="5"/>
  <c r="T124" i="5"/>
  <c r="R124" i="5"/>
  <c r="S124" i="5"/>
  <c r="Q124" i="5"/>
  <c r="AA124" i="5" s="1"/>
  <c r="U1105" i="5"/>
  <c r="S1105" i="5"/>
  <c r="T1105" i="5"/>
  <c r="R1105" i="5"/>
  <c r="Q1105" i="5"/>
  <c r="AA1105" i="5" s="1"/>
  <c r="N522" i="5"/>
  <c r="N523" i="5" s="1"/>
  <c r="N524" i="5" s="1"/>
  <c r="N525" i="5" s="1"/>
  <c r="N526" i="5" s="1"/>
  <c r="N527" i="5" s="1"/>
  <c r="N528" i="5" s="1"/>
  <c r="N529" i="5" s="1"/>
  <c r="N530" i="5" s="1"/>
  <c r="N531" i="5" s="1"/>
  <c r="N532" i="5" s="1"/>
  <c r="N533" i="5" s="1"/>
  <c r="N534" i="5" s="1"/>
  <c r="N535" i="5" s="1"/>
  <c r="N536" i="5" s="1"/>
  <c r="N537" i="5" s="1"/>
  <c r="N1106" i="5"/>
  <c r="N1107" i="5" s="1"/>
  <c r="N1108" i="5" s="1"/>
  <c r="N1109" i="5" s="1"/>
  <c r="N1110" i="5" s="1"/>
  <c r="N1111" i="5" s="1"/>
  <c r="N1112" i="5" s="1"/>
  <c r="N1113" i="5" s="1"/>
  <c r="N1114" i="5" s="1"/>
  <c r="N1115" i="5" s="1"/>
  <c r="N1116" i="5" s="1"/>
  <c r="N1117" i="5" s="1"/>
  <c r="N1118" i="5" s="1"/>
  <c r="N1119" i="5" s="1"/>
  <c r="N1120" i="5" s="1"/>
  <c r="N1121" i="5" s="1"/>
  <c r="N1122" i="5" s="1"/>
  <c r="N1123" i="5" s="1"/>
  <c r="N1124" i="5" s="1"/>
  <c r="N1125" i="5" s="1"/>
  <c r="N1126" i="5" s="1"/>
  <c r="N1127" i="5" s="1"/>
  <c r="N1128" i="5" s="1"/>
  <c r="N1129" i="5" s="1"/>
  <c r="N1130" i="5" s="1"/>
  <c r="N1131" i="5" s="1"/>
  <c r="N1132" i="5" s="1"/>
  <c r="N1133" i="5" s="1"/>
  <c r="N1134" i="5" s="1"/>
  <c r="N1135" i="5" s="1"/>
  <c r="N1136" i="5" s="1"/>
  <c r="N1137" i="5" s="1"/>
  <c r="N1138" i="5" s="1"/>
  <c r="N1139" i="5" s="1"/>
  <c r="N1140" i="5" s="1"/>
  <c r="N1141" i="5" s="1"/>
  <c r="N1142" i="5" s="1"/>
  <c r="N1143" i="5" s="1"/>
  <c r="N1144" i="5" s="1"/>
  <c r="N1145" i="5" s="1"/>
  <c r="N1146" i="5" s="1"/>
  <c r="N1147" i="5" s="1"/>
  <c r="N1148" i="5" s="1"/>
  <c r="N1149" i="5" s="1"/>
  <c r="N1150" i="5" s="1"/>
  <c r="N1151" i="5" s="1"/>
  <c r="N1152" i="5" s="1"/>
  <c r="N1153" i="5" s="1"/>
  <c r="N1154" i="5" s="1"/>
  <c r="N1155" i="5" s="1"/>
  <c r="N1156" i="5" s="1"/>
  <c r="N1157" i="5" s="1"/>
  <c r="N1158" i="5" s="1"/>
  <c r="N1159" i="5" s="1"/>
  <c r="N1160" i="5" s="1"/>
  <c r="N1161" i="5" s="1"/>
  <c r="N1162" i="5" s="1"/>
  <c r="N1163" i="5" s="1"/>
  <c r="N1164" i="5" s="1"/>
  <c r="N1165" i="5" s="1"/>
  <c r="N1166" i="5" s="1"/>
  <c r="N1167" i="5" s="1"/>
  <c r="N1168" i="5" s="1"/>
  <c r="N1169" i="5" s="1"/>
  <c r="N1170" i="5" s="1"/>
  <c r="N1171" i="5" s="1"/>
  <c r="N1172" i="5" s="1"/>
  <c r="N1173" i="5" s="1"/>
  <c r="N1174" i="5" s="1"/>
  <c r="N1175" i="5" s="1"/>
  <c r="N1176" i="5" s="1"/>
  <c r="N1177" i="5" s="1"/>
  <c r="N1178" i="5" s="1"/>
  <c r="N1179" i="5" s="1"/>
  <c r="N1180" i="5" s="1"/>
  <c r="N1181" i="5" s="1"/>
  <c r="N1182" i="5" s="1"/>
  <c r="N1183" i="5" s="1"/>
  <c r="N1184" i="5" s="1"/>
  <c r="N1185" i="5" s="1"/>
  <c r="N1186" i="5" s="1"/>
  <c r="N1187" i="5" s="1"/>
  <c r="N1307" i="5"/>
  <c r="N1308" i="5" s="1"/>
  <c r="N1309" i="5" s="1"/>
  <c r="N1310" i="5" s="1"/>
  <c r="N1311" i="5" s="1"/>
  <c r="N1312" i="5" s="1"/>
  <c r="N126" i="5"/>
  <c r="U841" i="5"/>
  <c r="S841" i="5"/>
  <c r="T841" i="5"/>
  <c r="R841" i="5"/>
  <c r="Q841" i="5"/>
  <c r="AA841" i="5" s="1"/>
  <c r="N1369" i="5"/>
  <c r="N1370" i="5" s="1"/>
  <c r="N1371" i="5" s="1"/>
  <c r="N1372" i="5" s="1"/>
  <c r="N1373" i="5" s="1"/>
  <c r="N1374" i="5" s="1"/>
  <c r="N1375" i="5" s="1"/>
  <c r="N1376" i="5" s="1"/>
  <c r="N1377" i="5" s="1"/>
  <c r="N1378" i="5" s="1"/>
  <c r="N1379" i="5" s="1"/>
  <c r="N1380" i="5" s="1"/>
  <c r="N1381" i="5" s="1"/>
  <c r="N1382" i="5" s="1"/>
  <c r="N1383" i="5" s="1"/>
  <c r="N1384" i="5" s="1"/>
  <c r="N1385" i="5" s="1"/>
  <c r="N1386" i="5" s="1"/>
  <c r="N1387" i="5" s="1"/>
  <c r="N1388" i="5" s="1"/>
  <c r="N1389" i="5" s="1"/>
  <c r="N1390" i="5" s="1"/>
  <c r="N1391" i="5" s="1"/>
  <c r="N1392" i="5" s="1"/>
  <c r="N1393" i="5" s="1"/>
  <c r="N1394" i="5" s="1"/>
  <c r="N1395" i="5" s="1"/>
  <c r="N1396" i="5" s="1"/>
  <c r="N543" i="5"/>
  <c r="N544" i="5" s="1"/>
  <c r="N545" i="5" s="1"/>
  <c r="N690" i="5"/>
  <c r="N691" i="5" s="1"/>
  <c r="N692" i="5" s="1"/>
  <c r="N693" i="5" s="1"/>
  <c r="N694" i="5" s="1"/>
  <c r="N695" i="5" s="1"/>
  <c r="N696" i="5" s="1"/>
  <c r="N697" i="5" s="1"/>
  <c r="U104" i="5"/>
  <c r="T104" i="5"/>
  <c r="R104" i="5"/>
  <c r="S104" i="5"/>
  <c r="Q104" i="5"/>
  <c r="AA104" i="5" s="1"/>
  <c r="U426" i="5"/>
  <c r="T426" i="5"/>
  <c r="R426" i="5"/>
  <c r="S426" i="5"/>
  <c r="Q426" i="5"/>
  <c r="AA426" i="5" s="1"/>
  <c r="U688" i="5"/>
  <c r="Q688" i="5"/>
  <c r="AA688" i="5" s="1"/>
  <c r="O113" i="5"/>
  <c r="AI113" i="5" s="1"/>
  <c r="P112" i="5"/>
  <c r="O205" i="5"/>
  <c r="AI205" i="5" s="1"/>
  <c r="P204" i="5"/>
  <c r="O705" i="5"/>
  <c r="AI705" i="5" s="1"/>
  <c r="U1363" i="5"/>
  <c r="S1363" i="5"/>
  <c r="T1363" i="5"/>
  <c r="R1363" i="5"/>
  <c r="Q1363" i="5"/>
  <c r="AA1363" i="5" s="1"/>
  <c r="N400" i="5"/>
  <c r="N401" i="5" s="1"/>
  <c r="N402" i="5" s="1"/>
  <c r="N403" i="5" s="1"/>
  <c r="U613" i="5"/>
  <c r="Q613" i="5"/>
  <c r="AA613" i="5" s="1"/>
  <c r="S505" i="5"/>
  <c r="U143" i="5"/>
  <c r="S143" i="5"/>
  <c r="T143" i="5"/>
  <c r="R143" i="5"/>
  <c r="Q143" i="5"/>
  <c r="AA143" i="5" s="1"/>
  <c r="O59" i="5"/>
  <c r="AI59" i="5" s="1"/>
  <c r="P58" i="5"/>
  <c r="U1205" i="5"/>
  <c r="S1205" i="5"/>
  <c r="T1205" i="5"/>
  <c r="R1205" i="5"/>
  <c r="Q1205" i="5"/>
  <c r="AA1205" i="5" s="1"/>
  <c r="R308" i="5"/>
  <c r="T1304" i="5"/>
  <c r="R1304" i="5"/>
  <c r="Q1304" i="5"/>
  <c r="AA1304" i="5" s="1"/>
  <c r="U1304" i="5"/>
  <c r="S1304" i="5"/>
  <c r="U821" i="5"/>
  <c r="Q821" i="5"/>
  <c r="AA821" i="5" s="1"/>
  <c r="P329" i="5"/>
  <c r="U197" i="5"/>
  <c r="R197" i="5"/>
  <c r="Q197" i="5"/>
  <c r="AA197" i="5" s="1"/>
  <c r="S197" i="5"/>
  <c r="T197" i="5"/>
  <c r="N507" i="5"/>
  <c r="N508" i="5" s="1"/>
  <c r="N509" i="5" s="1"/>
  <c r="N510" i="5" s="1"/>
  <c r="N511" i="5" s="1"/>
  <c r="N512" i="5" s="1"/>
  <c r="N513" i="5" s="1"/>
  <c r="N514" i="5" s="1"/>
  <c r="N515" i="5" s="1"/>
  <c r="N516" i="5" s="1"/>
  <c r="N517" i="5" s="1"/>
  <c r="N518" i="5" s="1"/>
  <c r="N519" i="5" s="1"/>
  <c r="N1250" i="5"/>
  <c r="N1251" i="5" s="1"/>
  <c r="N1252" i="5" s="1"/>
  <c r="N1253" i="5" s="1"/>
  <c r="N1254" i="5" s="1"/>
  <c r="N1255" i="5" s="1"/>
  <c r="N1256" i="5" s="1"/>
  <c r="N1257" i="5" s="1"/>
  <c r="N1258" i="5" s="1"/>
  <c r="N1259" i="5" s="1"/>
  <c r="N1260" i="5" s="1"/>
  <c r="N1261" i="5" s="1"/>
  <c r="N1262" i="5" s="1"/>
  <c r="N1263" i="5" s="1"/>
  <c r="N1264" i="5" s="1"/>
  <c r="N1265" i="5" s="1"/>
  <c r="N1266" i="5" s="1"/>
  <c r="N1267" i="5" s="1"/>
  <c r="N1268" i="5" s="1"/>
  <c r="N1269" i="5" s="1"/>
  <c r="N1270" i="5" s="1"/>
  <c r="N1271" i="5" s="1"/>
  <c r="N1272" i="5" s="1"/>
  <c r="N1273" i="5" s="1"/>
  <c r="N1274" i="5" s="1"/>
  <c r="N1275" i="5" s="1"/>
  <c r="N1276" i="5" s="1"/>
  <c r="N1277" i="5" s="1"/>
  <c r="N1278" i="5" s="1"/>
  <c r="N1279" i="5" s="1"/>
  <c r="N1280" i="5" s="1"/>
  <c r="N1281" i="5" s="1"/>
  <c r="N1282" i="5" s="1"/>
  <c r="N1283" i="5" s="1"/>
  <c r="N1284" i="5" s="1"/>
  <c r="N1285" i="5" s="1"/>
  <c r="N1286" i="5" s="1"/>
  <c r="N1287" i="5" s="1"/>
  <c r="N1288" i="5" s="1"/>
  <c r="N1289" i="5" s="1"/>
  <c r="N1290" i="5" s="1"/>
  <c r="N1291" i="5" s="1"/>
  <c r="N1292" i="5" s="1"/>
  <c r="N1293" i="5" s="1"/>
  <c r="N1294" i="5" s="1"/>
  <c r="N1295" i="5" s="1"/>
  <c r="N1296" i="5" s="1"/>
  <c r="N1297" i="5" s="1"/>
  <c r="N1298" i="5" s="1"/>
  <c r="N1299" i="5" s="1"/>
  <c r="N1300" i="5" s="1"/>
  <c r="N1301" i="5" s="1"/>
  <c r="N1302" i="5" s="1"/>
  <c r="N201" i="5"/>
  <c r="N202" i="5" s="1"/>
  <c r="N843" i="5"/>
  <c r="N844" i="5" s="1"/>
  <c r="N845" i="5" s="1"/>
  <c r="N846" i="5" s="1"/>
  <c r="N847" i="5" s="1"/>
  <c r="N848" i="5" s="1"/>
  <c r="N849" i="5" s="1"/>
  <c r="N850" i="5" s="1"/>
  <c r="N851" i="5" s="1"/>
  <c r="N852" i="5" s="1"/>
  <c r="N853" i="5" s="1"/>
  <c r="N854" i="5" s="1"/>
  <c r="N855" i="5" s="1"/>
  <c r="N856" i="5" s="1"/>
  <c r="N857" i="5" s="1"/>
  <c r="N858" i="5" s="1"/>
  <c r="N859" i="5" s="1"/>
  <c r="N860" i="5" s="1"/>
  <c r="N861" i="5" s="1"/>
  <c r="N862" i="5" s="1"/>
  <c r="N863" i="5" s="1"/>
  <c r="N864" i="5" s="1"/>
  <c r="N865" i="5" s="1"/>
  <c r="N866" i="5" s="1"/>
  <c r="N867" i="5" s="1"/>
  <c r="N868" i="5" s="1"/>
  <c r="N869" i="5" s="1"/>
  <c r="N870" i="5" s="1"/>
  <c r="N871" i="5" s="1"/>
  <c r="N872" i="5" s="1"/>
  <c r="U164" i="5"/>
  <c r="T164" i="5"/>
  <c r="R164" i="5"/>
  <c r="S164" i="5"/>
  <c r="Q164" i="5"/>
  <c r="AA164" i="5" s="1"/>
  <c r="U92" i="5"/>
  <c r="T92" i="5"/>
  <c r="R92" i="5"/>
  <c r="S92" i="5"/>
  <c r="Q92" i="5"/>
  <c r="AA92" i="5" s="1"/>
  <c r="U906" i="5"/>
  <c r="T906" i="5"/>
  <c r="R906" i="5"/>
  <c r="S906" i="5"/>
  <c r="Q906" i="5"/>
  <c r="AA906" i="5" s="1"/>
  <c r="U1365" i="5"/>
  <c r="R1365" i="5"/>
  <c r="S1365" i="5"/>
  <c r="T1365" i="5"/>
  <c r="Q1365" i="5"/>
  <c r="AA1365" i="5" s="1"/>
  <c r="U339" i="5"/>
  <c r="R339" i="5"/>
  <c r="T339" i="5"/>
  <c r="S339" i="5"/>
  <c r="Q339" i="5"/>
  <c r="AA339" i="5" s="1"/>
  <c r="S805" i="5"/>
  <c r="U805" i="5"/>
  <c r="T805" i="5"/>
  <c r="R805" i="5"/>
  <c r="Q805" i="5"/>
  <c r="AA805" i="5" s="1"/>
  <c r="U76" i="5"/>
  <c r="T76" i="5"/>
  <c r="R76" i="5"/>
  <c r="S76" i="5"/>
  <c r="Q76" i="5"/>
  <c r="AA76" i="5" s="1"/>
  <c r="N330" i="5"/>
  <c r="N331" i="5" s="1"/>
  <c r="N332" i="5" s="1"/>
  <c r="N333" i="5" s="1"/>
  <c r="N334" i="5" s="1"/>
  <c r="N335" i="5" s="1"/>
  <c r="N336" i="5" s="1"/>
  <c r="N337" i="5" s="1"/>
  <c r="N823" i="5"/>
  <c r="N824" i="5" s="1"/>
  <c r="N825" i="5" s="1"/>
  <c r="N826" i="5" s="1"/>
  <c r="N827" i="5" s="1"/>
  <c r="O822" i="5"/>
  <c r="AI822" i="5" s="1"/>
  <c r="N615" i="5"/>
  <c r="N616" i="5" s="1"/>
  <c r="O614" i="5"/>
  <c r="AI614" i="5" s="1"/>
  <c r="O1106" i="5"/>
  <c r="AI1106" i="5" s="1"/>
  <c r="N644" i="5"/>
  <c r="N645" i="5" s="1"/>
  <c r="N646" i="5" s="1"/>
  <c r="N647" i="5" s="1"/>
  <c r="N648" i="5" s="1"/>
  <c r="N649" i="5" s="1"/>
  <c r="N650" i="5" s="1"/>
  <c r="N651" i="5" s="1"/>
  <c r="N652" i="5" s="1"/>
  <c r="N653" i="5" s="1"/>
  <c r="N654" i="5" s="1"/>
  <c r="N655" i="5" s="1"/>
  <c r="O643" i="5"/>
  <c r="AI643" i="5" s="1"/>
  <c r="N367" i="5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O366" i="5"/>
  <c r="AI366" i="5" s="1"/>
  <c r="N433" i="5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O432" i="5"/>
  <c r="AI432" i="5" s="1"/>
  <c r="N6" i="5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O5" i="5"/>
  <c r="AI5" i="5" s="1"/>
  <c r="N306" i="5"/>
  <c r="O305" i="5"/>
  <c r="AI305" i="5" s="1"/>
  <c r="N1315" i="5"/>
  <c r="N1316" i="5" s="1"/>
  <c r="N1317" i="5" s="1"/>
  <c r="N1318" i="5" s="1"/>
  <c r="N1319" i="5" s="1"/>
  <c r="O1314" i="5"/>
  <c r="AI1314" i="5" s="1"/>
  <c r="N186" i="5"/>
  <c r="N187" i="5" s="1"/>
  <c r="N188" i="5" s="1"/>
  <c r="N189" i="5" s="1"/>
  <c r="N190" i="5" s="1"/>
  <c r="N191" i="5" s="1"/>
  <c r="N192" i="5" s="1"/>
  <c r="N193" i="5" s="1"/>
  <c r="O185" i="5"/>
  <c r="AI185" i="5" s="1"/>
  <c r="N1322" i="5"/>
  <c r="N1323" i="5" s="1"/>
  <c r="N1324" i="5" s="1"/>
  <c r="N1325" i="5" s="1"/>
  <c r="N1326" i="5" s="1"/>
  <c r="N1327" i="5" s="1"/>
  <c r="N1328" i="5" s="1"/>
  <c r="N1329" i="5" s="1"/>
  <c r="N1330" i="5" s="1"/>
  <c r="N1331" i="5" s="1"/>
  <c r="N1332" i="5" s="1"/>
  <c r="N1333" i="5" s="1"/>
  <c r="N1334" i="5" s="1"/>
  <c r="N1335" i="5" s="1"/>
  <c r="N1336" i="5" s="1"/>
  <c r="N1337" i="5" s="1"/>
  <c r="N1338" i="5" s="1"/>
  <c r="N1339" i="5" s="1"/>
  <c r="N1340" i="5" s="1"/>
  <c r="N1341" i="5" s="1"/>
  <c r="N1342" i="5" s="1"/>
  <c r="N1343" i="5" s="1"/>
  <c r="N1344" i="5" s="1"/>
  <c r="N1345" i="5" s="1"/>
  <c r="N1346" i="5" s="1"/>
  <c r="N1347" i="5" s="1"/>
  <c r="N1348" i="5" s="1"/>
  <c r="O1321" i="5"/>
  <c r="AI1321" i="5" s="1"/>
  <c r="N1213" i="5"/>
  <c r="N1214" i="5" s="1"/>
  <c r="N1215" i="5" s="1"/>
  <c r="N1216" i="5" s="1"/>
  <c r="N1217" i="5" s="1"/>
  <c r="N1218" i="5" s="1"/>
  <c r="N1219" i="5" s="1"/>
  <c r="N1220" i="5" s="1"/>
  <c r="N1221" i="5" s="1"/>
  <c r="N1222" i="5" s="1"/>
  <c r="N1223" i="5" s="1"/>
  <c r="N1224" i="5" s="1"/>
  <c r="N1225" i="5" s="1"/>
  <c r="N1226" i="5" s="1"/>
  <c r="N1227" i="5" s="1"/>
  <c r="N1228" i="5" s="1"/>
  <c r="N1229" i="5" s="1"/>
  <c r="N1230" i="5" s="1"/>
  <c r="N1231" i="5" s="1"/>
  <c r="N1232" i="5" s="1"/>
  <c r="N1233" i="5" s="1"/>
  <c r="N1234" i="5" s="1"/>
  <c r="N1235" i="5" s="1"/>
  <c r="N1236" i="5" s="1"/>
  <c r="N1237" i="5" s="1"/>
  <c r="N1238" i="5" s="1"/>
  <c r="N1239" i="5" s="1"/>
  <c r="N1240" i="5" s="1"/>
  <c r="N1241" i="5" s="1"/>
  <c r="N1242" i="5" s="1"/>
  <c r="N1243" i="5" s="1"/>
  <c r="N1244" i="5" s="1"/>
  <c r="N1245" i="5" s="1"/>
  <c r="N1246" i="5" s="1"/>
  <c r="N1247" i="5" s="1"/>
  <c r="O125" i="5"/>
  <c r="AI125" i="5" s="1"/>
  <c r="N244" i="5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O243" i="5"/>
  <c r="AI243" i="5" s="1"/>
  <c r="N883" i="5"/>
  <c r="N884" i="5" s="1"/>
  <c r="N885" i="5" s="1"/>
  <c r="N886" i="5" s="1"/>
  <c r="N887" i="5" s="1"/>
  <c r="N888" i="5" s="1"/>
  <c r="N889" i="5" s="1"/>
  <c r="N890" i="5" s="1"/>
  <c r="N891" i="5" s="1"/>
  <c r="N892" i="5" s="1"/>
  <c r="N893" i="5" s="1"/>
  <c r="N894" i="5" s="1"/>
  <c r="N895" i="5" s="1"/>
  <c r="N896" i="5" s="1"/>
  <c r="N897" i="5" s="1"/>
  <c r="N898" i="5" s="1"/>
  <c r="N899" i="5" s="1"/>
  <c r="N900" i="5" s="1"/>
  <c r="O882" i="5"/>
  <c r="AI882" i="5" s="1"/>
  <c r="N319" i="5"/>
  <c r="N320" i="5" s="1"/>
  <c r="N321" i="5" s="1"/>
  <c r="N322" i="5" s="1"/>
  <c r="N323" i="5" s="1"/>
  <c r="N324" i="5" s="1"/>
  <c r="N325" i="5" s="1"/>
  <c r="N326" i="5" s="1"/>
  <c r="N327" i="5" s="1"/>
  <c r="O318" i="5"/>
  <c r="AI318" i="5" s="1"/>
  <c r="N540" i="5"/>
  <c r="O539" i="5"/>
  <c r="AI539" i="5" s="1"/>
  <c r="N658" i="5"/>
  <c r="N659" i="5" s="1"/>
  <c r="N660" i="5" s="1"/>
  <c r="N661" i="5" s="1"/>
  <c r="N662" i="5" s="1"/>
  <c r="N663" i="5" s="1"/>
  <c r="N664" i="5" s="1"/>
  <c r="N665" i="5" s="1"/>
  <c r="N666" i="5" s="1"/>
  <c r="N667" i="5" s="1"/>
  <c r="N668" i="5" s="1"/>
  <c r="N669" i="5" s="1"/>
  <c r="N670" i="5" s="1"/>
  <c r="N671" i="5" s="1"/>
  <c r="N672" i="5" s="1"/>
  <c r="N673" i="5" s="1"/>
  <c r="N674" i="5" s="1"/>
  <c r="N675" i="5" s="1"/>
  <c r="N676" i="5" s="1"/>
  <c r="N677" i="5" s="1"/>
  <c r="N678" i="5" s="1"/>
  <c r="N679" i="5" s="1"/>
  <c r="N680" i="5" s="1"/>
  <c r="N681" i="5" s="1"/>
  <c r="N682" i="5" s="1"/>
  <c r="N683" i="5" s="1"/>
  <c r="N684" i="5" s="1"/>
  <c r="N685" i="5" s="1"/>
  <c r="N686" i="5" s="1"/>
  <c r="O657" i="5"/>
  <c r="AI657" i="5" s="1"/>
  <c r="O842" i="5"/>
  <c r="AI842" i="5" s="1"/>
  <c r="N51" i="5"/>
  <c r="N52" i="5" s="1"/>
  <c r="N53" i="5" s="1"/>
  <c r="N54" i="5" s="1"/>
  <c r="N55" i="5" s="1"/>
  <c r="O50" i="5"/>
  <c r="AI50" i="5" s="1"/>
  <c r="N936" i="5"/>
  <c r="N937" i="5" s="1"/>
  <c r="N938" i="5" s="1"/>
  <c r="N939" i="5" s="1"/>
  <c r="N940" i="5" s="1"/>
  <c r="N941" i="5" s="1"/>
  <c r="N942" i="5" s="1"/>
  <c r="N943" i="5" s="1"/>
  <c r="N944" i="5" s="1"/>
  <c r="N945" i="5" s="1"/>
  <c r="N946" i="5" s="1"/>
  <c r="N947" i="5" s="1"/>
  <c r="N948" i="5" s="1"/>
  <c r="N949" i="5" s="1"/>
  <c r="N950" i="5" s="1"/>
  <c r="N951" i="5" s="1"/>
  <c r="N952" i="5" s="1"/>
  <c r="N953" i="5" s="1"/>
  <c r="N954" i="5" s="1"/>
  <c r="N955" i="5" s="1"/>
  <c r="N956" i="5" s="1"/>
  <c r="N957" i="5" s="1"/>
  <c r="N958" i="5" s="1"/>
  <c r="N959" i="5" s="1"/>
  <c r="N960" i="5" s="1"/>
  <c r="N961" i="5" s="1"/>
  <c r="N962" i="5" s="1"/>
  <c r="N963" i="5" s="1"/>
  <c r="N964" i="5" s="1"/>
  <c r="N965" i="5" s="1"/>
  <c r="N966" i="5" s="1"/>
  <c r="N967" i="5" s="1"/>
  <c r="N968" i="5" s="1"/>
  <c r="N969" i="5" s="1"/>
  <c r="N970" i="5" s="1"/>
  <c r="N971" i="5" s="1"/>
  <c r="N972" i="5" s="1"/>
  <c r="N973" i="5" s="1"/>
  <c r="N974" i="5" s="1"/>
  <c r="N975" i="5" s="1"/>
  <c r="N976" i="5" s="1"/>
  <c r="N977" i="5" s="1"/>
  <c r="N978" i="5" s="1"/>
  <c r="N979" i="5" s="1"/>
  <c r="N980" i="5" s="1"/>
  <c r="N981" i="5" s="1"/>
  <c r="N982" i="5" s="1"/>
  <c r="N983" i="5" s="1"/>
  <c r="N984" i="5" s="1"/>
  <c r="N985" i="5" s="1"/>
  <c r="N986" i="5" s="1"/>
  <c r="N987" i="5" s="1"/>
  <c r="N988" i="5" s="1"/>
  <c r="N989" i="5" s="1"/>
  <c r="N990" i="5" s="1"/>
  <c r="N991" i="5" s="1"/>
  <c r="N992" i="5" s="1"/>
  <c r="N993" i="5" s="1"/>
  <c r="N994" i="5" s="1"/>
  <c r="N995" i="5" s="1"/>
  <c r="N996" i="5" s="1"/>
  <c r="N997" i="5" s="1"/>
  <c r="N998" i="5" s="1"/>
  <c r="N999" i="5" s="1"/>
  <c r="N1000" i="5" s="1"/>
  <c r="N1001" i="5" s="1"/>
  <c r="N1002" i="5" s="1"/>
  <c r="N1003" i="5" s="1"/>
  <c r="O935" i="5"/>
  <c r="AI935" i="5" s="1"/>
  <c r="N70" i="5"/>
  <c r="N71" i="5" s="1"/>
  <c r="N72" i="5" s="1"/>
  <c r="N73" i="5" s="1"/>
  <c r="N74" i="5" s="1"/>
  <c r="N61" i="5"/>
  <c r="N62" i="5" s="1"/>
  <c r="N635" i="5"/>
  <c r="N636" i="5" s="1"/>
  <c r="N637" i="5" s="1"/>
  <c r="N638" i="5" s="1"/>
  <c r="N639" i="5" s="1"/>
  <c r="N640" i="5" s="1"/>
  <c r="N641" i="5" s="1"/>
  <c r="O689" i="5"/>
  <c r="AI689" i="5" s="1"/>
  <c r="O309" i="5"/>
  <c r="AI309" i="5" s="1"/>
  <c r="N206" i="5"/>
  <c r="N207" i="5" s="1"/>
  <c r="N208" i="5" s="1"/>
  <c r="N209" i="5" s="1"/>
  <c r="N210" i="5" s="1"/>
  <c r="N211" i="5" s="1"/>
  <c r="N175" i="5"/>
  <c r="N176" i="5" s="1"/>
  <c r="N177" i="5" s="1"/>
  <c r="N178" i="5" s="1"/>
  <c r="O174" i="5"/>
  <c r="AI174" i="5" s="1"/>
  <c r="N130" i="5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O129" i="5"/>
  <c r="AI129" i="5" s="1"/>
  <c r="N486" i="5"/>
  <c r="N487" i="5" s="1"/>
  <c r="N488" i="5" s="1"/>
  <c r="N489" i="5" s="1"/>
  <c r="N490" i="5" s="1"/>
  <c r="N491" i="5" s="1"/>
  <c r="N492" i="5" s="1"/>
  <c r="N493" i="5" s="1"/>
  <c r="N494" i="5" s="1"/>
  <c r="N495" i="5" s="1"/>
  <c r="N496" i="5" s="1"/>
  <c r="N497" i="5" s="1"/>
  <c r="N498" i="5" s="1"/>
  <c r="N499" i="5" s="1"/>
  <c r="N500" i="5" s="1"/>
  <c r="N501" i="5" s="1"/>
  <c r="N502" i="5" s="1"/>
  <c r="N503" i="5" s="1"/>
  <c r="O485" i="5"/>
  <c r="AI485" i="5" s="1"/>
  <c r="N1190" i="5"/>
  <c r="N1191" i="5" s="1"/>
  <c r="N1192" i="5" s="1"/>
  <c r="N1193" i="5" s="1"/>
  <c r="N1194" i="5" s="1"/>
  <c r="N1195" i="5" s="1"/>
  <c r="N1196" i="5" s="1"/>
  <c r="N1197" i="5" s="1"/>
  <c r="N1198" i="5" s="1"/>
  <c r="N1199" i="5" s="1"/>
  <c r="N1200" i="5" s="1"/>
  <c r="N1201" i="5" s="1"/>
  <c r="N1202" i="5" s="1"/>
  <c r="N1203" i="5" s="1"/>
  <c r="O1189" i="5"/>
  <c r="AI1189" i="5" s="1"/>
  <c r="O1366" i="5"/>
  <c r="AI1366" i="5" s="1"/>
  <c r="O214" i="5"/>
  <c r="AI214" i="5" s="1"/>
  <c r="O806" i="5"/>
  <c r="AI806" i="5" s="1"/>
  <c r="O206" i="5"/>
  <c r="AI206" i="5" s="1"/>
  <c r="N1351" i="5"/>
  <c r="N1352" i="5" s="1"/>
  <c r="N1353" i="5" s="1"/>
  <c r="N1354" i="5" s="1"/>
  <c r="N1355" i="5" s="1"/>
  <c r="N1356" i="5" s="1"/>
  <c r="N1357" i="5" s="1"/>
  <c r="N1358" i="5" s="1"/>
  <c r="N1359" i="5" s="1"/>
  <c r="N1360" i="5" s="1"/>
  <c r="N1361" i="5" s="1"/>
  <c r="O1350" i="5"/>
  <c r="AI1350" i="5" s="1"/>
  <c r="N548" i="5"/>
  <c r="N549" i="5" s="1"/>
  <c r="N550" i="5" s="1"/>
  <c r="N551" i="5" s="1"/>
  <c r="N552" i="5" s="1"/>
  <c r="N553" i="5" s="1"/>
  <c r="N554" i="5" s="1"/>
  <c r="N555" i="5" s="1"/>
  <c r="N556" i="5" s="1"/>
  <c r="N557" i="5" s="1"/>
  <c r="N558" i="5" s="1"/>
  <c r="N559" i="5" s="1"/>
  <c r="N560" i="5" s="1"/>
  <c r="N561" i="5" s="1"/>
  <c r="N562" i="5" s="1"/>
  <c r="N563" i="5" s="1"/>
  <c r="N564" i="5" s="1"/>
  <c r="N565" i="5" s="1"/>
  <c r="N566" i="5" s="1"/>
  <c r="N567" i="5" s="1"/>
  <c r="N568" i="5" s="1"/>
  <c r="N569" i="5" s="1"/>
  <c r="N570" i="5" s="1"/>
  <c r="N571" i="5" s="1"/>
  <c r="N572" i="5" s="1"/>
  <c r="N573" i="5" s="1"/>
  <c r="N574" i="5" s="1"/>
  <c r="N575" i="5" s="1"/>
  <c r="N576" i="5" s="1"/>
  <c r="N577" i="5" s="1"/>
  <c r="N578" i="5" s="1"/>
  <c r="N579" i="5" s="1"/>
  <c r="N580" i="5" s="1"/>
  <c r="N581" i="5" s="1"/>
  <c r="N582" i="5" s="1"/>
  <c r="N583" i="5" s="1"/>
  <c r="N584" i="5" s="1"/>
  <c r="N585" i="5" s="1"/>
  <c r="N586" i="5" s="1"/>
  <c r="N587" i="5" s="1"/>
  <c r="N588" i="5" s="1"/>
  <c r="N589" i="5" s="1"/>
  <c r="N590" i="5" s="1"/>
  <c r="N591" i="5" s="1"/>
  <c r="N592" i="5" s="1"/>
  <c r="N593" i="5" s="1"/>
  <c r="N594" i="5" s="1"/>
  <c r="N595" i="5" s="1"/>
  <c r="N596" i="5" s="1"/>
  <c r="N597" i="5" s="1"/>
  <c r="N598" i="5" s="1"/>
  <c r="N599" i="5" s="1"/>
  <c r="N600" i="5" s="1"/>
  <c r="N601" i="5" s="1"/>
  <c r="N602" i="5" s="1"/>
  <c r="N603" i="5" s="1"/>
  <c r="O547" i="5"/>
  <c r="AI547" i="5" s="1"/>
  <c r="N619" i="5"/>
  <c r="N620" i="5" s="1"/>
  <c r="N621" i="5" s="1"/>
  <c r="N622" i="5" s="1"/>
  <c r="N623" i="5" s="1"/>
  <c r="N624" i="5" s="1"/>
  <c r="N625" i="5" s="1"/>
  <c r="N626" i="5" s="1"/>
  <c r="N627" i="5" s="1"/>
  <c r="N628" i="5" s="1"/>
  <c r="N629" i="5" s="1"/>
  <c r="N630" i="5" s="1"/>
  <c r="N631" i="5" s="1"/>
  <c r="O618" i="5"/>
  <c r="AI618" i="5" s="1"/>
  <c r="O165" i="5"/>
  <c r="AI165" i="5" s="1"/>
  <c r="N1478" i="5"/>
  <c r="N1479" i="5" s="1"/>
  <c r="N1480" i="5" s="1"/>
  <c r="N1481" i="5" s="1"/>
  <c r="N1482" i="5" s="1"/>
  <c r="N1483" i="5" s="1"/>
  <c r="N1484" i="5" s="1"/>
  <c r="N1485" i="5" s="1"/>
  <c r="N1486" i="5" s="1"/>
  <c r="N1487" i="5" s="1"/>
  <c r="N1488" i="5" s="1"/>
  <c r="N1489" i="5" s="1"/>
  <c r="N1490" i="5" s="1"/>
  <c r="N1491" i="5" s="1"/>
  <c r="N1492" i="5" s="1"/>
  <c r="N1493" i="5" s="1"/>
  <c r="N1494" i="5" s="1"/>
  <c r="N1495" i="5" s="1"/>
  <c r="N1496" i="5" s="1"/>
  <c r="N1497" i="5" s="1"/>
  <c r="N1498" i="5" s="1"/>
  <c r="N1499" i="5" s="1"/>
  <c r="N1500" i="5" s="1"/>
  <c r="N1501" i="5" s="1"/>
  <c r="N1502" i="5" s="1"/>
  <c r="O1477" i="5"/>
  <c r="AI1477" i="5" s="1"/>
  <c r="O198" i="5"/>
  <c r="AI198" i="5" s="1"/>
  <c r="N182" i="5"/>
  <c r="N183" i="5" s="1"/>
  <c r="O181" i="5"/>
  <c r="AI181" i="5" s="1"/>
  <c r="N838" i="5"/>
  <c r="N839" i="5" s="1"/>
  <c r="O837" i="5"/>
  <c r="AI837" i="5" s="1"/>
  <c r="O93" i="5"/>
  <c r="AI93" i="5" s="1"/>
  <c r="O907" i="5"/>
  <c r="AI907" i="5" s="1"/>
  <c r="O1405" i="5"/>
  <c r="AI1405" i="5" s="1"/>
  <c r="O340" i="5"/>
  <c r="AI340" i="5" s="1"/>
  <c r="O146" i="5"/>
  <c r="AI146" i="5" s="1"/>
  <c r="N310" i="5"/>
  <c r="N311" i="5" s="1"/>
  <c r="N312" i="5" s="1"/>
  <c r="N313" i="5" s="1"/>
  <c r="N314" i="5" s="1"/>
  <c r="N315" i="5" s="1"/>
  <c r="N316" i="5" s="1"/>
  <c r="O117" i="5"/>
  <c r="AI117" i="5" s="1"/>
  <c r="O1305" i="5"/>
  <c r="AI1305" i="5" s="1"/>
  <c r="N1399" i="5"/>
  <c r="N1400" i="5" s="1"/>
  <c r="N1401" i="5" s="1"/>
  <c r="N1402" i="5" s="1"/>
  <c r="O1398" i="5"/>
  <c r="AI1398" i="5" s="1"/>
  <c r="N701" i="5"/>
  <c r="N702" i="5" s="1"/>
  <c r="N703" i="5" s="1"/>
  <c r="O700" i="5"/>
  <c r="AI700" i="5" s="1"/>
  <c r="N1006" i="5"/>
  <c r="N1007" i="5" s="1"/>
  <c r="N1008" i="5" s="1"/>
  <c r="N1009" i="5" s="1"/>
  <c r="N1010" i="5" s="1"/>
  <c r="N1011" i="5" s="1"/>
  <c r="N1012" i="5" s="1"/>
  <c r="N1013" i="5" s="1"/>
  <c r="N1014" i="5" s="1"/>
  <c r="N1015" i="5" s="1"/>
  <c r="N1016" i="5" s="1"/>
  <c r="N1017" i="5" s="1"/>
  <c r="N1018" i="5" s="1"/>
  <c r="N1019" i="5" s="1"/>
  <c r="N1020" i="5" s="1"/>
  <c r="N1021" i="5" s="1"/>
  <c r="N1022" i="5" s="1"/>
  <c r="N1023" i="5" s="1"/>
  <c r="N1024" i="5" s="1"/>
  <c r="N1025" i="5" s="1"/>
  <c r="N1026" i="5" s="1"/>
  <c r="N1027" i="5" s="1"/>
  <c r="N1028" i="5" s="1"/>
  <c r="N1029" i="5" s="1"/>
  <c r="N1030" i="5" s="1"/>
  <c r="N1031" i="5" s="1"/>
  <c r="N1032" i="5" s="1"/>
  <c r="N1033" i="5" s="1"/>
  <c r="N1034" i="5" s="1"/>
  <c r="N1035" i="5" s="1"/>
  <c r="N1036" i="5" s="1"/>
  <c r="N1037" i="5" s="1"/>
  <c r="N1038" i="5" s="1"/>
  <c r="N1039" i="5" s="1"/>
  <c r="N1040" i="5" s="1"/>
  <c r="N1041" i="5" s="1"/>
  <c r="N1042" i="5" s="1"/>
  <c r="N1043" i="5" s="1"/>
  <c r="N1044" i="5" s="1"/>
  <c r="N1045" i="5" s="1"/>
  <c r="N1046" i="5" s="1"/>
  <c r="N1047" i="5" s="1"/>
  <c r="N1048" i="5" s="1"/>
  <c r="N1049" i="5" s="1"/>
  <c r="N1050" i="5" s="1"/>
  <c r="N1051" i="5" s="1"/>
  <c r="N1052" i="5" s="1"/>
  <c r="N1053" i="5" s="1"/>
  <c r="N1054" i="5" s="1"/>
  <c r="N1055" i="5" s="1"/>
  <c r="N1056" i="5" s="1"/>
  <c r="N1057" i="5" s="1"/>
  <c r="N1058" i="5" s="1"/>
  <c r="N1059" i="5" s="1"/>
  <c r="N1060" i="5" s="1"/>
  <c r="N1061" i="5" s="1"/>
  <c r="N1062" i="5" s="1"/>
  <c r="N1063" i="5" s="1"/>
  <c r="N1064" i="5" s="1"/>
  <c r="N1065" i="5" s="1"/>
  <c r="N1066" i="5" s="1"/>
  <c r="N1067" i="5" s="1"/>
  <c r="N1068" i="5" s="1"/>
  <c r="N1069" i="5" s="1"/>
  <c r="N1070" i="5" s="1"/>
  <c r="N1071" i="5" s="1"/>
  <c r="N1072" i="5" s="1"/>
  <c r="N1073" i="5" s="1"/>
  <c r="N1074" i="5" s="1"/>
  <c r="N1075" i="5" s="1"/>
  <c r="N1076" i="5" s="1"/>
  <c r="N1077" i="5" s="1"/>
  <c r="N1078" i="5" s="1"/>
  <c r="N1079" i="5" s="1"/>
  <c r="N1080" i="5" s="1"/>
  <c r="N1081" i="5" s="1"/>
  <c r="N1082" i="5" s="1"/>
  <c r="N1083" i="5" s="1"/>
  <c r="N1084" i="5" s="1"/>
  <c r="N1085" i="5" s="1"/>
  <c r="N1086" i="5" s="1"/>
  <c r="N1087" i="5" s="1"/>
  <c r="N1088" i="5" s="1"/>
  <c r="N1089" i="5" s="1"/>
  <c r="N1090" i="5" s="1"/>
  <c r="N1091" i="5" s="1"/>
  <c r="N1092" i="5" s="1"/>
  <c r="N1093" i="5" s="1"/>
  <c r="N1094" i="5" s="1"/>
  <c r="N1095" i="5" s="1"/>
  <c r="N1096" i="5" s="1"/>
  <c r="N1097" i="5" s="1"/>
  <c r="N1098" i="5" s="1"/>
  <c r="N1099" i="5" s="1"/>
  <c r="N1100" i="5" s="1"/>
  <c r="N1101" i="5" s="1"/>
  <c r="N1102" i="5" s="1"/>
  <c r="N1103" i="5" s="1"/>
  <c r="O1005" i="5"/>
  <c r="AI1005" i="5" s="1"/>
  <c r="O105" i="5"/>
  <c r="AI105" i="5" s="1"/>
  <c r="N87" i="5"/>
  <c r="N88" i="5" s="1"/>
  <c r="N89" i="5" s="1"/>
  <c r="N90" i="5" s="1"/>
  <c r="O86" i="5"/>
  <c r="AI86" i="5" s="1"/>
  <c r="N606" i="5"/>
  <c r="N607" i="5" s="1"/>
  <c r="N608" i="5" s="1"/>
  <c r="N609" i="5" s="1"/>
  <c r="N610" i="5" s="1"/>
  <c r="N611" i="5" s="1"/>
  <c r="O605" i="5"/>
  <c r="AI605" i="5" s="1"/>
  <c r="N830" i="5"/>
  <c r="N831" i="5" s="1"/>
  <c r="N832" i="5" s="1"/>
  <c r="N833" i="5" s="1"/>
  <c r="N834" i="5" s="1"/>
  <c r="N835" i="5" s="1"/>
  <c r="O829" i="5"/>
  <c r="AI829" i="5" s="1"/>
  <c r="N875" i="5"/>
  <c r="N876" i="5" s="1"/>
  <c r="N877" i="5" s="1"/>
  <c r="N878" i="5" s="1"/>
  <c r="N879" i="5" s="1"/>
  <c r="N880" i="5" s="1"/>
  <c r="O874" i="5"/>
  <c r="AI874" i="5" s="1"/>
  <c r="N406" i="5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O405" i="5"/>
  <c r="AI405" i="5" s="1"/>
  <c r="O506" i="5"/>
  <c r="AI506" i="5" s="1"/>
  <c r="O522" i="5"/>
  <c r="AI522" i="5" s="1"/>
  <c r="O543" i="5"/>
  <c r="AI543" i="5" s="1"/>
  <c r="N1438" i="5"/>
  <c r="N1439" i="5" s="1"/>
  <c r="N1440" i="5" s="1"/>
  <c r="N1441" i="5" s="1"/>
  <c r="N1442" i="5" s="1"/>
  <c r="N1443" i="5" s="1"/>
  <c r="N1444" i="5" s="1"/>
  <c r="N1445" i="5" s="1"/>
  <c r="N1446" i="5" s="1"/>
  <c r="N1447" i="5" s="1"/>
  <c r="N1448" i="5" s="1"/>
  <c r="N1449" i="5" s="1"/>
  <c r="N1450" i="5" s="1"/>
  <c r="N1451" i="5" s="1"/>
  <c r="N1452" i="5" s="1"/>
  <c r="N1453" i="5" s="1"/>
  <c r="N1454" i="5" s="1"/>
  <c r="N1455" i="5" s="1"/>
  <c r="N1456" i="5" s="1"/>
  <c r="N1457" i="5" s="1"/>
  <c r="N1458" i="5" s="1"/>
  <c r="N1459" i="5" s="1"/>
  <c r="N1460" i="5" s="1"/>
  <c r="N1461" i="5" s="1"/>
  <c r="N1462" i="5" s="1"/>
  <c r="N1463" i="5" s="1"/>
  <c r="N1464" i="5" s="1"/>
  <c r="N1465" i="5" s="1"/>
  <c r="N1466" i="5" s="1"/>
  <c r="N1467" i="5" s="1"/>
  <c r="N1468" i="5" s="1"/>
  <c r="N1469" i="5" s="1"/>
  <c r="N1470" i="5" s="1"/>
  <c r="N1471" i="5" s="1"/>
  <c r="N1472" i="5" s="1"/>
  <c r="N1473" i="5" s="1"/>
  <c r="N1474" i="5" s="1"/>
  <c r="N1475" i="5" s="1"/>
  <c r="O1437" i="5"/>
  <c r="AI1437" i="5" s="1"/>
  <c r="N226" i="5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O225" i="5"/>
  <c r="AI225" i="5" s="1"/>
  <c r="N766" i="5"/>
  <c r="N767" i="5" s="1"/>
  <c r="N768" i="5" s="1"/>
  <c r="N769" i="5" s="1"/>
  <c r="N770" i="5" s="1"/>
  <c r="N771" i="5" s="1"/>
  <c r="N772" i="5" s="1"/>
  <c r="N773" i="5" s="1"/>
  <c r="N774" i="5" s="1"/>
  <c r="N775" i="5" s="1"/>
  <c r="N776" i="5" s="1"/>
  <c r="N777" i="5" s="1"/>
  <c r="N778" i="5" s="1"/>
  <c r="N779" i="5" s="1"/>
  <c r="N780" i="5" s="1"/>
  <c r="N781" i="5" s="1"/>
  <c r="N782" i="5" s="1"/>
  <c r="N783" i="5" s="1"/>
  <c r="N784" i="5" s="1"/>
  <c r="N785" i="5" s="1"/>
  <c r="N786" i="5" s="1"/>
  <c r="N787" i="5" s="1"/>
  <c r="N788" i="5" s="1"/>
  <c r="N789" i="5" s="1"/>
  <c r="N790" i="5" s="1"/>
  <c r="N791" i="5" s="1"/>
  <c r="N792" i="5" s="1"/>
  <c r="N793" i="5" s="1"/>
  <c r="N794" i="5" s="1"/>
  <c r="N795" i="5" s="1"/>
  <c r="N796" i="5" s="1"/>
  <c r="N797" i="5" s="1"/>
  <c r="N798" i="5" s="1"/>
  <c r="N799" i="5" s="1"/>
  <c r="N800" i="5" s="1"/>
  <c r="N801" i="5" s="1"/>
  <c r="N802" i="5" s="1"/>
  <c r="N803" i="5" s="1"/>
  <c r="O765" i="5"/>
  <c r="AI765" i="5" s="1"/>
  <c r="N94" i="5"/>
  <c r="N95" i="5" s="1"/>
  <c r="N96" i="5" s="1"/>
  <c r="N97" i="5" s="1"/>
  <c r="N98" i="5" s="1"/>
  <c r="N99" i="5" s="1"/>
  <c r="N100" i="5" s="1"/>
  <c r="N101" i="5" s="1"/>
  <c r="N342" i="5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147" i="5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O1206" i="5"/>
  <c r="AI1206" i="5" s="1"/>
  <c r="O77" i="5"/>
  <c r="AI77" i="5" s="1"/>
  <c r="N118" i="5"/>
  <c r="N119" i="5" s="1"/>
  <c r="N120" i="5" s="1"/>
  <c r="N121" i="5" s="1"/>
  <c r="N122" i="5" s="1"/>
  <c r="N707" i="5"/>
  <c r="N708" i="5" s="1"/>
  <c r="N709" i="5" s="1"/>
  <c r="N710" i="5" s="1"/>
  <c r="N711" i="5" s="1"/>
  <c r="N712" i="5" s="1"/>
  <c r="N713" i="5" s="1"/>
  <c r="N714" i="5" s="1"/>
  <c r="N715" i="5" s="1"/>
  <c r="N716" i="5" s="1"/>
  <c r="N717" i="5" s="1"/>
  <c r="N718" i="5" s="1"/>
  <c r="N719" i="5" s="1"/>
  <c r="N720" i="5" s="1"/>
  <c r="N721" i="5" s="1"/>
  <c r="N722" i="5" s="1"/>
  <c r="N723" i="5" s="1"/>
  <c r="N724" i="5" s="1"/>
  <c r="N725" i="5" s="1"/>
  <c r="N726" i="5" s="1"/>
  <c r="N727" i="5" s="1"/>
  <c r="N728" i="5" s="1"/>
  <c r="N729" i="5" s="1"/>
  <c r="N730" i="5" s="1"/>
  <c r="N731" i="5" s="1"/>
  <c r="N732" i="5" s="1"/>
  <c r="N733" i="5" s="1"/>
  <c r="N734" i="5" s="1"/>
  <c r="N735" i="5" s="1"/>
  <c r="N736" i="5" s="1"/>
  <c r="N737" i="5" s="1"/>
  <c r="N738" i="5" s="1"/>
  <c r="N739" i="5" s="1"/>
  <c r="AC2009" i="5" l="1"/>
  <c r="AL2009" i="5" s="1"/>
  <c r="AD3223" i="5"/>
  <c r="AN3223" i="5" s="1"/>
  <c r="AC1642" i="5"/>
  <c r="AL1642" i="5" s="1"/>
  <c r="AD3162" i="5"/>
  <c r="AN3162" i="5" s="1"/>
  <c r="AD2506" i="5"/>
  <c r="AN2506" i="5" s="1"/>
  <c r="AC1704" i="5"/>
  <c r="AL1704" i="5" s="1"/>
  <c r="AE2383" i="5"/>
  <c r="O1250" i="5"/>
  <c r="AI1250" i="5" s="1"/>
  <c r="AD1907" i="5"/>
  <c r="AN1907" i="5" s="1"/>
  <c r="AE2091" i="5"/>
  <c r="AD3216" i="5"/>
  <c r="AN3216" i="5" s="1"/>
  <c r="AE2907" i="5"/>
  <c r="AE1642" i="5"/>
  <c r="AR142" i="5"/>
  <c r="AE2198" i="5"/>
  <c r="AP903" i="5"/>
  <c r="AR903" i="5" s="1"/>
  <c r="AQ903" i="5"/>
  <c r="AP1189" i="5"/>
  <c r="AR1188" i="5" s="1"/>
  <c r="AQ1189" i="5"/>
  <c r="AQ206" i="5"/>
  <c r="AP206" i="5"/>
  <c r="AQ50" i="5"/>
  <c r="AP50" i="5"/>
  <c r="AR49" i="5" s="1"/>
  <c r="AQ3186" i="5"/>
  <c r="AP3186" i="5"/>
  <c r="AR3185" i="5" s="1"/>
  <c r="AQ3263" i="5"/>
  <c r="AP3263" i="5"/>
  <c r="AP2316" i="5"/>
  <c r="AR2315" i="5" s="1"/>
  <c r="AQ2316" i="5"/>
  <c r="AQ2494" i="5"/>
  <c r="AP2494" i="5"/>
  <c r="AR2493" i="5" s="1"/>
  <c r="AP1774" i="5"/>
  <c r="AQ1774" i="5"/>
  <c r="AQ2016" i="5"/>
  <c r="AR2015" i="5"/>
  <c r="AP2016" i="5"/>
  <c r="AP2386" i="5"/>
  <c r="AQ2386" i="5"/>
  <c r="AR2385" i="5"/>
  <c r="P2012" i="5"/>
  <c r="AI2012" i="5"/>
  <c r="V3192" i="5"/>
  <c r="Z3192" i="5" s="1"/>
  <c r="AB3192" i="5" s="1"/>
  <c r="Y3192" i="5"/>
  <c r="W3192" i="5"/>
  <c r="X3192" i="5"/>
  <c r="X1983" i="5"/>
  <c r="AD1983" i="5" s="1"/>
  <c r="AN1983" i="5" s="1"/>
  <c r="Y1983" i="5"/>
  <c r="AE1983" i="5" s="1"/>
  <c r="V1983" i="5"/>
  <c r="Z1983" i="5" s="1"/>
  <c r="AB1983" i="5" s="1"/>
  <c r="W1983" i="5"/>
  <c r="AC1983" i="5" s="1"/>
  <c r="AL1983" i="5" s="1"/>
  <c r="AP633" i="5"/>
  <c r="AR632" i="5" s="1"/>
  <c r="AQ633" i="5"/>
  <c r="AP765" i="5"/>
  <c r="AQ765" i="5"/>
  <c r="AR764" i="5"/>
  <c r="AP1437" i="5"/>
  <c r="AR1436" i="5" s="1"/>
  <c r="AQ1437" i="5"/>
  <c r="AQ506" i="5"/>
  <c r="AP506" i="5"/>
  <c r="AR505" i="5" s="1"/>
  <c r="AP1005" i="5"/>
  <c r="AQ1005" i="5"/>
  <c r="AR1004" i="5"/>
  <c r="AP117" i="5"/>
  <c r="AR116" i="5" s="1"/>
  <c r="AQ117" i="5"/>
  <c r="AP340" i="5"/>
  <c r="AR339" i="5" s="1"/>
  <c r="AQ340" i="5"/>
  <c r="AP93" i="5"/>
  <c r="AR92" i="5" s="1"/>
  <c r="AQ93" i="5"/>
  <c r="AP165" i="5"/>
  <c r="AR164" i="5" s="1"/>
  <c r="AQ165" i="5"/>
  <c r="AP806" i="5"/>
  <c r="AQ806" i="5"/>
  <c r="AR805" i="5"/>
  <c r="AP309" i="5"/>
  <c r="AR308" i="5" s="1"/>
  <c r="AQ309" i="5"/>
  <c r="AP539" i="5"/>
  <c r="AR538" i="5" s="1"/>
  <c r="AQ539" i="5"/>
  <c r="AQ882" i="5"/>
  <c r="AP882" i="5"/>
  <c r="AR881" i="5" s="1"/>
  <c r="AP125" i="5"/>
  <c r="AR124" i="5" s="1"/>
  <c r="AQ125" i="5"/>
  <c r="R821" i="5"/>
  <c r="T308" i="5"/>
  <c r="AP59" i="5"/>
  <c r="AQ59" i="5"/>
  <c r="R505" i="5"/>
  <c r="R613" i="5"/>
  <c r="AP205" i="5"/>
  <c r="AR204" i="5" s="1"/>
  <c r="AQ205" i="5"/>
  <c r="T688" i="5"/>
  <c r="P633" i="5"/>
  <c r="Q213" i="5"/>
  <c r="AA213" i="5" s="1"/>
  <c r="T741" i="5"/>
  <c r="Q521" i="5"/>
  <c r="AA521" i="5" s="1"/>
  <c r="U521" i="5"/>
  <c r="Y521" i="5" s="1"/>
  <c r="R1404" i="5"/>
  <c r="AP3063" i="5"/>
  <c r="AQ3063" i="5"/>
  <c r="AQ2508" i="5"/>
  <c r="AR2507" i="5"/>
  <c r="AP2508" i="5"/>
  <c r="AP3280" i="5"/>
  <c r="AR3279" i="5" s="1"/>
  <c r="AQ3280" i="5"/>
  <c r="AQ2272" i="5"/>
  <c r="AP2272" i="5"/>
  <c r="AR2271" i="5" s="1"/>
  <c r="AP1575" i="5"/>
  <c r="AR1574" i="5" s="1"/>
  <c r="AQ1575" i="5"/>
  <c r="AQ58" i="5"/>
  <c r="AP58" i="5"/>
  <c r="AR58" i="5" s="1"/>
  <c r="AR57" i="5"/>
  <c r="AQ1706" i="5"/>
  <c r="AP1706" i="5"/>
  <c r="AR1705" i="5" s="1"/>
  <c r="AP3120" i="5"/>
  <c r="AR3119" i="5" s="1"/>
  <c r="AQ3120" i="5"/>
  <c r="AQ3114" i="5"/>
  <c r="AP3114" i="5"/>
  <c r="AR3113" i="5"/>
  <c r="AR2707" i="5"/>
  <c r="AP2708" i="5"/>
  <c r="AQ2708" i="5"/>
  <c r="AP2909" i="5"/>
  <c r="AR2908" i="5" s="1"/>
  <c r="AQ2909" i="5"/>
  <c r="AQ2255" i="5"/>
  <c r="AP2255" i="5"/>
  <c r="AR2254" i="5" s="1"/>
  <c r="AP2713" i="5"/>
  <c r="AR2712" i="5" s="1"/>
  <c r="AQ2713" i="5"/>
  <c r="AQ2080" i="5"/>
  <c r="AP2080" i="5"/>
  <c r="AP2171" i="5"/>
  <c r="AQ2171" i="5"/>
  <c r="AP3007" i="5"/>
  <c r="AR3006" i="5" s="1"/>
  <c r="AQ3007" i="5"/>
  <c r="AP2007" i="5"/>
  <c r="AQ2007" i="5"/>
  <c r="P3182" i="5"/>
  <c r="AI3182" i="5"/>
  <c r="AR2603" i="5"/>
  <c r="W1603" i="5"/>
  <c r="X1603" i="5"/>
  <c r="Y1603" i="5"/>
  <c r="AE1603" i="5" s="1"/>
  <c r="V1603" i="5"/>
  <c r="Z1603" i="5" s="1"/>
  <c r="AB1603" i="5" s="1"/>
  <c r="AR1983" i="5"/>
  <c r="AR1982" i="5"/>
  <c r="AR2101" i="5"/>
  <c r="AD2198" i="5"/>
  <c r="AN2198" i="5" s="1"/>
  <c r="AD2761" i="5"/>
  <c r="AN2761" i="5" s="1"/>
  <c r="AQ874" i="5"/>
  <c r="AP874" i="5"/>
  <c r="AR873" i="5"/>
  <c r="AP605" i="5"/>
  <c r="AQ605" i="5"/>
  <c r="AR604" i="5"/>
  <c r="AP700" i="5"/>
  <c r="AR699" i="5" s="1"/>
  <c r="AQ700" i="5"/>
  <c r="AP1305" i="5"/>
  <c r="AR1304" i="5" s="1"/>
  <c r="AQ1305" i="5"/>
  <c r="AP907" i="5"/>
  <c r="AQ907" i="5"/>
  <c r="AR906" i="5"/>
  <c r="AP181" i="5"/>
  <c r="AQ181" i="5"/>
  <c r="AR180" i="5"/>
  <c r="AP547" i="5"/>
  <c r="AR546" i="5" s="1"/>
  <c r="AQ547" i="5"/>
  <c r="AQ1314" i="5"/>
  <c r="AP1314" i="5"/>
  <c r="AR1313" i="5" s="1"/>
  <c r="AQ366" i="5"/>
  <c r="AP366" i="5"/>
  <c r="AR365" i="5"/>
  <c r="AQ1106" i="5"/>
  <c r="AP1106" i="5"/>
  <c r="AR1105" i="5" s="1"/>
  <c r="AQ2354" i="5"/>
  <c r="AR2353" i="5"/>
  <c r="AP2354" i="5"/>
  <c r="AP2308" i="5"/>
  <c r="AR2307" i="5" s="1"/>
  <c r="AQ2308" i="5"/>
  <c r="AQ2608" i="5"/>
  <c r="AP2608" i="5"/>
  <c r="AR2607" i="5" s="1"/>
  <c r="AR3062" i="5"/>
  <c r="AP405" i="5"/>
  <c r="AQ405" i="5"/>
  <c r="AR404" i="5"/>
  <c r="AP829" i="5"/>
  <c r="AR828" i="5" s="1"/>
  <c r="AQ829" i="5"/>
  <c r="AP86" i="5"/>
  <c r="AR85" i="5" s="1"/>
  <c r="AQ86" i="5"/>
  <c r="AP1398" i="5"/>
  <c r="AR1397" i="5" s="1"/>
  <c r="AQ1398" i="5"/>
  <c r="O742" i="5"/>
  <c r="AI742" i="5" s="1"/>
  <c r="AP837" i="5"/>
  <c r="AR836" i="5" s="1"/>
  <c r="AQ837" i="5"/>
  <c r="AP198" i="5"/>
  <c r="AR197" i="5" s="1"/>
  <c r="AQ198" i="5"/>
  <c r="AQ618" i="5"/>
  <c r="AP618" i="5"/>
  <c r="AR617" i="5" s="1"/>
  <c r="AP1350" i="5"/>
  <c r="AR1349" i="5" s="1"/>
  <c r="AQ1350" i="5"/>
  <c r="AP214" i="5"/>
  <c r="AQ214" i="5"/>
  <c r="AR213" i="5"/>
  <c r="AP485" i="5"/>
  <c r="AQ485" i="5"/>
  <c r="AR484" i="5"/>
  <c r="AQ174" i="5"/>
  <c r="AP174" i="5"/>
  <c r="AR173" i="5" s="1"/>
  <c r="AP689" i="5"/>
  <c r="AR688" i="5" s="1"/>
  <c r="AQ689" i="5"/>
  <c r="AP935" i="5"/>
  <c r="AR934" i="5" s="1"/>
  <c r="AQ935" i="5"/>
  <c r="AQ842" i="5"/>
  <c r="AP842" i="5"/>
  <c r="AR841" i="5" s="1"/>
  <c r="AP185" i="5"/>
  <c r="AR184" i="5" s="1"/>
  <c r="AQ185" i="5"/>
  <c r="AP305" i="5"/>
  <c r="AR304" i="5" s="1"/>
  <c r="AQ305" i="5"/>
  <c r="AP432" i="5"/>
  <c r="AQ432" i="5"/>
  <c r="AR431" i="5"/>
  <c r="AP643" i="5"/>
  <c r="AQ643" i="5"/>
  <c r="AR642" i="5"/>
  <c r="AP614" i="5"/>
  <c r="AR613" i="5" s="1"/>
  <c r="AQ614" i="5"/>
  <c r="T821" i="5"/>
  <c r="Q308" i="5"/>
  <c r="AA308" i="5" s="1"/>
  <c r="U308" i="5"/>
  <c r="T505" i="5"/>
  <c r="T613" i="5"/>
  <c r="S688" i="5"/>
  <c r="O634" i="5"/>
  <c r="AI634" i="5" s="1"/>
  <c r="S213" i="5"/>
  <c r="AP65" i="5"/>
  <c r="AR64" i="5" s="1"/>
  <c r="AQ65" i="5"/>
  <c r="S741" i="5"/>
  <c r="S521" i="5"/>
  <c r="T1404" i="5"/>
  <c r="AP3164" i="5"/>
  <c r="AR3163" i="5" s="1"/>
  <c r="AQ3164" i="5"/>
  <c r="AP1808" i="5"/>
  <c r="AQ1808" i="5"/>
  <c r="AQ3106" i="5"/>
  <c r="AP3106" i="5"/>
  <c r="AR3105" i="5" s="1"/>
  <c r="AP1554" i="5"/>
  <c r="AQ1554" i="5"/>
  <c r="AR1553" i="5"/>
  <c r="AP3128" i="5"/>
  <c r="AR3127" i="5" s="1"/>
  <c r="AQ3128" i="5"/>
  <c r="AQ1670" i="5"/>
  <c r="AP1670" i="5"/>
  <c r="AR1669" i="5" s="1"/>
  <c r="AP2891" i="5"/>
  <c r="AR2890" i="5" s="1"/>
  <c r="AQ2891" i="5"/>
  <c r="AP1986" i="5"/>
  <c r="AQ1986" i="5"/>
  <c r="AQ2540" i="5"/>
  <c r="AP2540" i="5"/>
  <c r="AR2539" i="5" s="1"/>
  <c r="AQ2094" i="5"/>
  <c r="AP2094" i="5"/>
  <c r="AR2093" i="5"/>
  <c r="AP2103" i="5"/>
  <c r="AR2102" i="5" s="1"/>
  <c r="AQ2103" i="5"/>
  <c r="AP2807" i="5"/>
  <c r="AQ2807" i="5"/>
  <c r="AE2009" i="5"/>
  <c r="AP1646" i="5"/>
  <c r="AR1645" i="5" s="1"/>
  <c r="AQ1646" i="5"/>
  <c r="AQ2201" i="5"/>
  <c r="AP2201" i="5"/>
  <c r="AR2200" i="5" s="1"/>
  <c r="AQ3252" i="5"/>
  <c r="AP3252" i="5"/>
  <c r="AR3251" i="5" s="1"/>
  <c r="AQ2926" i="5"/>
  <c r="AP2926" i="5"/>
  <c r="AR2925" i="5"/>
  <c r="AP1959" i="5"/>
  <c r="AR1958" i="5" s="1"/>
  <c r="AQ1959" i="5"/>
  <c r="AR2170" i="5"/>
  <c r="AQ2906" i="5"/>
  <c r="AP2906" i="5"/>
  <c r="AR2906" i="5" s="1"/>
  <c r="AR1725" i="5"/>
  <c r="AR1603" i="5"/>
  <c r="AR1602" i="5"/>
  <c r="AE2761" i="5"/>
  <c r="AP3181" i="5"/>
  <c r="AQ3181" i="5"/>
  <c r="AR3180" i="5"/>
  <c r="AR2006" i="5"/>
  <c r="AP1206" i="5"/>
  <c r="AR1205" i="5" s="1"/>
  <c r="AQ1206" i="5"/>
  <c r="AQ522" i="5"/>
  <c r="AP522" i="5"/>
  <c r="AR521" i="5"/>
  <c r="AP105" i="5"/>
  <c r="AR104" i="5" s="1"/>
  <c r="AQ105" i="5"/>
  <c r="AQ1250" i="5"/>
  <c r="AP1250" i="5"/>
  <c r="AR1249" i="5" s="1"/>
  <c r="AP129" i="5"/>
  <c r="AR128" i="5" s="1"/>
  <c r="AQ129" i="5"/>
  <c r="AP1321" i="5"/>
  <c r="AQ1321" i="5"/>
  <c r="AR1320" i="5"/>
  <c r="AP5" i="5"/>
  <c r="AR4" i="5" s="1"/>
  <c r="AQ5" i="5"/>
  <c r="AP822" i="5"/>
  <c r="AR821" i="5" s="1"/>
  <c r="AQ822" i="5"/>
  <c r="AQ1910" i="5"/>
  <c r="AP1910" i="5"/>
  <c r="AP1677" i="5"/>
  <c r="AR1676" i="5" s="1"/>
  <c r="AQ1677" i="5"/>
  <c r="AQ3226" i="5"/>
  <c r="AP3226" i="5"/>
  <c r="AR3225" i="5" s="1"/>
  <c r="AP2763" i="5"/>
  <c r="AR2762" i="5" s="1"/>
  <c r="AQ2763" i="5"/>
  <c r="AP2036" i="5"/>
  <c r="AR2035" i="5"/>
  <c r="AQ2036" i="5"/>
  <c r="AP3208" i="5"/>
  <c r="AR3207" i="5" s="1"/>
  <c r="AQ3208" i="5"/>
  <c r="AP3037" i="5"/>
  <c r="AR3036" i="5" s="1"/>
  <c r="AQ3037" i="5"/>
  <c r="AR2806" i="5"/>
  <c r="AP77" i="5"/>
  <c r="AR76" i="5" s="1"/>
  <c r="AQ77" i="5"/>
  <c r="AP225" i="5"/>
  <c r="AR224" i="5" s="1"/>
  <c r="AQ225" i="5"/>
  <c r="AP543" i="5"/>
  <c r="AR542" i="5"/>
  <c r="AQ543" i="5"/>
  <c r="AQ146" i="5"/>
  <c r="AP146" i="5"/>
  <c r="AR145" i="5" s="1"/>
  <c r="AP1405" i="5"/>
  <c r="AR1404" i="5" s="1"/>
  <c r="AQ1405" i="5"/>
  <c r="AP1477" i="5"/>
  <c r="AR1476" i="5" s="1"/>
  <c r="AQ1477" i="5"/>
  <c r="AP1366" i="5"/>
  <c r="AR1365" i="5" s="1"/>
  <c r="AQ1366" i="5"/>
  <c r="AP657" i="5"/>
  <c r="AR656" i="5" s="1"/>
  <c r="AQ657" i="5"/>
  <c r="AQ318" i="5"/>
  <c r="AP318" i="5"/>
  <c r="AR317" i="5" s="1"/>
  <c r="AP243" i="5"/>
  <c r="AR242" i="5" s="1"/>
  <c r="AQ243" i="5"/>
  <c r="O427" i="5"/>
  <c r="AI427" i="5" s="1"/>
  <c r="Q505" i="5"/>
  <c r="AA505" i="5" s="1"/>
  <c r="AP705" i="5"/>
  <c r="AR704" i="5" s="1"/>
  <c r="AQ705" i="5"/>
  <c r="AP113" i="5"/>
  <c r="AR112" i="5" s="1"/>
  <c r="AQ113" i="5"/>
  <c r="Q741" i="5"/>
  <c r="AA741" i="5" s="1"/>
  <c r="S1404" i="5"/>
  <c r="AE1504" i="5"/>
  <c r="AC3305" i="5"/>
  <c r="AL3305" i="5" s="1"/>
  <c r="AQ2502" i="5"/>
  <c r="AP2502" i="5"/>
  <c r="AR2501" i="5"/>
  <c r="AQ2822" i="5"/>
  <c r="AP2822" i="5"/>
  <c r="AR2821" i="5" s="1"/>
  <c r="AP1727" i="5"/>
  <c r="AR1726" i="5" s="1"/>
  <c r="AQ1727" i="5"/>
  <c r="P3103" i="5"/>
  <c r="AI3103" i="5"/>
  <c r="AP1607" i="5"/>
  <c r="AR1606" i="5" s="1"/>
  <c r="AQ1607" i="5"/>
  <c r="AP2107" i="5"/>
  <c r="AR2106" i="5" s="1"/>
  <c r="AQ2107" i="5"/>
  <c r="AP1633" i="5"/>
  <c r="AR1632" i="5" s="1"/>
  <c r="AQ1633" i="5"/>
  <c r="AQ2085" i="5"/>
  <c r="AP2085" i="5"/>
  <c r="AR2084" i="5"/>
  <c r="AP3140" i="5"/>
  <c r="AR3139" i="5" s="1"/>
  <c r="AQ3140" i="5"/>
  <c r="AD2383" i="5"/>
  <c r="AN2383" i="5" s="1"/>
  <c r="AQ1507" i="5"/>
  <c r="AP1507" i="5"/>
  <c r="AR1506" i="5" s="1"/>
  <c r="AC2091" i="5"/>
  <c r="AL2091" i="5" s="1"/>
  <c r="AQ3218" i="5"/>
  <c r="AP3218" i="5"/>
  <c r="AR3217" i="5" s="1"/>
  <c r="AQ3236" i="5"/>
  <c r="AP3236" i="5"/>
  <c r="AR3235" i="5" s="1"/>
  <c r="AP2378" i="5"/>
  <c r="AR2377" i="5" s="1"/>
  <c r="AQ2378" i="5"/>
  <c r="AP2407" i="5"/>
  <c r="AR2406" i="5" s="1"/>
  <c r="AQ2407" i="5"/>
  <c r="AP2873" i="5"/>
  <c r="AR2872" i="5" s="1"/>
  <c r="AQ2873" i="5"/>
  <c r="AQ2207" i="5"/>
  <c r="AP2207" i="5"/>
  <c r="AR2206" i="5" s="1"/>
  <c r="AP3081" i="5"/>
  <c r="AR3080" i="5" s="1"/>
  <c r="AQ3081" i="5"/>
  <c r="AQ3198" i="5"/>
  <c r="AP3198" i="5"/>
  <c r="AQ2702" i="5"/>
  <c r="AP2702" i="5"/>
  <c r="AR2701" i="5"/>
  <c r="AC2705" i="5"/>
  <c r="AL2705" i="5" s="1"/>
  <c r="AR1362" i="5"/>
  <c r="AE2705" i="5"/>
  <c r="AR3061" i="5"/>
  <c r="AR3005" i="5"/>
  <c r="AR2805" i="5"/>
  <c r="V3180" i="5"/>
  <c r="Z3180" i="5" s="1"/>
  <c r="AB3180" i="5" s="1"/>
  <c r="W3180" i="5"/>
  <c r="X3180" i="5"/>
  <c r="Y3180" i="5"/>
  <c r="AI3193" i="5"/>
  <c r="P3193" i="5"/>
  <c r="O3194" i="5"/>
  <c r="AC2761" i="5"/>
  <c r="AL2761" i="5" s="1"/>
  <c r="Q3181" i="5"/>
  <c r="AA3181" i="5" s="1"/>
  <c r="R3181" i="5"/>
  <c r="T3181" i="5"/>
  <c r="U3181" i="5"/>
  <c r="S3181" i="5"/>
  <c r="AR2761" i="5"/>
  <c r="AR3262" i="5"/>
  <c r="AC1606" i="5"/>
  <c r="AL1606" i="5" s="1"/>
  <c r="AE2700" i="5"/>
  <c r="AC2506" i="5"/>
  <c r="AL2506" i="5" s="1"/>
  <c r="AC2013" i="5"/>
  <c r="AL2013" i="5" s="1"/>
  <c r="AE1674" i="5"/>
  <c r="AD2700" i="5"/>
  <c r="AN2700" i="5" s="1"/>
  <c r="AC3183" i="5"/>
  <c r="AL3183" i="5" s="1"/>
  <c r="AD2604" i="5"/>
  <c r="AN2604" i="5" s="1"/>
  <c r="AC3216" i="5"/>
  <c r="AL3216" i="5" s="1"/>
  <c r="AE3061" i="5"/>
  <c r="AE2013" i="5"/>
  <c r="AC1674" i="5"/>
  <c r="AL1674" i="5" s="1"/>
  <c r="AE2105" i="5"/>
  <c r="AC1907" i="5"/>
  <c r="AL1907" i="5" s="1"/>
  <c r="AD2013" i="5"/>
  <c r="AN2013" i="5" s="1"/>
  <c r="AD2105" i="5"/>
  <c r="AN2105" i="5" s="1"/>
  <c r="AE3216" i="5"/>
  <c r="P1189" i="5"/>
  <c r="U1189" i="5" s="1"/>
  <c r="P129" i="5"/>
  <c r="U129" i="5" s="1"/>
  <c r="P50" i="5"/>
  <c r="P1321" i="5"/>
  <c r="U1321" i="5" s="1"/>
  <c r="P1314" i="5"/>
  <c r="T1314" i="5" s="1"/>
  <c r="P5" i="5"/>
  <c r="S5" i="5" s="1"/>
  <c r="P366" i="5"/>
  <c r="P1106" i="5"/>
  <c r="S1106" i="5" s="1"/>
  <c r="P822" i="5"/>
  <c r="R822" i="5" s="1"/>
  <c r="X92" i="5"/>
  <c r="Y92" i="5"/>
  <c r="V92" i="5"/>
  <c r="Z92" i="5" s="1"/>
  <c r="AB92" i="5" s="1"/>
  <c r="W92" i="5"/>
  <c r="O330" i="5"/>
  <c r="Y1205" i="5"/>
  <c r="V1205" i="5"/>
  <c r="Z1205" i="5" s="1"/>
  <c r="AB1205" i="5" s="1"/>
  <c r="W1205" i="5"/>
  <c r="X1205" i="5"/>
  <c r="X505" i="5"/>
  <c r="Y505" i="5"/>
  <c r="V505" i="5"/>
  <c r="Z505" i="5" s="1"/>
  <c r="AB505" i="5" s="1"/>
  <c r="W505" i="5"/>
  <c r="P705" i="5"/>
  <c r="X426" i="5"/>
  <c r="Y426" i="5"/>
  <c r="V426" i="5"/>
  <c r="Z426" i="5" s="1"/>
  <c r="AB426" i="5" s="1"/>
  <c r="W426" i="5"/>
  <c r="X124" i="5"/>
  <c r="Y124" i="5"/>
  <c r="V124" i="5"/>
  <c r="Z124" i="5" s="1"/>
  <c r="AB124" i="5" s="1"/>
  <c r="W124" i="5"/>
  <c r="O400" i="5"/>
  <c r="AI400" i="5" s="1"/>
  <c r="X116" i="5"/>
  <c r="Y116" i="5"/>
  <c r="V116" i="5"/>
  <c r="Z116" i="5" s="1"/>
  <c r="AB116" i="5" s="1"/>
  <c r="W116" i="5"/>
  <c r="X521" i="5"/>
  <c r="W521" i="5"/>
  <c r="X542" i="5"/>
  <c r="V542" i="5"/>
  <c r="Z542" i="5" s="1"/>
  <c r="AB542" i="5" s="1"/>
  <c r="W542" i="5"/>
  <c r="Y542" i="5"/>
  <c r="AD1504" i="5"/>
  <c r="AN1504" i="5" s="1"/>
  <c r="AE1606" i="5"/>
  <c r="AE3305" i="5"/>
  <c r="R1676" i="5"/>
  <c r="T1676" i="5"/>
  <c r="S1676" i="5"/>
  <c r="Q1676" i="5"/>
  <c r="AA1676" i="5" s="1"/>
  <c r="U1676" i="5"/>
  <c r="W2106" i="5"/>
  <c r="X2106" i="5"/>
  <c r="Y2106" i="5"/>
  <c r="V2106" i="5"/>
  <c r="Z2106" i="5" s="1"/>
  <c r="AB2106" i="5" s="1"/>
  <c r="O3064" i="5"/>
  <c r="AI3064" i="5" s="1"/>
  <c r="P3063" i="5"/>
  <c r="AC3162" i="5"/>
  <c r="AL3162" i="5" s="1"/>
  <c r="Q2353" i="5"/>
  <c r="AA2353" i="5" s="1"/>
  <c r="R2353" i="5"/>
  <c r="S2353" i="5"/>
  <c r="U2353" i="5"/>
  <c r="T2353" i="5"/>
  <c r="Q3127" i="5"/>
  <c r="AA3127" i="5" s="1"/>
  <c r="U3127" i="5"/>
  <c r="S3127" i="5"/>
  <c r="T3127" i="5"/>
  <c r="R3127" i="5"/>
  <c r="R3225" i="5"/>
  <c r="T3225" i="5"/>
  <c r="U3225" i="5"/>
  <c r="S3225" i="5"/>
  <c r="Q3225" i="5"/>
  <c r="AA3225" i="5" s="1"/>
  <c r="O2509" i="5"/>
  <c r="AI2509" i="5" s="1"/>
  <c r="P2508" i="5"/>
  <c r="V2306" i="5"/>
  <c r="Z2306" i="5" s="1"/>
  <c r="AB2306" i="5" s="1"/>
  <c r="W2306" i="5"/>
  <c r="X2306" i="5"/>
  <c r="Y2306" i="5"/>
  <c r="AD2205" i="5"/>
  <c r="AN2205" i="5" s="1"/>
  <c r="AC1602" i="5"/>
  <c r="AL1602" i="5" s="1"/>
  <c r="Y2092" i="5"/>
  <c r="X2092" i="5"/>
  <c r="V2092" i="5"/>
  <c r="Z2092" i="5" s="1"/>
  <c r="AB2092" i="5" s="1"/>
  <c r="W2092" i="5"/>
  <c r="W1506" i="5"/>
  <c r="Y1506" i="5"/>
  <c r="V1506" i="5"/>
  <c r="Z1506" i="5" s="1"/>
  <c r="AB1506" i="5" s="1"/>
  <c r="AC1506" i="5" s="1"/>
  <c r="AL1506" i="5" s="1"/>
  <c r="X1506" i="5"/>
  <c r="O3281" i="5"/>
  <c r="AI3281" i="5" s="1"/>
  <c r="P3280" i="5"/>
  <c r="U2762" i="5"/>
  <c r="R2762" i="5"/>
  <c r="S2762" i="5"/>
  <c r="Q2762" i="5"/>
  <c r="AA2762" i="5" s="1"/>
  <c r="T2762" i="5"/>
  <c r="AE1704" i="5"/>
  <c r="P2036" i="5"/>
  <c r="O2037" i="5"/>
  <c r="AI2037" i="5" s="1"/>
  <c r="P1633" i="5"/>
  <c r="O1634" i="5"/>
  <c r="AI1634" i="5" s="1"/>
  <c r="U2271" i="5"/>
  <c r="R2271" i="5"/>
  <c r="T2271" i="5"/>
  <c r="S2271" i="5"/>
  <c r="Q2271" i="5"/>
  <c r="AA2271" i="5" s="1"/>
  <c r="Q3262" i="5"/>
  <c r="AA3262" i="5" s="1"/>
  <c r="U3262" i="5"/>
  <c r="S3262" i="5"/>
  <c r="R3262" i="5"/>
  <c r="T3262" i="5"/>
  <c r="P1575" i="5"/>
  <c r="O1576" i="5"/>
  <c r="AI1576" i="5" s="1"/>
  <c r="R2307" i="5"/>
  <c r="T2307" i="5"/>
  <c r="S2307" i="5"/>
  <c r="Q2307" i="5"/>
  <c r="AA2307" i="5" s="1"/>
  <c r="U2307" i="5"/>
  <c r="Q2315" i="5"/>
  <c r="AA2315" i="5" s="1"/>
  <c r="U2315" i="5"/>
  <c r="R2315" i="5"/>
  <c r="T2315" i="5"/>
  <c r="S2315" i="5"/>
  <c r="S2539" i="5"/>
  <c r="R2539" i="5"/>
  <c r="T2539" i="5"/>
  <c r="Q2539" i="5"/>
  <c r="AA2539" i="5" s="1"/>
  <c r="U2539" i="5"/>
  <c r="U2093" i="5"/>
  <c r="R2093" i="5"/>
  <c r="S2093" i="5"/>
  <c r="T2093" i="5"/>
  <c r="Q2093" i="5"/>
  <c r="AA2093" i="5" s="1"/>
  <c r="T2102" i="5"/>
  <c r="S2102" i="5"/>
  <c r="Q2102" i="5"/>
  <c r="AA2102" i="5" s="1"/>
  <c r="U2102" i="5"/>
  <c r="R2102" i="5"/>
  <c r="T3207" i="5"/>
  <c r="R3207" i="5"/>
  <c r="Q3207" i="5"/>
  <c r="AA3207" i="5" s="1"/>
  <c r="U3207" i="5"/>
  <c r="S3207" i="5"/>
  <c r="P1706" i="5"/>
  <c r="O1707" i="5"/>
  <c r="AI1707" i="5" s="1"/>
  <c r="P2494" i="5"/>
  <c r="O2495" i="5"/>
  <c r="AI2495" i="5" s="1"/>
  <c r="P3218" i="5"/>
  <c r="O3219" i="5"/>
  <c r="AI3219" i="5" s="1"/>
  <c r="V2871" i="5"/>
  <c r="Z2871" i="5" s="1"/>
  <c r="W2871" i="5"/>
  <c r="X2871" i="5"/>
  <c r="Y2871" i="5"/>
  <c r="AC1772" i="5"/>
  <c r="AL1772" i="5" s="1"/>
  <c r="O3121" i="5"/>
  <c r="AI3121" i="5" s="1"/>
  <c r="P3120" i="5"/>
  <c r="O3115" i="5"/>
  <c r="AI3115" i="5" s="1"/>
  <c r="P3114" i="5"/>
  <c r="U3235" i="5"/>
  <c r="T3235" i="5"/>
  <c r="R3235" i="5"/>
  <c r="S3235" i="5"/>
  <c r="Q3235" i="5"/>
  <c r="AA3235" i="5" s="1"/>
  <c r="V3005" i="5"/>
  <c r="Z3005" i="5" s="1"/>
  <c r="AB3005" i="5" s="1"/>
  <c r="AE3005" i="5" s="1"/>
  <c r="W3005" i="5"/>
  <c r="Y3005" i="5"/>
  <c r="X3005" i="5"/>
  <c r="S2200" i="5"/>
  <c r="T2200" i="5"/>
  <c r="Q2200" i="5"/>
  <c r="AA2200" i="5" s="1"/>
  <c r="R2200" i="5"/>
  <c r="U2200" i="5"/>
  <c r="AD3061" i="5"/>
  <c r="AN3061" i="5" s="1"/>
  <c r="W2905" i="5"/>
  <c r="X2905" i="5"/>
  <c r="Y2905" i="5"/>
  <c r="V2905" i="5"/>
  <c r="Z2905" i="5" s="1"/>
  <c r="AB2905" i="5" s="1"/>
  <c r="T2377" i="5"/>
  <c r="Q2377" i="5"/>
  <c r="AA2377" i="5" s="1"/>
  <c r="R2377" i="5"/>
  <c r="U2377" i="5"/>
  <c r="S2377" i="5"/>
  <c r="X1675" i="5"/>
  <c r="Y1675" i="5"/>
  <c r="V1675" i="5"/>
  <c r="Z1675" i="5" s="1"/>
  <c r="AB1675" i="5" s="1"/>
  <c r="W1675" i="5"/>
  <c r="P2926" i="5"/>
  <c r="O2927" i="5"/>
  <c r="AI2927" i="5" s="1"/>
  <c r="S2385" i="5"/>
  <c r="T2385" i="5"/>
  <c r="U2385" i="5"/>
  <c r="R2385" i="5"/>
  <c r="Q2385" i="5"/>
  <c r="AA2385" i="5" s="1"/>
  <c r="AD2907" i="5"/>
  <c r="AN2907" i="5" s="1"/>
  <c r="AE2706" i="5"/>
  <c r="S2406" i="5"/>
  <c r="Q2406" i="5"/>
  <c r="AA2406" i="5" s="1"/>
  <c r="T2406" i="5"/>
  <c r="U2406" i="5"/>
  <c r="R2406" i="5"/>
  <c r="O2714" i="5"/>
  <c r="AI2714" i="5" s="1"/>
  <c r="P2713" i="5"/>
  <c r="V3224" i="5"/>
  <c r="Z3224" i="5" s="1"/>
  <c r="AB3224" i="5" s="1"/>
  <c r="X3224" i="5"/>
  <c r="Y3224" i="5"/>
  <c r="W3224" i="5"/>
  <c r="S2607" i="5"/>
  <c r="R2607" i="5"/>
  <c r="T2607" i="5"/>
  <c r="Q2607" i="5"/>
  <c r="AA2607" i="5" s="1"/>
  <c r="U2607" i="5"/>
  <c r="O2208" i="5"/>
  <c r="AI2208" i="5" s="1"/>
  <c r="P2207" i="5"/>
  <c r="S1958" i="5"/>
  <c r="Q1958" i="5"/>
  <c r="AA1958" i="5" s="1"/>
  <c r="T1958" i="5"/>
  <c r="U1958" i="5"/>
  <c r="R1958" i="5"/>
  <c r="P3081" i="5"/>
  <c r="O3082" i="5"/>
  <c r="AI3082" i="5" s="1"/>
  <c r="P3198" i="5"/>
  <c r="O3199" i="5"/>
  <c r="AI3199" i="5" s="1"/>
  <c r="U3006" i="5"/>
  <c r="R3006" i="5"/>
  <c r="T3006" i="5"/>
  <c r="Q3006" i="5"/>
  <c r="AA3006" i="5" s="1"/>
  <c r="S3006" i="5"/>
  <c r="U3036" i="5"/>
  <c r="S3036" i="5"/>
  <c r="R3036" i="5"/>
  <c r="T3036" i="5"/>
  <c r="Q3036" i="5"/>
  <c r="AA3036" i="5" s="1"/>
  <c r="P2007" i="5"/>
  <c r="O2008" i="5"/>
  <c r="P117" i="5"/>
  <c r="Q117" i="5" s="1"/>
  <c r="AA117" i="5" s="1"/>
  <c r="P93" i="5"/>
  <c r="T93" i="5" s="1"/>
  <c r="X339" i="5"/>
  <c r="Y339" i="5"/>
  <c r="V339" i="5"/>
  <c r="Z339" i="5" s="1"/>
  <c r="AB339" i="5" s="1"/>
  <c r="W339" i="5"/>
  <c r="X164" i="5"/>
  <c r="Y164" i="5"/>
  <c r="V164" i="5"/>
  <c r="Z164" i="5" s="1"/>
  <c r="AB164" i="5" s="1"/>
  <c r="W164" i="5"/>
  <c r="Y821" i="5"/>
  <c r="V821" i="5"/>
  <c r="Z821" i="5" s="1"/>
  <c r="AB821" i="5" s="1"/>
  <c r="W821" i="5"/>
  <c r="X821" i="5"/>
  <c r="Y613" i="5"/>
  <c r="V613" i="5"/>
  <c r="Z613" i="5" s="1"/>
  <c r="AB613" i="5" s="1"/>
  <c r="W613" i="5"/>
  <c r="X613" i="5"/>
  <c r="Y688" i="5"/>
  <c r="V688" i="5"/>
  <c r="Z688" i="5" s="1"/>
  <c r="AB688" i="5" s="1"/>
  <c r="W688" i="5"/>
  <c r="X688" i="5"/>
  <c r="X104" i="5"/>
  <c r="Y104" i="5"/>
  <c r="V104" i="5"/>
  <c r="Z104" i="5" s="1"/>
  <c r="AB104" i="5" s="1"/>
  <c r="W104" i="5"/>
  <c r="X213" i="5"/>
  <c r="Y213" i="5"/>
  <c r="V213" i="5"/>
  <c r="W213" i="5"/>
  <c r="X145" i="5"/>
  <c r="Y145" i="5"/>
  <c r="V145" i="5"/>
  <c r="Z145" i="5" s="1"/>
  <c r="AB145" i="5" s="1"/>
  <c r="W145" i="5"/>
  <c r="AC1504" i="5"/>
  <c r="AL1504" i="5" s="1"/>
  <c r="AE1907" i="5"/>
  <c r="AD1606" i="5"/>
  <c r="AN1606" i="5" s="1"/>
  <c r="AD3305" i="5"/>
  <c r="AN3305" i="5" s="1"/>
  <c r="P3164" i="5"/>
  <c r="O3165" i="5"/>
  <c r="AI3165" i="5" s="1"/>
  <c r="U3062" i="5"/>
  <c r="R3062" i="5"/>
  <c r="S3062" i="5"/>
  <c r="Q3062" i="5"/>
  <c r="AA3062" i="5" s="1"/>
  <c r="T3062" i="5"/>
  <c r="P1808" i="5"/>
  <c r="O1809" i="5"/>
  <c r="AI1809" i="5" s="1"/>
  <c r="O3107" i="5"/>
  <c r="AI3107" i="5" s="1"/>
  <c r="P3106" i="5"/>
  <c r="O1555" i="5"/>
  <c r="AI1555" i="5" s="1"/>
  <c r="P1554" i="5"/>
  <c r="V2083" i="5"/>
  <c r="Z2083" i="5" s="1"/>
  <c r="W2083" i="5"/>
  <c r="X2083" i="5"/>
  <c r="Y2083" i="5"/>
  <c r="AD3183" i="5"/>
  <c r="AN3183" i="5" s="1"/>
  <c r="P3128" i="5"/>
  <c r="O3129" i="5"/>
  <c r="AI3129" i="5" s="1"/>
  <c r="X2711" i="5"/>
  <c r="Y2711" i="5"/>
  <c r="V2711" i="5"/>
  <c r="Z2711" i="5" s="1"/>
  <c r="AB2711" i="5" s="1"/>
  <c r="W2711" i="5"/>
  <c r="W1573" i="5"/>
  <c r="X1573" i="5"/>
  <c r="Y1573" i="5"/>
  <c r="V1573" i="5"/>
  <c r="Z1573" i="5" s="1"/>
  <c r="AB1573" i="5" s="1"/>
  <c r="S2507" i="5"/>
  <c r="R2507" i="5"/>
  <c r="T2507" i="5"/>
  <c r="Q2507" i="5"/>
  <c r="AA2507" i="5" s="1"/>
  <c r="U2507" i="5"/>
  <c r="T3102" i="5"/>
  <c r="Q3102" i="5"/>
  <c r="AA3102" i="5" s="1"/>
  <c r="S3102" i="5"/>
  <c r="U3102" i="5"/>
  <c r="R3102" i="5"/>
  <c r="AC2205" i="5"/>
  <c r="AL2205" i="5" s="1"/>
  <c r="Q3279" i="5"/>
  <c r="AA3279" i="5" s="1"/>
  <c r="U3279" i="5"/>
  <c r="R3279" i="5"/>
  <c r="T3279" i="5"/>
  <c r="S3279" i="5"/>
  <c r="AD1704" i="5"/>
  <c r="AN1704" i="5" s="1"/>
  <c r="S2035" i="5"/>
  <c r="Q2035" i="5"/>
  <c r="AA2035" i="5" s="1"/>
  <c r="T2035" i="5"/>
  <c r="U2035" i="5"/>
  <c r="R2035" i="5"/>
  <c r="P2085" i="5"/>
  <c r="O2086" i="5"/>
  <c r="AI2086" i="5" s="1"/>
  <c r="T3139" i="5"/>
  <c r="R3139" i="5"/>
  <c r="Q3139" i="5"/>
  <c r="AA3139" i="5" s="1"/>
  <c r="U3139" i="5"/>
  <c r="S3139" i="5"/>
  <c r="P1986" i="5"/>
  <c r="O1987" i="5"/>
  <c r="AI1987" i="5" s="1"/>
  <c r="P2540" i="5"/>
  <c r="O2541" i="5"/>
  <c r="AI2541" i="5" s="1"/>
  <c r="P2094" i="5"/>
  <c r="O2095" i="5"/>
  <c r="AI2095" i="5" s="1"/>
  <c r="P2103" i="5"/>
  <c r="O2104" i="5"/>
  <c r="P2807" i="5"/>
  <c r="O2808" i="5"/>
  <c r="AI2808" i="5" s="1"/>
  <c r="V2908" i="5"/>
  <c r="Z2908" i="5" s="1"/>
  <c r="AB2908" i="5" s="1"/>
  <c r="W2908" i="5"/>
  <c r="X2908" i="5"/>
  <c r="Y2908" i="5"/>
  <c r="AE2908" i="5" s="1"/>
  <c r="S2493" i="5"/>
  <c r="T2493" i="5"/>
  <c r="U2493" i="5"/>
  <c r="Q2493" i="5"/>
  <c r="AA2493" i="5" s="1"/>
  <c r="R2493" i="5"/>
  <c r="T3217" i="5"/>
  <c r="R3217" i="5"/>
  <c r="Q3217" i="5"/>
  <c r="AA3217" i="5" s="1"/>
  <c r="U3217" i="5"/>
  <c r="S3217" i="5"/>
  <c r="AB2871" i="5"/>
  <c r="P1646" i="5"/>
  <c r="O1647" i="5"/>
  <c r="AI1647" i="5" s="1"/>
  <c r="AD1772" i="5"/>
  <c r="AN1772" i="5" s="1"/>
  <c r="T3119" i="5"/>
  <c r="R3119" i="5"/>
  <c r="S3119" i="5"/>
  <c r="Q3119" i="5"/>
  <c r="AA3119" i="5" s="1"/>
  <c r="U3119" i="5"/>
  <c r="T3113" i="5"/>
  <c r="R3113" i="5"/>
  <c r="Q3113" i="5"/>
  <c r="AA3113" i="5" s="1"/>
  <c r="S3113" i="5"/>
  <c r="U3113" i="5"/>
  <c r="AC3061" i="5"/>
  <c r="AL3061" i="5" s="1"/>
  <c r="P3252" i="5"/>
  <c r="O3253" i="5"/>
  <c r="AI3253" i="5" s="1"/>
  <c r="P2708" i="5"/>
  <c r="O2709" i="5"/>
  <c r="P2378" i="5"/>
  <c r="O2379" i="5"/>
  <c r="AI2379" i="5" s="1"/>
  <c r="Q2925" i="5"/>
  <c r="AA2925" i="5" s="1"/>
  <c r="R2925" i="5"/>
  <c r="S2925" i="5"/>
  <c r="T2925" i="5"/>
  <c r="U2925" i="5"/>
  <c r="AD2706" i="5"/>
  <c r="AN2706" i="5" s="1"/>
  <c r="U2712" i="5"/>
  <c r="R2712" i="5"/>
  <c r="Q2712" i="5"/>
  <c r="AA2712" i="5" s="1"/>
  <c r="S2712" i="5"/>
  <c r="T2712" i="5"/>
  <c r="U2206" i="5"/>
  <c r="R2206" i="5"/>
  <c r="T2206" i="5"/>
  <c r="S2206" i="5"/>
  <c r="Q2206" i="5"/>
  <c r="AA2206" i="5" s="1"/>
  <c r="R2079" i="5"/>
  <c r="S2079" i="5"/>
  <c r="Q2079" i="5"/>
  <c r="AA2079" i="5" s="1"/>
  <c r="T2079" i="5"/>
  <c r="U2079" i="5"/>
  <c r="U3080" i="5"/>
  <c r="S3080" i="5"/>
  <c r="R3080" i="5"/>
  <c r="T3080" i="5"/>
  <c r="Q3080" i="5"/>
  <c r="AA3080" i="5" s="1"/>
  <c r="T3197" i="5"/>
  <c r="R3197" i="5"/>
  <c r="U3197" i="5"/>
  <c r="Q3197" i="5"/>
  <c r="AA3197" i="5" s="1"/>
  <c r="S3197" i="5"/>
  <c r="W1668" i="5"/>
  <c r="X1668" i="5"/>
  <c r="Y1668" i="5"/>
  <c r="V1668" i="5"/>
  <c r="Z1668" i="5" s="1"/>
  <c r="Y2906" i="5"/>
  <c r="V2906" i="5"/>
  <c r="Z2906" i="5" s="1"/>
  <c r="AB2906" i="5" s="1"/>
  <c r="AC2906" i="5" s="1"/>
  <c r="AL2906" i="5" s="1"/>
  <c r="W2906" i="5"/>
  <c r="X2906" i="5"/>
  <c r="Q2006" i="5"/>
  <c r="AA2006" i="5" s="1"/>
  <c r="U2006" i="5"/>
  <c r="S2006" i="5"/>
  <c r="T2006" i="5"/>
  <c r="R2006" i="5"/>
  <c r="P837" i="5"/>
  <c r="P618" i="5"/>
  <c r="R618" i="5" s="1"/>
  <c r="P1350" i="5"/>
  <c r="U1350" i="5" s="1"/>
  <c r="Y1365" i="5"/>
  <c r="W1365" i="5"/>
  <c r="V1365" i="5"/>
  <c r="Z1365" i="5" s="1"/>
  <c r="AB1365" i="5" s="1"/>
  <c r="X1365" i="5"/>
  <c r="X197" i="5"/>
  <c r="Y197" i="5"/>
  <c r="V197" i="5"/>
  <c r="Z197" i="5" s="1"/>
  <c r="AB197" i="5" s="1"/>
  <c r="W197" i="5"/>
  <c r="P205" i="5"/>
  <c r="Y841" i="5"/>
  <c r="V841" i="5"/>
  <c r="Z841" i="5" s="1"/>
  <c r="AB841" i="5" s="1"/>
  <c r="W841" i="5"/>
  <c r="X841" i="5"/>
  <c r="Y741" i="5"/>
  <c r="V741" i="5"/>
  <c r="Z741" i="5" s="1"/>
  <c r="AB741" i="5" s="1"/>
  <c r="W741" i="5"/>
  <c r="X741" i="5"/>
  <c r="Y1404" i="5"/>
  <c r="V1404" i="5"/>
  <c r="Z1404" i="5" s="1"/>
  <c r="AB1404" i="5" s="1"/>
  <c r="W1404" i="5"/>
  <c r="X1404" i="5"/>
  <c r="T3163" i="5"/>
  <c r="S3163" i="5"/>
  <c r="Q3163" i="5"/>
  <c r="AA3163" i="5" s="1"/>
  <c r="U3163" i="5"/>
  <c r="R3163" i="5"/>
  <c r="AD2106" i="5"/>
  <c r="AN2106" i="5" s="1"/>
  <c r="P2502" i="5"/>
  <c r="O2503" i="5"/>
  <c r="AI2503" i="5" s="1"/>
  <c r="X3184" i="5"/>
  <c r="Y3184" i="5"/>
  <c r="W3184" i="5"/>
  <c r="V3184" i="5"/>
  <c r="Z3184" i="5" s="1"/>
  <c r="AB3184" i="5" s="1"/>
  <c r="Q1807" i="5"/>
  <c r="AA1807" i="5" s="1"/>
  <c r="U1807" i="5"/>
  <c r="R1807" i="5"/>
  <c r="T1807" i="5"/>
  <c r="S1807" i="5"/>
  <c r="X2384" i="5"/>
  <c r="Y2384" i="5"/>
  <c r="V2384" i="5"/>
  <c r="Z2384" i="5" s="1"/>
  <c r="W2384" i="5"/>
  <c r="R3105" i="5"/>
  <c r="T3105" i="5"/>
  <c r="Q3105" i="5"/>
  <c r="AA3105" i="5" s="1"/>
  <c r="S3105" i="5"/>
  <c r="U3105" i="5"/>
  <c r="Q1553" i="5"/>
  <c r="AA1553" i="5" s="1"/>
  <c r="R1553" i="5"/>
  <c r="S1553" i="5"/>
  <c r="T1553" i="5"/>
  <c r="U1553" i="5"/>
  <c r="P2822" i="5"/>
  <c r="O2823" i="5"/>
  <c r="AI2823" i="5" s="1"/>
  <c r="P1727" i="5"/>
  <c r="O1728" i="5"/>
  <c r="AI1728" i="5" s="1"/>
  <c r="T3103" i="5"/>
  <c r="R3103" i="5"/>
  <c r="S3103" i="5"/>
  <c r="Q3103" i="5"/>
  <c r="AA3103" i="5" s="1"/>
  <c r="U3103" i="5"/>
  <c r="X2538" i="5"/>
  <c r="Y2538" i="5"/>
  <c r="V2538" i="5"/>
  <c r="Z2538" i="5" s="1"/>
  <c r="AB2538" i="5" s="1"/>
  <c r="AE2538" i="5" s="1"/>
  <c r="W2538" i="5"/>
  <c r="P1670" i="5"/>
  <c r="O1671" i="5"/>
  <c r="AI1671" i="5" s="1"/>
  <c r="V2101" i="5"/>
  <c r="Z2101" i="5" s="1"/>
  <c r="AB2101" i="5" s="1"/>
  <c r="W2101" i="5"/>
  <c r="X2101" i="5"/>
  <c r="Y2101" i="5"/>
  <c r="P2891" i="5"/>
  <c r="O2892" i="5"/>
  <c r="AI2892" i="5" s="1"/>
  <c r="P1607" i="5"/>
  <c r="O1608" i="5"/>
  <c r="AI1608" i="5" s="1"/>
  <c r="P2107" i="5"/>
  <c r="O2108" i="5"/>
  <c r="AI2108" i="5" s="1"/>
  <c r="U3185" i="5"/>
  <c r="T3185" i="5"/>
  <c r="R3185" i="5"/>
  <c r="Q3185" i="5"/>
  <c r="AA3185" i="5" s="1"/>
  <c r="S3185" i="5"/>
  <c r="U2084" i="5"/>
  <c r="Q2084" i="5"/>
  <c r="AA2084" i="5" s="1"/>
  <c r="T2084" i="5"/>
  <c r="S2084" i="5"/>
  <c r="R2084" i="5"/>
  <c r="P3140" i="5"/>
  <c r="O3141" i="5"/>
  <c r="AI3141" i="5" s="1"/>
  <c r="T1985" i="5"/>
  <c r="Q1985" i="5"/>
  <c r="AA1985" i="5" s="1"/>
  <c r="U1985" i="5"/>
  <c r="S1985" i="5"/>
  <c r="R1985" i="5"/>
  <c r="AC2105" i="5"/>
  <c r="AL2105" i="5" s="1"/>
  <c r="R2806" i="5"/>
  <c r="S2806" i="5"/>
  <c r="Q2806" i="5"/>
  <c r="AA2806" i="5" s="1"/>
  <c r="T2806" i="5"/>
  <c r="U2806" i="5"/>
  <c r="O1508" i="5"/>
  <c r="AI1508" i="5" s="1"/>
  <c r="P1507" i="5"/>
  <c r="Y2014" i="5"/>
  <c r="V2014" i="5"/>
  <c r="Z2014" i="5" s="1"/>
  <c r="AB2014" i="5" s="1"/>
  <c r="W2014" i="5"/>
  <c r="X2014" i="5"/>
  <c r="Q1645" i="5"/>
  <c r="AA1645" i="5" s="1"/>
  <c r="R1645" i="5"/>
  <c r="S1645" i="5"/>
  <c r="T1645" i="5"/>
  <c r="U1645" i="5"/>
  <c r="V2169" i="5"/>
  <c r="Z2169" i="5" s="1"/>
  <c r="AB2169" i="5" s="1"/>
  <c r="W2169" i="5"/>
  <c r="X2169" i="5"/>
  <c r="Y2169" i="5"/>
  <c r="Q1773" i="5"/>
  <c r="AA1773" i="5" s="1"/>
  <c r="R1773" i="5"/>
  <c r="U1773" i="5"/>
  <c r="S1773" i="5"/>
  <c r="T1773" i="5"/>
  <c r="Y3035" i="5"/>
  <c r="W3035" i="5"/>
  <c r="V3035" i="5"/>
  <c r="Z3035" i="5" s="1"/>
  <c r="AB3035" i="5" s="1"/>
  <c r="X3035" i="5"/>
  <c r="Y2010" i="5"/>
  <c r="V2010" i="5"/>
  <c r="Z2010" i="5" s="1"/>
  <c r="AB2010" i="5" s="1"/>
  <c r="W2010" i="5"/>
  <c r="X2010" i="5"/>
  <c r="T2707" i="5"/>
  <c r="Q2707" i="5"/>
  <c r="AA2707" i="5" s="1"/>
  <c r="U2707" i="5"/>
  <c r="S2707" i="5"/>
  <c r="R2707" i="5"/>
  <c r="P2016" i="5"/>
  <c r="O2017" i="5"/>
  <c r="AI2017" i="5" s="1"/>
  <c r="V1806" i="5"/>
  <c r="Z1806" i="5" s="1"/>
  <c r="AB1806" i="5" s="1"/>
  <c r="W1806" i="5"/>
  <c r="X1806" i="5"/>
  <c r="Y1806" i="5"/>
  <c r="P2255" i="5"/>
  <c r="O2256" i="5"/>
  <c r="AI2256" i="5" s="1"/>
  <c r="O2874" i="5"/>
  <c r="AI2874" i="5" s="1"/>
  <c r="P2873" i="5"/>
  <c r="P2080" i="5"/>
  <c r="O2081" i="5"/>
  <c r="P2171" i="5"/>
  <c r="O2172" i="5"/>
  <c r="AI2172" i="5" s="1"/>
  <c r="Q2011" i="5"/>
  <c r="AA2011" i="5" s="1"/>
  <c r="T2011" i="5"/>
  <c r="U2011" i="5"/>
  <c r="R2011" i="5"/>
  <c r="S2011" i="5"/>
  <c r="AB1668" i="5"/>
  <c r="AD1668" i="5" s="1"/>
  <c r="AN1668" i="5" s="1"/>
  <c r="Y2889" i="5"/>
  <c r="W2889" i="5"/>
  <c r="X2889" i="5"/>
  <c r="V2889" i="5"/>
  <c r="Z2889" i="5" s="1"/>
  <c r="AB2889" i="5" s="1"/>
  <c r="P2702" i="5"/>
  <c r="O2703" i="5"/>
  <c r="AI2703" i="5" s="1"/>
  <c r="P225" i="5"/>
  <c r="P903" i="5"/>
  <c r="U903" i="5" s="1"/>
  <c r="P657" i="5"/>
  <c r="T657" i="5" s="1"/>
  <c r="P318" i="5"/>
  <c r="P243" i="5"/>
  <c r="X76" i="5"/>
  <c r="Y76" i="5"/>
  <c r="V76" i="5"/>
  <c r="Z76" i="5" s="1"/>
  <c r="AB76" i="5" s="1"/>
  <c r="W76" i="5"/>
  <c r="Y805" i="5"/>
  <c r="V805" i="5"/>
  <c r="Z805" i="5" s="1"/>
  <c r="AB805" i="5" s="1"/>
  <c r="W805" i="5"/>
  <c r="X805" i="5"/>
  <c r="Y906" i="5"/>
  <c r="V906" i="5"/>
  <c r="Z906" i="5" s="1"/>
  <c r="AB906" i="5" s="1"/>
  <c r="W906" i="5"/>
  <c r="X906" i="5"/>
  <c r="Y1304" i="5"/>
  <c r="W1304" i="5"/>
  <c r="X1304" i="5"/>
  <c r="V1304" i="5"/>
  <c r="Z1304" i="5" s="1"/>
  <c r="AB1304" i="5" s="1"/>
  <c r="X308" i="5"/>
  <c r="Y308" i="5"/>
  <c r="V308" i="5"/>
  <c r="W308" i="5"/>
  <c r="X143" i="5"/>
  <c r="Y143" i="5"/>
  <c r="AE143" i="5" s="1"/>
  <c r="V143" i="5"/>
  <c r="Z143" i="5" s="1"/>
  <c r="AB143" i="5" s="1"/>
  <c r="W143" i="5"/>
  <c r="Y1363" i="5"/>
  <c r="V1363" i="5"/>
  <c r="Z1363" i="5" s="1"/>
  <c r="AB1363" i="5" s="1"/>
  <c r="W1363" i="5"/>
  <c r="X1363" i="5"/>
  <c r="P634" i="5"/>
  <c r="U634" i="5" s="1"/>
  <c r="Y1105" i="5"/>
  <c r="V1105" i="5"/>
  <c r="Z1105" i="5" s="1"/>
  <c r="AB1105" i="5" s="1"/>
  <c r="W1105" i="5"/>
  <c r="X1105" i="5"/>
  <c r="Y902" i="5"/>
  <c r="V902" i="5"/>
  <c r="Z902" i="5" s="1"/>
  <c r="AB902" i="5" s="1"/>
  <c r="W902" i="5"/>
  <c r="X902" i="5"/>
  <c r="Y1249" i="5"/>
  <c r="W1249" i="5"/>
  <c r="X1249" i="5"/>
  <c r="V1249" i="5"/>
  <c r="Z1249" i="5" s="1"/>
  <c r="AB1249" i="5" s="1"/>
  <c r="P1677" i="5"/>
  <c r="O1678" i="5"/>
  <c r="AI1678" i="5" s="1"/>
  <c r="R2501" i="5"/>
  <c r="S2501" i="5"/>
  <c r="Q2501" i="5"/>
  <c r="AA2501" i="5" s="1"/>
  <c r="T2501" i="5"/>
  <c r="U2501" i="5"/>
  <c r="AB2384" i="5"/>
  <c r="P2354" i="5"/>
  <c r="O2355" i="5"/>
  <c r="AI2355" i="5" s="1"/>
  <c r="AB2083" i="5"/>
  <c r="AE2083" i="5" s="1"/>
  <c r="AE3183" i="5"/>
  <c r="O3227" i="5"/>
  <c r="AI3227" i="5" s="1"/>
  <c r="P3226" i="5"/>
  <c r="Q2821" i="5"/>
  <c r="AA2821" i="5" s="1"/>
  <c r="U2821" i="5"/>
  <c r="T2821" i="5"/>
  <c r="R2821" i="5"/>
  <c r="S2821" i="5"/>
  <c r="R1726" i="5"/>
  <c r="T1726" i="5"/>
  <c r="S1726" i="5"/>
  <c r="Q1726" i="5"/>
  <c r="AA1726" i="5" s="1"/>
  <c r="U1726" i="5"/>
  <c r="AE2205" i="5"/>
  <c r="S1669" i="5"/>
  <c r="R1669" i="5"/>
  <c r="T1669" i="5"/>
  <c r="Q1669" i="5"/>
  <c r="AA1669" i="5" s="1"/>
  <c r="U1669" i="5"/>
  <c r="T2890" i="5"/>
  <c r="U2890" i="5"/>
  <c r="R2890" i="5"/>
  <c r="S2890" i="5"/>
  <c r="Q2890" i="5"/>
  <c r="AA2890" i="5" s="1"/>
  <c r="Y2805" i="5"/>
  <c r="W2805" i="5"/>
  <c r="X2805" i="5"/>
  <c r="V2805" i="5"/>
  <c r="Z2805" i="5" s="1"/>
  <c r="AB2805" i="5" s="1"/>
  <c r="P2763" i="5"/>
  <c r="O2764" i="5"/>
  <c r="AI2764" i="5" s="1"/>
  <c r="P3186" i="5"/>
  <c r="O3187" i="5"/>
  <c r="AI3187" i="5" s="1"/>
  <c r="W2492" i="5"/>
  <c r="X2492" i="5"/>
  <c r="V2492" i="5"/>
  <c r="Z2492" i="5" s="1"/>
  <c r="AB2492" i="5" s="1"/>
  <c r="Y2492" i="5"/>
  <c r="T1632" i="5"/>
  <c r="Q1632" i="5"/>
  <c r="AA1632" i="5" s="1"/>
  <c r="U1632" i="5"/>
  <c r="S1632" i="5"/>
  <c r="R1632" i="5"/>
  <c r="O2273" i="5"/>
  <c r="AI2273" i="5" s="1"/>
  <c r="P2272" i="5"/>
  <c r="V3126" i="5"/>
  <c r="Z3126" i="5" s="1"/>
  <c r="AB3126" i="5" s="1"/>
  <c r="X3126" i="5"/>
  <c r="W3126" i="5"/>
  <c r="Y3126" i="5"/>
  <c r="V1644" i="5"/>
  <c r="Z1644" i="5" s="1"/>
  <c r="AB1644" i="5" s="1"/>
  <c r="X1644" i="5"/>
  <c r="W1644" i="5"/>
  <c r="Y1644" i="5"/>
  <c r="P3263" i="5"/>
  <c r="O3264" i="5"/>
  <c r="AI3264" i="5" s="1"/>
  <c r="S1574" i="5"/>
  <c r="R1574" i="5"/>
  <c r="T1574" i="5"/>
  <c r="Q1574" i="5"/>
  <c r="AA1574" i="5" s="1"/>
  <c r="U1574" i="5"/>
  <c r="P2308" i="5"/>
  <c r="O2309" i="5"/>
  <c r="AI2309" i="5" s="1"/>
  <c r="O2317" i="5"/>
  <c r="AI2317" i="5" s="1"/>
  <c r="P2316" i="5"/>
  <c r="W2199" i="5"/>
  <c r="X2199" i="5"/>
  <c r="Y2199" i="5"/>
  <c r="V2199" i="5"/>
  <c r="Z2199" i="5" s="1"/>
  <c r="AB2199" i="5" s="1"/>
  <c r="O3209" i="5"/>
  <c r="AI3209" i="5" s="1"/>
  <c r="P3208" i="5"/>
  <c r="U1705" i="5"/>
  <c r="S1705" i="5"/>
  <c r="R1705" i="5"/>
  <c r="T1705" i="5"/>
  <c r="Q1705" i="5"/>
  <c r="AA1705" i="5" s="1"/>
  <c r="AD2091" i="5"/>
  <c r="AN2091" i="5" s="1"/>
  <c r="AE1772" i="5"/>
  <c r="W2606" i="5"/>
  <c r="X2606" i="5"/>
  <c r="Y2606" i="5"/>
  <c r="V2606" i="5"/>
  <c r="Z2606" i="5" s="1"/>
  <c r="AB2606" i="5" s="1"/>
  <c r="Y1957" i="5"/>
  <c r="V1957" i="5"/>
  <c r="Z1957" i="5" s="1"/>
  <c r="AB1957" i="5" s="1"/>
  <c r="W1957" i="5"/>
  <c r="X1957" i="5"/>
  <c r="Y3079" i="5"/>
  <c r="AE3079" i="5" s="1"/>
  <c r="V3079" i="5"/>
  <c r="Z3079" i="5" s="1"/>
  <c r="AB3079" i="5" s="1"/>
  <c r="W3079" i="5"/>
  <c r="AC3079" i="5" s="1"/>
  <c r="AL3079" i="5" s="1"/>
  <c r="X3079" i="5"/>
  <c r="AD3079" i="5" s="1"/>
  <c r="AN3079" i="5" s="1"/>
  <c r="P1774" i="5"/>
  <c r="O1775" i="5"/>
  <c r="AI1775" i="5" s="1"/>
  <c r="O3237" i="5"/>
  <c r="AI3237" i="5" s="1"/>
  <c r="P3236" i="5"/>
  <c r="P2201" i="5"/>
  <c r="O2202" i="5"/>
  <c r="AI2202" i="5" s="1"/>
  <c r="T3251" i="5"/>
  <c r="R3251" i="5"/>
  <c r="S3251" i="5"/>
  <c r="Q3251" i="5"/>
  <c r="AA3251" i="5" s="1"/>
  <c r="U3251" i="5"/>
  <c r="P2909" i="5"/>
  <c r="O2910" i="5"/>
  <c r="AI2910" i="5" s="1"/>
  <c r="R2015" i="5"/>
  <c r="S2015" i="5"/>
  <c r="Q2015" i="5"/>
  <c r="AA2015" i="5" s="1"/>
  <c r="T2015" i="5"/>
  <c r="U2015" i="5"/>
  <c r="O2387" i="5"/>
  <c r="AI2387" i="5" s="1"/>
  <c r="P2386" i="5"/>
  <c r="AC2706" i="5"/>
  <c r="AL2706" i="5" s="1"/>
  <c r="P2407" i="5"/>
  <c r="O2408" i="5"/>
  <c r="AI2408" i="5" s="1"/>
  <c r="S2254" i="5"/>
  <c r="Q2254" i="5"/>
  <c r="AA2254" i="5" s="1"/>
  <c r="T2254" i="5"/>
  <c r="U2254" i="5"/>
  <c r="R2254" i="5"/>
  <c r="T2872" i="5"/>
  <c r="Q2872" i="5"/>
  <c r="AA2872" i="5" s="1"/>
  <c r="U2872" i="5"/>
  <c r="S2872" i="5"/>
  <c r="R2872" i="5"/>
  <c r="O2609" i="5"/>
  <c r="AI2609" i="5" s="1"/>
  <c r="P2608" i="5"/>
  <c r="O1960" i="5"/>
  <c r="AI1960" i="5" s="1"/>
  <c r="P1959" i="5"/>
  <c r="U2170" i="5"/>
  <c r="R2170" i="5"/>
  <c r="T2170" i="5"/>
  <c r="S2170" i="5"/>
  <c r="Q2170" i="5"/>
  <c r="AA2170" i="5" s="1"/>
  <c r="O3008" i="5"/>
  <c r="AI3008" i="5" s="1"/>
  <c r="P3007" i="5"/>
  <c r="O3038" i="5"/>
  <c r="AI3038" i="5" s="1"/>
  <c r="P3037" i="5"/>
  <c r="R2012" i="5"/>
  <c r="T2012" i="5"/>
  <c r="S2012" i="5"/>
  <c r="Q2012" i="5"/>
  <c r="AA2012" i="5" s="1"/>
  <c r="U2012" i="5"/>
  <c r="S2701" i="5"/>
  <c r="Q2701" i="5"/>
  <c r="AA2701" i="5" s="1"/>
  <c r="T2701" i="5"/>
  <c r="U2701" i="5"/>
  <c r="R2701" i="5"/>
  <c r="P1910" i="5"/>
  <c r="O1911" i="5"/>
  <c r="AI1911" i="5" s="1"/>
  <c r="W1908" i="5"/>
  <c r="X1908" i="5"/>
  <c r="Y1908" i="5"/>
  <c r="V1908" i="5"/>
  <c r="Z1908" i="5" s="1"/>
  <c r="AB1908" i="5" s="1"/>
  <c r="R1909" i="5"/>
  <c r="S1909" i="5"/>
  <c r="T1909" i="5"/>
  <c r="Q1909" i="5"/>
  <c r="AA1909" i="5" s="1"/>
  <c r="U1909" i="5"/>
  <c r="AC1505" i="5"/>
  <c r="AL1505" i="5" s="1"/>
  <c r="AE1505" i="5"/>
  <c r="AD1505" i="5"/>
  <c r="AN1505" i="5" s="1"/>
  <c r="R117" i="5"/>
  <c r="S117" i="5"/>
  <c r="O766" i="5"/>
  <c r="AI766" i="5" s="1"/>
  <c r="P765" i="5"/>
  <c r="O843" i="5"/>
  <c r="AI843" i="5" s="1"/>
  <c r="P842" i="5"/>
  <c r="U705" i="5"/>
  <c r="S705" i="5"/>
  <c r="T705" i="5"/>
  <c r="R705" i="5"/>
  <c r="Q705" i="5"/>
  <c r="AA705" i="5" s="1"/>
  <c r="O401" i="5"/>
  <c r="AI401" i="5" s="1"/>
  <c r="O1399" i="5"/>
  <c r="AI1399" i="5" s="1"/>
  <c r="P1398" i="5"/>
  <c r="O341" i="5"/>
  <c r="AI341" i="5" s="1"/>
  <c r="P340" i="5"/>
  <c r="S93" i="5"/>
  <c r="O166" i="5"/>
  <c r="AI166" i="5" s="1"/>
  <c r="P165" i="5"/>
  <c r="T1189" i="5"/>
  <c r="U50" i="5"/>
  <c r="R50" i="5"/>
  <c r="S50" i="5"/>
  <c r="T50" i="5"/>
  <c r="Q50" i="5"/>
  <c r="AA50" i="5" s="1"/>
  <c r="U318" i="5"/>
  <c r="R318" i="5"/>
  <c r="S318" i="5"/>
  <c r="T318" i="5"/>
  <c r="Q318" i="5"/>
  <c r="AA318" i="5" s="1"/>
  <c r="U243" i="5"/>
  <c r="S243" i="5"/>
  <c r="T243" i="5"/>
  <c r="R243" i="5"/>
  <c r="Q243" i="5"/>
  <c r="AA243" i="5" s="1"/>
  <c r="O428" i="5"/>
  <c r="AI428" i="5" s="1"/>
  <c r="P427" i="5"/>
  <c r="O78" i="5"/>
  <c r="AI78" i="5" s="1"/>
  <c r="P77" i="5"/>
  <c r="O743" i="5"/>
  <c r="AI743" i="5" s="1"/>
  <c r="P742" i="5"/>
  <c r="O199" i="5"/>
  <c r="AI199" i="5" s="1"/>
  <c r="P198" i="5"/>
  <c r="O186" i="5"/>
  <c r="AI186" i="5" s="1"/>
  <c r="P185" i="5"/>
  <c r="O306" i="5"/>
  <c r="AI306" i="5" s="1"/>
  <c r="P305" i="5"/>
  <c r="O433" i="5"/>
  <c r="AI433" i="5" s="1"/>
  <c r="P432" i="5"/>
  <c r="O644" i="5"/>
  <c r="AI644" i="5" s="1"/>
  <c r="P643" i="5"/>
  <c r="O615" i="5"/>
  <c r="AI615" i="5" s="1"/>
  <c r="P614" i="5"/>
  <c r="O60" i="5"/>
  <c r="AI60" i="5" s="1"/>
  <c r="P59" i="5"/>
  <c r="U205" i="5"/>
  <c r="R205" i="5"/>
  <c r="S205" i="5"/>
  <c r="T205" i="5"/>
  <c r="Q205" i="5"/>
  <c r="AA205" i="5" s="1"/>
  <c r="U633" i="5"/>
  <c r="S633" i="5"/>
  <c r="T633" i="5"/>
  <c r="Q633" i="5"/>
  <c r="AA633" i="5" s="1"/>
  <c r="R633" i="5"/>
  <c r="U64" i="5"/>
  <c r="T64" i="5"/>
  <c r="R64" i="5"/>
  <c r="S64" i="5"/>
  <c r="Q64" i="5"/>
  <c r="AA64" i="5" s="1"/>
  <c r="O1438" i="5"/>
  <c r="AI1438" i="5" s="1"/>
  <c r="P1437" i="5"/>
  <c r="O507" i="5"/>
  <c r="AI507" i="5" s="1"/>
  <c r="P506" i="5"/>
  <c r="O1006" i="5"/>
  <c r="AI1006" i="5" s="1"/>
  <c r="P1005" i="5"/>
  <c r="O1306" i="5"/>
  <c r="AI1306" i="5" s="1"/>
  <c r="P1305" i="5"/>
  <c r="O1251" i="5"/>
  <c r="AI1251" i="5" s="1"/>
  <c r="P1250" i="5"/>
  <c r="O908" i="5"/>
  <c r="AI908" i="5" s="1"/>
  <c r="P907" i="5"/>
  <c r="O182" i="5"/>
  <c r="AI182" i="5" s="1"/>
  <c r="P181" i="5"/>
  <c r="O548" i="5"/>
  <c r="AI548" i="5" s="1"/>
  <c r="P547" i="5"/>
  <c r="O207" i="5"/>
  <c r="AI207" i="5" s="1"/>
  <c r="P206" i="5"/>
  <c r="O1367" i="5"/>
  <c r="AI1367" i="5" s="1"/>
  <c r="P1366" i="5"/>
  <c r="S1321" i="5"/>
  <c r="Q1321" i="5"/>
  <c r="AA1321" i="5" s="1"/>
  <c r="S1314" i="5"/>
  <c r="R5" i="5"/>
  <c r="Q5" i="5"/>
  <c r="AA5" i="5" s="1"/>
  <c r="U366" i="5"/>
  <c r="T366" i="5"/>
  <c r="Q366" i="5"/>
  <c r="AA366" i="5" s="1"/>
  <c r="R366" i="5"/>
  <c r="S366" i="5"/>
  <c r="T1106" i="5"/>
  <c r="R1106" i="5"/>
  <c r="T822" i="5"/>
  <c r="O114" i="5"/>
  <c r="AI114" i="5" s="1"/>
  <c r="P113" i="5"/>
  <c r="O406" i="5"/>
  <c r="AI406" i="5" s="1"/>
  <c r="P405" i="5"/>
  <c r="O830" i="5"/>
  <c r="AI830" i="5" s="1"/>
  <c r="P829" i="5"/>
  <c r="O87" i="5"/>
  <c r="AI87" i="5" s="1"/>
  <c r="P86" i="5"/>
  <c r="O635" i="5"/>
  <c r="AI635" i="5" s="1"/>
  <c r="R129" i="5"/>
  <c r="S129" i="5"/>
  <c r="Q129" i="5"/>
  <c r="AA129" i="5" s="1"/>
  <c r="U58" i="5"/>
  <c r="R58" i="5"/>
  <c r="S58" i="5"/>
  <c r="Q58" i="5"/>
  <c r="AA58" i="5" s="1"/>
  <c r="T58" i="5"/>
  <c r="U204" i="5"/>
  <c r="T204" i="5"/>
  <c r="R204" i="5"/>
  <c r="S204" i="5"/>
  <c r="Q204" i="5"/>
  <c r="AA204" i="5" s="1"/>
  <c r="U225" i="5"/>
  <c r="R225" i="5"/>
  <c r="S225" i="5"/>
  <c r="T225" i="5"/>
  <c r="Q225" i="5"/>
  <c r="AA225" i="5" s="1"/>
  <c r="O544" i="5"/>
  <c r="AI544" i="5" s="1"/>
  <c r="P543" i="5"/>
  <c r="S903" i="5"/>
  <c r="T903" i="5"/>
  <c r="U837" i="5"/>
  <c r="S837" i="5"/>
  <c r="T837" i="5"/>
  <c r="R837" i="5"/>
  <c r="Q837" i="5"/>
  <c r="AA837" i="5" s="1"/>
  <c r="U618" i="5"/>
  <c r="T618" i="5"/>
  <c r="Q618" i="5"/>
  <c r="AA618" i="5" s="1"/>
  <c r="Q1350" i="5"/>
  <c r="AA1350" i="5" s="1"/>
  <c r="O807" i="5"/>
  <c r="AI807" i="5" s="1"/>
  <c r="P806" i="5"/>
  <c r="O310" i="5"/>
  <c r="AI310" i="5" s="1"/>
  <c r="P309" i="5"/>
  <c r="O1207" i="5"/>
  <c r="AI1207" i="5" s="1"/>
  <c r="P1206" i="5"/>
  <c r="O523" i="5"/>
  <c r="AI523" i="5" s="1"/>
  <c r="P522" i="5"/>
  <c r="O875" i="5"/>
  <c r="AI875" i="5" s="1"/>
  <c r="P874" i="5"/>
  <c r="O606" i="5"/>
  <c r="AI606" i="5" s="1"/>
  <c r="P605" i="5"/>
  <c r="O106" i="5"/>
  <c r="AI106" i="5" s="1"/>
  <c r="P105" i="5"/>
  <c r="O701" i="5"/>
  <c r="AI701" i="5" s="1"/>
  <c r="P700" i="5"/>
  <c r="O706" i="5"/>
  <c r="AI706" i="5" s="1"/>
  <c r="O147" i="5"/>
  <c r="AI147" i="5" s="1"/>
  <c r="P146" i="5"/>
  <c r="O1406" i="5"/>
  <c r="AI1406" i="5" s="1"/>
  <c r="P1405" i="5"/>
  <c r="O1478" i="5"/>
  <c r="AI1478" i="5" s="1"/>
  <c r="P1477" i="5"/>
  <c r="O215" i="5"/>
  <c r="AI215" i="5" s="1"/>
  <c r="P214" i="5"/>
  <c r="O486" i="5"/>
  <c r="AI486" i="5" s="1"/>
  <c r="P485" i="5"/>
  <c r="O175" i="5"/>
  <c r="AI175" i="5" s="1"/>
  <c r="P174" i="5"/>
  <c r="O690" i="5"/>
  <c r="AI690" i="5" s="1"/>
  <c r="P689" i="5"/>
  <c r="O936" i="5"/>
  <c r="AI936" i="5" s="1"/>
  <c r="P935" i="5"/>
  <c r="O540" i="5"/>
  <c r="AI540" i="5" s="1"/>
  <c r="P539" i="5"/>
  <c r="O883" i="5"/>
  <c r="AI883" i="5" s="1"/>
  <c r="P882" i="5"/>
  <c r="O126" i="5"/>
  <c r="AI126" i="5" s="1"/>
  <c r="P125" i="5"/>
  <c r="U329" i="5"/>
  <c r="S329" i="5"/>
  <c r="T329" i="5"/>
  <c r="Q329" i="5"/>
  <c r="AA329" i="5" s="1"/>
  <c r="R329" i="5"/>
  <c r="U112" i="5"/>
  <c r="T112" i="5"/>
  <c r="R112" i="5"/>
  <c r="S112" i="5"/>
  <c r="Q112" i="5"/>
  <c r="AA112" i="5" s="1"/>
  <c r="Q634" i="5"/>
  <c r="AA634" i="5" s="1"/>
  <c r="O66" i="5"/>
  <c r="AI66" i="5" s="1"/>
  <c r="P65" i="5"/>
  <c r="U399" i="5"/>
  <c r="R399" i="5"/>
  <c r="S399" i="5"/>
  <c r="T399" i="5"/>
  <c r="Q399" i="5"/>
  <c r="AA399" i="5" s="1"/>
  <c r="O118" i="5"/>
  <c r="AI118" i="5" s="1"/>
  <c r="O94" i="5"/>
  <c r="AI94" i="5" s="1"/>
  <c r="O1322" i="5"/>
  <c r="AI1322" i="5" s="1"/>
  <c r="O1315" i="5"/>
  <c r="AI1315" i="5" s="1"/>
  <c r="O6" i="5"/>
  <c r="AI6" i="5" s="1"/>
  <c r="O367" i="5"/>
  <c r="AI367" i="5" s="1"/>
  <c r="O1107" i="5"/>
  <c r="AI1107" i="5" s="1"/>
  <c r="O823" i="5"/>
  <c r="AI823" i="5" s="1"/>
  <c r="O226" i="5"/>
  <c r="AI226" i="5" s="1"/>
  <c r="O838" i="5"/>
  <c r="AI838" i="5" s="1"/>
  <c r="O619" i="5"/>
  <c r="AI619" i="5" s="1"/>
  <c r="O1351" i="5"/>
  <c r="AI1351" i="5" s="1"/>
  <c r="O1190" i="5"/>
  <c r="AI1190" i="5" s="1"/>
  <c r="O130" i="5"/>
  <c r="AI130" i="5" s="1"/>
  <c r="O51" i="5"/>
  <c r="AI51" i="5" s="1"/>
  <c r="O658" i="5"/>
  <c r="AI658" i="5" s="1"/>
  <c r="O319" i="5"/>
  <c r="AI319" i="5" s="1"/>
  <c r="O244" i="5"/>
  <c r="AI244" i="5" s="1"/>
  <c r="AE2906" i="5" l="1"/>
  <c r="AC1668" i="5"/>
  <c r="AL1668" i="5" s="1"/>
  <c r="AE3192" i="5"/>
  <c r="AE1806" i="5"/>
  <c r="AD2906" i="5"/>
  <c r="AN2906" i="5" s="1"/>
  <c r="AR205" i="5"/>
  <c r="AE76" i="5"/>
  <c r="AE2889" i="5"/>
  <c r="AD1806" i="5"/>
  <c r="AN1806" i="5" s="1"/>
  <c r="AC2106" i="5"/>
  <c r="AL2106" i="5" s="1"/>
  <c r="AD1603" i="5"/>
  <c r="AN1603" i="5" s="1"/>
  <c r="AC1806" i="5"/>
  <c r="AL1806" i="5" s="1"/>
  <c r="AE2711" i="5"/>
  <c r="AE2106" i="5"/>
  <c r="AC1603" i="5"/>
  <c r="AL1603" i="5" s="1"/>
  <c r="AR902" i="5"/>
  <c r="AD3005" i="5"/>
  <c r="AN3005" i="5" s="1"/>
  <c r="AQ130" i="5"/>
  <c r="AP130" i="5"/>
  <c r="AR129" i="5" s="1"/>
  <c r="AQ94" i="5"/>
  <c r="AP94" i="5"/>
  <c r="AR93" i="5" s="1"/>
  <c r="AP936" i="5"/>
  <c r="AR935" i="5" s="1"/>
  <c r="AQ936" i="5"/>
  <c r="AP215" i="5"/>
  <c r="AR214" i="5" s="1"/>
  <c r="AQ215" i="5"/>
  <c r="AQ114" i="5"/>
  <c r="AP114" i="5"/>
  <c r="AR114" i="5" s="1"/>
  <c r="AP199" i="5"/>
  <c r="AR198" i="5" s="1"/>
  <c r="AQ199" i="5"/>
  <c r="AP341" i="5"/>
  <c r="AR340" i="5" s="1"/>
  <c r="AQ341" i="5"/>
  <c r="AP3008" i="5"/>
  <c r="AR3007" i="5" s="1"/>
  <c r="AQ3008" i="5"/>
  <c r="AQ2408" i="5"/>
  <c r="AP2408" i="5"/>
  <c r="AR2407" i="5" s="1"/>
  <c r="AP1671" i="5"/>
  <c r="AR1670" i="5" s="1"/>
  <c r="AQ1671" i="5"/>
  <c r="AP2379" i="5"/>
  <c r="AR2378" i="5" s="1"/>
  <c r="AQ2379" i="5"/>
  <c r="AP3193" i="5"/>
  <c r="AR3192" i="5" s="1"/>
  <c r="AQ3193" i="5"/>
  <c r="Q3182" i="5"/>
  <c r="AA3182" i="5" s="1"/>
  <c r="T3182" i="5"/>
  <c r="U3182" i="5"/>
  <c r="R3182" i="5"/>
  <c r="S3182" i="5"/>
  <c r="AP1190" i="5"/>
  <c r="AR1189" i="5" s="1"/>
  <c r="AQ1190" i="5"/>
  <c r="AQ226" i="5"/>
  <c r="AR225" i="5"/>
  <c r="AP226" i="5"/>
  <c r="AP118" i="5"/>
  <c r="AR117" i="5" s="1"/>
  <c r="AQ118" i="5"/>
  <c r="AP701" i="5"/>
  <c r="AR700" i="5" s="1"/>
  <c r="AQ701" i="5"/>
  <c r="AQ606" i="5"/>
  <c r="AP606" i="5"/>
  <c r="AR605" i="5" s="1"/>
  <c r="AP523" i="5"/>
  <c r="AR522" i="5" s="1"/>
  <c r="AQ523" i="5"/>
  <c r="AP310" i="5"/>
  <c r="AR309" i="5" s="1"/>
  <c r="AQ310" i="5"/>
  <c r="AP544" i="5"/>
  <c r="AQ544" i="5"/>
  <c r="AR543" i="5"/>
  <c r="S822" i="5"/>
  <c r="U822" i="5"/>
  <c r="R1314" i="5"/>
  <c r="AP1367" i="5"/>
  <c r="AR1366" i="5" s="1"/>
  <c r="AQ1367" i="5"/>
  <c r="AP548" i="5"/>
  <c r="AR547" i="5" s="1"/>
  <c r="AQ548" i="5"/>
  <c r="AP908" i="5"/>
  <c r="AR907" i="5" s="1"/>
  <c r="AQ908" i="5"/>
  <c r="AQ1306" i="5"/>
  <c r="AP1306" i="5"/>
  <c r="AR1305" i="5" s="1"/>
  <c r="S657" i="5"/>
  <c r="AP166" i="5"/>
  <c r="AQ166" i="5"/>
  <c r="AR165" i="5"/>
  <c r="R93" i="5"/>
  <c r="AQ766" i="5"/>
  <c r="AP766" i="5"/>
  <c r="AR765" i="5" s="1"/>
  <c r="AP2609" i="5"/>
  <c r="AR2608" i="5" s="1"/>
  <c r="AQ2609" i="5"/>
  <c r="AQ2202" i="5"/>
  <c r="AP2202" i="5"/>
  <c r="AR2201" i="5" s="1"/>
  <c r="AE2606" i="5"/>
  <c r="AQ2273" i="5"/>
  <c r="AP2273" i="5"/>
  <c r="AR2272" i="5" s="1"/>
  <c r="AD2492" i="5"/>
  <c r="AN2492" i="5" s="1"/>
  <c r="AP2764" i="5"/>
  <c r="AR2763" i="5" s="1"/>
  <c r="AQ2764" i="5"/>
  <c r="AD2805" i="5"/>
  <c r="AN2805" i="5" s="1"/>
  <c r="AE1363" i="5"/>
  <c r="P2081" i="5"/>
  <c r="R2081" i="5" s="1"/>
  <c r="AI2081" i="5"/>
  <c r="AD2384" i="5"/>
  <c r="AN2384" i="5" s="1"/>
  <c r="AC741" i="5"/>
  <c r="AL741" i="5" s="1"/>
  <c r="P2104" i="5"/>
  <c r="AI2104" i="5"/>
  <c r="AP3107" i="5"/>
  <c r="AR3106" i="5" s="1"/>
  <c r="AQ3107" i="5"/>
  <c r="AP3121" i="5"/>
  <c r="AR3120" i="5" s="1"/>
  <c r="AQ3121" i="5"/>
  <c r="AP2495" i="5"/>
  <c r="AQ2495" i="5"/>
  <c r="AP400" i="5"/>
  <c r="AR399" i="5" s="1"/>
  <c r="AQ400" i="5"/>
  <c r="X3181" i="5"/>
  <c r="Y3181" i="5"/>
  <c r="W3181" i="5"/>
  <c r="AC3181" i="5" s="1"/>
  <c r="AL3181" i="5" s="1"/>
  <c r="V3181" i="5"/>
  <c r="Z3181" i="5" s="1"/>
  <c r="AB3181" i="5" s="1"/>
  <c r="AE3180" i="5"/>
  <c r="AP3103" i="5"/>
  <c r="AR3103" i="5" s="1"/>
  <c r="AQ3103" i="5"/>
  <c r="AP838" i="5"/>
  <c r="AQ838" i="5"/>
  <c r="AR837" i="5"/>
  <c r="AQ66" i="5"/>
  <c r="AR65" i="5"/>
  <c r="AP66" i="5"/>
  <c r="AP175" i="5"/>
  <c r="AR174" i="5" s="1"/>
  <c r="AQ175" i="5"/>
  <c r="AQ830" i="5"/>
  <c r="AP830" i="5"/>
  <c r="AR829" i="5" s="1"/>
  <c r="AP644" i="5"/>
  <c r="AR643" i="5" s="1"/>
  <c r="AQ644" i="5"/>
  <c r="AQ78" i="5"/>
  <c r="AP78" i="5"/>
  <c r="AR77" i="5" s="1"/>
  <c r="AP401" i="5"/>
  <c r="AR400" i="5" s="1"/>
  <c r="AQ401" i="5"/>
  <c r="AP3209" i="5"/>
  <c r="AQ3209" i="5"/>
  <c r="AR3208" i="5"/>
  <c r="AP2874" i="5"/>
  <c r="AQ2874" i="5"/>
  <c r="AR2873" i="5"/>
  <c r="AR1727" i="5"/>
  <c r="AP1728" i="5"/>
  <c r="AQ1728" i="5"/>
  <c r="AQ2208" i="5"/>
  <c r="AP2208" i="5"/>
  <c r="AR2207" i="5" s="1"/>
  <c r="AP2927" i="5"/>
  <c r="AR2926" i="5" s="1"/>
  <c r="AQ2927" i="5"/>
  <c r="AP3064" i="5"/>
  <c r="AR3063" i="5" s="1"/>
  <c r="AQ3064" i="5"/>
  <c r="AP319" i="5"/>
  <c r="AR318" i="5" s="1"/>
  <c r="AQ319" i="5"/>
  <c r="AP6" i="5"/>
  <c r="AR5" i="5" s="1"/>
  <c r="AQ6" i="5"/>
  <c r="AP2256" i="5"/>
  <c r="AR2255" i="5" s="1"/>
  <c r="AQ2256" i="5"/>
  <c r="AC841" i="5"/>
  <c r="AL841" i="5" s="1"/>
  <c r="AP2541" i="5"/>
  <c r="AR2540" i="5" s="1"/>
  <c r="AQ2541" i="5"/>
  <c r="AP3165" i="5"/>
  <c r="AR3164" i="5" s="1"/>
  <c r="AQ3165" i="5"/>
  <c r="Z213" i="5"/>
  <c r="AB213" i="5" s="1"/>
  <c r="AD213" i="5" s="1"/>
  <c r="AN213" i="5" s="1"/>
  <c r="AP2037" i="5"/>
  <c r="AR2036" i="5" s="1"/>
  <c r="AQ2037" i="5"/>
  <c r="AQ658" i="5"/>
  <c r="AP658" i="5"/>
  <c r="AR657" i="5" s="1"/>
  <c r="AP1351" i="5"/>
  <c r="AR1350" i="5" s="1"/>
  <c r="AQ1351" i="5"/>
  <c r="AP823" i="5"/>
  <c r="AR822" i="5" s="1"/>
  <c r="AQ823" i="5"/>
  <c r="AP1315" i="5"/>
  <c r="AR1314" i="5" s="1"/>
  <c r="AQ1315" i="5"/>
  <c r="T634" i="5"/>
  <c r="AQ126" i="5"/>
  <c r="AP126" i="5"/>
  <c r="AR126" i="5" s="1"/>
  <c r="AP540" i="5"/>
  <c r="AR540" i="5" s="1"/>
  <c r="AQ540" i="5"/>
  <c r="AR539" i="5"/>
  <c r="AQ690" i="5"/>
  <c r="AP690" i="5"/>
  <c r="AR689" i="5" s="1"/>
  <c r="AP486" i="5"/>
  <c r="AR485" i="5" s="1"/>
  <c r="AQ486" i="5"/>
  <c r="AP1478" i="5"/>
  <c r="AQ1478" i="5"/>
  <c r="AR1477" i="5"/>
  <c r="AP147" i="5"/>
  <c r="AQ147" i="5"/>
  <c r="AR146" i="5"/>
  <c r="S618" i="5"/>
  <c r="R903" i="5"/>
  <c r="AP87" i="5"/>
  <c r="AR86" i="5"/>
  <c r="AQ87" i="5"/>
  <c r="AP406" i="5"/>
  <c r="AQ406" i="5"/>
  <c r="AR405" i="5"/>
  <c r="Q822" i="5"/>
  <c r="AA822" i="5" s="1"/>
  <c r="Q1106" i="5"/>
  <c r="AA1106" i="5" s="1"/>
  <c r="U1106" i="5"/>
  <c r="Q1314" i="5"/>
  <c r="AA1314" i="5" s="1"/>
  <c r="U1314" i="5"/>
  <c r="R1321" i="5"/>
  <c r="AP615" i="5"/>
  <c r="AR614" i="5"/>
  <c r="AQ615" i="5"/>
  <c r="AP433" i="5"/>
  <c r="AQ433" i="5"/>
  <c r="AR432" i="5"/>
  <c r="AQ186" i="5"/>
  <c r="AP186" i="5"/>
  <c r="AR185" i="5" s="1"/>
  <c r="AP743" i="5"/>
  <c r="AQ743" i="5"/>
  <c r="AP428" i="5"/>
  <c r="AR427" i="5" s="1"/>
  <c r="AQ428" i="5"/>
  <c r="S1189" i="5"/>
  <c r="Q93" i="5"/>
  <c r="AA93" i="5" s="1"/>
  <c r="U93" i="5"/>
  <c r="Y93" i="5" s="1"/>
  <c r="AP1399" i="5"/>
  <c r="AR1398" i="5" s="1"/>
  <c r="AQ1399" i="5"/>
  <c r="T117" i="5"/>
  <c r="U117" i="5"/>
  <c r="AP1911" i="5"/>
  <c r="AR1910" i="5" s="1"/>
  <c r="AQ1911" i="5"/>
  <c r="AQ3038" i="5"/>
  <c r="AP3038" i="5"/>
  <c r="AR3037" i="5" s="1"/>
  <c r="AQ2910" i="5"/>
  <c r="AP2910" i="5"/>
  <c r="AP1775" i="5"/>
  <c r="AR1774" i="5" s="1"/>
  <c r="AQ1775" i="5"/>
  <c r="AP2317" i="5"/>
  <c r="AR2316" i="5" s="1"/>
  <c r="AQ2317" i="5"/>
  <c r="AP3264" i="5"/>
  <c r="AR3263" i="5" s="1"/>
  <c r="AQ3264" i="5"/>
  <c r="AP2355" i="5"/>
  <c r="AQ2355" i="5"/>
  <c r="AP1508" i="5"/>
  <c r="AR1507" i="5" s="1"/>
  <c r="AQ1508" i="5"/>
  <c r="AP3141" i="5"/>
  <c r="AR3140" i="5" s="1"/>
  <c r="AQ3141" i="5"/>
  <c r="AQ2108" i="5"/>
  <c r="AP2108" i="5"/>
  <c r="AR2107" i="5" s="1"/>
  <c r="AP2892" i="5"/>
  <c r="AR2891" i="5" s="1"/>
  <c r="AQ2892" i="5"/>
  <c r="AP2823" i="5"/>
  <c r="AQ2823" i="5"/>
  <c r="P2709" i="5"/>
  <c r="Q2709" i="5" s="1"/>
  <c r="AA2709" i="5" s="1"/>
  <c r="AI2709" i="5"/>
  <c r="AP1647" i="5"/>
  <c r="AR1646" i="5" s="1"/>
  <c r="AQ1647" i="5"/>
  <c r="AQ2086" i="5"/>
  <c r="AP2086" i="5"/>
  <c r="AR2085" i="5"/>
  <c r="AP1809" i="5"/>
  <c r="AR1808" i="5" s="1"/>
  <c r="AQ1809" i="5"/>
  <c r="AE104" i="5"/>
  <c r="P2008" i="5"/>
  <c r="AI2008" i="5"/>
  <c r="AP3199" i="5"/>
  <c r="AR3198" i="5" s="1"/>
  <c r="AQ3199" i="5"/>
  <c r="AP3281" i="5"/>
  <c r="AR3280" i="5" s="1"/>
  <c r="AQ3281" i="5"/>
  <c r="AP2509" i="5"/>
  <c r="AR2508" i="5" s="1"/>
  <c r="AQ2509" i="5"/>
  <c r="V521" i="5"/>
  <c r="Z521" i="5" s="1"/>
  <c r="AB521" i="5" s="1"/>
  <c r="AE521" i="5" s="1"/>
  <c r="AI3194" i="5"/>
  <c r="O3195" i="5"/>
  <c r="P3194" i="5"/>
  <c r="AD3180" i="5"/>
  <c r="AN3180" i="5" s="1"/>
  <c r="AR2822" i="5"/>
  <c r="AP427" i="5"/>
  <c r="AQ427" i="5"/>
  <c r="AR426" i="5"/>
  <c r="AR2354" i="5"/>
  <c r="AD3192" i="5"/>
  <c r="AN3192" i="5" s="1"/>
  <c r="AP2012" i="5"/>
  <c r="AR2012" i="5" s="1"/>
  <c r="AQ2012" i="5"/>
  <c r="AR1773" i="5"/>
  <c r="AR2494" i="5"/>
  <c r="AP244" i="5"/>
  <c r="AR243" i="5" s="1"/>
  <c r="AQ244" i="5"/>
  <c r="AP367" i="5"/>
  <c r="AR366" i="5" s="1"/>
  <c r="AQ367" i="5"/>
  <c r="AP883" i="5"/>
  <c r="AR882" i="5" s="1"/>
  <c r="AQ883" i="5"/>
  <c r="AQ1406" i="5"/>
  <c r="AP1406" i="5"/>
  <c r="AR1405" i="5" s="1"/>
  <c r="AP635" i="5"/>
  <c r="AQ635" i="5"/>
  <c r="AP60" i="5"/>
  <c r="AR59" i="5" s="1"/>
  <c r="AQ60" i="5"/>
  <c r="AQ306" i="5"/>
  <c r="AR305" i="5"/>
  <c r="AP306" i="5"/>
  <c r="AR306" i="5" s="1"/>
  <c r="AP2387" i="5"/>
  <c r="AR2386" i="5" s="1"/>
  <c r="AQ2387" i="5"/>
  <c r="AP1608" i="5"/>
  <c r="AR1607" i="5" s="1"/>
  <c r="AQ1608" i="5"/>
  <c r="AP3253" i="5"/>
  <c r="AR3252" i="5" s="1"/>
  <c r="AQ3253" i="5"/>
  <c r="AQ3082" i="5"/>
  <c r="AP3082" i="5"/>
  <c r="AR3081" i="5" s="1"/>
  <c r="AP507" i="5"/>
  <c r="AQ507" i="5"/>
  <c r="AR506" i="5"/>
  <c r="R1189" i="5"/>
  <c r="AP3237" i="5"/>
  <c r="AQ3237" i="5"/>
  <c r="AR3236" i="5"/>
  <c r="AP51" i="5"/>
  <c r="AQ51" i="5"/>
  <c r="AR50" i="5"/>
  <c r="AP619" i="5"/>
  <c r="AR618" i="5" s="1"/>
  <c r="AQ619" i="5"/>
  <c r="AP1107" i="5"/>
  <c r="AR1106" i="5" s="1"/>
  <c r="AQ1107" i="5"/>
  <c r="AQ1322" i="5"/>
  <c r="AP1322" i="5"/>
  <c r="AR1321" i="5" s="1"/>
  <c r="AQ706" i="5"/>
  <c r="AP706" i="5"/>
  <c r="AR705" i="5" s="1"/>
  <c r="AQ106" i="5"/>
  <c r="AP106" i="5"/>
  <c r="AR105" i="5" s="1"/>
  <c r="AP875" i="5"/>
  <c r="AR874" i="5" s="1"/>
  <c r="AQ875" i="5"/>
  <c r="AP1207" i="5"/>
  <c r="AQ1207" i="5"/>
  <c r="AR1206" i="5"/>
  <c r="AP807" i="5"/>
  <c r="AR806" i="5" s="1"/>
  <c r="AQ807" i="5"/>
  <c r="Q903" i="5"/>
  <c r="AA903" i="5" s="1"/>
  <c r="T1321" i="5"/>
  <c r="AP207" i="5"/>
  <c r="AR206" i="5" s="1"/>
  <c r="AQ207" i="5"/>
  <c r="AP182" i="5"/>
  <c r="AR181" i="5" s="1"/>
  <c r="AQ182" i="5"/>
  <c r="AP1251" i="5"/>
  <c r="AR1250" i="5"/>
  <c r="AQ1251" i="5"/>
  <c r="AQ1006" i="5"/>
  <c r="AP1006" i="5"/>
  <c r="AR1005" i="5" s="1"/>
  <c r="AQ1438" i="5"/>
  <c r="AR1437" i="5"/>
  <c r="AP1438" i="5"/>
  <c r="Q1189" i="5"/>
  <c r="AA1189" i="5" s="1"/>
  <c r="P400" i="5"/>
  <c r="AP843" i="5"/>
  <c r="AR842" i="5" s="1"/>
  <c r="AQ843" i="5"/>
  <c r="AE1908" i="5"/>
  <c r="AP1960" i="5"/>
  <c r="AR1959" i="5" s="1"/>
  <c r="AQ1960" i="5"/>
  <c r="AP2309" i="5"/>
  <c r="AQ2309" i="5"/>
  <c r="AR2308" i="5"/>
  <c r="AP3187" i="5"/>
  <c r="AR3186" i="5" s="1"/>
  <c r="AQ3187" i="5"/>
  <c r="AP3227" i="5"/>
  <c r="AR3226" i="5" s="1"/>
  <c r="AQ3227" i="5"/>
  <c r="AQ1678" i="5"/>
  <c r="AP1678" i="5"/>
  <c r="AR1677" i="5"/>
  <c r="Z308" i="5"/>
  <c r="AB308" i="5" s="1"/>
  <c r="AC308" i="5" s="1"/>
  <c r="AL308" i="5" s="1"/>
  <c r="AP2703" i="5"/>
  <c r="AR2702" i="5" s="1"/>
  <c r="AQ2703" i="5"/>
  <c r="AP2172" i="5"/>
  <c r="AQ2172" i="5"/>
  <c r="AP2017" i="5"/>
  <c r="AQ2017" i="5"/>
  <c r="AE2169" i="5"/>
  <c r="AE2101" i="5"/>
  <c r="AQ2503" i="5"/>
  <c r="AP2503" i="5"/>
  <c r="AR2502" i="5" s="1"/>
  <c r="AP2808" i="5"/>
  <c r="AR2807" i="5" s="1"/>
  <c r="AQ2808" i="5"/>
  <c r="AP2095" i="5"/>
  <c r="AR2094" i="5" s="1"/>
  <c r="AQ2095" i="5"/>
  <c r="AP1987" i="5"/>
  <c r="AR1986" i="5" s="1"/>
  <c r="AQ1987" i="5"/>
  <c r="AP3129" i="5"/>
  <c r="AQ3129" i="5"/>
  <c r="AR3128" i="5"/>
  <c r="AQ1555" i="5"/>
  <c r="AP1555" i="5"/>
  <c r="AQ2714" i="5"/>
  <c r="AP2714" i="5"/>
  <c r="AR2713" i="5" s="1"/>
  <c r="AD2905" i="5"/>
  <c r="AN2905" i="5" s="1"/>
  <c r="AP3115" i="5"/>
  <c r="AR3114" i="5" s="1"/>
  <c r="AQ3115" i="5"/>
  <c r="AP3219" i="5"/>
  <c r="AQ3219" i="5"/>
  <c r="AQ1707" i="5"/>
  <c r="AP1707" i="5"/>
  <c r="AR1706" i="5" s="1"/>
  <c r="AQ1576" i="5"/>
  <c r="AP1576" i="5"/>
  <c r="AR1575" i="5" s="1"/>
  <c r="AP1634" i="5"/>
  <c r="AR1633" i="5" s="1"/>
  <c r="AQ1634" i="5"/>
  <c r="AC505" i="5"/>
  <c r="AL505" i="5" s="1"/>
  <c r="O331" i="5"/>
  <c r="AI331" i="5" s="1"/>
  <c r="AI330" i="5"/>
  <c r="R3193" i="5"/>
  <c r="U3193" i="5"/>
  <c r="Q3193" i="5"/>
  <c r="AA3193" i="5" s="1"/>
  <c r="S3193" i="5"/>
  <c r="T3193" i="5"/>
  <c r="AC3180" i="5"/>
  <c r="AL3180" i="5" s="1"/>
  <c r="AR3197" i="5"/>
  <c r="AR3218" i="5"/>
  <c r="AR1909" i="5"/>
  <c r="AR2905" i="5"/>
  <c r="AR1985" i="5"/>
  <c r="AR1554" i="5"/>
  <c r="AR1807" i="5"/>
  <c r="AQ634" i="5"/>
  <c r="AP634" i="5"/>
  <c r="AR634" i="5" s="1"/>
  <c r="AP742" i="5"/>
  <c r="AR741" i="5" s="1"/>
  <c r="AQ742" i="5"/>
  <c r="AQ3182" i="5"/>
  <c r="AP3182" i="5"/>
  <c r="AR3182" i="5" s="1"/>
  <c r="AR2079" i="5"/>
  <c r="AC3192" i="5"/>
  <c r="AL3192" i="5" s="1"/>
  <c r="AR2016" i="5"/>
  <c r="AE505" i="5"/>
  <c r="AD505" i="5"/>
  <c r="AN505" i="5" s="1"/>
  <c r="S634" i="5"/>
  <c r="S1350" i="5"/>
  <c r="T129" i="5"/>
  <c r="T5" i="5"/>
  <c r="U5" i="5"/>
  <c r="X5" i="5" s="1"/>
  <c r="Q657" i="5"/>
  <c r="AA657" i="5" s="1"/>
  <c r="U657" i="5"/>
  <c r="Y657" i="5" s="1"/>
  <c r="AD2606" i="5"/>
  <c r="AN2606" i="5" s="1"/>
  <c r="AC2492" i="5"/>
  <c r="AL2492" i="5" s="1"/>
  <c r="AC2805" i="5"/>
  <c r="AL2805" i="5" s="1"/>
  <c r="AD1249" i="5"/>
  <c r="AN1249" i="5" s="1"/>
  <c r="AD1363" i="5"/>
  <c r="AN1363" i="5" s="1"/>
  <c r="AD143" i="5"/>
  <c r="AN143" i="5" s="1"/>
  <c r="AD308" i="5"/>
  <c r="AN308" i="5" s="1"/>
  <c r="AE906" i="5"/>
  <c r="AE805" i="5"/>
  <c r="AD76" i="5"/>
  <c r="AN76" i="5" s="1"/>
  <c r="AE741" i="5"/>
  <c r="AE841" i="5"/>
  <c r="AE1365" i="5"/>
  <c r="AD821" i="5"/>
  <c r="AN821" i="5" s="1"/>
  <c r="AE1675" i="5"/>
  <c r="R634" i="5"/>
  <c r="R1350" i="5"/>
  <c r="R657" i="5"/>
  <c r="AC1908" i="5"/>
  <c r="AL1908" i="5" s="1"/>
  <c r="AC2606" i="5"/>
  <c r="AL2606" i="5" s="1"/>
  <c r="AD2199" i="5"/>
  <c r="AN2199" i="5" s="1"/>
  <c r="AE3126" i="5"/>
  <c r="AE2492" i="5"/>
  <c r="AE2805" i="5"/>
  <c r="AC1249" i="5"/>
  <c r="AL1249" i="5" s="1"/>
  <c r="AC1363" i="5"/>
  <c r="AL1363" i="5" s="1"/>
  <c r="AC143" i="5"/>
  <c r="AL143" i="5" s="1"/>
  <c r="AD906" i="5"/>
  <c r="AN906" i="5" s="1"/>
  <c r="AD805" i="5"/>
  <c r="AN805" i="5" s="1"/>
  <c r="AC76" i="5"/>
  <c r="AL76" i="5" s="1"/>
  <c r="AD1404" i="5"/>
  <c r="AN1404" i="5" s="1"/>
  <c r="AD741" i="5"/>
  <c r="AN741" i="5" s="1"/>
  <c r="AD841" i="5"/>
  <c r="AN841" i="5" s="1"/>
  <c r="AC1365" i="5"/>
  <c r="AL1365" i="5" s="1"/>
  <c r="AD1675" i="5"/>
  <c r="AN1675" i="5" s="1"/>
  <c r="AE2306" i="5"/>
  <c r="T1350" i="5"/>
  <c r="AC2199" i="5"/>
  <c r="AL2199" i="5" s="1"/>
  <c r="AC2092" i="5"/>
  <c r="AL2092" i="5" s="1"/>
  <c r="AD2538" i="5"/>
  <c r="AN2538" i="5" s="1"/>
  <c r="AE2384" i="5"/>
  <c r="AC1675" i="5"/>
  <c r="AL1675" i="5" s="1"/>
  <c r="AE1644" i="5"/>
  <c r="AE1249" i="5"/>
  <c r="AE902" i="5"/>
  <c r="AE1105" i="5"/>
  <c r="AD1304" i="5"/>
  <c r="AN1304" i="5" s="1"/>
  <c r="AC906" i="5"/>
  <c r="AL906" i="5" s="1"/>
  <c r="AC805" i="5"/>
  <c r="AL805" i="5" s="1"/>
  <c r="AD2010" i="5"/>
  <c r="AN2010" i="5" s="1"/>
  <c r="AC2169" i="5"/>
  <c r="AL2169" i="5" s="1"/>
  <c r="AC2014" i="5"/>
  <c r="AL2014" i="5" s="1"/>
  <c r="AC1404" i="5"/>
  <c r="AL1404" i="5" s="1"/>
  <c r="AE1573" i="5"/>
  <c r="AD1573" i="5"/>
  <c r="AN1573" i="5" s="1"/>
  <c r="AC821" i="5"/>
  <c r="AL821" i="5" s="1"/>
  <c r="AE821" i="5"/>
  <c r="AE164" i="5"/>
  <c r="AC521" i="5"/>
  <c r="AL521" i="5" s="1"/>
  <c r="AD116" i="5"/>
  <c r="AN116" i="5" s="1"/>
  <c r="AC116" i="5"/>
  <c r="AL116" i="5" s="1"/>
  <c r="AE116" i="5"/>
  <c r="AC1644" i="5"/>
  <c r="AL1644" i="5" s="1"/>
  <c r="AD902" i="5"/>
  <c r="AN902" i="5" s="1"/>
  <c r="AD1105" i="5"/>
  <c r="AN1105" i="5" s="1"/>
  <c r="AC1304" i="5"/>
  <c r="AL1304" i="5" s="1"/>
  <c r="AE2014" i="5"/>
  <c r="AD2014" i="5"/>
  <c r="AN2014" i="5" s="1"/>
  <c r="AC197" i="5"/>
  <c r="AL197" i="5" s="1"/>
  <c r="AD1365" i="5"/>
  <c r="AN1365" i="5" s="1"/>
  <c r="AC145" i="5"/>
  <c r="AL145" i="5" s="1"/>
  <c r="AC213" i="5"/>
  <c r="AL213" i="5" s="1"/>
  <c r="AD613" i="5"/>
  <c r="AN613" i="5" s="1"/>
  <c r="AE542" i="5"/>
  <c r="AD542" i="5"/>
  <c r="AN542" i="5" s="1"/>
  <c r="AC542" i="5"/>
  <c r="AL542" i="5" s="1"/>
  <c r="AD124" i="5"/>
  <c r="AN124" i="5" s="1"/>
  <c r="AE124" i="5"/>
  <c r="AC124" i="5"/>
  <c r="AL124" i="5" s="1"/>
  <c r="AD426" i="5"/>
  <c r="AN426" i="5" s="1"/>
  <c r="AE426" i="5"/>
  <c r="AC426" i="5"/>
  <c r="AL426" i="5" s="1"/>
  <c r="AD1644" i="5"/>
  <c r="AN1644" i="5" s="1"/>
  <c r="AC902" i="5"/>
  <c r="AL902" i="5" s="1"/>
  <c r="AC1105" i="5"/>
  <c r="AL1105" i="5" s="1"/>
  <c r="AE1304" i="5"/>
  <c r="AD2889" i="5"/>
  <c r="AN2889" i="5" s="1"/>
  <c r="AC2889" i="5"/>
  <c r="AL2889" i="5" s="1"/>
  <c r="AE1404" i="5"/>
  <c r="AE197" i="5"/>
  <c r="AD197" i="5"/>
  <c r="AN197" i="5" s="1"/>
  <c r="AD145" i="5"/>
  <c r="AN145" i="5" s="1"/>
  <c r="AE145" i="5"/>
  <c r="AE213" i="5"/>
  <c r="AC104" i="5"/>
  <c r="AL104" i="5" s="1"/>
  <c r="AD104" i="5"/>
  <c r="AN104" i="5" s="1"/>
  <c r="AC688" i="5"/>
  <c r="AL688" i="5" s="1"/>
  <c r="AC339" i="5"/>
  <c r="AL339" i="5" s="1"/>
  <c r="AE688" i="5"/>
  <c r="AD688" i="5"/>
  <c r="AN688" i="5" s="1"/>
  <c r="AC613" i="5"/>
  <c r="AL613" i="5" s="1"/>
  <c r="AE613" i="5"/>
  <c r="AC164" i="5"/>
  <c r="AL164" i="5" s="1"/>
  <c r="AD164" i="5"/>
  <c r="AN164" i="5" s="1"/>
  <c r="AD339" i="5"/>
  <c r="AN339" i="5" s="1"/>
  <c r="AE339" i="5"/>
  <c r="AC1205" i="5"/>
  <c r="AL1205" i="5" s="1"/>
  <c r="AE1205" i="5"/>
  <c r="AD1205" i="5"/>
  <c r="AN1205" i="5" s="1"/>
  <c r="AD92" i="5"/>
  <c r="AN92" i="5" s="1"/>
  <c r="AC92" i="5"/>
  <c r="AL92" i="5" s="1"/>
  <c r="AE92" i="5"/>
  <c r="X399" i="5"/>
  <c r="Y399" i="5"/>
  <c r="V399" i="5"/>
  <c r="Z399" i="5" s="1"/>
  <c r="AB399" i="5" s="1"/>
  <c r="W399" i="5"/>
  <c r="X112" i="5"/>
  <c r="AD112" i="5" s="1"/>
  <c r="AN112" i="5" s="1"/>
  <c r="Y112" i="5"/>
  <c r="V112" i="5"/>
  <c r="Z112" i="5" s="1"/>
  <c r="AB112" i="5" s="1"/>
  <c r="W112" i="5"/>
  <c r="Y837" i="5"/>
  <c r="V837" i="5"/>
  <c r="Z837" i="5" s="1"/>
  <c r="AB837" i="5" s="1"/>
  <c r="W837" i="5"/>
  <c r="X837" i="5"/>
  <c r="X225" i="5"/>
  <c r="Y225" i="5"/>
  <c r="V225" i="5"/>
  <c r="Z225" i="5" s="1"/>
  <c r="AB225" i="5" s="1"/>
  <c r="W225" i="5"/>
  <c r="P114" i="5"/>
  <c r="S114" i="5" s="1"/>
  <c r="X366" i="5"/>
  <c r="Y366" i="5"/>
  <c r="V366" i="5"/>
  <c r="Z366" i="5" s="1"/>
  <c r="AB366" i="5" s="1"/>
  <c r="W366" i="5"/>
  <c r="X64" i="5"/>
  <c r="Y64" i="5"/>
  <c r="V64" i="5"/>
  <c r="Z64" i="5" s="1"/>
  <c r="AB64" i="5" s="1"/>
  <c r="W64" i="5"/>
  <c r="P306" i="5"/>
  <c r="X318" i="5"/>
  <c r="Y318" i="5"/>
  <c r="V318" i="5"/>
  <c r="Z318" i="5" s="1"/>
  <c r="AB318" i="5" s="1"/>
  <c r="W318" i="5"/>
  <c r="P341" i="5"/>
  <c r="V2701" i="5"/>
  <c r="Z2701" i="5" s="1"/>
  <c r="W2701" i="5"/>
  <c r="X2701" i="5"/>
  <c r="Y2701" i="5"/>
  <c r="U3037" i="5"/>
  <c r="S3037" i="5"/>
  <c r="Q3037" i="5"/>
  <c r="AA3037" i="5" s="1"/>
  <c r="R3037" i="5"/>
  <c r="T3037" i="5"/>
  <c r="W2170" i="5"/>
  <c r="X2170" i="5"/>
  <c r="Y2170" i="5"/>
  <c r="V2170" i="5"/>
  <c r="Z2170" i="5" s="1"/>
  <c r="AB2170" i="5" s="1"/>
  <c r="P2609" i="5"/>
  <c r="O2610" i="5"/>
  <c r="AI2610" i="5" s="1"/>
  <c r="U2407" i="5"/>
  <c r="R2407" i="5"/>
  <c r="T2407" i="5"/>
  <c r="S2407" i="5"/>
  <c r="Q2407" i="5"/>
  <c r="AA2407" i="5" s="1"/>
  <c r="X2015" i="5"/>
  <c r="Y2015" i="5"/>
  <c r="V2015" i="5"/>
  <c r="Z2015" i="5" s="1"/>
  <c r="AB2015" i="5" s="1"/>
  <c r="W2015" i="5"/>
  <c r="S1774" i="5"/>
  <c r="U1774" i="5"/>
  <c r="T1774" i="5"/>
  <c r="Q1774" i="5"/>
  <c r="AA1774" i="5" s="1"/>
  <c r="R1774" i="5"/>
  <c r="AE1957" i="5"/>
  <c r="S2316" i="5"/>
  <c r="R2316" i="5"/>
  <c r="T2316" i="5"/>
  <c r="Q2316" i="5"/>
  <c r="AA2316" i="5" s="1"/>
  <c r="U2316" i="5"/>
  <c r="W1574" i="5"/>
  <c r="X1574" i="5"/>
  <c r="Y1574" i="5"/>
  <c r="V1574" i="5"/>
  <c r="Z1574" i="5" s="1"/>
  <c r="AB1574" i="5" s="1"/>
  <c r="AC3126" i="5"/>
  <c r="AL3126" i="5" s="1"/>
  <c r="P2273" i="5"/>
  <c r="O2274" i="5"/>
  <c r="AI2274" i="5" s="1"/>
  <c r="P2764" i="5"/>
  <c r="O2765" i="5"/>
  <c r="AI2765" i="5" s="1"/>
  <c r="U3226" i="5"/>
  <c r="R3226" i="5"/>
  <c r="S3226" i="5"/>
  <c r="Q3226" i="5"/>
  <c r="AA3226" i="5" s="1"/>
  <c r="T3226" i="5"/>
  <c r="P2355" i="5"/>
  <c r="O2356" i="5"/>
  <c r="AI2356" i="5" s="1"/>
  <c r="Q2081" i="5"/>
  <c r="AA2081" i="5" s="1"/>
  <c r="S2081" i="5"/>
  <c r="T2081" i="5"/>
  <c r="P2256" i="5"/>
  <c r="O2257" i="5"/>
  <c r="AI2257" i="5" s="1"/>
  <c r="AC3035" i="5"/>
  <c r="AL3035" i="5" s="1"/>
  <c r="U1507" i="5"/>
  <c r="Q1507" i="5"/>
  <c r="AA1507" i="5" s="1"/>
  <c r="R1507" i="5"/>
  <c r="S1507" i="5"/>
  <c r="T1507" i="5"/>
  <c r="V3185" i="5"/>
  <c r="Z3185" i="5" s="1"/>
  <c r="AB3185" i="5" s="1"/>
  <c r="Y3185" i="5"/>
  <c r="W3185" i="5"/>
  <c r="X3185" i="5"/>
  <c r="P1608" i="5"/>
  <c r="O1609" i="5"/>
  <c r="AI1609" i="5" s="1"/>
  <c r="U2891" i="5"/>
  <c r="R2891" i="5"/>
  <c r="T2891" i="5"/>
  <c r="S2891" i="5"/>
  <c r="Q2891" i="5"/>
  <c r="AA2891" i="5" s="1"/>
  <c r="AC2538" i="5"/>
  <c r="AL2538" i="5" s="1"/>
  <c r="W3103" i="5"/>
  <c r="X3103" i="5"/>
  <c r="Y3103" i="5"/>
  <c r="V3103" i="5"/>
  <c r="Z3103" i="5" s="1"/>
  <c r="S2822" i="5"/>
  <c r="Q2822" i="5"/>
  <c r="AA2822" i="5" s="1"/>
  <c r="T2822" i="5"/>
  <c r="U2822" i="5"/>
  <c r="R2822" i="5"/>
  <c r="V1553" i="5"/>
  <c r="Z1553" i="5" s="1"/>
  <c r="AB1553" i="5" s="1"/>
  <c r="X1553" i="5"/>
  <c r="W1553" i="5"/>
  <c r="Y1553" i="5"/>
  <c r="AC3184" i="5"/>
  <c r="AL3184" i="5" s="1"/>
  <c r="T2502" i="5"/>
  <c r="S2502" i="5"/>
  <c r="Q2502" i="5"/>
  <c r="AA2502" i="5" s="1"/>
  <c r="U2502" i="5"/>
  <c r="R2502" i="5"/>
  <c r="Y2006" i="5"/>
  <c r="V2006" i="5"/>
  <c r="Z2006" i="5" s="1"/>
  <c r="W2006" i="5"/>
  <c r="X2006" i="5"/>
  <c r="X2712" i="5"/>
  <c r="Y2712" i="5"/>
  <c r="V2712" i="5"/>
  <c r="Z2712" i="5" s="1"/>
  <c r="AB2712" i="5" s="1"/>
  <c r="W2712" i="5"/>
  <c r="U2378" i="5"/>
  <c r="R2378" i="5"/>
  <c r="S2378" i="5"/>
  <c r="Q2378" i="5"/>
  <c r="AA2378" i="5" s="1"/>
  <c r="T2378" i="5"/>
  <c r="Q3252" i="5"/>
  <c r="AA3252" i="5" s="1"/>
  <c r="S3252" i="5"/>
  <c r="U3252" i="5"/>
  <c r="T3252" i="5"/>
  <c r="R3252" i="5"/>
  <c r="AD2908" i="5"/>
  <c r="AN2908" i="5" s="1"/>
  <c r="T2807" i="5"/>
  <c r="S2807" i="5"/>
  <c r="Q2807" i="5"/>
  <c r="AA2807" i="5" s="1"/>
  <c r="U2807" i="5"/>
  <c r="R2807" i="5"/>
  <c r="T2094" i="5"/>
  <c r="Q2094" i="5"/>
  <c r="AA2094" i="5" s="1"/>
  <c r="S2094" i="5"/>
  <c r="R2094" i="5"/>
  <c r="U2094" i="5"/>
  <c r="Q1986" i="5"/>
  <c r="AA1986" i="5" s="1"/>
  <c r="R1986" i="5"/>
  <c r="U1986" i="5"/>
  <c r="S1986" i="5"/>
  <c r="T1986" i="5"/>
  <c r="O2087" i="5"/>
  <c r="AI2087" i="5" s="1"/>
  <c r="P2086" i="5"/>
  <c r="AD2711" i="5"/>
  <c r="AN2711" i="5" s="1"/>
  <c r="U1554" i="5"/>
  <c r="S1554" i="5"/>
  <c r="T1554" i="5"/>
  <c r="Q1554" i="5"/>
  <c r="AA1554" i="5" s="1"/>
  <c r="R1554" i="5"/>
  <c r="O3166" i="5"/>
  <c r="AI3166" i="5" s="1"/>
  <c r="P3165" i="5"/>
  <c r="P3199" i="5"/>
  <c r="O3200" i="5"/>
  <c r="AI3200" i="5" s="1"/>
  <c r="AC3224" i="5"/>
  <c r="AL3224" i="5" s="1"/>
  <c r="U2713" i="5"/>
  <c r="R2713" i="5"/>
  <c r="S2713" i="5"/>
  <c r="Q2713" i="5"/>
  <c r="AA2713" i="5" s="1"/>
  <c r="T2713" i="5"/>
  <c r="AC2905" i="5"/>
  <c r="AL2905" i="5" s="1"/>
  <c r="W3235" i="5"/>
  <c r="Y3235" i="5"/>
  <c r="V3235" i="5"/>
  <c r="Z3235" i="5" s="1"/>
  <c r="AB3235" i="5" s="1"/>
  <c r="X3235" i="5"/>
  <c r="AD3235" i="5" s="1"/>
  <c r="AN3235" i="5" s="1"/>
  <c r="U2494" i="5"/>
  <c r="Q2494" i="5"/>
  <c r="AA2494" i="5" s="1"/>
  <c r="R2494" i="5"/>
  <c r="S2494" i="5"/>
  <c r="T2494" i="5"/>
  <c r="S1633" i="5"/>
  <c r="T1633" i="5"/>
  <c r="Q1633" i="5"/>
  <c r="AA1633" i="5" s="1"/>
  <c r="R1633" i="5"/>
  <c r="U1633" i="5"/>
  <c r="AC2306" i="5"/>
  <c r="AL2306" i="5" s="1"/>
  <c r="P2509" i="5"/>
  <c r="O2510" i="5"/>
  <c r="AI2510" i="5" s="1"/>
  <c r="W2353" i="5"/>
  <c r="X2353" i="5"/>
  <c r="Y2353" i="5"/>
  <c r="V2353" i="5"/>
  <c r="Z2353" i="5" s="1"/>
  <c r="AB2353" i="5" s="1"/>
  <c r="Y1676" i="5"/>
  <c r="V1676" i="5"/>
  <c r="Z1676" i="5" s="1"/>
  <c r="W1676" i="5"/>
  <c r="X1676" i="5"/>
  <c r="X329" i="5"/>
  <c r="Y329" i="5"/>
  <c r="V329" i="5"/>
  <c r="Z329" i="5" s="1"/>
  <c r="AB329" i="5" s="1"/>
  <c r="AE329" i="5" s="1"/>
  <c r="W329" i="5"/>
  <c r="Y903" i="5"/>
  <c r="V903" i="5"/>
  <c r="Z903" i="5" s="1"/>
  <c r="AB903" i="5" s="1"/>
  <c r="W903" i="5"/>
  <c r="X903" i="5"/>
  <c r="X204" i="5"/>
  <c r="Y204" i="5"/>
  <c r="V204" i="5"/>
  <c r="Z204" i="5" s="1"/>
  <c r="AB204" i="5" s="1"/>
  <c r="AD204" i="5" s="1"/>
  <c r="AN204" i="5" s="1"/>
  <c r="W204" i="5"/>
  <c r="X129" i="5"/>
  <c r="Y129" i="5"/>
  <c r="V129" i="5"/>
  <c r="Z129" i="5" s="1"/>
  <c r="AB129" i="5" s="1"/>
  <c r="W129" i="5"/>
  <c r="W5" i="5"/>
  <c r="Y633" i="5"/>
  <c r="V633" i="5"/>
  <c r="Z633" i="5" s="1"/>
  <c r="AB633" i="5" s="1"/>
  <c r="W633" i="5"/>
  <c r="X633" i="5"/>
  <c r="V657" i="5"/>
  <c r="X657" i="5"/>
  <c r="Y705" i="5"/>
  <c r="V705" i="5"/>
  <c r="Z705" i="5" s="1"/>
  <c r="AB705" i="5" s="1"/>
  <c r="W705" i="5"/>
  <c r="X705" i="5"/>
  <c r="AD705" i="5" s="1"/>
  <c r="AN705" i="5" s="1"/>
  <c r="AD1908" i="5"/>
  <c r="AN1908" i="5" s="1"/>
  <c r="P3038" i="5"/>
  <c r="O3039" i="5"/>
  <c r="AI3039" i="5" s="1"/>
  <c r="U1959" i="5"/>
  <c r="R1959" i="5"/>
  <c r="T1959" i="5"/>
  <c r="S1959" i="5"/>
  <c r="Q1959" i="5"/>
  <c r="AA1959" i="5" s="1"/>
  <c r="O2911" i="5"/>
  <c r="AI2911" i="5" s="1"/>
  <c r="P2910" i="5"/>
  <c r="R3236" i="5"/>
  <c r="Q3236" i="5"/>
  <c r="AA3236" i="5" s="1"/>
  <c r="S3236" i="5"/>
  <c r="U3236" i="5"/>
  <c r="T3236" i="5"/>
  <c r="AD1957" i="5"/>
  <c r="AN1957" i="5" s="1"/>
  <c r="X1705" i="5"/>
  <c r="Y1705" i="5"/>
  <c r="V1705" i="5"/>
  <c r="Z1705" i="5" s="1"/>
  <c r="AB1705" i="5" s="1"/>
  <c r="W1705" i="5"/>
  <c r="AE2199" i="5"/>
  <c r="P2317" i="5"/>
  <c r="O2318" i="5"/>
  <c r="AI2318" i="5" s="1"/>
  <c r="P3264" i="5"/>
  <c r="O3265" i="5"/>
  <c r="AI3265" i="5" s="1"/>
  <c r="AD3126" i="5"/>
  <c r="AN3126" i="5" s="1"/>
  <c r="U2763" i="5"/>
  <c r="R2763" i="5"/>
  <c r="T2763" i="5"/>
  <c r="S2763" i="5"/>
  <c r="Q2763" i="5"/>
  <c r="AA2763" i="5" s="1"/>
  <c r="X1726" i="5"/>
  <c r="Y1726" i="5"/>
  <c r="V1726" i="5"/>
  <c r="Z1726" i="5" s="1"/>
  <c r="W1726" i="5"/>
  <c r="Y2821" i="5"/>
  <c r="V2821" i="5"/>
  <c r="Z2821" i="5" s="1"/>
  <c r="W2821" i="5"/>
  <c r="X2821" i="5"/>
  <c r="O3228" i="5"/>
  <c r="AI3228" i="5" s="1"/>
  <c r="P3227" i="5"/>
  <c r="S2354" i="5"/>
  <c r="Q2354" i="5"/>
  <c r="AA2354" i="5" s="1"/>
  <c r="T2354" i="5"/>
  <c r="U2354" i="5"/>
  <c r="R2354" i="5"/>
  <c r="P1678" i="5"/>
  <c r="O1679" i="5"/>
  <c r="AI1679" i="5" s="1"/>
  <c r="P2703" i="5"/>
  <c r="O2704" i="5"/>
  <c r="T2080" i="5"/>
  <c r="S2080" i="5"/>
  <c r="Q2080" i="5"/>
  <c r="AA2080" i="5" s="1"/>
  <c r="U2080" i="5"/>
  <c r="R2080" i="5"/>
  <c r="U2255" i="5"/>
  <c r="R2255" i="5"/>
  <c r="T2255" i="5"/>
  <c r="S2255" i="5"/>
  <c r="Q2255" i="5"/>
  <c r="AA2255" i="5" s="1"/>
  <c r="AE2010" i="5"/>
  <c r="AE3035" i="5"/>
  <c r="W1773" i="5"/>
  <c r="V1773" i="5"/>
  <c r="Z1773" i="5" s="1"/>
  <c r="AB1773" i="5" s="1"/>
  <c r="X1773" i="5"/>
  <c r="Y1773" i="5"/>
  <c r="AD2169" i="5"/>
  <c r="AN2169" i="5" s="1"/>
  <c r="P1508" i="5"/>
  <c r="O1509" i="5"/>
  <c r="AI1509" i="5" s="1"/>
  <c r="P2108" i="5"/>
  <c r="O2109" i="5"/>
  <c r="AI2109" i="5" s="1"/>
  <c r="R1607" i="5"/>
  <c r="S1607" i="5"/>
  <c r="Q1607" i="5"/>
  <c r="AA1607" i="5" s="1"/>
  <c r="T1607" i="5"/>
  <c r="U1607" i="5"/>
  <c r="O1672" i="5"/>
  <c r="P1671" i="5"/>
  <c r="AB3103" i="5"/>
  <c r="AE3103" i="5" s="1"/>
  <c r="O1729" i="5"/>
  <c r="AI1729" i="5" s="1"/>
  <c r="P1728" i="5"/>
  <c r="W3105" i="5"/>
  <c r="X3105" i="5"/>
  <c r="V3105" i="5"/>
  <c r="Z3105" i="5" s="1"/>
  <c r="AB3105" i="5" s="1"/>
  <c r="AC3105" i="5" s="1"/>
  <c r="AL3105" i="5" s="1"/>
  <c r="Y3105" i="5"/>
  <c r="W1807" i="5"/>
  <c r="X1807" i="5"/>
  <c r="Y1807" i="5"/>
  <c r="V1807" i="5"/>
  <c r="Z1807" i="5" s="1"/>
  <c r="AE3184" i="5"/>
  <c r="AB2006" i="5"/>
  <c r="AE2006" i="5" s="1"/>
  <c r="AE1668" i="5"/>
  <c r="V3080" i="5"/>
  <c r="Z3080" i="5" s="1"/>
  <c r="AB3080" i="5" s="1"/>
  <c r="AC3080" i="5" s="1"/>
  <c r="AL3080" i="5" s="1"/>
  <c r="W3080" i="5"/>
  <c r="X3080" i="5"/>
  <c r="AD3080" i="5" s="1"/>
  <c r="AN3080" i="5" s="1"/>
  <c r="Y3080" i="5"/>
  <c r="U2709" i="5"/>
  <c r="S2709" i="5"/>
  <c r="T2709" i="5"/>
  <c r="P1647" i="5"/>
  <c r="O1648" i="5"/>
  <c r="AI1648" i="5" s="1"/>
  <c r="V3217" i="5"/>
  <c r="Z3217" i="5" s="1"/>
  <c r="W3217" i="5"/>
  <c r="Y3217" i="5"/>
  <c r="X3217" i="5"/>
  <c r="AC2908" i="5"/>
  <c r="AL2908" i="5" s="1"/>
  <c r="O2542" i="5"/>
  <c r="AI2542" i="5" s="1"/>
  <c r="P2541" i="5"/>
  <c r="S2085" i="5"/>
  <c r="R2085" i="5"/>
  <c r="Q2085" i="5"/>
  <c r="AA2085" i="5" s="1"/>
  <c r="U2085" i="5"/>
  <c r="T2085" i="5"/>
  <c r="W3279" i="5"/>
  <c r="X3279" i="5"/>
  <c r="Y3279" i="5"/>
  <c r="V3279" i="5"/>
  <c r="Z3279" i="5" s="1"/>
  <c r="AB3279" i="5" s="1"/>
  <c r="AC2711" i="5"/>
  <c r="AL2711" i="5" s="1"/>
  <c r="P3129" i="5"/>
  <c r="O3130" i="5"/>
  <c r="AI3130" i="5" s="1"/>
  <c r="AD2083" i="5"/>
  <c r="AN2083" i="5" s="1"/>
  <c r="P1555" i="5"/>
  <c r="O1556" i="5"/>
  <c r="AI1556" i="5" s="1"/>
  <c r="P1809" i="5"/>
  <c r="O1810" i="5"/>
  <c r="AI1810" i="5" s="1"/>
  <c r="T3164" i="5"/>
  <c r="Q3164" i="5"/>
  <c r="AA3164" i="5" s="1"/>
  <c r="S3164" i="5"/>
  <c r="U3164" i="5"/>
  <c r="R3164" i="5"/>
  <c r="Q3198" i="5"/>
  <c r="AA3198" i="5" s="1"/>
  <c r="R3198" i="5"/>
  <c r="U3198" i="5"/>
  <c r="S3198" i="5"/>
  <c r="T3198" i="5"/>
  <c r="X1958" i="5"/>
  <c r="Y1958" i="5"/>
  <c r="V1958" i="5"/>
  <c r="Z1958" i="5" s="1"/>
  <c r="AB1958" i="5" s="1"/>
  <c r="W1958" i="5"/>
  <c r="T2207" i="5"/>
  <c r="Q2207" i="5"/>
  <c r="AA2207" i="5" s="1"/>
  <c r="U2207" i="5"/>
  <c r="S2207" i="5"/>
  <c r="R2207" i="5"/>
  <c r="AE3224" i="5"/>
  <c r="P2714" i="5"/>
  <c r="O2715" i="5"/>
  <c r="AI2715" i="5" s="1"/>
  <c r="Y2377" i="5"/>
  <c r="V2377" i="5"/>
  <c r="Z2377" i="5" s="1"/>
  <c r="AB2377" i="5" s="1"/>
  <c r="AC2377" i="5" s="1"/>
  <c r="AL2377" i="5" s="1"/>
  <c r="W2377" i="5"/>
  <c r="X2377" i="5"/>
  <c r="Q3114" i="5"/>
  <c r="AA3114" i="5" s="1"/>
  <c r="S3114" i="5"/>
  <c r="U3114" i="5"/>
  <c r="T3114" i="5"/>
  <c r="R3114" i="5"/>
  <c r="Q3120" i="5"/>
  <c r="AA3120" i="5" s="1"/>
  <c r="S3120" i="5"/>
  <c r="U3120" i="5"/>
  <c r="R3120" i="5"/>
  <c r="T3120" i="5"/>
  <c r="AE2871" i="5"/>
  <c r="P3219" i="5"/>
  <c r="O3220" i="5"/>
  <c r="AI3220" i="5" s="1"/>
  <c r="X3207" i="5"/>
  <c r="Y3207" i="5"/>
  <c r="V3207" i="5"/>
  <c r="Z3207" i="5" s="1"/>
  <c r="AB3207" i="5" s="1"/>
  <c r="W3207" i="5"/>
  <c r="Y2307" i="5"/>
  <c r="V2307" i="5"/>
  <c r="Z2307" i="5" s="1"/>
  <c r="AB2307" i="5" s="1"/>
  <c r="W2307" i="5"/>
  <c r="X2307" i="5"/>
  <c r="P2037" i="5"/>
  <c r="O2038" i="5"/>
  <c r="AI2038" i="5" s="1"/>
  <c r="X2762" i="5"/>
  <c r="Y2762" i="5"/>
  <c r="V2762" i="5"/>
  <c r="Z2762" i="5" s="1"/>
  <c r="W2762" i="5"/>
  <c r="AD2092" i="5"/>
  <c r="AN2092" i="5" s="1"/>
  <c r="X3127" i="5"/>
  <c r="Y3127" i="5"/>
  <c r="V3127" i="5"/>
  <c r="Z3127" i="5" s="1"/>
  <c r="AB3127" i="5" s="1"/>
  <c r="W3127" i="5"/>
  <c r="AD2353" i="5"/>
  <c r="AN2353" i="5" s="1"/>
  <c r="AB1676" i="5"/>
  <c r="Y634" i="5"/>
  <c r="V634" i="5"/>
  <c r="Z634" i="5" s="1"/>
  <c r="AB634" i="5" s="1"/>
  <c r="W634" i="5"/>
  <c r="X634" i="5"/>
  <c r="Y1350" i="5"/>
  <c r="W1350" i="5"/>
  <c r="V1350" i="5"/>
  <c r="Z1350" i="5" s="1"/>
  <c r="AB1350" i="5" s="1"/>
  <c r="X1350" i="5"/>
  <c r="X58" i="5"/>
  <c r="Y58" i="5"/>
  <c r="V58" i="5"/>
  <c r="Z58" i="5" s="1"/>
  <c r="AB58" i="5" s="1"/>
  <c r="W58" i="5"/>
  <c r="Y822" i="5"/>
  <c r="V822" i="5"/>
  <c r="Z822" i="5" s="1"/>
  <c r="AB822" i="5" s="1"/>
  <c r="W822" i="5"/>
  <c r="X822" i="5"/>
  <c r="Y1314" i="5"/>
  <c r="W1314" i="5"/>
  <c r="X1314" i="5"/>
  <c r="V1314" i="5"/>
  <c r="Z1314" i="5" s="1"/>
  <c r="AB1314" i="5" s="1"/>
  <c r="AE1314" i="5" s="1"/>
  <c r="X205" i="5"/>
  <c r="Y205" i="5"/>
  <c r="V205" i="5"/>
  <c r="Z205" i="5" s="1"/>
  <c r="AB205" i="5" s="1"/>
  <c r="W205" i="5"/>
  <c r="X50" i="5"/>
  <c r="Y50" i="5"/>
  <c r="V50" i="5"/>
  <c r="Z50" i="5" s="1"/>
  <c r="AB50" i="5" s="1"/>
  <c r="W50" i="5"/>
  <c r="X93" i="5"/>
  <c r="V93" i="5"/>
  <c r="Z93" i="5" s="1"/>
  <c r="AB93" i="5" s="1"/>
  <c r="X117" i="5"/>
  <c r="Y117" i="5"/>
  <c r="V117" i="5"/>
  <c r="Z117" i="5" s="1"/>
  <c r="AB117" i="5" s="1"/>
  <c r="W117" i="5"/>
  <c r="AB2701" i="5"/>
  <c r="T3007" i="5"/>
  <c r="R3007" i="5"/>
  <c r="Q3007" i="5"/>
  <c r="AA3007" i="5" s="1"/>
  <c r="U3007" i="5"/>
  <c r="S3007" i="5"/>
  <c r="P1960" i="5"/>
  <c r="O1961" i="5"/>
  <c r="AI1961" i="5" s="1"/>
  <c r="S2386" i="5"/>
  <c r="Q2386" i="5"/>
  <c r="AA2386" i="5" s="1"/>
  <c r="T2386" i="5"/>
  <c r="U2386" i="5"/>
  <c r="R2386" i="5"/>
  <c r="S2909" i="5"/>
  <c r="T2909" i="5"/>
  <c r="U2909" i="5"/>
  <c r="R2909" i="5"/>
  <c r="Q2909" i="5"/>
  <c r="AA2909" i="5" s="1"/>
  <c r="O2203" i="5"/>
  <c r="AI2203" i="5" s="1"/>
  <c r="P2202" i="5"/>
  <c r="P3237" i="5"/>
  <c r="O3238" i="5"/>
  <c r="AI3238" i="5" s="1"/>
  <c r="AC1957" i="5"/>
  <c r="AL1957" i="5" s="1"/>
  <c r="S3208" i="5"/>
  <c r="U3208" i="5"/>
  <c r="T3208" i="5"/>
  <c r="R3208" i="5"/>
  <c r="Q3208" i="5"/>
  <c r="AA3208" i="5" s="1"/>
  <c r="O2310" i="5"/>
  <c r="AI2310" i="5" s="1"/>
  <c r="P2309" i="5"/>
  <c r="Q3263" i="5"/>
  <c r="AA3263" i="5" s="1"/>
  <c r="U3263" i="5"/>
  <c r="T3263" i="5"/>
  <c r="R3263" i="5"/>
  <c r="S3263" i="5"/>
  <c r="P3187" i="5"/>
  <c r="O3188" i="5"/>
  <c r="AI3188" i="5" s="1"/>
  <c r="AD1506" i="5"/>
  <c r="AN1506" i="5" s="1"/>
  <c r="X1669" i="5"/>
  <c r="Y1669" i="5"/>
  <c r="V1669" i="5"/>
  <c r="Z1669" i="5" s="1"/>
  <c r="AB1669" i="5" s="1"/>
  <c r="AD1669" i="5" s="1"/>
  <c r="AN1669" i="5" s="1"/>
  <c r="W1669" i="5"/>
  <c r="AB1726" i="5"/>
  <c r="AB2821" i="5"/>
  <c r="AD2821" i="5" s="1"/>
  <c r="AN2821" i="5" s="1"/>
  <c r="Q1677" i="5"/>
  <c r="AA1677" i="5" s="1"/>
  <c r="U1677" i="5"/>
  <c r="S1677" i="5"/>
  <c r="R1677" i="5"/>
  <c r="T1677" i="5"/>
  <c r="R2702" i="5"/>
  <c r="T2702" i="5"/>
  <c r="S2702" i="5"/>
  <c r="Q2702" i="5"/>
  <c r="AA2702" i="5" s="1"/>
  <c r="U2702" i="5"/>
  <c r="O2173" i="5"/>
  <c r="AI2173" i="5" s="1"/>
  <c r="P2172" i="5"/>
  <c r="T2873" i="5"/>
  <c r="U2873" i="5"/>
  <c r="R2873" i="5"/>
  <c r="Q2873" i="5"/>
  <c r="AA2873" i="5" s="1"/>
  <c r="S2873" i="5"/>
  <c r="P2017" i="5"/>
  <c r="O2018" i="5"/>
  <c r="AI2018" i="5" s="1"/>
  <c r="V2707" i="5"/>
  <c r="Z2707" i="5" s="1"/>
  <c r="AB2707" i="5" s="1"/>
  <c r="W2707" i="5"/>
  <c r="X2707" i="5"/>
  <c r="Y2707" i="5"/>
  <c r="AD3035" i="5"/>
  <c r="AN3035" i="5" s="1"/>
  <c r="X1645" i="5"/>
  <c r="W1645" i="5"/>
  <c r="Y1645" i="5"/>
  <c r="V1645" i="5"/>
  <c r="Z1645" i="5" s="1"/>
  <c r="AB1645" i="5" s="1"/>
  <c r="P3141" i="5"/>
  <c r="O3142" i="5"/>
  <c r="AI3142" i="5" s="1"/>
  <c r="V2084" i="5"/>
  <c r="Z2084" i="5" s="1"/>
  <c r="AB2084" i="5" s="1"/>
  <c r="W2084" i="5"/>
  <c r="Y2084" i="5"/>
  <c r="X2084" i="5"/>
  <c r="S2107" i="5"/>
  <c r="R2107" i="5"/>
  <c r="T2107" i="5"/>
  <c r="Q2107" i="5"/>
  <c r="AA2107" i="5" s="1"/>
  <c r="U2107" i="5"/>
  <c r="AD2101" i="5"/>
  <c r="AN2101" i="5" s="1"/>
  <c r="S1670" i="5"/>
  <c r="T1670" i="5"/>
  <c r="U1670" i="5"/>
  <c r="R1670" i="5"/>
  <c r="Q1670" i="5"/>
  <c r="AA1670" i="5" s="1"/>
  <c r="Q1727" i="5"/>
  <c r="AA1727" i="5" s="1"/>
  <c r="U1727" i="5"/>
  <c r="S1727" i="5"/>
  <c r="R1727" i="5"/>
  <c r="T1727" i="5"/>
  <c r="AC2384" i="5"/>
  <c r="AL2384" i="5" s="1"/>
  <c r="AB1807" i="5"/>
  <c r="AD3184" i="5"/>
  <c r="AN3184" i="5" s="1"/>
  <c r="X3197" i="5"/>
  <c r="V3197" i="5"/>
  <c r="Z3197" i="5" s="1"/>
  <c r="AB3197" i="5" s="1"/>
  <c r="W3197" i="5"/>
  <c r="Y3197" i="5"/>
  <c r="AE3080" i="5"/>
  <c r="X2079" i="5"/>
  <c r="Y2079" i="5"/>
  <c r="V2079" i="5"/>
  <c r="Z2079" i="5" s="1"/>
  <c r="AB2079" i="5" s="1"/>
  <c r="W2079" i="5"/>
  <c r="V2925" i="5"/>
  <c r="Z2925" i="5" s="1"/>
  <c r="AB2925" i="5" s="1"/>
  <c r="AD2925" i="5" s="1"/>
  <c r="AN2925" i="5" s="1"/>
  <c r="W2925" i="5"/>
  <c r="X2925" i="5"/>
  <c r="Y2925" i="5"/>
  <c r="T2708" i="5"/>
  <c r="Q2708" i="5"/>
  <c r="AA2708" i="5" s="1"/>
  <c r="R2708" i="5"/>
  <c r="U2708" i="5"/>
  <c r="S2708" i="5"/>
  <c r="W3119" i="5"/>
  <c r="Y3119" i="5"/>
  <c r="V3119" i="5"/>
  <c r="Z3119" i="5" s="1"/>
  <c r="AB3119" i="5" s="1"/>
  <c r="AE3119" i="5" s="1"/>
  <c r="X3119" i="5"/>
  <c r="U1646" i="5"/>
  <c r="S1646" i="5"/>
  <c r="T1646" i="5"/>
  <c r="Q1646" i="5"/>
  <c r="AA1646" i="5" s="1"/>
  <c r="R1646" i="5"/>
  <c r="AB3217" i="5"/>
  <c r="U2103" i="5"/>
  <c r="S2103" i="5"/>
  <c r="R2103" i="5"/>
  <c r="T2103" i="5"/>
  <c r="Q2103" i="5"/>
  <c r="AA2103" i="5" s="1"/>
  <c r="T2540" i="5"/>
  <c r="U2540" i="5"/>
  <c r="R2540" i="5"/>
  <c r="Q2540" i="5"/>
  <c r="AA2540" i="5" s="1"/>
  <c r="S2540" i="5"/>
  <c r="Y3139" i="5"/>
  <c r="V3139" i="5"/>
  <c r="Z3139" i="5" s="1"/>
  <c r="AB3139" i="5" s="1"/>
  <c r="X3139" i="5"/>
  <c r="AD3139" i="5" s="1"/>
  <c r="AN3139" i="5" s="1"/>
  <c r="W3139" i="5"/>
  <c r="AC3139" i="5" s="1"/>
  <c r="AL3139" i="5" s="1"/>
  <c r="V3102" i="5"/>
  <c r="Z3102" i="5" s="1"/>
  <c r="AB3102" i="5" s="1"/>
  <c r="W3102" i="5"/>
  <c r="Y3102" i="5"/>
  <c r="X3102" i="5"/>
  <c r="Q3128" i="5"/>
  <c r="AA3128" i="5" s="1"/>
  <c r="U3128" i="5"/>
  <c r="S3128" i="5"/>
  <c r="R3128" i="5"/>
  <c r="T3128" i="5"/>
  <c r="AC2083" i="5"/>
  <c r="AL2083" i="5" s="1"/>
  <c r="R3106" i="5"/>
  <c r="Q3106" i="5"/>
  <c r="AA3106" i="5" s="1"/>
  <c r="S3106" i="5"/>
  <c r="U3106" i="5"/>
  <c r="T3106" i="5"/>
  <c r="Q1808" i="5"/>
  <c r="AA1808" i="5" s="1"/>
  <c r="U1808" i="5"/>
  <c r="S1808" i="5"/>
  <c r="R1808" i="5"/>
  <c r="T1808" i="5"/>
  <c r="T2008" i="5"/>
  <c r="S2008" i="5"/>
  <c r="Q2008" i="5"/>
  <c r="AA2008" i="5" s="1"/>
  <c r="U2008" i="5"/>
  <c r="R2008" i="5"/>
  <c r="V3036" i="5"/>
  <c r="Z3036" i="5" s="1"/>
  <c r="AB3036" i="5" s="1"/>
  <c r="Y3036" i="5"/>
  <c r="W3036" i="5"/>
  <c r="X3036" i="5"/>
  <c r="O3083" i="5"/>
  <c r="AI3083" i="5" s="1"/>
  <c r="P3082" i="5"/>
  <c r="P2208" i="5"/>
  <c r="O2209" i="5"/>
  <c r="AI2209" i="5" s="1"/>
  <c r="AD3224" i="5"/>
  <c r="AN3224" i="5" s="1"/>
  <c r="P2927" i="5"/>
  <c r="O2928" i="5"/>
  <c r="AI2928" i="5" s="1"/>
  <c r="AE2905" i="5"/>
  <c r="AC3005" i="5"/>
  <c r="AL3005" i="5" s="1"/>
  <c r="P3115" i="5"/>
  <c r="O3116" i="5"/>
  <c r="O3122" i="5"/>
  <c r="AI3122" i="5" s="1"/>
  <c r="P3121" i="5"/>
  <c r="AD2871" i="5"/>
  <c r="AN2871" i="5" s="1"/>
  <c r="Q3218" i="5"/>
  <c r="AA3218" i="5" s="1"/>
  <c r="T3218" i="5"/>
  <c r="U3218" i="5"/>
  <c r="S3218" i="5"/>
  <c r="R3218" i="5"/>
  <c r="P1707" i="5"/>
  <c r="O1708" i="5"/>
  <c r="AI1708" i="5" s="1"/>
  <c r="Y2102" i="5"/>
  <c r="V2102" i="5"/>
  <c r="Z2102" i="5" s="1"/>
  <c r="AB2102" i="5" s="1"/>
  <c r="W2102" i="5"/>
  <c r="X2102" i="5"/>
  <c r="X2093" i="5"/>
  <c r="W2093" i="5"/>
  <c r="Y2093" i="5"/>
  <c r="V2093" i="5"/>
  <c r="Z2093" i="5" s="1"/>
  <c r="AB2093" i="5" s="1"/>
  <c r="AD2093" i="5" s="1"/>
  <c r="AN2093" i="5" s="1"/>
  <c r="O1577" i="5"/>
  <c r="AI1577" i="5" s="1"/>
  <c r="P1576" i="5"/>
  <c r="X2271" i="5"/>
  <c r="Y2271" i="5"/>
  <c r="V2271" i="5"/>
  <c r="Z2271" i="5" s="1"/>
  <c r="AB2271" i="5" s="1"/>
  <c r="W2271" i="5"/>
  <c r="U2036" i="5"/>
  <c r="R2036" i="5"/>
  <c r="T2036" i="5"/>
  <c r="S2036" i="5"/>
  <c r="Q2036" i="5"/>
  <c r="AA2036" i="5" s="1"/>
  <c r="AB2762" i="5"/>
  <c r="T3280" i="5"/>
  <c r="R3280" i="5"/>
  <c r="Q3280" i="5"/>
  <c r="AA3280" i="5" s="1"/>
  <c r="S3280" i="5"/>
  <c r="U3280" i="5"/>
  <c r="AE1506" i="5"/>
  <c r="AE2092" i="5"/>
  <c r="U3063" i="5"/>
  <c r="T3063" i="5"/>
  <c r="R3063" i="5"/>
  <c r="S3063" i="5"/>
  <c r="Q3063" i="5"/>
  <c r="AA3063" i="5" s="1"/>
  <c r="P330" i="5"/>
  <c r="P126" i="5"/>
  <c r="P540" i="5"/>
  <c r="T540" i="5" s="1"/>
  <c r="Y618" i="5"/>
  <c r="V618" i="5"/>
  <c r="Z618" i="5" s="1"/>
  <c r="AB618" i="5" s="1"/>
  <c r="W618" i="5"/>
  <c r="X618" i="5"/>
  <c r="Y1106" i="5"/>
  <c r="V1106" i="5"/>
  <c r="Z1106" i="5" s="1"/>
  <c r="AB1106" i="5" s="1"/>
  <c r="W1106" i="5"/>
  <c r="X1106" i="5"/>
  <c r="Y1321" i="5"/>
  <c r="V1321" i="5"/>
  <c r="Z1321" i="5" s="1"/>
  <c r="AB1321" i="5" s="1"/>
  <c r="W1321" i="5"/>
  <c r="X1321" i="5"/>
  <c r="X243" i="5"/>
  <c r="Y243" i="5"/>
  <c r="V243" i="5"/>
  <c r="Z243" i="5" s="1"/>
  <c r="AB243" i="5" s="1"/>
  <c r="W243" i="5"/>
  <c r="Y1189" i="5"/>
  <c r="W1189" i="5"/>
  <c r="X1189" i="5"/>
  <c r="AD1189" i="5" s="1"/>
  <c r="AN1189" i="5" s="1"/>
  <c r="V1189" i="5"/>
  <c r="Z1189" i="5" s="1"/>
  <c r="AB1189" i="5" s="1"/>
  <c r="Y2012" i="5"/>
  <c r="V2012" i="5"/>
  <c r="Z2012" i="5" s="1"/>
  <c r="AB2012" i="5" s="1"/>
  <c r="W2012" i="5"/>
  <c r="X2012" i="5"/>
  <c r="P3008" i="5"/>
  <c r="O3009" i="5"/>
  <c r="AI3009" i="5" s="1"/>
  <c r="R2608" i="5"/>
  <c r="U2608" i="5"/>
  <c r="S2608" i="5"/>
  <c r="T2608" i="5"/>
  <c r="Q2608" i="5"/>
  <c r="AA2608" i="5" s="1"/>
  <c r="V2872" i="5"/>
  <c r="Z2872" i="5" s="1"/>
  <c r="AB2872" i="5" s="1"/>
  <c r="W2872" i="5"/>
  <c r="X2872" i="5"/>
  <c r="Y2872" i="5"/>
  <c r="W2254" i="5"/>
  <c r="X2254" i="5"/>
  <c r="Y2254" i="5"/>
  <c r="V2254" i="5"/>
  <c r="Z2254" i="5" s="1"/>
  <c r="AB2254" i="5" s="1"/>
  <c r="P2408" i="5"/>
  <c r="O2409" i="5"/>
  <c r="AI2409" i="5" s="1"/>
  <c r="P2387" i="5"/>
  <c r="O2388" i="5"/>
  <c r="AI2388" i="5" s="1"/>
  <c r="X3251" i="5"/>
  <c r="W3251" i="5"/>
  <c r="Y3251" i="5"/>
  <c r="V3251" i="5"/>
  <c r="Z3251" i="5" s="1"/>
  <c r="AB3251" i="5" s="1"/>
  <c r="S2201" i="5"/>
  <c r="Q2201" i="5"/>
  <c r="AA2201" i="5" s="1"/>
  <c r="T2201" i="5"/>
  <c r="U2201" i="5"/>
  <c r="R2201" i="5"/>
  <c r="P1775" i="5"/>
  <c r="O1776" i="5"/>
  <c r="AI1776" i="5" s="1"/>
  <c r="O3210" i="5"/>
  <c r="AI3210" i="5" s="1"/>
  <c r="P3209" i="5"/>
  <c r="S2308" i="5"/>
  <c r="R2308" i="5"/>
  <c r="T2308" i="5"/>
  <c r="Q2308" i="5"/>
  <c r="AA2308" i="5" s="1"/>
  <c r="U2308" i="5"/>
  <c r="T2272" i="5"/>
  <c r="Q2272" i="5"/>
  <c r="AA2272" i="5" s="1"/>
  <c r="U2272" i="5"/>
  <c r="S2272" i="5"/>
  <c r="R2272" i="5"/>
  <c r="V1632" i="5"/>
  <c r="Z1632" i="5" s="1"/>
  <c r="AB1632" i="5" s="1"/>
  <c r="W1632" i="5"/>
  <c r="X1632" i="5"/>
  <c r="Y1632" i="5"/>
  <c r="S3186" i="5"/>
  <c r="Q3186" i="5"/>
  <c r="AA3186" i="5" s="1"/>
  <c r="T3186" i="5"/>
  <c r="U3186" i="5"/>
  <c r="R3186" i="5"/>
  <c r="V2890" i="5"/>
  <c r="Z2890" i="5" s="1"/>
  <c r="AB2890" i="5" s="1"/>
  <c r="W2890" i="5"/>
  <c r="X2890" i="5"/>
  <c r="Y2890" i="5"/>
  <c r="X2501" i="5"/>
  <c r="Y2501" i="5"/>
  <c r="V2501" i="5"/>
  <c r="Z2501" i="5" s="1"/>
  <c r="AB2501" i="5" s="1"/>
  <c r="W2501" i="5"/>
  <c r="W2011" i="5"/>
  <c r="X2011" i="5"/>
  <c r="Y2011" i="5"/>
  <c r="V2011" i="5"/>
  <c r="Z2011" i="5" s="1"/>
  <c r="AB2011" i="5" s="1"/>
  <c r="T2171" i="5"/>
  <c r="Q2171" i="5"/>
  <c r="AA2171" i="5" s="1"/>
  <c r="U2171" i="5"/>
  <c r="S2171" i="5"/>
  <c r="R2171" i="5"/>
  <c r="P2874" i="5"/>
  <c r="O2875" i="5"/>
  <c r="AI2875" i="5" s="1"/>
  <c r="Q2016" i="5"/>
  <c r="AA2016" i="5" s="1"/>
  <c r="U2016" i="5"/>
  <c r="R2016" i="5"/>
  <c r="T2016" i="5"/>
  <c r="S2016" i="5"/>
  <c r="AC2010" i="5"/>
  <c r="AL2010" i="5" s="1"/>
  <c r="W2806" i="5"/>
  <c r="AC2806" i="5" s="1"/>
  <c r="AL2806" i="5" s="1"/>
  <c r="X2806" i="5"/>
  <c r="Y2806" i="5"/>
  <c r="AE2806" i="5" s="1"/>
  <c r="V2806" i="5"/>
  <c r="Z2806" i="5" s="1"/>
  <c r="AB2806" i="5" s="1"/>
  <c r="Y1985" i="5"/>
  <c r="V1985" i="5"/>
  <c r="Z1985" i="5" s="1"/>
  <c r="AB1985" i="5" s="1"/>
  <c r="W1985" i="5"/>
  <c r="AC1985" i="5" s="1"/>
  <c r="AL1985" i="5" s="1"/>
  <c r="X1985" i="5"/>
  <c r="R3140" i="5"/>
  <c r="Q3140" i="5"/>
  <c r="AA3140" i="5" s="1"/>
  <c r="S3140" i="5"/>
  <c r="U3140" i="5"/>
  <c r="T3140" i="5"/>
  <c r="O2893" i="5"/>
  <c r="AI2893" i="5" s="1"/>
  <c r="P2892" i="5"/>
  <c r="AC2101" i="5"/>
  <c r="AL2101" i="5" s="1"/>
  <c r="P2823" i="5"/>
  <c r="O2824" i="5"/>
  <c r="AI2824" i="5" s="1"/>
  <c r="O2504" i="5"/>
  <c r="P2503" i="5"/>
  <c r="Y3163" i="5"/>
  <c r="V3163" i="5"/>
  <c r="Z3163" i="5" s="1"/>
  <c r="AB3163" i="5" s="1"/>
  <c r="W3163" i="5"/>
  <c r="X3163" i="5"/>
  <c r="Y2206" i="5"/>
  <c r="V2206" i="5"/>
  <c r="Z2206" i="5" s="1"/>
  <c r="AB2206" i="5" s="1"/>
  <c r="W2206" i="5"/>
  <c r="X2206" i="5"/>
  <c r="AE2925" i="5"/>
  <c r="P2379" i="5"/>
  <c r="O2380" i="5"/>
  <c r="AI2380" i="5" s="1"/>
  <c r="P3253" i="5"/>
  <c r="O3254" i="5"/>
  <c r="AI3254" i="5" s="1"/>
  <c r="Y3113" i="5"/>
  <c r="W3113" i="5"/>
  <c r="X3113" i="5"/>
  <c r="V3113" i="5"/>
  <c r="Z3113" i="5" s="1"/>
  <c r="AB3113" i="5" s="1"/>
  <c r="Y2493" i="5"/>
  <c r="X2493" i="5"/>
  <c r="V2493" i="5"/>
  <c r="Z2493" i="5" s="1"/>
  <c r="AB2493" i="5" s="1"/>
  <c r="W2493" i="5"/>
  <c r="P2808" i="5"/>
  <c r="O2809" i="5"/>
  <c r="AI2809" i="5" s="1"/>
  <c r="P2095" i="5"/>
  <c r="O2096" i="5"/>
  <c r="AI2096" i="5" s="1"/>
  <c r="P1987" i="5"/>
  <c r="O1988" i="5"/>
  <c r="AI1988" i="5" s="1"/>
  <c r="W2035" i="5"/>
  <c r="X2035" i="5"/>
  <c r="Y2035" i="5"/>
  <c r="V2035" i="5"/>
  <c r="Z2035" i="5" s="1"/>
  <c r="AB2035" i="5" s="1"/>
  <c r="X2507" i="5"/>
  <c r="Y2507" i="5"/>
  <c r="V2507" i="5"/>
  <c r="Z2507" i="5" s="1"/>
  <c r="AB2507" i="5" s="1"/>
  <c r="W2507" i="5"/>
  <c r="AC1573" i="5"/>
  <c r="AL1573" i="5" s="1"/>
  <c r="O3108" i="5"/>
  <c r="AI3108" i="5" s="1"/>
  <c r="P3107" i="5"/>
  <c r="X3062" i="5"/>
  <c r="V3062" i="5"/>
  <c r="Z3062" i="5" s="1"/>
  <c r="AB3062" i="5" s="1"/>
  <c r="W3062" i="5"/>
  <c r="Y3062" i="5"/>
  <c r="U2007" i="5"/>
  <c r="R2007" i="5"/>
  <c r="S2007" i="5"/>
  <c r="Q2007" i="5"/>
  <c r="AA2007" i="5" s="1"/>
  <c r="T2007" i="5"/>
  <c r="X3006" i="5"/>
  <c r="V3006" i="5"/>
  <c r="Z3006" i="5" s="1"/>
  <c r="AB3006" i="5" s="1"/>
  <c r="W3006" i="5"/>
  <c r="Y3006" i="5"/>
  <c r="U3081" i="5"/>
  <c r="T3081" i="5"/>
  <c r="R3081" i="5"/>
  <c r="Q3081" i="5"/>
  <c r="AA3081" i="5" s="1"/>
  <c r="S3081" i="5"/>
  <c r="X2607" i="5"/>
  <c r="Y2607" i="5"/>
  <c r="V2607" i="5"/>
  <c r="Z2607" i="5" s="1"/>
  <c r="AB2607" i="5" s="1"/>
  <c r="W2607" i="5"/>
  <c r="Y2406" i="5"/>
  <c r="V2406" i="5"/>
  <c r="Z2406" i="5" s="1"/>
  <c r="AB2406" i="5" s="1"/>
  <c r="W2406" i="5"/>
  <c r="X2406" i="5"/>
  <c r="W2385" i="5"/>
  <c r="X2385" i="5"/>
  <c r="Y2385" i="5"/>
  <c r="V2385" i="5"/>
  <c r="Z2385" i="5" s="1"/>
  <c r="AB2385" i="5" s="1"/>
  <c r="T2926" i="5"/>
  <c r="U2926" i="5"/>
  <c r="R2926" i="5"/>
  <c r="S2926" i="5"/>
  <c r="Q2926" i="5"/>
  <c r="AA2926" i="5" s="1"/>
  <c r="W2200" i="5"/>
  <c r="X2200" i="5"/>
  <c r="Y2200" i="5"/>
  <c r="V2200" i="5"/>
  <c r="Z2200" i="5" s="1"/>
  <c r="AB2200" i="5" s="1"/>
  <c r="AE3235" i="5"/>
  <c r="AC2871" i="5"/>
  <c r="AL2871" i="5" s="1"/>
  <c r="P2495" i="5"/>
  <c r="O2496" i="5"/>
  <c r="AI2496" i="5" s="1"/>
  <c r="S1706" i="5"/>
  <c r="T1706" i="5"/>
  <c r="Q1706" i="5"/>
  <c r="AA1706" i="5" s="1"/>
  <c r="R1706" i="5"/>
  <c r="U1706" i="5"/>
  <c r="W2539" i="5"/>
  <c r="X2539" i="5"/>
  <c r="Y2539" i="5"/>
  <c r="V2539" i="5"/>
  <c r="Z2539" i="5" s="1"/>
  <c r="AB2539" i="5" s="1"/>
  <c r="W2315" i="5"/>
  <c r="X2315" i="5"/>
  <c r="Y2315" i="5"/>
  <c r="V2315" i="5"/>
  <c r="Z2315" i="5" s="1"/>
  <c r="AB2315" i="5" s="1"/>
  <c r="S1575" i="5"/>
  <c r="T1575" i="5"/>
  <c r="Q1575" i="5"/>
  <c r="AA1575" i="5" s="1"/>
  <c r="R1575" i="5"/>
  <c r="U1575" i="5"/>
  <c r="V3262" i="5"/>
  <c r="Z3262" i="5" s="1"/>
  <c r="AB3262" i="5" s="1"/>
  <c r="X3262" i="5"/>
  <c r="W3262" i="5"/>
  <c r="Y3262" i="5"/>
  <c r="P1634" i="5"/>
  <c r="O1635" i="5"/>
  <c r="AI1635" i="5" s="1"/>
  <c r="AD2762" i="5"/>
  <c r="AN2762" i="5" s="1"/>
  <c r="P3281" i="5"/>
  <c r="O3282" i="5"/>
  <c r="AI3282" i="5" s="1"/>
  <c r="AD2306" i="5"/>
  <c r="AN2306" i="5" s="1"/>
  <c r="Q2508" i="5"/>
  <c r="AA2508" i="5" s="1"/>
  <c r="R2508" i="5"/>
  <c r="U2508" i="5"/>
  <c r="S2508" i="5"/>
  <c r="T2508" i="5"/>
  <c r="V3225" i="5"/>
  <c r="Z3225" i="5" s="1"/>
  <c r="AB3225" i="5" s="1"/>
  <c r="W3225" i="5"/>
  <c r="X3225" i="5"/>
  <c r="Y3225" i="5"/>
  <c r="P3064" i="5"/>
  <c r="O3065" i="5"/>
  <c r="AI3065" i="5" s="1"/>
  <c r="P1911" i="5"/>
  <c r="O1912" i="5"/>
  <c r="AI1912" i="5" s="1"/>
  <c r="V1909" i="5"/>
  <c r="Z1909" i="5" s="1"/>
  <c r="AB1909" i="5" s="1"/>
  <c r="W1909" i="5"/>
  <c r="X1909" i="5"/>
  <c r="Y1909" i="5"/>
  <c r="Q1910" i="5"/>
  <c r="AA1910" i="5" s="1"/>
  <c r="U1910" i="5"/>
  <c r="R1910" i="5"/>
  <c r="S1910" i="5"/>
  <c r="T1910" i="5"/>
  <c r="O245" i="5"/>
  <c r="AI245" i="5" s="1"/>
  <c r="P244" i="5"/>
  <c r="O839" i="5"/>
  <c r="AI839" i="5" s="1"/>
  <c r="P838" i="5"/>
  <c r="O119" i="5"/>
  <c r="AI119" i="5" s="1"/>
  <c r="P118" i="5"/>
  <c r="S540" i="5"/>
  <c r="U485" i="5"/>
  <c r="T485" i="5"/>
  <c r="S485" i="5"/>
  <c r="R485" i="5"/>
  <c r="Q485" i="5"/>
  <c r="AA485" i="5" s="1"/>
  <c r="U146" i="5"/>
  <c r="R146" i="5"/>
  <c r="S146" i="5"/>
  <c r="T146" i="5"/>
  <c r="Q146" i="5"/>
  <c r="AA146" i="5" s="1"/>
  <c r="O607" i="5"/>
  <c r="AI607" i="5" s="1"/>
  <c r="P606" i="5"/>
  <c r="O311" i="5"/>
  <c r="AI311" i="5" s="1"/>
  <c r="P310" i="5"/>
  <c r="O545" i="5"/>
  <c r="AI545" i="5" s="1"/>
  <c r="P544" i="5"/>
  <c r="U113" i="5"/>
  <c r="R113" i="5"/>
  <c r="S113" i="5"/>
  <c r="T113" i="5"/>
  <c r="Q113" i="5"/>
  <c r="AA113" i="5" s="1"/>
  <c r="O183" i="5"/>
  <c r="AI183" i="5" s="1"/>
  <c r="P182" i="5"/>
  <c r="O1007" i="5"/>
  <c r="AI1007" i="5" s="1"/>
  <c r="P1006" i="5"/>
  <c r="U643" i="5"/>
  <c r="R643" i="5"/>
  <c r="Q643" i="5"/>
  <c r="AA643" i="5" s="1"/>
  <c r="S643" i="5"/>
  <c r="T643" i="5"/>
  <c r="U198" i="5"/>
  <c r="R198" i="5"/>
  <c r="S198" i="5"/>
  <c r="T198" i="5"/>
  <c r="Q198" i="5"/>
  <c r="AA198" i="5" s="1"/>
  <c r="U400" i="5"/>
  <c r="R400" i="5"/>
  <c r="S400" i="5"/>
  <c r="T400" i="5"/>
  <c r="Q400" i="5"/>
  <c r="AA400" i="5" s="1"/>
  <c r="O844" i="5"/>
  <c r="AI844" i="5" s="1"/>
  <c r="P843" i="5"/>
  <c r="O320" i="5"/>
  <c r="AI320" i="5" s="1"/>
  <c r="P319" i="5"/>
  <c r="O1191" i="5"/>
  <c r="AI1191" i="5" s="1"/>
  <c r="P1190" i="5"/>
  <c r="O368" i="5"/>
  <c r="AI368" i="5" s="1"/>
  <c r="P367" i="5"/>
  <c r="O332" i="5"/>
  <c r="AI332" i="5" s="1"/>
  <c r="P331" i="5"/>
  <c r="O487" i="5"/>
  <c r="AI487" i="5" s="1"/>
  <c r="P486" i="5"/>
  <c r="O148" i="5"/>
  <c r="AI148" i="5" s="1"/>
  <c r="P147" i="5"/>
  <c r="U874" i="5"/>
  <c r="T874" i="5"/>
  <c r="R874" i="5"/>
  <c r="S874" i="5"/>
  <c r="Q874" i="5"/>
  <c r="AA874" i="5" s="1"/>
  <c r="U806" i="5"/>
  <c r="T806" i="5"/>
  <c r="R806" i="5"/>
  <c r="Q806" i="5"/>
  <c r="AA806" i="5" s="1"/>
  <c r="S806" i="5"/>
  <c r="O636" i="5"/>
  <c r="AI636" i="5" s="1"/>
  <c r="P635" i="5"/>
  <c r="O831" i="5"/>
  <c r="AI831" i="5" s="1"/>
  <c r="P830" i="5"/>
  <c r="U1366" i="5"/>
  <c r="R1366" i="5"/>
  <c r="S1366" i="5"/>
  <c r="Q1366" i="5"/>
  <c r="AA1366" i="5" s="1"/>
  <c r="T1366" i="5"/>
  <c r="R907" i="5"/>
  <c r="U907" i="5"/>
  <c r="S907" i="5"/>
  <c r="T907" i="5"/>
  <c r="Q907" i="5"/>
  <c r="AA907" i="5" s="1"/>
  <c r="U506" i="5"/>
  <c r="T506" i="5"/>
  <c r="R506" i="5"/>
  <c r="S506" i="5"/>
  <c r="Q506" i="5"/>
  <c r="AA506" i="5" s="1"/>
  <c r="U306" i="5"/>
  <c r="R306" i="5"/>
  <c r="S306" i="5"/>
  <c r="T306" i="5"/>
  <c r="Q306" i="5"/>
  <c r="AA306" i="5" s="1"/>
  <c r="O79" i="5"/>
  <c r="AI79" i="5" s="1"/>
  <c r="P78" i="5"/>
  <c r="U341" i="5"/>
  <c r="S341" i="5"/>
  <c r="T341" i="5"/>
  <c r="R341" i="5"/>
  <c r="Q341" i="5"/>
  <c r="AA341" i="5" s="1"/>
  <c r="O402" i="5"/>
  <c r="AI402" i="5" s="1"/>
  <c r="P401" i="5"/>
  <c r="U765" i="5"/>
  <c r="S765" i="5"/>
  <c r="T765" i="5"/>
  <c r="R765" i="5"/>
  <c r="Q765" i="5"/>
  <c r="AA765" i="5" s="1"/>
  <c r="O1352" i="5"/>
  <c r="AI1352" i="5" s="1"/>
  <c r="P1351" i="5"/>
  <c r="O7" i="5"/>
  <c r="AI7" i="5" s="1"/>
  <c r="P6" i="5"/>
  <c r="O95" i="5"/>
  <c r="AI95" i="5" s="1"/>
  <c r="P94" i="5"/>
  <c r="U65" i="5"/>
  <c r="R65" i="5"/>
  <c r="S65" i="5"/>
  <c r="T65" i="5"/>
  <c r="Q65" i="5"/>
  <c r="AA65" i="5" s="1"/>
  <c r="O884" i="5"/>
  <c r="AI884" i="5" s="1"/>
  <c r="P883" i="5"/>
  <c r="U935" i="5"/>
  <c r="R935" i="5"/>
  <c r="S935" i="5"/>
  <c r="T935" i="5"/>
  <c r="Q935" i="5"/>
  <c r="AA935" i="5" s="1"/>
  <c r="U174" i="5"/>
  <c r="R174" i="5"/>
  <c r="S174" i="5"/>
  <c r="T174" i="5"/>
  <c r="Q174" i="5"/>
  <c r="AA174" i="5" s="1"/>
  <c r="U214" i="5"/>
  <c r="R214" i="5"/>
  <c r="S214" i="5"/>
  <c r="T214" i="5"/>
  <c r="Q214" i="5"/>
  <c r="AA214" i="5" s="1"/>
  <c r="U1405" i="5"/>
  <c r="R1405" i="5"/>
  <c r="S1405" i="5"/>
  <c r="T1405" i="5"/>
  <c r="Q1405" i="5"/>
  <c r="AA1405" i="5" s="1"/>
  <c r="O707" i="5"/>
  <c r="AI707" i="5" s="1"/>
  <c r="P706" i="5"/>
  <c r="O107" i="5"/>
  <c r="AI107" i="5" s="1"/>
  <c r="P106" i="5"/>
  <c r="O876" i="5"/>
  <c r="AI876" i="5" s="1"/>
  <c r="P875" i="5"/>
  <c r="O1208" i="5"/>
  <c r="AI1208" i="5" s="1"/>
  <c r="P1207" i="5"/>
  <c r="O808" i="5"/>
  <c r="AI808" i="5" s="1"/>
  <c r="P807" i="5"/>
  <c r="U86" i="5"/>
  <c r="R86" i="5"/>
  <c r="S86" i="5"/>
  <c r="T86" i="5"/>
  <c r="Q86" i="5"/>
  <c r="AA86" i="5" s="1"/>
  <c r="U405" i="5"/>
  <c r="S405" i="5"/>
  <c r="T405" i="5"/>
  <c r="R405" i="5"/>
  <c r="Q405" i="5"/>
  <c r="AA405" i="5" s="1"/>
  <c r="O1368" i="5"/>
  <c r="AI1368" i="5" s="1"/>
  <c r="P1367" i="5"/>
  <c r="O549" i="5"/>
  <c r="AI549" i="5" s="1"/>
  <c r="P548" i="5"/>
  <c r="O909" i="5"/>
  <c r="AI909" i="5" s="1"/>
  <c r="P908" i="5"/>
  <c r="O1307" i="5"/>
  <c r="AI1307" i="5" s="1"/>
  <c r="P1306" i="5"/>
  <c r="O508" i="5"/>
  <c r="AI508" i="5" s="1"/>
  <c r="P507" i="5"/>
  <c r="U614" i="5"/>
  <c r="T614" i="5"/>
  <c r="R614" i="5"/>
  <c r="Q614" i="5"/>
  <c r="AA614" i="5" s="1"/>
  <c r="S614" i="5"/>
  <c r="U432" i="5"/>
  <c r="R432" i="5"/>
  <c r="S432" i="5"/>
  <c r="T432" i="5"/>
  <c r="Q432" i="5"/>
  <c r="AA432" i="5" s="1"/>
  <c r="U185" i="5"/>
  <c r="R185" i="5"/>
  <c r="S185" i="5"/>
  <c r="T185" i="5"/>
  <c r="Q185" i="5"/>
  <c r="AA185" i="5" s="1"/>
  <c r="U742" i="5"/>
  <c r="T742" i="5"/>
  <c r="R742" i="5"/>
  <c r="Q742" i="5"/>
  <c r="AA742" i="5" s="1"/>
  <c r="S742" i="5"/>
  <c r="U427" i="5"/>
  <c r="R427" i="5"/>
  <c r="S427" i="5"/>
  <c r="T427" i="5"/>
  <c r="Q427" i="5"/>
  <c r="AA427" i="5" s="1"/>
  <c r="O167" i="5"/>
  <c r="AI167" i="5" s="1"/>
  <c r="P166" i="5"/>
  <c r="U1398" i="5"/>
  <c r="R1398" i="5"/>
  <c r="S1398" i="5"/>
  <c r="Q1398" i="5"/>
  <c r="AA1398" i="5" s="1"/>
  <c r="T1398" i="5"/>
  <c r="O767" i="5"/>
  <c r="AI767" i="5" s="1"/>
  <c r="P766" i="5"/>
  <c r="O131" i="5"/>
  <c r="AI131" i="5" s="1"/>
  <c r="P130" i="5"/>
  <c r="O1108" i="5"/>
  <c r="AI1108" i="5" s="1"/>
  <c r="P1107" i="5"/>
  <c r="O1323" i="5"/>
  <c r="AI1323" i="5" s="1"/>
  <c r="P1322" i="5"/>
  <c r="U126" i="5"/>
  <c r="R126" i="5"/>
  <c r="S126" i="5"/>
  <c r="T126" i="5"/>
  <c r="Q126" i="5"/>
  <c r="AA126" i="5" s="1"/>
  <c r="U689" i="5"/>
  <c r="S689" i="5"/>
  <c r="T689" i="5"/>
  <c r="R689" i="5"/>
  <c r="Q689" i="5"/>
  <c r="AA689" i="5" s="1"/>
  <c r="U1477" i="5"/>
  <c r="R1477" i="5"/>
  <c r="S1477" i="5"/>
  <c r="T1477" i="5"/>
  <c r="Q1477" i="5"/>
  <c r="AA1477" i="5" s="1"/>
  <c r="O702" i="5"/>
  <c r="AI702" i="5" s="1"/>
  <c r="P701" i="5"/>
  <c r="O524" i="5"/>
  <c r="AI524" i="5" s="1"/>
  <c r="P523" i="5"/>
  <c r="U829" i="5"/>
  <c r="S829" i="5"/>
  <c r="T829" i="5"/>
  <c r="R829" i="5"/>
  <c r="Q829" i="5"/>
  <c r="AA829" i="5" s="1"/>
  <c r="O208" i="5"/>
  <c r="AI208" i="5" s="1"/>
  <c r="P207" i="5"/>
  <c r="O1252" i="5"/>
  <c r="AI1252" i="5" s="1"/>
  <c r="P1251" i="5"/>
  <c r="O1439" i="5"/>
  <c r="AI1439" i="5" s="1"/>
  <c r="P1438" i="5"/>
  <c r="U59" i="5"/>
  <c r="S59" i="5"/>
  <c r="T59" i="5"/>
  <c r="R59" i="5"/>
  <c r="Q59" i="5"/>
  <c r="AA59" i="5" s="1"/>
  <c r="U305" i="5"/>
  <c r="R305" i="5"/>
  <c r="S305" i="5"/>
  <c r="T305" i="5"/>
  <c r="Q305" i="5"/>
  <c r="AA305" i="5" s="1"/>
  <c r="U77" i="5"/>
  <c r="R77" i="5"/>
  <c r="S77" i="5"/>
  <c r="T77" i="5"/>
  <c r="Q77" i="5"/>
  <c r="AA77" i="5" s="1"/>
  <c r="U340" i="5"/>
  <c r="R340" i="5"/>
  <c r="S340" i="5"/>
  <c r="T340" i="5"/>
  <c r="Q340" i="5"/>
  <c r="AA340" i="5" s="1"/>
  <c r="U882" i="5"/>
  <c r="T882" i="5"/>
  <c r="R882" i="5"/>
  <c r="S882" i="5"/>
  <c r="Q882" i="5"/>
  <c r="AA882" i="5" s="1"/>
  <c r="O691" i="5"/>
  <c r="AI691" i="5" s="1"/>
  <c r="P690" i="5"/>
  <c r="O1479" i="5"/>
  <c r="AI1479" i="5" s="1"/>
  <c r="P1478" i="5"/>
  <c r="U105" i="5"/>
  <c r="R105" i="5"/>
  <c r="S105" i="5"/>
  <c r="T105" i="5"/>
  <c r="Q105" i="5"/>
  <c r="AA105" i="5" s="1"/>
  <c r="U1206" i="5"/>
  <c r="T1206" i="5"/>
  <c r="R1206" i="5"/>
  <c r="S1206" i="5"/>
  <c r="Q1206" i="5"/>
  <c r="AA1206" i="5" s="1"/>
  <c r="R114" i="5"/>
  <c r="U547" i="5"/>
  <c r="R547" i="5"/>
  <c r="T547" i="5"/>
  <c r="Q547" i="5"/>
  <c r="AA547" i="5" s="1"/>
  <c r="S547" i="5"/>
  <c r="U1305" i="5"/>
  <c r="R1305" i="5"/>
  <c r="S1305" i="5"/>
  <c r="T1305" i="5"/>
  <c r="Q1305" i="5"/>
  <c r="AA1305" i="5" s="1"/>
  <c r="P60" i="5"/>
  <c r="O61" i="5"/>
  <c r="AI61" i="5" s="1"/>
  <c r="O645" i="5"/>
  <c r="AI645" i="5" s="1"/>
  <c r="P644" i="5"/>
  <c r="O200" i="5"/>
  <c r="AI200" i="5" s="1"/>
  <c r="P199" i="5"/>
  <c r="U165" i="5"/>
  <c r="R165" i="5"/>
  <c r="Q165" i="5"/>
  <c r="AA165" i="5" s="1"/>
  <c r="S165" i="5"/>
  <c r="T165" i="5"/>
  <c r="O659" i="5"/>
  <c r="AI659" i="5" s="1"/>
  <c r="P658" i="5"/>
  <c r="O227" i="5"/>
  <c r="AI227" i="5" s="1"/>
  <c r="P226" i="5"/>
  <c r="O52" i="5"/>
  <c r="AI52" i="5" s="1"/>
  <c r="P51" i="5"/>
  <c r="O620" i="5"/>
  <c r="AI620" i="5" s="1"/>
  <c r="P619" i="5"/>
  <c r="O824" i="5"/>
  <c r="AI824" i="5" s="1"/>
  <c r="P823" i="5"/>
  <c r="O1316" i="5"/>
  <c r="AI1316" i="5" s="1"/>
  <c r="P1315" i="5"/>
  <c r="O342" i="5"/>
  <c r="AI342" i="5" s="1"/>
  <c r="O67" i="5"/>
  <c r="AI67" i="5" s="1"/>
  <c r="P66" i="5"/>
  <c r="R125" i="5"/>
  <c r="U125" i="5"/>
  <c r="S125" i="5"/>
  <c r="T125" i="5"/>
  <c r="Q125" i="5"/>
  <c r="AA125" i="5" s="1"/>
  <c r="U539" i="5"/>
  <c r="R539" i="5"/>
  <c r="S539" i="5"/>
  <c r="Q539" i="5"/>
  <c r="AA539" i="5" s="1"/>
  <c r="T539" i="5"/>
  <c r="O937" i="5"/>
  <c r="AI937" i="5" s="1"/>
  <c r="P936" i="5"/>
  <c r="O176" i="5"/>
  <c r="AI176" i="5" s="1"/>
  <c r="P175" i="5"/>
  <c r="O216" i="5"/>
  <c r="AI216" i="5" s="1"/>
  <c r="P215" i="5"/>
  <c r="O1407" i="5"/>
  <c r="AI1407" i="5" s="1"/>
  <c r="P1406" i="5"/>
  <c r="U700" i="5"/>
  <c r="R700" i="5"/>
  <c r="S700" i="5"/>
  <c r="T700" i="5"/>
  <c r="Q700" i="5"/>
  <c r="AA700" i="5" s="1"/>
  <c r="U605" i="5"/>
  <c r="S605" i="5"/>
  <c r="T605" i="5"/>
  <c r="R605" i="5"/>
  <c r="Q605" i="5"/>
  <c r="AA605" i="5" s="1"/>
  <c r="U522" i="5"/>
  <c r="T522" i="5"/>
  <c r="R522" i="5"/>
  <c r="Q522" i="5"/>
  <c r="AA522" i="5" s="1"/>
  <c r="S522" i="5"/>
  <c r="U309" i="5"/>
  <c r="R309" i="5"/>
  <c r="S309" i="5"/>
  <c r="Q309" i="5"/>
  <c r="AA309" i="5" s="1"/>
  <c r="T309" i="5"/>
  <c r="U543" i="5"/>
  <c r="R543" i="5"/>
  <c r="S543" i="5"/>
  <c r="T543" i="5"/>
  <c r="Q543" i="5"/>
  <c r="AA543" i="5" s="1"/>
  <c r="O88" i="5"/>
  <c r="AI88" i="5" s="1"/>
  <c r="P87" i="5"/>
  <c r="O407" i="5"/>
  <c r="AI407" i="5" s="1"/>
  <c r="P406" i="5"/>
  <c r="U206" i="5"/>
  <c r="R206" i="5"/>
  <c r="S206" i="5"/>
  <c r="T206" i="5"/>
  <c r="Q206" i="5"/>
  <c r="AA206" i="5" s="1"/>
  <c r="U181" i="5"/>
  <c r="R181" i="5"/>
  <c r="S181" i="5"/>
  <c r="Q181" i="5"/>
  <c r="AA181" i="5" s="1"/>
  <c r="T181" i="5"/>
  <c r="U1250" i="5"/>
  <c r="R1250" i="5"/>
  <c r="S1250" i="5"/>
  <c r="T1250" i="5"/>
  <c r="Q1250" i="5"/>
  <c r="AA1250" i="5" s="1"/>
  <c r="U1005" i="5"/>
  <c r="S1005" i="5"/>
  <c r="T1005" i="5"/>
  <c r="R1005" i="5"/>
  <c r="Q1005" i="5"/>
  <c r="AA1005" i="5" s="1"/>
  <c r="U1437" i="5"/>
  <c r="R1437" i="5"/>
  <c r="S1437" i="5"/>
  <c r="T1437" i="5"/>
  <c r="Q1437" i="5"/>
  <c r="AA1437" i="5" s="1"/>
  <c r="O616" i="5"/>
  <c r="AI616" i="5" s="1"/>
  <c r="P615" i="5"/>
  <c r="O434" i="5"/>
  <c r="AI434" i="5" s="1"/>
  <c r="P433" i="5"/>
  <c r="O187" i="5"/>
  <c r="AI187" i="5" s="1"/>
  <c r="P186" i="5"/>
  <c r="O744" i="5"/>
  <c r="AI744" i="5" s="1"/>
  <c r="P743" i="5"/>
  <c r="O429" i="5"/>
  <c r="AI429" i="5" s="1"/>
  <c r="P428" i="5"/>
  <c r="O1400" i="5"/>
  <c r="AI1400" i="5" s="1"/>
  <c r="P1399" i="5"/>
  <c r="U842" i="5"/>
  <c r="T842" i="5"/>
  <c r="R842" i="5"/>
  <c r="S842" i="5"/>
  <c r="Q842" i="5"/>
  <c r="AA842" i="5" s="1"/>
  <c r="AE2501" i="5" l="1"/>
  <c r="AE1189" i="5"/>
  <c r="AE1321" i="5"/>
  <c r="AE1106" i="5"/>
  <c r="AC3102" i="5"/>
  <c r="AL3102" i="5" s="1"/>
  <c r="AC634" i="5"/>
  <c r="AL634" i="5" s="1"/>
  <c r="AE3139" i="5"/>
  <c r="AC2925" i="5"/>
  <c r="AL2925" i="5" s="1"/>
  <c r="AE2079" i="5"/>
  <c r="AE2707" i="5"/>
  <c r="AE58" i="5"/>
  <c r="AC3217" i="5"/>
  <c r="AL3217" i="5" s="1"/>
  <c r="AD1807" i="5"/>
  <c r="AN1807" i="5" s="1"/>
  <c r="AD3105" i="5"/>
  <c r="AN3105" i="5" s="1"/>
  <c r="AE129" i="5"/>
  <c r="AC1321" i="5"/>
  <c r="AL1321" i="5" s="1"/>
  <c r="AC1106" i="5"/>
  <c r="AL1106" i="5" s="1"/>
  <c r="AD2079" i="5"/>
  <c r="AN2079" i="5" s="1"/>
  <c r="AD50" i="5"/>
  <c r="AN50" i="5" s="1"/>
  <c r="AD205" i="5"/>
  <c r="AN205" i="5" s="1"/>
  <c r="AE2307" i="5"/>
  <c r="AE3207" i="5"/>
  <c r="AD1958" i="5"/>
  <c r="AN1958" i="5" s="1"/>
  <c r="AR742" i="5"/>
  <c r="AE3181" i="5"/>
  <c r="AC2079" i="5"/>
  <c r="AL2079" i="5" s="1"/>
  <c r="AD3197" i="5"/>
  <c r="AN3197" i="5" s="1"/>
  <c r="AD3279" i="5"/>
  <c r="AN3279" i="5" s="1"/>
  <c r="AC204" i="5"/>
  <c r="AL204" i="5" s="1"/>
  <c r="AE1676" i="5"/>
  <c r="AE308" i="5"/>
  <c r="AD3181" i="5"/>
  <c r="AN3181" i="5" s="1"/>
  <c r="AP342" i="5"/>
  <c r="AR341" i="5" s="1"/>
  <c r="AQ342" i="5"/>
  <c r="AP148" i="5"/>
  <c r="AQ148" i="5"/>
  <c r="AR147" i="5"/>
  <c r="AP1191" i="5"/>
  <c r="AR1190" i="5" s="1"/>
  <c r="AQ1191" i="5"/>
  <c r="AP311" i="5"/>
  <c r="AR310" i="5" s="1"/>
  <c r="AQ311" i="5"/>
  <c r="AQ3282" i="5"/>
  <c r="AP3282" i="5"/>
  <c r="AR3281" i="5" s="1"/>
  <c r="AQ3254" i="5"/>
  <c r="AP3254" i="5"/>
  <c r="AR3253" i="5" s="1"/>
  <c r="AP1776" i="5"/>
  <c r="AR1775" i="5" s="1"/>
  <c r="AQ1776" i="5"/>
  <c r="AP3009" i="5"/>
  <c r="AR3008" i="5" s="1"/>
  <c r="AQ3009" i="5"/>
  <c r="AP3083" i="5"/>
  <c r="AQ3083" i="5"/>
  <c r="AQ3220" i="5"/>
  <c r="AP3220" i="5"/>
  <c r="AR3219" i="5" s="1"/>
  <c r="AP1810" i="5"/>
  <c r="AR1809" i="5" s="1"/>
  <c r="AQ1810" i="5"/>
  <c r="AP2318" i="5"/>
  <c r="AQ2318" i="5"/>
  <c r="AR2317" i="5"/>
  <c r="AP3039" i="5"/>
  <c r="AQ3039" i="5"/>
  <c r="AQ3166" i="5"/>
  <c r="AP3166" i="5"/>
  <c r="AR3165" i="5" s="1"/>
  <c r="AP2087" i="5"/>
  <c r="AQ2087" i="5"/>
  <c r="AP1609" i="5"/>
  <c r="AR1608" i="5" s="1"/>
  <c r="AQ1609" i="5"/>
  <c r="AQ2257" i="5"/>
  <c r="AP2257" i="5"/>
  <c r="AR2256" i="5" s="1"/>
  <c r="AP2274" i="5"/>
  <c r="AR2273" i="5"/>
  <c r="AQ2274" i="5"/>
  <c r="X3193" i="5"/>
  <c r="V3193" i="5"/>
  <c r="Z3193" i="5" s="1"/>
  <c r="AB3193" i="5" s="1"/>
  <c r="Y3193" i="5"/>
  <c r="W3193" i="5"/>
  <c r="U2104" i="5"/>
  <c r="R2104" i="5"/>
  <c r="Q2104" i="5"/>
  <c r="AA2104" i="5" s="1"/>
  <c r="S2104" i="5"/>
  <c r="T2104" i="5"/>
  <c r="AP659" i="5"/>
  <c r="AR658" i="5" s="1"/>
  <c r="AQ659" i="5"/>
  <c r="AP7" i="5"/>
  <c r="AR6" i="5" s="1"/>
  <c r="AQ7" i="5"/>
  <c r="AP332" i="5"/>
  <c r="AQ332" i="5"/>
  <c r="AP844" i="5"/>
  <c r="AQ844" i="5"/>
  <c r="AR843" i="5"/>
  <c r="AP3065" i="5"/>
  <c r="AR3064" i="5" s="1"/>
  <c r="AQ3065" i="5"/>
  <c r="AP1708" i="5"/>
  <c r="AR1707" i="5" s="1"/>
  <c r="AQ1708" i="5"/>
  <c r="AP1961" i="5"/>
  <c r="AR1960" i="5" s="1"/>
  <c r="AQ1961" i="5"/>
  <c r="AQ1648" i="5"/>
  <c r="AP1648" i="5"/>
  <c r="AR1647" i="5" s="1"/>
  <c r="AP2109" i="5"/>
  <c r="AR2108" i="5" s="1"/>
  <c r="AQ2109" i="5"/>
  <c r="AP429" i="5"/>
  <c r="AR428" i="5" s="1"/>
  <c r="AQ429" i="5"/>
  <c r="AP187" i="5"/>
  <c r="AQ187" i="5"/>
  <c r="AR186" i="5"/>
  <c r="AP616" i="5"/>
  <c r="AR616" i="5" s="1"/>
  <c r="AQ616" i="5"/>
  <c r="AR615" i="5"/>
  <c r="AP1407" i="5"/>
  <c r="AR1406" i="5" s="1"/>
  <c r="AQ1407" i="5"/>
  <c r="AP176" i="5"/>
  <c r="AR175" i="5" s="1"/>
  <c r="AQ176" i="5"/>
  <c r="AP645" i="5"/>
  <c r="AR644" i="5" s="1"/>
  <c r="AQ645" i="5"/>
  <c r="AP1252" i="5"/>
  <c r="AR1251" i="5" s="1"/>
  <c r="AQ1252" i="5"/>
  <c r="AP1323" i="5"/>
  <c r="AR1322" i="5" s="1"/>
  <c r="AQ1323" i="5"/>
  <c r="AP131" i="5"/>
  <c r="AR130" i="5" s="1"/>
  <c r="AQ131" i="5"/>
  <c r="AP508" i="5"/>
  <c r="AQ508" i="5"/>
  <c r="AR507" i="5"/>
  <c r="AP909" i="5"/>
  <c r="AQ909" i="5"/>
  <c r="AR908" i="5"/>
  <c r="AP1368" i="5"/>
  <c r="AR1367" i="5" s="1"/>
  <c r="AQ1368" i="5"/>
  <c r="AP808" i="5"/>
  <c r="AR807" i="5" s="1"/>
  <c r="AQ808" i="5"/>
  <c r="AP876" i="5"/>
  <c r="AR875" i="5" s="1"/>
  <c r="AQ876" i="5"/>
  <c r="AP707" i="5"/>
  <c r="AR706" i="5" s="1"/>
  <c r="AQ707" i="5"/>
  <c r="AQ402" i="5"/>
  <c r="AP402" i="5"/>
  <c r="AR401" i="5" s="1"/>
  <c r="AP1007" i="5"/>
  <c r="AR1006" i="5" s="1"/>
  <c r="AQ1007" i="5"/>
  <c r="Q540" i="5"/>
  <c r="AA540" i="5" s="1"/>
  <c r="U540" i="5"/>
  <c r="AP839" i="5"/>
  <c r="AR839" i="5" s="1"/>
  <c r="AQ839" i="5"/>
  <c r="AE1909" i="5"/>
  <c r="AC2315" i="5"/>
  <c r="AL2315" i="5" s="1"/>
  <c r="AC2406" i="5"/>
  <c r="AL2406" i="5" s="1"/>
  <c r="AE2607" i="5"/>
  <c r="AD3062" i="5"/>
  <c r="AN3062" i="5" s="1"/>
  <c r="AP1988" i="5"/>
  <c r="AR1987" i="5" s="1"/>
  <c r="AQ1988" i="5"/>
  <c r="AP2809" i="5"/>
  <c r="AR2808" i="5" s="1"/>
  <c r="AQ2809" i="5"/>
  <c r="AD2493" i="5"/>
  <c r="AN2493" i="5" s="1"/>
  <c r="AD3163" i="5"/>
  <c r="AN3163" i="5" s="1"/>
  <c r="AD1632" i="5"/>
  <c r="AN1632" i="5" s="1"/>
  <c r="AP2409" i="5"/>
  <c r="AR2408" i="5" s="1"/>
  <c r="AQ2409" i="5"/>
  <c r="AD2254" i="5"/>
  <c r="AN2254" i="5" s="1"/>
  <c r="AP3122" i="5"/>
  <c r="AR3121" i="5" s="1"/>
  <c r="AQ3122" i="5"/>
  <c r="AQ2209" i="5"/>
  <c r="AP2209" i="5"/>
  <c r="AE2084" i="5"/>
  <c r="AP2018" i="5"/>
  <c r="AR2017" i="5" s="1"/>
  <c r="AQ2018" i="5"/>
  <c r="AP2173" i="5"/>
  <c r="AR2172" i="5" s="1"/>
  <c r="AQ2173" i="5"/>
  <c r="AC1726" i="5"/>
  <c r="AL1726" i="5" s="1"/>
  <c r="AP2203" i="5"/>
  <c r="AQ2203" i="5"/>
  <c r="AC117" i="5"/>
  <c r="AL117" i="5" s="1"/>
  <c r="W93" i="5"/>
  <c r="AC93" i="5" s="1"/>
  <c r="AL93" i="5" s="1"/>
  <c r="AC50" i="5"/>
  <c r="AL50" i="5" s="1"/>
  <c r="AC205" i="5"/>
  <c r="AL205" i="5" s="1"/>
  <c r="AQ3130" i="5"/>
  <c r="AP3130" i="5"/>
  <c r="AR3129" i="5" s="1"/>
  <c r="R2709" i="5"/>
  <c r="P2704" i="5"/>
  <c r="AI2704" i="5"/>
  <c r="W657" i="5"/>
  <c r="V5" i="5"/>
  <c r="Z5" i="5" s="1"/>
  <c r="AB5" i="5" s="1"/>
  <c r="AC5" i="5" s="1"/>
  <c r="AL5" i="5" s="1"/>
  <c r="AD1676" i="5"/>
  <c r="AN1676" i="5" s="1"/>
  <c r="AC2353" i="5"/>
  <c r="AL2353" i="5" s="1"/>
  <c r="AQ2510" i="5"/>
  <c r="AP2510" i="5"/>
  <c r="AR2509" i="5"/>
  <c r="AP3200" i="5"/>
  <c r="AR3199" i="5" s="1"/>
  <c r="AQ3200" i="5"/>
  <c r="U2081" i="5"/>
  <c r="AD1574" i="5"/>
  <c r="AN1574" i="5" s="1"/>
  <c r="AC2170" i="5"/>
  <c r="AL2170" i="5" s="1"/>
  <c r="AD521" i="5"/>
  <c r="AN521" i="5" s="1"/>
  <c r="AR633" i="5"/>
  <c r="AE3193" i="5"/>
  <c r="AC3193" i="5"/>
  <c r="AL3193" i="5" s="1"/>
  <c r="U3194" i="5"/>
  <c r="R3194" i="5"/>
  <c r="Q3194" i="5"/>
  <c r="AA3194" i="5" s="1"/>
  <c r="S3194" i="5"/>
  <c r="T3194" i="5"/>
  <c r="AP2008" i="5"/>
  <c r="AR2008" i="5" s="1"/>
  <c r="AQ2008" i="5"/>
  <c r="AR113" i="5"/>
  <c r="AP407" i="5"/>
  <c r="AR406" i="5"/>
  <c r="AQ407" i="5"/>
  <c r="AP824" i="5"/>
  <c r="AR823" i="5" s="1"/>
  <c r="AQ824" i="5"/>
  <c r="AP691" i="5"/>
  <c r="AR690" i="5" s="1"/>
  <c r="AQ691" i="5"/>
  <c r="AP636" i="5"/>
  <c r="AR635" i="5" s="1"/>
  <c r="AQ636" i="5"/>
  <c r="AP227" i="5"/>
  <c r="AR226" i="5" s="1"/>
  <c r="AQ227" i="5"/>
  <c r="AP95" i="5"/>
  <c r="AR94" i="5" s="1"/>
  <c r="AQ95" i="5"/>
  <c r="AP831" i="5"/>
  <c r="AR830" i="5" s="1"/>
  <c r="AQ831" i="5"/>
  <c r="AP368" i="5"/>
  <c r="AR367" i="5" s="1"/>
  <c r="AQ368" i="5"/>
  <c r="AP545" i="5"/>
  <c r="AR545" i="5" s="1"/>
  <c r="AQ545" i="5"/>
  <c r="AR544" i="5"/>
  <c r="AP1912" i="5"/>
  <c r="AR1911" i="5" s="1"/>
  <c r="AQ1912" i="5"/>
  <c r="AQ2380" i="5"/>
  <c r="AP2380" i="5"/>
  <c r="AR2379" i="5" s="1"/>
  <c r="P2504" i="5"/>
  <c r="AI2504" i="5"/>
  <c r="AD2011" i="5"/>
  <c r="AN2011" i="5" s="1"/>
  <c r="AC2821" i="5"/>
  <c r="AL2821" i="5" s="1"/>
  <c r="AD2271" i="5"/>
  <c r="AN2271" i="5" s="1"/>
  <c r="AP1577" i="5"/>
  <c r="AR1576" i="5" s="1"/>
  <c r="AQ1577" i="5"/>
  <c r="AD2102" i="5"/>
  <c r="AN2102" i="5" s="1"/>
  <c r="P3116" i="5"/>
  <c r="AI3116" i="5"/>
  <c r="AP2928" i="5"/>
  <c r="AR2927" i="5" s="1"/>
  <c r="AQ2928" i="5"/>
  <c r="AC3119" i="5"/>
  <c r="AL3119" i="5" s="1"/>
  <c r="AQ3142" i="5"/>
  <c r="AP3142" i="5"/>
  <c r="AR3141" i="5"/>
  <c r="AQ3238" i="5"/>
  <c r="AP3238" i="5"/>
  <c r="AR3237" i="5" s="1"/>
  <c r="AQ2038" i="5"/>
  <c r="AP2038" i="5"/>
  <c r="AP2715" i="5"/>
  <c r="AQ2715" i="5"/>
  <c r="AQ1556" i="5"/>
  <c r="AP1556" i="5"/>
  <c r="AR1555" i="5" s="1"/>
  <c r="AQ2542" i="5"/>
  <c r="AP2542" i="5"/>
  <c r="AR2541" i="5" s="1"/>
  <c r="P1672" i="5"/>
  <c r="AI1672" i="5"/>
  <c r="AP1509" i="5"/>
  <c r="AR1508" i="5" s="1"/>
  <c r="AQ1509" i="5"/>
  <c r="AP3265" i="5"/>
  <c r="AR3264" i="5" s="1"/>
  <c r="AQ3265" i="5"/>
  <c r="AP2911" i="5"/>
  <c r="AR2910" i="5" s="1"/>
  <c r="AQ2911" i="5"/>
  <c r="Y5" i="5"/>
  <c r="AE204" i="5"/>
  <c r="AP2765" i="5"/>
  <c r="AR2764" i="5" s="1"/>
  <c r="AQ2765" i="5"/>
  <c r="AD3193" i="5"/>
  <c r="AN3193" i="5" s="1"/>
  <c r="AQ330" i="5"/>
  <c r="AP330" i="5"/>
  <c r="AR329" i="5" s="1"/>
  <c r="AR2171" i="5"/>
  <c r="AI3195" i="5"/>
  <c r="P3195" i="5"/>
  <c r="AR2208" i="5"/>
  <c r="X3182" i="5"/>
  <c r="AD3182" i="5" s="1"/>
  <c r="AN3182" i="5" s="1"/>
  <c r="Y3182" i="5"/>
  <c r="V3182" i="5"/>
  <c r="Z3182" i="5" s="1"/>
  <c r="AB3182" i="5" s="1"/>
  <c r="W3182" i="5"/>
  <c r="AP52" i="5"/>
  <c r="AR51" i="5" s="1"/>
  <c r="AQ52" i="5"/>
  <c r="AQ702" i="5"/>
  <c r="AP702" i="5"/>
  <c r="AR701" i="5"/>
  <c r="AP79" i="5"/>
  <c r="AR78" i="5"/>
  <c r="AQ79" i="5"/>
  <c r="AP88" i="5"/>
  <c r="AR87" i="5" s="1"/>
  <c r="AQ88" i="5"/>
  <c r="AP1316" i="5"/>
  <c r="AR1315" i="5" s="1"/>
  <c r="AQ1316" i="5"/>
  <c r="AP620" i="5"/>
  <c r="AR619" i="5" s="1"/>
  <c r="AQ620" i="5"/>
  <c r="AP61" i="5"/>
  <c r="AR60" i="5" s="1"/>
  <c r="AQ61" i="5"/>
  <c r="AP1479" i="5"/>
  <c r="AR1478" i="5" s="1"/>
  <c r="AQ1479" i="5"/>
  <c r="AP524" i="5"/>
  <c r="AR523" i="5" s="1"/>
  <c r="AQ524" i="5"/>
  <c r="AP167" i="5"/>
  <c r="AR166" i="5" s="1"/>
  <c r="AQ167" i="5"/>
  <c r="AP1352" i="5"/>
  <c r="AQ1352" i="5"/>
  <c r="AR1351" i="5"/>
  <c r="AP487" i="5"/>
  <c r="AR486" i="5" s="1"/>
  <c r="AQ487" i="5"/>
  <c r="AP320" i="5"/>
  <c r="AR319" i="5" s="1"/>
  <c r="AQ320" i="5"/>
  <c r="AP607" i="5"/>
  <c r="AR606" i="5" s="1"/>
  <c r="AQ607" i="5"/>
  <c r="R540" i="5"/>
  <c r="AP1400" i="5"/>
  <c r="AR1399" i="5" s="1"/>
  <c r="AQ1400" i="5"/>
  <c r="AP744" i="5"/>
  <c r="AR743" i="5" s="1"/>
  <c r="AQ744" i="5"/>
  <c r="AQ434" i="5"/>
  <c r="AP434" i="5"/>
  <c r="AR433" i="5" s="1"/>
  <c r="AP216" i="5"/>
  <c r="AR215" i="5" s="1"/>
  <c r="AQ216" i="5"/>
  <c r="AP937" i="5"/>
  <c r="AQ937" i="5"/>
  <c r="AR936" i="5"/>
  <c r="AP67" i="5"/>
  <c r="AQ67" i="5"/>
  <c r="AR66" i="5"/>
  <c r="AP200" i="5"/>
  <c r="AR199" i="5" s="1"/>
  <c r="AQ200" i="5"/>
  <c r="AP1439" i="5"/>
  <c r="AR1438" i="5" s="1"/>
  <c r="AQ1439" i="5"/>
  <c r="AP208" i="5"/>
  <c r="AR207" i="5" s="1"/>
  <c r="AQ208" i="5"/>
  <c r="AP1108" i="5"/>
  <c r="AR1107" i="5" s="1"/>
  <c r="AQ1108" i="5"/>
  <c r="AP767" i="5"/>
  <c r="AR766" i="5" s="1"/>
  <c r="AQ767" i="5"/>
  <c r="AP1307" i="5"/>
  <c r="AR1306" i="5" s="1"/>
  <c r="AQ1307" i="5"/>
  <c r="AP549" i="5"/>
  <c r="AR548" i="5" s="1"/>
  <c r="AQ549" i="5"/>
  <c r="AP1208" i="5"/>
  <c r="AQ1208" i="5"/>
  <c r="AR1207" i="5"/>
  <c r="AP107" i="5"/>
  <c r="AR106" i="5" s="1"/>
  <c r="AQ107" i="5"/>
  <c r="AP884" i="5"/>
  <c r="AR883" i="5" s="1"/>
  <c r="AQ884" i="5"/>
  <c r="AP183" i="5"/>
  <c r="AR183" i="5" s="1"/>
  <c r="AR182" i="5"/>
  <c r="AQ183" i="5"/>
  <c r="AP119" i="5"/>
  <c r="AR118" i="5" s="1"/>
  <c r="AQ119" i="5"/>
  <c r="AP245" i="5"/>
  <c r="AR244" i="5" s="1"/>
  <c r="AQ245" i="5"/>
  <c r="AP1635" i="5"/>
  <c r="AQ1635" i="5"/>
  <c r="AD3262" i="5"/>
  <c r="AN3262" i="5" s="1"/>
  <c r="AE2539" i="5"/>
  <c r="AQ2496" i="5"/>
  <c r="AR2495" i="5"/>
  <c r="AP2496" i="5"/>
  <c r="AC2200" i="5"/>
  <c r="AL2200" i="5" s="1"/>
  <c r="AC3062" i="5"/>
  <c r="AL3062" i="5" s="1"/>
  <c r="AQ3108" i="5"/>
  <c r="AP3108" i="5"/>
  <c r="AR3107" i="5"/>
  <c r="AQ2096" i="5"/>
  <c r="AP2096" i="5"/>
  <c r="AR2095" i="5" s="1"/>
  <c r="AC2493" i="5"/>
  <c r="AL2493" i="5" s="1"/>
  <c r="AP2824" i="5"/>
  <c r="AR2823" i="5" s="1"/>
  <c r="AQ2824" i="5"/>
  <c r="AP2893" i="5"/>
  <c r="AR2892" i="5" s="1"/>
  <c r="AQ2893" i="5"/>
  <c r="AP2875" i="5"/>
  <c r="AR2874" i="5" s="1"/>
  <c r="AQ2875" i="5"/>
  <c r="AQ3210" i="5"/>
  <c r="AP3210" i="5"/>
  <c r="AR3209" i="5"/>
  <c r="AQ2388" i="5"/>
  <c r="AP2388" i="5"/>
  <c r="AR2387" i="5" s="1"/>
  <c r="AP3188" i="5"/>
  <c r="AR3187" i="5" s="1"/>
  <c r="AQ3188" i="5"/>
  <c r="AQ2310" i="5"/>
  <c r="AP2310" i="5"/>
  <c r="AR2309" i="5" s="1"/>
  <c r="AC2701" i="5"/>
  <c r="AL2701" i="5" s="1"/>
  <c r="AE117" i="5"/>
  <c r="AE1807" i="5"/>
  <c r="AP1729" i="5"/>
  <c r="AR1728" i="5" s="1"/>
  <c r="AQ1729" i="5"/>
  <c r="AP1679" i="5"/>
  <c r="AR1678" i="5" s="1"/>
  <c r="AQ1679" i="5"/>
  <c r="AP3228" i="5"/>
  <c r="AR3227" i="5" s="1"/>
  <c r="AQ3228" i="5"/>
  <c r="AD1726" i="5"/>
  <c r="AN1726" i="5" s="1"/>
  <c r="AE633" i="5"/>
  <c r="AC2712" i="5"/>
  <c r="AL2712" i="5" s="1"/>
  <c r="AD1553" i="5"/>
  <c r="AN1553" i="5" s="1"/>
  <c r="AP2356" i="5"/>
  <c r="AQ2356" i="5"/>
  <c r="AR2355" i="5"/>
  <c r="AP2610" i="5"/>
  <c r="AR2609" i="5" s="1"/>
  <c r="AQ2610" i="5"/>
  <c r="AR3181" i="5"/>
  <c r="AP331" i="5"/>
  <c r="AR331" i="5" s="1"/>
  <c r="AQ331" i="5"/>
  <c r="AR1634" i="5"/>
  <c r="AR2714" i="5"/>
  <c r="AR3082" i="5"/>
  <c r="AR2011" i="5"/>
  <c r="AQ3194" i="5"/>
  <c r="AP3194" i="5"/>
  <c r="AR3193" i="5" s="1"/>
  <c r="AR2086" i="5"/>
  <c r="AP2709" i="5"/>
  <c r="AR2709" i="5" s="1"/>
  <c r="AQ2709" i="5"/>
  <c r="AR2909" i="5"/>
  <c r="AR3038" i="5"/>
  <c r="AR125" i="5"/>
  <c r="AR3102" i="5"/>
  <c r="AP2104" i="5"/>
  <c r="AR2104" i="5" s="1"/>
  <c r="AQ2104" i="5"/>
  <c r="AR2103" i="5"/>
  <c r="AQ2081" i="5"/>
  <c r="AP2081" i="5"/>
  <c r="AR2202" i="5"/>
  <c r="AC64" i="5"/>
  <c r="AL64" i="5" s="1"/>
  <c r="AD64" i="5"/>
  <c r="AN64" i="5" s="1"/>
  <c r="AE64" i="5"/>
  <c r="AC112" i="5"/>
  <c r="AL112" i="5" s="1"/>
  <c r="AE112" i="5"/>
  <c r="Q114" i="5"/>
  <c r="AA114" i="5" s="1"/>
  <c r="U114" i="5"/>
  <c r="AC3225" i="5"/>
  <c r="AL3225" i="5" s="1"/>
  <c r="AE3262" i="5"/>
  <c r="AD2315" i="5"/>
  <c r="AN2315" i="5" s="1"/>
  <c r="AC2607" i="5"/>
  <c r="AL2607" i="5" s="1"/>
  <c r="AE3062" i="5"/>
  <c r="AE2206" i="5"/>
  <c r="AC3163" i="5"/>
  <c r="AL3163" i="5" s="1"/>
  <c r="AC1632" i="5"/>
  <c r="AL1632" i="5" s="1"/>
  <c r="AC2254" i="5"/>
  <c r="AL2254" i="5" s="1"/>
  <c r="AD2701" i="5"/>
  <c r="AN2701" i="5" s="1"/>
  <c r="AC1189" i="5"/>
  <c r="AL1189" i="5" s="1"/>
  <c r="AD1321" i="5"/>
  <c r="AN1321" i="5" s="1"/>
  <c r="AD1106" i="5"/>
  <c r="AN1106" i="5" s="1"/>
  <c r="AE618" i="5"/>
  <c r="AE2762" i="5"/>
  <c r="AE2271" i="5"/>
  <c r="AD3119" i="5"/>
  <c r="AN3119" i="5" s="1"/>
  <c r="AE1669" i="5"/>
  <c r="AD117" i="5"/>
  <c r="AN117" i="5" s="1"/>
  <c r="AD93" i="5"/>
  <c r="AN93" i="5" s="1"/>
  <c r="AD1314" i="5"/>
  <c r="AN1314" i="5" s="1"/>
  <c r="AE634" i="5"/>
  <c r="AE2377" i="5"/>
  <c r="AC2006" i="5"/>
  <c r="AL2006" i="5" s="1"/>
  <c r="AC1705" i="5"/>
  <c r="AL1705" i="5" s="1"/>
  <c r="AD633" i="5"/>
  <c r="AN633" i="5" s="1"/>
  <c r="AC1676" i="5"/>
  <c r="AL1676" i="5" s="1"/>
  <c r="AE2353" i="5"/>
  <c r="AD3185" i="5"/>
  <c r="AN3185" i="5" s="1"/>
  <c r="AC1574" i="5"/>
  <c r="AL1574" i="5" s="1"/>
  <c r="AC2015" i="5"/>
  <c r="AL2015" i="5" s="1"/>
  <c r="T114" i="5"/>
  <c r="AD2206" i="5"/>
  <c r="AN2206" i="5" s="1"/>
  <c r="AD243" i="5"/>
  <c r="AN243" i="5" s="1"/>
  <c r="AD618" i="5"/>
  <c r="AN618" i="5" s="1"/>
  <c r="AC3036" i="5"/>
  <c r="AL3036" i="5" s="1"/>
  <c r="AC1645" i="5"/>
  <c r="AL1645" i="5" s="1"/>
  <c r="AD2707" i="5"/>
  <c r="AN2707" i="5" s="1"/>
  <c r="AC1314" i="5"/>
  <c r="AL1314" i="5" s="1"/>
  <c r="AE1350" i="5"/>
  <c r="AC2762" i="5"/>
  <c r="AL2762" i="5" s="1"/>
  <c r="AC633" i="5"/>
  <c r="AL633" i="5" s="1"/>
  <c r="AD329" i="5"/>
  <c r="AN329" i="5" s="1"/>
  <c r="AC3185" i="5"/>
  <c r="AL3185" i="5" s="1"/>
  <c r="AD2015" i="5"/>
  <c r="AN2015" i="5" s="1"/>
  <c r="AE2821" i="5"/>
  <c r="AC3262" i="5"/>
  <c r="AL3262" i="5" s="1"/>
  <c r="AE2406" i="5"/>
  <c r="AC2507" i="5"/>
  <c r="AL2507" i="5" s="1"/>
  <c r="AE2493" i="5"/>
  <c r="AC2206" i="5"/>
  <c r="AL2206" i="5" s="1"/>
  <c r="AD2006" i="5"/>
  <c r="AN2006" i="5" s="1"/>
  <c r="AE3163" i="5"/>
  <c r="AE1985" i="5"/>
  <c r="AD2806" i="5"/>
  <c r="AN2806" i="5" s="1"/>
  <c r="AE1632" i="5"/>
  <c r="AE3251" i="5"/>
  <c r="AE2254" i="5"/>
  <c r="AC2271" i="5"/>
  <c r="AL2271" i="5" s="1"/>
  <c r="AC2102" i="5"/>
  <c r="AL2102" i="5" s="1"/>
  <c r="AD3102" i="5"/>
  <c r="AN3102" i="5" s="1"/>
  <c r="AC1669" i="5"/>
  <c r="AL1669" i="5" s="1"/>
  <c r="AE93" i="5"/>
  <c r="AE50" i="5"/>
  <c r="AE205" i="5"/>
  <c r="AE3105" i="5"/>
  <c r="AE1726" i="5"/>
  <c r="Z657" i="5"/>
  <c r="AB657" i="5" s="1"/>
  <c r="AD657" i="5" s="1"/>
  <c r="AN657" i="5" s="1"/>
  <c r="AC329" i="5"/>
  <c r="AL329" i="5" s="1"/>
  <c r="AE1574" i="5"/>
  <c r="AE2035" i="5"/>
  <c r="AD2890" i="5"/>
  <c r="AN2890" i="5" s="1"/>
  <c r="AD2872" i="5"/>
  <c r="AN2872" i="5" s="1"/>
  <c r="AC243" i="5"/>
  <c r="AL243" i="5" s="1"/>
  <c r="AC618" i="5"/>
  <c r="AL618" i="5" s="1"/>
  <c r="AD3036" i="5"/>
  <c r="AN3036" i="5" s="1"/>
  <c r="AE822" i="5"/>
  <c r="AD58" i="5"/>
  <c r="AN58" i="5" s="1"/>
  <c r="AC1350" i="5"/>
  <c r="AL1350" i="5" s="1"/>
  <c r="AD634" i="5"/>
  <c r="AN634" i="5" s="1"/>
  <c r="AD1705" i="5"/>
  <c r="AN1705" i="5" s="1"/>
  <c r="AC705" i="5"/>
  <c r="AL705" i="5" s="1"/>
  <c r="AE705" i="5"/>
  <c r="AE657" i="5"/>
  <c r="AE5" i="5"/>
  <c r="AD5" i="5"/>
  <c r="AN5" i="5" s="1"/>
  <c r="AD129" i="5"/>
  <c r="AN129" i="5" s="1"/>
  <c r="AC129" i="5"/>
  <c r="AL129" i="5" s="1"/>
  <c r="AE318" i="5"/>
  <c r="AD318" i="5"/>
  <c r="AN318" i="5" s="1"/>
  <c r="AC318" i="5"/>
  <c r="AL318" i="5" s="1"/>
  <c r="AC837" i="5"/>
  <c r="AL837" i="5" s="1"/>
  <c r="AE837" i="5"/>
  <c r="AD837" i="5"/>
  <c r="AN837" i="5" s="1"/>
  <c r="AD399" i="5"/>
  <c r="AN399" i="5" s="1"/>
  <c r="AE399" i="5"/>
  <c r="AC399" i="5"/>
  <c r="AL399" i="5" s="1"/>
  <c r="AD2035" i="5"/>
  <c r="AN2035" i="5" s="1"/>
  <c r="AC2872" i="5"/>
  <c r="AL2872" i="5" s="1"/>
  <c r="AD822" i="5"/>
  <c r="AN822" i="5" s="1"/>
  <c r="AC58" i="5"/>
  <c r="AL58" i="5" s="1"/>
  <c r="AC903" i="5"/>
  <c r="AL903" i="5" s="1"/>
  <c r="AE243" i="5"/>
  <c r="AE3197" i="5"/>
  <c r="AC3197" i="5"/>
  <c r="AL3197" i="5" s="1"/>
  <c r="AC822" i="5"/>
  <c r="AL822" i="5" s="1"/>
  <c r="AD1350" i="5"/>
  <c r="AN1350" i="5" s="1"/>
  <c r="AE903" i="5"/>
  <c r="AD903" i="5"/>
  <c r="AN903" i="5" s="1"/>
  <c r="AE366" i="5"/>
  <c r="AD366" i="5"/>
  <c r="AN366" i="5" s="1"/>
  <c r="AC366" i="5"/>
  <c r="AL366" i="5" s="1"/>
  <c r="AD225" i="5"/>
  <c r="AN225" i="5" s="1"/>
  <c r="AC225" i="5"/>
  <c r="AL225" i="5" s="1"/>
  <c r="AE225" i="5"/>
  <c r="Y1250" i="5"/>
  <c r="W1250" i="5"/>
  <c r="V1250" i="5"/>
  <c r="Z1250" i="5" s="1"/>
  <c r="X1250" i="5"/>
  <c r="Y842" i="5"/>
  <c r="V842" i="5"/>
  <c r="Z842" i="5" s="1"/>
  <c r="AB842" i="5" s="1"/>
  <c r="AD842" i="5" s="1"/>
  <c r="AN842" i="5" s="1"/>
  <c r="W842" i="5"/>
  <c r="X842" i="5"/>
  <c r="P616" i="5"/>
  <c r="X181" i="5"/>
  <c r="Y181" i="5"/>
  <c r="V181" i="5"/>
  <c r="Z181" i="5" s="1"/>
  <c r="W181" i="5"/>
  <c r="X522" i="5"/>
  <c r="Y522" i="5"/>
  <c r="V522" i="5"/>
  <c r="Z522" i="5" s="1"/>
  <c r="W522" i="5"/>
  <c r="X165" i="5"/>
  <c r="Y165" i="5"/>
  <c r="V165" i="5"/>
  <c r="Z165" i="5" s="1"/>
  <c r="W165" i="5"/>
  <c r="W547" i="5"/>
  <c r="V547" i="5"/>
  <c r="Z547" i="5" s="1"/>
  <c r="AB547" i="5" s="1"/>
  <c r="X547" i="5"/>
  <c r="Y547" i="5"/>
  <c r="Y882" i="5"/>
  <c r="V882" i="5"/>
  <c r="Z882" i="5" s="1"/>
  <c r="AB882" i="5" s="1"/>
  <c r="W882" i="5"/>
  <c r="X882" i="5"/>
  <c r="X59" i="5"/>
  <c r="AD59" i="5" s="1"/>
  <c r="AN59" i="5" s="1"/>
  <c r="Y59" i="5"/>
  <c r="V59" i="5"/>
  <c r="Z59" i="5" s="1"/>
  <c r="AB59" i="5" s="1"/>
  <c r="W59" i="5"/>
  <c r="X185" i="5"/>
  <c r="Y185" i="5"/>
  <c r="V185" i="5"/>
  <c r="Z185" i="5" s="1"/>
  <c r="AB185" i="5" s="1"/>
  <c r="AD185" i="5" s="1"/>
  <c r="AN185" i="5" s="1"/>
  <c r="W185" i="5"/>
  <c r="Y935" i="5"/>
  <c r="V935" i="5"/>
  <c r="Z935" i="5" s="1"/>
  <c r="AB935" i="5" s="1"/>
  <c r="W935" i="5"/>
  <c r="X935" i="5"/>
  <c r="X306" i="5"/>
  <c r="Y306" i="5"/>
  <c r="V306" i="5"/>
  <c r="Z306" i="5" s="1"/>
  <c r="AB306" i="5" s="1"/>
  <c r="W306" i="5"/>
  <c r="Y806" i="5"/>
  <c r="V806" i="5"/>
  <c r="Z806" i="5" s="1"/>
  <c r="W806" i="5"/>
  <c r="X806" i="5"/>
  <c r="X400" i="5"/>
  <c r="Y400" i="5"/>
  <c r="V400" i="5"/>
  <c r="Z400" i="5" s="1"/>
  <c r="AB400" i="5" s="1"/>
  <c r="W400" i="5"/>
  <c r="X540" i="5"/>
  <c r="Y540" i="5"/>
  <c r="V540" i="5"/>
  <c r="Z540" i="5" s="1"/>
  <c r="AB540" i="5" s="1"/>
  <c r="W540" i="5"/>
  <c r="P839" i="5"/>
  <c r="AD1909" i="5"/>
  <c r="AN1909" i="5" s="1"/>
  <c r="AE3225" i="5"/>
  <c r="W1575" i="5"/>
  <c r="X1575" i="5"/>
  <c r="Y1575" i="5"/>
  <c r="V1575" i="5"/>
  <c r="Z1575" i="5" s="1"/>
  <c r="AB1575" i="5" s="1"/>
  <c r="AE1575" i="5" s="1"/>
  <c r="AC2539" i="5"/>
  <c r="AL2539" i="5" s="1"/>
  <c r="AD2200" i="5"/>
  <c r="AN2200" i="5" s="1"/>
  <c r="AE2385" i="5"/>
  <c r="AE3006" i="5"/>
  <c r="W2007" i="5"/>
  <c r="X2007" i="5"/>
  <c r="Y2007" i="5"/>
  <c r="V2007" i="5"/>
  <c r="Z2007" i="5" s="1"/>
  <c r="AB2007" i="5" s="1"/>
  <c r="O1989" i="5"/>
  <c r="AI1989" i="5" s="1"/>
  <c r="P1988" i="5"/>
  <c r="P2809" i="5"/>
  <c r="O2810" i="5"/>
  <c r="AI2810" i="5" s="1"/>
  <c r="AD3113" i="5"/>
  <c r="AN3113" i="5" s="1"/>
  <c r="U3253" i="5"/>
  <c r="S3253" i="5"/>
  <c r="Q3253" i="5"/>
  <c r="AA3253" i="5" s="1"/>
  <c r="R3253" i="5"/>
  <c r="T3253" i="5"/>
  <c r="R2504" i="5"/>
  <c r="U2504" i="5"/>
  <c r="S2504" i="5"/>
  <c r="T2504" i="5"/>
  <c r="Q2504" i="5"/>
  <c r="AA2504" i="5" s="1"/>
  <c r="W3140" i="5"/>
  <c r="AC3140" i="5" s="1"/>
  <c r="AL3140" i="5" s="1"/>
  <c r="X3140" i="5"/>
  <c r="Y3140" i="5"/>
  <c r="V3140" i="5"/>
  <c r="Z3140" i="5" s="1"/>
  <c r="AB3140" i="5" s="1"/>
  <c r="AD1985" i="5"/>
  <c r="AN1985" i="5" s="1"/>
  <c r="P2875" i="5"/>
  <c r="O2876" i="5"/>
  <c r="AI2876" i="5" s="1"/>
  <c r="V2171" i="5"/>
  <c r="Z2171" i="5" s="1"/>
  <c r="AB2171" i="5" s="1"/>
  <c r="W2171" i="5"/>
  <c r="X2171" i="5"/>
  <c r="Y2171" i="5"/>
  <c r="AE2011" i="5"/>
  <c r="AC2501" i="5"/>
  <c r="AL2501" i="5" s="1"/>
  <c r="X2272" i="5"/>
  <c r="Y2272" i="5"/>
  <c r="V2272" i="5"/>
  <c r="Z2272" i="5" s="1"/>
  <c r="W2272" i="5"/>
  <c r="U3209" i="5"/>
  <c r="S3209" i="5"/>
  <c r="Q3209" i="5"/>
  <c r="AA3209" i="5" s="1"/>
  <c r="R3209" i="5"/>
  <c r="T3209" i="5"/>
  <c r="Q1775" i="5"/>
  <c r="AA1775" i="5" s="1"/>
  <c r="U1775" i="5"/>
  <c r="R1775" i="5"/>
  <c r="T1775" i="5"/>
  <c r="S1775" i="5"/>
  <c r="AC3251" i="5"/>
  <c r="AL3251" i="5" s="1"/>
  <c r="P2409" i="5"/>
  <c r="O2410" i="5"/>
  <c r="AI2410" i="5" s="1"/>
  <c r="T3008" i="5"/>
  <c r="Q3008" i="5"/>
  <c r="AA3008" i="5" s="1"/>
  <c r="S3008" i="5"/>
  <c r="U3008" i="5"/>
  <c r="R3008" i="5"/>
  <c r="AE2012" i="5"/>
  <c r="S3116" i="5"/>
  <c r="U3116" i="5"/>
  <c r="R3116" i="5"/>
  <c r="T3116" i="5"/>
  <c r="Q3116" i="5"/>
  <c r="AA3116" i="5" s="1"/>
  <c r="O2929" i="5"/>
  <c r="AI2929" i="5" s="1"/>
  <c r="P2928" i="5"/>
  <c r="P3083" i="5"/>
  <c r="O3084" i="5"/>
  <c r="AI3084" i="5" s="1"/>
  <c r="X2103" i="5"/>
  <c r="Y2103" i="5"/>
  <c r="V2103" i="5"/>
  <c r="Z2103" i="5" s="1"/>
  <c r="AB2103" i="5" s="1"/>
  <c r="W2103" i="5"/>
  <c r="Y2708" i="5"/>
  <c r="V2708" i="5"/>
  <c r="Z2708" i="5" s="1"/>
  <c r="W2708" i="5"/>
  <c r="X2708" i="5"/>
  <c r="V1727" i="5"/>
  <c r="Z1727" i="5" s="1"/>
  <c r="AB1727" i="5" s="1"/>
  <c r="W1727" i="5"/>
  <c r="X1727" i="5"/>
  <c r="Y1727" i="5"/>
  <c r="W1670" i="5"/>
  <c r="X1670" i="5"/>
  <c r="Y1670" i="5"/>
  <c r="V1670" i="5"/>
  <c r="Z1670" i="5" s="1"/>
  <c r="AB1670" i="5" s="1"/>
  <c r="X2107" i="5"/>
  <c r="Y2107" i="5"/>
  <c r="V2107" i="5"/>
  <c r="Z2107" i="5" s="1"/>
  <c r="AB2107" i="5" s="1"/>
  <c r="W2107" i="5"/>
  <c r="AE1645" i="5"/>
  <c r="AD1645" i="5"/>
  <c r="AN1645" i="5" s="1"/>
  <c r="AC2707" i="5"/>
  <c r="AL2707" i="5" s="1"/>
  <c r="X3263" i="5"/>
  <c r="W3263" i="5"/>
  <c r="Y3263" i="5"/>
  <c r="V3263" i="5"/>
  <c r="Z3263" i="5" s="1"/>
  <c r="T2202" i="5"/>
  <c r="S2202" i="5"/>
  <c r="Q2202" i="5"/>
  <c r="AA2202" i="5" s="1"/>
  <c r="U2202" i="5"/>
  <c r="R2202" i="5"/>
  <c r="Y2909" i="5"/>
  <c r="V2909" i="5"/>
  <c r="Z2909" i="5" s="1"/>
  <c r="W2909" i="5"/>
  <c r="X2909" i="5"/>
  <c r="W2386" i="5"/>
  <c r="X2386" i="5"/>
  <c r="Y2386" i="5"/>
  <c r="V2386" i="5"/>
  <c r="Z2386" i="5" s="1"/>
  <c r="AB2386" i="5" s="1"/>
  <c r="U1960" i="5"/>
  <c r="S1960" i="5"/>
  <c r="R1960" i="5"/>
  <c r="T1960" i="5"/>
  <c r="Q1960" i="5"/>
  <c r="AA1960" i="5" s="1"/>
  <c r="AE3127" i="5"/>
  <c r="P2038" i="5"/>
  <c r="O2039" i="5"/>
  <c r="AI2039" i="5" s="1"/>
  <c r="AD2307" i="5"/>
  <c r="AN2307" i="5" s="1"/>
  <c r="AD3207" i="5"/>
  <c r="AN3207" i="5" s="1"/>
  <c r="AD2377" i="5"/>
  <c r="AN2377" i="5" s="1"/>
  <c r="AE1958" i="5"/>
  <c r="Y3198" i="5"/>
  <c r="V3198" i="5"/>
  <c r="Z3198" i="5" s="1"/>
  <c r="AB3198" i="5" s="1"/>
  <c r="X3198" i="5"/>
  <c r="W3198" i="5"/>
  <c r="O1557" i="5"/>
  <c r="AI1557" i="5" s="1"/>
  <c r="P1556" i="5"/>
  <c r="S3129" i="5"/>
  <c r="Q3129" i="5"/>
  <c r="AA3129" i="5" s="1"/>
  <c r="T3129" i="5"/>
  <c r="R3129" i="5"/>
  <c r="U3129" i="5"/>
  <c r="AE3279" i="5"/>
  <c r="X2709" i="5"/>
  <c r="Y2709" i="5"/>
  <c r="V2709" i="5"/>
  <c r="Z2709" i="5" s="1"/>
  <c r="W2709" i="5"/>
  <c r="P2109" i="5"/>
  <c r="O2110" i="5"/>
  <c r="AI2110" i="5" s="1"/>
  <c r="O1510" i="5"/>
  <c r="AI1510" i="5" s="1"/>
  <c r="P1509" i="5"/>
  <c r="AD1773" i="5"/>
  <c r="AN1773" i="5" s="1"/>
  <c r="W2080" i="5"/>
  <c r="X2080" i="5"/>
  <c r="Y2080" i="5"/>
  <c r="V2080" i="5"/>
  <c r="Z2080" i="5" s="1"/>
  <c r="R2704" i="5"/>
  <c r="U2704" i="5"/>
  <c r="S2704" i="5"/>
  <c r="T2704" i="5"/>
  <c r="Q2704" i="5"/>
  <c r="AA2704" i="5" s="1"/>
  <c r="T2317" i="5"/>
  <c r="Q2317" i="5"/>
  <c r="AA2317" i="5" s="1"/>
  <c r="R2317" i="5"/>
  <c r="U2317" i="5"/>
  <c r="S2317" i="5"/>
  <c r="AE1705" i="5"/>
  <c r="W1959" i="5"/>
  <c r="X1959" i="5"/>
  <c r="Y1959" i="5"/>
  <c r="V1959" i="5"/>
  <c r="Z1959" i="5" s="1"/>
  <c r="AB1959" i="5" s="1"/>
  <c r="Q3199" i="5"/>
  <c r="AA3199" i="5" s="1"/>
  <c r="U3199" i="5"/>
  <c r="T3199" i="5"/>
  <c r="R3199" i="5"/>
  <c r="S3199" i="5"/>
  <c r="W1554" i="5"/>
  <c r="V1554" i="5"/>
  <c r="Z1554" i="5" s="1"/>
  <c r="X1554" i="5"/>
  <c r="Y1554" i="5"/>
  <c r="Y2094" i="5"/>
  <c r="V2094" i="5"/>
  <c r="Z2094" i="5" s="1"/>
  <c r="X2094" i="5"/>
  <c r="W2094" i="5"/>
  <c r="AD3103" i="5"/>
  <c r="AN3103" i="5" s="1"/>
  <c r="P1609" i="5"/>
  <c r="O1610" i="5"/>
  <c r="AI1610" i="5" s="1"/>
  <c r="W1507" i="5"/>
  <c r="V1507" i="5"/>
  <c r="Z1507" i="5" s="1"/>
  <c r="AB1507" i="5" s="1"/>
  <c r="X1507" i="5"/>
  <c r="Y1507" i="5"/>
  <c r="W3226" i="5"/>
  <c r="Y3226" i="5"/>
  <c r="V3226" i="5"/>
  <c r="Z3226" i="5" s="1"/>
  <c r="X3226" i="5"/>
  <c r="O2766" i="5"/>
  <c r="AI2766" i="5" s="1"/>
  <c r="P2765" i="5"/>
  <c r="AE2015" i="5"/>
  <c r="P2610" i="5"/>
  <c r="O2611" i="5"/>
  <c r="AI2611" i="5" s="1"/>
  <c r="AD2170" i="5"/>
  <c r="AN2170" i="5" s="1"/>
  <c r="Y1437" i="5"/>
  <c r="W1437" i="5"/>
  <c r="V1437" i="5"/>
  <c r="Z1437" i="5" s="1"/>
  <c r="AB1437" i="5" s="1"/>
  <c r="X1437" i="5"/>
  <c r="AB181" i="5"/>
  <c r="AE181" i="5" s="1"/>
  <c r="X206" i="5"/>
  <c r="Y206" i="5"/>
  <c r="V206" i="5"/>
  <c r="Z206" i="5" s="1"/>
  <c r="AB206" i="5" s="1"/>
  <c r="AE206" i="5" s="1"/>
  <c r="W206" i="5"/>
  <c r="AB522" i="5"/>
  <c r="AC522" i="5" s="1"/>
  <c r="AL522" i="5" s="1"/>
  <c r="Y605" i="5"/>
  <c r="V605" i="5"/>
  <c r="Z605" i="5" s="1"/>
  <c r="AB605" i="5" s="1"/>
  <c r="W605" i="5"/>
  <c r="X605" i="5"/>
  <c r="X114" i="5"/>
  <c r="Y114" i="5"/>
  <c r="V114" i="5"/>
  <c r="Z114" i="5" s="1"/>
  <c r="AB114" i="5" s="1"/>
  <c r="W114" i="5"/>
  <c r="X340" i="5"/>
  <c r="Y340" i="5"/>
  <c r="V340" i="5"/>
  <c r="Z340" i="5" s="1"/>
  <c r="AB340" i="5" s="1"/>
  <c r="W340" i="5"/>
  <c r="Y689" i="5"/>
  <c r="V689" i="5"/>
  <c r="Z689" i="5" s="1"/>
  <c r="AB689" i="5" s="1"/>
  <c r="W689" i="5"/>
  <c r="X689" i="5"/>
  <c r="X432" i="5"/>
  <c r="Y432" i="5"/>
  <c r="V432" i="5"/>
  <c r="Z432" i="5" s="1"/>
  <c r="AB432" i="5" s="1"/>
  <c r="W432" i="5"/>
  <c r="X405" i="5"/>
  <c r="AD405" i="5" s="1"/>
  <c r="AN405" i="5" s="1"/>
  <c r="Y405" i="5"/>
  <c r="V405" i="5"/>
  <c r="Z405" i="5" s="1"/>
  <c r="AB405" i="5" s="1"/>
  <c r="W405" i="5"/>
  <c r="Y1405" i="5"/>
  <c r="W1405" i="5"/>
  <c r="V1405" i="5"/>
  <c r="Z1405" i="5" s="1"/>
  <c r="AB1405" i="5" s="1"/>
  <c r="X1405" i="5"/>
  <c r="X341" i="5"/>
  <c r="AD341" i="5" s="1"/>
  <c r="AN341" i="5" s="1"/>
  <c r="Y341" i="5"/>
  <c r="V341" i="5"/>
  <c r="Z341" i="5" s="1"/>
  <c r="AB341" i="5" s="1"/>
  <c r="W341" i="5"/>
  <c r="AB506" i="5"/>
  <c r="X506" i="5"/>
  <c r="Y506" i="5"/>
  <c r="V506" i="5"/>
  <c r="Z506" i="5" s="1"/>
  <c r="W506" i="5"/>
  <c r="AC506" i="5" s="1"/>
  <c r="AL506" i="5" s="1"/>
  <c r="Y907" i="5"/>
  <c r="V907" i="5"/>
  <c r="Z907" i="5" s="1"/>
  <c r="W907" i="5"/>
  <c r="X907" i="5"/>
  <c r="AB806" i="5"/>
  <c r="AC806" i="5" s="1"/>
  <c r="AL806" i="5" s="1"/>
  <c r="Y874" i="5"/>
  <c r="V874" i="5"/>
  <c r="Z874" i="5" s="1"/>
  <c r="AB874" i="5" s="1"/>
  <c r="W874" i="5"/>
  <c r="X874" i="5"/>
  <c r="X198" i="5"/>
  <c r="Y198" i="5"/>
  <c r="V198" i="5"/>
  <c r="Z198" i="5" s="1"/>
  <c r="AB198" i="5" s="1"/>
  <c r="W198" i="5"/>
  <c r="P545" i="5"/>
  <c r="AC1909" i="5"/>
  <c r="AL1909" i="5" s="1"/>
  <c r="AD3225" i="5"/>
  <c r="AN3225" i="5" s="1"/>
  <c r="P1635" i="5"/>
  <c r="O1636" i="5"/>
  <c r="AI1636" i="5" s="1"/>
  <c r="V1706" i="5"/>
  <c r="Z1706" i="5" s="1"/>
  <c r="AB1706" i="5" s="1"/>
  <c r="W1706" i="5"/>
  <c r="X1706" i="5"/>
  <c r="Y1706" i="5"/>
  <c r="Y2926" i="5"/>
  <c r="V2926" i="5"/>
  <c r="Z2926" i="5" s="1"/>
  <c r="AB2926" i="5" s="1"/>
  <c r="W2926" i="5"/>
  <c r="X2926" i="5"/>
  <c r="AD2385" i="5"/>
  <c r="AN2385" i="5" s="1"/>
  <c r="AC3006" i="5"/>
  <c r="AL3006" i="5" s="1"/>
  <c r="Q3107" i="5"/>
  <c r="AA3107" i="5" s="1"/>
  <c r="U3107" i="5"/>
  <c r="R3107" i="5"/>
  <c r="T3107" i="5"/>
  <c r="S3107" i="5"/>
  <c r="R1987" i="5"/>
  <c r="S1987" i="5"/>
  <c r="Q1987" i="5"/>
  <c r="AA1987" i="5" s="1"/>
  <c r="T1987" i="5"/>
  <c r="U1987" i="5"/>
  <c r="S2808" i="5"/>
  <c r="R2808" i="5"/>
  <c r="T2808" i="5"/>
  <c r="Q2808" i="5"/>
  <c r="AA2808" i="5" s="1"/>
  <c r="U2808" i="5"/>
  <c r="AC3113" i="5"/>
  <c r="AL3113" i="5" s="1"/>
  <c r="O2381" i="5"/>
  <c r="AI2381" i="5" s="1"/>
  <c r="P2380" i="5"/>
  <c r="U2892" i="5"/>
  <c r="S2892" i="5"/>
  <c r="R2892" i="5"/>
  <c r="T2892" i="5"/>
  <c r="Q2892" i="5"/>
  <c r="AA2892" i="5" s="1"/>
  <c r="S2874" i="5"/>
  <c r="Q2874" i="5"/>
  <c r="AA2874" i="5" s="1"/>
  <c r="T2874" i="5"/>
  <c r="U2874" i="5"/>
  <c r="R2874" i="5"/>
  <c r="AE2890" i="5"/>
  <c r="AB2272" i="5"/>
  <c r="AD2272" i="5" s="1"/>
  <c r="AN2272" i="5" s="1"/>
  <c r="P3210" i="5"/>
  <c r="O3211" i="5"/>
  <c r="AI3211" i="5" s="1"/>
  <c r="AD3251" i="5"/>
  <c r="AN3251" i="5" s="1"/>
  <c r="Q2408" i="5"/>
  <c r="AA2408" i="5" s="1"/>
  <c r="U2408" i="5"/>
  <c r="S2408" i="5"/>
  <c r="R2408" i="5"/>
  <c r="T2408" i="5"/>
  <c r="X2608" i="5"/>
  <c r="Y2608" i="5"/>
  <c r="V2608" i="5"/>
  <c r="Z2608" i="5" s="1"/>
  <c r="AB2608" i="5" s="1"/>
  <c r="W2608" i="5"/>
  <c r="AD2012" i="5"/>
  <c r="AN2012" i="5" s="1"/>
  <c r="W3063" i="5"/>
  <c r="V3063" i="5"/>
  <c r="Z3063" i="5" s="1"/>
  <c r="AB3063" i="5" s="1"/>
  <c r="X3063" i="5"/>
  <c r="Y3063" i="5"/>
  <c r="Y3280" i="5"/>
  <c r="V3280" i="5"/>
  <c r="Z3280" i="5" s="1"/>
  <c r="AB3280" i="5" s="1"/>
  <c r="AD3280" i="5" s="1"/>
  <c r="AN3280" i="5" s="1"/>
  <c r="W3280" i="5"/>
  <c r="X3280" i="5"/>
  <c r="Q1576" i="5"/>
  <c r="AA1576" i="5" s="1"/>
  <c r="T1576" i="5"/>
  <c r="U1576" i="5"/>
  <c r="R1576" i="5"/>
  <c r="S1576" i="5"/>
  <c r="AE2102" i="5"/>
  <c r="R3115" i="5"/>
  <c r="T3115" i="5"/>
  <c r="S3115" i="5"/>
  <c r="Q3115" i="5"/>
  <c r="AA3115" i="5" s="1"/>
  <c r="U3115" i="5"/>
  <c r="T2927" i="5"/>
  <c r="S2927" i="5"/>
  <c r="Q2927" i="5"/>
  <c r="AA2927" i="5" s="1"/>
  <c r="U2927" i="5"/>
  <c r="R2927" i="5"/>
  <c r="P2209" i="5"/>
  <c r="O2210" i="5"/>
  <c r="AI2210" i="5" s="1"/>
  <c r="AE3102" i="5"/>
  <c r="AD2084" i="5"/>
  <c r="AN2084" i="5" s="1"/>
  <c r="P3142" i="5"/>
  <c r="O3143" i="5"/>
  <c r="AI3143" i="5" s="1"/>
  <c r="R2172" i="5"/>
  <c r="U2172" i="5"/>
  <c r="S2172" i="5"/>
  <c r="T2172" i="5"/>
  <c r="Q2172" i="5"/>
  <c r="AA2172" i="5" s="1"/>
  <c r="AB3263" i="5"/>
  <c r="O2204" i="5"/>
  <c r="P2203" i="5"/>
  <c r="AD3127" i="5"/>
  <c r="AN3127" i="5" s="1"/>
  <c r="S2037" i="5"/>
  <c r="R2037" i="5"/>
  <c r="T2037" i="5"/>
  <c r="Q2037" i="5"/>
  <c r="AA2037" i="5" s="1"/>
  <c r="U2037" i="5"/>
  <c r="AC2307" i="5"/>
  <c r="AL2307" i="5" s="1"/>
  <c r="AC3207" i="5"/>
  <c r="AL3207" i="5" s="1"/>
  <c r="P3220" i="5"/>
  <c r="O3221" i="5"/>
  <c r="AC3198" i="5"/>
  <c r="AL3198" i="5" s="1"/>
  <c r="W3164" i="5"/>
  <c r="X3164" i="5"/>
  <c r="Y3164" i="5"/>
  <c r="V3164" i="5"/>
  <c r="Z3164" i="5" s="1"/>
  <c r="AB3164" i="5" s="1"/>
  <c r="AD3164" i="5" s="1"/>
  <c r="AN3164" i="5" s="1"/>
  <c r="T1555" i="5"/>
  <c r="Q1555" i="5"/>
  <c r="AA1555" i="5" s="1"/>
  <c r="R1555" i="5"/>
  <c r="S1555" i="5"/>
  <c r="U1555" i="5"/>
  <c r="X2085" i="5"/>
  <c r="W2085" i="5"/>
  <c r="Y2085" i="5"/>
  <c r="V2085" i="5"/>
  <c r="Z2085" i="5" s="1"/>
  <c r="AB2085" i="5" s="1"/>
  <c r="AD2085" i="5" s="1"/>
  <c r="AN2085" i="5" s="1"/>
  <c r="S2541" i="5"/>
  <c r="Q2541" i="5"/>
  <c r="AA2541" i="5" s="1"/>
  <c r="T2541" i="5"/>
  <c r="U2541" i="5"/>
  <c r="R2541" i="5"/>
  <c r="AB2709" i="5"/>
  <c r="AC1807" i="5"/>
  <c r="AL1807" i="5" s="1"/>
  <c r="U1671" i="5"/>
  <c r="R1671" i="5"/>
  <c r="S1671" i="5"/>
  <c r="Q1671" i="5"/>
  <c r="AA1671" i="5" s="1"/>
  <c r="T1671" i="5"/>
  <c r="S2108" i="5"/>
  <c r="T2108" i="5"/>
  <c r="Q2108" i="5"/>
  <c r="AA2108" i="5" s="1"/>
  <c r="R2108" i="5"/>
  <c r="U2108" i="5"/>
  <c r="S1508" i="5"/>
  <c r="T1508" i="5"/>
  <c r="Q1508" i="5"/>
  <c r="AA1508" i="5" s="1"/>
  <c r="R1508" i="5"/>
  <c r="U1508" i="5"/>
  <c r="AB2080" i="5"/>
  <c r="AC2080" i="5" s="1"/>
  <c r="AL2080" i="5" s="1"/>
  <c r="U2703" i="5"/>
  <c r="S2703" i="5"/>
  <c r="R2703" i="5"/>
  <c r="T2703" i="5"/>
  <c r="Q2703" i="5"/>
  <c r="AA2703" i="5" s="1"/>
  <c r="X2354" i="5"/>
  <c r="Y2354" i="5"/>
  <c r="V2354" i="5"/>
  <c r="Z2354" i="5" s="1"/>
  <c r="AB2354" i="5" s="1"/>
  <c r="AE2354" i="5" s="1"/>
  <c r="W2354" i="5"/>
  <c r="Q3227" i="5"/>
  <c r="AA3227" i="5" s="1"/>
  <c r="U3227" i="5"/>
  <c r="T3227" i="5"/>
  <c r="R3227" i="5"/>
  <c r="S3227" i="5"/>
  <c r="P3265" i="5"/>
  <c r="O3266" i="5"/>
  <c r="AI3266" i="5" s="1"/>
  <c r="V3236" i="5"/>
  <c r="Z3236" i="5" s="1"/>
  <c r="AB3236" i="5" s="1"/>
  <c r="W3236" i="5"/>
  <c r="X3236" i="5"/>
  <c r="Y3236" i="5"/>
  <c r="Q2910" i="5"/>
  <c r="AA2910" i="5" s="1"/>
  <c r="T2910" i="5"/>
  <c r="U2910" i="5"/>
  <c r="R2910" i="5"/>
  <c r="S2910" i="5"/>
  <c r="P3039" i="5"/>
  <c r="O3040" i="5"/>
  <c r="AI3040" i="5" s="1"/>
  <c r="AC3235" i="5"/>
  <c r="AL3235" i="5" s="1"/>
  <c r="X2713" i="5"/>
  <c r="Y2713" i="5"/>
  <c r="V2713" i="5"/>
  <c r="Z2713" i="5" s="1"/>
  <c r="AB2713" i="5" s="1"/>
  <c r="W2713" i="5"/>
  <c r="AB1554" i="5"/>
  <c r="AC1554" i="5" s="1"/>
  <c r="AL1554" i="5" s="1"/>
  <c r="U2086" i="5"/>
  <c r="R2086" i="5"/>
  <c r="Q2086" i="5"/>
  <c r="AA2086" i="5" s="1"/>
  <c r="T2086" i="5"/>
  <c r="S2086" i="5"/>
  <c r="W1986" i="5"/>
  <c r="X1986" i="5"/>
  <c r="Y1986" i="5"/>
  <c r="V1986" i="5"/>
  <c r="Z1986" i="5" s="1"/>
  <c r="AB1986" i="5" s="1"/>
  <c r="AE2712" i="5"/>
  <c r="AE1553" i="5"/>
  <c r="AC3103" i="5"/>
  <c r="AL3103" i="5" s="1"/>
  <c r="U1608" i="5"/>
  <c r="R1608" i="5"/>
  <c r="T1608" i="5"/>
  <c r="S1608" i="5"/>
  <c r="Q1608" i="5"/>
  <c r="AA1608" i="5" s="1"/>
  <c r="AE3185" i="5"/>
  <c r="AB3226" i="5"/>
  <c r="AC3226" i="5" s="1"/>
  <c r="AL3226" i="5" s="1"/>
  <c r="Q2764" i="5"/>
  <c r="AA2764" i="5" s="1"/>
  <c r="U2764" i="5"/>
  <c r="S2764" i="5"/>
  <c r="R2764" i="5"/>
  <c r="T2764" i="5"/>
  <c r="Y2316" i="5"/>
  <c r="V2316" i="5"/>
  <c r="Z2316" i="5" s="1"/>
  <c r="AB2316" i="5" s="1"/>
  <c r="W2316" i="5"/>
  <c r="X2316" i="5"/>
  <c r="AD2316" i="5" s="1"/>
  <c r="AN2316" i="5" s="1"/>
  <c r="Q2609" i="5"/>
  <c r="AA2609" i="5" s="1"/>
  <c r="T2609" i="5"/>
  <c r="U2609" i="5"/>
  <c r="R2609" i="5"/>
  <c r="S2609" i="5"/>
  <c r="AE2701" i="5"/>
  <c r="AB1250" i="5"/>
  <c r="AC1250" i="5" s="1"/>
  <c r="AL1250" i="5" s="1"/>
  <c r="Y1005" i="5"/>
  <c r="V1005" i="5"/>
  <c r="Z1005" i="5" s="1"/>
  <c r="AB1005" i="5" s="1"/>
  <c r="W1005" i="5"/>
  <c r="X1005" i="5"/>
  <c r="W543" i="5"/>
  <c r="V543" i="5"/>
  <c r="Z543" i="5" s="1"/>
  <c r="AB543" i="5" s="1"/>
  <c r="X543" i="5"/>
  <c r="Y543" i="5"/>
  <c r="Y700" i="5"/>
  <c r="V700" i="5"/>
  <c r="Z700" i="5" s="1"/>
  <c r="AB700" i="5" s="1"/>
  <c r="AE700" i="5" s="1"/>
  <c r="W700" i="5"/>
  <c r="X700" i="5"/>
  <c r="AB165" i="5"/>
  <c r="Y1206" i="5"/>
  <c r="AE1206" i="5" s="1"/>
  <c r="W1206" i="5"/>
  <c r="AC1206" i="5" s="1"/>
  <c r="AL1206" i="5" s="1"/>
  <c r="X1206" i="5"/>
  <c r="V1206" i="5"/>
  <c r="Z1206" i="5" s="1"/>
  <c r="AB1206" i="5" s="1"/>
  <c r="X77" i="5"/>
  <c r="Y77" i="5"/>
  <c r="V77" i="5"/>
  <c r="Z77" i="5" s="1"/>
  <c r="AB77" i="5" s="1"/>
  <c r="W77" i="5"/>
  <c r="X126" i="5"/>
  <c r="Y126" i="5"/>
  <c r="V126" i="5"/>
  <c r="Z126" i="5" s="1"/>
  <c r="AB126" i="5" s="1"/>
  <c r="W126" i="5"/>
  <c r="X427" i="5"/>
  <c r="Y427" i="5"/>
  <c r="V427" i="5"/>
  <c r="Z427" i="5" s="1"/>
  <c r="AB427" i="5" s="1"/>
  <c r="W427" i="5"/>
  <c r="Y614" i="5"/>
  <c r="V614" i="5"/>
  <c r="Z614" i="5" s="1"/>
  <c r="W614" i="5"/>
  <c r="X614" i="5"/>
  <c r="X86" i="5"/>
  <c r="Y86" i="5"/>
  <c r="V86" i="5"/>
  <c r="Z86" i="5" s="1"/>
  <c r="AB86" i="5" s="1"/>
  <c r="W86" i="5"/>
  <c r="X214" i="5"/>
  <c r="Y214" i="5"/>
  <c r="V214" i="5"/>
  <c r="Z214" i="5" s="1"/>
  <c r="AB214" i="5" s="1"/>
  <c r="W214" i="5"/>
  <c r="Y765" i="5"/>
  <c r="V765" i="5"/>
  <c r="Z765" i="5" s="1"/>
  <c r="AB765" i="5" s="1"/>
  <c r="W765" i="5"/>
  <c r="X765" i="5"/>
  <c r="AB907" i="5"/>
  <c r="AC907" i="5" s="1"/>
  <c r="AL907" i="5" s="1"/>
  <c r="Y643" i="5"/>
  <c r="AE643" i="5" s="1"/>
  <c r="V643" i="5"/>
  <c r="Z643" i="5" s="1"/>
  <c r="AB643" i="5" s="1"/>
  <c r="W643" i="5"/>
  <c r="X643" i="5"/>
  <c r="P183" i="5"/>
  <c r="T183" i="5" s="1"/>
  <c r="X146" i="5"/>
  <c r="Y146" i="5"/>
  <c r="V146" i="5"/>
  <c r="Z146" i="5" s="1"/>
  <c r="AB146" i="5" s="1"/>
  <c r="AE146" i="5" s="1"/>
  <c r="W146" i="5"/>
  <c r="P3065" i="5"/>
  <c r="O3066" i="5"/>
  <c r="AI3066" i="5" s="1"/>
  <c r="V2508" i="5"/>
  <c r="Z2508" i="5" s="1"/>
  <c r="AB2508" i="5" s="1"/>
  <c r="W2508" i="5"/>
  <c r="X2508" i="5"/>
  <c r="Y2508" i="5"/>
  <c r="O3283" i="5"/>
  <c r="AI3283" i="5" s="1"/>
  <c r="P3282" i="5"/>
  <c r="U1634" i="5"/>
  <c r="R1634" i="5"/>
  <c r="S1634" i="5"/>
  <c r="Q1634" i="5"/>
  <c r="AA1634" i="5" s="1"/>
  <c r="T1634" i="5"/>
  <c r="AE2315" i="5"/>
  <c r="AC1706" i="5"/>
  <c r="AL1706" i="5" s="1"/>
  <c r="P2496" i="5"/>
  <c r="O2497" i="5"/>
  <c r="AI2497" i="5" s="1"/>
  <c r="AC2385" i="5"/>
  <c r="AL2385" i="5" s="1"/>
  <c r="AD2607" i="5"/>
  <c r="AN2607" i="5" s="1"/>
  <c r="P3108" i="5"/>
  <c r="O3109" i="5"/>
  <c r="AI3109" i="5" s="1"/>
  <c r="AE2507" i="5"/>
  <c r="P2096" i="5"/>
  <c r="O2097" i="5"/>
  <c r="AI2097" i="5" s="1"/>
  <c r="AE3113" i="5"/>
  <c r="R2379" i="5"/>
  <c r="T2379" i="5"/>
  <c r="S2379" i="5"/>
  <c r="Q2379" i="5"/>
  <c r="AA2379" i="5" s="1"/>
  <c r="U2379" i="5"/>
  <c r="P2824" i="5"/>
  <c r="O2825" i="5"/>
  <c r="AI2825" i="5" s="1"/>
  <c r="P2893" i="5"/>
  <c r="O2894" i="5"/>
  <c r="AI2894" i="5" s="1"/>
  <c r="W2016" i="5"/>
  <c r="X2016" i="5"/>
  <c r="Y2016" i="5"/>
  <c r="V2016" i="5"/>
  <c r="Z2016" i="5" s="1"/>
  <c r="AC2011" i="5"/>
  <c r="AL2011" i="5" s="1"/>
  <c r="AD2501" i="5"/>
  <c r="AN2501" i="5" s="1"/>
  <c r="Y3186" i="5"/>
  <c r="V3186" i="5"/>
  <c r="Z3186" i="5" s="1"/>
  <c r="AB3186" i="5" s="1"/>
  <c r="X3186" i="5"/>
  <c r="W3186" i="5"/>
  <c r="W2201" i="5"/>
  <c r="X2201" i="5"/>
  <c r="Y2201" i="5"/>
  <c r="V2201" i="5"/>
  <c r="Z2201" i="5" s="1"/>
  <c r="AB2201" i="5" s="1"/>
  <c r="P2388" i="5"/>
  <c r="O2389" i="5"/>
  <c r="AI2389" i="5" s="1"/>
  <c r="AE2872" i="5"/>
  <c r="AC2012" i="5"/>
  <c r="AL2012" i="5" s="1"/>
  <c r="P1577" i="5"/>
  <c r="O1578" i="5"/>
  <c r="AI1578" i="5" s="1"/>
  <c r="AE2093" i="5"/>
  <c r="P1708" i="5"/>
  <c r="O1709" i="5"/>
  <c r="AI1709" i="5" s="1"/>
  <c r="V3218" i="5"/>
  <c r="Z3218" i="5" s="1"/>
  <c r="AB3218" i="5" s="1"/>
  <c r="X3218" i="5"/>
  <c r="W3218" i="5"/>
  <c r="Y3218" i="5"/>
  <c r="Q3121" i="5"/>
  <c r="AA3121" i="5" s="1"/>
  <c r="R3121" i="5"/>
  <c r="T3121" i="5"/>
  <c r="U3121" i="5"/>
  <c r="S3121" i="5"/>
  <c r="Q2208" i="5"/>
  <c r="AA2208" i="5" s="1"/>
  <c r="R2208" i="5"/>
  <c r="U2208" i="5"/>
  <c r="S2208" i="5"/>
  <c r="T2208" i="5"/>
  <c r="Y3106" i="5"/>
  <c r="V3106" i="5"/>
  <c r="Z3106" i="5" s="1"/>
  <c r="AB3106" i="5" s="1"/>
  <c r="W3106" i="5"/>
  <c r="X3106" i="5"/>
  <c r="X3128" i="5"/>
  <c r="V3128" i="5"/>
  <c r="Z3128" i="5" s="1"/>
  <c r="Y3128" i="5"/>
  <c r="W3128" i="5"/>
  <c r="W2540" i="5"/>
  <c r="X2540" i="5"/>
  <c r="Y2540" i="5"/>
  <c r="V2540" i="5"/>
  <c r="Z2540" i="5" s="1"/>
  <c r="AB2540" i="5" s="1"/>
  <c r="X1646" i="5"/>
  <c r="Y1646" i="5"/>
  <c r="W1646" i="5"/>
  <c r="V1646" i="5"/>
  <c r="Z1646" i="5" s="1"/>
  <c r="AB2708" i="5"/>
  <c r="AE2708" i="5" s="1"/>
  <c r="U3141" i="5"/>
  <c r="S3141" i="5"/>
  <c r="T3141" i="5"/>
  <c r="R3141" i="5"/>
  <c r="Q3141" i="5"/>
  <c r="AA3141" i="5" s="1"/>
  <c r="O2019" i="5"/>
  <c r="AI2019" i="5" s="1"/>
  <c r="P2018" i="5"/>
  <c r="P2173" i="5"/>
  <c r="O2174" i="5"/>
  <c r="AI2174" i="5" s="1"/>
  <c r="P3188" i="5"/>
  <c r="O3189" i="5"/>
  <c r="AI3189" i="5" s="1"/>
  <c r="S2309" i="5"/>
  <c r="T2309" i="5"/>
  <c r="Q2309" i="5"/>
  <c r="AA2309" i="5" s="1"/>
  <c r="R2309" i="5"/>
  <c r="U2309" i="5"/>
  <c r="P3238" i="5"/>
  <c r="O3239" i="5"/>
  <c r="AI3239" i="5" s="1"/>
  <c r="AB2909" i="5"/>
  <c r="V3007" i="5"/>
  <c r="Z3007" i="5" s="1"/>
  <c r="AB3007" i="5" s="1"/>
  <c r="AE3007" i="5" s="1"/>
  <c r="W3007" i="5"/>
  <c r="X3007" i="5"/>
  <c r="Y3007" i="5"/>
  <c r="AC3127" i="5"/>
  <c r="AL3127" i="5" s="1"/>
  <c r="R3219" i="5"/>
  <c r="T3219" i="5"/>
  <c r="S3219" i="5"/>
  <c r="Q3219" i="5"/>
  <c r="AA3219" i="5" s="1"/>
  <c r="U3219" i="5"/>
  <c r="Y3120" i="5"/>
  <c r="V3120" i="5"/>
  <c r="Z3120" i="5" s="1"/>
  <c r="AB3120" i="5" s="1"/>
  <c r="W3120" i="5"/>
  <c r="AC3120" i="5" s="1"/>
  <c r="AL3120" i="5" s="1"/>
  <c r="X3120" i="5"/>
  <c r="P2715" i="5"/>
  <c r="O2716" i="5"/>
  <c r="AI2716" i="5" s="1"/>
  <c r="AC1958" i="5"/>
  <c r="AL1958" i="5" s="1"/>
  <c r="AE3198" i="5"/>
  <c r="O1811" i="5"/>
  <c r="AI1811" i="5" s="1"/>
  <c r="P1810" i="5"/>
  <c r="AC3279" i="5"/>
  <c r="AL3279" i="5" s="1"/>
  <c r="P2542" i="5"/>
  <c r="O2543" i="5"/>
  <c r="AI2543" i="5" s="1"/>
  <c r="AD3217" i="5"/>
  <c r="AN3217" i="5" s="1"/>
  <c r="P1648" i="5"/>
  <c r="O1649" i="5"/>
  <c r="AI1649" i="5" s="1"/>
  <c r="AD2709" i="5"/>
  <c r="AN2709" i="5" s="1"/>
  <c r="T1728" i="5"/>
  <c r="Q1728" i="5"/>
  <c r="AA1728" i="5" s="1"/>
  <c r="R1728" i="5"/>
  <c r="U1728" i="5"/>
  <c r="S1728" i="5"/>
  <c r="U1672" i="5"/>
  <c r="R1672" i="5"/>
  <c r="T1672" i="5"/>
  <c r="S1672" i="5"/>
  <c r="Q1672" i="5"/>
  <c r="AA1672" i="5" s="1"/>
  <c r="AC1773" i="5"/>
  <c r="AL1773" i="5" s="1"/>
  <c r="W2255" i="5"/>
  <c r="X2255" i="5"/>
  <c r="Y2255" i="5"/>
  <c r="V2255" i="5"/>
  <c r="Z2255" i="5" s="1"/>
  <c r="AB2255" i="5" s="1"/>
  <c r="P1679" i="5"/>
  <c r="O1680" i="5"/>
  <c r="AI1680" i="5" s="1"/>
  <c r="P3228" i="5"/>
  <c r="O3229" i="5"/>
  <c r="AI3229" i="5" s="1"/>
  <c r="X2763" i="5"/>
  <c r="Y2763" i="5"/>
  <c r="V2763" i="5"/>
  <c r="Z2763" i="5" s="1"/>
  <c r="AB2763" i="5" s="1"/>
  <c r="W2763" i="5"/>
  <c r="T3264" i="5"/>
  <c r="Q3264" i="5"/>
  <c r="AA3264" i="5" s="1"/>
  <c r="S3264" i="5"/>
  <c r="U3264" i="5"/>
  <c r="R3264" i="5"/>
  <c r="AD3236" i="5"/>
  <c r="AN3236" i="5" s="1"/>
  <c r="P2911" i="5"/>
  <c r="O2912" i="5"/>
  <c r="AI2912" i="5" s="1"/>
  <c r="U3038" i="5"/>
  <c r="R3038" i="5"/>
  <c r="S3038" i="5"/>
  <c r="Q3038" i="5"/>
  <c r="AA3038" i="5" s="1"/>
  <c r="T3038" i="5"/>
  <c r="P2510" i="5"/>
  <c r="O2511" i="5"/>
  <c r="AI2511" i="5" s="1"/>
  <c r="Y1633" i="5"/>
  <c r="V1633" i="5"/>
  <c r="Z1633" i="5" s="1"/>
  <c r="AB1633" i="5" s="1"/>
  <c r="W1633" i="5"/>
  <c r="X1633" i="5"/>
  <c r="S3165" i="5"/>
  <c r="U3165" i="5"/>
  <c r="R3165" i="5"/>
  <c r="T3165" i="5"/>
  <c r="Q3165" i="5"/>
  <c r="AA3165" i="5" s="1"/>
  <c r="P2087" i="5"/>
  <c r="O2088" i="5"/>
  <c r="AI2088" i="5" s="1"/>
  <c r="X2807" i="5"/>
  <c r="Y2807" i="5"/>
  <c r="V2807" i="5"/>
  <c r="Z2807" i="5" s="1"/>
  <c r="AB2807" i="5" s="1"/>
  <c r="W2807" i="5"/>
  <c r="W2378" i="5"/>
  <c r="X2378" i="5"/>
  <c r="Y2378" i="5"/>
  <c r="V2378" i="5"/>
  <c r="Z2378" i="5" s="1"/>
  <c r="AB2378" i="5" s="1"/>
  <c r="AD2712" i="5"/>
  <c r="AN2712" i="5" s="1"/>
  <c r="AC1553" i="5"/>
  <c r="AL1553" i="5" s="1"/>
  <c r="W2822" i="5"/>
  <c r="X2822" i="5"/>
  <c r="Y2822" i="5"/>
  <c r="V2822" i="5"/>
  <c r="Z2822" i="5" s="1"/>
  <c r="AB2822" i="5" s="1"/>
  <c r="P2257" i="5"/>
  <c r="O2258" i="5"/>
  <c r="AI2258" i="5" s="1"/>
  <c r="P2356" i="5"/>
  <c r="O2357" i="5"/>
  <c r="AI2357" i="5" s="1"/>
  <c r="P2274" i="5"/>
  <c r="O2275" i="5"/>
  <c r="AI2275" i="5" s="1"/>
  <c r="X2407" i="5"/>
  <c r="Y2407" i="5"/>
  <c r="V2407" i="5"/>
  <c r="Z2407" i="5" s="1"/>
  <c r="AB2407" i="5" s="1"/>
  <c r="AE2407" i="5" s="1"/>
  <c r="W2407" i="5"/>
  <c r="X309" i="5"/>
  <c r="Y309" i="5"/>
  <c r="V309" i="5"/>
  <c r="Z309" i="5" s="1"/>
  <c r="AB309" i="5" s="1"/>
  <c r="W309" i="5"/>
  <c r="X539" i="5"/>
  <c r="Y539" i="5"/>
  <c r="V539" i="5"/>
  <c r="Z539" i="5" s="1"/>
  <c r="AB539" i="5" s="1"/>
  <c r="W539" i="5"/>
  <c r="X125" i="5"/>
  <c r="Y125" i="5"/>
  <c r="V125" i="5"/>
  <c r="Z125" i="5" s="1"/>
  <c r="AB125" i="5" s="1"/>
  <c r="W125" i="5"/>
  <c r="AC165" i="5"/>
  <c r="AL165" i="5" s="1"/>
  <c r="Y1305" i="5"/>
  <c r="V1305" i="5"/>
  <c r="Z1305" i="5" s="1"/>
  <c r="AB1305" i="5" s="1"/>
  <c r="W1305" i="5"/>
  <c r="X1305" i="5"/>
  <c r="X105" i="5"/>
  <c r="Y105" i="5"/>
  <c r="V105" i="5"/>
  <c r="Z105" i="5" s="1"/>
  <c r="AB105" i="5" s="1"/>
  <c r="W105" i="5"/>
  <c r="X305" i="5"/>
  <c r="Y305" i="5"/>
  <c r="V305" i="5"/>
  <c r="Z305" i="5" s="1"/>
  <c r="AB305" i="5" s="1"/>
  <c r="W305" i="5"/>
  <c r="Y829" i="5"/>
  <c r="V829" i="5"/>
  <c r="Z829" i="5" s="1"/>
  <c r="AB829" i="5" s="1"/>
  <c r="W829" i="5"/>
  <c r="X829" i="5"/>
  <c r="Y1398" i="5"/>
  <c r="V1398" i="5"/>
  <c r="Z1398" i="5" s="1"/>
  <c r="AB1398" i="5" s="1"/>
  <c r="W1398" i="5"/>
  <c r="X1398" i="5"/>
  <c r="Y742" i="5"/>
  <c r="V742" i="5"/>
  <c r="Z742" i="5" s="1"/>
  <c r="AB742" i="5" s="1"/>
  <c r="W742" i="5"/>
  <c r="X742" i="5"/>
  <c r="AB614" i="5"/>
  <c r="AE614" i="5" s="1"/>
  <c r="X174" i="5"/>
  <c r="Y174" i="5"/>
  <c r="V174" i="5"/>
  <c r="Z174" i="5" s="1"/>
  <c r="AB174" i="5" s="1"/>
  <c r="W174" i="5"/>
  <c r="X65" i="5"/>
  <c r="Y65" i="5"/>
  <c r="V65" i="5"/>
  <c r="Z65" i="5" s="1"/>
  <c r="AB65" i="5" s="1"/>
  <c r="W65" i="5"/>
  <c r="AE907" i="5"/>
  <c r="Y1366" i="5"/>
  <c r="V1366" i="5"/>
  <c r="Z1366" i="5" s="1"/>
  <c r="AB1366" i="5" s="1"/>
  <c r="W1366" i="5"/>
  <c r="X1366" i="5"/>
  <c r="AD1366" i="5" s="1"/>
  <c r="AN1366" i="5" s="1"/>
  <c r="AE806" i="5"/>
  <c r="X113" i="5"/>
  <c r="Y113" i="5"/>
  <c r="V113" i="5"/>
  <c r="Z113" i="5" s="1"/>
  <c r="AB113" i="5" s="1"/>
  <c r="W113" i="5"/>
  <c r="X485" i="5"/>
  <c r="Y485" i="5"/>
  <c r="V485" i="5"/>
  <c r="Z485" i="5" s="1"/>
  <c r="AB485" i="5" s="1"/>
  <c r="W485" i="5"/>
  <c r="S3064" i="5"/>
  <c r="U3064" i="5"/>
  <c r="R3064" i="5"/>
  <c r="T3064" i="5"/>
  <c r="Q3064" i="5"/>
  <c r="AA3064" i="5" s="1"/>
  <c r="T3281" i="5"/>
  <c r="R3281" i="5"/>
  <c r="Q3281" i="5"/>
  <c r="AA3281" i="5" s="1"/>
  <c r="S3281" i="5"/>
  <c r="U3281" i="5"/>
  <c r="AD2539" i="5"/>
  <c r="AN2539" i="5" s="1"/>
  <c r="U2495" i="5"/>
  <c r="S2495" i="5"/>
  <c r="R2495" i="5"/>
  <c r="T2495" i="5"/>
  <c r="Q2495" i="5"/>
  <c r="AA2495" i="5" s="1"/>
  <c r="AE2200" i="5"/>
  <c r="AD2926" i="5"/>
  <c r="AN2926" i="5" s="1"/>
  <c r="AD2406" i="5"/>
  <c r="AN2406" i="5" s="1"/>
  <c r="V3081" i="5"/>
  <c r="Z3081" i="5" s="1"/>
  <c r="AB3081" i="5" s="1"/>
  <c r="W3081" i="5"/>
  <c r="X3081" i="5"/>
  <c r="Y3081" i="5"/>
  <c r="AD3006" i="5"/>
  <c r="AN3006" i="5" s="1"/>
  <c r="AD2507" i="5"/>
  <c r="AN2507" i="5" s="1"/>
  <c r="AC2035" i="5"/>
  <c r="AL2035" i="5" s="1"/>
  <c r="U2095" i="5"/>
  <c r="S2095" i="5"/>
  <c r="R2095" i="5"/>
  <c r="T2095" i="5"/>
  <c r="Q2095" i="5"/>
  <c r="AA2095" i="5" s="1"/>
  <c r="P3254" i="5"/>
  <c r="O3255" i="5"/>
  <c r="AI3255" i="5" s="1"/>
  <c r="U2503" i="5"/>
  <c r="S2503" i="5"/>
  <c r="R2503" i="5"/>
  <c r="T2503" i="5"/>
  <c r="Q2503" i="5"/>
  <c r="AA2503" i="5" s="1"/>
  <c r="R2823" i="5"/>
  <c r="T2823" i="5"/>
  <c r="S2823" i="5"/>
  <c r="Q2823" i="5"/>
  <c r="AA2823" i="5" s="1"/>
  <c r="U2823" i="5"/>
  <c r="AB2016" i="5"/>
  <c r="AE2016" i="5" s="1"/>
  <c r="AC2890" i="5"/>
  <c r="AL2890" i="5" s="1"/>
  <c r="X2308" i="5"/>
  <c r="Y2308" i="5"/>
  <c r="V2308" i="5"/>
  <c r="Z2308" i="5" s="1"/>
  <c r="AB2308" i="5" s="1"/>
  <c r="W2308" i="5"/>
  <c r="O1777" i="5"/>
  <c r="AI1777" i="5" s="1"/>
  <c r="P1776" i="5"/>
  <c r="U2387" i="5"/>
  <c r="R2387" i="5"/>
  <c r="T2387" i="5"/>
  <c r="S2387" i="5"/>
  <c r="Q2387" i="5"/>
  <c r="AA2387" i="5" s="1"/>
  <c r="AE2608" i="5"/>
  <c r="P3009" i="5"/>
  <c r="O3010" i="5"/>
  <c r="AI3010" i="5" s="1"/>
  <c r="R330" i="5"/>
  <c r="S330" i="5"/>
  <c r="U330" i="5"/>
  <c r="Q330" i="5"/>
  <c r="AA330" i="5" s="1"/>
  <c r="T330" i="5"/>
  <c r="Y2036" i="5"/>
  <c r="V2036" i="5"/>
  <c r="Z2036" i="5" s="1"/>
  <c r="AB2036" i="5" s="1"/>
  <c r="W2036" i="5"/>
  <c r="AC2036" i="5" s="1"/>
  <c r="AL2036" i="5" s="1"/>
  <c r="X2036" i="5"/>
  <c r="AC2093" i="5"/>
  <c r="AL2093" i="5" s="1"/>
  <c r="Q1707" i="5"/>
  <c r="AA1707" i="5" s="1"/>
  <c r="T1707" i="5"/>
  <c r="U1707" i="5"/>
  <c r="R1707" i="5"/>
  <c r="S1707" i="5"/>
  <c r="P3122" i="5"/>
  <c r="O3123" i="5"/>
  <c r="AI3123" i="5" s="1"/>
  <c r="R3082" i="5"/>
  <c r="Q3082" i="5"/>
  <c r="AA3082" i="5" s="1"/>
  <c r="S3082" i="5"/>
  <c r="U3082" i="5"/>
  <c r="T3082" i="5"/>
  <c r="AE3036" i="5"/>
  <c r="W2008" i="5"/>
  <c r="X2008" i="5"/>
  <c r="Y2008" i="5"/>
  <c r="V2008" i="5"/>
  <c r="Z2008" i="5" s="1"/>
  <c r="AB2008" i="5" s="1"/>
  <c r="V1808" i="5"/>
  <c r="Z1808" i="5" s="1"/>
  <c r="AB1808" i="5" s="1"/>
  <c r="W1808" i="5"/>
  <c r="X1808" i="5"/>
  <c r="Y1808" i="5"/>
  <c r="AB3128" i="5"/>
  <c r="AB1646" i="5"/>
  <c r="AC2084" i="5"/>
  <c r="AL2084" i="5" s="1"/>
  <c r="U2017" i="5"/>
  <c r="S2017" i="5"/>
  <c r="R2017" i="5"/>
  <c r="T2017" i="5"/>
  <c r="Q2017" i="5"/>
  <c r="AA2017" i="5" s="1"/>
  <c r="V2873" i="5"/>
  <c r="Z2873" i="5" s="1"/>
  <c r="AB2873" i="5" s="1"/>
  <c r="W2873" i="5"/>
  <c r="X2873" i="5"/>
  <c r="Y2873" i="5"/>
  <c r="W2702" i="5"/>
  <c r="X2702" i="5"/>
  <c r="AD2702" i="5" s="1"/>
  <c r="AN2702" i="5" s="1"/>
  <c r="Y2702" i="5"/>
  <c r="V2702" i="5"/>
  <c r="Z2702" i="5" s="1"/>
  <c r="AB2702" i="5" s="1"/>
  <c r="AC2702" i="5" s="1"/>
  <c r="AL2702" i="5" s="1"/>
  <c r="V1677" i="5"/>
  <c r="Z1677" i="5" s="1"/>
  <c r="AB1677" i="5" s="1"/>
  <c r="W1677" i="5"/>
  <c r="X1677" i="5"/>
  <c r="Y1677" i="5"/>
  <c r="Q3187" i="5"/>
  <c r="AA3187" i="5" s="1"/>
  <c r="U3187" i="5"/>
  <c r="T3187" i="5"/>
  <c r="R3187" i="5"/>
  <c r="S3187" i="5"/>
  <c r="AE3263" i="5"/>
  <c r="P2310" i="5"/>
  <c r="O2311" i="5"/>
  <c r="AI2311" i="5" s="1"/>
  <c r="X3208" i="5"/>
  <c r="Y3208" i="5"/>
  <c r="W3208" i="5"/>
  <c r="V3208" i="5"/>
  <c r="Z3208" i="5" s="1"/>
  <c r="AB3208" i="5" s="1"/>
  <c r="Q3237" i="5"/>
  <c r="AA3237" i="5" s="1"/>
  <c r="R3237" i="5"/>
  <c r="T3237" i="5"/>
  <c r="U3237" i="5"/>
  <c r="S3237" i="5"/>
  <c r="P1961" i="5"/>
  <c r="O1962" i="5"/>
  <c r="AI1962" i="5" s="1"/>
  <c r="AD3120" i="5"/>
  <c r="AN3120" i="5" s="1"/>
  <c r="Y3114" i="5"/>
  <c r="V3114" i="5"/>
  <c r="Z3114" i="5" s="1"/>
  <c r="AB3114" i="5" s="1"/>
  <c r="W3114" i="5"/>
  <c r="X3114" i="5"/>
  <c r="U2714" i="5"/>
  <c r="R2714" i="5"/>
  <c r="T2714" i="5"/>
  <c r="S2714" i="5"/>
  <c r="Q2714" i="5"/>
  <c r="AA2714" i="5" s="1"/>
  <c r="X2207" i="5"/>
  <c r="Y2207" i="5"/>
  <c r="V2207" i="5"/>
  <c r="Z2207" i="5" s="1"/>
  <c r="AB2207" i="5" s="1"/>
  <c r="W2207" i="5"/>
  <c r="S1809" i="5"/>
  <c r="T1809" i="5"/>
  <c r="Q1809" i="5"/>
  <c r="AA1809" i="5" s="1"/>
  <c r="R1809" i="5"/>
  <c r="U1809" i="5"/>
  <c r="O3131" i="5"/>
  <c r="AI3131" i="5" s="1"/>
  <c r="P3130" i="5"/>
  <c r="AE3217" i="5"/>
  <c r="T1647" i="5"/>
  <c r="U1647" i="5"/>
  <c r="Q1647" i="5"/>
  <c r="AA1647" i="5" s="1"/>
  <c r="R1647" i="5"/>
  <c r="S1647" i="5"/>
  <c r="P1729" i="5"/>
  <c r="O1730" i="5"/>
  <c r="AI1730" i="5" s="1"/>
  <c r="V1607" i="5"/>
  <c r="Z1607" i="5" s="1"/>
  <c r="AB1607" i="5" s="1"/>
  <c r="W1607" i="5"/>
  <c r="X1607" i="5"/>
  <c r="Y1607" i="5"/>
  <c r="AE1773" i="5"/>
  <c r="U1678" i="5"/>
  <c r="R1678" i="5"/>
  <c r="Q1678" i="5"/>
  <c r="AA1678" i="5" s="1"/>
  <c r="S1678" i="5"/>
  <c r="T1678" i="5"/>
  <c r="O2319" i="5"/>
  <c r="AI2319" i="5" s="1"/>
  <c r="P2318" i="5"/>
  <c r="Q2509" i="5"/>
  <c r="AA2509" i="5" s="1"/>
  <c r="T2509" i="5"/>
  <c r="U2509" i="5"/>
  <c r="R2509" i="5"/>
  <c r="S2509" i="5"/>
  <c r="W2494" i="5"/>
  <c r="V2494" i="5"/>
  <c r="Z2494" i="5" s="1"/>
  <c r="AB2494" i="5" s="1"/>
  <c r="X2494" i="5"/>
  <c r="Y2494" i="5"/>
  <c r="P3200" i="5"/>
  <c r="O3201" i="5"/>
  <c r="AI3201" i="5" s="1"/>
  <c r="P3166" i="5"/>
  <c r="O3167" i="5"/>
  <c r="AI3167" i="5" s="1"/>
  <c r="AB2094" i="5"/>
  <c r="V3252" i="5"/>
  <c r="Z3252" i="5" s="1"/>
  <c r="AB3252" i="5" s="1"/>
  <c r="X3252" i="5"/>
  <c r="Y3252" i="5"/>
  <c r="AE3252" i="5" s="1"/>
  <c r="W3252" i="5"/>
  <c r="V2502" i="5"/>
  <c r="Z2502" i="5" s="1"/>
  <c r="AB2502" i="5" s="1"/>
  <c r="W2502" i="5"/>
  <c r="X2502" i="5"/>
  <c r="Y2502" i="5"/>
  <c r="Y2891" i="5"/>
  <c r="V2891" i="5"/>
  <c r="Z2891" i="5" s="1"/>
  <c r="AB2891" i="5" s="1"/>
  <c r="W2891" i="5"/>
  <c r="X2891" i="5"/>
  <c r="T2256" i="5"/>
  <c r="Q2256" i="5"/>
  <c r="AA2256" i="5" s="1"/>
  <c r="U2256" i="5"/>
  <c r="S2256" i="5"/>
  <c r="R2256" i="5"/>
  <c r="X2081" i="5"/>
  <c r="Y2081" i="5"/>
  <c r="V2081" i="5"/>
  <c r="Z2081" i="5" s="1"/>
  <c r="AB2081" i="5" s="1"/>
  <c r="W2081" i="5"/>
  <c r="R2355" i="5"/>
  <c r="T2355" i="5"/>
  <c r="S2355" i="5"/>
  <c r="Q2355" i="5"/>
  <c r="AA2355" i="5" s="1"/>
  <c r="U2355" i="5"/>
  <c r="T2273" i="5"/>
  <c r="U2273" i="5"/>
  <c r="R2273" i="5"/>
  <c r="Q2273" i="5"/>
  <c r="AA2273" i="5" s="1"/>
  <c r="S2273" i="5"/>
  <c r="AE2316" i="5"/>
  <c r="Y1774" i="5"/>
  <c r="V1774" i="5"/>
  <c r="Z1774" i="5" s="1"/>
  <c r="AB1774" i="5" s="1"/>
  <c r="X1774" i="5"/>
  <c r="W1774" i="5"/>
  <c r="AE2170" i="5"/>
  <c r="Y3037" i="5"/>
  <c r="V3037" i="5"/>
  <c r="Z3037" i="5" s="1"/>
  <c r="AB3037" i="5" s="1"/>
  <c r="W3037" i="5"/>
  <c r="X3037" i="5"/>
  <c r="Y1910" i="5"/>
  <c r="V1910" i="5"/>
  <c r="Z1910" i="5" s="1"/>
  <c r="AB1910" i="5" s="1"/>
  <c r="AE1910" i="5" s="1"/>
  <c r="W1910" i="5"/>
  <c r="X1910" i="5"/>
  <c r="T1911" i="5"/>
  <c r="Q1911" i="5"/>
  <c r="AA1911" i="5" s="1"/>
  <c r="U1911" i="5"/>
  <c r="R1911" i="5"/>
  <c r="S1911" i="5"/>
  <c r="P1912" i="5"/>
  <c r="O1913" i="5"/>
  <c r="AI1913" i="5" s="1"/>
  <c r="Y1477" i="5"/>
  <c r="W1477" i="5"/>
  <c r="V1477" i="5"/>
  <c r="Z1477" i="5" s="1"/>
  <c r="AB1477" i="5" s="1"/>
  <c r="X1477" i="5"/>
  <c r="U428" i="5"/>
  <c r="R428" i="5"/>
  <c r="S428" i="5"/>
  <c r="T428" i="5"/>
  <c r="Q428" i="5"/>
  <c r="AA428" i="5" s="1"/>
  <c r="U615" i="5"/>
  <c r="R615" i="5"/>
  <c r="S615" i="5"/>
  <c r="T615" i="5"/>
  <c r="Q615" i="5"/>
  <c r="AA615" i="5" s="1"/>
  <c r="O408" i="5"/>
  <c r="AI408" i="5" s="1"/>
  <c r="P407" i="5"/>
  <c r="U1406" i="5"/>
  <c r="R1406" i="5"/>
  <c r="S1406" i="5"/>
  <c r="Q1406" i="5"/>
  <c r="AA1406" i="5" s="1"/>
  <c r="T1406" i="5"/>
  <c r="O825" i="5"/>
  <c r="AI825" i="5" s="1"/>
  <c r="P824" i="5"/>
  <c r="O660" i="5"/>
  <c r="AI660" i="5" s="1"/>
  <c r="P659" i="5"/>
  <c r="U1251" i="5"/>
  <c r="S1251" i="5"/>
  <c r="T1251" i="5"/>
  <c r="R1251" i="5"/>
  <c r="Q1251" i="5"/>
  <c r="AA1251" i="5" s="1"/>
  <c r="O703" i="5"/>
  <c r="AI703" i="5" s="1"/>
  <c r="P702" i="5"/>
  <c r="U1322" i="5"/>
  <c r="R1322" i="5"/>
  <c r="S1322" i="5"/>
  <c r="T1322" i="5"/>
  <c r="Q1322" i="5"/>
  <c r="AA1322" i="5" s="1"/>
  <c r="R908" i="5"/>
  <c r="S908" i="5"/>
  <c r="T908" i="5"/>
  <c r="U908" i="5"/>
  <c r="Q908" i="5"/>
  <c r="AA908" i="5" s="1"/>
  <c r="U875" i="5"/>
  <c r="R875" i="5"/>
  <c r="S875" i="5"/>
  <c r="T875" i="5"/>
  <c r="Q875" i="5"/>
  <c r="AA875" i="5" s="1"/>
  <c r="U401" i="5"/>
  <c r="S401" i="5"/>
  <c r="T401" i="5"/>
  <c r="Q401" i="5"/>
  <c r="AA401" i="5" s="1"/>
  <c r="R401" i="5"/>
  <c r="O80" i="5"/>
  <c r="AI80" i="5" s="1"/>
  <c r="P79" i="5"/>
  <c r="O637" i="5"/>
  <c r="AI637" i="5" s="1"/>
  <c r="P636" i="5"/>
  <c r="O333" i="5"/>
  <c r="AI333" i="5" s="1"/>
  <c r="P332" i="5"/>
  <c r="O845" i="5"/>
  <c r="AI845" i="5" s="1"/>
  <c r="P844" i="5"/>
  <c r="O312" i="5"/>
  <c r="AI312" i="5" s="1"/>
  <c r="P311" i="5"/>
  <c r="U838" i="5"/>
  <c r="T838" i="5"/>
  <c r="R838" i="5"/>
  <c r="Q838" i="5"/>
  <c r="AA838" i="5" s="1"/>
  <c r="S838" i="5"/>
  <c r="O430" i="5"/>
  <c r="AI430" i="5" s="1"/>
  <c r="P429" i="5"/>
  <c r="O188" i="5"/>
  <c r="AI188" i="5" s="1"/>
  <c r="P187" i="5"/>
  <c r="U87" i="5"/>
  <c r="S87" i="5"/>
  <c r="T87" i="5"/>
  <c r="R87" i="5"/>
  <c r="Q87" i="5"/>
  <c r="AA87" i="5" s="1"/>
  <c r="O1408" i="5"/>
  <c r="AI1408" i="5" s="1"/>
  <c r="P1407" i="5"/>
  <c r="U1315" i="5"/>
  <c r="S1315" i="5"/>
  <c r="T1315" i="5"/>
  <c r="R1315" i="5"/>
  <c r="Q1315" i="5"/>
  <c r="AA1315" i="5" s="1"/>
  <c r="U226" i="5"/>
  <c r="R226" i="5"/>
  <c r="S226" i="5"/>
  <c r="T226" i="5"/>
  <c r="Q226" i="5"/>
  <c r="AA226" i="5" s="1"/>
  <c r="U523" i="5"/>
  <c r="R523" i="5"/>
  <c r="S523" i="5"/>
  <c r="T523" i="5"/>
  <c r="Q523" i="5"/>
  <c r="AA523" i="5" s="1"/>
  <c r="O132" i="5"/>
  <c r="AI132" i="5" s="1"/>
  <c r="P131" i="5"/>
  <c r="O509" i="5"/>
  <c r="AI509" i="5" s="1"/>
  <c r="P508" i="5"/>
  <c r="O1369" i="5"/>
  <c r="AI1369" i="5" s="1"/>
  <c r="P1368" i="5"/>
  <c r="O809" i="5"/>
  <c r="AI809" i="5" s="1"/>
  <c r="P808" i="5"/>
  <c r="O708" i="5"/>
  <c r="AI708" i="5" s="1"/>
  <c r="P707" i="5"/>
  <c r="U94" i="5"/>
  <c r="R94" i="5"/>
  <c r="S94" i="5"/>
  <c r="T94" i="5"/>
  <c r="Q94" i="5"/>
  <c r="AA94" i="5" s="1"/>
  <c r="U1351" i="5"/>
  <c r="S1351" i="5"/>
  <c r="T1351" i="5"/>
  <c r="R1351" i="5"/>
  <c r="Q1351" i="5"/>
  <c r="AA1351" i="5" s="1"/>
  <c r="O403" i="5"/>
  <c r="AI403" i="5" s="1"/>
  <c r="P402" i="5"/>
  <c r="U830" i="5"/>
  <c r="T830" i="5"/>
  <c r="Q830" i="5"/>
  <c r="AA830" i="5" s="1"/>
  <c r="R830" i="5"/>
  <c r="S830" i="5"/>
  <c r="U486" i="5"/>
  <c r="R486" i="5"/>
  <c r="S486" i="5"/>
  <c r="Q486" i="5"/>
  <c r="AA486" i="5" s="1"/>
  <c r="T486" i="5"/>
  <c r="U367" i="5"/>
  <c r="R367" i="5"/>
  <c r="S367" i="5"/>
  <c r="T367" i="5"/>
  <c r="Q367" i="5"/>
  <c r="AA367" i="5" s="1"/>
  <c r="U319" i="5"/>
  <c r="S319" i="5"/>
  <c r="T319" i="5"/>
  <c r="R319" i="5"/>
  <c r="Q319" i="5"/>
  <c r="AA319" i="5" s="1"/>
  <c r="O1008" i="5"/>
  <c r="AI1008" i="5" s="1"/>
  <c r="P1007" i="5"/>
  <c r="U544" i="5"/>
  <c r="S544" i="5"/>
  <c r="R544" i="5"/>
  <c r="T544" i="5"/>
  <c r="Q544" i="5"/>
  <c r="AA544" i="5" s="1"/>
  <c r="U606" i="5"/>
  <c r="T606" i="5"/>
  <c r="Q606" i="5"/>
  <c r="AA606" i="5" s="1"/>
  <c r="S606" i="5"/>
  <c r="R606" i="5"/>
  <c r="U839" i="5"/>
  <c r="R839" i="5"/>
  <c r="S839" i="5"/>
  <c r="T839" i="5"/>
  <c r="Q839" i="5"/>
  <c r="AA839" i="5" s="1"/>
  <c r="U1399" i="5"/>
  <c r="S1399" i="5"/>
  <c r="T1399" i="5"/>
  <c r="Q1399" i="5"/>
  <c r="AA1399" i="5" s="1"/>
  <c r="R1399" i="5"/>
  <c r="U743" i="5"/>
  <c r="R743" i="5"/>
  <c r="S743" i="5"/>
  <c r="T743" i="5"/>
  <c r="Q743" i="5"/>
  <c r="AA743" i="5" s="1"/>
  <c r="U433" i="5"/>
  <c r="S433" i="5"/>
  <c r="T433" i="5"/>
  <c r="R433" i="5"/>
  <c r="Q433" i="5"/>
  <c r="AA433" i="5" s="1"/>
  <c r="O89" i="5"/>
  <c r="AI89" i="5" s="1"/>
  <c r="P88" i="5"/>
  <c r="U215" i="5"/>
  <c r="S215" i="5"/>
  <c r="T215" i="5"/>
  <c r="R215" i="5"/>
  <c r="Q215" i="5"/>
  <c r="AA215" i="5" s="1"/>
  <c r="U936" i="5"/>
  <c r="R936" i="5"/>
  <c r="S936" i="5"/>
  <c r="T936" i="5"/>
  <c r="Q936" i="5"/>
  <c r="AA936" i="5" s="1"/>
  <c r="U66" i="5"/>
  <c r="R66" i="5"/>
  <c r="S66" i="5"/>
  <c r="T66" i="5"/>
  <c r="Q66" i="5"/>
  <c r="AA66" i="5" s="1"/>
  <c r="O1317" i="5"/>
  <c r="AI1317" i="5" s="1"/>
  <c r="P1316" i="5"/>
  <c r="O621" i="5"/>
  <c r="AI621" i="5" s="1"/>
  <c r="P620" i="5"/>
  <c r="O228" i="5"/>
  <c r="AI228" i="5" s="1"/>
  <c r="P227" i="5"/>
  <c r="U199" i="5"/>
  <c r="S199" i="5"/>
  <c r="T199" i="5"/>
  <c r="R199" i="5"/>
  <c r="Q199" i="5"/>
  <c r="AA199" i="5" s="1"/>
  <c r="O62" i="5"/>
  <c r="AI62" i="5" s="1"/>
  <c r="P61" i="5"/>
  <c r="O1480" i="5"/>
  <c r="AI1480" i="5" s="1"/>
  <c r="P1479" i="5"/>
  <c r="U1438" i="5"/>
  <c r="R1438" i="5"/>
  <c r="S1438" i="5"/>
  <c r="Q1438" i="5"/>
  <c r="AA1438" i="5" s="1"/>
  <c r="T1438" i="5"/>
  <c r="U207" i="5"/>
  <c r="S207" i="5"/>
  <c r="T207" i="5"/>
  <c r="R207" i="5"/>
  <c r="Q207" i="5"/>
  <c r="AA207" i="5" s="1"/>
  <c r="O525" i="5"/>
  <c r="AI525" i="5" s="1"/>
  <c r="P524" i="5"/>
  <c r="U1107" i="5"/>
  <c r="R1107" i="5"/>
  <c r="S1107" i="5"/>
  <c r="T1107" i="5"/>
  <c r="Q1107" i="5"/>
  <c r="AA1107" i="5" s="1"/>
  <c r="U766" i="5"/>
  <c r="T766" i="5"/>
  <c r="Q766" i="5"/>
  <c r="AA766" i="5" s="1"/>
  <c r="R766" i="5"/>
  <c r="S766" i="5"/>
  <c r="O168" i="5"/>
  <c r="AI168" i="5" s="1"/>
  <c r="P167" i="5"/>
  <c r="U1306" i="5"/>
  <c r="R1306" i="5"/>
  <c r="S1306" i="5"/>
  <c r="T1306" i="5"/>
  <c r="Q1306" i="5"/>
  <c r="AA1306" i="5" s="1"/>
  <c r="U548" i="5"/>
  <c r="S548" i="5"/>
  <c r="R548" i="5"/>
  <c r="T548" i="5"/>
  <c r="Q548" i="5"/>
  <c r="AA548" i="5" s="1"/>
  <c r="U1207" i="5"/>
  <c r="T1207" i="5"/>
  <c r="R1207" i="5"/>
  <c r="S1207" i="5"/>
  <c r="Q1207" i="5"/>
  <c r="AA1207" i="5" s="1"/>
  <c r="U106" i="5"/>
  <c r="R106" i="5"/>
  <c r="S106" i="5"/>
  <c r="T106" i="5"/>
  <c r="Q106" i="5"/>
  <c r="AA106" i="5" s="1"/>
  <c r="U883" i="5"/>
  <c r="R883" i="5"/>
  <c r="T883" i="5"/>
  <c r="Q883" i="5"/>
  <c r="AA883" i="5" s="1"/>
  <c r="S883" i="5"/>
  <c r="O96" i="5"/>
  <c r="AI96" i="5" s="1"/>
  <c r="P95" i="5"/>
  <c r="O1353" i="5"/>
  <c r="AI1353" i="5" s="1"/>
  <c r="P1352" i="5"/>
  <c r="O832" i="5"/>
  <c r="AI832" i="5" s="1"/>
  <c r="P831" i="5"/>
  <c r="O488" i="5"/>
  <c r="AI488" i="5" s="1"/>
  <c r="P487" i="5"/>
  <c r="O369" i="5"/>
  <c r="AI369" i="5" s="1"/>
  <c r="P368" i="5"/>
  <c r="O321" i="5"/>
  <c r="AI321" i="5" s="1"/>
  <c r="P320" i="5"/>
  <c r="U182" i="5"/>
  <c r="R182" i="5"/>
  <c r="S182" i="5"/>
  <c r="T182" i="5"/>
  <c r="Q182" i="5"/>
  <c r="AA182" i="5" s="1"/>
  <c r="U545" i="5"/>
  <c r="T545" i="5"/>
  <c r="R545" i="5"/>
  <c r="S545" i="5"/>
  <c r="Q545" i="5"/>
  <c r="AA545" i="5" s="1"/>
  <c r="O608" i="5"/>
  <c r="AI608" i="5" s="1"/>
  <c r="P607" i="5"/>
  <c r="U118" i="5"/>
  <c r="R118" i="5"/>
  <c r="S118" i="5"/>
  <c r="T118" i="5"/>
  <c r="Q118" i="5"/>
  <c r="AA118" i="5" s="1"/>
  <c r="U244" i="5"/>
  <c r="T244" i="5"/>
  <c r="R244" i="5"/>
  <c r="S244" i="5"/>
  <c r="Q244" i="5"/>
  <c r="AA244" i="5" s="1"/>
  <c r="U186" i="5"/>
  <c r="R186" i="5"/>
  <c r="S186" i="5"/>
  <c r="Q186" i="5"/>
  <c r="AA186" i="5" s="1"/>
  <c r="T186" i="5"/>
  <c r="U175" i="5"/>
  <c r="S175" i="5"/>
  <c r="T175" i="5"/>
  <c r="R175" i="5"/>
  <c r="Q175" i="5"/>
  <c r="AA175" i="5" s="1"/>
  <c r="O343" i="5"/>
  <c r="AI343" i="5" s="1"/>
  <c r="P342" i="5"/>
  <c r="O53" i="5"/>
  <c r="AI53" i="5" s="1"/>
  <c r="P52" i="5"/>
  <c r="U644" i="5"/>
  <c r="R644" i="5"/>
  <c r="S644" i="5"/>
  <c r="T644" i="5"/>
  <c r="Q644" i="5"/>
  <c r="AA644" i="5" s="1"/>
  <c r="O692" i="5"/>
  <c r="AI692" i="5" s="1"/>
  <c r="P691" i="5"/>
  <c r="U130" i="5"/>
  <c r="R130" i="5"/>
  <c r="S130" i="5"/>
  <c r="T130" i="5"/>
  <c r="Q130" i="5"/>
  <c r="AA130" i="5" s="1"/>
  <c r="U507" i="5"/>
  <c r="R507" i="5"/>
  <c r="S507" i="5"/>
  <c r="T507" i="5"/>
  <c r="Q507" i="5"/>
  <c r="AA507" i="5" s="1"/>
  <c r="U1367" i="5"/>
  <c r="S1367" i="5"/>
  <c r="T1367" i="5"/>
  <c r="R1367" i="5"/>
  <c r="Q1367" i="5"/>
  <c r="AA1367" i="5" s="1"/>
  <c r="U807" i="5"/>
  <c r="R807" i="5"/>
  <c r="S807" i="5"/>
  <c r="T807" i="5"/>
  <c r="Q807" i="5"/>
  <c r="AA807" i="5" s="1"/>
  <c r="U706" i="5"/>
  <c r="T706" i="5"/>
  <c r="R706" i="5"/>
  <c r="S706" i="5"/>
  <c r="Q706" i="5"/>
  <c r="AA706" i="5" s="1"/>
  <c r="O8" i="5"/>
  <c r="AI8" i="5" s="1"/>
  <c r="P7" i="5"/>
  <c r="O149" i="5"/>
  <c r="AI149" i="5" s="1"/>
  <c r="P148" i="5"/>
  <c r="O1192" i="5"/>
  <c r="AI1192" i="5" s="1"/>
  <c r="P1191" i="5"/>
  <c r="U1006" i="5"/>
  <c r="T1006" i="5"/>
  <c r="Q1006" i="5"/>
  <c r="AA1006" i="5" s="1"/>
  <c r="R1006" i="5"/>
  <c r="S1006" i="5"/>
  <c r="U616" i="5"/>
  <c r="R616" i="5"/>
  <c r="S616" i="5"/>
  <c r="Q616" i="5"/>
  <c r="AA616" i="5" s="1"/>
  <c r="T616" i="5"/>
  <c r="O177" i="5"/>
  <c r="AI177" i="5" s="1"/>
  <c r="P176" i="5"/>
  <c r="U619" i="5"/>
  <c r="R619" i="5"/>
  <c r="S619" i="5"/>
  <c r="T619" i="5"/>
  <c r="Q619" i="5"/>
  <c r="AA619" i="5" s="1"/>
  <c r="O646" i="5"/>
  <c r="AI646" i="5" s="1"/>
  <c r="P645" i="5"/>
  <c r="U1478" i="5"/>
  <c r="R1478" i="5"/>
  <c r="S1478" i="5"/>
  <c r="Q1478" i="5"/>
  <c r="AA1478" i="5" s="1"/>
  <c r="T1478" i="5"/>
  <c r="O1253" i="5"/>
  <c r="AI1253" i="5" s="1"/>
  <c r="P1252" i="5"/>
  <c r="O1324" i="5"/>
  <c r="AI1324" i="5" s="1"/>
  <c r="P1323" i="5"/>
  <c r="U166" i="5"/>
  <c r="R166" i="5"/>
  <c r="S166" i="5"/>
  <c r="T166" i="5"/>
  <c r="Q166" i="5"/>
  <c r="AA166" i="5" s="1"/>
  <c r="O910" i="5"/>
  <c r="AI910" i="5" s="1"/>
  <c r="P909" i="5"/>
  <c r="O877" i="5"/>
  <c r="AI877" i="5" s="1"/>
  <c r="P876" i="5"/>
  <c r="O1401" i="5"/>
  <c r="AI1401" i="5" s="1"/>
  <c r="P1400" i="5"/>
  <c r="O745" i="5"/>
  <c r="AI745" i="5" s="1"/>
  <c r="P744" i="5"/>
  <c r="O435" i="5"/>
  <c r="AI435" i="5" s="1"/>
  <c r="P434" i="5"/>
  <c r="U406" i="5"/>
  <c r="T406" i="5"/>
  <c r="R406" i="5"/>
  <c r="S406" i="5"/>
  <c r="Q406" i="5"/>
  <c r="AA406" i="5" s="1"/>
  <c r="O217" i="5"/>
  <c r="AI217" i="5" s="1"/>
  <c r="P216" i="5"/>
  <c r="O938" i="5"/>
  <c r="AI938" i="5" s="1"/>
  <c r="P937" i="5"/>
  <c r="O68" i="5"/>
  <c r="AI68" i="5" s="1"/>
  <c r="P67" i="5"/>
  <c r="U823" i="5"/>
  <c r="R823" i="5"/>
  <c r="S823" i="5"/>
  <c r="T823" i="5"/>
  <c r="Q823" i="5"/>
  <c r="AA823" i="5" s="1"/>
  <c r="U51" i="5"/>
  <c r="S51" i="5"/>
  <c r="T51" i="5"/>
  <c r="R51" i="5"/>
  <c r="Q51" i="5"/>
  <c r="AA51" i="5" s="1"/>
  <c r="U658" i="5"/>
  <c r="T658" i="5"/>
  <c r="R658" i="5"/>
  <c r="S658" i="5"/>
  <c r="Q658" i="5"/>
  <c r="AA658" i="5" s="1"/>
  <c r="O201" i="5"/>
  <c r="AI201" i="5" s="1"/>
  <c r="P200" i="5"/>
  <c r="U60" i="5"/>
  <c r="T60" i="5"/>
  <c r="R60" i="5"/>
  <c r="S60" i="5"/>
  <c r="Q60" i="5"/>
  <c r="AA60" i="5" s="1"/>
  <c r="U690" i="5"/>
  <c r="T690" i="5"/>
  <c r="R690" i="5"/>
  <c r="S690" i="5"/>
  <c r="Q690" i="5"/>
  <c r="AA690" i="5" s="1"/>
  <c r="O1440" i="5"/>
  <c r="AI1440" i="5" s="1"/>
  <c r="P1439" i="5"/>
  <c r="O209" i="5"/>
  <c r="AI209" i="5" s="1"/>
  <c r="P208" i="5"/>
  <c r="U701" i="5"/>
  <c r="S701" i="5"/>
  <c r="T701" i="5"/>
  <c r="R701" i="5"/>
  <c r="Q701" i="5"/>
  <c r="AA701" i="5" s="1"/>
  <c r="O1109" i="5"/>
  <c r="AI1109" i="5" s="1"/>
  <c r="P1108" i="5"/>
  <c r="O768" i="5"/>
  <c r="AI768" i="5" s="1"/>
  <c r="P767" i="5"/>
  <c r="O1308" i="5"/>
  <c r="AI1308" i="5" s="1"/>
  <c r="P1307" i="5"/>
  <c r="O550" i="5"/>
  <c r="AI550" i="5" s="1"/>
  <c r="P549" i="5"/>
  <c r="O1209" i="5"/>
  <c r="AI1209" i="5" s="1"/>
  <c r="P1208" i="5"/>
  <c r="O108" i="5"/>
  <c r="AI108" i="5" s="1"/>
  <c r="P107" i="5"/>
  <c r="O885" i="5"/>
  <c r="AI885" i="5" s="1"/>
  <c r="P884" i="5"/>
  <c r="U6" i="5"/>
  <c r="R6" i="5"/>
  <c r="S6" i="5"/>
  <c r="T6" i="5"/>
  <c r="Q6" i="5"/>
  <c r="AA6" i="5" s="1"/>
  <c r="U78" i="5"/>
  <c r="R78" i="5"/>
  <c r="S78" i="5"/>
  <c r="T78" i="5"/>
  <c r="Q78" i="5"/>
  <c r="AA78" i="5" s="1"/>
  <c r="U635" i="5"/>
  <c r="R635" i="5"/>
  <c r="S635" i="5"/>
  <c r="T635" i="5"/>
  <c r="Q635" i="5"/>
  <c r="AA635" i="5" s="1"/>
  <c r="U147" i="5"/>
  <c r="S147" i="5"/>
  <c r="T147" i="5"/>
  <c r="R147" i="5"/>
  <c r="Q147" i="5"/>
  <c r="AA147" i="5" s="1"/>
  <c r="U331" i="5"/>
  <c r="R331" i="5"/>
  <c r="S331" i="5"/>
  <c r="T331" i="5"/>
  <c r="Q331" i="5"/>
  <c r="AA331" i="5" s="1"/>
  <c r="U1190" i="5"/>
  <c r="T1190" i="5"/>
  <c r="R1190" i="5"/>
  <c r="S1190" i="5"/>
  <c r="Q1190" i="5"/>
  <c r="AA1190" i="5" s="1"/>
  <c r="R843" i="5"/>
  <c r="U843" i="5"/>
  <c r="S843" i="5"/>
  <c r="T843" i="5"/>
  <c r="Q843" i="5"/>
  <c r="AA843" i="5" s="1"/>
  <c r="S183" i="5"/>
  <c r="U310" i="5"/>
  <c r="R310" i="5"/>
  <c r="S310" i="5"/>
  <c r="T310" i="5"/>
  <c r="Q310" i="5"/>
  <c r="AA310" i="5" s="1"/>
  <c r="O120" i="5"/>
  <c r="AI120" i="5" s="1"/>
  <c r="P119" i="5"/>
  <c r="O246" i="5"/>
  <c r="AI246" i="5" s="1"/>
  <c r="P245" i="5"/>
  <c r="AD2891" i="5" l="1"/>
  <c r="AN2891" i="5" s="1"/>
  <c r="AD3252" i="5"/>
  <c r="AN3252" i="5" s="1"/>
  <c r="AD829" i="5"/>
  <c r="AN829" i="5" s="1"/>
  <c r="AD2007" i="5"/>
  <c r="AN2007" i="5" s="1"/>
  <c r="AD1477" i="5"/>
  <c r="AN1477" i="5" s="1"/>
  <c r="AE1437" i="5"/>
  <c r="AD3198" i="5"/>
  <c r="AN3198" i="5" s="1"/>
  <c r="AE2103" i="5"/>
  <c r="AE3182" i="5"/>
  <c r="AE3114" i="5"/>
  <c r="AE65" i="5"/>
  <c r="AE174" i="5"/>
  <c r="AC305" i="5"/>
  <c r="AL305" i="5" s="1"/>
  <c r="AD2822" i="5"/>
  <c r="AN2822" i="5" s="1"/>
  <c r="AD2540" i="5"/>
  <c r="AN2540" i="5" s="1"/>
  <c r="AC340" i="5"/>
  <c r="AL340" i="5" s="1"/>
  <c r="AC185" i="5"/>
  <c r="AL185" i="5" s="1"/>
  <c r="AC3182" i="5"/>
  <c r="AL3182" i="5" s="1"/>
  <c r="AP209" i="5"/>
  <c r="AR208" i="5" s="1"/>
  <c r="AQ209" i="5"/>
  <c r="AP877" i="5"/>
  <c r="AR876" i="5" s="1"/>
  <c r="AQ877" i="5"/>
  <c r="AP1308" i="5"/>
  <c r="AQ1308" i="5"/>
  <c r="AR1307" i="5"/>
  <c r="AP120" i="5"/>
  <c r="AR119" i="5" s="1"/>
  <c r="AQ120" i="5"/>
  <c r="AP435" i="5"/>
  <c r="AR434" i="5" s="1"/>
  <c r="AQ435" i="5"/>
  <c r="AP1401" i="5"/>
  <c r="AQ1401" i="5"/>
  <c r="AR1400" i="5"/>
  <c r="AQ910" i="5"/>
  <c r="AP910" i="5"/>
  <c r="AR909" i="5" s="1"/>
  <c r="AP646" i="5"/>
  <c r="AR645" i="5" s="1"/>
  <c r="AQ646" i="5"/>
  <c r="AQ62" i="5"/>
  <c r="AP62" i="5"/>
  <c r="AR62" i="5" s="1"/>
  <c r="AP89" i="5"/>
  <c r="AR88" i="5" s="1"/>
  <c r="AQ89" i="5"/>
  <c r="AP1008" i="5"/>
  <c r="AQ1008" i="5"/>
  <c r="AR1007" i="5"/>
  <c r="AP809" i="5"/>
  <c r="AR808" i="5" s="1"/>
  <c r="AQ809" i="5"/>
  <c r="AP509" i="5"/>
  <c r="AR508" i="5" s="1"/>
  <c r="AQ509" i="5"/>
  <c r="AQ430" i="5"/>
  <c r="AP430" i="5"/>
  <c r="AR430" i="5" s="1"/>
  <c r="AP660" i="5"/>
  <c r="AR659" i="5" s="1"/>
  <c r="AQ660" i="5"/>
  <c r="AE1477" i="5"/>
  <c r="AE1774" i="5"/>
  <c r="AP3201" i="5"/>
  <c r="AR3200" i="5" s="1"/>
  <c r="AQ3201" i="5"/>
  <c r="AQ2319" i="5"/>
  <c r="AP2319" i="5"/>
  <c r="AP3131" i="5"/>
  <c r="AQ3131" i="5"/>
  <c r="AP1962" i="5"/>
  <c r="AR1961" i="5" s="1"/>
  <c r="AQ1962" i="5"/>
  <c r="AE1808" i="5"/>
  <c r="AP1777" i="5"/>
  <c r="AR1776" i="5" s="1"/>
  <c r="AQ1777" i="5"/>
  <c r="AC1305" i="5"/>
  <c r="AL1305" i="5" s="1"/>
  <c r="AP2543" i="5"/>
  <c r="AQ2543" i="5"/>
  <c r="AQ1811" i="5"/>
  <c r="AP1811" i="5"/>
  <c r="AP3239" i="5"/>
  <c r="AQ3239" i="5"/>
  <c r="AP2019" i="5"/>
  <c r="AQ2019" i="5"/>
  <c r="AD3218" i="5"/>
  <c r="AN3218" i="5" s="1"/>
  <c r="AQ1578" i="5"/>
  <c r="AP1578" i="5"/>
  <c r="AR1577" i="5" s="1"/>
  <c r="AP2389" i="5"/>
  <c r="AQ2389" i="5"/>
  <c r="AR2388" i="5"/>
  <c r="AQ2894" i="5"/>
  <c r="AP2894" i="5"/>
  <c r="AR2893" i="5"/>
  <c r="AQ3066" i="5"/>
  <c r="AP3066" i="5"/>
  <c r="AR3065" i="5" s="1"/>
  <c r="AD614" i="5"/>
  <c r="AN614" i="5" s="1"/>
  <c r="AP3040" i="5"/>
  <c r="AR3039" i="5" s="1"/>
  <c r="AQ3040" i="5"/>
  <c r="P3221" i="5"/>
  <c r="AI3221" i="5"/>
  <c r="AC874" i="5"/>
  <c r="AL874" i="5" s="1"/>
  <c r="AD340" i="5"/>
  <c r="AN340" i="5" s="1"/>
  <c r="AQ2110" i="5"/>
  <c r="AP2110" i="5"/>
  <c r="AR2109" i="5" s="1"/>
  <c r="AP2876" i="5"/>
  <c r="AR2875" i="5" s="1"/>
  <c r="AQ2876" i="5"/>
  <c r="AR2081" i="5"/>
  <c r="AR2080" i="5"/>
  <c r="AR330" i="5"/>
  <c r="AR2542" i="5"/>
  <c r="Y3194" i="5"/>
  <c r="X3194" i="5"/>
  <c r="W3194" i="5"/>
  <c r="V3194" i="5"/>
  <c r="Z3194" i="5" s="1"/>
  <c r="AB3194" i="5" s="1"/>
  <c r="AE3194" i="5" s="1"/>
  <c r="AR1810" i="5"/>
  <c r="AP1209" i="5"/>
  <c r="AR1208" i="5" s="1"/>
  <c r="AQ1209" i="5"/>
  <c r="AP1440" i="5"/>
  <c r="AR1439" i="5" s="1"/>
  <c r="AQ1440" i="5"/>
  <c r="AP201" i="5"/>
  <c r="AQ201" i="5"/>
  <c r="AR200" i="5"/>
  <c r="AP108" i="5"/>
  <c r="AQ108" i="5"/>
  <c r="AR107" i="5"/>
  <c r="AP550" i="5"/>
  <c r="AR549" i="5" s="1"/>
  <c r="AQ550" i="5"/>
  <c r="AP768" i="5"/>
  <c r="AR767" i="5" s="1"/>
  <c r="AQ768" i="5"/>
  <c r="AP68" i="5"/>
  <c r="AR67" i="5" s="1"/>
  <c r="AQ68" i="5"/>
  <c r="AP217" i="5"/>
  <c r="AR216" i="5" s="1"/>
  <c r="AQ217" i="5"/>
  <c r="AP1253" i="5"/>
  <c r="AR1252" i="5" s="1"/>
  <c r="AQ1253" i="5"/>
  <c r="AP149" i="5"/>
  <c r="AR148" i="5" s="1"/>
  <c r="AQ149" i="5"/>
  <c r="AP53" i="5"/>
  <c r="AQ53" i="5"/>
  <c r="AR52" i="5"/>
  <c r="AP608" i="5"/>
  <c r="AQ608" i="5"/>
  <c r="AR607" i="5"/>
  <c r="AP321" i="5"/>
  <c r="AR320" i="5" s="1"/>
  <c r="AQ321" i="5"/>
  <c r="AP488" i="5"/>
  <c r="AR487" i="5" s="1"/>
  <c r="AQ488" i="5"/>
  <c r="AP1353" i="5"/>
  <c r="AR1352" i="5" s="1"/>
  <c r="AQ1353" i="5"/>
  <c r="AP621" i="5"/>
  <c r="AR620" i="5" s="1"/>
  <c r="AQ621" i="5"/>
  <c r="AP845" i="5"/>
  <c r="AR844" i="5" s="1"/>
  <c r="AQ845" i="5"/>
  <c r="AP637" i="5"/>
  <c r="AR636" i="5" s="1"/>
  <c r="AQ637" i="5"/>
  <c r="AP703" i="5"/>
  <c r="AR703" i="5" s="1"/>
  <c r="AR702" i="5"/>
  <c r="AQ703" i="5"/>
  <c r="AP408" i="5"/>
  <c r="AQ408" i="5"/>
  <c r="AR407" i="5"/>
  <c r="AP1913" i="5"/>
  <c r="AR1912" i="5" s="1"/>
  <c r="AQ1913" i="5"/>
  <c r="AC3037" i="5"/>
  <c r="AL3037" i="5" s="1"/>
  <c r="AE2036" i="5"/>
  <c r="AQ3255" i="5"/>
  <c r="AP3255" i="5"/>
  <c r="AR3254" i="5"/>
  <c r="AD485" i="5"/>
  <c r="AN485" i="5" s="1"/>
  <c r="AC1366" i="5"/>
  <c r="AL1366" i="5" s="1"/>
  <c r="AD742" i="5"/>
  <c r="AN742" i="5" s="1"/>
  <c r="AD1398" i="5"/>
  <c r="AN1398" i="5" s="1"/>
  <c r="AC105" i="5"/>
  <c r="AL105" i="5" s="1"/>
  <c r="AE309" i="5"/>
  <c r="AP2357" i="5"/>
  <c r="AQ2357" i="5"/>
  <c r="AP2912" i="5"/>
  <c r="AR2911" i="5" s="1"/>
  <c r="AQ2912" i="5"/>
  <c r="AP3229" i="5"/>
  <c r="AQ3229" i="5"/>
  <c r="AR3228" i="5"/>
  <c r="AC2255" i="5"/>
  <c r="AL2255" i="5" s="1"/>
  <c r="AP1649" i="5"/>
  <c r="AR1648" i="5" s="1"/>
  <c r="AQ1649" i="5"/>
  <c r="AQ2174" i="5"/>
  <c r="AP2174" i="5"/>
  <c r="AR2173" i="5" s="1"/>
  <c r="AP1709" i="5"/>
  <c r="AR1708" i="5" s="1"/>
  <c r="AQ1709" i="5"/>
  <c r="AP3109" i="5"/>
  <c r="AR3108" i="5" s="1"/>
  <c r="AQ3109" i="5"/>
  <c r="AQ2497" i="5"/>
  <c r="AP2497" i="5"/>
  <c r="AR2496" i="5" s="1"/>
  <c r="AD643" i="5"/>
  <c r="AN643" i="5" s="1"/>
  <c r="AE86" i="5"/>
  <c r="AC614" i="5"/>
  <c r="AL614" i="5" s="1"/>
  <c r="AE126" i="5"/>
  <c r="AD700" i="5"/>
  <c r="AN700" i="5" s="1"/>
  <c r="AC1005" i="5"/>
  <c r="AL1005" i="5" s="1"/>
  <c r="AC2608" i="5"/>
  <c r="AL2608" i="5" s="1"/>
  <c r="AQ1636" i="5"/>
  <c r="AP1636" i="5"/>
  <c r="AR1635" i="5" s="1"/>
  <c r="AC114" i="5"/>
  <c r="AL114" i="5" s="1"/>
  <c r="AP2611" i="5"/>
  <c r="AR2610" i="5" s="1"/>
  <c r="AQ2611" i="5"/>
  <c r="AQ2766" i="5"/>
  <c r="AP2766" i="5"/>
  <c r="AR2765" i="5" s="1"/>
  <c r="AP1557" i="5"/>
  <c r="AR1556" i="5" s="1"/>
  <c r="AQ1557" i="5"/>
  <c r="AD2107" i="5"/>
  <c r="AN2107" i="5" s="1"/>
  <c r="AC1727" i="5"/>
  <c r="AL1727" i="5" s="1"/>
  <c r="AP2929" i="5"/>
  <c r="AQ2929" i="5"/>
  <c r="AR2928" i="5"/>
  <c r="AQ2410" i="5"/>
  <c r="AP2410" i="5"/>
  <c r="AR2409" i="5"/>
  <c r="AD2171" i="5"/>
  <c r="AN2171" i="5" s="1"/>
  <c r="AD3140" i="5"/>
  <c r="AN3140" i="5" s="1"/>
  <c r="AP1989" i="5"/>
  <c r="AQ1989" i="5"/>
  <c r="AR1988" i="5"/>
  <c r="AE522" i="5"/>
  <c r="AC842" i="5"/>
  <c r="AL842" i="5" s="1"/>
  <c r="AR2708" i="5"/>
  <c r="AR2356" i="5"/>
  <c r="S3195" i="5"/>
  <c r="Q3195" i="5"/>
  <c r="AA3195" i="5" s="1"/>
  <c r="T3195" i="5"/>
  <c r="U3195" i="5"/>
  <c r="R3195" i="5"/>
  <c r="AP1672" i="5"/>
  <c r="AQ1672" i="5"/>
  <c r="AR2007" i="5"/>
  <c r="AR838" i="5"/>
  <c r="AR2318" i="5"/>
  <c r="AP745" i="5"/>
  <c r="AR744" i="5" s="1"/>
  <c r="AQ745" i="5"/>
  <c r="AP168" i="5"/>
  <c r="AR167" i="5" s="1"/>
  <c r="AQ168" i="5"/>
  <c r="AP525" i="5"/>
  <c r="AR524" i="5" s="1"/>
  <c r="AQ525" i="5"/>
  <c r="AP1480" i="5"/>
  <c r="AR1479" i="5" s="1"/>
  <c r="AQ1480" i="5"/>
  <c r="AP403" i="5"/>
  <c r="AR403" i="5" s="1"/>
  <c r="AQ403" i="5"/>
  <c r="AR402" i="5"/>
  <c r="AP708" i="5"/>
  <c r="AR707" i="5" s="1"/>
  <c r="AQ708" i="5"/>
  <c r="AP1369" i="5"/>
  <c r="AR1368" i="5" s="1"/>
  <c r="AQ1369" i="5"/>
  <c r="AP132" i="5"/>
  <c r="AQ132" i="5"/>
  <c r="AR131" i="5"/>
  <c r="AP188" i="5"/>
  <c r="AR187" i="5" s="1"/>
  <c r="AQ188" i="5"/>
  <c r="AP825" i="5"/>
  <c r="AR824" i="5" s="1"/>
  <c r="AQ825" i="5"/>
  <c r="AP3167" i="5"/>
  <c r="AR3166" i="5" s="1"/>
  <c r="AQ3167" i="5"/>
  <c r="AP3123" i="5"/>
  <c r="AR3122" i="5" s="1"/>
  <c r="AQ3123" i="5"/>
  <c r="AQ2511" i="5"/>
  <c r="AP2511" i="5"/>
  <c r="AR2510" i="5" s="1"/>
  <c r="AP2825" i="5"/>
  <c r="AR2824" i="5" s="1"/>
  <c r="AQ2825" i="5"/>
  <c r="AP2097" i="5"/>
  <c r="AR2096" i="5" s="1"/>
  <c r="AQ2097" i="5"/>
  <c r="AP3143" i="5"/>
  <c r="AR3142" i="5" s="1"/>
  <c r="AQ3143" i="5"/>
  <c r="AP2210" i="5"/>
  <c r="AR2209" i="5"/>
  <c r="AQ2210" i="5"/>
  <c r="AP2381" i="5"/>
  <c r="AR2380" i="5" s="1"/>
  <c r="AQ2381" i="5"/>
  <c r="AQ1610" i="5"/>
  <c r="AP1610" i="5"/>
  <c r="AR1609" i="5" s="1"/>
  <c r="AE2080" i="5"/>
  <c r="AC2709" i="5"/>
  <c r="AL2709" i="5" s="1"/>
  <c r="AP2039" i="5"/>
  <c r="AR2038" i="5" s="1"/>
  <c r="AQ2039" i="5"/>
  <c r="AP3084" i="5"/>
  <c r="AR3083" i="5" s="1"/>
  <c r="AQ3084" i="5"/>
  <c r="AC2272" i="5"/>
  <c r="AL2272" i="5" s="1"/>
  <c r="AQ2810" i="5"/>
  <c r="AP2810" i="5"/>
  <c r="AR2809" i="5" s="1"/>
  <c r="AD806" i="5"/>
  <c r="AN806" i="5" s="1"/>
  <c r="AP3195" i="5"/>
  <c r="AR3195" i="5" s="1"/>
  <c r="AQ3195" i="5"/>
  <c r="AR3238" i="5"/>
  <c r="AP3116" i="5"/>
  <c r="AQ3116" i="5"/>
  <c r="AP2704" i="5"/>
  <c r="AQ2704" i="5"/>
  <c r="AR3130" i="5"/>
  <c r="AP246" i="5"/>
  <c r="AR245" i="5" s="1"/>
  <c r="AQ246" i="5"/>
  <c r="AP692" i="5"/>
  <c r="AR691" i="5" s="1"/>
  <c r="AQ692" i="5"/>
  <c r="AP885" i="5"/>
  <c r="AR884" i="5" s="1"/>
  <c r="AQ885" i="5"/>
  <c r="AP1109" i="5"/>
  <c r="AR1108" i="5" s="1"/>
  <c r="AQ1109" i="5"/>
  <c r="AQ938" i="5"/>
  <c r="AP938" i="5"/>
  <c r="AR937" i="5" s="1"/>
  <c r="AP1324" i="5"/>
  <c r="AR1323" i="5" s="1"/>
  <c r="AQ1324" i="5"/>
  <c r="AP177" i="5"/>
  <c r="AR176" i="5" s="1"/>
  <c r="AQ177" i="5"/>
  <c r="AP1192" i="5"/>
  <c r="AR1191" i="5" s="1"/>
  <c r="AQ1192" i="5"/>
  <c r="AP8" i="5"/>
  <c r="AR7" i="5"/>
  <c r="AQ8" i="5"/>
  <c r="AP343" i="5"/>
  <c r="AR342" i="5"/>
  <c r="AQ343" i="5"/>
  <c r="AP369" i="5"/>
  <c r="AR368" i="5" s="1"/>
  <c r="AQ369" i="5"/>
  <c r="AP832" i="5"/>
  <c r="AR831" i="5" s="1"/>
  <c r="AQ832" i="5"/>
  <c r="AP96" i="5"/>
  <c r="AQ96" i="5"/>
  <c r="AR95" i="5"/>
  <c r="AP228" i="5"/>
  <c r="AR227" i="5" s="1"/>
  <c r="AQ228" i="5"/>
  <c r="AP1317" i="5"/>
  <c r="AR1316" i="5" s="1"/>
  <c r="AQ1317" i="5"/>
  <c r="AP1408" i="5"/>
  <c r="AR1407" i="5" s="1"/>
  <c r="AQ1408" i="5"/>
  <c r="AP312" i="5"/>
  <c r="AR311" i="5" s="1"/>
  <c r="AQ312" i="5"/>
  <c r="AP333" i="5"/>
  <c r="AQ333" i="5"/>
  <c r="AR332" i="5"/>
  <c r="AP80" i="5"/>
  <c r="AR79" i="5" s="1"/>
  <c r="AQ80" i="5"/>
  <c r="AE1607" i="5"/>
  <c r="AQ1730" i="5"/>
  <c r="AP1730" i="5"/>
  <c r="AR1729" i="5" s="1"/>
  <c r="AQ2311" i="5"/>
  <c r="AP2311" i="5"/>
  <c r="AE1677" i="5"/>
  <c r="AQ3010" i="5"/>
  <c r="AP3010" i="5"/>
  <c r="AR3009" i="5" s="1"/>
  <c r="AC113" i="5"/>
  <c r="AL113" i="5" s="1"/>
  <c r="AC1398" i="5"/>
  <c r="AL1398" i="5" s="1"/>
  <c r="AP2275" i="5"/>
  <c r="AR2274" i="5" s="1"/>
  <c r="AQ2275" i="5"/>
  <c r="AP2258" i="5"/>
  <c r="AQ2258" i="5"/>
  <c r="AQ2088" i="5"/>
  <c r="AP2088" i="5"/>
  <c r="AR2087" i="5" s="1"/>
  <c r="AP1680" i="5"/>
  <c r="AR1679" i="5" s="1"/>
  <c r="AQ1680" i="5"/>
  <c r="AQ2716" i="5"/>
  <c r="AP2716" i="5"/>
  <c r="AR2715" i="5" s="1"/>
  <c r="AP3189" i="5"/>
  <c r="AR3188" i="5" s="1"/>
  <c r="AQ3189" i="5"/>
  <c r="AP3283" i="5"/>
  <c r="AR3282" i="5" s="1"/>
  <c r="AQ3283" i="5"/>
  <c r="AC2508" i="5"/>
  <c r="AL2508" i="5" s="1"/>
  <c r="AE3236" i="5"/>
  <c r="AQ3266" i="5"/>
  <c r="AP3266" i="5"/>
  <c r="AR3265" i="5" s="1"/>
  <c r="P2204" i="5"/>
  <c r="AI2204" i="5"/>
  <c r="AP3211" i="5"/>
  <c r="AR3210" i="5" s="1"/>
  <c r="AQ3211" i="5"/>
  <c r="AD907" i="5"/>
  <c r="AN907" i="5" s="1"/>
  <c r="AD506" i="5"/>
  <c r="AN506" i="5" s="1"/>
  <c r="AQ1510" i="5"/>
  <c r="AP1510" i="5"/>
  <c r="AR1509" i="5" s="1"/>
  <c r="AR2310" i="5"/>
  <c r="AR2037" i="5"/>
  <c r="AQ2504" i="5"/>
  <c r="AP2504" i="5"/>
  <c r="AC3194" i="5"/>
  <c r="AL3194" i="5" s="1"/>
  <c r="AR2018" i="5"/>
  <c r="V2104" i="5"/>
  <c r="Z2104" i="5" s="1"/>
  <c r="AB2104" i="5" s="1"/>
  <c r="W2104" i="5"/>
  <c r="X2104" i="5"/>
  <c r="Y2104" i="5"/>
  <c r="AE2104" i="5" s="1"/>
  <c r="AC605" i="5"/>
  <c r="AL605" i="5" s="1"/>
  <c r="AE605" i="5"/>
  <c r="AC59" i="5"/>
  <c r="AL59" i="5" s="1"/>
  <c r="AE59" i="5"/>
  <c r="AD547" i="5"/>
  <c r="AN547" i="5" s="1"/>
  <c r="AE547" i="5"/>
  <c r="AC547" i="5"/>
  <c r="AL547" i="5" s="1"/>
  <c r="AD3063" i="5"/>
  <c r="AN3063" i="5" s="1"/>
  <c r="AC3063" i="5"/>
  <c r="AL3063" i="5" s="1"/>
  <c r="AC689" i="5"/>
  <c r="AL689" i="5" s="1"/>
  <c r="AE689" i="5"/>
  <c r="AC2386" i="5"/>
  <c r="AL2386" i="5" s="1"/>
  <c r="AD2386" i="5"/>
  <c r="AN2386" i="5" s="1"/>
  <c r="AE1670" i="5"/>
  <c r="AC1670" i="5"/>
  <c r="AL1670" i="5" s="1"/>
  <c r="Q183" i="5"/>
  <c r="AA183" i="5" s="1"/>
  <c r="U183" i="5"/>
  <c r="Q2204" i="5"/>
  <c r="AA2204" i="5" s="1"/>
  <c r="AC1774" i="5"/>
  <c r="AL1774" i="5" s="1"/>
  <c r="AE2891" i="5"/>
  <c r="AD3114" i="5"/>
  <c r="AN3114" i="5" s="1"/>
  <c r="AC3208" i="5"/>
  <c r="AL3208" i="5" s="1"/>
  <c r="AE2873" i="5"/>
  <c r="AE3128" i="5"/>
  <c r="AD2036" i="5"/>
  <c r="AN2036" i="5" s="1"/>
  <c r="AC485" i="5"/>
  <c r="AL485" i="5" s="1"/>
  <c r="AD65" i="5"/>
  <c r="AN65" i="5" s="1"/>
  <c r="AD174" i="5"/>
  <c r="AN174" i="5" s="1"/>
  <c r="AC742" i="5"/>
  <c r="AL742" i="5" s="1"/>
  <c r="AE305" i="5"/>
  <c r="AE1305" i="5"/>
  <c r="AD125" i="5"/>
  <c r="AN125" i="5" s="1"/>
  <c r="AD309" i="5"/>
  <c r="AN309" i="5" s="1"/>
  <c r="AE2822" i="5"/>
  <c r="AE2807" i="5"/>
  <c r="AE1554" i="5"/>
  <c r="AE1646" i="5"/>
  <c r="AC3106" i="5"/>
  <c r="AL3106" i="5" s="1"/>
  <c r="AD2201" i="5"/>
  <c r="AN2201" i="5" s="1"/>
  <c r="AE2508" i="5"/>
  <c r="AC765" i="5"/>
  <c r="AL765" i="5" s="1"/>
  <c r="AD77" i="5"/>
  <c r="AN77" i="5" s="1"/>
  <c r="AC700" i="5"/>
  <c r="AL700" i="5" s="1"/>
  <c r="AC543" i="5"/>
  <c r="AL543" i="5" s="1"/>
  <c r="AD1005" i="5"/>
  <c r="AN1005" i="5" s="1"/>
  <c r="AC1986" i="5"/>
  <c r="AL1986" i="5" s="1"/>
  <c r="AE3164" i="5"/>
  <c r="AD2608" i="5"/>
  <c r="AN2608" i="5" s="1"/>
  <c r="AE1706" i="5"/>
  <c r="AE874" i="5"/>
  <c r="AC432" i="5"/>
  <c r="AL432" i="5" s="1"/>
  <c r="AE185" i="5"/>
  <c r="AD1437" i="5"/>
  <c r="AN1437" i="5" s="1"/>
  <c r="AD522" i="5"/>
  <c r="AN522" i="5" s="1"/>
  <c r="AE829" i="5"/>
  <c r="R183" i="5"/>
  <c r="AC1477" i="5"/>
  <c r="AL1477" i="5" s="1"/>
  <c r="T2204" i="5"/>
  <c r="AD1774" i="5"/>
  <c r="AN1774" i="5" s="1"/>
  <c r="AE2494" i="5"/>
  <c r="AC1607" i="5"/>
  <c r="AL1607" i="5" s="1"/>
  <c r="AC3114" i="5"/>
  <c r="AL3114" i="5" s="1"/>
  <c r="AC1677" i="5"/>
  <c r="AL1677" i="5" s="1"/>
  <c r="AE2702" i="5"/>
  <c r="AE3218" i="5"/>
  <c r="AC65" i="5"/>
  <c r="AL65" i="5" s="1"/>
  <c r="AC174" i="5"/>
  <c r="AL174" i="5" s="1"/>
  <c r="AC829" i="5"/>
  <c r="AL829" i="5" s="1"/>
  <c r="AD305" i="5"/>
  <c r="AN305" i="5" s="1"/>
  <c r="AE105" i="5"/>
  <c r="AD1305" i="5"/>
  <c r="AN1305" i="5" s="1"/>
  <c r="AC309" i="5"/>
  <c r="AL309" i="5" s="1"/>
  <c r="AC181" i="5"/>
  <c r="AL181" i="5" s="1"/>
  <c r="AD2407" i="5"/>
  <c r="AN2407" i="5" s="1"/>
  <c r="AC2763" i="5"/>
  <c r="AL2763" i="5" s="1"/>
  <c r="AE3120" i="5"/>
  <c r="AD1646" i="5"/>
  <c r="AN1646" i="5" s="1"/>
  <c r="AC3218" i="5"/>
  <c r="AL3218" i="5" s="1"/>
  <c r="AC643" i="5"/>
  <c r="AL643" i="5" s="1"/>
  <c r="AC77" i="5"/>
  <c r="AL77" i="5" s="1"/>
  <c r="AD1206" i="5"/>
  <c r="AN1206" i="5" s="1"/>
  <c r="AE543" i="5"/>
  <c r="AC3236" i="5"/>
  <c r="AL3236" i="5" s="1"/>
  <c r="AD2354" i="5"/>
  <c r="AN2354" i="5" s="1"/>
  <c r="AE3063" i="5"/>
  <c r="AD1706" i="5"/>
  <c r="AN1706" i="5" s="1"/>
  <c r="AC198" i="5"/>
  <c r="AL198" i="5" s="1"/>
  <c r="AD874" i="5"/>
  <c r="AN874" i="5" s="1"/>
  <c r="AE506" i="5"/>
  <c r="AD689" i="5"/>
  <c r="AN689" i="5" s="1"/>
  <c r="AE340" i="5"/>
  <c r="AD114" i="5"/>
  <c r="AN114" i="5" s="1"/>
  <c r="AD605" i="5"/>
  <c r="AN605" i="5" s="1"/>
  <c r="AE3226" i="5"/>
  <c r="AE2107" i="5"/>
  <c r="AD1575" i="5"/>
  <c r="AN1575" i="5" s="1"/>
  <c r="AE842" i="5"/>
  <c r="AD113" i="5"/>
  <c r="AN113" i="5" s="1"/>
  <c r="AE1005" i="5"/>
  <c r="AC2891" i="5"/>
  <c r="AL2891" i="5" s="1"/>
  <c r="AD2094" i="5"/>
  <c r="AN2094" i="5" s="1"/>
  <c r="AE113" i="5"/>
  <c r="AD105" i="5"/>
  <c r="AN105" i="5" s="1"/>
  <c r="AE2378" i="5"/>
  <c r="AE2763" i="5"/>
  <c r="AC3007" i="5"/>
  <c r="AL3007" i="5" s="1"/>
  <c r="AC3128" i="5"/>
  <c r="AL3128" i="5" s="1"/>
  <c r="AE77" i="5"/>
  <c r="AE165" i="5"/>
  <c r="AD543" i="5"/>
  <c r="AN543" i="5" s="1"/>
  <c r="AD181" i="5"/>
  <c r="AN181" i="5" s="1"/>
  <c r="AD1250" i="5"/>
  <c r="AN1250" i="5" s="1"/>
  <c r="AC2354" i="5"/>
  <c r="AL2354" i="5" s="1"/>
  <c r="AC3164" i="5"/>
  <c r="AL3164" i="5" s="1"/>
  <c r="AE2926" i="5"/>
  <c r="AC657" i="5"/>
  <c r="AL657" i="5" s="1"/>
  <c r="AE2207" i="5"/>
  <c r="AE125" i="5"/>
  <c r="AE539" i="5"/>
  <c r="AD146" i="5"/>
  <c r="AN146" i="5" s="1"/>
  <c r="AE765" i="5"/>
  <c r="AD214" i="5"/>
  <c r="AN214" i="5" s="1"/>
  <c r="AD86" i="5"/>
  <c r="AN86" i="5" s="1"/>
  <c r="AC341" i="5"/>
  <c r="AL341" i="5" s="1"/>
  <c r="AE341" i="5"/>
  <c r="AD1405" i="5"/>
  <c r="AN1405" i="5" s="1"/>
  <c r="AE1405" i="5"/>
  <c r="AC405" i="5"/>
  <c r="AL405" i="5" s="1"/>
  <c r="AE405" i="5"/>
  <c r="AD432" i="5"/>
  <c r="AN432" i="5" s="1"/>
  <c r="AE432" i="5"/>
  <c r="AD935" i="5"/>
  <c r="AN935" i="5" s="1"/>
  <c r="AE935" i="5"/>
  <c r="AC935" i="5"/>
  <c r="AL935" i="5" s="1"/>
  <c r="AE2081" i="5"/>
  <c r="AC2494" i="5"/>
  <c r="AL2494" i="5" s="1"/>
  <c r="AD2207" i="5"/>
  <c r="AN2207" i="5" s="1"/>
  <c r="AD3208" i="5"/>
  <c r="AN3208" i="5" s="1"/>
  <c r="AC2873" i="5"/>
  <c r="AL2873" i="5" s="1"/>
  <c r="AC3081" i="5"/>
  <c r="AL3081" i="5" s="1"/>
  <c r="AE485" i="5"/>
  <c r="AE1366" i="5"/>
  <c r="AE742" i="5"/>
  <c r="AE1398" i="5"/>
  <c r="AD539" i="5"/>
  <c r="AN539" i="5" s="1"/>
  <c r="AC146" i="5"/>
  <c r="AL146" i="5" s="1"/>
  <c r="AD765" i="5"/>
  <c r="AN765" i="5" s="1"/>
  <c r="AC86" i="5"/>
  <c r="AL86" i="5" s="1"/>
  <c r="AD427" i="5"/>
  <c r="AN427" i="5" s="1"/>
  <c r="AD126" i="5"/>
  <c r="AN126" i="5" s="1"/>
  <c r="AE198" i="5"/>
  <c r="AD198" i="5"/>
  <c r="AN198" i="5" s="1"/>
  <c r="AC1405" i="5"/>
  <c r="AL1405" i="5" s="1"/>
  <c r="AE114" i="5"/>
  <c r="AD206" i="5"/>
  <c r="AN206" i="5" s="1"/>
  <c r="AC1437" i="5"/>
  <c r="AL1437" i="5" s="1"/>
  <c r="AD3037" i="5"/>
  <c r="AN3037" i="5" s="1"/>
  <c r="AD2081" i="5"/>
  <c r="AN2081" i="5" s="1"/>
  <c r="AC125" i="5"/>
  <c r="AL125" i="5" s="1"/>
  <c r="AC539" i="5"/>
  <c r="AL539" i="5" s="1"/>
  <c r="AE3186" i="5"/>
  <c r="AD3186" i="5"/>
  <c r="AN3186" i="5" s="1"/>
  <c r="AC214" i="5"/>
  <c r="AL214" i="5" s="1"/>
  <c r="AE214" i="5"/>
  <c r="AC126" i="5"/>
  <c r="AL126" i="5" s="1"/>
  <c r="AC206" i="5"/>
  <c r="AL206" i="5" s="1"/>
  <c r="AD882" i="5"/>
  <c r="AN882" i="5" s="1"/>
  <c r="AC882" i="5"/>
  <c r="AL882" i="5" s="1"/>
  <c r="AE882" i="5"/>
  <c r="AC427" i="5"/>
  <c r="AL427" i="5" s="1"/>
  <c r="AE427" i="5"/>
  <c r="AE540" i="5"/>
  <c r="AC540" i="5"/>
  <c r="AL540" i="5" s="1"/>
  <c r="AD540" i="5"/>
  <c r="AN540" i="5" s="1"/>
  <c r="AD400" i="5"/>
  <c r="AN400" i="5" s="1"/>
  <c r="AC400" i="5"/>
  <c r="AL400" i="5" s="1"/>
  <c r="AE400" i="5"/>
  <c r="AE306" i="5"/>
  <c r="AD306" i="5"/>
  <c r="AN306" i="5" s="1"/>
  <c r="AC306" i="5"/>
  <c r="AL306" i="5" s="1"/>
  <c r="X331" i="5"/>
  <c r="Y331" i="5"/>
  <c r="V331" i="5"/>
  <c r="Z331" i="5" s="1"/>
  <c r="AB331" i="5" s="1"/>
  <c r="W331" i="5"/>
  <c r="X6" i="5"/>
  <c r="Y6" i="5"/>
  <c r="V6" i="5"/>
  <c r="Z6" i="5" s="1"/>
  <c r="AB6" i="5" s="1"/>
  <c r="W6" i="5"/>
  <c r="Y690" i="5"/>
  <c r="V690" i="5"/>
  <c r="Z690" i="5" s="1"/>
  <c r="AB690" i="5" s="1"/>
  <c r="W690" i="5"/>
  <c r="X690" i="5"/>
  <c r="Y658" i="5"/>
  <c r="V658" i="5"/>
  <c r="Z658" i="5" s="1"/>
  <c r="AB658" i="5" s="1"/>
  <c r="W658" i="5"/>
  <c r="X658" i="5"/>
  <c r="X166" i="5"/>
  <c r="Y166" i="5"/>
  <c r="V166" i="5"/>
  <c r="Z166" i="5" s="1"/>
  <c r="AB166" i="5" s="1"/>
  <c r="W166" i="5"/>
  <c r="Y619" i="5"/>
  <c r="V619" i="5"/>
  <c r="Z619" i="5" s="1"/>
  <c r="AB619" i="5" s="1"/>
  <c r="AC619" i="5" s="1"/>
  <c r="AL619" i="5" s="1"/>
  <c r="W619" i="5"/>
  <c r="X619" i="5"/>
  <c r="Y1006" i="5"/>
  <c r="V1006" i="5"/>
  <c r="Z1006" i="5" s="1"/>
  <c r="W1006" i="5"/>
  <c r="X1006" i="5"/>
  <c r="Y807" i="5"/>
  <c r="V807" i="5"/>
  <c r="Z807" i="5" s="1"/>
  <c r="AB807" i="5" s="1"/>
  <c r="W807" i="5"/>
  <c r="X807" i="5"/>
  <c r="X186" i="5"/>
  <c r="Y186" i="5"/>
  <c r="V186" i="5"/>
  <c r="Z186" i="5" s="1"/>
  <c r="W186" i="5"/>
  <c r="X106" i="5"/>
  <c r="Y106" i="5"/>
  <c r="V106" i="5"/>
  <c r="Z106" i="5" s="1"/>
  <c r="AB106" i="5" s="1"/>
  <c r="W106" i="5"/>
  <c r="X199" i="5"/>
  <c r="Y199" i="5"/>
  <c r="V199" i="5"/>
  <c r="Z199" i="5" s="1"/>
  <c r="AB199" i="5" s="1"/>
  <c r="W199" i="5"/>
  <c r="Y936" i="5"/>
  <c r="V936" i="5"/>
  <c r="Z936" i="5" s="1"/>
  <c r="AB936" i="5" s="1"/>
  <c r="W936" i="5"/>
  <c r="X936" i="5"/>
  <c r="X433" i="5"/>
  <c r="Y433" i="5"/>
  <c r="V433" i="5"/>
  <c r="Z433" i="5" s="1"/>
  <c r="AB433" i="5" s="1"/>
  <c r="W433" i="5"/>
  <c r="Y606" i="5"/>
  <c r="V606" i="5"/>
  <c r="Z606" i="5" s="1"/>
  <c r="W606" i="5"/>
  <c r="X606" i="5"/>
  <c r="X319" i="5"/>
  <c r="Y319" i="5"/>
  <c r="V319" i="5"/>
  <c r="Z319" i="5" s="1"/>
  <c r="AB319" i="5" s="1"/>
  <c r="W319" i="5"/>
  <c r="Y1315" i="5"/>
  <c r="W1315" i="5"/>
  <c r="V1315" i="5"/>
  <c r="Z1315" i="5" s="1"/>
  <c r="AB1315" i="5" s="1"/>
  <c r="X1315" i="5"/>
  <c r="Y838" i="5"/>
  <c r="V838" i="5"/>
  <c r="Z838" i="5" s="1"/>
  <c r="W838" i="5"/>
  <c r="X838" i="5"/>
  <c r="Y875" i="5"/>
  <c r="V875" i="5"/>
  <c r="Z875" i="5" s="1"/>
  <c r="AB875" i="5" s="1"/>
  <c r="W875" i="5"/>
  <c r="X875" i="5"/>
  <c r="P703" i="5"/>
  <c r="Y2273" i="5"/>
  <c r="V2273" i="5"/>
  <c r="Z2273" i="5" s="1"/>
  <c r="AB2273" i="5" s="1"/>
  <c r="AC2273" i="5" s="1"/>
  <c r="AL2273" i="5" s="1"/>
  <c r="W2273" i="5"/>
  <c r="X2273" i="5"/>
  <c r="AC2081" i="5"/>
  <c r="AL2081" i="5" s="1"/>
  <c r="O3168" i="5"/>
  <c r="AI3168" i="5" s="1"/>
  <c r="P3167" i="5"/>
  <c r="Y1678" i="5"/>
  <c r="V1678" i="5"/>
  <c r="Z1678" i="5" s="1"/>
  <c r="W1678" i="5"/>
  <c r="X1678" i="5"/>
  <c r="P1730" i="5"/>
  <c r="O1731" i="5"/>
  <c r="AI1731" i="5" s="1"/>
  <c r="AC2207" i="5"/>
  <c r="AL2207" i="5" s="1"/>
  <c r="X2714" i="5"/>
  <c r="Y2714" i="5"/>
  <c r="V2714" i="5"/>
  <c r="Z2714" i="5" s="1"/>
  <c r="AB2714" i="5" s="1"/>
  <c r="W2714" i="5"/>
  <c r="U1961" i="5"/>
  <c r="R1961" i="5"/>
  <c r="Q1961" i="5"/>
  <c r="AA1961" i="5" s="1"/>
  <c r="S1961" i="5"/>
  <c r="T1961" i="5"/>
  <c r="W3237" i="5"/>
  <c r="X3237" i="5"/>
  <c r="Y3237" i="5"/>
  <c r="V3237" i="5"/>
  <c r="Z3237" i="5" s="1"/>
  <c r="P2311" i="5"/>
  <c r="O2312" i="5"/>
  <c r="AI2312" i="5" s="1"/>
  <c r="AC2308" i="5"/>
  <c r="AL2308" i="5" s="1"/>
  <c r="V2823" i="5"/>
  <c r="Z2823" i="5" s="1"/>
  <c r="AB2823" i="5" s="1"/>
  <c r="W2823" i="5"/>
  <c r="X2823" i="5"/>
  <c r="Y2823" i="5"/>
  <c r="AE2823" i="5" s="1"/>
  <c r="X2095" i="5"/>
  <c r="Y2095" i="5"/>
  <c r="V2095" i="5"/>
  <c r="Z2095" i="5" s="1"/>
  <c r="AB2095" i="5" s="1"/>
  <c r="W2095" i="5"/>
  <c r="AE3081" i="5"/>
  <c r="T2356" i="5"/>
  <c r="Q2356" i="5"/>
  <c r="AA2356" i="5" s="1"/>
  <c r="U2356" i="5"/>
  <c r="S2356" i="5"/>
  <c r="R2356" i="5"/>
  <c r="AD2378" i="5"/>
  <c r="AN2378" i="5" s="1"/>
  <c r="AC2807" i="5"/>
  <c r="AL2807" i="5" s="1"/>
  <c r="Y3038" i="5"/>
  <c r="V3038" i="5"/>
  <c r="Z3038" i="5" s="1"/>
  <c r="AB3038" i="5" s="1"/>
  <c r="X3038" i="5"/>
  <c r="W3038" i="5"/>
  <c r="AD2763" i="5"/>
  <c r="AN2763" i="5" s="1"/>
  <c r="Q1679" i="5"/>
  <c r="AA1679" i="5" s="1"/>
  <c r="T1679" i="5"/>
  <c r="U1679" i="5"/>
  <c r="R1679" i="5"/>
  <c r="S1679" i="5"/>
  <c r="Q1810" i="5"/>
  <c r="AA1810" i="5" s="1"/>
  <c r="T1810" i="5"/>
  <c r="U1810" i="5"/>
  <c r="R1810" i="5"/>
  <c r="S1810" i="5"/>
  <c r="AD3007" i="5"/>
  <c r="AN3007" i="5" s="1"/>
  <c r="O3190" i="5"/>
  <c r="P3189" i="5"/>
  <c r="Q2173" i="5"/>
  <c r="AA2173" i="5" s="1"/>
  <c r="T2173" i="5"/>
  <c r="U2173" i="5"/>
  <c r="R2173" i="5"/>
  <c r="S2173" i="5"/>
  <c r="X3141" i="5"/>
  <c r="V3141" i="5"/>
  <c r="Z3141" i="5" s="1"/>
  <c r="AB3141" i="5" s="1"/>
  <c r="W3141" i="5"/>
  <c r="Y3141" i="5"/>
  <c r="AC1646" i="5"/>
  <c r="AL1646" i="5" s="1"/>
  <c r="AE2540" i="5"/>
  <c r="P1578" i="5"/>
  <c r="O1579" i="5"/>
  <c r="AI1579" i="5" s="1"/>
  <c r="P2389" i="5"/>
  <c r="O2390" i="5"/>
  <c r="AI2390" i="5" s="1"/>
  <c r="AC2016" i="5"/>
  <c r="AL2016" i="5" s="1"/>
  <c r="S2824" i="5"/>
  <c r="R2824" i="5"/>
  <c r="T2824" i="5"/>
  <c r="Q2824" i="5"/>
  <c r="AA2824" i="5" s="1"/>
  <c r="U2824" i="5"/>
  <c r="T2096" i="5"/>
  <c r="Q2096" i="5"/>
  <c r="AA2096" i="5" s="1"/>
  <c r="R2096" i="5"/>
  <c r="U2096" i="5"/>
  <c r="S2096" i="5"/>
  <c r="P2497" i="5"/>
  <c r="O2498" i="5"/>
  <c r="AI2498" i="5" s="1"/>
  <c r="W1634" i="5"/>
  <c r="X1634" i="5"/>
  <c r="Y1634" i="5"/>
  <c r="V1634" i="5"/>
  <c r="Z1634" i="5" s="1"/>
  <c r="AB1634" i="5" s="1"/>
  <c r="AC1634" i="5" s="1"/>
  <c r="AL1634" i="5" s="1"/>
  <c r="AD2508" i="5"/>
  <c r="AN2508" i="5" s="1"/>
  <c r="U3065" i="5"/>
  <c r="S3065" i="5"/>
  <c r="T3065" i="5"/>
  <c r="R3065" i="5"/>
  <c r="Q3065" i="5"/>
  <c r="AA3065" i="5" s="1"/>
  <c r="AD2713" i="5"/>
  <c r="AN2713" i="5" s="1"/>
  <c r="S3039" i="5"/>
  <c r="T3039" i="5"/>
  <c r="R3039" i="5"/>
  <c r="Q3039" i="5"/>
  <c r="AA3039" i="5" s="1"/>
  <c r="U3039" i="5"/>
  <c r="X3227" i="5"/>
  <c r="Y3227" i="5"/>
  <c r="W3227" i="5"/>
  <c r="V3227" i="5"/>
  <c r="Z3227" i="5" s="1"/>
  <c r="AB3227" i="5" s="1"/>
  <c r="Y1508" i="5"/>
  <c r="W1508" i="5"/>
  <c r="X1508" i="5"/>
  <c r="V1508" i="5"/>
  <c r="Z1508" i="5" s="1"/>
  <c r="AB1508" i="5" s="1"/>
  <c r="AC1508" i="5" s="1"/>
  <c r="AL1508" i="5" s="1"/>
  <c r="AC2085" i="5"/>
  <c r="AL2085" i="5" s="1"/>
  <c r="R3220" i="5"/>
  <c r="Q3220" i="5"/>
  <c r="AA3220" i="5" s="1"/>
  <c r="S3220" i="5"/>
  <c r="U3220" i="5"/>
  <c r="T3220" i="5"/>
  <c r="P3143" i="5"/>
  <c r="O3144" i="5"/>
  <c r="AI3144" i="5" s="1"/>
  <c r="S2209" i="5"/>
  <c r="Q2209" i="5"/>
  <c r="AA2209" i="5" s="1"/>
  <c r="T2209" i="5"/>
  <c r="U2209" i="5"/>
  <c r="R2209" i="5"/>
  <c r="AC3280" i="5"/>
  <c r="AL3280" i="5" s="1"/>
  <c r="X2408" i="5"/>
  <c r="Y2408" i="5"/>
  <c r="V2408" i="5"/>
  <c r="Z2408" i="5" s="1"/>
  <c r="AB2408" i="5" s="1"/>
  <c r="W2408" i="5"/>
  <c r="U3210" i="5"/>
  <c r="R3210" i="5"/>
  <c r="S3210" i="5"/>
  <c r="Q3210" i="5"/>
  <c r="AA3210" i="5" s="1"/>
  <c r="T3210" i="5"/>
  <c r="AD3226" i="5"/>
  <c r="AN3226" i="5" s="1"/>
  <c r="AE1507" i="5"/>
  <c r="X2317" i="5"/>
  <c r="Y2317" i="5"/>
  <c r="V2317" i="5"/>
  <c r="Z2317" i="5" s="1"/>
  <c r="AB2317" i="5" s="1"/>
  <c r="AE2317" i="5" s="1"/>
  <c r="W2317" i="5"/>
  <c r="T1509" i="5"/>
  <c r="U1509" i="5"/>
  <c r="R1509" i="5"/>
  <c r="S1509" i="5"/>
  <c r="Q1509" i="5"/>
  <c r="AA1509" i="5" s="1"/>
  <c r="O2040" i="5"/>
  <c r="AI2040" i="5" s="1"/>
  <c r="P2039" i="5"/>
  <c r="V1960" i="5"/>
  <c r="Z1960" i="5" s="1"/>
  <c r="AB1960" i="5" s="1"/>
  <c r="W1960" i="5"/>
  <c r="X1960" i="5"/>
  <c r="Y1960" i="5"/>
  <c r="AE2909" i="5"/>
  <c r="AE1727" i="5"/>
  <c r="AD2708" i="5"/>
  <c r="AN2708" i="5" s="1"/>
  <c r="AD2103" i="5"/>
  <c r="AN2103" i="5" s="1"/>
  <c r="Q2928" i="5"/>
  <c r="AA2928" i="5" s="1"/>
  <c r="U2928" i="5"/>
  <c r="S2928" i="5"/>
  <c r="R2928" i="5"/>
  <c r="T2928" i="5"/>
  <c r="R2409" i="5"/>
  <c r="U2409" i="5"/>
  <c r="S2409" i="5"/>
  <c r="T2409" i="5"/>
  <c r="Q2409" i="5"/>
  <c r="AA2409" i="5" s="1"/>
  <c r="W3209" i="5"/>
  <c r="X3209" i="5"/>
  <c r="Y3209" i="5"/>
  <c r="AE3209" i="5" s="1"/>
  <c r="V3209" i="5"/>
  <c r="Z3209" i="5" s="1"/>
  <c r="AB3209" i="5" s="1"/>
  <c r="AE2272" i="5"/>
  <c r="R2809" i="5"/>
  <c r="Q2809" i="5"/>
  <c r="AA2809" i="5" s="1"/>
  <c r="S2809" i="5"/>
  <c r="T2809" i="5"/>
  <c r="U2809" i="5"/>
  <c r="AE2007" i="5"/>
  <c r="AE1250" i="5"/>
  <c r="AB1006" i="5"/>
  <c r="Y766" i="5"/>
  <c r="V766" i="5"/>
  <c r="Z766" i="5" s="1"/>
  <c r="AB766" i="5" s="1"/>
  <c r="W766" i="5"/>
  <c r="X766" i="5"/>
  <c r="X207" i="5"/>
  <c r="Y207" i="5"/>
  <c r="V207" i="5"/>
  <c r="Z207" i="5" s="1"/>
  <c r="W207" i="5"/>
  <c r="X310" i="5"/>
  <c r="Y310" i="5"/>
  <c r="V310" i="5"/>
  <c r="Z310" i="5" s="1"/>
  <c r="AB310" i="5" s="1"/>
  <c r="W310" i="5"/>
  <c r="X183" i="5"/>
  <c r="Y183" i="5"/>
  <c r="V183" i="5"/>
  <c r="Z183" i="5" s="1"/>
  <c r="AB183" i="5" s="1"/>
  <c r="AE183" i="5" s="1"/>
  <c r="W183" i="5"/>
  <c r="Y843" i="5"/>
  <c r="V843" i="5"/>
  <c r="Z843" i="5" s="1"/>
  <c r="W843" i="5"/>
  <c r="X843" i="5"/>
  <c r="X147" i="5"/>
  <c r="Y147" i="5"/>
  <c r="V147" i="5"/>
  <c r="Z147" i="5" s="1"/>
  <c r="AB147" i="5" s="1"/>
  <c r="W147" i="5"/>
  <c r="X60" i="5"/>
  <c r="Y60" i="5"/>
  <c r="V60" i="5"/>
  <c r="Z60" i="5" s="1"/>
  <c r="AB60" i="5" s="1"/>
  <c r="W60" i="5"/>
  <c r="X51" i="5"/>
  <c r="Y51" i="5"/>
  <c r="V51" i="5"/>
  <c r="Z51" i="5" s="1"/>
  <c r="AB51" i="5" s="1"/>
  <c r="AE51" i="5" s="1"/>
  <c r="W51" i="5"/>
  <c r="X406" i="5"/>
  <c r="Y406" i="5"/>
  <c r="V406" i="5"/>
  <c r="Z406" i="5" s="1"/>
  <c r="AB406" i="5" s="1"/>
  <c r="W406" i="5"/>
  <c r="AC1006" i="5"/>
  <c r="AL1006" i="5" s="1"/>
  <c r="Y1367" i="5"/>
  <c r="W1367" i="5"/>
  <c r="X1367" i="5"/>
  <c r="V1367" i="5"/>
  <c r="Z1367" i="5" s="1"/>
  <c r="AB1367" i="5" s="1"/>
  <c r="AB186" i="5"/>
  <c r="AE186" i="5" s="1"/>
  <c r="X244" i="5"/>
  <c r="Y244" i="5"/>
  <c r="V244" i="5"/>
  <c r="Z244" i="5" s="1"/>
  <c r="AB244" i="5" s="1"/>
  <c r="W244" i="5"/>
  <c r="W545" i="5"/>
  <c r="X545" i="5"/>
  <c r="Y545" i="5"/>
  <c r="AE545" i="5" s="1"/>
  <c r="V545" i="5"/>
  <c r="Z545" i="5" s="1"/>
  <c r="AB545" i="5" s="1"/>
  <c r="Y1207" i="5"/>
  <c r="W1207" i="5"/>
  <c r="V1207" i="5"/>
  <c r="Z1207" i="5" s="1"/>
  <c r="AB1207" i="5" s="1"/>
  <c r="AD1207" i="5" s="1"/>
  <c r="AN1207" i="5" s="1"/>
  <c r="X1207" i="5"/>
  <c r="X215" i="5"/>
  <c r="Y215" i="5"/>
  <c r="V215" i="5"/>
  <c r="Z215" i="5" s="1"/>
  <c r="AB215" i="5" s="1"/>
  <c r="W215" i="5"/>
  <c r="Y743" i="5"/>
  <c r="V743" i="5"/>
  <c r="Z743" i="5" s="1"/>
  <c r="AB743" i="5" s="1"/>
  <c r="W743" i="5"/>
  <c r="X743" i="5"/>
  <c r="W544" i="5"/>
  <c r="V544" i="5"/>
  <c r="Z544" i="5" s="1"/>
  <c r="AB544" i="5" s="1"/>
  <c r="X544" i="5"/>
  <c r="Y544" i="5"/>
  <c r="X367" i="5"/>
  <c r="Y367" i="5"/>
  <c r="V367" i="5"/>
  <c r="Z367" i="5" s="1"/>
  <c r="AB367" i="5" s="1"/>
  <c r="W367" i="5"/>
  <c r="P403" i="5"/>
  <c r="AB838" i="5"/>
  <c r="Y1251" i="5"/>
  <c r="V1251" i="5"/>
  <c r="Z1251" i="5" s="1"/>
  <c r="AB1251" i="5" s="1"/>
  <c r="W1251" i="5"/>
  <c r="X1251" i="5"/>
  <c r="Y615" i="5"/>
  <c r="V615" i="5"/>
  <c r="Z615" i="5" s="1"/>
  <c r="AB615" i="5" s="1"/>
  <c r="W615" i="5"/>
  <c r="X615" i="5"/>
  <c r="AC1910" i="5"/>
  <c r="AL1910" i="5" s="1"/>
  <c r="AE3037" i="5"/>
  <c r="AE2502" i="5"/>
  <c r="AC3252" i="5"/>
  <c r="AL3252" i="5" s="1"/>
  <c r="S3166" i="5"/>
  <c r="Q3166" i="5"/>
  <c r="AA3166" i="5" s="1"/>
  <c r="T3166" i="5"/>
  <c r="U3166" i="5"/>
  <c r="R3166" i="5"/>
  <c r="AD2494" i="5"/>
  <c r="AN2494" i="5" s="1"/>
  <c r="S2318" i="5"/>
  <c r="Q2318" i="5"/>
  <c r="AA2318" i="5" s="1"/>
  <c r="T2318" i="5"/>
  <c r="U2318" i="5"/>
  <c r="R2318" i="5"/>
  <c r="AD1607" i="5"/>
  <c r="AN1607" i="5" s="1"/>
  <c r="Q1729" i="5"/>
  <c r="AA1729" i="5" s="1"/>
  <c r="T1729" i="5"/>
  <c r="U1729" i="5"/>
  <c r="R1729" i="5"/>
  <c r="S1729" i="5"/>
  <c r="T3130" i="5"/>
  <c r="R3130" i="5"/>
  <c r="Q3130" i="5"/>
  <c r="AA3130" i="5" s="1"/>
  <c r="S3130" i="5"/>
  <c r="U3130" i="5"/>
  <c r="U2310" i="5"/>
  <c r="R2310" i="5"/>
  <c r="S2310" i="5"/>
  <c r="Q2310" i="5"/>
  <c r="AA2310" i="5" s="1"/>
  <c r="T2310" i="5"/>
  <c r="AD1677" i="5"/>
  <c r="AN1677" i="5" s="1"/>
  <c r="V2017" i="5"/>
  <c r="Z2017" i="5" s="1"/>
  <c r="AB2017" i="5" s="1"/>
  <c r="W2017" i="5"/>
  <c r="X2017" i="5"/>
  <c r="Y2017" i="5"/>
  <c r="AD1808" i="5"/>
  <c r="AN1808" i="5" s="1"/>
  <c r="AE2008" i="5"/>
  <c r="X2387" i="5"/>
  <c r="Y2387" i="5"/>
  <c r="V2387" i="5"/>
  <c r="Z2387" i="5" s="1"/>
  <c r="AB2387" i="5" s="1"/>
  <c r="AE2387" i="5" s="1"/>
  <c r="W2387" i="5"/>
  <c r="Y2503" i="5"/>
  <c r="V2503" i="5"/>
  <c r="Z2503" i="5" s="1"/>
  <c r="AB2503" i="5" s="1"/>
  <c r="W2503" i="5"/>
  <c r="X2503" i="5"/>
  <c r="AD3081" i="5"/>
  <c r="AN3081" i="5" s="1"/>
  <c r="P2275" i="5"/>
  <c r="O2276" i="5"/>
  <c r="AI2276" i="5" s="1"/>
  <c r="AC2378" i="5"/>
  <c r="AL2378" i="5" s="1"/>
  <c r="P2088" i="5"/>
  <c r="O2089" i="5"/>
  <c r="AI2089" i="5" s="1"/>
  <c r="AE1633" i="5"/>
  <c r="P2912" i="5"/>
  <c r="O2913" i="5"/>
  <c r="AI2913" i="5" s="1"/>
  <c r="W3264" i="5"/>
  <c r="X3264" i="5"/>
  <c r="Y3264" i="5"/>
  <c r="V3264" i="5"/>
  <c r="Z3264" i="5" s="1"/>
  <c r="AB3264" i="5" s="1"/>
  <c r="O3230" i="5"/>
  <c r="AI3230" i="5" s="1"/>
  <c r="P3229" i="5"/>
  <c r="X1728" i="5"/>
  <c r="Y1728" i="5"/>
  <c r="V1728" i="5"/>
  <c r="Z1728" i="5" s="1"/>
  <c r="W1728" i="5"/>
  <c r="P2543" i="5"/>
  <c r="O2544" i="5"/>
  <c r="AI2544" i="5" s="1"/>
  <c r="P1811" i="5"/>
  <c r="O1812" i="5"/>
  <c r="AI1812" i="5" s="1"/>
  <c r="W3219" i="5"/>
  <c r="X3219" i="5"/>
  <c r="Y3219" i="5"/>
  <c r="V3219" i="5"/>
  <c r="Z3219" i="5" s="1"/>
  <c r="AB3219" i="5" s="1"/>
  <c r="AD3219" i="5" s="1"/>
  <c r="AN3219" i="5" s="1"/>
  <c r="O3240" i="5"/>
  <c r="AI3240" i="5" s="1"/>
  <c r="P3239" i="5"/>
  <c r="R3188" i="5"/>
  <c r="Q3188" i="5"/>
  <c r="AA3188" i="5" s="1"/>
  <c r="S3188" i="5"/>
  <c r="U3188" i="5"/>
  <c r="T3188" i="5"/>
  <c r="V2208" i="5"/>
  <c r="Z2208" i="5" s="1"/>
  <c r="W2208" i="5"/>
  <c r="X2208" i="5"/>
  <c r="Y2208" i="5"/>
  <c r="V3121" i="5"/>
  <c r="Z3121" i="5" s="1"/>
  <c r="AB3121" i="5" s="1"/>
  <c r="W3121" i="5"/>
  <c r="X3121" i="5"/>
  <c r="Y3121" i="5"/>
  <c r="AE3121" i="5" s="1"/>
  <c r="O1710" i="5"/>
  <c r="AI1710" i="5" s="1"/>
  <c r="P1709" i="5"/>
  <c r="U1577" i="5"/>
  <c r="R1577" i="5"/>
  <c r="T1577" i="5"/>
  <c r="S1577" i="5"/>
  <c r="Q1577" i="5"/>
  <c r="AA1577" i="5" s="1"/>
  <c r="Q2388" i="5"/>
  <c r="AA2388" i="5" s="1"/>
  <c r="U2388" i="5"/>
  <c r="S2388" i="5"/>
  <c r="R2388" i="5"/>
  <c r="T2388" i="5"/>
  <c r="AC2201" i="5"/>
  <c r="AL2201" i="5" s="1"/>
  <c r="O2895" i="5"/>
  <c r="AI2895" i="5" s="1"/>
  <c r="P2894" i="5"/>
  <c r="V2379" i="5"/>
  <c r="Z2379" i="5" s="1"/>
  <c r="W2379" i="5"/>
  <c r="X2379" i="5"/>
  <c r="Y2379" i="5"/>
  <c r="T2496" i="5"/>
  <c r="Q2496" i="5"/>
  <c r="AA2496" i="5" s="1"/>
  <c r="R2496" i="5"/>
  <c r="U2496" i="5"/>
  <c r="S2496" i="5"/>
  <c r="Q3282" i="5"/>
  <c r="AA3282" i="5" s="1"/>
  <c r="S3282" i="5"/>
  <c r="U3282" i="5"/>
  <c r="T3282" i="5"/>
  <c r="R3282" i="5"/>
  <c r="AC2316" i="5"/>
  <c r="AL2316" i="5" s="1"/>
  <c r="AD1986" i="5"/>
  <c r="AN1986" i="5" s="1"/>
  <c r="AC2713" i="5"/>
  <c r="AL2713" i="5" s="1"/>
  <c r="W2108" i="5"/>
  <c r="X2108" i="5"/>
  <c r="Y2108" i="5"/>
  <c r="V2108" i="5"/>
  <c r="Z2108" i="5" s="1"/>
  <c r="S2203" i="5"/>
  <c r="R2203" i="5"/>
  <c r="T2203" i="5"/>
  <c r="Q2203" i="5"/>
  <c r="AA2203" i="5" s="1"/>
  <c r="U2203" i="5"/>
  <c r="V2172" i="5"/>
  <c r="Z2172" i="5" s="1"/>
  <c r="AB2172" i="5" s="1"/>
  <c r="W2172" i="5"/>
  <c r="X2172" i="5"/>
  <c r="AD2172" i="5" s="1"/>
  <c r="AN2172" i="5" s="1"/>
  <c r="Y2172" i="5"/>
  <c r="T3142" i="5"/>
  <c r="Q3142" i="5"/>
  <c r="AA3142" i="5" s="1"/>
  <c r="S3142" i="5"/>
  <c r="U3142" i="5"/>
  <c r="R3142" i="5"/>
  <c r="AE2408" i="5"/>
  <c r="X2874" i="5"/>
  <c r="AD2874" i="5" s="1"/>
  <c r="AN2874" i="5" s="1"/>
  <c r="Y2874" i="5"/>
  <c r="V2874" i="5"/>
  <c r="Z2874" i="5" s="1"/>
  <c r="AB2874" i="5" s="1"/>
  <c r="W2874" i="5"/>
  <c r="Y2892" i="5"/>
  <c r="V2892" i="5"/>
  <c r="Z2892" i="5" s="1"/>
  <c r="AB2892" i="5" s="1"/>
  <c r="AE2892" i="5" s="1"/>
  <c r="W2892" i="5"/>
  <c r="X2892" i="5"/>
  <c r="W2808" i="5"/>
  <c r="X2808" i="5"/>
  <c r="Y2808" i="5"/>
  <c r="V2808" i="5"/>
  <c r="Z2808" i="5" s="1"/>
  <c r="AB2808" i="5" s="1"/>
  <c r="AD2808" i="5" s="1"/>
  <c r="AN2808" i="5" s="1"/>
  <c r="AC2926" i="5"/>
  <c r="AL2926" i="5" s="1"/>
  <c r="O1637" i="5"/>
  <c r="AI1637" i="5" s="1"/>
  <c r="P1636" i="5"/>
  <c r="O2612" i="5"/>
  <c r="AI2612" i="5" s="1"/>
  <c r="P2611" i="5"/>
  <c r="AC1507" i="5"/>
  <c r="AL1507" i="5" s="1"/>
  <c r="AE2094" i="5"/>
  <c r="V3199" i="5"/>
  <c r="Z3199" i="5" s="1"/>
  <c r="AB3199" i="5" s="1"/>
  <c r="X3199" i="5"/>
  <c r="W3199" i="5"/>
  <c r="Y3199" i="5"/>
  <c r="AE1959" i="5"/>
  <c r="X2704" i="5"/>
  <c r="Y2704" i="5"/>
  <c r="V2704" i="5"/>
  <c r="Z2704" i="5" s="1"/>
  <c r="AB2704" i="5" s="1"/>
  <c r="W2704" i="5"/>
  <c r="AD2080" i="5"/>
  <c r="AN2080" i="5" s="1"/>
  <c r="P1510" i="5"/>
  <c r="O1511" i="5"/>
  <c r="AI1511" i="5" s="1"/>
  <c r="W3129" i="5"/>
  <c r="X3129" i="5"/>
  <c r="V3129" i="5"/>
  <c r="Z3129" i="5" s="1"/>
  <c r="AB3129" i="5" s="1"/>
  <c r="Y3129" i="5"/>
  <c r="T2038" i="5"/>
  <c r="Q2038" i="5"/>
  <c r="AA2038" i="5" s="1"/>
  <c r="R2038" i="5"/>
  <c r="U2038" i="5"/>
  <c r="S2038" i="5"/>
  <c r="AD2909" i="5"/>
  <c r="AN2909" i="5" s="1"/>
  <c r="AC2107" i="5"/>
  <c r="AL2107" i="5" s="1"/>
  <c r="AD1727" i="5"/>
  <c r="AN1727" i="5" s="1"/>
  <c r="AC2708" i="5"/>
  <c r="AL2708" i="5" s="1"/>
  <c r="AC2103" i="5"/>
  <c r="AL2103" i="5" s="1"/>
  <c r="P2929" i="5"/>
  <c r="O2930" i="5"/>
  <c r="AI2930" i="5" s="1"/>
  <c r="V3116" i="5"/>
  <c r="Z3116" i="5" s="1"/>
  <c r="W3116" i="5"/>
  <c r="X3116" i="5"/>
  <c r="Y3116" i="5"/>
  <c r="AE2171" i="5"/>
  <c r="P2876" i="5"/>
  <c r="O2877" i="5"/>
  <c r="AI2877" i="5" s="1"/>
  <c r="AE3140" i="5"/>
  <c r="Y3253" i="5"/>
  <c r="V3253" i="5"/>
  <c r="Z3253" i="5" s="1"/>
  <c r="AB3253" i="5" s="1"/>
  <c r="W3253" i="5"/>
  <c r="X3253" i="5"/>
  <c r="AD3253" i="5" s="1"/>
  <c r="AN3253" i="5" s="1"/>
  <c r="U1988" i="5"/>
  <c r="R1988" i="5"/>
  <c r="T1988" i="5"/>
  <c r="S1988" i="5"/>
  <c r="Q1988" i="5"/>
  <c r="AA1988" i="5" s="1"/>
  <c r="AC1575" i="5"/>
  <c r="AL1575" i="5" s="1"/>
  <c r="Y823" i="5"/>
  <c r="V823" i="5"/>
  <c r="Z823" i="5" s="1"/>
  <c r="AB823" i="5" s="1"/>
  <c r="AE823" i="5" s="1"/>
  <c r="W823" i="5"/>
  <c r="X823" i="5"/>
  <c r="X507" i="5"/>
  <c r="Y507" i="5"/>
  <c r="V507" i="5"/>
  <c r="Z507" i="5" s="1"/>
  <c r="AB507" i="5" s="1"/>
  <c r="W507" i="5"/>
  <c r="Y644" i="5"/>
  <c r="V644" i="5"/>
  <c r="Z644" i="5" s="1"/>
  <c r="AB644" i="5" s="1"/>
  <c r="AE644" i="5" s="1"/>
  <c r="W644" i="5"/>
  <c r="X644" i="5"/>
  <c r="X118" i="5"/>
  <c r="Y118" i="5"/>
  <c r="V118" i="5"/>
  <c r="Z118" i="5" s="1"/>
  <c r="AB118" i="5" s="1"/>
  <c r="W118" i="5"/>
  <c r="X182" i="5"/>
  <c r="Y182" i="5"/>
  <c r="V182" i="5"/>
  <c r="Z182" i="5" s="1"/>
  <c r="AB182" i="5" s="1"/>
  <c r="W182" i="5"/>
  <c r="W548" i="5"/>
  <c r="V548" i="5"/>
  <c r="Z548" i="5" s="1"/>
  <c r="AB548" i="5" s="1"/>
  <c r="X548" i="5"/>
  <c r="Y548" i="5"/>
  <c r="AB207" i="5"/>
  <c r="Y1399" i="5"/>
  <c r="W1399" i="5"/>
  <c r="X1399" i="5"/>
  <c r="V1399" i="5"/>
  <c r="Z1399" i="5" s="1"/>
  <c r="AB606" i="5"/>
  <c r="AD606" i="5" s="1"/>
  <c r="AN606" i="5" s="1"/>
  <c r="X486" i="5"/>
  <c r="Y486" i="5"/>
  <c r="V486" i="5"/>
  <c r="Z486" i="5" s="1"/>
  <c r="W486" i="5"/>
  <c r="Y1351" i="5"/>
  <c r="V1351" i="5"/>
  <c r="Z1351" i="5" s="1"/>
  <c r="AB1351" i="5" s="1"/>
  <c r="W1351" i="5"/>
  <c r="X1351" i="5"/>
  <c r="X523" i="5"/>
  <c r="Y523" i="5"/>
  <c r="V523" i="5"/>
  <c r="Z523" i="5" s="1"/>
  <c r="AB523" i="5" s="1"/>
  <c r="W523" i="5"/>
  <c r="AC838" i="5"/>
  <c r="AL838" i="5" s="1"/>
  <c r="Y908" i="5"/>
  <c r="V908" i="5"/>
  <c r="Z908" i="5" s="1"/>
  <c r="AB908" i="5" s="1"/>
  <c r="W908" i="5"/>
  <c r="X908" i="5"/>
  <c r="Y1322" i="5"/>
  <c r="W1322" i="5"/>
  <c r="X1322" i="5"/>
  <c r="V1322" i="5"/>
  <c r="Z1322" i="5" s="1"/>
  <c r="AB1322" i="5" s="1"/>
  <c r="Y1406" i="5"/>
  <c r="W1406" i="5"/>
  <c r="X1406" i="5"/>
  <c r="V1406" i="5"/>
  <c r="Z1406" i="5" s="1"/>
  <c r="X428" i="5"/>
  <c r="Y428" i="5"/>
  <c r="V428" i="5"/>
  <c r="Z428" i="5" s="1"/>
  <c r="AB428" i="5" s="1"/>
  <c r="W428" i="5"/>
  <c r="Y2256" i="5"/>
  <c r="V2256" i="5"/>
  <c r="Z2256" i="5" s="1"/>
  <c r="W2256" i="5"/>
  <c r="X2256" i="5"/>
  <c r="AD2502" i="5"/>
  <c r="AN2502" i="5" s="1"/>
  <c r="P3201" i="5"/>
  <c r="O3202" i="5"/>
  <c r="AI3202" i="5" s="1"/>
  <c r="W2509" i="5"/>
  <c r="X2509" i="5"/>
  <c r="Y2509" i="5"/>
  <c r="V2509" i="5"/>
  <c r="Z2509" i="5" s="1"/>
  <c r="AB2509" i="5" s="1"/>
  <c r="P2319" i="5"/>
  <c r="O2320" i="5"/>
  <c r="AI2320" i="5" s="1"/>
  <c r="AB1678" i="5"/>
  <c r="AD1678" i="5" s="1"/>
  <c r="AN1678" i="5" s="1"/>
  <c r="W1647" i="5"/>
  <c r="Y1647" i="5"/>
  <c r="X1647" i="5"/>
  <c r="V1647" i="5"/>
  <c r="Z1647" i="5" s="1"/>
  <c r="AB1647" i="5" s="1"/>
  <c r="P3131" i="5"/>
  <c r="O3132" i="5"/>
  <c r="AI3132" i="5" s="1"/>
  <c r="AE3208" i="5"/>
  <c r="V3187" i="5"/>
  <c r="Z3187" i="5" s="1"/>
  <c r="X3187" i="5"/>
  <c r="Y3187" i="5"/>
  <c r="W3187" i="5"/>
  <c r="AD2873" i="5"/>
  <c r="AN2873" i="5" s="1"/>
  <c r="AD2008" i="5"/>
  <c r="AN2008" i="5" s="1"/>
  <c r="V3082" i="5"/>
  <c r="Z3082" i="5" s="1"/>
  <c r="AB3082" i="5" s="1"/>
  <c r="W3082" i="5"/>
  <c r="X3082" i="5"/>
  <c r="Y3082" i="5"/>
  <c r="P3123" i="5"/>
  <c r="O3124" i="5"/>
  <c r="P3010" i="5"/>
  <c r="O3011" i="5"/>
  <c r="AI3011" i="5" s="1"/>
  <c r="S1776" i="5"/>
  <c r="R1776" i="5"/>
  <c r="T1776" i="5"/>
  <c r="Q1776" i="5"/>
  <c r="AA1776" i="5" s="1"/>
  <c r="U1776" i="5"/>
  <c r="AE2308" i="5"/>
  <c r="AD2823" i="5"/>
  <c r="AN2823" i="5" s="1"/>
  <c r="P3255" i="5"/>
  <c r="O3256" i="5"/>
  <c r="AI3256" i="5" s="1"/>
  <c r="V3281" i="5"/>
  <c r="Z3281" i="5" s="1"/>
  <c r="AB3281" i="5" s="1"/>
  <c r="Y3281" i="5"/>
  <c r="W3281" i="5"/>
  <c r="X3281" i="5"/>
  <c r="W3064" i="5"/>
  <c r="X3064" i="5"/>
  <c r="Y3064" i="5"/>
  <c r="V3064" i="5"/>
  <c r="Z3064" i="5" s="1"/>
  <c r="R2274" i="5"/>
  <c r="S2274" i="5"/>
  <c r="Q2274" i="5"/>
  <c r="AA2274" i="5" s="1"/>
  <c r="T2274" i="5"/>
  <c r="U2274" i="5"/>
  <c r="O2259" i="5"/>
  <c r="AI2259" i="5" s="1"/>
  <c r="P2258" i="5"/>
  <c r="R2087" i="5"/>
  <c r="Q2087" i="5"/>
  <c r="AA2087" i="5" s="1"/>
  <c r="T2087" i="5"/>
  <c r="U2087" i="5"/>
  <c r="S2087" i="5"/>
  <c r="AD1633" i="5"/>
  <c r="AN1633" i="5" s="1"/>
  <c r="O2512" i="5"/>
  <c r="AI2512" i="5" s="1"/>
  <c r="P2511" i="5"/>
  <c r="R2911" i="5"/>
  <c r="T2911" i="5"/>
  <c r="S2911" i="5"/>
  <c r="Q2911" i="5"/>
  <c r="AA2911" i="5" s="1"/>
  <c r="U2911" i="5"/>
  <c r="U3228" i="5"/>
  <c r="S3228" i="5"/>
  <c r="R3228" i="5"/>
  <c r="T3228" i="5"/>
  <c r="Q3228" i="5"/>
  <c r="AA3228" i="5" s="1"/>
  <c r="AE2255" i="5"/>
  <c r="P1649" i="5"/>
  <c r="O1650" i="5"/>
  <c r="AI1650" i="5" s="1"/>
  <c r="R2542" i="5"/>
  <c r="T2542" i="5"/>
  <c r="S2542" i="5"/>
  <c r="Q2542" i="5"/>
  <c r="AA2542" i="5" s="1"/>
  <c r="U2542" i="5"/>
  <c r="O2717" i="5"/>
  <c r="AI2717" i="5" s="1"/>
  <c r="P2716" i="5"/>
  <c r="U3238" i="5"/>
  <c r="R3238" i="5"/>
  <c r="S3238" i="5"/>
  <c r="Q3238" i="5"/>
  <c r="AA3238" i="5" s="1"/>
  <c r="T3238" i="5"/>
  <c r="S2018" i="5"/>
  <c r="T2018" i="5"/>
  <c r="Q2018" i="5"/>
  <c r="AA2018" i="5" s="1"/>
  <c r="R2018" i="5"/>
  <c r="U2018" i="5"/>
  <c r="AC2540" i="5"/>
  <c r="AL2540" i="5" s="1"/>
  <c r="AD3128" i="5"/>
  <c r="AN3128" i="5" s="1"/>
  <c r="AE3106" i="5"/>
  <c r="U1708" i="5"/>
  <c r="R1708" i="5"/>
  <c r="T1708" i="5"/>
  <c r="S1708" i="5"/>
  <c r="Q1708" i="5"/>
  <c r="AA1708" i="5" s="1"/>
  <c r="S2893" i="5"/>
  <c r="T2893" i="5"/>
  <c r="U2893" i="5"/>
  <c r="R2893" i="5"/>
  <c r="Q2893" i="5"/>
  <c r="AA2893" i="5" s="1"/>
  <c r="AB2379" i="5"/>
  <c r="P3109" i="5"/>
  <c r="O3110" i="5"/>
  <c r="AI3110" i="5" s="1"/>
  <c r="O3284" i="5"/>
  <c r="AI3284" i="5" s="1"/>
  <c r="P3283" i="5"/>
  <c r="W2609" i="5"/>
  <c r="X2609" i="5"/>
  <c r="Y2609" i="5"/>
  <c r="V2609" i="5"/>
  <c r="Z2609" i="5" s="1"/>
  <c r="AB2609" i="5" s="1"/>
  <c r="W2764" i="5"/>
  <c r="X2764" i="5"/>
  <c r="Y2764" i="5"/>
  <c r="V2764" i="5"/>
  <c r="Z2764" i="5" s="1"/>
  <c r="AB2764" i="5" s="1"/>
  <c r="W1608" i="5"/>
  <c r="X1608" i="5"/>
  <c r="Y1608" i="5"/>
  <c r="V1608" i="5"/>
  <c r="Z1608" i="5" s="1"/>
  <c r="AB1608" i="5" s="1"/>
  <c r="P3266" i="5"/>
  <c r="O3267" i="5"/>
  <c r="AI3267" i="5" s="1"/>
  <c r="V2703" i="5"/>
  <c r="Z2703" i="5" s="1"/>
  <c r="AB2703" i="5" s="1"/>
  <c r="W2703" i="5"/>
  <c r="X2703" i="5"/>
  <c r="Y2703" i="5"/>
  <c r="V1671" i="5"/>
  <c r="Z1671" i="5" s="1"/>
  <c r="AB1671" i="5" s="1"/>
  <c r="W1671" i="5"/>
  <c r="X1671" i="5"/>
  <c r="Y1671" i="5"/>
  <c r="Y2541" i="5"/>
  <c r="V2541" i="5"/>
  <c r="Z2541" i="5" s="1"/>
  <c r="AB2541" i="5" s="1"/>
  <c r="W2541" i="5"/>
  <c r="X2541" i="5"/>
  <c r="W1555" i="5"/>
  <c r="Y1555" i="5"/>
  <c r="AE1555" i="5" s="1"/>
  <c r="X1555" i="5"/>
  <c r="V1555" i="5"/>
  <c r="Z1555" i="5" s="1"/>
  <c r="AB1555" i="5" s="1"/>
  <c r="V2927" i="5"/>
  <c r="Z2927" i="5" s="1"/>
  <c r="AB2927" i="5" s="1"/>
  <c r="W2927" i="5"/>
  <c r="X2927" i="5"/>
  <c r="Y2927" i="5"/>
  <c r="Y3115" i="5"/>
  <c r="W3115" i="5"/>
  <c r="V3115" i="5"/>
  <c r="Z3115" i="5" s="1"/>
  <c r="AB3115" i="5" s="1"/>
  <c r="X3115" i="5"/>
  <c r="X1576" i="5"/>
  <c r="Y1576" i="5"/>
  <c r="V1576" i="5"/>
  <c r="Z1576" i="5" s="1"/>
  <c r="AB1576" i="5" s="1"/>
  <c r="W1576" i="5"/>
  <c r="AE3280" i="5"/>
  <c r="AC2408" i="5"/>
  <c r="AL2408" i="5" s="1"/>
  <c r="AE2874" i="5"/>
  <c r="U2380" i="5"/>
  <c r="S2380" i="5"/>
  <c r="R2380" i="5"/>
  <c r="T2380" i="5"/>
  <c r="Q2380" i="5"/>
  <c r="AA2380" i="5" s="1"/>
  <c r="V1987" i="5"/>
  <c r="Z1987" i="5" s="1"/>
  <c r="AB1987" i="5" s="1"/>
  <c r="W1987" i="5"/>
  <c r="X1987" i="5"/>
  <c r="Y1987" i="5"/>
  <c r="X3107" i="5"/>
  <c r="Y3107" i="5"/>
  <c r="W3107" i="5"/>
  <c r="V3107" i="5"/>
  <c r="Z3107" i="5" s="1"/>
  <c r="AB3107" i="5" s="1"/>
  <c r="T1635" i="5"/>
  <c r="S1635" i="5"/>
  <c r="Q1635" i="5"/>
  <c r="AA1635" i="5" s="1"/>
  <c r="U1635" i="5"/>
  <c r="R1635" i="5"/>
  <c r="R2610" i="5"/>
  <c r="T2610" i="5"/>
  <c r="S2610" i="5"/>
  <c r="Q2610" i="5"/>
  <c r="AA2610" i="5" s="1"/>
  <c r="U2610" i="5"/>
  <c r="S2765" i="5"/>
  <c r="T2765" i="5"/>
  <c r="U2765" i="5"/>
  <c r="R2765" i="5"/>
  <c r="Q2765" i="5"/>
  <c r="AA2765" i="5" s="1"/>
  <c r="P1610" i="5"/>
  <c r="O1611" i="5"/>
  <c r="AI1611" i="5" s="1"/>
  <c r="AC2094" i="5"/>
  <c r="AL2094" i="5" s="1"/>
  <c r="AD3199" i="5"/>
  <c r="AN3199" i="5" s="1"/>
  <c r="AD1959" i="5"/>
  <c r="AN1959" i="5" s="1"/>
  <c r="P2110" i="5"/>
  <c r="O2111" i="5"/>
  <c r="AI2111" i="5" s="1"/>
  <c r="AE2709" i="5"/>
  <c r="Q1556" i="5"/>
  <c r="AA1556" i="5" s="1"/>
  <c r="U1556" i="5"/>
  <c r="R1556" i="5"/>
  <c r="S1556" i="5"/>
  <c r="T1556" i="5"/>
  <c r="AE2386" i="5"/>
  <c r="AC2909" i="5"/>
  <c r="AL2909" i="5" s="1"/>
  <c r="W2202" i="5"/>
  <c r="X2202" i="5"/>
  <c r="Y2202" i="5"/>
  <c r="V2202" i="5"/>
  <c r="Z2202" i="5" s="1"/>
  <c r="AB2202" i="5" s="1"/>
  <c r="AC3263" i="5"/>
  <c r="AL3263" i="5" s="1"/>
  <c r="AD1670" i="5"/>
  <c r="AN1670" i="5" s="1"/>
  <c r="O3085" i="5"/>
  <c r="AI3085" i="5" s="1"/>
  <c r="P3084" i="5"/>
  <c r="AB3116" i="5"/>
  <c r="X1775" i="5"/>
  <c r="Y1775" i="5"/>
  <c r="V1775" i="5"/>
  <c r="Z1775" i="5" s="1"/>
  <c r="AB1775" i="5" s="1"/>
  <c r="W1775" i="5"/>
  <c r="Q2875" i="5"/>
  <c r="AA2875" i="5" s="1"/>
  <c r="U2875" i="5"/>
  <c r="R2875" i="5"/>
  <c r="T2875" i="5"/>
  <c r="S2875" i="5"/>
  <c r="P1989" i="5"/>
  <c r="O1990" i="5"/>
  <c r="AI1990" i="5" s="1"/>
  <c r="AC2007" i="5"/>
  <c r="AL2007" i="5" s="1"/>
  <c r="AB843" i="5"/>
  <c r="Y635" i="5"/>
  <c r="V635" i="5"/>
  <c r="Z635" i="5" s="1"/>
  <c r="AB635" i="5" s="1"/>
  <c r="W635" i="5"/>
  <c r="X635" i="5"/>
  <c r="Y1190" i="5"/>
  <c r="W1190" i="5"/>
  <c r="V1190" i="5"/>
  <c r="Z1190" i="5" s="1"/>
  <c r="AB1190" i="5" s="1"/>
  <c r="X1190" i="5"/>
  <c r="X78" i="5"/>
  <c r="Y78" i="5"/>
  <c r="V78" i="5"/>
  <c r="Z78" i="5" s="1"/>
  <c r="AB78" i="5" s="1"/>
  <c r="W78" i="5"/>
  <c r="AC78" i="5" s="1"/>
  <c r="AL78" i="5" s="1"/>
  <c r="AB701" i="5"/>
  <c r="Y701" i="5"/>
  <c r="V701" i="5"/>
  <c r="Z701" i="5" s="1"/>
  <c r="W701" i="5"/>
  <c r="X701" i="5"/>
  <c r="AD701" i="5" s="1"/>
  <c r="AN701" i="5" s="1"/>
  <c r="Y616" i="5"/>
  <c r="V616" i="5"/>
  <c r="Z616" i="5" s="1"/>
  <c r="AB616" i="5" s="1"/>
  <c r="W616" i="5"/>
  <c r="X616" i="5"/>
  <c r="AE1006" i="5"/>
  <c r="Y706" i="5"/>
  <c r="V706" i="5"/>
  <c r="Z706" i="5" s="1"/>
  <c r="AB706" i="5" s="1"/>
  <c r="W706" i="5"/>
  <c r="X706" i="5"/>
  <c r="X130" i="5"/>
  <c r="Y130" i="5"/>
  <c r="V130" i="5"/>
  <c r="Z130" i="5" s="1"/>
  <c r="AB130" i="5" s="1"/>
  <c r="W130" i="5"/>
  <c r="X175" i="5"/>
  <c r="Y175" i="5"/>
  <c r="V175" i="5"/>
  <c r="Z175" i="5" s="1"/>
  <c r="AB175" i="5" s="1"/>
  <c r="W175" i="5"/>
  <c r="Y883" i="5"/>
  <c r="V883" i="5"/>
  <c r="Z883" i="5" s="1"/>
  <c r="AB883" i="5" s="1"/>
  <c r="W883" i="5"/>
  <c r="X883" i="5"/>
  <c r="Y1306" i="5"/>
  <c r="W1306" i="5"/>
  <c r="V1306" i="5"/>
  <c r="Z1306" i="5" s="1"/>
  <c r="AB1306" i="5" s="1"/>
  <c r="X1306" i="5"/>
  <c r="Y1107" i="5"/>
  <c r="V1107" i="5"/>
  <c r="Z1107" i="5" s="1"/>
  <c r="AB1107" i="5" s="1"/>
  <c r="W1107" i="5"/>
  <c r="X1107" i="5"/>
  <c r="Y1438" i="5"/>
  <c r="W1438" i="5"/>
  <c r="X1438" i="5"/>
  <c r="V1438" i="5"/>
  <c r="Z1438" i="5" s="1"/>
  <c r="AB1438" i="5" s="1"/>
  <c r="P62" i="5"/>
  <c r="S62" i="5" s="1"/>
  <c r="X66" i="5"/>
  <c r="Y66" i="5"/>
  <c r="V66" i="5"/>
  <c r="Z66" i="5" s="1"/>
  <c r="AB66" i="5" s="1"/>
  <c r="W66" i="5"/>
  <c r="AB1399" i="5"/>
  <c r="Y839" i="5"/>
  <c r="V839" i="5"/>
  <c r="Z839" i="5" s="1"/>
  <c r="AB839" i="5" s="1"/>
  <c r="W839" i="5"/>
  <c r="X839" i="5"/>
  <c r="AE606" i="5"/>
  <c r="AB486" i="5"/>
  <c r="Y830" i="5"/>
  <c r="AE830" i="5" s="1"/>
  <c r="V830" i="5"/>
  <c r="Z830" i="5" s="1"/>
  <c r="AB830" i="5" s="1"/>
  <c r="W830" i="5"/>
  <c r="X830" i="5"/>
  <c r="X94" i="5"/>
  <c r="Y94" i="5"/>
  <c r="V94" i="5"/>
  <c r="Z94" i="5" s="1"/>
  <c r="AB94" i="5" s="1"/>
  <c r="W94" i="5"/>
  <c r="X226" i="5"/>
  <c r="Y226" i="5"/>
  <c r="V226" i="5"/>
  <c r="Z226" i="5" s="1"/>
  <c r="AB226" i="5" s="1"/>
  <c r="W226" i="5"/>
  <c r="X87" i="5"/>
  <c r="Y87" i="5"/>
  <c r="V87" i="5"/>
  <c r="Z87" i="5" s="1"/>
  <c r="AB87" i="5" s="1"/>
  <c r="W87" i="5"/>
  <c r="P430" i="5"/>
  <c r="AE838" i="5"/>
  <c r="X401" i="5"/>
  <c r="Y401" i="5"/>
  <c r="V401" i="5"/>
  <c r="Z401" i="5" s="1"/>
  <c r="AB401" i="5" s="1"/>
  <c r="W401" i="5"/>
  <c r="AB1406" i="5"/>
  <c r="AD1910" i="5"/>
  <c r="AN1910" i="5" s="1"/>
  <c r="V2355" i="5"/>
  <c r="Z2355" i="5" s="1"/>
  <c r="AB2355" i="5" s="1"/>
  <c r="W2355" i="5"/>
  <c r="X2355" i="5"/>
  <c r="Y2355" i="5"/>
  <c r="AE2355" i="5" s="1"/>
  <c r="AB2256" i="5"/>
  <c r="AC2502" i="5"/>
  <c r="AL2502" i="5" s="1"/>
  <c r="S3200" i="5"/>
  <c r="U3200" i="5"/>
  <c r="R3200" i="5"/>
  <c r="T3200" i="5"/>
  <c r="Q3200" i="5"/>
  <c r="AA3200" i="5" s="1"/>
  <c r="AC1678" i="5"/>
  <c r="AL1678" i="5" s="1"/>
  <c r="X1809" i="5"/>
  <c r="Y1809" i="5"/>
  <c r="V1809" i="5"/>
  <c r="Z1809" i="5" s="1"/>
  <c r="AB1809" i="5" s="1"/>
  <c r="W1809" i="5"/>
  <c r="P1962" i="5"/>
  <c r="O1963" i="5"/>
  <c r="AI1963" i="5" s="1"/>
  <c r="AB3237" i="5"/>
  <c r="AC3237" i="5" s="1"/>
  <c r="AL3237" i="5" s="1"/>
  <c r="AB3187" i="5"/>
  <c r="AC1808" i="5"/>
  <c r="AL1808" i="5" s="1"/>
  <c r="AC2008" i="5"/>
  <c r="AL2008" i="5" s="1"/>
  <c r="S3122" i="5"/>
  <c r="Q3122" i="5"/>
  <c r="AA3122" i="5" s="1"/>
  <c r="T3122" i="5"/>
  <c r="U3122" i="5"/>
  <c r="R3122" i="5"/>
  <c r="X1707" i="5"/>
  <c r="Y1707" i="5"/>
  <c r="V1707" i="5"/>
  <c r="Z1707" i="5" s="1"/>
  <c r="AB1707" i="5" s="1"/>
  <c r="W1707" i="5"/>
  <c r="X330" i="5"/>
  <c r="Y330" i="5"/>
  <c r="V330" i="5"/>
  <c r="Z330" i="5" s="1"/>
  <c r="AB330" i="5" s="1"/>
  <c r="W330" i="5"/>
  <c r="Q3009" i="5"/>
  <c r="AA3009" i="5" s="1"/>
  <c r="S3009" i="5"/>
  <c r="T3009" i="5"/>
  <c r="R3009" i="5"/>
  <c r="U3009" i="5"/>
  <c r="P1777" i="5"/>
  <c r="O1778" i="5"/>
  <c r="AI1778" i="5" s="1"/>
  <c r="AD2308" i="5"/>
  <c r="AN2308" i="5" s="1"/>
  <c r="AD2016" i="5"/>
  <c r="AN2016" i="5" s="1"/>
  <c r="U3254" i="5"/>
  <c r="R3254" i="5"/>
  <c r="S3254" i="5"/>
  <c r="Q3254" i="5"/>
  <c r="AA3254" i="5" s="1"/>
  <c r="T3254" i="5"/>
  <c r="W2495" i="5"/>
  <c r="X2495" i="5"/>
  <c r="Y2495" i="5"/>
  <c r="AE2495" i="5" s="1"/>
  <c r="V2495" i="5"/>
  <c r="Z2495" i="5" s="1"/>
  <c r="AB2495" i="5" s="1"/>
  <c r="AB3064" i="5"/>
  <c r="AD3064" i="5" s="1"/>
  <c r="AN3064" i="5" s="1"/>
  <c r="AC2407" i="5"/>
  <c r="AL2407" i="5" s="1"/>
  <c r="O2358" i="5"/>
  <c r="AI2358" i="5" s="1"/>
  <c r="P2357" i="5"/>
  <c r="Q2257" i="5"/>
  <c r="AA2257" i="5" s="1"/>
  <c r="R2257" i="5"/>
  <c r="U2257" i="5"/>
  <c r="S2257" i="5"/>
  <c r="T2257" i="5"/>
  <c r="AC2822" i="5"/>
  <c r="AL2822" i="5" s="1"/>
  <c r="AD2807" i="5"/>
  <c r="AN2807" i="5" s="1"/>
  <c r="Y3165" i="5"/>
  <c r="V3165" i="5"/>
  <c r="Z3165" i="5" s="1"/>
  <c r="AB3165" i="5" s="1"/>
  <c r="W3165" i="5"/>
  <c r="X3165" i="5"/>
  <c r="AC1633" i="5"/>
  <c r="AL1633" i="5" s="1"/>
  <c r="Q2510" i="5"/>
  <c r="AA2510" i="5" s="1"/>
  <c r="U2510" i="5"/>
  <c r="R2510" i="5"/>
  <c r="T2510" i="5"/>
  <c r="S2510" i="5"/>
  <c r="O1681" i="5"/>
  <c r="AI1681" i="5" s="1"/>
  <c r="P1680" i="5"/>
  <c r="AD2255" i="5"/>
  <c r="AN2255" i="5" s="1"/>
  <c r="W1672" i="5"/>
  <c r="X1672" i="5"/>
  <c r="Y1672" i="5"/>
  <c r="V1672" i="5"/>
  <c r="Z1672" i="5" s="1"/>
  <c r="AB1672" i="5" s="1"/>
  <c r="AB1728" i="5"/>
  <c r="AE1728" i="5" s="1"/>
  <c r="R1648" i="5"/>
  <c r="T1648" i="5"/>
  <c r="S1648" i="5"/>
  <c r="Q1648" i="5"/>
  <c r="AA1648" i="5" s="1"/>
  <c r="U1648" i="5"/>
  <c r="Q2715" i="5"/>
  <c r="AA2715" i="5" s="1"/>
  <c r="U2715" i="5"/>
  <c r="S2715" i="5"/>
  <c r="R2715" i="5"/>
  <c r="T2715" i="5"/>
  <c r="V2309" i="5"/>
  <c r="Z2309" i="5" s="1"/>
  <c r="AB2309" i="5" s="1"/>
  <c r="W2309" i="5"/>
  <c r="X2309" i="5"/>
  <c r="Y2309" i="5"/>
  <c r="P2174" i="5"/>
  <c r="O2175" i="5"/>
  <c r="AI2175" i="5" s="1"/>
  <c r="P2019" i="5"/>
  <c r="O2020" i="5"/>
  <c r="AI2020" i="5" s="1"/>
  <c r="AD3106" i="5"/>
  <c r="AN3106" i="5" s="1"/>
  <c r="AB2208" i="5"/>
  <c r="AC3121" i="5"/>
  <c r="AL3121" i="5" s="1"/>
  <c r="AE2201" i="5"/>
  <c r="AC3186" i="5"/>
  <c r="AL3186" i="5" s="1"/>
  <c r="P2825" i="5"/>
  <c r="O2826" i="5"/>
  <c r="AI2826" i="5" s="1"/>
  <c r="P2097" i="5"/>
  <c r="O2098" i="5"/>
  <c r="AI2098" i="5" s="1"/>
  <c r="R3108" i="5"/>
  <c r="Q3108" i="5"/>
  <c r="AA3108" i="5" s="1"/>
  <c r="S3108" i="5"/>
  <c r="U3108" i="5"/>
  <c r="T3108" i="5"/>
  <c r="P3066" i="5"/>
  <c r="O3067" i="5"/>
  <c r="AI3067" i="5" s="1"/>
  <c r="AE1986" i="5"/>
  <c r="W2086" i="5"/>
  <c r="Y2086" i="5"/>
  <c r="V2086" i="5"/>
  <c r="Z2086" i="5" s="1"/>
  <c r="AB2086" i="5" s="1"/>
  <c r="X2086" i="5"/>
  <c r="AE2713" i="5"/>
  <c r="O3041" i="5"/>
  <c r="AI3041" i="5" s="1"/>
  <c r="P3040" i="5"/>
  <c r="W2910" i="5"/>
  <c r="X2910" i="5"/>
  <c r="Y2910" i="5"/>
  <c r="V2910" i="5"/>
  <c r="Z2910" i="5" s="1"/>
  <c r="AB2910" i="5" s="1"/>
  <c r="R3265" i="5"/>
  <c r="Q3265" i="5"/>
  <c r="AA3265" i="5" s="1"/>
  <c r="S3265" i="5"/>
  <c r="U3265" i="5"/>
  <c r="T3265" i="5"/>
  <c r="AB2108" i="5"/>
  <c r="AD2108" i="5" s="1"/>
  <c r="AN2108" i="5" s="1"/>
  <c r="AE2085" i="5"/>
  <c r="T3221" i="5"/>
  <c r="R3221" i="5"/>
  <c r="Q3221" i="5"/>
  <c r="AA3221" i="5" s="1"/>
  <c r="S3221" i="5"/>
  <c r="U3221" i="5"/>
  <c r="V2037" i="5"/>
  <c r="Z2037" i="5" s="1"/>
  <c r="AB2037" i="5" s="1"/>
  <c r="W2037" i="5"/>
  <c r="X2037" i="5"/>
  <c r="Y2037" i="5"/>
  <c r="O2211" i="5"/>
  <c r="AI2211" i="5" s="1"/>
  <c r="P2210" i="5"/>
  <c r="P3211" i="5"/>
  <c r="O3212" i="5"/>
  <c r="AI3212" i="5" s="1"/>
  <c r="P2381" i="5"/>
  <c r="O2382" i="5"/>
  <c r="AD165" i="5"/>
  <c r="AN165" i="5" s="1"/>
  <c r="O2767" i="5"/>
  <c r="AI2767" i="5" s="1"/>
  <c r="P2766" i="5"/>
  <c r="AD1507" i="5"/>
  <c r="AN1507" i="5" s="1"/>
  <c r="T1609" i="5"/>
  <c r="Q1609" i="5"/>
  <c r="AA1609" i="5" s="1"/>
  <c r="U1609" i="5"/>
  <c r="S1609" i="5"/>
  <c r="R1609" i="5"/>
  <c r="AD1554" i="5"/>
  <c r="AN1554" i="5" s="1"/>
  <c r="AC3199" i="5"/>
  <c r="AL3199" i="5" s="1"/>
  <c r="AC1959" i="5"/>
  <c r="AL1959" i="5" s="1"/>
  <c r="U2109" i="5"/>
  <c r="R2109" i="5"/>
  <c r="S2109" i="5"/>
  <c r="Q2109" i="5"/>
  <c r="AA2109" i="5" s="1"/>
  <c r="T2109" i="5"/>
  <c r="P1557" i="5"/>
  <c r="O1558" i="5"/>
  <c r="AI1558" i="5" s="1"/>
  <c r="AD3263" i="5"/>
  <c r="AN3263" i="5" s="1"/>
  <c r="Q3083" i="5"/>
  <c r="AA3083" i="5" s="1"/>
  <c r="U3083" i="5"/>
  <c r="R3083" i="5"/>
  <c r="T3083" i="5"/>
  <c r="S3083" i="5"/>
  <c r="V3008" i="5"/>
  <c r="Z3008" i="5" s="1"/>
  <c r="AB3008" i="5" s="1"/>
  <c r="Y3008" i="5"/>
  <c r="W3008" i="5"/>
  <c r="X3008" i="5"/>
  <c r="AD3008" i="5" s="1"/>
  <c r="AN3008" i="5" s="1"/>
  <c r="P2410" i="5"/>
  <c r="O2411" i="5"/>
  <c r="AI2411" i="5" s="1"/>
  <c r="AC2171" i="5"/>
  <c r="AL2171" i="5" s="1"/>
  <c r="X2504" i="5"/>
  <c r="Y2504" i="5"/>
  <c r="AE2504" i="5" s="1"/>
  <c r="V2504" i="5"/>
  <c r="Z2504" i="5" s="1"/>
  <c r="AB2504" i="5" s="1"/>
  <c r="W2504" i="5"/>
  <c r="P2810" i="5"/>
  <c r="O2811" i="5"/>
  <c r="AI2811" i="5" s="1"/>
  <c r="S1912" i="5"/>
  <c r="T1912" i="5"/>
  <c r="Q1912" i="5"/>
  <c r="AA1912" i="5" s="1"/>
  <c r="U1912" i="5"/>
  <c r="R1912" i="5"/>
  <c r="P1913" i="5"/>
  <c r="O1914" i="5"/>
  <c r="AI1914" i="5" s="1"/>
  <c r="X1911" i="5"/>
  <c r="Y1911" i="5"/>
  <c r="V1911" i="5"/>
  <c r="Z1911" i="5" s="1"/>
  <c r="AB1911" i="5" s="1"/>
  <c r="W1911" i="5"/>
  <c r="Y1478" i="5"/>
  <c r="V1478" i="5"/>
  <c r="Z1478" i="5" s="1"/>
  <c r="X1478" i="5"/>
  <c r="W1478" i="5"/>
  <c r="AB1478" i="5"/>
  <c r="U549" i="5"/>
  <c r="S549" i="5"/>
  <c r="T549" i="5"/>
  <c r="R549" i="5"/>
  <c r="Q549" i="5"/>
  <c r="AA549" i="5" s="1"/>
  <c r="O1441" i="5"/>
  <c r="AI1441" i="5" s="1"/>
  <c r="P1440" i="5"/>
  <c r="U67" i="5"/>
  <c r="S67" i="5"/>
  <c r="T67" i="5"/>
  <c r="R67" i="5"/>
  <c r="Q67" i="5"/>
  <c r="AA67" i="5" s="1"/>
  <c r="O1402" i="5"/>
  <c r="AI1402" i="5" s="1"/>
  <c r="P1401" i="5"/>
  <c r="U1252" i="5"/>
  <c r="T1252" i="5"/>
  <c r="Q1252" i="5"/>
  <c r="AA1252" i="5" s="1"/>
  <c r="R1252" i="5"/>
  <c r="S1252" i="5"/>
  <c r="U487" i="5"/>
  <c r="R487" i="5"/>
  <c r="S487" i="5"/>
  <c r="T487" i="5"/>
  <c r="Q487" i="5"/>
  <c r="AA487" i="5" s="1"/>
  <c r="U620" i="5"/>
  <c r="R620" i="5"/>
  <c r="S620" i="5"/>
  <c r="T620" i="5"/>
  <c r="Q620" i="5"/>
  <c r="AA620" i="5" s="1"/>
  <c r="O90" i="5"/>
  <c r="AI90" i="5" s="1"/>
  <c r="P89" i="5"/>
  <c r="O810" i="5"/>
  <c r="AI810" i="5" s="1"/>
  <c r="P809" i="5"/>
  <c r="U430" i="5"/>
  <c r="T430" i="5"/>
  <c r="R430" i="5"/>
  <c r="Q430" i="5"/>
  <c r="AA430" i="5" s="1"/>
  <c r="S430" i="5"/>
  <c r="R844" i="5"/>
  <c r="S844" i="5"/>
  <c r="T844" i="5"/>
  <c r="Q844" i="5"/>
  <c r="AA844" i="5" s="1"/>
  <c r="U844" i="5"/>
  <c r="U245" i="5"/>
  <c r="R245" i="5"/>
  <c r="S245" i="5"/>
  <c r="Q245" i="5"/>
  <c r="AA245" i="5" s="1"/>
  <c r="T245" i="5"/>
  <c r="O551" i="5"/>
  <c r="AI551" i="5" s="1"/>
  <c r="P550" i="5"/>
  <c r="O69" i="5"/>
  <c r="AI69" i="5" s="1"/>
  <c r="P68" i="5"/>
  <c r="R876" i="5"/>
  <c r="U876" i="5"/>
  <c r="S876" i="5"/>
  <c r="T876" i="5"/>
  <c r="Q876" i="5"/>
  <c r="AA876" i="5" s="1"/>
  <c r="O1254" i="5"/>
  <c r="AI1254" i="5" s="1"/>
  <c r="P1253" i="5"/>
  <c r="U691" i="5"/>
  <c r="R691" i="5"/>
  <c r="T691" i="5"/>
  <c r="Q691" i="5"/>
  <c r="AA691" i="5" s="1"/>
  <c r="S691" i="5"/>
  <c r="O54" i="5"/>
  <c r="AI54" i="5" s="1"/>
  <c r="P53" i="5"/>
  <c r="O322" i="5"/>
  <c r="AI322" i="5" s="1"/>
  <c r="P321" i="5"/>
  <c r="O1354" i="5"/>
  <c r="AI1354" i="5" s="1"/>
  <c r="P1353" i="5"/>
  <c r="U707" i="5"/>
  <c r="R707" i="5"/>
  <c r="S707" i="5"/>
  <c r="Q707" i="5"/>
  <c r="AA707" i="5" s="1"/>
  <c r="T707" i="5"/>
  <c r="U131" i="5"/>
  <c r="S131" i="5"/>
  <c r="T131" i="5"/>
  <c r="R131" i="5"/>
  <c r="Q131" i="5"/>
  <c r="AA131" i="5" s="1"/>
  <c r="U187" i="5"/>
  <c r="S187" i="5"/>
  <c r="T187" i="5"/>
  <c r="Q187" i="5"/>
  <c r="AA187" i="5" s="1"/>
  <c r="R187" i="5"/>
  <c r="O846" i="5"/>
  <c r="AI846" i="5" s="1"/>
  <c r="P845" i="5"/>
  <c r="O638" i="5"/>
  <c r="AI638" i="5" s="1"/>
  <c r="P637" i="5"/>
  <c r="U703" i="5"/>
  <c r="R703" i="5"/>
  <c r="S703" i="5"/>
  <c r="T703" i="5"/>
  <c r="Q703" i="5"/>
  <c r="AA703" i="5" s="1"/>
  <c r="U824" i="5"/>
  <c r="R824" i="5"/>
  <c r="S824" i="5"/>
  <c r="T824" i="5"/>
  <c r="Q824" i="5"/>
  <c r="AA824" i="5" s="1"/>
  <c r="O409" i="5"/>
  <c r="AI409" i="5" s="1"/>
  <c r="P408" i="5"/>
  <c r="O247" i="5"/>
  <c r="AI247" i="5" s="1"/>
  <c r="P246" i="5"/>
  <c r="U884" i="5"/>
  <c r="R884" i="5"/>
  <c r="S884" i="5"/>
  <c r="T884" i="5"/>
  <c r="Q884" i="5"/>
  <c r="AA884" i="5" s="1"/>
  <c r="U1208" i="5"/>
  <c r="R1208" i="5"/>
  <c r="S1208" i="5"/>
  <c r="T1208" i="5"/>
  <c r="Q1208" i="5"/>
  <c r="AA1208" i="5" s="1"/>
  <c r="U1307" i="5"/>
  <c r="S1307" i="5"/>
  <c r="T1307" i="5"/>
  <c r="R1307" i="5"/>
  <c r="Q1307" i="5"/>
  <c r="AA1307" i="5" s="1"/>
  <c r="U1108" i="5"/>
  <c r="R1108" i="5"/>
  <c r="S1108" i="5"/>
  <c r="T1108" i="5"/>
  <c r="Q1108" i="5"/>
  <c r="AA1108" i="5" s="1"/>
  <c r="O210" i="5"/>
  <c r="AI210" i="5" s="1"/>
  <c r="P209" i="5"/>
  <c r="U937" i="5"/>
  <c r="S937" i="5"/>
  <c r="T937" i="5"/>
  <c r="R937" i="5"/>
  <c r="Q937" i="5"/>
  <c r="AA937" i="5" s="1"/>
  <c r="O746" i="5"/>
  <c r="AI746" i="5" s="1"/>
  <c r="P745" i="5"/>
  <c r="O878" i="5"/>
  <c r="AI878" i="5" s="1"/>
  <c r="P877" i="5"/>
  <c r="U1323" i="5"/>
  <c r="S1323" i="5"/>
  <c r="T1323" i="5"/>
  <c r="R1323" i="5"/>
  <c r="Q1323" i="5"/>
  <c r="AA1323" i="5" s="1"/>
  <c r="U176" i="5"/>
  <c r="T176" i="5"/>
  <c r="R176" i="5"/>
  <c r="S176" i="5"/>
  <c r="Q176" i="5"/>
  <c r="AA176" i="5" s="1"/>
  <c r="U1191" i="5"/>
  <c r="T1191" i="5"/>
  <c r="S1191" i="5"/>
  <c r="Q1191" i="5"/>
  <c r="AA1191" i="5" s="1"/>
  <c r="R1191" i="5"/>
  <c r="U7" i="5"/>
  <c r="S7" i="5"/>
  <c r="T7" i="5"/>
  <c r="R7" i="5"/>
  <c r="Q7" i="5"/>
  <c r="AA7" i="5" s="1"/>
  <c r="O693" i="5"/>
  <c r="AI693" i="5" s="1"/>
  <c r="P692" i="5"/>
  <c r="U342" i="5"/>
  <c r="T342" i="5"/>
  <c r="R342" i="5"/>
  <c r="S342" i="5"/>
  <c r="Q342" i="5"/>
  <c r="AA342" i="5" s="1"/>
  <c r="U368" i="5"/>
  <c r="R368" i="5"/>
  <c r="S368" i="5"/>
  <c r="T368" i="5"/>
  <c r="Q368" i="5"/>
  <c r="AA368" i="5" s="1"/>
  <c r="U831" i="5"/>
  <c r="R831" i="5"/>
  <c r="S831" i="5"/>
  <c r="T831" i="5"/>
  <c r="Q831" i="5"/>
  <c r="AA831" i="5" s="1"/>
  <c r="U95" i="5"/>
  <c r="S95" i="5"/>
  <c r="T95" i="5"/>
  <c r="R95" i="5"/>
  <c r="Q95" i="5"/>
  <c r="AA95" i="5" s="1"/>
  <c r="O169" i="5"/>
  <c r="AI169" i="5" s="1"/>
  <c r="P168" i="5"/>
  <c r="O526" i="5"/>
  <c r="AI526" i="5" s="1"/>
  <c r="P525" i="5"/>
  <c r="O1481" i="5"/>
  <c r="AI1481" i="5" s="1"/>
  <c r="P1480" i="5"/>
  <c r="U227" i="5"/>
  <c r="S227" i="5"/>
  <c r="T227" i="5"/>
  <c r="R227" i="5"/>
  <c r="Q227" i="5"/>
  <c r="AA227" i="5" s="1"/>
  <c r="U1316" i="5"/>
  <c r="T1316" i="5"/>
  <c r="S1316" i="5"/>
  <c r="R1316" i="5"/>
  <c r="Q1316" i="5"/>
  <c r="AA1316" i="5" s="1"/>
  <c r="U403" i="5"/>
  <c r="R403" i="5"/>
  <c r="T403" i="5"/>
  <c r="S403" i="5"/>
  <c r="Q403" i="5"/>
  <c r="AA403" i="5" s="1"/>
  <c r="O709" i="5"/>
  <c r="AI709" i="5" s="1"/>
  <c r="P708" i="5"/>
  <c r="O1370" i="5"/>
  <c r="AI1370" i="5" s="1"/>
  <c r="P1369" i="5"/>
  <c r="O133" i="5"/>
  <c r="AI133" i="5" s="1"/>
  <c r="P132" i="5"/>
  <c r="U1407" i="5"/>
  <c r="S1407" i="5"/>
  <c r="T1407" i="5"/>
  <c r="R1407" i="5"/>
  <c r="Q1407" i="5"/>
  <c r="AA1407" i="5" s="1"/>
  <c r="O189" i="5"/>
  <c r="AI189" i="5" s="1"/>
  <c r="P188" i="5"/>
  <c r="U311" i="5"/>
  <c r="S311" i="5"/>
  <c r="T311" i="5"/>
  <c r="R311" i="5"/>
  <c r="Q311" i="5"/>
  <c r="AA311" i="5" s="1"/>
  <c r="U332" i="5"/>
  <c r="R332" i="5"/>
  <c r="S332" i="5"/>
  <c r="T332" i="5"/>
  <c r="Q332" i="5"/>
  <c r="AA332" i="5" s="1"/>
  <c r="U79" i="5"/>
  <c r="S79" i="5"/>
  <c r="T79" i="5"/>
  <c r="R79" i="5"/>
  <c r="Q79" i="5"/>
  <c r="AA79" i="5" s="1"/>
  <c r="O826" i="5"/>
  <c r="AI826" i="5" s="1"/>
  <c r="P825" i="5"/>
  <c r="O121" i="5"/>
  <c r="AI121" i="5" s="1"/>
  <c r="P120" i="5"/>
  <c r="U107" i="5"/>
  <c r="S107" i="5"/>
  <c r="T107" i="5"/>
  <c r="R107" i="5"/>
  <c r="Q107" i="5"/>
  <c r="AA107" i="5" s="1"/>
  <c r="U767" i="5"/>
  <c r="R767" i="5"/>
  <c r="S767" i="5"/>
  <c r="T767" i="5"/>
  <c r="Q767" i="5"/>
  <c r="AA767" i="5" s="1"/>
  <c r="O202" i="5"/>
  <c r="AI202" i="5" s="1"/>
  <c r="P201" i="5"/>
  <c r="U216" i="5"/>
  <c r="T216" i="5"/>
  <c r="R216" i="5"/>
  <c r="S216" i="5"/>
  <c r="Q216" i="5"/>
  <c r="AA216" i="5" s="1"/>
  <c r="O436" i="5"/>
  <c r="AI436" i="5" s="1"/>
  <c r="P435" i="5"/>
  <c r="O911" i="5"/>
  <c r="AI911" i="5" s="1"/>
  <c r="P910" i="5"/>
  <c r="O647" i="5"/>
  <c r="AI647" i="5" s="1"/>
  <c r="P646" i="5"/>
  <c r="U148" i="5"/>
  <c r="T148" i="5"/>
  <c r="R148" i="5"/>
  <c r="S148" i="5"/>
  <c r="Q148" i="5"/>
  <c r="AA148" i="5" s="1"/>
  <c r="U52" i="5"/>
  <c r="T52" i="5"/>
  <c r="R52" i="5"/>
  <c r="S52" i="5"/>
  <c r="Q52" i="5"/>
  <c r="AA52" i="5" s="1"/>
  <c r="U607" i="5"/>
  <c r="R607" i="5"/>
  <c r="S607" i="5"/>
  <c r="T607" i="5"/>
  <c r="Q607" i="5"/>
  <c r="AA607" i="5" s="1"/>
  <c r="U320" i="5"/>
  <c r="T320" i="5"/>
  <c r="R320" i="5"/>
  <c r="S320" i="5"/>
  <c r="Q320" i="5"/>
  <c r="AA320" i="5" s="1"/>
  <c r="U1352" i="5"/>
  <c r="T1352" i="5"/>
  <c r="R1352" i="5"/>
  <c r="Q1352" i="5"/>
  <c r="AA1352" i="5" s="1"/>
  <c r="S1352" i="5"/>
  <c r="R62" i="5"/>
  <c r="O1009" i="5"/>
  <c r="AI1009" i="5" s="1"/>
  <c r="P1008" i="5"/>
  <c r="O510" i="5"/>
  <c r="AI510" i="5" s="1"/>
  <c r="P509" i="5"/>
  <c r="U636" i="5"/>
  <c r="R636" i="5"/>
  <c r="S636" i="5"/>
  <c r="T636" i="5"/>
  <c r="Q636" i="5"/>
  <c r="AA636" i="5" s="1"/>
  <c r="U702" i="5"/>
  <c r="T702" i="5"/>
  <c r="Q702" i="5"/>
  <c r="AA702" i="5" s="1"/>
  <c r="S702" i="5"/>
  <c r="R702" i="5"/>
  <c r="O661" i="5"/>
  <c r="AI661" i="5" s="1"/>
  <c r="P660" i="5"/>
  <c r="U407" i="5"/>
  <c r="R407" i="5"/>
  <c r="S407" i="5"/>
  <c r="T407" i="5"/>
  <c r="Q407" i="5"/>
  <c r="AA407" i="5" s="1"/>
  <c r="O109" i="5"/>
  <c r="AI109" i="5" s="1"/>
  <c r="P108" i="5"/>
  <c r="O769" i="5"/>
  <c r="AI769" i="5" s="1"/>
  <c r="P768" i="5"/>
  <c r="U208" i="5"/>
  <c r="T208" i="5"/>
  <c r="Q208" i="5"/>
  <c r="AA208" i="5" s="1"/>
  <c r="R208" i="5"/>
  <c r="S208" i="5"/>
  <c r="O218" i="5"/>
  <c r="AI218" i="5" s="1"/>
  <c r="P217" i="5"/>
  <c r="U744" i="5"/>
  <c r="R744" i="5"/>
  <c r="S744" i="5"/>
  <c r="T744" i="5"/>
  <c r="Q744" i="5"/>
  <c r="AA744" i="5" s="1"/>
  <c r="O150" i="5"/>
  <c r="AI150" i="5" s="1"/>
  <c r="P149" i="5"/>
  <c r="O609" i="5"/>
  <c r="AI609" i="5" s="1"/>
  <c r="P608" i="5"/>
  <c r="O489" i="5"/>
  <c r="AI489" i="5" s="1"/>
  <c r="P488" i="5"/>
  <c r="U167" i="5"/>
  <c r="S167" i="5"/>
  <c r="T167" i="5"/>
  <c r="R167" i="5"/>
  <c r="Q167" i="5"/>
  <c r="AA167" i="5" s="1"/>
  <c r="U524" i="5"/>
  <c r="S524" i="5"/>
  <c r="T524" i="5"/>
  <c r="R524" i="5"/>
  <c r="Q524" i="5"/>
  <c r="AA524" i="5" s="1"/>
  <c r="U1479" i="5"/>
  <c r="S1479" i="5"/>
  <c r="T1479" i="5"/>
  <c r="R1479" i="5"/>
  <c r="Q1479" i="5"/>
  <c r="AA1479" i="5" s="1"/>
  <c r="O622" i="5"/>
  <c r="AI622" i="5" s="1"/>
  <c r="P621" i="5"/>
  <c r="U402" i="5"/>
  <c r="T402" i="5"/>
  <c r="R402" i="5"/>
  <c r="S402" i="5"/>
  <c r="Q402" i="5"/>
  <c r="AA402" i="5" s="1"/>
  <c r="T1368" i="5"/>
  <c r="U1368" i="5"/>
  <c r="R1368" i="5"/>
  <c r="Q1368" i="5"/>
  <c r="AA1368" i="5" s="1"/>
  <c r="S1368" i="5"/>
  <c r="U119" i="5"/>
  <c r="S119" i="5"/>
  <c r="T119" i="5"/>
  <c r="R119" i="5"/>
  <c r="Q119" i="5"/>
  <c r="AA119" i="5" s="1"/>
  <c r="O886" i="5"/>
  <c r="AI886" i="5" s="1"/>
  <c r="P885" i="5"/>
  <c r="O1210" i="5"/>
  <c r="AI1210" i="5" s="1"/>
  <c r="P1209" i="5"/>
  <c r="O1309" i="5"/>
  <c r="AI1309" i="5" s="1"/>
  <c r="P1308" i="5"/>
  <c r="O1110" i="5"/>
  <c r="AI1110" i="5" s="1"/>
  <c r="P1109" i="5"/>
  <c r="U1439" i="5"/>
  <c r="S1439" i="5"/>
  <c r="T1439" i="5"/>
  <c r="Q1439" i="5"/>
  <c r="AA1439" i="5" s="1"/>
  <c r="R1439" i="5"/>
  <c r="U200" i="5"/>
  <c r="T200" i="5"/>
  <c r="R200" i="5"/>
  <c r="S200" i="5"/>
  <c r="Q200" i="5"/>
  <c r="AA200" i="5" s="1"/>
  <c r="O939" i="5"/>
  <c r="AI939" i="5" s="1"/>
  <c r="P938" i="5"/>
  <c r="U434" i="5"/>
  <c r="T434" i="5"/>
  <c r="R434" i="5"/>
  <c r="S434" i="5"/>
  <c r="Q434" i="5"/>
  <c r="AA434" i="5" s="1"/>
  <c r="U1400" i="5"/>
  <c r="T1400" i="5"/>
  <c r="R1400" i="5"/>
  <c r="Q1400" i="5"/>
  <c r="AA1400" i="5" s="1"/>
  <c r="S1400" i="5"/>
  <c r="U909" i="5"/>
  <c r="S909" i="5"/>
  <c r="T909" i="5"/>
  <c r="R909" i="5"/>
  <c r="Q909" i="5"/>
  <c r="AA909" i="5" s="1"/>
  <c r="O1325" i="5"/>
  <c r="AI1325" i="5" s="1"/>
  <c r="P1324" i="5"/>
  <c r="U645" i="5"/>
  <c r="S645" i="5"/>
  <c r="T645" i="5"/>
  <c r="R645" i="5"/>
  <c r="Q645" i="5"/>
  <c r="AA645" i="5" s="1"/>
  <c r="O178" i="5"/>
  <c r="AI178" i="5" s="1"/>
  <c r="P177" i="5"/>
  <c r="O1193" i="5"/>
  <c r="AI1193" i="5" s="1"/>
  <c r="P1192" i="5"/>
  <c r="O9" i="5"/>
  <c r="AI9" i="5" s="1"/>
  <c r="P8" i="5"/>
  <c r="O344" i="5"/>
  <c r="AI344" i="5" s="1"/>
  <c r="P343" i="5"/>
  <c r="O370" i="5"/>
  <c r="AI370" i="5" s="1"/>
  <c r="P369" i="5"/>
  <c r="O833" i="5"/>
  <c r="AI833" i="5" s="1"/>
  <c r="P832" i="5"/>
  <c r="O97" i="5"/>
  <c r="AI97" i="5" s="1"/>
  <c r="P96" i="5"/>
  <c r="U61" i="5"/>
  <c r="R61" i="5"/>
  <c r="S61" i="5"/>
  <c r="T61" i="5"/>
  <c r="Q61" i="5"/>
  <c r="AA61" i="5" s="1"/>
  <c r="O229" i="5"/>
  <c r="AI229" i="5" s="1"/>
  <c r="P228" i="5"/>
  <c r="O1318" i="5"/>
  <c r="AI1318" i="5" s="1"/>
  <c r="P1317" i="5"/>
  <c r="U88" i="5"/>
  <c r="T88" i="5"/>
  <c r="R88" i="5"/>
  <c r="S88" i="5"/>
  <c r="Q88" i="5"/>
  <c r="AA88" i="5" s="1"/>
  <c r="U1007" i="5"/>
  <c r="R1007" i="5"/>
  <c r="S1007" i="5"/>
  <c r="T1007" i="5"/>
  <c r="Q1007" i="5"/>
  <c r="AA1007" i="5" s="1"/>
  <c r="U808" i="5"/>
  <c r="R808" i="5"/>
  <c r="S808" i="5"/>
  <c r="T808" i="5"/>
  <c r="Q808" i="5"/>
  <c r="AA808" i="5" s="1"/>
  <c r="U508" i="5"/>
  <c r="S508" i="5"/>
  <c r="T508" i="5"/>
  <c r="R508" i="5"/>
  <c r="Q508" i="5"/>
  <c r="AA508" i="5" s="1"/>
  <c r="O1409" i="5"/>
  <c r="AI1409" i="5" s="1"/>
  <c r="P1408" i="5"/>
  <c r="U429" i="5"/>
  <c r="S429" i="5"/>
  <c r="T429" i="5"/>
  <c r="R429" i="5"/>
  <c r="Q429" i="5"/>
  <c r="AA429" i="5" s="1"/>
  <c r="O313" i="5"/>
  <c r="AI313" i="5" s="1"/>
  <c r="P312" i="5"/>
  <c r="O334" i="5"/>
  <c r="AI334" i="5" s="1"/>
  <c r="P333" i="5"/>
  <c r="O81" i="5"/>
  <c r="AI81" i="5" s="1"/>
  <c r="P80" i="5"/>
  <c r="U659" i="5"/>
  <c r="R659" i="5"/>
  <c r="T659" i="5"/>
  <c r="Q659" i="5"/>
  <c r="AA659" i="5" s="1"/>
  <c r="S659" i="5"/>
  <c r="AD3141" i="5" l="1"/>
  <c r="AN3141" i="5" s="1"/>
  <c r="AC3141" i="5"/>
  <c r="AL3141" i="5" s="1"/>
  <c r="AD2892" i="5"/>
  <c r="AN2892" i="5" s="1"/>
  <c r="AC3115" i="5"/>
  <c r="AL3115" i="5" s="1"/>
  <c r="AE3082" i="5"/>
  <c r="AC2172" i="5"/>
  <c r="AL2172" i="5" s="1"/>
  <c r="AD1251" i="5"/>
  <c r="AN1251" i="5" s="1"/>
  <c r="AE3141" i="5"/>
  <c r="AD2104" i="5"/>
  <c r="AN2104" i="5" s="1"/>
  <c r="AD1478" i="5"/>
  <c r="AN1478" i="5" s="1"/>
  <c r="AC701" i="5"/>
  <c r="AL701" i="5" s="1"/>
  <c r="AE3115" i="5"/>
  <c r="AD186" i="5"/>
  <c r="AN186" i="5" s="1"/>
  <c r="AC2104" i="5"/>
  <c r="AL2104" i="5" s="1"/>
  <c r="AD706" i="5"/>
  <c r="AN706" i="5" s="1"/>
  <c r="AC118" i="5"/>
  <c r="AL118" i="5" s="1"/>
  <c r="AP9" i="5"/>
  <c r="AQ9" i="5"/>
  <c r="AP1110" i="5"/>
  <c r="AR1109" i="5"/>
  <c r="AQ1110" i="5"/>
  <c r="AP1409" i="5"/>
  <c r="AR1408" i="5" s="1"/>
  <c r="AQ1409" i="5"/>
  <c r="AP229" i="5"/>
  <c r="AR228" i="5" s="1"/>
  <c r="AQ229" i="5"/>
  <c r="AP1009" i="5"/>
  <c r="AR1008" i="5" s="1"/>
  <c r="AQ1009" i="5"/>
  <c r="AP647" i="5"/>
  <c r="AR646" i="5"/>
  <c r="AQ647" i="5"/>
  <c r="AP436" i="5"/>
  <c r="AQ436" i="5"/>
  <c r="AR435" i="5"/>
  <c r="AQ526" i="5"/>
  <c r="AP526" i="5"/>
  <c r="AR525" i="5" s="1"/>
  <c r="AP693" i="5"/>
  <c r="AR692" i="5" s="1"/>
  <c r="AQ693" i="5"/>
  <c r="AQ746" i="5"/>
  <c r="AP746" i="5"/>
  <c r="AR745" i="5"/>
  <c r="AQ322" i="5"/>
  <c r="AP322" i="5"/>
  <c r="AR321" i="5" s="1"/>
  <c r="AP69" i="5"/>
  <c r="AR68" i="5" s="1"/>
  <c r="AQ69" i="5"/>
  <c r="P2382" i="5"/>
  <c r="AI2382" i="5"/>
  <c r="AC2086" i="5"/>
  <c r="AL2086" i="5" s="1"/>
  <c r="AP1681" i="5"/>
  <c r="AQ1681" i="5"/>
  <c r="AD2495" i="5"/>
  <c r="AN2495" i="5" s="1"/>
  <c r="AD1438" i="5"/>
  <c r="AN1438" i="5" s="1"/>
  <c r="AP3267" i="5"/>
  <c r="AQ3267" i="5"/>
  <c r="AQ3110" i="5"/>
  <c r="AP3110" i="5"/>
  <c r="AR3109" i="5" s="1"/>
  <c r="P3124" i="5"/>
  <c r="AI3124" i="5"/>
  <c r="AP2320" i="5"/>
  <c r="AQ2320" i="5"/>
  <c r="AR2319" i="5"/>
  <c r="AE2256" i="5"/>
  <c r="AC1351" i="5"/>
  <c r="AL1351" i="5" s="1"/>
  <c r="AE486" i="5"/>
  <c r="AD644" i="5"/>
  <c r="AN644" i="5" s="1"/>
  <c r="AQ2930" i="5"/>
  <c r="AR2929" i="5"/>
  <c r="AP2930" i="5"/>
  <c r="AP1511" i="5"/>
  <c r="AQ1511" i="5"/>
  <c r="AC2704" i="5"/>
  <c r="AL2704" i="5" s="1"/>
  <c r="AQ3230" i="5"/>
  <c r="AP3230" i="5"/>
  <c r="AR3229" i="5"/>
  <c r="AQ2089" i="5"/>
  <c r="AP2089" i="5"/>
  <c r="AR2088" i="5"/>
  <c r="AC2503" i="5"/>
  <c r="AL2503" i="5" s="1"/>
  <c r="AC406" i="5"/>
  <c r="AL406" i="5" s="1"/>
  <c r="AP2040" i="5"/>
  <c r="AR2039" i="5"/>
  <c r="AQ2040" i="5"/>
  <c r="AQ2390" i="5"/>
  <c r="AP2390" i="5"/>
  <c r="AE2714" i="5"/>
  <c r="AR2503" i="5"/>
  <c r="AR2504" i="5"/>
  <c r="S2204" i="5"/>
  <c r="U2204" i="5"/>
  <c r="R2204" i="5"/>
  <c r="AR8" i="5"/>
  <c r="AP3221" i="5"/>
  <c r="AR3221" i="5" s="1"/>
  <c r="AQ3221" i="5"/>
  <c r="AP97" i="5"/>
  <c r="AR96" i="5" s="1"/>
  <c r="AQ97" i="5"/>
  <c r="AQ178" i="5"/>
  <c r="AP178" i="5"/>
  <c r="AR178" i="5" s="1"/>
  <c r="AP939" i="5"/>
  <c r="AR938" i="5" s="1"/>
  <c r="AQ939" i="5"/>
  <c r="AP489" i="5"/>
  <c r="AR488" i="5" s="1"/>
  <c r="AQ489" i="5"/>
  <c r="AP81" i="5"/>
  <c r="AQ81" i="5"/>
  <c r="AR80" i="5"/>
  <c r="AP313" i="5"/>
  <c r="AR312" i="5" s="1"/>
  <c r="AQ313" i="5"/>
  <c r="AP833" i="5"/>
  <c r="AR832" i="5" s="1"/>
  <c r="AQ833" i="5"/>
  <c r="AP344" i="5"/>
  <c r="AR343" i="5" s="1"/>
  <c r="AQ344" i="5"/>
  <c r="AP1193" i="5"/>
  <c r="AR1192" i="5" s="1"/>
  <c r="AQ1193" i="5"/>
  <c r="AP1309" i="5"/>
  <c r="AQ1309" i="5"/>
  <c r="AR1308" i="5"/>
  <c r="AP886" i="5"/>
  <c r="AR885" i="5" s="1"/>
  <c r="AQ886" i="5"/>
  <c r="AP609" i="5"/>
  <c r="AR608" i="5" s="1"/>
  <c r="AQ609" i="5"/>
  <c r="AP769" i="5"/>
  <c r="AQ769" i="5"/>
  <c r="AR768" i="5"/>
  <c r="AQ826" i="5"/>
  <c r="AP826" i="5"/>
  <c r="AR825" i="5" s="1"/>
  <c r="AP133" i="5"/>
  <c r="AR132" i="5" s="1"/>
  <c r="AQ133" i="5"/>
  <c r="AP709" i="5"/>
  <c r="AR708" i="5" s="1"/>
  <c r="AQ709" i="5"/>
  <c r="AP247" i="5"/>
  <c r="AR246" i="5"/>
  <c r="AQ247" i="5"/>
  <c r="AQ846" i="5"/>
  <c r="AP846" i="5"/>
  <c r="AR845" i="5"/>
  <c r="AP1254" i="5"/>
  <c r="AR1253" i="5" s="1"/>
  <c r="AQ1254" i="5"/>
  <c r="AQ90" i="5"/>
  <c r="AP90" i="5"/>
  <c r="AR90" i="5" s="1"/>
  <c r="AP1441" i="5"/>
  <c r="AQ1441" i="5"/>
  <c r="AP2411" i="5"/>
  <c r="AR2410" i="5" s="1"/>
  <c r="AQ2411" i="5"/>
  <c r="AQ1558" i="5"/>
  <c r="AP1558" i="5"/>
  <c r="AR1557" i="5" s="1"/>
  <c r="AP2211" i="5"/>
  <c r="AQ2211" i="5"/>
  <c r="AQ2098" i="5"/>
  <c r="AP2098" i="5"/>
  <c r="AR2097" i="5" s="1"/>
  <c r="AP2175" i="5"/>
  <c r="AQ2175" i="5"/>
  <c r="AQ1778" i="5"/>
  <c r="AP1778" i="5"/>
  <c r="AR1777" i="5" s="1"/>
  <c r="AQ1963" i="5"/>
  <c r="AP1963" i="5"/>
  <c r="AR1962" i="5" s="1"/>
  <c r="AE87" i="5"/>
  <c r="AE175" i="5"/>
  <c r="AC1190" i="5"/>
  <c r="AL1190" i="5" s="1"/>
  <c r="AE635" i="5"/>
  <c r="AQ1990" i="5"/>
  <c r="AP1990" i="5"/>
  <c r="AR1989" i="5"/>
  <c r="AD1775" i="5"/>
  <c r="AN1775" i="5" s="1"/>
  <c r="AE2202" i="5"/>
  <c r="AP2111" i="5"/>
  <c r="AQ2111" i="5"/>
  <c r="AD1555" i="5"/>
  <c r="AN1555" i="5" s="1"/>
  <c r="AQ1650" i="5"/>
  <c r="AP1650" i="5"/>
  <c r="AR1649" i="5"/>
  <c r="AD3281" i="5"/>
  <c r="AN3281" i="5" s="1"/>
  <c r="AP3256" i="5"/>
  <c r="AR3255" i="5" s="1"/>
  <c r="AQ3256" i="5"/>
  <c r="AP3132" i="5"/>
  <c r="AR3131" i="5" s="1"/>
  <c r="AQ3132" i="5"/>
  <c r="AE1322" i="5"/>
  <c r="AE182" i="5"/>
  <c r="AE118" i="5"/>
  <c r="AD823" i="5"/>
  <c r="AN823" i="5" s="1"/>
  <c r="AP2877" i="5"/>
  <c r="AQ2877" i="5"/>
  <c r="AR2876" i="5"/>
  <c r="AP1637" i="5"/>
  <c r="AR1636" i="5" s="1"/>
  <c r="AQ1637" i="5"/>
  <c r="AP2895" i="5"/>
  <c r="AQ2895" i="5"/>
  <c r="AP2544" i="5"/>
  <c r="AR2543" i="5" s="1"/>
  <c r="AQ2544" i="5"/>
  <c r="AP2913" i="5"/>
  <c r="AR2912" i="5" s="1"/>
  <c r="AQ2913" i="5"/>
  <c r="AE2017" i="5"/>
  <c r="AC545" i="5"/>
  <c r="AL545" i="5" s="1"/>
  <c r="P3190" i="5"/>
  <c r="AI3190" i="5"/>
  <c r="AC186" i="5"/>
  <c r="AL186" i="5" s="1"/>
  <c r="AD1006" i="5"/>
  <c r="AN1006" i="5" s="1"/>
  <c r="AD619" i="5"/>
  <c r="AN619" i="5" s="1"/>
  <c r="AD166" i="5"/>
  <c r="AN166" i="5" s="1"/>
  <c r="AR1510" i="5"/>
  <c r="AR2257" i="5"/>
  <c r="AR2703" i="5"/>
  <c r="AR2704" i="5"/>
  <c r="AR3194" i="5"/>
  <c r="AR2210" i="5"/>
  <c r="AD3194" i="5"/>
  <c r="AN3194" i="5" s="1"/>
  <c r="AR1671" i="5"/>
  <c r="AR1672" i="5"/>
  <c r="AR2174" i="5"/>
  <c r="AR2894" i="5"/>
  <c r="AR61" i="5"/>
  <c r="AP1318" i="5"/>
  <c r="AR1317" i="5" s="1"/>
  <c r="AQ1318" i="5"/>
  <c r="AP1325" i="5"/>
  <c r="AR1324" i="5" s="1"/>
  <c r="AQ1325" i="5"/>
  <c r="AQ622" i="5"/>
  <c r="AP622" i="5"/>
  <c r="AR621" i="5"/>
  <c r="AQ218" i="5"/>
  <c r="AP218" i="5"/>
  <c r="AR217" i="5" s="1"/>
  <c r="AP661" i="5"/>
  <c r="AR660" i="5" s="1"/>
  <c r="AQ661" i="5"/>
  <c r="AQ510" i="5"/>
  <c r="AP510" i="5"/>
  <c r="AR509" i="5"/>
  <c r="AP911" i="5"/>
  <c r="AR910" i="5" s="1"/>
  <c r="AQ911" i="5"/>
  <c r="AP189" i="5"/>
  <c r="AR188" i="5" s="1"/>
  <c r="AQ189" i="5"/>
  <c r="AP1481" i="5"/>
  <c r="AR1480" i="5" s="1"/>
  <c r="AQ1481" i="5"/>
  <c r="AP169" i="5"/>
  <c r="AQ169" i="5"/>
  <c r="AR168" i="5"/>
  <c r="AQ878" i="5"/>
  <c r="AP878" i="5"/>
  <c r="AR877" i="5" s="1"/>
  <c r="AQ1354" i="5"/>
  <c r="AP1354" i="5"/>
  <c r="AR1353" i="5" s="1"/>
  <c r="AP54" i="5"/>
  <c r="AR53" i="5" s="1"/>
  <c r="AQ54" i="5"/>
  <c r="AP551" i="5"/>
  <c r="AR550" i="5"/>
  <c r="AQ551" i="5"/>
  <c r="AQ1402" i="5"/>
  <c r="AP1402" i="5"/>
  <c r="AR1402" i="5" s="1"/>
  <c r="AR1401" i="5"/>
  <c r="AQ1914" i="5"/>
  <c r="AP1914" i="5"/>
  <c r="AR1913" i="5" s="1"/>
  <c r="AP2811" i="5"/>
  <c r="AR2810" i="5" s="1"/>
  <c r="AQ2811" i="5"/>
  <c r="AP2767" i="5"/>
  <c r="AR2766" i="5" s="1"/>
  <c r="AQ2767" i="5"/>
  <c r="AP3212" i="5"/>
  <c r="AR3211" i="5" s="1"/>
  <c r="AQ3212" i="5"/>
  <c r="AP3067" i="5"/>
  <c r="AQ3067" i="5"/>
  <c r="AP3085" i="5"/>
  <c r="AR3084" i="5" s="1"/>
  <c r="AQ3085" i="5"/>
  <c r="AP1611" i="5"/>
  <c r="AQ1611" i="5"/>
  <c r="AE2764" i="5"/>
  <c r="AP3011" i="5"/>
  <c r="AQ3011" i="5"/>
  <c r="AQ3202" i="5"/>
  <c r="AP3202" i="5"/>
  <c r="AR3201" i="5" s="1"/>
  <c r="AD1406" i="5"/>
  <c r="AN1406" i="5" s="1"/>
  <c r="AE548" i="5"/>
  <c r="AC823" i="5"/>
  <c r="AL823" i="5" s="1"/>
  <c r="AP1710" i="5"/>
  <c r="AR1709" i="5" s="1"/>
  <c r="AQ1710" i="5"/>
  <c r="AP3240" i="5"/>
  <c r="AR3239" i="5" s="1"/>
  <c r="AQ3240" i="5"/>
  <c r="AC2387" i="5"/>
  <c r="AL2387" i="5" s="1"/>
  <c r="AD2017" i="5"/>
  <c r="AN2017" i="5" s="1"/>
  <c r="AC1251" i="5"/>
  <c r="AL1251" i="5" s="1"/>
  <c r="AQ1579" i="5"/>
  <c r="AP1579" i="5"/>
  <c r="AC2714" i="5"/>
  <c r="AL2714" i="5" s="1"/>
  <c r="AP3168" i="5"/>
  <c r="AR3167" i="5" s="1"/>
  <c r="AQ3168" i="5"/>
  <c r="AR3266" i="5"/>
  <c r="AR1610" i="5"/>
  <c r="AR3066" i="5"/>
  <c r="AR429" i="5"/>
  <c r="AQ334" i="5"/>
  <c r="AP334" i="5"/>
  <c r="AR333" i="5" s="1"/>
  <c r="AQ370" i="5"/>
  <c r="AP370" i="5"/>
  <c r="AR369" i="5" s="1"/>
  <c r="AQ1210" i="5"/>
  <c r="AP1210" i="5"/>
  <c r="AR1209" i="5"/>
  <c r="AP150" i="5"/>
  <c r="AR149" i="5" s="1"/>
  <c r="AQ150" i="5"/>
  <c r="AP109" i="5"/>
  <c r="AR108" i="5" s="1"/>
  <c r="AQ109" i="5"/>
  <c r="AQ202" i="5"/>
  <c r="AP202" i="5"/>
  <c r="AR202" i="5" s="1"/>
  <c r="AP121" i="5"/>
  <c r="AQ121" i="5"/>
  <c r="AR120" i="5"/>
  <c r="AQ1370" i="5"/>
  <c r="AP1370" i="5"/>
  <c r="AR1369" i="5" s="1"/>
  <c r="AQ210" i="5"/>
  <c r="AR209" i="5"/>
  <c r="AP210" i="5"/>
  <c r="AP409" i="5"/>
  <c r="AQ409" i="5"/>
  <c r="AR408" i="5"/>
  <c r="AQ638" i="5"/>
  <c r="AP638" i="5"/>
  <c r="AR637" i="5"/>
  <c r="AQ810" i="5"/>
  <c r="AP810" i="5"/>
  <c r="AR809" i="5" s="1"/>
  <c r="AP3041" i="5"/>
  <c r="AR3040" i="5" s="1"/>
  <c r="AQ3041" i="5"/>
  <c r="AQ2826" i="5"/>
  <c r="AP2826" i="5"/>
  <c r="AR2825" i="5"/>
  <c r="AP2020" i="5"/>
  <c r="AR2019" i="5" s="1"/>
  <c r="AQ2020" i="5"/>
  <c r="AQ2358" i="5"/>
  <c r="AP2358" i="5"/>
  <c r="AR2357" i="5" s="1"/>
  <c r="AQ3284" i="5"/>
  <c r="AP3284" i="5"/>
  <c r="AR3283" i="5" s="1"/>
  <c r="AP2717" i="5"/>
  <c r="AQ2717" i="5"/>
  <c r="AR2716" i="5"/>
  <c r="AR2511" i="5"/>
  <c r="AP2512" i="5"/>
  <c r="AQ2512" i="5"/>
  <c r="AP2259" i="5"/>
  <c r="AR2258" i="5" s="1"/>
  <c r="AQ2259" i="5"/>
  <c r="AP2612" i="5"/>
  <c r="AR2611" i="5" s="1"/>
  <c r="AQ2612" i="5"/>
  <c r="AE2208" i="5"/>
  <c r="AP1812" i="5"/>
  <c r="AQ1812" i="5"/>
  <c r="AR1811" i="5"/>
  <c r="AP2276" i="5"/>
  <c r="AR2275" i="5" s="1"/>
  <c r="AQ2276" i="5"/>
  <c r="AC207" i="5"/>
  <c r="AL207" i="5" s="1"/>
  <c r="AP3144" i="5"/>
  <c r="AR3143" i="5" s="1"/>
  <c r="AQ3144" i="5"/>
  <c r="AP2498" i="5"/>
  <c r="AQ2498" i="5"/>
  <c r="AR2497" i="5"/>
  <c r="AP2312" i="5"/>
  <c r="AR2311" i="5" s="1"/>
  <c r="AQ2312" i="5"/>
  <c r="AP1731" i="5"/>
  <c r="AR1730" i="5" s="1"/>
  <c r="AQ1731" i="5"/>
  <c r="AQ2204" i="5"/>
  <c r="AP2204" i="5"/>
  <c r="AR2204" i="5" s="1"/>
  <c r="AR1680" i="5"/>
  <c r="AR3010" i="5"/>
  <c r="AR3115" i="5"/>
  <c r="AR3116" i="5"/>
  <c r="Y3195" i="5"/>
  <c r="V3195" i="5"/>
  <c r="Z3195" i="5" s="1"/>
  <c r="AB3195" i="5" s="1"/>
  <c r="W3195" i="5"/>
  <c r="X3195" i="5"/>
  <c r="AR1440" i="5"/>
  <c r="AR2110" i="5"/>
  <c r="AR1578" i="5"/>
  <c r="AE215" i="5"/>
  <c r="AC215" i="5"/>
  <c r="AL215" i="5" s="1"/>
  <c r="AE428" i="5"/>
  <c r="AC1207" i="5"/>
  <c r="AL1207" i="5" s="1"/>
  <c r="AE2095" i="5"/>
  <c r="AC2095" i="5"/>
  <c r="AL2095" i="5" s="1"/>
  <c r="AC166" i="5"/>
  <c r="AL166" i="5" s="1"/>
  <c r="AE166" i="5"/>
  <c r="AE331" i="5"/>
  <c r="AC331" i="5"/>
  <c r="AL331" i="5" s="1"/>
  <c r="AE367" i="5"/>
  <c r="AD367" i="5"/>
  <c r="AN367" i="5" s="1"/>
  <c r="AE433" i="5"/>
  <c r="AC433" i="5"/>
  <c r="AL433" i="5" s="1"/>
  <c r="AD433" i="5"/>
  <c r="AN433" i="5" s="1"/>
  <c r="AE147" i="5"/>
  <c r="AC147" i="5"/>
  <c r="AL147" i="5" s="1"/>
  <c r="AC658" i="5"/>
  <c r="AL658" i="5" s="1"/>
  <c r="AE658" i="5"/>
  <c r="AD658" i="5"/>
  <c r="AN658" i="5" s="1"/>
  <c r="Q62" i="5"/>
  <c r="AA62" i="5" s="1"/>
  <c r="U62" i="5"/>
  <c r="AC3008" i="5"/>
  <c r="AL3008" i="5" s="1"/>
  <c r="AE2704" i="5"/>
  <c r="AE2309" i="5"/>
  <c r="AE3165" i="5"/>
  <c r="AC2495" i="5"/>
  <c r="AL2495" i="5" s="1"/>
  <c r="AC1809" i="5"/>
  <c r="AL1809" i="5" s="1"/>
  <c r="AD2355" i="5"/>
  <c r="AN2355" i="5" s="1"/>
  <c r="AD87" i="5"/>
  <c r="AN87" i="5" s="1"/>
  <c r="AD226" i="5"/>
  <c r="AN226" i="5" s="1"/>
  <c r="AE94" i="5"/>
  <c r="AD830" i="5"/>
  <c r="AN830" i="5" s="1"/>
  <c r="AE66" i="5"/>
  <c r="AE1438" i="5"/>
  <c r="AE1306" i="5"/>
  <c r="AD175" i="5"/>
  <c r="AN175" i="5" s="1"/>
  <c r="AE130" i="5"/>
  <c r="AC706" i="5"/>
  <c r="AL706" i="5" s="1"/>
  <c r="AE1190" i="5"/>
  <c r="AD3115" i="5"/>
  <c r="AN3115" i="5" s="1"/>
  <c r="AE2927" i="5"/>
  <c r="AE2703" i="5"/>
  <c r="AC3281" i="5"/>
  <c r="AL3281" i="5" s="1"/>
  <c r="AD3082" i="5"/>
  <c r="AN3082" i="5" s="1"/>
  <c r="AD428" i="5"/>
  <c r="AN428" i="5" s="1"/>
  <c r="AC1406" i="5"/>
  <c r="AL1406" i="5" s="1"/>
  <c r="AD1351" i="5"/>
  <c r="AN1351" i="5" s="1"/>
  <c r="AD486" i="5"/>
  <c r="AN486" i="5" s="1"/>
  <c r="AD1399" i="5"/>
  <c r="AN1399" i="5" s="1"/>
  <c r="AC644" i="5"/>
  <c r="AL644" i="5" s="1"/>
  <c r="AE2379" i="5"/>
  <c r="AD2208" i="5"/>
  <c r="AN2208" i="5" s="1"/>
  <c r="AE3219" i="5"/>
  <c r="AC2017" i="5"/>
  <c r="AL2017" i="5" s="1"/>
  <c r="AE1207" i="5"/>
  <c r="AD545" i="5"/>
  <c r="AN545" i="5" s="1"/>
  <c r="AE619" i="5"/>
  <c r="AD1960" i="5"/>
  <c r="AN1960" i="5" s="1"/>
  <c r="AD2408" i="5"/>
  <c r="AN2408" i="5" s="1"/>
  <c r="AD1508" i="5"/>
  <c r="AN1508" i="5" s="1"/>
  <c r="AC3227" i="5"/>
  <c r="AL3227" i="5" s="1"/>
  <c r="AE1634" i="5"/>
  <c r="AC3038" i="5"/>
  <c r="AL3038" i="5" s="1"/>
  <c r="AE2108" i="5"/>
  <c r="AD147" i="5"/>
  <c r="AN147" i="5" s="1"/>
  <c r="T62" i="5"/>
  <c r="AE3008" i="5"/>
  <c r="AD2309" i="5"/>
  <c r="AN2309" i="5" s="1"/>
  <c r="AE1672" i="5"/>
  <c r="AC2355" i="5"/>
  <c r="AL2355" i="5" s="1"/>
  <c r="AE401" i="5"/>
  <c r="AC87" i="5"/>
  <c r="AL87" i="5" s="1"/>
  <c r="AC226" i="5"/>
  <c r="AL226" i="5" s="1"/>
  <c r="AD94" i="5"/>
  <c r="AN94" i="5" s="1"/>
  <c r="AC830" i="5"/>
  <c r="AL830" i="5" s="1"/>
  <c r="AD66" i="5"/>
  <c r="AN66" i="5" s="1"/>
  <c r="AD1107" i="5"/>
  <c r="AN1107" i="5" s="1"/>
  <c r="AD1306" i="5"/>
  <c r="AN1306" i="5" s="1"/>
  <c r="AC175" i="5"/>
  <c r="AL175" i="5" s="1"/>
  <c r="AD130" i="5"/>
  <c r="AN130" i="5" s="1"/>
  <c r="AD616" i="5"/>
  <c r="AN616" i="5" s="1"/>
  <c r="AE701" i="5"/>
  <c r="AE78" i="5"/>
  <c r="AD1190" i="5"/>
  <c r="AN1190" i="5" s="1"/>
  <c r="AD635" i="5"/>
  <c r="AN635" i="5" s="1"/>
  <c r="AC843" i="5"/>
  <c r="AL843" i="5" s="1"/>
  <c r="AE1576" i="5"/>
  <c r="AD2927" i="5"/>
  <c r="AN2927" i="5" s="1"/>
  <c r="AD2703" i="5"/>
  <c r="AN2703" i="5" s="1"/>
  <c r="AD2764" i="5"/>
  <c r="AN2764" i="5" s="1"/>
  <c r="AD2609" i="5"/>
  <c r="AN2609" i="5" s="1"/>
  <c r="AE3281" i="5"/>
  <c r="AC1647" i="5"/>
  <c r="AL1647" i="5" s="1"/>
  <c r="AE2509" i="5"/>
  <c r="AC2256" i="5"/>
  <c r="AL2256" i="5" s="1"/>
  <c r="AC428" i="5"/>
  <c r="AL428" i="5" s="1"/>
  <c r="AE1406" i="5"/>
  <c r="AC1322" i="5"/>
  <c r="AL1322" i="5" s="1"/>
  <c r="AE908" i="5"/>
  <c r="AE523" i="5"/>
  <c r="AC486" i="5"/>
  <c r="AL486" i="5" s="1"/>
  <c r="AC1399" i="5"/>
  <c r="AL1399" i="5" s="1"/>
  <c r="AD182" i="5"/>
  <c r="AN182" i="5" s="1"/>
  <c r="AE507" i="5"/>
  <c r="AD2704" i="5"/>
  <c r="AN2704" i="5" s="1"/>
  <c r="AC2808" i="5"/>
  <c r="AL2808" i="5" s="1"/>
  <c r="AD406" i="5"/>
  <c r="AN406" i="5" s="1"/>
  <c r="AD51" i="5"/>
  <c r="AN51" i="5" s="1"/>
  <c r="AE843" i="5"/>
  <c r="AD183" i="5"/>
  <c r="AN183" i="5" s="1"/>
  <c r="AE207" i="5"/>
  <c r="AC1960" i="5"/>
  <c r="AL1960" i="5" s="1"/>
  <c r="AC2823" i="5"/>
  <c r="AL2823" i="5" s="1"/>
  <c r="AD331" i="5"/>
  <c r="AN331" i="5" s="1"/>
  <c r="AE226" i="5"/>
  <c r="AC1306" i="5"/>
  <c r="AL1306" i="5" s="1"/>
  <c r="AE1351" i="5"/>
  <c r="AD215" i="5"/>
  <c r="AN215" i="5" s="1"/>
  <c r="AE1478" i="5"/>
  <c r="AE2086" i="5"/>
  <c r="AE1251" i="5"/>
  <c r="AC94" i="5"/>
  <c r="AL94" i="5" s="1"/>
  <c r="AC66" i="5"/>
  <c r="AL66" i="5" s="1"/>
  <c r="AC130" i="5"/>
  <c r="AL130" i="5" s="1"/>
  <c r="AE706" i="5"/>
  <c r="AC1775" i="5"/>
  <c r="AL1775" i="5" s="1"/>
  <c r="AE3116" i="5"/>
  <c r="AC2202" i="5"/>
  <c r="AL2202" i="5" s="1"/>
  <c r="AD3107" i="5"/>
  <c r="AN3107" i="5" s="1"/>
  <c r="AC2927" i="5"/>
  <c r="AL2927" i="5" s="1"/>
  <c r="AE2541" i="5"/>
  <c r="AC1671" i="5"/>
  <c r="AL1671" i="5" s="1"/>
  <c r="AC2764" i="5"/>
  <c r="AL2764" i="5" s="1"/>
  <c r="AE1399" i="5"/>
  <c r="AC182" i="5"/>
  <c r="AL182" i="5" s="1"/>
  <c r="AD1728" i="5"/>
  <c r="AN1728" i="5" s="1"/>
  <c r="AC367" i="5"/>
  <c r="AL367" i="5" s="1"/>
  <c r="AC51" i="5"/>
  <c r="AL51" i="5" s="1"/>
  <c r="AD843" i="5"/>
  <c r="AN843" i="5" s="1"/>
  <c r="AD207" i="5"/>
  <c r="AN207" i="5" s="1"/>
  <c r="AD838" i="5"/>
  <c r="AN838" i="5" s="1"/>
  <c r="AC1672" i="5"/>
  <c r="AL1672" i="5" s="1"/>
  <c r="AD330" i="5"/>
  <c r="AN330" i="5" s="1"/>
  <c r="AC401" i="5"/>
  <c r="AL401" i="5" s="1"/>
  <c r="AD839" i="5"/>
  <c r="AN839" i="5" s="1"/>
  <c r="AD883" i="5"/>
  <c r="AN883" i="5" s="1"/>
  <c r="AD1576" i="5"/>
  <c r="AN1576" i="5" s="1"/>
  <c r="AD908" i="5"/>
  <c r="AN908" i="5" s="1"/>
  <c r="AD523" i="5"/>
  <c r="AN523" i="5" s="1"/>
  <c r="AD507" i="5"/>
  <c r="AN507" i="5" s="1"/>
  <c r="AC244" i="5"/>
  <c r="AL244" i="5" s="1"/>
  <c r="AD244" i="5"/>
  <c r="AN244" i="5" s="1"/>
  <c r="AE1367" i="5"/>
  <c r="AC1367" i="5"/>
  <c r="AL1367" i="5" s="1"/>
  <c r="AD310" i="5"/>
  <c r="AN310" i="5" s="1"/>
  <c r="AC310" i="5"/>
  <c r="AL310" i="5" s="1"/>
  <c r="AE310" i="5"/>
  <c r="AD1315" i="5"/>
  <c r="AN1315" i="5" s="1"/>
  <c r="AC1315" i="5"/>
  <c r="AL1315" i="5" s="1"/>
  <c r="AE1315" i="5"/>
  <c r="AC319" i="5"/>
  <c r="AL319" i="5" s="1"/>
  <c r="AD319" i="5"/>
  <c r="AN319" i="5" s="1"/>
  <c r="AE319" i="5"/>
  <c r="AE6" i="5"/>
  <c r="AC6" i="5"/>
  <c r="AL6" i="5" s="1"/>
  <c r="AD6" i="5"/>
  <c r="AN6" i="5" s="1"/>
  <c r="AC330" i="5"/>
  <c r="AL330" i="5" s="1"/>
  <c r="AC1707" i="5"/>
  <c r="AL1707" i="5" s="1"/>
  <c r="AC839" i="5"/>
  <c r="AL839" i="5" s="1"/>
  <c r="AE1107" i="5"/>
  <c r="AC883" i="5"/>
  <c r="AL883" i="5" s="1"/>
  <c r="AE616" i="5"/>
  <c r="AD1322" i="5"/>
  <c r="AN1322" i="5" s="1"/>
  <c r="AC908" i="5"/>
  <c r="AL908" i="5" s="1"/>
  <c r="AC523" i="5"/>
  <c r="AL523" i="5" s="1"/>
  <c r="AC548" i="5"/>
  <c r="AL548" i="5" s="1"/>
  <c r="AC507" i="5"/>
  <c r="AL507" i="5" s="1"/>
  <c r="AD3129" i="5"/>
  <c r="AN3129" i="5" s="1"/>
  <c r="AE3129" i="5"/>
  <c r="AC615" i="5"/>
  <c r="AL615" i="5" s="1"/>
  <c r="AD544" i="5"/>
  <c r="AN544" i="5" s="1"/>
  <c r="AC743" i="5"/>
  <c r="AL743" i="5" s="1"/>
  <c r="AE244" i="5"/>
  <c r="AD1367" i="5"/>
  <c r="AN1367" i="5" s="1"/>
  <c r="AE406" i="5"/>
  <c r="AE875" i="5"/>
  <c r="AC875" i="5"/>
  <c r="AL875" i="5" s="1"/>
  <c r="AD875" i="5"/>
  <c r="AN875" i="5" s="1"/>
  <c r="AC199" i="5"/>
  <c r="AL199" i="5" s="1"/>
  <c r="AE199" i="5"/>
  <c r="AD199" i="5"/>
  <c r="AN199" i="5" s="1"/>
  <c r="AD106" i="5"/>
  <c r="AN106" i="5" s="1"/>
  <c r="AC106" i="5"/>
  <c r="AL106" i="5" s="1"/>
  <c r="AE106" i="5"/>
  <c r="AD690" i="5"/>
  <c r="AN690" i="5" s="1"/>
  <c r="AE690" i="5"/>
  <c r="AC690" i="5"/>
  <c r="AL690" i="5" s="1"/>
  <c r="AD615" i="5"/>
  <c r="AN615" i="5" s="1"/>
  <c r="AE615" i="5"/>
  <c r="AC544" i="5"/>
  <c r="AL544" i="5" s="1"/>
  <c r="AE544" i="5"/>
  <c r="AD743" i="5"/>
  <c r="AN743" i="5" s="1"/>
  <c r="AE743" i="5"/>
  <c r="AD60" i="5"/>
  <c r="AN60" i="5" s="1"/>
  <c r="AC60" i="5"/>
  <c r="AL60" i="5" s="1"/>
  <c r="AC766" i="5"/>
  <c r="AL766" i="5" s="1"/>
  <c r="AD766" i="5"/>
  <c r="AN766" i="5" s="1"/>
  <c r="AD936" i="5"/>
  <c r="AN936" i="5" s="1"/>
  <c r="AC936" i="5"/>
  <c r="AL936" i="5" s="1"/>
  <c r="AE936" i="5"/>
  <c r="AD807" i="5"/>
  <c r="AN807" i="5" s="1"/>
  <c r="AC807" i="5"/>
  <c r="AL807" i="5" s="1"/>
  <c r="AE807" i="5"/>
  <c r="AE2910" i="5"/>
  <c r="AE330" i="5"/>
  <c r="AE1707" i="5"/>
  <c r="AD401" i="5"/>
  <c r="AN401" i="5" s="1"/>
  <c r="AE839" i="5"/>
  <c r="AC1438" i="5"/>
  <c r="AL1438" i="5" s="1"/>
  <c r="AC1107" i="5"/>
  <c r="AL1107" i="5" s="1"/>
  <c r="AE883" i="5"/>
  <c r="AC616" i="5"/>
  <c r="AL616" i="5" s="1"/>
  <c r="AD78" i="5"/>
  <c r="AN78" i="5" s="1"/>
  <c r="AC635" i="5"/>
  <c r="AL635" i="5" s="1"/>
  <c r="AD1647" i="5"/>
  <c r="AN1647" i="5" s="1"/>
  <c r="AE1647" i="5"/>
  <c r="AD548" i="5"/>
  <c r="AN548" i="5" s="1"/>
  <c r="AD118" i="5"/>
  <c r="AN118" i="5" s="1"/>
  <c r="AE60" i="5"/>
  <c r="AC183" i="5"/>
  <c r="AL183" i="5" s="1"/>
  <c r="AE766" i="5"/>
  <c r="Y659" i="5"/>
  <c r="V659" i="5"/>
  <c r="Z659" i="5" s="1"/>
  <c r="AB659" i="5" s="1"/>
  <c r="W659" i="5"/>
  <c r="X659" i="5"/>
  <c r="Y909" i="5"/>
  <c r="V909" i="5"/>
  <c r="Z909" i="5" s="1"/>
  <c r="W909" i="5"/>
  <c r="X909" i="5"/>
  <c r="X88" i="5"/>
  <c r="Y88" i="5"/>
  <c r="V88" i="5"/>
  <c r="Z88" i="5" s="1"/>
  <c r="AB88" i="5" s="1"/>
  <c r="W88" i="5"/>
  <c r="Y645" i="5"/>
  <c r="V645" i="5"/>
  <c r="Z645" i="5" s="1"/>
  <c r="AB645" i="5" s="1"/>
  <c r="W645" i="5"/>
  <c r="X645" i="5"/>
  <c r="Y1400" i="5"/>
  <c r="W1400" i="5"/>
  <c r="V1400" i="5"/>
  <c r="Z1400" i="5" s="1"/>
  <c r="X1400" i="5"/>
  <c r="X200" i="5"/>
  <c r="Y200" i="5"/>
  <c r="V200" i="5"/>
  <c r="Z200" i="5" s="1"/>
  <c r="AB200" i="5" s="1"/>
  <c r="W200" i="5"/>
  <c r="X402" i="5"/>
  <c r="Y402" i="5"/>
  <c r="V402" i="5"/>
  <c r="Z402" i="5" s="1"/>
  <c r="AB402" i="5" s="1"/>
  <c r="W402" i="5"/>
  <c r="X524" i="5"/>
  <c r="Y524" i="5"/>
  <c r="V524" i="5"/>
  <c r="Z524" i="5" s="1"/>
  <c r="AB524" i="5" s="1"/>
  <c r="W524" i="5"/>
  <c r="Y744" i="5"/>
  <c r="V744" i="5"/>
  <c r="Z744" i="5" s="1"/>
  <c r="AB744" i="5" s="1"/>
  <c r="W744" i="5"/>
  <c r="X744" i="5"/>
  <c r="X407" i="5"/>
  <c r="Y407" i="5"/>
  <c r="V407" i="5"/>
  <c r="Z407" i="5" s="1"/>
  <c r="AB407" i="5" s="1"/>
  <c r="W407" i="5"/>
  <c r="Y636" i="5"/>
  <c r="V636" i="5"/>
  <c r="Z636" i="5" s="1"/>
  <c r="AB636" i="5" s="1"/>
  <c r="W636" i="5"/>
  <c r="X636" i="5"/>
  <c r="Y607" i="5"/>
  <c r="V607" i="5"/>
  <c r="Z607" i="5" s="1"/>
  <c r="AB607" i="5" s="1"/>
  <c r="W607" i="5"/>
  <c r="X607" i="5"/>
  <c r="Y767" i="5"/>
  <c r="V767" i="5"/>
  <c r="Z767" i="5" s="1"/>
  <c r="AB767" i="5" s="1"/>
  <c r="W767" i="5"/>
  <c r="X767" i="5"/>
  <c r="X311" i="5"/>
  <c r="Y311" i="5"/>
  <c r="V311" i="5"/>
  <c r="Z311" i="5" s="1"/>
  <c r="AB311" i="5" s="1"/>
  <c r="W311" i="5"/>
  <c r="X227" i="5"/>
  <c r="Y227" i="5"/>
  <c r="V227" i="5"/>
  <c r="Z227" i="5" s="1"/>
  <c r="AB227" i="5" s="1"/>
  <c r="W227" i="5"/>
  <c r="Y831" i="5"/>
  <c r="V831" i="5"/>
  <c r="Z831" i="5" s="1"/>
  <c r="AB831" i="5" s="1"/>
  <c r="W831" i="5"/>
  <c r="X831" i="5"/>
  <c r="Y1323" i="5"/>
  <c r="W1323" i="5"/>
  <c r="V1323" i="5"/>
  <c r="Z1323" i="5" s="1"/>
  <c r="AB1323" i="5" s="1"/>
  <c r="X1323" i="5"/>
  <c r="Y1108" i="5"/>
  <c r="V1108" i="5"/>
  <c r="Z1108" i="5" s="1"/>
  <c r="AB1108" i="5" s="1"/>
  <c r="W1108" i="5"/>
  <c r="X1108" i="5"/>
  <c r="Y824" i="5"/>
  <c r="V824" i="5"/>
  <c r="Z824" i="5" s="1"/>
  <c r="AB824" i="5" s="1"/>
  <c r="W824" i="5"/>
  <c r="X824" i="5"/>
  <c r="Y707" i="5"/>
  <c r="V707" i="5"/>
  <c r="Z707" i="5" s="1"/>
  <c r="W707" i="5"/>
  <c r="X707" i="5"/>
  <c r="Y844" i="5"/>
  <c r="V844" i="5"/>
  <c r="Z844" i="5" s="1"/>
  <c r="W844" i="5"/>
  <c r="X844" i="5"/>
  <c r="Y1252" i="5"/>
  <c r="W1252" i="5"/>
  <c r="X1252" i="5"/>
  <c r="V1252" i="5"/>
  <c r="Z1252" i="5" s="1"/>
  <c r="AC1478" i="5"/>
  <c r="AL1478" i="5" s="1"/>
  <c r="AD1911" i="5"/>
  <c r="AN1911" i="5" s="1"/>
  <c r="P2811" i="5"/>
  <c r="O2812" i="5"/>
  <c r="AI2812" i="5" s="1"/>
  <c r="P2411" i="5"/>
  <c r="O2412" i="5"/>
  <c r="AI2412" i="5" s="1"/>
  <c r="P1558" i="5"/>
  <c r="O1559" i="5"/>
  <c r="AI1559" i="5" s="1"/>
  <c r="P2767" i="5"/>
  <c r="O2768" i="5"/>
  <c r="AI2768" i="5" s="1"/>
  <c r="P3212" i="5"/>
  <c r="O3213" i="5"/>
  <c r="AI3213" i="5" s="1"/>
  <c r="P2211" i="5"/>
  <c r="O2212" i="5"/>
  <c r="AI2212" i="5" s="1"/>
  <c r="AD2910" i="5"/>
  <c r="AN2910" i="5" s="1"/>
  <c r="Q3066" i="5"/>
  <c r="AA3066" i="5" s="1"/>
  <c r="S3066" i="5"/>
  <c r="U3066" i="5"/>
  <c r="R3066" i="5"/>
  <c r="T3066" i="5"/>
  <c r="P2826" i="5"/>
  <c r="O2827" i="5"/>
  <c r="AI2827" i="5" s="1"/>
  <c r="T2174" i="5"/>
  <c r="S2174" i="5"/>
  <c r="Q2174" i="5"/>
  <c r="AA2174" i="5" s="1"/>
  <c r="U2174" i="5"/>
  <c r="R2174" i="5"/>
  <c r="AC2309" i="5"/>
  <c r="AL2309" i="5" s="1"/>
  <c r="W1648" i="5"/>
  <c r="X1648" i="5"/>
  <c r="Y1648" i="5"/>
  <c r="V1648" i="5"/>
  <c r="Z1648" i="5" s="1"/>
  <c r="AB1648" i="5" s="1"/>
  <c r="AD1672" i="5"/>
  <c r="AN1672" i="5" s="1"/>
  <c r="R1680" i="5"/>
  <c r="T1680" i="5"/>
  <c r="S1680" i="5"/>
  <c r="Q1680" i="5"/>
  <c r="AA1680" i="5" s="1"/>
  <c r="U1680" i="5"/>
  <c r="AD3165" i="5"/>
  <c r="AN3165" i="5" s="1"/>
  <c r="Y2257" i="5"/>
  <c r="V2257" i="5"/>
  <c r="Z2257" i="5" s="1"/>
  <c r="AB2257" i="5" s="1"/>
  <c r="W2257" i="5"/>
  <c r="X2257" i="5"/>
  <c r="O2359" i="5"/>
  <c r="AI2359" i="5" s="1"/>
  <c r="P2358" i="5"/>
  <c r="X3009" i="5"/>
  <c r="Y3009" i="5"/>
  <c r="V3009" i="5"/>
  <c r="Z3009" i="5" s="1"/>
  <c r="AB3009" i="5" s="1"/>
  <c r="W3009" i="5"/>
  <c r="AD1707" i="5"/>
  <c r="AN1707" i="5" s="1"/>
  <c r="Q1962" i="5"/>
  <c r="AA1962" i="5" s="1"/>
  <c r="T1962" i="5"/>
  <c r="U1962" i="5"/>
  <c r="R1962" i="5"/>
  <c r="S1962" i="5"/>
  <c r="AD1809" i="5"/>
  <c r="AN1809" i="5" s="1"/>
  <c r="W3200" i="5"/>
  <c r="V3200" i="5"/>
  <c r="Z3200" i="5" s="1"/>
  <c r="X3200" i="5"/>
  <c r="Y3200" i="5"/>
  <c r="R3084" i="5"/>
  <c r="T3084" i="5"/>
  <c r="Q3084" i="5"/>
  <c r="AA3084" i="5" s="1"/>
  <c r="S3084" i="5"/>
  <c r="U3084" i="5"/>
  <c r="P2111" i="5"/>
  <c r="O2112" i="5"/>
  <c r="AI2112" i="5" s="1"/>
  <c r="S1610" i="5"/>
  <c r="T1610" i="5"/>
  <c r="Q1610" i="5"/>
  <c r="AA1610" i="5" s="1"/>
  <c r="R1610" i="5"/>
  <c r="U1610" i="5"/>
  <c r="X1635" i="5"/>
  <c r="Y1635" i="5"/>
  <c r="V1635" i="5"/>
  <c r="Z1635" i="5" s="1"/>
  <c r="AB1635" i="5" s="1"/>
  <c r="W1635" i="5"/>
  <c r="AE1987" i="5"/>
  <c r="Y2380" i="5"/>
  <c r="V2380" i="5"/>
  <c r="Z2380" i="5" s="1"/>
  <c r="AB2380" i="5" s="1"/>
  <c r="W2380" i="5"/>
  <c r="X2380" i="5"/>
  <c r="R3266" i="5"/>
  <c r="S3266" i="5"/>
  <c r="Q3266" i="5"/>
  <c r="AA3266" i="5" s="1"/>
  <c r="T3266" i="5"/>
  <c r="U3266" i="5"/>
  <c r="AC1608" i="5"/>
  <c r="AL1608" i="5" s="1"/>
  <c r="P3110" i="5"/>
  <c r="O3111" i="5"/>
  <c r="X1708" i="5"/>
  <c r="Y1708" i="5"/>
  <c r="V1708" i="5"/>
  <c r="Z1708" i="5" s="1"/>
  <c r="AB1708" i="5" s="1"/>
  <c r="W1708" i="5"/>
  <c r="T2716" i="5"/>
  <c r="Q2716" i="5"/>
  <c r="AA2716" i="5" s="1"/>
  <c r="R2716" i="5"/>
  <c r="U2716" i="5"/>
  <c r="S2716" i="5"/>
  <c r="T1649" i="5"/>
  <c r="Q1649" i="5"/>
  <c r="AA1649" i="5" s="1"/>
  <c r="U1649" i="5"/>
  <c r="S1649" i="5"/>
  <c r="R1649" i="5"/>
  <c r="V2911" i="5"/>
  <c r="Z2911" i="5" s="1"/>
  <c r="AB2911" i="5" s="1"/>
  <c r="W2911" i="5"/>
  <c r="X2911" i="5"/>
  <c r="Y2911" i="5"/>
  <c r="S3255" i="5"/>
  <c r="T3255" i="5"/>
  <c r="R3255" i="5"/>
  <c r="Q3255" i="5"/>
  <c r="AA3255" i="5" s="1"/>
  <c r="U3255" i="5"/>
  <c r="P3011" i="5"/>
  <c r="O3012" i="5"/>
  <c r="AI3012" i="5" s="1"/>
  <c r="Q3124" i="5"/>
  <c r="AA3124" i="5" s="1"/>
  <c r="U3124" i="5"/>
  <c r="S3124" i="5"/>
  <c r="R3124" i="5"/>
  <c r="T3124" i="5"/>
  <c r="AC3082" i="5"/>
  <c r="AL3082" i="5" s="1"/>
  <c r="AC3187" i="5"/>
  <c r="AL3187" i="5" s="1"/>
  <c r="P2320" i="5"/>
  <c r="O2321" i="5"/>
  <c r="AI2321" i="5" s="1"/>
  <c r="AD2509" i="5"/>
  <c r="AN2509" i="5" s="1"/>
  <c r="Y1988" i="5"/>
  <c r="V1988" i="5"/>
  <c r="Z1988" i="5" s="1"/>
  <c r="AB1988" i="5" s="1"/>
  <c r="W1988" i="5"/>
  <c r="X1988" i="5"/>
  <c r="AE3253" i="5"/>
  <c r="Q2876" i="5"/>
  <c r="AA2876" i="5" s="1"/>
  <c r="U2876" i="5"/>
  <c r="S2876" i="5"/>
  <c r="R2876" i="5"/>
  <c r="T2876" i="5"/>
  <c r="AD3116" i="5"/>
  <c r="AN3116" i="5" s="1"/>
  <c r="R2929" i="5"/>
  <c r="Q2929" i="5"/>
  <c r="AA2929" i="5" s="1"/>
  <c r="S2929" i="5"/>
  <c r="T2929" i="5"/>
  <c r="U2929" i="5"/>
  <c r="Q1510" i="5"/>
  <c r="AA1510" i="5" s="1"/>
  <c r="U1510" i="5"/>
  <c r="R1510" i="5"/>
  <c r="S1510" i="5"/>
  <c r="T1510" i="5"/>
  <c r="O1638" i="5"/>
  <c r="AI1638" i="5" s="1"/>
  <c r="P1637" i="5"/>
  <c r="AE2808" i="5"/>
  <c r="AC2892" i="5"/>
  <c r="AL2892" i="5" s="1"/>
  <c r="AD2379" i="5"/>
  <c r="AN2379" i="5" s="1"/>
  <c r="P2895" i="5"/>
  <c r="O2896" i="5"/>
  <c r="AI2896" i="5" s="1"/>
  <c r="S1709" i="5"/>
  <c r="R1709" i="5"/>
  <c r="T1709" i="5"/>
  <c r="Q1709" i="5"/>
  <c r="AA1709" i="5" s="1"/>
  <c r="U1709" i="5"/>
  <c r="AC2208" i="5"/>
  <c r="AL2208" i="5" s="1"/>
  <c r="Y3188" i="5"/>
  <c r="W3188" i="5"/>
  <c r="V3188" i="5"/>
  <c r="Z3188" i="5" s="1"/>
  <c r="AB3188" i="5" s="1"/>
  <c r="X3188" i="5"/>
  <c r="T1811" i="5"/>
  <c r="S1811" i="5"/>
  <c r="Q1811" i="5"/>
  <c r="AA1811" i="5" s="1"/>
  <c r="U1811" i="5"/>
  <c r="R1811" i="5"/>
  <c r="S3229" i="5"/>
  <c r="Q3229" i="5"/>
  <c r="AA3229" i="5" s="1"/>
  <c r="R3229" i="5"/>
  <c r="T3229" i="5"/>
  <c r="U3229" i="5"/>
  <c r="AD3264" i="5"/>
  <c r="AN3264" i="5" s="1"/>
  <c r="V2310" i="5"/>
  <c r="Z2310" i="5" s="1"/>
  <c r="W2310" i="5"/>
  <c r="X2310" i="5"/>
  <c r="Y2310" i="5"/>
  <c r="Y2318" i="5"/>
  <c r="V2318" i="5"/>
  <c r="Z2318" i="5" s="1"/>
  <c r="AB2318" i="5" s="1"/>
  <c r="W2318" i="5"/>
  <c r="X2318" i="5"/>
  <c r="AD3209" i="5"/>
  <c r="AN3209" i="5" s="1"/>
  <c r="AE3227" i="5"/>
  <c r="Y3065" i="5"/>
  <c r="X3065" i="5"/>
  <c r="V3065" i="5"/>
  <c r="Z3065" i="5" s="1"/>
  <c r="AB3065" i="5" s="1"/>
  <c r="W3065" i="5"/>
  <c r="AD1634" i="5"/>
  <c r="AN1634" i="5" s="1"/>
  <c r="O2391" i="5"/>
  <c r="AI2391" i="5" s="1"/>
  <c r="P2390" i="5"/>
  <c r="AE3038" i="5"/>
  <c r="Y1961" i="5"/>
  <c r="V1961" i="5"/>
  <c r="Z1961" i="5" s="1"/>
  <c r="AB1961" i="5" s="1"/>
  <c r="AD1961" i="5" s="1"/>
  <c r="AN1961" i="5" s="1"/>
  <c r="W1961" i="5"/>
  <c r="X1961" i="5"/>
  <c r="AD2714" i="5"/>
  <c r="AN2714" i="5" s="1"/>
  <c r="R1730" i="5"/>
  <c r="T1730" i="5"/>
  <c r="S1730" i="5"/>
  <c r="Q1730" i="5"/>
  <c r="AA1730" i="5" s="1"/>
  <c r="U1730" i="5"/>
  <c r="AE1678" i="5"/>
  <c r="AC606" i="5"/>
  <c r="AL606" i="5" s="1"/>
  <c r="P178" i="5"/>
  <c r="X508" i="5"/>
  <c r="Y508" i="5"/>
  <c r="V508" i="5"/>
  <c r="Z508" i="5" s="1"/>
  <c r="AB508" i="5" s="1"/>
  <c r="W508" i="5"/>
  <c r="X61" i="5"/>
  <c r="Y61" i="5"/>
  <c r="V61" i="5"/>
  <c r="Z61" i="5" s="1"/>
  <c r="AB61" i="5" s="1"/>
  <c r="W61" i="5"/>
  <c r="AB1400" i="5"/>
  <c r="AE1400" i="5" s="1"/>
  <c r="X434" i="5"/>
  <c r="Y434" i="5"/>
  <c r="V434" i="5"/>
  <c r="Z434" i="5" s="1"/>
  <c r="AB434" i="5" s="1"/>
  <c r="W434" i="5"/>
  <c r="Y1439" i="5"/>
  <c r="V1439" i="5"/>
  <c r="Z1439" i="5" s="1"/>
  <c r="W1439" i="5"/>
  <c r="X1439" i="5"/>
  <c r="X167" i="5"/>
  <c r="Y167" i="5"/>
  <c r="V167" i="5"/>
  <c r="Z167" i="5" s="1"/>
  <c r="AB167" i="5" s="1"/>
  <c r="W167" i="5"/>
  <c r="X62" i="5"/>
  <c r="Y62" i="5"/>
  <c r="V62" i="5"/>
  <c r="Z62" i="5" s="1"/>
  <c r="AB62" i="5" s="1"/>
  <c r="W62" i="5"/>
  <c r="X52" i="5"/>
  <c r="Y52" i="5"/>
  <c r="V52" i="5"/>
  <c r="Z52" i="5" s="1"/>
  <c r="AB52" i="5" s="1"/>
  <c r="W52" i="5"/>
  <c r="X216" i="5"/>
  <c r="Y216" i="5"/>
  <c r="V216" i="5"/>
  <c r="Z216" i="5" s="1"/>
  <c r="AB216" i="5" s="1"/>
  <c r="W216" i="5"/>
  <c r="X107" i="5"/>
  <c r="Y107" i="5"/>
  <c r="V107" i="5"/>
  <c r="Z107" i="5" s="1"/>
  <c r="AB107" i="5" s="1"/>
  <c r="W107" i="5"/>
  <c r="X368" i="5"/>
  <c r="Y368" i="5"/>
  <c r="V368" i="5"/>
  <c r="Z368" i="5" s="1"/>
  <c r="AB368" i="5" s="1"/>
  <c r="W368" i="5"/>
  <c r="X7" i="5"/>
  <c r="Y7" i="5"/>
  <c r="V7" i="5"/>
  <c r="Z7" i="5" s="1"/>
  <c r="AB7" i="5" s="1"/>
  <c r="W7" i="5"/>
  <c r="Y937" i="5"/>
  <c r="V937" i="5"/>
  <c r="Z937" i="5" s="1"/>
  <c r="AB937" i="5" s="1"/>
  <c r="W937" i="5"/>
  <c r="X937" i="5"/>
  <c r="Y1307" i="5"/>
  <c r="W1307" i="5"/>
  <c r="X1307" i="5"/>
  <c r="V1307" i="5"/>
  <c r="Z1307" i="5" s="1"/>
  <c r="AB1307" i="5" s="1"/>
  <c r="Y703" i="5"/>
  <c r="V703" i="5"/>
  <c r="Z703" i="5" s="1"/>
  <c r="AB703" i="5" s="1"/>
  <c r="W703" i="5"/>
  <c r="X703" i="5"/>
  <c r="AB707" i="5"/>
  <c r="AE707" i="5" s="1"/>
  <c r="Y876" i="5"/>
  <c r="V876" i="5"/>
  <c r="Z876" i="5" s="1"/>
  <c r="W876" i="5"/>
  <c r="X876" i="5"/>
  <c r="AB844" i="5"/>
  <c r="AE844" i="5" s="1"/>
  <c r="X430" i="5"/>
  <c r="Y430" i="5"/>
  <c r="V430" i="5"/>
  <c r="Z430" i="5" s="1"/>
  <c r="AB430" i="5" s="1"/>
  <c r="W430" i="5"/>
  <c r="P90" i="5"/>
  <c r="AC1911" i="5"/>
  <c r="AL1911" i="5" s="1"/>
  <c r="U2810" i="5"/>
  <c r="R2810" i="5"/>
  <c r="S2810" i="5"/>
  <c r="Q2810" i="5"/>
  <c r="AA2810" i="5" s="1"/>
  <c r="T2810" i="5"/>
  <c r="AD2504" i="5"/>
  <c r="AN2504" i="5" s="1"/>
  <c r="R2410" i="5"/>
  <c r="S2410" i="5"/>
  <c r="Q2410" i="5"/>
  <c r="AA2410" i="5" s="1"/>
  <c r="T2410" i="5"/>
  <c r="U2410" i="5"/>
  <c r="X3083" i="5"/>
  <c r="Y3083" i="5"/>
  <c r="W3083" i="5"/>
  <c r="V3083" i="5"/>
  <c r="Z3083" i="5" s="1"/>
  <c r="Q1557" i="5"/>
  <c r="AA1557" i="5" s="1"/>
  <c r="S1557" i="5"/>
  <c r="R1557" i="5"/>
  <c r="U1557" i="5"/>
  <c r="T1557" i="5"/>
  <c r="S3211" i="5"/>
  <c r="T3211" i="5"/>
  <c r="R3211" i="5"/>
  <c r="Q3211" i="5"/>
  <c r="AA3211" i="5" s="1"/>
  <c r="U3211" i="5"/>
  <c r="AE2037" i="5"/>
  <c r="W3221" i="5"/>
  <c r="X3221" i="5"/>
  <c r="V3221" i="5"/>
  <c r="Z3221" i="5" s="1"/>
  <c r="Y3221" i="5"/>
  <c r="AC2910" i="5"/>
  <c r="AL2910" i="5" s="1"/>
  <c r="AD2086" i="5"/>
  <c r="AN2086" i="5" s="1"/>
  <c r="U2825" i="5"/>
  <c r="R2825" i="5"/>
  <c r="Q2825" i="5"/>
  <c r="AA2825" i="5" s="1"/>
  <c r="S2825" i="5"/>
  <c r="T2825" i="5"/>
  <c r="O2021" i="5"/>
  <c r="AI2021" i="5" s="1"/>
  <c r="P2020" i="5"/>
  <c r="P1681" i="5"/>
  <c r="O1682" i="5"/>
  <c r="AI1682" i="5" s="1"/>
  <c r="Y2510" i="5"/>
  <c r="V2510" i="5"/>
  <c r="Z2510" i="5" s="1"/>
  <c r="W2510" i="5"/>
  <c r="X2510" i="5"/>
  <c r="AC3165" i="5"/>
  <c r="AL3165" i="5" s="1"/>
  <c r="X3254" i="5"/>
  <c r="W3254" i="5"/>
  <c r="Y3254" i="5"/>
  <c r="V3254" i="5"/>
  <c r="Z3254" i="5" s="1"/>
  <c r="AB3200" i="5"/>
  <c r="P3085" i="5"/>
  <c r="O3086" i="5"/>
  <c r="AI3086" i="5" s="1"/>
  <c r="W1556" i="5"/>
  <c r="Y1556" i="5"/>
  <c r="V1556" i="5"/>
  <c r="Z1556" i="5" s="1"/>
  <c r="X1556" i="5"/>
  <c r="Q2110" i="5"/>
  <c r="AA2110" i="5" s="1"/>
  <c r="U2110" i="5"/>
  <c r="R2110" i="5"/>
  <c r="T2110" i="5"/>
  <c r="S2110" i="5"/>
  <c r="AC3107" i="5"/>
  <c r="AL3107" i="5" s="1"/>
  <c r="AD1987" i="5"/>
  <c r="AN1987" i="5" s="1"/>
  <c r="AC1576" i="5"/>
  <c r="AL1576" i="5" s="1"/>
  <c r="AC1555" i="5"/>
  <c r="AL1555" i="5" s="1"/>
  <c r="AC2609" i="5"/>
  <c r="AL2609" i="5" s="1"/>
  <c r="R3109" i="5"/>
  <c r="U3109" i="5"/>
  <c r="Q3109" i="5"/>
  <c r="AA3109" i="5" s="1"/>
  <c r="S3109" i="5"/>
  <c r="T3109" i="5"/>
  <c r="V2893" i="5"/>
  <c r="Z2893" i="5" s="1"/>
  <c r="AB2893" i="5" s="1"/>
  <c r="W2893" i="5"/>
  <c r="X2893" i="5"/>
  <c r="Y2893" i="5"/>
  <c r="X2018" i="5"/>
  <c r="Y2018" i="5"/>
  <c r="V2018" i="5"/>
  <c r="Z2018" i="5" s="1"/>
  <c r="W2018" i="5"/>
  <c r="P2717" i="5"/>
  <c r="O2718" i="5"/>
  <c r="AI2718" i="5" s="1"/>
  <c r="S2511" i="5"/>
  <c r="R2511" i="5"/>
  <c r="T2511" i="5"/>
  <c r="Q2511" i="5"/>
  <c r="AA2511" i="5" s="1"/>
  <c r="U2511" i="5"/>
  <c r="W2087" i="5"/>
  <c r="V2087" i="5"/>
  <c r="Z2087" i="5" s="1"/>
  <c r="AB2087" i="5" s="1"/>
  <c r="AE2087" i="5" s="1"/>
  <c r="X2087" i="5"/>
  <c r="Y2087" i="5"/>
  <c r="Q2258" i="5"/>
  <c r="AA2258" i="5" s="1"/>
  <c r="T2258" i="5"/>
  <c r="U2258" i="5"/>
  <c r="R2258" i="5"/>
  <c r="S2258" i="5"/>
  <c r="AE3064" i="5"/>
  <c r="Q3010" i="5"/>
  <c r="AA3010" i="5" s="1"/>
  <c r="T3010" i="5"/>
  <c r="U3010" i="5"/>
  <c r="R3010" i="5"/>
  <c r="S3010" i="5"/>
  <c r="T3123" i="5"/>
  <c r="R3123" i="5"/>
  <c r="Q3123" i="5"/>
  <c r="AA3123" i="5" s="1"/>
  <c r="U3123" i="5"/>
  <c r="S3123" i="5"/>
  <c r="AE3187" i="5"/>
  <c r="P3132" i="5"/>
  <c r="O3133" i="5"/>
  <c r="AI3133" i="5" s="1"/>
  <c r="Q2319" i="5"/>
  <c r="AA2319" i="5" s="1"/>
  <c r="U2319" i="5"/>
  <c r="R2319" i="5"/>
  <c r="T2319" i="5"/>
  <c r="S2319" i="5"/>
  <c r="AC2509" i="5"/>
  <c r="AL2509" i="5" s="1"/>
  <c r="AD2256" i="5"/>
  <c r="AN2256" i="5" s="1"/>
  <c r="AC3116" i="5"/>
  <c r="AL3116" i="5" s="1"/>
  <c r="T2611" i="5"/>
  <c r="Q2611" i="5"/>
  <c r="AA2611" i="5" s="1"/>
  <c r="U2611" i="5"/>
  <c r="S2611" i="5"/>
  <c r="R2611" i="5"/>
  <c r="AC2874" i="5"/>
  <c r="AL2874" i="5" s="1"/>
  <c r="Y3142" i="5"/>
  <c r="V3142" i="5"/>
  <c r="Z3142" i="5" s="1"/>
  <c r="AB3142" i="5" s="1"/>
  <c r="W3142" i="5"/>
  <c r="X3142" i="5"/>
  <c r="AE2172" i="5"/>
  <c r="W2203" i="5"/>
  <c r="X2203" i="5"/>
  <c r="Y2203" i="5"/>
  <c r="V2203" i="5"/>
  <c r="Z2203" i="5" s="1"/>
  <c r="AB2203" i="5" s="1"/>
  <c r="AC2379" i="5"/>
  <c r="AL2379" i="5" s="1"/>
  <c r="Y2388" i="5"/>
  <c r="V2388" i="5"/>
  <c r="Z2388" i="5" s="1"/>
  <c r="AB2388" i="5" s="1"/>
  <c r="W2388" i="5"/>
  <c r="X2388" i="5"/>
  <c r="P1710" i="5"/>
  <c r="O1711" i="5"/>
  <c r="AI1711" i="5" s="1"/>
  <c r="AD3121" i="5"/>
  <c r="AN3121" i="5" s="1"/>
  <c r="T3239" i="5"/>
  <c r="R3239" i="5"/>
  <c r="Q3239" i="5"/>
  <c r="AA3239" i="5" s="1"/>
  <c r="U3239" i="5"/>
  <c r="S3239" i="5"/>
  <c r="P2544" i="5"/>
  <c r="O2545" i="5"/>
  <c r="AI2545" i="5" s="1"/>
  <c r="P3230" i="5"/>
  <c r="O3231" i="5"/>
  <c r="AI3231" i="5" s="1"/>
  <c r="AC3264" i="5"/>
  <c r="AL3264" i="5" s="1"/>
  <c r="P2276" i="5"/>
  <c r="O2277" i="5"/>
  <c r="AI2277" i="5" s="1"/>
  <c r="AE2503" i="5"/>
  <c r="AB2310" i="5"/>
  <c r="AE2318" i="5"/>
  <c r="AC3209" i="5"/>
  <c r="AL3209" i="5" s="1"/>
  <c r="Y2409" i="5"/>
  <c r="V2409" i="5"/>
  <c r="Z2409" i="5" s="1"/>
  <c r="AB2409" i="5" s="1"/>
  <c r="W2409" i="5"/>
  <c r="X2409" i="5"/>
  <c r="AD2409" i="5" s="1"/>
  <c r="AN2409" i="5" s="1"/>
  <c r="AE1960" i="5"/>
  <c r="S2039" i="5"/>
  <c r="Q2039" i="5"/>
  <c r="AA2039" i="5" s="1"/>
  <c r="T2039" i="5"/>
  <c r="U2039" i="5"/>
  <c r="R2039" i="5"/>
  <c r="AD2317" i="5"/>
  <c r="AN2317" i="5" s="1"/>
  <c r="AE1508" i="5"/>
  <c r="AD3227" i="5"/>
  <c r="AN3227" i="5" s="1"/>
  <c r="AC3065" i="5"/>
  <c r="AL3065" i="5" s="1"/>
  <c r="X2096" i="5"/>
  <c r="AD2096" i="5" s="1"/>
  <c r="AN2096" i="5" s="1"/>
  <c r="Y2096" i="5"/>
  <c r="AE2096" i="5" s="1"/>
  <c r="V2096" i="5"/>
  <c r="Z2096" i="5" s="1"/>
  <c r="AB2096" i="5" s="1"/>
  <c r="W2096" i="5"/>
  <c r="Q2389" i="5"/>
  <c r="AA2389" i="5" s="1"/>
  <c r="R2389" i="5"/>
  <c r="U2389" i="5"/>
  <c r="S2389" i="5"/>
  <c r="T2389" i="5"/>
  <c r="Q3189" i="5"/>
  <c r="AA3189" i="5" s="1"/>
  <c r="S3189" i="5"/>
  <c r="U3189" i="5"/>
  <c r="R3189" i="5"/>
  <c r="T3189" i="5"/>
  <c r="Y1679" i="5"/>
  <c r="V1679" i="5"/>
  <c r="Z1679" i="5" s="1"/>
  <c r="AB1679" i="5" s="1"/>
  <c r="AE1679" i="5" s="1"/>
  <c r="W1679" i="5"/>
  <c r="X1679" i="5"/>
  <c r="AE3237" i="5"/>
  <c r="X429" i="5"/>
  <c r="Y429" i="5"/>
  <c r="V429" i="5"/>
  <c r="Z429" i="5" s="1"/>
  <c r="AB429" i="5" s="1"/>
  <c r="W429" i="5"/>
  <c r="Y808" i="5"/>
  <c r="V808" i="5"/>
  <c r="Z808" i="5" s="1"/>
  <c r="AB808" i="5" s="1"/>
  <c r="W808" i="5"/>
  <c r="X808" i="5"/>
  <c r="AB1439" i="5"/>
  <c r="X119" i="5"/>
  <c r="Y119" i="5"/>
  <c r="V119" i="5"/>
  <c r="Z119" i="5" s="1"/>
  <c r="AB119" i="5" s="1"/>
  <c r="W119" i="5"/>
  <c r="Y1368" i="5"/>
  <c r="W1368" i="5"/>
  <c r="V1368" i="5"/>
  <c r="Z1368" i="5" s="1"/>
  <c r="AB1368" i="5" s="1"/>
  <c r="X1368" i="5"/>
  <c r="Y1352" i="5"/>
  <c r="W1352" i="5"/>
  <c r="X1352" i="5"/>
  <c r="V1352" i="5"/>
  <c r="Z1352" i="5" s="1"/>
  <c r="AB1352" i="5" s="1"/>
  <c r="AD1352" i="5" s="1"/>
  <c r="AN1352" i="5" s="1"/>
  <c r="X148" i="5"/>
  <c r="Y148" i="5"/>
  <c r="V148" i="5"/>
  <c r="Z148" i="5" s="1"/>
  <c r="AB148" i="5" s="1"/>
  <c r="W148" i="5"/>
  <c r="X79" i="5"/>
  <c r="Y79" i="5"/>
  <c r="V79" i="5"/>
  <c r="Z79" i="5" s="1"/>
  <c r="AB79" i="5" s="1"/>
  <c r="W79" i="5"/>
  <c r="X403" i="5"/>
  <c r="Y403" i="5"/>
  <c r="V403" i="5"/>
  <c r="Z403" i="5" s="1"/>
  <c r="AB403" i="5" s="1"/>
  <c r="AD403" i="5" s="1"/>
  <c r="AN403" i="5" s="1"/>
  <c r="W403" i="5"/>
  <c r="X342" i="5"/>
  <c r="Y342" i="5"/>
  <c r="V342" i="5"/>
  <c r="Z342" i="5" s="1"/>
  <c r="AB342" i="5" s="1"/>
  <c r="AD342" i="5" s="1"/>
  <c r="AN342" i="5" s="1"/>
  <c r="W342" i="5"/>
  <c r="Y1191" i="5"/>
  <c r="V1191" i="5"/>
  <c r="Z1191" i="5" s="1"/>
  <c r="AB1191" i="5" s="1"/>
  <c r="W1191" i="5"/>
  <c r="X1191" i="5"/>
  <c r="Y1208" i="5"/>
  <c r="V1208" i="5"/>
  <c r="Z1208" i="5" s="1"/>
  <c r="AB1208" i="5" s="1"/>
  <c r="W1208" i="5"/>
  <c r="X1208" i="5"/>
  <c r="X187" i="5"/>
  <c r="Y187" i="5"/>
  <c r="V187" i="5"/>
  <c r="Z187" i="5" s="1"/>
  <c r="W187" i="5"/>
  <c r="AD707" i="5"/>
  <c r="AN707" i="5" s="1"/>
  <c r="AB876" i="5"/>
  <c r="AC876" i="5" s="1"/>
  <c r="AL876" i="5" s="1"/>
  <c r="Y620" i="5"/>
  <c r="V620" i="5"/>
  <c r="Z620" i="5" s="1"/>
  <c r="AB620" i="5" s="1"/>
  <c r="W620" i="5"/>
  <c r="X620" i="5"/>
  <c r="AB1252" i="5"/>
  <c r="AC1252" i="5" s="1"/>
  <c r="AL1252" i="5" s="1"/>
  <c r="P1402" i="5"/>
  <c r="W549" i="5"/>
  <c r="X549" i="5"/>
  <c r="Y549" i="5"/>
  <c r="V549" i="5"/>
  <c r="Z549" i="5" s="1"/>
  <c r="AB549" i="5" s="1"/>
  <c r="AC549" i="5" s="1"/>
  <c r="AL549" i="5" s="1"/>
  <c r="AC2504" i="5"/>
  <c r="AL2504" i="5" s="1"/>
  <c r="AB3083" i="5"/>
  <c r="AD3083" i="5" s="1"/>
  <c r="AN3083" i="5" s="1"/>
  <c r="AD2037" i="5"/>
  <c r="AN2037" i="5" s="1"/>
  <c r="W3265" i="5"/>
  <c r="X3265" i="5"/>
  <c r="V3265" i="5"/>
  <c r="Z3265" i="5" s="1"/>
  <c r="AB3265" i="5" s="1"/>
  <c r="AD3265" i="5" s="1"/>
  <c r="AN3265" i="5" s="1"/>
  <c r="Y3265" i="5"/>
  <c r="S3040" i="5"/>
  <c r="R3040" i="5"/>
  <c r="T3040" i="5"/>
  <c r="Q3040" i="5"/>
  <c r="AA3040" i="5" s="1"/>
  <c r="U3040" i="5"/>
  <c r="W3108" i="5"/>
  <c r="V3108" i="5"/>
  <c r="Z3108" i="5" s="1"/>
  <c r="AB3108" i="5" s="1"/>
  <c r="X3108" i="5"/>
  <c r="Y3108" i="5"/>
  <c r="P2098" i="5"/>
  <c r="O2099" i="5"/>
  <c r="S2019" i="5"/>
  <c r="Q2019" i="5"/>
  <c r="AA2019" i="5" s="1"/>
  <c r="T2019" i="5"/>
  <c r="U2019" i="5"/>
  <c r="R2019" i="5"/>
  <c r="W2715" i="5"/>
  <c r="X2715" i="5"/>
  <c r="Y2715" i="5"/>
  <c r="V2715" i="5"/>
  <c r="Z2715" i="5" s="1"/>
  <c r="AB2510" i="5"/>
  <c r="AB3254" i="5"/>
  <c r="P1778" i="5"/>
  <c r="O1779" i="5"/>
  <c r="AI1779" i="5" s="1"/>
  <c r="X3122" i="5"/>
  <c r="W3122" i="5"/>
  <c r="Y3122" i="5"/>
  <c r="V3122" i="5"/>
  <c r="Z3122" i="5" s="1"/>
  <c r="AB3122" i="5" s="1"/>
  <c r="AE3200" i="5"/>
  <c r="P1990" i="5"/>
  <c r="O1991" i="5"/>
  <c r="AI1991" i="5" s="1"/>
  <c r="AD2202" i="5"/>
  <c r="AN2202" i="5" s="1"/>
  <c r="AB1556" i="5"/>
  <c r="X2610" i="5"/>
  <c r="Y2610" i="5"/>
  <c r="V2610" i="5"/>
  <c r="Z2610" i="5" s="1"/>
  <c r="W2610" i="5"/>
  <c r="AE3107" i="5"/>
  <c r="AC1987" i="5"/>
  <c r="AL1987" i="5" s="1"/>
  <c r="AD2541" i="5"/>
  <c r="AN2541" i="5" s="1"/>
  <c r="AE1671" i="5"/>
  <c r="AC2703" i="5"/>
  <c r="AL2703" i="5" s="1"/>
  <c r="AE1608" i="5"/>
  <c r="T3283" i="5"/>
  <c r="S3283" i="5"/>
  <c r="Q3283" i="5"/>
  <c r="AA3283" i="5" s="1"/>
  <c r="U3283" i="5"/>
  <c r="R3283" i="5"/>
  <c r="V2542" i="5"/>
  <c r="Z2542" i="5" s="1"/>
  <c r="AB2542" i="5" s="1"/>
  <c r="W2542" i="5"/>
  <c r="X2542" i="5"/>
  <c r="AD2542" i="5" s="1"/>
  <c r="AN2542" i="5" s="1"/>
  <c r="Y2542" i="5"/>
  <c r="O2513" i="5"/>
  <c r="AI2513" i="5" s="1"/>
  <c r="P2512" i="5"/>
  <c r="O2260" i="5"/>
  <c r="AI2260" i="5" s="1"/>
  <c r="P2259" i="5"/>
  <c r="AD3187" i="5"/>
  <c r="AN3187" i="5" s="1"/>
  <c r="R3131" i="5"/>
  <c r="T3131" i="5"/>
  <c r="S3131" i="5"/>
  <c r="Q3131" i="5"/>
  <c r="AA3131" i="5" s="1"/>
  <c r="U3131" i="5"/>
  <c r="P3202" i="5"/>
  <c r="O3203" i="5"/>
  <c r="AC3253" i="5"/>
  <c r="AL3253" i="5" s="1"/>
  <c r="AC3129" i="5"/>
  <c r="AL3129" i="5" s="1"/>
  <c r="AE3199" i="5"/>
  <c r="P2612" i="5"/>
  <c r="O2613" i="5"/>
  <c r="AI2613" i="5" s="1"/>
  <c r="AC2108" i="5"/>
  <c r="AL2108" i="5" s="1"/>
  <c r="P3240" i="5"/>
  <c r="O3241" i="5"/>
  <c r="AI3241" i="5" s="1"/>
  <c r="AC3219" i="5"/>
  <c r="AL3219" i="5" s="1"/>
  <c r="T2543" i="5"/>
  <c r="Q2543" i="5"/>
  <c r="AA2543" i="5" s="1"/>
  <c r="U2543" i="5"/>
  <c r="S2543" i="5"/>
  <c r="R2543" i="5"/>
  <c r="AE3264" i="5"/>
  <c r="P2913" i="5"/>
  <c r="O2914" i="5"/>
  <c r="AI2914" i="5" s="1"/>
  <c r="P2089" i="5"/>
  <c r="O2090" i="5"/>
  <c r="R2275" i="5"/>
  <c r="T2275" i="5"/>
  <c r="S2275" i="5"/>
  <c r="Q2275" i="5"/>
  <c r="AA2275" i="5" s="1"/>
  <c r="U2275" i="5"/>
  <c r="AD2503" i="5"/>
  <c r="AN2503" i="5" s="1"/>
  <c r="AD2387" i="5"/>
  <c r="AN2387" i="5" s="1"/>
  <c r="AD2310" i="5"/>
  <c r="AN2310" i="5" s="1"/>
  <c r="W3130" i="5"/>
  <c r="Y3130" i="5"/>
  <c r="AE3130" i="5" s="1"/>
  <c r="V3130" i="5"/>
  <c r="Z3130" i="5" s="1"/>
  <c r="AB3130" i="5" s="1"/>
  <c r="X3130" i="5"/>
  <c r="AD3130" i="5" s="1"/>
  <c r="AN3130" i="5" s="1"/>
  <c r="X1729" i="5"/>
  <c r="Y1729" i="5"/>
  <c r="V1729" i="5"/>
  <c r="Z1729" i="5" s="1"/>
  <c r="AB1729" i="5" s="1"/>
  <c r="W1729" i="5"/>
  <c r="Y3166" i="5"/>
  <c r="V3166" i="5"/>
  <c r="Z3166" i="5" s="1"/>
  <c r="AB3166" i="5" s="1"/>
  <c r="X3166" i="5"/>
  <c r="W3166" i="5"/>
  <c r="W2809" i="5"/>
  <c r="X2809" i="5"/>
  <c r="Y2809" i="5"/>
  <c r="V2809" i="5"/>
  <c r="Z2809" i="5" s="1"/>
  <c r="AB2809" i="5" s="1"/>
  <c r="P2040" i="5"/>
  <c r="O2041" i="5"/>
  <c r="AI2041" i="5" s="1"/>
  <c r="AC2317" i="5"/>
  <c r="AL2317" i="5" s="1"/>
  <c r="V2209" i="5"/>
  <c r="Z2209" i="5" s="1"/>
  <c r="AB2209" i="5" s="1"/>
  <c r="W2209" i="5"/>
  <c r="X2209" i="5"/>
  <c r="AD2209" i="5" s="1"/>
  <c r="AN2209" i="5" s="1"/>
  <c r="Y2209" i="5"/>
  <c r="O3145" i="5"/>
  <c r="AI3145" i="5" s="1"/>
  <c r="P3144" i="5"/>
  <c r="V3220" i="5"/>
  <c r="Z3220" i="5" s="1"/>
  <c r="AB3220" i="5" s="1"/>
  <c r="AD3220" i="5" s="1"/>
  <c r="AN3220" i="5" s="1"/>
  <c r="W3220" i="5"/>
  <c r="X3220" i="5"/>
  <c r="Y3220" i="5"/>
  <c r="AE3065" i="5"/>
  <c r="P2498" i="5"/>
  <c r="O2499" i="5"/>
  <c r="AC2096" i="5"/>
  <c r="AL2096" i="5" s="1"/>
  <c r="X2824" i="5"/>
  <c r="Y2824" i="5"/>
  <c r="V2824" i="5"/>
  <c r="Z2824" i="5" s="1"/>
  <c r="W2824" i="5"/>
  <c r="P1579" i="5"/>
  <c r="O1580" i="5"/>
  <c r="AI1580" i="5" s="1"/>
  <c r="V2173" i="5"/>
  <c r="Z2173" i="5" s="1"/>
  <c r="AB2173" i="5" s="1"/>
  <c r="W2173" i="5"/>
  <c r="X2173" i="5"/>
  <c r="AD2173" i="5" s="1"/>
  <c r="AN2173" i="5" s="1"/>
  <c r="Y2173" i="5"/>
  <c r="AD3038" i="5"/>
  <c r="AN3038" i="5" s="1"/>
  <c r="X2356" i="5"/>
  <c r="Y2356" i="5"/>
  <c r="V2356" i="5"/>
  <c r="Z2356" i="5" s="1"/>
  <c r="W2356" i="5"/>
  <c r="AD2095" i="5"/>
  <c r="AN2095" i="5" s="1"/>
  <c r="P2312" i="5"/>
  <c r="O2313" i="5"/>
  <c r="AD3237" i="5"/>
  <c r="AN3237" i="5" s="1"/>
  <c r="U3167" i="5"/>
  <c r="S3167" i="5"/>
  <c r="T3167" i="5"/>
  <c r="R3167" i="5"/>
  <c r="Q3167" i="5"/>
  <c r="AA3167" i="5" s="1"/>
  <c r="AE2273" i="5"/>
  <c r="Y1007" i="5"/>
  <c r="V1007" i="5"/>
  <c r="Z1007" i="5" s="1"/>
  <c r="AB1007" i="5" s="1"/>
  <c r="W1007" i="5"/>
  <c r="X1007" i="5"/>
  <c r="AD1007" i="5" s="1"/>
  <c r="AN1007" i="5" s="1"/>
  <c r="AB909" i="5"/>
  <c r="AE909" i="5" s="1"/>
  <c r="X208" i="5"/>
  <c r="Y208" i="5"/>
  <c r="V208" i="5"/>
  <c r="Z208" i="5" s="1"/>
  <c r="AB208" i="5" s="1"/>
  <c r="W208" i="5"/>
  <c r="Y702" i="5"/>
  <c r="V702" i="5"/>
  <c r="Z702" i="5" s="1"/>
  <c r="AB702" i="5" s="1"/>
  <c r="W702" i="5"/>
  <c r="X702" i="5"/>
  <c r="AB320" i="5"/>
  <c r="X320" i="5"/>
  <c r="Y320" i="5"/>
  <c r="AE320" i="5" s="1"/>
  <c r="V320" i="5"/>
  <c r="Z320" i="5" s="1"/>
  <c r="W320" i="5"/>
  <c r="AC320" i="5" s="1"/>
  <c r="AL320" i="5" s="1"/>
  <c r="P202" i="5"/>
  <c r="X332" i="5"/>
  <c r="AD332" i="5" s="1"/>
  <c r="AN332" i="5" s="1"/>
  <c r="Y332" i="5"/>
  <c r="V332" i="5"/>
  <c r="Z332" i="5" s="1"/>
  <c r="AB332" i="5" s="1"/>
  <c r="W332" i="5"/>
  <c r="Y1407" i="5"/>
  <c r="V1407" i="5"/>
  <c r="Z1407" i="5" s="1"/>
  <c r="AB1407" i="5" s="1"/>
  <c r="W1407" i="5"/>
  <c r="X1407" i="5"/>
  <c r="Y1316" i="5"/>
  <c r="V1316" i="5"/>
  <c r="Z1316" i="5" s="1"/>
  <c r="AB1316" i="5" s="1"/>
  <c r="W1316" i="5"/>
  <c r="X1316" i="5"/>
  <c r="X95" i="5"/>
  <c r="Y95" i="5"/>
  <c r="V95" i="5"/>
  <c r="Z95" i="5" s="1"/>
  <c r="AB95" i="5" s="1"/>
  <c r="W95" i="5"/>
  <c r="X176" i="5"/>
  <c r="Y176" i="5"/>
  <c r="V176" i="5"/>
  <c r="Z176" i="5" s="1"/>
  <c r="AB176" i="5" s="1"/>
  <c r="W176" i="5"/>
  <c r="Y884" i="5"/>
  <c r="V884" i="5"/>
  <c r="Z884" i="5" s="1"/>
  <c r="AB884" i="5" s="1"/>
  <c r="W884" i="5"/>
  <c r="X884" i="5"/>
  <c r="AB187" i="5"/>
  <c r="X131" i="5"/>
  <c r="Y131" i="5"/>
  <c r="V131" i="5"/>
  <c r="Z131" i="5" s="1"/>
  <c r="AB131" i="5" s="1"/>
  <c r="W131" i="5"/>
  <c r="AC707" i="5"/>
  <c r="AL707" i="5" s="1"/>
  <c r="Y691" i="5"/>
  <c r="V691" i="5"/>
  <c r="Z691" i="5" s="1"/>
  <c r="AB691" i="5" s="1"/>
  <c r="W691" i="5"/>
  <c r="X691" i="5"/>
  <c r="X245" i="5"/>
  <c r="Y245" i="5"/>
  <c r="V245" i="5"/>
  <c r="Z245" i="5" s="1"/>
  <c r="AB245" i="5" s="1"/>
  <c r="AE245" i="5" s="1"/>
  <c r="W245" i="5"/>
  <c r="X487" i="5"/>
  <c r="Y487" i="5"/>
  <c r="V487" i="5"/>
  <c r="Z487" i="5" s="1"/>
  <c r="AB487" i="5" s="1"/>
  <c r="W487" i="5"/>
  <c r="AE1252" i="5"/>
  <c r="X67" i="5"/>
  <c r="Y67" i="5"/>
  <c r="V67" i="5"/>
  <c r="Z67" i="5" s="1"/>
  <c r="AB67" i="5" s="1"/>
  <c r="W67" i="5"/>
  <c r="AE1911" i="5"/>
  <c r="W2109" i="5"/>
  <c r="X2109" i="5"/>
  <c r="Y2109" i="5"/>
  <c r="V2109" i="5"/>
  <c r="Z2109" i="5" s="1"/>
  <c r="AB2109" i="5" s="1"/>
  <c r="X1609" i="5"/>
  <c r="Y1609" i="5"/>
  <c r="V1609" i="5"/>
  <c r="Z1609" i="5" s="1"/>
  <c r="AB1609" i="5" s="1"/>
  <c r="W1609" i="5"/>
  <c r="Q2766" i="5"/>
  <c r="AA2766" i="5" s="1"/>
  <c r="T2766" i="5"/>
  <c r="U2766" i="5"/>
  <c r="R2766" i="5"/>
  <c r="S2766" i="5"/>
  <c r="R2381" i="5"/>
  <c r="U2381" i="5"/>
  <c r="S2381" i="5"/>
  <c r="T2381" i="5"/>
  <c r="Q2381" i="5"/>
  <c r="AA2381" i="5" s="1"/>
  <c r="U2210" i="5"/>
  <c r="R2210" i="5"/>
  <c r="T2210" i="5"/>
  <c r="S2210" i="5"/>
  <c r="Q2210" i="5"/>
  <c r="AA2210" i="5" s="1"/>
  <c r="AC2037" i="5"/>
  <c r="AL2037" i="5" s="1"/>
  <c r="AB3221" i="5"/>
  <c r="AD3221" i="5" s="1"/>
  <c r="AN3221" i="5" s="1"/>
  <c r="P3041" i="5"/>
  <c r="O3042" i="5"/>
  <c r="AI3042" i="5" s="1"/>
  <c r="P3067" i="5"/>
  <c r="O3068" i="5"/>
  <c r="AI3068" i="5" s="1"/>
  <c r="R2097" i="5"/>
  <c r="S2097" i="5"/>
  <c r="Q2097" i="5"/>
  <c r="AA2097" i="5" s="1"/>
  <c r="T2097" i="5"/>
  <c r="U2097" i="5"/>
  <c r="P2175" i="5"/>
  <c r="O2176" i="5"/>
  <c r="AI2176" i="5" s="1"/>
  <c r="AB2715" i="5"/>
  <c r="AE2510" i="5"/>
  <c r="R2357" i="5"/>
  <c r="U2357" i="5"/>
  <c r="S2357" i="5"/>
  <c r="T2357" i="5"/>
  <c r="Q2357" i="5"/>
  <c r="AA2357" i="5" s="1"/>
  <c r="AD3254" i="5"/>
  <c r="AN3254" i="5" s="1"/>
  <c r="T1777" i="5"/>
  <c r="Q1777" i="5"/>
  <c r="AA1777" i="5" s="1"/>
  <c r="R1777" i="5"/>
  <c r="U1777" i="5"/>
  <c r="S1777" i="5"/>
  <c r="P1963" i="5"/>
  <c r="O1964" i="5"/>
  <c r="AI1964" i="5" s="1"/>
  <c r="AE1809" i="5"/>
  <c r="Q1989" i="5"/>
  <c r="AA1989" i="5" s="1"/>
  <c r="U1989" i="5"/>
  <c r="S1989" i="5"/>
  <c r="R1989" i="5"/>
  <c r="T1989" i="5"/>
  <c r="V2875" i="5"/>
  <c r="Z2875" i="5" s="1"/>
  <c r="AB2875" i="5" s="1"/>
  <c r="W2875" i="5"/>
  <c r="X2875" i="5"/>
  <c r="Y2875" i="5"/>
  <c r="AE1775" i="5"/>
  <c r="O1612" i="5"/>
  <c r="AI1612" i="5" s="1"/>
  <c r="P1611" i="5"/>
  <c r="W2765" i="5"/>
  <c r="X2765" i="5"/>
  <c r="AD2765" i="5" s="1"/>
  <c r="AN2765" i="5" s="1"/>
  <c r="Y2765" i="5"/>
  <c r="AE2765" i="5" s="1"/>
  <c r="V2765" i="5"/>
  <c r="Z2765" i="5" s="1"/>
  <c r="AB2765" i="5" s="1"/>
  <c r="AB2610" i="5"/>
  <c r="AE1635" i="5"/>
  <c r="AC2541" i="5"/>
  <c r="AL2541" i="5" s="1"/>
  <c r="AD1671" i="5"/>
  <c r="AN1671" i="5" s="1"/>
  <c r="P3267" i="5"/>
  <c r="O3268" i="5"/>
  <c r="AI3268" i="5" s="1"/>
  <c r="AD1608" i="5"/>
  <c r="AN1608" i="5" s="1"/>
  <c r="AE2609" i="5"/>
  <c r="P3284" i="5"/>
  <c r="O3285" i="5"/>
  <c r="AI3285" i="5" s="1"/>
  <c r="AB2018" i="5"/>
  <c r="V3238" i="5"/>
  <c r="Z3238" i="5" s="1"/>
  <c r="AB3238" i="5" s="1"/>
  <c r="X3238" i="5"/>
  <c r="AD3238" i="5" s="1"/>
  <c r="AN3238" i="5" s="1"/>
  <c r="W3238" i="5"/>
  <c r="Y3238" i="5"/>
  <c r="P1650" i="5"/>
  <c r="O1651" i="5"/>
  <c r="AI1651" i="5" s="1"/>
  <c r="Y3228" i="5"/>
  <c r="W3228" i="5"/>
  <c r="X3228" i="5"/>
  <c r="V3228" i="5"/>
  <c r="Z3228" i="5" s="1"/>
  <c r="AB3228" i="5" s="1"/>
  <c r="AE2911" i="5"/>
  <c r="Y2274" i="5"/>
  <c r="V2274" i="5"/>
  <c r="Z2274" i="5" s="1"/>
  <c r="AB2274" i="5" s="1"/>
  <c r="W2274" i="5"/>
  <c r="X2274" i="5"/>
  <c r="AC3064" i="5"/>
  <c r="AL3064" i="5" s="1"/>
  <c r="P3256" i="5"/>
  <c r="O3257" i="5"/>
  <c r="AI3257" i="5" s="1"/>
  <c r="W1776" i="5"/>
  <c r="X1776" i="5"/>
  <c r="Y1776" i="5"/>
  <c r="V1776" i="5"/>
  <c r="Z1776" i="5" s="1"/>
  <c r="AB1776" i="5" s="1"/>
  <c r="S3201" i="5"/>
  <c r="T3201" i="5"/>
  <c r="R3201" i="5"/>
  <c r="Q3201" i="5"/>
  <c r="AA3201" i="5" s="1"/>
  <c r="U3201" i="5"/>
  <c r="P2877" i="5"/>
  <c r="O2878" i="5"/>
  <c r="AI2878" i="5" s="1"/>
  <c r="P2930" i="5"/>
  <c r="O2931" i="5"/>
  <c r="AI2931" i="5" s="1"/>
  <c r="X2038" i="5"/>
  <c r="Y2038" i="5"/>
  <c r="V2038" i="5"/>
  <c r="Z2038" i="5" s="1"/>
  <c r="AB2038" i="5" s="1"/>
  <c r="W2038" i="5"/>
  <c r="P1511" i="5"/>
  <c r="O1512" i="5"/>
  <c r="AI1512" i="5" s="1"/>
  <c r="Q1636" i="5"/>
  <c r="AA1636" i="5" s="1"/>
  <c r="U1636" i="5"/>
  <c r="S1636" i="5"/>
  <c r="R1636" i="5"/>
  <c r="T1636" i="5"/>
  <c r="X3282" i="5"/>
  <c r="Y3282" i="5"/>
  <c r="V3282" i="5"/>
  <c r="Z3282" i="5" s="1"/>
  <c r="AB3282" i="5" s="1"/>
  <c r="W3282" i="5"/>
  <c r="Y2496" i="5"/>
  <c r="V2496" i="5"/>
  <c r="Z2496" i="5" s="1"/>
  <c r="AB2496" i="5" s="1"/>
  <c r="W2496" i="5"/>
  <c r="X2496" i="5"/>
  <c r="AD2496" i="5" s="1"/>
  <c r="AN2496" i="5" s="1"/>
  <c r="U2894" i="5"/>
  <c r="R2894" i="5"/>
  <c r="S2894" i="5"/>
  <c r="Q2894" i="5"/>
  <c r="AA2894" i="5" s="1"/>
  <c r="T2894" i="5"/>
  <c r="Y1577" i="5"/>
  <c r="V1577" i="5"/>
  <c r="Z1577" i="5" s="1"/>
  <c r="AB1577" i="5" s="1"/>
  <c r="W1577" i="5"/>
  <c r="X1577" i="5"/>
  <c r="O1813" i="5"/>
  <c r="AI1813" i="5" s="1"/>
  <c r="P1812" i="5"/>
  <c r="AC1728" i="5"/>
  <c r="AL1728" i="5" s="1"/>
  <c r="S2912" i="5"/>
  <c r="R2912" i="5"/>
  <c r="T2912" i="5"/>
  <c r="Q2912" i="5"/>
  <c r="AA2912" i="5" s="1"/>
  <c r="U2912" i="5"/>
  <c r="T2088" i="5"/>
  <c r="U2088" i="5"/>
  <c r="R2088" i="5"/>
  <c r="Q2088" i="5"/>
  <c r="AA2088" i="5" s="1"/>
  <c r="S2088" i="5"/>
  <c r="AC2310" i="5"/>
  <c r="AL2310" i="5" s="1"/>
  <c r="AC2318" i="5"/>
  <c r="AL2318" i="5" s="1"/>
  <c r="AE2809" i="5"/>
  <c r="Y2928" i="5"/>
  <c r="V2928" i="5"/>
  <c r="Z2928" i="5" s="1"/>
  <c r="AB2928" i="5" s="1"/>
  <c r="W2928" i="5"/>
  <c r="X2928" i="5"/>
  <c r="V1509" i="5"/>
  <c r="Z1509" i="5" s="1"/>
  <c r="AB1509" i="5" s="1"/>
  <c r="W1509" i="5"/>
  <c r="Y1509" i="5"/>
  <c r="X1509" i="5"/>
  <c r="AD1509" i="5" s="1"/>
  <c r="AN1509" i="5" s="1"/>
  <c r="X3210" i="5"/>
  <c r="W3210" i="5"/>
  <c r="Y3210" i="5"/>
  <c r="V3210" i="5"/>
  <c r="Z3210" i="5" s="1"/>
  <c r="AB3210" i="5" s="1"/>
  <c r="AE2209" i="5"/>
  <c r="T3143" i="5"/>
  <c r="S3143" i="5"/>
  <c r="Q3143" i="5"/>
  <c r="AA3143" i="5" s="1"/>
  <c r="U3143" i="5"/>
  <c r="R3143" i="5"/>
  <c r="W3039" i="5"/>
  <c r="Y3039" i="5"/>
  <c r="V3039" i="5"/>
  <c r="Z3039" i="5" s="1"/>
  <c r="AB3039" i="5" s="1"/>
  <c r="X3039" i="5"/>
  <c r="R2497" i="5"/>
  <c r="S2497" i="5"/>
  <c r="Q2497" i="5"/>
  <c r="AA2497" i="5" s="1"/>
  <c r="T2497" i="5"/>
  <c r="U2497" i="5"/>
  <c r="AB2824" i="5"/>
  <c r="AD2824" i="5" s="1"/>
  <c r="AN2824" i="5" s="1"/>
  <c r="U1578" i="5"/>
  <c r="S1578" i="5"/>
  <c r="R1578" i="5"/>
  <c r="T1578" i="5"/>
  <c r="Q1578" i="5"/>
  <c r="AA1578" i="5" s="1"/>
  <c r="Y1810" i="5"/>
  <c r="V1810" i="5"/>
  <c r="Z1810" i="5" s="1"/>
  <c r="AB1810" i="5" s="1"/>
  <c r="AE1810" i="5" s="1"/>
  <c r="W1810" i="5"/>
  <c r="X1810" i="5"/>
  <c r="AB2356" i="5"/>
  <c r="T2311" i="5"/>
  <c r="S2311" i="5"/>
  <c r="Q2311" i="5"/>
  <c r="AA2311" i="5" s="1"/>
  <c r="U2311" i="5"/>
  <c r="R2311" i="5"/>
  <c r="O1732" i="5"/>
  <c r="AI1732" i="5" s="1"/>
  <c r="P1731" i="5"/>
  <c r="P3168" i="5"/>
  <c r="O3169" i="5"/>
  <c r="AI3169" i="5" s="1"/>
  <c r="AD2273" i="5"/>
  <c r="AN2273" i="5" s="1"/>
  <c r="R1913" i="5"/>
  <c r="S1913" i="5"/>
  <c r="T1913" i="5"/>
  <c r="Q1913" i="5"/>
  <c r="AA1913" i="5" s="1"/>
  <c r="U1913" i="5"/>
  <c r="W1912" i="5"/>
  <c r="X1912" i="5"/>
  <c r="Y1912" i="5"/>
  <c r="V1912" i="5"/>
  <c r="Z1912" i="5" s="1"/>
  <c r="AB1912" i="5" s="1"/>
  <c r="AE1912" i="5" s="1"/>
  <c r="P1914" i="5"/>
  <c r="O1915" i="5"/>
  <c r="AI1915" i="5" s="1"/>
  <c r="Y1479" i="5"/>
  <c r="V1479" i="5"/>
  <c r="Z1479" i="5" s="1"/>
  <c r="AB1479" i="5" s="1"/>
  <c r="AE1479" i="5" s="1"/>
  <c r="W1479" i="5"/>
  <c r="AC1479" i="5" s="1"/>
  <c r="AL1479" i="5" s="1"/>
  <c r="X1479" i="5"/>
  <c r="U1408" i="5"/>
  <c r="T1408" i="5"/>
  <c r="R1408" i="5"/>
  <c r="Q1408" i="5"/>
  <c r="AA1408" i="5" s="1"/>
  <c r="S1408" i="5"/>
  <c r="U228" i="5"/>
  <c r="T228" i="5"/>
  <c r="R228" i="5"/>
  <c r="S228" i="5"/>
  <c r="Q228" i="5"/>
  <c r="AA228" i="5" s="1"/>
  <c r="O98" i="5"/>
  <c r="AI98" i="5" s="1"/>
  <c r="P97" i="5"/>
  <c r="O371" i="5"/>
  <c r="AI371" i="5" s="1"/>
  <c r="P370" i="5"/>
  <c r="O10" i="5"/>
  <c r="AI10" i="5" s="1"/>
  <c r="P9" i="5"/>
  <c r="O1111" i="5"/>
  <c r="AI1111" i="5" s="1"/>
  <c r="P1110" i="5"/>
  <c r="O490" i="5"/>
  <c r="AI490" i="5" s="1"/>
  <c r="P489" i="5"/>
  <c r="U1008" i="5"/>
  <c r="R1008" i="5"/>
  <c r="S1008" i="5"/>
  <c r="T1008" i="5"/>
  <c r="Q1008" i="5"/>
  <c r="AA1008" i="5" s="1"/>
  <c r="U435" i="5"/>
  <c r="R435" i="5"/>
  <c r="Q435" i="5"/>
  <c r="AA435" i="5" s="1"/>
  <c r="S435" i="5"/>
  <c r="T435" i="5"/>
  <c r="O122" i="5"/>
  <c r="AI122" i="5" s="1"/>
  <c r="P121" i="5"/>
  <c r="O1371" i="5"/>
  <c r="AI1371" i="5" s="1"/>
  <c r="P1370" i="5"/>
  <c r="U745" i="5"/>
  <c r="S745" i="5"/>
  <c r="T745" i="5"/>
  <c r="R745" i="5"/>
  <c r="Q745" i="5"/>
  <c r="AA745" i="5" s="1"/>
  <c r="O211" i="5"/>
  <c r="AI211" i="5" s="1"/>
  <c r="P210" i="5"/>
  <c r="O639" i="5"/>
  <c r="AI639" i="5" s="1"/>
  <c r="P638" i="5"/>
  <c r="U68" i="5"/>
  <c r="T68" i="5"/>
  <c r="R68" i="5"/>
  <c r="S68" i="5"/>
  <c r="Q68" i="5"/>
  <c r="AA68" i="5" s="1"/>
  <c r="O811" i="5"/>
  <c r="AI811" i="5" s="1"/>
  <c r="P810" i="5"/>
  <c r="U80" i="5"/>
  <c r="T80" i="5"/>
  <c r="Q80" i="5"/>
  <c r="AA80" i="5" s="1"/>
  <c r="R80" i="5"/>
  <c r="S80" i="5"/>
  <c r="U832" i="5"/>
  <c r="R832" i="5"/>
  <c r="S832" i="5"/>
  <c r="T832" i="5"/>
  <c r="Q832" i="5"/>
  <c r="AA832" i="5" s="1"/>
  <c r="U1192" i="5"/>
  <c r="R1192" i="5"/>
  <c r="S1192" i="5"/>
  <c r="T1192" i="5"/>
  <c r="Q1192" i="5"/>
  <c r="AA1192" i="5" s="1"/>
  <c r="U1308" i="5"/>
  <c r="T1308" i="5"/>
  <c r="R1308" i="5"/>
  <c r="Q1308" i="5"/>
  <c r="AA1308" i="5" s="1"/>
  <c r="S1308" i="5"/>
  <c r="O648" i="5"/>
  <c r="AI648" i="5" s="1"/>
  <c r="P647" i="5"/>
  <c r="U825" i="5"/>
  <c r="S825" i="5"/>
  <c r="T825" i="5"/>
  <c r="R825" i="5"/>
  <c r="Q825" i="5"/>
  <c r="AA825" i="5" s="1"/>
  <c r="U132" i="5"/>
  <c r="T132" i="5"/>
  <c r="R132" i="5"/>
  <c r="S132" i="5"/>
  <c r="Q132" i="5"/>
  <c r="AA132" i="5" s="1"/>
  <c r="O694" i="5"/>
  <c r="AI694" i="5" s="1"/>
  <c r="P693" i="5"/>
  <c r="U246" i="5"/>
  <c r="R246" i="5"/>
  <c r="S246" i="5"/>
  <c r="T246" i="5"/>
  <c r="Q246" i="5"/>
  <c r="AA246" i="5" s="1"/>
  <c r="U845" i="5"/>
  <c r="S845" i="5"/>
  <c r="T845" i="5"/>
  <c r="R845" i="5"/>
  <c r="Q845" i="5"/>
  <c r="AA845" i="5" s="1"/>
  <c r="U1253" i="5"/>
  <c r="R1253" i="5"/>
  <c r="S1253" i="5"/>
  <c r="T1253" i="5"/>
  <c r="Q1253" i="5"/>
  <c r="AA1253" i="5" s="1"/>
  <c r="P69" i="5"/>
  <c r="O70" i="5"/>
  <c r="AI70" i="5" s="1"/>
  <c r="U89" i="5"/>
  <c r="R89" i="5"/>
  <c r="S89" i="5"/>
  <c r="T89" i="5"/>
  <c r="Q89" i="5"/>
  <c r="AA89" i="5" s="1"/>
  <c r="U1440" i="5"/>
  <c r="T1440" i="5"/>
  <c r="R1440" i="5"/>
  <c r="Q1440" i="5"/>
  <c r="AA1440" i="5" s="1"/>
  <c r="S1440" i="5"/>
  <c r="O82" i="5"/>
  <c r="AI82" i="5" s="1"/>
  <c r="P81" i="5"/>
  <c r="O314" i="5"/>
  <c r="AI314" i="5" s="1"/>
  <c r="P313" i="5"/>
  <c r="U1317" i="5"/>
  <c r="R1317" i="5"/>
  <c r="S1317" i="5"/>
  <c r="T1317" i="5"/>
  <c r="Q1317" i="5"/>
  <c r="AA1317" i="5" s="1"/>
  <c r="O834" i="5"/>
  <c r="AI834" i="5" s="1"/>
  <c r="P833" i="5"/>
  <c r="O345" i="5"/>
  <c r="AI345" i="5" s="1"/>
  <c r="P344" i="5"/>
  <c r="O1194" i="5"/>
  <c r="AI1194" i="5" s="1"/>
  <c r="P1193" i="5"/>
  <c r="U1324" i="5"/>
  <c r="T1324" i="5"/>
  <c r="S1324" i="5"/>
  <c r="R1324" i="5"/>
  <c r="Q1324" i="5"/>
  <c r="AA1324" i="5" s="1"/>
  <c r="O1310" i="5"/>
  <c r="AI1310" i="5" s="1"/>
  <c r="P1309" i="5"/>
  <c r="O887" i="5"/>
  <c r="AI887" i="5" s="1"/>
  <c r="P886" i="5"/>
  <c r="U621" i="5"/>
  <c r="S621" i="5"/>
  <c r="T621" i="5"/>
  <c r="R621" i="5"/>
  <c r="Q621" i="5"/>
  <c r="AA621" i="5" s="1"/>
  <c r="O610" i="5"/>
  <c r="AI610" i="5" s="1"/>
  <c r="P609" i="5"/>
  <c r="U217" i="5"/>
  <c r="R217" i="5"/>
  <c r="S217" i="5"/>
  <c r="T217" i="5"/>
  <c r="Q217" i="5"/>
  <c r="AA217" i="5" s="1"/>
  <c r="O770" i="5"/>
  <c r="AI770" i="5" s="1"/>
  <c r="P769" i="5"/>
  <c r="U660" i="5"/>
  <c r="R660" i="5"/>
  <c r="S660" i="5"/>
  <c r="T660" i="5"/>
  <c r="Q660" i="5"/>
  <c r="AA660" i="5" s="1"/>
  <c r="U509" i="5"/>
  <c r="T509" i="5"/>
  <c r="R509" i="5"/>
  <c r="S509" i="5"/>
  <c r="Q509" i="5"/>
  <c r="AA509" i="5" s="1"/>
  <c r="U910" i="5"/>
  <c r="T910" i="5"/>
  <c r="Q910" i="5"/>
  <c r="AA910" i="5" s="1"/>
  <c r="R910" i="5"/>
  <c r="S910" i="5"/>
  <c r="O827" i="5"/>
  <c r="AI827" i="5" s="1"/>
  <c r="P826" i="5"/>
  <c r="U188" i="5"/>
  <c r="T188" i="5"/>
  <c r="R188" i="5"/>
  <c r="S188" i="5"/>
  <c r="Q188" i="5"/>
  <c r="AA188" i="5" s="1"/>
  <c r="O134" i="5"/>
  <c r="AI134" i="5" s="1"/>
  <c r="P133" i="5"/>
  <c r="O710" i="5"/>
  <c r="AI710" i="5" s="1"/>
  <c r="P709" i="5"/>
  <c r="U1480" i="5"/>
  <c r="T1480" i="5"/>
  <c r="R1480" i="5"/>
  <c r="Q1480" i="5"/>
  <c r="AA1480" i="5" s="1"/>
  <c r="S1480" i="5"/>
  <c r="U168" i="5"/>
  <c r="T168" i="5"/>
  <c r="R168" i="5"/>
  <c r="S168" i="5"/>
  <c r="Q168" i="5"/>
  <c r="AA168" i="5" s="1"/>
  <c r="U877" i="5"/>
  <c r="S877" i="5"/>
  <c r="T877" i="5"/>
  <c r="R877" i="5"/>
  <c r="Q877" i="5"/>
  <c r="AA877" i="5" s="1"/>
  <c r="O248" i="5"/>
  <c r="AI248" i="5" s="1"/>
  <c r="P247" i="5"/>
  <c r="O847" i="5"/>
  <c r="AI847" i="5" s="1"/>
  <c r="P846" i="5"/>
  <c r="U1353" i="5"/>
  <c r="R1353" i="5"/>
  <c r="Q1353" i="5"/>
  <c r="AA1353" i="5" s="1"/>
  <c r="S1353" i="5"/>
  <c r="T1353" i="5"/>
  <c r="U53" i="5"/>
  <c r="R53" i="5"/>
  <c r="S53" i="5"/>
  <c r="Q53" i="5"/>
  <c r="AA53" i="5" s="1"/>
  <c r="T53" i="5"/>
  <c r="O1255" i="5"/>
  <c r="AI1255" i="5" s="1"/>
  <c r="P1254" i="5"/>
  <c r="U550" i="5"/>
  <c r="T550" i="5"/>
  <c r="R550" i="5"/>
  <c r="Q550" i="5"/>
  <c r="AA550" i="5" s="1"/>
  <c r="S550" i="5"/>
  <c r="U90" i="5"/>
  <c r="R90" i="5"/>
  <c r="S90" i="5"/>
  <c r="Q90" i="5"/>
  <c r="AA90" i="5" s="1"/>
  <c r="T90" i="5"/>
  <c r="U1401" i="5"/>
  <c r="R1401" i="5"/>
  <c r="S1401" i="5"/>
  <c r="T1401" i="5"/>
  <c r="Q1401" i="5"/>
  <c r="AA1401" i="5" s="1"/>
  <c r="O1442" i="5"/>
  <c r="AI1442" i="5" s="1"/>
  <c r="P1441" i="5"/>
  <c r="O335" i="5"/>
  <c r="AI335" i="5" s="1"/>
  <c r="P334" i="5"/>
  <c r="U178" i="5"/>
  <c r="R178" i="5"/>
  <c r="S178" i="5"/>
  <c r="T178" i="5"/>
  <c r="Q178" i="5"/>
  <c r="AA178" i="5" s="1"/>
  <c r="O940" i="5"/>
  <c r="AI940" i="5" s="1"/>
  <c r="P939" i="5"/>
  <c r="O1211" i="5"/>
  <c r="AI1211" i="5" s="1"/>
  <c r="P1210" i="5"/>
  <c r="O151" i="5"/>
  <c r="AI151" i="5" s="1"/>
  <c r="P150" i="5"/>
  <c r="O110" i="5"/>
  <c r="AI110" i="5" s="1"/>
  <c r="P109" i="5"/>
  <c r="U646" i="5"/>
  <c r="T646" i="5"/>
  <c r="R646" i="5"/>
  <c r="Q646" i="5"/>
  <c r="AA646" i="5" s="1"/>
  <c r="S646" i="5"/>
  <c r="U202" i="5"/>
  <c r="R202" i="5"/>
  <c r="S202" i="5"/>
  <c r="T202" i="5"/>
  <c r="Q202" i="5"/>
  <c r="AA202" i="5" s="1"/>
  <c r="U525" i="5"/>
  <c r="T525" i="5"/>
  <c r="R525" i="5"/>
  <c r="S525" i="5"/>
  <c r="Q525" i="5"/>
  <c r="AA525" i="5" s="1"/>
  <c r="U692" i="5"/>
  <c r="R692" i="5"/>
  <c r="S692" i="5"/>
  <c r="T692" i="5"/>
  <c r="Q692" i="5"/>
  <c r="AA692" i="5" s="1"/>
  <c r="O410" i="5"/>
  <c r="AI410" i="5" s="1"/>
  <c r="P409" i="5"/>
  <c r="U321" i="5"/>
  <c r="R321" i="5"/>
  <c r="S321" i="5"/>
  <c r="T321" i="5"/>
  <c r="Q321" i="5"/>
  <c r="AA321" i="5" s="1"/>
  <c r="U312" i="5"/>
  <c r="T312" i="5"/>
  <c r="R312" i="5"/>
  <c r="S312" i="5"/>
  <c r="Q312" i="5"/>
  <c r="AA312" i="5" s="1"/>
  <c r="O1410" i="5"/>
  <c r="AI1410" i="5" s="1"/>
  <c r="P1409" i="5"/>
  <c r="O230" i="5"/>
  <c r="AI230" i="5" s="1"/>
  <c r="P229" i="5"/>
  <c r="U343" i="5"/>
  <c r="R343" i="5"/>
  <c r="S343" i="5"/>
  <c r="T343" i="5"/>
  <c r="Q343" i="5"/>
  <c r="AA343" i="5" s="1"/>
  <c r="U885" i="5"/>
  <c r="S885" i="5"/>
  <c r="T885" i="5"/>
  <c r="R885" i="5"/>
  <c r="Q885" i="5"/>
  <c r="AA885" i="5" s="1"/>
  <c r="U608" i="5"/>
  <c r="R608" i="5"/>
  <c r="S608" i="5"/>
  <c r="T608" i="5"/>
  <c r="Q608" i="5"/>
  <c r="AA608" i="5" s="1"/>
  <c r="U768" i="5"/>
  <c r="R768" i="5"/>
  <c r="S768" i="5"/>
  <c r="T768" i="5"/>
  <c r="Q768" i="5"/>
  <c r="AA768" i="5" s="1"/>
  <c r="O1010" i="5"/>
  <c r="AI1010" i="5" s="1"/>
  <c r="P1009" i="5"/>
  <c r="O437" i="5"/>
  <c r="AI437" i="5" s="1"/>
  <c r="P436" i="5"/>
  <c r="U708" i="5"/>
  <c r="R708" i="5"/>
  <c r="S708" i="5"/>
  <c r="T708" i="5"/>
  <c r="Q708" i="5"/>
  <c r="AA708" i="5" s="1"/>
  <c r="O527" i="5"/>
  <c r="AI527" i="5" s="1"/>
  <c r="P526" i="5"/>
  <c r="P746" i="5"/>
  <c r="O747" i="5"/>
  <c r="AI747" i="5" s="1"/>
  <c r="O323" i="5"/>
  <c r="AI323" i="5" s="1"/>
  <c r="P322" i="5"/>
  <c r="U333" i="5"/>
  <c r="S333" i="5"/>
  <c r="T333" i="5"/>
  <c r="R333" i="5"/>
  <c r="Q333" i="5"/>
  <c r="AA333" i="5" s="1"/>
  <c r="O1319" i="5"/>
  <c r="AI1319" i="5" s="1"/>
  <c r="P1318" i="5"/>
  <c r="U96" i="5"/>
  <c r="T96" i="5"/>
  <c r="R96" i="5"/>
  <c r="S96" i="5"/>
  <c r="Q96" i="5"/>
  <c r="AA96" i="5" s="1"/>
  <c r="U369" i="5"/>
  <c r="S369" i="5"/>
  <c r="T369" i="5"/>
  <c r="Q369" i="5"/>
  <c r="AA369" i="5" s="1"/>
  <c r="R369" i="5"/>
  <c r="U8" i="5"/>
  <c r="T8" i="5"/>
  <c r="R8" i="5"/>
  <c r="S8" i="5"/>
  <c r="Q8" i="5"/>
  <c r="AA8" i="5" s="1"/>
  <c r="U177" i="5"/>
  <c r="R177" i="5"/>
  <c r="S177" i="5"/>
  <c r="T177" i="5"/>
  <c r="Q177" i="5"/>
  <c r="AA177" i="5" s="1"/>
  <c r="O1326" i="5"/>
  <c r="AI1326" i="5" s="1"/>
  <c r="P1325" i="5"/>
  <c r="U938" i="5"/>
  <c r="T938" i="5"/>
  <c r="R938" i="5"/>
  <c r="S938" i="5"/>
  <c r="Q938" i="5"/>
  <c r="AA938" i="5" s="1"/>
  <c r="U1109" i="5"/>
  <c r="S1109" i="5"/>
  <c r="T1109" i="5"/>
  <c r="R1109" i="5"/>
  <c r="Q1109" i="5"/>
  <c r="AA1109" i="5" s="1"/>
  <c r="U1209" i="5"/>
  <c r="S1209" i="5"/>
  <c r="T1209" i="5"/>
  <c r="Q1209" i="5"/>
  <c r="AA1209" i="5" s="1"/>
  <c r="R1209" i="5"/>
  <c r="O623" i="5"/>
  <c r="AI623" i="5" s="1"/>
  <c r="P622" i="5"/>
  <c r="U488" i="5"/>
  <c r="S488" i="5"/>
  <c r="R488" i="5"/>
  <c r="T488" i="5"/>
  <c r="Q488" i="5"/>
  <c r="AA488" i="5" s="1"/>
  <c r="U149" i="5"/>
  <c r="R149" i="5"/>
  <c r="S149" i="5"/>
  <c r="Q149" i="5"/>
  <c r="AA149" i="5" s="1"/>
  <c r="T149" i="5"/>
  <c r="O219" i="5"/>
  <c r="AI219" i="5" s="1"/>
  <c r="P218" i="5"/>
  <c r="U108" i="5"/>
  <c r="T108" i="5"/>
  <c r="R108" i="5"/>
  <c r="S108" i="5"/>
  <c r="Q108" i="5"/>
  <c r="AA108" i="5" s="1"/>
  <c r="O662" i="5"/>
  <c r="AI662" i="5" s="1"/>
  <c r="P661" i="5"/>
  <c r="O511" i="5"/>
  <c r="AI511" i="5" s="1"/>
  <c r="P510" i="5"/>
  <c r="O912" i="5"/>
  <c r="AI912" i="5" s="1"/>
  <c r="P911" i="5"/>
  <c r="U201" i="5"/>
  <c r="R201" i="5"/>
  <c r="S201" i="5"/>
  <c r="T201" i="5"/>
  <c r="Q201" i="5"/>
  <c r="AA201" i="5" s="1"/>
  <c r="U120" i="5"/>
  <c r="T120" i="5"/>
  <c r="R120" i="5"/>
  <c r="S120" i="5"/>
  <c r="Q120" i="5"/>
  <c r="AA120" i="5" s="1"/>
  <c r="O190" i="5"/>
  <c r="AI190" i="5" s="1"/>
  <c r="P189" i="5"/>
  <c r="U1369" i="5"/>
  <c r="R1369" i="5"/>
  <c r="T1369" i="5"/>
  <c r="Q1369" i="5"/>
  <c r="AA1369" i="5" s="1"/>
  <c r="S1369" i="5"/>
  <c r="O1482" i="5"/>
  <c r="AI1482" i="5" s="1"/>
  <c r="P1481" i="5"/>
  <c r="O170" i="5"/>
  <c r="AI170" i="5" s="1"/>
  <c r="P169" i="5"/>
  <c r="O879" i="5"/>
  <c r="AI879" i="5" s="1"/>
  <c r="P878" i="5"/>
  <c r="U209" i="5"/>
  <c r="R209" i="5"/>
  <c r="S209" i="5"/>
  <c r="T209" i="5"/>
  <c r="Q209" i="5"/>
  <c r="AA209" i="5" s="1"/>
  <c r="U408" i="5"/>
  <c r="R408" i="5"/>
  <c r="S408" i="5"/>
  <c r="T408" i="5"/>
  <c r="Q408" i="5"/>
  <c r="AA408" i="5" s="1"/>
  <c r="U637" i="5"/>
  <c r="S637" i="5"/>
  <c r="T637" i="5"/>
  <c r="R637" i="5"/>
  <c r="Q637" i="5"/>
  <c r="AA637" i="5" s="1"/>
  <c r="O1355" i="5"/>
  <c r="AI1355" i="5" s="1"/>
  <c r="P1354" i="5"/>
  <c r="O55" i="5"/>
  <c r="AI55" i="5" s="1"/>
  <c r="P54" i="5"/>
  <c r="O552" i="5"/>
  <c r="AI552" i="5" s="1"/>
  <c r="P551" i="5"/>
  <c r="U809" i="5"/>
  <c r="S809" i="5"/>
  <c r="T809" i="5"/>
  <c r="R809" i="5"/>
  <c r="Q809" i="5"/>
  <c r="AA809" i="5" s="1"/>
  <c r="U1402" i="5"/>
  <c r="R1402" i="5"/>
  <c r="S1402" i="5"/>
  <c r="T1402" i="5"/>
  <c r="Q1402" i="5"/>
  <c r="AA1402" i="5" s="1"/>
  <c r="AD1912" i="5" l="1"/>
  <c r="AN1912" i="5" s="1"/>
  <c r="AE744" i="5"/>
  <c r="AD744" i="5"/>
  <c r="AN744" i="5" s="1"/>
  <c r="AD2809" i="5"/>
  <c r="AN2809" i="5" s="1"/>
  <c r="AD2911" i="5"/>
  <c r="AN2911" i="5" s="1"/>
  <c r="AC332" i="5"/>
  <c r="AL332" i="5" s="1"/>
  <c r="AC1007" i="5"/>
  <c r="AL1007" i="5" s="1"/>
  <c r="AC79" i="5"/>
  <c r="AL79" i="5" s="1"/>
  <c r="AD2318" i="5"/>
  <c r="AN2318" i="5" s="1"/>
  <c r="AE1988" i="5"/>
  <c r="AC2911" i="5"/>
  <c r="AL2911" i="5" s="1"/>
  <c r="AE3195" i="5"/>
  <c r="AC1191" i="5"/>
  <c r="AL1191" i="5" s="1"/>
  <c r="AC937" i="5"/>
  <c r="AL937" i="5" s="1"/>
  <c r="AD434" i="5"/>
  <c r="AN434" i="5" s="1"/>
  <c r="AD3195" i="5"/>
  <c r="AN3195" i="5" s="1"/>
  <c r="AR201" i="5"/>
  <c r="AE1648" i="5"/>
  <c r="AD824" i="5"/>
  <c r="AN824" i="5" s="1"/>
  <c r="AE824" i="5"/>
  <c r="AE1108" i="5"/>
  <c r="AC1108" i="5"/>
  <c r="AL1108" i="5" s="1"/>
  <c r="AD1108" i="5"/>
  <c r="AN1108" i="5" s="1"/>
  <c r="AP55" i="5"/>
  <c r="AR55" i="5" s="1"/>
  <c r="AQ55" i="5"/>
  <c r="AP511" i="5"/>
  <c r="AR510" i="5" s="1"/>
  <c r="AQ511" i="5"/>
  <c r="AQ170" i="5"/>
  <c r="AP170" i="5"/>
  <c r="AR169" i="5" s="1"/>
  <c r="AP219" i="5"/>
  <c r="AR218" i="5" s="1"/>
  <c r="AQ219" i="5"/>
  <c r="AP623" i="5"/>
  <c r="AR622" i="5" s="1"/>
  <c r="AQ623" i="5"/>
  <c r="AQ1442" i="5"/>
  <c r="AP1442" i="5"/>
  <c r="AR1441" i="5" s="1"/>
  <c r="AP710" i="5"/>
  <c r="AR709" i="5" s="1"/>
  <c r="AQ710" i="5"/>
  <c r="AP887" i="5"/>
  <c r="AR886" i="5"/>
  <c r="AQ887" i="5"/>
  <c r="AQ314" i="5"/>
  <c r="AP314" i="5"/>
  <c r="AR313" i="5"/>
  <c r="AP639" i="5"/>
  <c r="AR638" i="5" s="1"/>
  <c r="AQ639" i="5"/>
  <c r="AP1915" i="5"/>
  <c r="AQ1915" i="5"/>
  <c r="AP3169" i="5"/>
  <c r="AR3168" i="5" s="1"/>
  <c r="AQ3169" i="5"/>
  <c r="AP3257" i="5"/>
  <c r="AR3256" i="5" s="1"/>
  <c r="AQ3257" i="5"/>
  <c r="AQ1651" i="5"/>
  <c r="AP1651" i="5"/>
  <c r="AP3068" i="5"/>
  <c r="AR3067" i="5" s="1"/>
  <c r="AQ3068" i="5"/>
  <c r="AE884" i="5"/>
  <c r="AE176" i="5"/>
  <c r="AE702" i="5"/>
  <c r="AC2173" i="5"/>
  <c r="AL2173" i="5" s="1"/>
  <c r="P2499" i="5"/>
  <c r="AI2499" i="5"/>
  <c r="AP3145" i="5"/>
  <c r="AQ3145" i="5"/>
  <c r="AR3144" i="5"/>
  <c r="AC2809" i="5"/>
  <c r="AL2809" i="5" s="1"/>
  <c r="P2090" i="5"/>
  <c r="AI2090" i="5"/>
  <c r="AQ2260" i="5"/>
  <c r="AP2260" i="5"/>
  <c r="AR2259" i="5" s="1"/>
  <c r="AP1991" i="5"/>
  <c r="AQ1991" i="5"/>
  <c r="AE3122" i="5"/>
  <c r="P2099" i="5"/>
  <c r="AI2099" i="5"/>
  <c r="AD3108" i="5"/>
  <c r="AN3108" i="5" s="1"/>
  <c r="AE549" i="5"/>
  <c r="AC1368" i="5"/>
  <c r="AL1368" i="5" s="1"/>
  <c r="AE119" i="5"/>
  <c r="AC429" i="5"/>
  <c r="AL429" i="5" s="1"/>
  <c r="AE2388" i="5"/>
  <c r="AE430" i="5"/>
  <c r="AC167" i="5"/>
  <c r="AL167" i="5" s="1"/>
  <c r="AP2896" i="5"/>
  <c r="AR2895" i="5" s="1"/>
  <c r="AQ2896" i="5"/>
  <c r="P3111" i="5"/>
  <c r="AI3111" i="5"/>
  <c r="AC2257" i="5"/>
  <c r="AL2257" i="5" s="1"/>
  <c r="AC744" i="5"/>
  <c r="AL744" i="5" s="1"/>
  <c r="U2382" i="5"/>
  <c r="R2382" i="5"/>
  <c r="S2382" i="5"/>
  <c r="Q2382" i="5"/>
  <c r="AA2382" i="5" s="1"/>
  <c r="T2382" i="5"/>
  <c r="AP552" i="5"/>
  <c r="AR551" i="5" s="1"/>
  <c r="AQ552" i="5"/>
  <c r="AP1355" i="5"/>
  <c r="AR1354" i="5" s="1"/>
  <c r="AQ1355" i="5"/>
  <c r="AQ190" i="5"/>
  <c r="AP190" i="5"/>
  <c r="AR189" i="5" s="1"/>
  <c r="AP912" i="5"/>
  <c r="AQ912" i="5"/>
  <c r="AR911" i="5"/>
  <c r="AP662" i="5"/>
  <c r="AQ662" i="5"/>
  <c r="AR661" i="5"/>
  <c r="AQ1326" i="5"/>
  <c r="AP1326" i="5"/>
  <c r="AR1325" i="5" s="1"/>
  <c r="AP437" i="5"/>
  <c r="AR436" i="5" s="1"/>
  <c r="AQ437" i="5"/>
  <c r="AP230" i="5"/>
  <c r="AQ230" i="5"/>
  <c r="AR229" i="5"/>
  <c r="AQ110" i="5"/>
  <c r="AP110" i="5"/>
  <c r="AR110" i="5" s="1"/>
  <c r="AR109" i="5"/>
  <c r="AP1211" i="5"/>
  <c r="AR1210" i="5" s="1"/>
  <c r="AQ1211" i="5"/>
  <c r="AP1255" i="5"/>
  <c r="AR1254" i="5" s="1"/>
  <c r="AQ1255" i="5"/>
  <c r="AP847" i="5"/>
  <c r="AR846" i="5"/>
  <c r="AQ847" i="5"/>
  <c r="AP827" i="5"/>
  <c r="AR827" i="5" s="1"/>
  <c r="AQ827" i="5"/>
  <c r="AR826" i="5"/>
  <c r="AQ610" i="5"/>
  <c r="AP610" i="5"/>
  <c r="AR609" i="5" s="1"/>
  <c r="AQ1194" i="5"/>
  <c r="AP1194" i="5"/>
  <c r="AR1193" i="5" s="1"/>
  <c r="AQ834" i="5"/>
  <c r="AP834" i="5"/>
  <c r="AR833" i="5" s="1"/>
  <c r="AP70" i="5"/>
  <c r="AR69" i="5" s="1"/>
  <c r="AQ70" i="5"/>
  <c r="AP811" i="5"/>
  <c r="AR810" i="5" s="1"/>
  <c r="AQ811" i="5"/>
  <c r="AP1371" i="5"/>
  <c r="AR1370" i="5"/>
  <c r="AQ1371" i="5"/>
  <c r="AP1111" i="5"/>
  <c r="AR1110" i="5" s="1"/>
  <c r="AQ1111" i="5"/>
  <c r="AP371" i="5"/>
  <c r="AR370" i="5" s="1"/>
  <c r="AQ371" i="5"/>
  <c r="AE1577" i="5"/>
  <c r="AP1512" i="5"/>
  <c r="AR1511" i="5" s="1"/>
  <c r="AQ1512" i="5"/>
  <c r="AE2038" i="5"/>
  <c r="AQ2878" i="5"/>
  <c r="AP2878" i="5"/>
  <c r="AR2877" i="5"/>
  <c r="AE1776" i="5"/>
  <c r="AQ2176" i="5"/>
  <c r="AP2176" i="5"/>
  <c r="AR2175" i="5" s="1"/>
  <c r="AD884" i="5"/>
  <c r="AN884" i="5" s="1"/>
  <c r="AE332" i="5"/>
  <c r="AE1007" i="5"/>
  <c r="P2313" i="5"/>
  <c r="AI2313" i="5"/>
  <c r="AP1580" i="5"/>
  <c r="AQ1580" i="5"/>
  <c r="AR1579" i="5"/>
  <c r="AD1729" i="5"/>
  <c r="AN1729" i="5" s="1"/>
  <c r="AC2542" i="5"/>
  <c r="AL2542" i="5" s="1"/>
  <c r="AE187" i="5"/>
  <c r="AD119" i="5"/>
  <c r="AN119" i="5" s="1"/>
  <c r="AP3231" i="5"/>
  <c r="AR3230" i="5" s="1"/>
  <c r="AQ3231" i="5"/>
  <c r="AD2388" i="5"/>
  <c r="AN2388" i="5" s="1"/>
  <c r="AP3133" i="5"/>
  <c r="AR3132" i="5" s="1"/>
  <c r="AQ3133" i="5"/>
  <c r="AP2718" i="5"/>
  <c r="AQ2718" i="5"/>
  <c r="AR2717" i="5"/>
  <c r="AP2021" i="5"/>
  <c r="AQ2021" i="5"/>
  <c r="AD937" i="5"/>
  <c r="AN937" i="5" s="1"/>
  <c r="AQ2321" i="5"/>
  <c r="AP2321" i="5"/>
  <c r="AR2320" i="5" s="1"/>
  <c r="AC3009" i="5"/>
  <c r="AL3009" i="5" s="1"/>
  <c r="AP2359" i="5"/>
  <c r="AQ2359" i="5"/>
  <c r="AP3213" i="5"/>
  <c r="AR3212" i="5" s="1"/>
  <c r="AQ3213" i="5"/>
  <c r="AP1559" i="5"/>
  <c r="AQ1559" i="5"/>
  <c r="AP2812" i="5"/>
  <c r="AR2811" i="5" s="1"/>
  <c r="AQ2812" i="5"/>
  <c r="AR2203" i="5"/>
  <c r="AR1650" i="5"/>
  <c r="AR1990" i="5"/>
  <c r="AR177" i="5"/>
  <c r="AR2389" i="5"/>
  <c r="AP879" i="5"/>
  <c r="AR878" i="5" s="1"/>
  <c r="AQ879" i="5"/>
  <c r="AR1481" i="5"/>
  <c r="AQ1482" i="5"/>
  <c r="AP1482" i="5"/>
  <c r="AP323" i="5"/>
  <c r="AR322" i="5" s="1"/>
  <c r="AQ323" i="5"/>
  <c r="AP527" i="5"/>
  <c r="AR526" i="5" s="1"/>
  <c r="AQ527" i="5"/>
  <c r="AP335" i="5"/>
  <c r="AR334" i="5" s="1"/>
  <c r="AQ335" i="5"/>
  <c r="AP134" i="5"/>
  <c r="AR133" i="5" s="1"/>
  <c r="AQ134" i="5"/>
  <c r="AQ770" i="5"/>
  <c r="AR769" i="5"/>
  <c r="AP770" i="5"/>
  <c r="AQ1310" i="5"/>
  <c r="AP1310" i="5"/>
  <c r="AR1309" i="5" s="1"/>
  <c r="AQ82" i="5"/>
  <c r="AP82" i="5"/>
  <c r="AR81" i="5" s="1"/>
  <c r="AP211" i="5"/>
  <c r="AR211" i="5" s="1"/>
  <c r="AQ211" i="5"/>
  <c r="AC3039" i="5"/>
  <c r="AL3039" i="5" s="1"/>
  <c r="AP1813" i="5"/>
  <c r="AR1812" i="5" s="1"/>
  <c r="AQ1813" i="5"/>
  <c r="AP1612" i="5"/>
  <c r="AQ1612" i="5"/>
  <c r="AQ1964" i="5"/>
  <c r="AP1964" i="5"/>
  <c r="AR1963" i="5" s="1"/>
  <c r="AQ3042" i="5"/>
  <c r="AP3042" i="5"/>
  <c r="AR3041" i="5" s="1"/>
  <c r="AC884" i="5"/>
  <c r="AL884" i="5" s="1"/>
  <c r="AC176" i="5"/>
  <c r="AL176" i="5" s="1"/>
  <c r="AP2041" i="5"/>
  <c r="AR2040" i="5" s="1"/>
  <c r="AQ2041" i="5"/>
  <c r="AQ2914" i="5"/>
  <c r="AP2914" i="5"/>
  <c r="AP2613" i="5"/>
  <c r="AR2612" i="5" s="1"/>
  <c r="AQ2613" i="5"/>
  <c r="AQ2513" i="5"/>
  <c r="AP2513" i="5"/>
  <c r="AR2512" i="5" s="1"/>
  <c r="AE1208" i="5"/>
  <c r="AD1368" i="5"/>
  <c r="AN1368" i="5" s="1"/>
  <c r="AC119" i="5"/>
  <c r="AL119" i="5" s="1"/>
  <c r="AE429" i="5"/>
  <c r="AQ2277" i="5"/>
  <c r="AP2277" i="5"/>
  <c r="AR2276" i="5"/>
  <c r="AE3142" i="5"/>
  <c r="AC2893" i="5"/>
  <c r="AL2893" i="5" s="1"/>
  <c r="AQ3086" i="5"/>
  <c r="AP3086" i="5"/>
  <c r="AR3085" i="5" s="1"/>
  <c r="AP1682" i="5"/>
  <c r="AR1681" i="5" s="1"/>
  <c r="AQ1682" i="5"/>
  <c r="AE3083" i="5"/>
  <c r="AE876" i="5"/>
  <c r="AQ1638" i="5"/>
  <c r="AP1638" i="5"/>
  <c r="AR1637" i="5" s="1"/>
  <c r="AQ3012" i="5"/>
  <c r="AP3012" i="5"/>
  <c r="AR3011" i="5" s="1"/>
  <c r="AD1635" i="5"/>
  <c r="AN1635" i="5" s="1"/>
  <c r="AP2112" i="5"/>
  <c r="AR2111" i="5" s="1"/>
  <c r="AQ2112" i="5"/>
  <c r="AD2257" i="5"/>
  <c r="AN2257" i="5" s="1"/>
  <c r="AC824" i="5"/>
  <c r="AL824" i="5" s="1"/>
  <c r="AR2358" i="5"/>
  <c r="AR2020" i="5"/>
  <c r="AR1914" i="5"/>
  <c r="AQ3190" i="5"/>
  <c r="AP3190" i="5"/>
  <c r="AR3190" i="5" s="1"/>
  <c r="AR89" i="5"/>
  <c r="AR3220" i="5"/>
  <c r="AP1319" i="5"/>
  <c r="AR1319" i="5" s="1"/>
  <c r="AQ1319" i="5"/>
  <c r="AR1318" i="5"/>
  <c r="AP747" i="5"/>
  <c r="AQ747" i="5"/>
  <c r="AR746" i="5"/>
  <c r="AQ1010" i="5"/>
  <c r="AR1009" i="5"/>
  <c r="AP1010" i="5"/>
  <c r="AQ1410" i="5"/>
  <c r="AP1410" i="5"/>
  <c r="AR1409" i="5" s="1"/>
  <c r="AQ410" i="5"/>
  <c r="AP410" i="5"/>
  <c r="AR409" i="5"/>
  <c r="AP151" i="5"/>
  <c r="AR150" i="5" s="1"/>
  <c r="AQ151" i="5"/>
  <c r="AP940" i="5"/>
  <c r="AR939" i="5" s="1"/>
  <c r="AQ940" i="5"/>
  <c r="AP248" i="5"/>
  <c r="AR247" i="5" s="1"/>
  <c r="AQ248" i="5"/>
  <c r="AP345" i="5"/>
  <c r="AQ345" i="5"/>
  <c r="AR344" i="5"/>
  <c r="AP694" i="5"/>
  <c r="AQ694" i="5"/>
  <c r="AR693" i="5"/>
  <c r="AP648" i="5"/>
  <c r="AR647" i="5" s="1"/>
  <c r="AQ648" i="5"/>
  <c r="AQ122" i="5"/>
  <c r="AP122" i="5"/>
  <c r="AR122" i="5" s="1"/>
  <c r="AQ490" i="5"/>
  <c r="AP490" i="5"/>
  <c r="AR489" i="5"/>
  <c r="AQ10" i="5"/>
  <c r="AP10" i="5"/>
  <c r="AR9" i="5" s="1"/>
  <c r="AQ98" i="5"/>
  <c r="AP98" i="5"/>
  <c r="AR97" i="5" s="1"/>
  <c r="AQ1732" i="5"/>
  <c r="AP1732" i="5"/>
  <c r="AR1731" i="5" s="1"/>
  <c r="AP2931" i="5"/>
  <c r="AR2930" i="5" s="1"/>
  <c r="AQ2931" i="5"/>
  <c r="AP3285" i="5"/>
  <c r="AR3284" i="5" s="1"/>
  <c r="AQ3285" i="5"/>
  <c r="AP3268" i="5"/>
  <c r="AR3267" i="5" s="1"/>
  <c r="AQ3268" i="5"/>
  <c r="AP3241" i="5"/>
  <c r="AR3240" i="5" s="1"/>
  <c r="AQ3241" i="5"/>
  <c r="P3203" i="5"/>
  <c r="AI3203" i="5"/>
  <c r="AQ1779" i="5"/>
  <c r="AP1779" i="5"/>
  <c r="AR1778" i="5" s="1"/>
  <c r="AD429" i="5"/>
  <c r="AN429" i="5" s="1"/>
  <c r="AQ2545" i="5"/>
  <c r="AP2545" i="5"/>
  <c r="AR2544" i="5" s="1"/>
  <c r="AP1711" i="5"/>
  <c r="AR1710" i="5" s="1"/>
  <c r="AQ1711" i="5"/>
  <c r="AQ2391" i="5"/>
  <c r="AP2391" i="5"/>
  <c r="AR2390" i="5" s="1"/>
  <c r="AP2827" i="5"/>
  <c r="AR2826" i="5" s="1"/>
  <c r="AQ2827" i="5"/>
  <c r="AR2211" i="5"/>
  <c r="AQ2212" i="5"/>
  <c r="AP2212" i="5"/>
  <c r="AP2768" i="5"/>
  <c r="AR2767" i="5" s="1"/>
  <c r="AQ2768" i="5"/>
  <c r="AP2412" i="5"/>
  <c r="AR2411" i="5" s="1"/>
  <c r="AQ2412" i="5"/>
  <c r="AC3195" i="5"/>
  <c r="AL3195" i="5" s="1"/>
  <c r="R3190" i="5"/>
  <c r="S3190" i="5"/>
  <c r="Q3190" i="5"/>
  <c r="AA3190" i="5" s="1"/>
  <c r="T3190" i="5"/>
  <c r="U3190" i="5"/>
  <c r="AR1558" i="5"/>
  <c r="V2204" i="5"/>
  <c r="Z2204" i="5" s="1"/>
  <c r="AB2204" i="5" s="1"/>
  <c r="W2204" i="5"/>
  <c r="X2204" i="5"/>
  <c r="Y2204" i="5"/>
  <c r="AQ3124" i="5"/>
  <c r="AP3124" i="5"/>
  <c r="AP2382" i="5"/>
  <c r="AR2382" i="5" s="1"/>
  <c r="AQ2382" i="5"/>
  <c r="AE620" i="5"/>
  <c r="AD148" i="5"/>
  <c r="AN148" i="5" s="1"/>
  <c r="AD607" i="5"/>
  <c r="AN607" i="5" s="1"/>
  <c r="AE607" i="5"/>
  <c r="AC607" i="5"/>
  <c r="AL607" i="5" s="1"/>
  <c r="AD636" i="5"/>
  <c r="AN636" i="5" s="1"/>
  <c r="AC636" i="5"/>
  <c r="AL636" i="5" s="1"/>
  <c r="AE636" i="5"/>
  <c r="AC107" i="5"/>
  <c r="AL107" i="5" s="1"/>
  <c r="AE107" i="5"/>
  <c r="AC216" i="5"/>
  <c r="AL216" i="5" s="1"/>
  <c r="AD216" i="5"/>
  <c r="AN216" i="5" s="1"/>
  <c r="AD52" i="5"/>
  <c r="AN52" i="5" s="1"/>
  <c r="AC52" i="5"/>
  <c r="AL52" i="5" s="1"/>
  <c r="AE3188" i="5"/>
  <c r="AC3188" i="5"/>
  <c r="AL3188" i="5" s="1"/>
  <c r="AC1407" i="5"/>
  <c r="AL1407" i="5" s="1"/>
  <c r="AD107" i="5"/>
  <c r="AN107" i="5" s="1"/>
  <c r="AE2380" i="5"/>
  <c r="AC844" i="5"/>
  <c r="AL844" i="5" s="1"/>
  <c r="AD1400" i="5"/>
  <c r="AN1400" i="5" s="1"/>
  <c r="AE3210" i="5"/>
  <c r="AE1509" i="5"/>
  <c r="AD3228" i="5"/>
  <c r="AN3228" i="5" s="1"/>
  <c r="AC1635" i="5"/>
  <c r="AL1635" i="5" s="1"/>
  <c r="AE2109" i="5"/>
  <c r="AE67" i="5"/>
  <c r="AE937" i="5"/>
  <c r="AD176" i="5"/>
  <c r="AN176" i="5" s="1"/>
  <c r="AC95" i="5"/>
  <c r="AL95" i="5" s="1"/>
  <c r="AE1316" i="5"/>
  <c r="AD320" i="5"/>
  <c r="AN320" i="5" s="1"/>
  <c r="AE3220" i="5"/>
  <c r="AC2209" i="5"/>
  <c r="AL2209" i="5" s="1"/>
  <c r="AC3130" i="5"/>
  <c r="AL3130" i="5" s="1"/>
  <c r="AE3254" i="5"/>
  <c r="AD2715" i="5"/>
  <c r="AN2715" i="5" s="1"/>
  <c r="AD620" i="5"/>
  <c r="AN620" i="5" s="1"/>
  <c r="AD187" i="5"/>
  <c r="AN187" i="5" s="1"/>
  <c r="AE1191" i="5"/>
  <c r="AC148" i="5"/>
  <c r="AL148" i="5" s="1"/>
  <c r="AC1400" i="5"/>
  <c r="AL1400" i="5" s="1"/>
  <c r="AD3142" i="5"/>
  <c r="AN3142" i="5" s="1"/>
  <c r="AC2087" i="5"/>
  <c r="AL2087" i="5" s="1"/>
  <c r="AC2510" i="5"/>
  <c r="AL2510" i="5" s="1"/>
  <c r="AD876" i="5"/>
  <c r="AN876" i="5" s="1"/>
  <c r="AE52" i="5"/>
  <c r="AE434" i="5"/>
  <c r="AD2380" i="5"/>
  <c r="AN2380" i="5" s="1"/>
  <c r="AE342" i="5"/>
  <c r="AE216" i="5"/>
  <c r="AC3210" i="5"/>
  <c r="AL3210" i="5" s="1"/>
  <c r="AC1509" i="5"/>
  <c r="AL1509" i="5" s="1"/>
  <c r="AE2496" i="5"/>
  <c r="AD3282" i="5"/>
  <c r="AN3282" i="5" s="1"/>
  <c r="AC3228" i="5"/>
  <c r="AL3228" i="5" s="1"/>
  <c r="AE3238" i="5"/>
  <c r="AC2765" i="5"/>
  <c r="AL2765" i="5" s="1"/>
  <c r="AD67" i="5"/>
  <c r="AN67" i="5" s="1"/>
  <c r="AD844" i="5"/>
  <c r="AN844" i="5" s="1"/>
  <c r="AD245" i="5"/>
  <c r="AN245" i="5" s="1"/>
  <c r="AD1316" i="5"/>
  <c r="AN1316" i="5" s="1"/>
  <c r="AE1407" i="5"/>
  <c r="AC2356" i="5"/>
  <c r="AL2356" i="5" s="1"/>
  <c r="AD3122" i="5"/>
  <c r="AN3122" i="5" s="1"/>
  <c r="AC2715" i="5"/>
  <c r="AL2715" i="5" s="1"/>
  <c r="AE3108" i="5"/>
  <c r="AC3265" i="5"/>
  <c r="AL3265" i="5" s="1"/>
  <c r="AC620" i="5"/>
  <c r="AL620" i="5" s="1"/>
  <c r="AC187" i="5"/>
  <c r="AL187" i="5" s="1"/>
  <c r="AD1191" i="5"/>
  <c r="AN1191" i="5" s="1"/>
  <c r="AC342" i="5"/>
  <c r="AL342" i="5" s="1"/>
  <c r="AD79" i="5"/>
  <c r="AN79" i="5" s="1"/>
  <c r="AC1352" i="5"/>
  <c r="AL1352" i="5" s="1"/>
  <c r="AD808" i="5"/>
  <c r="AN808" i="5" s="1"/>
  <c r="AD2203" i="5"/>
  <c r="AN2203" i="5" s="1"/>
  <c r="AC3142" i="5"/>
  <c r="AL3142" i="5" s="1"/>
  <c r="AD167" i="5"/>
  <c r="AN167" i="5" s="1"/>
  <c r="AE1439" i="5"/>
  <c r="AE61" i="5"/>
  <c r="AC1988" i="5"/>
  <c r="AL1988" i="5" s="1"/>
  <c r="AD1708" i="5"/>
  <c r="AN1708" i="5" s="1"/>
  <c r="AC2380" i="5"/>
  <c r="AL2380" i="5" s="1"/>
  <c r="AD95" i="5"/>
  <c r="AN95" i="5" s="1"/>
  <c r="AC1208" i="5"/>
  <c r="AL1208" i="5" s="1"/>
  <c r="AD1479" i="5"/>
  <c r="AN1479" i="5" s="1"/>
  <c r="AC2274" i="5"/>
  <c r="AL2274" i="5" s="1"/>
  <c r="AE3228" i="5"/>
  <c r="AC3238" i="5"/>
  <c r="AL3238" i="5" s="1"/>
  <c r="AD2109" i="5"/>
  <c r="AN2109" i="5" s="1"/>
  <c r="AC67" i="5"/>
  <c r="AL67" i="5" s="1"/>
  <c r="AE95" i="5"/>
  <c r="AC1316" i="5"/>
  <c r="AL1316" i="5" s="1"/>
  <c r="AD1407" i="5"/>
  <c r="AN1407" i="5" s="1"/>
  <c r="AC702" i="5"/>
  <c r="AL702" i="5" s="1"/>
  <c r="AD1208" i="5"/>
  <c r="AN1208" i="5" s="1"/>
  <c r="AC403" i="5"/>
  <c r="AL403" i="5" s="1"/>
  <c r="AE148" i="5"/>
  <c r="AE1352" i="5"/>
  <c r="AE1368" i="5"/>
  <c r="AC1439" i="5"/>
  <c r="AL1439" i="5" s="1"/>
  <c r="AC703" i="5"/>
  <c r="AL703" i="5" s="1"/>
  <c r="AD1439" i="5"/>
  <c r="AN1439" i="5" s="1"/>
  <c r="AC434" i="5"/>
  <c r="AL434" i="5" s="1"/>
  <c r="AC7" i="5"/>
  <c r="AL7" i="5" s="1"/>
  <c r="AE7" i="5"/>
  <c r="AE368" i="5"/>
  <c r="AD368" i="5"/>
  <c r="AN368" i="5" s="1"/>
  <c r="AE62" i="5"/>
  <c r="AD62" i="5"/>
  <c r="AN62" i="5" s="1"/>
  <c r="AE508" i="5"/>
  <c r="AC508" i="5"/>
  <c r="AL508" i="5" s="1"/>
  <c r="AC1323" i="5"/>
  <c r="AL1323" i="5" s="1"/>
  <c r="AE1323" i="5"/>
  <c r="AD1323" i="5"/>
  <c r="AN1323" i="5" s="1"/>
  <c r="AE227" i="5"/>
  <c r="AC227" i="5"/>
  <c r="AL227" i="5" s="1"/>
  <c r="AD227" i="5"/>
  <c r="AN227" i="5" s="1"/>
  <c r="AE311" i="5"/>
  <c r="AD311" i="5"/>
  <c r="AN311" i="5" s="1"/>
  <c r="AC311" i="5"/>
  <c r="AL311" i="5" s="1"/>
  <c r="AC645" i="5"/>
  <c r="AL645" i="5" s="1"/>
  <c r="AE645" i="5"/>
  <c r="AE659" i="5"/>
  <c r="AD659" i="5"/>
  <c r="AN659" i="5" s="1"/>
  <c r="AE2928" i="5"/>
  <c r="AC3282" i="5"/>
  <c r="AL3282" i="5" s="1"/>
  <c r="AE487" i="5"/>
  <c r="AC245" i="5"/>
  <c r="AL245" i="5" s="1"/>
  <c r="AE691" i="5"/>
  <c r="AE131" i="5"/>
  <c r="AE208" i="5"/>
  <c r="AC808" i="5"/>
  <c r="AL808" i="5" s="1"/>
  <c r="AC1307" i="5"/>
  <c r="AL1307" i="5" s="1"/>
  <c r="AE1307" i="5"/>
  <c r="AC831" i="5"/>
  <c r="AL831" i="5" s="1"/>
  <c r="AE831" i="5"/>
  <c r="AD831" i="5"/>
  <c r="AN831" i="5" s="1"/>
  <c r="AD767" i="5"/>
  <c r="AN767" i="5" s="1"/>
  <c r="AC767" i="5"/>
  <c r="AL767" i="5" s="1"/>
  <c r="AE767" i="5"/>
  <c r="AD487" i="5"/>
  <c r="AN487" i="5" s="1"/>
  <c r="AD691" i="5"/>
  <c r="AN691" i="5" s="1"/>
  <c r="AD131" i="5"/>
  <c r="AN131" i="5" s="1"/>
  <c r="AD208" i="5"/>
  <c r="AN208" i="5" s="1"/>
  <c r="AD3166" i="5"/>
  <c r="AN3166" i="5" s="1"/>
  <c r="AE3166" i="5"/>
  <c r="AE703" i="5"/>
  <c r="AD703" i="5"/>
  <c r="AN703" i="5" s="1"/>
  <c r="AD1307" i="5"/>
  <c r="AN1307" i="5" s="1"/>
  <c r="AD7" i="5"/>
  <c r="AN7" i="5" s="1"/>
  <c r="AD61" i="5"/>
  <c r="AN61" i="5" s="1"/>
  <c r="AD508" i="5"/>
  <c r="AN508" i="5" s="1"/>
  <c r="AC407" i="5"/>
  <c r="AL407" i="5" s="1"/>
  <c r="AE407" i="5"/>
  <c r="AD407" i="5"/>
  <c r="AN407" i="5" s="1"/>
  <c r="AD645" i="5"/>
  <c r="AN645" i="5" s="1"/>
  <c r="AC2928" i="5"/>
  <c r="AL2928" i="5" s="1"/>
  <c r="AE3282" i="5"/>
  <c r="AD2038" i="5"/>
  <c r="AN2038" i="5" s="1"/>
  <c r="AC487" i="5"/>
  <c r="AL487" i="5" s="1"/>
  <c r="AC691" i="5"/>
  <c r="AL691" i="5" s="1"/>
  <c r="AC131" i="5"/>
  <c r="AL131" i="5" s="1"/>
  <c r="AD702" i="5"/>
  <c r="AN702" i="5" s="1"/>
  <c r="AC208" i="5"/>
  <c r="AL208" i="5" s="1"/>
  <c r="AD549" i="5"/>
  <c r="AN549" i="5" s="1"/>
  <c r="AE403" i="5"/>
  <c r="AE79" i="5"/>
  <c r="AE808" i="5"/>
  <c r="AC430" i="5"/>
  <c r="AL430" i="5" s="1"/>
  <c r="AD430" i="5"/>
  <c r="AN430" i="5" s="1"/>
  <c r="AC368" i="5"/>
  <c r="AL368" i="5" s="1"/>
  <c r="AC62" i="5"/>
  <c r="AL62" i="5" s="1"/>
  <c r="AE167" i="5"/>
  <c r="AC61" i="5"/>
  <c r="AL61" i="5" s="1"/>
  <c r="AE524" i="5"/>
  <c r="AD524" i="5"/>
  <c r="AN524" i="5" s="1"/>
  <c r="AC524" i="5"/>
  <c r="AL524" i="5" s="1"/>
  <c r="AC402" i="5"/>
  <c r="AL402" i="5" s="1"/>
  <c r="AE402" i="5"/>
  <c r="AD402" i="5"/>
  <c r="AN402" i="5" s="1"/>
  <c r="AD200" i="5"/>
  <c r="AN200" i="5" s="1"/>
  <c r="AC200" i="5"/>
  <c r="AL200" i="5" s="1"/>
  <c r="AE200" i="5"/>
  <c r="AC88" i="5"/>
  <c r="AL88" i="5" s="1"/>
  <c r="AE88" i="5"/>
  <c r="AD88" i="5"/>
  <c r="AN88" i="5" s="1"/>
  <c r="AC659" i="5"/>
  <c r="AL659" i="5" s="1"/>
  <c r="X149" i="5"/>
  <c r="Y149" i="5"/>
  <c r="V149" i="5"/>
  <c r="Z149" i="5" s="1"/>
  <c r="W149" i="5"/>
  <c r="Y1209" i="5"/>
  <c r="W1209" i="5"/>
  <c r="X1209" i="5"/>
  <c r="V1209" i="5"/>
  <c r="Z1209" i="5" s="1"/>
  <c r="X96" i="5"/>
  <c r="Y96" i="5"/>
  <c r="V96" i="5"/>
  <c r="Z96" i="5" s="1"/>
  <c r="AB96" i="5" s="1"/>
  <c r="W96" i="5"/>
  <c r="Y608" i="5"/>
  <c r="V608" i="5"/>
  <c r="Z608" i="5" s="1"/>
  <c r="AB608" i="5" s="1"/>
  <c r="W608" i="5"/>
  <c r="X608" i="5"/>
  <c r="X321" i="5"/>
  <c r="Y321" i="5"/>
  <c r="V321" i="5"/>
  <c r="Z321" i="5" s="1"/>
  <c r="AB321" i="5" s="1"/>
  <c r="W321" i="5"/>
  <c r="X525" i="5"/>
  <c r="Y525" i="5"/>
  <c r="V525" i="5"/>
  <c r="Z525" i="5" s="1"/>
  <c r="AB525" i="5" s="1"/>
  <c r="W525" i="5"/>
  <c r="P110" i="5"/>
  <c r="Y1401" i="5"/>
  <c r="V1401" i="5"/>
  <c r="Z1401" i="5" s="1"/>
  <c r="AB1401" i="5" s="1"/>
  <c r="W1401" i="5"/>
  <c r="X1401" i="5"/>
  <c r="X168" i="5"/>
  <c r="Y168" i="5"/>
  <c r="V168" i="5"/>
  <c r="Z168" i="5" s="1"/>
  <c r="AB168" i="5" s="1"/>
  <c r="W168" i="5"/>
  <c r="P827" i="5"/>
  <c r="X246" i="5"/>
  <c r="Y246" i="5"/>
  <c r="V246" i="5"/>
  <c r="Z246" i="5" s="1"/>
  <c r="AB246" i="5" s="1"/>
  <c r="W246" i="5"/>
  <c r="Y825" i="5"/>
  <c r="V825" i="5"/>
  <c r="Z825" i="5" s="1"/>
  <c r="AB825" i="5" s="1"/>
  <c r="W825" i="5"/>
  <c r="X825" i="5"/>
  <c r="Y1192" i="5"/>
  <c r="V1192" i="5"/>
  <c r="Z1192" i="5" s="1"/>
  <c r="AB1192" i="5" s="1"/>
  <c r="W1192" i="5"/>
  <c r="X1192" i="5"/>
  <c r="Y1008" i="5"/>
  <c r="V1008" i="5"/>
  <c r="Z1008" i="5" s="1"/>
  <c r="AB1008" i="5" s="1"/>
  <c r="W1008" i="5"/>
  <c r="X1008" i="5"/>
  <c r="Y1408" i="5"/>
  <c r="V1408" i="5"/>
  <c r="Z1408" i="5" s="1"/>
  <c r="W1408" i="5"/>
  <c r="X1408" i="5"/>
  <c r="P1732" i="5"/>
  <c r="O1733" i="5"/>
  <c r="AI1733" i="5" s="1"/>
  <c r="AC1810" i="5"/>
  <c r="AL1810" i="5" s="1"/>
  <c r="AE3039" i="5"/>
  <c r="AD2928" i="5"/>
  <c r="AN2928" i="5" s="1"/>
  <c r="Y2088" i="5"/>
  <c r="W2088" i="5"/>
  <c r="X2088" i="5"/>
  <c r="V2088" i="5"/>
  <c r="Z2088" i="5" s="1"/>
  <c r="Q1812" i="5"/>
  <c r="AA1812" i="5" s="1"/>
  <c r="U1812" i="5"/>
  <c r="S1812" i="5"/>
  <c r="R1812" i="5"/>
  <c r="T1812" i="5"/>
  <c r="AC1577" i="5"/>
  <c r="AL1577" i="5" s="1"/>
  <c r="W2894" i="5"/>
  <c r="X2894" i="5"/>
  <c r="Y2894" i="5"/>
  <c r="V2894" i="5"/>
  <c r="Z2894" i="5" s="1"/>
  <c r="AB2894" i="5" s="1"/>
  <c r="W1636" i="5"/>
  <c r="X1636" i="5"/>
  <c r="Y1636" i="5"/>
  <c r="V1636" i="5"/>
  <c r="Z1636" i="5" s="1"/>
  <c r="AB1636" i="5" s="1"/>
  <c r="AC1636" i="5" s="1"/>
  <c r="AL1636" i="5" s="1"/>
  <c r="AC2038" i="5"/>
  <c r="AL2038" i="5" s="1"/>
  <c r="O2932" i="5"/>
  <c r="AI2932" i="5" s="1"/>
  <c r="P2931" i="5"/>
  <c r="V3201" i="5"/>
  <c r="Z3201" i="5" s="1"/>
  <c r="AB3201" i="5" s="1"/>
  <c r="W3201" i="5"/>
  <c r="Y3201" i="5"/>
  <c r="X3201" i="5"/>
  <c r="AC1776" i="5"/>
  <c r="AL1776" i="5" s="1"/>
  <c r="AE2274" i="5"/>
  <c r="Q1650" i="5"/>
  <c r="AA1650" i="5" s="1"/>
  <c r="R1650" i="5"/>
  <c r="U1650" i="5"/>
  <c r="S1650" i="5"/>
  <c r="T1650" i="5"/>
  <c r="O3286" i="5"/>
  <c r="AI3286" i="5" s="1"/>
  <c r="P3285" i="5"/>
  <c r="P3268" i="5"/>
  <c r="O3269" i="5"/>
  <c r="AI3269" i="5" s="1"/>
  <c r="P1612" i="5"/>
  <c r="O1613" i="5"/>
  <c r="AI1613" i="5" s="1"/>
  <c r="AC2875" i="5"/>
  <c r="AL2875" i="5" s="1"/>
  <c r="P1964" i="5"/>
  <c r="O1965" i="5"/>
  <c r="AI1965" i="5" s="1"/>
  <c r="Y1777" i="5"/>
  <c r="V1777" i="5"/>
  <c r="Z1777" i="5" s="1"/>
  <c r="W1777" i="5"/>
  <c r="X1777" i="5"/>
  <c r="X2357" i="5"/>
  <c r="Y2357" i="5"/>
  <c r="V2357" i="5"/>
  <c r="Z2357" i="5" s="1"/>
  <c r="W2357" i="5"/>
  <c r="P2176" i="5"/>
  <c r="O2177" i="5"/>
  <c r="AI2177" i="5" s="1"/>
  <c r="O3069" i="5"/>
  <c r="AI3069" i="5" s="1"/>
  <c r="P3068" i="5"/>
  <c r="AE1609" i="5"/>
  <c r="U2499" i="5"/>
  <c r="S2499" i="5"/>
  <c r="R2499" i="5"/>
  <c r="T2499" i="5"/>
  <c r="Q2499" i="5"/>
  <c r="AA2499" i="5" s="1"/>
  <c r="O3146" i="5"/>
  <c r="AI3146" i="5" s="1"/>
  <c r="P3145" i="5"/>
  <c r="R2040" i="5"/>
  <c r="T2040" i="5"/>
  <c r="S2040" i="5"/>
  <c r="Q2040" i="5"/>
  <c r="AA2040" i="5" s="1"/>
  <c r="U2040" i="5"/>
  <c r="AE1729" i="5"/>
  <c r="O2915" i="5"/>
  <c r="AI2915" i="5" s="1"/>
  <c r="P2914" i="5"/>
  <c r="Q2612" i="5"/>
  <c r="AA2612" i="5" s="1"/>
  <c r="R2612" i="5"/>
  <c r="U2612" i="5"/>
  <c r="S2612" i="5"/>
  <c r="T2612" i="5"/>
  <c r="V3131" i="5"/>
  <c r="Z3131" i="5" s="1"/>
  <c r="AB3131" i="5" s="1"/>
  <c r="X3131" i="5"/>
  <c r="Y3131" i="5"/>
  <c r="W3131" i="5"/>
  <c r="AD2610" i="5"/>
  <c r="AN2610" i="5" s="1"/>
  <c r="S1990" i="5"/>
  <c r="T1990" i="5"/>
  <c r="U1990" i="5"/>
  <c r="R1990" i="5"/>
  <c r="Q1990" i="5"/>
  <c r="AA1990" i="5" s="1"/>
  <c r="AC3122" i="5"/>
  <c r="AL3122" i="5" s="1"/>
  <c r="Q2098" i="5"/>
  <c r="AA2098" i="5" s="1"/>
  <c r="U2098" i="5"/>
  <c r="R2098" i="5"/>
  <c r="T2098" i="5"/>
  <c r="S2098" i="5"/>
  <c r="AC3108" i="5"/>
  <c r="AL3108" i="5" s="1"/>
  <c r="AD1679" i="5"/>
  <c r="AN1679" i="5" s="1"/>
  <c r="W2389" i="5"/>
  <c r="X2389" i="5"/>
  <c r="Y2389" i="5"/>
  <c r="V2389" i="5"/>
  <c r="Z2389" i="5" s="1"/>
  <c r="W2039" i="5"/>
  <c r="X2039" i="5"/>
  <c r="AD2039" i="5" s="1"/>
  <c r="AN2039" i="5" s="1"/>
  <c r="Y2039" i="5"/>
  <c r="V2039" i="5"/>
  <c r="Z2039" i="5" s="1"/>
  <c r="AB2039" i="5" s="1"/>
  <c r="T2544" i="5"/>
  <c r="Q2544" i="5"/>
  <c r="AA2544" i="5" s="1"/>
  <c r="R2544" i="5"/>
  <c r="U2544" i="5"/>
  <c r="S2544" i="5"/>
  <c r="T1710" i="5"/>
  <c r="U1710" i="5"/>
  <c r="R1710" i="5"/>
  <c r="Q1710" i="5"/>
  <c r="AA1710" i="5" s="1"/>
  <c r="S1710" i="5"/>
  <c r="V2611" i="5"/>
  <c r="Z2611" i="5" s="1"/>
  <c r="W2611" i="5"/>
  <c r="X2611" i="5"/>
  <c r="Y2611" i="5"/>
  <c r="P3133" i="5"/>
  <c r="O3134" i="5"/>
  <c r="AI3134" i="5" s="1"/>
  <c r="Y3123" i="5"/>
  <c r="V3123" i="5"/>
  <c r="Z3123" i="5" s="1"/>
  <c r="AB3123" i="5" s="1"/>
  <c r="X3123" i="5"/>
  <c r="W3123" i="5"/>
  <c r="AD2018" i="5"/>
  <c r="AN2018" i="5" s="1"/>
  <c r="W2110" i="5"/>
  <c r="AC2110" i="5" s="1"/>
  <c r="AL2110" i="5" s="1"/>
  <c r="X2110" i="5"/>
  <c r="Y2110" i="5"/>
  <c r="V2110" i="5"/>
  <c r="Z2110" i="5" s="1"/>
  <c r="AB2110" i="5" s="1"/>
  <c r="AE1556" i="5"/>
  <c r="AC3254" i="5"/>
  <c r="AL3254" i="5" s="1"/>
  <c r="AD2510" i="5"/>
  <c r="AN2510" i="5" s="1"/>
  <c r="O1683" i="5"/>
  <c r="AI1683" i="5" s="1"/>
  <c r="P1682" i="5"/>
  <c r="P2021" i="5"/>
  <c r="O2022" i="5"/>
  <c r="AI2022" i="5" s="1"/>
  <c r="AC3221" i="5"/>
  <c r="AL3221" i="5" s="1"/>
  <c r="AC1961" i="5"/>
  <c r="AL1961" i="5" s="1"/>
  <c r="Y3229" i="5"/>
  <c r="V3229" i="5"/>
  <c r="Z3229" i="5" s="1"/>
  <c r="AB3229" i="5" s="1"/>
  <c r="W3229" i="5"/>
  <c r="X3229" i="5"/>
  <c r="AD3229" i="5" s="1"/>
  <c r="AN3229" i="5" s="1"/>
  <c r="O2897" i="5"/>
  <c r="AI2897" i="5" s="1"/>
  <c r="P2896" i="5"/>
  <c r="U3011" i="5"/>
  <c r="S3011" i="5"/>
  <c r="T3011" i="5"/>
  <c r="R3011" i="5"/>
  <c r="Q3011" i="5"/>
  <c r="AA3011" i="5" s="1"/>
  <c r="AC1708" i="5"/>
  <c r="AL1708" i="5" s="1"/>
  <c r="X3266" i="5"/>
  <c r="V3266" i="5"/>
  <c r="Z3266" i="5" s="1"/>
  <c r="AB3266" i="5" s="1"/>
  <c r="W3266" i="5"/>
  <c r="Y3266" i="5"/>
  <c r="P2112" i="5"/>
  <c r="O2113" i="5"/>
  <c r="AI2113" i="5" s="1"/>
  <c r="S2358" i="5"/>
  <c r="Q2358" i="5"/>
  <c r="AA2358" i="5" s="1"/>
  <c r="T2358" i="5"/>
  <c r="U2358" i="5"/>
  <c r="R2358" i="5"/>
  <c r="V1680" i="5"/>
  <c r="Z1680" i="5" s="1"/>
  <c r="AB1680" i="5" s="1"/>
  <c r="W1680" i="5"/>
  <c r="X1680" i="5"/>
  <c r="Y1680" i="5"/>
  <c r="AD1648" i="5"/>
  <c r="AN1648" i="5" s="1"/>
  <c r="P3213" i="5"/>
  <c r="O3214" i="5"/>
  <c r="AI3214" i="5" s="1"/>
  <c r="P2412" i="5"/>
  <c r="O2413" i="5"/>
  <c r="AI2413" i="5" s="1"/>
  <c r="AD1252" i="5"/>
  <c r="AN1252" i="5" s="1"/>
  <c r="AC909" i="5"/>
  <c r="AL909" i="5" s="1"/>
  <c r="Y1402" i="5"/>
  <c r="V1402" i="5"/>
  <c r="Z1402" i="5" s="1"/>
  <c r="AB1402" i="5" s="1"/>
  <c r="AE1402" i="5" s="1"/>
  <c r="W1402" i="5"/>
  <c r="X1402" i="5"/>
  <c r="Y637" i="5"/>
  <c r="V637" i="5"/>
  <c r="Z637" i="5" s="1"/>
  <c r="AB637" i="5" s="1"/>
  <c r="W637" i="5"/>
  <c r="X637" i="5"/>
  <c r="X120" i="5"/>
  <c r="Y120" i="5"/>
  <c r="V120" i="5"/>
  <c r="Z120" i="5" s="1"/>
  <c r="AB120" i="5" s="1"/>
  <c r="W120" i="5"/>
  <c r="X108" i="5"/>
  <c r="Y108" i="5"/>
  <c r="V108" i="5"/>
  <c r="Z108" i="5" s="1"/>
  <c r="AB108" i="5" s="1"/>
  <c r="AD108" i="5" s="1"/>
  <c r="AN108" i="5" s="1"/>
  <c r="W108" i="5"/>
  <c r="AB149" i="5"/>
  <c r="AE149" i="5" s="1"/>
  <c r="X488" i="5"/>
  <c r="Y488" i="5"/>
  <c r="V488" i="5"/>
  <c r="Z488" i="5" s="1"/>
  <c r="AB488" i="5" s="1"/>
  <c r="W488" i="5"/>
  <c r="AB1209" i="5"/>
  <c r="Y1109" i="5"/>
  <c r="V1109" i="5"/>
  <c r="Z1109" i="5" s="1"/>
  <c r="AB1109" i="5" s="1"/>
  <c r="W1109" i="5"/>
  <c r="X1109" i="5"/>
  <c r="X177" i="5"/>
  <c r="Y177" i="5"/>
  <c r="V177" i="5"/>
  <c r="Z177" i="5" s="1"/>
  <c r="AB177" i="5" s="1"/>
  <c r="W177" i="5"/>
  <c r="Y885" i="5"/>
  <c r="V885" i="5"/>
  <c r="Z885" i="5" s="1"/>
  <c r="AB885" i="5" s="1"/>
  <c r="W885" i="5"/>
  <c r="X885" i="5"/>
  <c r="X202" i="5"/>
  <c r="Y202" i="5"/>
  <c r="V202" i="5"/>
  <c r="Z202" i="5" s="1"/>
  <c r="AB202" i="5" s="1"/>
  <c r="W202" i="5"/>
  <c r="X90" i="5"/>
  <c r="Y90" i="5"/>
  <c r="V90" i="5"/>
  <c r="Z90" i="5" s="1"/>
  <c r="AB90" i="5" s="1"/>
  <c r="W90" i="5"/>
  <c r="X53" i="5"/>
  <c r="Y53" i="5"/>
  <c r="V53" i="5"/>
  <c r="Z53" i="5" s="1"/>
  <c r="W53" i="5"/>
  <c r="Y910" i="5"/>
  <c r="V910" i="5"/>
  <c r="Z910" i="5" s="1"/>
  <c r="AB910" i="5" s="1"/>
  <c r="W910" i="5"/>
  <c r="X910" i="5"/>
  <c r="Y621" i="5"/>
  <c r="V621" i="5"/>
  <c r="Z621" i="5" s="1"/>
  <c r="AB621" i="5" s="1"/>
  <c r="W621" i="5"/>
  <c r="X621" i="5"/>
  <c r="Y1317" i="5"/>
  <c r="W1317" i="5"/>
  <c r="V1317" i="5"/>
  <c r="Z1317" i="5" s="1"/>
  <c r="AB1317" i="5" s="1"/>
  <c r="X1317" i="5"/>
  <c r="Y832" i="5"/>
  <c r="V832" i="5"/>
  <c r="Z832" i="5" s="1"/>
  <c r="AB832" i="5" s="1"/>
  <c r="W832" i="5"/>
  <c r="X832" i="5"/>
  <c r="X68" i="5"/>
  <c r="Y68" i="5"/>
  <c r="V68" i="5"/>
  <c r="Z68" i="5" s="1"/>
  <c r="AB68" i="5" s="1"/>
  <c r="W68" i="5"/>
  <c r="P211" i="5"/>
  <c r="AB1408" i="5"/>
  <c r="AC1408" i="5" s="1"/>
  <c r="AL1408" i="5" s="1"/>
  <c r="AC1912" i="5"/>
  <c r="AL1912" i="5" s="1"/>
  <c r="P3169" i="5"/>
  <c r="O3170" i="5"/>
  <c r="AI3170" i="5" s="1"/>
  <c r="Y2497" i="5"/>
  <c r="V2497" i="5"/>
  <c r="Z2497" i="5" s="1"/>
  <c r="AB2497" i="5" s="1"/>
  <c r="W2497" i="5"/>
  <c r="X2497" i="5"/>
  <c r="P1813" i="5"/>
  <c r="O1814" i="5"/>
  <c r="AI1814" i="5" s="1"/>
  <c r="AE1636" i="5"/>
  <c r="Q2930" i="5"/>
  <c r="AA2930" i="5" s="1"/>
  <c r="T2930" i="5"/>
  <c r="U2930" i="5"/>
  <c r="R2930" i="5"/>
  <c r="S2930" i="5"/>
  <c r="O3258" i="5"/>
  <c r="AI3258" i="5" s="1"/>
  <c r="P3257" i="5"/>
  <c r="AD2274" i="5"/>
  <c r="AN2274" i="5" s="1"/>
  <c r="Q3284" i="5"/>
  <c r="AA3284" i="5" s="1"/>
  <c r="S3284" i="5"/>
  <c r="U3284" i="5"/>
  <c r="T3284" i="5"/>
  <c r="R3284" i="5"/>
  <c r="U3267" i="5"/>
  <c r="T3267" i="5"/>
  <c r="R3267" i="5"/>
  <c r="S3267" i="5"/>
  <c r="Q3267" i="5"/>
  <c r="AA3267" i="5" s="1"/>
  <c r="W1989" i="5"/>
  <c r="X1989" i="5"/>
  <c r="Y1989" i="5"/>
  <c r="V1989" i="5"/>
  <c r="Z1989" i="5" s="1"/>
  <c r="U1963" i="5"/>
  <c r="R1963" i="5"/>
  <c r="T1963" i="5"/>
  <c r="S1963" i="5"/>
  <c r="Q1963" i="5"/>
  <c r="AA1963" i="5" s="1"/>
  <c r="AB2357" i="5"/>
  <c r="T2175" i="5"/>
  <c r="Q2175" i="5"/>
  <c r="AA2175" i="5" s="1"/>
  <c r="U2175" i="5"/>
  <c r="S2175" i="5"/>
  <c r="R2175" i="5"/>
  <c r="R3067" i="5"/>
  <c r="T3067" i="5"/>
  <c r="S3067" i="5"/>
  <c r="Q3067" i="5"/>
  <c r="AA3067" i="5" s="1"/>
  <c r="U3067" i="5"/>
  <c r="AD1609" i="5"/>
  <c r="AN1609" i="5" s="1"/>
  <c r="AC2109" i="5"/>
  <c r="AL2109" i="5" s="1"/>
  <c r="AE2173" i="5"/>
  <c r="P1580" i="5"/>
  <c r="O1581" i="5"/>
  <c r="AI1581" i="5" s="1"/>
  <c r="AE2824" i="5"/>
  <c r="R2498" i="5"/>
  <c r="T2498" i="5"/>
  <c r="S2498" i="5"/>
  <c r="Q2498" i="5"/>
  <c r="AA2498" i="5" s="1"/>
  <c r="U2498" i="5"/>
  <c r="AC3220" i="5"/>
  <c r="AL3220" i="5" s="1"/>
  <c r="V2275" i="5"/>
  <c r="Z2275" i="5" s="1"/>
  <c r="W2275" i="5"/>
  <c r="X2275" i="5"/>
  <c r="Y2275" i="5"/>
  <c r="T2913" i="5"/>
  <c r="U2913" i="5"/>
  <c r="R2913" i="5"/>
  <c r="Q2913" i="5"/>
  <c r="AA2913" i="5" s="1"/>
  <c r="S2913" i="5"/>
  <c r="W2543" i="5"/>
  <c r="X2543" i="5"/>
  <c r="Y2543" i="5"/>
  <c r="V2543" i="5"/>
  <c r="Z2543" i="5" s="1"/>
  <c r="P3241" i="5"/>
  <c r="O3242" i="5"/>
  <c r="AI3242" i="5" s="1"/>
  <c r="U2512" i="5"/>
  <c r="R2512" i="5"/>
  <c r="Q2512" i="5"/>
  <c r="AA2512" i="5" s="1"/>
  <c r="S2512" i="5"/>
  <c r="T2512" i="5"/>
  <c r="AC2610" i="5"/>
  <c r="AL2610" i="5" s="1"/>
  <c r="Y3040" i="5"/>
  <c r="W3040" i="5"/>
  <c r="V3040" i="5"/>
  <c r="Z3040" i="5" s="1"/>
  <c r="AB3040" i="5" s="1"/>
  <c r="AE3040" i="5" s="1"/>
  <c r="X3040" i="5"/>
  <c r="AD909" i="5"/>
  <c r="AN909" i="5" s="1"/>
  <c r="AC1679" i="5"/>
  <c r="AL1679" i="5" s="1"/>
  <c r="AE2409" i="5"/>
  <c r="P3231" i="5"/>
  <c r="O3232" i="5"/>
  <c r="AI3232" i="5" s="1"/>
  <c r="AE2203" i="5"/>
  <c r="AB2611" i="5"/>
  <c r="AE2611" i="5" s="1"/>
  <c r="T3132" i="5"/>
  <c r="Q3132" i="5"/>
  <c r="AA3132" i="5" s="1"/>
  <c r="S3132" i="5"/>
  <c r="U3132" i="5"/>
  <c r="R3132" i="5"/>
  <c r="X2511" i="5"/>
  <c r="Y2511" i="5"/>
  <c r="V2511" i="5"/>
  <c r="Z2511" i="5" s="1"/>
  <c r="AB2511" i="5" s="1"/>
  <c r="AD2511" i="5" s="1"/>
  <c r="AN2511" i="5" s="1"/>
  <c r="W2511" i="5"/>
  <c r="AC2018" i="5"/>
  <c r="AL2018" i="5" s="1"/>
  <c r="Y3109" i="5"/>
  <c r="X3109" i="5"/>
  <c r="V3109" i="5"/>
  <c r="Z3109" i="5" s="1"/>
  <c r="AB3109" i="5" s="1"/>
  <c r="W3109" i="5"/>
  <c r="AC1556" i="5"/>
  <c r="AL1556" i="5" s="1"/>
  <c r="U1681" i="5"/>
  <c r="S1681" i="5"/>
  <c r="R1681" i="5"/>
  <c r="T1681" i="5"/>
  <c r="Q1681" i="5"/>
  <c r="AA1681" i="5" s="1"/>
  <c r="W2825" i="5"/>
  <c r="X2825" i="5"/>
  <c r="Y2825" i="5"/>
  <c r="V2825" i="5"/>
  <c r="Z2825" i="5" s="1"/>
  <c r="AB2825" i="5" s="1"/>
  <c r="AD2825" i="5" s="1"/>
  <c r="AN2825" i="5" s="1"/>
  <c r="AE3221" i="5"/>
  <c r="W1557" i="5"/>
  <c r="V1557" i="5"/>
  <c r="Z1557" i="5" s="1"/>
  <c r="AB1557" i="5" s="1"/>
  <c r="X1557" i="5"/>
  <c r="Y1557" i="5"/>
  <c r="V2410" i="5"/>
  <c r="Z2410" i="5" s="1"/>
  <c r="W2410" i="5"/>
  <c r="X2410" i="5"/>
  <c r="Y2410" i="5"/>
  <c r="Y1730" i="5"/>
  <c r="V1730" i="5"/>
  <c r="Z1730" i="5" s="1"/>
  <c r="W1730" i="5"/>
  <c r="X1730" i="5"/>
  <c r="Q2390" i="5"/>
  <c r="AA2390" i="5" s="1"/>
  <c r="T2390" i="5"/>
  <c r="U2390" i="5"/>
  <c r="R2390" i="5"/>
  <c r="S2390" i="5"/>
  <c r="R2895" i="5"/>
  <c r="T2895" i="5"/>
  <c r="S2895" i="5"/>
  <c r="Q2895" i="5"/>
  <c r="AA2895" i="5" s="1"/>
  <c r="U2895" i="5"/>
  <c r="V2929" i="5"/>
  <c r="Z2929" i="5" s="1"/>
  <c r="AB2929" i="5" s="1"/>
  <c r="AE2929" i="5" s="1"/>
  <c r="W2929" i="5"/>
  <c r="X2929" i="5"/>
  <c r="Y2929" i="5"/>
  <c r="Y3124" i="5"/>
  <c r="W3124" i="5"/>
  <c r="X3124" i="5"/>
  <c r="V3124" i="5"/>
  <c r="Z3124" i="5" s="1"/>
  <c r="AB3124" i="5" s="1"/>
  <c r="R3111" i="5"/>
  <c r="T3111" i="5"/>
  <c r="S3111" i="5"/>
  <c r="Q3111" i="5"/>
  <c r="AA3111" i="5" s="1"/>
  <c r="U3111" i="5"/>
  <c r="AE3266" i="5"/>
  <c r="U2111" i="5"/>
  <c r="S2111" i="5"/>
  <c r="R2111" i="5"/>
  <c r="T2111" i="5"/>
  <c r="Q2111" i="5"/>
  <c r="AA2111" i="5" s="1"/>
  <c r="AD3200" i="5"/>
  <c r="AN3200" i="5" s="1"/>
  <c r="P2359" i="5"/>
  <c r="O2360" i="5"/>
  <c r="AI2360" i="5" s="1"/>
  <c r="AE2257" i="5"/>
  <c r="AC1648" i="5"/>
  <c r="AL1648" i="5" s="1"/>
  <c r="V2174" i="5"/>
  <c r="Z2174" i="5" s="1"/>
  <c r="W2174" i="5"/>
  <c r="X2174" i="5"/>
  <c r="Y2174" i="5"/>
  <c r="O2828" i="5"/>
  <c r="AI2828" i="5" s="1"/>
  <c r="P2827" i="5"/>
  <c r="S3212" i="5"/>
  <c r="R3212" i="5"/>
  <c r="T3212" i="5"/>
  <c r="Q3212" i="5"/>
  <c r="AA3212" i="5" s="1"/>
  <c r="U3212" i="5"/>
  <c r="Q2411" i="5"/>
  <c r="AA2411" i="5" s="1"/>
  <c r="U2411" i="5"/>
  <c r="R2411" i="5"/>
  <c r="T2411" i="5"/>
  <c r="S2411" i="5"/>
  <c r="Y809" i="5"/>
  <c r="V809" i="5"/>
  <c r="Z809" i="5" s="1"/>
  <c r="AB809" i="5" s="1"/>
  <c r="AC809" i="5" s="1"/>
  <c r="AL809" i="5" s="1"/>
  <c r="W809" i="5"/>
  <c r="X809" i="5"/>
  <c r="P55" i="5"/>
  <c r="X408" i="5"/>
  <c r="Y408" i="5"/>
  <c r="V408" i="5"/>
  <c r="Z408" i="5" s="1"/>
  <c r="AB408" i="5" s="1"/>
  <c r="AE408" i="5" s="1"/>
  <c r="W408" i="5"/>
  <c r="Y1369" i="5"/>
  <c r="V1369" i="5"/>
  <c r="Z1369" i="5" s="1"/>
  <c r="W1369" i="5"/>
  <c r="X1369" i="5"/>
  <c r="X201" i="5"/>
  <c r="Y201" i="5"/>
  <c r="V201" i="5"/>
  <c r="Z201" i="5" s="1"/>
  <c r="AB201" i="5" s="1"/>
  <c r="AE201" i="5" s="1"/>
  <c r="W201" i="5"/>
  <c r="AD149" i="5"/>
  <c r="AN149" i="5" s="1"/>
  <c r="AE1209" i="5"/>
  <c r="AB938" i="5"/>
  <c r="Y938" i="5"/>
  <c r="V938" i="5"/>
  <c r="Z938" i="5" s="1"/>
  <c r="W938" i="5"/>
  <c r="X938" i="5"/>
  <c r="AD938" i="5" s="1"/>
  <c r="AN938" i="5" s="1"/>
  <c r="X8" i="5"/>
  <c r="Y8" i="5"/>
  <c r="V8" i="5"/>
  <c r="Z8" i="5" s="1"/>
  <c r="AB8" i="5" s="1"/>
  <c r="AD8" i="5" s="1"/>
  <c r="AN8" i="5" s="1"/>
  <c r="W8" i="5"/>
  <c r="P1319" i="5"/>
  <c r="Y708" i="5"/>
  <c r="V708" i="5"/>
  <c r="Z708" i="5" s="1"/>
  <c r="AB708" i="5" s="1"/>
  <c r="W708" i="5"/>
  <c r="X708" i="5"/>
  <c r="X343" i="5"/>
  <c r="Y343" i="5"/>
  <c r="V343" i="5"/>
  <c r="Z343" i="5" s="1"/>
  <c r="AB343" i="5" s="1"/>
  <c r="AE343" i="5" s="1"/>
  <c r="W343" i="5"/>
  <c r="Y646" i="5"/>
  <c r="V646" i="5"/>
  <c r="Z646" i="5" s="1"/>
  <c r="W646" i="5"/>
  <c r="X646" i="5"/>
  <c r="W550" i="5"/>
  <c r="Y550" i="5"/>
  <c r="V550" i="5"/>
  <c r="Z550" i="5" s="1"/>
  <c r="AB550" i="5" s="1"/>
  <c r="X550" i="5"/>
  <c r="AB53" i="5"/>
  <c r="Y1353" i="5"/>
  <c r="V1353" i="5"/>
  <c r="Z1353" i="5" s="1"/>
  <c r="AB1353" i="5" s="1"/>
  <c r="W1353" i="5"/>
  <c r="X1353" i="5"/>
  <c r="X188" i="5"/>
  <c r="Y188" i="5"/>
  <c r="V188" i="5"/>
  <c r="Z188" i="5" s="1"/>
  <c r="AB188" i="5" s="1"/>
  <c r="W188" i="5"/>
  <c r="X509" i="5"/>
  <c r="Y509" i="5"/>
  <c r="V509" i="5"/>
  <c r="Z509" i="5" s="1"/>
  <c r="AB509" i="5" s="1"/>
  <c r="W509" i="5"/>
  <c r="X217" i="5"/>
  <c r="Y217" i="5"/>
  <c r="V217" i="5"/>
  <c r="Z217" i="5" s="1"/>
  <c r="AB217" i="5" s="1"/>
  <c r="W217" i="5"/>
  <c r="Y1324" i="5"/>
  <c r="V1324" i="5"/>
  <c r="Z1324" i="5" s="1"/>
  <c r="AB1324" i="5" s="1"/>
  <c r="W1324" i="5"/>
  <c r="X1324" i="5"/>
  <c r="Y1440" i="5"/>
  <c r="W1440" i="5"/>
  <c r="V1440" i="5"/>
  <c r="Z1440" i="5" s="1"/>
  <c r="X1440" i="5"/>
  <c r="Y1253" i="5"/>
  <c r="V1253" i="5"/>
  <c r="Z1253" i="5" s="1"/>
  <c r="AB1253" i="5" s="1"/>
  <c r="W1253" i="5"/>
  <c r="X1253" i="5"/>
  <c r="X80" i="5"/>
  <c r="Y80" i="5"/>
  <c r="AE80" i="5" s="1"/>
  <c r="V80" i="5"/>
  <c r="Z80" i="5" s="1"/>
  <c r="AB80" i="5" s="1"/>
  <c r="W80" i="5"/>
  <c r="Y745" i="5"/>
  <c r="V745" i="5"/>
  <c r="Z745" i="5" s="1"/>
  <c r="AB745" i="5" s="1"/>
  <c r="AC745" i="5" s="1"/>
  <c r="AL745" i="5" s="1"/>
  <c r="W745" i="5"/>
  <c r="X745" i="5"/>
  <c r="P122" i="5"/>
  <c r="S122" i="5" s="1"/>
  <c r="Q3168" i="5"/>
  <c r="AA3168" i="5" s="1"/>
  <c r="U3168" i="5"/>
  <c r="S3168" i="5"/>
  <c r="R3168" i="5"/>
  <c r="T3168" i="5"/>
  <c r="Y2311" i="5"/>
  <c r="V2311" i="5"/>
  <c r="Z2311" i="5" s="1"/>
  <c r="AB2311" i="5" s="1"/>
  <c r="W2311" i="5"/>
  <c r="X2311" i="5"/>
  <c r="AD3039" i="5"/>
  <c r="AN3039" i="5" s="1"/>
  <c r="AB2088" i="5"/>
  <c r="AE2088" i="5" s="1"/>
  <c r="Y2912" i="5"/>
  <c r="AE2912" i="5" s="1"/>
  <c r="V2912" i="5"/>
  <c r="Z2912" i="5" s="1"/>
  <c r="AB2912" i="5" s="1"/>
  <c r="W2912" i="5"/>
  <c r="X2912" i="5"/>
  <c r="P1512" i="5"/>
  <c r="O1513" i="5"/>
  <c r="AI1513" i="5" s="1"/>
  <c r="O2879" i="5"/>
  <c r="AI2879" i="5" s="1"/>
  <c r="P2878" i="5"/>
  <c r="AC3201" i="5"/>
  <c r="AL3201" i="5" s="1"/>
  <c r="S3256" i="5"/>
  <c r="U3256" i="5"/>
  <c r="T3256" i="5"/>
  <c r="R3256" i="5"/>
  <c r="Q3256" i="5"/>
  <c r="AA3256" i="5" s="1"/>
  <c r="AE2875" i="5"/>
  <c r="AB1989" i="5"/>
  <c r="AE1989" i="5" s="1"/>
  <c r="AB1777" i="5"/>
  <c r="X2097" i="5"/>
  <c r="Y2097" i="5"/>
  <c r="V2097" i="5"/>
  <c r="Z2097" i="5" s="1"/>
  <c r="AB2097" i="5" s="1"/>
  <c r="W2097" i="5"/>
  <c r="O3043" i="5"/>
  <c r="AI3043" i="5" s="1"/>
  <c r="P3042" i="5"/>
  <c r="AC1609" i="5"/>
  <c r="AL1609" i="5" s="1"/>
  <c r="X3167" i="5"/>
  <c r="W3167" i="5"/>
  <c r="Y3167" i="5"/>
  <c r="V3167" i="5"/>
  <c r="Z3167" i="5" s="1"/>
  <c r="AB3167" i="5" s="1"/>
  <c r="Q2312" i="5"/>
  <c r="AA2312" i="5" s="1"/>
  <c r="U2312" i="5"/>
  <c r="S2312" i="5"/>
  <c r="R2312" i="5"/>
  <c r="T2312" i="5"/>
  <c r="AE2356" i="5"/>
  <c r="T1579" i="5"/>
  <c r="Q1579" i="5"/>
  <c r="AA1579" i="5" s="1"/>
  <c r="R1579" i="5"/>
  <c r="U1579" i="5"/>
  <c r="S1579" i="5"/>
  <c r="AC3166" i="5"/>
  <c r="AL3166" i="5" s="1"/>
  <c r="AC1729" i="5"/>
  <c r="AL1729" i="5" s="1"/>
  <c r="AB2275" i="5"/>
  <c r="AC2275" i="5" s="1"/>
  <c r="AL2275" i="5" s="1"/>
  <c r="AB2543" i="5"/>
  <c r="T3240" i="5"/>
  <c r="Q3240" i="5"/>
  <c r="AA3240" i="5" s="1"/>
  <c r="U3240" i="5"/>
  <c r="S3240" i="5"/>
  <c r="R3240" i="5"/>
  <c r="T3203" i="5"/>
  <c r="S3203" i="5"/>
  <c r="Q3203" i="5"/>
  <c r="AA3203" i="5" s="1"/>
  <c r="U3203" i="5"/>
  <c r="R3203" i="5"/>
  <c r="U2259" i="5"/>
  <c r="R2259" i="5"/>
  <c r="T2259" i="5"/>
  <c r="S2259" i="5"/>
  <c r="Q2259" i="5"/>
  <c r="AA2259" i="5" s="1"/>
  <c r="O2514" i="5"/>
  <c r="AI2514" i="5" s="1"/>
  <c r="P2513" i="5"/>
  <c r="W3283" i="5"/>
  <c r="V3283" i="5"/>
  <c r="Z3283" i="5" s="1"/>
  <c r="AB3283" i="5" s="1"/>
  <c r="X3283" i="5"/>
  <c r="Y3283" i="5"/>
  <c r="O1780" i="5"/>
  <c r="AI1780" i="5" s="1"/>
  <c r="P1779" i="5"/>
  <c r="AB2389" i="5"/>
  <c r="P2277" i="5"/>
  <c r="O2278" i="5"/>
  <c r="AI2278" i="5" s="1"/>
  <c r="T3230" i="5"/>
  <c r="Q3230" i="5"/>
  <c r="AA3230" i="5" s="1"/>
  <c r="S3230" i="5"/>
  <c r="U3230" i="5"/>
  <c r="R3230" i="5"/>
  <c r="W3239" i="5"/>
  <c r="Y3239" i="5"/>
  <c r="V3239" i="5"/>
  <c r="Z3239" i="5" s="1"/>
  <c r="AB3239" i="5" s="1"/>
  <c r="X3239" i="5"/>
  <c r="V2319" i="5"/>
  <c r="Z2319" i="5" s="1"/>
  <c r="W2319" i="5"/>
  <c r="X2319" i="5"/>
  <c r="Y2319" i="5"/>
  <c r="AC3123" i="5"/>
  <c r="AL3123" i="5" s="1"/>
  <c r="Y3010" i="5"/>
  <c r="V3010" i="5"/>
  <c r="Z3010" i="5" s="1"/>
  <c r="AB3010" i="5" s="1"/>
  <c r="X3010" i="5"/>
  <c r="W3010" i="5"/>
  <c r="V2258" i="5"/>
  <c r="Z2258" i="5" s="1"/>
  <c r="AB2258" i="5" s="1"/>
  <c r="W2258" i="5"/>
  <c r="X2258" i="5"/>
  <c r="Y2258" i="5"/>
  <c r="AD2087" i="5"/>
  <c r="AN2087" i="5" s="1"/>
  <c r="O2719" i="5"/>
  <c r="AI2719" i="5" s="1"/>
  <c r="P2718" i="5"/>
  <c r="AE2893" i="5"/>
  <c r="AD1556" i="5"/>
  <c r="AN1556" i="5" s="1"/>
  <c r="P3086" i="5"/>
  <c r="O3087" i="5"/>
  <c r="AI3087" i="5" s="1"/>
  <c r="W3211" i="5"/>
  <c r="Y3211" i="5"/>
  <c r="V3211" i="5"/>
  <c r="Z3211" i="5" s="1"/>
  <c r="AB3211" i="5" s="1"/>
  <c r="X3211" i="5"/>
  <c r="AC3083" i="5"/>
  <c r="AL3083" i="5" s="1"/>
  <c r="AB1730" i="5"/>
  <c r="AE1961" i="5"/>
  <c r="P2391" i="5"/>
  <c r="O2392" i="5"/>
  <c r="AI2392" i="5" s="1"/>
  <c r="X1811" i="5"/>
  <c r="Y1811" i="5"/>
  <c r="V1811" i="5"/>
  <c r="Z1811" i="5" s="1"/>
  <c r="W1811" i="5"/>
  <c r="AD3188" i="5"/>
  <c r="AN3188" i="5" s="1"/>
  <c r="T1637" i="5"/>
  <c r="Q1637" i="5"/>
  <c r="AA1637" i="5" s="1"/>
  <c r="S1637" i="5"/>
  <c r="R1637" i="5"/>
  <c r="U1637" i="5"/>
  <c r="W2876" i="5"/>
  <c r="X2876" i="5"/>
  <c r="Y2876" i="5"/>
  <c r="V2876" i="5"/>
  <c r="Z2876" i="5" s="1"/>
  <c r="P2321" i="5"/>
  <c r="O2322" i="5"/>
  <c r="AI2322" i="5" s="1"/>
  <c r="W3255" i="5"/>
  <c r="Y3255" i="5"/>
  <c r="V3255" i="5"/>
  <c r="Z3255" i="5" s="1"/>
  <c r="AB3255" i="5" s="1"/>
  <c r="X3255" i="5"/>
  <c r="AE1708" i="5"/>
  <c r="R3110" i="5"/>
  <c r="T3110" i="5"/>
  <c r="Q3110" i="5"/>
  <c r="AA3110" i="5" s="1"/>
  <c r="S3110" i="5"/>
  <c r="U3110" i="5"/>
  <c r="Y3084" i="5"/>
  <c r="W3084" i="5"/>
  <c r="X3084" i="5"/>
  <c r="V3084" i="5"/>
  <c r="Z3084" i="5" s="1"/>
  <c r="AB3084" i="5" s="1"/>
  <c r="AD3084" i="5" s="1"/>
  <c r="AN3084" i="5" s="1"/>
  <c r="AE3009" i="5"/>
  <c r="AB2174" i="5"/>
  <c r="AC2174" i="5" s="1"/>
  <c r="AL2174" i="5" s="1"/>
  <c r="Q2826" i="5"/>
  <c r="AA2826" i="5" s="1"/>
  <c r="T2826" i="5"/>
  <c r="U2826" i="5"/>
  <c r="R2826" i="5"/>
  <c r="S2826" i="5"/>
  <c r="V3066" i="5"/>
  <c r="Z3066" i="5" s="1"/>
  <c r="AB3066" i="5" s="1"/>
  <c r="W3066" i="5"/>
  <c r="X3066" i="5"/>
  <c r="Y3066" i="5"/>
  <c r="O2213" i="5"/>
  <c r="AI2213" i="5" s="1"/>
  <c r="P2212" i="5"/>
  <c r="O2769" i="5"/>
  <c r="AI2769" i="5" s="1"/>
  <c r="P2768" i="5"/>
  <c r="P1559" i="5"/>
  <c r="O1560" i="5"/>
  <c r="AI1560" i="5" s="1"/>
  <c r="P2812" i="5"/>
  <c r="O2813" i="5"/>
  <c r="AI2813" i="5" s="1"/>
  <c r="X209" i="5"/>
  <c r="Y209" i="5"/>
  <c r="V209" i="5"/>
  <c r="Z209" i="5" s="1"/>
  <c r="AB209" i="5" s="1"/>
  <c r="W209" i="5"/>
  <c r="AB1369" i="5"/>
  <c r="AC149" i="5"/>
  <c r="AL149" i="5" s="1"/>
  <c r="AD1209" i="5"/>
  <c r="AN1209" i="5" s="1"/>
  <c r="X369" i="5"/>
  <c r="Y369" i="5"/>
  <c r="AE369" i="5" s="1"/>
  <c r="V369" i="5"/>
  <c r="Z369" i="5" s="1"/>
  <c r="AB369" i="5" s="1"/>
  <c r="W369" i="5"/>
  <c r="AC369" i="5" s="1"/>
  <c r="AL369" i="5" s="1"/>
  <c r="X333" i="5"/>
  <c r="Y333" i="5"/>
  <c r="V333" i="5"/>
  <c r="Z333" i="5" s="1"/>
  <c r="AB333" i="5" s="1"/>
  <c r="W333" i="5"/>
  <c r="Y768" i="5"/>
  <c r="V768" i="5"/>
  <c r="Z768" i="5" s="1"/>
  <c r="AB768" i="5" s="1"/>
  <c r="W768" i="5"/>
  <c r="X768" i="5"/>
  <c r="X312" i="5"/>
  <c r="Y312" i="5"/>
  <c r="V312" i="5"/>
  <c r="Z312" i="5" s="1"/>
  <c r="AB312" i="5" s="1"/>
  <c r="W312" i="5"/>
  <c r="Y692" i="5"/>
  <c r="V692" i="5"/>
  <c r="Z692" i="5" s="1"/>
  <c r="AB692" i="5" s="1"/>
  <c r="W692" i="5"/>
  <c r="X692" i="5"/>
  <c r="AB646" i="5"/>
  <c r="X178" i="5"/>
  <c r="Y178" i="5"/>
  <c r="V178" i="5"/>
  <c r="Z178" i="5" s="1"/>
  <c r="AB178" i="5" s="1"/>
  <c r="W178" i="5"/>
  <c r="AD53" i="5"/>
  <c r="AN53" i="5" s="1"/>
  <c r="Y877" i="5"/>
  <c r="V877" i="5"/>
  <c r="Z877" i="5" s="1"/>
  <c r="AB877" i="5" s="1"/>
  <c r="W877" i="5"/>
  <c r="X877" i="5"/>
  <c r="Y660" i="5"/>
  <c r="V660" i="5"/>
  <c r="Z660" i="5" s="1"/>
  <c r="AB660" i="5" s="1"/>
  <c r="W660" i="5"/>
  <c r="X660" i="5"/>
  <c r="AB1440" i="5"/>
  <c r="X89" i="5"/>
  <c r="Y89" i="5"/>
  <c r="V89" i="5"/>
  <c r="Z89" i="5" s="1"/>
  <c r="AB89" i="5" s="1"/>
  <c r="W89" i="5"/>
  <c r="Y845" i="5"/>
  <c r="V845" i="5"/>
  <c r="Z845" i="5" s="1"/>
  <c r="AB845" i="5" s="1"/>
  <c r="W845" i="5"/>
  <c r="X845" i="5"/>
  <c r="X132" i="5"/>
  <c r="Y132" i="5"/>
  <c r="V132" i="5"/>
  <c r="Z132" i="5" s="1"/>
  <c r="AB132" i="5" s="1"/>
  <c r="W132" i="5"/>
  <c r="Y1308" i="5"/>
  <c r="V1308" i="5"/>
  <c r="Z1308" i="5" s="1"/>
  <c r="AB1308" i="5" s="1"/>
  <c r="W1308" i="5"/>
  <c r="X1308" i="5"/>
  <c r="X435" i="5"/>
  <c r="Y435" i="5"/>
  <c r="V435" i="5"/>
  <c r="Z435" i="5" s="1"/>
  <c r="AB435" i="5" s="1"/>
  <c r="W435" i="5"/>
  <c r="X228" i="5"/>
  <c r="Y228" i="5"/>
  <c r="V228" i="5"/>
  <c r="Z228" i="5" s="1"/>
  <c r="AB228" i="5" s="1"/>
  <c r="W228" i="5"/>
  <c r="AE1408" i="5"/>
  <c r="Q1731" i="5"/>
  <c r="AA1731" i="5" s="1"/>
  <c r="U1731" i="5"/>
  <c r="S1731" i="5"/>
  <c r="R1731" i="5"/>
  <c r="T1731" i="5"/>
  <c r="AD1810" i="5"/>
  <c r="AN1810" i="5" s="1"/>
  <c r="X1578" i="5"/>
  <c r="Y1578" i="5"/>
  <c r="V1578" i="5"/>
  <c r="Z1578" i="5" s="1"/>
  <c r="AB1578" i="5" s="1"/>
  <c r="W1578" i="5"/>
  <c r="W3143" i="5"/>
  <c r="Y3143" i="5"/>
  <c r="V3143" i="5"/>
  <c r="Z3143" i="5" s="1"/>
  <c r="AB3143" i="5" s="1"/>
  <c r="X3143" i="5"/>
  <c r="AD3210" i="5"/>
  <c r="AN3210" i="5" s="1"/>
  <c r="AD1577" i="5"/>
  <c r="AN1577" i="5" s="1"/>
  <c r="AC2894" i="5"/>
  <c r="AL2894" i="5" s="1"/>
  <c r="AC2496" i="5"/>
  <c r="AL2496" i="5" s="1"/>
  <c r="Q1511" i="5"/>
  <c r="AA1511" i="5" s="1"/>
  <c r="U1511" i="5"/>
  <c r="R1511" i="5"/>
  <c r="S1511" i="5"/>
  <c r="T1511" i="5"/>
  <c r="Q2877" i="5"/>
  <c r="AA2877" i="5" s="1"/>
  <c r="R2877" i="5"/>
  <c r="U2877" i="5"/>
  <c r="S2877" i="5"/>
  <c r="T2877" i="5"/>
  <c r="AE3201" i="5"/>
  <c r="AD1776" i="5"/>
  <c r="AN1776" i="5" s="1"/>
  <c r="O1652" i="5"/>
  <c r="AI1652" i="5" s="1"/>
  <c r="P1651" i="5"/>
  <c r="U1611" i="5"/>
  <c r="R1611" i="5"/>
  <c r="S1611" i="5"/>
  <c r="Q1611" i="5"/>
  <c r="AA1611" i="5" s="1"/>
  <c r="T1611" i="5"/>
  <c r="AD2875" i="5"/>
  <c r="AN2875" i="5" s="1"/>
  <c r="AD1777" i="5"/>
  <c r="AN1777" i="5" s="1"/>
  <c r="AD2357" i="5"/>
  <c r="AN2357" i="5" s="1"/>
  <c r="S3041" i="5"/>
  <c r="U3041" i="5"/>
  <c r="T3041" i="5"/>
  <c r="R3041" i="5"/>
  <c r="Q3041" i="5"/>
  <c r="AA3041" i="5" s="1"/>
  <c r="Y2210" i="5"/>
  <c r="V2210" i="5"/>
  <c r="Z2210" i="5" s="1"/>
  <c r="AB2210" i="5" s="1"/>
  <c r="W2210" i="5"/>
  <c r="X2210" i="5"/>
  <c r="V2381" i="5"/>
  <c r="Z2381" i="5" s="1"/>
  <c r="AB2381" i="5" s="1"/>
  <c r="W2381" i="5"/>
  <c r="X2381" i="5"/>
  <c r="Y2381" i="5"/>
  <c r="X2766" i="5"/>
  <c r="Y2766" i="5"/>
  <c r="V2766" i="5"/>
  <c r="Z2766" i="5" s="1"/>
  <c r="AB2766" i="5" s="1"/>
  <c r="W2766" i="5"/>
  <c r="AD2356" i="5"/>
  <c r="AN2356" i="5" s="1"/>
  <c r="AC2824" i="5"/>
  <c r="AL2824" i="5" s="1"/>
  <c r="T3144" i="5"/>
  <c r="R3144" i="5"/>
  <c r="Q3144" i="5"/>
  <c r="AA3144" i="5" s="1"/>
  <c r="S3144" i="5"/>
  <c r="U3144" i="5"/>
  <c r="O2042" i="5"/>
  <c r="AI2042" i="5" s="1"/>
  <c r="P2041" i="5"/>
  <c r="AD2275" i="5"/>
  <c r="AN2275" i="5" s="1"/>
  <c r="U2089" i="5"/>
  <c r="R2089" i="5"/>
  <c r="S2089" i="5"/>
  <c r="T2089" i="5"/>
  <c r="Q2089" i="5"/>
  <c r="AA2089" i="5" s="1"/>
  <c r="AC2543" i="5"/>
  <c r="AL2543" i="5" s="1"/>
  <c r="P2613" i="5"/>
  <c r="O2614" i="5"/>
  <c r="AI2614" i="5" s="1"/>
  <c r="T3202" i="5"/>
  <c r="Q3202" i="5"/>
  <c r="AA3202" i="5" s="1"/>
  <c r="S3202" i="5"/>
  <c r="U3202" i="5"/>
  <c r="R3202" i="5"/>
  <c r="P2260" i="5"/>
  <c r="O2261" i="5"/>
  <c r="AI2261" i="5" s="1"/>
  <c r="AE2542" i="5"/>
  <c r="AE2610" i="5"/>
  <c r="P1991" i="5"/>
  <c r="O1992" i="5"/>
  <c r="AI1992" i="5" s="1"/>
  <c r="U1778" i="5"/>
  <c r="R1778" i="5"/>
  <c r="S1778" i="5"/>
  <c r="Q1778" i="5"/>
  <c r="AA1778" i="5" s="1"/>
  <c r="T1778" i="5"/>
  <c r="AE2715" i="5"/>
  <c r="V2019" i="5"/>
  <c r="Z2019" i="5" s="1"/>
  <c r="AB2019" i="5" s="1"/>
  <c r="W2019" i="5"/>
  <c r="X2019" i="5"/>
  <c r="Y2019" i="5"/>
  <c r="Q2099" i="5"/>
  <c r="AA2099" i="5" s="1"/>
  <c r="U2099" i="5"/>
  <c r="S2099" i="5"/>
  <c r="R2099" i="5"/>
  <c r="T2099" i="5"/>
  <c r="AE3265" i="5"/>
  <c r="Y3189" i="5"/>
  <c r="V3189" i="5"/>
  <c r="Z3189" i="5" s="1"/>
  <c r="AB3189" i="5" s="1"/>
  <c r="W3189" i="5"/>
  <c r="X3189" i="5"/>
  <c r="AC2039" i="5"/>
  <c r="AL2039" i="5" s="1"/>
  <c r="AC2409" i="5"/>
  <c r="AL2409" i="5" s="1"/>
  <c r="U2276" i="5"/>
  <c r="S2276" i="5"/>
  <c r="R2276" i="5"/>
  <c r="T2276" i="5"/>
  <c r="Q2276" i="5"/>
  <c r="AA2276" i="5" s="1"/>
  <c r="P2545" i="5"/>
  <c r="O2546" i="5"/>
  <c r="AI2546" i="5" s="1"/>
  <c r="O1712" i="5"/>
  <c r="AI1712" i="5" s="1"/>
  <c r="P1711" i="5"/>
  <c r="AC2388" i="5"/>
  <c r="AL2388" i="5" s="1"/>
  <c r="AC2203" i="5"/>
  <c r="AL2203" i="5" s="1"/>
  <c r="AB2319" i="5"/>
  <c r="AE2319" i="5" s="1"/>
  <c r="AD3123" i="5"/>
  <c r="AN3123" i="5" s="1"/>
  <c r="AE3123" i="5"/>
  <c r="S2717" i="5"/>
  <c r="Q2717" i="5"/>
  <c r="AA2717" i="5" s="1"/>
  <c r="T2717" i="5"/>
  <c r="U2717" i="5"/>
  <c r="R2717" i="5"/>
  <c r="AE2018" i="5"/>
  <c r="AD2893" i="5"/>
  <c r="AN2893" i="5" s="1"/>
  <c r="R3085" i="5"/>
  <c r="U3085" i="5"/>
  <c r="S3085" i="5"/>
  <c r="Q3085" i="5"/>
  <c r="AA3085" i="5" s="1"/>
  <c r="T3085" i="5"/>
  <c r="U2020" i="5"/>
  <c r="R2020" i="5"/>
  <c r="T2020" i="5"/>
  <c r="S2020" i="5"/>
  <c r="Q2020" i="5"/>
  <c r="AA2020" i="5" s="1"/>
  <c r="AB2410" i="5"/>
  <c r="V2810" i="5"/>
  <c r="Z2810" i="5" s="1"/>
  <c r="AB2810" i="5" s="1"/>
  <c r="W2810" i="5"/>
  <c r="X2810" i="5"/>
  <c r="Y2810" i="5"/>
  <c r="AD1730" i="5"/>
  <c r="AN1730" i="5" s="1"/>
  <c r="AD3065" i="5"/>
  <c r="AN3065" i="5" s="1"/>
  <c r="AE2310" i="5"/>
  <c r="AB1811" i="5"/>
  <c r="Y1709" i="5"/>
  <c r="V1709" i="5"/>
  <c r="Z1709" i="5" s="1"/>
  <c r="AB1709" i="5" s="1"/>
  <c r="W1709" i="5"/>
  <c r="X1709" i="5"/>
  <c r="O1639" i="5"/>
  <c r="AI1639" i="5" s="1"/>
  <c r="P1638" i="5"/>
  <c r="X1510" i="5"/>
  <c r="W1510" i="5"/>
  <c r="Y1510" i="5"/>
  <c r="V1510" i="5"/>
  <c r="Z1510" i="5" s="1"/>
  <c r="AB1510" i="5" s="1"/>
  <c r="AB2876" i="5"/>
  <c r="AD1988" i="5"/>
  <c r="AN1988" i="5" s="1"/>
  <c r="S2320" i="5"/>
  <c r="R2320" i="5"/>
  <c r="T2320" i="5"/>
  <c r="Q2320" i="5"/>
  <c r="AA2320" i="5" s="1"/>
  <c r="U2320" i="5"/>
  <c r="P3012" i="5"/>
  <c r="O3013" i="5"/>
  <c r="AI3013" i="5" s="1"/>
  <c r="W1649" i="5"/>
  <c r="X1649" i="5"/>
  <c r="Y1649" i="5"/>
  <c r="V1649" i="5"/>
  <c r="Z1649" i="5" s="1"/>
  <c r="AB1649" i="5" s="1"/>
  <c r="W2716" i="5"/>
  <c r="X2716" i="5"/>
  <c r="Y2716" i="5"/>
  <c r="V2716" i="5"/>
  <c r="Z2716" i="5" s="1"/>
  <c r="AB2716" i="5" s="1"/>
  <c r="X1610" i="5"/>
  <c r="Y1610" i="5"/>
  <c r="V1610" i="5"/>
  <c r="Z1610" i="5" s="1"/>
  <c r="AB1610" i="5" s="1"/>
  <c r="W1610" i="5"/>
  <c r="AC3200" i="5"/>
  <c r="AL3200" i="5" s="1"/>
  <c r="V1962" i="5"/>
  <c r="Z1962" i="5" s="1"/>
  <c r="AB1962" i="5" s="1"/>
  <c r="AC1962" i="5" s="1"/>
  <c r="AL1962" i="5" s="1"/>
  <c r="W1962" i="5"/>
  <c r="X1962" i="5"/>
  <c r="Y1962" i="5"/>
  <c r="AD3009" i="5"/>
  <c r="AN3009" i="5" s="1"/>
  <c r="AD2174" i="5"/>
  <c r="AN2174" i="5" s="1"/>
  <c r="T2211" i="5"/>
  <c r="Q2211" i="5"/>
  <c r="AA2211" i="5" s="1"/>
  <c r="U2211" i="5"/>
  <c r="S2211" i="5"/>
  <c r="R2211" i="5"/>
  <c r="Q2767" i="5"/>
  <c r="AA2767" i="5" s="1"/>
  <c r="U2767" i="5"/>
  <c r="R2767" i="5"/>
  <c r="T2767" i="5"/>
  <c r="S2767" i="5"/>
  <c r="Q1558" i="5"/>
  <c r="AA1558" i="5" s="1"/>
  <c r="T1558" i="5"/>
  <c r="U1558" i="5"/>
  <c r="S1558" i="5"/>
  <c r="R1558" i="5"/>
  <c r="T2811" i="5"/>
  <c r="S2811" i="5"/>
  <c r="Q2811" i="5"/>
  <c r="AA2811" i="5" s="1"/>
  <c r="U2811" i="5"/>
  <c r="R2811" i="5"/>
  <c r="Q1914" i="5"/>
  <c r="AA1914" i="5" s="1"/>
  <c r="U1914" i="5"/>
  <c r="R1914" i="5"/>
  <c r="S1914" i="5"/>
  <c r="T1914" i="5"/>
  <c r="P1915" i="5"/>
  <c r="O1916" i="5"/>
  <c r="AI1916" i="5" s="1"/>
  <c r="V1913" i="5"/>
  <c r="Z1913" i="5" s="1"/>
  <c r="AB1913" i="5" s="1"/>
  <c r="W1913" i="5"/>
  <c r="X1913" i="5"/>
  <c r="Y1913" i="5"/>
  <c r="Y1480" i="5"/>
  <c r="V1480" i="5"/>
  <c r="Z1480" i="5" s="1"/>
  <c r="AB1480" i="5" s="1"/>
  <c r="W1480" i="5"/>
  <c r="X1480" i="5"/>
  <c r="U54" i="5"/>
  <c r="R54" i="5"/>
  <c r="S54" i="5"/>
  <c r="T54" i="5"/>
  <c r="Q54" i="5"/>
  <c r="AA54" i="5" s="1"/>
  <c r="O880" i="5"/>
  <c r="AI880" i="5" s="1"/>
  <c r="P879" i="5"/>
  <c r="U1318" i="5"/>
  <c r="R1318" i="5"/>
  <c r="S1318" i="5"/>
  <c r="Q1318" i="5"/>
  <c r="AA1318" i="5" s="1"/>
  <c r="T1318" i="5"/>
  <c r="O528" i="5"/>
  <c r="AI528" i="5" s="1"/>
  <c r="P527" i="5"/>
  <c r="U939" i="5"/>
  <c r="R939" i="5"/>
  <c r="S939" i="5"/>
  <c r="T939" i="5"/>
  <c r="Q939" i="5"/>
  <c r="AA939" i="5" s="1"/>
  <c r="O336" i="5"/>
  <c r="AI336" i="5" s="1"/>
  <c r="P335" i="5"/>
  <c r="O135" i="5"/>
  <c r="AI135" i="5" s="1"/>
  <c r="P134" i="5"/>
  <c r="O1311" i="5"/>
  <c r="AI1311" i="5" s="1"/>
  <c r="P1310" i="5"/>
  <c r="U9" i="5"/>
  <c r="R9" i="5"/>
  <c r="S9" i="5"/>
  <c r="T9" i="5"/>
  <c r="Q9" i="5"/>
  <c r="AA9" i="5" s="1"/>
  <c r="U55" i="5"/>
  <c r="S55" i="5"/>
  <c r="T55" i="5"/>
  <c r="R55" i="5"/>
  <c r="Q55" i="5"/>
  <c r="AA55" i="5" s="1"/>
  <c r="U218" i="5"/>
  <c r="R218" i="5"/>
  <c r="S218" i="5"/>
  <c r="Q218" i="5"/>
  <c r="AA218" i="5" s="1"/>
  <c r="T218" i="5"/>
  <c r="U622" i="5"/>
  <c r="T622" i="5"/>
  <c r="Q622" i="5"/>
  <c r="AA622" i="5" s="1"/>
  <c r="R622" i="5"/>
  <c r="S622" i="5"/>
  <c r="U1319" i="5"/>
  <c r="S1319" i="5"/>
  <c r="T1319" i="5"/>
  <c r="Q1319" i="5"/>
  <c r="AA1319" i="5" s="1"/>
  <c r="R1319" i="5"/>
  <c r="O748" i="5"/>
  <c r="AI748" i="5" s="1"/>
  <c r="P747" i="5"/>
  <c r="O1011" i="5"/>
  <c r="AI1011" i="5" s="1"/>
  <c r="P1010" i="5"/>
  <c r="O152" i="5"/>
  <c r="AI152" i="5" s="1"/>
  <c r="P151" i="5"/>
  <c r="U1441" i="5"/>
  <c r="R1441" i="5"/>
  <c r="T1441" i="5"/>
  <c r="Q1441" i="5"/>
  <c r="AA1441" i="5" s="1"/>
  <c r="S1441" i="5"/>
  <c r="U709" i="5"/>
  <c r="S709" i="5"/>
  <c r="T709" i="5"/>
  <c r="R709" i="5"/>
  <c r="Q709" i="5"/>
  <c r="AA709" i="5" s="1"/>
  <c r="U886" i="5"/>
  <c r="T886" i="5"/>
  <c r="R886" i="5"/>
  <c r="Q886" i="5"/>
  <c r="AA886" i="5" s="1"/>
  <c r="S886" i="5"/>
  <c r="U313" i="5"/>
  <c r="R313" i="5"/>
  <c r="S313" i="5"/>
  <c r="T313" i="5"/>
  <c r="Q313" i="5"/>
  <c r="AA313" i="5" s="1"/>
  <c r="Q122" i="5"/>
  <c r="AA122" i="5" s="1"/>
  <c r="O491" i="5"/>
  <c r="AI491" i="5" s="1"/>
  <c r="P490" i="5"/>
  <c r="O11" i="5"/>
  <c r="AI11" i="5" s="1"/>
  <c r="P10" i="5"/>
  <c r="O99" i="5"/>
  <c r="AI99" i="5" s="1"/>
  <c r="P98" i="5"/>
  <c r="U551" i="5"/>
  <c r="R551" i="5"/>
  <c r="S551" i="5"/>
  <c r="T551" i="5"/>
  <c r="Q551" i="5"/>
  <c r="AA551" i="5" s="1"/>
  <c r="U911" i="5"/>
  <c r="R911" i="5"/>
  <c r="S911" i="5"/>
  <c r="T911" i="5"/>
  <c r="Q911" i="5"/>
  <c r="AA911" i="5" s="1"/>
  <c r="O220" i="5"/>
  <c r="AI220" i="5" s="1"/>
  <c r="P219" i="5"/>
  <c r="O624" i="5"/>
  <c r="AI624" i="5" s="1"/>
  <c r="P623" i="5"/>
  <c r="U1210" i="5"/>
  <c r="T1210" i="5"/>
  <c r="R1210" i="5"/>
  <c r="S1210" i="5"/>
  <c r="Q1210" i="5"/>
  <c r="AA1210" i="5" s="1"/>
  <c r="U609" i="5"/>
  <c r="S609" i="5"/>
  <c r="T609" i="5"/>
  <c r="Q609" i="5"/>
  <c r="AA609" i="5" s="1"/>
  <c r="R609" i="5"/>
  <c r="O888" i="5"/>
  <c r="AI888" i="5" s="1"/>
  <c r="P887" i="5"/>
  <c r="U1193" i="5"/>
  <c r="S1193" i="5"/>
  <c r="T1193" i="5"/>
  <c r="Q1193" i="5"/>
  <c r="AA1193" i="5" s="1"/>
  <c r="R1193" i="5"/>
  <c r="U833" i="5"/>
  <c r="S833" i="5"/>
  <c r="T833" i="5"/>
  <c r="R833" i="5"/>
  <c r="Q833" i="5"/>
  <c r="AA833" i="5" s="1"/>
  <c r="O315" i="5"/>
  <c r="AI315" i="5" s="1"/>
  <c r="P314" i="5"/>
  <c r="U810" i="5"/>
  <c r="T810" i="5"/>
  <c r="R810" i="5"/>
  <c r="S810" i="5"/>
  <c r="Q810" i="5"/>
  <c r="AA810" i="5" s="1"/>
  <c r="O640" i="5"/>
  <c r="AI640" i="5" s="1"/>
  <c r="P639" i="5"/>
  <c r="U1370" i="5"/>
  <c r="R1370" i="5"/>
  <c r="S1370" i="5"/>
  <c r="T1370" i="5"/>
  <c r="Q1370" i="5"/>
  <c r="AA1370" i="5" s="1"/>
  <c r="U1110" i="5"/>
  <c r="T1110" i="5"/>
  <c r="R1110" i="5"/>
  <c r="Q1110" i="5"/>
  <c r="AA1110" i="5" s="1"/>
  <c r="S1110" i="5"/>
  <c r="U370" i="5"/>
  <c r="T370" i="5"/>
  <c r="R370" i="5"/>
  <c r="S370" i="5"/>
  <c r="Q370" i="5"/>
  <c r="AA370" i="5" s="1"/>
  <c r="O1483" i="5"/>
  <c r="AI1483" i="5" s="1"/>
  <c r="P1482" i="5"/>
  <c r="U510" i="5"/>
  <c r="S510" i="5"/>
  <c r="T510" i="5"/>
  <c r="R510" i="5"/>
  <c r="Q510" i="5"/>
  <c r="AA510" i="5" s="1"/>
  <c r="O324" i="5"/>
  <c r="AI324" i="5" s="1"/>
  <c r="P323" i="5"/>
  <c r="U1009" i="5"/>
  <c r="S1009" i="5"/>
  <c r="T1009" i="5"/>
  <c r="R1009" i="5"/>
  <c r="Q1009" i="5"/>
  <c r="AA1009" i="5" s="1"/>
  <c r="U1409" i="5"/>
  <c r="R1409" i="5"/>
  <c r="T1409" i="5"/>
  <c r="Q1409" i="5"/>
  <c r="AA1409" i="5" s="1"/>
  <c r="S1409" i="5"/>
  <c r="U409" i="5"/>
  <c r="S409" i="5"/>
  <c r="T409" i="5"/>
  <c r="Q409" i="5"/>
  <c r="AA409" i="5" s="1"/>
  <c r="R409" i="5"/>
  <c r="U150" i="5"/>
  <c r="R150" i="5"/>
  <c r="S150" i="5"/>
  <c r="T150" i="5"/>
  <c r="Q150" i="5"/>
  <c r="AA150" i="5" s="1"/>
  <c r="U247" i="5"/>
  <c r="S247" i="5"/>
  <c r="T247" i="5"/>
  <c r="R247" i="5"/>
  <c r="Q247" i="5"/>
  <c r="AA247" i="5" s="1"/>
  <c r="O771" i="5"/>
  <c r="AI771" i="5" s="1"/>
  <c r="P770" i="5"/>
  <c r="U344" i="5"/>
  <c r="R344" i="5"/>
  <c r="S344" i="5"/>
  <c r="T344" i="5"/>
  <c r="Q344" i="5"/>
  <c r="AA344" i="5" s="1"/>
  <c r="O83" i="5"/>
  <c r="AI83" i="5" s="1"/>
  <c r="P82" i="5"/>
  <c r="U69" i="5"/>
  <c r="R69" i="5"/>
  <c r="Q69" i="5"/>
  <c r="AA69" i="5" s="1"/>
  <c r="S69" i="5"/>
  <c r="T69" i="5"/>
  <c r="U693" i="5"/>
  <c r="S693" i="5"/>
  <c r="T693" i="5"/>
  <c r="R693" i="5"/>
  <c r="Q693" i="5"/>
  <c r="AA693" i="5" s="1"/>
  <c r="U647" i="5"/>
  <c r="R647" i="5"/>
  <c r="S647" i="5"/>
  <c r="T647" i="5"/>
  <c r="Q647" i="5"/>
  <c r="AA647" i="5" s="1"/>
  <c r="U211" i="5"/>
  <c r="S211" i="5"/>
  <c r="T211" i="5"/>
  <c r="R211" i="5"/>
  <c r="Q211" i="5"/>
  <c r="AA211" i="5" s="1"/>
  <c r="U121" i="5"/>
  <c r="R121" i="5"/>
  <c r="S121" i="5"/>
  <c r="T121" i="5"/>
  <c r="Q121" i="5"/>
  <c r="AA121" i="5" s="1"/>
  <c r="U489" i="5"/>
  <c r="T489" i="5"/>
  <c r="R489" i="5"/>
  <c r="S489" i="5"/>
  <c r="Q489" i="5"/>
  <c r="AA489" i="5" s="1"/>
  <c r="U97" i="5"/>
  <c r="R97" i="5"/>
  <c r="S97" i="5"/>
  <c r="T97" i="5"/>
  <c r="Q97" i="5"/>
  <c r="AA97" i="5" s="1"/>
  <c r="U169" i="5"/>
  <c r="R169" i="5"/>
  <c r="S169" i="5"/>
  <c r="T169" i="5"/>
  <c r="Q169" i="5"/>
  <c r="AA169" i="5" s="1"/>
  <c r="O512" i="5"/>
  <c r="AI512" i="5" s="1"/>
  <c r="P511" i="5"/>
  <c r="O1411" i="5"/>
  <c r="AI1411" i="5" s="1"/>
  <c r="P1410" i="5"/>
  <c r="O411" i="5"/>
  <c r="AI411" i="5" s="1"/>
  <c r="P410" i="5"/>
  <c r="O941" i="5"/>
  <c r="AI941" i="5" s="1"/>
  <c r="P940" i="5"/>
  <c r="O249" i="5"/>
  <c r="AI249" i="5" s="1"/>
  <c r="P248" i="5"/>
  <c r="O346" i="5"/>
  <c r="AI346" i="5" s="1"/>
  <c r="P345" i="5"/>
  <c r="O695" i="5"/>
  <c r="AI695" i="5" s="1"/>
  <c r="P694" i="5"/>
  <c r="O649" i="5"/>
  <c r="AI649" i="5" s="1"/>
  <c r="P648" i="5"/>
  <c r="U638" i="5"/>
  <c r="T638" i="5"/>
  <c r="Q638" i="5"/>
  <c r="AA638" i="5" s="1"/>
  <c r="R638" i="5"/>
  <c r="S638" i="5"/>
  <c r="U1354" i="5"/>
  <c r="R1354" i="5"/>
  <c r="S1354" i="5"/>
  <c r="T1354" i="5"/>
  <c r="Q1354" i="5"/>
  <c r="AA1354" i="5" s="1"/>
  <c r="O171" i="5"/>
  <c r="AI171" i="5" s="1"/>
  <c r="P170" i="5"/>
  <c r="U189" i="5"/>
  <c r="R189" i="5"/>
  <c r="S189" i="5"/>
  <c r="T189" i="5"/>
  <c r="Q189" i="5"/>
  <c r="AA189" i="5" s="1"/>
  <c r="U661" i="5"/>
  <c r="S661" i="5"/>
  <c r="T661" i="5"/>
  <c r="R661" i="5"/>
  <c r="Q661" i="5"/>
  <c r="AA661" i="5" s="1"/>
  <c r="U1325" i="5"/>
  <c r="R1325" i="5"/>
  <c r="S1325" i="5"/>
  <c r="T1325" i="5"/>
  <c r="Q1325" i="5"/>
  <c r="AA1325" i="5" s="1"/>
  <c r="U746" i="5"/>
  <c r="T746" i="5"/>
  <c r="R746" i="5"/>
  <c r="S746" i="5"/>
  <c r="Q746" i="5"/>
  <c r="AA746" i="5" s="1"/>
  <c r="U436" i="5"/>
  <c r="R436" i="5"/>
  <c r="S436" i="5"/>
  <c r="T436" i="5"/>
  <c r="Q436" i="5"/>
  <c r="AA436" i="5" s="1"/>
  <c r="R229" i="5"/>
  <c r="U229" i="5"/>
  <c r="Q229" i="5"/>
  <c r="AA229" i="5" s="1"/>
  <c r="T229" i="5"/>
  <c r="S229" i="5"/>
  <c r="U109" i="5"/>
  <c r="R109" i="5"/>
  <c r="S109" i="5"/>
  <c r="T109" i="5"/>
  <c r="Q109" i="5"/>
  <c r="AA109" i="5" s="1"/>
  <c r="O1443" i="5"/>
  <c r="AI1443" i="5" s="1"/>
  <c r="P1442" i="5"/>
  <c r="U1254" i="5"/>
  <c r="R1254" i="5"/>
  <c r="S1254" i="5"/>
  <c r="Q1254" i="5"/>
  <c r="AA1254" i="5" s="1"/>
  <c r="T1254" i="5"/>
  <c r="U846" i="5"/>
  <c r="T846" i="5"/>
  <c r="Q846" i="5"/>
  <c r="AA846" i="5" s="1"/>
  <c r="R846" i="5"/>
  <c r="S846" i="5"/>
  <c r="O711" i="5"/>
  <c r="AI711" i="5" s="1"/>
  <c r="P710" i="5"/>
  <c r="U826" i="5"/>
  <c r="T826" i="5"/>
  <c r="R826" i="5"/>
  <c r="S826" i="5"/>
  <c r="Q826" i="5"/>
  <c r="AA826" i="5" s="1"/>
  <c r="O553" i="5"/>
  <c r="AI553" i="5" s="1"/>
  <c r="P552" i="5"/>
  <c r="O1356" i="5"/>
  <c r="AI1356" i="5" s="1"/>
  <c r="P1355" i="5"/>
  <c r="U878" i="5"/>
  <c r="T878" i="5"/>
  <c r="Q878" i="5"/>
  <c r="AA878" i="5" s="1"/>
  <c r="R878" i="5"/>
  <c r="S878" i="5"/>
  <c r="U1481" i="5"/>
  <c r="R1481" i="5"/>
  <c r="S1481" i="5"/>
  <c r="Q1481" i="5"/>
  <c r="AA1481" i="5" s="1"/>
  <c r="T1481" i="5"/>
  <c r="O191" i="5"/>
  <c r="AI191" i="5" s="1"/>
  <c r="P190" i="5"/>
  <c r="O913" i="5"/>
  <c r="AI913" i="5" s="1"/>
  <c r="P912" i="5"/>
  <c r="O663" i="5"/>
  <c r="AI663" i="5" s="1"/>
  <c r="P662" i="5"/>
  <c r="O1327" i="5"/>
  <c r="AI1327" i="5" s="1"/>
  <c r="P1326" i="5"/>
  <c r="U322" i="5"/>
  <c r="T322" i="5"/>
  <c r="R322" i="5"/>
  <c r="S322" i="5"/>
  <c r="Q322" i="5"/>
  <c r="AA322" i="5" s="1"/>
  <c r="U526" i="5"/>
  <c r="S526" i="5"/>
  <c r="T526" i="5"/>
  <c r="Q526" i="5"/>
  <c r="AA526" i="5" s="1"/>
  <c r="R526" i="5"/>
  <c r="O438" i="5"/>
  <c r="AI438" i="5" s="1"/>
  <c r="P437" i="5"/>
  <c r="O231" i="5"/>
  <c r="AI231" i="5" s="1"/>
  <c r="P230" i="5"/>
  <c r="U110" i="5"/>
  <c r="R110" i="5"/>
  <c r="S110" i="5"/>
  <c r="T110" i="5"/>
  <c r="Q110" i="5"/>
  <c r="AA110" i="5" s="1"/>
  <c r="O1212" i="5"/>
  <c r="AI1212" i="5" s="1"/>
  <c r="P1211" i="5"/>
  <c r="U334" i="5"/>
  <c r="T334" i="5"/>
  <c r="Q334" i="5"/>
  <c r="AA334" i="5" s="1"/>
  <c r="R334" i="5"/>
  <c r="S334" i="5"/>
  <c r="O1256" i="5"/>
  <c r="AI1256" i="5" s="1"/>
  <c r="P1255" i="5"/>
  <c r="O848" i="5"/>
  <c r="AI848" i="5" s="1"/>
  <c r="P847" i="5"/>
  <c r="U133" i="5"/>
  <c r="R133" i="5"/>
  <c r="Q133" i="5"/>
  <c r="AA133" i="5" s="1"/>
  <c r="S133" i="5"/>
  <c r="T133" i="5"/>
  <c r="U827" i="5"/>
  <c r="R827" i="5"/>
  <c r="S827" i="5"/>
  <c r="T827" i="5"/>
  <c r="Q827" i="5"/>
  <c r="AA827" i="5" s="1"/>
  <c r="U769" i="5"/>
  <c r="S769" i="5"/>
  <c r="T769" i="5"/>
  <c r="R769" i="5"/>
  <c r="Q769" i="5"/>
  <c r="AA769" i="5" s="1"/>
  <c r="O611" i="5"/>
  <c r="AI611" i="5" s="1"/>
  <c r="P610" i="5"/>
  <c r="U1309" i="5"/>
  <c r="R1309" i="5"/>
  <c r="S1309" i="5"/>
  <c r="T1309" i="5"/>
  <c r="Q1309" i="5"/>
  <c r="AA1309" i="5" s="1"/>
  <c r="O1195" i="5"/>
  <c r="AI1195" i="5" s="1"/>
  <c r="P1194" i="5"/>
  <c r="O835" i="5"/>
  <c r="AI835" i="5" s="1"/>
  <c r="P834" i="5"/>
  <c r="U81" i="5"/>
  <c r="R81" i="5"/>
  <c r="S81" i="5"/>
  <c r="T81" i="5"/>
  <c r="Q81" i="5"/>
  <c r="AA81" i="5" s="1"/>
  <c r="O71" i="5"/>
  <c r="AI71" i="5" s="1"/>
  <c r="P70" i="5"/>
  <c r="O812" i="5"/>
  <c r="AI812" i="5" s="1"/>
  <c r="P811" i="5"/>
  <c r="U210" i="5"/>
  <c r="R210" i="5"/>
  <c r="S210" i="5"/>
  <c r="T210" i="5"/>
  <c r="Q210" i="5"/>
  <c r="AA210" i="5" s="1"/>
  <c r="O1372" i="5"/>
  <c r="AI1372" i="5" s="1"/>
  <c r="P1371" i="5"/>
  <c r="O1112" i="5"/>
  <c r="AI1112" i="5" s="1"/>
  <c r="P1111" i="5"/>
  <c r="O372" i="5"/>
  <c r="AI372" i="5" s="1"/>
  <c r="P371" i="5"/>
  <c r="AD1192" i="5" l="1"/>
  <c r="AN1192" i="5" s="1"/>
  <c r="AC1192" i="5"/>
  <c r="AL1192" i="5" s="1"/>
  <c r="AE1192" i="5"/>
  <c r="AC132" i="5"/>
  <c r="AL132" i="5" s="1"/>
  <c r="AC3211" i="5"/>
  <c r="AL3211" i="5" s="1"/>
  <c r="AE2258" i="5"/>
  <c r="AC3010" i="5"/>
  <c r="AL3010" i="5" s="1"/>
  <c r="AC3239" i="5"/>
  <c r="AL3239" i="5" s="1"/>
  <c r="AC3189" i="5"/>
  <c r="AL3189" i="5" s="1"/>
  <c r="AE228" i="5"/>
  <c r="AE877" i="5"/>
  <c r="AC2929" i="5"/>
  <c r="AL2929" i="5" s="1"/>
  <c r="AR2381" i="5"/>
  <c r="AC228" i="5"/>
  <c r="AL228" i="5" s="1"/>
  <c r="AC877" i="5"/>
  <c r="AL877" i="5" s="1"/>
  <c r="AE3283" i="5"/>
  <c r="AC3167" i="5"/>
  <c r="AL3167" i="5" s="1"/>
  <c r="AD2912" i="5"/>
  <c r="AN2912" i="5" s="1"/>
  <c r="AE1253" i="5"/>
  <c r="AC1317" i="5"/>
  <c r="AL1317" i="5" s="1"/>
  <c r="AC910" i="5"/>
  <c r="AL910" i="5" s="1"/>
  <c r="AE90" i="5"/>
  <c r="AC885" i="5"/>
  <c r="AL885" i="5" s="1"/>
  <c r="AC108" i="5"/>
  <c r="AL108" i="5" s="1"/>
  <c r="AC1008" i="5"/>
  <c r="AL1008" i="5" s="1"/>
  <c r="AE1008" i="5"/>
  <c r="AD1008" i="5"/>
  <c r="AN1008" i="5" s="1"/>
  <c r="AD1401" i="5"/>
  <c r="AN1401" i="5" s="1"/>
  <c r="AC1401" i="5"/>
  <c r="AL1401" i="5" s="1"/>
  <c r="AE1401" i="5"/>
  <c r="AP372" i="5"/>
  <c r="AQ372" i="5"/>
  <c r="AR371" i="5"/>
  <c r="AP1256" i="5"/>
  <c r="AR1255" i="5" s="1"/>
  <c r="AQ1256" i="5"/>
  <c r="AP71" i="5"/>
  <c r="AR70" i="5" s="1"/>
  <c r="AQ71" i="5"/>
  <c r="AP611" i="5"/>
  <c r="AR611" i="5" s="1"/>
  <c r="AQ611" i="5"/>
  <c r="AP1483" i="5"/>
  <c r="AR1482" i="5" s="1"/>
  <c r="AQ1483" i="5"/>
  <c r="AP315" i="5"/>
  <c r="AQ315" i="5"/>
  <c r="AR314" i="5"/>
  <c r="AP888" i="5"/>
  <c r="AR887" i="5" s="1"/>
  <c r="AQ888" i="5"/>
  <c r="AP624" i="5"/>
  <c r="AR623" i="5" s="1"/>
  <c r="AQ624" i="5"/>
  <c r="AP11" i="5"/>
  <c r="AQ11" i="5"/>
  <c r="AR10" i="5"/>
  <c r="AP1311" i="5"/>
  <c r="AR1310" i="5" s="1"/>
  <c r="AQ1311" i="5"/>
  <c r="AP336" i="5"/>
  <c r="AR335" i="5" s="1"/>
  <c r="AQ336" i="5"/>
  <c r="AD1480" i="5"/>
  <c r="AN1480" i="5" s="1"/>
  <c r="AP1712" i="5"/>
  <c r="AR1711" i="5" s="1"/>
  <c r="AQ1712" i="5"/>
  <c r="AD132" i="5"/>
  <c r="AN132" i="5" s="1"/>
  <c r="AD877" i="5"/>
  <c r="AN877" i="5" s="1"/>
  <c r="AC333" i="5"/>
  <c r="AL333" i="5" s="1"/>
  <c r="AD369" i="5"/>
  <c r="AN369" i="5" s="1"/>
  <c r="AP2813" i="5"/>
  <c r="AR2812" i="5" s="1"/>
  <c r="AQ2813" i="5"/>
  <c r="AC3255" i="5"/>
  <c r="AL3255" i="5" s="1"/>
  <c r="AE3239" i="5"/>
  <c r="AE708" i="5"/>
  <c r="AE2174" i="5"/>
  <c r="AE3124" i="5"/>
  <c r="AE2543" i="5"/>
  <c r="AQ3258" i="5"/>
  <c r="AP3258" i="5"/>
  <c r="AR3257" i="5"/>
  <c r="AE2497" i="5"/>
  <c r="AC1109" i="5"/>
  <c r="AL1109" i="5" s="1"/>
  <c r="AQ1683" i="5"/>
  <c r="AP1683" i="5"/>
  <c r="AP1965" i="5"/>
  <c r="AR1964" i="5" s="1"/>
  <c r="AQ1965" i="5"/>
  <c r="AQ3286" i="5"/>
  <c r="AP3286" i="5"/>
  <c r="AR3285" i="5" s="1"/>
  <c r="AP1733" i="5"/>
  <c r="AR1732" i="5" s="1"/>
  <c r="AQ1733" i="5"/>
  <c r="AE2204" i="5"/>
  <c r="S2313" i="5"/>
  <c r="T2313" i="5"/>
  <c r="Q2313" i="5"/>
  <c r="AA2313" i="5" s="1"/>
  <c r="R2313" i="5"/>
  <c r="U2313" i="5"/>
  <c r="AP835" i="5"/>
  <c r="AR835" i="5" s="1"/>
  <c r="AQ835" i="5"/>
  <c r="AP1112" i="5"/>
  <c r="AR1111" i="5" s="1"/>
  <c r="AQ1112" i="5"/>
  <c r="AP1195" i="5"/>
  <c r="AR1194" i="5" s="1"/>
  <c r="AQ1195" i="5"/>
  <c r="AP848" i="5"/>
  <c r="AR847" i="5" s="1"/>
  <c r="AQ848" i="5"/>
  <c r="AP231" i="5"/>
  <c r="AR230" i="5"/>
  <c r="AQ231" i="5"/>
  <c r="AP663" i="5"/>
  <c r="AR662" i="5" s="1"/>
  <c r="AQ663" i="5"/>
  <c r="AP191" i="5"/>
  <c r="AR190" i="5" s="1"/>
  <c r="AQ191" i="5"/>
  <c r="AP1356" i="5"/>
  <c r="AQ1356" i="5"/>
  <c r="AR1355" i="5"/>
  <c r="AP695" i="5"/>
  <c r="AR694" i="5" s="1"/>
  <c r="AQ695" i="5"/>
  <c r="AP249" i="5"/>
  <c r="AR248" i="5" s="1"/>
  <c r="AQ249" i="5"/>
  <c r="AP411" i="5"/>
  <c r="AR410" i="5" s="1"/>
  <c r="AQ411" i="5"/>
  <c r="AP512" i="5"/>
  <c r="AR511" i="5" s="1"/>
  <c r="AQ512" i="5"/>
  <c r="AP324" i="5"/>
  <c r="AQ324" i="5"/>
  <c r="AR323" i="5"/>
  <c r="AP640" i="5"/>
  <c r="AR639" i="5" s="1"/>
  <c r="AQ640" i="5"/>
  <c r="AP152" i="5"/>
  <c r="AR151" i="5" s="1"/>
  <c r="AQ152" i="5"/>
  <c r="AP748" i="5"/>
  <c r="AQ748" i="5"/>
  <c r="AR747" i="5"/>
  <c r="AQ1916" i="5"/>
  <c r="AP1916" i="5"/>
  <c r="AR1915" i="5" s="1"/>
  <c r="AP3013" i="5"/>
  <c r="AR3012" i="5" s="1"/>
  <c r="AQ3013" i="5"/>
  <c r="AQ2546" i="5"/>
  <c r="AP2546" i="5"/>
  <c r="AR2545" i="5" s="1"/>
  <c r="AP2614" i="5"/>
  <c r="AQ2614" i="5"/>
  <c r="AR2613" i="5"/>
  <c r="AP1652" i="5"/>
  <c r="AR1651" i="5" s="1"/>
  <c r="AQ1652" i="5"/>
  <c r="AP2769" i="5"/>
  <c r="AR2768" i="5" s="1"/>
  <c r="AQ2769" i="5"/>
  <c r="AP2322" i="5"/>
  <c r="AR2321" i="5" s="1"/>
  <c r="AQ2322" i="5"/>
  <c r="AP2392" i="5"/>
  <c r="AR2391" i="5" s="1"/>
  <c r="AQ2392" i="5"/>
  <c r="AP2514" i="5"/>
  <c r="AR2513" i="5" s="1"/>
  <c r="AQ2514" i="5"/>
  <c r="AP2879" i="5"/>
  <c r="AR2878" i="5" s="1"/>
  <c r="AQ2879" i="5"/>
  <c r="AD509" i="5"/>
  <c r="AN509" i="5" s="1"/>
  <c r="AD188" i="5"/>
  <c r="AN188" i="5" s="1"/>
  <c r="AD343" i="5"/>
  <c r="AN343" i="5" s="1"/>
  <c r="AQ3242" i="5"/>
  <c r="AP3242" i="5"/>
  <c r="AR3241" i="5" s="1"/>
  <c r="AD2497" i="5"/>
  <c r="AN2497" i="5" s="1"/>
  <c r="AQ3170" i="5"/>
  <c r="AP3170" i="5"/>
  <c r="AR3169" i="5" s="1"/>
  <c r="AD90" i="5"/>
  <c r="AN90" i="5" s="1"/>
  <c r="AD885" i="5"/>
  <c r="AN885" i="5" s="1"/>
  <c r="AE1109" i="5"/>
  <c r="AQ3214" i="5"/>
  <c r="AP3214" i="5"/>
  <c r="AR3213" i="5" s="1"/>
  <c r="AQ2113" i="5"/>
  <c r="AP2113" i="5"/>
  <c r="AR2112" i="5" s="1"/>
  <c r="AQ2022" i="5"/>
  <c r="AP2022" i="5"/>
  <c r="AR2021" i="5" s="1"/>
  <c r="AQ3134" i="5"/>
  <c r="AP3134" i="5"/>
  <c r="AR3133" i="5" s="1"/>
  <c r="AP2915" i="5"/>
  <c r="AR2914" i="5" s="1"/>
  <c r="AQ2915" i="5"/>
  <c r="AQ3146" i="5"/>
  <c r="AP3146" i="5"/>
  <c r="AR3145" i="5" s="1"/>
  <c r="AP3069" i="5"/>
  <c r="AR3068" i="5" s="1"/>
  <c r="AQ3069" i="5"/>
  <c r="AP3269" i="5"/>
  <c r="AR3268" i="5" s="1"/>
  <c r="AQ3269" i="5"/>
  <c r="AQ2932" i="5"/>
  <c r="AP2932" i="5"/>
  <c r="AR2931" i="5" s="1"/>
  <c r="AD2204" i="5"/>
  <c r="AN2204" i="5" s="1"/>
  <c r="AP3203" i="5"/>
  <c r="AQ3203" i="5"/>
  <c r="AR1682" i="5"/>
  <c r="AR2913" i="5"/>
  <c r="AR210" i="5"/>
  <c r="AP3111" i="5"/>
  <c r="AQ3111" i="5"/>
  <c r="AP2099" i="5"/>
  <c r="AQ2099" i="5"/>
  <c r="AP2090" i="5"/>
  <c r="AR2090" i="5" s="1"/>
  <c r="AQ2090" i="5"/>
  <c r="AR54" i="5"/>
  <c r="AP1372" i="5"/>
  <c r="AR1371" i="5" s="1"/>
  <c r="AQ1372" i="5"/>
  <c r="AP812" i="5"/>
  <c r="AR811" i="5" s="1"/>
  <c r="AQ812" i="5"/>
  <c r="AP1212" i="5"/>
  <c r="AQ1212" i="5"/>
  <c r="AR1211" i="5"/>
  <c r="AP711" i="5"/>
  <c r="AR710" i="5"/>
  <c r="AQ711" i="5"/>
  <c r="AP1443" i="5"/>
  <c r="AR1442" i="5" s="1"/>
  <c r="AQ1443" i="5"/>
  <c r="AP771" i="5"/>
  <c r="AR770" i="5" s="1"/>
  <c r="AQ771" i="5"/>
  <c r="AP220" i="5"/>
  <c r="AR219" i="5" s="1"/>
  <c r="AQ220" i="5"/>
  <c r="AP99" i="5"/>
  <c r="AR98" i="5" s="1"/>
  <c r="AQ99" i="5"/>
  <c r="AP491" i="5"/>
  <c r="AR490" i="5" s="1"/>
  <c r="AQ491" i="5"/>
  <c r="AP135" i="5"/>
  <c r="AR134" i="5" s="1"/>
  <c r="AQ135" i="5"/>
  <c r="AP880" i="5"/>
  <c r="AR880" i="5" s="1"/>
  <c r="AQ880" i="5"/>
  <c r="AR879" i="5"/>
  <c r="AD3189" i="5"/>
  <c r="AN3189" i="5" s="1"/>
  <c r="AQ1992" i="5"/>
  <c r="AR1991" i="5"/>
  <c r="AP1992" i="5"/>
  <c r="AP2261" i="5"/>
  <c r="AQ2261" i="5"/>
  <c r="AR2260" i="5"/>
  <c r="AE2381" i="5"/>
  <c r="AD3143" i="5"/>
  <c r="AN3143" i="5" s="1"/>
  <c r="AC1578" i="5"/>
  <c r="AL1578" i="5" s="1"/>
  <c r="AD228" i="5"/>
  <c r="AN228" i="5" s="1"/>
  <c r="AC89" i="5"/>
  <c r="AL89" i="5" s="1"/>
  <c r="AQ1560" i="5"/>
  <c r="AP1560" i="5"/>
  <c r="AR1559" i="5"/>
  <c r="AP3087" i="5"/>
  <c r="AQ3087" i="5"/>
  <c r="AP3043" i="5"/>
  <c r="AR3042" i="5" s="1"/>
  <c r="AQ3043" i="5"/>
  <c r="AP1513" i="5"/>
  <c r="AR1512" i="5" s="1"/>
  <c r="AQ1513" i="5"/>
  <c r="AC2912" i="5"/>
  <c r="AL2912" i="5" s="1"/>
  <c r="AD2311" i="5"/>
  <c r="AN2311" i="5" s="1"/>
  <c r="AC1440" i="5"/>
  <c r="AL1440" i="5" s="1"/>
  <c r="AC1324" i="5"/>
  <c r="AL1324" i="5" s="1"/>
  <c r="AE509" i="5"/>
  <c r="AE188" i="5"/>
  <c r="AD646" i="5"/>
  <c r="AN646" i="5" s="1"/>
  <c r="AD201" i="5"/>
  <c r="AN201" i="5" s="1"/>
  <c r="AE1369" i="5"/>
  <c r="AD408" i="5"/>
  <c r="AN408" i="5" s="1"/>
  <c r="AP2360" i="5"/>
  <c r="AR2359" i="5" s="1"/>
  <c r="AQ2360" i="5"/>
  <c r="AP3232" i="5"/>
  <c r="AR3231" i="5" s="1"/>
  <c r="AQ3232" i="5"/>
  <c r="AC2497" i="5"/>
  <c r="AL2497" i="5" s="1"/>
  <c r="AP2897" i="5"/>
  <c r="AR2896" i="5" s="1"/>
  <c r="AQ2897" i="5"/>
  <c r="AQ2177" i="5"/>
  <c r="AP2177" i="5"/>
  <c r="AR2176" i="5" s="1"/>
  <c r="AR3123" i="5"/>
  <c r="AR3124" i="5"/>
  <c r="AC2204" i="5"/>
  <c r="AL2204" i="5" s="1"/>
  <c r="V3190" i="5"/>
  <c r="Z3190" i="5" s="1"/>
  <c r="AB3190" i="5" s="1"/>
  <c r="W3190" i="5"/>
  <c r="Y3190" i="5"/>
  <c r="X3190" i="5"/>
  <c r="AD3190" i="5" s="1"/>
  <c r="AN3190" i="5" s="1"/>
  <c r="AR121" i="5"/>
  <c r="AR3189" i="5"/>
  <c r="AR1611" i="5"/>
  <c r="S2090" i="5"/>
  <c r="R2090" i="5"/>
  <c r="U2090" i="5"/>
  <c r="T2090" i="5"/>
  <c r="Q2090" i="5"/>
  <c r="AA2090" i="5" s="1"/>
  <c r="AP438" i="5"/>
  <c r="AQ438" i="5"/>
  <c r="AR437" i="5"/>
  <c r="AP1327" i="5"/>
  <c r="AR1326" i="5" s="1"/>
  <c r="AQ1327" i="5"/>
  <c r="AP913" i="5"/>
  <c r="AR912" i="5" s="1"/>
  <c r="AQ913" i="5"/>
  <c r="AP553" i="5"/>
  <c r="AR552" i="5" s="1"/>
  <c r="AQ553" i="5"/>
  <c r="AP171" i="5"/>
  <c r="AR170" i="5" s="1"/>
  <c r="AQ171" i="5"/>
  <c r="AP649" i="5"/>
  <c r="AQ649" i="5"/>
  <c r="AR648" i="5"/>
  <c r="AQ346" i="5"/>
  <c r="AP346" i="5"/>
  <c r="AR345" i="5"/>
  <c r="AP941" i="5"/>
  <c r="AR940" i="5" s="1"/>
  <c r="AQ941" i="5"/>
  <c r="AP1411" i="5"/>
  <c r="AR1410" i="5"/>
  <c r="AQ1411" i="5"/>
  <c r="AP83" i="5"/>
  <c r="AQ83" i="5"/>
  <c r="AR82" i="5"/>
  <c r="AP1011" i="5"/>
  <c r="AR1010" i="5" s="1"/>
  <c r="AQ1011" i="5"/>
  <c r="AP528" i="5"/>
  <c r="AR527" i="5" s="1"/>
  <c r="AQ528" i="5"/>
  <c r="AP1639" i="5"/>
  <c r="AR1638" i="5" s="1"/>
  <c r="AQ1639" i="5"/>
  <c r="AQ2042" i="5"/>
  <c r="AP2042" i="5"/>
  <c r="AR2041" i="5" s="1"/>
  <c r="AE132" i="5"/>
  <c r="AD692" i="5"/>
  <c r="AN692" i="5" s="1"/>
  <c r="AD312" i="5"/>
  <c r="AN312" i="5" s="1"/>
  <c r="AQ2213" i="5"/>
  <c r="AP2213" i="5"/>
  <c r="AR2212" i="5" s="1"/>
  <c r="AD3066" i="5"/>
  <c r="AN3066" i="5" s="1"/>
  <c r="AP2719" i="5"/>
  <c r="AR2718" i="5" s="1"/>
  <c r="AQ2719" i="5"/>
  <c r="AQ2278" i="5"/>
  <c r="AP2278" i="5"/>
  <c r="AR2277" i="5"/>
  <c r="AP1780" i="5"/>
  <c r="AR1779" i="5" s="1"/>
  <c r="AQ1780" i="5"/>
  <c r="AP2828" i="5"/>
  <c r="AR2827" i="5" s="1"/>
  <c r="AQ2828" i="5"/>
  <c r="AP1581" i="5"/>
  <c r="AR1580" i="5" s="1"/>
  <c r="AQ1581" i="5"/>
  <c r="AQ1814" i="5"/>
  <c r="AP1814" i="5"/>
  <c r="AR1813" i="5" s="1"/>
  <c r="AP2413" i="5"/>
  <c r="AR2412" i="5" s="1"/>
  <c r="AQ2413" i="5"/>
  <c r="AP1613" i="5"/>
  <c r="AR1612" i="5" s="1"/>
  <c r="AQ1613" i="5"/>
  <c r="AR3086" i="5"/>
  <c r="AQ2313" i="5"/>
  <c r="AP2313" i="5"/>
  <c r="V2382" i="5"/>
  <c r="Z2382" i="5" s="1"/>
  <c r="AB2382" i="5" s="1"/>
  <c r="AD2382" i="5" s="1"/>
  <c r="AN2382" i="5" s="1"/>
  <c r="W2382" i="5"/>
  <c r="X2382" i="5"/>
  <c r="Y2382" i="5"/>
  <c r="AP2499" i="5"/>
  <c r="AR2499" i="5" s="1"/>
  <c r="AQ2499" i="5"/>
  <c r="AC637" i="5"/>
  <c r="AL637" i="5" s="1"/>
  <c r="AE637" i="5"/>
  <c r="AC321" i="5"/>
  <c r="AL321" i="5" s="1"/>
  <c r="AD321" i="5"/>
  <c r="AN321" i="5" s="1"/>
  <c r="AE321" i="5"/>
  <c r="AD832" i="5"/>
  <c r="AN832" i="5" s="1"/>
  <c r="AE832" i="5"/>
  <c r="AE246" i="5"/>
  <c r="AD246" i="5"/>
  <c r="AN246" i="5" s="1"/>
  <c r="AC246" i="5"/>
  <c r="AL246" i="5" s="1"/>
  <c r="R122" i="5"/>
  <c r="AD1709" i="5"/>
  <c r="AN1709" i="5" s="1"/>
  <c r="AC1811" i="5"/>
  <c r="AL1811" i="5" s="1"/>
  <c r="AD2410" i="5"/>
  <c r="AN2410" i="5" s="1"/>
  <c r="AD2611" i="5"/>
  <c r="AN2611" i="5" s="1"/>
  <c r="AD2766" i="5"/>
  <c r="AN2766" i="5" s="1"/>
  <c r="AC1989" i="5"/>
  <c r="AL1989" i="5" s="1"/>
  <c r="AC2088" i="5"/>
  <c r="AL2088" i="5" s="1"/>
  <c r="AE3143" i="5"/>
  <c r="AE89" i="5"/>
  <c r="AD660" i="5"/>
  <c r="AN660" i="5" s="1"/>
  <c r="AE885" i="5"/>
  <c r="AE333" i="5"/>
  <c r="AD3255" i="5"/>
  <c r="AN3255" i="5" s="1"/>
  <c r="AE1811" i="5"/>
  <c r="AC2258" i="5"/>
  <c r="AL2258" i="5" s="1"/>
  <c r="AE2311" i="5"/>
  <c r="AC1253" i="5"/>
  <c r="AL1253" i="5" s="1"/>
  <c r="AD1440" i="5"/>
  <c r="AN1440" i="5" s="1"/>
  <c r="AE53" i="5"/>
  <c r="AC550" i="5"/>
  <c r="AL550" i="5" s="1"/>
  <c r="AD708" i="5"/>
  <c r="AN708" i="5" s="1"/>
  <c r="AC1369" i="5"/>
  <c r="AL1369" i="5" s="1"/>
  <c r="AE809" i="5"/>
  <c r="AC1557" i="5"/>
  <c r="AL1557" i="5" s="1"/>
  <c r="AD910" i="5"/>
  <c r="AN910" i="5" s="1"/>
  <c r="AC53" i="5"/>
  <c r="AL53" i="5" s="1"/>
  <c r="AE108" i="5"/>
  <c r="AE2110" i="5"/>
  <c r="AD1636" i="5"/>
  <c r="AN1636" i="5" s="1"/>
  <c r="AD2894" i="5"/>
  <c r="AN2894" i="5" s="1"/>
  <c r="T122" i="5"/>
  <c r="U122" i="5"/>
  <c r="AD2929" i="5"/>
  <c r="AN2929" i="5" s="1"/>
  <c r="AC1709" i="5"/>
  <c r="AL1709" i="5" s="1"/>
  <c r="AE3189" i="5"/>
  <c r="AC2766" i="5"/>
  <c r="AL2766" i="5" s="1"/>
  <c r="AD2210" i="5"/>
  <c r="AN2210" i="5" s="1"/>
  <c r="AC3143" i="5"/>
  <c r="AL3143" i="5" s="1"/>
  <c r="AD1578" i="5"/>
  <c r="AN1578" i="5" s="1"/>
  <c r="AE435" i="5"/>
  <c r="AD845" i="5"/>
  <c r="AN845" i="5" s="1"/>
  <c r="AD89" i="5"/>
  <c r="AN89" i="5" s="1"/>
  <c r="AC660" i="5"/>
  <c r="AL660" i="5" s="1"/>
  <c r="AC178" i="5"/>
  <c r="AL178" i="5" s="1"/>
  <c r="AE692" i="5"/>
  <c r="AD333" i="5"/>
  <c r="AN333" i="5" s="1"/>
  <c r="AC209" i="5"/>
  <c r="AL209" i="5" s="1"/>
  <c r="AC3066" i="5"/>
  <c r="AL3066" i="5" s="1"/>
  <c r="AE3084" i="5"/>
  <c r="AE3255" i="5"/>
  <c r="AD2876" i="5"/>
  <c r="AN2876" i="5" s="1"/>
  <c r="AD1811" i="5"/>
  <c r="AN1811" i="5" s="1"/>
  <c r="AC1730" i="5"/>
  <c r="AL1730" i="5" s="1"/>
  <c r="AD3167" i="5"/>
  <c r="AN3167" i="5" s="1"/>
  <c r="AE217" i="5"/>
  <c r="AD550" i="5"/>
  <c r="AN550" i="5" s="1"/>
  <c r="AE646" i="5"/>
  <c r="AC708" i="5"/>
  <c r="AL708" i="5" s="1"/>
  <c r="AE938" i="5"/>
  <c r="AD809" i="5"/>
  <c r="AN809" i="5" s="1"/>
  <c r="AD3109" i="5"/>
  <c r="AN3109" i="5" s="1"/>
  <c r="AE120" i="5"/>
  <c r="AD3266" i="5"/>
  <c r="AN3266" i="5" s="1"/>
  <c r="AE3229" i="5"/>
  <c r="AC3131" i="5"/>
  <c r="AL3131" i="5" s="1"/>
  <c r="AD1408" i="5"/>
  <c r="AN1408" i="5" s="1"/>
  <c r="AE745" i="5"/>
  <c r="AC832" i="5"/>
  <c r="AL832" i="5" s="1"/>
  <c r="AC1209" i="5"/>
  <c r="AL1209" i="5" s="1"/>
  <c r="AD1913" i="5"/>
  <c r="AN1913" i="5" s="1"/>
  <c r="AE1709" i="5"/>
  <c r="AD2319" i="5"/>
  <c r="AN2319" i="5" s="1"/>
  <c r="AE2766" i="5"/>
  <c r="AD435" i="5"/>
  <c r="AN435" i="5" s="1"/>
  <c r="AE660" i="5"/>
  <c r="AE178" i="5"/>
  <c r="AC692" i="5"/>
  <c r="AL692" i="5" s="1"/>
  <c r="AE209" i="5"/>
  <c r="AE3066" i="5"/>
  <c r="AD3211" i="5"/>
  <c r="AN3211" i="5" s="1"/>
  <c r="AD2258" i="5"/>
  <c r="AN2258" i="5" s="1"/>
  <c r="AD3010" i="5"/>
  <c r="AN3010" i="5" s="1"/>
  <c r="AD3239" i="5"/>
  <c r="AN3239" i="5" s="1"/>
  <c r="AE3167" i="5"/>
  <c r="AD745" i="5"/>
  <c r="AN745" i="5" s="1"/>
  <c r="AD1253" i="5"/>
  <c r="AN1253" i="5" s="1"/>
  <c r="AE1440" i="5"/>
  <c r="AE1324" i="5"/>
  <c r="AD217" i="5"/>
  <c r="AN217" i="5" s="1"/>
  <c r="AE550" i="5"/>
  <c r="AC646" i="5"/>
  <c r="AL646" i="5" s="1"/>
  <c r="AC343" i="5"/>
  <c r="AL343" i="5" s="1"/>
  <c r="AC938" i="5"/>
  <c r="AL938" i="5" s="1"/>
  <c r="AC201" i="5"/>
  <c r="AL201" i="5" s="1"/>
  <c r="AD1369" i="5"/>
  <c r="AN1369" i="5" s="1"/>
  <c r="AC408" i="5"/>
  <c r="AL408" i="5" s="1"/>
  <c r="AD3124" i="5"/>
  <c r="AN3124" i="5" s="1"/>
  <c r="AE2511" i="5"/>
  <c r="AE68" i="5"/>
  <c r="AE910" i="5"/>
  <c r="AC177" i="5"/>
  <c r="AL177" i="5" s="1"/>
  <c r="AD1109" i="5"/>
  <c r="AN1109" i="5" s="1"/>
  <c r="AD637" i="5"/>
  <c r="AN637" i="5" s="1"/>
  <c r="AE1680" i="5"/>
  <c r="AC3229" i="5"/>
  <c r="AL3229" i="5" s="1"/>
  <c r="AD3201" i="5"/>
  <c r="AN3201" i="5" s="1"/>
  <c r="AE2894" i="5"/>
  <c r="AE2810" i="5"/>
  <c r="AE2019" i="5"/>
  <c r="AC435" i="5"/>
  <c r="AL435" i="5" s="1"/>
  <c r="AC1308" i="5"/>
  <c r="AL1308" i="5" s="1"/>
  <c r="AE845" i="5"/>
  <c r="AD178" i="5"/>
  <c r="AN178" i="5" s="1"/>
  <c r="AC312" i="5"/>
  <c r="AL312" i="5" s="1"/>
  <c r="AE768" i="5"/>
  <c r="AD209" i="5"/>
  <c r="AN209" i="5" s="1"/>
  <c r="AD2097" i="5"/>
  <c r="AN2097" i="5" s="1"/>
  <c r="AD1324" i="5"/>
  <c r="AN1324" i="5" s="1"/>
  <c r="AC217" i="5"/>
  <c r="AL217" i="5" s="1"/>
  <c r="AC509" i="5"/>
  <c r="AL509" i="5" s="1"/>
  <c r="AC188" i="5"/>
  <c r="AL188" i="5" s="1"/>
  <c r="AE8" i="5"/>
  <c r="AD621" i="5"/>
  <c r="AN621" i="5" s="1"/>
  <c r="AC90" i="5"/>
  <c r="AL90" i="5" s="1"/>
  <c r="AD177" i="5"/>
  <c r="AN177" i="5" s="1"/>
  <c r="AE177" i="5"/>
  <c r="AD488" i="5"/>
  <c r="AN488" i="5" s="1"/>
  <c r="AD120" i="5"/>
  <c r="AN120" i="5" s="1"/>
  <c r="AC120" i="5"/>
  <c r="AL120" i="5" s="1"/>
  <c r="AD1402" i="5"/>
  <c r="AN1402" i="5" s="1"/>
  <c r="AC525" i="5"/>
  <c r="AL525" i="5" s="1"/>
  <c r="AD525" i="5"/>
  <c r="AN525" i="5" s="1"/>
  <c r="AE525" i="5"/>
  <c r="AD768" i="5"/>
  <c r="AN768" i="5" s="1"/>
  <c r="AC2097" i="5"/>
  <c r="AL2097" i="5" s="1"/>
  <c r="AC80" i="5"/>
  <c r="AL80" i="5" s="1"/>
  <c r="AD80" i="5"/>
  <c r="AN80" i="5" s="1"/>
  <c r="AC1353" i="5"/>
  <c r="AL1353" i="5" s="1"/>
  <c r="AE1317" i="5"/>
  <c r="AD1317" i="5"/>
  <c r="AN1317" i="5" s="1"/>
  <c r="AC202" i="5"/>
  <c r="AL202" i="5" s="1"/>
  <c r="AC1402" i="5"/>
  <c r="AL1402" i="5" s="1"/>
  <c r="AE825" i="5"/>
  <c r="AD825" i="5"/>
  <c r="AN825" i="5" s="1"/>
  <c r="AC825" i="5"/>
  <c r="AL825" i="5" s="1"/>
  <c r="AC96" i="5"/>
  <c r="AL96" i="5" s="1"/>
  <c r="AD96" i="5"/>
  <c r="AN96" i="5" s="1"/>
  <c r="AE96" i="5"/>
  <c r="AC2019" i="5"/>
  <c r="AL2019" i="5" s="1"/>
  <c r="AC2210" i="5"/>
  <c r="AL2210" i="5" s="1"/>
  <c r="AE1308" i="5"/>
  <c r="AC845" i="5"/>
  <c r="AL845" i="5" s="1"/>
  <c r="AE312" i="5"/>
  <c r="AC768" i="5"/>
  <c r="AL768" i="5" s="1"/>
  <c r="AE1353" i="5"/>
  <c r="AD1353" i="5"/>
  <c r="AN1353" i="5" s="1"/>
  <c r="AC8" i="5"/>
  <c r="AL8" i="5" s="1"/>
  <c r="AC68" i="5"/>
  <c r="AL68" i="5" s="1"/>
  <c r="AD68" i="5"/>
  <c r="AN68" i="5" s="1"/>
  <c r="AC621" i="5"/>
  <c r="AL621" i="5" s="1"/>
  <c r="AE621" i="5"/>
  <c r="AE202" i="5"/>
  <c r="AD202" i="5"/>
  <c r="AN202" i="5" s="1"/>
  <c r="AE488" i="5"/>
  <c r="AC488" i="5"/>
  <c r="AL488" i="5" s="1"/>
  <c r="AC168" i="5"/>
  <c r="AL168" i="5" s="1"/>
  <c r="AD168" i="5"/>
  <c r="AN168" i="5" s="1"/>
  <c r="AE168" i="5"/>
  <c r="AD608" i="5"/>
  <c r="AN608" i="5" s="1"/>
  <c r="AE608" i="5"/>
  <c r="AC608" i="5"/>
  <c r="AL608" i="5" s="1"/>
  <c r="AD1308" i="5"/>
  <c r="AN1308" i="5" s="1"/>
  <c r="X81" i="5"/>
  <c r="Y81" i="5"/>
  <c r="V81" i="5"/>
  <c r="Z81" i="5" s="1"/>
  <c r="AB81" i="5" s="1"/>
  <c r="W81" i="5"/>
  <c r="Y769" i="5"/>
  <c r="V769" i="5"/>
  <c r="Z769" i="5" s="1"/>
  <c r="AB769" i="5" s="1"/>
  <c r="W769" i="5"/>
  <c r="X769" i="5"/>
  <c r="X322" i="5"/>
  <c r="Y322" i="5"/>
  <c r="V322" i="5"/>
  <c r="Z322" i="5" s="1"/>
  <c r="AB322" i="5" s="1"/>
  <c r="W322" i="5"/>
  <c r="X436" i="5"/>
  <c r="Y436" i="5"/>
  <c r="V436" i="5"/>
  <c r="Z436" i="5" s="1"/>
  <c r="AB436" i="5" s="1"/>
  <c r="W436" i="5"/>
  <c r="X189" i="5"/>
  <c r="Y189" i="5"/>
  <c r="V189" i="5"/>
  <c r="Z189" i="5" s="1"/>
  <c r="AB189" i="5" s="1"/>
  <c r="W189" i="5"/>
  <c r="Y638" i="5"/>
  <c r="V638" i="5"/>
  <c r="Z638" i="5" s="1"/>
  <c r="W638" i="5"/>
  <c r="X638" i="5"/>
  <c r="X121" i="5"/>
  <c r="Y121" i="5"/>
  <c r="V121" i="5"/>
  <c r="Z121" i="5" s="1"/>
  <c r="AB121" i="5" s="1"/>
  <c r="W121" i="5"/>
  <c r="X69" i="5"/>
  <c r="Y69" i="5"/>
  <c r="V69" i="5"/>
  <c r="Z69" i="5" s="1"/>
  <c r="W69" i="5"/>
  <c r="X409" i="5"/>
  <c r="Y409" i="5"/>
  <c r="V409" i="5"/>
  <c r="Z409" i="5" s="1"/>
  <c r="W409" i="5"/>
  <c r="X370" i="5"/>
  <c r="Y370" i="5"/>
  <c r="V370" i="5"/>
  <c r="Z370" i="5" s="1"/>
  <c r="AB370" i="5" s="1"/>
  <c r="W370" i="5"/>
  <c r="Y833" i="5"/>
  <c r="V833" i="5"/>
  <c r="Z833" i="5" s="1"/>
  <c r="AB833" i="5" s="1"/>
  <c r="W833" i="5"/>
  <c r="X833" i="5"/>
  <c r="Y609" i="5"/>
  <c r="V609" i="5"/>
  <c r="Z609" i="5" s="1"/>
  <c r="W609" i="5"/>
  <c r="X609" i="5"/>
  <c r="Y886" i="5"/>
  <c r="V886" i="5"/>
  <c r="Z886" i="5" s="1"/>
  <c r="W886" i="5"/>
  <c r="X886" i="5"/>
  <c r="X55" i="5"/>
  <c r="Y55" i="5"/>
  <c r="V55" i="5"/>
  <c r="Z55" i="5" s="1"/>
  <c r="AB55" i="5" s="1"/>
  <c r="W55" i="5"/>
  <c r="Y939" i="5"/>
  <c r="V939" i="5"/>
  <c r="Z939" i="5" s="1"/>
  <c r="AB939" i="5" s="1"/>
  <c r="W939" i="5"/>
  <c r="X939" i="5"/>
  <c r="AC1480" i="5"/>
  <c r="AL1480" i="5" s="1"/>
  <c r="V1558" i="5"/>
  <c r="Z1558" i="5" s="1"/>
  <c r="AB1558" i="5" s="1"/>
  <c r="Y1558" i="5"/>
  <c r="W1558" i="5"/>
  <c r="X1558" i="5"/>
  <c r="AE1962" i="5"/>
  <c r="AD1610" i="5"/>
  <c r="AN1610" i="5" s="1"/>
  <c r="AC2716" i="5"/>
  <c r="AL2716" i="5" s="1"/>
  <c r="AC1649" i="5"/>
  <c r="AL1649" i="5" s="1"/>
  <c r="AE1510" i="5"/>
  <c r="P1639" i="5"/>
  <c r="O1640" i="5"/>
  <c r="AI1640" i="5" s="1"/>
  <c r="AC2810" i="5"/>
  <c r="AL2810" i="5" s="1"/>
  <c r="P1712" i="5"/>
  <c r="O1713" i="5"/>
  <c r="AI1713" i="5" s="1"/>
  <c r="P2042" i="5"/>
  <c r="O2043" i="5"/>
  <c r="AI2043" i="5" s="1"/>
  <c r="AE2210" i="5"/>
  <c r="Q1651" i="5"/>
  <c r="AA1651" i="5" s="1"/>
  <c r="T1651" i="5"/>
  <c r="U1651" i="5"/>
  <c r="R1651" i="5"/>
  <c r="S1651" i="5"/>
  <c r="W1511" i="5"/>
  <c r="V1511" i="5"/>
  <c r="Z1511" i="5" s="1"/>
  <c r="AB1511" i="5" s="1"/>
  <c r="X1511" i="5"/>
  <c r="Y1511" i="5"/>
  <c r="V1731" i="5"/>
  <c r="Z1731" i="5" s="1"/>
  <c r="W1731" i="5"/>
  <c r="X1731" i="5"/>
  <c r="Y1731" i="5"/>
  <c r="P2813" i="5"/>
  <c r="O2814" i="5"/>
  <c r="AI2814" i="5" s="1"/>
  <c r="Q2768" i="5"/>
  <c r="AA2768" i="5" s="1"/>
  <c r="U2768" i="5"/>
  <c r="S2768" i="5"/>
  <c r="R2768" i="5"/>
  <c r="T2768" i="5"/>
  <c r="T2321" i="5"/>
  <c r="Q2321" i="5"/>
  <c r="AA2321" i="5" s="1"/>
  <c r="R2321" i="5"/>
  <c r="U2321" i="5"/>
  <c r="S2321" i="5"/>
  <c r="AC2876" i="5"/>
  <c r="AL2876" i="5" s="1"/>
  <c r="AE3211" i="5"/>
  <c r="R3086" i="5"/>
  <c r="S3086" i="5"/>
  <c r="Q3086" i="5"/>
  <c r="AA3086" i="5" s="1"/>
  <c r="T3086" i="5"/>
  <c r="U3086" i="5"/>
  <c r="P2719" i="5"/>
  <c r="O2720" i="5"/>
  <c r="AI2720" i="5" s="1"/>
  <c r="AE3010" i="5"/>
  <c r="X3230" i="5"/>
  <c r="Y3230" i="5"/>
  <c r="V3230" i="5"/>
  <c r="Z3230" i="5" s="1"/>
  <c r="AB3230" i="5" s="1"/>
  <c r="W3230" i="5"/>
  <c r="P2278" i="5"/>
  <c r="O2279" i="5"/>
  <c r="AI2279" i="5" s="1"/>
  <c r="AD3283" i="5"/>
  <c r="AN3283" i="5" s="1"/>
  <c r="P2514" i="5"/>
  <c r="O2515" i="5"/>
  <c r="AI2515" i="5" s="1"/>
  <c r="O1514" i="5"/>
  <c r="AI1514" i="5" s="1"/>
  <c r="P1513" i="5"/>
  <c r="AC2311" i="5"/>
  <c r="AL2311" i="5" s="1"/>
  <c r="P2828" i="5"/>
  <c r="O2829" i="5"/>
  <c r="AI2829" i="5" s="1"/>
  <c r="U2359" i="5"/>
  <c r="R2359" i="5"/>
  <c r="T2359" i="5"/>
  <c r="S2359" i="5"/>
  <c r="Q2359" i="5"/>
  <c r="AA2359" i="5" s="1"/>
  <c r="V2111" i="5"/>
  <c r="Z2111" i="5" s="1"/>
  <c r="AB2111" i="5" s="1"/>
  <c r="W2111" i="5"/>
  <c r="X2111" i="5"/>
  <c r="Y2111" i="5"/>
  <c r="Y2390" i="5"/>
  <c r="V2390" i="5"/>
  <c r="Z2390" i="5" s="1"/>
  <c r="AB2390" i="5" s="1"/>
  <c r="W2390" i="5"/>
  <c r="X2390" i="5"/>
  <c r="AE1557" i="5"/>
  <c r="AC2825" i="5"/>
  <c r="AL2825" i="5" s="1"/>
  <c r="V3132" i="5"/>
  <c r="Z3132" i="5" s="1"/>
  <c r="W3132" i="5"/>
  <c r="X3132" i="5"/>
  <c r="Y3132" i="5"/>
  <c r="P3232" i="5"/>
  <c r="O3233" i="5"/>
  <c r="O3243" i="5"/>
  <c r="AI3243" i="5" s="1"/>
  <c r="P3242" i="5"/>
  <c r="AD2543" i="5"/>
  <c r="AN2543" i="5" s="1"/>
  <c r="AE2275" i="5"/>
  <c r="R1580" i="5"/>
  <c r="S1580" i="5"/>
  <c r="Q1580" i="5"/>
  <c r="AA1580" i="5" s="1"/>
  <c r="T1580" i="5"/>
  <c r="U1580" i="5"/>
  <c r="U2412" i="5"/>
  <c r="S2412" i="5"/>
  <c r="R2412" i="5"/>
  <c r="T2412" i="5"/>
  <c r="Q2412" i="5"/>
  <c r="AA2412" i="5" s="1"/>
  <c r="AD1680" i="5"/>
  <c r="AN1680" i="5" s="1"/>
  <c r="V2358" i="5"/>
  <c r="Z2358" i="5" s="1"/>
  <c r="W2358" i="5"/>
  <c r="X2358" i="5"/>
  <c r="Y2358" i="5"/>
  <c r="P2113" i="5"/>
  <c r="O2114" i="5"/>
  <c r="AI2114" i="5" s="1"/>
  <c r="AC3266" i="5"/>
  <c r="AL3266" i="5" s="1"/>
  <c r="P2897" i="5"/>
  <c r="O2898" i="5"/>
  <c r="AI2898" i="5" s="1"/>
  <c r="P1683" i="5"/>
  <c r="O1684" i="5"/>
  <c r="AI1684" i="5" s="1"/>
  <c r="AD2110" i="5"/>
  <c r="AN2110" i="5" s="1"/>
  <c r="P3134" i="5"/>
  <c r="O3135" i="5"/>
  <c r="AI3135" i="5" s="1"/>
  <c r="AC2611" i="5"/>
  <c r="AL2611" i="5" s="1"/>
  <c r="AC2389" i="5"/>
  <c r="AL2389" i="5" s="1"/>
  <c r="X1990" i="5"/>
  <c r="Y1990" i="5"/>
  <c r="V1990" i="5"/>
  <c r="Z1990" i="5" s="1"/>
  <c r="AB1990" i="5" s="1"/>
  <c r="W1990" i="5"/>
  <c r="Y2040" i="5"/>
  <c r="V2040" i="5"/>
  <c r="Z2040" i="5" s="1"/>
  <c r="AB2040" i="5" s="1"/>
  <c r="W2040" i="5"/>
  <c r="X2040" i="5"/>
  <c r="U3068" i="5"/>
  <c r="S3068" i="5"/>
  <c r="R3068" i="5"/>
  <c r="T3068" i="5"/>
  <c r="Q3068" i="5"/>
  <c r="AA3068" i="5" s="1"/>
  <c r="S2176" i="5"/>
  <c r="T2176" i="5"/>
  <c r="U2176" i="5"/>
  <c r="R2176" i="5"/>
  <c r="Q2176" i="5"/>
  <c r="AA2176" i="5" s="1"/>
  <c r="AE1777" i="5"/>
  <c r="P1613" i="5"/>
  <c r="O1614" i="5"/>
  <c r="AI1614" i="5" s="1"/>
  <c r="U3285" i="5"/>
  <c r="T3285" i="5"/>
  <c r="R3285" i="5"/>
  <c r="Q3285" i="5"/>
  <c r="AA3285" i="5" s="1"/>
  <c r="S3285" i="5"/>
  <c r="W1650" i="5"/>
  <c r="X1650" i="5"/>
  <c r="Y1650" i="5"/>
  <c r="AE1650" i="5" s="1"/>
  <c r="V1650" i="5"/>
  <c r="Z1650" i="5" s="1"/>
  <c r="AB1650" i="5" s="1"/>
  <c r="X210" i="5"/>
  <c r="Y210" i="5"/>
  <c r="V210" i="5"/>
  <c r="Z210" i="5" s="1"/>
  <c r="AB210" i="5" s="1"/>
  <c r="W210" i="5"/>
  <c r="Y1309" i="5"/>
  <c r="V1309" i="5"/>
  <c r="Z1309" i="5" s="1"/>
  <c r="AB1309" i="5" s="1"/>
  <c r="W1309" i="5"/>
  <c r="X1309" i="5"/>
  <c r="Y827" i="5"/>
  <c r="V827" i="5"/>
  <c r="Z827" i="5" s="1"/>
  <c r="AB827" i="5" s="1"/>
  <c r="W827" i="5"/>
  <c r="X827" i="5"/>
  <c r="Y746" i="5"/>
  <c r="V746" i="5"/>
  <c r="Z746" i="5" s="1"/>
  <c r="AB746" i="5" s="1"/>
  <c r="W746" i="5"/>
  <c r="X746" i="5"/>
  <c r="X169" i="5"/>
  <c r="Y169" i="5"/>
  <c r="V169" i="5"/>
  <c r="Z169" i="5" s="1"/>
  <c r="AB169" i="5" s="1"/>
  <c r="W169" i="5"/>
  <c r="X211" i="5"/>
  <c r="Y211" i="5"/>
  <c r="V211" i="5"/>
  <c r="Z211" i="5" s="1"/>
  <c r="AB211" i="5" s="1"/>
  <c r="W211" i="5"/>
  <c r="AB409" i="5"/>
  <c r="Y1409" i="5"/>
  <c r="W1409" i="5"/>
  <c r="V1409" i="5"/>
  <c r="Z1409" i="5" s="1"/>
  <c r="X1409" i="5"/>
  <c r="X510" i="5"/>
  <c r="Y510" i="5"/>
  <c r="V510" i="5"/>
  <c r="Z510" i="5" s="1"/>
  <c r="AB510" i="5" s="1"/>
  <c r="W510" i="5"/>
  <c r="Y1110" i="5"/>
  <c r="V1110" i="5"/>
  <c r="Z1110" i="5" s="1"/>
  <c r="W1110" i="5"/>
  <c r="X1110" i="5"/>
  <c r="Y810" i="5"/>
  <c r="V810" i="5"/>
  <c r="Z810" i="5" s="1"/>
  <c r="AB810" i="5" s="1"/>
  <c r="W810" i="5"/>
  <c r="X810" i="5"/>
  <c r="Y1193" i="5"/>
  <c r="W1193" i="5"/>
  <c r="X1193" i="5"/>
  <c r="V1193" i="5"/>
  <c r="Z1193" i="5" s="1"/>
  <c r="AB609" i="5"/>
  <c r="Y1210" i="5"/>
  <c r="W1210" i="5"/>
  <c r="V1210" i="5"/>
  <c r="Z1210" i="5" s="1"/>
  <c r="AB1210" i="5" s="1"/>
  <c r="X1210" i="5"/>
  <c r="AB886" i="5"/>
  <c r="Y709" i="5"/>
  <c r="V709" i="5"/>
  <c r="Z709" i="5" s="1"/>
  <c r="AB709" i="5" s="1"/>
  <c r="W709" i="5"/>
  <c r="X709" i="5"/>
  <c r="Y1319" i="5"/>
  <c r="V1319" i="5"/>
  <c r="Z1319" i="5" s="1"/>
  <c r="AB1319" i="5" s="1"/>
  <c r="W1319" i="5"/>
  <c r="X1319" i="5"/>
  <c r="X9" i="5"/>
  <c r="Y9" i="5"/>
  <c r="V9" i="5"/>
  <c r="Z9" i="5" s="1"/>
  <c r="AB9" i="5" s="1"/>
  <c r="W9" i="5"/>
  <c r="P880" i="5"/>
  <c r="AD1962" i="5"/>
  <c r="AN1962" i="5" s="1"/>
  <c r="AC1610" i="5"/>
  <c r="AL1610" i="5" s="1"/>
  <c r="P3013" i="5"/>
  <c r="O3014" i="5"/>
  <c r="AI3014" i="5" s="1"/>
  <c r="AC1510" i="5"/>
  <c r="AL1510" i="5" s="1"/>
  <c r="Y2020" i="5"/>
  <c r="V2020" i="5"/>
  <c r="Z2020" i="5" s="1"/>
  <c r="AB2020" i="5" s="1"/>
  <c r="W2020" i="5"/>
  <c r="X2020" i="5"/>
  <c r="V3085" i="5"/>
  <c r="Z3085" i="5" s="1"/>
  <c r="Y3085" i="5"/>
  <c r="W3085" i="5"/>
  <c r="X3085" i="5"/>
  <c r="P2546" i="5"/>
  <c r="O2547" i="5"/>
  <c r="AI2547" i="5" s="1"/>
  <c r="AD2019" i="5"/>
  <c r="AN2019" i="5" s="1"/>
  <c r="W1778" i="5"/>
  <c r="X1778" i="5"/>
  <c r="Y1778" i="5"/>
  <c r="V1778" i="5"/>
  <c r="Z1778" i="5" s="1"/>
  <c r="AB1778" i="5" s="1"/>
  <c r="Y3202" i="5"/>
  <c r="V3202" i="5"/>
  <c r="Z3202" i="5" s="1"/>
  <c r="W3202" i="5"/>
  <c r="X3202" i="5"/>
  <c r="P2614" i="5"/>
  <c r="O2615" i="5"/>
  <c r="AI2615" i="5" s="1"/>
  <c r="V2089" i="5"/>
  <c r="Z2089" i="5" s="1"/>
  <c r="AB2089" i="5" s="1"/>
  <c r="W2089" i="5"/>
  <c r="Y2089" i="5"/>
  <c r="X2089" i="5"/>
  <c r="Y3144" i="5"/>
  <c r="V3144" i="5"/>
  <c r="Z3144" i="5" s="1"/>
  <c r="W3144" i="5"/>
  <c r="X3144" i="5"/>
  <c r="Y3041" i="5"/>
  <c r="W3041" i="5"/>
  <c r="X3041" i="5"/>
  <c r="V3041" i="5"/>
  <c r="Z3041" i="5" s="1"/>
  <c r="P1652" i="5"/>
  <c r="O1653" i="5"/>
  <c r="AI1653" i="5" s="1"/>
  <c r="AE1578" i="5"/>
  <c r="AB1731" i="5"/>
  <c r="Q2812" i="5"/>
  <c r="AA2812" i="5" s="1"/>
  <c r="U2812" i="5"/>
  <c r="S2812" i="5"/>
  <c r="R2812" i="5"/>
  <c r="T2812" i="5"/>
  <c r="P2769" i="5"/>
  <c r="O2770" i="5"/>
  <c r="AI2770" i="5" s="1"/>
  <c r="AC3084" i="5"/>
  <c r="AL3084" i="5" s="1"/>
  <c r="O2393" i="5"/>
  <c r="AI2393" i="5" s="1"/>
  <c r="P2392" i="5"/>
  <c r="AE2410" i="5"/>
  <c r="AC2319" i="5"/>
  <c r="AL2319" i="5" s="1"/>
  <c r="Q2277" i="5"/>
  <c r="AA2277" i="5" s="1"/>
  <c r="R2277" i="5"/>
  <c r="U2277" i="5"/>
  <c r="S2277" i="5"/>
  <c r="T2277" i="5"/>
  <c r="Q1779" i="5"/>
  <c r="AA1779" i="5" s="1"/>
  <c r="U1779" i="5"/>
  <c r="R1779" i="5"/>
  <c r="T1779" i="5"/>
  <c r="S1779" i="5"/>
  <c r="AC3283" i="5"/>
  <c r="AL3283" i="5" s="1"/>
  <c r="X2259" i="5"/>
  <c r="Y2259" i="5"/>
  <c r="V2259" i="5"/>
  <c r="Z2259" i="5" s="1"/>
  <c r="AB2259" i="5" s="1"/>
  <c r="AD2259" i="5" s="1"/>
  <c r="AN2259" i="5" s="1"/>
  <c r="W2259" i="5"/>
  <c r="Y3240" i="5"/>
  <c r="W3240" i="5"/>
  <c r="X3240" i="5"/>
  <c r="V3240" i="5"/>
  <c r="Z3240" i="5" s="1"/>
  <c r="Y1579" i="5"/>
  <c r="V1579" i="5"/>
  <c r="Z1579" i="5" s="1"/>
  <c r="W1579" i="5"/>
  <c r="X1579" i="5"/>
  <c r="V2312" i="5"/>
  <c r="Z2312" i="5" s="1"/>
  <c r="W2312" i="5"/>
  <c r="X2312" i="5"/>
  <c r="Y2312" i="5"/>
  <c r="S1512" i="5"/>
  <c r="T1512" i="5"/>
  <c r="Q1512" i="5"/>
  <c r="AA1512" i="5" s="1"/>
  <c r="R1512" i="5"/>
  <c r="U1512" i="5"/>
  <c r="X3212" i="5"/>
  <c r="V3212" i="5"/>
  <c r="Z3212" i="5" s="1"/>
  <c r="Y3212" i="5"/>
  <c r="W3212" i="5"/>
  <c r="AD1557" i="5"/>
  <c r="AN1557" i="5" s="1"/>
  <c r="W1681" i="5"/>
  <c r="X1681" i="5"/>
  <c r="Y1681" i="5"/>
  <c r="V1681" i="5"/>
  <c r="Z1681" i="5" s="1"/>
  <c r="AB1681" i="5" s="1"/>
  <c r="AE1681" i="5" s="1"/>
  <c r="AC2511" i="5"/>
  <c r="AL2511" i="5" s="1"/>
  <c r="Q3231" i="5"/>
  <c r="AA3231" i="5" s="1"/>
  <c r="U3231" i="5"/>
  <c r="R3231" i="5"/>
  <c r="T3231" i="5"/>
  <c r="S3231" i="5"/>
  <c r="AD3040" i="5"/>
  <c r="AN3040" i="5" s="1"/>
  <c r="Q3241" i="5"/>
  <c r="AA3241" i="5" s="1"/>
  <c r="T3241" i="5"/>
  <c r="R3241" i="5"/>
  <c r="U3241" i="5"/>
  <c r="S3241" i="5"/>
  <c r="Y2913" i="5"/>
  <c r="V2913" i="5"/>
  <c r="Z2913" i="5" s="1"/>
  <c r="AB2913" i="5" s="1"/>
  <c r="W2913" i="5"/>
  <c r="X2913" i="5"/>
  <c r="AD2913" i="5" s="1"/>
  <c r="AN2913" i="5" s="1"/>
  <c r="W2498" i="5"/>
  <c r="X2498" i="5"/>
  <c r="Y2498" i="5"/>
  <c r="V2498" i="5"/>
  <c r="Z2498" i="5" s="1"/>
  <c r="AD1989" i="5"/>
  <c r="AN1989" i="5" s="1"/>
  <c r="O3215" i="5"/>
  <c r="P3214" i="5"/>
  <c r="AC1680" i="5"/>
  <c r="AL1680" i="5" s="1"/>
  <c r="Q2112" i="5"/>
  <c r="AA2112" i="5" s="1"/>
  <c r="R2112" i="5"/>
  <c r="U2112" i="5"/>
  <c r="S2112" i="5"/>
  <c r="T2112" i="5"/>
  <c r="V3011" i="5"/>
  <c r="Z3011" i="5" s="1"/>
  <c r="AB3011" i="5" s="1"/>
  <c r="X3011" i="5"/>
  <c r="W3011" i="5"/>
  <c r="Y3011" i="5"/>
  <c r="O2023" i="5"/>
  <c r="AI2023" i="5" s="1"/>
  <c r="P2022" i="5"/>
  <c r="T3133" i="5"/>
  <c r="R3133" i="5"/>
  <c r="Q3133" i="5"/>
  <c r="AA3133" i="5" s="1"/>
  <c r="U3133" i="5"/>
  <c r="S3133" i="5"/>
  <c r="V1710" i="5"/>
  <c r="Z1710" i="5" s="1"/>
  <c r="AB1710" i="5" s="1"/>
  <c r="AE1710" i="5" s="1"/>
  <c r="W1710" i="5"/>
  <c r="X1710" i="5"/>
  <c r="Y1710" i="5"/>
  <c r="V2544" i="5"/>
  <c r="Z2544" i="5" s="1"/>
  <c r="AB2544" i="5" s="1"/>
  <c r="W2544" i="5"/>
  <c r="X2544" i="5"/>
  <c r="Y2544" i="5"/>
  <c r="AE2039" i="5"/>
  <c r="AE3131" i="5"/>
  <c r="S2914" i="5"/>
  <c r="Q2914" i="5"/>
  <c r="AA2914" i="5" s="1"/>
  <c r="T2914" i="5"/>
  <c r="U2914" i="5"/>
  <c r="R2914" i="5"/>
  <c r="R3145" i="5"/>
  <c r="T3145" i="5"/>
  <c r="U3145" i="5"/>
  <c r="S3145" i="5"/>
  <c r="Q3145" i="5"/>
  <c r="AA3145" i="5" s="1"/>
  <c r="P3069" i="5"/>
  <c r="O3070" i="5"/>
  <c r="AI3070" i="5" s="1"/>
  <c r="AC2357" i="5"/>
  <c r="AL2357" i="5" s="1"/>
  <c r="O1966" i="5"/>
  <c r="AI1966" i="5" s="1"/>
  <c r="P1965" i="5"/>
  <c r="T1612" i="5"/>
  <c r="S1612" i="5"/>
  <c r="Q1612" i="5"/>
  <c r="AA1612" i="5" s="1"/>
  <c r="U1612" i="5"/>
  <c r="R1612" i="5"/>
  <c r="O3287" i="5"/>
  <c r="AI3287" i="5" s="1"/>
  <c r="P3286" i="5"/>
  <c r="O1734" i="5"/>
  <c r="AI1734" i="5" s="1"/>
  <c r="P1733" i="5"/>
  <c r="P611" i="5"/>
  <c r="P835" i="5"/>
  <c r="X133" i="5"/>
  <c r="Y133" i="5"/>
  <c r="V133" i="5"/>
  <c r="Z133" i="5" s="1"/>
  <c r="AB133" i="5" s="1"/>
  <c r="W133" i="5"/>
  <c r="AC133" i="5" s="1"/>
  <c r="AL133" i="5" s="1"/>
  <c r="X110" i="5"/>
  <c r="Y110" i="5"/>
  <c r="V110" i="5"/>
  <c r="Z110" i="5" s="1"/>
  <c r="AB110" i="5" s="1"/>
  <c r="W110" i="5"/>
  <c r="AC110" i="5" s="1"/>
  <c r="AL110" i="5" s="1"/>
  <c r="Y878" i="5"/>
  <c r="AE878" i="5" s="1"/>
  <c r="V878" i="5"/>
  <c r="Z878" i="5" s="1"/>
  <c r="AB878" i="5" s="1"/>
  <c r="W878" i="5"/>
  <c r="X878" i="5"/>
  <c r="AD878" i="5" s="1"/>
  <c r="AN878" i="5" s="1"/>
  <c r="Y846" i="5"/>
  <c r="V846" i="5"/>
  <c r="Z846" i="5" s="1"/>
  <c r="AB846" i="5" s="1"/>
  <c r="AC846" i="5" s="1"/>
  <c r="AL846" i="5" s="1"/>
  <c r="W846" i="5"/>
  <c r="X846" i="5"/>
  <c r="AD846" i="5" s="1"/>
  <c r="AN846" i="5" s="1"/>
  <c r="X109" i="5"/>
  <c r="Y109" i="5"/>
  <c r="V109" i="5"/>
  <c r="Z109" i="5" s="1"/>
  <c r="AB109" i="5" s="1"/>
  <c r="W109" i="5"/>
  <c r="X229" i="5"/>
  <c r="Y229" i="5"/>
  <c r="V229" i="5"/>
  <c r="Z229" i="5" s="1"/>
  <c r="AB229" i="5" s="1"/>
  <c r="W229" i="5"/>
  <c r="Y1325" i="5"/>
  <c r="V1325" i="5"/>
  <c r="Z1325" i="5" s="1"/>
  <c r="AB1325" i="5" s="1"/>
  <c r="W1325" i="5"/>
  <c r="X1325" i="5"/>
  <c r="AB638" i="5"/>
  <c r="AC638" i="5" s="1"/>
  <c r="AL638" i="5" s="1"/>
  <c r="X97" i="5"/>
  <c r="Y97" i="5"/>
  <c r="V97" i="5"/>
  <c r="Z97" i="5" s="1"/>
  <c r="AB97" i="5" s="1"/>
  <c r="W97" i="5"/>
  <c r="Y647" i="5"/>
  <c r="V647" i="5"/>
  <c r="Z647" i="5" s="1"/>
  <c r="AB647" i="5" s="1"/>
  <c r="AE647" i="5" s="1"/>
  <c r="W647" i="5"/>
  <c r="X647" i="5"/>
  <c r="AB69" i="5"/>
  <c r="AD69" i="5" s="1"/>
  <c r="AN69" i="5" s="1"/>
  <c r="AB247" i="5"/>
  <c r="X247" i="5"/>
  <c r="Y247" i="5"/>
  <c r="V247" i="5"/>
  <c r="Z247" i="5" s="1"/>
  <c r="W247" i="5"/>
  <c r="AE409" i="5"/>
  <c r="AB1409" i="5"/>
  <c r="Y1009" i="5"/>
  <c r="V1009" i="5"/>
  <c r="Z1009" i="5" s="1"/>
  <c r="AB1009" i="5" s="1"/>
  <c r="W1009" i="5"/>
  <c r="X1009" i="5"/>
  <c r="AB1110" i="5"/>
  <c r="Y1370" i="5"/>
  <c r="V1370" i="5"/>
  <c r="Z1370" i="5" s="1"/>
  <c r="AB1370" i="5" s="1"/>
  <c r="W1370" i="5"/>
  <c r="X1370" i="5"/>
  <c r="AB1193" i="5"/>
  <c r="AE609" i="5"/>
  <c r="Y911" i="5"/>
  <c r="V911" i="5"/>
  <c r="Z911" i="5" s="1"/>
  <c r="AB911" i="5" s="1"/>
  <c r="W911" i="5"/>
  <c r="X911" i="5"/>
  <c r="X122" i="5"/>
  <c r="Y122" i="5"/>
  <c r="V122" i="5"/>
  <c r="Z122" i="5" s="1"/>
  <c r="AB122" i="5" s="1"/>
  <c r="W122" i="5"/>
  <c r="AC886" i="5"/>
  <c r="AL886" i="5" s="1"/>
  <c r="Y1441" i="5"/>
  <c r="V1441" i="5"/>
  <c r="Z1441" i="5" s="1"/>
  <c r="W1441" i="5"/>
  <c r="X1441" i="5"/>
  <c r="Y622" i="5"/>
  <c r="V622" i="5"/>
  <c r="Z622" i="5" s="1"/>
  <c r="AB622" i="5" s="1"/>
  <c r="W622" i="5"/>
  <c r="X622" i="5"/>
  <c r="X54" i="5"/>
  <c r="Y54" i="5"/>
  <c r="V54" i="5"/>
  <c r="Z54" i="5" s="1"/>
  <c r="AB54" i="5" s="1"/>
  <c r="W54" i="5"/>
  <c r="AE1480" i="5"/>
  <c r="W2811" i="5"/>
  <c r="X2811" i="5"/>
  <c r="Y2811" i="5"/>
  <c r="V2811" i="5"/>
  <c r="Z2811" i="5" s="1"/>
  <c r="V2767" i="5"/>
  <c r="Z2767" i="5" s="1"/>
  <c r="W2767" i="5"/>
  <c r="X2767" i="5"/>
  <c r="Y2767" i="5"/>
  <c r="Y2211" i="5"/>
  <c r="V2211" i="5"/>
  <c r="Z2211" i="5" s="1"/>
  <c r="W2211" i="5"/>
  <c r="X2211" i="5"/>
  <c r="AE2716" i="5"/>
  <c r="AE1649" i="5"/>
  <c r="T3012" i="5"/>
  <c r="Q3012" i="5"/>
  <c r="AA3012" i="5" s="1"/>
  <c r="U3012" i="5"/>
  <c r="S3012" i="5"/>
  <c r="R3012" i="5"/>
  <c r="AD1510" i="5"/>
  <c r="AN1510" i="5" s="1"/>
  <c r="Q2545" i="5"/>
  <c r="AA2545" i="5" s="1"/>
  <c r="T2545" i="5"/>
  <c r="U2545" i="5"/>
  <c r="R2545" i="5"/>
  <c r="S2545" i="5"/>
  <c r="Y2099" i="5"/>
  <c r="V2099" i="5"/>
  <c r="Z2099" i="5" s="1"/>
  <c r="AB2099" i="5" s="1"/>
  <c r="W2099" i="5"/>
  <c r="X2099" i="5"/>
  <c r="P1992" i="5"/>
  <c r="O1993" i="5"/>
  <c r="AI1993" i="5" s="1"/>
  <c r="O2262" i="5"/>
  <c r="AI2262" i="5" s="1"/>
  <c r="P2261" i="5"/>
  <c r="R2613" i="5"/>
  <c r="S2613" i="5"/>
  <c r="Q2613" i="5"/>
  <c r="AA2613" i="5" s="1"/>
  <c r="T2613" i="5"/>
  <c r="U2613" i="5"/>
  <c r="AD2381" i="5"/>
  <c r="AN2381" i="5" s="1"/>
  <c r="AB3041" i="5"/>
  <c r="AD3041" i="5" s="1"/>
  <c r="AN3041" i="5" s="1"/>
  <c r="X2877" i="5"/>
  <c r="Y2877" i="5"/>
  <c r="V2877" i="5"/>
  <c r="Z2877" i="5" s="1"/>
  <c r="AB2877" i="5" s="1"/>
  <c r="W2877" i="5"/>
  <c r="AC1731" i="5"/>
  <c r="AL1731" i="5" s="1"/>
  <c r="O1561" i="5"/>
  <c r="AI1561" i="5" s="1"/>
  <c r="P1560" i="5"/>
  <c r="Q2212" i="5"/>
  <c r="AA2212" i="5" s="1"/>
  <c r="R2212" i="5"/>
  <c r="U2212" i="5"/>
  <c r="S2212" i="5"/>
  <c r="T2212" i="5"/>
  <c r="X2826" i="5"/>
  <c r="Y2826" i="5"/>
  <c r="V2826" i="5"/>
  <c r="Z2826" i="5" s="1"/>
  <c r="AB2826" i="5" s="1"/>
  <c r="W2826" i="5"/>
  <c r="AE2876" i="5"/>
  <c r="Y1637" i="5"/>
  <c r="V1637" i="5"/>
  <c r="Z1637" i="5" s="1"/>
  <c r="AB1637" i="5" s="1"/>
  <c r="X1637" i="5"/>
  <c r="W1637" i="5"/>
  <c r="Q2391" i="5"/>
  <c r="AA2391" i="5" s="1"/>
  <c r="U2391" i="5"/>
  <c r="R2391" i="5"/>
  <c r="T2391" i="5"/>
  <c r="S2391" i="5"/>
  <c r="P1780" i="5"/>
  <c r="O1781" i="5"/>
  <c r="AI1781" i="5" s="1"/>
  <c r="AB3240" i="5"/>
  <c r="AB2312" i="5"/>
  <c r="AE2312" i="5" s="1"/>
  <c r="R3042" i="5"/>
  <c r="S3042" i="5"/>
  <c r="Q3042" i="5"/>
  <c r="AA3042" i="5" s="1"/>
  <c r="T3042" i="5"/>
  <c r="U3042" i="5"/>
  <c r="U2878" i="5"/>
  <c r="R2878" i="5"/>
  <c r="S2878" i="5"/>
  <c r="Q2878" i="5"/>
  <c r="AA2878" i="5" s="1"/>
  <c r="T2878" i="5"/>
  <c r="Y3168" i="5"/>
  <c r="W3168" i="5"/>
  <c r="X3168" i="5"/>
  <c r="V3168" i="5"/>
  <c r="Z3168" i="5" s="1"/>
  <c r="AB3212" i="5"/>
  <c r="AC2410" i="5"/>
  <c r="AL2410" i="5" s="1"/>
  <c r="AE2825" i="5"/>
  <c r="AE3109" i="5"/>
  <c r="AB3132" i="5"/>
  <c r="AC3132" i="5" s="1"/>
  <c r="AL3132" i="5" s="1"/>
  <c r="AE2913" i="5"/>
  <c r="AB2498" i="5"/>
  <c r="AD2498" i="5" s="1"/>
  <c r="AN2498" i="5" s="1"/>
  <c r="Y3067" i="5"/>
  <c r="V3067" i="5"/>
  <c r="Z3067" i="5" s="1"/>
  <c r="X3067" i="5"/>
  <c r="W3067" i="5"/>
  <c r="W2175" i="5"/>
  <c r="X2175" i="5"/>
  <c r="Y2175" i="5"/>
  <c r="V2175" i="5"/>
  <c r="Z2175" i="5" s="1"/>
  <c r="AB2175" i="5" s="1"/>
  <c r="X1963" i="5"/>
  <c r="Y1963" i="5"/>
  <c r="V1963" i="5"/>
  <c r="Z1963" i="5" s="1"/>
  <c r="AB1963" i="5" s="1"/>
  <c r="W1963" i="5"/>
  <c r="Y3284" i="5"/>
  <c r="V3284" i="5"/>
  <c r="Z3284" i="5" s="1"/>
  <c r="AB3284" i="5" s="1"/>
  <c r="W3284" i="5"/>
  <c r="X3284" i="5"/>
  <c r="R3257" i="5"/>
  <c r="T3257" i="5"/>
  <c r="Q3257" i="5"/>
  <c r="AA3257" i="5" s="1"/>
  <c r="U3257" i="5"/>
  <c r="S3257" i="5"/>
  <c r="V2930" i="5"/>
  <c r="Z2930" i="5" s="1"/>
  <c r="AB2930" i="5" s="1"/>
  <c r="W2930" i="5"/>
  <c r="X2930" i="5"/>
  <c r="Y2930" i="5"/>
  <c r="P1814" i="5"/>
  <c r="O1815" i="5"/>
  <c r="AI1815" i="5" s="1"/>
  <c r="P3170" i="5"/>
  <c r="O3171" i="5"/>
  <c r="AI3171" i="5" s="1"/>
  <c r="Q3213" i="5"/>
  <c r="AA3213" i="5" s="1"/>
  <c r="S3213" i="5"/>
  <c r="U3213" i="5"/>
  <c r="R3213" i="5"/>
  <c r="T3213" i="5"/>
  <c r="AB2358" i="5"/>
  <c r="AE2358" i="5" s="1"/>
  <c r="AC3011" i="5"/>
  <c r="AL3011" i="5" s="1"/>
  <c r="U2021" i="5"/>
  <c r="S2021" i="5"/>
  <c r="R2021" i="5"/>
  <c r="T2021" i="5"/>
  <c r="Q2021" i="5"/>
  <c r="AA2021" i="5" s="1"/>
  <c r="AD1710" i="5"/>
  <c r="AN1710" i="5" s="1"/>
  <c r="AC2544" i="5"/>
  <c r="AL2544" i="5" s="1"/>
  <c r="AE2389" i="5"/>
  <c r="V2098" i="5"/>
  <c r="Z2098" i="5" s="1"/>
  <c r="AB2098" i="5" s="1"/>
  <c r="W2098" i="5"/>
  <c r="AC2098" i="5" s="1"/>
  <c r="AL2098" i="5" s="1"/>
  <c r="X2098" i="5"/>
  <c r="Y2098" i="5"/>
  <c r="AD3131" i="5"/>
  <c r="AN3131" i="5" s="1"/>
  <c r="W2612" i="5"/>
  <c r="X2612" i="5"/>
  <c r="Y2612" i="5"/>
  <c r="V2612" i="5"/>
  <c r="Z2612" i="5" s="1"/>
  <c r="AB2612" i="5" s="1"/>
  <c r="P2915" i="5"/>
  <c r="O2916" i="5"/>
  <c r="AI2916" i="5" s="1"/>
  <c r="AD2040" i="5"/>
  <c r="AN2040" i="5" s="1"/>
  <c r="P3146" i="5"/>
  <c r="O3147" i="5"/>
  <c r="AI3147" i="5" s="1"/>
  <c r="AC1777" i="5"/>
  <c r="AL1777" i="5" s="1"/>
  <c r="S1964" i="5"/>
  <c r="R1964" i="5"/>
  <c r="T1964" i="5"/>
  <c r="Q1964" i="5"/>
  <c r="AA1964" i="5" s="1"/>
  <c r="U1964" i="5"/>
  <c r="P3269" i="5"/>
  <c r="O3270" i="5"/>
  <c r="AI3270" i="5" s="1"/>
  <c r="R2931" i="5"/>
  <c r="T2931" i="5"/>
  <c r="S2931" i="5"/>
  <c r="Q2931" i="5"/>
  <c r="AA2931" i="5" s="1"/>
  <c r="U2931" i="5"/>
  <c r="X1812" i="5"/>
  <c r="Y1812" i="5"/>
  <c r="V1812" i="5"/>
  <c r="Z1812" i="5" s="1"/>
  <c r="W1812" i="5"/>
  <c r="AD2088" i="5"/>
  <c r="AN2088" i="5" s="1"/>
  <c r="S1732" i="5"/>
  <c r="T1732" i="5"/>
  <c r="Q1732" i="5"/>
  <c r="AA1732" i="5" s="1"/>
  <c r="R1732" i="5"/>
  <c r="U1732" i="5"/>
  <c r="X334" i="5"/>
  <c r="AD334" i="5" s="1"/>
  <c r="AN334" i="5" s="1"/>
  <c r="Y334" i="5"/>
  <c r="AE334" i="5" s="1"/>
  <c r="V334" i="5"/>
  <c r="Z334" i="5" s="1"/>
  <c r="AB334" i="5" s="1"/>
  <c r="W334" i="5"/>
  <c r="X526" i="5"/>
  <c r="AD526" i="5" s="1"/>
  <c r="AN526" i="5" s="1"/>
  <c r="Y526" i="5"/>
  <c r="AE526" i="5" s="1"/>
  <c r="V526" i="5"/>
  <c r="Z526" i="5" s="1"/>
  <c r="AB526" i="5" s="1"/>
  <c r="W526" i="5"/>
  <c r="Y826" i="5"/>
  <c r="V826" i="5"/>
  <c r="Z826" i="5" s="1"/>
  <c r="AB826" i="5" s="1"/>
  <c r="W826" i="5"/>
  <c r="X826" i="5"/>
  <c r="Y1254" i="5"/>
  <c r="AE1254" i="5" s="1"/>
  <c r="W1254" i="5"/>
  <c r="AC1254" i="5" s="1"/>
  <c r="AL1254" i="5" s="1"/>
  <c r="V1254" i="5"/>
  <c r="Z1254" i="5" s="1"/>
  <c r="AB1254" i="5" s="1"/>
  <c r="X1254" i="5"/>
  <c r="Y661" i="5"/>
  <c r="V661" i="5"/>
  <c r="Z661" i="5" s="1"/>
  <c r="AB661" i="5" s="1"/>
  <c r="W661" i="5"/>
  <c r="X661" i="5"/>
  <c r="Y1354" i="5"/>
  <c r="W1354" i="5"/>
  <c r="V1354" i="5"/>
  <c r="Z1354" i="5" s="1"/>
  <c r="AB1354" i="5" s="1"/>
  <c r="X1354" i="5"/>
  <c r="AE638" i="5"/>
  <c r="X489" i="5"/>
  <c r="Y489" i="5"/>
  <c r="V489" i="5"/>
  <c r="Z489" i="5" s="1"/>
  <c r="AB489" i="5" s="1"/>
  <c r="W489" i="5"/>
  <c r="Y693" i="5"/>
  <c r="V693" i="5"/>
  <c r="Z693" i="5" s="1"/>
  <c r="AB693" i="5" s="1"/>
  <c r="W693" i="5"/>
  <c r="X693" i="5"/>
  <c r="AC69" i="5"/>
  <c r="AL69" i="5" s="1"/>
  <c r="X344" i="5"/>
  <c r="Y344" i="5"/>
  <c r="V344" i="5"/>
  <c r="Z344" i="5" s="1"/>
  <c r="AB344" i="5" s="1"/>
  <c r="W344" i="5"/>
  <c r="AC247" i="5"/>
  <c r="AL247" i="5" s="1"/>
  <c r="X150" i="5"/>
  <c r="Y150" i="5"/>
  <c r="V150" i="5"/>
  <c r="Z150" i="5" s="1"/>
  <c r="AB150" i="5" s="1"/>
  <c r="W150" i="5"/>
  <c r="AD409" i="5"/>
  <c r="AN409" i="5" s="1"/>
  <c r="AE1409" i="5"/>
  <c r="AC1110" i="5"/>
  <c r="AL1110" i="5" s="1"/>
  <c r="AE1193" i="5"/>
  <c r="AD609" i="5"/>
  <c r="AN609" i="5" s="1"/>
  <c r="W551" i="5"/>
  <c r="V551" i="5"/>
  <c r="Z551" i="5" s="1"/>
  <c r="AB551" i="5" s="1"/>
  <c r="X551" i="5"/>
  <c r="Y551" i="5"/>
  <c r="AE551" i="5" s="1"/>
  <c r="X313" i="5"/>
  <c r="Y313" i="5"/>
  <c r="V313" i="5"/>
  <c r="Z313" i="5" s="1"/>
  <c r="AB313" i="5" s="1"/>
  <c r="W313" i="5"/>
  <c r="AE886" i="5"/>
  <c r="AB1441" i="5"/>
  <c r="X218" i="5"/>
  <c r="Y218" i="5"/>
  <c r="AE218" i="5" s="1"/>
  <c r="V218" i="5"/>
  <c r="Z218" i="5" s="1"/>
  <c r="AB218" i="5" s="1"/>
  <c r="W218" i="5"/>
  <c r="Y1318" i="5"/>
  <c r="AE1318" i="5" s="1"/>
  <c r="W1318" i="5"/>
  <c r="X1318" i="5"/>
  <c r="V1318" i="5"/>
  <c r="Z1318" i="5" s="1"/>
  <c r="AB1318" i="5" s="1"/>
  <c r="AB2811" i="5"/>
  <c r="AB2767" i="5"/>
  <c r="AD2767" i="5" s="1"/>
  <c r="AN2767" i="5" s="1"/>
  <c r="AB2211" i="5"/>
  <c r="AE1610" i="5"/>
  <c r="AD2716" i="5"/>
  <c r="AN2716" i="5" s="1"/>
  <c r="AD1649" i="5"/>
  <c r="AN1649" i="5" s="1"/>
  <c r="Y2320" i="5"/>
  <c r="V2320" i="5"/>
  <c r="Z2320" i="5" s="1"/>
  <c r="AB2320" i="5" s="1"/>
  <c r="W2320" i="5"/>
  <c r="X2320" i="5"/>
  <c r="U1638" i="5"/>
  <c r="S1638" i="5"/>
  <c r="R1638" i="5"/>
  <c r="Q1638" i="5"/>
  <c r="AA1638" i="5" s="1"/>
  <c r="T1638" i="5"/>
  <c r="AD2810" i="5"/>
  <c r="AN2810" i="5" s="1"/>
  <c r="AE2020" i="5"/>
  <c r="AB3085" i="5"/>
  <c r="W2717" i="5"/>
  <c r="X2717" i="5"/>
  <c r="Y2717" i="5"/>
  <c r="V2717" i="5"/>
  <c r="Z2717" i="5" s="1"/>
  <c r="AB2717" i="5" s="1"/>
  <c r="R1711" i="5"/>
  <c r="S1711" i="5"/>
  <c r="Q1711" i="5"/>
  <c r="AA1711" i="5" s="1"/>
  <c r="T1711" i="5"/>
  <c r="U1711" i="5"/>
  <c r="W2276" i="5"/>
  <c r="X2276" i="5"/>
  <c r="Y2276" i="5"/>
  <c r="V2276" i="5"/>
  <c r="Z2276" i="5" s="1"/>
  <c r="AB2276" i="5" s="1"/>
  <c r="AD1778" i="5"/>
  <c r="AN1778" i="5" s="1"/>
  <c r="R1991" i="5"/>
  <c r="S1991" i="5"/>
  <c r="Q1991" i="5"/>
  <c r="AA1991" i="5" s="1"/>
  <c r="T1991" i="5"/>
  <c r="U1991" i="5"/>
  <c r="Q2260" i="5"/>
  <c r="AA2260" i="5" s="1"/>
  <c r="U2260" i="5"/>
  <c r="S2260" i="5"/>
  <c r="R2260" i="5"/>
  <c r="T2260" i="5"/>
  <c r="AB3202" i="5"/>
  <c r="AD3202" i="5" s="1"/>
  <c r="AN3202" i="5" s="1"/>
  <c r="T2041" i="5"/>
  <c r="Q2041" i="5"/>
  <c r="AA2041" i="5" s="1"/>
  <c r="U2041" i="5"/>
  <c r="S2041" i="5"/>
  <c r="R2041" i="5"/>
  <c r="AB3144" i="5"/>
  <c r="AE3144" i="5" s="1"/>
  <c r="AC2381" i="5"/>
  <c r="AL2381" i="5" s="1"/>
  <c r="W1611" i="5"/>
  <c r="X1611" i="5"/>
  <c r="Y1611" i="5"/>
  <c r="V1611" i="5"/>
  <c r="Z1611" i="5" s="1"/>
  <c r="AB1611" i="5" s="1"/>
  <c r="U1559" i="5"/>
  <c r="Q1559" i="5"/>
  <c r="AA1559" i="5" s="1"/>
  <c r="R1559" i="5"/>
  <c r="T1559" i="5"/>
  <c r="S1559" i="5"/>
  <c r="P2213" i="5"/>
  <c r="O2214" i="5"/>
  <c r="AI2214" i="5" s="1"/>
  <c r="X3110" i="5"/>
  <c r="Y3110" i="5"/>
  <c r="V3110" i="5"/>
  <c r="Z3110" i="5" s="1"/>
  <c r="AB3110" i="5" s="1"/>
  <c r="W3110" i="5"/>
  <c r="P2322" i="5"/>
  <c r="O2323" i="5"/>
  <c r="AI2323" i="5" s="1"/>
  <c r="P3087" i="5"/>
  <c r="O3088" i="5"/>
  <c r="AI3088" i="5" s="1"/>
  <c r="R2718" i="5"/>
  <c r="T2718" i="5"/>
  <c r="S2718" i="5"/>
  <c r="Q2718" i="5"/>
  <c r="AA2718" i="5" s="1"/>
  <c r="U2718" i="5"/>
  <c r="R2513" i="5"/>
  <c r="S2513" i="5"/>
  <c r="Q2513" i="5"/>
  <c r="AA2513" i="5" s="1"/>
  <c r="T2513" i="5"/>
  <c r="U2513" i="5"/>
  <c r="Y3203" i="5"/>
  <c r="V3203" i="5"/>
  <c r="Z3203" i="5" s="1"/>
  <c r="AB3203" i="5" s="1"/>
  <c r="X3203" i="5"/>
  <c r="W3203" i="5"/>
  <c r="AC3240" i="5"/>
  <c r="AL3240" i="5" s="1"/>
  <c r="AB1579" i="5"/>
  <c r="AC1579" i="5" s="1"/>
  <c r="AL1579" i="5" s="1"/>
  <c r="O3044" i="5"/>
  <c r="AI3044" i="5" s="1"/>
  <c r="P3043" i="5"/>
  <c r="AE2097" i="5"/>
  <c r="Y3256" i="5"/>
  <c r="W3256" i="5"/>
  <c r="V3256" i="5"/>
  <c r="Z3256" i="5" s="1"/>
  <c r="AB3256" i="5" s="1"/>
  <c r="X3256" i="5"/>
  <c r="P2879" i="5"/>
  <c r="O2880" i="5"/>
  <c r="AI2880" i="5" s="1"/>
  <c r="AB3168" i="5"/>
  <c r="X2411" i="5"/>
  <c r="Y2411" i="5"/>
  <c r="V2411" i="5"/>
  <c r="Z2411" i="5" s="1"/>
  <c r="AB2411" i="5" s="1"/>
  <c r="W2411" i="5"/>
  <c r="AE3212" i="5"/>
  <c r="T2827" i="5"/>
  <c r="S2827" i="5"/>
  <c r="Q2827" i="5"/>
  <c r="AA2827" i="5" s="1"/>
  <c r="U2827" i="5"/>
  <c r="R2827" i="5"/>
  <c r="P2360" i="5"/>
  <c r="O2361" i="5"/>
  <c r="AI2361" i="5" s="1"/>
  <c r="Y3111" i="5"/>
  <c r="W3111" i="5"/>
  <c r="V3111" i="5"/>
  <c r="Z3111" i="5" s="1"/>
  <c r="AB3111" i="5" s="1"/>
  <c r="X3111" i="5"/>
  <c r="AC3124" i="5"/>
  <c r="AL3124" i="5" s="1"/>
  <c r="W2895" i="5"/>
  <c r="X2895" i="5"/>
  <c r="Y2895" i="5"/>
  <c r="V2895" i="5"/>
  <c r="Z2895" i="5" s="1"/>
  <c r="AB2895" i="5" s="1"/>
  <c r="AE1730" i="5"/>
  <c r="AC3109" i="5"/>
  <c r="AL3109" i="5" s="1"/>
  <c r="AC3040" i="5"/>
  <c r="AL3040" i="5" s="1"/>
  <c r="W2512" i="5"/>
  <c r="AC2512" i="5" s="1"/>
  <c r="AL2512" i="5" s="1"/>
  <c r="X2512" i="5"/>
  <c r="Y2512" i="5"/>
  <c r="V2512" i="5"/>
  <c r="Z2512" i="5" s="1"/>
  <c r="AB2512" i="5" s="1"/>
  <c r="P1581" i="5"/>
  <c r="O1582" i="5"/>
  <c r="AI1582" i="5" s="1"/>
  <c r="AB3067" i="5"/>
  <c r="AC3067" i="5" s="1"/>
  <c r="AL3067" i="5" s="1"/>
  <c r="V3267" i="5"/>
  <c r="Z3267" i="5" s="1"/>
  <c r="AB3267" i="5" s="1"/>
  <c r="X3267" i="5"/>
  <c r="Y3267" i="5"/>
  <c r="W3267" i="5"/>
  <c r="P3258" i="5"/>
  <c r="O3259" i="5"/>
  <c r="AE2930" i="5"/>
  <c r="Q1813" i="5"/>
  <c r="AA1813" i="5" s="1"/>
  <c r="R1813" i="5"/>
  <c r="U1813" i="5"/>
  <c r="S1813" i="5"/>
  <c r="T1813" i="5"/>
  <c r="U3169" i="5"/>
  <c r="S3169" i="5"/>
  <c r="Q3169" i="5"/>
  <c r="AA3169" i="5" s="1"/>
  <c r="R3169" i="5"/>
  <c r="T3169" i="5"/>
  <c r="O2414" i="5"/>
  <c r="AI2414" i="5" s="1"/>
  <c r="P2413" i="5"/>
  <c r="AC2358" i="5"/>
  <c r="AL2358" i="5" s="1"/>
  <c r="AD2358" i="5"/>
  <c r="AN2358" i="5" s="1"/>
  <c r="T2896" i="5"/>
  <c r="Q2896" i="5"/>
  <c r="AA2896" i="5" s="1"/>
  <c r="U2896" i="5"/>
  <c r="S2896" i="5"/>
  <c r="R2896" i="5"/>
  <c r="Q1682" i="5"/>
  <c r="AA1682" i="5" s="1"/>
  <c r="R1682" i="5"/>
  <c r="U1682" i="5"/>
  <c r="S1682" i="5"/>
  <c r="T1682" i="5"/>
  <c r="AD2389" i="5"/>
  <c r="AN2389" i="5" s="1"/>
  <c r="AE2040" i="5"/>
  <c r="X2499" i="5"/>
  <c r="Y2499" i="5"/>
  <c r="V2499" i="5"/>
  <c r="Z2499" i="5" s="1"/>
  <c r="AB2499" i="5" s="1"/>
  <c r="W2499" i="5"/>
  <c r="O2178" i="5"/>
  <c r="AI2178" i="5" s="1"/>
  <c r="P2177" i="5"/>
  <c r="AE2357" i="5"/>
  <c r="S3268" i="5"/>
  <c r="U3268" i="5"/>
  <c r="T3268" i="5"/>
  <c r="R3268" i="5"/>
  <c r="Q3268" i="5"/>
  <c r="AA3268" i="5" s="1"/>
  <c r="O2933" i="5"/>
  <c r="AI2933" i="5" s="1"/>
  <c r="P2932" i="5"/>
  <c r="AB1812" i="5"/>
  <c r="AC1812" i="5" s="1"/>
  <c r="AL1812" i="5" s="1"/>
  <c r="AC1913" i="5"/>
  <c r="AL1913" i="5" s="1"/>
  <c r="AE1913" i="5"/>
  <c r="Y1914" i="5"/>
  <c r="V1914" i="5"/>
  <c r="Z1914" i="5" s="1"/>
  <c r="W1914" i="5"/>
  <c r="X1914" i="5"/>
  <c r="AB1914" i="5"/>
  <c r="AE1914" i="5" s="1"/>
  <c r="T1915" i="5"/>
  <c r="Q1915" i="5"/>
  <c r="AA1915" i="5" s="1"/>
  <c r="U1915" i="5"/>
  <c r="R1915" i="5"/>
  <c r="S1915" i="5"/>
  <c r="P1916" i="5"/>
  <c r="O1917" i="5"/>
  <c r="AI1917" i="5" s="1"/>
  <c r="AD1914" i="5"/>
  <c r="AN1914" i="5" s="1"/>
  <c r="Y1481" i="5"/>
  <c r="V1481" i="5"/>
  <c r="Z1481" i="5" s="1"/>
  <c r="AB1481" i="5" s="1"/>
  <c r="W1481" i="5"/>
  <c r="X1481" i="5"/>
  <c r="U611" i="5"/>
  <c r="R611" i="5"/>
  <c r="Q611" i="5"/>
  <c r="AA611" i="5" s="1"/>
  <c r="S611" i="5"/>
  <c r="T611" i="5"/>
  <c r="U190" i="5"/>
  <c r="R190" i="5"/>
  <c r="S190" i="5"/>
  <c r="T190" i="5"/>
  <c r="Q190" i="5"/>
  <c r="AA190" i="5" s="1"/>
  <c r="U1355" i="5"/>
  <c r="S1355" i="5"/>
  <c r="T1355" i="5"/>
  <c r="R1355" i="5"/>
  <c r="Q1355" i="5"/>
  <c r="AA1355" i="5" s="1"/>
  <c r="U694" i="5"/>
  <c r="T694" i="5"/>
  <c r="R694" i="5"/>
  <c r="Q694" i="5"/>
  <c r="AA694" i="5" s="1"/>
  <c r="S694" i="5"/>
  <c r="U410" i="5"/>
  <c r="T410" i="5"/>
  <c r="R410" i="5"/>
  <c r="S410" i="5"/>
  <c r="Q410" i="5"/>
  <c r="AA410" i="5" s="1"/>
  <c r="U323" i="5"/>
  <c r="R323" i="5"/>
  <c r="S323" i="5"/>
  <c r="T323" i="5"/>
  <c r="Q323" i="5"/>
  <c r="AA323" i="5" s="1"/>
  <c r="O1484" i="5"/>
  <c r="AI1484" i="5" s="1"/>
  <c r="P1483" i="5"/>
  <c r="O889" i="5"/>
  <c r="AI889" i="5" s="1"/>
  <c r="P888" i="5"/>
  <c r="O625" i="5"/>
  <c r="AI625" i="5" s="1"/>
  <c r="P624" i="5"/>
  <c r="U151" i="5"/>
  <c r="S151" i="5"/>
  <c r="T151" i="5"/>
  <c r="R151" i="5"/>
  <c r="Q151" i="5"/>
  <c r="AA151" i="5" s="1"/>
  <c r="O337" i="5"/>
  <c r="AI337" i="5" s="1"/>
  <c r="P336" i="5"/>
  <c r="U811" i="5"/>
  <c r="R811" i="5"/>
  <c r="S811" i="5"/>
  <c r="T811" i="5"/>
  <c r="Q811" i="5"/>
  <c r="AA811" i="5" s="1"/>
  <c r="O1196" i="5"/>
  <c r="AI1196" i="5" s="1"/>
  <c r="P1195" i="5"/>
  <c r="O849" i="5"/>
  <c r="AI849" i="5" s="1"/>
  <c r="P848" i="5"/>
  <c r="O664" i="5"/>
  <c r="AI664" i="5" s="1"/>
  <c r="P663" i="5"/>
  <c r="O1357" i="5"/>
  <c r="AI1357" i="5" s="1"/>
  <c r="P1356" i="5"/>
  <c r="O250" i="5"/>
  <c r="AI250" i="5" s="1"/>
  <c r="P249" i="5"/>
  <c r="O513" i="5"/>
  <c r="AI513" i="5" s="1"/>
  <c r="P512" i="5"/>
  <c r="O325" i="5"/>
  <c r="AI325" i="5" s="1"/>
  <c r="P324" i="5"/>
  <c r="U219" i="5"/>
  <c r="S219" i="5"/>
  <c r="T219" i="5"/>
  <c r="Q219" i="5"/>
  <c r="AA219" i="5" s="1"/>
  <c r="R219" i="5"/>
  <c r="U490" i="5"/>
  <c r="T490" i="5"/>
  <c r="Q490" i="5"/>
  <c r="AA490" i="5" s="1"/>
  <c r="R490" i="5"/>
  <c r="S490" i="5"/>
  <c r="O153" i="5"/>
  <c r="AI153" i="5" s="1"/>
  <c r="P152" i="5"/>
  <c r="O749" i="5"/>
  <c r="AI749" i="5" s="1"/>
  <c r="P748" i="5"/>
  <c r="U134" i="5"/>
  <c r="R134" i="5"/>
  <c r="S134" i="5"/>
  <c r="T134" i="5"/>
  <c r="Q134" i="5"/>
  <c r="AA134" i="5" s="1"/>
  <c r="U879" i="5"/>
  <c r="R879" i="5"/>
  <c r="S879" i="5"/>
  <c r="T879" i="5"/>
  <c r="Q879" i="5"/>
  <c r="AA879" i="5" s="1"/>
  <c r="U371" i="5"/>
  <c r="R371" i="5"/>
  <c r="S371" i="5"/>
  <c r="Q371" i="5"/>
  <c r="AA371" i="5" s="1"/>
  <c r="T371" i="5"/>
  <c r="U1371" i="5"/>
  <c r="S1371" i="5"/>
  <c r="T1371" i="5"/>
  <c r="R1371" i="5"/>
  <c r="Q1371" i="5"/>
  <c r="AA1371" i="5" s="1"/>
  <c r="O813" i="5"/>
  <c r="AI813" i="5" s="1"/>
  <c r="P812" i="5"/>
  <c r="U834" i="5"/>
  <c r="T834" i="5"/>
  <c r="R834" i="5"/>
  <c r="S834" i="5"/>
  <c r="Q834" i="5"/>
  <c r="AA834" i="5" s="1"/>
  <c r="U1255" i="5"/>
  <c r="S1255" i="5"/>
  <c r="T1255" i="5"/>
  <c r="R1255" i="5"/>
  <c r="Q1255" i="5"/>
  <c r="AA1255" i="5" s="1"/>
  <c r="O1213" i="5"/>
  <c r="AI1213" i="5" s="1"/>
  <c r="P1212" i="5"/>
  <c r="U437" i="5"/>
  <c r="S437" i="5"/>
  <c r="T437" i="5"/>
  <c r="R437" i="5"/>
  <c r="Q437" i="5"/>
  <c r="AA437" i="5" s="1"/>
  <c r="R1326" i="5"/>
  <c r="U1326" i="5"/>
  <c r="S1326" i="5"/>
  <c r="Q1326" i="5"/>
  <c r="AA1326" i="5" s="1"/>
  <c r="T1326" i="5"/>
  <c r="U912" i="5"/>
  <c r="R912" i="5"/>
  <c r="S912" i="5"/>
  <c r="T912" i="5"/>
  <c r="Q912" i="5"/>
  <c r="AA912" i="5" s="1"/>
  <c r="U552" i="5"/>
  <c r="R552" i="5"/>
  <c r="S552" i="5"/>
  <c r="Q552" i="5"/>
  <c r="AA552" i="5" s="1"/>
  <c r="T552" i="5"/>
  <c r="O712" i="5"/>
  <c r="AI712" i="5" s="1"/>
  <c r="P711" i="5"/>
  <c r="O1444" i="5"/>
  <c r="AI1444" i="5" s="1"/>
  <c r="P1443" i="5"/>
  <c r="U170" i="5"/>
  <c r="R170" i="5"/>
  <c r="S170" i="5"/>
  <c r="T170" i="5"/>
  <c r="Q170" i="5"/>
  <c r="AA170" i="5" s="1"/>
  <c r="U648" i="5"/>
  <c r="R648" i="5"/>
  <c r="S648" i="5"/>
  <c r="Q648" i="5"/>
  <c r="AA648" i="5" s="1"/>
  <c r="T648" i="5"/>
  <c r="U345" i="5"/>
  <c r="S345" i="5"/>
  <c r="T345" i="5"/>
  <c r="Q345" i="5"/>
  <c r="AA345" i="5" s="1"/>
  <c r="R345" i="5"/>
  <c r="R940" i="5"/>
  <c r="U940" i="5"/>
  <c r="S940" i="5"/>
  <c r="T940" i="5"/>
  <c r="Q940" i="5"/>
  <c r="AA940" i="5" s="1"/>
  <c r="U1410" i="5"/>
  <c r="R1410" i="5"/>
  <c r="S1410" i="5"/>
  <c r="T1410" i="5"/>
  <c r="Q1410" i="5"/>
  <c r="AA1410" i="5" s="1"/>
  <c r="U82" i="5"/>
  <c r="R82" i="5"/>
  <c r="S82" i="5"/>
  <c r="T82" i="5"/>
  <c r="Q82" i="5"/>
  <c r="AA82" i="5" s="1"/>
  <c r="O772" i="5"/>
  <c r="AI772" i="5" s="1"/>
  <c r="P771" i="5"/>
  <c r="O221" i="5"/>
  <c r="AI221" i="5" s="1"/>
  <c r="P220" i="5"/>
  <c r="O100" i="5"/>
  <c r="AI100" i="5" s="1"/>
  <c r="P99" i="5"/>
  <c r="O492" i="5"/>
  <c r="AI492" i="5" s="1"/>
  <c r="P491" i="5"/>
  <c r="U1010" i="5"/>
  <c r="T1010" i="5"/>
  <c r="R1010" i="5"/>
  <c r="S1010" i="5"/>
  <c r="Q1010" i="5"/>
  <c r="AA1010" i="5" s="1"/>
  <c r="O136" i="5"/>
  <c r="AI136" i="5" s="1"/>
  <c r="P135" i="5"/>
  <c r="U527" i="5"/>
  <c r="R527" i="5"/>
  <c r="S527" i="5"/>
  <c r="T527" i="5"/>
  <c r="Q527" i="5"/>
  <c r="AA527" i="5" s="1"/>
  <c r="U880" i="5"/>
  <c r="R880" i="5"/>
  <c r="S880" i="5"/>
  <c r="T880" i="5"/>
  <c r="Q880" i="5"/>
  <c r="AA880" i="5" s="1"/>
  <c r="U1111" i="5"/>
  <c r="R1111" i="5"/>
  <c r="S1111" i="5"/>
  <c r="T1111" i="5"/>
  <c r="Q1111" i="5"/>
  <c r="AA1111" i="5" s="1"/>
  <c r="O72" i="5"/>
  <c r="AI72" i="5" s="1"/>
  <c r="P71" i="5"/>
  <c r="U1194" i="5"/>
  <c r="T1194" i="5"/>
  <c r="R1194" i="5"/>
  <c r="Q1194" i="5"/>
  <c r="AA1194" i="5" s="1"/>
  <c r="S1194" i="5"/>
  <c r="U847" i="5"/>
  <c r="R847" i="5"/>
  <c r="S847" i="5"/>
  <c r="T847" i="5"/>
  <c r="Q847" i="5"/>
  <c r="AA847" i="5" s="1"/>
  <c r="R230" i="5"/>
  <c r="S230" i="5"/>
  <c r="T230" i="5"/>
  <c r="U230" i="5"/>
  <c r="Q230" i="5"/>
  <c r="AA230" i="5" s="1"/>
  <c r="U662" i="5"/>
  <c r="T662" i="5"/>
  <c r="R662" i="5"/>
  <c r="Q662" i="5"/>
  <c r="AA662" i="5" s="1"/>
  <c r="S662" i="5"/>
  <c r="U248" i="5"/>
  <c r="T248" i="5"/>
  <c r="R248" i="5"/>
  <c r="S248" i="5"/>
  <c r="Q248" i="5"/>
  <c r="AA248" i="5" s="1"/>
  <c r="U511" i="5"/>
  <c r="R511" i="5"/>
  <c r="T511" i="5"/>
  <c r="Q511" i="5"/>
  <c r="AA511" i="5" s="1"/>
  <c r="S511" i="5"/>
  <c r="U639" i="5"/>
  <c r="R639" i="5"/>
  <c r="S639" i="5"/>
  <c r="T639" i="5"/>
  <c r="Q639" i="5"/>
  <c r="AA639" i="5" s="1"/>
  <c r="O316" i="5"/>
  <c r="AI316" i="5" s="1"/>
  <c r="P315" i="5"/>
  <c r="O12" i="5"/>
  <c r="AI12" i="5" s="1"/>
  <c r="P11" i="5"/>
  <c r="U747" i="5"/>
  <c r="R747" i="5"/>
  <c r="S747" i="5"/>
  <c r="T747" i="5"/>
  <c r="Q747" i="5"/>
  <c r="AA747" i="5" s="1"/>
  <c r="O1312" i="5"/>
  <c r="AI1312" i="5" s="1"/>
  <c r="P1311" i="5"/>
  <c r="O1113" i="5"/>
  <c r="AI1113" i="5" s="1"/>
  <c r="P1112" i="5"/>
  <c r="U1211" i="5"/>
  <c r="S1211" i="5"/>
  <c r="T1211" i="5"/>
  <c r="R1211" i="5"/>
  <c r="Q1211" i="5"/>
  <c r="AA1211" i="5" s="1"/>
  <c r="O232" i="5"/>
  <c r="AI232" i="5" s="1"/>
  <c r="P231" i="5"/>
  <c r="O192" i="5"/>
  <c r="AI192" i="5" s="1"/>
  <c r="P191" i="5"/>
  <c r="U710" i="5"/>
  <c r="T710" i="5"/>
  <c r="R710" i="5"/>
  <c r="Q710" i="5"/>
  <c r="AA710" i="5" s="1"/>
  <c r="S710" i="5"/>
  <c r="U1442" i="5"/>
  <c r="R1442" i="5"/>
  <c r="S1442" i="5"/>
  <c r="T1442" i="5"/>
  <c r="Q1442" i="5"/>
  <c r="AA1442" i="5" s="1"/>
  <c r="O696" i="5"/>
  <c r="AI696" i="5" s="1"/>
  <c r="P695" i="5"/>
  <c r="O412" i="5"/>
  <c r="AI412" i="5" s="1"/>
  <c r="P411" i="5"/>
  <c r="U770" i="5"/>
  <c r="T770" i="5"/>
  <c r="R770" i="5"/>
  <c r="S770" i="5"/>
  <c r="Q770" i="5"/>
  <c r="AA770" i="5" s="1"/>
  <c r="O641" i="5"/>
  <c r="AI641" i="5" s="1"/>
  <c r="P640" i="5"/>
  <c r="U98" i="5"/>
  <c r="R98" i="5"/>
  <c r="S98" i="5"/>
  <c r="T98" i="5"/>
  <c r="Q98" i="5"/>
  <c r="AA98" i="5" s="1"/>
  <c r="O373" i="5"/>
  <c r="AI373" i="5" s="1"/>
  <c r="P372" i="5"/>
  <c r="O1373" i="5"/>
  <c r="AI1373" i="5" s="1"/>
  <c r="P1372" i="5"/>
  <c r="U70" i="5"/>
  <c r="R70" i="5"/>
  <c r="S70" i="5"/>
  <c r="T70" i="5"/>
  <c r="Q70" i="5"/>
  <c r="AA70" i="5" s="1"/>
  <c r="U835" i="5"/>
  <c r="R835" i="5"/>
  <c r="Q835" i="5"/>
  <c r="AA835" i="5" s="1"/>
  <c r="S835" i="5"/>
  <c r="T835" i="5"/>
  <c r="U610" i="5"/>
  <c r="T610" i="5"/>
  <c r="R610" i="5"/>
  <c r="S610" i="5"/>
  <c r="Q610" i="5"/>
  <c r="AA610" i="5" s="1"/>
  <c r="O1257" i="5"/>
  <c r="AI1257" i="5" s="1"/>
  <c r="P1256" i="5"/>
  <c r="O439" i="5"/>
  <c r="AI439" i="5" s="1"/>
  <c r="P438" i="5"/>
  <c r="O1328" i="5"/>
  <c r="AI1328" i="5" s="1"/>
  <c r="P1327" i="5"/>
  <c r="O914" i="5"/>
  <c r="AI914" i="5" s="1"/>
  <c r="P913" i="5"/>
  <c r="O554" i="5"/>
  <c r="AI554" i="5" s="1"/>
  <c r="P553" i="5"/>
  <c r="O172" i="5"/>
  <c r="AI172" i="5" s="1"/>
  <c r="P171" i="5"/>
  <c r="O650" i="5"/>
  <c r="AI650" i="5" s="1"/>
  <c r="P649" i="5"/>
  <c r="O347" i="5"/>
  <c r="AI347" i="5" s="1"/>
  <c r="P346" i="5"/>
  <c r="O942" i="5"/>
  <c r="AI942" i="5" s="1"/>
  <c r="P941" i="5"/>
  <c r="O1412" i="5"/>
  <c r="AI1412" i="5" s="1"/>
  <c r="P1411" i="5"/>
  <c r="O84" i="5"/>
  <c r="AI84" i="5" s="1"/>
  <c r="P83" i="5"/>
  <c r="U1482" i="5"/>
  <c r="R1482" i="5"/>
  <c r="S1482" i="5"/>
  <c r="T1482" i="5"/>
  <c r="Q1482" i="5"/>
  <c r="AA1482" i="5" s="1"/>
  <c r="U314" i="5"/>
  <c r="R314" i="5"/>
  <c r="S314" i="5"/>
  <c r="Q314" i="5"/>
  <c r="AA314" i="5" s="1"/>
  <c r="T314" i="5"/>
  <c r="U887" i="5"/>
  <c r="R887" i="5"/>
  <c r="S887" i="5"/>
  <c r="T887" i="5"/>
  <c r="Q887" i="5"/>
  <c r="AA887" i="5" s="1"/>
  <c r="U623" i="5"/>
  <c r="R623" i="5"/>
  <c r="S623" i="5"/>
  <c r="T623" i="5"/>
  <c r="Q623" i="5"/>
  <c r="AA623" i="5" s="1"/>
  <c r="U10" i="5"/>
  <c r="R10" i="5"/>
  <c r="S10" i="5"/>
  <c r="T10" i="5"/>
  <c r="Q10" i="5"/>
  <c r="AA10" i="5" s="1"/>
  <c r="O1012" i="5"/>
  <c r="AI1012" i="5" s="1"/>
  <c r="P1011" i="5"/>
  <c r="U1310" i="5"/>
  <c r="R1310" i="5"/>
  <c r="S1310" i="5"/>
  <c r="Q1310" i="5"/>
  <c r="AA1310" i="5" s="1"/>
  <c r="T1310" i="5"/>
  <c r="U335" i="5"/>
  <c r="R335" i="5"/>
  <c r="S335" i="5"/>
  <c r="T335" i="5"/>
  <c r="Q335" i="5"/>
  <c r="AA335" i="5" s="1"/>
  <c r="O529" i="5"/>
  <c r="AI529" i="5" s="1"/>
  <c r="P528" i="5"/>
  <c r="AE189" i="5" l="1"/>
  <c r="AD189" i="5"/>
  <c r="AN189" i="5" s="1"/>
  <c r="AC189" i="5"/>
  <c r="AL189" i="5" s="1"/>
  <c r="AE2499" i="5"/>
  <c r="AC3111" i="5"/>
  <c r="AL3111" i="5" s="1"/>
  <c r="AE2411" i="5"/>
  <c r="AE661" i="5"/>
  <c r="AC622" i="5"/>
  <c r="AL622" i="5" s="1"/>
  <c r="AC1009" i="5"/>
  <c r="AL1009" i="5" s="1"/>
  <c r="AR834" i="5"/>
  <c r="AD2499" i="5"/>
  <c r="AN2499" i="5" s="1"/>
  <c r="AE693" i="5"/>
  <c r="AE911" i="5"/>
  <c r="AC1558" i="5"/>
  <c r="AL1558" i="5" s="1"/>
  <c r="AC3190" i="5"/>
  <c r="AL3190" i="5" s="1"/>
  <c r="AC551" i="5"/>
  <c r="AL551" i="5" s="1"/>
  <c r="AD693" i="5"/>
  <c r="AN693" i="5" s="1"/>
  <c r="AD122" i="5"/>
  <c r="AN122" i="5" s="1"/>
  <c r="AD2320" i="5"/>
  <c r="AN2320" i="5" s="1"/>
  <c r="AC1210" i="5"/>
  <c r="AL1210" i="5" s="1"/>
  <c r="AD1210" i="5"/>
  <c r="AN1210" i="5" s="1"/>
  <c r="AD746" i="5"/>
  <c r="AN746" i="5" s="1"/>
  <c r="AC746" i="5"/>
  <c r="AL746" i="5" s="1"/>
  <c r="AP1412" i="5"/>
  <c r="AQ1412" i="5"/>
  <c r="AR1411" i="5"/>
  <c r="AP172" i="5"/>
  <c r="AR172" i="5" s="1"/>
  <c r="AQ172" i="5"/>
  <c r="AP373" i="5"/>
  <c r="AR372" i="5" s="1"/>
  <c r="AQ373" i="5"/>
  <c r="AP84" i="5"/>
  <c r="AR84" i="5" s="1"/>
  <c r="AQ84" i="5"/>
  <c r="AR83" i="5"/>
  <c r="AQ650" i="5"/>
  <c r="AP650" i="5"/>
  <c r="AR649" i="5" s="1"/>
  <c r="AP1328" i="5"/>
  <c r="AR1327" i="5" s="1"/>
  <c r="AQ1328" i="5"/>
  <c r="AP1113" i="5"/>
  <c r="AR1112" i="5" s="1"/>
  <c r="AQ1113" i="5"/>
  <c r="AP72" i="5"/>
  <c r="AR71" i="5" s="1"/>
  <c r="AQ72" i="5"/>
  <c r="AP492" i="5"/>
  <c r="AR491" i="5" s="1"/>
  <c r="AQ492" i="5"/>
  <c r="AP221" i="5"/>
  <c r="AR220" i="5" s="1"/>
  <c r="AQ221" i="5"/>
  <c r="AP712" i="5"/>
  <c r="AQ712" i="5"/>
  <c r="AR711" i="5"/>
  <c r="AP749" i="5"/>
  <c r="AQ749" i="5"/>
  <c r="AR748" i="5"/>
  <c r="AP513" i="5"/>
  <c r="AR512" i="5" s="1"/>
  <c r="AQ513" i="5"/>
  <c r="AP1357" i="5"/>
  <c r="AR1356" i="5" s="1"/>
  <c r="AQ1357" i="5"/>
  <c r="AP849" i="5"/>
  <c r="AR848" i="5" s="1"/>
  <c r="AQ849" i="5"/>
  <c r="AP625" i="5"/>
  <c r="AR624" i="5" s="1"/>
  <c r="AQ625" i="5"/>
  <c r="AP1484" i="5"/>
  <c r="AR1483" i="5" s="1"/>
  <c r="AQ1484" i="5"/>
  <c r="AQ2361" i="5"/>
  <c r="AP2361" i="5"/>
  <c r="AR2360" i="5" s="1"/>
  <c r="AP2323" i="5"/>
  <c r="AQ2323" i="5"/>
  <c r="AC2276" i="5"/>
  <c r="AL2276" i="5" s="1"/>
  <c r="AD150" i="5"/>
  <c r="AN150" i="5" s="1"/>
  <c r="AD489" i="5"/>
  <c r="AN489" i="5" s="1"/>
  <c r="AE826" i="5"/>
  <c r="AQ3270" i="5"/>
  <c r="AP3270" i="5"/>
  <c r="AR3269" i="5"/>
  <c r="AP3147" i="5"/>
  <c r="AQ3147" i="5"/>
  <c r="AQ1966" i="5"/>
  <c r="AP1966" i="5"/>
  <c r="AR1965" i="5" s="1"/>
  <c r="AQ2393" i="5"/>
  <c r="AP2393" i="5"/>
  <c r="AR2392" i="5" s="1"/>
  <c r="AP2547" i="5"/>
  <c r="AQ2547" i="5"/>
  <c r="AD1319" i="5"/>
  <c r="AN1319" i="5" s="1"/>
  <c r="AD709" i="5"/>
  <c r="AN709" i="5" s="1"/>
  <c r="AE1210" i="5"/>
  <c r="AP2829" i="5"/>
  <c r="AR2828" i="5" s="1"/>
  <c r="AQ2829" i="5"/>
  <c r="AP1514" i="5"/>
  <c r="AQ1514" i="5"/>
  <c r="AP2279" i="5"/>
  <c r="AQ2279" i="5"/>
  <c r="AP1713" i="5"/>
  <c r="AQ1713" i="5"/>
  <c r="AC2382" i="5"/>
  <c r="AL2382" i="5" s="1"/>
  <c r="AE3190" i="5"/>
  <c r="AR2089" i="5"/>
  <c r="AR2099" i="5"/>
  <c r="AR2098" i="5"/>
  <c r="AP439" i="5"/>
  <c r="AR438" i="5" s="1"/>
  <c r="AQ439" i="5"/>
  <c r="AQ942" i="5"/>
  <c r="AP942" i="5"/>
  <c r="AR941" i="5" s="1"/>
  <c r="AQ554" i="5"/>
  <c r="AP554" i="5"/>
  <c r="AR553" i="5"/>
  <c r="AP1257" i="5"/>
  <c r="AR1256" i="5" s="1"/>
  <c r="AQ1257" i="5"/>
  <c r="AP529" i="5"/>
  <c r="AR528" i="5" s="1"/>
  <c r="AQ529" i="5"/>
  <c r="AP1012" i="5"/>
  <c r="AR1011" i="5" s="1"/>
  <c r="AQ1012" i="5"/>
  <c r="AP1373" i="5"/>
  <c r="AR1372" i="5" s="1"/>
  <c r="AQ1373" i="5"/>
  <c r="AP412" i="5"/>
  <c r="AQ412" i="5"/>
  <c r="AR411" i="5"/>
  <c r="AP232" i="5"/>
  <c r="AR231" i="5" s="1"/>
  <c r="AQ232" i="5"/>
  <c r="AP12" i="5"/>
  <c r="AR11" i="5" s="1"/>
  <c r="AQ12" i="5"/>
  <c r="AP136" i="5"/>
  <c r="AQ136" i="5"/>
  <c r="AR135" i="5"/>
  <c r="AP337" i="5"/>
  <c r="AR337" i="5" s="1"/>
  <c r="AQ337" i="5"/>
  <c r="AP1917" i="5"/>
  <c r="AR1916" i="5" s="1"/>
  <c r="AQ1917" i="5"/>
  <c r="AE2512" i="5"/>
  <c r="AP2880" i="5"/>
  <c r="AR2879" i="5" s="1"/>
  <c r="AQ2880" i="5"/>
  <c r="AP3044" i="5"/>
  <c r="AR3043" i="5" s="1"/>
  <c r="AQ3044" i="5"/>
  <c r="AD2717" i="5"/>
  <c r="AN2717" i="5" s="1"/>
  <c r="AE2320" i="5"/>
  <c r="AC150" i="5"/>
  <c r="AL150" i="5" s="1"/>
  <c r="AC693" i="5"/>
  <c r="AL693" i="5" s="1"/>
  <c r="AC489" i="5"/>
  <c r="AL489" i="5" s="1"/>
  <c r="AD1254" i="5"/>
  <c r="AN1254" i="5" s="1"/>
  <c r="AC526" i="5"/>
  <c r="AL526" i="5" s="1"/>
  <c r="AC334" i="5"/>
  <c r="AL334" i="5" s="1"/>
  <c r="AP3171" i="5"/>
  <c r="AQ3171" i="5"/>
  <c r="AP1781" i="5"/>
  <c r="AR1780" i="5" s="1"/>
  <c r="AQ1781" i="5"/>
  <c r="AQ2262" i="5"/>
  <c r="AP2262" i="5"/>
  <c r="AC2099" i="5"/>
  <c r="AL2099" i="5" s="1"/>
  <c r="AE54" i="5"/>
  <c r="AC122" i="5"/>
  <c r="AL122" i="5" s="1"/>
  <c r="AE247" i="5"/>
  <c r="AE1325" i="5"/>
  <c r="AE109" i="5"/>
  <c r="AE133" i="5"/>
  <c r="AQ3287" i="5"/>
  <c r="AP3287" i="5"/>
  <c r="AP2615" i="5"/>
  <c r="AR2614" i="5" s="1"/>
  <c r="AQ2615" i="5"/>
  <c r="AC2040" i="5"/>
  <c r="AL2040" i="5" s="1"/>
  <c r="AP1684" i="5"/>
  <c r="AQ1684" i="5"/>
  <c r="AR1683" i="5"/>
  <c r="AP2515" i="5"/>
  <c r="AR2514" i="5" s="1"/>
  <c r="AQ2515" i="5"/>
  <c r="AR2278" i="5"/>
  <c r="AR3146" i="5"/>
  <c r="AR3170" i="5"/>
  <c r="AR610" i="5"/>
  <c r="AR2498" i="5"/>
  <c r="AQ914" i="5"/>
  <c r="AP914" i="5"/>
  <c r="AR913" i="5" s="1"/>
  <c r="AP641" i="5"/>
  <c r="AR641" i="5" s="1"/>
  <c r="AQ641" i="5"/>
  <c r="AP1312" i="5"/>
  <c r="AR1312" i="5" s="1"/>
  <c r="AQ1312" i="5"/>
  <c r="AP100" i="5"/>
  <c r="AQ100" i="5"/>
  <c r="AR99" i="5"/>
  <c r="AP772" i="5"/>
  <c r="AR771" i="5" s="1"/>
  <c r="AQ772" i="5"/>
  <c r="AP1444" i="5"/>
  <c r="AR1443" i="5" s="1"/>
  <c r="AQ1444" i="5"/>
  <c r="AP1213" i="5"/>
  <c r="AQ1213" i="5"/>
  <c r="AR1212" i="5"/>
  <c r="AP813" i="5"/>
  <c r="AR812" i="5" s="1"/>
  <c r="AQ813" i="5"/>
  <c r="AP153" i="5"/>
  <c r="AR152" i="5" s="1"/>
  <c r="AQ153" i="5"/>
  <c r="AP325" i="5"/>
  <c r="AR324" i="5" s="1"/>
  <c r="AQ325" i="5"/>
  <c r="AQ250" i="5"/>
  <c r="AP250" i="5"/>
  <c r="AR249" i="5" s="1"/>
  <c r="AP664" i="5"/>
  <c r="AQ664" i="5"/>
  <c r="AR663" i="5"/>
  <c r="AP1196" i="5"/>
  <c r="AR1195" i="5" s="1"/>
  <c r="AQ1196" i="5"/>
  <c r="AP889" i="5"/>
  <c r="AR888" i="5" s="1"/>
  <c r="AQ889" i="5"/>
  <c r="AP1582" i="5"/>
  <c r="AQ1582" i="5"/>
  <c r="AR1581" i="5"/>
  <c r="AE3256" i="5"/>
  <c r="AP3088" i="5"/>
  <c r="AR3087" i="5" s="1"/>
  <c r="AQ3088" i="5"/>
  <c r="AQ2214" i="5"/>
  <c r="AP2214" i="5"/>
  <c r="AR2213" i="5" s="1"/>
  <c r="AE1637" i="5"/>
  <c r="AE2826" i="5"/>
  <c r="AP1993" i="5"/>
  <c r="AR1992" i="5" s="1"/>
  <c r="AQ1993" i="5"/>
  <c r="AE1370" i="5"/>
  <c r="AD247" i="5"/>
  <c r="AN247" i="5" s="1"/>
  <c r="AE97" i="5"/>
  <c r="AQ3070" i="5"/>
  <c r="AP3070" i="5"/>
  <c r="AP2023" i="5"/>
  <c r="AR2022" i="5" s="1"/>
  <c r="AQ2023" i="5"/>
  <c r="P3215" i="5"/>
  <c r="AI3215" i="5"/>
  <c r="AQ2770" i="5"/>
  <c r="AP2770" i="5"/>
  <c r="AR2769" i="5"/>
  <c r="AP3135" i="5"/>
  <c r="AR3134" i="5" s="1"/>
  <c r="AQ3135" i="5"/>
  <c r="AP2114" i="5"/>
  <c r="AQ2114" i="5"/>
  <c r="AP3243" i="5"/>
  <c r="AR3242" i="5" s="1"/>
  <c r="AQ3243" i="5"/>
  <c r="AC3230" i="5"/>
  <c r="AL3230" i="5" s="1"/>
  <c r="AQ2814" i="5"/>
  <c r="AP2814" i="5"/>
  <c r="AR2813" i="5" s="1"/>
  <c r="AP2043" i="5"/>
  <c r="AR2042" i="5" s="1"/>
  <c r="AQ2043" i="5"/>
  <c r="AE2382" i="5"/>
  <c r="AR2313" i="5"/>
  <c r="AR2312" i="5"/>
  <c r="AR3111" i="5"/>
  <c r="AR3110" i="5"/>
  <c r="AR3203" i="5"/>
  <c r="AR3202" i="5"/>
  <c r="AR2546" i="5"/>
  <c r="AR1712" i="5"/>
  <c r="AP347" i="5"/>
  <c r="AQ347" i="5"/>
  <c r="AR346" i="5"/>
  <c r="AP696" i="5"/>
  <c r="AR695" i="5" s="1"/>
  <c r="AQ696" i="5"/>
  <c r="AP192" i="5"/>
  <c r="AR191" i="5" s="1"/>
  <c r="AQ192" i="5"/>
  <c r="AP316" i="5"/>
  <c r="AR316" i="5" s="1"/>
  <c r="AQ316" i="5"/>
  <c r="AP2933" i="5"/>
  <c r="AR2932" i="5" s="1"/>
  <c r="AQ2933" i="5"/>
  <c r="AQ2178" i="5"/>
  <c r="AP2178" i="5"/>
  <c r="AR2177" i="5"/>
  <c r="AQ2414" i="5"/>
  <c r="AP2414" i="5"/>
  <c r="P3259" i="5"/>
  <c r="AI3259" i="5"/>
  <c r="AE150" i="5"/>
  <c r="AE489" i="5"/>
  <c r="AQ2916" i="5"/>
  <c r="AP2916" i="5"/>
  <c r="AR2915" i="5" s="1"/>
  <c r="AP1815" i="5"/>
  <c r="AQ1815" i="5"/>
  <c r="AP1561" i="5"/>
  <c r="AR1560" i="5" s="1"/>
  <c r="AQ1561" i="5"/>
  <c r="AQ1734" i="5"/>
  <c r="AP1734" i="5"/>
  <c r="AR1733" i="5" s="1"/>
  <c r="AP1653" i="5"/>
  <c r="AR1652" i="5" s="1"/>
  <c r="AQ1653" i="5"/>
  <c r="AQ3014" i="5"/>
  <c r="AP3014" i="5"/>
  <c r="AP1614" i="5"/>
  <c r="AR1613" i="5" s="1"/>
  <c r="AQ1614" i="5"/>
  <c r="AQ2898" i="5"/>
  <c r="AP2898" i="5"/>
  <c r="AR2897" i="5" s="1"/>
  <c r="P3233" i="5"/>
  <c r="AI3233" i="5"/>
  <c r="AQ2720" i="5"/>
  <c r="AP2720" i="5"/>
  <c r="AR2719" i="5" s="1"/>
  <c r="AP1640" i="5"/>
  <c r="AR1639" i="5" s="1"/>
  <c r="AQ1640" i="5"/>
  <c r="AR1814" i="5"/>
  <c r="X2090" i="5"/>
  <c r="W2090" i="5"/>
  <c r="Y2090" i="5"/>
  <c r="V2090" i="5"/>
  <c r="Z2090" i="5" s="1"/>
  <c r="AB2090" i="5" s="1"/>
  <c r="AR2322" i="5"/>
  <c r="X2313" i="5"/>
  <c r="Y2313" i="5"/>
  <c r="V2313" i="5"/>
  <c r="Z2313" i="5" s="1"/>
  <c r="AB2313" i="5" s="1"/>
  <c r="W2313" i="5"/>
  <c r="AR3286" i="5"/>
  <c r="AC510" i="5"/>
  <c r="AL510" i="5" s="1"/>
  <c r="AE510" i="5"/>
  <c r="AE9" i="5"/>
  <c r="AD9" i="5"/>
  <c r="AN9" i="5" s="1"/>
  <c r="AD810" i="5"/>
  <c r="AN810" i="5" s="1"/>
  <c r="AC810" i="5"/>
  <c r="AL810" i="5" s="1"/>
  <c r="AD370" i="5"/>
  <c r="AN370" i="5" s="1"/>
  <c r="AC370" i="5"/>
  <c r="AL370" i="5" s="1"/>
  <c r="AE370" i="5"/>
  <c r="AC833" i="5"/>
  <c r="AL833" i="5" s="1"/>
  <c r="AE833" i="5"/>
  <c r="AD833" i="5"/>
  <c r="AN833" i="5" s="1"/>
  <c r="AD436" i="5"/>
  <c r="AN436" i="5" s="1"/>
  <c r="AC436" i="5"/>
  <c r="AL436" i="5" s="1"/>
  <c r="AE436" i="5"/>
  <c r="AD210" i="5"/>
  <c r="AN210" i="5" s="1"/>
  <c r="AC210" i="5"/>
  <c r="AL210" i="5" s="1"/>
  <c r="AD3267" i="5"/>
  <c r="AN3267" i="5" s="1"/>
  <c r="AC3256" i="5"/>
  <c r="AL3256" i="5" s="1"/>
  <c r="AC313" i="5"/>
  <c r="AL313" i="5" s="1"/>
  <c r="AE1963" i="5"/>
  <c r="AD3067" i="5"/>
  <c r="AN3067" i="5" s="1"/>
  <c r="AC3168" i="5"/>
  <c r="AL3168" i="5" s="1"/>
  <c r="AC2877" i="5"/>
  <c r="AL2877" i="5" s="1"/>
  <c r="AC2211" i="5"/>
  <c r="AL2211" i="5" s="1"/>
  <c r="AE2811" i="5"/>
  <c r="AD622" i="5"/>
  <c r="AN622" i="5" s="1"/>
  <c r="AD1441" i="5"/>
  <c r="AN1441" i="5" s="1"/>
  <c r="AC647" i="5"/>
  <c r="AL647" i="5" s="1"/>
  <c r="AC109" i="5"/>
  <c r="AL109" i="5" s="1"/>
  <c r="AE846" i="5"/>
  <c r="AD110" i="5"/>
  <c r="AN110" i="5" s="1"/>
  <c r="AD133" i="5"/>
  <c r="AN133" i="5" s="1"/>
  <c r="AD1681" i="5"/>
  <c r="AN1681" i="5" s="1"/>
  <c r="AD1579" i="5"/>
  <c r="AN1579" i="5" s="1"/>
  <c r="AC2259" i="5"/>
  <c r="AL2259" i="5" s="1"/>
  <c r="AD1193" i="5"/>
  <c r="AN1193" i="5" s="1"/>
  <c r="AE1110" i="5"/>
  <c r="AC169" i="5"/>
  <c r="AL169" i="5" s="1"/>
  <c r="AE746" i="5"/>
  <c r="AC827" i="5"/>
  <c r="AL827" i="5" s="1"/>
  <c r="AC1309" i="5"/>
  <c r="AL1309" i="5" s="1"/>
  <c r="AC1650" i="5"/>
  <c r="AL1650" i="5" s="1"/>
  <c r="AD2111" i="5"/>
  <c r="AN2111" i="5" s="1"/>
  <c r="AE1558" i="5"/>
  <c r="AD886" i="5"/>
  <c r="AN886" i="5" s="1"/>
  <c r="AE69" i="5"/>
  <c r="AD769" i="5"/>
  <c r="AN769" i="5" s="1"/>
  <c r="AE1611" i="5"/>
  <c r="AC1354" i="5"/>
  <c r="AL1354" i="5" s="1"/>
  <c r="AD661" i="5"/>
  <c r="AN661" i="5" s="1"/>
  <c r="AD826" i="5"/>
  <c r="AN826" i="5" s="1"/>
  <c r="AE2877" i="5"/>
  <c r="AE2099" i="5"/>
  <c r="AD2811" i="5"/>
  <c r="AN2811" i="5" s="1"/>
  <c r="AD54" i="5"/>
  <c r="AN54" i="5" s="1"/>
  <c r="AC1441" i="5"/>
  <c r="AL1441" i="5" s="1"/>
  <c r="AE1009" i="5"/>
  <c r="AD1325" i="5"/>
  <c r="AN1325" i="5" s="1"/>
  <c r="AE3011" i="5"/>
  <c r="AC2089" i="5"/>
  <c r="AL2089" i="5" s="1"/>
  <c r="AC1778" i="5"/>
  <c r="AL1778" i="5" s="1"/>
  <c r="AC1193" i="5"/>
  <c r="AL1193" i="5" s="1"/>
  <c r="AD1110" i="5"/>
  <c r="AN1110" i="5" s="1"/>
  <c r="AD510" i="5"/>
  <c r="AN510" i="5" s="1"/>
  <c r="AC1409" i="5"/>
  <c r="AL1409" i="5" s="1"/>
  <c r="AE827" i="5"/>
  <c r="AE1990" i="5"/>
  <c r="AD1558" i="5"/>
  <c r="AN1558" i="5" s="1"/>
  <c r="AC609" i="5"/>
  <c r="AL609" i="5" s="1"/>
  <c r="AC1914" i="5"/>
  <c r="AL1914" i="5" s="1"/>
  <c r="AC3267" i="5"/>
  <c r="AL3267" i="5" s="1"/>
  <c r="AE3111" i="5"/>
  <c r="AD2411" i="5"/>
  <c r="AN2411" i="5" s="1"/>
  <c r="AD3256" i="5"/>
  <c r="AN3256" i="5" s="1"/>
  <c r="AD3110" i="5"/>
  <c r="AN3110" i="5" s="1"/>
  <c r="AD1611" i="5"/>
  <c r="AN1611" i="5" s="1"/>
  <c r="AC2320" i="5"/>
  <c r="AL2320" i="5" s="1"/>
  <c r="AE313" i="5"/>
  <c r="AE1354" i="5"/>
  <c r="AE2098" i="5"/>
  <c r="AD2930" i="5"/>
  <c r="AN2930" i="5" s="1"/>
  <c r="AC1963" i="5"/>
  <c r="AL1963" i="5" s="1"/>
  <c r="AC2175" i="5"/>
  <c r="AL2175" i="5" s="1"/>
  <c r="AE3067" i="5"/>
  <c r="AD2877" i="5"/>
  <c r="AN2877" i="5" s="1"/>
  <c r="AC2811" i="5"/>
  <c r="AL2811" i="5" s="1"/>
  <c r="AC54" i="5"/>
  <c r="AL54" i="5" s="1"/>
  <c r="AE122" i="5"/>
  <c r="AD1370" i="5"/>
  <c r="AN1370" i="5" s="1"/>
  <c r="AD1009" i="5"/>
  <c r="AN1009" i="5" s="1"/>
  <c r="AC1325" i="5"/>
  <c r="AL1325" i="5" s="1"/>
  <c r="AE2544" i="5"/>
  <c r="AE210" i="5"/>
  <c r="AD1511" i="5"/>
  <c r="AN1511" i="5" s="1"/>
  <c r="AC409" i="5"/>
  <c r="AL409" i="5" s="1"/>
  <c r="AD638" i="5"/>
  <c r="AN638" i="5" s="1"/>
  <c r="AE322" i="5"/>
  <c r="AE3267" i="5"/>
  <c r="AD2895" i="5"/>
  <c r="AN2895" i="5" s="1"/>
  <c r="AD3111" i="5"/>
  <c r="AN3111" i="5" s="1"/>
  <c r="AC3203" i="5"/>
  <c r="AL3203" i="5" s="1"/>
  <c r="AD313" i="5"/>
  <c r="AN313" i="5" s="1"/>
  <c r="AD1354" i="5"/>
  <c r="AN1354" i="5" s="1"/>
  <c r="AC2930" i="5"/>
  <c r="AL2930" i="5" s="1"/>
  <c r="AD1637" i="5"/>
  <c r="AN1637" i="5" s="1"/>
  <c r="AE2767" i="5"/>
  <c r="AE622" i="5"/>
  <c r="AE1441" i="5"/>
  <c r="AC1370" i="5"/>
  <c r="AL1370" i="5" s="1"/>
  <c r="AD647" i="5"/>
  <c r="AN647" i="5" s="1"/>
  <c r="AD109" i="5"/>
  <c r="AN109" i="5" s="1"/>
  <c r="AC878" i="5"/>
  <c r="AL878" i="5" s="1"/>
  <c r="AE110" i="5"/>
  <c r="AD2544" i="5"/>
  <c r="AN2544" i="5" s="1"/>
  <c r="AC2913" i="5"/>
  <c r="AL2913" i="5" s="1"/>
  <c r="AE1579" i="5"/>
  <c r="AD2089" i="5"/>
  <c r="AN2089" i="5" s="1"/>
  <c r="AE1778" i="5"/>
  <c r="AC9" i="5"/>
  <c r="AL9" i="5" s="1"/>
  <c r="AE810" i="5"/>
  <c r="AD1409" i="5"/>
  <c r="AN1409" i="5" s="1"/>
  <c r="AC1511" i="5"/>
  <c r="AL1511" i="5" s="1"/>
  <c r="AE2895" i="5"/>
  <c r="AE3203" i="5"/>
  <c r="AD1318" i="5"/>
  <c r="AN1318" i="5" s="1"/>
  <c r="AC218" i="5"/>
  <c r="AL218" i="5" s="1"/>
  <c r="AD551" i="5"/>
  <c r="AN551" i="5" s="1"/>
  <c r="AD344" i="5"/>
  <c r="AN344" i="5" s="1"/>
  <c r="AC661" i="5"/>
  <c r="AL661" i="5" s="1"/>
  <c r="AC826" i="5"/>
  <c r="AL826" i="5" s="1"/>
  <c r="AE2612" i="5"/>
  <c r="AD2826" i="5"/>
  <c r="AN2826" i="5" s="1"/>
  <c r="AC911" i="5"/>
  <c r="AL911" i="5" s="1"/>
  <c r="AD97" i="5"/>
  <c r="AN97" i="5" s="1"/>
  <c r="AE229" i="5"/>
  <c r="AC1319" i="5"/>
  <c r="AL1319" i="5" s="1"/>
  <c r="AE1319" i="5"/>
  <c r="AE709" i="5"/>
  <c r="AC709" i="5"/>
  <c r="AL709" i="5" s="1"/>
  <c r="AE939" i="5"/>
  <c r="AD939" i="5"/>
  <c r="AN939" i="5" s="1"/>
  <c r="AC939" i="5"/>
  <c r="AL939" i="5" s="1"/>
  <c r="AC769" i="5"/>
  <c r="AL769" i="5" s="1"/>
  <c r="AE769" i="5"/>
  <c r="AC1318" i="5"/>
  <c r="AL1318" i="5" s="1"/>
  <c r="AC344" i="5"/>
  <c r="AL344" i="5" s="1"/>
  <c r="AC97" i="5"/>
  <c r="AL97" i="5" s="1"/>
  <c r="AD211" i="5"/>
  <c r="AN211" i="5" s="1"/>
  <c r="AD827" i="5"/>
  <c r="AN827" i="5" s="1"/>
  <c r="AD121" i="5"/>
  <c r="AN121" i="5" s="1"/>
  <c r="AE121" i="5"/>
  <c r="AC121" i="5"/>
  <c r="AL121" i="5" s="1"/>
  <c r="AD218" i="5"/>
  <c r="AN218" i="5" s="1"/>
  <c r="AE344" i="5"/>
  <c r="AD911" i="5"/>
  <c r="AN911" i="5" s="1"/>
  <c r="AD229" i="5"/>
  <c r="AN229" i="5" s="1"/>
  <c r="AC229" i="5"/>
  <c r="AL229" i="5" s="1"/>
  <c r="AC211" i="5"/>
  <c r="AL211" i="5" s="1"/>
  <c r="AE211" i="5"/>
  <c r="AE169" i="5"/>
  <c r="AD169" i="5"/>
  <c r="AN169" i="5" s="1"/>
  <c r="AD1309" i="5"/>
  <c r="AN1309" i="5" s="1"/>
  <c r="AE1309" i="5"/>
  <c r="AC55" i="5"/>
  <c r="AL55" i="5" s="1"/>
  <c r="AD55" i="5"/>
  <c r="AN55" i="5" s="1"/>
  <c r="AE55" i="5"/>
  <c r="AC322" i="5"/>
  <c r="AL322" i="5" s="1"/>
  <c r="AD322" i="5"/>
  <c r="AN322" i="5" s="1"/>
  <c r="AD81" i="5"/>
  <c r="AN81" i="5" s="1"/>
  <c r="AE81" i="5"/>
  <c r="AC81" i="5"/>
  <c r="AL81" i="5" s="1"/>
  <c r="X335" i="5"/>
  <c r="Y335" i="5"/>
  <c r="V335" i="5"/>
  <c r="Z335" i="5" s="1"/>
  <c r="W335" i="5"/>
  <c r="Y1310" i="5"/>
  <c r="W1310" i="5"/>
  <c r="X1310" i="5"/>
  <c r="V1310" i="5"/>
  <c r="Z1310" i="5" s="1"/>
  <c r="Y623" i="5"/>
  <c r="V623" i="5"/>
  <c r="Z623" i="5" s="1"/>
  <c r="AB623" i="5" s="1"/>
  <c r="W623" i="5"/>
  <c r="AC623" i="5" s="1"/>
  <c r="AL623" i="5" s="1"/>
  <c r="X623" i="5"/>
  <c r="X70" i="5"/>
  <c r="Y70" i="5"/>
  <c r="V70" i="5"/>
  <c r="Z70" i="5" s="1"/>
  <c r="AB70" i="5" s="1"/>
  <c r="W70" i="5"/>
  <c r="Y770" i="5"/>
  <c r="V770" i="5"/>
  <c r="Z770" i="5" s="1"/>
  <c r="AB770" i="5" s="1"/>
  <c r="W770" i="5"/>
  <c r="X770" i="5"/>
  <c r="Y747" i="5"/>
  <c r="V747" i="5"/>
  <c r="Z747" i="5" s="1"/>
  <c r="AB747" i="5" s="1"/>
  <c r="W747" i="5"/>
  <c r="X747" i="5"/>
  <c r="P316" i="5"/>
  <c r="Y662" i="5"/>
  <c r="V662" i="5"/>
  <c r="Z662" i="5" s="1"/>
  <c r="W662" i="5"/>
  <c r="X662" i="5"/>
  <c r="X527" i="5"/>
  <c r="Y527" i="5"/>
  <c r="V527" i="5"/>
  <c r="Z527" i="5" s="1"/>
  <c r="AB527" i="5" s="1"/>
  <c r="W527" i="5"/>
  <c r="X82" i="5"/>
  <c r="Y82" i="5"/>
  <c r="V82" i="5"/>
  <c r="Z82" i="5" s="1"/>
  <c r="AB82" i="5" s="1"/>
  <c r="W82" i="5"/>
  <c r="Y648" i="5"/>
  <c r="V648" i="5"/>
  <c r="Z648" i="5" s="1"/>
  <c r="W648" i="5"/>
  <c r="X648" i="5"/>
  <c r="Y1255" i="5"/>
  <c r="W1255" i="5"/>
  <c r="X1255" i="5"/>
  <c r="V1255" i="5"/>
  <c r="Z1255" i="5" s="1"/>
  <c r="AB1255" i="5" s="1"/>
  <c r="Y1371" i="5"/>
  <c r="W1371" i="5"/>
  <c r="X1371" i="5"/>
  <c r="V1371" i="5"/>
  <c r="Z1371" i="5" s="1"/>
  <c r="AB1371" i="5" s="1"/>
  <c r="X490" i="5"/>
  <c r="Y490" i="5"/>
  <c r="V490" i="5"/>
  <c r="Z490" i="5" s="1"/>
  <c r="W490" i="5"/>
  <c r="Y811" i="5"/>
  <c r="V811" i="5"/>
  <c r="Z811" i="5" s="1"/>
  <c r="AB811" i="5" s="1"/>
  <c r="W811" i="5"/>
  <c r="X811" i="5"/>
  <c r="Y694" i="5"/>
  <c r="V694" i="5"/>
  <c r="Z694" i="5" s="1"/>
  <c r="W694" i="5"/>
  <c r="X694" i="5"/>
  <c r="O2934" i="5"/>
  <c r="AI2934" i="5" s="1"/>
  <c r="P2933" i="5"/>
  <c r="Y3268" i="5"/>
  <c r="V3268" i="5"/>
  <c r="Z3268" i="5" s="1"/>
  <c r="AB3268" i="5" s="1"/>
  <c r="W3268" i="5"/>
  <c r="X3268" i="5"/>
  <c r="O2179" i="5"/>
  <c r="AI2179" i="5" s="1"/>
  <c r="P2178" i="5"/>
  <c r="P2414" i="5"/>
  <c r="O2415" i="5"/>
  <c r="AI2415" i="5" s="1"/>
  <c r="X1813" i="5"/>
  <c r="Y1813" i="5"/>
  <c r="V1813" i="5"/>
  <c r="Z1813" i="5" s="1"/>
  <c r="W1813" i="5"/>
  <c r="T3259" i="5"/>
  <c r="R3259" i="5"/>
  <c r="Q3259" i="5"/>
  <c r="AA3259" i="5" s="1"/>
  <c r="U3259" i="5"/>
  <c r="S3259" i="5"/>
  <c r="P1582" i="5"/>
  <c r="O1583" i="5"/>
  <c r="AI1583" i="5" s="1"/>
  <c r="P2361" i="5"/>
  <c r="O2362" i="5"/>
  <c r="AI2362" i="5" s="1"/>
  <c r="U3043" i="5"/>
  <c r="T3043" i="5"/>
  <c r="R3043" i="5"/>
  <c r="S3043" i="5"/>
  <c r="Q3043" i="5"/>
  <c r="AA3043" i="5" s="1"/>
  <c r="W2513" i="5"/>
  <c r="X2513" i="5"/>
  <c r="Y2513" i="5"/>
  <c r="V2513" i="5"/>
  <c r="Z2513" i="5" s="1"/>
  <c r="AB2513" i="5" s="1"/>
  <c r="P2323" i="5"/>
  <c r="O2324" i="5"/>
  <c r="AI2324" i="5" s="1"/>
  <c r="AE3110" i="5"/>
  <c r="Q2213" i="5"/>
  <c r="AA2213" i="5" s="1"/>
  <c r="T2213" i="5"/>
  <c r="U2213" i="5"/>
  <c r="R2213" i="5"/>
  <c r="S2213" i="5"/>
  <c r="AE2717" i="5"/>
  <c r="P3270" i="5"/>
  <c r="O3271" i="5"/>
  <c r="AI3271" i="5" s="1"/>
  <c r="P3147" i="5"/>
  <c r="O3148" i="5"/>
  <c r="AI3148" i="5" s="1"/>
  <c r="T2915" i="5"/>
  <c r="S2915" i="5"/>
  <c r="Q2915" i="5"/>
  <c r="AA2915" i="5" s="1"/>
  <c r="U2915" i="5"/>
  <c r="R2915" i="5"/>
  <c r="AC2612" i="5"/>
  <c r="AL2612" i="5" s="1"/>
  <c r="S1814" i="5"/>
  <c r="Q1814" i="5"/>
  <c r="AA1814" i="5" s="1"/>
  <c r="T1814" i="5"/>
  <c r="U1814" i="5"/>
  <c r="R1814" i="5"/>
  <c r="W2878" i="5"/>
  <c r="X2878" i="5"/>
  <c r="Y2878" i="5"/>
  <c r="V2878" i="5"/>
  <c r="Z2878" i="5" s="1"/>
  <c r="P1781" i="5"/>
  <c r="O1782" i="5"/>
  <c r="AI1782" i="5" s="1"/>
  <c r="AC1637" i="5"/>
  <c r="AL1637" i="5" s="1"/>
  <c r="X2613" i="5"/>
  <c r="Y2613" i="5"/>
  <c r="V2613" i="5"/>
  <c r="Z2613" i="5" s="1"/>
  <c r="AB2613" i="5" s="1"/>
  <c r="W2613" i="5"/>
  <c r="O1994" i="5"/>
  <c r="AI1994" i="5" s="1"/>
  <c r="P1993" i="5"/>
  <c r="X2545" i="5"/>
  <c r="Y2545" i="5"/>
  <c r="V2545" i="5"/>
  <c r="Z2545" i="5" s="1"/>
  <c r="W2545" i="5"/>
  <c r="AD2211" i="5"/>
  <c r="AN2211" i="5" s="1"/>
  <c r="R3286" i="5"/>
  <c r="Q3286" i="5"/>
  <c r="AA3286" i="5" s="1"/>
  <c r="S3286" i="5"/>
  <c r="U3286" i="5"/>
  <c r="T3286" i="5"/>
  <c r="P1966" i="5"/>
  <c r="O1967" i="5"/>
  <c r="AI1967" i="5" s="1"/>
  <c r="AC3212" i="5"/>
  <c r="AL3212" i="5" s="1"/>
  <c r="Y1512" i="5"/>
  <c r="W1512" i="5"/>
  <c r="X1512" i="5"/>
  <c r="V1512" i="5"/>
  <c r="Z1512" i="5" s="1"/>
  <c r="AC2312" i="5"/>
  <c r="AL2312" i="5" s="1"/>
  <c r="AE2259" i="5"/>
  <c r="Q2392" i="5"/>
  <c r="AA2392" i="5" s="1"/>
  <c r="U2392" i="5"/>
  <c r="S2392" i="5"/>
  <c r="R2392" i="5"/>
  <c r="T2392" i="5"/>
  <c r="Q2769" i="5"/>
  <c r="AA2769" i="5" s="1"/>
  <c r="R2769" i="5"/>
  <c r="U2769" i="5"/>
  <c r="S2769" i="5"/>
  <c r="T2769" i="5"/>
  <c r="X2812" i="5"/>
  <c r="Y2812" i="5"/>
  <c r="V2812" i="5"/>
  <c r="Z2812" i="5" s="1"/>
  <c r="W2812" i="5"/>
  <c r="P1653" i="5"/>
  <c r="O1654" i="5"/>
  <c r="AI1654" i="5" s="1"/>
  <c r="AC3041" i="5"/>
  <c r="AL3041" i="5" s="1"/>
  <c r="T2614" i="5"/>
  <c r="S2614" i="5"/>
  <c r="Q2614" i="5"/>
  <c r="AA2614" i="5" s="1"/>
  <c r="U2614" i="5"/>
  <c r="R2614" i="5"/>
  <c r="AE3202" i="5"/>
  <c r="Q2546" i="5"/>
  <c r="AA2546" i="5" s="1"/>
  <c r="U2546" i="5"/>
  <c r="R2546" i="5"/>
  <c r="T2546" i="5"/>
  <c r="S2546" i="5"/>
  <c r="AE3085" i="5"/>
  <c r="AC2020" i="5"/>
  <c r="AL2020" i="5" s="1"/>
  <c r="P3014" i="5"/>
  <c r="O3015" i="5"/>
  <c r="AI3015" i="5" s="1"/>
  <c r="S2897" i="5"/>
  <c r="T2897" i="5"/>
  <c r="Q2897" i="5"/>
  <c r="AA2897" i="5" s="1"/>
  <c r="R2897" i="5"/>
  <c r="U2897" i="5"/>
  <c r="P3243" i="5"/>
  <c r="O3244" i="5"/>
  <c r="AI3244" i="5" s="1"/>
  <c r="AD3132" i="5"/>
  <c r="AN3132" i="5" s="1"/>
  <c r="AC2390" i="5"/>
  <c r="AL2390" i="5" s="1"/>
  <c r="P2829" i="5"/>
  <c r="O2830" i="5"/>
  <c r="AI2830" i="5" s="1"/>
  <c r="R1513" i="5"/>
  <c r="S1513" i="5"/>
  <c r="U1513" i="5"/>
  <c r="T1513" i="5"/>
  <c r="Q1513" i="5"/>
  <c r="AA1513" i="5" s="1"/>
  <c r="P2720" i="5"/>
  <c r="O2721" i="5"/>
  <c r="AI2721" i="5" s="1"/>
  <c r="X2768" i="5"/>
  <c r="Y2768" i="5"/>
  <c r="V2768" i="5"/>
  <c r="Z2768" i="5" s="1"/>
  <c r="W2768" i="5"/>
  <c r="AE1731" i="5"/>
  <c r="AE1511" i="5"/>
  <c r="P1640" i="5"/>
  <c r="O1641" i="5"/>
  <c r="AB1310" i="5"/>
  <c r="AE1310" i="5" s="1"/>
  <c r="Y887" i="5"/>
  <c r="V887" i="5"/>
  <c r="Z887" i="5" s="1"/>
  <c r="AB887" i="5" s="1"/>
  <c r="W887" i="5"/>
  <c r="X887" i="5"/>
  <c r="P84" i="5"/>
  <c r="X98" i="5"/>
  <c r="Y98" i="5"/>
  <c r="V98" i="5"/>
  <c r="Z98" i="5" s="1"/>
  <c r="AB98" i="5" s="1"/>
  <c r="W98" i="5"/>
  <c r="Y1442" i="5"/>
  <c r="W1442" i="5"/>
  <c r="X1442" i="5"/>
  <c r="V1442" i="5"/>
  <c r="Z1442" i="5" s="1"/>
  <c r="AB1442" i="5" s="1"/>
  <c r="Y639" i="5"/>
  <c r="V639" i="5"/>
  <c r="Z639" i="5" s="1"/>
  <c r="AB639" i="5" s="1"/>
  <c r="W639" i="5"/>
  <c r="X639" i="5"/>
  <c r="AB662" i="5"/>
  <c r="Y1410" i="5"/>
  <c r="W1410" i="5"/>
  <c r="X1410" i="5"/>
  <c r="V1410" i="5"/>
  <c r="Z1410" i="5" s="1"/>
  <c r="AB1410" i="5" s="1"/>
  <c r="Y940" i="5"/>
  <c r="V940" i="5"/>
  <c r="Z940" i="5" s="1"/>
  <c r="W940" i="5"/>
  <c r="X940" i="5"/>
  <c r="AB648" i="5"/>
  <c r="X170" i="5"/>
  <c r="Y170" i="5"/>
  <c r="V170" i="5"/>
  <c r="Z170" i="5" s="1"/>
  <c r="AB170" i="5" s="1"/>
  <c r="W170" i="5"/>
  <c r="X437" i="5"/>
  <c r="Y437" i="5"/>
  <c r="V437" i="5"/>
  <c r="Z437" i="5" s="1"/>
  <c r="AB437" i="5" s="1"/>
  <c r="W437" i="5"/>
  <c r="Y834" i="5"/>
  <c r="V834" i="5"/>
  <c r="Z834" i="5" s="1"/>
  <c r="AB834" i="5" s="1"/>
  <c r="W834" i="5"/>
  <c r="X834" i="5"/>
  <c r="X371" i="5"/>
  <c r="Y371" i="5"/>
  <c r="V371" i="5"/>
  <c r="Z371" i="5" s="1"/>
  <c r="W371" i="5"/>
  <c r="X219" i="5"/>
  <c r="Y219" i="5"/>
  <c r="V219" i="5"/>
  <c r="Z219" i="5" s="1"/>
  <c r="W219" i="5"/>
  <c r="AB694" i="5"/>
  <c r="Y1355" i="5"/>
  <c r="V1355" i="5"/>
  <c r="Z1355" i="5" s="1"/>
  <c r="AB1355" i="5" s="1"/>
  <c r="W1355" i="5"/>
  <c r="X1355" i="5"/>
  <c r="AD3268" i="5"/>
  <c r="AN3268" i="5" s="1"/>
  <c r="AC2499" i="5"/>
  <c r="AL2499" i="5" s="1"/>
  <c r="X1682" i="5"/>
  <c r="Y1682" i="5"/>
  <c r="V1682" i="5"/>
  <c r="Z1682" i="5" s="1"/>
  <c r="W1682" i="5"/>
  <c r="W3169" i="5"/>
  <c r="X3169" i="5"/>
  <c r="Y3169" i="5"/>
  <c r="V3169" i="5"/>
  <c r="Z3169" i="5" s="1"/>
  <c r="S3258" i="5"/>
  <c r="Q3258" i="5"/>
  <c r="AA3258" i="5" s="1"/>
  <c r="T3258" i="5"/>
  <c r="U3258" i="5"/>
  <c r="R3258" i="5"/>
  <c r="T1581" i="5"/>
  <c r="S1581" i="5"/>
  <c r="Q1581" i="5"/>
  <c r="AA1581" i="5" s="1"/>
  <c r="U1581" i="5"/>
  <c r="R1581" i="5"/>
  <c r="AC2895" i="5"/>
  <c r="AL2895" i="5" s="1"/>
  <c r="U2360" i="5"/>
  <c r="S2360" i="5"/>
  <c r="R2360" i="5"/>
  <c r="T2360" i="5"/>
  <c r="Q2360" i="5"/>
  <c r="AA2360" i="5" s="1"/>
  <c r="AC2411" i="5"/>
  <c r="AL2411" i="5" s="1"/>
  <c r="P2880" i="5"/>
  <c r="O2881" i="5"/>
  <c r="AI2881" i="5" s="1"/>
  <c r="P3044" i="5"/>
  <c r="O3045" i="5"/>
  <c r="AI3045" i="5" s="1"/>
  <c r="AD3203" i="5"/>
  <c r="AN3203" i="5" s="1"/>
  <c r="AE2513" i="5"/>
  <c r="Y2718" i="5"/>
  <c r="V2718" i="5"/>
  <c r="Z2718" i="5" s="1"/>
  <c r="W2718" i="5"/>
  <c r="X2718" i="5"/>
  <c r="S2322" i="5"/>
  <c r="Q2322" i="5"/>
  <c r="AA2322" i="5" s="1"/>
  <c r="T2322" i="5"/>
  <c r="U2322" i="5"/>
  <c r="R2322" i="5"/>
  <c r="X1559" i="5"/>
  <c r="V1559" i="5"/>
  <c r="Z1559" i="5" s="1"/>
  <c r="AB1559" i="5" s="1"/>
  <c r="W1559" i="5"/>
  <c r="Y1559" i="5"/>
  <c r="AC1611" i="5"/>
  <c r="AL1611" i="5" s="1"/>
  <c r="Y2260" i="5"/>
  <c r="V2260" i="5"/>
  <c r="Z2260" i="5" s="1"/>
  <c r="AB2260" i="5" s="1"/>
  <c r="W2260" i="5"/>
  <c r="X2260" i="5"/>
  <c r="V1732" i="5"/>
  <c r="Z1732" i="5" s="1"/>
  <c r="AB1732" i="5" s="1"/>
  <c r="W1732" i="5"/>
  <c r="X1732" i="5"/>
  <c r="Y1732" i="5"/>
  <c r="AE1812" i="5"/>
  <c r="S3269" i="5"/>
  <c r="Q3269" i="5"/>
  <c r="AA3269" i="5" s="1"/>
  <c r="R3269" i="5"/>
  <c r="T3269" i="5"/>
  <c r="U3269" i="5"/>
  <c r="S3146" i="5"/>
  <c r="Q3146" i="5"/>
  <c r="AA3146" i="5" s="1"/>
  <c r="T3146" i="5"/>
  <c r="U3146" i="5"/>
  <c r="R3146" i="5"/>
  <c r="AD2098" i="5"/>
  <c r="AN2098" i="5" s="1"/>
  <c r="W2021" i="5"/>
  <c r="X2021" i="5"/>
  <c r="Y2021" i="5"/>
  <c r="V2021" i="5"/>
  <c r="Z2021" i="5" s="1"/>
  <c r="AB2021" i="5" s="1"/>
  <c r="P3171" i="5"/>
  <c r="O3172" i="5"/>
  <c r="AI3172" i="5" s="1"/>
  <c r="AE3284" i="5"/>
  <c r="AE2175" i="5"/>
  <c r="AD3168" i="5"/>
  <c r="AN3168" i="5" s="1"/>
  <c r="AB2878" i="5"/>
  <c r="S1780" i="5"/>
  <c r="R1780" i="5"/>
  <c r="T1780" i="5"/>
  <c r="Q1780" i="5"/>
  <c r="AA1780" i="5" s="1"/>
  <c r="U1780" i="5"/>
  <c r="W2391" i="5"/>
  <c r="X2391" i="5"/>
  <c r="AD2391" i="5" s="1"/>
  <c r="AN2391" i="5" s="1"/>
  <c r="Y2391" i="5"/>
  <c r="V2391" i="5"/>
  <c r="Z2391" i="5" s="1"/>
  <c r="AB2391" i="5" s="1"/>
  <c r="AC2826" i="5"/>
  <c r="AL2826" i="5" s="1"/>
  <c r="U1992" i="5"/>
  <c r="R1992" i="5"/>
  <c r="T1992" i="5"/>
  <c r="S1992" i="5"/>
  <c r="Q1992" i="5"/>
  <c r="AA1992" i="5" s="1"/>
  <c r="P3287" i="5"/>
  <c r="O3288" i="5"/>
  <c r="AI3288" i="5" s="1"/>
  <c r="X3133" i="5"/>
  <c r="V3133" i="5"/>
  <c r="Z3133" i="5" s="1"/>
  <c r="W3133" i="5"/>
  <c r="Y3133" i="5"/>
  <c r="R2022" i="5"/>
  <c r="Q2022" i="5"/>
  <c r="AA2022" i="5" s="1"/>
  <c r="S2022" i="5"/>
  <c r="T2022" i="5"/>
  <c r="U2022" i="5"/>
  <c r="AD3011" i="5"/>
  <c r="AN3011" i="5" s="1"/>
  <c r="Y2112" i="5"/>
  <c r="V2112" i="5"/>
  <c r="Z2112" i="5" s="1"/>
  <c r="AB2112" i="5" s="1"/>
  <c r="W2112" i="5"/>
  <c r="X2112" i="5"/>
  <c r="AD2112" i="5" s="1"/>
  <c r="AN2112" i="5" s="1"/>
  <c r="AE2498" i="5"/>
  <c r="Y3241" i="5"/>
  <c r="W3241" i="5"/>
  <c r="X3241" i="5"/>
  <c r="V3241" i="5"/>
  <c r="Z3241" i="5" s="1"/>
  <c r="AB3241" i="5" s="1"/>
  <c r="W3231" i="5"/>
  <c r="AC3231" i="5" s="1"/>
  <c r="AL3231" i="5" s="1"/>
  <c r="V3231" i="5"/>
  <c r="Z3231" i="5" s="1"/>
  <c r="AB3231" i="5" s="1"/>
  <c r="X3231" i="5"/>
  <c r="Y3231" i="5"/>
  <c r="AE3240" i="5"/>
  <c r="P2393" i="5"/>
  <c r="O2394" i="5"/>
  <c r="AI2394" i="5" s="1"/>
  <c r="AB2812" i="5"/>
  <c r="AE2812" i="5" s="1"/>
  <c r="T1652" i="5"/>
  <c r="S1652" i="5"/>
  <c r="Q1652" i="5"/>
  <c r="AA1652" i="5" s="1"/>
  <c r="U1652" i="5"/>
  <c r="R1652" i="5"/>
  <c r="AE3041" i="5"/>
  <c r="R3013" i="5"/>
  <c r="T3013" i="5"/>
  <c r="Q3013" i="5"/>
  <c r="AA3013" i="5" s="1"/>
  <c r="S3013" i="5"/>
  <c r="U3013" i="5"/>
  <c r="AD1650" i="5"/>
  <c r="AN1650" i="5" s="1"/>
  <c r="V3285" i="5"/>
  <c r="Z3285" i="5" s="1"/>
  <c r="AB3285" i="5" s="1"/>
  <c r="Y3285" i="5"/>
  <c r="W3285" i="5"/>
  <c r="X3285" i="5"/>
  <c r="AD1990" i="5"/>
  <c r="AN1990" i="5" s="1"/>
  <c r="P1684" i="5"/>
  <c r="O1685" i="5"/>
  <c r="AI1685" i="5" s="1"/>
  <c r="V2412" i="5"/>
  <c r="Z2412" i="5" s="1"/>
  <c r="AB2412" i="5" s="1"/>
  <c r="W2412" i="5"/>
  <c r="X2412" i="5"/>
  <c r="Y2412" i="5"/>
  <c r="AE2390" i="5"/>
  <c r="AC2111" i="5"/>
  <c r="AL2111" i="5" s="1"/>
  <c r="Q2828" i="5"/>
  <c r="AA2828" i="5" s="1"/>
  <c r="U2828" i="5"/>
  <c r="S2828" i="5"/>
  <c r="R2828" i="5"/>
  <c r="T2828" i="5"/>
  <c r="P1514" i="5"/>
  <c r="O1515" i="5"/>
  <c r="AI1515" i="5" s="1"/>
  <c r="O2280" i="5"/>
  <c r="AI2280" i="5" s="1"/>
  <c r="P2279" i="5"/>
  <c r="AE3230" i="5"/>
  <c r="S2719" i="5"/>
  <c r="R2719" i="5"/>
  <c r="T2719" i="5"/>
  <c r="Q2719" i="5"/>
  <c r="AA2719" i="5" s="1"/>
  <c r="U2719" i="5"/>
  <c r="AB2768" i="5"/>
  <c r="AE2768" i="5" s="1"/>
  <c r="AD1731" i="5"/>
  <c r="AN1731" i="5" s="1"/>
  <c r="P1713" i="5"/>
  <c r="O1714" i="5"/>
  <c r="AI1714" i="5" s="1"/>
  <c r="Q1639" i="5"/>
  <c r="AA1639" i="5" s="1"/>
  <c r="T1639" i="5"/>
  <c r="S1639" i="5"/>
  <c r="R1639" i="5"/>
  <c r="U1639" i="5"/>
  <c r="AC1310" i="5"/>
  <c r="AL1310" i="5" s="1"/>
  <c r="X10" i="5"/>
  <c r="Y10" i="5"/>
  <c r="V10" i="5"/>
  <c r="Z10" i="5" s="1"/>
  <c r="AB10" i="5" s="1"/>
  <c r="W10" i="5"/>
  <c r="AD1310" i="5"/>
  <c r="AN1310" i="5" s="1"/>
  <c r="X314" i="5"/>
  <c r="Y314" i="5"/>
  <c r="V314" i="5"/>
  <c r="Z314" i="5" s="1"/>
  <c r="AB314" i="5" s="1"/>
  <c r="W314" i="5"/>
  <c r="Y610" i="5"/>
  <c r="V610" i="5"/>
  <c r="Z610" i="5" s="1"/>
  <c r="AB610" i="5" s="1"/>
  <c r="W610" i="5"/>
  <c r="X610" i="5"/>
  <c r="Y710" i="5"/>
  <c r="V710" i="5"/>
  <c r="Z710" i="5" s="1"/>
  <c r="W710" i="5"/>
  <c r="X710" i="5"/>
  <c r="X511" i="5"/>
  <c r="Y511" i="5"/>
  <c r="V511" i="5"/>
  <c r="Z511" i="5" s="1"/>
  <c r="W511" i="5"/>
  <c r="AC662" i="5"/>
  <c r="AL662" i="5" s="1"/>
  <c r="X230" i="5"/>
  <c r="Y230" i="5"/>
  <c r="V230" i="5"/>
  <c r="Z230" i="5" s="1"/>
  <c r="AB230" i="5" s="1"/>
  <c r="AE230" i="5" s="1"/>
  <c r="W230" i="5"/>
  <c r="Y847" i="5"/>
  <c r="V847" i="5"/>
  <c r="Z847" i="5" s="1"/>
  <c r="AB847" i="5" s="1"/>
  <c r="AE847" i="5" s="1"/>
  <c r="W847" i="5"/>
  <c r="X847" i="5"/>
  <c r="Y1111" i="5"/>
  <c r="V1111" i="5"/>
  <c r="Z1111" i="5" s="1"/>
  <c r="AB1111" i="5" s="1"/>
  <c r="AE1111" i="5" s="1"/>
  <c r="W1111" i="5"/>
  <c r="X1111" i="5"/>
  <c r="AB940" i="5"/>
  <c r="AC940" i="5"/>
  <c r="AL940" i="5" s="1"/>
  <c r="AD648" i="5"/>
  <c r="AN648" i="5" s="1"/>
  <c r="W552" i="5"/>
  <c r="V552" i="5"/>
  <c r="Z552" i="5" s="1"/>
  <c r="X552" i="5"/>
  <c r="Y552" i="5"/>
  <c r="AB371" i="5"/>
  <c r="Y879" i="5"/>
  <c r="V879" i="5"/>
  <c r="Z879" i="5" s="1"/>
  <c r="AB879" i="5" s="1"/>
  <c r="AE879" i="5" s="1"/>
  <c r="W879" i="5"/>
  <c r="X879" i="5"/>
  <c r="AB490" i="5"/>
  <c r="AD490" i="5" s="1"/>
  <c r="AN490" i="5" s="1"/>
  <c r="AB219" i="5"/>
  <c r="P337" i="5"/>
  <c r="X323" i="5"/>
  <c r="Y323" i="5"/>
  <c r="V323" i="5"/>
  <c r="Z323" i="5" s="1"/>
  <c r="AB323" i="5" s="1"/>
  <c r="AE323" i="5" s="1"/>
  <c r="W323" i="5"/>
  <c r="AC694" i="5"/>
  <c r="AL694" i="5" s="1"/>
  <c r="X190" i="5"/>
  <c r="Y190" i="5"/>
  <c r="V190" i="5"/>
  <c r="Z190" i="5" s="1"/>
  <c r="AB190" i="5" s="1"/>
  <c r="W190" i="5"/>
  <c r="X2896" i="5"/>
  <c r="Y2896" i="5"/>
  <c r="V2896" i="5"/>
  <c r="Z2896" i="5" s="1"/>
  <c r="W2896" i="5"/>
  <c r="AB1813" i="5"/>
  <c r="AE1813" i="5" s="1"/>
  <c r="AD2512" i="5"/>
  <c r="AN2512" i="5" s="1"/>
  <c r="R2879" i="5"/>
  <c r="T2879" i="5"/>
  <c r="S2879" i="5"/>
  <c r="Q2879" i="5"/>
  <c r="AA2879" i="5" s="1"/>
  <c r="U2879" i="5"/>
  <c r="AB2718" i="5"/>
  <c r="AC2718" i="5" s="1"/>
  <c r="AL2718" i="5" s="1"/>
  <c r="O3089" i="5"/>
  <c r="AI3089" i="5" s="1"/>
  <c r="P3088" i="5"/>
  <c r="AC3110" i="5"/>
  <c r="AL3110" i="5" s="1"/>
  <c r="W2041" i="5"/>
  <c r="X2041" i="5"/>
  <c r="Y2041" i="5"/>
  <c r="V2041" i="5"/>
  <c r="Z2041" i="5" s="1"/>
  <c r="AB2041" i="5" s="1"/>
  <c r="AE2260" i="5"/>
  <c r="AE2276" i="5"/>
  <c r="Y1711" i="5"/>
  <c r="V1711" i="5"/>
  <c r="Z1711" i="5" s="1"/>
  <c r="AB1711" i="5" s="1"/>
  <c r="AE1711" i="5" s="1"/>
  <c r="W1711" i="5"/>
  <c r="X1711" i="5"/>
  <c r="AC2717" i="5"/>
  <c r="AL2717" i="5" s="1"/>
  <c r="V1638" i="5"/>
  <c r="Z1638" i="5" s="1"/>
  <c r="X1638" i="5"/>
  <c r="Y1638" i="5"/>
  <c r="W1638" i="5"/>
  <c r="AD1812" i="5"/>
  <c r="AN1812" i="5" s="1"/>
  <c r="Y1964" i="5"/>
  <c r="V1964" i="5"/>
  <c r="Z1964" i="5" s="1"/>
  <c r="AB1964" i="5" s="1"/>
  <c r="W1964" i="5"/>
  <c r="X1964" i="5"/>
  <c r="W3213" i="5"/>
  <c r="X3213" i="5"/>
  <c r="Y3213" i="5"/>
  <c r="V3213" i="5"/>
  <c r="Z3213" i="5" s="1"/>
  <c r="AB3213" i="5" s="1"/>
  <c r="Q3170" i="5"/>
  <c r="AA3170" i="5" s="1"/>
  <c r="T3170" i="5"/>
  <c r="U3170" i="5"/>
  <c r="R3170" i="5"/>
  <c r="S3170" i="5"/>
  <c r="V3257" i="5"/>
  <c r="Z3257" i="5" s="1"/>
  <c r="W3257" i="5"/>
  <c r="Y3257" i="5"/>
  <c r="X3257" i="5"/>
  <c r="AD3284" i="5"/>
  <c r="AN3284" i="5" s="1"/>
  <c r="AD1963" i="5"/>
  <c r="AN1963" i="5" s="1"/>
  <c r="AD2175" i="5"/>
  <c r="AN2175" i="5" s="1"/>
  <c r="AD2878" i="5"/>
  <c r="AN2878" i="5" s="1"/>
  <c r="X3042" i="5"/>
  <c r="V3042" i="5"/>
  <c r="Z3042" i="5" s="1"/>
  <c r="AB3042" i="5" s="1"/>
  <c r="W3042" i="5"/>
  <c r="Y3042" i="5"/>
  <c r="T1560" i="5"/>
  <c r="U1560" i="5"/>
  <c r="Q1560" i="5"/>
  <c r="AA1560" i="5" s="1"/>
  <c r="S1560" i="5"/>
  <c r="R1560" i="5"/>
  <c r="Q2261" i="5"/>
  <c r="AA2261" i="5" s="1"/>
  <c r="R2261" i="5"/>
  <c r="U2261" i="5"/>
  <c r="S2261" i="5"/>
  <c r="T2261" i="5"/>
  <c r="AD2099" i="5"/>
  <c r="AN2099" i="5" s="1"/>
  <c r="AB2545" i="5"/>
  <c r="AE2545" i="5" s="1"/>
  <c r="AC2767" i="5"/>
  <c r="AL2767" i="5" s="1"/>
  <c r="R1733" i="5"/>
  <c r="S1733" i="5"/>
  <c r="Q1733" i="5"/>
  <c r="AA1733" i="5" s="1"/>
  <c r="T1733" i="5"/>
  <c r="U1733" i="5"/>
  <c r="P3070" i="5"/>
  <c r="O3071" i="5"/>
  <c r="AI3071" i="5" s="1"/>
  <c r="W3145" i="5"/>
  <c r="X3145" i="5"/>
  <c r="Y3145" i="5"/>
  <c r="V3145" i="5"/>
  <c r="Z3145" i="5" s="1"/>
  <c r="AB3145" i="5" s="1"/>
  <c r="V2914" i="5"/>
  <c r="Z2914" i="5" s="1"/>
  <c r="AB2914" i="5" s="1"/>
  <c r="W2914" i="5"/>
  <c r="X2914" i="5"/>
  <c r="Y2914" i="5"/>
  <c r="AC1710" i="5"/>
  <c r="AL1710" i="5" s="1"/>
  <c r="AB3133" i="5"/>
  <c r="AE3133" i="5" s="1"/>
  <c r="P2023" i="5"/>
  <c r="O2024" i="5"/>
  <c r="AI2024" i="5" s="1"/>
  <c r="AC2112" i="5"/>
  <c r="AL2112" i="5" s="1"/>
  <c r="S3214" i="5"/>
  <c r="Q3214" i="5"/>
  <c r="AA3214" i="5" s="1"/>
  <c r="T3214" i="5"/>
  <c r="U3214" i="5"/>
  <c r="R3214" i="5"/>
  <c r="AC3241" i="5"/>
  <c r="AL3241" i="5" s="1"/>
  <c r="AB1512" i="5"/>
  <c r="AD1512" i="5" s="1"/>
  <c r="AN1512" i="5" s="1"/>
  <c r="AD3144" i="5"/>
  <c r="AN3144" i="5" s="1"/>
  <c r="AE2089" i="5"/>
  <c r="AC3202" i="5"/>
  <c r="AL3202" i="5" s="1"/>
  <c r="AD3085" i="5"/>
  <c r="AN3085" i="5" s="1"/>
  <c r="AD2020" i="5"/>
  <c r="AN2020" i="5" s="1"/>
  <c r="P1614" i="5"/>
  <c r="O1615" i="5"/>
  <c r="AI1615" i="5" s="1"/>
  <c r="V3068" i="5"/>
  <c r="Z3068" i="5" s="1"/>
  <c r="AB3068" i="5" s="1"/>
  <c r="Y3068" i="5"/>
  <c r="W3068" i="5"/>
  <c r="X3068" i="5"/>
  <c r="AC1990" i="5"/>
  <c r="AL1990" i="5" s="1"/>
  <c r="P3135" i="5"/>
  <c r="O3136" i="5"/>
  <c r="S1683" i="5"/>
  <c r="Q1683" i="5"/>
  <c r="AA1683" i="5" s="1"/>
  <c r="T1683" i="5"/>
  <c r="U1683" i="5"/>
  <c r="R1683" i="5"/>
  <c r="O2115" i="5"/>
  <c r="AI2115" i="5" s="1"/>
  <c r="P2114" i="5"/>
  <c r="R3232" i="5"/>
  <c r="T3232" i="5"/>
  <c r="Q3232" i="5"/>
  <c r="AA3232" i="5" s="1"/>
  <c r="S3232" i="5"/>
  <c r="U3232" i="5"/>
  <c r="AD2390" i="5"/>
  <c r="AN2390" i="5" s="1"/>
  <c r="AE2111" i="5"/>
  <c r="P2515" i="5"/>
  <c r="O2516" i="5"/>
  <c r="AI2516" i="5" s="1"/>
  <c r="S2278" i="5"/>
  <c r="Q2278" i="5"/>
  <c r="AA2278" i="5" s="1"/>
  <c r="T2278" i="5"/>
  <c r="U2278" i="5"/>
  <c r="R2278" i="5"/>
  <c r="AD3230" i="5"/>
  <c r="AN3230" i="5" s="1"/>
  <c r="Y3086" i="5"/>
  <c r="V3086" i="5"/>
  <c r="Z3086" i="5" s="1"/>
  <c r="AB3086" i="5" s="1"/>
  <c r="X3086" i="5"/>
  <c r="AD3086" i="5" s="1"/>
  <c r="AN3086" i="5" s="1"/>
  <c r="W3086" i="5"/>
  <c r="P2814" i="5"/>
  <c r="O2815" i="5"/>
  <c r="AI2815" i="5" s="1"/>
  <c r="W1651" i="5"/>
  <c r="X1651" i="5"/>
  <c r="Y1651" i="5"/>
  <c r="V1651" i="5"/>
  <c r="Z1651" i="5" s="1"/>
  <c r="AB1651" i="5" s="1"/>
  <c r="O2044" i="5"/>
  <c r="AI2044" i="5" s="1"/>
  <c r="P2043" i="5"/>
  <c r="T1712" i="5"/>
  <c r="S1712" i="5"/>
  <c r="Q1712" i="5"/>
  <c r="AA1712" i="5" s="1"/>
  <c r="U1712" i="5"/>
  <c r="R1712" i="5"/>
  <c r="AB335" i="5"/>
  <c r="AD335" i="5" s="1"/>
  <c r="AN335" i="5" s="1"/>
  <c r="P172" i="5"/>
  <c r="Y835" i="5"/>
  <c r="AE835" i="5" s="1"/>
  <c r="V835" i="5"/>
  <c r="Z835" i="5" s="1"/>
  <c r="AB835" i="5" s="1"/>
  <c r="W835" i="5"/>
  <c r="X835" i="5"/>
  <c r="P641" i="5"/>
  <c r="AB710" i="5"/>
  <c r="Y1211" i="5"/>
  <c r="V1211" i="5"/>
  <c r="Z1211" i="5" s="1"/>
  <c r="AB1211" i="5" s="1"/>
  <c r="W1211" i="5"/>
  <c r="X1211" i="5"/>
  <c r="P1312" i="5"/>
  <c r="AB511" i="5"/>
  <c r="X248" i="5"/>
  <c r="Y248" i="5"/>
  <c r="V248" i="5"/>
  <c r="Z248" i="5" s="1"/>
  <c r="AB248" i="5" s="1"/>
  <c r="W248" i="5"/>
  <c r="AE662" i="5"/>
  <c r="Y1194" i="5"/>
  <c r="W1194" i="5"/>
  <c r="AC1194" i="5" s="1"/>
  <c r="AL1194" i="5" s="1"/>
  <c r="V1194" i="5"/>
  <c r="Z1194" i="5" s="1"/>
  <c r="AB1194" i="5" s="1"/>
  <c r="X1194" i="5"/>
  <c r="Y880" i="5"/>
  <c r="V880" i="5"/>
  <c r="Z880" i="5" s="1"/>
  <c r="AB880" i="5" s="1"/>
  <c r="W880" i="5"/>
  <c r="X880" i="5"/>
  <c r="Y1010" i="5"/>
  <c r="V1010" i="5"/>
  <c r="Z1010" i="5" s="1"/>
  <c r="AB1010" i="5" s="1"/>
  <c r="W1010" i="5"/>
  <c r="X1010" i="5"/>
  <c r="AE940" i="5"/>
  <c r="X345" i="5"/>
  <c r="Y345" i="5"/>
  <c r="V345" i="5"/>
  <c r="Z345" i="5" s="1"/>
  <c r="AB345" i="5" s="1"/>
  <c r="W345" i="5"/>
  <c r="AC648" i="5"/>
  <c r="AL648" i="5" s="1"/>
  <c r="AB552" i="5"/>
  <c r="Y912" i="5"/>
  <c r="V912" i="5"/>
  <c r="Z912" i="5" s="1"/>
  <c r="AB912" i="5" s="1"/>
  <c r="W912" i="5"/>
  <c r="X912" i="5"/>
  <c r="Y1326" i="5"/>
  <c r="W1326" i="5"/>
  <c r="X1326" i="5"/>
  <c r="V1326" i="5"/>
  <c r="Z1326" i="5" s="1"/>
  <c r="AB1326" i="5" s="1"/>
  <c r="AD371" i="5"/>
  <c r="AN371" i="5" s="1"/>
  <c r="X134" i="5"/>
  <c r="Y134" i="5"/>
  <c r="V134" i="5"/>
  <c r="Z134" i="5" s="1"/>
  <c r="AB134" i="5" s="1"/>
  <c r="W134" i="5"/>
  <c r="AE490" i="5"/>
  <c r="AE219" i="5"/>
  <c r="X151" i="5"/>
  <c r="Y151" i="5"/>
  <c r="V151" i="5"/>
  <c r="Z151" i="5" s="1"/>
  <c r="AB151" i="5" s="1"/>
  <c r="W151" i="5"/>
  <c r="X410" i="5"/>
  <c r="Y410" i="5"/>
  <c r="V410" i="5"/>
  <c r="Z410" i="5" s="1"/>
  <c r="AB410" i="5" s="1"/>
  <c r="W410" i="5"/>
  <c r="AE694" i="5"/>
  <c r="Y611" i="5"/>
  <c r="V611" i="5"/>
  <c r="Z611" i="5" s="1"/>
  <c r="AB611" i="5" s="1"/>
  <c r="W611" i="5"/>
  <c r="X611" i="5"/>
  <c r="Q2932" i="5"/>
  <c r="AA2932" i="5" s="1"/>
  <c r="U2932" i="5"/>
  <c r="S2932" i="5"/>
  <c r="R2932" i="5"/>
  <c r="T2932" i="5"/>
  <c r="AE3268" i="5"/>
  <c r="S2177" i="5"/>
  <c r="Q2177" i="5"/>
  <c r="AA2177" i="5" s="1"/>
  <c r="T2177" i="5"/>
  <c r="U2177" i="5"/>
  <c r="R2177" i="5"/>
  <c r="AB1682" i="5"/>
  <c r="AB2896" i="5"/>
  <c r="AC2896" i="5" s="1"/>
  <c r="AL2896" i="5" s="1"/>
  <c r="R2413" i="5"/>
  <c r="Q2413" i="5"/>
  <c r="AA2413" i="5" s="1"/>
  <c r="S2413" i="5"/>
  <c r="T2413" i="5"/>
  <c r="U2413" i="5"/>
  <c r="AB3169" i="5"/>
  <c r="W2827" i="5"/>
  <c r="X2827" i="5"/>
  <c r="Y2827" i="5"/>
  <c r="V2827" i="5"/>
  <c r="Z2827" i="5" s="1"/>
  <c r="AB2827" i="5" s="1"/>
  <c r="AD2513" i="5"/>
  <c r="AN2513" i="5" s="1"/>
  <c r="AD2718" i="5"/>
  <c r="AN2718" i="5" s="1"/>
  <c r="T3087" i="5"/>
  <c r="R3087" i="5"/>
  <c r="Q3087" i="5"/>
  <c r="AA3087" i="5" s="1"/>
  <c r="U3087" i="5"/>
  <c r="S3087" i="5"/>
  <c r="P2214" i="5"/>
  <c r="O2215" i="5"/>
  <c r="AI2215" i="5" s="1"/>
  <c r="Y1991" i="5"/>
  <c r="V1991" i="5"/>
  <c r="Z1991" i="5" s="1"/>
  <c r="AB1991" i="5" s="1"/>
  <c r="W1991" i="5"/>
  <c r="X1991" i="5"/>
  <c r="AD2276" i="5"/>
  <c r="AN2276" i="5" s="1"/>
  <c r="AB1638" i="5"/>
  <c r="Y2931" i="5"/>
  <c r="V2931" i="5"/>
  <c r="Z2931" i="5" s="1"/>
  <c r="AB2931" i="5" s="1"/>
  <c r="W2931" i="5"/>
  <c r="X2931" i="5"/>
  <c r="P2916" i="5"/>
  <c r="O2917" i="5"/>
  <c r="AI2917" i="5" s="1"/>
  <c r="AD2612" i="5"/>
  <c r="AN2612" i="5" s="1"/>
  <c r="P1815" i="5"/>
  <c r="O1816" i="5"/>
  <c r="AI1816" i="5" s="1"/>
  <c r="AB3257" i="5"/>
  <c r="AC3284" i="5"/>
  <c r="AL3284" i="5" s="1"/>
  <c r="AE3168" i="5"/>
  <c r="AC2878" i="5"/>
  <c r="AL2878" i="5" s="1"/>
  <c r="W2212" i="5"/>
  <c r="X2212" i="5"/>
  <c r="Y2212" i="5"/>
  <c r="V2212" i="5"/>
  <c r="Z2212" i="5" s="1"/>
  <c r="AB2212" i="5" s="1"/>
  <c r="P1561" i="5"/>
  <c r="O1562" i="5"/>
  <c r="AI1562" i="5" s="1"/>
  <c r="P2262" i="5"/>
  <c r="O2263" i="5"/>
  <c r="AI2263" i="5" s="1"/>
  <c r="AC2545" i="5"/>
  <c r="AL2545" i="5" s="1"/>
  <c r="V3012" i="5"/>
  <c r="Z3012" i="5" s="1"/>
  <c r="AB3012" i="5" s="1"/>
  <c r="X3012" i="5"/>
  <c r="Y3012" i="5"/>
  <c r="W3012" i="5"/>
  <c r="AE2211" i="5"/>
  <c r="O1735" i="5"/>
  <c r="AI1735" i="5" s="1"/>
  <c r="P1734" i="5"/>
  <c r="W1612" i="5"/>
  <c r="X1612" i="5"/>
  <c r="Y1612" i="5"/>
  <c r="V1612" i="5"/>
  <c r="Z1612" i="5" s="1"/>
  <c r="AB1612" i="5" s="1"/>
  <c r="S1965" i="5"/>
  <c r="T1965" i="5"/>
  <c r="Q1965" i="5"/>
  <c r="AA1965" i="5" s="1"/>
  <c r="R1965" i="5"/>
  <c r="U1965" i="5"/>
  <c r="U3069" i="5"/>
  <c r="R3069" i="5"/>
  <c r="T3069" i="5"/>
  <c r="Q3069" i="5"/>
  <c r="AA3069" i="5" s="1"/>
  <c r="S3069" i="5"/>
  <c r="AE2112" i="5"/>
  <c r="AC2498" i="5"/>
  <c r="AL2498" i="5" s="1"/>
  <c r="AE3241" i="5"/>
  <c r="AC1681" i="5"/>
  <c r="AL1681" i="5" s="1"/>
  <c r="AD3212" i="5"/>
  <c r="AN3212" i="5" s="1"/>
  <c r="AE1512" i="5"/>
  <c r="AD2312" i="5"/>
  <c r="AN2312" i="5" s="1"/>
  <c r="AD3240" i="5"/>
  <c r="AN3240" i="5" s="1"/>
  <c r="Y1779" i="5"/>
  <c r="V1779" i="5"/>
  <c r="Z1779" i="5" s="1"/>
  <c r="AB1779" i="5" s="1"/>
  <c r="W1779" i="5"/>
  <c r="X1779" i="5"/>
  <c r="Y2277" i="5"/>
  <c r="V2277" i="5"/>
  <c r="Z2277" i="5" s="1"/>
  <c r="AB2277" i="5" s="1"/>
  <c r="W2277" i="5"/>
  <c r="X2277" i="5"/>
  <c r="P2770" i="5"/>
  <c r="O2771" i="5"/>
  <c r="AI2771" i="5" s="1"/>
  <c r="AD2812" i="5"/>
  <c r="AN2812" i="5" s="1"/>
  <c r="AC3144" i="5"/>
  <c r="AL3144" i="5" s="1"/>
  <c r="O2616" i="5"/>
  <c r="AI2616" i="5" s="1"/>
  <c r="P2615" i="5"/>
  <c r="P2547" i="5"/>
  <c r="O2548" i="5"/>
  <c r="AI2548" i="5" s="1"/>
  <c r="AC3085" i="5"/>
  <c r="AL3085" i="5" s="1"/>
  <c r="AC3285" i="5"/>
  <c r="AL3285" i="5" s="1"/>
  <c r="S1613" i="5"/>
  <c r="R1613" i="5"/>
  <c r="T1613" i="5"/>
  <c r="Q1613" i="5"/>
  <c r="AA1613" i="5" s="1"/>
  <c r="U1613" i="5"/>
  <c r="V2176" i="5"/>
  <c r="Z2176" i="5" s="1"/>
  <c r="AB2176" i="5" s="1"/>
  <c r="W2176" i="5"/>
  <c r="X2176" i="5"/>
  <c r="AD2176" i="5" s="1"/>
  <c r="AN2176" i="5" s="1"/>
  <c r="Y2176" i="5"/>
  <c r="U3134" i="5"/>
  <c r="R3134" i="5"/>
  <c r="T3134" i="5"/>
  <c r="Q3134" i="5"/>
  <c r="AA3134" i="5" s="1"/>
  <c r="S3134" i="5"/>
  <c r="P2898" i="5"/>
  <c r="O2899" i="5"/>
  <c r="AI2899" i="5" s="1"/>
  <c r="R2113" i="5"/>
  <c r="S2113" i="5"/>
  <c r="Q2113" i="5"/>
  <c r="AA2113" i="5" s="1"/>
  <c r="T2113" i="5"/>
  <c r="U2113" i="5"/>
  <c r="V1580" i="5"/>
  <c r="Z1580" i="5" s="1"/>
  <c r="AB1580" i="5" s="1"/>
  <c r="W1580" i="5"/>
  <c r="X1580" i="5"/>
  <c r="AD1580" i="5" s="1"/>
  <c r="AN1580" i="5" s="1"/>
  <c r="Y1580" i="5"/>
  <c r="T3242" i="5"/>
  <c r="Q3242" i="5"/>
  <c r="AA3242" i="5" s="1"/>
  <c r="S3242" i="5"/>
  <c r="U3242" i="5"/>
  <c r="R3242" i="5"/>
  <c r="AE3132" i="5"/>
  <c r="V2359" i="5"/>
  <c r="Z2359" i="5" s="1"/>
  <c r="AB2359" i="5" s="1"/>
  <c r="W2359" i="5"/>
  <c r="X2359" i="5"/>
  <c r="Y2359" i="5"/>
  <c r="R2514" i="5"/>
  <c r="T2514" i="5"/>
  <c r="S2514" i="5"/>
  <c r="Q2514" i="5"/>
  <c r="AA2514" i="5" s="1"/>
  <c r="U2514" i="5"/>
  <c r="X2321" i="5"/>
  <c r="Y2321" i="5"/>
  <c r="V2321" i="5"/>
  <c r="Z2321" i="5" s="1"/>
  <c r="AB2321" i="5" s="1"/>
  <c r="AD2321" i="5" s="1"/>
  <c r="AN2321" i="5" s="1"/>
  <c r="W2321" i="5"/>
  <c r="R2813" i="5"/>
  <c r="Q2813" i="5"/>
  <c r="AA2813" i="5" s="1"/>
  <c r="S2813" i="5"/>
  <c r="T2813" i="5"/>
  <c r="U2813" i="5"/>
  <c r="T2042" i="5"/>
  <c r="Q2042" i="5"/>
  <c r="AA2042" i="5" s="1"/>
  <c r="R2042" i="5"/>
  <c r="U2042" i="5"/>
  <c r="S2042" i="5"/>
  <c r="S1916" i="5"/>
  <c r="T1916" i="5"/>
  <c r="Q1916" i="5"/>
  <c r="AA1916" i="5" s="1"/>
  <c r="U1916" i="5"/>
  <c r="R1916" i="5"/>
  <c r="P1917" i="5"/>
  <c r="O1918" i="5"/>
  <c r="AI1918" i="5" s="1"/>
  <c r="X1915" i="5"/>
  <c r="Y1915" i="5"/>
  <c r="V1915" i="5"/>
  <c r="Z1915" i="5" s="1"/>
  <c r="AB1915" i="5" s="1"/>
  <c r="W1915" i="5"/>
  <c r="AC1481" i="5"/>
  <c r="AL1481" i="5" s="1"/>
  <c r="AE1481" i="5"/>
  <c r="AD1481" i="5"/>
  <c r="AN1481" i="5" s="1"/>
  <c r="Y1482" i="5"/>
  <c r="W1482" i="5"/>
  <c r="V1482" i="5"/>
  <c r="Z1482" i="5" s="1"/>
  <c r="AB1482" i="5" s="1"/>
  <c r="X1482" i="5"/>
  <c r="U941" i="5"/>
  <c r="S941" i="5"/>
  <c r="T941" i="5"/>
  <c r="R941" i="5"/>
  <c r="Q941" i="5"/>
  <c r="AA941" i="5" s="1"/>
  <c r="U553" i="5"/>
  <c r="S553" i="5"/>
  <c r="T553" i="5"/>
  <c r="R553" i="5"/>
  <c r="Q553" i="5"/>
  <c r="AA553" i="5" s="1"/>
  <c r="U1256" i="5"/>
  <c r="T1256" i="5"/>
  <c r="R1256" i="5"/>
  <c r="S1256" i="5"/>
  <c r="Q1256" i="5"/>
  <c r="AA1256" i="5" s="1"/>
  <c r="O374" i="5"/>
  <c r="AI374" i="5" s="1"/>
  <c r="P373" i="5"/>
  <c r="O697" i="5"/>
  <c r="AI697" i="5" s="1"/>
  <c r="P696" i="5"/>
  <c r="U316" i="5"/>
  <c r="T316" i="5"/>
  <c r="R316" i="5"/>
  <c r="S316" i="5"/>
  <c r="Q316" i="5"/>
  <c r="AA316" i="5" s="1"/>
  <c r="U491" i="5"/>
  <c r="R491" i="5"/>
  <c r="S491" i="5"/>
  <c r="T491" i="5"/>
  <c r="Q491" i="5"/>
  <c r="AA491" i="5" s="1"/>
  <c r="U1356" i="5"/>
  <c r="T1356" i="5"/>
  <c r="S1356" i="5"/>
  <c r="R1356" i="5"/>
  <c r="Q1356" i="5"/>
  <c r="AA1356" i="5" s="1"/>
  <c r="U624" i="5"/>
  <c r="R624" i="5"/>
  <c r="S624" i="5"/>
  <c r="T624" i="5"/>
  <c r="Q624" i="5"/>
  <c r="AA624" i="5" s="1"/>
  <c r="U528" i="5"/>
  <c r="S528" i="5"/>
  <c r="R528" i="5"/>
  <c r="T528" i="5"/>
  <c r="Q528" i="5"/>
  <c r="AA528" i="5" s="1"/>
  <c r="U1011" i="5"/>
  <c r="R1011" i="5"/>
  <c r="T1011" i="5"/>
  <c r="Q1011" i="5"/>
  <c r="AA1011" i="5" s="1"/>
  <c r="S1011" i="5"/>
  <c r="U84" i="5"/>
  <c r="T84" i="5"/>
  <c r="R84" i="5"/>
  <c r="S84" i="5"/>
  <c r="Q84" i="5"/>
  <c r="AA84" i="5" s="1"/>
  <c r="O651" i="5"/>
  <c r="AI651" i="5" s="1"/>
  <c r="P650" i="5"/>
  <c r="O1329" i="5"/>
  <c r="AI1329" i="5" s="1"/>
  <c r="P1328" i="5"/>
  <c r="U11" i="5"/>
  <c r="S11" i="5"/>
  <c r="T11" i="5"/>
  <c r="R11" i="5"/>
  <c r="Q11" i="5"/>
  <c r="AA11" i="5" s="1"/>
  <c r="O73" i="5"/>
  <c r="AI73" i="5" s="1"/>
  <c r="P72" i="5"/>
  <c r="O222" i="5"/>
  <c r="AI222" i="5" s="1"/>
  <c r="P221" i="5"/>
  <c r="O713" i="5"/>
  <c r="AI713" i="5" s="1"/>
  <c r="P712" i="5"/>
  <c r="O514" i="5"/>
  <c r="AI514" i="5" s="1"/>
  <c r="P513" i="5"/>
  <c r="O1358" i="5"/>
  <c r="AI1358" i="5" s="1"/>
  <c r="P1357" i="5"/>
  <c r="U336" i="5"/>
  <c r="R336" i="5"/>
  <c r="S336" i="5"/>
  <c r="T336" i="5"/>
  <c r="Q336" i="5"/>
  <c r="AA336" i="5" s="1"/>
  <c r="O626" i="5"/>
  <c r="AI626" i="5" s="1"/>
  <c r="P625" i="5"/>
  <c r="O1485" i="5"/>
  <c r="AI1485" i="5" s="1"/>
  <c r="P1484" i="5"/>
  <c r="O530" i="5"/>
  <c r="AI530" i="5" s="1"/>
  <c r="P529" i="5"/>
  <c r="O1013" i="5"/>
  <c r="AI1013" i="5" s="1"/>
  <c r="P1012" i="5"/>
  <c r="S1411" i="5"/>
  <c r="U1411" i="5"/>
  <c r="T1411" i="5"/>
  <c r="R1411" i="5"/>
  <c r="Q1411" i="5"/>
  <c r="AA1411" i="5" s="1"/>
  <c r="U346" i="5"/>
  <c r="T346" i="5"/>
  <c r="R346" i="5"/>
  <c r="S346" i="5"/>
  <c r="Q346" i="5"/>
  <c r="AA346" i="5" s="1"/>
  <c r="U171" i="5"/>
  <c r="S171" i="5"/>
  <c r="T171" i="5"/>
  <c r="R171" i="5"/>
  <c r="Q171" i="5"/>
  <c r="AA171" i="5" s="1"/>
  <c r="U913" i="5"/>
  <c r="S913" i="5"/>
  <c r="T913" i="5"/>
  <c r="R913" i="5"/>
  <c r="Q913" i="5"/>
  <c r="AA913" i="5" s="1"/>
  <c r="U438" i="5"/>
  <c r="T438" i="5"/>
  <c r="R438" i="5"/>
  <c r="S438" i="5"/>
  <c r="Q438" i="5"/>
  <c r="AA438" i="5" s="1"/>
  <c r="O1374" i="5"/>
  <c r="AI1374" i="5" s="1"/>
  <c r="P1373" i="5"/>
  <c r="U640" i="5"/>
  <c r="R640" i="5"/>
  <c r="S640" i="5"/>
  <c r="T640" i="5"/>
  <c r="Q640" i="5"/>
  <c r="AA640" i="5" s="1"/>
  <c r="O413" i="5"/>
  <c r="AI413" i="5" s="1"/>
  <c r="P412" i="5"/>
  <c r="O233" i="5"/>
  <c r="AI233" i="5" s="1"/>
  <c r="P232" i="5"/>
  <c r="U1311" i="5"/>
  <c r="S1311" i="5"/>
  <c r="T1311" i="5"/>
  <c r="R1311" i="5"/>
  <c r="Q1311" i="5"/>
  <c r="AA1311" i="5" s="1"/>
  <c r="O13" i="5"/>
  <c r="AI13" i="5" s="1"/>
  <c r="P12" i="5"/>
  <c r="O137" i="5"/>
  <c r="AI137" i="5" s="1"/>
  <c r="P136" i="5"/>
  <c r="U99" i="5"/>
  <c r="S99" i="5"/>
  <c r="T99" i="5"/>
  <c r="R99" i="5"/>
  <c r="Q99" i="5"/>
  <c r="AA99" i="5" s="1"/>
  <c r="U771" i="5"/>
  <c r="R771" i="5"/>
  <c r="Q771" i="5"/>
  <c r="AA771" i="5" s="1"/>
  <c r="S771" i="5"/>
  <c r="T771" i="5"/>
  <c r="U1443" i="5"/>
  <c r="S1443" i="5"/>
  <c r="T1443" i="5"/>
  <c r="R1443" i="5"/>
  <c r="Q1443" i="5"/>
  <c r="AA1443" i="5" s="1"/>
  <c r="U1212" i="5"/>
  <c r="T1212" i="5"/>
  <c r="Q1212" i="5"/>
  <c r="AA1212" i="5" s="1"/>
  <c r="S1212" i="5"/>
  <c r="R1212" i="5"/>
  <c r="U812" i="5"/>
  <c r="R812" i="5"/>
  <c r="S812" i="5"/>
  <c r="T812" i="5"/>
  <c r="Q812" i="5"/>
  <c r="AA812" i="5" s="1"/>
  <c r="U152" i="5"/>
  <c r="T152" i="5"/>
  <c r="R152" i="5"/>
  <c r="S152" i="5"/>
  <c r="Q152" i="5"/>
  <c r="AA152" i="5" s="1"/>
  <c r="U324" i="5"/>
  <c r="R324" i="5"/>
  <c r="S324" i="5"/>
  <c r="T324" i="5"/>
  <c r="Q324" i="5"/>
  <c r="AA324" i="5" s="1"/>
  <c r="U249" i="5"/>
  <c r="R249" i="5"/>
  <c r="S249" i="5"/>
  <c r="T249" i="5"/>
  <c r="Q249" i="5"/>
  <c r="AA249" i="5" s="1"/>
  <c r="U663" i="5"/>
  <c r="R663" i="5"/>
  <c r="S663" i="5"/>
  <c r="T663" i="5"/>
  <c r="Q663" i="5"/>
  <c r="AA663" i="5" s="1"/>
  <c r="U1195" i="5"/>
  <c r="S1195" i="5"/>
  <c r="T1195" i="5"/>
  <c r="Q1195" i="5"/>
  <c r="AA1195" i="5" s="1"/>
  <c r="R1195" i="5"/>
  <c r="U337" i="5"/>
  <c r="S337" i="5"/>
  <c r="T337" i="5"/>
  <c r="Q337" i="5"/>
  <c r="AA337" i="5" s="1"/>
  <c r="R337" i="5"/>
  <c r="U888" i="5"/>
  <c r="R888" i="5"/>
  <c r="S888" i="5"/>
  <c r="T888" i="5"/>
  <c r="Q888" i="5"/>
  <c r="AA888" i="5" s="1"/>
  <c r="U83" i="5"/>
  <c r="S83" i="5"/>
  <c r="T83" i="5"/>
  <c r="R83" i="5"/>
  <c r="Q83" i="5"/>
  <c r="AA83" i="5" s="1"/>
  <c r="U649" i="5"/>
  <c r="S649" i="5"/>
  <c r="T649" i="5"/>
  <c r="R649" i="5"/>
  <c r="Q649" i="5"/>
  <c r="AA649" i="5" s="1"/>
  <c r="U1327" i="5"/>
  <c r="S1327" i="5"/>
  <c r="T1327" i="5"/>
  <c r="Q1327" i="5"/>
  <c r="AA1327" i="5" s="1"/>
  <c r="R1327" i="5"/>
  <c r="O193" i="5"/>
  <c r="AI193" i="5" s="1"/>
  <c r="P192" i="5"/>
  <c r="U1112" i="5"/>
  <c r="R1112" i="5"/>
  <c r="S1112" i="5"/>
  <c r="T1112" i="5"/>
  <c r="Q1112" i="5"/>
  <c r="AA1112" i="5" s="1"/>
  <c r="U71" i="5"/>
  <c r="S71" i="5"/>
  <c r="T71" i="5"/>
  <c r="R71" i="5"/>
  <c r="Q71" i="5"/>
  <c r="AA71" i="5" s="1"/>
  <c r="U220" i="5"/>
  <c r="T220" i="5"/>
  <c r="R220" i="5"/>
  <c r="S220" i="5"/>
  <c r="Q220" i="5"/>
  <c r="AA220" i="5" s="1"/>
  <c r="U711" i="5"/>
  <c r="R711" i="5"/>
  <c r="S711" i="5"/>
  <c r="T711" i="5"/>
  <c r="Q711" i="5"/>
  <c r="AA711" i="5" s="1"/>
  <c r="U748" i="5"/>
  <c r="R748" i="5"/>
  <c r="S748" i="5"/>
  <c r="T748" i="5"/>
  <c r="Q748" i="5"/>
  <c r="AA748" i="5" s="1"/>
  <c r="U512" i="5"/>
  <c r="S512" i="5"/>
  <c r="R512" i="5"/>
  <c r="T512" i="5"/>
  <c r="Q512" i="5"/>
  <c r="AA512" i="5" s="1"/>
  <c r="U848" i="5"/>
  <c r="R848" i="5"/>
  <c r="S848" i="5"/>
  <c r="T848" i="5"/>
  <c r="Q848" i="5"/>
  <c r="AA848" i="5" s="1"/>
  <c r="U1483" i="5"/>
  <c r="S1483" i="5"/>
  <c r="T1483" i="5"/>
  <c r="R1483" i="5"/>
  <c r="Q1483" i="5"/>
  <c r="AA1483" i="5" s="1"/>
  <c r="O943" i="5"/>
  <c r="AI943" i="5" s="1"/>
  <c r="P942" i="5"/>
  <c r="O555" i="5"/>
  <c r="AI555" i="5" s="1"/>
  <c r="P554" i="5"/>
  <c r="O1258" i="5"/>
  <c r="AI1258" i="5" s="1"/>
  <c r="P1257" i="5"/>
  <c r="U1372" i="5"/>
  <c r="T1372" i="5"/>
  <c r="R1372" i="5"/>
  <c r="Q1372" i="5"/>
  <c r="AA1372" i="5" s="1"/>
  <c r="S1372" i="5"/>
  <c r="U411" i="5"/>
  <c r="R411" i="5"/>
  <c r="S411" i="5"/>
  <c r="T411" i="5"/>
  <c r="Q411" i="5"/>
  <c r="AA411" i="5" s="1"/>
  <c r="U231" i="5"/>
  <c r="S231" i="5"/>
  <c r="T231" i="5"/>
  <c r="R231" i="5"/>
  <c r="Q231" i="5"/>
  <c r="AA231" i="5" s="1"/>
  <c r="O1114" i="5"/>
  <c r="AI1114" i="5" s="1"/>
  <c r="P1113" i="5"/>
  <c r="U135" i="5"/>
  <c r="S135" i="5"/>
  <c r="T135" i="5"/>
  <c r="R135" i="5"/>
  <c r="Q135" i="5"/>
  <c r="AA135" i="5" s="1"/>
  <c r="O493" i="5"/>
  <c r="AI493" i="5" s="1"/>
  <c r="P492" i="5"/>
  <c r="O750" i="5"/>
  <c r="AI750" i="5" s="1"/>
  <c r="P749" i="5"/>
  <c r="O850" i="5"/>
  <c r="AI850" i="5" s="1"/>
  <c r="P849" i="5"/>
  <c r="O1413" i="5"/>
  <c r="AI1413" i="5" s="1"/>
  <c r="P1412" i="5"/>
  <c r="O348" i="5"/>
  <c r="AI348" i="5" s="1"/>
  <c r="P347" i="5"/>
  <c r="U172" i="5"/>
  <c r="T172" i="5"/>
  <c r="R172" i="5"/>
  <c r="S172" i="5"/>
  <c r="Q172" i="5"/>
  <c r="AA172" i="5" s="1"/>
  <c r="O915" i="5"/>
  <c r="AI915" i="5" s="1"/>
  <c r="P914" i="5"/>
  <c r="O440" i="5"/>
  <c r="AI440" i="5" s="1"/>
  <c r="P439" i="5"/>
  <c r="U372" i="5"/>
  <c r="R372" i="5"/>
  <c r="S372" i="5"/>
  <c r="T372" i="5"/>
  <c r="Q372" i="5"/>
  <c r="AA372" i="5" s="1"/>
  <c r="U641" i="5"/>
  <c r="S641" i="5"/>
  <c r="T641" i="5"/>
  <c r="R641" i="5"/>
  <c r="Q641" i="5"/>
  <c r="AA641" i="5" s="1"/>
  <c r="U695" i="5"/>
  <c r="R695" i="5"/>
  <c r="S695" i="5"/>
  <c r="T695" i="5"/>
  <c r="Q695" i="5"/>
  <c r="AA695" i="5" s="1"/>
  <c r="U191" i="5"/>
  <c r="S191" i="5"/>
  <c r="T191" i="5"/>
  <c r="R191" i="5"/>
  <c r="Q191" i="5"/>
  <c r="AA191" i="5" s="1"/>
  <c r="U1312" i="5"/>
  <c r="T1312" i="5"/>
  <c r="R1312" i="5"/>
  <c r="Q1312" i="5"/>
  <c r="AA1312" i="5" s="1"/>
  <c r="S1312" i="5"/>
  <c r="U315" i="5"/>
  <c r="S315" i="5"/>
  <c r="T315" i="5"/>
  <c r="Q315" i="5"/>
  <c r="AA315" i="5" s="1"/>
  <c r="R315" i="5"/>
  <c r="O101" i="5"/>
  <c r="AI101" i="5" s="1"/>
  <c r="P100" i="5"/>
  <c r="O773" i="5"/>
  <c r="AI773" i="5" s="1"/>
  <c r="P772" i="5"/>
  <c r="O1445" i="5"/>
  <c r="AI1445" i="5" s="1"/>
  <c r="P1444" i="5"/>
  <c r="O1214" i="5"/>
  <c r="AI1214" i="5" s="1"/>
  <c r="P1213" i="5"/>
  <c r="O814" i="5"/>
  <c r="AI814" i="5" s="1"/>
  <c r="P813" i="5"/>
  <c r="O154" i="5"/>
  <c r="AI154" i="5" s="1"/>
  <c r="P153" i="5"/>
  <c r="O326" i="5"/>
  <c r="AI326" i="5" s="1"/>
  <c r="P325" i="5"/>
  <c r="O251" i="5"/>
  <c r="AI251" i="5" s="1"/>
  <c r="P250" i="5"/>
  <c r="O665" i="5"/>
  <c r="AI665" i="5" s="1"/>
  <c r="P664" i="5"/>
  <c r="O1197" i="5"/>
  <c r="AI1197" i="5" s="1"/>
  <c r="P1196" i="5"/>
  <c r="O890" i="5"/>
  <c r="AI890" i="5" s="1"/>
  <c r="P889" i="5"/>
  <c r="AE747" i="5" l="1"/>
  <c r="AD747" i="5"/>
  <c r="AN747" i="5" s="1"/>
  <c r="AC747" i="5"/>
  <c r="AL747" i="5" s="1"/>
  <c r="AE3012" i="5"/>
  <c r="AD2212" i="5"/>
  <c r="AN2212" i="5" s="1"/>
  <c r="AC410" i="5"/>
  <c r="AL410" i="5" s="1"/>
  <c r="AE3068" i="5"/>
  <c r="AD2914" i="5"/>
  <c r="AN2914" i="5" s="1"/>
  <c r="AC3145" i="5"/>
  <c r="AL3145" i="5" s="1"/>
  <c r="AD3042" i="5"/>
  <c r="AN3042" i="5" s="1"/>
  <c r="AD1711" i="5"/>
  <c r="AN1711" i="5" s="1"/>
  <c r="AR315" i="5"/>
  <c r="AR336" i="5"/>
  <c r="AC1580" i="5"/>
  <c r="AL1580" i="5" s="1"/>
  <c r="AC2176" i="5"/>
  <c r="AL2176" i="5" s="1"/>
  <c r="AE611" i="5"/>
  <c r="AD1651" i="5"/>
  <c r="AN1651" i="5" s="1"/>
  <c r="AC3086" i="5"/>
  <c r="AL3086" i="5" s="1"/>
  <c r="AD3145" i="5"/>
  <c r="AN3145" i="5" s="1"/>
  <c r="AR1311" i="5"/>
  <c r="AC134" i="5"/>
  <c r="AL134" i="5" s="1"/>
  <c r="AE2041" i="5"/>
  <c r="AD3241" i="5"/>
  <c r="AN3241" i="5" s="1"/>
  <c r="AC2313" i="5"/>
  <c r="AL2313" i="5" s="1"/>
  <c r="AP493" i="5"/>
  <c r="AR492" i="5" s="1"/>
  <c r="AQ493" i="5"/>
  <c r="AP1197" i="5"/>
  <c r="AR1196" i="5" s="1"/>
  <c r="AQ1197" i="5"/>
  <c r="AP773" i="5"/>
  <c r="AR772" i="5" s="1"/>
  <c r="AQ773" i="5"/>
  <c r="AP1413" i="5"/>
  <c r="AQ1413" i="5"/>
  <c r="AR1412" i="5"/>
  <c r="AQ750" i="5"/>
  <c r="AP750" i="5"/>
  <c r="AR749" i="5" s="1"/>
  <c r="AP555" i="5"/>
  <c r="AR554" i="5" s="1"/>
  <c r="AQ555" i="5"/>
  <c r="AP193" i="5"/>
  <c r="AR193" i="5" s="1"/>
  <c r="AQ193" i="5"/>
  <c r="AR192" i="5"/>
  <c r="AP413" i="5"/>
  <c r="AR412" i="5" s="1"/>
  <c r="AQ413" i="5"/>
  <c r="AQ530" i="5"/>
  <c r="AR529" i="5"/>
  <c r="AP530" i="5"/>
  <c r="AQ626" i="5"/>
  <c r="AP626" i="5"/>
  <c r="AR625" i="5" s="1"/>
  <c r="AP651" i="5"/>
  <c r="AQ651" i="5"/>
  <c r="AR650" i="5"/>
  <c r="AE2176" i="5"/>
  <c r="AP2917" i="5"/>
  <c r="AQ2917" i="5"/>
  <c r="AR2916" i="5"/>
  <c r="AP2215" i="5"/>
  <c r="AQ2215" i="5"/>
  <c r="AD410" i="5"/>
  <c r="AN410" i="5" s="1"/>
  <c r="AD134" i="5"/>
  <c r="AN134" i="5" s="1"/>
  <c r="AP2115" i="5"/>
  <c r="AR2114" i="5" s="1"/>
  <c r="AQ2115" i="5"/>
  <c r="AQ2024" i="5"/>
  <c r="AP2024" i="5"/>
  <c r="AR2023" i="5" s="1"/>
  <c r="AP3071" i="5"/>
  <c r="AQ3071" i="5"/>
  <c r="AC10" i="5"/>
  <c r="AL10" i="5" s="1"/>
  <c r="AP3045" i="5"/>
  <c r="AR3044" i="5" s="1"/>
  <c r="AQ3045" i="5"/>
  <c r="AQ2830" i="5"/>
  <c r="AP2830" i="5"/>
  <c r="AR2829" i="5" s="1"/>
  <c r="AP3244" i="5"/>
  <c r="AR3243" i="5" s="1"/>
  <c r="AQ3244" i="5"/>
  <c r="AP3271" i="5"/>
  <c r="AQ3271" i="5"/>
  <c r="AP2362" i="5"/>
  <c r="AQ2362" i="5"/>
  <c r="AP2179" i="5"/>
  <c r="AQ2179" i="5"/>
  <c r="AE2313" i="5"/>
  <c r="Q3233" i="5"/>
  <c r="AA3233" i="5" s="1"/>
  <c r="S3233" i="5"/>
  <c r="U3233" i="5"/>
  <c r="R3233" i="5"/>
  <c r="T3233" i="5"/>
  <c r="T3215" i="5"/>
  <c r="R3215" i="5"/>
  <c r="S3215" i="5"/>
  <c r="Q3215" i="5"/>
  <c r="AA3215" i="5" s="1"/>
  <c r="U3215" i="5"/>
  <c r="AR3070" i="5"/>
  <c r="AQ1258" i="5"/>
  <c r="AP1258" i="5"/>
  <c r="AR1257" i="5" s="1"/>
  <c r="AP251" i="5"/>
  <c r="AR250" i="5" s="1"/>
  <c r="AQ251" i="5"/>
  <c r="AQ1214" i="5"/>
  <c r="AP1214" i="5"/>
  <c r="AR1213" i="5" s="1"/>
  <c r="AQ890" i="5"/>
  <c r="AP890" i="5"/>
  <c r="AR889" i="5"/>
  <c r="AP665" i="5"/>
  <c r="AR664" i="5" s="1"/>
  <c r="AQ665" i="5"/>
  <c r="AP326" i="5"/>
  <c r="AR325" i="5" s="1"/>
  <c r="AQ326" i="5"/>
  <c r="AQ814" i="5"/>
  <c r="AP814" i="5"/>
  <c r="AR813" i="5"/>
  <c r="AP1445" i="5"/>
  <c r="AR1444" i="5" s="1"/>
  <c r="AQ1445" i="5"/>
  <c r="AP101" i="5"/>
  <c r="AR101" i="5" s="1"/>
  <c r="AQ101" i="5"/>
  <c r="AP440" i="5"/>
  <c r="AR439" i="5" s="1"/>
  <c r="AQ440" i="5"/>
  <c r="AQ1114" i="5"/>
  <c r="AP1114" i="5"/>
  <c r="AR1113" i="5"/>
  <c r="AP137" i="5"/>
  <c r="AQ137" i="5"/>
  <c r="AR136" i="5"/>
  <c r="AQ514" i="5"/>
  <c r="AP514" i="5"/>
  <c r="AR513" i="5" s="1"/>
  <c r="AQ222" i="5"/>
  <c r="AP222" i="5"/>
  <c r="AR221" i="5" s="1"/>
  <c r="AP697" i="5"/>
  <c r="AR697" i="5" s="1"/>
  <c r="AQ697" i="5"/>
  <c r="AR696" i="5"/>
  <c r="AP2899" i="5"/>
  <c r="AQ2899" i="5"/>
  <c r="AP2771" i="5"/>
  <c r="AQ2771" i="5"/>
  <c r="AQ2263" i="5"/>
  <c r="AP2263" i="5"/>
  <c r="AR2262" i="5" s="1"/>
  <c r="AP1816" i="5"/>
  <c r="AR1815" i="5"/>
  <c r="AQ1816" i="5"/>
  <c r="AQ2044" i="5"/>
  <c r="AP2044" i="5"/>
  <c r="AR2043" i="5"/>
  <c r="AP1615" i="5"/>
  <c r="AQ1615" i="5"/>
  <c r="AE190" i="5"/>
  <c r="AC323" i="5"/>
  <c r="AL323" i="5" s="1"/>
  <c r="AD879" i="5"/>
  <c r="AN879" i="5" s="1"/>
  <c r="AE314" i="5"/>
  <c r="AQ2280" i="5"/>
  <c r="AP2280" i="5"/>
  <c r="AR2279" i="5" s="1"/>
  <c r="AP3288" i="5"/>
  <c r="AR3287" i="5"/>
  <c r="AQ3288" i="5"/>
  <c r="P1641" i="5"/>
  <c r="AI1641" i="5"/>
  <c r="AP2721" i="5"/>
  <c r="AR2720" i="5" s="1"/>
  <c r="AQ2721" i="5"/>
  <c r="AQ1782" i="5"/>
  <c r="AP1782" i="5"/>
  <c r="AR1781" i="5"/>
  <c r="AQ2324" i="5"/>
  <c r="AP2324" i="5"/>
  <c r="AR2323" i="5" s="1"/>
  <c r="AP2415" i="5"/>
  <c r="AR2414" i="5" s="1"/>
  <c r="AQ2415" i="5"/>
  <c r="AD2313" i="5"/>
  <c r="AN2313" i="5" s="1"/>
  <c r="AE2090" i="5"/>
  <c r="AP3259" i="5"/>
  <c r="AR3259" i="5" s="1"/>
  <c r="AQ3259" i="5"/>
  <c r="AR2113" i="5"/>
  <c r="AR2770" i="5"/>
  <c r="AR2261" i="5"/>
  <c r="AP348" i="5"/>
  <c r="AR347" i="5" s="1"/>
  <c r="AQ348" i="5"/>
  <c r="AP943" i="5"/>
  <c r="AR942" i="5" s="1"/>
  <c r="AQ943" i="5"/>
  <c r="AP233" i="5"/>
  <c r="AR232" i="5" s="1"/>
  <c r="AQ233" i="5"/>
  <c r="AP1013" i="5"/>
  <c r="AR1012" i="5" s="1"/>
  <c r="AQ1013" i="5"/>
  <c r="AP1485" i="5"/>
  <c r="AQ1485" i="5"/>
  <c r="AR1484" i="5"/>
  <c r="AP1329" i="5"/>
  <c r="AR1328" i="5" s="1"/>
  <c r="AQ1329" i="5"/>
  <c r="AE2359" i="5"/>
  <c r="AP2616" i="5"/>
  <c r="AR2615" i="5" s="1"/>
  <c r="AQ2616" i="5"/>
  <c r="AE1779" i="5"/>
  <c r="AP1735" i="5"/>
  <c r="AR1734" i="5" s="1"/>
  <c r="AQ1735" i="5"/>
  <c r="AD3012" i="5"/>
  <c r="AN3012" i="5" s="1"/>
  <c r="AE2827" i="5"/>
  <c r="AE1326" i="5"/>
  <c r="AE912" i="5"/>
  <c r="AD1010" i="5"/>
  <c r="AN1010" i="5" s="1"/>
  <c r="AE880" i="5"/>
  <c r="AE1194" i="5"/>
  <c r="AC1651" i="5"/>
  <c r="AL1651" i="5" s="1"/>
  <c r="AP2815" i="5"/>
  <c r="AQ2815" i="5"/>
  <c r="AP2516" i="5"/>
  <c r="AR2515" i="5" s="1"/>
  <c r="AQ2516" i="5"/>
  <c r="P3136" i="5"/>
  <c r="AI3136" i="5"/>
  <c r="AD314" i="5"/>
  <c r="AN314" i="5" s="1"/>
  <c r="AP1714" i="5"/>
  <c r="AR1713" i="5" s="1"/>
  <c r="AQ1714" i="5"/>
  <c r="AQ1515" i="5"/>
  <c r="AP1515" i="5"/>
  <c r="AR1514" i="5" s="1"/>
  <c r="AQ3172" i="5"/>
  <c r="AP3172" i="5"/>
  <c r="AR3171" i="5" s="1"/>
  <c r="AP2881" i="5"/>
  <c r="AR2880" i="5" s="1"/>
  <c r="AQ2881" i="5"/>
  <c r="AP1967" i="5"/>
  <c r="AQ1967" i="5"/>
  <c r="AP3148" i="5"/>
  <c r="AR3147" i="5" s="1"/>
  <c r="AQ3148" i="5"/>
  <c r="AP1583" i="5"/>
  <c r="AQ1583" i="5"/>
  <c r="AQ2934" i="5"/>
  <c r="AP2934" i="5"/>
  <c r="AR2933" i="5" s="1"/>
  <c r="AC2090" i="5"/>
  <c r="AL2090" i="5" s="1"/>
  <c r="AR2898" i="5"/>
  <c r="AR1614" i="5"/>
  <c r="AR2814" i="5"/>
  <c r="AR1582" i="5"/>
  <c r="AR1966" i="5"/>
  <c r="AR171" i="5"/>
  <c r="AQ850" i="5"/>
  <c r="AP850" i="5"/>
  <c r="AR849" i="5" s="1"/>
  <c r="AQ154" i="5"/>
  <c r="AP154" i="5"/>
  <c r="AR153" i="5"/>
  <c r="AP915" i="5"/>
  <c r="AR914" i="5" s="1"/>
  <c r="AQ915" i="5"/>
  <c r="AP13" i="5"/>
  <c r="AR12" i="5" s="1"/>
  <c r="AQ13" i="5"/>
  <c r="AQ1374" i="5"/>
  <c r="AP1374" i="5"/>
  <c r="AR1373" i="5" s="1"/>
  <c r="AQ1358" i="5"/>
  <c r="AP1358" i="5"/>
  <c r="AR1357" i="5" s="1"/>
  <c r="AP713" i="5"/>
  <c r="AR712" i="5" s="1"/>
  <c r="AQ713" i="5"/>
  <c r="AP73" i="5"/>
  <c r="AR72" i="5" s="1"/>
  <c r="AQ73" i="5"/>
  <c r="AP374" i="5"/>
  <c r="AR373" i="5" s="1"/>
  <c r="AQ374" i="5"/>
  <c r="AC1915" i="5"/>
  <c r="AL1915" i="5" s="1"/>
  <c r="AQ1918" i="5"/>
  <c r="AP1918" i="5"/>
  <c r="AR1917" i="5" s="1"/>
  <c r="AP2548" i="5"/>
  <c r="AR2547" i="5" s="1"/>
  <c r="AQ2548" i="5"/>
  <c r="AQ1562" i="5"/>
  <c r="AP1562" i="5"/>
  <c r="AR1561" i="5" s="1"/>
  <c r="AD2827" i="5"/>
  <c r="AN2827" i="5" s="1"/>
  <c r="AE410" i="5"/>
  <c r="AD912" i="5"/>
  <c r="AN912" i="5" s="1"/>
  <c r="AC1010" i="5"/>
  <c r="AL1010" i="5" s="1"/>
  <c r="AD880" i="5"/>
  <c r="AN880" i="5" s="1"/>
  <c r="AD1194" i="5"/>
  <c r="AN1194" i="5" s="1"/>
  <c r="AD1964" i="5"/>
  <c r="AN1964" i="5" s="1"/>
  <c r="AP3089" i="5"/>
  <c r="AQ3089" i="5"/>
  <c r="AR3088" i="5"/>
  <c r="AP1685" i="5"/>
  <c r="AR1684" i="5" s="1"/>
  <c r="AQ1685" i="5"/>
  <c r="AQ2394" i="5"/>
  <c r="AP2394" i="5"/>
  <c r="AR2393" i="5" s="1"/>
  <c r="AC1559" i="5"/>
  <c r="AL1559" i="5" s="1"/>
  <c r="AP3015" i="5"/>
  <c r="AR3014" i="5" s="1"/>
  <c r="AQ3015" i="5"/>
  <c r="AQ1654" i="5"/>
  <c r="AP1654" i="5"/>
  <c r="AR1653" i="5" s="1"/>
  <c r="AQ1994" i="5"/>
  <c r="AP1994" i="5"/>
  <c r="AR1993" i="5" s="1"/>
  <c r="AC2513" i="5"/>
  <c r="AL2513" i="5" s="1"/>
  <c r="AD2090" i="5"/>
  <c r="AN2090" i="5" s="1"/>
  <c r="AP3233" i="5"/>
  <c r="AR3233" i="5" s="1"/>
  <c r="AQ3233" i="5"/>
  <c r="AR3013" i="5"/>
  <c r="AR2413" i="5"/>
  <c r="AR2178" i="5"/>
  <c r="AP3215" i="5"/>
  <c r="AQ3215" i="5"/>
  <c r="AR3069" i="5"/>
  <c r="AR2214" i="5"/>
  <c r="AR640" i="5"/>
  <c r="AR3258" i="5"/>
  <c r="AR1513" i="5"/>
  <c r="AR3270" i="5"/>
  <c r="AE1355" i="5"/>
  <c r="AC1355" i="5"/>
  <c r="AL1355" i="5" s="1"/>
  <c r="AE437" i="5"/>
  <c r="AC437" i="5"/>
  <c r="AL437" i="5" s="1"/>
  <c r="AC834" i="5"/>
  <c r="AL834" i="5" s="1"/>
  <c r="AD834" i="5"/>
  <c r="AN834" i="5" s="1"/>
  <c r="AE887" i="5"/>
  <c r="AD887" i="5"/>
  <c r="AN887" i="5" s="1"/>
  <c r="AC70" i="5"/>
  <c r="AL70" i="5" s="1"/>
  <c r="AE70" i="5"/>
  <c r="AD70" i="5"/>
  <c r="AN70" i="5" s="1"/>
  <c r="AD2359" i="5"/>
  <c r="AN2359" i="5" s="1"/>
  <c r="AD2277" i="5"/>
  <c r="AN2277" i="5" s="1"/>
  <c r="AC3213" i="5"/>
  <c r="AL3213" i="5" s="1"/>
  <c r="AC1711" i="5"/>
  <c r="AL1711" i="5" s="1"/>
  <c r="AC2041" i="5"/>
  <c r="AL2041" i="5" s="1"/>
  <c r="AC190" i="5"/>
  <c r="AL190" i="5" s="1"/>
  <c r="AC879" i="5"/>
  <c r="AL879" i="5" s="1"/>
  <c r="AD710" i="5"/>
  <c r="AN710" i="5" s="1"/>
  <c r="AE3285" i="5"/>
  <c r="AD3133" i="5"/>
  <c r="AN3133" i="5" s="1"/>
  <c r="AC2391" i="5"/>
  <c r="AL2391" i="5" s="1"/>
  <c r="AD219" i="5"/>
  <c r="AN219" i="5" s="1"/>
  <c r="AE834" i="5"/>
  <c r="AD940" i="5"/>
  <c r="AN940" i="5" s="1"/>
  <c r="AE648" i="5"/>
  <c r="AC2277" i="5"/>
  <c r="AL2277" i="5" s="1"/>
  <c r="AC1779" i="5"/>
  <c r="AL1779" i="5" s="1"/>
  <c r="AC1612" i="5"/>
  <c r="AL1612" i="5" s="1"/>
  <c r="AC3012" i="5"/>
  <c r="AL3012" i="5" s="1"/>
  <c r="AC2931" i="5"/>
  <c r="AL2931" i="5" s="1"/>
  <c r="AC2827" i="5"/>
  <c r="AL2827" i="5" s="1"/>
  <c r="AE3145" i="5"/>
  <c r="AD2041" i="5"/>
  <c r="AN2041" i="5" s="1"/>
  <c r="AC552" i="5"/>
  <c r="AL552" i="5" s="1"/>
  <c r="AD847" i="5"/>
  <c r="AN847" i="5" s="1"/>
  <c r="AE511" i="5"/>
  <c r="AC710" i="5"/>
  <c r="AL710" i="5" s="1"/>
  <c r="AE2718" i="5"/>
  <c r="AC219" i="5"/>
  <c r="AL219" i="5" s="1"/>
  <c r="AC371" i="5"/>
  <c r="AL371" i="5" s="1"/>
  <c r="AD437" i="5"/>
  <c r="AN437" i="5" s="1"/>
  <c r="AC887" i="5"/>
  <c r="AL887" i="5" s="1"/>
  <c r="AD694" i="5"/>
  <c r="AN694" i="5" s="1"/>
  <c r="AD662" i="5"/>
  <c r="AN662" i="5" s="1"/>
  <c r="AE134" i="5"/>
  <c r="AE1010" i="5"/>
  <c r="AE3086" i="5"/>
  <c r="AC3068" i="5"/>
  <c r="AL3068" i="5" s="1"/>
  <c r="AC1638" i="5"/>
  <c r="AL1638" i="5" s="1"/>
  <c r="AD323" i="5"/>
  <c r="AN323" i="5" s="1"/>
  <c r="AE552" i="5"/>
  <c r="AC847" i="5"/>
  <c r="AL847" i="5" s="1"/>
  <c r="AD511" i="5"/>
  <c r="AN511" i="5" s="1"/>
  <c r="AE2412" i="5"/>
  <c r="AE3231" i="5"/>
  <c r="AE2391" i="5"/>
  <c r="AC1410" i="5"/>
  <c r="AL1410" i="5" s="1"/>
  <c r="AC2613" i="5"/>
  <c r="AL2613" i="5" s="1"/>
  <c r="AD1915" i="5"/>
  <c r="AN1915" i="5" s="1"/>
  <c r="AE2277" i="5"/>
  <c r="AE1612" i="5"/>
  <c r="AE1638" i="5"/>
  <c r="AD190" i="5"/>
  <c r="AN190" i="5" s="1"/>
  <c r="AD552" i="5"/>
  <c r="AN552" i="5" s="1"/>
  <c r="AC511" i="5"/>
  <c r="AL511" i="5" s="1"/>
  <c r="AE710" i="5"/>
  <c r="AD1355" i="5"/>
  <c r="AN1355" i="5" s="1"/>
  <c r="AE371" i="5"/>
  <c r="AC170" i="5"/>
  <c r="AL170" i="5" s="1"/>
  <c r="AE1991" i="5"/>
  <c r="AC1991" i="5"/>
  <c r="AL1991" i="5" s="1"/>
  <c r="AE1580" i="5"/>
  <c r="AD611" i="5"/>
  <c r="AN611" i="5" s="1"/>
  <c r="AD151" i="5"/>
  <c r="AN151" i="5" s="1"/>
  <c r="AD1326" i="5"/>
  <c r="AN1326" i="5" s="1"/>
  <c r="AC912" i="5"/>
  <c r="AL912" i="5" s="1"/>
  <c r="AD345" i="5"/>
  <c r="AN345" i="5" s="1"/>
  <c r="AC880" i="5"/>
  <c r="AL880" i="5" s="1"/>
  <c r="AD248" i="5"/>
  <c r="AN248" i="5" s="1"/>
  <c r="AD1211" i="5"/>
  <c r="AN1211" i="5" s="1"/>
  <c r="AC835" i="5"/>
  <c r="AL835" i="5" s="1"/>
  <c r="AE3213" i="5"/>
  <c r="AD3213" i="5"/>
  <c r="AN3213" i="5" s="1"/>
  <c r="AD1111" i="5"/>
  <c r="AN1111" i="5" s="1"/>
  <c r="AD230" i="5"/>
  <c r="AN230" i="5" s="1"/>
  <c r="AD610" i="5"/>
  <c r="AN610" i="5" s="1"/>
  <c r="AC314" i="5"/>
  <c r="AL314" i="5" s="1"/>
  <c r="AE10" i="5"/>
  <c r="AE1371" i="5"/>
  <c r="AC1371" i="5"/>
  <c r="AL1371" i="5" s="1"/>
  <c r="AD1371" i="5"/>
  <c r="AN1371" i="5" s="1"/>
  <c r="AC1255" i="5"/>
  <c r="AL1255" i="5" s="1"/>
  <c r="AE1255" i="5"/>
  <c r="AD1255" i="5"/>
  <c r="AN1255" i="5" s="1"/>
  <c r="AD770" i="5"/>
  <c r="AN770" i="5" s="1"/>
  <c r="AC770" i="5"/>
  <c r="AL770" i="5" s="1"/>
  <c r="AE770" i="5"/>
  <c r="AC611" i="5"/>
  <c r="AL611" i="5" s="1"/>
  <c r="AC151" i="5"/>
  <c r="AL151" i="5" s="1"/>
  <c r="AC1326" i="5"/>
  <c r="AL1326" i="5" s="1"/>
  <c r="AC345" i="5"/>
  <c r="AL345" i="5" s="1"/>
  <c r="AC248" i="5"/>
  <c r="AL248" i="5" s="1"/>
  <c r="AC1211" i="5"/>
  <c r="AL1211" i="5" s="1"/>
  <c r="AC1111" i="5"/>
  <c r="AL1111" i="5" s="1"/>
  <c r="AC230" i="5"/>
  <c r="AL230" i="5" s="1"/>
  <c r="AC610" i="5"/>
  <c r="AL610" i="5" s="1"/>
  <c r="AD10" i="5"/>
  <c r="AN10" i="5" s="1"/>
  <c r="AD2021" i="5"/>
  <c r="AN2021" i="5" s="1"/>
  <c r="AC639" i="5"/>
  <c r="AL639" i="5" s="1"/>
  <c r="AD1442" i="5"/>
  <c r="AN1442" i="5" s="1"/>
  <c r="AE1442" i="5"/>
  <c r="AC98" i="5"/>
  <c r="AL98" i="5" s="1"/>
  <c r="AD82" i="5"/>
  <c r="AN82" i="5" s="1"/>
  <c r="AC82" i="5"/>
  <c r="AL82" i="5" s="1"/>
  <c r="AE82" i="5"/>
  <c r="AC527" i="5"/>
  <c r="AL527" i="5" s="1"/>
  <c r="AD527" i="5"/>
  <c r="AN527" i="5" s="1"/>
  <c r="AE527" i="5"/>
  <c r="AE623" i="5"/>
  <c r="AD623" i="5"/>
  <c r="AN623" i="5" s="1"/>
  <c r="AD639" i="5"/>
  <c r="AN639" i="5" s="1"/>
  <c r="AE639" i="5"/>
  <c r="AE98" i="5"/>
  <c r="AD98" i="5"/>
  <c r="AN98" i="5" s="1"/>
  <c r="AE811" i="5"/>
  <c r="AC811" i="5"/>
  <c r="AL811" i="5" s="1"/>
  <c r="AD811" i="5"/>
  <c r="AN811" i="5" s="1"/>
  <c r="AE151" i="5"/>
  <c r="AE345" i="5"/>
  <c r="AE248" i="5"/>
  <c r="AE1211" i="5"/>
  <c r="AD835" i="5"/>
  <c r="AN835" i="5" s="1"/>
  <c r="AE610" i="5"/>
  <c r="AD170" i="5"/>
  <c r="AN170" i="5" s="1"/>
  <c r="AE170" i="5"/>
  <c r="AE1410" i="5"/>
  <c r="AD1410" i="5"/>
  <c r="AN1410" i="5" s="1"/>
  <c r="AC1442" i="5"/>
  <c r="AL1442" i="5" s="1"/>
  <c r="P101" i="5"/>
  <c r="Y695" i="5"/>
  <c r="V695" i="5"/>
  <c r="Z695" i="5" s="1"/>
  <c r="AB695" i="5" s="1"/>
  <c r="W695" i="5"/>
  <c r="X695" i="5"/>
  <c r="X512" i="5"/>
  <c r="Y512" i="5"/>
  <c r="V512" i="5"/>
  <c r="Z512" i="5" s="1"/>
  <c r="AB512" i="5" s="1"/>
  <c r="W512" i="5"/>
  <c r="X71" i="5"/>
  <c r="Y71" i="5"/>
  <c r="V71" i="5"/>
  <c r="Z71" i="5" s="1"/>
  <c r="AB71" i="5" s="1"/>
  <c r="W71" i="5"/>
  <c r="Y1327" i="5"/>
  <c r="W1327" i="5"/>
  <c r="V1327" i="5"/>
  <c r="Z1327" i="5" s="1"/>
  <c r="X1327" i="5"/>
  <c r="X337" i="5"/>
  <c r="Y337" i="5"/>
  <c r="V337" i="5"/>
  <c r="Z337" i="5" s="1"/>
  <c r="AB337" i="5" s="1"/>
  <c r="W337" i="5"/>
  <c r="X324" i="5"/>
  <c r="Y324" i="5"/>
  <c r="V324" i="5"/>
  <c r="Z324" i="5" s="1"/>
  <c r="AB324" i="5" s="1"/>
  <c r="W324" i="5"/>
  <c r="Y1443" i="5"/>
  <c r="V1443" i="5"/>
  <c r="Z1443" i="5" s="1"/>
  <c r="AB1443" i="5" s="1"/>
  <c r="W1443" i="5"/>
  <c r="X1443" i="5"/>
  <c r="Y640" i="5"/>
  <c r="V640" i="5"/>
  <c r="Z640" i="5" s="1"/>
  <c r="AB640" i="5" s="1"/>
  <c r="W640" i="5"/>
  <c r="X640" i="5"/>
  <c r="Y913" i="5"/>
  <c r="V913" i="5"/>
  <c r="Z913" i="5" s="1"/>
  <c r="AB913" i="5" s="1"/>
  <c r="W913" i="5"/>
  <c r="X913" i="5"/>
  <c r="X336" i="5"/>
  <c r="Y336" i="5"/>
  <c r="V336" i="5"/>
  <c r="Z336" i="5" s="1"/>
  <c r="AB336" i="5" s="1"/>
  <c r="W336" i="5"/>
  <c r="X84" i="5"/>
  <c r="Y84" i="5"/>
  <c r="V84" i="5"/>
  <c r="Z84" i="5" s="1"/>
  <c r="AB84" i="5" s="1"/>
  <c r="W84" i="5"/>
  <c r="Y1356" i="5"/>
  <c r="V1356" i="5"/>
  <c r="Z1356" i="5" s="1"/>
  <c r="AB1356" i="5" s="1"/>
  <c r="W1356" i="5"/>
  <c r="X1356" i="5"/>
  <c r="P697" i="5"/>
  <c r="W553" i="5"/>
  <c r="X553" i="5"/>
  <c r="Y553" i="5"/>
  <c r="V553" i="5"/>
  <c r="Z553" i="5" s="1"/>
  <c r="AB553" i="5" s="1"/>
  <c r="AC2321" i="5"/>
  <c r="AL2321" i="5" s="1"/>
  <c r="X2514" i="5"/>
  <c r="Y2514" i="5"/>
  <c r="V2514" i="5"/>
  <c r="Z2514" i="5" s="1"/>
  <c r="W2514" i="5"/>
  <c r="W2113" i="5"/>
  <c r="X2113" i="5"/>
  <c r="Y2113" i="5"/>
  <c r="V2113" i="5"/>
  <c r="Z2113" i="5" s="1"/>
  <c r="Y1613" i="5"/>
  <c r="V1613" i="5"/>
  <c r="Z1613" i="5" s="1"/>
  <c r="W1613" i="5"/>
  <c r="X1613" i="5"/>
  <c r="U2547" i="5"/>
  <c r="S2547" i="5"/>
  <c r="R2547" i="5"/>
  <c r="T2547" i="5"/>
  <c r="Q2547" i="5"/>
  <c r="AA2547" i="5" s="1"/>
  <c r="X1965" i="5"/>
  <c r="Y1965" i="5"/>
  <c r="V1965" i="5"/>
  <c r="Z1965" i="5" s="1"/>
  <c r="W1965" i="5"/>
  <c r="R1561" i="5"/>
  <c r="T1561" i="5"/>
  <c r="S1561" i="5"/>
  <c r="Q1561" i="5"/>
  <c r="AA1561" i="5" s="1"/>
  <c r="U1561" i="5"/>
  <c r="AC2212" i="5"/>
  <c r="AL2212" i="5" s="1"/>
  <c r="Y2413" i="5"/>
  <c r="V2413" i="5"/>
  <c r="Z2413" i="5" s="1"/>
  <c r="AB2413" i="5" s="1"/>
  <c r="W2413" i="5"/>
  <c r="X2413" i="5"/>
  <c r="X2177" i="5"/>
  <c r="Y2177" i="5"/>
  <c r="V2177" i="5"/>
  <c r="Z2177" i="5" s="1"/>
  <c r="AB2177" i="5" s="1"/>
  <c r="W2177" i="5"/>
  <c r="Y2932" i="5"/>
  <c r="V2932" i="5"/>
  <c r="Z2932" i="5" s="1"/>
  <c r="W2932" i="5"/>
  <c r="X2932" i="5"/>
  <c r="P2815" i="5"/>
  <c r="O2816" i="5"/>
  <c r="AI2816" i="5" s="1"/>
  <c r="X2278" i="5"/>
  <c r="Y2278" i="5"/>
  <c r="V2278" i="5"/>
  <c r="Z2278" i="5" s="1"/>
  <c r="AB2278" i="5" s="1"/>
  <c r="W2278" i="5"/>
  <c r="P2516" i="5"/>
  <c r="O2517" i="5"/>
  <c r="AI2517" i="5" s="1"/>
  <c r="V3232" i="5"/>
  <c r="Z3232" i="5" s="1"/>
  <c r="AB3232" i="5" s="1"/>
  <c r="W3232" i="5"/>
  <c r="X3232" i="5"/>
  <c r="Y3232" i="5"/>
  <c r="O1616" i="5"/>
  <c r="AI1616" i="5" s="1"/>
  <c r="P1615" i="5"/>
  <c r="X3214" i="5"/>
  <c r="V3214" i="5"/>
  <c r="Z3214" i="5" s="1"/>
  <c r="W3214" i="5"/>
  <c r="Y3214" i="5"/>
  <c r="AE3257" i="5"/>
  <c r="P3089" i="5"/>
  <c r="O3090" i="5"/>
  <c r="AI3090" i="5" s="1"/>
  <c r="P2280" i="5"/>
  <c r="O2281" i="5"/>
  <c r="AI2281" i="5" s="1"/>
  <c r="AD2412" i="5"/>
  <c r="AN2412" i="5" s="1"/>
  <c r="P1685" i="5"/>
  <c r="O1686" i="5"/>
  <c r="AI1686" i="5" s="1"/>
  <c r="X3013" i="5"/>
  <c r="Y3013" i="5"/>
  <c r="V3013" i="5"/>
  <c r="Z3013" i="5" s="1"/>
  <c r="W3013" i="5"/>
  <c r="O2395" i="5"/>
  <c r="AI2395" i="5" s="1"/>
  <c r="P2394" i="5"/>
  <c r="P3288" i="5"/>
  <c r="O3289" i="5"/>
  <c r="AI3289" i="5" s="1"/>
  <c r="V1992" i="5"/>
  <c r="Z1992" i="5" s="1"/>
  <c r="AB1992" i="5" s="1"/>
  <c r="W1992" i="5"/>
  <c r="X1992" i="5"/>
  <c r="Y1992" i="5"/>
  <c r="AD1732" i="5"/>
  <c r="AN1732" i="5" s="1"/>
  <c r="AE1559" i="5"/>
  <c r="P3045" i="5"/>
  <c r="O3046" i="5"/>
  <c r="AI3046" i="5" s="1"/>
  <c r="AD3169" i="5"/>
  <c r="AN3169" i="5" s="1"/>
  <c r="AE1682" i="5"/>
  <c r="AC490" i="5"/>
  <c r="AL490" i="5" s="1"/>
  <c r="AE335" i="5"/>
  <c r="AD2768" i="5"/>
  <c r="AN2768" i="5" s="1"/>
  <c r="O2831" i="5"/>
  <c r="AI2831" i="5" s="1"/>
  <c r="P2830" i="5"/>
  <c r="V2897" i="5"/>
  <c r="Z2897" i="5" s="1"/>
  <c r="W2897" i="5"/>
  <c r="X2897" i="5"/>
  <c r="Y2897" i="5"/>
  <c r="U3014" i="5"/>
  <c r="R3014" i="5"/>
  <c r="T3014" i="5"/>
  <c r="Q3014" i="5"/>
  <c r="AA3014" i="5" s="1"/>
  <c r="S3014" i="5"/>
  <c r="T1653" i="5"/>
  <c r="Q1653" i="5"/>
  <c r="AA1653" i="5" s="1"/>
  <c r="U1653" i="5"/>
  <c r="S1653" i="5"/>
  <c r="R1653" i="5"/>
  <c r="AC1512" i="5"/>
  <c r="AL1512" i="5" s="1"/>
  <c r="S1966" i="5"/>
  <c r="Q1966" i="5"/>
  <c r="AA1966" i="5" s="1"/>
  <c r="T1966" i="5"/>
  <c r="U1966" i="5"/>
  <c r="R1966" i="5"/>
  <c r="O1995" i="5"/>
  <c r="AI1995" i="5" s="1"/>
  <c r="P1994" i="5"/>
  <c r="AD2613" i="5"/>
  <c r="AN2613" i="5" s="1"/>
  <c r="S3270" i="5"/>
  <c r="Q3270" i="5"/>
  <c r="AA3270" i="5" s="1"/>
  <c r="T3270" i="5"/>
  <c r="U3270" i="5"/>
  <c r="R3270" i="5"/>
  <c r="P1583" i="5"/>
  <c r="O1584" i="5"/>
  <c r="AI1584" i="5" s="1"/>
  <c r="U2414" i="5"/>
  <c r="R2414" i="5"/>
  <c r="S2414" i="5"/>
  <c r="Q2414" i="5"/>
  <c r="AA2414" i="5" s="1"/>
  <c r="T2414" i="5"/>
  <c r="P2934" i="5"/>
  <c r="O2935" i="5"/>
  <c r="AI2935" i="5" s="1"/>
  <c r="X315" i="5"/>
  <c r="Y315" i="5"/>
  <c r="V315" i="5"/>
  <c r="Z315" i="5" s="1"/>
  <c r="AB315" i="5" s="1"/>
  <c r="W315" i="5"/>
  <c r="Y641" i="5"/>
  <c r="V641" i="5"/>
  <c r="Z641" i="5" s="1"/>
  <c r="AB641" i="5" s="1"/>
  <c r="W641" i="5"/>
  <c r="X641" i="5"/>
  <c r="AD641" i="5" s="1"/>
  <c r="AN641" i="5" s="1"/>
  <c r="X231" i="5"/>
  <c r="Y231" i="5"/>
  <c r="V231" i="5"/>
  <c r="Z231" i="5" s="1"/>
  <c r="AB231" i="5" s="1"/>
  <c r="W231" i="5"/>
  <c r="Y748" i="5"/>
  <c r="V748" i="5"/>
  <c r="Z748" i="5" s="1"/>
  <c r="AB748" i="5" s="1"/>
  <c r="W748" i="5"/>
  <c r="X748" i="5"/>
  <c r="Y1112" i="5"/>
  <c r="V1112" i="5"/>
  <c r="Z1112" i="5" s="1"/>
  <c r="AB1112" i="5" s="1"/>
  <c r="W1112" i="5"/>
  <c r="X1112" i="5"/>
  <c r="AB1327" i="5"/>
  <c r="Y649" i="5"/>
  <c r="V649" i="5"/>
  <c r="Z649" i="5" s="1"/>
  <c r="AB649" i="5" s="1"/>
  <c r="W649" i="5"/>
  <c r="X649" i="5"/>
  <c r="Y1195" i="5"/>
  <c r="V1195" i="5"/>
  <c r="Z1195" i="5" s="1"/>
  <c r="W1195" i="5"/>
  <c r="X1195" i="5"/>
  <c r="X152" i="5"/>
  <c r="Y152" i="5"/>
  <c r="V152" i="5"/>
  <c r="Z152" i="5" s="1"/>
  <c r="AB152" i="5" s="1"/>
  <c r="W152" i="5"/>
  <c r="Y771" i="5"/>
  <c r="V771" i="5"/>
  <c r="Z771" i="5" s="1"/>
  <c r="W771" i="5"/>
  <c r="X771" i="5"/>
  <c r="X171" i="5"/>
  <c r="Y171" i="5"/>
  <c r="V171" i="5"/>
  <c r="Z171" i="5" s="1"/>
  <c r="AB171" i="5" s="1"/>
  <c r="W171" i="5"/>
  <c r="Y1011" i="5"/>
  <c r="V1011" i="5"/>
  <c r="Z1011" i="5" s="1"/>
  <c r="W1011" i="5"/>
  <c r="X1011" i="5"/>
  <c r="X491" i="5"/>
  <c r="Y491" i="5"/>
  <c r="V491" i="5"/>
  <c r="Z491" i="5" s="1"/>
  <c r="AB491" i="5" s="1"/>
  <c r="W491" i="5"/>
  <c r="Y941" i="5"/>
  <c r="V941" i="5"/>
  <c r="Z941" i="5" s="1"/>
  <c r="AB941" i="5" s="1"/>
  <c r="W941" i="5"/>
  <c r="X941" i="5"/>
  <c r="AE1915" i="5"/>
  <c r="AB2514" i="5"/>
  <c r="AD2514" i="5" s="1"/>
  <c r="AN2514" i="5" s="1"/>
  <c r="O2900" i="5"/>
  <c r="AI2900" i="5" s="1"/>
  <c r="P2899" i="5"/>
  <c r="AB1613" i="5"/>
  <c r="T2615" i="5"/>
  <c r="Q2615" i="5"/>
  <c r="AA2615" i="5" s="1"/>
  <c r="U2615" i="5"/>
  <c r="S2615" i="5"/>
  <c r="R2615" i="5"/>
  <c r="P2771" i="5"/>
  <c r="O2772" i="5"/>
  <c r="AI2772" i="5" s="1"/>
  <c r="R1734" i="5"/>
  <c r="T1734" i="5"/>
  <c r="S1734" i="5"/>
  <c r="Q1734" i="5"/>
  <c r="AA1734" i="5" s="1"/>
  <c r="U1734" i="5"/>
  <c r="O2264" i="5"/>
  <c r="AI2264" i="5" s="1"/>
  <c r="P2263" i="5"/>
  <c r="O1817" i="5"/>
  <c r="AI1817" i="5" s="1"/>
  <c r="P1816" i="5"/>
  <c r="P2917" i="5"/>
  <c r="O2918" i="5"/>
  <c r="AI2918" i="5" s="1"/>
  <c r="V3087" i="5"/>
  <c r="Z3087" i="5" s="1"/>
  <c r="X3087" i="5"/>
  <c r="W3087" i="5"/>
  <c r="Y3087" i="5"/>
  <c r="AE2413" i="5"/>
  <c r="AB2932" i="5"/>
  <c r="AE1651" i="5"/>
  <c r="Q2814" i="5"/>
  <c r="AA2814" i="5" s="1"/>
  <c r="T2814" i="5"/>
  <c r="U2814" i="5"/>
  <c r="R2814" i="5"/>
  <c r="S2814" i="5"/>
  <c r="T2515" i="5"/>
  <c r="Q2515" i="5"/>
  <c r="AA2515" i="5" s="1"/>
  <c r="U2515" i="5"/>
  <c r="S2515" i="5"/>
  <c r="R2515" i="5"/>
  <c r="W1683" i="5"/>
  <c r="X1683" i="5"/>
  <c r="Y1683" i="5"/>
  <c r="V1683" i="5"/>
  <c r="Z1683" i="5" s="1"/>
  <c r="AB1683" i="5" s="1"/>
  <c r="T1614" i="5"/>
  <c r="Q1614" i="5"/>
  <c r="AA1614" i="5" s="1"/>
  <c r="R1614" i="5"/>
  <c r="U1614" i="5"/>
  <c r="S1614" i="5"/>
  <c r="O2025" i="5"/>
  <c r="AI2025" i="5" s="1"/>
  <c r="P2024" i="5"/>
  <c r="AE2914" i="5"/>
  <c r="P3071" i="5"/>
  <c r="O3072" i="5"/>
  <c r="AI3072" i="5" s="1"/>
  <c r="W1560" i="5"/>
  <c r="Y1560" i="5"/>
  <c r="V1560" i="5"/>
  <c r="Z1560" i="5" s="1"/>
  <c r="AB1560" i="5" s="1"/>
  <c r="X1560" i="5"/>
  <c r="AC3042" i="5"/>
  <c r="AL3042" i="5" s="1"/>
  <c r="AC3257" i="5"/>
  <c r="AL3257" i="5" s="1"/>
  <c r="V3170" i="5"/>
  <c r="Z3170" i="5" s="1"/>
  <c r="AB3170" i="5" s="1"/>
  <c r="X3170" i="5"/>
  <c r="W3170" i="5"/>
  <c r="Y3170" i="5"/>
  <c r="AC1964" i="5"/>
  <c r="AL1964" i="5" s="1"/>
  <c r="AE2896" i="5"/>
  <c r="V1639" i="5"/>
  <c r="Z1639" i="5" s="1"/>
  <c r="AB1639" i="5" s="1"/>
  <c r="W1639" i="5"/>
  <c r="Y1639" i="5"/>
  <c r="X1639" i="5"/>
  <c r="X2719" i="5"/>
  <c r="Y2719" i="5"/>
  <c r="V2719" i="5"/>
  <c r="Z2719" i="5" s="1"/>
  <c r="AB2719" i="5" s="1"/>
  <c r="W2719" i="5"/>
  <c r="P1515" i="5"/>
  <c r="O1516" i="5"/>
  <c r="AI1516" i="5" s="1"/>
  <c r="AC2412" i="5"/>
  <c r="AL2412" i="5" s="1"/>
  <c r="T1684" i="5"/>
  <c r="S1684" i="5"/>
  <c r="Q1684" i="5"/>
  <c r="AA1684" i="5" s="1"/>
  <c r="U1684" i="5"/>
  <c r="R1684" i="5"/>
  <c r="T2393" i="5"/>
  <c r="Q2393" i="5"/>
  <c r="AA2393" i="5" s="1"/>
  <c r="R2393" i="5"/>
  <c r="U2393" i="5"/>
  <c r="S2393" i="5"/>
  <c r="AC3133" i="5"/>
  <c r="AL3133" i="5" s="1"/>
  <c r="R3287" i="5"/>
  <c r="T3287" i="5"/>
  <c r="S3287" i="5"/>
  <c r="Q3287" i="5"/>
  <c r="AA3287" i="5" s="1"/>
  <c r="U3287" i="5"/>
  <c r="P3172" i="5"/>
  <c r="O3173" i="5"/>
  <c r="AI3173" i="5" s="1"/>
  <c r="AE2021" i="5"/>
  <c r="AE1732" i="5"/>
  <c r="AC2260" i="5"/>
  <c r="AL2260" i="5" s="1"/>
  <c r="V2322" i="5"/>
  <c r="Z2322" i="5" s="1"/>
  <c r="AB2322" i="5" s="1"/>
  <c r="W2322" i="5"/>
  <c r="X2322" i="5"/>
  <c r="Y2322" i="5"/>
  <c r="R3044" i="5"/>
  <c r="T3044" i="5"/>
  <c r="Q3044" i="5"/>
  <c r="AA3044" i="5" s="1"/>
  <c r="S3044" i="5"/>
  <c r="U3044" i="5"/>
  <c r="V1581" i="5"/>
  <c r="Z1581" i="5" s="1"/>
  <c r="W1581" i="5"/>
  <c r="X1581" i="5"/>
  <c r="Y1581" i="5"/>
  <c r="AC3169" i="5"/>
  <c r="AL3169" i="5" s="1"/>
  <c r="AD1682" i="5"/>
  <c r="AN1682" i="5" s="1"/>
  <c r="T1641" i="5"/>
  <c r="S1641" i="5"/>
  <c r="U1641" i="5"/>
  <c r="R1641" i="5"/>
  <c r="Q1641" i="5"/>
  <c r="AA1641" i="5" s="1"/>
  <c r="AC2768" i="5"/>
  <c r="AL2768" i="5" s="1"/>
  <c r="P2721" i="5"/>
  <c r="O2722" i="5"/>
  <c r="AI2722" i="5" s="1"/>
  <c r="V1513" i="5"/>
  <c r="Z1513" i="5" s="1"/>
  <c r="AB1513" i="5" s="1"/>
  <c r="W1513" i="5"/>
  <c r="Y1513" i="5"/>
  <c r="X1513" i="5"/>
  <c r="U2829" i="5"/>
  <c r="R2829" i="5"/>
  <c r="Q2829" i="5"/>
  <c r="AA2829" i="5" s="1"/>
  <c r="S2829" i="5"/>
  <c r="T2829" i="5"/>
  <c r="P3244" i="5"/>
  <c r="O3245" i="5"/>
  <c r="AI3245" i="5" s="1"/>
  <c r="AC2812" i="5"/>
  <c r="AL2812" i="5" s="1"/>
  <c r="Y2392" i="5"/>
  <c r="V2392" i="5"/>
  <c r="Z2392" i="5" s="1"/>
  <c r="AB2392" i="5" s="1"/>
  <c r="W2392" i="5"/>
  <c r="X2392" i="5"/>
  <c r="AE2878" i="5"/>
  <c r="Y1814" i="5"/>
  <c r="V1814" i="5"/>
  <c r="Z1814" i="5" s="1"/>
  <c r="AB1814" i="5" s="1"/>
  <c r="W1814" i="5"/>
  <c r="X1814" i="5"/>
  <c r="Y2915" i="5"/>
  <c r="V2915" i="5"/>
  <c r="Z2915" i="5" s="1"/>
  <c r="AB2915" i="5" s="1"/>
  <c r="W2915" i="5"/>
  <c r="X2915" i="5"/>
  <c r="O3149" i="5"/>
  <c r="AI3149" i="5" s="1"/>
  <c r="P3148" i="5"/>
  <c r="Y2213" i="5"/>
  <c r="W2213" i="5"/>
  <c r="X2213" i="5"/>
  <c r="V2213" i="5"/>
  <c r="Z2213" i="5" s="1"/>
  <c r="P2324" i="5"/>
  <c r="O2325" i="5"/>
  <c r="AI2325" i="5" s="1"/>
  <c r="W3043" i="5"/>
  <c r="V3043" i="5"/>
  <c r="Z3043" i="5" s="1"/>
  <c r="AB3043" i="5" s="1"/>
  <c r="X3043" i="5"/>
  <c r="Y3043" i="5"/>
  <c r="S1582" i="5"/>
  <c r="R1582" i="5"/>
  <c r="T1582" i="5"/>
  <c r="Q1582" i="5"/>
  <c r="AA1582" i="5" s="1"/>
  <c r="U1582" i="5"/>
  <c r="U2178" i="5"/>
  <c r="R2178" i="5"/>
  <c r="T2178" i="5"/>
  <c r="S2178" i="5"/>
  <c r="Q2178" i="5"/>
  <c r="AA2178" i="5" s="1"/>
  <c r="AC3268" i="5"/>
  <c r="AL3268" i="5" s="1"/>
  <c r="X135" i="5"/>
  <c r="Y135" i="5"/>
  <c r="V135" i="5"/>
  <c r="Z135" i="5" s="1"/>
  <c r="AB135" i="5" s="1"/>
  <c r="AC135" i="5" s="1"/>
  <c r="AL135" i="5" s="1"/>
  <c r="W135" i="5"/>
  <c r="X411" i="5"/>
  <c r="Y411" i="5"/>
  <c r="V411" i="5"/>
  <c r="Z411" i="5" s="1"/>
  <c r="AB411" i="5" s="1"/>
  <c r="W411" i="5"/>
  <c r="Y711" i="5"/>
  <c r="V711" i="5"/>
  <c r="Z711" i="5" s="1"/>
  <c r="AB711" i="5" s="1"/>
  <c r="AE711" i="5" s="1"/>
  <c r="W711" i="5"/>
  <c r="X711" i="5"/>
  <c r="AE1327" i="5"/>
  <c r="X83" i="5"/>
  <c r="Y83" i="5"/>
  <c r="V83" i="5"/>
  <c r="Z83" i="5" s="1"/>
  <c r="AB83" i="5" s="1"/>
  <c r="AC83" i="5" s="1"/>
  <c r="AL83" i="5" s="1"/>
  <c r="W83" i="5"/>
  <c r="AB1195" i="5"/>
  <c r="Y663" i="5"/>
  <c r="V663" i="5"/>
  <c r="Z663" i="5" s="1"/>
  <c r="AB663" i="5" s="1"/>
  <c r="W663" i="5"/>
  <c r="X663" i="5"/>
  <c r="Y812" i="5"/>
  <c r="V812" i="5"/>
  <c r="Z812" i="5" s="1"/>
  <c r="AB812" i="5" s="1"/>
  <c r="W812" i="5"/>
  <c r="X812" i="5"/>
  <c r="X99" i="5"/>
  <c r="Y99" i="5"/>
  <c r="V99" i="5"/>
  <c r="Z99" i="5" s="1"/>
  <c r="AB99" i="5" s="1"/>
  <c r="W99" i="5"/>
  <c r="X346" i="5"/>
  <c r="Y346" i="5"/>
  <c r="V346" i="5"/>
  <c r="Z346" i="5" s="1"/>
  <c r="AB346" i="5" s="1"/>
  <c r="AD346" i="5" s="1"/>
  <c r="AN346" i="5" s="1"/>
  <c r="W346" i="5"/>
  <c r="Y1411" i="5"/>
  <c r="V1411" i="5"/>
  <c r="Z1411" i="5" s="1"/>
  <c r="W1411" i="5"/>
  <c r="X1411" i="5"/>
  <c r="AB1011" i="5"/>
  <c r="X528" i="5"/>
  <c r="Y528" i="5"/>
  <c r="V528" i="5"/>
  <c r="Z528" i="5" s="1"/>
  <c r="AB528" i="5" s="1"/>
  <c r="W528" i="5"/>
  <c r="X316" i="5"/>
  <c r="Y316" i="5"/>
  <c r="V316" i="5"/>
  <c r="Z316" i="5" s="1"/>
  <c r="AB316" i="5" s="1"/>
  <c r="W316" i="5"/>
  <c r="AE2321" i="5"/>
  <c r="AB2113" i="5"/>
  <c r="AE2113" i="5" s="1"/>
  <c r="Q2898" i="5"/>
  <c r="AA2898" i="5" s="1"/>
  <c r="T2898" i="5"/>
  <c r="U2898" i="5"/>
  <c r="R2898" i="5"/>
  <c r="S2898" i="5"/>
  <c r="P2616" i="5"/>
  <c r="O2617" i="5"/>
  <c r="AI2617" i="5" s="1"/>
  <c r="R2770" i="5"/>
  <c r="S2770" i="5"/>
  <c r="Q2770" i="5"/>
  <c r="AA2770" i="5" s="1"/>
  <c r="T2770" i="5"/>
  <c r="U2770" i="5"/>
  <c r="AB1965" i="5"/>
  <c r="AC1965" i="5" s="1"/>
  <c r="AL1965" i="5" s="1"/>
  <c r="O1736" i="5"/>
  <c r="AI1736" i="5" s="1"/>
  <c r="P1735" i="5"/>
  <c r="R2262" i="5"/>
  <c r="S2262" i="5"/>
  <c r="Q2262" i="5"/>
  <c r="AA2262" i="5" s="1"/>
  <c r="T2262" i="5"/>
  <c r="U2262" i="5"/>
  <c r="AE2212" i="5"/>
  <c r="Q1815" i="5"/>
  <c r="AA1815" i="5" s="1"/>
  <c r="U1815" i="5"/>
  <c r="R1815" i="5"/>
  <c r="T1815" i="5"/>
  <c r="S1815" i="5"/>
  <c r="U2916" i="5"/>
  <c r="S2916" i="5"/>
  <c r="R2916" i="5"/>
  <c r="T2916" i="5"/>
  <c r="Q2916" i="5"/>
  <c r="AA2916" i="5" s="1"/>
  <c r="AE2931" i="5"/>
  <c r="AD1991" i="5"/>
  <c r="AN1991" i="5" s="1"/>
  <c r="O2216" i="5"/>
  <c r="AI2216" i="5" s="1"/>
  <c r="P2215" i="5"/>
  <c r="AB3087" i="5"/>
  <c r="AC3087" i="5" s="1"/>
  <c r="AL3087" i="5" s="1"/>
  <c r="AD2413" i="5"/>
  <c r="AN2413" i="5" s="1"/>
  <c r="Y1712" i="5"/>
  <c r="V1712" i="5"/>
  <c r="Z1712" i="5" s="1"/>
  <c r="W1712" i="5"/>
  <c r="X1712" i="5"/>
  <c r="Q2043" i="5"/>
  <c r="AA2043" i="5" s="1"/>
  <c r="T2043" i="5"/>
  <c r="U2043" i="5"/>
  <c r="R2043" i="5"/>
  <c r="S2043" i="5"/>
  <c r="Q2114" i="5"/>
  <c r="AA2114" i="5" s="1"/>
  <c r="U2114" i="5"/>
  <c r="R2114" i="5"/>
  <c r="T2114" i="5"/>
  <c r="S2114" i="5"/>
  <c r="R3135" i="5"/>
  <c r="T3135" i="5"/>
  <c r="S3135" i="5"/>
  <c r="Q3135" i="5"/>
  <c r="AA3135" i="5" s="1"/>
  <c r="U3135" i="5"/>
  <c r="AB3214" i="5"/>
  <c r="R2023" i="5"/>
  <c r="S2023" i="5"/>
  <c r="Q2023" i="5"/>
  <c r="AA2023" i="5" s="1"/>
  <c r="T2023" i="5"/>
  <c r="U2023" i="5"/>
  <c r="Q3070" i="5"/>
  <c r="AA3070" i="5" s="1"/>
  <c r="S3070" i="5"/>
  <c r="U3070" i="5"/>
  <c r="T3070" i="5"/>
  <c r="R3070" i="5"/>
  <c r="AE3170" i="5"/>
  <c r="V2879" i="5"/>
  <c r="Z2879" i="5" s="1"/>
  <c r="W2879" i="5"/>
  <c r="X2879" i="5"/>
  <c r="Y2879" i="5"/>
  <c r="AD2896" i="5"/>
  <c r="AN2896" i="5" s="1"/>
  <c r="AC335" i="5"/>
  <c r="AL335" i="5" s="1"/>
  <c r="AC1639" i="5"/>
  <c r="AL1639" i="5" s="1"/>
  <c r="P1714" i="5"/>
  <c r="O1715" i="5"/>
  <c r="AI1715" i="5" s="1"/>
  <c r="U1514" i="5"/>
  <c r="R1514" i="5"/>
  <c r="S1514" i="5"/>
  <c r="T1514" i="5"/>
  <c r="Q1514" i="5"/>
  <c r="AA1514" i="5" s="1"/>
  <c r="V2828" i="5"/>
  <c r="Z2828" i="5" s="1"/>
  <c r="W2828" i="5"/>
  <c r="X2828" i="5"/>
  <c r="Y2828" i="5"/>
  <c r="AB3013" i="5"/>
  <c r="AD3013" i="5" s="1"/>
  <c r="AN3013" i="5" s="1"/>
  <c r="AE1992" i="5"/>
  <c r="S3171" i="5"/>
  <c r="T3171" i="5"/>
  <c r="R3171" i="5"/>
  <c r="Q3171" i="5"/>
  <c r="AA3171" i="5" s="1"/>
  <c r="U3171" i="5"/>
  <c r="AE2322" i="5"/>
  <c r="P2881" i="5"/>
  <c r="O2882" i="5"/>
  <c r="AI2882" i="5" s="1"/>
  <c r="Y2360" i="5"/>
  <c r="V2360" i="5"/>
  <c r="Z2360" i="5" s="1"/>
  <c r="AB2360" i="5" s="1"/>
  <c r="W2360" i="5"/>
  <c r="X2360" i="5"/>
  <c r="AB1581" i="5"/>
  <c r="Y3258" i="5"/>
  <c r="V3258" i="5"/>
  <c r="Z3258" i="5" s="1"/>
  <c r="AB3258" i="5" s="1"/>
  <c r="AE3258" i="5" s="1"/>
  <c r="X3258" i="5"/>
  <c r="W3258" i="5"/>
  <c r="AC1682" i="5"/>
  <c r="AL1682" i="5" s="1"/>
  <c r="T1640" i="5"/>
  <c r="S1640" i="5"/>
  <c r="R1640" i="5"/>
  <c r="Q1640" i="5"/>
  <c r="AA1640" i="5" s="1"/>
  <c r="U1640" i="5"/>
  <c r="R2720" i="5"/>
  <c r="U2720" i="5"/>
  <c r="S2720" i="5"/>
  <c r="T2720" i="5"/>
  <c r="Q2720" i="5"/>
  <c r="AA2720" i="5" s="1"/>
  <c r="AD1513" i="5"/>
  <c r="AN1513" i="5" s="1"/>
  <c r="Q3243" i="5"/>
  <c r="AA3243" i="5" s="1"/>
  <c r="U3243" i="5"/>
  <c r="T3243" i="5"/>
  <c r="R3243" i="5"/>
  <c r="S3243" i="5"/>
  <c r="AB2897" i="5"/>
  <c r="AD2897" i="5" s="1"/>
  <c r="AN2897" i="5" s="1"/>
  <c r="Y2546" i="5"/>
  <c r="V2546" i="5"/>
  <c r="Z2546" i="5" s="1"/>
  <c r="W2546" i="5"/>
  <c r="X2546" i="5"/>
  <c r="V2614" i="5"/>
  <c r="Z2614" i="5" s="1"/>
  <c r="W2614" i="5"/>
  <c r="X2614" i="5"/>
  <c r="Y2614" i="5"/>
  <c r="Y3286" i="5"/>
  <c r="V3286" i="5"/>
  <c r="Z3286" i="5" s="1"/>
  <c r="AB3286" i="5" s="1"/>
  <c r="AD3286" i="5" s="1"/>
  <c r="AN3286" i="5" s="1"/>
  <c r="W3286" i="5"/>
  <c r="X3286" i="5"/>
  <c r="P1782" i="5"/>
  <c r="O1783" i="5"/>
  <c r="AI1783" i="5" s="1"/>
  <c r="Q3147" i="5"/>
  <c r="AA3147" i="5" s="1"/>
  <c r="U3147" i="5"/>
  <c r="T3147" i="5"/>
  <c r="R3147" i="5"/>
  <c r="S3147" i="5"/>
  <c r="R2323" i="5"/>
  <c r="T2323" i="5"/>
  <c r="S2323" i="5"/>
  <c r="Q2323" i="5"/>
  <c r="AA2323" i="5" s="1"/>
  <c r="U2323" i="5"/>
  <c r="P2362" i="5"/>
  <c r="O2363" i="5"/>
  <c r="AI2363" i="5" s="1"/>
  <c r="AD1813" i="5"/>
  <c r="AN1813" i="5" s="1"/>
  <c r="O2180" i="5"/>
  <c r="AI2180" i="5" s="1"/>
  <c r="P2179" i="5"/>
  <c r="Y1312" i="5"/>
  <c r="V1312" i="5"/>
  <c r="Z1312" i="5" s="1"/>
  <c r="AB1312" i="5" s="1"/>
  <c r="W1312" i="5"/>
  <c r="X1312" i="5"/>
  <c r="X372" i="5"/>
  <c r="Y372" i="5"/>
  <c r="V372" i="5"/>
  <c r="Z372" i="5" s="1"/>
  <c r="AB372" i="5" s="1"/>
  <c r="W372" i="5"/>
  <c r="X191" i="5"/>
  <c r="Y191" i="5"/>
  <c r="V191" i="5"/>
  <c r="Z191" i="5" s="1"/>
  <c r="AB191" i="5" s="1"/>
  <c r="W191" i="5"/>
  <c r="X172" i="5"/>
  <c r="Y172" i="5"/>
  <c r="V172" i="5"/>
  <c r="Z172" i="5" s="1"/>
  <c r="AB172" i="5" s="1"/>
  <c r="W172" i="5"/>
  <c r="Y1372" i="5"/>
  <c r="W1372" i="5"/>
  <c r="V1372" i="5"/>
  <c r="Z1372" i="5" s="1"/>
  <c r="AB1372" i="5" s="1"/>
  <c r="X1372" i="5"/>
  <c r="Y848" i="5"/>
  <c r="V848" i="5"/>
  <c r="Z848" i="5" s="1"/>
  <c r="AB848" i="5" s="1"/>
  <c r="W848" i="5"/>
  <c r="X848" i="5"/>
  <c r="X220" i="5"/>
  <c r="Y220" i="5"/>
  <c r="V220" i="5"/>
  <c r="Z220" i="5" s="1"/>
  <c r="AB220" i="5" s="1"/>
  <c r="W220" i="5"/>
  <c r="P193" i="5"/>
  <c r="AD1327" i="5"/>
  <c r="AN1327" i="5" s="1"/>
  <c r="Y888" i="5"/>
  <c r="V888" i="5"/>
  <c r="Z888" i="5" s="1"/>
  <c r="AB888" i="5" s="1"/>
  <c r="W888" i="5"/>
  <c r="X888" i="5"/>
  <c r="AE1195" i="5"/>
  <c r="X249" i="5"/>
  <c r="Y249" i="5"/>
  <c r="V249" i="5"/>
  <c r="Z249" i="5" s="1"/>
  <c r="AB249" i="5" s="1"/>
  <c r="W249" i="5"/>
  <c r="Y1212" i="5"/>
  <c r="W1212" i="5"/>
  <c r="X1212" i="5"/>
  <c r="V1212" i="5"/>
  <c r="Z1212" i="5" s="1"/>
  <c r="AB1212" i="5" s="1"/>
  <c r="AB771" i="5"/>
  <c r="AD771" i="5" s="1"/>
  <c r="AN771" i="5" s="1"/>
  <c r="Y1311" i="5"/>
  <c r="W1311" i="5"/>
  <c r="V1311" i="5"/>
  <c r="Z1311" i="5" s="1"/>
  <c r="AB1311" i="5" s="1"/>
  <c r="X1311" i="5"/>
  <c r="X438" i="5"/>
  <c r="Y438" i="5"/>
  <c r="V438" i="5"/>
  <c r="Z438" i="5" s="1"/>
  <c r="AB438" i="5" s="1"/>
  <c r="W438" i="5"/>
  <c r="AB1411" i="5"/>
  <c r="AD1411" i="5" s="1"/>
  <c r="AN1411" i="5" s="1"/>
  <c r="X11" i="5"/>
  <c r="AD11" i="5" s="1"/>
  <c r="AN11" i="5" s="1"/>
  <c r="Y11" i="5"/>
  <c r="AE11" i="5" s="1"/>
  <c r="V11" i="5"/>
  <c r="Z11" i="5" s="1"/>
  <c r="AB11" i="5" s="1"/>
  <c r="W11" i="5"/>
  <c r="AC11" i="5" s="1"/>
  <c r="AL11" i="5" s="1"/>
  <c r="AE1011" i="5"/>
  <c r="Y624" i="5"/>
  <c r="V624" i="5"/>
  <c r="Z624" i="5" s="1"/>
  <c r="AB624" i="5" s="1"/>
  <c r="W624" i="5"/>
  <c r="X624" i="5"/>
  <c r="Y1256" i="5"/>
  <c r="V1256" i="5"/>
  <c r="Z1256" i="5" s="1"/>
  <c r="AB1256" i="5" s="1"/>
  <c r="W1256" i="5"/>
  <c r="X1256" i="5"/>
  <c r="W2042" i="5"/>
  <c r="X2042" i="5"/>
  <c r="Y2042" i="5"/>
  <c r="V2042" i="5"/>
  <c r="Z2042" i="5" s="1"/>
  <c r="AB2042" i="5" s="1"/>
  <c r="Y2813" i="5"/>
  <c r="V2813" i="5"/>
  <c r="Z2813" i="5" s="1"/>
  <c r="AB2813" i="5" s="1"/>
  <c r="W2813" i="5"/>
  <c r="X2813" i="5"/>
  <c r="AE2514" i="5"/>
  <c r="AC2359" i="5"/>
  <c r="AL2359" i="5" s="1"/>
  <c r="W3242" i="5"/>
  <c r="Y3242" i="5"/>
  <c r="X3242" i="5"/>
  <c r="V3242" i="5"/>
  <c r="Z3242" i="5" s="1"/>
  <c r="AB3242" i="5" s="1"/>
  <c r="W3134" i="5"/>
  <c r="X3134" i="5"/>
  <c r="Y3134" i="5"/>
  <c r="V3134" i="5"/>
  <c r="Z3134" i="5" s="1"/>
  <c r="AB3134" i="5" s="1"/>
  <c r="O2549" i="5"/>
  <c r="AI2549" i="5" s="1"/>
  <c r="P2548" i="5"/>
  <c r="AD1779" i="5"/>
  <c r="AN1779" i="5" s="1"/>
  <c r="W3069" i="5"/>
  <c r="X3069" i="5"/>
  <c r="Y3069" i="5"/>
  <c r="V3069" i="5"/>
  <c r="Z3069" i="5" s="1"/>
  <c r="AB3069" i="5" s="1"/>
  <c r="AD1612" i="5"/>
  <c r="AN1612" i="5" s="1"/>
  <c r="P1562" i="5"/>
  <c r="O1563" i="5"/>
  <c r="AI1563" i="5" s="1"/>
  <c r="AD2931" i="5"/>
  <c r="AN2931" i="5" s="1"/>
  <c r="S2214" i="5"/>
  <c r="T2214" i="5"/>
  <c r="U2214" i="5"/>
  <c r="R2214" i="5"/>
  <c r="Q2214" i="5"/>
  <c r="AA2214" i="5" s="1"/>
  <c r="AB1712" i="5"/>
  <c r="AE1712" i="5" s="1"/>
  <c r="P2044" i="5"/>
  <c r="O2045" i="5"/>
  <c r="AI2045" i="5" s="1"/>
  <c r="AC2278" i="5"/>
  <c r="AL2278" i="5" s="1"/>
  <c r="AD2278" i="5"/>
  <c r="AN2278" i="5" s="1"/>
  <c r="O2116" i="5"/>
  <c r="AI2116" i="5" s="1"/>
  <c r="P2115" i="5"/>
  <c r="AD3068" i="5"/>
  <c r="AN3068" i="5" s="1"/>
  <c r="AC2914" i="5"/>
  <c r="AL2914" i="5" s="1"/>
  <c r="V1733" i="5"/>
  <c r="Z1733" i="5" s="1"/>
  <c r="AB1733" i="5" s="1"/>
  <c r="W1733" i="5"/>
  <c r="X1733" i="5"/>
  <c r="Y1733" i="5"/>
  <c r="AD2545" i="5"/>
  <c r="AN2545" i="5" s="1"/>
  <c r="V2261" i="5"/>
  <c r="Z2261" i="5" s="1"/>
  <c r="AB2261" i="5" s="1"/>
  <c r="W2261" i="5"/>
  <c r="X2261" i="5"/>
  <c r="Y2261" i="5"/>
  <c r="AE2261" i="5" s="1"/>
  <c r="AE3042" i="5"/>
  <c r="AD3257" i="5"/>
  <c r="AN3257" i="5" s="1"/>
  <c r="AD3170" i="5"/>
  <c r="AN3170" i="5" s="1"/>
  <c r="AE1964" i="5"/>
  <c r="AD1638" i="5"/>
  <c r="AN1638" i="5" s="1"/>
  <c r="T3088" i="5"/>
  <c r="Q3088" i="5"/>
  <c r="AA3088" i="5" s="1"/>
  <c r="S3088" i="5"/>
  <c r="U3088" i="5"/>
  <c r="R3088" i="5"/>
  <c r="AB2879" i="5"/>
  <c r="AD1639" i="5"/>
  <c r="AN1639" i="5" s="1"/>
  <c r="Q1713" i="5"/>
  <c r="AA1713" i="5" s="1"/>
  <c r="U1713" i="5"/>
  <c r="S1713" i="5"/>
  <c r="R1713" i="5"/>
  <c r="T1713" i="5"/>
  <c r="U2279" i="5"/>
  <c r="R2279" i="5"/>
  <c r="T2279" i="5"/>
  <c r="S2279" i="5"/>
  <c r="Q2279" i="5"/>
  <c r="AA2279" i="5" s="1"/>
  <c r="AB2828" i="5"/>
  <c r="AC2828" i="5" s="1"/>
  <c r="AL2828" i="5" s="1"/>
  <c r="AD3285" i="5"/>
  <c r="AN3285" i="5" s="1"/>
  <c r="V1652" i="5"/>
  <c r="Z1652" i="5" s="1"/>
  <c r="AB1652" i="5" s="1"/>
  <c r="W1652" i="5"/>
  <c r="X1652" i="5"/>
  <c r="Y1652" i="5"/>
  <c r="AD3231" i="5"/>
  <c r="AN3231" i="5" s="1"/>
  <c r="V2022" i="5"/>
  <c r="Z2022" i="5" s="1"/>
  <c r="AB2022" i="5" s="1"/>
  <c r="W2022" i="5"/>
  <c r="X2022" i="5"/>
  <c r="Y2022" i="5"/>
  <c r="W1780" i="5"/>
  <c r="X1780" i="5"/>
  <c r="Y1780" i="5"/>
  <c r="V1780" i="5"/>
  <c r="Z1780" i="5" s="1"/>
  <c r="AB1780" i="5" s="1"/>
  <c r="AC2021" i="5"/>
  <c r="AL2021" i="5" s="1"/>
  <c r="Y3146" i="5"/>
  <c r="X3146" i="5"/>
  <c r="V3146" i="5"/>
  <c r="Z3146" i="5" s="1"/>
  <c r="AB3146" i="5" s="1"/>
  <c r="W3146" i="5"/>
  <c r="W3269" i="5"/>
  <c r="X3269" i="5"/>
  <c r="Y3269" i="5"/>
  <c r="V3269" i="5"/>
  <c r="Z3269" i="5" s="1"/>
  <c r="AB3269" i="5" s="1"/>
  <c r="AC1732" i="5"/>
  <c r="AL1732" i="5" s="1"/>
  <c r="AD2260" i="5"/>
  <c r="AN2260" i="5" s="1"/>
  <c r="AD1559" i="5"/>
  <c r="AN1559" i="5" s="1"/>
  <c r="U2880" i="5"/>
  <c r="S2880" i="5"/>
  <c r="R2880" i="5"/>
  <c r="T2880" i="5"/>
  <c r="Q2880" i="5"/>
  <c r="AA2880" i="5" s="1"/>
  <c r="AE3169" i="5"/>
  <c r="AC1513" i="5"/>
  <c r="AL1513" i="5" s="1"/>
  <c r="P3015" i="5"/>
  <c r="O3016" i="5"/>
  <c r="AI3016" i="5" s="1"/>
  <c r="AB2546" i="5"/>
  <c r="AB2614" i="5"/>
  <c r="AD2614" i="5" s="1"/>
  <c r="AN2614" i="5" s="1"/>
  <c r="P1654" i="5"/>
  <c r="O1655" i="5"/>
  <c r="AI1655" i="5" s="1"/>
  <c r="X2769" i="5"/>
  <c r="Y2769" i="5"/>
  <c r="V2769" i="5"/>
  <c r="Z2769" i="5" s="1"/>
  <c r="AB2769" i="5" s="1"/>
  <c r="W2769" i="5"/>
  <c r="P1967" i="5"/>
  <c r="O1968" i="5"/>
  <c r="AI1968" i="5" s="1"/>
  <c r="U1993" i="5"/>
  <c r="S1993" i="5"/>
  <c r="R1993" i="5"/>
  <c r="T1993" i="5"/>
  <c r="Q1993" i="5"/>
  <c r="AA1993" i="5" s="1"/>
  <c r="AE2613" i="5"/>
  <c r="S1781" i="5"/>
  <c r="T1781" i="5"/>
  <c r="Q1781" i="5"/>
  <c r="AA1781" i="5" s="1"/>
  <c r="R1781" i="5"/>
  <c r="U1781" i="5"/>
  <c r="AD2915" i="5"/>
  <c r="AN2915" i="5" s="1"/>
  <c r="P3271" i="5"/>
  <c r="O3272" i="5"/>
  <c r="AI3272" i="5" s="1"/>
  <c r="AB2213" i="5"/>
  <c r="Q2361" i="5"/>
  <c r="AA2361" i="5" s="1"/>
  <c r="R2361" i="5"/>
  <c r="U2361" i="5"/>
  <c r="S2361" i="5"/>
  <c r="T2361" i="5"/>
  <c r="W3259" i="5"/>
  <c r="Y3259" i="5"/>
  <c r="AE3259" i="5" s="1"/>
  <c r="V3259" i="5"/>
  <c r="Z3259" i="5" s="1"/>
  <c r="AB3259" i="5" s="1"/>
  <c r="X3259" i="5"/>
  <c r="AD3259" i="5" s="1"/>
  <c r="AN3259" i="5" s="1"/>
  <c r="AC1813" i="5"/>
  <c r="AL1813" i="5" s="1"/>
  <c r="P2415" i="5"/>
  <c r="O2416" i="5"/>
  <c r="AI2416" i="5" s="1"/>
  <c r="R2933" i="5"/>
  <c r="Q2933" i="5"/>
  <c r="AA2933" i="5" s="1"/>
  <c r="S2933" i="5"/>
  <c r="T2933" i="5"/>
  <c r="U2933" i="5"/>
  <c r="R1917" i="5"/>
  <c r="S1917" i="5"/>
  <c r="T1917" i="5"/>
  <c r="U1917" i="5"/>
  <c r="Q1917" i="5"/>
  <c r="AA1917" i="5" s="1"/>
  <c r="P1918" i="5"/>
  <c r="O1919" i="5"/>
  <c r="AI1919" i="5" s="1"/>
  <c r="W1916" i="5"/>
  <c r="X1916" i="5"/>
  <c r="Y1916" i="5"/>
  <c r="V1916" i="5"/>
  <c r="Z1916" i="5" s="1"/>
  <c r="AB1916" i="5" s="1"/>
  <c r="AC1482" i="5"/>
  <c r="AL1482" i="5" s="1"/>
  <c r="AD1482" i="5"/>
  <c r="AN1482" i="5" s="1"/>
  <c r="AE1482" i="5"/>
  <c r="Y1483" i="5"/>
  <c r="V1483" i="5"/>
  <c r="Z1483" i="5" s="1"/>
  <c r="AB1483" i="5" s="1"/>
  <c r="W1483" i="5"/>
  <c r="X1483" i="5"/>
  <c r="O252" i="5"/>
  <c r="AI252" i="5" s="1"/>
  <c r="P251" i="5"/>
  <c r="O1215" i="5"/>
  <c r="AI1215" i="5" s="1"/>
  <c r="P1214" i="5"/>
  <c r="U749" i="5"/>
  <c r="S749" i="5"/>
  <c r="T749" i="5"/>
  <c r="R749" i="5"/>
  <c r="Q749" i="5"/>
  <c r="AA749" i="5" s="1"/>
  <c r="U192" i="5"/>
  <c r="T192" i="5"/>
  <c r="R192" i="5"/>
  <c r="S192" i="5"/>
  <c r="Q192" i="5"/>
  <c r="AA192" i="5" s="1"/>
  <c r="O14" i="5"/>
  <c r="AI14" i="5" s="1"/>
  <c r="P13" i="5"/>
  <c r="U529" i="5"/>
  <c r="T529" i="5"/>
  <c r="R529" i="5"/>
  <c r="Q529" i="5"/>
  <c r="AA529" i="5" s="1"/>
  <c r="S529" i="5"/>
  <c r="O714" i="5"/>
  <c r="AI714" i="5" s="1"/>
  <c r="P713" i="5"/>
  <c r="U650" i="5"/>
  <c r="T650" i="5"/>
  <c r="R650" i="5"/>
  <c r="S650" i="5"/>
  <c r="Q650" i="5"/>
  <c r="AA650" i="5" s="1"/>
  <c r="U664" i="5"/>
  <c r="R664" i="5"/>
  <c r="S664" i="5"/>
  <c r="Q664" i="5"/>
  <c r="AA664" i="5" s="1"/>
  <c r="T664" i="5"/>
  <c r="U813" i="5"/>
  <c r="S813" i="5"/>
  <c r="T813" i="5"/>
  <c r="R813" i="5"/>
  <c r="Q813" i="5"/>
  <c r="AA813" i="5" s="1"/>
  <c r="U100" i="5"/>
  <c r="T100" i="5"/>
  <c r="R100" i="5"/>
  <c r="S100" i="5"/>
  <c r="Q100" i="5"/>
  <c r="AA100" i="5" s="1"/>
  <c r="U439" i="5"/>
  <c r="R439" i="5"/>
  <c r="S439" i="5"/>
  <c r="T439" i="5"/>
  <c r="Q439" i="5"/>
  <c r="AA439" i="5" s="1"/>
  <c r="O751" i="5"/>
  <c r="AI751" i="5" s="1"/>
  <c r="P750" i="5"/>
  <c r="U193" i="5"/>
  <c r="R193" i="5"/>
  <c r="S193" i="5"/>
  <c r="T193" i="5"/>
  <c r="Q193" i="5"/>
  <c r="AA193" i="5" s="1"/>
  <c r="O627" i="5"/>
  <c r="AI627" i="5" s="1"/>
  <c r="P626" i="5"/>
  <c r="U513" i="5"/>
  <c r="T513" i="5"/>
  <c r="R513" i="5"/>
  <c r="S513" i="5"/>
  <c r="Q513" i="5"/>
  <c r="AA513" i="5" s="1"/>
  <c r="O666" i="5"/>
  <c r="AI666" i="5" s="1"/>
  <c r="P665" i="5"/>
  <c r="O815" i="5"/>
  <c r="AI815" i="5" s="1"/>
  <c r="P814" i="5"/>
  <c r="O1446" i="5"/>
  <c r="AI1446" i="5" s="1"/>
  <c r="P1445" i="5"/>
  <c r="O441" i="5"/>
  <c r="AI441" i="5" s="1"/>
  <c r="P440" i="5"/>
  <c r="U849" i="5"/>
  <c r="S849" i="5"/>
  <c r="T849" i="5"/>
  <c r="R849" i="5"/>
  <c r="Q849" i="5"/>
  <c r="AA849" i="5" s="1"/>
  <c r="U1484" i="5"/>
  <c r="T1484" i="5"/>
  <c r="S1484" i="5"/>
  <c r="R1484" i="5"/>
  <c r="Q1484" i="5"/>
  <c r="AA1484" i="5" s="1"/>
  <c r="O223" i="5"/>
  <c r="AI223" i="5" s="1"/>
  <c r="P222" i="5"/>
  <c r="U1328" i="5"/>
  <c r="T1328" i="5"/>
  <c r="R1328" i="5"/>
  <c r="Q1328" i="5"/>
  <c r="AA1328" i="5" s="1"/>
  <c r="S1328" i="5"/>
  <c r="U697" i="5"/>
  <c r="S697" i="5"/>
  <c r="T697" i="5"/>
  <c r="R697" i="5"/>
  <c r="Q697" i="5"/>
  <c r="AA697" i="5" s="1"/>
  <c r="O1198" i="5"/>
  <c r="AI1198" i="5" s="1"/>
  <c r="P1197" i="5"/>
  <c r="O155" i="5"/>
  <c r="AI155" i="5" s="1"/>
  <c r="P154" i="5"/>
  <c r="O774" i="5"/>
  <c r="AI774" i="5" s="1"/>
  <c r="P773" i="5"/>
  <c r="O916" i="5"/>
  <c r="AI916" i="5" s="1"/>
  <c r="P915" i="5"/>
  <c r="U1412" i="5"/>
  <c r="T1412" i="5"/>
  <c r="R1412" i="5"/>
  <c r="S1412" i="5"/>
  <c r="Q1412" i="5"/>
  <c r="AA1412" i="5" s="1"/>
  <c r="U554" i="5"/>
  <c r="T554" i="5"/>
  <c r="R554" i="5"/>
  <c r="S554" i="5"/>
  <c r="Q554" i="5"/>
  <c r="AA554" i="5" s="1"/>
  <c r="U412" i="5"/>
  <c r="R412" i="5"/>
  <c r="S412" i="5"/>
  <c r="T412" i="5"/>
  <c r="Q412" i="5"/>
  <c r="AA412" i="5" s="1"/>
  <c r="O1375" i="5"/>
  <c r="AI1375" i="5" s="1"/>
  <c r="P1374" i="5"/>
  <c r="U625" i="5"/>
  <c r="S625" i="5"/>
  <c r="T625" i="5"/>
  <c r="Q625" i="5"/>
  <c r="AA625" i="5" s="1"/>
  <c r="R625" i="5"/>
  <c r="O1359" i="5"/>
  <c r="AI1359" i="5" s="1"/>
  <c r="P1358" i="5"/>
  <c r="O74" i="5"/>
  <c r="AI74" i="5" s="1"/>
  <c r="P73" i="5"/>
  <c r="O375" i="5"/>
  <c r="AI375" i="5" s="1"/>
  <c r="P374" i="5"/>
  <c r="U889" i="5"/>
  <c r="S889" i="5"/>
  <c r="T889" i="5"/>
  <c r="R889" i="5"/>
  <c r="Q889" i="5"/>
  <c r="AA889" i="5" s="1"/>
  <c r="U325" i="5"/>
  <c r="S325" i="5"/>
  <c r="T325" i="5"/>
  <c r="R325" i="5"/>
  <c r="Q325" i="5"/>
  <c r="AA325" i="5" s="1"/>
  <c r="U1444" i="5"/>
  <c r="T1444" i="5"/>
  <c r="R1444" i="5"/>
  <c r="Q1444" i="5"/>
  <c r="AA1444" i="5" s="1"/>
  <c r="S1444" i="5"/>
  <c r="O1414" i="5"/>
  <c r="AI1414" i="5" s="1"/>
  <c r="P1413" i="5"/>
  <c r="U1113" i="5"/>
  <c r="S1113" i="5"/>
  <c r="T1113" i="5"/>
  <c r="R1113" i="5"/>
  <c r="Q1113" i="5"/>
  <c r="AA1113" i="5" s="1"/>
  <c r="O556" i="5"/>
  <c r="AI556" i="5" s="1"/>
  <c r="P555" i="5"/>
  <c r="U136" i="5"/>
  <c r="T136" i="5"/>
  <c r="R136" i="5"/>
  <c r="S136" i="5"/>
  <c r="Q136" i="5"/>
  <c r="AA136" i="5" s="1"/>
  <c r="O414" i="5"/>
  <c r="AI414" i="5" s="1"/>
  <c r="P413" i="5"/>
  <c r="O531" i="5"/>
  <c r="AI531" i="5" s="1"/>
  <c r="P530" i="5"/>
  <c r="U221" i="5"/>
  <c r="R221" i="5"/>
  <c r="S221" i="5"/>
  <c r="T221" i="5"/>
  <c r="Q221" i="5"/>
  <c r="AA221" i="5" s="1"/>
  <c r="O652" i="5"/>
  <c r="AI652" i="5" s="1"/>
  <c r="P651" i="5"/>
  <c r="U696" i="5"/>
  <c r="R696" i="5"/>
  <c r="S696" i="5"/>
  <c r="T696" i="5"/>
  <c r="Q696" i="5"/>
  <c r="AA696" i="5" s="1"/>
  <c r="O891" i="5"/>
  <c r="AI891" i="5" s="1"/>
  <c r="P890" i="5"/>
  <c r="O327" i="5"/>
  <c r="AI327" i="5" s="1"/>
  <c r="P326" i="5"/>
  <c r="U101" i="5"/>
  <c r="R101" i="5"/>
  <c r="Q101" i="5"/>
  <c r="AA101" i="5" s="1"/>
  <c r="T101" i="5"/>
  <c r="S101" i="5"/>
  <c r="U347" i="5"/>
  <c r="R347" i="5"/>
  <c r="S347" i="5"/>
  <c r="T347" i="5"/>
  <c r="Q347" i="5"/>
  <c r="AA347" i="5" s="1"/>
  <c r="U492" i="5"/>
  <c r="S492" i="5"/>
  <c r="T492" i="5"/>
  <c r="R492" i="5"/>
  <c r="Q492" i="5"/>
  <c r="AA492" i="5" s="1"/>
  <c r="O1115" i="5"/>
  <c r="AI1115" i="5" s="1"/>
  <c r="P1114" i="5"/>
  <c r="U1257" i="5"/>
  <c r="R1257" i="5"/>
  <c r="Q1257" i="5"/>
  <c r="AA1257" i="5" s="1"/>
  <c r="S1257" i="5"/>
  <c r="T1257" i="5"/>
  <c r="U942" i="5"/>
  <c r="T942" i="5"/>
  <c r="Q942" i="5"/>
  <c r="AA942" i="5" s="1"/>
  <c r="R942" i="5"/>
  <c r="S942" i="5"/>
  <c r="O138" i="5"/>
  <c r="AI138" i="5" s="1"/>
  <c r="P137" i="5"/>
  <c r="U232" i="5"/>
  <c r="T232" i="5"/>
  <c r="R232" i="5"/>
  <c r="S232" i="5"/>
  <c r="Q232" i="5"/>
  <c r="AA232" i="5" s="1"/>
  <c r="U1012" i="5"/>
  <c r="R1012" i="5"/>
  <c r="S1012" i="5"/>
  <c r="T1012" i="5"/>
  <c r="Q1012" i="5"/>
  <c r="AA1012" i="5" s="1"/>
  <c r="O515" i="5"/>
  <c r="AI515" i="5" s="1"/>
  <c r="P514" i="5"/>
  <c r="U1196" i="5"/>
  <c r="R1196" i="5"/>
  <c r="S1196" i="5"/>
  <c r="Q1196" i="5"/>
  <c r="AA1196" i="5" s="1"/>
  <c r="T1196" i="5"/>
  <c r="U250" i="5"/>
  <c r="R250" i="5"/>
  <c r="S250" i="5"/>
  <c r="Q250" i="5"/>
  <c r="AA250" i="5" s="1"/>
  <c r="T250" i="5"/>
  <c r="U153" i="5"/>
  <c r="R153" i="5"/>
  <c r="S153" i="5"/>
  <c r="T153" i="5"/>
  <c r="Q153" i="5"/>
  <c r="AA153" i="5" s="1"/>
  <c r="U1213" i="5"/>
  <c r="R1213" i="5"/>
  <c r="S1213" i="5"/>
  <c r="T1213" i="5"/>
  <c r="Q1213" i="5"/>
  <c r="AA1213" i="5" s="1"/>
  <c r="U772" i="5"/>
  <c r="R772" i="5"/>
  <c r="S772" i="5"/>
  <c r="T772" i="5"/>
  <c r="Q772" i="5"/>
  <c r="AA772" i="5" s="1"/>
  <c r="U914" i="5"/>
  <c r="T914" i="5"/>
  <c r="R914" i="5"/>
  <c r="S914" i="5"/>
  <c r="Q914" i="5"/>
  <c r="AA914" i="5" s="1"/>
  <c r="O349" i="5"/>
  <c r="AI349" i="5" s="1"/>
  <c r="P348" i="5"/>
  <c r="O851" i="5"/>
  <c r="AI851" i="5" s="1"/>
  <c r="P850" i="5"/>
  <c r="O494" i="5"/>
  <c r="AI494" i="5" s="1"/>
  <c r="P493" i="5"/>
  <c r="O1259" i="5"/>
  <c r="AI1259" i="5" s="1"/>
  <c r="P1258" i="5"/>
  <c r="O944" i="5"/>
  <c r="AI944" i="5" s="1"/>
  <c r="P943" i="5"/>
  <c r="U12" i="5"/>
  <c r="T12" i="5"/>
  <c r="R12" i="5"/>
  <c r="S12" i="5"/>
  <c r="Q12" i="5"/>
  <c r="AA12" i="5" s="1"/>
  <c r="O234" i="5"/>
  <c r="AI234" i="5" s="1"/>
  <c r="P233" i="5"/>
  <c r="U1373" i="5"/>
  <c r="R1373" i="5"/>
  <c r="S1373" i="5"/>
  <c r="T1373" i="5"/>
  <c r="Q1373" i="5"/>
  <c r="AA1373" i="5" s="1"/>
  <c r="O1014" i="5"/>
  <c r="AI1014" i="5" s="1"/>
  <c r="P1013" i="5"/>
  <c r="O1486" i="5"/>
  <c r="AI1486" i="5" s="1"/>
  <c r="P1485" i="5"/>
  <c r="U1357" i="5"/>
  <c r="R1357" i="5"/>
  <c r="S1357" i="5"/>
  <c r="T1357" i="5"/>
  <c r="Q1357" i="5"/>
  <c r="AA1357" i="5" s="1"/>
  <c r="U712" i="5"/>
  <c r="R712" i="5"/>
  <c r="S712" i="5"/>
  <c r="T712" i="5"/>
  <c r="Q712" i="5"/>
  <c r="AA712" i="5" s="1"/>
  <c r="U72" i="5"/>
  <c r="T72" i="5"/>
  <c r="R72" i="5"/>
  <c r="S72" i="5"/>
  <c r="Q72" i="5"/>
  <c r="AA72" i="5" s="1"/>
  <c r="O1330" i="5"/>
  <c r="AI1330" i="5" s="1"/>
  <c r="P1329" i="5"/>
  <c r="U373" i="5"/>
  <c r="S373" i="5"/>
  <c r="T373" i="5"/>
  <c r="R373" i="5"/>
  <c r="Q373" i="5"/>
  <c r="AA373" i="5" s="1"/>
  <c r="AD1780" i="5" l="1"/>
  <c r="AN1780" i="5" s="1"/>
  <c r="AD1652" i="5"/>
  <c r="AN1652" i="5" s="1"/>
  <c r="AD2261" i="5"/>
  <c r="AN2261" i="5" s="1"/>
  <c r="AE220" i="5"/>
  <c r="AC2769" i="5"/>
  <c r="AL2769" i="5" s="1"/>
  <c r="AC2261" i="5"/>
  <c r="AL2261" i="5" s="1"/>
  <c r="AC3069" i="5"/>
  <c r="AL3069" i="5" s="1"/>
  <c r="AE528" i="5"/>
  <c r="AC346" i="5"/>
  <c r="AL346" i="5" s="1"/>
  <c r="AE2177" i="5"/>
  <c r="AR3232" i="5"/>
  <c r="AE3069" i="5"/>
  <c r="AC99" i="5"/>
  <c r="AL99" i="5" s="1"/>
  <c r="AE2392" i="5"/>
  <c r="AE491" i="5"/>
  <c r="AD491" i="5"/>
  <c r="AN491" i="5" s="1"/>
  <c r="AP944" i="5"/>
  <c r="AR943" i="5" s="1"/>
  <c r="AQ944" i="5"/>
  <c r="AQ138" i="5"/>
  <c r="AP138" i="5"/>
  <c r="AR137" i="5" s="1"/>
  <c r="AP1115" i="5"/>
  <c r="AR1114" i="5" s="1"/>
  <c r="AQ1115" i="5"/>
  <c r="AQ74" i="5"/>
  <c r="AP74" i="5"/>
  <c r="AR74" i="5" s="1"/>
  <c r="AP774" i="5"/>
  <c r="AQ774" i="5"/>
  <c r="AR773" i="5"/>
  <c r="AQ1198" i="5"/>
  <c r="AP1198" i="5"/>
  <c r="AR1197" i="5" s="1"/>
  <c r="AP223" i="5"/>
  <c r="AR223" i="5" s="1"/>
  <c r="AQ223" i="5"/>
  <c r="AP441" i="5"/>
  <c r="AQ441" i="5"/>
  <c r="AR440" i="5"/>
  <c r="AP815" i="5"/>
  <c r="AR814" i="5"/>
  <c r="AQ815" i="5"/>
  <c r="AP751" i="5"/>
  <c r="AR750" i="5" s="1"/>
  <c r="AQ751" i="5"/>
  <c r="AP252" i="5"/>
  <c r="AR251" i="5" s="1"/>
  <c r="AQ252" i="5"/>
  <c r="AE1483" i="5"/>
  <c r="AP3272" i="5"/>
  <c r="AR3271" i="5" s="1"/>
  <c r="AQ3272" i="5"/>
  <c r="AP1655" i="5"/>
  <c r="AQ1655" i="5"/>
  <c r="AP3016" i="5"/>
  <c r="AR3015" i="5" s="1"/>
  <c r="AQ3016" i="5"/>
  <c r="AQ2882" i="5"/>
  <c r="AP2882" i="5"/>
  <c r="AR2881" i="5" s="1"/>
  <c r="AQ2722" i="5"/>
  <c r="AP2722" i="5"/>
  <c r="AR2721" i="5" s="1"/>
  <c r="AP2935" i="5"/>
  <c r="AQ2935" i="5"/>
  <c r="AP1995" i="5"/>
  <c r="AR1994" i="5" s="1"/>
  <c r="AQ1995" i="5"/>
  <c r="AQ3046" i="5"/>
  <c r="AP3046" i="5"/>
  <c r="AR3045" i="5" s="1"/>
  <c r="AP3289" i="5"/>
  <c r="AR3288" i="5" s="1"/>
  <c r="AQ3289" i="5"/>
  <c r="AQ1686" i="5"/>
  <c r="AP1686" i="5"/>
  <c r="AR1685" i="5" s="1"/>
  <c r="AP2816" i="5"/>
  <c r="AR2815" i="5" s="1"/>
  <c r="AQ2816" i="5"/>
  <c r="AR3215" i="5"/>
  <c r="AR3214" i="5"/>
  <c r="Q3136" i="5"/>
  <c r="AA3136" i="5" s="1"/>
  <c r="S3136" i="5"/>
  <c r="U3136" i="5"/>
  <c r="T3136" i="5"/>
  <c r="R3136" i="5"/>
  <c r="X3233" i="5"/>
  <c r="V3233" i="5"/>
  <c r="Z3233" i="5" s="1"/>
  <c r="AB3233" i="5" s="1"/>
  <c r="Y3233" i="5"/>
  <c r="W3233" i="5"/>
  <c r="AP349" i="5"/>
  <c r="AR348" i="5" s="1"/>
  <c r="AQ349" i="5"/>
  <c r="AQ234" i="5"/>
  <c r="AP234" i="5"/>
  <c r="AR233" i="5" s="1"/>
  <c r="AP327" i="5"/>
  <c r="AR327" i="5" s="1"/>
  <c r="AQ327" i="5"/>
  <c r="AP531" i="5"/>
  <c r="AR530" i="5" s="1"/>
  <c r="AQ531" i="5"/>
  <c r="AP1414" i="5"/>
  <c r="AQ1414" i="5"/>
  <c r="AR1413" i="5"/>
  <c r="AP1375" i="5"/>
  <c r="AR1374" i="5" s="1"/>
  <c r="AQ1375" i="5"/>
  <c r="AP627" i="5"/>
  <c r="AR626" i="5" s="1"/>
  <c r="AQ627" i="5"/>
  <c r="AD1483" i="5"/>
  <c r="AN1483" i="5" s="1"/>
  <c r="AD3146" i="5"/>
  <c r="AN3146" i="5" s="1"/>
  <c r="AP2045" i="5"/>
  <c r="AR2044" i="5" s="1"/>
  <c r="AQ2045" i="5"/>
  <c r="AE1256" i="5"/>
  <c r="AE172" i="5"/>
  <c r="AR2179" i="5"/>
  <c r="AQ2180" i="5"/>
  <c r="AP2180" i="5"/>
  <c r="AQ2617" i="5"/>
  <c r="AP2617" i="5"/>
  <c r="AR2616" i="5" s="1"/>
  <c r="AC2392" i="5"/>
  <c r="AL2392" i="5" s="1"/>
  <c r="AP3245" i="5"/>
  <c r="AR3244" i="5" s="1"/>
  <c r="AQ3245" i="5"/>
  <c r="AC2322" i="5"/>
  <c r="AL2322" i="5" s="1"/>
  <c r="AR1515" i="5"/>
  <c r="AP1516" i="5"/>
  <c r="AQ1516" i="5"/>
  <c r="AE2719" i="5"/>
  <c r="AP1817" i="5"/>
  <c r="AR1816" i="5" s="1"/>
  <c r="AQ1817" i="5"/>
  <c r="AP2772" i="5"/>
  <c r="AR2771" i="5" s="1"/>
  <c r="AQ2772" i="5"/>
  <c r="AE315" i="5"/>
  <c r="AD1992" i="5"/>
  <c r="AN1992" i="5" s="1"/>
  <c r="AQ3090" i="5"/>
  <c r="AP3090" i="5"/>
  <c r="AR3089" i="5" s="1"/>
  <c r="AP1616" i="5"/>
  <c r="AQ1616" i="5"/>
  <c r="AR1654" i="5"/>
  <c r="AP1641" i="5"/>
  <c r="AR1641" i="5" s="1"/>
  <c r="AQ1641" i="5"/>
  <c r="AR100" i="5"/>
  <c r="AQ1486" i="5"/>
  <c r="AP1486" i="5"/>
  <c r="AR1485" i="5" s="1"/>
  <c r="AQ494" i="5"/>
  <c r="AP494" i="5"/>
  <c r="AR493" i="5" s="1"/>
  <c r="AP515" i="5"/>
  <c r="AQ515" i="5"/>
  <c r="AR514" i="5"/>
  <c r="AP1014" i="5"/>
  <c r="AR1013" i="5" s="1"/>
  <c r="AQ1014" i="5"/>
  <c r="AP1259" i="5"/>
  <c r="AR1258" i="5" s="1"/>
  <c r="AQ1259" i="5"/>
  <c r="AP851" i="5"/>
  <c r="AR850" i="5" s="1"/>
  <c r="AQ851" i="5"/>
  <c r="AP652" i="5"/>
  <c r="AR651" i="5" s="1"/>
  <c r="AQ652" i="5"/>
  <c r="AP556" i="5"/>
  <c r="AQ556" i="5"/>
  <c r="AR555" i="5"/>
  <c r="AP375" i="5"/>
  <c r="AR374" i="5" s="1"/>
  <c r="AQ375" i="5"/>
  <c r="AP1359" i="5"/>
  <c r="AR1358" i="5" s="1"/>
  <c r="AQ1359" i="5"/>
  <c r="AP916" i="5"/>
  <c r="AQ916" i="5"/>
  <c r="AR915" i="5"/>
  <c r="AP155" i="5"/>
  <c r="AR154" i="5" s="1"/>
  <c r="AQ155" i="5"/>
  <c r="AP1446" i="5"/>
  <c r="AR1445" i="5" s="1"/>
  <c r="AQ1446" i="5"/>
  <c r="AQ666" i="5"/>
  <c r="AP666" i="5"/>
  <c r="AR665" i="5" s="1"/>
  <c r="AQ14" i="5"/>
  <c r="AP14" i="5"/>
  <c r="AR13" i="5" s="1"/>
  <c r="AP1215" i="5"/>
  <c r="AQ1215" i="5"/>
  <c r="AR1214" i="5"/>
  <c r="AQ1968" i="5"/>
  <c r="AP1968" i="5"/>
  <c r="AR1967" i="5" s="1"/>
  <c r="AP2116" i="5"/>
  <c r="AR2115" i="5" s="1"/>
  <c r="AQ2116" i="5"/>
  <c r="AP1563" i="5"/>
  <c r="AQ1563" i="5"/>
  <c r="AE3242" i="5"/>
  <c r="AD2813" i="5"/>
  <c r="AN2813" i="5" s="1"/>
  <c r="AD1256" i="5"/>
  <c r="AN1256" i="5" s="1"/>
  <c r="AD249" i="5"/>
  <c r="AN249" i="5" s="1"/>
  <c r="AD848" i="5"/>
  <c r="AN848" i="5" s="1"/>
  <c r="AD172" i="5"/>
  <c r="AN172" i="5" s="1"/>
  <c r="AP2216" i="5"/>
  <c r="AQ2216" i="5"/>
  <c r="AR2215" i="5"/>
  <c r="AQ1736" i="5"/>
  <c r="AP1736" i="5"/>
  <c r="AR1735" i="5"/>
  <c r="AE346" i="5"/>
  <c r="AP3149" i="5"/>
  <c r="AR3148" i="5" s="1"/>
  <c r="AQ3149" i="5"/>
  <c r="AP3173" i="5"/>
  <c r="AR3172" i="5" s="1"/>
  <c r="AQ3173" i="5"/>
  <c r="AC3170" i="5"/>
  <c r="AL3170" i="5" s="1"/>
  <c r="AQ2918" i="5"/>
  <c r="AP2918" i="5"/>
  <c r="AR2917" i="5" s="1"/>
  <c r="AQ2900" i="5"/>
  <c r="AP2900" i="5"/>
  <c r="AR2899" i="5" s="1"/>
  <c r="AC491" i="5"/>
  <c r="AL491" i="5" s="1"/>
  <c r="AE641" i="5"/>
  <c r="AP2831" i="5"/>
  <c r="AR2830" i="5" s="1"/>
  <c r="AQ2831" i="5"/>
  <c r="AP2517" i="5"/>
  <c r="AR2516" i="5" s="1"/>
  <c r="AQ2517" i="5"/>
  <c r="AR1562" i="5"/>
  <c r="Y3215" i="5"/>
  <c r="W3215" i="5"/>
  <c r="V3215" i="5"/>
  <c r="Z3215" i="5" s="1"/>
  <c r="X3215" i="5"/>
  <c r="AR2361" i="5"/>
  <c r="AQ1330" i="5"/>
  <c r="AR1329" i="5"/>
  <c r="AP1330" i="5"/>
  <c r="AP891" i="5"/>
  <c r="AR890" i="5" s="1"/>
  <c r="AQ891" i="5"/>
  <c r="AQ414" i="5"/>
  <c r="AP414" i="5"/>
  <c r="AR413" i="5" s="1"/>
  <c r="AQ714" i="5"/>
  <c r="AP714" i="5"/>
  <c r="AR713" i="5"/>
  <c r="AP1919" i="5"/>
  <c r="AR1918" i="5" s="1"/>
  <c r="AQ1919" i="5"/>
  <c r="AP2416" i="5"/>
  <c r="AQ2416" i="5"/>
  <c r="AR2415" i="5"/>
  <c r="AP2549" i="5"/>
  <c r="AR2548" i="5" s="1"/>
  <c r="AQ2549" i="5"/>
  <c r="AC249" i="5"/>
  <c r="AL249" i="5" s="1"/>
  <c r="AC372" i="5"/>
  <c r="AL372" i="5" s="1"/>
  <c r="AP2363" i="5"/>
  <c r="AR2362" i="5" s="1"/>
  <c r="AQ2363" i="5"/>
  <c r="AP1783" i="5"/>
  <c r="AR1782" i="5" s="1"/>
  <c r="AQ1783" i="5"/>
  <c r="AQ1715" i="5"/>
  <c r="AP1715" i="5"/>
  <c r="AR1714" i="5" s="1"/>
  <c r="AE812" i="5"/>
  <c r="AE663" i="5"/>
  <c r="AP2325" i="5"/>
  <c r="AR2324" i="5" s="1"/>
  <c r="AQ2325" i="5"/>
  <c r="AC2719" i="5"/>
  <c r="AL2719" i="5" s="1"/>
  <c r="AP3072" i="5"/>
  <c r="AR3071" i="5" s="1"/>
  <c r="AQ3072" i="5"/>
  <c r="AP2025" i="5"/>
  <c r="AQ2025" i="5"/>
  <c r="AR2024" i="5"/>
  <c r="AP2264" i="5"/>
  <c r="AQ2264" i="5"/>
  <c r="AR2263" i="5"/>
  <c r="AQ1584" i="5"/>
  <c r="AP1584" i="5"/>
  <c r="AR1583" i="5" s="1"/>
  <c r="AP2395" i="5"/>
  <c r="AQ2395" i="5"/>
  <c r="AQ2281" i="5"/>
  <c r="AP2281" i="5"/>
  <c r="AR2280" i="5" s="1"/>
  <c r="AR2394" i="5"/>
  <c r="AR2934" i="5"/>
  <c r="AP3136" i="5"/>
  <c r="AQ3136" i="5"/>
  <c r="AB3215" i="5"/>
  <c r="AC3215" i="5" s="1"/>
  <c r="AL3215" i="5" s="1"/>
  <c r="AC941" i="5"/>
  <c r="AL941" i="5" s="1"/>
  <c r="AE941" i="5"/>
  <c r="AE171" i="5"/>
  <c r="AC171" i="5"/>
  <c r="AL171" i="5" s="1"/>
  <c r="AD336" i="5"/>
  <c r="AN336" i="5" s="1"/>
  <c r="AC336" i="5"/>
  <c r="AL336" i="5" s="1"/>
  <c r="AE336" i="5"/>
  <c r="AC1356" i="5"/>
  <c r="AL1356" i="5" s="1"/>
  <c r="AD1356" i="5"/>
  <c r="AN1356" i="5" s="1"/>
  <c r="AE1356" i="5"/>
  <c r="AD913" i="5"/>
  <c r="AN913" i="5" s="1"/>
  <c r="AC913" i="5"/>
  <c r="AL913" i="5" s="1"/>
  <c r="AE913" i="5"/>
  <c r="AC695" i="5"/>
  <c r="AL695" i="5" s="1"/>
  <c r="AE695" i="5"/>
  <c r="AE1112" i="5"/>
  <c r="AD1112" i="5"/>
  <c r="AN1112" i="5" s="1"/>
  <c r="AE748" i="5"/>
  <c r="AD748" i="5"/>
  <c r="AN748" i="5" s="1"/>
  <c r="AC1483" i="5"/>
  <c r="AL1483" i="5" s="1"/>
  <c r="AE2769" i="5"/>
  <c r="AD3134" i="5"/>
  <c r="AN3134" i="5" s="1"/>
  <c r="AC2813" i="5"/>
  <c r="AL2813" i="5" s="1"/>
  <c r="AD2042" i="5"/>
  <c r="AN2042" i="5" s="1"/>
  <c r="AC438" i="5"/>
  <c r="AL438" i="5" s="1"/>
  <c r="AC191" i="5"/>
  <c r="AL191" i="5" s="1"/>
  <c r="AE372" i="5"/>
  <c r="AE2614" i="5"/>
  <c r="AC1712" i="5"/>
  <c r="AL1712" i="5" s="1"/>
  <c r="AD316" i="5"/>
  <c r="AN316" i="5" s="1"/>
  <c r="AD528" i="5"/>
  <c r="AN528" i="5" s="1"/>
  <c r="AD83" i="5"/>
  <c r="AN83" i="5" s="1"/>
  <c r="AD711" i="5"/>
  <c r="AN711" i="5" s="1"/>
  <c r="AE135" i="5"/>
  <c r="AE3043" i="5"/>
  <c r="AE1513" i="5"/>
  <c r="AD1011" i="5"/>
  <c r="AN1011" i="5" s="1"/>
  <c r="AD171" i="5"/>
  <c r="AN171" i="5" s="1"/>
  <c r="AC771" i="5"/>
  <c r="AL771" i="5" s="1"/>
  <c r="AC1195" i="5"/>
  <c r="AL1195" i="5" s="1"/>
  <c r="AC1327" i="5"/>
  <c r="AL1327" i="5" s="1"/>
  <c r="AD2769" i="5"/>
  <c r="AN2769" i="5" s="1"/>
  <c r="AE1780" i="5"/>
  <c r="AD3069" i="5"/>
  <c r="AN3069" i="5" s="1"/>
  <c r="AE249" i="5"/>
  <c r="AE848" i="5"/>
  <c r="AD372" i="5"/>
  <c r="AN372" i="5" s="1"/>
  <c r="AC3286" i="5"/>
  <c r="AL3286" i="5" s="1"/>
  <c r="AC2546" i="5"/>
  <c r="AL2546" i="5" s="1"/>
  <c r="AE316" i="5"/>
  <c r="AC528" i="5"/>
  <c r="AL528" i="5" s="1"/>
  <c r="AC1411" i="5"/>
  <c r="AL1411" i="5" s="1"/>
  <c r="AE99" i="5"/>
  <c r="AC812" i="5"/>
  <c r="AL812" i="5" s="1"/>
  <c r="AC663" i="5"/>
  <c r="AL663" i="5" s="1"/>
  <c r="AC711" i="5"/>
  <c r="AL711" i="5" s="1"/>
  <c r="AD135" i="5"/>
  <c r="AN135" i="5" s="1"/>
  <c r="AC3043" i="5"/>
  <c r="AL3043" i="5" s="1"/>
  <c r="AE2915" i="5"/>
  <c r="AE1814" i="5"/>
  <c r="AE1581" i="5"/>
  <c r="AE3087" i="5"/>
  <c r="AD941" i="5"/>
  <c r="AN941" i="5" s="1"/>
  <c r="AC1011" i="5"/>
  <c r="AL1011" i="5" s="1"/>
  <c r="AE152" i="5"/>
  <c r="AC1112" i="5"/>
  <c r="AL1112" i="5" s="1"/>
  <c r="AD1613" i="5"/>
  <c r="AN1613" i="5" s="1"/>
  <c r="AE438" i="5"/>
  <c r="AE191" i="5"/>
  <c r="AC2614" i="5"/>
  <c r="AL2614" i="5" s="1"/>
  <c r="AD99" i="5"/>
  <c r="AN99" i="5" s="1"/>
  <c r="AE771" i="5"/>
  <c r="AC748" i="5"/>
  <c r="AL748" i="5" s="1"/>
  <c r="AD315" i="5"/>
  <c r="AN315" i="5" s="1"/>
  <c r="AD695" i="5"/>
  <c r="AN695" i="5" s="1"/>
  <c r="AE3269" i="5"/>
  <c r="AC1780" i="5"/>
  <c r="AL1780" i="5" s="1"/>
  <c r="AC2022" i="5"/>
  <c r="AL2022" i="5" s="1"/>
  <c r="AE2828" i="5"/>
  <c r="AC3134" i="5"/>
  <c r="AL3134" i="5" s="1"/>
  <c r="AD438" i="5"/>
  <c r="AN438" i="5" s="1"/>
  <c r="AC1311" i="5"/>
  <c r="AL1311" i="5" s="1"/>
  <c r="AE888" i="5"/>
  <c r="AD220" i="5"/>
  <c r="AN220" i="5" s="1"/>
  <c r="AC848" i="5"/>
  <c r="AL848" i="5" s="1"/>
  <c r="AC172" i="5"/>
  <c r="AL172" i="5" s="1"/>
  <c r="AD191" i="5"/>
  <c r="AN191" i="5" s="1"/>
  <c r="AD1312" i="5"/>
  <c r="AN1312" i="5" s="1"/>
  <c r="AD2360" i="5"/>
  <c r="AN2360" i="5" s="1"/>
  <c r="AC316" i="5"/>
  <c r="AL316" i="5" s="1"/>
  <c r="AE1411" i="5"/>
  <c r="AE83" i="5"/>
  <c r="AE411" i="5"/>
  <c r="AD3043" i="5"/>
  <c r="AN3043" i="5" s="1"/>
  <c r="AC2915" i="5"/>
  <c r="AL2915" i="5" s="1"/>
  <c r="AC1814" i="5"/>
  <c r="AL1814" i="5" s="1"/>
  <c r="AC1581" i="5"/>
  <c r="AL1581" i="5" s="1"/>
  <c r="AD2322" i="5"/>
  <c r="AN2322" i="5" s="1"/>
  <c r="AE1639" i="5"/>
  <c r="AC1560" i="5"/>
  <c r="AL1560" i="5" s="1"/>
  <c r="AD1195" i="5"/>
  <c r="AN1195" i="5" s="1"/>
  <c r="AD649" i="5"/>
  <c r="AN649" i="5" s="1"/>
  <c r="AC641" i="5"/>
  <c r="AL641" i="5" s="1"/>
  <c r="AC315" i="5"/>
  <c r="AL315" i="5" s="1"/>
  <c r="AD3232" i="5"/>
  <c r="AN3232" i="5" s="1"/>
  <c r="AC2413" i="5"/>
  <c r="AL2413" i="5" s="1"/>
  <c r="AC3269" i="5"/>
  <c r="AL3269" i="5" s="1"/>
  <c r="AD2022" i="5"/>
  <c r="AN2022" i="5" s="1"/>
  <c r="AD624" i="5"/>
  <c r="AN624" i="5" s="1"/>
  <c r="AD1311" i="5"/>
  <c r="AN1311" i="5" s="1"/>
  <c r="AC1212" i="5"/>
  <c r="AL1212" i="5" s="1"/>
  <c r="AC888" i="5"/>
  <c r="AL888" i="5" s="1"/>
  <c r="AE1372" i="5"/>
  <c r="AD411" i="5"/>
  <c r="AN411" i="5" s="1"/>
  <c r="AE649" i="5"/>
  <c r="AC649" i="5"/>
  <c r="AL649" i="5" s="1"/>
  <c r="AD231" i="5"/>
  <c r="AN231" i="5" s="1"/>
  <c r="AD84" i="5"/>
  <c r="AN84" i="5" s="1"/>
  <c r="AE84" i="5"/>
  <c r="AC84" i="5"/>
  <c r="AL84" i="5" s="1"/>
  <c r="AE1733" i="5"/>
  <c r="AC1733" i="5"/>
  <c r="AL1733" i="5" s="1"/>
  <c r="AC624" i="5"/>
  <c r="AL624" i="5" s="1"/>
  <c r="AE1212" i="5"/>
  <c r="AD1372" i="5"/>
  <c r="AN1372" i="5" s="1"/>
  <c r="AE1312" i="5"/>
  <c r="AC411" i="5"/>
  <c r="AL411" i="5" s="1"/>
  <c r="AC553" i="5"/>
  <c r="AL553" i="5" s="1"/>
  <c r="AD553" i="5"/>
  <c r="AN553" i="5" s="1"/>
  <c r="AE553" i="5"/>
  <c r="AC337" i="5"/>
  <c r="AL337" i="5" s="1"/>
  <c r="AC231" i="5"/>
  <c r="AL231" i="5" s="1"/>
  <c r="AE231" i="5"/>
  <c r="AE324" i="5"/>
  <c r="AD324" i="5"/>
  <c r="AN324" i="5" s="1"/>
  <c r="AC324" i="5"/>
  <c r="AL324" i="5" s="1"/>
  <c r="AE337" i="5"/>
  <c r="AD337" i="5"/>
  <c r="AN337" i="5" s="1"/>
  <c r="AC71" i="5"/>
  <c r="AL71" i="5" s="1"/>
  <c r="AE71" i="5"/>
  <c r="AD71" i="5"/>
  <c r="AN71" i="5" s="1"/>
  <c r="AE512" i="5"/>
  <c r="AC512" i="5"/>
  <c r="AL512" i="5" s="1"/>
  <c r="AD512" i="5"/>
  <c r="AN512" i="5" s="1"/>
  <c r="AC1256" i="5"/>
  <c r="AL1256" i="5" s="1"/>
  <c r="AE624" i="5"/>
  <c r="AE1311" i="5"/>
  <c r="AD1212" i="5"/>
  <c r="AN1212" i="5" s="1"/>
  <c r="AD888" i="5"/>
  <c r="AN888" i="5" s="1"/>
  <c r="AC220" i="5"/>
  <c r="AL220" i="5" s="1"/>
  <c r="AC1372" i="5"/>
  <c r="AL1372" i="5" s="1"/>
  <c r="AC1312" i="5"/>
  <c r="AL1312" i="5" s="1"/>
  <c r="AD812" i="5"/>
  <c r="AN812" i="5" s="1"/>
  <c r="AD663" i="5"/>
  <c r="AN663" i="5" s="1"/>
  <c r="AC152" i="5"/>
  <c r="AL152" i="5" s="1"/>
  <c r="AD152" i="5"/>
  <c r="AN152" i="5" s="1"/>
  <c r="AC640" i="5"/>
  <c r="AL640" i="5" s="1"/>
  <c r="AE640" i="5"/>
  <c r="AD640" i="5"/>
  <c r="AN640" i="5" s="1"/>
  <c r="AC1443" i="5"/>
  <c r="AL1443" i="5" s="1"/>
  <c r="AE1443" i="5"/>
  <c r="AD1443" i="5"/>
  <c r="AN1443" i="5" s="1"/>
  <c r="Y1357" i="5"/>
  <c r="W1357" i="5"/>
  <c r="X1357" i="5"/>
  <c r="V1357" i="5"/>
  <c r="Z1357" i="5" s="1"/>
  <c r="AB1357" i="5" s="1"/>
  <c r="X12" i="5"/>
  <c r="Y12" i="5"/>
  <c r="V12" i="5"/>
  <c r="Z12" i="5" s="1"/>
  <c r="AB12" i="5" s="1"/>
  <c r="W12" i="5"/>
  <c r="Y772" i="5"/>
  <c r="V772" i="5"/>
  <c r="Z772" i="5" s="1"/>
  <c r="AB772" i="5" s="1"/>
  <c r="W772" i="5"/>
  <c r="X772" i="5"/>
  <c r="Y1196" i="5"/>
  <c r="W1196" i="5"/>
  <c r="X1196" i="5"/>
  <c r="V1196" i="5"/>
  <c r="Z1196" i="5" s="1"/>
  <c r="X232" i="5"/>
  <c r="Y232" i="5"/>
  <c r="V232" i="5"/>
  <c r="Z232" i="5" s="1"/>
  <c r="AB232" i="5" s="1"/>
  <c r="W232" i="5"/>
  <c r="Y1257" i="5"/>
  <c r="V1257" i="5"/>
  <c r="Z1257" i="5" s="1"/>
  <c r="AB1257" i="5" s="1"/>
  <c r="AD1257" i="5" s="1"/>
  <c r="AN1257" i="5" s="1"/>
  <c r="W1257" i="5"/>
  <c r="X1257" i="5"/>
  <c r="X347" i="5"/>
  <c r="Y347" i="5"/>
  <c r="V347" i="5"/>
  <c r="Z347" i="5" s="1"/>
  <c r="AB347" i="5" s="1"/>
  <c r="W347" i="5"/>
  <c r="Y1444" i="5"/>
  <c r="W1444" i="5"/>
  <c r="AC1444" i="5" s="1"/>
  <c r="AL1444" i="5" s="1"/>
  <c r="V1444" i="5"/>
  <c r="Z1444" i="5" s="1"/>
  <c r="X1444" i="5"/>
  <c r="X412" i="5"/>
  <c r="Y412" i="5"/>
  <c r="V412" i="5"/>
  <c r="Z412" i="5" s="1"/>
  <c r="AB412" i="5" s="1"/>
  <c r="W412" i="5"/>
  <c r="Y1328" i="5"/>
  <c r="V1328" i="5"/>
  <c r="Z1328" i="5" s="1"/>
  <c r="AB1328" i="5" s="1"/>
  <c r="W1328" i="5"/>
  <c r="X1328" i="5"/>
  <c r="Y849" i="5"/>
  <c r="V849" i="5"/>
  <c r="Z849" i="5" s="1"/>
  <c r="AB849" i="5" s="1"/>
  <c r="W849" i="5"/>
  <c r="X849" i="5"/>
  <c r="X193" i="5"/>
  <c r="Y193" i="5"/>
  <c r="V193" i="5"/>
  <c r="Z193" i="5" s="1"/>
  <c r="AB193" i="5" s="1"/>
  <c r="W193" i="5"/>
  <c r="X100" i="5"/>
  <c r="Y100" i="5"/>
  <c r="V100" i="5"/>
  <c r="Z100" i="5" s="1"/>
  <c r="AB100" i="5" s="1"/>
  <c r="W100" i="5"/>
  <c r="P2416" i="5"/>
  <c r="O2417" i="5"/>
  <c r="AI2417" i="5" s="1"/>
  <c r="AC3259" i="5"/>
  <c r="AL3259" i="5" s="1"/>
  <c r="V1781" i="5"/>
  <c r="Z1781" i="5" s="1"/>
  <c r="AB1781" i="5" s="1"/>
  <c r="W1781" i="5"/>
  <c r="AC1781" i="5" s="1"/>
  <c r="AL1781" i="5" s="1"/>
  <c r="X1781" i="5"/>
  <c r="AD1781" i="5" s="1"/>
  <c r="AN1781" i="5" s="1"/>
  <c r="Y1781" i="5"/>
  <c r="P1968" i="5"/>
  <c r="O1969" i="5"/>
  <c r="AI1969" i="5" s="1"/>
  <c r="AC1652" i="5"/>
  <c r="AL1652" i="5" s="1"/>
  <c r="P2116" i="5"/>
  <c r="O2117" i="5"/>
  <c r="AI2117" i="5" s="1"/>
  <c r="R2044" i="5"/>
  <c r="T2044" i="5"/>
  <c r="S2044" i="5"/>
  <c r="Q2044" i="5"/>
  <c r="AA2044" i="5" s="1"/>
  <c r="U2044" i="5"/>
  <c r="Y2214" i="5"/>
  <c r="X2214" i="5"/>
  <c r="V2214" i="5"/>
  <c r="Z2214" i="5" s="1"/>
  <c r="AB2214" i="5" s="1"/>
  <c r="W2214" i="5"/>
  <c r="AC2214" i="5" s="1"/>
  <c r="AL2214" i="5" s="1"/>
  <c r="P1563" i="5"/>
  <c r="O1564" i="5"/>
  <c r="AI1564" i="5" s="1"/>
  <c r="AE3134" i="5"/>
  <c r="P2180" i="5"/>
  <c r="O2181" i="5"/>
  <c r="AI2181" i="5" s="1"/>
  <c r="P2363" i="5"/>
  <c r="O2364" i="5"/>
  <c r="AI2364" i="5" s="1"/>
  <c r="O1784" i="5"/>
  <c r="AI1784" i="5" s="1"/>
  <c r="P1783" i="5"/>
  <c r="T2881" i="5"/>
  <c r="Q2881" i="5"/>
  <c r="AA2881" i="5" s="1"/>
  <c r="R2881" i="5"/>
  <c r="U2881" i="5"/>
  <c r="S2881" i="5"/>
  <c r="X1514" i="5"/>
  <c r="W1514" i="5"/>
  <c r="Y1514" i="5"/>
  <c r="V1514" i="5"/>
  <c r="Z1514" i="5" s="1"/>
  <c r="AB1514" i="5" s="1"/>
  <c r="AC2879" i="5"/>
  <c r="AL2879" i="5" s="1"/>
  <c r="T2215" i="5"/>
  <c r="U2215" i="5"/>
  <c r="R2215" i="5"/>
  <c r="Q2215" i="5"/>
  <c r="AA2215" i="5" s="1"/>
  <c r="S2215" i="5"/>
  <c r="X2916" i="5"/>
  <c r="Y2916" i="5"/>
  <c r="V2916" i="5"/>
  <c r="Z2916" i="5" s="1"/>
  <c r="AB2916" i="5" s="1"/>
  <c r="AE2916" i="5" s="1"/>
  <c r="W2916" i="5"/>
  <c r="W1815" i="5"/>
  <c r="X1815" i="5"/>
  <c r="Y1815" i="5"/>
  <c r="V1815" i="5"/>
  <c r="Z1815" i="5" s="1"/>
  <c r="AB1815" i="5" s="1"/>
  <c r="T1735" i="5"/>
  <c r="Q1735" i="5"/>
  <c r="AA1735" i="5" s="1"/>
  <c r="U1735" i="5"/>
  <c r="S1735" i="5"/>
  <c r="R1735" i="5"/>
  <c r="X2770" i="5"/>
  <c r="Y2770" i="5"/>
  <c r="V2770" i="5"/>
  <c r="Z2770" i="5" s="1"/>
  <c r="AB2770" i="5" s="1"/>
  <c r="AC2770" i="5" s="1"/>
  <c r="AL2770" i="5" s="1"/>
  <c r="W2770" i="5"/>
  <c r="Y1582" i="5"/>
  <c r="V1582" i="5"/>
  <c r="Z1582" i="5" s="1"/>
  <c r="AB1582" i="5" s="1"/>
  <c r="W1582" i="5"/>
  <c r="AC1582" i="5" s="1"/>
  <c r="AL1582" i="5" s="1"/>
  <c r="X1582" i="5"/>
  <c r="AD2213" i="5"/>
  <c r="AN2213" i="5" s="1"/>
  <c r="P3149" i="5"/>
  <c r="O3150" i="5"/>
  <c r="AI3150" i="5" s="1"/>
  <c r="P3245" i="5"/>
  <c r="O3246" i="5"/>
  <c r="AI3246" i="5" s="1"/>
  <c r="S2721" i="5"/>
  <c r="Q2721" i="5"/>
  <c r="AA2721" i="5" s="1"/>
  <c r="T2721" i="5"/>
  <c r="U2721" i="5"/>
  <c r="R2721" i="5"/>
  <c r="V1641" i="5"/>
  <c r="Z1641" i="5" s="1"/>
  <c r="AB1641" i="5" s="1"/>
  <c r="X1641" i="5"/>
  <c r="W1641" i="5"/>
  <c r="Y1641" i="5"/>
  <c r="T3172" i="5"/>
  <c r="Q3172" i="5"/>
  <c r="AA3172" i="5" s="1"/>
  <c r="S3172" i="5"/>
  <c r="U3172" i="5"/>
  <c r="R3172" i="5"/>
  <c r="P1516" i="5"/>
  <c r="O1517" i="5"/>
  <c r="AI1517" i="5" s="1"/>
  <c r="AE1560" i="5"/>
  <c r="P3072" i="5"/>
  <c r="O3073" i="5"/>
  <c r="AI3073" i="5" s="1"/>
  <c r="P2025" i="5"/>
  <c r="O2026" i="5"/>
  <c r="AI2026" i="5" s="1"/>
  <c r="AD1683" i="5"/>
  <c r="AN1683" i="5" s="1"/>
  <c r="V2515" i="5"/>
  <c r="Z2515" i="5" s="1"/>
  <c r="AB2515" i="5" s="1"/>
  <c r="W2515" i="5"/>
  <c r="X2515" i="5"/>
  <c r="Y2515" i="5"/>
  <c r="P2918" i="5"/>
  <c r="O2919" i="5"/>
  <c r="AI2919" i="5" s="1"/>
  <c r="Q2263" i="5"/>
  <c r="AA2263" i="5" s="1"/>
  <c r="U2263" i="5"/>
  <c r="R2263" i="5"/>
  <c r="T2263" i="5"/>
  <c r="S2263" i="5"/>
  <c r="O2773" i="5"/>
  <c r="AI2773" i="5" s="1"/>
  <c r="P2772" i="5"/>
  <c r="V2615" i="5"/>
  <c r="Z2615" i="5" s="1"/>
  <c r="AB2615" i="5" s="1"/>
  <c r="W2615" i="5"/>
  <c r="X2615" i="5"/>
  <c r="Y2615" i="5"/>
  <c r="U2899" i="5"/>
  <c r="R2899" i="5"/>
  <c r="T2899" i="5"/>
  <c r="S2899" i="5"/>
  <c r="Q2899" i="5"/>
  <c r="AA2899" i="5" s="1"/>
  <c r="O2936" i="5"/>
  <c r="AI2936" i="5" s="1"/>
  <c r="P2935" i="5"/>
  <c r="Q1583" i="5"/>
  <c r="AA1583" i="5" s="1"/>
  <c r="R1583" i="5"/>
  <c r="U1583" i="5"/>
  <c r="S1583" i="5"/>
  <c r="T1583" i="5"/>
  <c r="Q1994" i="5"/>
  <c r="AA1994" i="5" s="1"/>
  <c r="R1994" i="5"/>
  <c r="U1994" i="5"/>
  <c r="S1994" i="5"/>
  <c r="T1994" i="5"/>
  <c r="Y1966" i="5"/>
  <c r="V1966" i="5"/>
  <c r="Z1966" i="5" s="1"/>
  <c r="AB1966" i="5" s="1"/>
  <c r="W1966" i="5"/>
  <c r="X1966" i="5"/>
  <c r="V1653" i="5"/>
  <c r="Z1653" i="5" s="1"/>
  <c r="W1653" i="5"/>
  <c r="X1653" i="5"/>
  <c r="Y1653" i="5"/>
  <c r="AE2897" i="5"/>
  <c r="Q2830" i="5"/>
  <c r="AA2830" i="5" s="1"/>
  <c r="T2830" i="5"/>
  <c r="U2830" i="5"/>
  <c r="R2830" i="5"/>
  <c r="S2830" i="5"/>
  <c r="R3045" i="5"/>
  <c r="T3045" i="5"/>
  <c r="U3045" i="5"/>
  <c r="S3045" i="5"/>
  <c r="Q3045" i="5"/>
  <c r="AA3045" i="5" s="1"/>
  <c r="Q2394" i="5"/>
  <c r="AA2394" i="5" s="1"/>
  <c r="T2394" i="5"/>
  <c r="U2394" i="5"/>
  <c r="R2394" i="5"/>
  <c r="S2394" i="5"/>
  <c r="T1685" i="5"/>
  <c r="Q1685" i="5"/>
  <c r="AA1685" i="5" s="1"/>
  <c r="U1685" i="5"/>
  <c r="S1685" i="5"/>
  <c r="R1685" i="5"/>
  <c r="AC3214" i="5"/>
  <c r="AL3214" i="5" s="1"/>
  <c r="O1617" i="5"/>
  <c r="AI1617" i="5" s="1"/>
  <c r="P1616" i="5"/>
  <c r="U2815" i="5"/>
  <c r="R2815" i="5"/>
  <c r="T2815" i="5"/>
  <c r="S2815" i="5"/>
  <c r="Q2815" i="5"/>
  <c r="AA2815" i="5" s="1"/>
  <c r="AE2932" i="5"/>
  <c r="AD2177" i="5"/>
  <c r="AN2177" i="5" s="1"/>
  <c r="Y2547" i="5"/>
  <c r="V2547" i="5"/>
  <c r="Z2547" i="5" s="1"/>
  <c r="AB2547" i="5" s="1"/>
  <c r="W2547" i="5"/>
  <c r="X2547" i="5"/>
  <c r="X72" i="5"/>
  <c r="Y72" i="5"/>
  <c r="V72" i="5"/>
  <c r="Z72" i="5" s="1"/>
  <c r="W72" i="5"/>
  <c r="Y1373" i="5"/>
  <c r="V1373" i="5"/>
  <c r="Z1373" i="5" s="1"/>
  <c r="AB1373" i="5" s="1"/>
  <c r="W1373" i="5"/>
  <c r="X1373" i="5"/>
  <c r="Y1213" i="5"/>
  <c r="V1213" i="5"/>
  <c r="Z1213" i="5" s="1"/>
  <c r="AB1213" i="5" s="1"/>
  <c r="W1213" i="5"/>
  <c r="X1213" i="5"/>
  <c r="AB1196" i="5"/>
  <c r="AE1196" i="5" s="1"/>
  <c r="X101" i="5"/>
  <c r="Y101" i="5"/>
  <c r="V101" i="5"/>
  <c r="Z101" i="5" s="1"/>
  <c r="AB101" i="5" s="1"/>
  <c r="W101" i="5"/>
  <c r="X221" i="5"/>
  <c r="Y221" i="5"/>
  <c r="V221" i="5"/>
  <c r="Z221" i="5" s="1"/>
  <c r="AB221" i="5" s="1"/>
  <c r="W221" i="5"/>
  <c r="Y1113" i="5"/>
  <c r="V1113" i="5"/>
  <c r="Z1113" i="5" s="1"/>
  <c r="AB1113" i="5" s="1"/>
  <c r="W1113" i="5"/>
  <c r="X1113" i="5"/>
  <c r="AB1444" i="5"/>
  <c r="AE1444" i="5" s="1"/>
  <c r="X325" i="5"/>
  <c r="Y325" i="5"/>
  <c r="V325" i="5"/>
  <c r="Z325" i="5" s="1"/>
  <c r="AB325" i="5" s="1"/>
  <c r="W325" i="5"/>
  <c r="Y625" i="5"/>
  <c r="V625" i="5"/>
  <c r="Z625" i="5" s="1"/>
  <c r="W625" i="5"/>
  <c r="X625" i="5"/>
  <c r="W554" i="5"/>
  <c r="Y554" i="5"/>
  <c r="V554" i="5"/>
  <c r="Z554" i="5" s="1"/>
  <c r="AB554" i="5" s="1"/>
  <c r="X554" i="5"/>
  <c r="X513" i="5"/>
  <c r="Y513" i="5"/>
  <c r="V513" i="5"/>
  <c r="Z513" i="5" s="1"/>
  <c r="AB513" i="5" s="1"/>
  <c r="W513" i="5"/>
  <c r="Y813" i="5"/>
  <c r="V813" i="5"/>
  <c r="Z813" i="5" s="1"/>
  <c r="AB813" i="5" s="1"/>
  <c r="W813" i="5"/>
  <c r="X813" i="5"/>
  <c r="X192" i="5"/>
  <c r="Y192" i="5"/>
  <c r="V192" i="5"/>
  <c r="Z192" i="5" s="1"/>
  <c r="AB192" i="5" s="1"/>
  <c r="W192" i="5"/>
  <c r="AD1916" i="5"/>
  <c r="AN1916" i="5" s="1"/>
  <c r="U2415" i="5"/>
  <c r="R2415" i="5"/>
  <c r="T2415" i="5"/>
  <c r="S2415" i="5"/>
  <c r="Q2415" i="5"/>
  <c r="AA2415" i="5" s="1"/>
  <c r="V2361" i="5"/>
  <c r="Z2361" i="5" s="1"/>
  <c r="AB2361" i="5" s="1"/>
  <c r="W2361" i="5"/>
  <c r="X2361" i="5"/>
  <c r="Y2361" i="5"/>
  <c r="AE2361" i="5" s="1"/>
  <c r="P3272" i="5"/>
  <c r="O3273" i="5"/>
  <c r="AI3273" i="5" s="1"/>
  <c r="R1967" i="5"/>
  <c r="T1967" i="5"/>
  <c r="S1967" i="5"/>
  <c r="Q1967" i="5"/>
  <c r="AA1967" i="5" s="1"/>
  <c r="U1967" i="5"/>
  <c r="AD3269" i="5"/>
  <c r="AN3269" i="5" s="1"/>
  <c r="AE2022" i="5"/>
  <c r="Y2279" i="5"/>
  <c r="V2279" i="5"/>
  <c r="Z2279" i="5" s="1"/>
  <c r="AB2279" i="5" s="1"/>
  <c r="W2279" i="5"/>
  <c r="X2279" i="5"/>
  <c r="X1713" i="5"/>
  <c r="Y1713" i="5"/>
  <c r="V1713" i="5"/>
  <c r="Z1713" i="5" s="1"/>
  <c r="W1713" i="5"/>
  <c r="AE2214" i="5"/>
  <c r="U1562" i="5"/>
  <c r="S1562" i="5"/>
  <c r="R1562" i="5"/>
  <c r="T1562" i="5"/>
  <c r="Q1562" i="5"/>
  <c r="AA1562" i="5" s="1"/>
  <c r="T2548" i="5"/>
  <c r="Q2548" i="5"/>
  <c r="AA2548" i="5" s="1"/>
  <c r="R2548" i="5"/>
  <c r="U2548" i="5"/>
  <c r="S2548" i="5"/>
  <c r="AD3242" i="5"/>
  <c r="AN3242" i="5" s="1"/>
  <c r="AE2813" i="5"/>
  <c r="AC2042" i="5"/>
  <c r="AL2042" i="5" s="1"/>
  <c r="Q2362" i="5"/>
  <c r="AA2362" i="5" s="1"/>
  <c r="T2362" i="5"/>
  <c r="U2362" i="5"/>
  <c r="R2362" i="5"/>
  <c r="S2362" i="5"/>
  <c r="R1782" i="5"/>
  <c r="S1782" i="5"/>
  <c r="Q1782" i="5"/>
  <c r="AA1782" i="5" s="1"/>
  <c r="T1782" i="5"/>
  <c r="U1782" i="5"/>
  <c r="AE3286" i="5"/>
  <c r="X2720" i="5"/>
  <c r="Y2720" i="5"/>
  <c r="V2720" i="5"/>
  <c r="Z2720" i="5" s="1"/>
  <c r="AB2720" i="5" s="1"/>
  <c r="W2720" i="5"/>
  <c r="AC3258" i="5"/>
  <c r="AL3258" i="5" s="1"/>
  <c r="AE2360" i="5"/>
  <c r="AD2828" i="5"/>
  <c r="AN2828" i="5" s="1"/>
  <c r="P1715" i="5"/>
  <c r="O1716" i="5"/>
  <c r="AI1716" i="5" s="1"/>
  <c r="Y2023" i="5"/>
  <c r="V2023" i="5"/>
  <c r="Z2023" i="5" s="1"/>
  <c r="W2023" i="5"/>
  <c r="X2023" i="5"/>
  <c r="P2216" i="5"/>
  <c r="O2217" i="5"/>
  <c r="AI2217" i="5" s="1"/>
  <c r="O1737" i="5"/>
  <c r="AI1737" i="5" s="1"/>
  <c r="P1736" i="5"/>
  <c r="O2618" i="5"/>
  <c r="AI2618" i="5" s="1"/>
  <c r="P2617" i="5"/>
  <c r="O2326" i="5"/>
  <c r="AI2326" i="5" s="1"/>
  <c r="P2325" i="5"/>
  <c r="AC2213" i="5"/>
  <c r="AL2213" i="5" s="1"/>
  <c r="AD1814" i="5"/>
  <c r="AN1814" i="5" s="1"/>
  <c r="AD2392" i="5"/>
  <c r="AN2392" i="5" s="1"/>
  <c r="R3244" i="5"/>
  <c r="T3244" i="5"/>
  <c r="Q3244" i="5"/>
  <c r="AA3244" i="5" s="1"/>
  <c r="S3244" i="5"/>
  <c r="U3244" i="5"/>
  <c r="Y3044" i="5"/>
  <c r="W3044" i="5"/>
  <c r="X3044" i="5"/>
  <c r="V3044" i="5"/>
  <c r="Z3044" i="5" s="1"/>
  <c r="AB3044" i="5" s="1"/>
  <c r="V3287" i="5"/>
  <c r="Z3287" i="5" s="1"/>
  <c r="AB3287" i="5" s="1"/>
  <c r="X3287" i="5"/>
  <c r="Y3287" i="5"/>
  <c r="W3287" i="5"/>
  <c r="AC3287" i="5" s="1"/>
  <c r="AL3287" i="5" s="1"/>
  <c r="V2393" i="5"/>
  <c r="Z2393" i="5" s="1"/>
  <c r="AB2393" i="5" s="1"/>
  <c r="W2393" i="5"/>
  <c r="X2393" i="5"/>
  <c r="Y2393" i="5"/>
  <c r="T1515" i="5"/>
  <c r="U1515" i="5"/>
  <c r="Q1515" i="5"/>
  <c r="AA1515" i="5" s="1"/>
  <c r="R1515" i="5"/>
  <c r="S1515" i="5"/>
  <c r="AD2719" i="5"/>
  <c r="AN2719" i="5" s="1"/>
  <c r="T3071" i="5"/>
  <c r="S3071" i="5"/>
  <c r="Q3071" i="5"/>
  <c r="AA3071" i="5" s="1"/>
  <c r="U3071" i="5"/>
  <c r="R3071" i="5"/>
  <c r="AC1683" i="5"/>
  <c r="AL1683" i="5" s="1"/>
  <c r="W2814" i="5"/>
  <c r="X2814" i="5"/>
  <c r="Y2814" i="5"/>
  <c r="V2814" i="5"/>
  <c r="Z2814" i="5" s="1"/>
  <c r="Q2917" i="5"/>
  <c r="AA2917" i="5" s="1"/>
  <c r="R2917" i="5"/>
  <c r="U2917" i="5"/>
  <c r="S2917" i="5"/>
  <c r="T2917" i="5"/>
  <c r="P2264" i="5"/>
  <c r="O2265" i="5"/>
  <c r="AI2265" i="5" s="1"/>
  <c r="T2771" i="5"/>
  <c r="S2771" i="5"/>
  <c r="Q2771" i="5"/>
  <c r="AA2771" i="5" s="1"/>
  <c r="U2771" i="5"/>
  <c r="R2771" i="5"/>
  <c r="P2900" i="5"/>
  <c r="O2901" i="5"/>
  <c r="AI2901" i="5" s="1"/>
  <c r="U2934" i="5"/>
  <c r="R2934" i="5"/>
  <c r="S2934" i="5"/>
  <c r="Q2934" i="5"/>
  <c r="AA2934" i="5" s="1"/>
  <c r="T2934" i="5"/>
  <c r="P1995" i="5"/>
  <c r="O1996" i="5"/>
  <c r="AI1996" i="5" s="1"/>
  <c r="AB1653" i="5"/>
  <c r="O2832" i="5"/>
  <c r="AI2832" i="5" s="1"/>
  <c r="P2831" i="5"/>
  <c r="AC1992" i="5"/>
  <c r="AL1992" i="5" s="1"/>
  <c r="P2395" i="5"/>
  <c r="O2396" i="5"/>
  <c r="AI2396" i="5" s="1"/>
  <c r="AE3013" i="5"/>
  <c r="O3091" i="5"/>
  <c r="AI3091" i="5" s="1"/>
  <c r="P3090" i="5"/>
  <c r="AE3232" i="5"/>
  <c r="P2517" i="5"/>
  <c r="O2518" i="5"/>
  <c r="AI2518" i="5" s="1"/>
  <c r="AE2278" i="5"/>
  <c r="AD2932" i="5"/>
  <c r="AN2932" i="5" s="1"/>
  <c r="AC2177" i="5"/>
  <c r="AL2177" i="5" s="1"/>
  <c r="AE1613" i="5"/>
  <c r="AD2113" i="5"/>
  <c r="AN2113" i="5" s="1"/>
  <c r="AB72" i="5"/>
  <c r="AD72" i="5" s="1"/>
  <c r="AN72" i="5" s="1"/>
  <c r="AD1196" i="5"/>
  <c r="AN1196" i="5" s="1"/>
  <c r="Y696" i="5"/>
  <c r="V696" i="5"/>
  <c r="Z696" i="5" s="1"/>
  <c r="AB696" i="5" s="1"/>
  <c r="AE696" i="5" s="1"/>
  <c r="W696" i="5"/>
  <c r="X696" i="5"/>
  <c r="X136" i="5"/>
  <c r="Y136" i="5"/>
  <c r="V136" i="5"/>
  <c r="Z136" i="5" s="1"/>
  <c r="AB136" i="5" s="1"/>
  <c r="AD136" i="5" s="1"/>
  <c r="AN136" i="5" s="1"/>
  <c r="W136" i="5"/>
  <c r="Y889" i="5"/>
  <c r="V889" i="5"/>
  <c r="Z889" i="5" s="1"/>
  <c r="AB889" i="5" s="1"/>
  <c r="AC889" i="5" s="1"/>
  <c r="AL889" i="5" s="1"/>
  <c r="W889" i="5"/>
  <c r="X889" i="5"/>
  <c r="P74" i="5"/>
  <c r="T74" i="5" s="1"/>
  <c r="AB625" i="5"/>
  <c r="AC625" i="5" s="1"/>
  <c r="AL625" i="5" s="1"/>
  <c r="Y1412" i="5"/>
  <c r="W1412" i="5"/>
  <c r="V1412" i="5"/>
  <c r="Z1412" i="5" s="1"/>
  <c r="AB1412" i="5" s="1"/>
  <c r="AD1412" i="5" s="1"/>
  <c r="AN1412" i="5" s="1"/>
  <c r="X1412" i="5"/>
  <c r="P223" i="5"/>
  <c r="Y664" i="5"/>
  <c r="V664" i="5"/>
  <c r="Z664" i="5" s="1"/>
  <c r="W664" i="5"/>
  <c r="X664" i="5"/>
  <c r="X529" i="5"/>
  <c r="Y529" i="5"/>
  <c r="V529" i="5"/>
  <c r="Z529" i="5" s="1"/>
  <c r="W529" i="5"/>
  <c r="Y749" i="5"/>
  <c r="V749" i="5"/>
  <c r="Z749" i="5" s="1"/>
  <c r="AB749" i="5" s="1"/>
  <c r="AC749" i="5" s="1"/>
  <c r="AL749" i="5" s="1"/>
  <c r="W749" i="5"/>
  <c r="X749" i="5"/>
  <c r="T3271" i="5"/>
  <c r="S3271" i="5"/>
  <c r="Q3271" i="5"/>
  <c r="AA3271" i="5" s="1"/>
  <c r="U3271" i="5"/>
  <c r="R3271" i="5"/>
  <c r="X1993" i="5"/>
  <c r="Y1993" i="5"/>
  <c r="V1993" i="5"/>
  <c r="Z1993" i="5" s="1"/>
  <c r="AB1993" i="5" s="1"/>
  <c r="W1993" i="5"/>
  <c r="P1655" i="5"/>
  <c r="O1656" i="5"/>
  <c r="AI1656" i="5" s="1"/>
  <c r="P3016" i="5"/>
  <c r="O3017" i="5"/>
  <c r="AI3017" i="5" s="1"/>
  <c r="AE3146" i="5"/>
  <c r="AE1652" i="5"/>
  <c r="AB1713" i="5"/>
  <c r="AE1713" i="5" s="1"/>
  <c r="V3088" i="5"/>
  <c r="Z3088" i="5" s="1"/>
  <c r="AB3088" i="5" s="1"/>
  <c r="Y3088" i="5"/>
  <c r="W3088" i="5"/>
  <c r="X3088" i="5"/>
  <c r="AD1733" i="5"/>
  <c r="AN1733" i="5" s="1"/>
  <c r="O2550" i="5"/>
  <c r="AI2550" i="5" s="1"/>
  <c r="P2549" i="5"/>
  <c r="Y2323" i="5"/>
  <c r="V2323" i="5"/>
  <c r="Z2323" i="5" s="1"/>
  <c r="W2323" i="5"/>
  <c r="X2323" i="5"/>
  <c r="Y3147" i="5"/>
  <c r="W3147" i="5"/>
  <c r="V3147" i="5"/>
  <c r="Z3147" i="5" s="1"/>
  <c r="X3147" i="5"/>
  <c r="AE2546" i="5"/>
  <c r="AD3258" i="5"/>
  <c r="AN3258" i="5" s="1"/>
  <c r="R1714" i="5"/>
  <c r="U1714" i="5"/>
  <c r="T1714" i="5"/>
  <c r="Q1714" i="5"/>
  <c r="AA1714" i="5" s="1"/>
  <c r="S1714" i="5"/>
  <c r="AE2879" i="5"/>
  <c r="X3070" i="5"/>
  <c r="AD3070" i="5" s="1"/>
  <c r="AN3070" i="5" s="1"/>
  <c r="Y3070" i="5"/>
  <c r="V3070" i="5"/>
  <c r="Z3070" i="5" s="1"/>
  <c r="AB3070" i="5" s="1"/>
  <c r="W3070" i="5"/>
  <c r="AD1712" i="5"/>
  <c r="AN1712" i="5" s="1"/>
  <c r="R2616" i="5"/>
  <c r="Q2616" i="5"/>
  <c r="AA2616" i="5" s="1"/>
  <c r="S2616" i="5"/>
  <c r="T2616" i="5"/>
  <c r="U2616" i="5"/>
  <c r="Y2898" i="5"/>
  <c r="V2898" i="5"/>
  <c r="Z2898" i="5" s="1"/>
  <c r="AB2898" i="5" s="1"/>
  <c r="W2898" i="5"/>
  <c r="X2898" i="5"/>
  <c r="AE1582" i="5"/>
  <c r="S2324" i="5"/>
  <c r="R2324" i="5"/>
  <c r="T2324" i="5"/>
  <c r="Q2324" i="5"/>
  <c r="AA2324" i="5" s="1"/>
  <c r="U2324" i="5"/>
  <c r="AE2213" i="5"/>
  <c r="V2829" i="5"/>
  <c r="Z2829" i="5" s="1"/>
  <c r="AB2829" i="5" s="1"/>
  <c r="W2829" i="5"/>
  <c r="X2829" i="5"/>
  <c r="Y2829" i="5"/>
  <c r="AD1581" i="5"/>
  <c r="AN1581" i="5" s="1"/>
  <c r="AD1560" i="5"/>
  <c r="AN1560" i="5" s="1"/>
  <c r="Y1614" i="5"/>
  <c r="V1614" i="5"/>
  <c r="Z1614" i="5" s="1"/>
  <c r="AB1614" i="5" s="1"/>
  <c r="W1614" i="5"/>
  <c r="X1614" i="5"/>
  <c r="AD3087" i="5"/>
  <c r="AN3087" i="5" s="1"/>
  <c r="U1816" i="5"/>
  <c r="S1816" i="5"/>
  <c r="R1816" i="5"/>
  <c r="T1816" i="5"/>
  <c r="Q1816" i="5"/>
  <c r="AA1816" i="5" s="1"/>
  <c r="X1734" i="5"/>
  <c r="Y1734" i="5"/>
  <c r="V1734" i="5"/>
  <c r="Z1734" i="5" s="1"/>
  <c r="AB1734" i="5" s="1"/>
  <c r="W1734" i="5"/>
  <c r="V2414" i="5"/>
  <c r="Z2414" i="5" s="1"/>
  <c r="AB2414" i="5" s="1"/>
  <c r="W2414" i="5"/>
  <c r="X2414" i="5"/>
  <c r="Y2414" i="5"/>
  <c r="AE2414" i="5" s="1"/>
  <c r="X3270" i="5"/>
  <c r="W3270" i="5"/>
  <c r="Y3270" i="5"/>
  <c r="AE3270" i="5" s="1"/>
  <c r="V3270" i="5"/>
  <c r="Z3270" i="5" s="1"/>
  <c r="AB3270" i="5" s="1"/>
  <c r="AE1653" i="5"/>
  <c r="AC2897" i="5"/>
  <c r="AL2897" i="5" s="1"/>
  <c r="P3289" i="5"/>
  <c r="O3290" i="5"/>
  <c r="AI3290" i="5" s="1"/>
  <c r="O2282" i="5"/>
  <c r="AI2282" i="5" s="1"/>
  <c r="P2281" i="5"/>
  <c r="S3089" i="5"/>
  <c r="Q3089" i="5"/>
  <c r="AA3089" i="5" s="1"/>
  <c r="R3089" i="5"/>
  <c r="T3089" i="5"/>
  <c r="U3089" i="5"/>
  <c r="AD3214" i="5"/>
  <c r="AN3214" i="5" s="1"/>
  <c r="Q2516" i="5"/>
  <c r="AA2516" i="5" s="1"/>
  <c r="R2516" i="5"/>
  <c r="U2516" i="5"/>
  <c r="S2516" i="5"/>
  <c r="T2516" i="5"/>
  <c r="AC2932" i="5"/>
  <c r="AL2932" i="5" s="1"/>
  <c r="AE1965" i="5"/>
  <c r="AC2113" i="5"/>
  <c r="AL2113" i="5" s="1"/>
  <c r="X153" i="5"/>
  <c r="Y153" i="5"/>
  <c r="V153" i="5"/>
  <c r="Z153" i="5" s="1"/>
  <c r="AB153" i="5" s="1"/>
  <c r="W153" i="5"/>
  <c r="X373" i="5"/>
  <c r="Y373" i="5"/>
  <c r="V373" i="5"/>
  <c r="Z373" i="5" s="1"/>
  <c r="AB373" i="5" s="1"/>
  <c r="W373" i="5"/>
  <c r="Y712" i="5"/>
  <c r="V712" i="5"/>
  <c r="Z712" i="5" s="1"/>
  <c r="AB712" i="5" s="1"/>
  <c r="W712" i="5"/>
  <c r="X712" i="5"/>
  <c r="Y914" i="5"/>
  <c r="V914" i="5"/>
  <c r="Z914" i="5" s="1"/>
  <c r="AB914" i="5" s="1"/>
  <c r="W914" i="5"/>
  <c r="X914" i="5"/>
  <c r="X250" i="5"/>
  <c r="AD250" i="5" s="1"/>
  <c r="AN250" i="5" s="1"/>
  <c r="Y250" i="5"/>
  <c r="V250" i="5"/>
  <c r="Z250" i="5" s="1"/>
  <c r="AB250" i="5" s="1"/>
  <c r="W250" i="5"/>
  <c r="AC1196" i="5"/>
  <c r="AL1196" i="5" s="1"/>
  <c r="Y1012" i="5"/>
  <c r="V1012" i="5"/>
  <c r="Z1012" i="5" s="1"/>
  <c r="AB1012" i="5" s="1"/>
  <c r="W1012" i="5"/>
  <c r="X1012" i="5"/>
  <c r="Y942" i="5"/>
  <c r="V942" i="5"/>
  <c r="Z942" i="5" s="1"/>
  <c r="AB942" i="5" s="1"/>
  <c r="W942" i="5"/>
  <c r="X942" i="5"/>
  <c r="X492" i="5"/>
  <c r="Y492" i="5"/>
  <c r="V492" i="5"/>
  <c r="Z492" i="5" s="1"/>
  <c r="AB492" i="5" s="1"/>
  <c r="W492" i="5"/>
  <c r="P327" i="5"/>
  <c r="Y697" i="5"/>
  <c r="V697" i="5"/>
  <c r="Z697" i="5" s="1"/>
  <c r="AB697" i="5" s="1"/>
  <c r="W697" i="5"/>
  <c r="X697" i="5"/>
  <c r="X439" i="5"/>
  <c r="Y439" i="5"/>
  <c r="V439" i="5"/>
  <c r="Z439" i="5" s="1"/>
  <c r="AB439" i="5" s="1"/>
  <c r="W439" i="5"/>
  <c r="AB664" i="5"/>
  <c r="AE664" i="5" s="1"/>
  <c r="Y650" i="5"/>
  <c r="V650" i="5"/>
  <c r="Z650" i="5" s="1"/>
  <c r="AB650" i="5" s="1"/>
  <c r="W650" i="5"/>
  <c r="AC650" i="5" s="1"/>
  <c r="AL650" i="5" s="1"/>
  <c r="X650" i="5"/>
  <c r="AB529" i="5"/>
  <c r="AD529" i="5" s="1"/>
  <c r="AN529" i="5" s="1"/>
  <c r="X2933" i="5"/>
  <c r="Y2933" i="5"/>
  <c r="AE2933" i="5" s="1"/>
  <c r="V2933" i="5"/>
  <c r="Z2933" i="5" s="1"/>
  <c r="AB2933" i="5" s="1"/>
  <c r="W2933" i="5"/>
  <c r="T1654" i="5"/>
  <c r="Q1654" i="5"/>
  <c r="AA1654" i="5" s="1"/>
  <c r="R1654" i="5"/>
  <c r="U1654" i="5"/>
  <c r="S1654" i="5"/>
  <c r="U3015" i="5"/>
  <c r="S3015" i="5"/>
  <c r="T3015" i="5"/>
  <c r="R3015" i="5"/>
  <c r="Q3015" i="5"/>
  <c r="AA3015" i="5" s="1"/>
  <c r="Y2880" i="5"/>
  <c r="V2880" i="5"/>
  <c r="Z2880" i="5" s="1"/>
  <c r="AB2880" i="5" s="1"/>
  <c r="W2880" i="5"/>
  <c r="X2880" i="5"/>
  <c r="AC3146" i="5"/>
  <c r="AL3146" i="5" s="1"/>
  <c r="S2115" i="5"/>
  <c r="R2115" i="5"/>
  <c r="T2115" i="5"/>
  <c r="Q2115" i="5"/>
  <c r="AA2115" i="5" s="1"/>
  <c r="U2115" i="5"/>
  <c r="P2045" i="5"/>
  <c r="O2046" i="5"/>
  <c r="AI2046" i="5" s="1"/>
  <c r="AC3242" i="5"/>
  <c r="AL3242" i="5" s="1"/>
  <c r="AE2042" i="5"/>
  <c r="S2179" i="5"/>
  <c r="R2179" i="5"/>
  <c r="T2179" i="5"/>
  <c r="Q2179" i="5"/>
  <c r="AA2179" i="5" s="1"/>
  <c r="U2179" i="5"/>
  <c r="AB2323" i="5"/>
  <c r="AB3147" i="5"/>
  <c r="AD2546" i="5"/>
  <c r="AN2546" i="5" s="1"/>
  <c r="V3243" i="5"/>
  <c r="Z3243" i="5" s="1"/>
  <c r="AB3243" i="5" s="1"/>
  <c r="W3243" i="5"/>
  <c r="X3243" i="5"/>
  <c r="Y3243" i="5"/>
  <c r="X1640" i="5"/>
  <c r="W1640" i="5"/>
  <c r="Y1640" i="5"/>
  <c r="V1640" i="5"/>
  <c r="Z1640" i="5" s="1"/>
  <c r="AB1640" i="5" s="1"/>
  <c r="AC2360" i="5"/>
  <c r="AL2360" i="5" s="1"/>
  <c r="P2882" i="5"/>
  <c r="O2883" i="5"/>
  <c r="AI2883" i="5" s="1"/>
  <c r="V3171" i="5"/>
  <c r="Z3171" i="5" s="1"/>
  <c r="AB3171" i="5" s="1"/>
  <c r="X3171" i="5"/>
  <c r="W3171" i="5"/>
  <c r="Y3171" i="5"/>
  <c r="AD2879" i="5"/>
  <c r="AN2879" i="5" s="1"/>
  <c r="AB2023" i="5"/>
  <c r="X3135" i="5"/>
  <c r="W3135" i="5"/>
  <c r="Y3135" i="5"/>
  <c r="V3135" i="5"/>
  <c r="Z3135" i="5" s="1"/>
  <c r="AB3135" i="5" s="1"/>
  <c r="W2114" i="5"/>
  <c r="X2114" i="5"/>
  <c r="Y2114" i="5"/>
  <c r="V2114" i="5"/>
  <c r="Z2114" i="5" s="1"/>
  <c r="AB2114" i="5" s="1"/>
  <c r="V2043" i="5"/>
  <c r="Z2043" i="5" s="1"/>
  <c r="AB2043" i="5" s="1"/>
  <c r="W2043" i="5"/>
  <c r="X2043" i="5"/>
  <c r="Y2043" i="5"/>
  <c r="AE2043" i="5" s="1"/>
  <c r="AD2916" i="5"/>
  <c r="AN2916" i="5" s="1"/>
  <c r="X2262" i="5"/>
  <c r="Y2262" i="5"/>
  <c r="V2262" i="5"/>
  <c r="Z2262" i="5" s="1"/>
  <c r="AB2262" i="5" s="1"/>
  <c r="W2262" i="5"/>
  <c r="AE2898" i="5"/>
  <c r="V2178" i="5"/>
  <c r="Z2178" i="5" s="1"/>
  <c r="AB2178" i="5" s="1"/>
  <c r="W2178" i="5"/>
  <c r="X2178" i="5"/>
  <c r="AD2178" i="5" s="1"/>
  <c r="AN2178" i="5" s="1"/>
  <c r="Y2178" i="5"/>
  <c r="AE2178" i="5" s="1"/>
  <c r="R3148" i="5"/>
  <c r="T3148" i="5"/>
  <c r="Q3148" i="5"/>
  <c r="AA3148" i="5" s="1"/>
  <c r="S3148" i="5"/>
  <c r="U3148" i="5"/>
  <c r="O2723" i="5"/>
  <c r="AI2723" i="5" s="1"/>
  <c r="P2722" i="5"/>
  <c r="P3173" i="5"/>
  <c r="O3174" i="5"/>
  <c r="AI3174" i="5" s="1"/>
  <c r="AD3287" i="5"/>
  <c r="AN3287" i="5" s="1"/>
  <c r="X1684" i="5"/>
  <c r="Y1684" i="5"/>
  <c r="V1684" i="5"/>
  <c r="Z1684" i="5" s="1"/>
  <c r="AB1684" i="5" s="1"/>
  <c r="W1684" i="5"/>
  <c r="R2024" i="5"/>
  <c r="T2024" i="5"/>
  <c r="S2024" i="5"/>
  <c r="Q2024" i="5"/>
  <c r="AA2024" i="5" s="1"/>
  <c r="U2024" i="5"/>
  <c r="AE1683" i="5"/>
  <c r="AB2814" i="5"/>
  <c r="AE2814" i="5" s="1"/>
  <c r="O1818" i="5"/>
  <c r="AI1818" i="5" s="1"/>
  <c r="P1817" i="5"/>
  <c r="O1585" i="5"/>
  <c r="AI1585" i="5" s="1"/>
  <c r="P1584" i="5"/>
  <c r="W3014" i="5"/>
  <c r="Y3014" i="5"/>
  <c r="X3014" i="5"/>
  <c r="V3014" i="5"/>
  <c r="Z3014" i="5" s="1"/>
  <c r="AB3014" i="5" s="1"/>
  <c r="P3046" i="5"/>
  <c r="O3047" i="5"/>
  <c r="AI3047" i="5" s="1"/>
  <c r="R3288" i="5"/>
  <c r="Q3288" i="5"/>
  <c r="AA3288" i="5" s="1"/>
  <c r="S3288" i="5"/>
  <c r="U3288" i="5"/>
  <c r="T3288" i="5"/>
  <c r="AC3013" i="5"/>
  <c r="AL3013" i="5" s="1"/>
  <c r="O1687" i="5"/>
  <c r="AI1687" i="5" s="1"/>
  <c r="P1686" i="5"/>
  <c r="S2280" i="5"/>
  <c r="R2280" i="5"/>
  <c r="T2280" i="5"/>
  <c r="Q2280" i="5"/>
  <c r="AA2280" i="5" s="1"/>
  <c r="U2280" i="5"/>
  <c r="AE3214" i="5"/>
  <c r="U1615" i="5"/>
  <c r="R1615" i="5"/>
  <c r="S1615" i="5"/>
  <c r="Q1615" i="5"/>
  <c r="AA1615" i="5" s="1"/>
  <c r="T1615" i="5"/>
  <c r="AC3232" i="5"/>
  <c r="AL3232" i="5" s="1"/>
  <c r="O2817" i="5"/>
  <c r="AI2817" i="5" s="1"/>
  <c r="P2816" i="5"/>
  <c r="Y1561" i="5"/>
  <c r="V1561" i="5"/>
  <c r="Z1561" i="5" s="1"/>
  <c r="AB1561" i="5" s="1"/>
  <c r="W1561" i="5"/>
  <c r="X1561" i="5"/>
  <c r="AD1965" i="5"/>
  <c r="AN1965" i="5" s="1"/>
  <c r="AC1613" i="5"/>
  <c r="AL1613" i="5" s="1"/>
  <c r="AC2514" i="5"/>
  <c r="AL2514" i="5" s="1"/>
  <c r="AC1916" i="5"/>
  <c r="AL1916" i="5" s="1"/>
  <c r="AE1916" i="5"/>
  <c r="Q1918" i="5"/>
  <c r="AA1918" i="5" s="1"/>
  <c r="U1918" i="5"/>
  <c r="R1918" i="5"/>
  <c r="S1918" i="5"/>
  <c r="T1918" i="5"/>
  <c r="V1917" i="5"/>
  <c r="Z1917" i="5" s="1"/>
  <c r="AB1917" i="5" s="1"/>
  <c r="W1917" i="5"/>
  <c r="X1917" i="5"/>
  <c r="Y1917" i="5"/>
  <c r="P1919" i="5"/>
  <c r="O1920" i="5"/>
  <c r="AI1920" i="5" s="1"/>
  <c r="Y1484" i="5"/>
  <c r="V1484" i="5"/>
  <c r="Z1484" i="5" s="1"/>
  <c r="AB1484" i="5" s="1"/>
  <c r="W1484" i="5"/>
  <c r="X1484" i="5"/>
  <c r="U850" i="5"/>
  <c r="T850" i="5"/>
  <c r="R850" i="5"/>
  <c r="S850" i="5"/>
  <c r="Q850" i="5"/>
  <c r="AA850" i="5" s="1"/>
  <c r="U327" i="5"/>
  <c r="R327" i="5"/>
  <c r="S327" i="5"/>
  <c r="T327" i="5"/>
  <c r="Q327" i="5"/>
  <c r="AA327" i="5" s="1"/>
  <c r="U555" i="5"/>
  <c r="R555" i="5"/>
  <c r="S555" i="5"/>
  <c r="T555" i="5"/>
  <c r="Q555" i="5"/>
  <c r="AA555" i="5" s="1"/>
  <c r="O1415" i="5"/>
  <c r="AI1415" i="5" s="1"/>
  <c r="P1414" i="5"/>
  <c r="U374" i="5"/>
  <c r="T374" i="5"/>
  <c r="R374" i="5"/>
  <c r="S374" i="5"/>
  <c r="Q374" i="5"/>
  <c r="AA374" i="5" s="1"/>
  <c r="U1358" i="5"/>
  <c r="R1358" i="5"/>
  <c r="S1358" i="5"/>
  <c r="Q1358" i="5"/>
  <c r="AA1358" i="5" s="1"/>
  <c r="T1358" i="5"/>
  <c r="O1376" i="5"/>
  <c r="AI1376" i="5" s="1"/>
  <c r="P1375" i="5"/>
  <c r="U915" i="5"/>
  <c r="R915" i="5"/>
  <c r="T915" i="5"/>
  <c r="Q915" i="5"/>
  <c r="AA915" i="5" s="1"/>
  <c r="S915" i="5"/>
  <c r="U154" i="5"/>
  <c r="R154" i="5"/>
  <c r="S154" i="5"/>
  <c r="Q154" i="5"/>
  <c r="AA154" i="5" s="1"/>
  <c r="T154" i="5"/>
  <c r="U1445" i="5"/>
  <c r="R1445" i="5"/>
  <c r="S1445" i="5"/>
  <c r="T1445" i="5"/>
  <c r="Q1445" i="5"/>
  <c r="AA1445" i="5" s="1"/>
  <c r="U665" i="5"/>
  <c r="S665" i="5"/>
  <c r="T665" i="5"/>
  <c r="R665" i="5"/>
  <c r="Q665" i="5"/>
  <c r="AA665" i="5" s="1"/>
  <c r="O628" i="5"/>
  <c r="AI628" i="5" s="1"/>
  <c r="P627" i="5"/>
  <c r="U13" i="5"/>
  <c r="R13" i="5"/>
  <c r="S13" i="5"/>
  <c r="T13" i="5"/>
  <c r="Q13" i="5"/>
  <c r="AA13" i="5" s="1"/>
  <c r="U1214" i="5"/>
  <c r="R1214" i="5"/>
  <c r="S1214" i="5"/>
  <c r="Q1214" i="5"/>
  <c r="AA1214" i="5" s="1"/>
  <c r="T1214" i="5"/>
  <c r="U1329" i="5"/>
  <c r="R1329" i="5"/>
  <c r="T1329" i="5"/>
  <c r="Q1329" i="5"/>
  <c r="AA1329" i="5" s="1"/>
  <c r="S1329" i="5"/>
  <c r="O1015" i="5"/>
  <c r="AI1015" i="5" s="1"/>
  <c r="P1014" i="5"/>
  <c r="O1260" i="5"/>
  <c r="AI1260" i="5" s="1"/>
  <c r="P1259" i="5"/>
  <c r="O852" i="5"/>
  <c r="AI852" i="5" s="1"/>
  <c r="P851" i="5"/>
  <c r="U890" i="5"/>
  <c r="T890" i="5"/>
  <c r="R890" i="5"/>
  <c r="S890" i="5"/>
  <c r="Q890" i="5"/>
  <c r="AA890" i="5" s="1"/>
  <c r="O653" i="5"/>
  <c r="AI653" i="5" s="1"/>
  <c r="P652" i="5"/>
  <c r="S413" i="5"/>
  <c r="T413" i="5"/>
  <c r="U413" i="5"/>
  <c r="R413" i="5"/>
  <c r="Q413" i="5"/>
  <c r="AA413" i="5" s="1"/>
  <c r="O557" i="5"/>
  <c r="AI557" i="5" s="1"/>
  <c r="P556" i="5"/>
  <c r="O376" i="5"/>
  <c r="AI376" i="5" s="1"/>
  <c r="P375" i="5"/>
  <c r="O1360" i="5"/>
  <c r="AI1360" i="5" s="1"/>
  <c r="P1359" i="5"/>
  <c r="O917" i="5"/>
  <c r="AI917" i="5" s="1"/>
  <c r="P916" i="5"/>
  <c r="O156" i="5"/>
  <c r="AI156" i="5" s="1"/>
  <c r="P155" i="5"/>
  <c r="O1447" i="5"/>
  <c r="AI1447" i="5" s="1"/>
  <c r="P1446" i="5"/>
  <c r="O667" i="5"/>
  <c r="AI667" i="5" s="1"/>
  <c r="P666" i="5"/>
  <c r="U713" i="5"/>
  <c r="S713" i="5"/>
  <c r="T713" i="5"/>
  <c r="R713" i="5"/>
  <c r="Q713" i="5"/>
  <c r="AA713" i="5" s="1"/>
  <c r="O15" i="5"/>
  <c r="AI15" i="5" s="1"/>
  <c r="P14" i="5"/>
  <c r="O1216" i="5"/>
  <c r="AI1216" i="5" s="1"/>
  <c r="P1215" i="5"/>
  <c r="O1331" i="5"/>
  <c r="AI1331" i="5" s="1"/>
  <c r="P1330" i="5"/>
  <c r="U1485" i="5"/>
  <c r="R1485" i="5"/>
  <c r="S1485" i="5"/>
  <c r="T1485" i="5"/>
  <c r="Q1485" i="5"/>
  <c r="AA1485" i="5" s="1"/>
  <c r="U943" i="5"/>
  <c r="R943" i="5"/>
  <c r="S943" i="5"/>
  <c r="T943" i="5"/>
  <c r="Q943" i="5"/>
  <c r="AA943" i="5" s="1"/>
  <c r="U493" i="5"/>
  <c r="T493" i="5"/>
  <c r="R493" i="5"/>
  <c r="S493" i="5"/>
  <c r="Q493" i="5"/>
  <c r="AA493" i="5" s="1"/>
  <c r="U348" i="5"/>
  <c r="R348" i="5"/>
  <c r="S348" i="5"/>
  <c r="T348" i="5"/>
  <c r="Q348" i="5"/>
  <c r="AA348" i="5" s="1"/>
  <c r="U514" i="5"/>
  <c r="R514" i="5"/>
  <c r="S514" i="5"/>
  <c r="T514" i="5"/>
  <c r="Q514" i="5"/>
  <c r="AA514" i="5" s="1"/>
  <c r="U137" i="5"/>
  <c r="R137" i="5"/>
  <c r="S137" i="5"/>
  <c r="T137" i="5"/>
  <c r="Q137" i="5"/>
  <c r="AA137" i="5" s="1"/>
  <c r="U1114" i="5"/>
  <c r="T1114" i="5"/>
  <c r="R1114" i="5"/>
  <c r="S1114" i="5"/>
  <c r="Q1114" i="5"/>
  <c r="AA1114" i="5" s="1"/>
  <c r="O892" i="5"/>
  <c r="AI892" i="5" s="1"/>
  <c r="P891" i="5"/>
  <c r="O415" i="5"/>
  <c r="AI415" i="5" s="1"/>
  <c r="P414" i="5"/>
  <c r="U73" i="5"/>
  <c r="R73" i="5"/>
  <c r="S73" i="5"/>
  <c r="T73" i="5"/>
  <c r="Q73" i="5"/>
  <c r="AA73" i="5" s="1"/>
  <c r="U773" i="5"/>
  <c r="S773" i="5"/>
  <c r="T773" i="5"/>
  <c r="R773" i="5"/>
  <c r="Q773" i="5"/>
  <c r="AA773" i="5" s="1"/>
  <c r="U1197" i="5"/>
  <c r="S1197" i="5"/>
  <c r="R1197" i="5"/>
  <c r="T1197" i="5"/>
  <c r="Q1197" i="5"/>
  <c r="AA1197" i="5" s="1"/>
  <c r="U222" i="5"/>
  <c r="R222" i="5"/>
  <c r="S222" i="5"/>
  <c r="T222" i="5"/>
  <c r="Q222" i="5"/>
  <c r="AA222" i="5" s="1"/>
  <c r="U440" i="5"/>
  <c r="R440" i="5"/>
  <c r="S440" i="5"/>
  <c r="T440" i="5"/>
  <c r="Q440" i="5"/>
  <c r="AA440" i="5" s="1"/>
  <c r="U814" i="5"/>
  <c r="T814" i="5"/>
  <c r="Q814" i="5"/>
  <c r="AA814" i="5" s="1"/>
  <c r="R814" i="5"/>
  <c r="S814" i="5"/>
  <c r="U750" i="5"/>
  <c r="T750" i="5"/>
  <c r="Q750" i="5"/>
  <c r="AA750" i="5" s="1"/>
  <c r="R750" i="5"/>
  <c r="S750" i="5"/>
  <c r="O715" i="5"/>
  <c r="AI715" i="5" s="1"/>
  <c r="P714" i="5"/>
  <c r="U251" i="5"/>
  <c r="S251" i="5"/>
  <c r="T251" i="5"/>
  <c r="Q251" i="5"/>
  <c r="AA251" i="5" s="1"/>
  <c r="R251" i="5"/>
  <c r="U1013" i="5"/>
  <c r="S1013" i="5"/>
  <c r="T1013" i="5"/>
  <c r="R1013" i="5"/>
  <c r="Q1013" i="5"/>
  <c r="AA1013" i="5" s="1"/>
  <c r="O235" i="5"/>
  <c r="AI235" i="5" s="1"/>
  <c r="P234" i="5"/>
  <c r="U1258" i="5"/>
  <c r="R1258" i="5"/>
  <c r="S1258" i="5"/>
  <c r="T1258" i="5"/>
  <c r="Q1258" i="5"/>
  <c r="AA1258" i="5" s="1"/>
  <c r="U651" i="5"/>
  <c r="R651" i="5"/>
  <c r="S651" i="5"/>
  <c r="T651" i="5"/>
  <c r="Q651" i="5"/>
  <c r="AA651" i="5" s="1"/>
  <c r="O532" i="5"/>
  <c r="AI532" i="5" s="1"/>
  <c r="P531" i="5"/>
  <c r="O1487" i="5"/>
  <c r="AI1487" i="5" s="1"/>
  <c r="P1486" i="5"/>
  <c r="U233" i="5"/>
  <c r="R233" i="5"/>
  <c r="S233" i="5"/>
  <c r="T233" i="5"/>
  <c r="Q233" i="5"/>
  <c r="AA233" i="5" s="1"/>
  <c r="O945" i="5"/>
  <c r="AI945" i="5" s="1"/>
  <c r="P944" i="5"/>
  <c r="O495" i="5"/>
  <c r="AI495" i="5" s="1"/>
  <c r="P494" i="5"/>
  <c r="O350" i="5"/>
  <c r="AI350" i="5" s="1"/>
  <c r="P349" i="5"/>
  <c r="O516" i="5"/>
  <c r="AI516" i="5" s="1"/>
  <c r="P515" i="5"/>
  <c r="O139" i="5"/>
  <c r="AI139" i="5" s="1"/>
  <c r="P138" i="5"/>
  <c r="O1116" i="5"/>
  <c r="AI1116" i="5" s="1"/>
  <c r="P1115" i="5"/>
  <c r="U326" i="5"/>
  <c r="T326" i="5"/>
  <c r="R326" i="5"/>
  <c r="S326" i="5"/>
  <c r="Q326" i="5"/>
  <c r="AA326" i="5" s="1"/>
  <c r="U530" i="5"/>
  <c r="R530" i="5"/>
  <c r="S530" i="5"/>
  <c r="T530" i="5"/>
  <c r="Q530" i="5"/>
  <c r="AA530" i="5" s="1"/>
  <c r="U1413" i="5"/>
  <c r="R1413" i="5"/>
  <c r="S1413" i="5"/>
  <c r="Q1413" i="5"/>
  <c r="AA1413" i="5" s="1"/>
  <c r="T1413" i="5"/>
  <c r="S74" i="5"/>
  <c r="U1374" i="5"/>
  <c r="R1374" i="5"/>
  <c r="S1374" i="5"/>
  <c r="Q1374" i="5"/>
  <c r="AA1374" i="5" s="1"/>
  <c r="T1374" i="5"/>
  <c r="O775" i="5"/>
  <c r="AI775" i="5" s="1"/>
  <c r="P774" i="5"/>
  <c r="O1199" i="5"/>
  <c r="AI1199" i="5" s="1"/>
  <c r="P1198" i="5"/>
  <c r="U223" i="5"/>
  <c r="S223" i="5"/>
  <c r="T223" i="5"/>
  <c r="R223" i="5"/>
  <c r="Q223" i="5"/>
  <c r="AA223" i="5" s="1"/>
  <c r="O442" i="5"/>
  <c r="AI442" i="5" s="1"/>
  <c r="P441" i="5"/>
  <c r="O816" i="5"/>
  <c r="AI816" i="5" s="1"/>
  <c r="P815" i="5"/>
  <c r="U626" i="5"/>
  <c r="T626" i="5"/>
  <c r="R626" i="5"/>
  <c r="S626" i="5"/>
  <c r="Q626" i="5"/>
  <c r="AA626" i="5" s="1"/>
  <c r="O752" i="5"/>
  <c r="AI752" i="5" s="1"/>
  <c r="P751" i="5"/>
  <c r="O253" i="5"/>
  <c r="AI253" i="5" s="1"/>
  <c r="P252" i="5"/>
  <c r="AD100" i="5" l="1"/>
  <c r="AN100" i="5" s="1"/>
  <c r="AC1328" i="5"/>
  <c r="AL1328" i="5" s="1"/>
  <c r="AE1328" i="5"/>
  <c r="AE2547" i="5"/>
  <c r="AD2547" i="5"/>
  <c r="AN2547" i="5" s="1"/>
  <c r="AE100" i="5"/>
  <c r="AC100" i="5"/>
  <c r="AL100" i="5" s="1"/>
  <c r="R74" i="5"/>
  <c r="AC1561" i="5"/>
  <c r="AL1561" i="5" s="1"/>
  <c r="AD2814" i="5"/>
  <c r="AN2814" i="5" s="1"/>
  <c r="AD2933" i="5"/>
  <c r="AN2933" i="5" s="1"/>
  <c r="AC250" i="5"/>
  <c r="AL250" i="5" s="1"/>
  <c r="AD712" i="5"/>
  <c r="AN712" i="5" s="1"/>
  <c r="AC2414" i="5"/>
  <c r="AL2414" i="5" s="1"/>
  <c r="AC3233" i="5"/>
  <c r="AL3233" i="5" s="1"/>
  <c r="Q74" i="5"/>
  <c r="AA74" i="5" s="1"/>
  <c r="U74" i="5"/>
  <c r="AC3243" i="5"/>
  <c r="AL3243" i="5" s="1"/>
  <c r="AD1734" i="5"/>
  <c r="AN1734" i="5" s="1"/>
  <c r="AD2720" i="5"/>
  <c r="AN2720" i="5" s="1"/>
  <c r="AC2361" i="5"/>
  <c r="AL2361" i="5" s="1"/>
  <c r="AE3233" i="5"/>
  <c r="AC1734" i="5"/>
  <c r="AL1734" i="5" s="1"/>
  <c r="AC2898" i="5"/>
  <c r="AL2898" i="5" s="1"/>
  <c r="AE2393" i="5"/>
  <c r="AE3287" i="5"/>
  <c r="AC232" i="5"/>
  <c r="AL232" i="5" s="1"/>
  <c r="AD232" i="5"/>
  <c r="AN232" i="5" s="1"/>
  <c r="AE232" i="5"/>
  <c r="AC12" i="5"/>
  <c r="AL12" i="5" s="1"/>
  <c r="AD12" i="5"/>
  <c r="AN12" i="5" s="1"/>
  <c r="AE12" i="5"/>
  <c r="AD1213" i="5"/>
  <c r="AN1213" i="5" s="1"/>
  <c r="AE1213" i="5"/>
  <c r="AP156" i="5"/>
  <c r="AR155" i="5" s="1"/>
  <c r="AQ156" i="5"/>
  <c r="AP1116" i="5"/>
  <c r="AQ1116" i="5"/>
  <c r="AP495" i="5"/>
  <c r="AR494" i="5"/>
  <c r="AQ495" i="5"/>
  <c r="AP253" i="5"/>
  <c r="AQ253" i="5"/>
  <c r="AR252" i="5"/>
  <c r="AP775" i="5"/>
  <c r="AR774" i="5" s="1"/>
  <c r="AQ775" i="5"/>
  <c r="AP1487" i="5"/>
  <c r="AQ1487" i="5"/>
  <c r="AP1216" i="5"/>
  <c r="AQ1216" i="5"/>
  <c r="AR1215" i="5"/>
  <c r="AP653" i="5"/>
  <c r="AR652" i="5" s="1"/>
  <c r="AQ653" i="5"/>
  <c r="AP628" i="5"/>
  <c r="AR627" i="5" s="1"/>
  <c r="AQ628" i="5"/>
  <c r="AP2817" i="5"/>
  <c r="AR2816" i="5" s="1"/>
  <c r="AQ2817" i="5"/>
  <c r="AQ2046" i="5"/>
  <c r="AP2046" i="5"/>
  <c r="AD650" i="5"/>
  <c r="AN650" i="5" s="1"/>
  <c r="AE625" i="5"/>
  <c r="AC492" i="5"/>
  <c r="AL492" i="5" s="1"/>
  <c r="AC1257" i="5"/>
  <c r="AL1257" i="5" s="1"/>
  <c r="AE712" i="5"/>
  <c r="AE153" i="5"/>
  <c r="AD2414" i="5"/>
  <c r="AN2414" i="5" s="1"/>
  <c r="AE1734" i="5"/>
  <c r="AE1993" i="5"/>
  <c r="AC136" i="5"/>
  <c r="AL136" i="5" s="1"/>
  <c r="AP2901" i="5"/>
  <c r="AR2900" i="5" s="1"/>
  <c r="AQ2901" i="5"/>
  <c r="AQ2326" i="5"/>
  <c r="AP2326" i="5"/>
  <c r="AP1737" i="5"/>
  <c r="AR1736" i="5" s="1"/>
  <c r="AQ1737" i="5"/>
  <c r="AC2720" i="5"/>
  <c r="AL2720" i="5" s="1"/>
  <c r="AD2361" i="5"/>
  <c r="AN2361" i="5" s="1"/>
  <c r="AC1213" i="5"/>
  <c r="AL1213" i="5" s="1"/>
  <c r="AP2936" i="5"/>
  <c r="AR2935" i="5" s="1"/>
  <c r="AQ2936" i="5"/>
  <c r="AP2026" i="5"/>
  <c r="AR2025" i="5" s="1"/>
  <c r="AQ2026" i="5"/>
  <c r="AD1582" i="5"/>
  <c r="AN1582" i="5" s="1"/>
  <c r="AE1815" i="5"/>
  <c r="AQ2364" i="5"/>
  <c r="AP2364" i="5"/>
  <c r="AR2363" i="5" s="1"/>
  <c r="AP2117" i="5"/>
  <c r="AR2116" i="5" s="1"/>
  <c r="AQ2117" i="5"/>
  <c r="AR1640" i="5"/>
  <c r="AQ350" i="5"/>
  <c r="AP350" i="5"/>
  <c r="AR349" i="5" s="1"/>
  <c r="AP1360" i="5"/>
  <c r="AR1359" i="5" s="1"/>
  <c r="AQ1360" i="5"/>
  <c r="AP3047" i="5"/>
  <c r="AQ3047" i="5"/>
  <c r="AP1585" i="5"/>
  <c r="AR1584" i="5" s="1"/>
  <c r="AQ1585" i="5"/>
  <c r="AQ1656" i="5"/>
  <c r="AP1656" i="5"/>
  <c r="AR1655" i="5" s="1"/>
  <c r="AQ2518" i="5"/>
  <c r="AP2518" i="5"/>
  <c r="AR2517" i="5"/>
  <c r="AP3091" i="5"/>
  <c r="AQ3091" i="5"/>
  <c r="AP1996" i="5"/>
  <c r="AR1995" i="5" s="1"/>
  <c r="AQ1996" i="5"/>
  <c r="AQ2217" i="5"/>
  <c r="AP2217" i="5"/>
  <c r="AR2216" i="5" s="1"/>
  <c r="AP3273" i="5"/>
  <c r="AR3272" i="5" s="1"/>
  <c r="AQ3273" i="5"/>
  <c r="AP2919" i="5"/>
  <c r="AQ2919" i="5"/>
  <c r="AP1517" i="5"/>
  <c r="AR1516" i="5" s="1"/>
  <c r="AQ1517" i="5"/>
  <c r="AC1641" i="5"/>
  <c r="AL1641" i="5" s="1"/>
  <c r="AP3246" i="5"/>
  <c r="AR3245" i="5" s="1"/>
  <c r="AQ3246" i="5"/>
  <c r="AP1564" i="5"/>
  <c r="AR1563" i="5" s="1"/>
  <c r="AQ1564" i="5"/>
  <c r="AR3135" i="5"/>
  <c r="AR3136" i="5"/>
  <c r="AE3215" i="5"/>
  <c r="AR2918" i="5"/>
  <c r="AR1486" i="5"/>
  <c r="AR1615" i="5"/>
  <c r="AD3233" i="5"/>
  <c r="AN3233" i="5" s="1"/>
  <c r="AP945" i="5"/>
  <c r="AR944" i="5" s="1"/>
  <c r="AQ945" i="5"/>
  <c r="AP892" i="5"/>
  <c r="AR891" i="5" s="1"/>
  <c r="AQ892" i="5"/>
  <c r="AP667" i="5"/>
  <c r="AQ667" i="5"/>
  <c r="AR666" i="5"/>
  <c r="AP557" i="5"/>
  <c r="AR556" i="5" s="1"/>
  <c r="AQ557" i="5"/>
  <c r="AP752" i="5"/>
  <c r="AR751" i="5" s="1"/>
  <c r="AQ752" i="5"/>
  <c r="AP1199" i="5"/>
  <c r="AR1198" i="5" s="1"/>
  <c r="AQ1199" i="5"/>
  <c r="AP532" i="5"/>
  <c r="AR531" i="5" s="1"/>
  <c r="AQ532" i="5"/>
  <c r="AP235" i="5"/>
  <c r="AR234" i="5" s="1"/>
  <c r="AQ235" i="5"/>
  <c r="AP715" i="5"/>
  <c r="AR714" i="5" s="1"/>
  <c r="AQ715" i="5"/>
  <c r="AP1331" i="5"/>
  <c r="AR1330" i="5"/>
  <c r="AQ1331" i="5"/>
  <c r="AP15" i="5"/>
  <c r="AR14" i="5" s="1"/>
  <c r="AQ15" i="5"/>
  <c r="AP1376" i="5"/>
  <c r="AR1375" i="5" s="1"/>
  <c r="AQ1376" i="5"/>
  <c r="AP1415" i="5"/>
  <c r="AR1414" i="5" s="1"/>
  <c r="AQ1415" i="5"/>
  <c r="AQ1920" i="5"/>
  <c r="AP1920" i="5"/>
  <c r="AR1919" i="5"/>
  <c r="AP1687" i="5"/>
  <c r="AR1686" i="5" s="1"/>
  <c r="AQ1687" i="5"/>
  <c r="AQ3174" i="5"/>
  <c r="AP3174" i="5"/>
  <c r="AR3173" i="5" s="1"/>
  <c r="AP2723" i="5"/>
  <c r="AR2722" i="5" s="1"/>
  <c r="AQ2723" i="5"/>
  <c r="AP2883" i="5"/>
  <c r="AR2882" i="5" s="1"/>
  <c r="AQ2883" i="5"/>
  <c r="AE1640" i="5"/>
  <c r="AD3243" i="5"/>
  <c r="AN3243" i="5" s="1"/>
  <c r="AC712" i="5"/>
  <c r="AL712" i="5" s="1"/>
  <c r="AP2282" i="5"/>
  <c r="AQ2282" i="5"/>
  <c r="AR2281" i="5"/>
  <c r="AC2829" i="5"/>
  <c r="AL2829" i="5" s="1"/>
  <c r="AC3070" i="5"/>
  <c r="AL3070" i="5" s="1"/>
  <c r="AQ2550" i="5"/>
  <c r="AP2550" i="5"/>
  <c r="AR2549" i="5" s="1"/>
  <c r="AE136" i="5"/>
  <c r="AQ2618" i="5"/>
  <c r="AP2618" i="5"/>
  <c r="AR2617" i="5" s="1"/>
  <c r="AE2720" i="5"/>
  <c r="AP1617" i="5"/>
  <c r="AR1616" i="5" s="1"/>
  <c r="AQ1617" i="5"/>
  <c r="AP3073" i="5"/>
  <c r="AR3072" i="5" s="1"/>
  <c r="AQ3073" i="5"/>
  <c r="AP2181" i="5"/>
  <c r="AR2180" i="5" s="1"/>
  <c r="AQ2181" i="5"/>
  <c r="AP2417" i="5"/>
  <c r="AQ2417" i="5"/>
  <c r="AR2416" i="5"/>
  <c r="AD3215" i="5"/>
  <c r="AN3215" i="5" s="1"/>
  <c r="AR326" i="5"/>
  <c r="AR3046" i="5"/>
  <c r="AR222" i="5"/>
  <c r="AR73" i="5"/>
  <c r="AP816" i="5"/>
  <c r="AQ816" i="5"/>
  <c r="AR815" i="5"/>
  <c r="AP139" i="5"/>
  <c r="AR138" i="5" s="1"/>
  <c r="AQ139" i="5"/>
  <c r="AP1260" i="5"/>
  <c r="AR1259" i="5" s="1"/>
  <c r="AQ1260" i="5"/>
  <c r="AQ442" i="5"/>
  <c r="AP442" i="5"/>
  <c r="AR441" i="5" s="1"/>
  <c r="AP516" i="5"/>
  <c r="AR515" i="5" s="1"/>
  <c r="AQ516" i="5"/>
  <c r="AP415" i="5"/>
  <c r="AR414" i="5" s="1"/>
  <c r="AQ415" i="5"/>
  <c r="AP1447" i="5"/>
  <c r="AR1446" i="5" s="1"/>
  <c r="AQ1447" i="5"/>
  <c r="AP917" i="5"/>
  <c r="AR916" i="5" s="1"/>
  <c r="AQ917" i="5"/>
  <c r="AP376" i="5"/>
  <c r="AR375" i="5" s="1"/>
  <c r="AQ376" i="5"/>
  <c r="AP852" i="5"/>
  <c r="AR851" i="5" s="1"/>
  <c r="AQ852" i="5"/>
  <c r="AP1015" i="5"/>
  <c r="AR1014" i="5" s="1"/>
  <c r="AQ1015" i="5"/>
  <c r="AQ1818" i="5"/>
  <c r="AP1818" i="5"/>
  <c r="AR1817" i="5" s="1"/>
  <c r="AC3135" i="5"/>
  <c r="AL3135" i="5" s="1"/>
  <c r="AC1640" i="5"/>
  <c r="AL1640" i="5" s="1"/>
  <c r="AD2323" i="5"/>
  <c r="AN2323" i="5" s="1"/>
  <c r="AD492" i="5"/>
  <c r="AN492" i="5" s="1"/>
  <c r="AQ3290" i="5"/>
  <c r="AP3290" i="5"/>
  <c r="AR3289" i="5"/>
  <c r="AP3017" i="5"/>
  <c r="AQ3017" i="5"/>
  <c r="AR3016" i="5"/>
  <c r="AE1412" i="5"/>
  <c r="AP2396" i="5"/>
  <c r="AR2395" i="5" s="1"/>
  <c r="AQ2396" i="5"/>
  <c r="AP2832" i="5"/>
  <c r="AR2831" i="5" s="1"/>
  <c r="AQ2832" i="5"/>
  <c r="AQ2265" i="5"/>
  <c r="AP2265" i="5"/>
  <c r="AR2264" i="5"/>
  <c r="AP1716" i="5"/>
  <c r="AR1715" i="5" s="1"/>
  <c r="AQ1716" i="5"/>
  <c r="AD1373" i="5"/>
  <c r="AN1373" i="5" s="1"/>
  <c r="AP2773" i="5"/>
  <c r="AR2772" i="5" s="1"/>
  <c r="AQ2773" i="5"/>
  <c r="AQ3150" i="5"/>
  <c r="AP3150" i="5"/>
  <c r="AR3149" i="5" s="1"/>
  <c r="AQ1784" i="5"/>
  <c r="AR1783" i="5"/>
  <c r="AP1784" i="5"/>
  <c r="AP1969" i="5"/>
  <c r="AR1968" i="5" s="1"/>
  <c r="AQ1969" i="5"/>
  <c r="AR3090" i="5"/>
  <c r="X3136" i="5"/>
  <c r="Y3136" i="5"/>
  <c r="V3136" i="5"/>
  <c r="Z3136" i="5" s="1"/>
  <c r="AB3136" i="5" s="1"/>
  <c r="W3136" i="5"/>
  <c r="AD192" i="5"/>
  <c r="AN192" i="5" s="1"/>
  <c r="AC192" i="5"/>
  <c r="AL192" i="5" s="1"/>
  <c r="AE1113" i="5"/>
  <c r="AC1113" i="5"/>
  <c r="AL1113" i="5" s="1"/>
  <c r="AC813" i="5"/>
  <c r="AL813" i="5" s="1"/>
  <c r="AE813" i="5"/>
  <c r="AD554" i="5"/>
  <c r="AN554" i="5" s="1"/>
  <c r="AC554" i="5"/>
  <c r="AL554" i="5" s="1"/>
  <c r="AC325" i="5"/>
  <c r="AL325" i="5" s="1"/>
  <c r="AE325" i="5"/>
  <c r="AC193" i="5"/>
  <c r="AL193" i="5" s="1"/>
  <c r="AD193" i="5"/>
  <c r="AN193" i="5" s="1"/>
  <c r="AE193" i="5"/>
  <c r="AE412" i="5"/>
  <c r="AD412" i="5"/>
  <c r="AN412" i="5" s="1"/>
  <c r="AC412" i="5"/>
  <c r="AL412" i="5" s="1"/>
  <c r="AE347" i="5"/>
  <c r="AD347" i="5"/>
  <c r="AN347" i="5" s="1"/>
  <c r="AC347" i="5"/>
  <c r="AL347" i="5" s="1"/>
  <c r="AD1561" i="5"/>
  <c r="AN1561" i="5" s="1"/>
  <c r="AE439" i="5"/>
  <c r="AE697" i="5"/>
  <c r="AE942" i="5"/>
  <c r="AE914" i="5"/>
  <c r="AD373" i="5"/>
  <c r="AN373" i="5" s="1"/>
  <c r="AC3270" i="5"/>
  <c r="AL3270" i="5" s="1"/>
  <c r="AC529" i="5"/>
  <c r="AL529" i="5" s="1"/>
  <c r="AD664" i="5"/>
  <c r="AN664" i="5" s="1"/>
  <c r="AC3044" i="5"/>
  <c r="AL3044" i="5" s="1"/>
  <c r="AE554" i="5"/>
  <c r="AD625" i="5"/>
  <c r="AN625" i="5" s="1"/>
  <c r="AD1444" i="5"/>
  <c r="AN1444" i="5" s="1"/>
  <c r="AD3014" i="5"/>
  <c r="AN3014" i="5" s="1"/>
  <c r="AD2043" i="5"/>
  <c r="AN2043" i="5" s="1"/>
  <c r="AD439" i="5"/>
  <c r="AN439" i="5" s="1"/>
  <c r="AE1012" i="5"/>
  <c r="AC373" i="5"/>
  <c r="AL373" i="5" s="1"/>
  <c r="AD3270" i="5"/>
  <c r="AN3270" i="5" s="1"/>
  <c r="AE749" i="5"/>
  <c r="AC664" i="5"/>
  <c r="AL664" i="5" s="1"/>
  <c r="AC1373" i="5"/>
  <c r="AL1373" i="5" s="1"/>
  <c r="AC72" i="5"/>
  <c r="AL72" i="5" s="1"/>
  <c r="AE3014" i="5"/>
  <c r="AD2262" i="5"/>
  <c r="AN2262" i="5" s="1"/>
  <c r="AC2043" i="5"/>
  <c r="AL2043" i="5" s="1"/>
  <c r="AD2114" i="5"/>
  <c r="AN2114" i="5" s="1"/>
  <c r="AC439" i="5"/>
  <c r="AL439" i="5" s="1"/>
  <c r="AD1012" i="5"/>
  <c r="AN1012" i="5" s="1"/>
  <c r="AD2898" i="5"/>
  <c r="AN2898" i="5" s="1"/>
  <c r="AD1993" i="5"/>
  <c r="AN1993" i="5" s="1"/>
  <c r="AD749" i="5"/>
  <c r="AN749" i="5" s="1"/>
  <c r="AE529" i="5"/>
  <c r="AD696" i="5"/>
  <c r="AN696" i="5" s="1"/>
  <c r="AD813" i="5"/>
  <c r="AN813" i="5" s="1"/>
  <c r="AD1113" i="5"/>
  <c r="AN1113" i="5" s="1"/>
  <c r="AE1561" i="5"/>
  <c r="AC3014" i="5"/>
  <c r="AL3014" i="5" s="1"/>
  <c r="AC2114" i="5"/>
  <c r="AL2114" i="5" s="1"/>
  <c r="AC1012" i="5"/>
  <c r="AL1012" i="5" s="1"/>
  <c r="AE373" i="5"/>
  <c r="AD3088" i="5"/>
  <c r="AN3088" i="5" s="1"/>
  <c r="AC1993" i="5"/>
  <c r="AL1993" i="5" s="1"/>
  <c r="AC1412" i="5"/>
  <c r="AL1412" i="5" s="1"/>
  <c r="AC696" i="5"/>
  <c r="AL696" i="5" s="1"/>
  <c r="AE192" i="5"/>
  <c r="AE513" i="5"/>
  <c r="AD325" i="5"/>
  <c r="AN325" i="5" s="1"/>
  <c r="AE1373" i="5"/>
  <c r="AE72" i="5"/>
  <c r="AD2615" i="5"/>
  <c r="AN2615" i="5" s="1"/>
  <c r="AC1815" i="5"/>
  <c r="AL1815" i="5" s="1"/>
  <c r="AD1328" i="5"/>
  <c r="AN1328" i="5" s="1"/>
  <c r="AE3243" i="5"/>
  <c r="AE650" i="5"/>
  <c r="AC697" i="5"/>
  <c r="AL697" i="5" s="1"/>
  <c r="AE492" i="5"/>
  <c r="AC942" i="5"/>
  <c r="AL942" i="5" s="1"/>
  <c r="AE250" i="5"/>
  <c r="AC914" i="5"/>
  <c r="AL914" i="5" s="1"/>
  <c r="AC153" i="5"/>
  <c r="AL153" i="5" s="1"/>
  <c r="AE3088" i="5"/>
  <c r="AD889" i="5"/>
  <c r="AN889" i="5" s="1"/>
  <c r="AC513" i="5"/>
  <c r="AL513" i="5" s="1"/>
  <c r="AD513" i="5"/>
  <c r="AN513" i="5" s="1"/>
  <c r="AD1514" i="5"/>
  <c r="AN1514" i="5" s="1"/>
  <c r="AC1514" i="5"/>
  <c r="AL1514" i="5" s="1"/>
  <c r="AD3135" i="5"/>
  <c r="AN3135" i="5" s="1"/>
  <c r="AC221" i="5"/>
  <c r="AL221" i="5" s="1"/>
  <c r="AC101" i="5"/>
  <c r="AL101" i="5" s="1"/>
  <c r="AE1357" i="5"/>
  <c r="AD1357" i="5"/>
  <c r="AN1357" i="5" s="1"/>
  <c r="AC1357" i="5"/>
  <c r="AL1357" i="5" s="1"/>
  <c r="AD221" i="5"/>
  <c r="AN221" i="5" s="1"/>
  <c r="AE221" i="5"/>
  <c r="AE101" i="5"/>
  <c r="AD101" i="5"/>
  <c r="AN101" i="5" s="1"/>
  <c r="AE772" i="5"/>
  <c r="AD772" i="5"/>
  <c r="AN772" i="5" s="1"/>
  <c r="AC772" i="5"/>
  <c r="AL772" i="5" s="1"/>
  <c r="AD697" i="5"/>
  <c r="AN697" i="5" s="1"/>
  <c r="AD942" i="5"/>
  <c r="AN942" i="5" s="1"/>
  <c r="AD914" i="5"/>
  <c r="AN914" i="5" s="1"/>
  <c r="AD153" i="5"/>
  <c r="AN153" i="5" s="1"/>
  <c r="AE889" i="5"/>
  <c r="AE849" i="5"/>
  <c r="AC849" i="5"/>
  <c r="AL849" i="5" s="1"/>
  <c r="AD849" i="5"/>
  <c r="AN849" i="5" s="1"/>
  <c r="X223" i="5"/>
  <c r="Y223" i="5"/>
  <c r="V223" i="5"/>
  <c r="Z223" i="5" s="1"/>
  <c r="AB223" i="5" s="1"/>
  <c r="W223" i="5"/>
  <c r="X530" i="5"/>
  <c r="Y530" i="5"/>
  <c r="V530" i="5"/>
  <c r="Z530" i="5" s="1"/>
  <c r="AB530" i="5" s="1"/>
  <c r="W530" i="5"/>
  <c r="Y1258" i="5"/>
  <c r="W1258" i="5"/>
  <c r="V1258" i="5"/>
  <c r="Z1258" i="5" s="1"/>
  <c r="AB1258" i="5" s="1"/>
  <c r="X1258" i="5"/>
  <c r="X251" i="5"/>
  <c r="Y251" i="5"/>
  <c r="V251" i="5"/>
  <c r="Z251" i="5" s="1"/>
  <c r="AB251" i="5" s="1"/>
  <c r="W251" i="5"/>
  <c r="Y814" i="5"/>
  <c r="V814" i="5"/>
  <c r="Z814" i="5" s="1"/>
  <c r="W814" i="5"/>
  <c r="X814" i="5"/>
  <c r="Y773" i="5"/>
  <c r="V773" i="5"/>
  <c r="Z773" i="5" s="1"/>
  <c r="AB773" i="5" s="1"/>
  <c r="W773" i="5"/>
  <c r="X773" i="5"/>
  <c r="X514" i="5"/>
  <c r="Y514" i="5"/>
  <c r="V514" i="5"/>
  <c r="Z514" i="5" s="1"/>
  <c r="AB514" i="5" s="1"/>
  <c r="W514" i="5"/>
  <c r="X413" i="5"/>
  <c r="Y413" i="5"/>
  <c r="V413" i="5"/>
  <c r="Z413" i="5" s="1"/>
  <c r="W413" i="5"/>
  <c r="Y1329" i="5"/>
  <c r="W1329" i="5"/>
  <c r="X1329" i="5"/>
  <c r="V1329" i="5"/>
  <c r="Z1329" i="5" s="1"/>
  <c r="Y915" i="5"/>
  <c r="V915" i="5"/>
  <c r="Z915" i="5" s="1"/>
  <c r="W915" i="5"/>
  <c r="AC915" i="5" s="1"/>
  <c r="AL915" i="5" s="1"/>
  <c r="X915" i="5"/>
  <c r="X374" i="5"/>
  <c r="Y374" i="5"/>
  <c r="V374" i="5"/>
  <c r="Z374" i="5" s="1"/>
  <c r="AB374" i="5" s="1"/>
  <c r="W374" i="5"/>
  <c r="X327" i="5"/>
  <c r="Y327" i="5"/>
  <c r="V327" i="5"/>
  <c r="Z327" i="5" s="1"/>
  <c r="AB327" i="5" s="1"/>
  <c r="W327" i="5"/>
  <c r="AD1484" i="5"/>
  <c r="AN1484" i="5" s="1"/>
  <c r="P2817" i="5"/>
  <c r="O2818" i="5"/>
  <c r="AI2818" i="5" s="1"/>
  <c r="Y2280" i="5"/>
  <c r="V2280" i="5"/>
  <c r="Z2280" i="5" s="1"/>
  <c r="AB2280" i="5" s="1"/>
  <c r="W2280" i="5"/>
  <c r="X2280" i="5"/>
  <c r="O1819" i="5"/>
  <c r="AI1819" i="5" s="1"/>
  <c r="P1818" i="5"/>
  <c r="X2024" i="5"/>
  <c r="Y2024" i="5"/>
  <c r="V2024" i="5"/>
  <c r="Z2024" i="5" s="1"/>
  <c r="AB2024" i="5" s="1"/>
  <c r="W2024" i="5"/>
  <c r="AD1684" i="5"/>
  <c r="AN1684" i="5" s="1"/>
  <c r="R3173" i="5"/>
  <c r="Q3173" i="5"/>
  <c r="AA3173" i="5" s="1"/>
  <c r="S3173" i="5"/>
  <c r="U3173" i="5"/>
  <c r="T3173" i="5"/>
  <c r="X3148" i="5"/>
  <c r="Y3148" i="5"/>
  <c r="V3148" i="5"/>
  <c r="Z3148" i="5" s="1"/>
  <c r="AB3148" i="5" s="1"/>
  <c r="W3148" i="5"/>
  <c r="AC3148" i="5" s="1"/>
  <c r="AL3148" i="5" s="1"/>
  <c r="AD1640" i="5"/>
  <c r="AN1640" i="5" s="1"/>
  <c r="W2179" i="5"/>
  <c r="X2179" i="5"/>
  <c r="Y2179" i="5"/>
  <c r="V2179" i="5"/>
  <c r="Z2179" i="5" s="1"/>
  <c r="AB2179" i="5" s="1"/>
  <c r="O2047" i="5"/>
  <c r="AI2047" i="5" s="1"/>
  <c r="P2046" i="5"/>
  <c r="AD2880" i="5"/>
  <c r="AN2880" i="5" s="1"/>
  <c r="P2282" i="5"/>
  <c r="O2283" i="5"/>
  <c r="AI2283" i="5" s="1"/>
  <c r="AE2829" i="5"/>
  <c r="AC2323" i="5"/>
  <c r="AL2323" i="5" s="1"/>
  <c r="O2551" i="5"/>
  <c r="AI2551" i="5" s="1"/>
  <c r="P2550" i="5"/>
  <c r="O1657" i="5"/>
  <c r="AI1657" i="5" s="1"/>
  <c r="P1656" i="5"/>
  <c r="Y3271" i="5"/>
  <c r="W3271" i="5"/>
  <c r="V3271" i="5"/>
  <c r="Z3271" i="5" s="1"/>
  <c r="X3271" i="5"/>
  <c r="AD3271" i="5" s="1"/>
  <c r="AN3271" i="5" s="1"/>
  <c r="R3090" i="5"/>
  <c r="Q3090" i="5"/>
  <c r="AA3090" i="5" s="1"/>
  <c r="S3090" i="5"/>
  <c r="U3090" i="5"/>
  <c r="T3090" i="5"/>
  <c r="R2395" i="5"/>
  <c r="T2395" i="5"/>
  <c r="S2395" i="5"/>
  <c r="Q2395" i="5"/>
  <c r="AA2395" i="5" s="1"/>
  <c r="U2395" i="5"/>
  <c r="T2900" i="5"/>
  <c r="Q2900" i="5"/>
  <c r="AA2900" i="5" s="1"/>
  <c r="U2900" i="5"/>
  <c r="S2900" i="5"/>
  <c r="R2900" i="5"/>
  <c r="Q2264" i="5"/>
  <c r="AA2264" i="5" s="1"/>
  <c r="U2264" i="5"/>
  <c r="S2264" i="5"/>
  <c r="R2264" i="5"/>
  <c r="T2264" i="5"/>
  <c r="V3071" i="5"/>
  <c r="Z3071" i="5" s="1"/>
  <c r="AB3071" i="5" s="1"/>
  <c r="X3071" i="5"/>
  <c r="Y3071" i="5"/>
  <c r="W3071" i="5"/>
  <c r="W1515" i="5"/>
  <c r="V1515" i="5"/>
  <c r="Z1515" i="5" s="1"/>
  <c r="AB1515" i="5" s="1"/>
  <c r="X1515" i="5"/>
  <c r="Y1515" i="5"/>
  <c r="AC2393" i="5"/>
  <c r="AL2393" i="5" s="1"/>
  <c r="W3244" i="5"/>
  <c r="X3244" i="5"/>
  <c r="V3244" i="5"/>
  <c r="Z3244" i="5" s="1"/>
  <c r="Y3244" i="5"/>
  <c r="R2325" i="5"/>
  <c r="U2325" i="5"/>
  <c r="S2325" i="5"/>
  <c r="T2325" i="5"/>
  <c r="Q2325" i="5"/>
  <c r="AA2325" i="5" s="1"/>
  <c r="P2618" i="5"/>
  <c r="O2619" i="5"/>
  <c r="AI2619" i="5" s="1"/>
  <c r="P2217" i="5"/>
  <c r="O2218" i="5"/>
  <c r="AI2218" i="5" s="1"/>
  <c r="AD2023" i="5"/>
  <c r="AN2023" i="5" s="1"/>
  <c r="P1716" i="5"/>
  <c r="O1717" i="5"/>
  <c r="AI1717" i="5" s="1"/>
  <c r="X1782" i="5"/>
  <c r="Y1782" i="5"/>
  <c r="V1782" i="5"/>
  <c r="Z1782" i="5" s="1"/>
  <c r="AB1782" i="5" s="1"/>
  <c r="W1782" i="5"/>
  <c r="AD1713" i="5"/>
  <c r="AN1713" i="5" s="1"/>
  <c r="AE2279" i="5"/>
  <c r="V1967" i="5"/>
  <c r="Z1967" i="5" s="1"/>
  <c r="AB1967" i="5" s="1"/>
  <c r="AD1967" i="5" s="1"/>
  <c r="AN1967" i="5" s="1"/>
  <c r="W1967" i="5"/>
  <c r="X1967" i="5"/>
  <c r="Y1967" i="5"/>
  <c r="T3272" i="5"/>
  <c r="Q3272" i="5"/>
  <c r="AA3272" i="5" s="1"/>
  <c r="U3272" i="5"/>
  <c r="S3272" i="5"/>
  <c r="R3272" i="5"/>
  <c r="Q1616" i="5"/>
  <c r="AA1616" i="5" s="1"/>
  <c r="U1616" i="5"/>
  <c r="R1616" i="5"/>
  <c r="T1616" i="5"/>
  <c r="S1616" i="5"/>
  <c r="V2830" i="5"/>
  <c r="Z2830" i="5" s="1"/>
  <c r="W2830" i="5"/>
  <c r="X2830" i="5"/>
  <c r="Y2830" i="5"/>
  <c r="AD1966" i="5"/>
  <c r="AN1966" i="5" s="1"/>
  <c r="W2899" i="5"/>
  <c r="X2899" i="5"/>
  <c r="Y2899" i="5"/>
  <c r="V2899" i="5"/>
  <c r="Z2899" i="5" s="1"/>
  <c r="AB2899" i="5" s="1"/>
  <c r="AD2515" i="5"/>
  <c r="AN2515" i="5" s="1"/>
  <c r="S3072" i="5"/>
  <c r="U3072" i="5"/>
  <c r="T3072" i="5"/>
  <c r="R3072" i="5"/>
  <c r="Q3072" i="5"/>
  <c r="AA3072" i="5" s="1"/>
  <c r="Q3245" i="5"/>
  <c r="AA3245" i="5" s="1"/>
  <c r="R3245" i="5"/>
  <c r="T3245" i="5"/>
  <c r="U3245" i="5"/>
  <c r="S3245" i="5"/>
  <c r="V1735" i="5"/>
  <c r="Z1735" i="5" s="1"/>
  <c r="AB1735" i="5" s="1"/>
  <c r="W1735" i="5"/>
  <c r="X1735" i="5"/>
  <c r="Y1735" i="5"/>
  <c r="AE1514" i="5"/>
  <c r="R2363" i="5"/>
  <c r="T2363" i="5"/>
  <c r="S2363" i="5"/>
  <c r="Q2363" i="5"/>
  <c r="AA2363" i="5" s="1"/>
  <c r="U2363" i="5"/>
  <c r="P1564" i="5"/>
  <c r="O1565" i="5"/>
  <c r="AI1565" i="5" s="1"/>
  <c r="T2116" i="5"/>
  <c r="U2116" i="5"/>
  <c r="R2116" i="5"/>
  <c r="Q2116" i="5"/>
  <c r="AA2116" i="5" s="1"/>
  <c r="S2116" i="5"/>
  <c r="S1968" i="5"/>
  <c r="R1968" i="5"/>
  <c r="T1968" i="5"/>
  <c r="Q1968" i="5"/>
  <c r="AA1968" i="5" s="1"/>
  <c r="U1968" i="5"/>
  <c r="AE1257" i="5"/>
  <c r="Y1374" i="5"/>
  <c r="W1374" i="5"/>
  <c r="X1374" i="5"/>
  <c r="V1374" i="5"/>
  <c r="Z1374" i="5" s="1"/>
  <c r="AB1374" i="5" s="1"/>
  <c r="X326" i="5"/>
  <c r="Y326" i="5"/>
  <c r="V326" i="5"/>
  <c r="Z326" i="5" s="1"/>
  <c r="AB326" i="5" s="1"/>
  <c r="W326" i="5"/>
  <c r="X440" i="5"/>
  <c r="Y440" i="5"/>
  <c r="V440" i="5"/>
  <c r="Z440" i="5" s="1"/>
  <c r="AB440" i="5" s="1"/>
  <c r="W440" i="5"/>
  <c r="X73" i="5"/>
  <c r="Y73" i="5"/>
  <c r="V73" i="5"/>
  <c r="Z73" i="5" s="1"/>
  <c r="AB73" i="5" s="1"/>
  <c r="W73" i="5"/>
  <c r="X348" i="5"/>
  <c r="Y348" i="5"/>
  <c r="V348" i="5"/>
  <c r="Z348" i="5" s="1"/>
  <c r="AB348" i="5" s="1"/>
  <c r="W348" i="5"/>
  <c r="Y890" i="5"/>
  <c r="V890" i="5"/>
  <c r="Z890" i="5" s="1"/>
  <c r="AB890" i="5" s="1"/>
  <c r="W890" i="5"/>
  <c r="X890" i="5"/>
  <c r="AB1329" i="5"/>
  <c r="Y1214" i="5"/>
  <c r="V1214" i="5"/>
  <c r="Z1214" i="5" s="1"/>
  <c r="W1214" i="5"/>
  <c r="X1214" i="5"/>
  <c r="AB665" i="5"/>
  <c r="AE665" i="5" s="1"/>
  <c r="Y665" i="5"/>
  <c r="V665" i="5"/>
  <c r="Z665" i="5" s="1"/>
  <c r="W665" i="5"/>
  <c r="X665" i="5"/>
  <c r="AD665" i="5" s="1"/>
  <c r="AN665" i="5" s="1"/>
  <c r="AB915" i="5"/>
  <c r="Y850" i="5"/>
  <c r="V850" i="5"/>
  <c r="Z850" i="5" s="1"/>
  <c r="AB850" i="5" s="1"/>
  <c r="W850" i="5"/>
  <c r="X850" i="5"/>
  <c r="Q1686" i="5"/>
  <c r="AA1686" i="5" s="1"/>
  <c r="R1686" i="5"/>
  <c r="U1686" i="5"/>
  <c r="S1686" i="5"/>
  <c r="T1686" i="5"/>
  <c r="V3288" i="5"/>
  <c r="Z3288" i="5" s="1"/>
  <c r="AB3288" i="5" s="1"/>
  <c r="W3288" i="5"/>
  <c r="X3288" i="5"/>
  <c r="Y3288" i="5"/>
  <c r="P3047" i="5"/>
  <c r="O3048" i="5"/>
  <c r="AI3048" i="5" s="1"/>
  <c r="S1584" i="5"/>
  <c r="Q1584" i="5"/>
  <c r="AA1584" i="5" s="1"/>
  <c r="T1584" i="5"/>
  <c r="U1584" i="5"/>
  <c r="R1584" i="5"/>
  <c r="AC1684" i="5"/>
  <c r="AL1684" i="5" s="1"/>
  <c r="AC2178" i="5"/>
  <c r="AL2178" i="5" s="1"/>
  <c r="AE2262" i="5"/>
  <c r="AE2114" i="5"/>
  <c r="AE3171" i="5"/>
  <c r="P2883" i="5"/>
  <c r="O2884" i="5"/>
  <c r="AI2884" i="5" s="1"/>
  <c r="U2045" i="5"/>
  <c r="S2045" i="5"/>
  <c r="R2045" i="5"/>
  <c r="T2045" i="5"/>
  <c r="Q2045" i="5"/>
  <c r="AA2045" i="5" s="1"/>
  <c r="AC2880" i="5"/>
  <c r="AL2880" i="5" s="1"/>
  <c r="V3015" i="5"/>
  <c r="Z3015" i="5" s="1"/>
  <c r="AB3015" i="5" s="1"/>
  <c r="W3015" i="5"/>
  <c r="X3015" i="5"/>
  <c r="Y3015" i="5"/>
  <c r="AC2933" i="5"/>
  <c r="AL2933" i="5" s="1"/>
  <c r="P3290" i="5"/>
  <c r="O3291" i="5"/>
  <c r="AI3291" i="5" s="1"/>
  <c r="AE1614" i="5"/>
  <c r="AD2829" i="5"/>
  <c r="AN2829" i="5" s="1"/>
  <c r="V2324" i="5"/>
  <c r="Z2324" i="5" s="1"/>
  <c r="AB2324" i="5" s="1"/>
  <c r="W2324" i="5"/>
  <c r="X2324" i="5"/>
  <c r="Y2324" i="5"/>
  <c r="Y1714" i="5"/>
  <c r="V1714" i="5"/>
  <c r="Z1714" i="5" s="1"/>
  <c r="X1714" i="5"/>
  <c r="W1714" i="5"/>
  <c r="AC3147" i="5"/>
  <c r="AL3147" i="5" s="1"/>
  <c r="R1655" i="5"/>
  <c r="S1655" i="5"/>
  <c r="Q1655" i="5"/>
  <c r="AA1655" i="5" s="1"/>
  <c r="T1655" i="5"/>
  <c r="U1655" i="5"/>
  <c r="AB3271" i="5"/>
  <c r="AC3271" i="5" s="1"/>
  <c r="AL3271" i="5" s="1"/>
  <c r="P2518" i="5"/>
  <c r="O2519" i="5"/>
  <c r="AI2519" i="5" s="1"/>
  <c r="P3091" i="5"/>
  <c r="O3092" i="5"/>
  <c r="AI3092" i="5" s="1"/>
  <c r="AC2814" i="5"/>
  <c r="AL2814" i="5" s="1"/>
  <c r="AD3044" i="5"/>
  <c r="AN3044" i="5" s="1"/>
  <c r="P2326" i="5"/>
  <c r="O2327" i="5"/>
  <c r="AI2327" i="5" s="1"/>
  <c r="AE2770" i="5"/>
  <c r="U2216" i="5"/>
  <c r="S2216" i="5"/>
  <c r="R2216" i="5"/>
  <c r="T2216" i="5"/>
  <c r="Q2216" i="5"/>
  <c r="AA2216" i="5" s="1"/>
  <c r="AC2023" i="5"/>
  <c r="AL2023" i="5" s="1"/>
  <c r="U1715" i="5"/>
  <c r="S1715" i="5"/>
  <c r="R1715" i="5"/>
  <c r="T1715" i="5"/>
  <c r="Q1715" i="5"/>
  <c r="AA1715" i="5" s="1"/>
  <c r="AC1713" i="5"/>
  <c r="AL1713" i="5" s="1"/>
  <c r="AD2279" i="5"/>
  <c r="AN2279" i="5" s="1"/>
  <c r="V2415" i="5"/>
  <c r="Z2415" i="5" s="1"/>
  <c r="AB2415" i="5" s="1"/>
  <c r="W2415" i="5"/>
  <c r="X2415" i="5"/>
  <c r="Y2415" i="5"/>
  <c r="P1617" i="5"/>
  <c r="O1618" i="5"/>
  <c r="AI1618" i="5" s="1"/>
  <c r="V1685" i="5"/>
  <c r="Z1685" i="5" s="1"/>
  <c r="AB1685" i="5" s="1"/>
  <c r="W1685" i="5"/>
  <c r="X1685" i="5"/>
  <c r="Y1685" i="5"/>
  <c r="AD1653" i="5"/>
  <c r="AN1653" i="5" s="1"/>
  <c r="AC1966" i="5"/>
  <c r="AL1966" i="5" s="1"/>
  <c r="AE2615" i="5"/>
  <c r="Q2772" i="5"/>
  <c r="AA2772" i="5" s="1"/>
  <c r="U2772" i="5"/>
  <c r="S2772" i="5"/>
  <c r="R2772" i="5"/>
  <c r="T2772" i="5"/>
  <c r="P2919" i="5"/>
  <c r="O2920" i="5"/>
  <c r="AI2920" i="5" s="1"/>
  <c r="AC2515" i="5"/>
  <c r="AL2515" i="5" s="1"/>
  <c r="P2026" i="5"/>
  <c r="O2027" i="5"/>
  <c r="AI2027" i="5" s="1"/>
  <c r="X3172" i="5"/>
  <c r="V3172" i="5"/>
  <c r="Z3172" i="5" s="1"/>
  <c r="Y3172" i="5"/>
  <c r="W3172" i="5"/>
  <c r="AE1641" i="5"/>
  <c r="O3151" i="5"/>
  <c r="AI3151" i="5" s="1"/>
  <c r="P3150" i="5"/>
  <c r="AD2770" i="5"/>
  <c r="AN2770" i="5" s="1"/>
  <c r="AD1815" i="5"/>
  <c r="AN1815" i="5" s="1"/>
  <c r="Q1783" i="5"/>
  <c r="AA1783" i="5" s="1"/>
  <c r="U1783" i="5"/>
  <c r="R1783" i="5"/>
  <c r="T1783" i="5"/>
  <c r="S1783" i="5"/>
  <c r="P2181" i="5"/>
  <c r="O2182" i="5"/>
  <c r="AI2182" i="5" s="1"/>
  <c r="T1563" i="5"/>
  <c r="Q1563" i="5"/>
  <c r="AA1563" i="5" s="1"/>
  <c r="R1563" i="5"/>
  <c r="U1563" i="5"/>
  <c r="S1563" i="5"/>
  <c r="P2417" i="5"/>
  <c r="O2418" i="5"/>
  <c r="AI2418" i="5" s="1"/>
  <c r="X233" i="5"/>
  <c r="Y233" i="5"/>
  <c r="V233" i="5"/>
  <c r="Z233" i="5" s="1"/>
  <c r="AB233" i="5" s="1"/>
  <c r="AE233" i="5" s="1"/>
  <c r="W233" i="5"/>
  <c r="AB814" i="5"/>
  <c r="X222" i="5"/>
  <c r="Y222" i="5"/>
  <c r="V222" i="5"/>
  <c r="Z222" i="5" s="1"/>
  <c r="AB222" i="5" s="1"/>
  <c r="W222" i="5"/>
  <c r="AC222" i="5" s="1"/>
  <c r="AL222" i="5" s="1"/>
  <c r="AB1114" i="5"/>
  <c r="Y1114" i="5"/>
  <c r="V1114" i="5"/>
  <c r="Z1114" i="5" s="1"/>
  <c r="W1114" i="5"/>
  <c r="X1114" i="5"/>
  <c r="X493" i="5"/>
  <c r="Y493" i="5"/>
  <c r="V493" i="5"/>
  <c r="Z493" i="5" s="1"/>
  <c r="AB493" i="5" s="1"/>
  <c r="W493" i="5"/>
  <c r="AB413" i="5"/>
  <c r="AD413" i="5" s="1"/>
  <c r="AN413" i="5" s="1"/>
  <c r="AE1329" i="5"/>
  <c r="AB1214" i="5"/>
  <c r="X13" i="5"/>
  <c r="Y13" i="5"/>
  <c r="V13" i="5"/>
  <c r="Z13" i="5" s="1"/>
  <c r="AB13" i="5" s="1"/>
  <c r="W13" i="5"/>
  <c r="Y1445" i="5"/>
  <c r="W1445" i="5"/>
  <c r="X1445" i="5"/>
  <c r="V1445" i="5"/>
  <c r="Z1445" i="5" s="1"/>
  <c r="AB1445" i="5" s="1"/>
  <c r="AE915" i="5"/>
  <c r="Y1615" i="5"/>
  <c r="V1615" i="5"/>
  <c r="Z1615" i="5" s="1"/>
  <c r="W1615" i="5"/>
  <c r="X1615" i="5"/>
  <c r="AE2280" i="5"/>
  <c r="P1687" i="5"/>
  <c r="O1688" i="5"/>
  <c r="AI1688" i="5" s="1"/>
  <c r="Q3046" i="5"/>
  <c r="AA3046" i="5" s="1"/>
  <c r="T3046" i="5"/>
  <c r="U3046" i="5"/>
  <c r="R3046" i="5"/>
  <c r="S3046" i="5"/>
  <c r="P1585" i="5"/>
  <c r="O1586" i="5"/>
  <c r="AI1586" i="5" s="1"/>
  <c r="AD2024" i="5"/>
  <c r="AN2024" i="5" s="1"/>
  <c r="Q2722" i="5"/>
  <c r="AA2722" i="5" s="1"/>
  <c r="U2722" i="5"/>
  <c r="R2722" i="5"/>
  <c r="T2722" i="5"/>
  <c r="S2722" i="5"/>
  <c r="AE3135" i="5"/>
  <c r="AC3171" i="5"/>
  <c r="AL3171" i="5" s="1"/>
  <c r="Q2882" i="5"/>
  <c r="AA2882" i="5" s="1"/>
  <c r="T2882" i="5"/>
  <c r="U2882" i="5"/>
  <c r="R2882" i="5"/>
  <c r="S2882" i="5"/>
  <c r="X2115" i="5"/>
  <c r="Y2115" i="5"/>
  <c r="V2115" i="5"/>
  <c r="Z2115" i="5" s="1"/>
  <c r="AB2115" i="5" s="1"/>
  <c r="W2115" i="5"/>
  <c r="W2516" i="5"/>
  <c r="X2516" i="5"/>
  <c r="Y2516" i="5"/>
  <c r="V2516" i="5"/>
  <c r="Z2516" i="5" s="1"/>
  <c r="AB2516" i="5" s="1"/>
  <c r="X3089" i="5"/>
  <c r="Y3089" i="5"/>
  <c r="V3089" i="5"/>
  <c r="Z3089" i="5" s="1"/>
  <c r="AB3089" i="5" s="1"/>
  <c r="W3089" i="5"/>
  <c r="U3289" i="5"/>
  <c r="S3289" i="5"/>
  <c r="T3289" i="5"/>
  <c r="R3289" i="5"/>
  <c r="Q3289" i="5"/>
  <c r="AA3289" i="5" s="1"/>
  <c r="AD1614" i="5"/>
  <c r="AN1614" i="5" s="1"/>
  <c r="AE3147" i="5"/>
  <c r="AE2323" i="5"/>
  <c r="O3018" i="5"/>
  <c r="AI3018" i="5" s="1"/>
  <c r="P3017" i="5"/>
  <c r="R2517" i="5"/>
  <c r="S2517" i="5"/>
  <c r="Q2517" i="5"/>
  <c r="AA2517" i="5" s="1"/>
  <c r="T2517" i="5"/>
  <c r="U2517" i="5"/>
  <c r="U2831" i="5"/>
  <c r="R2831" i="5"/>
  <c r="T2831" i="5"/>
  <c r="S2831" i="5"/>
  <c r="Q2831" i="5"/>
  <c r="AA2831" i="5" s="1"/>
  <c r="P1996" i="5"/>
  <c r="O1997" i="5"/>
  <c r="AI1997" i="5" s="1"/>
  <c r="X2934" i="5"/>
  <c r="Y2934" i="5"/>
  <c r="V2934" i="5"/>
  <c r="Z2934" i="5" s="1"/>
  <c r="W2934" i="5"/>
  <c r="W2771" i="5"/>
  <c r="X2771" i="5"/>
  <c r="Y2771" i="5"/>
  <c r="V2771" i="5"/>
  <c r="Z2771" i="5" s="1"/>
  <c r="AD3071" i="5"/>
  <c r="AN3071" i="5" s="1"/>
  <c r="AB3244" i="5"/>
  <c r="S1736" i="5"/>
  <c r="T1736" i="5"/>
  <c r="U1736" i="5"/>
  <c r="R1736" i="5"/>
  <c r="Q1736" i="5"/>
  <c r="AA1736" i="5" s="1"/>
  <c r="Y2548" i="5"/>
  <c r="V2548" i="5"/>
  <c r="Z2548" i="5" s="1"/>
  <c r="AB2548" i="5" s="1"/>
  <c r="W2548" i="5"/>
  <c r="X2548" i="5"/>
  <c r="W1562" i="5"/>
  <c r="X1562" i="5"/>
  <c r="Y1562" i="5"/>
  <c r="V1562" i="5"/>
  <c r="Z1562" i="5" s="1"/>
  <c r="AB1562" i="5" s="1"/>
  <c r="AC2279" i="5"/>
  <c r="AL2279" i="5" s="1"/>
  <c r="V2394" i="5"/>
  <c r="Z2394" i="5" s="1"/>
  <c r="AB2394" i="5" s="1"/>
  <c r="W2394" i="5"/>
  <c r="X2394" i="5"/>
  <c r="Y2394" i="5"/>
  <c r="AB2830" i="5"/>
  <c r="AD2830" i="5" s="1"/>
  <c r="AN2830" i="5" s="1"/>
  <c r="AC1653" i="5"/>
  <c r="AL1653" i="5" s="1"/>
  <c r="V1994" i="5"/>
  <c r="Z1994" i="5" s="1"/>
  <c r="AB1994" i="5" s="1"/>
  <c r="W1994" i="5"/>
  <c r="X1994" i="5"/>
  <c r="AD1994" i="5" s="1"/>
  <c r="AN1994" i="5" s="1"/>
  <c r="Y1994" i="5"/>
  <c r="AE1994" i="5" s="1"/>
  <c r="T2935" i="5"/>
  <c r="S2935" i="5"/>
  <c r="Q2935" i="5"/>
  <c r="AA2935" i="5" s="1"/>
  <c r="U2935" i="5"/>
  <c r="R2935" i="5"/>
  <c r="O2774" i="5"/>
  <c r="AI2774" i="5" s="1"/>
  <c r="P2773" i="5"/>
  <c r="R2918" i="5"/>
  <c r="S2918" i="5"/>
  <c r="Q2918" i="5"/>
  <c r="AA2918" i="5" s="1"/>
  <c r="T2918" i="5"/>
  <c r="U2918" i="5"/>
  <c r="T2025" i="5"/>
  <c r="Q2025" i="5"/>
  <c r="AA2025" i="5" s="1"/>
  <c r="U2025" i="5"/>
  <c r="S2025" i="5"/>
  <c r="R2025" i="5"/>
  <c r="P1517" i="5"/>
  <c r="O1518" i="5"/>
  <c r="AI1518" i="5" s="1"/>
  <c r="V2721" i="5"/>
  <c r="Z2721" i="5" s="1"/>
  <c r="AB2721" i="5" s="1"/>
  <c r="W2721" i="5"/>
  <c r="X2721" i="5"/>
  <c r="Y2721" i="5"/>
  <c r="S3149" i="5"/>
  <c r="U3149" i="5"/>
  <c r="T3149" i="5"/>
  <c r="R3149" i="5"/>
  <c r="Q3149" i="5"/>
  <c r="AA3149" i="5" s="1"/>
  <c r="AC1735" i="5"/>
  <c r="AL1735" i="5" s="1"/>
  <c r="AE1735" i="5"/>
  <c r="V2215" i="5"/>
  <c r="Z2215" i="5" s="1"/>
  <c r="AB2215" i="5" s="1"/>
  <c r="AE2215" i="5" s="1"/>
  <c r="W2215" i="5"/>
  <c r="X2215" i="5"/>
  <c r="Y2215" i="5"/>
  <c r="X2881" i="5"/>
  <c r="Y2881" i="5"/>
  <c r="V2881" i="5"/>
  <c r="Z2881" i="5" s="1"/>
  <c r="AB2881" i="5" s="1"/>
  <c r="W2881" i="5"/>
  <c r="P1784" i="5"/>
  <c r="O1785" i="5"/>
  <c r="AI1785" i="5" s="1"/>
  <c r="Q2180" i="5"/>
  <c r="AA2180" i="5" s="1"/>
  <c r="R2180" i="5"/>
  <c r="U2180" i="5"/>
  <c r="S2180" i="5"/>
  <c r="T2180" i="5"/>
  <c r="X2044" i="5"/>
  <c r="Y2044" i="5"/>
  <c r="V2044" i="5"/>
  <c r="Z2044" i="5" s="1"/>
  <c r="W2044" i="5"/>
  <c r="Q2416" i="5"/>
  <c r="AA2416" i="5" s="1"/>
  <c r="U2416" i="5"/>
  <c r="S2416" i="5"/>
  <c r="R2416" i="5"/>
  <c r="T2416" i="5"/>
  <c r="X74" i="5"/>
  <c r="Y74" i="5"/>
  <c r="V74" i="5"/>
  <c r="W74" i="5"/>
  <c r="AB626" i="5"/>
  <c r="Y626" i="5"/>
  <c r="V626" i="5"/>
  <c r="Z626" i="5" s="1"/>
  <c r="W626" i="5"/>
  <c r="X626" i="5"/>
  <c r="AD626" i="5" s="1"/>
  <c r="AN626" i="5" s="1"/>
  <c r="Y1413" i="5"/>
  <c r="V1413" i="5"/>
  <c r="Z1413" i="5" s="1"/>
  <c r="AB1413" i="5" s="1"/>
  <c r="W1413" i="5"/>
  <c r="X1413" i="5"/>
  <c r="AD1413" i="5" s="1"/>
  <c r="AN1413" i="5" s="1"/>
  <c r="Y651" i="5"/>
  <c r="V651" i="5"/>
  <c r="Z651" i="5" s="1"/>
  <c r="AB651" i="5" s="1"/>
  <c r="W651" i="5"/>
  <c r="X651" i="5"/>
  <c r="Y1013" i="5"/>
  <c r="V1013" i="5"/>
  <c r="Z1013" i="5" s="1"/>
  <c r="AB1013" i="5" s="1"/>
  <c r="W1013" i="5"/>
  <c r="X1013" i="5"/>
  <c r="Y750" i="5"/>
  <c r="V750" i="5"/>
  <c r="Z750" i="5" s="1"/>
  <c r="AB750" i="5" s="1"/>
  <c r="W750" i="5"/>
  <c r="X750" i="5"/>
  <c r="AE814" i="5"/>
  <c r="AB1197" i="5"/>
  <c r="Y1197" i="5"/>
  <c r="V1197" i="5"/>
  <c r="Z1197" i="5" s="1"/>
  <c r="W1197" i="5"/>
  <c r="X1197" i="5"/>
  <c r="AD1197" i="5" s="1"/>
  <c r="AN1197" i="5" s="1"/>
  <c r="AD1114" i="5"/>
  <c r="AN1114" i="5" s="1"/>
  <c r="X137" i="5"/>
  <c r="Y137" i="5"/>
  <c r="V137" i="5"/>
  <c r="Z137" i="5" s="1"/>
  <c r="AB137" i="5" s="1"/>
  <c r="W137" i="5"/>
  <c r="Y943" i="5"/>
  <c r="V943" i="5"/>
  <c r="Z943" i="5" s="1"/>
  <c r="AB943" i="5" s="1"/>
  <c r="W943" i="5"/>
  <c r="X943" i="5"/>
  <c r="Y713" i="5"/>
  <c r="V713" i="5"/>
  <c r="Z713" i="5" s="1"/>
  <c r="AB713" i="5" s="1"/>
  <c r="W713" i="5"/>
  <c r="X713" i="5"/>
  <c r="AC1329" i="5"/>
  <c r="AL1329" i="5" s="1"/>
  <c r="AD1214" i="5"/>
  <c r="AN1214" i="5" s="1"/>
  <c r="X154" i="5"/>
  <c r="Y154" i="5"/>
  <c r="V154" i="5"/>
  <c r="Z154" i="5" s="1"/>
  <c r="AB154" i="5" s="1"/>
  <c r="W154" i="5"/>
  <c r="Y1358" i="5"/>
  <c r="W1358" i="5"/>
  <c r="AC1358" i="5" s="1"/>
  <c r="AL1358" i="5" s="1"/>
  <c r="V1358" i="5"/>
  <c r="Z1358" i="5" s="1"/>
  <c r="AB1358" i="5" s="1"/>
  <c r="X1358" i="5"/>
  <c r="W555" i="5"/>
  <c r="V555" i="5"/>
  <c r="Z555" i="5" s="1"/>
  <c r="AB555" i="5" s="1"/>
  <c r="X555" i="5"/>
  <c r="Y555" i="5"/>
  <c r="U2816" i="5"/>
  <c r="S2816" i="5"/>
  <c r="R2816" i="5"/>
  <c r="T2816" i="5"/>
  <c r="Q2816" i="5"/>
  <c r="AA2816" i="5" s="1"/>
  <c r="AB1615" i="5"/>
  <c r="AC2280" i="5"/>
  <c r="AL2280" i="5" s="1"/>
  <c r="R1817" i="5"/>
  <c r="Q1817" i="5"/>
  <c r="AA1817" i="5" s="1"/>
  <c r="S1817" i="5"/>
  <c r="T1817" i="5"/>
  <c r="U1817" i="5"/>
  <c r="AE1684" i="5"/>
  <c r="P3174" i="5"/>
  <c r="O3175" i="5"/>
  <c r="AI3175" i="5" s="1"/>
  <c r="P2723" i="5"/>
  <c r="O2724" i="5"/>
  <c r="AI2724" i="5" s="1"/>
  <c r="AC2262" i="5"/>
  <c r="AL2262" i="5" s="1"/>
  <c r="AD3171" i="5"/>
  <c r="AN3171" i="5" s="1"/>
  <c r="AE2880" i="5"/>
  <c r="Y1654" i="5"/>
  <c r="V1654" i="5"/>
  <c r="Z1654" i="5" s="1"/>
  <c r="AB1654" i="5" s="1"/>
  <c r="W1654" i="5"/>
  <c r="X1654" i="5"/>
  <c r="AE3089" i="5"/>
  <c r="R2281" i="5"/>
  <c r="U2281" i="5"/>
  <c r="S2281" i="5"/>
  <c r="T2281" i="5"/>
  <c r="Q2281" i="5"/>
  <c r="AA2281" i="5" s="1"/>
  <c r="Y1816" i="5"/>
  <c r="V1816" i="5"/>
  <c r="Z1816" i="5" s="1"/>
  <c r="AB1816" i="5" s="1"/>
  <c r="AC1816" i="5" s="1"/>
  <c r="AL1816" i="5" s="1"/>
  <c r="W1816" i="5"/>
  <c r="X1816" i="5"/>
  <c r="AC1614" i="5"/>
  <c r="AL1614" i="5" s="1"/>
  <c r="Y2616" i="5"/>
  <c r="V2616" i="5"/>
  <c r="Z2616" i="5" s="1"/>
  <c r="AB2616" i="5" s="1"/>
  <c r="AE2616" i="5" s="1"/>
  <c r="W2616" i="5"/>
  <c r="X2616" i="5"/>
  <c r="AE3070" i="5"/>
  <c r="AB1714" i="5"/>
  <c r="AD1714" i="5" s="1"/>
  <c r="AN1714" i="5" s="1"/>
  <c r="AD3147" i="5"/>
  <c r="AN3147" i="5" s="1"/>
  <c r="U2549" i="5"/>
  <c r="R2549" i="5"/>
  <c r="S2549" i="5"/>
  <c r="Q2549" i="5"/>
  <c r="AA2549" i="5" s="1"/>
  <c r="T2549" i="5"/>
  <c r="AC3088" i="5"/>
  <c r="AL3088" i="5" s="1"/>
  <c r="S3016" i="5"/>
  <c r="R3016" i="5"/>
  <c r="T3016" i="5"/>
  <c r="Q3016" i="5"/>
  <c r="AA3016" i="5" s="1"/>
  <c r="U3016" i="5"/>
  <c r="AE3271" i="5"/>
  <c r="P2396" i="5"/>
  <c r="O2397" i="5"/>
  <c r="AI2397" i="5" s="1"/>
  <c r="O2833" i="5"/>
  <c r="AI2833" i="5" s="1"/>
  <c r="P2832" i="5"/>
  <c r="U1995" i="5"/>
  <c r="R1995" i="5"/>
  <c r="S1995" i="5"/>
  <c r="Q1995" i="5"/>
  <c r="AA1995" i="5" s="1"/>
  <c r="T1995" i="5"/>
  <c r="AB2934" i="5"/>
  <c r="P2901" i="5"/>
  <c r="O2902" i="5"/>
  <c r="AI2902" i="5" s="1"/>
  <c r="AB2771" i="5"/>
  <c r="P2265" i="5"/>
  <c r="O2266" i="5"/>
  <c r="AI2266" i="5" s="1"/>
  <c r="X2917" i="5"/>
  <c r="Y2917" i="5"/>
  <c r="V2917" i="5"/>
  <c r="Z2917" i="5" s="1"/>
  <c r="AB2917" i="5" s="1"/>
  <c r="W2917" i="5"/>
  <c r="AE3071" i="5"/>
  <c r="AD2393" i="5"/>
  <c r="AN2393" i="5" s="1"/>
  <c r="AE3044" i="5"/>
  <c r="Q2617" i="5"/>
  <c r="AA2617" i="5" s="1"/>
  <c r="T2617" i="5"/>
  <c r="U2617" i="5"/>
  <c r="R2617" i="5"/>
  <c r="S2617" i="5"/>
  <c r="P1737" i="5"/>
  <c r="O1738" i="5"/>
  <c r="AI1738" i="5" s="1"/>
  <c r="AE2023" i="5"/>
  <c r="AD1782" i="5"/>
  <c r="AN1782" i="5" s="1"/>
  <c r="W2362" i="5"/>
  <c r="X2362" i="5"/>
  <c r="Y2362" i="5"/>
  <c r="V2362" i="5"/>
  <c r="Z2362" i="5" s="1"/>
  <c r="AB2362" i="5" s="1"/>
  <c r="P3273" i="5"/>
  <c r="O3274" i="5"/>
  <c r="AI3274" i="5" s="1"/>
  <c r="AC2547" i="5"/>
  <c r="AL2547" i="5" s="1"/>
  <c r="W2815" i="5"/>
  <c r="X2815" i="5"/>
  <c r="AD2815" i="5" s="1"/>
  <c r="AN2815" i="5" s="1"/>
  <c r="Y2815" i="5"/>
  <c r="V2815" i="5"/>
  <c r="Z2815" i="5" s="1"/>
  <c r="AB2815" i="5" s="1"/>
  <c r="Y3045" i="5"/>
  <c r="V3045" i="5"/>
  <c r="Z3045" i="5" s="1"/>
  <c r="AB3045" i="5" s="1"/>
  <c r="W3045" i="5"/>
  <c r="X3045" i="5"/>
  <c r="AE1966" i="5"/>
  <c r="AC1994" i="5"/>
  <c r="AL1994" i="5" s="1"/>
  <c r="X1583" i="5"/>
  <c r="Y1583" i="5"/>
  <c r="V1583" i="5"/>
  <c r="Z1583" i="5" s="1"/>
  <c r="AB1583" i="5" s="1"/>
  <c r="W1583" i="5"/>
  <c r="P2936" i="5"/>
  <c r="O2937" i="5"/>
  <c r="AI2937" i="5" s="1"/>
  <c r="AC2615" i="5"/>
  <c r="AL2615" i="5" s="1"/>
  <c r="V2263" i="5"/>
  <c r="Z2263" i="5" s="1"/>
  <c r="AB2263" i="5" s="1"/>
  <c r="W2263" i="5"/>
  <c r="X2263" i="5"/>
  <c r="Y2263" i="5"/>
  <c r="AE2515" i="5"/>
  <c r="P3073" i="5"/>
  <c r="O3074" i="5"/>
  <c r="AI3074" i="5" s="1"/>
  <c r="Q1516" i="5"/>
  <c r="AA1516" i="5" s="1"/>
  <c r="R1516" i="5"/>
  <c r="U1516" i="5"/>
  <c r="S1516" i="5"/>
  <c r="T1516" i="5"/>
  <c r="AB3172" i="5"/>
  <c r="AD1641" i="5"/>
  <c r="AN1641" i="5" s="1"/>
  <c r="P3246" i="5"/>
  <c r="O3247" i="5"/>
  <c r="AI3247" i="5" s="1"/>
  <c r="AC2916" i="5"/>
  <c r="AL2916" i="5" s="1"/>
  <c r="O2365" i="5"/>
  <c r="AI2365" i="5" s="1"/>
  <c r="P2364" i="5"/>
  <c r="AD2214" i="5"/>
  <c r="AN2214" i="5" s="1"/>
  <c r="AB2044" i="5"/>
  <c r="AC2044" i="5" s="1"/>
  <c r="AL2044" i="5" s="1"/>
  <c r="O2118" i="5"/>
  <c r="AI2118" i="5" s="1"/>
  <c r="P2117" i="5"/>
  <c r="P1969" i="5"/>
  <c r="O1970" i="5"/>
  <c r="AI1970" i="5" s="1"/>
  <c r="AE1781" i="5"/>
  <c r="AE1917" i="5"/>
  <c r="AC1917" i="5"/>
  <c r="AL1917" i="5" s="1"/>
  <c r="AD1917" i="5"/>
  <c r="AN1917" i="5" s="1"/>
  <c r="Y1918" i="5"/>
  <c r="V1918" i="5"/>
  <c r="Z1918" i="5" s="1"/>
  <c r="AB1918" i="5" s="1"/>
  <c r="W1918" i="5"/>
  <c r="X1918" i="5"/>
  <c r="P1920" i="5"/>
  <c r="O1921" i="5"/>
  <c r="AI1921" i="5" s="1"/>
  <c r="T1919" i="5"/>
  <c r="Q1919" i="5"/>
  <c r="AA1919" i="5" s="1"/>
  <c r="U1919" i="5"/>
  <c r="R1919" i="5"/>
  <c r="S1919" i="5"/>
  <c r="AC1484" i="5"/>
  <c r="AL1484" i="5" s="1"/>
  <c r="AE1484" i="5"/>
  <c r="Y1485" i="5"/>
  <c r="V1485" i="5"/>
  <c r="Z1485" i="5" s="1"/>
  <c r="AB1485" i="5" s="1"/>
  <c r="W1485" i="5"/>
  <c r="X1485" i="5"/>
  <c r="O753" i="5"/>
  <c r="AI753" i="5" s="1"/>
  <c r="P752" i="5"/>
  <c r="O1200" i="5"/>
  <c r="AI1200" i="5" s="1"/>
  <c r="P1199" i="5"/>
  <c r="U494" i="5"/>
  <c r="S494" i="5"/>
  <c r="T494" i="5"/>
  <c r="Q494" i="5"/>
  <c r="AA494" i="5" s="1"/>
  <c r="R494" i="5"/>
  <c r="O533" i="5"/>
  <c r="AI533" i="5" s="1"/>
  <c r="P532" i="5"/>
  <c r="O1332" i="5"/>
  <c r="AI1332" i="5" s="1"/>
  <c r="P1331" i="5"/>
  <c r="O16" i="5"/>
  <c r="AI16" i="5" s="1"/>
  <c r="P15" i="5"/>
  <c r="U916" i="5"/>
  <c r="R916" i="5"/>
  <c r="S916" i="5"/>
  <c r="T916" i="5"/>
  <c r="Q916" i="5"/>
  <c r="AA916" i="5" s="1"/>
  <c r="U1014" i="5"/>
  <c r="T1014" i="5"/>
  <c r="R1014" i="5"/>
  <c r="Q1014" i="5"/>
  <c r="AA1014" i="5" s="1"/>
  <c r="S1014" i="5"/>
  <c r="O1377" i="5"/>
  <c r="AI1377" i="5" s="1"/>
  <c r="P1376" i="5"/>
  <c r="O1416" i="5"/>
  <c r="AI1416" i="5" s="1"/>
  <c r="P1415" i="5"/>
  <c r="U252" i="5"/>
  <c r="T252" i="5"/>
  <c r="R252" i="5"/>
  <c r="S252" i="5"/>
  <c r="Q252" i="5"/>
  <c r="AA252" i="5" s="1"/>
  <c r="O443" i="5"/>
  <c r="AI443" i="5" s="1"/>
  <c r="P442" i="5"/>
  <c r="U774" i="5"/>
  <c r="T774" i="5"/>
  <c r="R774" i="5"/>
  <c r="Q774" i="5"/>
  <c r="AA774" i="5" s="1"/>
  <c r="S774" i="5"/>
  <c r="O1117" i="5"/>
  <c r="AI1117" i="5" s="1"/>
  <c r="P1116" i="5"/>
  <c r="O517" i="5"/>
  <c r="AI517" i="5" s="1"/>
  <c r="P516" i="5"/>
  <c r="O496" i="5"/>
  <c r="AI496" i="5" s="1"/>
  <c r="P495" i="5"/>
  <c r="U1486" i="5"/>
  <c r="R1486" i="5"/>
  <c r="S1486" i="5"/>
  <c r="Q1486" i="5"/>
  <c r="AA1486" i="5" s="1"/>
  <c r="T1486" i="5"/>
  <c r="O416" i="5"/>
  <c r="AI416" i="5" s="1"/>
  <c r="P415" i="5"/>
  <c r="U1215" i="5"/>
  <c r="S1215" i="5"/>
  <c r="T1215" i="5"/>
  <c r="Q1215" i="5"/>
  <c r="AA1215" i="5" s="1"/>
  <c r="R1215" i="5"/>
  <c r="O1448" i="5"/>
  <c r="AI1448" i="5" s="1"/>
  <c r="P1447" i="5"/>
  <c r="O918" i="5"/>
  <c r="AI918" i="5" s="1"/>
  <c r="P917" i="5"/>
  <c r="O377" i="5"/>
  <c r="AI377" i="5" s="1"/>
  <c r="P376" i="5"/>
  <c r="U652" i="5"/>
  <c r="R652" i="5"/>
  <c r="S652" i="5"/>
  <c r="T652" i="5"/>
  <c r="Q652" i="5"/>
  <c r="AA652" i="5" s="1"/>
  <c r="O853" i="5"/>
  <c r="AI853" i="5" s="1"/>
  <c r="P852" i="5"/>
  <c r="O1016" i="5"/>
  <c r="AI1016" i="5" s="1"/>
  <c r="P1015" i="5"/>
  <c r="U627" i="5"/>
  <c r="R627" i="5"/>
  <c r="T627" i="5"/>
  <c r="Q627" i="5"/>
  <c r="AA627" i="5" s="1"/>
  <c r="S627" i="5"/>
  <c r="O254" i="5"/>
  <c r="AI254" i="5" s="1"/>
  <c r="P253" i="5"/>
  <c r="U815" i="5"/>
  <c r="R815" i="5"/>
  <c r="S815" i="5"/>
  <c r="T815" i="5"/>
  <c r="Q815" i="5"/>
  <c r="AA815" i="5" s="1"/>
  <c r="O776" i="5"/>
  <c r="AI776" i="5" s="1"/>
  <c r="P775" i="5"/>
  <c r="U138" i="5"/>
  <c r="R138" i="5"/>
  <c r="S138" i="5"/>
  <c r="T138" i="5"/>
  <c r="Q138" i="5"/>
  <c r="AA138" i="5" s="1"/>
  <c r="S349" i="5"/>
  <c r="T349" i="5"/>
  <c r="R349" i="5"/>
  <c r="U349" i="5"/>
  <c r="Q349" i="5"/>
  <c r="AA349" i="5" s="1"/>
  <c r="U944" i="5"/>
  <c r="R944" i="5"/>
  <c r="S944" i="5"/>
  <c r="T944" i="5"/>
  <c r="Q944" i="5"/>
  <c r="AA944" i="5" s="1"/>
  <c r="O1488" i="5"/>
  <c r="AI1488" i="5" s="1"/>
  <c r="P1487" i="5"/>
  <c r="U891" i="5"/>
  <c r="R891" i="5"/>
  <c r="S891" i="5"/>
  <c r="T891" i="5"/>
  <c r="Q891" i="5"/>
  <c r="AA891" i="5" s="1"/>
  <c r="O1217" i="5"/>
  <c r="AI1217" i="5" s="1"/>
  <c r="P1216" i="5"/>
  <c r="U666" i="5"/>
  <c r="T666" i="5"/>
  <c r="R666" i="5"/>
  <c r="S666" i="5"/>
  <c r="Q666" i="5"/>
  <c r="AA666" i="5" s="1"/>
  <c r="U155" i="5"/>
  <c r="S155" i="5"/>
  <c r="T155" i="5"/>
  <c r="Q155" i="5"/>
  <c r="AA155" i="5" s="1"/>
  <c r="R155" i="5"/>
  <c r="U1359" i="5"/>
  <c r="S1359" i="5"/>
  <c r="T1359" i="5"/>
  <c r="Q1359" i="5"/>
  <c r="AA1359" i="5" s="1"/>
  <c r="R1359" i="5"/>
  <c r="U556" i="5"/>
  <c r="R556" i="5"/>
  <c r="S556" i="5"/>
  <c r="T556" i="5"/>
  <c r="Q556" i="5"/>
  <c r="AA556" i="5" s="1"/>
  <c r="O654" i="5"/>
  <c r="AI654" i="5" s="1"/>
  <c r="P653" i="5"/>
  <c r="U1259" i="5"/>
  <c r="S1259" i="5"/>
  <c r="T1259" i="5"/>
  <c r="R1259" i="5"/>
  <c r="Q1259" i="5"/>
  <c r="AA1259" i="5" s="1"/>
  <c r="O629" i="5"/>
  <c r="AI629" i="5" s="1"/>
  <c r="P628" i="5"/>
  <c r="U441" i="5"/>
  <c r="S441" i="5"/>
  <c r="T441" i="5"/>
  <c r="Q441" i="5"/>
  <c r="AA441" i="5" s="1"/>
  <c r="R441" i="5"/>
  <c r="U1115" i="5"/>
  <c r="R1115" i="5"/>
  <c r="S1115" i="5"/>
  <c r="T1115" i="5"/>
  <c r="Q1115" i="5"/>
  <c r="AA1115" i="5" s="1"/>
  <c r="U515" i="5"/>
  <c r="R515" i="5"/>
  <c r="T515" i="5"/>
  <c r="S515" i="5"/>
  <c r="Q515" i="5"/>
  <c r="AA515" i="5" s="1"/>
  <c r="O236" i="5"/>
  <c r="AI236" i="5" s="1"/>
  <c r="P235" i="5"/>
  <c r="O716" i="5"/>
  <c r="AI716" i="5" s="1"/>
  <c r="P715" i="5"/>
  <c r="T414" i="5"/>
  <c r="U414" i="5"/>
  <c r="Q414" i="5"/>
  <c r="AA414" i="5" s="1"/>
  <c r="R414" i="5"/>
  <c r="S414" i="5"/>
  <c r="U1446" i="5"/>
  <c r="R1446" i="5"/>
  <c r="S1446" i="5"/>
  <c r="Q1446" i="5"/>
  <c r="AA1446" i="5" s="1"/>
  <c r="T1446" i="5"/>
  <c r="U375" i="5"/>
  <c r="R375" i="5"/>
  <c r="S375" i="5"/>
  <c r="T375" i="5"/>
  <c r="Q375" i="5"/>
  <c r="AA375" i="5" s="1"/>
  <c r="U851" i="5"/>
  <c r="R851" i="5"/>
  <c r="S851" i="5"/>
  <c r="T851" i="5"/>
  <c r="Q851" i="5"/>
  <c r="AA851" i="5" s="1"/>
  <c r="U751" i="5"/>
  <c r="R751" i="5"/>
  <c r="S751" i="5"/>
  <c r="T751" i="5"/>
  <c r="Q751" i="5"/>
  <c r="AA751" i="5" s="1"/>
  <c r="O817" i="5"/>
  <c r="AI817" i="5" s="1"/>
  <c r="P816" i="5"/>
  <c r="U1198" i="5"/>
  <c r="T1198" i="5"/>
  <c r="Q1198" i="5"/>
  <c r="AA1198" i="5" s="1"/>
  <c r="S1198" i="5"/>
  <c r="R1198" i="5"/>
  <c r="O140" i="5"/>
  <c r="AI140" i="5" s="1"/>
  <c r="P139" i="5"/>
  <c r="O351" i="5"/>
  <c r="AI351" i="5" s="1"/>
  <c r="P350" i="5"/>
  <c r="O946" i="5"/>
  <c r="AI946" i="5" s="1"/>
  <c r="P945" i="5"/>
  <c r="U531" i="5"/>
  <c r="R531" i="5"/>
  <c r="T531" i="5"/>
  <c r="S531" i="5"/>
  <c r="Q531" i="5"/>
  <c r="AA531" i="5" s="1"/>
  <c r="U234" i="5"/>
  <c r="R234" i="5"/>
  <c r="S234" i="5"/>
  <c r="T234" i="5"/>
  <c r="Q234" i="5"/>
  <c r="AA234" i="5" s="1"/>
  <c r="U714" i="5"/>
  <c r="T714" i="5"/>
  <c r="R714" i="5"/>
  <c r="S714" i="5"/>
  <c r="Q714" i="5"/>
  <c r="AA714" i="5" s="1"/>
  <c r="O893" i="5"/>
  <c r="AI893" i="5" s="1"/>
  <c r="P892" i="5"/>
  <c r="U1330" i="5"/>
  <c r="R1330" i="5"/>
  <c r="S1330" i="5"/>
  <c r="T1330" i="5"/>
  <c r="Q1330" i="5"/>
  <c r="AA1330" i="5" s="1"/>
  <c r="U14" i="5"/>
  <c r="R14" i="5"/>
  <c r="S14" i="5"/>
  <c r="T14" i="5"/>
  <c r="Q14" i="5"/>
  <c r="AA14" i="5" s="1"/>
  <c r="O668" i="5"/>
  <c r="AI668" i="5" s="1"/>
  <c r="P667" i="5"/>
  <c r="O157" i="5"/>
  <c r="AI157" i="5" s="1"/>
  <c r="P156" i="5"/>
  <c r="O1361" i="5"/>
  <c r="AI1361" i="5" s="1"/>
  <c r="P1360" i="5"/>
  <c r="O558" i="5"/>
  <c r="AI558" i="5" s="1"/>
  <c r="P557" i="5"/>
  <c r="O1261" i="5"/>
  <c r="AI1261" i="5" s="1"/>
  <c r="P1260" i="5"/>
  <c r="U1375" i="5"/>
  <c r="S1375" i="5"/>
  <c r="T1375" i="5"/>
  <c r="R1375" i="5"/>
  <c r="Q1375" i="5"/>
  <c r="AA1375" i="5" s="1"/>
  <c r="U1414" i="5"/>
  <c r="R1414" i="5"/>
  <c r="S1414" i="5"/>
  <c r="Q1414" i="5"/>
  <c r="AA1414" i="5" s="1"/>
  <c r="T1414" i="5"/>
  <c r="AE251" i="5" l="1"/>
  <c r="AD251" i="5"/>
  <c r="AN251" i="5" s="1"/>
  <c r="AE1258" i="5"/>
  <c r="AC1258" i="5"/>
  <c r="AL1258" i="5" s="1"/>
  <c r="AD1258" i="5"/>
  <c r="AN1258" i="5" s="1"/>
  <c r="AE2934" i="5"/>
  <c r="AC665" i="5"/>
  <c r="AL665" i="5" s="1"/>
  <c r="AD1329" i="5"/>
  <c r="AN1329" i="5" s="1"/>
  <c r="Z74" i="5"/>
  <c r="AB74" i="5" s="1"/>
  <c r="AD2115" i="5"/>
  <c r="AN2115" i="5" s="1"/>
  <c r="AE1214" i="5"/>
  <c r="AD493" i="5"/>
  <c r="AN493" i="5" s="1"/>
  <c r="AC814" i="5"/>
  <c r="AL814" i="5" s="1"/>
  <c r="AD2415" i="5"/>
  <c r="AN2415" i="5" s="1"/>
  <c r="AE3148" i="5"/>
  <c r="AD2917" i="5"/>
  <c r="AN2917" i="5" s="1"/>
  <c r="AD1816" i="5"/>
  <c r="AN1816" i="5" s="1"/>
  <c r="AD651" i="5"/>
  <c r="AN651" i="5" s="1"/>
  <c r="AC2394" i="5"/>
  <c r="AL2394" i="5" s="1"/>
  <c r="AE1562" i="5"/>
  <c r="AD2516" i="5"/>
  <c r="AN2516" i="5" s="1"/>
  <c r="AC3136" i="5"/>
  <c r="AL3136" i="5" s="1"/>
  <c r="AE3015" i="5"/>
  <c r="AC3015" i="5"/>
  <c r="AL3015" i="5" s="1"/>
  <c r="AD850" i="5"/>
  <c r="AN850" i="5" s="1"/>
  <c r="AC850" i="5"/>
  <c r="AL850" i="5" s="1"/>
  <c r="AP1261" i="5"/>
  <c r="AR1260" i="5" s="1"/>
  <c r="AQ1261" i="5"/>
  <c r="AP893" i="5"/>
  <c r="AR892" i="5" s="1"/>
  <c r="AQ893" i="5"/>
  <c r="AP918" i="5"/>
  <c r="AR917" i="5" s="1"/>
  <c r="AQ918" i="5"/>
  <c r="AP496" i="5"/>
  <c r="AQ496" i="5"/>
  <c r="AR495" i="5"/>
  <c r="AP1117" i="5"/>
  <c r="AQ1117" i="5"/>
  <c r="AP1377" i="5"/>
  <c r="AR1376" i="5" s="1"/>
  <c r="AQ1377" i="5"/>
  <c r="AP16" i="5"/>
  <c r="AQ16" i="5"/>
  <c r="AR15" i="5"/>
  <c r="AP533" i="5"/>
  <c r="AR532" i="5" s="1"/>
  <c r="AQ533" i="5"/>
  <c r="AC2263" i="5"/>
  <c r="AL2263" i="5" s="1"/>
  <c r="AQ2902" i="5"/>
  <c r="AP2902" i="5"/>
  <c r="AR2901" i="5" s="1"/>
  <c r="AD137" i="5"/>
  <c r="AN137" i="5" s="1"/>
  <c r="AC1197" i="5"/>
  <c r="AL1197" i="5" s="1"/>
  <c r="AE750" i="5"/>
  <c r="AC651" i="5"/>
  <c r="AL651" i="5" s="1"/>
  <c r="AP1518" i="5"/>
  <c r="AR1517" i="5"/>
  <c r="AQ1518" i="5"/>
  <c r="AQ3018" i="5"/>
  <c r="AP3018" i="5"/>
  <c r="AR3017" i="5"/>
  <c r="AC1114" i="5"/>
  <c r="AL1114" i="5" s="1"/>
  <c r="AQ3151" i="5"/>
  <c r="AP3151" i="5"/>
  <c r="AQ2327" i="5"/>
  <c r="AP2327" i="5"/>
  <c r="AQ3092" i="5"/>
  <c r="AP3092" i="5"/>
  <c r="AR3091" i="5" s="1"/>
  <c r="AC3288" i="5"/>
  <c r="AL3288" i="5" s="1"/>
  <c r="AP2619" i="5"/>
  <c r="AR2618" i="5" s="1"/>
  <c r="AQ2619" i="5"/>
  <c r="AQ2818" i="5"/>
  <c r="AR2817" i="5"/>
  <c r="AP2818" i="5"/>
  <c r="AR2326" i="5"/>
  <c r="AR1116" i="5"/>
  <c r="AP1361" i="5"/>
  <c r="AR1361" i="5" s="1"/>
  <c r="AQ1361" i="5"/>
  <c r="AP817" i="5"/>
  <c r="AR816" i="5" s="1"/>
  <c r="AQ817" i="5"/>
  <c r="AQ946" i="5"/>
  <c r="AP946" i="5"/>
  <c r="AR945" i="5" s="1"/>
  <c r="AP140" i="5"/>
  <c r="AR139" i="5" s="1"/>
  <c r="AQ140" i="5"/>
  <c r="AP236" i="5"/>
  <c r="AR235" i="5" s="1"/>
  <c r="AQ236" i="5"/>
  <c r="AQ654" i="5"/>
  <c r="AP654" i="5"/>
  <c r="AR653" i="5" s="1"/>
  <c r="AP1016" i="5"/>
  <c r="AR1015" i="5" s="1"/>
  <c r="AQ1016" i="5"/>
  <c r="AP416" i="5"/>
  <c r="AQ416" i="5"/>
  <c r="AR415" i="5"/>
  <c r="AP753" i="5"/>
  <c r="AR752" i="5" s="1"/>
  <c r="AQ753" i="5"/>
  <c r="AP1921" i="5"/>
  <c r="AR1920" i="5" s="1"/>
  <c r="AQ1921" i="5"/>
  <c r="AP3247" i="5"/>
  <c r="AQ3247" i="5"/>
  <c r="AP2266" i="5"/>
  <c r="AQ2266" i="5"/>
  <c r="AP2833" i="5"/>
  <c r="AQ2833" i="5"/>
  <c r="AR2832" i="5"/>
  <c r="AP3175" i="5"/>
  <c r="AR3174" i="5" s="1"/>
  <c r="AQ3175" i="5"/>
  <c r="AD713" i="5"/>
  <c r="AN713" i="5" s="1"/>
  <c r="AC137" i="5"/>
  <c r="AL137" i="5" s="1"/>
  <c r="AC1413" i="5"/>
  <c r="AL1413" i="5" s="1"/>
  <c r="AC626" i="5"/>
  <c r="AL626" i="5" s="1"/>
  <c r="AC74" i="5"/>
  <c r="AL74" i="5" s="1"/>
  <c r="AD2721" i="5"/>
  <c r="AN2721" i="5" s="1"/>
  <c r="AQ2774" i="5"/>
  <c r="AP2774" i="5"/>
  <c r="AR2773" i="5" s="1"/>
  <c r="AC3089" i="5"/>
  <c r="AL3089" i="5" s="1"/>
  <c r="AE493" i="5"/>
  <c r="AP2920" i="5"/>
  <c r="AR2919" i="5" s="1"/>
  <c r="AQ2920" i="5"/>
  <c r="AP3291" i="5"/>
  <c r="AR3290" i="5" s="1"/>
  <c r="AQ3291" i="5"/>
  <c r="AE850" i="5"/>
  <c r="AP1657" i="5"/>
  <c r="AR1656" i="5" s="1"/>
  <c r="AQ1657" i="5"/>
  <c r="AE3136" i="5"/>
  <c r="AR1360" i="5"/>
  <c r="AR2325" i="5"/>
  <c r="AR2045" i="5"/>
  <c r="AP351" i="5"/>
  <c r="AR350" i="5" s="1"/>
  <c r="AQ351" i="5"/>
  <c r="AP716" i="5"/>
  <c r="AR715" i="5" s="1"/>
  <c r="AQ716" i="5"/>
  <c r="AP668" i="5"/>
  <c r="AQ668" i="5"/>
  <c r="AR667" i="5"/>
  <c r="AQ558" i="5"/>
  <c r="AP558" i="5"/>
  <c r="AR557" i="5"/>
  <c r="AP157" i="5"/>
  <c r="AR156" i="5" s="1"/>
  <c r="AQ157" i="5"/>
  <c r="AP629" i="5"/>
  <c r="AQ629" i="5"/>
  <c r="AR628" i="5"/>
  <c r="AP1488" i="5"/>
  <c r="AQ1488" i="5"/>
  <c r="AR1487" i="5"/>
  <c r="AQ254" i="5"/>
  <c r="AP254" i="5"/>
  <c r="AR253" i="5" s="1"/>
  <c r="AP377" i="5"/>
  <c r="AR376" i="5" s="1"/>
  <c r="AQ377" i="5"/>
  <c r="AP1448" i="5"/>
  <c r="AQ1448" i="5"/>
  <c r="AR1447" i="5"/>
  <c r="AP517" i="5"/>
  <c r="AR516" i="5" s="1"/>
  <c r="AQ517" i="5"/>
  <c r="AP1416" i="5"/>
  <c r="AR1415" i="5" s="1"/>
  <c r="AQ1416" i="5"/>
  <c r="AP1332" i="5"/>
  <c r="AR1331" i="5" s="1"/>
  <c r="AQ1332" i="5"/>
  <c r="AQ2118" i="5"/>
  <c r="AP2118" i="5"/>
  <c r="AR2117" i="5" s="1"/>
  <c r="AP2365" i="5"/>
  <c r="AQ2365" i="5"/>
  <c r="AR2364" i="5"/>
  <c r="AQ3074" i="5"/>
  <c r="AP3074" i="5"/>
  <c r="AR3073" i="5"/>
  <c r="AP2937" i="5"/>
  <c r="AR2936" i="5" s="1"/>
  <c r="AQ2937" i="5"/>
  <c r="AQ2397" i="5"/>
  <c r="AP2397" i="5"/>
  <c r="AR2396" i="5"/>
  <c r="AE1358" i="5"/>
  <c r="AC713" i="5"/>
  <c r="AL713" i="5" s="1"/>
  <c r="AE1413" i="5"/>
  <c r="AP1997" i="5"/>
  <c r="AR1996" i="5" s="1"/>
  <c r="AQ1997" i="5"/>
  <c r="AD3089" i="5"/>
  <c r="AN3089" i="5" s="1"/>
  <c r="AQ1688" i="5"/>
  <c r="AP1688" i="5"/>
  <c r="AR1687" i="5" s="1"/>
  <c r="AE1445" i="5"/>
  <c r="AE1114" i="5"/>
  <c r="AQ2182" i="5"/>
  <c r="AP2182" i="5"/>
  <c r="AR2181" i="5" s="1"/>
  <c r="AQ2027" i="5"/>
  <c r="AP2027" i="5"/>
  <c r="AQ2519" i="5"/>
  <c r="AP2519" i="5"/>
  <c r="AR2518" i="5" s="1"/>
  <c r="AD3288" i="5"/>
  <c r="AN3288" i="5" s="1"/>
  <c r="AP2218" i="5"/>
  <c r="AR2217" i="5" s="1"/>
  <c r="AQ2218" i="5"/>
  <c r="AP2283" i="5"/>
  <c r="AR2282" i="5" s="1"/>
  <c r="AQ2283" i="5"/>
  <c r="AP2047" i="5"/>
  <c r="AR2046" i="5" s="1"/>
  <c r="AQ2047" i="5"/>
  <c r="AD2280" i="5"/>
  <c r="AN2280" i="5" s="1"/>
  <c r="AD3136" i="5"/>
  <c r="AN3136" i="5" s="1"/>
  <c r="AR3150" i="5"/>
  <c r="AR1115" i="5"/>
  <c r="AP1217" i="5"/>
  <c r="AR1216" i="5"/>
  <c r="AQ1217" i="5"/>
  <c r="AP776" i="5"/>
  <c r="AR775" i="5" s="1"/>
  <c r="AQ776" i="5"/>
  <c r="AP853" i="5"/>
  <c r="AR852" i="5" s="1"/>
  <c r="AQ853" i="5"/>
  <c r="AP443" i="5"/>
  <c r="AQ443" i="5"/>
  <c r="AR442" i="5"/>
  <c r="AP1200" i="5"/>
  <c r="AR1199" i="5" s="1"/>
  <c r="AQ1200" i="5"/>
  <c r="AP1970" i="5"/>
  <c r="AQ1970" i="5"/>
  <c r="AQ3274" i="5"/>
  <c r="AP3274" i="5"/>
  <c r="AQ1738" i="5"/>
  <c r="AP1738" i="5"/>
  <c r="AR1737" i="5" s="1"/>
  <c r="AP2724" i="5"/>
  <c r="AR2723" i="5" s="1"/>
  <c r="AQ2724" i="5"/>
  <c r="AE137" i="5"/>
  <c r="AP1785" i="5"/>
  <c r="AR1784" i="5" s="1"/>
  <c r="AQ1785" i="5"/>
  <c r="AP1586" i="5"/>
  <c r="AQ1586" i="5"/>
  <c r="AQ2418" i="5"/>
  <c r="AP2418" i="5"/>
  <c r="AR2417" i="5"/>
  <c r="AP1618" i="5"/>
  <c r="AQ1618" i="5"/>
  <c r="AQ2884" i="5"/>
  <c r="AP2884" i="5"/>
  <c r="AR2883" i="5" s="1"/>
  <c r="AP3048" i="5"/>
  <c r="AR3047" i="5" s="1"/>
  <c r="AQ3048" i="5"/>
  <c r="AP1565" i="5"/>
  <c r="AR1564" i="5" s="1"/>
  <c r="AQ1565" i="5"/>
  <c r="AP1717" i="5"/>
  <c r="AR1716" i="5" s="1"/>
  <c r="AQ1717" i="5"/>
  <c r="AP2551" i="5"/>
  <c r="AR2550" i="5" s="1"/>
  <c r="AQ2551" i="5"/>
  <c r="AP1819" i="5"/>
  <c r="AR1818" i="5" s="1"/>
  <c r="AQ1819" i="5"/>
  <c r="AR3246" i="5"/>
  <c r="AR2026" i="5"/>
  <c r="AD348" i="5"/>
  <c r="AN348" i="5" s="1"/>
  <c r="AE348" i="5"/>
  <c r="AD890" i="5"/>
  <c r="AN890" i="5" s="1"/>
  <c r="AC890" i="5"/>
  <c r="AL890" i="5" s="1"/>
  <c r="AE327" i="5"/>
  <c r="AC327" i="5"/>
  <c r="AL327" i="5" s="1"/>
  <c r="AD327" i="5"/>
  <c r="AN327" i="5" s="1"/>
  <c r="AD326" i="5"/>
  <c r="AN326" i="5" s="1"/>
  <c r="AC326" i="5"/>
  <c r="AL326" i="5" s="1"/>
  <c r="AD530" i="5"/>
  <c r="AN530" i="5" s="1"/>
  <c r="AE530" i="5"/>
  <c r="AC530" i="5"/>
  <c r="AL530" i="5" s="1"/>
  <c r="AD3045" i="5"/>
  <c r="AN3045" i="5" s="1"/>
  <c r="AE1654" i="5"/>
  <c r="AE943" i="5"/>
  <c r="AE1197" i="5"/>
  <c r="AE651" i="5"/>
  <c r="AE626" i="5"/>
  <c r="AC2215" i="5"/>
  <c r="AL2215" i="5" s="1"/>
  <c r="AD1615" i="5"/>
  <c r="AN1615" i="5" s="1"/>
  <c r="AD233" i="5"/>
  <c r="AN233" i="5" s="1"/>
  <c r="AD1685" i="5"/>
  <c r="AN1685" i="5" s="1"/>
  <c r="AD2324" i="5"/>
  <c r="AN2324" i="5" s="1"/>
  <c r="AC348" i="5"/>
  <c r="AL348" i="5" s="1"/>
  <c r="AC2179" i="5"/>
  <c r="AL2179" i="5" s="1"/>
  <c r="AC2024" i="5"/>
  <c r="AL2024" i="5" s="1"/>
  <c r="AC3045" i="5"/>
  <c r="AL3045" i="5" s="1"/>
  <c r="AD2362" i="5"/>
  <c r="AN2362" i="5" s="1"/>
  <c r="AE2917" i="5"/>
  <c r="AD943" i="5"/>
  <c r="AN943" i="5" s="1"/>
  <c r="AE2771" i="5"/>
  <c r="AC2115" i="5"/>
  <c r="AL2115" i="5" s="1"/>
  <c r="AE13" i="5"/>
  <c r="AC233" i="5"/>
  <c r="AL233" i="5" s="1"/>
  <c r="AC943" i="5"/>
  <c r="AL943" i="5" s="1"/>
  <c r="AD2771" i="5"/>
  <c r="AN2771" i="5" s="1"/>
  <c r="AC3172" i="5"/>
  <c r="AL3172" i="5" s="1"/>
  <c r="AE1714" i="5"/>
  <c r="AE890" i="5"/>
  <c r="AE326" i="5"/>
  <c r="AD1735" i="5"/>
  <c r="AN1735" i="5" s="1"/>
  <c r="AC1782" i="5"/>
  <c r="AL1782" i="5" s="1"/>
  <c r="AC3071" i="5"/>
  <c r="AL3071" i="5" s="1"/>
  <c r="AE2179" i="5"/>
  <c r="AD915" i="5"/>
  <c r="AN915" i="5" s="1"/>
  <c r="AD814" i="5"/>
  <c r="AN814" i="5" s="1"/>
  <c r="AC251" i="5"/>
  <c r="AL251" i="5" s="1"/>
  <c r="AE3045" i="5"/>
  <c r="AC2362" i="5"/>
  <c r="AL2362" i="5" s="1"/>
  <c r="AD750" i="5"/>
  <c r="AN750" i="5" s="1"/>
  <c r="AD2215" i="5"/>
  <c r="AN2215" i="5" s="1"/>
  <c r="AE2394" i="5"/>
  <c r="AD1562" i="5"/>
  <c r="AN1562" i="5" s="1"/>
  <c r="AC2548" i="5"/>
  <c r="AL2548" i="5" s="1"/>
  <c r="AC2771" i="5"/>
  <c r="AL2771" i="5" s="1"/>
  <c r="AE2115" i="5"/>
  <c r="AE1615" i="5"/>
  <c r="AD13" i="5"/>
  <c r="AN13" i="5" s="1"/>
  <c r="AE222" i="5"/>
  <c r="AE3172" i="5"/>
  <c r="AE2324" i="5"/>
  <c r="AC1214" i="5"/>
  <c r="AL1214" i="5" s="1"/>
  <c r="AE2362" i="5"/>
  <c r="AE555" i="5"/>
  <c r="AD1358" i="5"/>
  <c r="AN1358" i="5" s="1"/>
  <c r="AD154" i="5"/>
  <c r="AN154" i="5" s="1"/>
  <c r="AE713" i="5"/>
  <c r="AC750" i="5"/>
  <c r="AL750" i="5" s="1"/>
  <c r="AD1013" i="5"/>
  <c r="AN1013" i="5" s="1"/>
  <c r="AE74" i="5"/>
  <c r="AE2548" i="5"/>
  <c r="AD1445" i="5"/>
  <c r="AN1445" i="5" s="1"/>
  <c r="AC13" i="5"/>
  <c r="AL13" i="5" s="1"/>
  <c r="AC493" i="5"/>
  <c r="AL493" i="5" s="1"/>
  <c r="AC1374" i="5"/>
  <c r="AL1374" i="5" s="1"/>
  <c r="AE2899" i="5"/>
  <c r="AC2899" i="5"/>
  <c r="AL2899" i="5" s="1"/>
  <c r="AC773" i="5"/>
  <c r="AL773" i="5" s="1"/>
  <c r="AD773" i="5"/>
  <c r="AN773" i="5" s="1"/>
  <c r="AE773" i="5"/>
  <c r="AD555" i="5"/>
  <c r="AN555" i="5" s="1"/>
  <c r="AC154" i="5"/>
  <c r="AL154" i="5" s="1"/>
  <c r="AC1013" i="5"/>
  <c r="AL1013" i="5" s="1"/>
  <c r="AD74" i="5"/>
  <c r="AN74" i="5" s="1"/>
  <c r="AC1445" i="5"/>
  <c r="AL1445" i="5" s="1"/>
  <c r="AD222" i="5"/>
  <c r="AN222" i="5" s="1"/>
  <c r="AC73" i="5"/>
  <c r="AL73" i="5" s="1"/>
  <c r="AC440" i="5"/>
  <c r="AL440" i="5" s="1"/>
  <c r="AC223" i="5"/>
  <c r="AL223" i="5" s="1"/>
  <c r="AD223" i="5"/>
  <c r="AN223" i="5" s="1"/>
  <c r="AE223" i="5"/>
  <c r="AD73" i="5"/>
  <c r="AN73" i="5" s="1"/>
  <c r="AE73" i="5"/>
  <c r="AD440" i="5"/>
  <c r="AN440" i="5" s="1"/>
  <c r="AE440" i="5"/>
  <c r="AE1374" i="5"/>
  <c r="AD1374" i="5"/>
  <c r="AN1374" i="5" s="1"/>
  <c r="AC555" i="5"/>
  <c r="AL555" i="5" s="1"/>
  <c r="AE154" i="5"/>
  <c r="AE1013" i="5"/>
  <c r="AC374" i="5"/>
  <c r="AL374" i="5" s="1"/>
  <c r="AD374" i="5"/>
  <c r="AN374" i="5" s="1"/>
  <c r="AE374" i="5"/>
  <c r="AE514" i="5"/>
  <c r="AD514" i="5"/>
  <c r="AN514" i="5" s="1"/>
  <c r="AC514" i="5"/>
  <c r="AL514" i="5" s="1"/>
  <c r="Y1330" i="5"/>
  <c r="AE1330" i="5" s="1"/>
  <c r="V1330" i="5"/>
  <c r="Z1330" i="5" s="1"/>
  <c r="W1330" i="5"/>
  <c r="X1330" i="5"/>
  <c r="Y1198" i="5"/>
  <c r="W1198" i="5"/>
  <c r="V1198" i="5"/>
  <c r="Z1198" i="5" s="1"/>
  <c r="AB1198" i="5" s="1"/>
  <c r="X1198" i="5"/>
  <c r="Y851" i="5"/>
  <c r="AE851" i="5" s="1"/>
  <c r="V851" i="5"/>
  <c r="Z851" i="5" s="1"/>
  <c r="W851" i="5"/>
  <c r="X851" i="5"/>
  <c r="W556" i="5"/>
  <c r="V556" i="5"/>
  <c r="Z556" i="5" s="1"/>
  <c r="X556" i="5"/>
  <c r="Y556" i="5"/>
  <c r="P1361" i="5"/>
  <c r="S1361" i="5" s="1"/>
  <c r="Y1446" i="5"/>
  <c r="V1446" i="5"/>
  <c r="Z1446" i="5" s="1"/>
  <c r="W1446" i="5"/>
  <c r="X1446" i="5"/>
  <c r="X414" i="5"/>
  <c r="Y414" i="5"/>
  <c r="V414" i="5"/>
  <c r="Z414" i="5" s="1"/>
  <c r="W414" i="5"/>
  <c r="X441" i="5"/>
  <c r="Y441" i="5"/>
  <c r="V441" i="5"/>
  <c r="Z441" i="5" s="1"/>
  <c r="W441" i="5"/>
  <c r="X155" i="5"/>
  <c r="Y155" i="5"/>
  <c r="V155" i="5"/>
  <c r="Z155" i="5" s="1"/>
  <c r="W155" i="5"/>
  <c r="Y891" i="5"/>
  <c r="V891" i="5"/>
  <c r="Z891" i="5" s="1"/>
  <c r="AB891" i="5" s="1"/>
  <c r="W891" i="5"/>
  <c r="X891" i="5"/>
  <c r="Y815" i="5"/>
  <c r="V815" i="5"/>
  <c r="Z815" i="5" s="1"/>
  <c r="AB815" i="5" s="1"/>
  <c r="W815" i="5"/>
  <c r="X815" i="5"/>
  <c r="Y652" i="5"/>
  <c r="V652" i="5"/>
  <c r="Z652" i="5" s="1"/>
  <c r="AB652" i="5" s="1"/>
  <c r="W652" i="5"/>
  <c r="X652" i="5"/>
  <c r="X252" i="5"/>
  <c r="Y252" i="5"/>
  <c r="V252" i="5"/>
  <c r="Z252" i="5" s="1"/>
  <c r="AB252" i="5" s="1"/>
  <c r="W252" i="5"/>
  <c r="S2117" i="5"/>
  <c r="Q2117" i="5"/>
  <c r="AA2117" i="5" s="1"/>
  <c r="T2117" i="5"/>
  <c r="U2117" i="5"/>
  <c r="R2117" i="5"/>
  <c r="S2364" i="5"/>
  <c r="R2364" i="5"/>
  <c r="T2364" i="5"/>
  <c r="Q2364" i="5"/>
  <c r="AA2364" i="5" s="1"/>
  <c r="U2364" i="5"/>
  <c r="O3248" i="5"/>
  <c r="AI3248" i="5" s="1"/>
  <c r="P3247" i="5"/>
  <c r="AE2263" i="5"/>
  <c r="AC1583" i="5"/>
  <c r="AL1583" i="5" s="1"/>
  <c r="O3275" i="5"/>
  <c r="AI3275" i="5" s="1"/>
  <c r="P3274" i="5"/>
  <c r="T2265" i="5"/>
  <c r="U2265" i="5"/>
  <c r="R2265" i="5"/>
  <c r="Q2265" i="5"/>
  <c r="AA2265" i="5" s="1"/>
  <c r="S2265" i="5"/>
  <c r="P2397" i="5"/>
  <c r="O2398" i="5"/>
  <c r="AI2398" i="5" s="1"/>
  <c r="U3174" i="5"/>
  <c r="T3174" i="5"/>
  <c r="R3174" i="5"/>
  <c r="Q3174" i="5"/>
  <c r="AA3174" i="5" s="1"/>
  <c r="S3174" i="5"/>
  <c r="P1785" i="5"/>
  <c r="O1786" i="5"/>
  <c r="AI1786" i="5" s="1"/>
  <c r="AE2881" i="5"/>
  <c r="V2918" i="5"/>
  <c r="Z2918" i="5" s="1"/>
  <c r="AB2918" i="5" s="1"/>
  <c r="AE2918" i="5" s="1"/>
  <c r="W2918" i="5"/>
  <c r="X2918" i="5"/>
  <c r="Y2918" i="5"/>
  <c r="Y2935" i="5"/>
  <c r="V2935" i="5"/>
  <c r="Z2935" i="5" s="1"/>
  <c r="W2935" i="5"/>
  <c r="X2935" i="5"/>
  <c r="R1996" i="5"/>
  <c r="T1996" i="5"/>
  <c r="S1996" i="5"/>
  <c r="Q1996" i="5"/>
  <c r="AA1996" i="5" s="1"/>
  <c r="U1996" i="5"/>
  <c r="S3017" i="5"/>
  <c r="U3017" i="5"/>
  <c r="T3017" i="5"/>
  <c r="R3017" i="5"/>
  <c r="Q3017" i="5"/>
  <c r="AA3017" i="5" s="1"/>
  <c r="V2882" i="5"/>
  <c r="Z2882" i="5" s="1"/>
  <c r="AB2882" i="5" s="1"/>
  <c r="AE2882" i="5" s="1"/>
  <c r="W2882" i="5"/>
  <c r="X2882" i="5"/>
  <c r="AD2882" i="5" s="1"/>
  <c r="AN2882" i="5" s="1"/>
  <c r="Y2882" i="5"/>
  <c r="Y2722" i="5"/>
  <c r="V2722" i="5"/>
  <c r="Z2722" i="5" s="1"/>
  <c r="W2722" i="5"/>
  <c r="X2722" i="5"/>
  <c r="T1585" i="5"/>
  <c r="U1585" i="5"/>
  <c r="R1585" i="5"/>
  <c r="Q1585" i="5"/>
  <c r="AA1585" i="5" s="1"/>
  <c r="S1585" i="5"/>
  <c r="V1563" i="5"/>
  <c r="Z1563" i="5" s="1"/>
  <c r="W1563" i="5"/>
  <c r="X1563" i="5"/>
  <c r="Y1563" i="5"/>
  <c r="P2182" i="5"/>
  <c r="O2183" i="5"/>
  <c r="AI2183" i="5" s="1"/>
  <c r="AD3172" i="5"/>
  <c r="AN3172" i="5" s="1"/>
  <c r="P2920" i="5"/>
  <c r="O2921" i="5"/>
  <c r="AI2921" i="5" s="1"/>
  <c r="Q2326" i="5"/>
  <c r="AA2326" i="5" s="1"/>
  <c r="T2326" i="5"/>
  <c r="U2326" i="5"/>
  <c r="R2326" i="5"/>
  <c r="S2326" i="5"/>
  <c r="T3091" i="5"/>
  <c r="R3091" i="5"/>
  <c r="S3091" i="5"/>
  <c r="Q3091" i="5"/>
  <c r="AA3091" i="5" s="1"/>
  <c r="U3091" i="5"/>
  <c r="V1655" i="5"/>
  <c r="Z1655" i="5" s="1"/>
  <c r="AB1655" i="5" s="1"/>
  <c r="W1655" i="5"/>
  <c r="X1655" i="5"/>
  <c r="Y1655" i="5"/>
  <c r="P3291" i="5"/>
  <c r="O3292" i="5"/>
  <c r="AI3292" i="5" s="1"/>
  <c r="T2883" i="5"/>
  <c r="S2883" i="5"/>
  <c r="Q2883" i="5"/>
  <c r="AA2883" i="5" s="1"/>
  <c r="U2883" i="5"/>
  <c r="R2883" i="5"/>
  <c r="T3047" i="5"/>
  <c r="R3047" i="5"/>
  <c r="Q3047" i="5"/>
  <c r="AA3047" i="5" s="1"/>
  <c r="U3047" i="5"/>
  <c r="S3047" i="5"/>
  <c r="AE413" i="5"/>
  <c r="W3072" i="5"/>
  <c r="X3072" i="5"/>
  <c r="Y3072" i="5"/>
  <c r="V3072" i="5"/>
  <c r="Z3072" i="5" s="1"/>
  <c r="AB3072" i="5" s="1"/>
  <c r="AE3072" i="5" s="1"/>
  <c r="Y3272" i="5"/>
  <c r="W3272" i="5"/>
  <c r="X3272" i="5"/>
  <c r="V3272" i="5"/>
  <c r="Z3272" i="5" s="1"/>
  <c r="AB3272" i="5" s="1"/>
  <c r="T1716" i="5"/>
  <c r="Q1716" i="5"/>
  <c r="AA1716" i="5" s="1"/>
  <c r="R1716" i="5"/>
  <c r="U1716" i="5"/>
  <c r="S1716" i="5"/>
  <c r="P2619" i="5"/>
  <c r="O2620" i="5"/>
  <c r="AI2620" i="5" s="1"/>
  <c r="AE1515" i="5"/>
  <c r="X2900" i="5"/>
  <c r="Y2900" i="5"/>
  <c r="V2900" i="5"/>
  <c r="Z2900" i="5" s="1"/>
  <c r="AB2900" i="5" s="1"/>
  <c r="W2900" i="5"/>
  <c r="P2551" i="5"/>
  <c r="O2552" i="5"/>
  <c r="AI2552" i="5" s="1"/>
  <c r="P2283" i="5"/>
  <c r="O2284" i="5"/>
  <c r="AI2284" i="5" s="1"/>
  <c r="AE2024" i="5"/>
  <c r="Y1375" i="5"/>
  <c r="V1375" i="5"/>
  <c r="Z1375" i="5" s="1"/>
  <c r="AB1375" i="5" s="1"/>
  <c r="W1375" i="5"/>
  <c r="X1375" i="5"/>
  <c r="AB1330" i="5"/>
  <c r="AC1330" i="5" s="1"/>
  <c r="AL1330" i="5" s="1"/>
  <c r="AB851" i="5"/>
  <c r="AB556" i="5"/>
  <c r="AD556" i="5" s="1"/>
  <c r="AN556" i="5" s="1"/>
  <c r="Y1414" i="5"/>
  <c r="W1414" i="5"/>
  <c r="X1414" i="5"/>
  <c r="V1414" i="5"/>
  <c r="Z1414" i="5" s="1"/>
  <c r="AB1414" i="5" s="1"/>
  <c r="X14" i="5"/>
  <c r="Y14" i="5"/>
  <c r="V14" i="5"/>
  <c r="Z14" i="5" s="1"/>
  <c r="AB14" i="5" s="1"/>
  <c r="W14" i="5"/>
  <c r="Y714" i="5"/>
  <c r="V714" i="5"/>
  <c r="Z714" i="5" s="1"/>
  <c r="AB714" i="5" s="1"/>
  <c r="W714" i="5"/>
  <c r="X714" i="5"/>
  <c r="Y751" i="5"/>
  <c r="V751" i="5"/>
  <c r="Z751" i="5" s="1"/>
  <c r="AB751" i="5" s="1"/>
  <c r="W751" i="5"/>
  <c r="X751" i="5"/>
  <c r="AC851" i="5"/>
  <c r="AL851" i="5" s="1"/>
  <c r="AB1446" i="5"/>
  <c r="AB441" i="5"/>
  <c r="AB155" i="5"/>
  <c r="Y666" i="5"/>
  <c r="V666" i="5"/>
  <c r="Z666" i="5" s="1"/>
  <c r="AB666" i="5" s="1"/>
  <c r="W666" i="5"/>
  <c r="X666" i="5"/>
  <c r="X349" i="5"/>
  <c r="AD349" i="5" s="1"/>
  <c r="AN349" i="5" s="1"/>
  <c r="Y349" i="5"/>
  <c r="V349" i="5"/>
  <c r="Z349" i="5" s="1"/>
  <c r="AB349" i="5" s="1"/>
  <c r="W349" i="5"/>
  <c r="AB138" i="5"/>
  <c r="AD138" i="5" s="1"/>
  <c r="AN138" i="5" s="1"/>
  <c r="X138" i="5"/>
  <c r="Y138" i="5"/>
  <c r="V138" i="5"/>
  <c r="Z138" i="5" s="1"/>
  <c r="W138" i="5"/>
  <c r="AC138" i="5" s="1"/>
  <c r="AL138" i="5" s="1"/>
  <c r="Y774" i="5"/>
  <c r="V774" i="5"/>
  <c r="Z774" i="5" s="1"/>
  <c r="W774" i="5"/>
  <c r="X774" i="5"/>
  <c r="Y1014" i="5"/>
  <c r="V1014" i="5"/>
  <c r="Z1014" i="5" s="1"/>
  <c r="W1014" i="5"/>
  <c r="X1014" i="5"/>
  <c r="X494" i="5"/>
  <c r="Y494" i="5"/>
  <c r="V494" i="5"/>
  <c r="Z494" i="5" s="1"/>
  <c r="AB494" i="5" s="1"/>
  <c r="W494" i="5"/>
  <c r="P2118" i="5"/>
  <c r="O2119" i="5"/>
  <c r="AI2119" i="5" s="1"/>
  <c r="P2365" i="5"/>
  <c r="O2366" i="5"/>
  <c r="AI2366" i="5" s="1"/>
  <c r="S3246" i="5"/>
  <c r="Q3246" i="5"/>
  <c r="AA3246" i="5" s="1"/>
  <c r="T3246" i="5"/>
  <c r="U3246" i="5"/>
  <c r="R3246" i="5"/>
  <c r="O3075" i="5"/>
  <c r="AI3075" i="5" s="1"/>
  <c r="P3074" i="5"/>
  <c r="AD2263" i="5"/>
  <c r="AN2263" i="5" s="1"/>
  <c r="AC2815" i="5"/>
  <c r="AL2815" i="5" s="1"/>
  <c r="Q3273" i="5"/>
  <c r="AA3273" i="5" s="1"/>
  <c r="T3273" i="5"/>
  <c r="R3273" i="5"/>
  <c r="U3273" i="5"/>
  <c r="S3273" i="5"/>
  <c r="O1739" i="5"/>
  <c r="AI1739" i="5" s="1"/>
  <c r="P1738" i="5"/>
  <c r="X2617" i="5"/>
  <c r="Y2617" i="5"/>
  <c r="V2617" i="5"/>
  <c r="Z2617" i="5" s="1"/>
  <c r="AB2617" i="5" s="1"/>
  <c r="W2617" i="5"/>
  <c r="W1995" i="5"/>
  <c r="X1995" i="5"/>
  <c r="Y1995" i="5"/>
  <c r="V1995" i="5"/>
  <c r="Z1995" i="5" s="1"/>
  <c r="U2396" i="5"/>
  <c r="S2396" i="5"/>
  <c r="R2396" i="5"/>
  <c r="T2396" i="5"/>
  <c r="Q2396" i="5"/>
  <c r="AA2396" i="5" s="1"/>
  <c r="X2549" i="5"/>
  <c r="Y2549" i="5"/>
  <c r="V2549" i="5"/>
  <c r="Z2549" i="5" s="1"/>
  <c r="AB2549" i="5" s="1"/>
  <c r="AD2549" i="5" s="1"/>
  <c r="AN2549" i="5" s="1"/>
  <c r="W2549" i="5"/>
  <c r="AD2616" i="5"/>
  <c r="AN2616" i="5" s="1"/>
  <c r="AE1816" i="5"/>
  <c r="AD1654" i="5"/>
  <c r="AN1654" i="5" s="1"/>
  <c r="P2724" i="5"/>
  <c r="O2725" i="5"/>
  <c r="AI2725" i="5" s="1"/>
  <c r="X2816" i="5"/>
  <c r="Y2816" i="5"/>
  <c r="V2816" i="5"/>
  <c r="Z2816" i="5" s="1"/>
  <c r="AB2816" i="5" s="1"/>
  <c r="AE2816" i="5" s="1"/>
  <c r="W2816" i="5"/>
  <c r="AC413" i="5"/>
  <c r="AL413" i="5" s="1"/>
  <c r="Y2416" i="5"/>
  <c r="V2416" i="5"/>
  <c r="Z2416" i="5" s="1"/>
  <c r="W2416" i="5"/>
  <c r="X2416" i="5"/>
  <c r="AE2044" i="5"/>
  <c r="X2180" i="5"/>
  <c r="Y2180" i="5"/>
  <c r="V2180" i="5"/>
  <c r="Z2180" i="5" s="1"/>
  <c r="AB2180" i="5" s="1"/>
  <c r="W2180" i="5"/>
  <c r="T1784" i="5"/>
  <c r="Q1784" i="5"/>
  <c r="AA1784" i="5" s="1"/>
  <c r="U1784" i="5"/>
  <c r="S1784" i="5"/>
  <c r="R1784" i="5"/>
  <c r="AD2881" i="5"/>
  <c r="AN2881" i="5" s="1"/>
  <c r="AE2721" i="5"/>
  <c r="O1519" i="5"/>
  <c r="AI1519" i="5" s="1"/>
  <c r="P1518" i="5"/>
  <c r="Y2025" i="5"/>
  <c r="V2025" i="5"/>
  <c r="Z2025" i="5" s="1"/>
  <c r="AB2025" i="5" s="1"/>
  <c r="W2025" i="5"/>
  <c r="X2025" i="5"/>
  <c r="Q2773" i="5"/>
  <c r="AA2773" i="5" s="1"/>
  <c r="R2773" i="5"/>
  <c r="U2773" i="5"/>
  <c r="S2773" i="5"/>
  <c r="T2773" i="5"/>
  <c r="AB2935" i="5"/>
  <c r="AD2935" i="5" s="1"/>
  <c r="AN2935" i="5" s="1"/>
  <c r="AD2394" i="5"/>
  <c r="AN2394" i="5" s="1"/>
  <c r="AC1562" i="5"/>
  <c r="AL1562" i="5" s="1"/>
  <c r="W1736" i="5"/>
  <c r="X1736" i="5"/>
  <c r="Y1736" i="5"/>
  <c r="V1736" i="5"/>
  <c r="Z1736" i="5" s="1"/>
  <c r="V2831" i="5"/>
  <c r="Z2831" i="5" s="1"/>
  <c r="AB2831" i="5" s="1"/>
  <c r="W2831" i="5"/>
  <c r="X2831" i="5"/>
  <c r="Y2831" i="5"/>
  <c r="P3018" i="5"/>
  <c r="O3019" i="5"/>
  <c r="AI3019" i="5" s="1"/>
  <c r="AE2516" i="5"/>
  <c r="AB2722" i="5"/>
  <c r="P2418" i="5"/>
  <c r="O2419" i="5"/>
  <c r="AI2419" i="5" s="1"/>
  <c r="U2181" i="5"/>
  <c r="R2181" i="5"/>
  <c r="S2181" i="5"/>
  <c r="Q2181" i="5"/>
  <c r="AA2181" i="5" s="1"/>
  <c r="T2181" i="5"/>
  <c r="Y1783" i="5"/>
  <c r="V1783" i="5"/>
  <c r="Z1783" i="5" s="1"/>
  <c r="AB1783" i="5" s="1"/>
  <c r="W1783" i="5"/>
  <c r="X1783" i="5"/>
  <c r="O2028" i="5"/>
  <c r="AI2028" i="5" s="1"/>
  <c r="P2027" i="5"/>
  <c r="Q2919" i="5"/>
  <c r="AA2919" i="5" s="1"/>
  <c r="U2919" i="5"/>
  <c r="R2919" i="5"/>
  <c r="T2919" i="5"/>
  <c r="S2919" i="5"/>
  <c r="W2772" i="5"/>
  <c r="X2772" i="5"/>
  <c r="Y2772" i="5"/>
  <c r="V2772" i="5"/>
  <c r="Z2772" i="5" s="1"/>
  <c r="AB2772" i="5" s="1"/>
  <c r="AE1685" i="5"/>
  <c r="O1619" i="5"/>
  <c r="AI1619" i="5" s="1"/>
  <c r="P1618" i="5"/>
  <c r="AC2415" i="5"/>
  <c r="AL2415" i="5" s="1"/>
  <c r="X2216" i="5"/>
  <c r="Y2216" i="5"/>
  <c r="V2216" i="5"/>
  <c r="Z2216" i="5" s="1"/>
  <c r="AB2216" i="5" s="1"/>
  <c r="W2216" i="5"/>
  <c r="P2519" i="5"/>
  <c r="O2520" i="5"/>
  <c r="AI2520" i="5" s="1"/>
  <c r="AC2324" i="5"/>
  <c r="AL2324" i="5" s="1"/>
  <c r="U3290" i="5"/>
  <c r="R3290" i="5"/>
  <c r="T3290" i="5"/>
  <c r="Q3290" i="5"/>
  <c r="AA3290" i="5" s="1"/>
  <c r="S3290" i="5"/>
  <c r="AD3015" i="5"/>
  <c r="AN3015" i="5" s="1"/>
  <c r="AE3288" i="5"/>
  <c r="P1565" i="5"/>
  <c r="O1566" i="5"/>
  <c r="AI1566" i="5" s="1"/>
  <c r="AC2830" i="5"/>
  <c r="AL2830" i="5" s="1"/>
  <c r="AC1967" i="5"/>
  <c r="AL1967" i="5" s="1"/>
  <c r="AE1782" i="5"/>
  <c r="U2618" i="5"/>
  <c r="R2618" i="5"/>
  <c r="T2618" i="5"/>
  <c r="S2618" i="5"/>
  <c r="Q2618" i="5"/>
  <c r="AA2618" i="5" s="1"/>
  <c r="X2325" i="5"/>
  <c r="Y2325" i="5"/>
  <c r="V2325" i="5"/>
  <c r="Z2325" i="5" s="1"/>
  <c r="W2325" i="5"/>
  <c r="AD3244" i="5"/>
  <c r="AN3244" i="5" s="1"/>
  <c r="AD1515" i="5"/>
  <c r="AN1515" i="5" s="1"/>
  <c r="V3090" i="5"/>
  <c r="Z3090" i="5" s="1"/>
  <c r="AB3090" i="5" s="1"/>
  <c r="W3090" i="5"/>
  <c r="X3090" i="5"/>
  <c r="Y3090" i="5"/>
  <c r="U1656" i="5"/>
  <c r="R1656" i="5"/>
  <c r="T1656" i="5"/>
  <c r="S1656" i="5"/>
  <c r="Q1656" i="5"/>
  <c r="AA1656" i="5" s="1"/>
  <c r="Q2282" i="5"/>
  <c r="AA2282" i="5" s="1"/>
  <c r="T2282" i="5"/>
  <c r="U2282" i="5"/>
  <c r="R2282" i="5"/>
  <c r="S2282" i="5"/>
  <c r="T2046" i="5"/>
  <c r="Q2046" i="5"/>
  <c r="AA2046" i="5" s="1"/>
  <c r="R2046" i="5"/>
  <c r="U2046" i="5"/>
  <c r="S2046" i="5"/>
  <c r="AD2179" i="5"/>
  <c r="AN2179" i="5" s="1"/>
  <c r="AD3148" i="5"/>
  <c r="AN3148" i="5" s="1"/>
  <c r="W3173" i="5"/>
  <c r="X3173" i="5"/>
  <c r="V3173" i="5"/>
  <c r="Z3173" i="5" s="1"/>
  <c r="AB3173" i="5" s="1"/>
  <c r="Y3173" i="5"/>
  <c r="AE138" i="5"/>
  <c r="AB774" i="5"/>
  <c r="AB1014" i="5"/>
  <c r="Y916" i="5"/>
  <c r="V916" i="5"/>
  <c r="Z916" i="5" s="1"/>
  <c r="AB916" i="5" s="1"/>
  <c r="AE916" i="5" s="1"/>
  <c r="W916" i="5"/>
  <c r="X916" i="5"/>
  <c r="P1970" i="5"/>
  <c r="O1971" i="5"/>
  <c r="AI1971" i="5" s="1"/>
  <c r="Y1516" i="5"/>
  <c r="W1516" i="5"/>
  <c r="X1516" i="5"/>
  <c r="V1516" i="5"/>
  <c r="Z1516" i="5" s="1"/>
  <c r="AB1516" i="5" s="1"/>
  <c r="AC1516" i="5" s="1"/>
  <c r="AL1516" i="5" s="1"/>
  <c r="R3073" i="5"/>
  <c r="Q3073" i="5"/>
  <c r="AA3073" i="5" s="1"/>
  <c r="U3073" i="5"/>
  <c r="S3073" i="5"/>
  <c r="T3073" i="5"/>
  <c r="P2937" i="5"/>
  <c r="O2938" i="5"/>
  <c r="AI2938" i="5" s="1"/>
  <c r="AE1583" i="5"/>
  <c r="U1737" i="5"/>
  <c r="R1737" i="5"/>
  <c r="S1737" i="5"/>
  <c r="Q1737" i="5"/>
  <c r="AA1737" i="5" s="1"/>
  <c r="T1737" i="5"/>
  <c r="O2903" i="5"/>
  <c r="P2902" i="5"/>
  <c r="AB1995" i="5"/>
  <c r="AD1995" i="5" s="1"/>
  <c r="AN1995" i="5" s="1"/>
  <c r="Q2832" i="5"/>
  <c r="AA2832" i="5" s="1"/>
  <c r="U2832" i="5"/>
  <c r="S2832" i="5"/>
  <c r="R2832" i="5"/>
  <c r="T2832" i="5"/>
  <c r="AC2616" i="5"/>
  <c r="AL2616" i="5" s="1"/>
  <c r="W2281" i="5"/>
  <c r="X2281" i="5"/>
  <c r="Y2281" i="5"/>
  <c r="V2281" i="5"/>
  <c r="Z2281" i="5" s="1"/>
  <c r="S2723" i="5"/>
  <c r="R2723" i="5"/>
  <c r="T2723" i="5"/>
  <c r="Q2723" i="5"/>
  <c r="AA2723" i="5" s="1"/>
  <c r="U2723" i="5"/>
  <c r="V1817" i="5"/>
  <c r="Z1817" i="5" s="1"/>
  <c r="AB1817" i="5" s="1"/>
  <c r="W1817" i="5"/>
  <c r="X1817" i="5"/>
  <c r="Y1817" i="5"/>
  <c r="AB2416" i="5"/>
  <c r="AD2044" i="5"/>
  <c r="AN2044" i="5" s="1"/>
  <c r="AC2881" i="5"/>
  <c r="AL2881" i="5" s="1"/>
  <c r="S1517" i="5"/>
  <c r="Q1517" i="5"/>
  <c r="AA1517" i="5" s="1"/>
  <c r="T1517" i="5"/>
  <c r="U1517" i="5"/>
  <c r="R1517" i="5"/>
  <c r="P2774" i="5"/>
  <c r="O2775" i="5"/>
  <c r="AI2775" i="5" s="1"/>
  <c r="AD2934" i="5"/>
  <c r="AN2934" i="5" s="1"/>
  <c r="W2517" i="5"/>
  <c r="X2517" i="5"/>
  <c r="Y2517" i="5"/>
  <c r="V2517" i="5"/>
  <c r="Z2517" i="5" s="1"/>
  <c r="AB2517" i="5" s="1"/>
  <c r="AE2517" i="5" s="1"/>
  <c r="V3289" i="5"/>
  <c r="Z3289" i="5" s="1"/>
  <c r="AB3289" i="5" s="1"/>
  <c r="W3289" i="5"/>
  <c r="Y3289" i="5"/>
  <c r="X3289" i="5"/>
  <c r="P1688" i="5"/>
  <c r="O1689" i="5"/>
  <c r="AI1689" i="5" s="1"/>
  <c r="AC1615" i="5"/>
  <c r="AL1615" i="5" s="1"/>
  <c r="Q2417" i="5"/>
  <c r="AA2417" i="5" s="1"/>
  <c r="R2417" i="5"/>
  <c r="U2417" i="5"/>
  <c r="S2417" i="5"/>
  <c r="T2417" i="5"/>
  <c r="AB1563" i="5"/>
  <c r="U3150" i="5"/>
  <c r="T3150" i="5"/>
  <c r="R3150" i="5"/>
  <c r="Q3150" i="5"/>
  <c r="AA3150" i="5" s="1"/>
  <c r="S3150" i="5"/>
  <c r="S2026" i="5"/>
  <c r="T2026" i="5"/>
  <c r="Q2026" i="5"/>
  <c r="AA2026" i="5" s="1"/>
  <c r="R2026" i="5"/>
  <c r="U2026" i="5"/>
  <c r="Q1617" i="5"/>
  <c r="AA1617" i="5" s="1"/>
  <c r="R1617" i="5"/>
  <c r="U1617" i="5"/>
  <c r="S1617" i="5"/>
  <c r="T1617" i="5"/>
  <c r="AC2934" i="5"/>
  <c r="AL2934" i="5" s="1"/>
  <c r="U2518" i="5"/>
  <c r="R2518" i="5"/>
  <c r="T2518" i="5"/>
  <c r="S2518" i="5"/>
  <c r="Q2518" i="5"/>
  <c r="AA2518" i="5" s="1"/>
  <c r="AC1714" i="5"/>
  <c r="AL1714" i="5" s="1"/>
  <c r="W2045" i="5"/>
  <c r="AC2045" i="5" s="1"/>
  <c r="AL2045" i="5" s="1"/>
  <c r="X2045" i="5"/>
  <c r="AD2045" i="5" s="1"/>
  <c r="AN2045" i="5" s="1"/>
  <c r="Y2045" i="5"/>
  <c r="V2045" i="5"/>
  <c r="Z2045" i="5" s="1"/>
  <c r="AB2045" i="5" s="1"/>
  <c r="Q1564" i="5"/>
  <c r="AA1564" i="5" s="1"/>
  <c r="T1564" i="5"/>
  <c r="U1564" i="5"/>
  <c r="R1564" i="5"/>
  <c r="S1564" i="5"/>
  <c r="AC3072" i="5"/>
  <c r="AL3072" i="5" s="1"/>
  <c r="AD2899" i="5"/>
  <c r="AN2899" i="5" s="1"/>
  <c r="P2218" i="5"/>
  <c r="O2219" i="5"/>
  <c r="AI2219" i="5" s="1"/>
  <c r="AB2325" i="5"/>
  <c r="AC3244" i="5"/>
  <c r="AL3244" i="5" s="1"/>
  <c r="AC2900" i="5"/>
  <c r="AL2900" i="5" s="1"/>
  <c r="AD3090" i="5"/>
  <c r="AN3090" i="5" s="1"/>
  <c r="P1657" i="5"/>
  <c r="O1658" i="5"/>
  <c r="AI1658" i="5" s="1"/>
  <c r="P2047" i="5"/>
  <c r="O2048" i="5"/>
  <c r="AI2048" i="5" s="1"/>
  <c r="R1818" i="5"/>
  <c r="S1818" i="5"/>
  <c r="Q1818" i="5"/>
  <c r="AA1818" i="5" s="1"/>
  <c r="T1818" i="5"/>
  <c r="U1818" i="5"/>
  <c r="P2818" i="5"/>
  <c r="O2819" i="5"/>
  <c r="X234" i="5"/>
  <c r="Y234" i="5"/>
  <c r="V234" i="5"/>
  <c r="Z234" i="5" s="1"/>
  <c r="AB234" i="5" s="1"/>
  <c r="AE234" i="5" s="1"/>
  <c r="W234" i="5"/>
  <c r="X515" i="5"/>
  <c r="Y515" i="5"/>
  <c r="V515" i="5"/>
  <c r="Z515" i="5" s="1"/>
  <c r="AB515" i="5" s="1"/>
  <c r="W515" i="5"/>
  <c r="X531" i="5"/>
  <c r="AD531" i="5" s="1"/>
  <c r="AN531" i="5" s="1"/>
  <c r="Y531" i="5"/>
  <c r="AE531" i="5" s="1"/>
  <c r="V531" i="5"/>
  <c r="Z531" i="5" s="1"/>
  <c r="AB531" i="5" s="1"/>
  <c r="W531" i="5"/>
  <c r="AC531" i="5" s="1"/>
  <c r="AL531" i="5" s="1"/>
  <c r="X375" i="5"/>
  <c r="Y375" i="5"/>
  <c r="V375" i="5"/>
  <c r="Z375" i="5" s="1"/>
  <c r="AB375" i="5" s="1"/>
  <c r="W375" i="5"/>
  <c r="AB414" i="5"/>
  <c r="AC414" i="5" s="1"/>
  <c r="AL414" i="5" s="1"/>
  <c r="Y1115" i="5"/>
  <c r="V1115" i="5"/>
  <c r="Z1115" i="5" s="1"/>
  <c r="AB1115" i="5" s="1"/>
  <c r="W1115" i="5"/>
  <c r="AC1115" i="5" s="1"/>
  <c r="AL1115" i="5" s="1"/>
  <c r="X1115" i="5"/>
  <c r="AD1115" i="5" s="1"/>
  <c r="AN1115" i="5" s="1"/>
  <c r="AD441" i="5"/>
  <c r="AN441" i="5" s="1"/>
  <c r="Y1259" i="5"/>
  <c r="W1259" i="5"/>
  <c r="AC1259" i="5" s="1"/>
  <c r="AL1259" i="5" s="1"/>
  <c r="X1259" i="5"/>
  <c r="AD1259" i="5" s="1"/>
  <c r="AN1259" i="5" s="1"/>
  <c r="V1259" i="5"/>
  <c r="Z1259" i="5" s="1"/>
  <c r="AB1259" i="5" s="1"/>
  <c r="Y1359" i="5"/>
  <c r="V1359" i="5"/>
  <c r="Z1359" i="5" s="1"/>
  <c r="AB1359" i="5" s="1"/>
  <c r="W1359" i="5"/>
  <c r="X1359" i="5"/>
  <c r="AD155" i="5"/>
  <c r="AN155" i="5" s="1"/>
  <c r="Y944" i="5"/>
  <c r="V944" i="5"/>
  <c r="Z944" i="5" s="1"/>
  <c r="AB944" i="5" s="1"/>
  <c r="W944" i="5"/>
  <c r="X944" i="5"/>
  <c r="Y627" i="5"/>
  <c r="AE627" i="5" s="1"/>
  <c r="V627" i="5"/>
  <c r="Z627" i="5" s="1"/>
  <c r="AB627" i="5" s="1"/>
  <c r="W627" i="5"/>
  <c r="AC627" i="5" s="1"/>
  <c r="AL627" i="5" s="1"/>
  <c r="X627" i="5"/>
  <c r="AD627" i="5" s="1"/>
  <c r="AN627" i="5" s="1"/>
  <c r="Y1215" i="5"/>
  <c r="W1215" i="5"/>
  <c r="V1215" i="5"/>
  <c r="Z1215" i="5" s="1"/>
  <c r="AB1215" i="5" s="1"/>
  <c r="AC1215" i="5" s="1"/>
  <c r="AL1215" i="5" s="1"/>
  <c r="X1215" i="5"/>
  <c r="AD1215" i="5" s="1"/>
  <c r="AN1215" i="5" s="1"/>
  <c r="AC774" i="5"/>
  <c r="AL774" i="5" s="1"/>
  <c r="AC1014" i="5"/>
  <c r="AL1014" i="5" s="1"/>
  <c r="T1969" i="5"/>
  <c r="Q1969" i="5"/>
  <c r="AA1969" i="5" s="1"/>
  <c r="R1969" i="5"/>
  <c r="U1969" i="5"/>
  <c r="S1969" i="5"/>
  <c r="Q2936" i="5"/>
  <c r="AA2936" i="5" s="1"/>
  <c r="U2936" i="5"/>
  <c r="S2936" i="5"/>
  <c r="R2936" i="5"/>
  <c r="T2936" i="5"/>
  <c r="AD1583" i="5"/>
  <c r="AN1583" i="5" s="1"/>
  <c r="AE2815" i="5"/>
  <c r="AD2617" i="5"/>
  <c r="AN2617" i="5" s="1"/>
  <c r="AC2917" i="5"/>
  <c r="AL2917" i="5" s="1"/>
  <c r="P2266" i="5"/>
  <c r="O2267" i="5"/>
  <c r="AI2267" i="5" s="1"/>
  <c r="R2901" i="5"/>
  <c r="U2901" i="5"/>
  <c r="S2901" i="5"/>
  <c r="T2901" i="5"/>
  <c r="Q2901" i="5"/>
  <c r="AA2901" i="5" s="1"/>
  <c r="P2833" i="5"/>
  <c r="O2834" i="5"/>
  <c r="AI2834" i="5" s="1"/>
  <c r="X3016" i="5"/>
  <c r="Y3016" i="5"/>
  <c r="W3016" i="5"/>
  <c r="V3016" i="5"/>
  <c r="Z3016" i="5" s="1"/>
  <c r="AB3016" i="5" s="1"/>
  <c r="AB2281" i="5"/>
  <c r="AC1654" i="5"/>
  <c r="AL1654" i="5" s="1"/>
  <c r="P3175" i="5"/>
  <c r="O3176" i="5"/>
  <c r="AI3176" i="5" s="1"/>
  <c r="X3149" i="5"/>
  <c r="V3149" i="5"/>
  <c r="Z3149" i="5" s="1"/>
  <c r="AB3149" i="5" s="1"/>
  <c r="Y3149" i="5"/>
  <c r="W3149" i="5"/>
  <c r="AC3149" i="5" s="1"/>
  <c r="AL3149" i="5" s="1"/>
  <c r="AC2721" i="5"/>
  <c r="AL2721" i="5" s="1"/>
  <c r="AD2548" i="5"/>
  <c r="AN2548" i="5" s="1"/>
  <c r="AB1736" i="5"/>
  <c r="AE1736" i="5" s="1"/>
  <c r="P1997" i="5"/>
  <c r="O1998" i="5"/>
  <c r="AI1998" i="5" s="1"/>
  <c r="AC2516" i="5"/>
  <c r="AL2516" i="5" s="1"/>
  <c r="P1586" i="5"/>
  <c r="O1587" i="5"/>
  <c r="AI1587" i="5" s="1"/>
  <c r="V3046" i="5"/>
  <c r="Z3046" i="5" s="1"/>
  <c r="AB3046" i="5" s="1"/>
  <c r="X3046" i="5"/>
  <c r="W3046" i="5"/>
  <c r="Y3046" i="5"/>
  <c r="U1687" i="5"/>
  <c r="R1687" i="5"/>
  <c r="S1687" i="5"/>
  <c r="Q1687" i="5"/>
  <c r="AA1687" i="5" s="1"/>
  <c r="T1687" i="5"/>
  <c r="P3151" i="5"/>
  <c r="O3152" i="5"/>
  <c r="AI3152" i="5" s="1"/>
  <c r="AC1685" i="5"/>
  <c r="AL1685" i="5" s="1"/>
  <c r="AE2415" i="5"/>
  <c r="X1715" i="5"/>
  <c r="Y1715" i="5"/>
  <c r="V1715" i="5"/>
  <c r="Z1715" i="5" s="1"/>
  <c r="AB1715" i="5" s="1"/>
  <c r="W1715" i="5"/>
  <c r="P2327" i="5"/>
  <c r="O2328" i="5"/>
  <c r="AI2328" i="5" s="1"/>
  <c r="P3092" i="5"/>
  <c r="O3093" i="5"/>
  <c r="AI3093" i="5" s="1"/>
  <c r="P2884" i="5"/>
  <c r="O2885" i="5"/>
  <c r="AI2885" i="5" s="1"/>
  <c r="W1584" i="5"/>
  <c r="X1584" i="5"/>
  <c r="Y1584" i="5"/>
  <c r="V1584" i="5"/>
  <c r="Z1584" i="5" s="1"/>
  <c r="AB1584" i="5" s="1"/>
  <c r="P3048" i="5"/>
  <c r="O3049" i="5"/>
  <c r="AI3049" i="5" s="1"/>
  <c r="V1686" i="5"/>
  <c r="Z1686" i="5" s="1"/>
  <c r="AB1686" i="5" s="1"/>
  <c r="W1686" i="5"/>
  <c r="X1686" i="5"/>
  <c r="Y1686" i="5"/>
  <c r="V1968" i="5"/>
  <c r="Z1968" i="5" s="1"/>
  <c r="AB1968" i="5" s="1"/>
  <c r="W1968" i="5"/>
  <c r="X1968" i="5"/>
  <c r="Y1968" i="5"/>
  <c r="X2116" i="5"/>
  <c r="Y2116" i="5"/>
  <c r="V2116" i="5"/>
  <c r="Z2116" i="5" s="1"/>
  <c r="AB2116" i="5" s="1"/>
  <c r="AC2116" i="5" s="1"/>
  <c r="AL2116" i="5" s="1"/>
  <c r="W2116" i="5"/>
  <c r="Y2363" i="5"/>
  <c r="V2363" i="5"/>
  <c r="Z2363" i="5" s="1"/>
  <c r="AB2363" i="5" s="1"/>
  <c r="W2363" i="5"/>
  <c r="X2363" i="5"/>
  <c r="W3245" i="5"/>
  <c r="AC3245" i="5" s="1"/>
  <c r="AL3245" i="5" s="1"/>
  <c r="X3245" i="5"/>
  <c r="AD3245" i="5" s="1"/>
  <c r="AN3245" i="5" s="1"/>
  <c r="Y3245" i="5"/>
  <c r="V3245" i="5"/>
  <c r="Z3245" i="5" s="1"/>
  <c r="AB3245" i="5" s="1"/>
  <c r="AE2830" i="5"/>
  <c r="V1616" i="5"/>
  <c r="Z1616" i="5" s="1"/>
  <c r="AB1616" i="5" s="1"/>
  <c r="W1616" i="5"/>
  <c r="X1616" i="5"/>
  <c r="Y1616" i="5"/>
  <c r="AE1967" i="5"/>
  <c r="P1717" i="5"/>
  <c r="O1718" i="5"/>
  <c r="AI1718" i="5" s="1"/>
  <c r="S2217" i="5"/>
  <c r="T2217" i="5"/>
  <c r="Q2217" i="5"/>
  <c r="AA2217" i="5" s="1"/>
  <c r="R2217" i="5"/>
  <c r="U2217" i="5"/>
  <c r="AE3244" i="5"/>
  <c r="AC1515" i="5"/>
  <c r="AL1515" i="5" s="1"/>
  <c r="X2264" i="5"/>
  <c r="Y2264" i="5"/>
  <c r="V2264" i="5"/>
  <c r="Z2264" i="5" s="1"/>
  <c r="AB2264" i="5" s="1"/>
  <c r="W2264" i="5"/>
  <c r="AD2900" i="5"/>
  <c r="AN2900" i="5" s="1"/>
  <c r="Y2395" i="5"/>
  <c r="V2395" i="5"/>
  <c r="Z2395" i="5" s="1"/>
  <c r="AB2395" i="5" s="1"/>
  <c r="W2395" i="5"/>
  <c r="X2395" i="5"/>
  <c r="R2550" i="5"/>
  <c r="T2550" i="5"/>
  <c r="S2550" i="5"/>
  <c r="Q2550" i="5"/>
  <c r="AA2550" i="5" s="1"/>
  <c r="U2550" i="5"/>
  <c r="O1820" i="5"/>
  <c r="AI1820" i="5" s="1"/>
  <c r="P1819" i="5"/>
  <c r="S2817" i="5"/>
  <c r="T2817" i="5"/>
  <c r="Q2817" i="5"/>
  <c r="AA2817" i="5" s="1"/>
  <c r="R2817" i="5"/>
  <c r="U2817" i="5"/>
  <c r="AD1918" i="5"/>
  <c r="AN1918" i="5" s="1"/>
  <c r="AC1918" i="5"/>
  <c r="AL1918" i="5" s="1"/>
  <c r="AE1918" i="5"/>
  <c r="P1921" i="5"/>
  <c r="O1922" i="5"/>
  <c r="AI1922" i="5" s="1"/>
  <c r="X1919" i="5"/>
  <c r="Y1919" i="5"/>
  <c r="V1919" i="5"/>
  <c r="Z1919" i="5" s="1"/>
  <c r="AB1919" i="5" s="1"/>
  <c r="W1919" i="5"/>
  <c r="S1920" i="5"/>
  <c r="T1920" i="5"/>
  <c r="Q1920" i="5"/>
  <c r="AA1920" i="5" s="1"/>
  <c r="U1920" i="5"/>
  <c r="R1920" i="5"/>
  <c r="AE1485" i="5"/>
  <c r="AD1485" i="5"/>
  <c r="AN1485" i="5" s="1"/>
  <c r="AC1485" i="5"/>
  <c r="AL1485" i="5" s="1"/>
  <c r="Y1486" i="5"/>
  <c r="V1486" i="5"/>
  <c r="Z1486" i="5" s="1"/>
  <c r="AB1486" i="5" s="1"/>
  <c r="W1486" i="5"/>
  <c r="X1486" i="5"/>
  <c r="O559" i="5"/>
  <c r="AI559" i="5" s="1"/>
  <c r="P558" i="5"/>
  <c r="T350" i="5"/>
  <c r="U350" i="5"/>
  <c r="Q350" i="5"/>
  <c r="AA350" i="5" s="1"/>
  <c r="R350" i="5"/>
  <c r="S350" i="5"/>
  <c r="U715" i="5"/>
  <c r="R715" i="5"/>
  <c r="S715" i="5"/>
  <c r="T715" i="5"/>
  <c r="Q715" i="5"/>
  <c r="AA715" i="5" s="1"/>
  <c r="O630" i="5"/>
  <c r="AI630" i="5" s="1"/>
  <c r="P629" i="5"/>
  <c r="U852" i="5"/>
  <c r="R852" i="5"/>
  <c r="S852" i="5"/>
  <c r="T852" i="5"/>
  <c r="Q852" i="5"/>
  <c r="AA852" i="5" s="1"/>
  <c r="O378" i="5"/>
  <c r="AI378" i="5" s="1"/>
  <c r="P377" i="5"/>
  <c r="O518" i="5"/>
  <c r="AI518" i="5" s="1"/>
  <c r="P517" i="5"/>
  <c r="O1333" i="5"/>
  <c r="AI1333" i="5" s="1"/>
  <c r="P1332" i="5"/>
  <c r="U1260" i="5"/>
  <c r="T1260" i="5"/>
  <c r="R1260" i="5"/>
  <c r="S1260" i="5"/>
  <c r="Q1260" i="5"/>
  <c r="AA1260" i="5" s="1"/>
  <c r="U667" i="5"/>
  <c r="R667" i="5"/>
  <c r="S667" i="5"/>
  <c r="T667" i="5"/>
  <c r="Q667" i="5"/>
  <c r="AA667" i="5" s="1"/>
  <c r="U892" i="5"/>
  <c r="R892" i="5"/>
  <c r="S892" i="5"/>
  <c r="T892" i="5"/>
  <c r="Q892" i="5"/>
  <c r="AA892" i="5" s="1"/>
  <c r="U816" i="5"/>
  <c r="R816" i="5"/>
  <c r="S816" i="5"/>
  <c r="T816" i="5"/>
  <c r="Q816" i="5"/>
  <c r="AA816" i="5" s="1"/>
  <c r="O717" i="5"/>
  <c r="AI717" i="5" s="1"/>
  <c r="P716" i="5"/>
  <c r="O777" i="5"/>
  <c r="AI777" i="5" s="1"/>
  <c r="P776" i="5"/>
  <c r="U495" i="5"/>
  <c r="R495" i="5"/>
  <c r="S495" i="5"/>
  <c r="T495" i="5"/>
  <c r="Q495" i="5"/>
  <c r="AA495" i="5" s="1"/>
  <c r="U1376" i="5"/>
  <c r="T1376" i="5"/>
  <c r="R1376" i="5"/>
  <c r="Q1376" i="5"/>
  <c r="AA1376" i="5" s="1"/>
  <c r="S1376" i="5"/>
  <c r="U15" i="5"/>
  <c r="S15" i="5"/>
  <c r="T15" i="5"/>
  <c r="R15" i="5"/>
  <c r="Q15" i="5"/>
  <c r="AA15" i="5" s="1"/>
  <c r="R1361" i="5"/>
  <c r="U653" i="5"/>
  <c r="S653" i="5"/>
  <c r="T653" i="5"/>
  <c r="R653" i="5"/>
  <c r="Q653" i="5"/>
  <c r="AA653" i="5" s="1"/>
  <c r="U1015" i="5"/>
  <c r="R1015" i="5"/>
  <c r="S1015" i="5"/>
  <c r="T1015" i="5"/>
  <c r="Q1015" i="5"/>
  <c r="AA1015" i="5" s="1"/>
  <c r="O1118" i="5"/>
  <c r="AI1118" i="5" s="1"/>
  <c r="P1117" i="5"/>
  <c r="O534" i="5"/>
  <c r="AI534" i="5" s="1"/>
  <c r="P533" i="5"/>
  <c r="U752" i="5"/>
  <c r="R752" i="5"/>
  <c r="S752" i="5"/>
  <c r="T752" i="5"/>
  <c r="Q752" i="5"/>
  <c r="AA752" i="5" s="1"/>
  <c r="O158" i="5"/>
  <c r="AI158" i="5" s="1"/>
  <c r="P157" i="5"/>
  <c r="T1216" i="5"/>
  <c r="U1216" i="5"/>
  <c r="R1216" i="5"/>
  <c r="S1216" i="5"/>
  <c r="Q1216" i="5"/>
  <c r="AA1216" i="5" s="1"/>
  <c r="O1489" i="5"/>
  <c r="AI1489" i="5" s="1"/>
  <c r="P1488" i="5"/>
  <c r="U775" i="5"/>
  <c r="R775" i="5"/>
  <c r="S775" i="5"/>
  <c r="T775" i="5"/>
  <c r="Q775" i="5"/>
  <c r="AA775" i="5" s="1"/>
  <c r="O255" i="5"/>
  <c r="AI255" i="5" s="1"/>
  <c r="P254" i="5"/>
  <c r="O1449" i="5"/>
  <c r="AI1449" i="5" s="1"/>
  <c r="P1448" i="5"/>
  <c r="U442" i="5"/>
  <c r="T442" i="5"/>
  <c r="R442" i="5"/>
  <c r="S442" i="5"/>
  <c r="Q442" i="5"/>
  <c r="AA442" i="5" s="1"/>
  <c r="O1417" i="5"/>
  <c r="AI1417" i="5" s="1"/>
  <c r="P1416" i="5"/>
  <c r="U1199" i="5"/>
  <c r="R1199" i="5"/>
  <c r="S1199" i="5"/>
  <c r="T1199" i="5"/>
  <c r="Q1199" i="5"/>
  <c r="AA1199" i="5" s="1"/>
  <c r="U1360" i="5"/>
  <c r="T1360" i="5"/>
  <c r="R1360" i="5"/>
  <c r="Q1360" i="5"/>
  <c r="AA1360" i="5" s="1"/>
  <c r="S1360" i="5"/>
  <c r="O352" i="5"/>
  <c r="AI352" i="5" s="1"/>
  <c r="P351" i="5"/>
  <c r="O1218" i="5"/>
  <c r="AI1218" i="5" s="1"/>
  <c r="P1217" i="5"/>
  <c r="O854" i="5"/>
  <c r="AI854" i="5" s="1"/>
  <c r="P853" i="5"/>
  <c r="U917" i="5"/>
  <c r="S917" i="5"/>
  <c r="T917" i="5"/>
  <c r="R917" i="5"/>
  <c r="Q917" i="5"/>
  <c r="AA917" i="5" s="1"/>
  <c r="U1116" i="5"/>
  <c r="R1116" i="5"/>
  <c r="S1116" i="5"/>
  <c r="T1116" i="5"/>
  <c r="Q1116" i="5"/>
  <c r="AA1116" i="5" s="1"/>
  <c r="O444" i="5"/>
  <c r="AI444" i="5" s="1"/>
  <c r="P443" i="5"/>
  <c r="U532" i="5"/>
  <c r="S532" i="5"/>
  <c r="R532" i="5"/>
  <c r="T532" i="5"/>
  <c r="Q532" i="5"/>
  <c r="AA532" i="5" s="1"/>
  <c r="O1201" i="5"/>
  <c r="AI1201" i="5" s="1"/>
  <c r="P1200" i="5"/>
  <c r="O1262" i="5"/>
  <c r="AI1262" i="5" s="1"/>
  <c r="P1261" i="5"/>
  <c r="O669" i="5"/>
  <c r="AI669" i="5" s="1"/>
  <c r="P668" i="5"/>
  <c r="O894" i="5"/>
  <c r="AI894" i="5" s="1"/>
  <c r="P893" i="5"/>
  <c r="U945" i="5"/>
  <c r="S945" i="5"/>
  <c r="T945" i="5"/>
  <c r="R945" i="5"/>
  <c r="Q945" i="5"/>
  <c r="AA945" i="5" s="1"/>
  <c r="U139" i="5"/>
  <c r="S139" i="5"/>
  <c r="T139" i="5"/>
  <c r="R139" i="5"/>
  <c r="Q139" i="5"/>
  <c r="AA139" i="5" s="1"/>
  <c r="O818" i="5"/>
  <c r="AI818" i="5" s="1"/>
  <c r="P817" i="5"/>
  <c r="U235" i="5"/>
  <c r="S235" i="5"/>
  <c r="T235" i="5"/>
  <c r="R235" i="5"/>
  <c r="Q235" i="5"/>
  <c r="AA235" i="5" s="1"/>
  <c r="O919" i="5"/>
  <c r="AI919" i="5" s="1"/>
  <c r="P918" i="5"/>
  <c r="U415" i="5"/>
  <c r="R415" i="5"/>
  <c r="S415" i="5"/>
  <c r="T415" i="5"/>
  <c r="Q415" i="5"/>
  <c r="AA415" i="5" s="1"/>
  <c r="O497" i="5"/>
  <c r="AI497" i="5" s="1"/>
  <c r="P496" i="5"/>
  <c r="O1378" i="5"/>
  <c r="AI1378" i="5" s="1"/>
  <c r="P1377" i="5"/>
  <c r="O17" i="5"/>
  <c r="AI17" i="5" s="1"/>
  <c r="P16" i="5"/>
  <c r="U557" i="5"/>
  <c r="S557" i="5"/>
  <c r="T557" i="5"/>
  <c r="R557" i="5"/>
  <c r="Q557" i="5"/>
  <c r="AA557" i="5" s="1"/>
  <c r="U156" i="5"/>
  <c r="T156" i="5"/>
  <c r="R156" i="5"/>
  <c r="S156" i="5"/>
  <c r="Q156" i="5"/>
  <c r="AA156" i="5" s="1"/>
  <c r="O947" i="5"/>
  <c r="AI947" i="5" s="1"/>
  <c r="P946" i="5"/>
  <c r="O141" i="5"/>
  <c r="AI141" i="5" s="1"/>
  <c r="P140" i="5"/>
  <c r="O237" i="5"/>
  <c r="AI237" i="5" s="1"/>
  <c r="P236" i="5"/>
  <c r="U628" i="5"/>
  <c r="R628" i="5"/>
  <c r="S628" i="5"/>
  <c r="T628" i="5"/>
  <c r="Q628" i="5"/>
  <c r="AA628" i="5" s="1"/>
  <c r="O655" i="5"/>
  <c r="AI655" i="5" s="1"/>
  <c r="P654" i="5"/>
  <c r="U1487" i="5"/>
  <c r="S1487" i="5"/>
  <c r="T1487" i="5"/>
  <c r="Q1487" i="5"/>
  <c r="AA1487" i="5" s="1"/>
  <c r="R1487" i="5"/>
  <c r="U253" i="5"/>
  <c r="R253" i="5"/>
  <c r="S253" i="5"/>
  <c r="T253" i="5"/>
  <c r="Q253" i="5"/>
  <c r="AA253" i="5" s="1"/>
  <c r="O1017" i="5"/>
  <c r="AI1017" i="5" s="1"/>
  <c r="P1016" i="5"/>
  <c r="U376" i="5"/>
  <c r="R376" i="5"/>
  <c r="S376" i="5"/>
  <c r="T376" i="5"/>
  <c r="Q376" i="5"/>
  <c r="AA376" i="5" s="1"/>
  <c r="U1447" i="5"/>
  <c r="S1447" i="5"/>
  <c r="T1447" i="5"/>
  <c r="Q1447" i="5"/>
  <c r="AA1447" i="5" s="1"/>
  <c r="R1447" i="5"/>
  <c r="O417" i="5"/>
  <c r="AI417" i="5" s="1"/>
  <c r="P416" i="5"/>
  <c r="U516" i="5"/>
  <c r="S516" i="5"/>
  <c r="R516" i="5"/>
  <c r="T516" i="5"/>
  <c r="Q516" i="5"/>
  <c r="AA516" i="5" s="1"/>
  <c r="U1415" i="5"/>
  <c r="S1415" i="5"/>
  <c r="T1415" i="5"/>
  <c r="Q1415" i="5"/>
  <c r="AA1415" i="5" s="1"/>
  <c r="R1415" i="5"/>
  <c r="U1331" i="5"/>
  <c r="S1331" i="5"/>
  <c r="T1331" i="5"/>
  <c r="R1331" i="5"/>
  <c r="Q1331" i="5"/>
  <c r="AA1331" i="5" s="1"/>
  <c r="O754" i="5"/>
  <c r="AI754" i="5" s="1"/>
  <c r="P753" i="5"/>
  <c r="AC2216" i="5" l="1"/>
  <c r="AL2216" i="5" s="1"/>
  <c r="AE494" i="5"/>
  <c r="AE556" i="5"/>
  <c r="U1361" i="5"/>
  <c r="V1361" i="5" s="1"/>
  <c r="Z1361" i="5" s="1"/>
  <c r="AB1361" i="5" s="1"/>
  <c r="AC3016" i="5"/>
  <c r="AL3016" i="5" s="1"/>
  <c r="T1361" i="5"/>
  <c r="AD2116" i="5"/>
  <c r="AN2116" i="5" s="1"/>
  <c r="AE3016" i="5"/>
  <c r="AC1563" i="5"/>
  <c r="AL1563" i="5" s="1"/>
  <c r="AE3173" i="5"/>
  <c r="AE3090" i="5"/>
  <c r="AE2325" i="5"/>
  <c r="AC2722" i="5"/>
  <c r="AL2722" i="5" s="1"/>
  <c r="AE2722" i="5"/>
  <c r="AD2918" i="5"/>
  <c r="AN2918" i="5" s="1"/>
  <c r="AE155" i="5"/>
  <c r="AE441" i="5"/>
  <c r="Q1361" i="5"/>
  <c r="AA1361" i="5" s="1"/>
  <c r="AC1584" i="5"/>
  <c r="AL1584" i="5" s="1"/>
  <c r="AE1715" i="5"/>
  <c r="AD1616" i="5"/>
  <c r="AN1616" i="5" s="1"/>
  <c r="AD1446" i="5"/>
  <c r="AN1446" i="5" s="1"/>
  <c r="AC3272" i="5"/>
  <c r="AL3272" i="5" s="1"/>
  <c r="AE3272" i="5"/>
  <c r="AC1198" i="5"/>
  <c r="AL1198" i="5" s="1"/>
  <c r="AD1198" i="5"/>
  <c r="AN1198" i="5" s="1"/>
  <c r="AE1198" i="5"/>
  <c r="AP417" i="5"/>
  <c r="AR416" i="5" s="1"/>
  <c r="AQ417" i="5"/>
  <c r="AP518" i="5"/>
  <c r="AQ518" i="5"/>
  <c r="AR517" i="5"/>
  <c r="AP2885" i="5"/>
  <c r="AQ2885" i="5"/>
  <c r="AR2884" i="5"/>
  <c r="AQ1971" i="5"/>
  <c r="AP1971" i="5"/>
  <c r="AP3019" i="5"/>
  <c r="AQ3019" i="5"/>
  <c r="AQ2366" i="5"/>
  <c r="AP2366" i="5"/>
  <c r="AR2365" i="5"/>
  <c r="AP2284" i="5"/>
  <c r="AR2283" i="5" s="1"/>
  <c r="AQ2284" i="5"/>
  <c r="AQ1786" i="5"/>
  <c r="AP1786" i="5"/>
  <c r="AR1785" i="5"/>
  <c r="AR1970" i="5"/>
  <c r="AP2328" i="5"/>
  <c r="AR2327" i="5"/>
  <c r="AQ2328" i="5"/>
  <c r="AP141" i="5"/>
  <c r="AR141" i="5" s="1"/>
  <c r="AQ141" i="5"/>
  <c r="AQ1378" i="5"/>
  <c r="AP1378" i="5"/>
  <c r="AR1377" i="5" s="1"/>
  <c r="AQ818" i="5"/>
  <c r="AP818" i="5"/>
  <c r="AR817" i="5" s="1"/>
  <c r="AR893" i="5"/>
  <c r="AQ894" i="5"/>
  <c r="AP894" i="5"/>
  <c r="AQ1262" i="5"/>
  <c r="AP1262" i="5"/>
  <c r="AR1261" i="5" s="1"/>
  <c r="AP1449" i="5"/>
  <c r="AR1448" i="5" s="1"/>
  <c r="AQ1449" i="5"/>
  <c r="AQ158" i="5"/>
  <c r="AP158" i="5"/>
  <c r="AR157" i="5" s="1"/>
  <c r="AP630" i="5"/>
  <c r="AR629" i="5" s="1"/>
  <c r="AQ630" i="5"/>
  <c r="AP559" i="5"/>
  <c r="AR558" i="5" s="1"/>
  <c r="AQ559" i="5"/>
  <c r="AE1486" i="5"/>
  <c r="AQ1718" i="5"/>
  <c r="AP1718" i="5"/>
  <c r="AR1717" i="5" s="1"/>
  <c r="AC2281" i="5"/>
  <c r="AL2281" i="5" s="1"/>
  <c r="AE1359" i="5"/>
  <c r="AC1446" i="5"/>
  <c r="AL1446" i="5" s="1"/>
  <c r="AD375" i="5"/>
  <c r="AN375" i="5" s="1"/>
  <c r="AQ1658" i="5"/>
  <c r="AP1658" i="5"/>
  <c r="AR1657" i="5" s="1"/>
  <c r="AP1689" i="5"/>
  <c r="AR1688" i="5" s="1"/>
  <c r="AQ1689" i="5"/>
  <c r="AQ2938" i="5"/>
  <c r="AP2938" i="5"/>
  <c r="AR2937" i="5" s="1"/>
  <c r="AP2520" i="5"/>
  <c r="AR2519" i="5" s="1"/>
  <c r="AQ2520" i="5"/>
  <c r="AQ1619" i="5"/>
  <c r="AP1619" i="5"/>
  <c r="AQ2028" i="5"/>
  <c r="AP2028" i="5"/>
  <c r="AR2027" i="5" s="1"/>
  <c r="AP1739" i="5"/>
  <c r="AQ1739" i="5"/>
  <c r="AD14" i="5"/>
  <c r="AN14" i="5" s="1"/>
  <c r="AC1375" i="5"/>
  <c r="AL1375" i="5" s="1"/>
  <c r="AQ2620" i="5"/>
  <c r="AP2620" i="5"/>
  <c r="AR2619" i="5" s="1"/>
  <c r="AR1738" i="5"/>
  <c r="AR3018" i="5"/>
  <c r="AP1017" i="5"/>
  <c r="AR1016" i="5" s="1"/>
  <c r="AQ1017" i="5"/>
  <c r="AP655" i="5"/>
  <c r="AR655" i="5" s="1"/>
  <c r="AQ655" i="5"/>
  <c r="AQ1218" i="5"/>
  <c r="AP1218" i="5"/>
  <c r="AR1217" i="5" s="1"/>
  <c r="AP534" i="5"/>
  <c r="AR533" i="5" s="1"/>
  <c r="AQ534" i="5"/>
  <c r="AE375" i="5"/>
  <c r="P2819" i="5"/>
  <c r="AI2819" i="5"/>
  <c r="AP919" i="5"/>
  <c r="AR918" i="5" s="1"/>
  <c r="AQ919" i="5"/>
  <c r="AP444" i="5"/>
  <c r="AR443" i="5" s="1"/>
  <c r="AQ444" i="5"/>
  <c r="AP854" i="5"/>
  <c r="AR853" i="5" s="1"/>
  <c r="AQ854" i="5"/>
  <c r="AP352" i="5"/>
  <c r="AR351" i="5" s="1"/>
  <c r="AQ352" i="5"/>
  <c r="AP1417" i="5"/>
  <c r="AR1416" i="5" s="1"/>
  <c r="AQ1417" i="5"/>
  <c r="AP1489" i="5"/>
  <c r="AQ1489" i="5"/>
  <c r="AQ1118" i="5"/>
  <c r="AP1118" i="5"/>
  <c r="AR1117" i="5" s="1"/>
  <c r="AP777" i="5"/>
  <c r="AQ777" i="5"/>
  <c r="AR776" i="5"/>
  <c r="AP1333" i="5"/>
  <c r="AR1332" i="5" s="1"/>
  <c r="AQ1333" i="5"/>
  <c r="AQ378" i="5"/>
  <c r="AP378" i="5"/>
  <c r="AR377" i="5" s="1"/>
  <c r="AP1820" i="5"/>
  <c r="AR1819" i="5" s="1"/>
  <c r="AQ1820" i="5"/>
  <c r="AE2395" i="5"/>
  <c r="AP3049" i="5"/>
  <c r="AR3048" i="5" s="1"/>
  <c r="AQ3049" i="5"/>
  <c r="AP3093" i="5"/>
  <c r="AR3092" i="5" s="1"/>
  <c r="AQ3093" i="5"/>
  <c r="AP1998" i="5"/>
  <c r="AQ1998" i="5"/>
  <c r="AE2935" i="5"/>
  <c r="AP3176" i="5"/>
  <c r="AR3175" i="5" s="1"/>
  <c r="AQ3176" i="5"/>
  <c r="AP2267" i="5"/>
  <c r="AR2266" i="5" s="1"/>
  <c r="AQ2267" i="5"/>
  <c r="AE1259" i="5"/>
  <c r="AC375" i="5"/>
  <c r="AL375" i="5" s="1"/>
  <c r="AC515" i="5"/>
  <c r="AL515" i="5" s="1"/>
  <c r="AE2045" i="5"/>
  <c r="P2903" i="5"/>
  <c r="AI2903" i="5"/>
  <c r="AC3090" i="5"/>
  <c r="AL3090" i="5" s="1"/>
  <c r="AP2725" i="5"/>
  <c r="AR2724" i="5" s="1"/>
  <c r="AQ2725" i="5"/>
  <c r="AP3075" i="5"/>
  <c r="AQ3075" i="5"/>
  <c r="AQ2119" i="5"/>
  <c r="AP2119" i="5"/>
  <c r="AR2118" i="5" s="1"/>
  <c r="AC556" i="5"/>
  <c r="AL556" i="5" s="1"/>
  <c r="AE714" i="5"/>
  <c r="AQ2552" i="5"/>
  <c r="AP2552" i="5"/>
  <c r="AR2551" i="5" s="1"/>
  <c r="AE2900" i="5"/>
  <c r="AQ2183" i="5"/>
  <c r="AP2183" i="5"/>
  <c r="AR1618" i="5"/>
  <c r="AR1969" i="5"/>
  <c r="AR2182" i="5"/>
  <c r="AP717" i="5"/>
  <c r="AQ717" i="5"/>
  <c r="AR716" i="5"/>
  <c r="AP3152" i="5"/>
  <c r="AR3151" i="5" s="1"/>
  <c r="AQ3152" i="5"/>
  <c r="AQ754" i="5"/>
  <c r="AP754" i="5"/>
  <c r="AR753" i="5" s="1"/>
  <c r="AP237" i="5"/>
  <c r="AQ237" i="5"/>
  <c r="AR236" i="5"/>
  <c r="AP947" i="5"/>
  <c r="AR946" i="5" s="1"/>
  <c r="AQ947" i="5"/>
  <c r="AP17" i="5"/>
  <c r="AR16" i="5" s="1"/>
  <c r="AQ17" i="5"/>
  <c r="AP497" i="5"/>
  <c r="AR496" i="5" s="1"/>
  <c r="AQ497" i="5"/>
  <c r="AP669" i="5"/>
  <c r="AQ669" i="5"/>
  <c r="AP1201" i="5"/>
  <c r="AQ1201" i="5"/>
  <c r="AP255" i="5"/>
  <c r="AR254" i="5" s="1"/>
  <c r="AQ255" i="5"/>
  <c r="AC1486" i="5"/>
  <c r="AL1486" i="5" s="1"/>
  <c r="AP1922" i="5"/>
  <c r="AQ1922" i="5"/>
  <c r="AR1921" i="5"/>
  <c r="AQ1587" i="5"/>
  <c r="AP1587" i="5"/>
  <c r="AR1586" i="5" s="1"/>
  <c r="AP2834" i="5"/>
  <c r="AR2833" i="5"/>
  <c r="AQ2834" i="5"/>
  <c r="AE1215" i="5"/>
  <c r="AQ2048" i="5"/>
  <c r="AP2048" i="5"/>
  <c r="AR2047" i="5" s="1"/>
  <c r="AP2219" i="5"/>
  <c r="AQ2219" i="5"/>
  <c r="AP2775" i="5"/>
  <c r="AR2774" i="5" s="1"/>
  <c r="AQ2775" i="5"/>
  <c r="AP1566" i="5"/>
  <c r="AQ1566" i="5"/>
  <c r="AR1565" i="5"/>
  <c r="AP2419" i="5"/>
  <c r="AR2418" i="5" s="1"/>
  <c r="AQ2419" i="5"/>
  <c r="AP1519" i="5"/>
  <c r="AR1518" i="5" s="1"/>
  <c r="AQ1519" i="5"/>
  <c r="AP3292" i="5"/>
  <c r="AR3291" i="5" s="1"/>
  <c r="AQ3292" i="5"/>
  <c r="AP2921" i="5"/>
  <c r="AQ2921" i="5"/>
  <c r="AR2920" i="5"/>
  <c r="AQ2398" i="5"/>
  <c r="AP2398" i="5"/>
  <c r="AR2397" i="5" s="1"/>
  <c r="AP3275" i="5"/>
  <c r="AR3274" i="5" s="1"/>
  <c r="AQ3275" i="5"/>
  <c r="AP3248" i="5"/>
  <c r="AR3247" i="5" s="1"/>
  <c r="AQ3248" i="5"/>
  <c r="AR1617" i="5"/>
  <c r="AR1585" i="5"/>
  <c r="AR3273" i="5"/>
  <c r="AR1200" i="5"/>
  <c r="AR2218" i="5"/>
  <c r="AR3074" i="5"/>
  <c r="AR1488" i="5"/>
  <c r="AR668" i="5"/>
  <c r="AR2265" i="5"/>
  <c r="AD751" i="5"/>
  <c r="AN751" i="5" s="1"/>
  <c r="AE751" i="5"/>
  <c r="AE1414" i="5"/>
  <c r="AD1414" i="5"/>
  <c r="AN1414" i="5" s="1"/>
  <c r="AE815" i="5"/>
  <c r="AD815" i="5"/>
  <c r="AN815" i="5" s="1"/>
  <c r="AC815" i="5"/>
  <c r="AL815" i="5" s="1"/>
  <c r="AC891" i="5"/>
  <c r="AL891" i="5" s="1"/>
  <c r="AD891" i="5"/>
  <c r="AN891" i="5" s="1"/>
  <c r="AE891" i="5"/>
  <c r="AE1919" i="5"/>
  <c r="AC1686" i="5"/>
  <c r="AL1686" i="5" s="1"/>
  <c r="AD3289" i="5"/>
  <c r="AN3289" i="5" s="1"/>
  <c r="AD2325" i="5"/>
  <c r="AN2325" i="5" s="1"/>
  <c r="AC751" i="5"/>
  <c r="AL751" i="5" s="1"/>
  <c r="AE14" i="5"/>
  <c r="AC155" i="5"/>
  <c r="AL155" i="5" s="1"/>
  <c r="AC441" i="5"/>
  <c r="AL441" i="5" s="1"/>
  <c r="AC1715" i="5"/>
  <c r="AL1715" i="5" s="1"/>
  <c r="AD3046" i="5"/>
  <c r="AN3046" i="5" s="1"/>
  <c r="AE944" i="5"/>
  <c r="AD515" i="5"/>
  <c r="AN515" i="5" s="1"/>
  <c r="AD916" i="5"/>
  <c r="AN916" i="5" s="1"/>
  <c r="AC3173" i="5"/>
  <c r="AL3173" i="5" s="1"/>
  <c r="AD2025" i="5"/>
  <c r="AN2025" i="5" s="1"/>
  <c r="AE2617" i="5"/>
  <c r="AC1414" i="5"/>
  <c r="AL1414" i="5" s="1"/>
  <c r="AD944" i="5"/>
  <c r="AN944" i="5" s="1"/>
  <c r="AC3289" i="5"/>
  <c r="AL3289" i="5" s="1"/>
  <c r="AC916" i="5"/>
  <c r="AL916" i="5" s="1"/>
  <c r="AD2831" i="5"/>
  <c r="AN2831" i="5" s="1"/>
  <c r="AE1014" i="5"/>
  <c r="AE774" i="5"/>
  <c r="AC14" i="5"/>
  <c r="AL14" i="5" s="1"/>
  <c r="AD851" i="5"/>
  <c r="AN851" i="5" s="1"/>
  <c r="AD1330" i="5"/>
  <c r="AN1330" i="5" s="1"/>
  <c r="AC944" i="5"/>
  <c r="AL944" i="5" s="1"/>
  <c r="AE2772" i="5"/>
  <c r="AC2617" i="5"/>
  <c r="AL2617" i="5" s="1"/>
  <c r="AD1014" i="5"/>
  <c r="AN1014" i="5" s="1"/>
  <c r="AD774" i="5"/>
  <c r="AN774" i="5" s="1"/>
  <c r="AE1446" i="5"/>
  <c r="AD1968" i="5"/>
  <c r="AN1968" i="5" s="1"/>
  <c r="AC1359" i="5"/>
  <c r="AL1359" i="5" s="1"/>
  <c r="AE1115" i="5"/>
  <c r="AE515" i="5"/>
  <c r="AD234" i="5"/>
  <c r="AN234" i="5" s="1"/>
  <c r="AE1516" i="5"/>
  <c r="AD494" i="5"/>
  <c r="AN494" i="5" s="1"/>
  <c r="AC349" i="5"/>
  <c r="AL349" i="5" s="1"/>
  <c r="AE349" i="5"/>
  <c r="AD1375" i="5"/>
  <c r="AN1375" i="5" s="1"/>
  <c r="AC1968" i="5"/>
  <c r="AL1968" i="5" s="1"/>
  <c r="AC234" i="5"/>
  <c r="AL234" i="5" s="1"/>
  <c r="AC494" i="5"/>
  <c r="AL494" i="5" s="1"/>
  <c r="AC714" i="5"/>
  <c r="AL714" i="5" s="1"/>
  <c r="AD714" i="5"/>
  <c r="AN714" i="5" s="1"/>
  <c r="AE252" i="5"/>
  <c r="AD252" i="5"/>
  <c r="AN252" i="5" s="1"/>
  <c r="AC252" i="5"/>
  <c r="AL252" i="5" s="1"/>
  <c r="AD666" i="5"/>
  <c r="AN666" i="5" s="1"/>
  <c r="AC666" i="5"/>
  <c r="AL666" i="5" s="1"/>
  <c r="AC652" i="5"/>
  <c r="AL652" i="5" s="1"/>
  <c r="AD652" i="5"/>
  <c r="AN652" i="5" s="1"/>
  <c r="AE652" i="5"/>
  <c r="AE1968" i="5"/>
  <c r="AD1359" i="5"/>
  <c r="AN1359" i="5" s="1"/>
  <c r="AE666" i="5"/>
  <c r="AE1375" i="5"/>
  <c r="Y1415" i="5"/>
  <c r="V1415" i="5"/>
  <c r="Z1415" i="5" s="1"/>
  <c r="W1415" i="5"/>
  <c r="X1415" i="5"/>
  <c r="X253" i="5"/>
  <c r="Y253" i="5"/>
  <c r="V253" i="5"/>
  <c r="Z253" i="5" s="1"/>
  <c r="AB253" i="5" s="1"/>
  <c r="W253" i="5"/>
  <c r="W557" i="5"/>
  <c r="X557" i="5"/>
  <c r="Y557" i="5"/>
  <c r="V557" i="5"/>
  <c r="Z557" i="5" s="1"/>
  <c r="X235" i="5"/>
  <c r="Y235" i="5"/>
  <c r="V235" i="5"/>
  <c r="Z235" i="5" s="1"/>
  <c r="AB235" i="5" s="1"/>
  <c r="W235" i="5"/>
  <c r="Y945" i="5"/>
  <c r="V945" i="5"/>
  <c r="Z945" i="5" s="1"/>
  <c r="AB945" i="5" s="1"/>
  <c r="W945" i="5"/>
  <c r="X945" i="5"/>
  <c r="Y1116" i="5"/>
  <c r="V1116" i="5"/>
  <c r="Z1116" i="5" s="1"/>
  <c r="AB1116" i="5" s="1"/>
  <c r="AD1116" i="5" s="1"/>
  <c r="AN1116" i="5" s="1"/>
  <c r="W1116" i="5"/>
  <c r="X1116" i="5"/>
  <c r="Y1360" i="5"/>
  <c r="W1360" i="5"/>
  <c r="X1360" i="5"/>
  <c r="V1360" i="5"/>
  <c r="Z1360" i="5" s="1"/>
  <c r="AB1360" i="5" s="1"/>
  <c r="AE1360" i="5" s="1"/>
  <c r="X442" i="5"/>
  <c r="Y442" i="5"/>
  <c r="V442" i="5"/>
  <c r="Z442" i="5" s="1"/>
  <c r="AB442" i="5" s="1"/>
  <c r="W442" i="5"/>
  <c r="Y1015" i="5"/>
  <c r="V1015" i="5"/>
  <c r="Z1015" i="5" s="1"/>
  <c r="AB1015" i="5" s="1"/>
  <c r="W1015" i="5"/>
  <c r="X1015" i="5"/>
  <c r="Y1376" i="5"/>
  <c r="V1376" i="5"/>
  <c r="Z1376" i="5" s="1"/>
  <c r="AB1376" i="5" s="1"/>
  <c r="AE1376" i="5" s="1"/>
  <c r="W1376" i="5"/>
  <c r="X1376" i="5"/>
  <c r="Y667" i="5"/>
  <c r="V667" i="5"/>
  <c r="Z667" i="5" s="1"/>
  <c r="AB667" i="5" s="1"/>
  <c r="W667" i="5"/>
  <c r="X667" i="5"/>
  <c r="Y852" i="5"/>
  <c r="V852" i="5"/>
  <c r="Z852" i="5" s="1"/>
  <c r="AB852" i="5" s="1"/>
  <c r="W852" i="5"/>
  <c r="X852" i="5"/>
  <c r="AC1919" i="5"/>
  <c r="AL1919" i="5" s="1"/>
  <c r="V2550" i="5"/>
  <c r="Z2550" i="5" s="1"/>
  <c r="AB2550" i="5" s="1"/>
  <c r="AE2550" i="5" s="1"/>
  <c r="W2550" i="5"/>
  <c r="X2550" i="5"/>
  <c r="Y2550" i="5"/>
  <c r="AE2264" i="5"/>
  <c r="AE3245" i="5"/>
  <c r="AC2363" i="5"/>
  <c r="AL2363" i="5" s="1"/>
  <c r="AE1686" i="5"/>
  <c r="P3049" i="5"/>
  <c r="O3050" i="5"/>
  <c r="AI3050" i="5" s="1"/>
  <c r="AD1584" i="5"/>
  <c r="AN1584" i="5" s="1"/>
  <c r="T2327" i="5"/>
  <c r="S2327" i="5"/>
  <c r="Q2327" i="5"/>
  <c r="AA2327" i="5" s="1"/>
  <c r="U2327" i="5"/>
  <c r="R2327" i="5"/>
  <c r="O3153" i="5"/>
  <c r="AI3153" i="5" s="1"/>
  <c r="P3152" i="5"/>
  <c r="AC3046" i="5"/>
  <c r="AL3046" i="5" s="1"/>
  <c r="U1586" i="5"/>
  <c r="R1586" i="5"/>
  <c r="S1586" i="5"/>
  <c r="T1586" i="5"/>
  <c r="Q1586" i="5"/>
  <c r="AA1586" i="5" s="1"/>
  <c r="U1997" i="5"/>
  <c r="S1997" i="5"/>
  <c r="R1997" i="5"/>
  <c r="T1997" i="5"/>
  <c r="Q1997" i="5"/>
  <c r="AA1997" i="5" s="1"/>
  <c r="S3175" i="5"/>
  <c r="Q3175" i="5"/>
  <c r="AA3175" i="5" s="1"/>
  <c r="U3175" i="5"/>
  <c r="T3175" i="5"/>
  <c r="R3175" i="5"/>
  <c r="O2835" i="5"/>
  <c r="AI2835" i="5" s="1"/>
  <c r="P2834" i="5"/>
  <c r="Q2266" i="5"/>
  <c r="AA2266" i="5" s="1"/>
  <c r="T2266" i="5"/>
  <c r="U2266" i="5"/>
  <c r="R2266" i="5"/>
  <c r="S2266" i="5"/>
  <c r="X2936" i="5"/>
  <c r="Y2936" i="5"/>
  <c r="V2936" i="5"/>
  <c r="Z2936" i="5" s="1"/>
  <c r="AB2936" i="5" s="1"/>
  <c r="W2936" i="5"/>
  <c r="W1818" i="5"/>
  <c r="X1818" i="5"/>
  <c r="Y1818" i="5"/>
  <c r="V1818" i="5"/>
  <c r="Z1818" i="5" s="1"/>
  <c r="AB1818" i="5" s="1"/>
  <c r="Q1657" i="5"/>
  <c r="AA1657" i="5" s="1"/>
  <c r="U1657" i="5"/>
  <c r="S1657" i="5"/>
  <c r="R1657" i="5"/>
  <c r="T1657" i="5"/>
  <c r="W2417" i="5"/>
  <c r="X2417" i="5"/>
  <c r="Y2417" i="5"/>
  <c r="V2417" i="5"/>
  <c r="Z2417" i="5" s="1"/>
  <c r="P1689" i="5"/>
  <c r="O1690" i="5"/>
  <c r="AI1690" i="5" s="1"/>
  <c r="AD1817" i="5"/>
  <c r="AN1817" i="5" s="1"/>
  <c r="V1737" i="5"/>
  <c r="Z1737" i="5" s="1"/>
  <c r="AB1737" i="5" s="1"/>
  <c r="W1737" i="5"/>
  <c r="AC1737" i="5" s="1"/>
  <c r="AL1737" i="5" s="1"/>
  <c r="X1737" i="5"/>
  <c r="Y1737" i="5"/>
  <c r="V2282" i="5"/>
  <c r="Z2282" i="5" s="1"/>
  <c r="W2282" i="5"/>
  <c r="X2282" i="5"/>
  <c r="Y2282" i="5"/>
  <c r="P1566" i="5"/>
  <c r="O1567" i="5"/>
  <c r="AI1567" i="5" s="1"/>
  <c r="AC2772" i="5"/>
  <c r="AL2772" i="5" s="1"/>
  <c r="W2919" i="5"/>
  <c r="X2919" i="5"/>
  <c r="Y2919" i="5"/>
  <c r="V2919" i="5"/>
  <c r="Z2919" i="5" s="1"/>
  <c r="AB2919" i="5" s="1"/>
  <c r="AD1783" i="5"/>
  <c r="AN1783" i="5" s="1"/>
  <c r="Y2181" i="5"/>
  <c r="V2181" i="5"/>
  <c r="Z2181" i="5" s="1"/>
  <c r="AB2181" i="5" s="1"/>
  <c r="W2181" i="5"/>
  <c r="X2181" i="5"/>
  <c r="T3018" i="5"/>
  <c r="Q3018" i="5"/>
  <c r="AA3018" i="5" s="1"/>
  <c r="S3018" i="5"/>
  <c r="U3018" i="5"/>
  <c r="R3018" i="5"/>
  <c r="AC1736" i="5"/>
  <c r="AL1736" i="5" s="1"/>
  <c r="AE2025" i="5"/>
  <c r="AE2180" i="5"/>
  <c r="AC2416" i="5"/>
  <c r="AL2416" i="5" s="1"/>
  <c r="AC2816" i="5"/>
  <c r="AL2816" i="5" s="1"/>
  <c r="AE2549" i="5"/>
  <c r="T1738" i="5"/>
  <c r="S1738" i="5"/>
  <c r="Q1738" i="5"/>
  <c r="AA1738" i="5" s="1"/>
  <c r="U1738" i="5"/>
  <c r="R1738" i="5"/>
  <c r="X3246" i="5"/>
  <c r="W3246" i="5"/>
  <c r="Y3246" i="5"/>
  <c r="V3246" i="5"/>
  <c r="Z3246" i="5" s="1"/>
  <c r="AB3246" i="5" s="1"/>
  <c r="P2366" i="5"/>
  <c r="O2367" i="5"/>
  <c r="AI2367" i="5" s="1"/>
  <c r="T2551" i="5"/>
  <c r="Q2551" i="5"/>
  <c r="AA2551" i="5" s="1"/>
  <c r="U2551" i="5"/>
  <c r="S2551" i="5"/>
  <c r="R2551" i="5"/>
  <c r="T2619" i="5"/>
  <c r="Q2619" i="5"/>
  <c r="AA2619" i="5" s="1"/>
  <c r="U2619" i="5"/>
  <c r="S2619" i="5"/>
  <c r="R2619" i="5"/>
  <c r="AD3072" i="5"/>
  <c r="AN3072" i="5" s="1"/>
  <c r="W2883" i="5"/>
  <c r="X2883" i="5"/>
  <c r="Y2883" i="5"/>
  <c r="V2883" i="5"/>
  <c r="Z2883" i="5" s="1"/>
  <c r="AB2883" i="5" s="1"/>
  <c r="AD1655" i="5"/>
  <c r="AN1655" i="5" s="1"/>
  <c r="AD1563" i="5"/>
  <c r="AN1563" i="5" s="1"/>
  <c r="AD2722" i="5"/>
  <c r="AN2722" i="5" s="1"/>
  <c r="AC2935" i="5"/>
  <c r="AL2935" i="5" s="1"/>
  <c r="P3248" i="5"/>
  <c r="O3249" i="5"/>
  <c r="Y628" i="5"/>
  <c r="V628" i="5"/>
  <c r="Z628" i="5" s="1"/>
  <c r="W628" i="5"/>
  <c r="X628" i="5"/>
  <c r="Y1331" i="5"/>
  <c r="W1331" i="5"/>
  <c r="V1331" i="5"/>
  <c r="Z1331" i="5" s="1"/>
  <c r="AB1331" i="5" s="1"/>
  <c r="X1331" i="5"/>
  <c r="P655" i="5"/>
  <c r="U655" i="5" s="1"/>
  <c r="X156" i="5"/>
  <c r="Y156" i="5"/>
  <c r="V156" i="5"/>
  <c r="Z156" i="5" s="1"/>
  <c r="AB156" i="5" s="1"/>
  <c r="W156" i="5"/>
  <c r="X415" i="5"/>
  <c r="Y415" i="5"/>
  <c r="V415" i="5"/>
  <c r="Z415" i="5" s="1"/>
  <c r="AB415" i="5" s="1"/>
  <c r="W415" i="5"/>
  <c r="X532" i="5"/>
  <c r="Y532" i="5"/>
  <c r="V532" i="5"/>
  <c r="Z532" i="5" s="1"/>
  <c r="AB532" i="5" s="1"/>
  <c r="W532" i="5"/>
  <c r="Y917" i="5"/>
  <c r="V917" i="5"/>
  <c r="Z917" i="5" s="1"/>
  <c r="AB917" i="5" s="1"/>
  <c r="W917" i="5"/>
  <c r="X917" i="5"/>
  <c r="Y1199" i="5"/>
  <c r="W1199" i="5"/>
  <c r="X1199" i="5"/>
  <c r="V1199" i="5"/>
  <c r="Z1199" i="5" s="1"/>
  <c r="AB1199" i="5" s="1"/>
  <c r="Y775" i="5"/>
  <c r="V775" i="5"/>
  <c r="Z775" i="5" s="1"/>
  <c r="AB775" i="5" s="1"/>
  <c r="W775" i="5"/>
  <c r="X775" i="5"/>
  <c r="Y653" i="5"/>
  <c r="V653" i="5"/>
  <c r="Z653" i="5" s="1"/>
  <c r="AB653" i="5" s="1"/>
  <c r="W653" i="5"/>
  <c r="X653" i="5"/>
  <c r="X495" i="5"/>
  <c r="Y495" i="5"/>
  <c r="V495" i="5"/>
  <c r="Z495" i="5" s="1"/>
  <c r="AB495" i="5" s="1"/>
  <c r="W495" i="5"/>
  <c r="Y1260" i="5"/>
  <c r="V1260" i="5"/>
  <c r="Z1260" i="5" s="1"/>
  <c r="AB1260" i="5" s="1"/>
  <c r="W1260" i="5"/>
  <c r="X1260" i="5"/>
  <c r="AD1486" i="5"/>
  <c r="AN1486" i="5" s="1"/>
  <c r="W2817" i="5"/>
  <c r="X2817" i="5"/>
  <c r="Y2817" i="5"/>
  <c r="V2817" i="5"/>
  <c r="Z2817" i="5" s="1"/>
  <c r="AB2817" i="5" s="1"/>
  <c r="AD2395" i="5"/>
  <c r="AN2395" i="5" s="1"/>
  <c r="AD2264" i="5"/>
  <c r="AN2264" i="5" s="1"/>
  <c r="V2217" i="5"/>
  <c r="Z2217" i="5" s="1"/>
  <c r="W2217" i="5"/>
  <c r="X2217" i="5"/>
  <c r="Y2217" i="5"/>
  <c r="AE1616" i="5"/>
  <c r="AE2116" i="5"/>
  <c r="AD1686" i="5"/>
  <c r="AN1686" i="5" s="1"/>
  <c r="U3048" i="5"/>
  <c r="S3048" i="5"/>
  <c r="R3048" i="5"/>
  <c r="T3048" i="5"/>
  <c r="Q3048" i="5"/>
  <c r="AA3048" i="5" s="1"/>
  <c r="P3093" i="5"/>
  <c r="O3094" i="5"/>
  <c r="AI3094" i="5" s="1"/>
  <c r="T3151" i="5"/>
  <c r="S3151" i="5"/>
  <c r="Q3151" i="5"/>
  <c r="AA3151" i="5" s="1"/>
  <c r="U3151" i="5"/>
  <c r="R3151" i="5"/>
  <c r="AD3149" i="5"/>
  <c r="AN3149" i="5" s="1"/>
  <c r="S2833" i="5"/>
  <c r="T2833" i="5"/>
  <c r="Q2833" i="5"/>
  <c r="AA2833" i="5" s="1"/>
  <c r="R2833" i="5"/>
  <c r="U2833" i="5"/>
  <c r="X2901" i="5"/>
  <c r="Y2901" i="5"/>
  <c r="V2901" i="5"/>
  <c r="Z2901" i="5" s="1"/>
  <c r="W2901" i="5"/>
  <c r="P2048" i="5"/>
  <c r="O2049" i="5"/>
  <c r="AI2049" i="5" s="1"/>
  <c r="P2219" i="5"/>
  <c r="O2220" i="5"/>
  <c r="AI2220" i="5" s="1"/>
  <c r="Q1688" i="5"/>
  <c r="AA1688" i="5" s="1"/>
  <c r="U1688" i="5"/>
  <c r="R1688" i="5"/>
  <c r="T1688" i="5"/>
  <c r="S1688" i="5"/>
  <c r="AC1817" i="5"/>
  <c r="AL1817" i="5" s="1"/>
  <c r="AE2281" i="5"/>
  <c r="S2902" i="5"/>
  <c r="Q2902" i="5"/>
  <c r="AA2902" i="5" s="1"/>
  <c r="T2902" i="5"/>
  <c r="U2902" i="5"/>
  <c r="R2902" i="5"/>
  <c r="O1972" i="5"/>
  <c r="AI1972" i="5" s="1"/>
  <c r="P1971" i="5"/>
  <c r="AD3173" i="5"/>
  <c r="AN3173" i="5" s="1"/>
  <c r="U1565" i="5"/>
  <c r="R1565" i="5"/>
  <c r="T1565" i="5"/>
  <c r="S1565" i="5"/>
  <c r="Q1565" i="5"/>
  <c r="AA1565" i="5" s="1"/>
  <c r="P2520" i="5"/>
  <c r="O2521" i="5"/>
  <c r="AI2521" i="5" s="1"/>
  <c r="AE2216" i="5"/>
  <c r="AC1783" i="5"/>
  <c r="AL1783" i="5" s="1"/>
  <c r="P2419" i="5"/>
  <c r="O2420" i="5"/>
  <c r="AI2420" i="5" s="1"/>
  <c r="AE2831" i="5"/>
  <c r="R1518" i="5"/>
  <c r="S1518" i="5"/>
  <c r="T1518" i="5"/>
  <c r="Q1518" i="5"/>
  <c r="AA1518" i="5" s="1"/>
  <c r="U1518" i="5"/>
  <c r="AD2180" i="5"/>
  <c r="AN2180" i="5" s="1"/>
  <c r="P2725" i="5"/>
  <c r="O2726" i="5"/>
  <c r="AI2726" i="5" s="1"/>
  <c r="AE1995" i="5"/>
  <c r="P1739" i="5"/>
  <c r="O1740" i="5"/>
  <c r="AI1740" i="5" s="1"/>
  <c r="T3074" i="5"/>
  <c r="Q3074" i="5"/>
  <c r="AA3074" i="5" s="1"/>
  <c r="S3074" i="5"/>
  <c r="U3074" i="5"/>
  <c r="R3074" i="5"/>
  <c r="R2365" i="5"/>
  <c r="U2365" i="5"/>
  <c r="S2365" i="5"/>
  <c r="T2365" i="5"/>
  <c r="Q2365" i="5"/>
  <c r="AA2365" i="5" s="1"/>
  <c r="AE414" i="5"/>
  <c r="P2284" i="5"/>
  <c r="O2285" i="5"/>
  <c r="AI2285" i="5" s="1"/>
  <c r="P3292" i="5"/>
  <c r="O3293" i="5"/>
  <c r="AI3293" i="5" s="1"/>
  <c r="AC1655" i="5"/>
  <c r="AL1655" i="5" s="1"/>
  <c r="P2183" i="5"/>
  <c r="O2184" i="5"/>
  <c r="AI2184" i="5" s="1"/>
  <c r="AC2918" i="5"/>
  <c r="AL2918" i="5" s="1"/>
  <c r="P1786" i="5"/>
  <c r="O1787" i="5"/>
  <c r="AI1787" i="5" s="1"/>
  <c r="P2398" i="5"/>
  <c r="O2399" i="5"/>
  <c r="AI2399" i="5" s="1"/>
  <c r="R3274" i="5"/>
  <c r="Q3274" i="5"/>
  <c r="AA3274" i="5" s="1"/>
  <c r="S3274" i="5"/>
  <c r="U3274" i="5"/>
  <c r="T3274" i="5"/>
  <c r="X2364" i="5"/>
  <c r="Y2364" i="5"/>
  <c r="V2364" i="5"/>
  <c r="Z2364" i="5" s="1"/>
  <c r="AB2364" i="5" s="1"/>
  <c r="AE2364" i="5" s="1"/>
  <c r="W2364" i="5"/>
  <c r="P141" i="5"/>
  <c r="U141" i="5" s="1"/>
  <c r="W1361" i="5"/>
  <c r="X1361" i="5"/>
  <c r="Y816" i="5"/>
  <c r="V816" i="5"/>
  <c r="Z816" i="5" s="1"/>
  <c r="AB816" i="5" s="1"/>
  <c r="W816" i="5"/>
  <c r="X816" i="5"/>
  <c r="R1819" i="5"/>
  <c r="T1819" i="5"/>
  <c r="S1819" i="5"/>
  <c r="Q1819" i="5"/>
  <c r="AA1819" i="5" s="1"/>
  <c r="U1819" i="5"/>
  <c r="AC2395" i="5"/>
  <c r="AL2395" i="5" s="1"/>
  <c r="AC2264" i="5"/>
  <c r="AL2264" i="5" s="1"/>
  <c r="O1719" i="5"/>
  <c r="AI1719" i="5" s="1"/>
  <c r="P1718" i="5"/>
  <c r="AE2363" i="5"/>
  <c r="O2886" i="5"/>
  <c r="AI2886" i="5" s="1"/>
  <c r="P2885" i="5"/>
  <c r="R3092" i="5"/>
  <c r="T3092" i="5"/>
  <c r="Q3092" i="5"/>
  <c r="AA3092" i="5" s="1"/>
  <c r="S3092" i="5"/>
  <c r="U3092" i="5"/>
  <c r="Y1687" i="5"/>
  <c r="V1687" i="5"/>
  <c r="Z1687" i="5" s="1"/>
  <c r="AB1687" i="5" s="1"/>
  <c r="W1687" i="5"/>
  <c r="X1687" i="5"/>
  <c r="AB2901" i="5"/>
  <c r="AC2901" i="5" s="1"/>
  <c r="AL2901" i="5" s="1"/>
  <c r="Q2819" i="5"/>
  <c r="AA2819" i="5" s="1"/>
  <c r="U2819" i="5"/>
  <c r="R2819" i="5"/>
  <c r="T2819" i="5"/>
  <c r="S2819" i="5"/>
  <c r="R2047" i="5"/>
  <c r="S2047" i="5"/>
  <c r="Q2047" i="5"/>
  <c r="AA2047" i="5" s="1"/>
  <c r="T2047" i="5"/>
  <c r="U2047" i="5"/>
  <c r="Q2218" i="5"/>
  <c r="AA2218" i="5" s="1"/>
  <c r="T2218" i="5"/>
  <c r="U2218" i="5"/>
  <c r="R2218" i="5"/>
  <c r="S2218" i="5"/>
  <c r="W2518" i="5"/>
  <c r="X2518" i="5"/>
  <c r="Y2518" i="5"/>
  <c r="V2518" i="5"/>
  <c r="Z2518" i="5" s="1"/>
  <c r="AB2518" i="5" s="1"/>
  <c r="W1617" i="5"/>
  <c r="X1617" i="5"/>
  <c r="Y1617" i="5"/>
  <c r="V1617" i="5"/>
  <c r="Z1617" i="5" s="1"/>
  <c r="AB1617" i="5" s="1"/>
  <c r="W2026" i="5"/>
  <c r="X2026" i="5"/>
  <c r="Y2026" i="5"/>
  <c r="V2026" i="5"/>
  <c r="Z2026" i="5" s="1"/>
  <c r="AB2026" i="5" s="1"/>
  <c r="AB2417" i="5"/>
  <c r="AD2517" i="5"/>
  <c r="AN2517" i="5" s="1"/>
  <c r="P2775" i="5"/>
  <c r="O2776" i="5"/>
  <c r="AI2776" i="5" s="1"/>
  <c r="AD2281" i="5"/>
  <c r="AN2281" i="5" s="1"/>
  <c r="W2832" i="5"/>
  <c r="X2832" i="5"/>
  <c r="Y2832" i="5"/>
  <c r="V2832" i="5"/>
  <c r="Z2832" i="5" s="1"/>
  <c r="AB2832" i="5" s="1"/>
  <c r="U2903" i="5"/>
  <c r="R2903" i="5"/>
  <c r="T2903" i="5"/>
  <c r="S2903" i="5"/>
  <c r="Q2903" i="5"/>
  <c r="AA2903" i="5" s="1"/>
  <c r="AD1737" i="5"/>
  <c r="AN1737" i="5" s="1"/>
  <c r="P2938" i="5"/>
  <c r="O2939" i="5"/>
  <c r="AI2939" i="5" s="1"/>
  <c r="W3073" i="5"/>
  <c r="Y3073" i="5"/>
  <c r="X3073" i="5"/>
  <c r="V3073" i="5"/>
  <c r="Z3073" i="5" s="1"/>
  <c r="AB3073" i="5" s="1"/>
  <c r="AD1516" i="5"/>
  <c r="AN1516" i="5" s="1"/>
  <c r="Q1970" i="5"/>
  <c r="AA1970" i="5" s="1"/>
  <c r="T1970" i="5"/>
  <c r="U1970" i="5"/>
  <c r="R1970" i="5"/>
  <c r="S1970" i="5"/>
  <c r="V2046" i="5"/>
  <c r="Z2046" i="5" s="1"/>
  <c r="AB2046" i="5" s="1"/>
  <c r="W2046" i="5"/>
  <c r="X2046" i="5"/>
  <c r="Y2046" i="5"/>
  <c r="AB2282" i="5"/>
  <c r="AC2325" i="5"/>
  <c r="AL2325" i="5" s="1"/>
  <c r="V2618" i="5"/>
  <c r="Z2618" i="5" s="1"/>
  <c r="AB2618" i="5" s="1"/>
  <c r="W2618" i="5"/>
  <c r="X2618" i="5"/>
  <c r="Y2618" i="5"/>
  <c r="S2519" i="5"/>
  <c r="R2519" i="5"/>
  <c r="T2519" i="5"/>
  <c r="Q2519" i="5"/>
  <c r="AA2519" i="5" s="1"/>
  <c r="U2519" i="5"/>
  <c r="AD2216" i="5"/>
  <c r="AN2216" i="5" s="1"/>
  <c r="U1618" i="5"/>
  <c r="R1618" i="5"/>
  <c r="S1618" i="5"/>
  <c r="Q1618" i="5"/>
  <c r="AA1618" i="5" s="1"/>
  <c r="T1618" i="5"/>
  <c r="R2027" i="5"/>
  <c r="S2027" i="5"/>
  <c r="Q2027" i="5"/>
  <c r="AA2027" i="5" s="1"/>
  <c r="T2027" i="5"/>
  <c r="U2027" i="5"/>
  <c r="S2418" i="5"/>
  <c r="Q2418" i="5"/>
  <c r="AA2418" i="5" s="1"/>
  <c r="T2418" i="5"/>
  <c r="U2418" i="5"/>
  <c r="R2418" i="5"/>
  <c r="W2773" i="5"/>
  <c r="X2773" i="5"/>
  <c r="Y2773" i="5"/>
  <c r="V2773" i="5"/>
  <c r="Z2773" i="5" s="1"/>
  <c r="AB2773" i="5" s="1"/>
  <c r="AC2025" i="5"/>
  <c r="AL2025" i="5" s="1"/>
  <c r="O1520" i="5"/>
  <c r="AI1520" i="5" s="1"/>
  <c r="P1519" i="5"/>
  <c r="AC2180" i="5"/>
  <c r="AL2180" i="5" s="1"/>
  <c r="AE2416" i="5"/>
  <c r="R2724" i="5"/>
  <c r="U2724" i="5"/>
  <c r="S2724" i="5"/>
  <c r="T2724" i="5"/>
  <c r="Q2724" i="5"/>
  <c r="AA2724" i="5" s="1"/>
  <c r="AC2549" i="5"/>
  <c r="AL2549" i="5" s="1"/>
  <c r="P3075" i="5"/>
  <c r="O3076" i="5"/>
  <c r="AI3076" i="5" s="1"/>
  <c r="P2119" i="5"/>
  <c r="O2120" i="5"/>
  <c r="AI2120" i="5" s="1"/>
  <c r="AD414" i="5"/>
  <c r="AN414" i="5" s="1"/>
  <c r="Q2283" i="5"/>
  <c r="AA2283" i="5" s="1"/>
  <c r="U2283" i="5"/>
  <c r="R2283" i="5"/>
  <c r="T2283" i="5"/>
  <c r="S2283" i="5"/>
  <c r="V1716" i="5"/>
  <c r="Z1716" i="5" s="1"/>
  <c r="AB1716" i="5" s="1"/>
  <c r="W1716" i="5"/>
  <c r="X1716" i="5"/>
  <c r="Y1716" i="5"/>
  <c r="T3291" i="5"/>
  <c r="S3291" i="5"/>
  <c r="Q3291" i="5"/>
  <c r="AA3291" i="5" s="1"/>
  <c r="U3291" i="5"/>
  <c r="R3291" i="5"/>
  <c r="Y2326" i="5"/>
  <c r="AE2326" i="5" s="1"/>
  <c r="V2326" i="5"/>
  <c r="Z2326" i="5" s="1"/>
  <c r="AB2326" i="5" s="1"/>
  <c r="W2326" i="5"/>
  <c r="X2326" i="5"/>
  <c r="O2922" i="5"/>
  <c r="AI2922" i="5" s="1"/>
  <c r="P2921" i="5"/>
  <c r="T2182" i="5"/>
  <c r="S2182" i="5"/>
  <c r="Q2182" i="5"/>
  <c r="AA2182" i="5" s="1"/>
  <c r="U2182" i="5"/>
  <c r="R2182" i="5"/>
  <c r="W1585" i="5"/>
  <c r="Y1585" i="5"/>
  <c r="X1585" i="5"/>
  <c r="V1585" i="5"/>
  <c r="Z1585" i="5" s="1"/>
  <c r="AB1585" i="5" s="1"/>
  <c r="X1996" i="5"/>
  <c r="Y1996" i="5"/>
  <c r="V1996" i="5"/>
  <c r="Z1996" i="5" s="1"/>
  <c r="AB1996" i="5" s="1"/>
  <c r="AD1996" i="5" s="1"/>
  <c r="AN1996" i="5" s="1"/>
  <c r="W1996" i="5"/>
  <c r="Q1785" i="5"/>
  <c r="AA1785" i="5" s="1"/>
  <c r="R1785" i="5"/>
  <c r="U1785" i="5"/>
  <c r="S1785" i="5"/>
  <c r="T1785" i="5"/>
  <c r="S2397" i="5"/>
  <c r="T2397" i="5"/>
  <c r="Q2397" i="5"/>
  <c r="AA2397" i="5" s="1"/>
  <c r="R2397" i="5"/>
  <c r="U2397" i="5"/>
  <c r="V2265" i="5"/>
  <c r="Z2265" i="5" s="1"/>
  <c r="AB2265" i="5" s="1"/>
  <c r="AD2265" i="5" s="1"/>
  <c r="AN2265" i="5" s="1"/>
  <c r="W2265" i="5"/>
  <c r="X2265" i="5"/>
  <c r="Y2265" i="5"/>
  <c r="P3275" i="5"/>
  <c r="O3276" i="5"/>
  <c r="AI3276" i="5" s="1"/>
  <c r="Y1447" i="5"/>
  <c r="W1447" i="5"/>
  <c r="V1447" i="5"/>
  <c r="Z1447" i="5" s="1"/>
  <c r="AB1447" i="5" s="1"/>
  <c r="AD1447" i="5" s="1"/>
  <c r="AN1447" i="5" s="1"/>
  <c r="X1447" i="5"/>
  <c r="AB628" i="5"/>
  <c r="AB557" i="5"/>
  <c r="AB1415" i="5"/>
  <c r="AE1415" i="5" s="1"/>
  <c r="X516" i="5"/>
  <c r="Y516" i="5"/>
  <c r="V516" i="5"/>
  <c r="Z516" i="5" s="1"/>
  <c r="AB516" i="5" s="1"/>
  <c r="W516" i="5"/>
  <c r="X376" i="5"/>
  <c r="AD376" i="5" s="1"/>
  <c r="AN376" i="5" s="1"/>
  <c r="Y376" i="5"/>
  <c r="V376" i="5"/>
  <c r="Z376" i="5" s="1"/>
  <c r="AB376" i="5" s="1"/>
  <c r="W376" i="5"/>
  <c r="AE628" i="5"/>
  <c r="X139" i="5"/>
  <c r="Y139" i="5"/>
  <c r="AE139" i="5" s="1"/>
  <c r="V139" i="5"/>
  <c r="Z139" i="5" s="1"/>
  <c r="AB139" i="5" s="1"/>
  <c r="W139" i="5"/>
  <c r="Y1216" i="5"/>
  <c r="W1216" i="5"/>
  <c r="X1216" i="5"/>
  <c r="AD1216" i="5" s="1"/>
  <c r="AN1216" i="5" s="1"/>
  <c r="V1216" i="5"/>
  <c r="Z1216" i="5" s="1"/>
  <c r="AB1216" i="5" s="1"/>
  <c r="Y752" i="5"/>
  <c r="V752" i="5"/>
  <c r="Z752" i="5" s="1"/>
  <c r="AB752" i="5" s="1"/>
  <c r="W752" i="5"/>
  <c r="X752" i="5"/>
  <c r="X15" i="5"/>
  <c r="Y15" i="5"/>
  <c r="V15" i="5"/>
  <c r="Z15" i="5" s="1"/>
  <c r="AB15" i="5" s="1"/>
  <c r="W15" i="5"/>
  <c r="Y892" i="5"/>
  <c r="V892" i="5"/>
  <c r="Z892" i="5" s="1"/>
  <c r="AB892" i="5" s="1"/>
  <c r="W892" i="5"/>
  <c r="X892" i="5"/>
  <c r="AD892" i="5" s="1"/>
  <c r="AN892" i="5" s="1"/>
  <c r="Y715" i="5"/>
  <c r="V715" i="5"/>
  <c r="Z715" i="5" s="1"/>
  <c r="AB715" i="5" s="1"/>
  <c r="W715" i="5"/>
  <c r="X715" i="5"/>
  <c r="X350" i="5"/>
  <c r="Y350" i="5"/>
  <c r="V350" i="5"/>
  <c r="Z350" i="5" s="1"/>
  <c r="AB350" i="5" s="1"/>
  <c r="W350" i="5"/>
  <c r="AD1919" i="5"/>
  <c r="AN1919" i="5" s="1"/>
  <c r="O1821" i="5"/>
  <c r="AI1821" i="5" s="1"/>
  <c r="P1820" i="5"/>
  <c r="AB2217" i="5"/>
  <c r="R1717" i="5"/>
  <c r="S1717" i="5"/>
  <c r="Q1717" i="5"/>
  <c r="AA1717" i="5" s="1"/>
  <c r="T1717" i="5"/>
  <c r="U1717" i="5"/>
  <c r="AC1616" i="5"/>
  <c r="AL1616" i="5" s="1"/>
  <c r="AD2363" i="5"/>
  <c r="AN2363" i="5" s="1"/>
  <c r="AE1584" i="5"/>
  <c r="S2884" i="5"/>
  <c r="R2884" i="5"/>
  <c r="T2884" i="5"/>
  <c r="Q2884" i="5"/>
  <c r="AA2884" i="5" s="1"/>
  <c r="U2884" i="5"/>
  <c r="P2328" i="5"/>
  <c r="O2329" i="5"/>
  <c r="AI2329" i="5" s="1"/>
  <c r="AD1715" i="5"/>
  <c r="AN1715" i="5" s="1"/>
  <c r="AE3046" i="5"/>
  <c r="O1588" i="5"/>
  <c r="AI1588" i="5" s="1"/>
  <c r="P1587" i="5"/>
  <c r="O1999" i="5"/>
  <c r="AI1999" i="5" s="1"/>
  <c r="P1998" i="5"/>
  <c r="AE3149" i="5"/>
  <c r="P3176" i="5"/>
  <c r="O3177" i="5"/>
  <c r="AI3177" i="5" s="1"/>
  <c r="AD3016" i="5"/>
  <c r="AN3016" i="5" s="1"/>
  <c r="P2267" i="5"/>
  <c r="O2268" i="5"/>
  <c r="W1969" i="5"/>
  <c r="X1969" i="5"/>
  <c r="Y1969" i="5"/>
  <c r="V1969" i="5"/>
  <c r="Z1969" i="5" s="1"/>
  <c r="AB1969" i="5" s="1"/>
  <c r="Q2818" i="5"/>
  <c r="AA2818" i="5" s="1"/>
  <c r="T2818" i="5"/>
  <c r="U2818" i="5"/>
  <c r="R2818" i="5"/>
  <c r="S2818" i="5"/>
  <c r="O1659" i="5"/>
  <c r="AI1659" i="5" s="1"/>
  <c r="P1658" i="5"/>
  <c r="X1564" i="5"/>
  <c r="Y1564" i="5"/>
  <c r="V1564" i="5"/>
  <c r="Z1564" i="5" s="1"/>
  <c r="AB1564" i="5" s="1"/>
  <c r="W1564" i="5"/>
  <c r="Y3150" i="5"/>
  <c r="V3150" i="5"/>
  <c r="Z3150" i="5" s="1"/>
  <c r="AB3150" i="5" s="1"/>
  <c r="W3150" i="5"/>
  <c r="X3150" i="5"/>
  <c r="AE3289" i="5"/>
  <c r="AC2517" i="5"/>
  <c r="AL2517" i="5" s="1"/>
  <c r="Q2774" i="5"/>
  <c r="AA2774" i="5" s="1"/>
  <c r="T2774" i="5"/>
  <c r="U2774" i="5"/>
  <c r="R2774" i="5"/>
  <c r="S2774" i="5"/>
  <c r="V1517" i="5"/>
  <c r="Z1517" i="5" s="1"/>
  <c r="AB1517" i="5" s="1"/>
  <c r="W1517" i="5"/>
  <c r="Y1517" i="5"/>
  <c r="X1517" i="5"/>
  <c r="AE1817" i="5"/>
  <c r="W2723" i="5"/>
  <c r="X2723" i="5"/>
  <c r="Y2723" i="5"/>
  <c r="V2723" i="5"/>
  <c r="Z2723" i="5" s="1"/>
  <c r="AB2723" i="5" s="1"/>
  <c r="Q2937" i="5"/>
  <c r="AA2937" i="5" s="1"/>
  <c r="R2937" i="5"/>
  <c r="U2937" i="5"/>
  <c r="S2937" i="5"/>
  <c r="T2937" i="5"/>
  <c r="W1656" i="5"/>
  <c r="X1656" i="5"/>
  <c r="Y1656" i="5"/>
  <c r="V1656" i="5"/>
  <c r="Z1656" i="5" s="1"/>
  <c r="AB1656" i="5" s="1"/>
  <c r="W3290" i="5"/>
  <c r="X3290" i="5"/>
  <c r="AD3290" i="5" s="1"/>
  <c r="AN3290" i="5" s="1"/>
  <c r="Y3290" i="5"/>
  <c r="V3290" i="5"/>
  <c r="Z3290" i="5" s="1"/>
  <c r="AB3290" i="5" s="1"/>
  <c r="O1620" i="5"/>
  <c r="AI1620" i="5" s="1"/>
  <c r="P1619" i="5"/>
  <c r="AD2772" i="5"/>
  <c r="AN2772" i="5" s="1"/>
  <c r="O2029" i="5"/>
  <c r="AI2029" i="5" s="1"/>
  <c r="P2028" i="5"/>
  <c r="AE1783" i="5"/>
  <c r="P3019" i="5"/>
  <c r="O3020" i="5"/>
  <c r="AI3020" i="5" s="1"/>
  <c r="AC2831" i="5"/>
  <c r="AL2831" i="5" s="1"/>
  <c r="AD1736" i="5"/>
  <c r="AN1736" i="5" s="1"/>
  <c r="X1784" i="5"/>
  <c r="Y1784" i="5"/>
  <c r="V1784" i="5"/>
  <c r="Z1784" i="5" s="1"/>
  <c r="AB1784" i="5" s="1"/>
  <c r="W1784" i="5"/>
  <c r="AD2416" i="5"/>
  <c r="AN2416" i="5" s="1"/>
  <c r="AD2816" i="5"/>
  <c r="AN2816" i="5" s="1"/>
  <c r="X2396" i="5"/>
  <c r="Y2396" i="5"/>
  <c r="V2396" i="5"/>
  <c r="Z2396" i="5" s="1"/>
  <c r="AB2396" i="5" s="1"/>
  <c r="W2396" i="5"/>
  <c r="AC1995" i="5"/>
  <c r="AL1995" i="5" s="1"/>
  <c r="W3273" i="5"/>
  <c r="X3273" i="5"/>
  <c r="V3273" i="5"/>
  <c r="Z3273" i="5" s="1"/>
  <c r="AB3273" i="5" s="1"/>
  <c r="Y3273" i="5"/>
  <c r="Q2118" i="5"/>
  <c r="AA2118" i="5" s="1"/>
  <c r="U2118" i="5"/>
  <c r="R2118" i="5"/>
  <c r="T2118" i="5"/>
  <c r="S2118" i="5"/>
  <c r="P2552" i="5"/>
  <c r="O2553" i="5"/>
  <c r="AI2553" i="5" s="1"/>
  <c r="P2620" i="5"/>
  <c r="O2621" i="5"/>
  <c r="AI2621" i="5" s="1"/>
  <c r="AD3272" i="5"/>
  <c r="AN3272" i="5" s="1"/>
  <c r="W3047" i="5"/>
  <c r="Y3047" i="5"/>
  <c r="V3047" i="5"/>
  <c r="Z3047" i="5" s="1"/>
  <c r="AB3047" i="5" s="1"/>
  <c r="X3047" i="5"/>
  <c r="AE1655" i="5"/>
  <c r="V3091" i="5"/>
  <c r="Z3091" i="5" s="1"/>
  <c r="AB3091" i="5" s="1"/>
  <c r="X3091" i="5"/>
  <c r="W3091" i="5"/>
  <c r="Y3091" i="5"/>
  <c r="T2920" i="5"/>
  <c r="Q2920" i="5"/>
  <c r="AA2920" i="5" s="1"/>
  <c r="U2920" i="5"/>
  <c r="S2920" i="5"/>
  <c r="R2920" i="5"/>
  <c r="AE1563" i="5"/>
  <c r="AC2882" i="5"/>
  <c r="AL2882" i="5" s="1"/>
  <c r="Y3017" i="5"/>
  <c r="W3017" i="5"/>
  <c r="X3017" i="5"/>
  <c r="V3017" i="5"/>
  <c r="Z3017" i="5" s="1"/>
  <c r="AB3017" i="5" s="1"/>
  <c r="Y3174" i="5"/>
  <c r="V3174" i="5"/>
  <c r="Z3174" i="5" s="1"/>
  <c r="AB3174" i="5" s="1"/>
  <c r="W3174" i="5"/>
  <c r="X3174" i="5"/>
  <c r="Q3247" i="5"/>
  <c r="AA3247" i="5" s="1"/>
  <c r="U3247" i="5"/>
  <c r="S3247" i="5"/>
  <c r="T3247" i="5"/>
  <c r="R3247" i="5"/>
  <c r="W2117" i="5"/>
  <c r="X2117" i="5"/>
  <c r="Y2117" i="5"/>
  <c r="V2117" i="5"/>
  <c r="Z2117" i="5" s="1"/>
  <c r="AB2117" i="5" s="1"/>
  <c r="R1921" i="5"/>
  <c r="S1921" i="5"/>
  <c r="T1921" i="5"/>
  <c r="Q1921" i="5"/>
  <c r="AA1921" i="5" s="1"/>
  <c r="U1921" i="5"/>
  <c r="W1920" i="5"/>
  <c r="X1920" i="5"/>
  <c r="Y1920" i="5"/>
  <c r="V1920" i="5"/>
  <c r="Z1920" i="5" s="1"/>
  <c r="AB1920" i="5" s="1"/>
  <c r="P1922" i="5"/>
  <c r="O1923" i="5"/>
  <c r="AI1923" i="5" s="1"/>
  <c r="Y1487" i="5"/>
  <c r="V1487" i="5"/>
  <c r="Z1487" i="5" s="1"/>
  <c r="AB1487" i="5" s="1"/>
  <c r="W1487" i="5"/>
  <c r="X1487" i="5"/>
  <c r="U753" i="5"/>
  <c r="S753" i="5"/>
  <c r="T753" i="5"/>
  <c r="R753" i="5"/>
  <c r="Q753" i="5"/>
  <c r="AA753" i="5" s="1"/>
  <c r="U946" i="5"/>
  <c r="T946" i="5"/>
  <c r="R946" i="5"/>
  <c r="S946" i="5"/>
  <c r="Q946" i="5"/>
  <c r="AA946" i="5" s="1"/>
  <c r="U16" i="5"/>
  <c r="T16" i="5"/>
  <c r="S16" i="5"/>
  <c r="Q16" i="5"/>
  <c r="AA16" i="5" s="1"/>
  <c r="R16" i="5"/>
  <c r="U496" i="5"/>
  <c r="S496" i="5"/>
  <c r="R496" i="5"/>
  <c r="T496" i="5"/>
  <c r="Q496" i="5"/>
  <c r="AA496" i="5" s="1"/>
  <c r="R1200" i="5"/>
  <c r="U1200" i="5"/>
  <c r="T1200" i="5"/>
  <c r="S1200" i="5"/>
  <c r="Q1200" i="5"/>
  <c r="AA1200" i="5" s="1"/>
  <c r="O445" i="5"/>
  <c r="AI445" i="5" s="1"/>
  <c r="P444" i="5"/>
  <c r="O855" i="5"/>
  <c r="AI855" i="5" s="1"/>
  <c r="P854" i="5"/>
  <c r="O353" i="5"/>
  <c r="AI353" i="5" s="1"/>
  <c r="P352" i="5"/>
  <c r="O1418" i="5"/>
  <c r="AI1418" i="5" s="1"/>
  <c r="P1417" i="5"/>
  <c r="U254" i="5"/>
  <c r="R254" i="5"/>
  <c r="S254" i="5"/>
  <c r="T254" i="5"/>
  <c r="Q254" i="5"/>
  <c r="AA254" i="5" s="1"/>
  <c r="O1490" i="5"/>
  <c r="AI1490" i="5" s="1"/>
  <c r="P1489" i="5"/>
  <c r="O1119" i="5"/>
  <c r="AI1119" i="5" s="1"/>
  <c r="P1118" i="5"/>
  <c r="O778" i="5"/>
  <c r="AI778" i="5" s="1"/>
  <c r="P777" i="5"/>
  <c r="O1334" i="5"/>
  <c r="AI1334" i="5" s="1"/>
  <c r="P1333" i="5"/>
  <c r="O379" i="5"/>
  <c r="AI379" i="5" s="1"/>
  <c r="P378" i="5"/>
  <c r="O755" i="5"/>
  <c r="AI755" i="5" s="1"/>
  <c r="P754" i="5"/>
  <c r="U416" i="5"/>
  <c r="R416" i="5"/>
  <c r="S416" i="5"/>
  <c r="T416" i="5"/>
  <c r="Q416" i="5"/>
  <c r="AA416" i="5" s="1"/>
  <c r="U1016" i="5"/>
  <c r="R1016" i="5"/>
  <c r="S1016" i="5"/>
  <c r="T1016" i="5"/>
  <c r="Q1016" i="5"/>
  <c r="AA1016" i="5" s="1"/>
  <c r="U654" i="5"/>
  <c r="T654" i="5"/>
  <c r="Q654" i="5"/>
  <c r="AA654" i="5" s="1"/>
  <c r="R654" i="5"/>
  <c r="S654" i="5"/>
  <c r="O238" i="5"/>
  <c r="AI238" i="5" s="1"/>
  <c r="P237" i="5"/>
  <c r="O948" i="5"/>
  <c r="AI948" i="5" s="1"/>
  <c r="P947" i="5"/>
  <c r="O18" i="5"/>
  <c r="AI18" i="5" s="1"/>
  <c r="P17" i="5"/>
  <c r="O498" i="5"/>
  <c r="AI498" i="5" s="1"/>
  <c r="P497" i="5"/>
  <c r="O670" i="5"/>
  <c r="AI670" i="5" s="1"/>
  <c r="P669" i="5"/>
  <c r="O1202" i="5"/>
  <c r="AI1202" i="5" s="1"/>
  <c r="P1201" i="5"/>
  <c r="U1217" i="5"/>
  <c r="R1217" i="5"/>
  <c r="T1217" i="5"/>
  <c r="Q1217" i="5"/>
  <c r="AA1217" i="5" s="1"/>
  <c r="S1217" i="5"/>
  <c r="O256" i="5"/>
  <c r="AI256" i="5" s="1"/>
  <c r="P255" i="5"/>
  <c r="U533" i="5"/>
  <c r="T533" i="5"/>
  <c r="S533" i="5"/>
  <c r="R533" i="5"/>
  <c r="Q533" i="5"/>
  <c r="AA533" i="5" s="1"/>
  <c r="U716" i="5"/>
  <c r="R716" i="5"/>
  <c r="S716" i="5"/>
  <c r="T716" i="5"/>
  <c r="Q716" i="5"/>
  <c r="AA716" i="5" s="1"/>
  <c r="U517" i="5"/>
  <c r="T517" i="5"/>
  <c r="S517" i="5"/>
  <c r="R517" i="5"/>
  <c r="Q517" i="5"/>
  <c r="AA517" i="5" s="1"/>
  <c r="O418" i="5"/>
  <c r="AI418" i="5" s="1"/>
  <c r="P417" i="5"/>
  <c r="O1018" i="5"/>
  <c r="AI1018" i="5" s="1"/>
  <c r="P1017" i="5"/>
  <c r="U140" i="5"/>
  <c r="T140" i="5"/>
  <c r="R140" i="5"/>
  <c r="S140" i="5"/>
  <c r="Q140" i="5"/>
  <c r="AA140" i="5" s="1"/>
  <c r="U1377" i="5"/>
  <c r="R1377" i="5"/>
  <c r="S1377" i="5"/>
  <c r="Q1377" i="5"/>
  <c r="AA1377" i="5" s="1"/>
  <c r="T1377" i="5"/>
  <c r="U817" i="5"/>
  <c r="S817" i="5"/>
  <c r="T817" i="5"/>
  <c r="R817" i="5"/>
  <c r="Q817" i="5"/>
  <c r="AA817" i="5" s="1"/>
  <c r="U893" i="5"/>
  <c r="S893" i="5"/>
  <c r="T893" i="5"/>
  <c r="R893" i="5"/>
  <c r="Q893" i="5"/>
  <c r="AA893" i="5" s="1"/>
  <c r="U1261" i="5"/>
  <c r="R1261" i="5"/>
  <c r="S1261" i="5"/>
  <c r="T1261" i="5"/>
  <c r="Q1261" i="5"/>
  <c r="AA1261" i="5" s="1"/>
  <c r="O1219" i="5"/>
  <c r="AI1219" i="5" s="1"/>
  <c r="P1218" i="5"/>
  <c r="U1448" i="5"/>
  <c r="T1448" i="5"/>
  <c r="R1448" i="5"/>
  <c r="Q1448" i="5"/>
  <c r="AA1448" i="5" s="1"/>
  <c r="S1448" i="5"/>
  <c r="U157" i="5"/>
  <c r="R157" i="5"/>
  <c r="S157" i="5"/>
  <c r="T157" i="5"/>
  <c r="Q157" i="5"/>
  <c r="AA157" i="5" s="1"/>
  <c r="O535" i="5"/>
  <c r="AI535" i="5" s="1"/>
  <c r="P534" i="5"/>
  <c r="O718" i="5"/>
  <c r="AI718" i="5" s="1"/>
  <c r="P717" i="5"/>
  <c r="O519" i="5"/>
  <c r="AI519" i="5" s="1"/>
  <c r="P518" i="5"/>
  <c r="U629" i="5"/>
  <c r="S629" i="5"/>
  <c r="T629" i="5"/>
  <c r="R629" i="5"/>
  <c r="Q629" i="5"/>
  <c r="AA629" i="5" s="1"/>
  <c r="U558" i="5"/>
  <c r="T558" i="5"/>
  <c r="Q558" i="5"/>
  <c r="AA558" i="5" s="1"/>
  <c r="R558" i="5"/>
  <c r="S558" i="5"/>
  <c r="U236" i="5"/>
  <c r="T236" i="5"/>
  <c r="R236" i="5"/>
  <c r="S236" i="5"/>
  <c r="Q236" i="5"/>
  <c r="AA236" i="5" s="1"/>
  <c r="O920" i="5"/>
  <c r="AI920" i="5" s="1"/>
  <c r="P919" i="5"/>
  <c r="U668" i="5"/>
  <c r="R668" i="5"/>
  <c r="S668" i="5"/>
  <c r="T668" i="5"/>
  <c r="Q668" i="5"/>
  <c r="AA668" i="5" s="1"/>
  <c r="R141" i="5"/>
  <c r="T141" i="5"/>
  <c r="O1379" i="5"/>
  <c r="AI1379" i="5" s="1"/>
  <c r="P1378" i="5"/>
  <c r="U918" i="5"/>
  <c r="T918" i="5"/>
  <c r="R918" i="5"/>
  <c r="Q918" i="5"/>
  <c r="AA918" i="5" s="1"/>
  <c r="S918" i="5"/>
  <c r="O819" i="5"/>
  <c r="AI819" i="5" s="1"/>
  <c r="P818" i="5"/>
  <c r="O895" i="5"/>
  <c r="AI895" i="5" s="1"/>
  <c r="P894" i="5"/>
  <c r="O1263" i="5"/>
  <c r="AI1263" i="5" s="1"/>
  <c r="P1262" i="5"/>
  <c r="U443" i="5"/>
  <c r="R443" i="5"/>
  <c r="S443" i="5"/>
  <c r="T443" i="5"/>
  <c r="Q443" i="5"/>
  <c r="AA443" i="5" s="1"/>
  <c r="U853" i="5"/>
  <c r="S853" i="5"/>
  <c r="T853" i="5"/>
  <c r="R853" i="5"/>
  <c r="Q853" i="5"/>
  <c r="AA853" i="5" s="1"/>
  <c r="U351" i="5"/>
  <c r="R351" i="5"/>
  <c r="S351" i="5"/>
  <c r="T351" i="5"/>
  <c r="Q351" i="5"/>
  <c r="AA351" i="5" s="1"/>
  <c r="U1416" i="5"/>
  <c r="T1416" i="5"/>
  <c r="R1416" i="5"/>
  <c r="Q1416" i="5"/>
  <c r="AA1416" i="5" s="1"/>
  <c r="S1416" i="5"/>
  <c r="O1450" i="5"/>
  <c r="AI1450" i="5" s="1"/>
  <c r="P1449" i="5"/>
  <c r="U1488" i="5"/>
  <c r="T1488" i="5"/>
  <c r="R1488" i="5"/>
  <c r="Q1488" i="5"/>
  <c r="AA1488" i="5" s="1"/>
  <c r="S1488" i="5"/>
  <c r="O159" i="5"/>
  <c r="AI159" i="5" s="1"/>
  <c r="P158" i="5"/>
  <c r="U1117" i="5"/>
  <c r="S1117" i="5"/>
  <c r="T1117" i="5"/>
  <c r="R1117" i="5"/>
  <c r="Q1117" i="5"/>
  <c r="AA1117" i="5" s="1"/>
  <c r="U776" i="5"/>
  <c r="R776" i="5"/>
  <c r="S776" i="5"/>
  <c r="T776" i="5"/>
  <c r="Q776" i="5"/>
  <c r="AA776" i="5" s="1"/>
  <c r="U1332" i="5"/>
  <c r="T1332" i="5"/>
  <c r="R1332" i="5"/>
  <c r="Q1332" i="5"/>
  <c r="AA1332" i="5" s="1"/>
  <c r="S1332" i="5"/>
  <c r="U377" i="5"/>
  <c r="S377" i="5"/>
  <c r="T377" i="5"/>
  <c r="Q377" i="5"/>
  <c r="AA377" i="5" s="1"/>
  <c r="R377" i="5"/>
  <c r="O631" i="5"/>
  <c r="AI631" i="5" s="1"/>
  <c r="P630" i="5"/>
  <c r="O560" i="5"/>
  <c r="AI560" i="5" s="1"/>
  <c r="P559" i="5"/>
  <c r="AE1361" i="5" l="1"/>
  <c r="S141" i="5"/>
  <c r="T655" i="5"/>
  <c r="AE2026" i="5"/>
  <c r="AC2518" i="5"/>
  <c r="AL2518" i="5" s="1"/>
  <c r="Y1361" i="5"/>
  <c r="AC532" i="5"/>
  <c r="AL532" i="5" s="1"/>
  <c r="AC156" i="5"/>
  <c r="AL156" i="5" s="1"/>
  <c r="AE1331" i="5"/>
  <c r="AR140" i="5"/>
  <c r="Q141" i="5"/>
  <c r="AA141" i="5" s="1"/>
  <c r="AC1920" i="5"/>
  <c r="AL1920" i="5" s="1"/>
  <c r="AE376" i="5"/>
  <c r="AE557" i="5"/>
  <c r="AE2773" i="5"/>
  <c r="AD2817" i="5"/>
  <c r="AN2817" i="5" s="1"/>
  <c r="AE917" i="5"/>
  <c r="AD2936" i="5"/>
  <c r="AN2936" i="5" s="1"/>
  <c r="AE442" i="5"/>
  <c r="AP1263" i="5"/>
  <c r="AR1262" i="5" s="1"/>
  <c r="AQ1263" i="5"/>
  <c r="AP819" i="5"/>
  <c r="AR819" i="5" s="1"/>
  <c r="AQ819" i="5"/>
  <c r="AR818" i="5"/>
  <c r="AP519" i="5"/>
  <c r="AR519" i="5" s="1"/>
  <c r="AQ519" i="5"/>
  <c r="AP535" i="5"/>
  <c r="AR534" i="5" s="1"/>
  <c r="AQ535" i="5"/>
  <c r="AP1219" i="5"/>
  <c r="AR1218" i="5" s="1"/>
  <c r="AQ1219" i="5"/>
  <c r="AQ1018" i="5"/>
  <c r="AP1018" i="5"/>
  <c r="AR1017" i="5" s="1"/>
  <c r="AQ670" i="5"/>
  <c r="AP670" i="5"/>
  <c r="AR669" i="5" s="1"/>
  <c r="AQ18" i="5"/>
  <c r="AP18" i="5"/>
  <c r="AR17" i="5" s="1"/>
  <c r="AQ238" i="5"/>
  <c r="AP238" i="5"/>
  <c r="AR237" i="5" s="1"/>
  <c r="AP353" i="5"/>
  <c r="AQ353" i="5"/>
  <c r="AR352" i="5"/>
  <c r="AP445" i="5"/>
  <c r="AR444" i="5" s="1"/>
  <c r="AQ445" i="5"/>
  <c r="AD3017" i="5"/>
  <c r="AN3017" i="5" s="1"/>
  <c r="AE1969" i="5"/>
  <c r="P2268" i="5"/>
  <c r="AI2268" i="5"/>
  <c r="AQ2329" i="5"/>
  <c r="AP2329" i="5"/>
  <c r="AR2328" i="5"/>
  <c r="AP3276" i="5"/>
  <c r="AR3275" i="5" s="1"/>
  <c r="AQ3276" i="5"/>
  <c r="AP3076" i="5"/>
  <c r="AR3075" i="5" s="1"/>
  <c r="AQ3076" i="5"/>
  <c r="AP1719" i="5"/>
  <c r="AQ1719" i="5"/>
  <c r="AP1787" i="5"/>
  <c r="AQ1787" i="5"/>
  <c r="AP2285" i="5"/>
  <c r="AR2284" i="5" s="1"/>
  <c r="AQ2285" i="5"/>
  <c r="AQ2726" i="5"/>
  <c r="AP2726" i="5"/>
  <c r="AR2725" i="5" s="1"/>
  <c r="AP2220" i="5"/>
  <c r="AR2219" i="5" s="1"/>
  <c r="AQ2220" i="5"/>
  <c r="AP2367" i="5"/>
  <c r="AQ2367" i="5"/>
  <c r="AP1567" i="5"/>
  <c r="AQ1567" i="5"/>
  <c r="AP2835" i="5"/>
  <c r="AR2834" i="5" s="1"/>
  <c r="AQ2835" i="5"/>
  <c r="AP2819" i="5"/>
  <c r="AQ2819" i="5"/>
  <c r="AR2366" i="5"/>
  <c r="AP631" i="5"/>
  <c r="AR631" i="5" s="1"/>
  <c r="AQ631" i="5"/>
  <c r="AP755" i="5"/>
  <c r="AR754" i="5" s="1"/>
  <c r="AQ755" i="5"/>
  <c r="AP1334" i="5"/>
  <c r="AR1333" i="5" s="1"/>
  <c r="AQ1334" i="5"/>
  <c r="AP1119" i="5"/>
  <c r="AR1118" i="5" s="1"/>
  <c r="AQ1119" i="5"/>
  <c r="AP2621" i="5"/>
  <c r="AQ2621" i="5"/>
  <c r="AR2620" i="5"/>
  <c r="AP1588" i="5"/>
  <c r="AR1587" i="5" s="1"/>
  <c r="AQ1588" i="5"/>
  <c r="AQ2886" i="5"/>
  <c r="AP2886" i="5"/>
  <c r="AR2885" i="5" s="1"/>
  <c r="AC2364" i="5"/>
  <c r="AL2364" i="5" s="1"/>
  <c r="AQ1740" i="5"/>
  <c r="AP1740" i="5"/>
  <c r="AR1739" i="5" s="1"/>
  <c r="AP2420" i="5"/>
  <c r="AR2419" i="5" s="1"/>
  <c r="AQ2420" i="5"/>
  <c r="AQ3050" i="5"/>
  <c r="AP3050" i="5"/>
  <c r="AR3049" i="5" s="1"/>
  <c r="AQ1450" i="5"/>
  <c r="AP1450" i="5"/>
  <c r="AR1449" i="5" s="1"/>
  <c r="AP895" i="5"/>
  <c r="AR894" i="5"/>
  <c r="AQ895" i="5"/>
  <c r="AQ718" i="5"/>
  <c r="AP718" i="5"/>
  <c r="AR717" i="5"/>
  <c r="AQ418" i="5"/>
  <c r="AR417" i="5"/>
  <c r="AP418" i="5"/>
  <c r="AQ1202" i="5"/>
  <c r="AP1202" i="5"/>
  <c r="AR1201" i="5" s="1"/>
  <c r="AQ498" i="5"/>
  <c r="AP498" i="5"/>
  <c r="AR497" i="5" s="1"/>
  <c r="AP948" i="5"/>
  <c r="AR947" i="5" s="1"/>
  <c r="AQ948" i="5"/>
  <c r="AQ1418" i="5"/>
  <c r="AP1418" i="5"/>
  <c r="AR1417" i="5" s="1"/>
  <c r="AP855" i="5"/>
  <c r="AR854" i="5" s="1"/>
  <c r="AQ855" i="5"/>
  <c r="AP1923" i="5"/>
  <c r="AQ1923" i="5"/>
  <c r="AE3017" i="5"/>
  <c r="AE1784" i="5"/>
  <c r="AQ1620" i="5"/>
  <c r="AP1620" i="5"/>
  <c r="AR1619" i="5" s="1"/>
  <c r="AE1564" i="5"/>
  <c r="AP1659" i="5"/>
  <c r="AQ1659" i="5"/>
  <c r="AP1821" i="5"/>
  <c r="AR1820" i="5" s="1"/>
  <c r="AQ1821" i="5"/>
  <c r="AC1216" i="5"/>
  <c r="AL1216" i="5" s="1"/>
  <c r="AD139" i="5"/>
  <c r="AN139" i="5" s="1"/>
  <c r="AC516" i="5"/>
  <c r="AL516" i="5" s="1"/>
  <c r="AQ2922" i="5"/>
  <c r="AP2922" i="5"/>
  <c r="AR2921" i="5" s="1"/>
  <c r="AQ2120" i="5"/>
  <c r="AP2120" i="5"/>
  <c r="AR2119" i="5" s="1"/>
  <c r="AE3073" i="5"/>
  <c r="AP2939" i="5"/>
  <c r="AR2938" i="5" s="1"/>
  <c r="AQ2939" i="5"/>
  <c r="AE816" i="5"/>
  <c r="AQ2399" i="5"/>
  <c r="AP2399" i="5"/>
  <c r="AR2398" i="5" s="1"/>
  <c r="AP3293" i="5"/>
  <c r="AR3292" i="5" s="1"/>
  <c r="AQ3293" i="5"/>
  <c r="AQ2521" i="5"/>
  <c r="AP2521" i="5"/>
  <c r="AR2520" i="5" s="1"/>
  <c r="AP2049" i="5"/>
  <c r="AR2048" i="5" s="1"/>
  <c r="AQ2049" i="5"/>
  <c r="AD917" i="5"/>
  <c r="AN917" i="5" s="1"/>
  <c r="AC415" i="5"/>
  <c r="AL415" i="5" s="1"/>
  <c r="AC2936" i="5"/>
  <c r="AL2936" i="5" s="1"/>
  <c r="AP3153" i="5"/>
  <c r="AQ3153" i="5"/>
  <c r="AR3152" i="5"/>
  <c r="AR654" i="5"/>
  <c r="AR1718" i="5"/>
  <c r="AR1786" i="5"/>
  <c r="AP560" i="5"/>
  <c r="AQ560" i="5"/>
  <c r="AR559" i="5"/>
  <c r="AP159" i="5"/>
  <c r="AR158" i="5"/>
  <c r="AQ159" i="5"/>
  <c r="AP1379" i="5"/>
  <c r="AR1378" i="5" s="1"/>
  <c r="AQ1379" i="5"/>
  <c r="AP920" i="5"/>
  <c r="AQ920" i="5"/>
  <c r="AR919" i="5"/>
  <c r="AP256" i="5"/>
  <c r="AQ256" i="5"/>
  <c r="AR255" i="5"/>
  <c r="AP379" i="5"/>
  <c r="AR378" i="5" s="1"/>
  <c r="AQ379" i="5"/>
  <c r="AQ778" i="5"/>
  <c r="AP778" i="5"/>
  <c r="AR777" i="5"/>
  <c r="AQ1490" i="5"/>
  <c r="AP1490" i="5"/>
  <c r="AR1489" i="5" s="1"/>
  <c r="AD2117" i="5"/>
  <c r="AN2117" i="5" s="1"/>
  <c r="AC3047" i="5"/>
  <c r="AL3047" i="5" s="1"/>
  <c r="AQ2553" i="5"/>
  <c r="AP2553" i="5"/>
  <c r="AR2552" i="5" s="1"/>
  <c r="AP3020" i="5"/>
  <c r="AR3019" i="5" s="1"/>
  <c r="AQ3020" i="5"/>
  <c r="AP2029" i="5"/>
  <c r="AR2028" i="5" s="1"/>
  <c r="AQ2029" i="5"/>
  <c r="AP3177" i="5"/>
  <c r="AR3176" i="5" s="1"/>
  <c r="AQ3177" i="5"/>
  <c r="AP1999" i="5"/>
  <c r="AR1998" i="5" s="1"/>
  <c r="AQ1999" i="5"/>
  <c r="AQ1520" i="5"/>
  <c r="AP1520" i="5"/>
  <c r="AR1519" i="5" s="1"/>
  <c r="AP2776" i="5"/>
  <c r="AQ2776" i="5"/>
  <c r="AR2775" i="5"/>
  <c r="AD1617" i="5"/>
  <c r="AN1617" i="5" s="1"/>
  <c r="AP2184" i="5"/>
  <c r="AQ2184" i="5"/>
  <c r="AR2183" i="5"/>
  <c r="AP1972" i="5"/>
  <c r="AR1971" i="5" s="1"/>
  <c r="AQ1972" i="5"/>
  <c r="AQ3094" i="5"/>
  <c r="AP3094" i="5"/>
  <c r="AR3093" i="5" s="1"/>
  <c r="AE775" i="5"/>
  <c r="AC917" i="5"/>
  <c r="AL917" i="5" s="1"/>
  <c r="P3249" i="5"/>
  <c r="AI3249" i="5"/>
  <c r="AQ1690" i="5"/>
  <c r="AP1690" i="5"/>
  <c r="AR1689" i="5"/>
  <c r="AR1566" i="5"/>
  <c r="AR1922" i="5"/>
  <c r="AP2903" i="5"/>
  <c r="AR2903" i="5" s="1"/>
  <c r="AQ2903" i="5"/>
  <c r="AR1997" i="5"/>
  <c r="AR1658" i="5"/>
  <c r="AC852" i="5"/>
  <c r="AL852" i="5" s="1"/>
  <c r="AE852" i="5"/>
  <c r="AD852" i="5"/>
  <c r="AN852" i="5" s="1"/>
  <c r="AC653" i="5"/>
  <c r="AL653" i="5" s="1"/>
  <c r="AE653" i="5"/>
  <c r="AE945" i="5"/>
  <c r="AC945" i="5"/>
  <c r="AL945" i="5" s="1"/>
  <c r="AE2396" i="5"/>
  <c r="AC3091" i="5"/>
  <c r="AL3091" i="5" s="1"/>
  <c r="AD3273" i="5"/>
  <c r="AN3273" i="5" s="1"/>
  <c r="AE715" i="5"/>
  <c r="AE892" i="5"/>
  <c r="AC775" i="5"/>
  <c r="AL775" i="5" s="1"/>
  <c r="AC1818" i="5"/>
  <c r="AL1818" i="5" s="1"/>
  <c r="AC2550" i="5"/>
  <c r="AL2550" i="5" s="1"/>
  <c r="AD1376" i="5"/>
  <c r="AN1376" i="5" s="1"/>
  <c r="AC442" i="5"/>
  <c r="AL442" i="5" s="1"/>
  <c r="AC1415" i="5"/>
  <c r="AL1415" i="5" s="1"/>
  <c r="AC3017" i="5"/>
  <c r="AL3017" i="5" s="1"/>
  <c r="AE3290" i="5"/>
  <c r="AD715" i="5"/>
  <c r="AN715" i="5" s="1"/>
  <c r="AE15" i="5"/>
  <c r="AE1216" i="5"/>
  <c r="AC376" i="5"/>
  <c r="AL376" i="5" s="1"/>
  <c r="AC1361" i="5"/>
  <c r="AL1361" i="5" s="1"/>
  <c r="AD2364" i="5"/>
  <c r="AN2364" i="5" s="1"/>
  <c r="AE2901" i="5"/>
  <c r="AE156" i="5"/>
  <c r="AD1331" i="5"/>
  <c r="AN1331" i="5" s="1"/>
  <c r="AE3246" i="5"/>
  <c r="AE1737" i="5"/>
  <c r="AE1116" i="5"/>
  <c r="AE2117" i="5"/>
  <c r="AE3174" i="5"/>
  <c r="AE3047" i="5"/>
  <c r="AE3273" i="5"/>
  <c r="AD2396" i="5"/>
  <c r="AN2396" i="5" s="1"/>
  <c r="AC1564" i="5"/>
  <c r="AL1564" i="5" s="1"/>
  <c r="AC715" i="5"/>
  <c r="AL715" i="5" s="1"/>
  <c r="AC892" i="5"/>
  <c r="AL892" i="5" s="1"/>
  <c r="AD15" i="5"/>
  <c r="AN15" i="5" s="1"/>
  <c r="AC752" i="5"/>
  <c r="AL752" i="5" s="1"/>
  <c r="AC139" i="5"/>
  <c r="AL139" i="5" s="1"/>
  <c r="AE516" i="5"/>
  <c r="AD2326" i="5"/>
  <c r="AN2326" i="5" s="1"/>
  <c r="AE2618" i="5"/>
  <c r="AD2046" i="5"/>
  <c r="AN2046" i="5" s="1"/>
  <c r="AC2832" i="5"/>
  <c r="AL2832" i="5" s="1"/>
  <c r="AD2026" i="5"/>
  <c r="AN2026" i="5" s="1"/>
  <c r="AD816" i="5"/>
  <c r="AN816" i="5" s="1"/>
  <c r="AD653" i="5"/>
  <c r="AN653" i="5" s="1"/>
  <c r="AC1199" i="5"/>
  <c r="AL1199" i="5" s="1"/>
  <c r="AD557" i="5"/>
  <c r="AN557" i="5" s="1"/>
  <c r="AD156" i="5"/>
  <c r="AN156" i="5" s="1"/>
  <c r="AD628" i="5"/>
  <c r="AN628" i="5" s="1"/>
  <c r="AC2181" i="5"/>
  <c r="AL2181" i="5" s="1"/>
  <c r="AD1360" i="5"/>
  <c r="AN1360" i="5" s="1"/>
  <c r="AD945" i="5"/>
  <c r="AN945" i="5" s="1"/>
  <c r="AC557" i="5"/>
  <c r="AL557" i="5" s="1"/>
  <c r="AD3174" i="5"/>
  <c r="AN3174" i="5" s="1"/>
  <c r="AE3091" i="5"/>
  <c r="AC2396" i="5"/>
  <c r="AL2396" i="5" s="1"/>
  <c r="AC3290" i="5"/>
  <c r="AL3290" i="5" s="1"/>
  <c r="AC15" i="5"/>
  <c r="AL15" i="5" s="1"/>
  <c r="AD516" i="5"/>
  <c r="AN516" i="5" s="1"/>
  <c r="AC2326" i="5"/>
  <c r="AL2326" i="5" s="1"/>
  <c r="AD2618" i="5"/>
  <c r="AN2618" i="5" s="1"/>
  <c r="AE2832" i="5"/>
  <c r="AC2026" i="5"/>
  <c r="AL2026" i="5" s="1"/>
  <c r="AE1687" i="5"/>
  <c r="AC816" i="5"/>
  <c r="AL816" i="5" s="1"/>
  <c r="AE2817" i="5"/>
  <c r="AD775" i="5"/>
  <c r="AN775" i="5" s="1"/>
  <c r="AC1331" i="5"/>
  <c r="AL1331" i="5" s="1"/>
  <c r="AC628" i="5"/>
  <c r="AL628" i="5" s="1"/>
  <c r="AD1818" i="5"/>
  <c r="AN1818" i="5" s="1"/>
  <c r="AE2936" i="5"/>
  <c r="AD2550" i="5"/>
  <c r="AN2550" i="5" s="1"/>
  <c r="AC1360" i="5"/>
  <c r="AL1360" i="5" s="1"/>
  <c r="AD1260" i="5"/>
  <c r="AN1260" i="5" s="1"/>
  <c r="AC1260" i="5"/>
  <c r="AL1260" i="5" s="1"/>
  <c r="AD2883" i="5"/>
  <c r="AN2883" i="5" s="1"/>
  <c r="AE2883" i="5"/>
  <c r="AD2919" i="5"/>
  <c r="AN2919" i="5" s="1"/>
  <c r="AE2919" i="5"/>
  <c r="AE667" i="5"/>
  <c r="AD667" i="5"/>
  <c r="AN667" i="5" s="1"/>
  <c r="AC667" i="5"/>
  <c r="AL667" i="5" s="1"/>
  <c r="AC1015" i="5"/>
  <c r="AL1015" i="5" s="1"/>
  <c r="AE1015" i="5"/>
  <c r="AD1015" i="5"/>
  <c r="AN1015" i="5" s="1"/>
  <c r="AE2723" i="5"/>
  <c r="AE350" i="5"/>
  <c r="AC1447" i="5"/>
  <c r="AL1447" i="5" s="1"/>
  <c r="AE1585" i="5"/>
  <c r="AC1585" i="5"/>
  <c r="AL1585" i="5" s="1"/>
  <c r="AE1716" i="5"/>
  <c r="AD1361" i="5"/>
  <c r="AN1361" i="5" s="1"/>
  <c r="AE1260" i="5"/>
  <c r="AE532" i="5"/>
  <c r="AE415" i="5"/>
  <c r="AD415" i="5"/>
  <c r="AN415" i="5" s="1"/>
  <c r="AD495" i="5"/>
  <c r="AN495" i="5" s="1"/>
  <c r="AE495" i="5"/>
  <c r="AD350" i="5"/>
  <c r="AN350" i="5" s="1"/>
  <c r="AE752" i="5"/>
  <c r="AE1447" i="5"/>
  <c r="AD1716" i="5"/>
  <c r="AN1716" i="5" s="1"/>
  <c r="AE1199" i="5"/>
  <c r="AD1199" i="5"/>
  <c r="AN1199" i="5" s="1"/>
  <c r="AD532" i="5"/>
  <c r="AN532" i="5" s="1"/>
  <c r="Y655" i="5"/>
  <c r="V655" i="5"/>
  <c r="W655" i="5"/>
  <c r="X655" i="5"/>
  <c r="AD235" i="5"/>
  <c r="AN235" i="5" s="1"/>
  <c r="AC235" i="5"/>
  <c r="AL235" i="5" s="1"/>
  <c r="AD253" i="5"/>
  <c r="AN253" i="5" s="1"/>
  <c r="AC253" i="5"/>
  <c r="AL253" i="5" s="1"/>
  <c r="AC350" i="5"/>
  <c r="AL350" i="5" s="1"/>
  <c r="AD752" i="5"/>
  <c r="AN752" i="5" s="1"/>
  <c r="AC495" i="5"/>
  <c r="AL495" i="5" s="1"/>
  <c r="AE235" i="5"/>
  <c r="AE253" i="5"/>
  <c r="Y1416" i="5"/>
  <c r="W1416" i="5"/>
  <c r="V1416" i="5"/>
  <c r="Z1416" i="5" s="1"/>
  <c r="X1416" i="5"/>
  <c r="AC1784" i="5"/>
  <c r="AL1784" i="5" s="1"/>
  <c r="P1999" i="5"/>
  <c r="O2000" i="5"/>
  <c r="AI2000" i="5" s="1"/>
  <c r="AE2265" i="5"/>
  <c r="X1785" i="5"/>
  <c r="Y1785" i="5"/>
  <c r="V1785" i="5"/>
  <c r="Z1785" i="5" s="1"/>
  <c r="AB1785" i="5" s="1"/>
  <c r="W1785" i="5"/>
  <c r="X1618" i="5"/>
  <c r="Y1618" i="5"/>
  <c r="V1618" i="5"/>
  <c r="Z1618" i="5" s="1"/>
  <c r="W1618" i="5"/>
  <c r="AC2046" i="5"/>
  <c r="AL2046" i="5" s="1"/>
  <c r="AC1617" i="5"/>
  <c r="AL1617" i="5" s="1"/>
  <c r="U2284" i="5"/>
  <c r="S2284" i="5"/>
  <c r="R2284" i="5"/>
  <c r="T2284" i="5"/>
  <c r="Q2284" i="5"/>
  <c r="AA2284" i="5" s="1"/>
  <c r="W3074" i="5"/>
  <c r="X3074" i="5"/>
  <c r="Y3074" i="5"/>
  <c r="V3074" i="5"/>
  <c r="Z3074" i="5" s="1"/>
  <c r="P2726" i="5"/>
  <c r="O2727" i="5"/>
  <c r="AI2727" i="5" s="1"/>
  <c r="AD2217" i="5"/>
  <c r="AN2217" i="5" s="1"/>
  <c r="AD2417" i="5"/>
  <c r="AN2417" i="5" s="1"/>
  <c r="P3050" i="5"/>
  <c r="O3051" i="5"/>
  <c r="AI3051" i="5" s="1"/>
  <c r="Y776" i="5"/>
  <c r="V776" i="5"/>
  <c r="Z776" i="5" s="1"/>
  <c r="AB776" i="5" s="1"/>
  <c r="W776" i="5"/>
  <c r="X776" i="5"/>
  <c r="AB1416" i="5"/>
  <c r="X351" i="5"/>
  <c r="Y351" i="5"/>
  <c r="V351" i="5"/>
  <c r="Z351" i="5" s="1"/>
  <c r="AB351" i="5" s="1"/>
  <c r="W351" i="5"/>
  <c r="P819" i="5"/>
  <c r="X141" i="5"/>
  <c r="Y141" i="5"/>
  <c r="V141" i="5"/>
  <c r="Z141" i="5" s="1"/>
  <c r="AB141" i="5" s="1"/>
  <c r="W141" i="5"/>
  <c r="X236" i="5"/>
  <c r="Y236" i="5"/>
  <c r="V236" i="5"/>
  <c r="Z236" i="5" s="1"/>
  <c r="AB236" i="5" s="1"/>
  <c r="W236" i="5"/>
  <c r="P519" i="5"/>
  <c r="Y1377" i="5"/>
  <c r="W1377" i="5"/>
  <c r="V1377" i="5"/>
  <c r="Z1377" i="5" s="1"/>
  <c r="X1377" i="5"/>
  <c r="S655" i="5"/>
  <c r="Y716" i="5"/>
  <c r="V716" i="5"/>
  <c r="Z716" i="5" s="1"/>
  <c r="AB716" i="5" s="1"/>
  <c r="W716" i="5"/>
  <c r="X716" i="5"/>
  <c r="Y1217" i="5"/>
  <c r="V1217" i="5"/>
  <c r="Z1217" i="5" s="1"/>
  <c r="AB1217" i="5" s="1"/>
  <c r="W1217" i="5"/>
  <c r="X1217" i="5"/>
  <c r="X254" i="5"/>
  <c r="Y254" i="5"/>
  <c r="V254" i="5"/>
  <c r="Z254" i="5" s="1"/>
  <c r="AB254" i="5" s="1"/>
  <c r="W254" i="5"/>
  <c r="Y1200" i="5"/>
  <c r="V1200" i="5"/>
  <c r="Z1200" i="5" s="1"/>
  <c r="W1200" i="5"/>
  <c r="X1200" i="5"/>
  <c r="Y946" i="5"/>
  <c r="V946" i="5"/>
  <c r="Z946" i="5" s="1"/>
  <c r="AB946" i="5" s="1"/>
  <c r="W946" i="5"/>
  <c r="X946" i="5"/>
  <c r="P2553" i="5"/>
  <c r="O2554" i="5"/>
  <c r="AI2554" i="5" s="1"/>
  <c r="U2028" i="5"/>
  <c r="R2028" i="5"/>
  <c r="T2028" i="5"/>
  <c r="S2028" i="5"/>
  <c r="Q2028" i="5"/>
  <c r="AA2028" i="5" s="1"/>
  <c r="P1620" i="5"/>
  <c r="O1621" i="5"/>
  <c r="AI1621" i="5" s="1"/>
  <c r="AD1656" i="5"/>
  <c r="AN1656" i="5" s="1"/>
  <c r="AD2723" i="5"/>
  <c r="AN2723" i="5" s="1"/>
  <c r="AE1517" i="5"/>
  <c r="O1660" i="5"/>
  <c r="AI1660" i="5" s="1"/>
  <c r="P1659" i="5"/>
  <c r="AD1969" i="5"/>
  <c r="AN1969" i="5" s="1"/>
  <c r="U2267" i="5"/>
  <c r="R2267" i="5"/>
  <c r="T2267" i="5"/>
  <c r="S2267" i="5"/>
  <c r="Q2267" i="5"/>
  <c r="AA2267" i="5" s="1"/>
  <c r="T3176" i="5"/>
  <c r="Q3176" i="5"/>
  <c r="AA3176" i="5" s="1"/>
  <c r="S3176" i="5"/>
  <c r="U3176" i="5"/>
  <c r="R3176" i="5"/>
  <c r="R1587" i="5"/>
  <c r="S1587" i="5"/>
  <c r="T1587" i="5"/>
  <c r="U1587" i="5"/>
  <c r="Q1587" i="5"/>
  <c r="AA1587" i="5" s="1"/>
  <c r="P2329" i="5"/>
  <c r="O2330" i="5"/>
  <c r="AI2330" i="5" s="1"/>
  <c r="AE1996" i="5"/>
  <c r="AD1585" i="5"/>
  <c r="AN1585" i="5" s="1"/>
  <c r="X2182" i="5"/>
  <c r="Y2182" i="5"/>
  <c r="V2182" i="5"/>
  <c r="Z2182" i="5" s="1"/>
  <c r="AB2182" i="5" s="1"/>
  <c r="W2182" i="5"/>
  <c r="Q2921" i="5"/>
  <c r="AA2921" i="5" s="1"/>
  <c r="R2921" i="5"/>
  <c r="U2921" i="5"/>
  <c r="S2921" i="5"/>
  <c r="T2921" i="5"/>
  <c r="V3291" i="5"/>
  <c r="Z3291" i="5" s="1"/>
  <c r="AB3291" i="5" s="1"/>
  <c r="X3291" i="5"/>
  <c r="W3291" i="5"/>
  <c r="Y3291" i="5"/>
  <c r="X2283" i="5"/>
  <c r="Y2283" i="5"/>
  <c r="V2283" i="5"/>
  <c r="Z2283" i="5" s="1"/>
  <c r="AB2283" i="5" s="1"/>
  <c r="W2283" i="5"/>
  <c r="Q2119" i="5"/>
  <c r="AA2119" i="5" s="1"/>
  <c r="U2119" i="5"/>
  <c r="S2119" i="5"/>
  <c r="R2119" i="5"/>
  <c r="T2119" i="5"/>
  <c r="AB1618" i="5"/>
  <c r="AC1618" i="5" s="1"/>
  <c r="AL1618" i="5" s="1"/>
  <c r="AC2618" i="5"/>
  <c r="AL2618" i="5" s="1"/>
  <c r="AD2282" i="5"/>
  <c r="AN2282" i="5" s="1"/>
  <c r="AD3073" i="5"/>
  <c r="AN3073" i="5" s="1"/>
  <c r="R2938" i="5"/>
  <c r="S2938" i="5"/>
  <c r="Q2938" i="5"/>
  <c r="AA2938" i="5" s="1"/>
  <c r="T2938" i="5"/>
  <c r="U2938" i="5"/>
  <c r="P2776" i="5"/>
  <c r="O2777" i="5"/>
  <c r="AI2777" i="5" s="1"/>
  <c r="S1786" i="5"/>
  <c r="Q1786" i="5"/>
  <c r="AA1786" i="5" s="1"/>
  <c r="T1786" i="5"/>
  <c r="U1786" i="5"/>
  <c r="R1786" i="5"/>
  <c r="O2185" i="5"/>
  <c r="AI2185" i="5" s="1"/>
  <c r="P2184" i="5"/>
  <c r="P3293" i="5"/>
  <c r="O3294" i="5"/>
  <c r="AI3294" i="5" s="1"/>
  <c r="V2365" i="5"/>
  <c r="Z2365" i="5" s="1"/>
  <c r="W2365" i="5"/>
  <c r="X2365" i="5"/>
  <c r="Y2365" i="5"/>
  <c r="Q1739" i="5"/>
  <c r="AA1739" i="5" s="1"/>
  <c r="U1739" i="5"/>
  <c r="S1739" i="5"/>
  <c r="R1739" i="5"/>
  <c r="T1739" i="5"/>
  <c r="Q2725" i="5"/>
  <c r="AA2725" i="5" s="1"/>
  <c r="T2725" i="5"/>
  <c r="U2725" i="5"/>
  <c r="R2725" i="5"/>
  <c r="S2725" i="5"/>
  <c r="P2420" i="5"/>
  <c r="O2421" i="5"/>
  <c r="AI2421" i="5" s="1"/>
  <c r="V1565" i="5"/>
  <c r="Z1565" i="5" s="1"/>
  <c r="AB1565" i="5" s="1"/>
  <c r="W1565" i="5"/>
  <c r="X1565" i="5"/>
  <c r="Y1565" i="5"/>
  <c r="P1972" i="5"/>
  <c r="O1973" i="5"/>
  <c r="AI1973" i="5" s="1"/>
  <c r="O2221" i="5"/>
  <c r="AI2221" i="5" s="1"/>
  <c r="P2220" i="5"/>
  <c r="AD2901" i="5"/>
  <c r="AN2901" i="5" s="1"/>
  <c r="W3151" i="5"/>
  <c r="V3151" i="5"/>
  <c r="Z3151" i="5" s="1"/>
  <c r="AB3151" i="5" s="1"/>
  <c r="X3151" i="5"/>
  <c r="Y3151" i="5"/>
  <c r="AE3151" i="5" s="1"/>
  <c r="P3094" i="5"/>
  <c r="O3095" i="5"/>
  <c r="AI3095" i="5" s="1"/>
  <c r="AC2217" i="5"/>
  <c r="AL2217" i="5" s="1"/>
  <c r="AC2817" i="5"/>
  <c r="AL2817" i="5" s="1"/>
  <c r="AD442" i="5"/>
  <c r="AN442" i="5" s="1"/>
  <c r="R3249" i="5"/>
  <c r="U3249" i="5"/>
  <c r="S3249" i="5"/>
  <c r="Q3249" i="5"/>
  <c r="AA3249" i="5" s="1"/>
  <c r="T3249" i="5"/>
  <c r="X2619" i="5"/>
  <c r="Y2619" i="5"/>
  <c r="V2619" i="5"/>
  <c r="Z2619" i="5" s="1"/>
  <c r="W2619" i="5"/>
  <c r="P2367" i="5"/>
  <c r="O2368" i="5"/>
  <c r="AI2368" i="5" s="1"/>
  <c r="AC3246" i="5"/>
  <c r="AL3246" i="5" s="1"/>
  <c r="P1567" i="5"/>
  <c r="O1568" i="5"/>
  <c r="AI1568" i="5" s="1"/>
  <c r="AC2282" i="5"/>
  <c r="AL2282" i="5" s="1"/>
  <c r="S1689" i="5"/>
  <c r="R1689" i="5"/>
  <c r="T1689" i="5"/>
  <c r="Q1689" i="5"/>
  <c r="AA1689" i="5" s="1"/>
  <c r="U1689" i="5"/>
  <c r="AC2417" i="5"/>
  <c r="AL2417" i="5" s="1"/>
  <c r="W1997" i="5"/>
  <c r="X1997" i="5"/>
  <c r="Y1997" i="5"/>
  <c r="V1997" i="5"/>
  <c r="Z1997" i="5" s="1"/>
  <c r="AB1997" i="5" s="1"/>
  <c r="P3153" i="5"/>
  <c r="O3154" i="5"/>
  <c r="AI3154" i="5" s="1"/>
  <c r="S3049" i="5"/>
  <c r="T3049" i="5"/>
  <c r="R3049" i="5"/>
  <c r="Q3049" i="5"/>
  <c r="AA3049" i="5" s="1"/>
  <c r="U3049" i="5"/>
  <c r="Y1332" i="5"/>
  <c r="V1332" i="5"/>
  <c r="Z1332" i="5" s="1"/>
  <c r="AB1332" i="5" s="1"/>
  <c r="W1332" i="5"/>
  <c r="X1332" i="5"/>
  <c r="Y817" i="5"/>
  <c r="V817" i="5"/>
  <c r="Z817" i="5" s="1"/>
  <c r="AB817" i="5" s="1"/>
  <c r="W817" i="5"/>
  <c r="X817" i="5"/>
  <c r="X16" i="5"/>
  <c r="Y16" i="5"/>
  <c r="V16" i="5"/>
  <c r="Z16" i="5" s="1"/>
  <c r="AB16" i="5" s="1"/>
  <c r="W16" i="5"/>
  <c r="T2620" i="5"/>
  <c r="Q2620" i="5"/>
  <c r="AA2620" i="5" s="1"/>
  <c r="R2620" i="5"/>
  <c r="U2620" i="5"/>
  <c r="S2620" i="5"/>
  <c r="AD1517" i="5"/>
  <c r="AN1517" i="5" s="1"/>
  <c r="AC3150" i="5"/>
  <c r="AL3150" i="5" s="1"/>
  <c r="Q2268" i="5"/>
  <c r="AA2268" i="5" s="1"/>
  <c r="U2268" i="5"/>
  <c r="S2268" i="5"/>
  <c r="R2268" i="5"/>
  <c r="T2268" i="5"/>
  <c r="Y2397" i="5"/>
  <c r="V2397" i="5"/>
  <c r="Z2397" i="5" s="1"/>
  <c r="W2397" i="5"/>
  <c r="X2397" i="5"/>
  <c r="AC1716" i="5"/>
  <c r="AL1716" i="5" s="1"/>
  <c r="AC2773" i="5"/>
  <c r="AL2773" i="5" s="1"/>
  <c r="Y1970" i="5"/>
  <c r="V1970" i="5"/>
  <c r="Z1970" i="5" s="1"/>
  <c r="AB1970" i="5" s="1"/>
  <c r="W1970" i="5"/>
  <c r="X1970" i="5"/>
  <c r="AD1970" i="5" s="1"/>
  <c r="AN1970" i="5" s="1"/>
  <c r="P2939" i="5"/>
  <c r="O2940" i="5"/>
  <c r="AI2940" i="5" s="1"/>
  <c r="P1740" i="5"/>
  <c r="O1741" i="5"/>
  <c r="AI1741" i="5" s="1"/>
  <c r="Q2520" i="5"/>
  <c r="AA2520" i="5" s="1"/>
  <c r="R2520" i="5"/>
  <c r="U2520" i="5"/>
  <c r="S2520" i="5"/>
  <c r="T2520" i="5"/>
  <c r="P1690" i="5"/>
  <c r="O1691" i="5"/>
  <c r="AI1691" i="5" s="1"/>
  <c r="R3152" i="5"/>
  <c r="T3152" i="5"/>
  <c r="Q3152" i="5"/>
  <c r="AA3152" i="5" s="1"/>
  <c r="S3152" i="5"/>
  <c r="U3152" i="5"/>
  <c r="P631" i="5"/>
  <c r="Y1117" i="5"/>
  <c r="V1117" i="5"/>
  <c r="Z1117" i="5" s="1"/>
  <c r="AB1117" i="5" s="1"/>
  <c r="W1117" i="5"/>
  <c r="X1117" i="5"/>
  <c r="AC1416" i="5"/>
  <c r="AL1416" i="5" s="1"/>
  <c r="Y853" i="5"/>
  <c r="V853" i="5"/>
  <c r="Z853" i="5" s="1"/>
  <c r="AB853" i="5" s="1"/>
  <c r="W853" i="5"/>
  <c r="X853" i="5"/>
  <c r="Y918" i="5"/>
  <c r="V918" i="5"/>
  <c r="Z918" i="5" s="1"/>
  <c r="W918" i="5"/>
  <c r="X918" i="5"/>
  <c r="Y668" i="5"/>
  <c r="V668" i="5"/>
  <c r="Z668" i="5" s="1"/>
  <c r="AB668" i="5" s="1"/>
  <c r="AD668" i="5" s="1"/>
  <c r="AN668" i="5" s="1"/>
  <c r="W668" i="5"/>
  <c r="X668" i="5"/>
  <c r="W558" i="5"/>
  <c r="Y558" i="5"/>
  <c r="V558" i="5"/>
  <c r="Z558" i="5" s="1"/>
  <c r="AB558" i="5" s="1"/>
  <c r="X558" i="5"/>
  <c r="X157" i="5"/>
  <c r="Y157" i="5"/>
  <c r="V157" i="5"/>
  <c r="Z157" i="5" s="1"/>
  <c r="AB157" i="5" s="1"/>
  <c r="W157" i="5"/>
  <c r="Y1261" i="5"/>
  <c r="W1261" i="5"/>
  <c r="V1261" i="5"/>
  <c r="Z1261" i="5" s="1"/>
  <c r="AB1261" i="5" s="1"/>
  <c r="X1261" i="5"/>
  <c r="AB1377" i="5"/>
  <c r="AC1377" i="5" s="1"/>
  <c r="AL1377" i="5" s="1"/>
  <c r="X140" i="5"/>
  <c r="Y140" i="5"/>
  <c r="V140" i="5"/>
  <c r="Z140" i="5" s="1"/>
  <c r="AB140" i="5" s="1"/>
  <c r="W140" i="5"/>
  <c r="R655" i="5"/>
  <c r="X533" i="5"/>
  <c r="Y533" i="5"/>
  <c r="V533" i="5"/>
  <c r="Z533" i="5" s="1"/>
  <c r="AB533" i="5" s="1"/>
  <c r="W533" i="5"/>
  <c r="Y654" i="5"/>
  <c r="V654" i="5"/>
  <c r="Z654" i="5" s="1"/>
  <c r="AB654" i="5" s="1"/>
  <c r="W654" i="5"/>
  <c r="X654" i="5"/>
  <c r="AD654" i="5" s="1"/>
  <c r="AN654" i="5" s="1"/>
  <c r="AB1200" i="5"/>
  <c r="AC1200" i="5" s="1"/>
  <c r="AL1200" i="5" s="1"/>
  <c r="Y753" i="5"/>
  <c r="V753" i="5"/>
  <c r="Z753" i="5" s="1"/>
  <c r="AB753" i="5" s="1"/>
  <c r="W753" i="5"/>
  <c r="X753" i="5"/>
  <c r="AE1920" i="5"/>
  <c r="AC2117" i="5"/>
  <c r="AL2117" i="5" s="1"/>
  <c r="AC3174" i="5"/>
  <c r="AL3174" i="5" s="1"/>
  <c r="AD3091" i="5"/>
  <c r="AN3091" i="5" s="1"/>
  <c r="AD3047" i="5"/>
  <c r="AN3047" i="5" s="1"/>
  <c r="S2552" i="5"/>
  <c r="T2552" i="5"/>
  <c r="Q2552" i="5"/>
  <c r="AA2552" i="5" s="1"/>
  <c r="R2552" i="5"/>
  <c r="U2552" i="5"/>
  <c r="Y2118" i="5"/>
  <c r="V2118" i="5"/>
  <c r="Z2118" i="5" s="1"/>
  <c r="AB2118" i="5" s="1"/>
  <c r="W2118" i="5"/>
  <c r="X2118" i="5"/>
  <c r="P3020" i="5"/>
  <c r="O3021" i="5"/>
  <c r="AI3021" i="5" s="1"/>
  <c r="P2029" i="5"/>
  <c r="O2030" i="5"/>
  <c r="AI2030" i="5" s="1"/>
  <c r="AC1656" i="5"/>
  <c r="AL1656" i="5" s="1"/>
  <c r="Y2937" i="5"/>
  <c r="V2937" i="5"/>
  <c r="Z2937" i="5" s="1"/>
  <c r="W2937" i="5"/>
  <c r="X2937" i="5"/>
  <c r="AC2723" i="5"/>
  <c r="AL2723" i="5" s="1"/>
  <c r="AC1517" i="5"/>
  <c r="AL1517" i="5" s="1"/>
  <c r="W2774" i="5"/>
  <c r="X2774" i="5"/>
  <c r="Y2774" i="5"/>
  <c r="V2774" i="5"/>
  <c r="Z2774" i="5" s="1"/>
  <c r="AE3150" i="5"/>
  <c r="AC1969" i="5"/>
  <c r="AL1969" i="5" s="1"/>
  <c r="P1588" i="5"/>
  <c r="O1589" i="5"/>
  <c r="AI1589" i="5" s="1"/>
  <c r="Q2328" i="5"/>
  <c r="AA2328" i="5" s="1"/>
  <c r="U2328" i="5"/>
  <c r="S2328" i="5"/>
  <c r="R2328" i="5"/>
  <c r="T2328" i="5"/>
  <c r="T1820" i="5"/>
  <c r="Q1820" i="5"/>
  <c r="AA1820" i="5" s="1"/>
  <c r="U1820" i="5"/>
  <c r="S1820" i="5"/>
  <c r="R1820" i="5"/>
  <c r="AC1116" i="5"/>
  <c r="AL1116" i="5" s="1"/>
  <c r="P3276" i="5"/>
  <c r="O3277" i="5"/>
  <c r="AC2265" i="5"/>
  <c r="AL2265" i="5" s="1"/>
  <c r="AB2397" i="5"/>
  <c r="P2922" i="5"/>
  <c r="O2923" i="5"/>
  <c r="P3076" i="5"/>
  <c r="O3077" i="5"/>
  <c r="Y2724" i="5"/>
  <c r="V2724" i="5"/>
  <c r="Z2724" i="5" s="1"/>
  <c r="W2724" i="5"/>
  <c r="X2724" i="5"/>
  <c r="Q1519" i="5"/>
  <c r="AA1519" i="5" s="1"/>
  <c r="U1519" i="5"/>
  <c r="R1519" i="5"/>
  <c r="S1519" i="5"/>
  <c r="T1519" i="5"/>
  <c r="V2418" i="5"/>
  <c r="Z2418" i="5" s="1"/>
  <c r="AB2418" i="5" s="1"/>
  <c r="W2418" i="5"/>
  <c r="X2418" i="5"/>
  <c r="Y2418" i="5"/>
  <c r="X2027" i="5"/>
  <c r="Y2027" i="5"/>
  <c r="V2027" i="5"/>
  <c r="Z2027" i="5" s="1"/>
  <c r="AB2027" i="5" s="1"/>
  <c r="W2027" i="5"/>
  <c r="X2519" i="5"/>
  <c r="Y2519" i="5"/>
  <c r="V2519" i="5"/>
  <c r="Z2519" i="5" s="1"/>
  <c r="W2519" i="5"/>
  <c r="AE2046" i="5"/>
  <c r="AD2832" i="5"/>
  <c r="AN2832" i="5" s="1"/>
  <c r="Q2775" i="5"/>
  <c r="AA2775" i="5" s="1"/>
  <c r="U2775" i="5"/>
  <c r="R2775" i="5"/>
  <c r="T2775" i="5"/>
  <c r="S2775" i="5"/>
  <c r="AE1617" i="5"/>
  <c r="AE2518" i="5"/>
  <c r="AD1687" i="5"/>
  <c r="AN1687" i="5" s="1"/>
  <c r="W3092" i="5"/>
  <c r="V3092" i="5"/>
  <c r="Z3092" i="5" s="1"/>
  <c r="AB3092" i="5" s="1"/>
  <c r="X3092" i="5"/>
  <c r="Y3092" i="5"/>
  <c r="Q1718" i="5"/>
  <c r="AA1718" i="5" s="1"/>
  <c r="U1718" i="5"/>
  <c r="R1718" i="5"/>
  <c r="T1718" i="5"/>
  <c r="S1718" i="5"/>
  <c r="AC1376" i="5"/>
  <c r="AL1376" i="5" s="1"/>
  <c r="W3274" i="5"/>
  <c r="X3274" i="5"/>
  <c r="Y3274" i="5"/>
  <c r="AE3274" i="5" s="1"/>
  <c r="V3274" i="5"/>
  <c r="Z3274" i="5" s="1"/>
  <c r="AB3274" i="5" s="1"/>
  <c r="P2399" i="5"/>
  <c r="O2400" i="5"/>
  <c r="AI2400" i="5" s="1"/>
  <c r="Q2183" i="5"/>
  <c r="AA2183" i="5" s="1"/>
  <c r="U2183" i="5"/>
  <c r="S2183" i="5"/>
  <c r="R2183" i="5"/>
  <c r="T2183" i="5"/>
  <c r="Q3292" i="5"/>
  <c r="AA3292" i="5" s="1"/>
  <c r="S3292" i="5"/>
  <c r="U3292" i="5"/>
  <c r="T3292" i="5"/>
  <c r="R3292" i="5"/>
  <c r="AB2365" i="5"/>
  <c r="AC2365" i="5" s="1"/>
  <c r="AL2365" i="5" s="1"/>
  <c r="AB3074" i="5"/>
  <c r="AD3074" i="5" s="1"/>
  <c r="AN3074" i="5" s="1"/>
  <c r="U2419" i="5"/>
  <c r="R2419" i="5"/>
  <c r="T2419" i="5"/>
  <c r="S2419" i="5"/>
  <c r="Q2419" i="5"/>
  <c r="AA2419" i="5" s="1"/>
  <c r="X1688" i="5"/>
  <c r="Y1688" i="5"/>
  <c r="V1688" i="5"/>
  <c r="Z1688" i="5" s="1"/>
  <c r="AB1688" i="5" s="1"/>
  <c r="W1688" i="5"/>
  <c r="U2219" i="5"/>
  <c r="R2219" i="5"/>
  <c r="T2219" i="5"/>
  <c r="S2219" i="5"/>
  <c r="Q2219" i="5"/>
  <c r="AA2219" i="5" s="1"/>
  <c r="V2833" i="5"/>
  <c r="Z2833" i="5" s="1"/>
  <c r="AB2833" i="5" s="1"/>
  <c r="W2833" i="5"/>
  <c r="X2833" i="5"/>
  <c r="Y2833" i="5"/>
  <c r="S3093" i="5"/>
  <c r="T3093" i="5"/>
  <c r="R3093" i="5"/>
  <c r="Q3093" i="5"/>
  <c r="AA3093" i="5" s="1"/>
  <c r="U3093" i="5"/>
  <c r="U3248" i="5"/>
  <c r="S3248" i="5"/>
  <c r="R3248" i="5"/>
  <c r="T3248" i="5"/>
  <c r="Q3248" i="5"/>
  <c r="AA3248" i="5" s="1"/>
  <c r="AB2619" i="5"/>
  <c r="V2551" i="5"/>
  <c r="Z2551" i="5" s="1"/>
  <c r="AB2551" i="5" s="1"/>
  <c r="AD2551" i="5" s="1"/>
  <c r="AN2551" i="5" s="1"/>
  <c r="W2551" i="5"/>
  <c r="X2551" i="5"/>
  <c r="Y2551" i="5"/>
  <c r="U2366" i="5"/>
  <c r="R2366" i="5"/>
  <c r="S2366" i="5"/>
  <c r="Q2366" i="5"/>
  <c r="AA2366" i="5" s="1"/>
  <c r="T2366" i="5"/>
  <c r="AD3246" i="5"/>
  <c r="AN3246" i="5" s="1"/>
  <c r="AE2181" i="5"/>
  <c r="U1566" i="5"/>
  <c r="S1566" i="5"/>
  <c r="R1566" i="5"/>
  <c r="T1566" i="5"/>
  <c r="Q1566" i="5"/>
  <c r="AA1566" i="5" s="1"/>
  <c r="AE1818" i="5"/>
  <c r="Q2834" i="5"/>
  <c r="AA2834" i="5" s="1"/>
  <c r="T2834" i="5"/>
  <c r="U2834" i="5"/>
  <c r="R2834" i="5"/>
  <c r="S2834" i="5"/>
  <c r="Y3175" i="5"/>
  <c r="W3175" i="5"/>
  <c r="V3175" i="5"/>
  <c r="Z3175" i="5" s="1"/>
  <c r="X3175" i="5"/>
  <c r="AE1997" i="5"/>
  <c r="X1586" i="5"/>
  <c r="W1586" i="5"/>
  <c r="Y1586" i="5"/>
  <c r="V1586" i="5"/>
  <c r="Z1586" i="5" s="1"/>
  <c r="AB1586" i="5" s="1"/>
  <c r="X517" i="5"/>
  <c r="Y517" i="5"/>
  <c r="V517" i="5"/>
  <c r="Z517" i="5" s="1"/>
  <c r="AB517" i="5" s="1"/>
  <c r="AE517" i="5" s="1"/>
  <c r="W517" i="5"/>
  <c r="X416" i="5"/>
  <c r="Y416" i="5"/>
  <c r="V416" i="5"/>
  <c r="Z416" i="5" s="1"/>
  <c r="AB416" i="5" s="1"/>
  <c r="W416" i="5"/>
  <c r="R1619" i="5"/>
  <c r="T1619" i="5"/>
  <c r="S1619" i="5"/>
  <c r="Q1619" i="5"/>
  <c r="AA1619" i="5" s="1"/>
  <c r="U1619" i="5"/>
  <c r="AB2937" i="5"/>
  <c r="AB2774" i="5"/>
  <c r="U1658" i="5"/>
  <c r="R1658" i="5"/>
  <c r="Q1658" i="5"/>
  <c r="AA1658" i="5" s="1"/>
  <c r="S1658" i="5"/>
  <c r="T1658" i="5"/>
  <c r="W2818" i="5"/>
  <c r="X2818" i="5"/>
  <c r="Y2818" i="5"/>
  <c r="V2818" i="5"/>
  <c r="Z2818" i="5" s="1"/>
  <c r="AB2818" i="5" s="1"/>
  <c r="P3177" i="5"/>
  <c r="O3178" i="5"/>
  <c r="AE3291" i="5"/>
  <c r="P2120" i="5"/>
  <c r="O2121" i="5"/>
  <c r="AI2121" i="5" s="1"/>
  <c r="V2218" i="5"/>
  <c r="Z2218" i="5" s="1"/>
  <c r="AB2218" i="5" s="1"/>
  <c r="W2218" i="5"/>
  <c r="X2218" i="5"/>
  <c r="Y2218" i="5"/>
  <c r="P2886" i="5"/>
  <c r="O2887" i="5"/>
  <c r="P1787" i="5"/>
  <c r="O1788" i="5"/>
  <c r="AI1788" i="5" s="1"/>
  <c r="R1971" i="5"/>
  <c r="T1971" i="5"/>
  <c r="S1971" i="5"/>
  <c r="Q1971" i="5"/>
  <c r="AA1971" i="5" s="1"/>
  <c r="U1971" i="5"/>
  <c r="T2048" i="5"/>
  <c r="S2048" i="5"/>
  <c r="Q2048" i="5"/>
  <c r="AA2048" i="5" s="1"/>
  <c r="U2048" i="5"/>
  <c r="R2048" i="5"/>
  <c r="V1738" i="5"/>
  <c r="Z1738" i="5" s="1"/>
  <c r="AB1738" i="5" s="1"/>
  <c r="W1738" i="5"/>
  <c r="X1738" i="5"/>
  <c r="Y1738" i="5"/>
  <c r="AD1997" i="5"/>
  <c r="AN1997" i="5" s="1"/>
  <c r="X377" i="5"/>
  <c r="Y377" i="5"/>
  <c r="V377" i="5"/>
  <c r="Z377" i="5" s="1"/>
  <c r="AB377" i="5" s="1"/>
  <c r="W377" i="5"/>
  <c r="AE1416" i="5"/>
  <c r="X443" i="5"/>
  <c r="Y443" i="5"/>
  <c r="V443" i="5"/>
  <c r="Z443" i="5" s="1"/>
  <c r="AB443" i="5" s="1"/>
  <c r="W443" i="5"/>
  <c r="AB918" i="5"/>
  <c r="Y629" i="5"/>
  <c r="V629" i="5"/>
  <c r="Z629" i="5" s="1"/>
  <c r="AB629" i="5" s="1"/>
  <c r="AC629" i="5" s="1"/>
  <c r="AL629" i="5" s="1"/>
  <c r="W629" i="5"/>
  <c r="X629" i="5"/>
  <c r="Y1448" i="5"/>
  <c r="W1448" i="5"/>
  <c r="X1448" i="5"/>
  <c r="V1448" i="5"/>
  <c r="Z1448" i="5" s="1"/>
  <c r="AB1448" i="5" s="1"/>
  <c r="AD1448" i="5" s="1"/>
  <c r="AN1448" i="5" s="1"/>
  <c r="Y893" i="5"/>
  <c r="V893" i="5"/>
  <c r="Z893" i="5" s="1"/>
  <c r="AB893" i="5" s="1"/>
  <c r="W893" i="5"/>
  <c r="X893" i="5"/>
  <c r="Q655" i="5"/>
  <c r="AA655" i="5" s="1"/>
  <c r="Y1016" i="5"/>
  <c r="V1016" i="5"/>
  <c r="Z1016" i="5" s="1"/>
  <c r="AB1016" i="5" s="1"/>
  <c r="W1016" i="5"/>
  <c r="X1016" i="5"/>
  <c r="AD1200" i="5"/>
  <c r="AN1200" i="5" s="1"/>
  <c r="X496" i="5"/>
  <c r="Y496" i="5"/>
  <c r="V496" i="5"/>
  <c r="Z496" i="5" s="1"/>
  <c r="AB496" i="5" s="1"/>
  <c r="W496" i="5"/>
  <c r="AD1487" i="5"/>
  <c r="AN1487" i="5" s="1"/>
  <c r="AD1920" i="5"/>
  <c r="AN1920" i="5" s="1"/>
  <c r="Y3247" i="5"/>
  <c r="V3247" i="5"/>
  <c r="Z3247" i="5" s="1"/>
  <c r="AB3247" i="5" s="1"/>
  <c r="W3247" i="5"/>
  <c r="X3247" i="5"/>
  <c r="V2920" i="5"/>
  <c r="Z2920" i="5" s="1"/>
  <c r="AB2920" i="5" s="1"/>
  <c r="W2920" i="5"/>
  <c r="X2920" i="5"/>
  <c r="Y2920" i="5"/>
  <c r="O2622" i="5"/>
  <c r="AI2622" i="5" s="1"/>
  <c r="P2621" i="5"/>
  <c r="AC3273" i="5"/>
  <c r="AL3273" i="5" s="1"/>
  <c r="AD1784" i="5"/>
  <c r="AN1784" i="5" s="1"/>
  <c r="Q3019" i="5"/>
  <c r="AA3019" i="5" s="1"/>
  <c r="U3019" i="5"/>
  <c r="T3019" i="5"/>
  <c r="R3019" i="5"/>
  <c r="S3019" i="5"/>
  <c r="AE1656" i="5"/>
  <c r="AD3150" i="5"/>
  <c r="AN3150" i="5" s="1"/>
  <c r="AD1564" i="5"/>
  <c r="AN1564" i="5" s="1"/>
  <c r="T1998" i="5"/>
  <c r="Q1998" i="5"/>
  <c r="AA1998" i="5" s="1"/>
  <c r="R1998" i="5"/>
  <c r="U1998" i="5"/>
  <c r="S1998" i="5"/>
  <c r="V2884" i="5"/>
  <c r="Z2884" i="5" s="1"/>
  <c r="AB2884" i="5" s="1"/>
  <c r="W2884" i="5"/>
  <c r="X2884" i="5"/>
  <c r="Y2884" i="5"/>
  <c r="Y1717" i="5"/>
  <c r="V1717" i="5"/>
  <c r="Z1717" i="5" s="1"/>
  <c r="AB1717" i="5" s="1"/>
  <c r="W1717" i="5"/>
  <c r="X1717" i="5"/>
  <c r="P1821" i="5"/>
  <c r="O1822" i="5"/>
  <c r="AI1822" i="5" s="1"/>
  <c r="T3275" i="5"/>
  <c r="S3275" i="5"/>
  <c r="Q3275" i="5"/>
  <c r="AA3275" i="5" s="1"/>
  <c r="U3275" i="5"/>
  <c r="R3275" i="5"/>
  <c r="AE2397" i="5"/>
  <c r="AC1996" i="5"/>
  <c r="AL1996" i="5" s="1"/>
  <c r="AD3291" i="5"/>
  <c r="AN3291" i="5" s="1"/>
  <c r="T3075" i="5"/>
  <c r="S3075" i="5"/>
  <c r="Q3075" i="5"/>
  <c r="AA3075" i="5" s="1"/>
  <c r="U3075" i="5"/>
  <c r="R3075" i="5"/>
  <c r="AB2724" i="5"/>
  <c r="AE2724" i="5" s="1"/>
  <c r="P1520" i="5"/>
  <c r="O1521" i="5"/>
  <c r="AI1521" i="5" s="1"/>
  <c r="AD2773" i="5"/>
  <c r="AN2773" i="5" s="1"/>
  <c r="AE2418" i="5"/>
  <c r="AB2519" i="5"/>
  <c r="AD2519" i="5" s="1"/>
  <c r="AN2519" i="5" s="1"/>
  <c r="AC3073" i="5"/>
  <c r="AL3073" i="5" s="1"/>
  <c r="Y2903" i="5"/>
  <c r="V2903" i="5"/>
  <c r="Z2903" i="5" s="1"/>
  <c r="AB2903" i="5" s="1"/>
  <c r="W2903" i="5"/>
  <c r="X2903" i="5"/>
  <c r="AD2518" i="5"/>
  <c r="AN2518" i="5" s="1"/>
  <c r="AC2218" i="5"/>
  <c r="AL2218" i="5" s="1"/>
  <c r="X2047" i="5"/>
  <c r="Y2047" i="5"/>
  <c r="V2047" i="5"/>
  <c r="Z2047" i="5" s="1"/>
  <c r="AB2047" i="5" s="1"/>
  <c r="W2047" i="5"/>
  <c r="W2819" i="5"/>
  <c r="X2819" i="5"/>
  <c r="Y2819" i="5"/>
  <c r="V2819" i="5"/>
  <c r="Z2819" i="5" s="1"/>
  <c r="AB2819" i="5" s="1"/>
  <c r="AC1687" i="5"/>
  <c r="AL1687" i="5" s="1"/>
  <c r="T2885" i="5"/>
  <c r="Q2885" i="5"/>
  <c r="AA2885" i="5" s="1"/>
  <c r="R2885" i="5"/>
  <c r="U2885" i="5"/>
  <c r="S2885" i="5"/>
  <c r="P1719" i="5"/>
  <c r="O1720" i="5"/>
  <c r="AI1720" i="5" s="1"/>
  <c r="W1819" i="5"/>
  <c r="X1819" i="5"/>
  <c r="Y1819" i="5"/>
  <c r="V1819" i="5"/>
  <c r="Z1819" i="5" s="1"/>
  <c r="AB1819" i="5" s="1"/>
  <c r="U2398" i="5"/>
  <c r="R2398" i="5"/>
  <c r="S2398" i="5"/>
  <c r="Q2398" i="5"/>
  <c r="AA2398" i="5" s="1"/>
  <c r="T2398" i="5"/>
  <c r="P2285" i="5"/>
  <c r="O2286" i="5"/>
  <c r="AI2286" i="5" s="1"/>
  <c r="AE2365" i="5"/>
  <c r="W1518" i="5"/>
  <c r="Y1518" i="5"/>
  <c r="V1518" i="5"/>
  <c r="Z1518" i="5" s="1"/>
  <c r="AB1518" i="5" s="1"/>
  <c r="X1518" i="5"/>
  <c r="P2521" i="5"/>
  <c r="O2522" i="5"/>
  <c r="AI2522" i="5" s="1"/>
  <c r="W2902" i="5"/>
  <c r="X2902" i="5"/>
  <c r="Y2902" i="5"/>
  <c r="V2902" i="5"/>
  <c r="Z2902" i="5" s="1"/>
  <c r="AB2902" i="5" s="1"/>
  <c r="O2050" i="5"/>
  <c r="AI2050" i="5" s="1"/>
  <c r="P2049" i="5"/>
  <c r="W3048" i="5"/>
  <c r="X3048" i="5"/>
  <c r="V3048" i="5"/>
  <c r="Z3048" i="5" s="1"/>
  <c r="AB3048" i="5" s="1"/>
  <c r="Y3048" i="5"/>
  <c r="AE2217" i="5"/>
  <c r="AD1415" i="5"/>
  <c r="AN1415" i="5" s="1"/>
  <c r="AC2883" i="5"/>
  <c r="AL2883" i="5" s="1"/>
  <c r="AC2619" i="5"/>
  <c r="AL2619" i="5" s="1"/>
  <c r="AE2619" i="5"/>
  <c r="W3018" i="5"/>
  <c r="Y3018" i="5"/>
  <c r="X3018" i="5"/>
  <c r="V3018" i="5"/>
  <c r="Z3018" i="5" s="1"/>
  <c r="AB3018" i="5" s="1"/>
  <c r="AD2181" i="5"/>
  <c r="AN2181" i="5" s="1"/>
  <c r="AC2919" i="5"/>
  <c r="AL2919" i="5" s="1"/>
  <c r="AE2282" i="5"/>
  <c r="AE2417" i="5"/>
  <c r="W1657" i="5"/>
  <c r="X1657" i="5"/>
  <c r="Y1657" i="5"/>
  <c r="V1657" i="5"/>
  <c r="Z1657" i="5" s="1"/>
  <c r="AB1657" i="5" s="1"/>
  <c r="X2266" i="5"/>
  <c r="Y2266" i="5"/>
  <c r="V2266" i="5"/>
  <c r="Z2266" i="5" s="1"/>
  <c r="AB2266" i="5" s="1"/>
  <c r="W2266" i="5"/>
  <c r="P2835" i="5"/>
  <c r="O2836" i="5"/>
  <c r="AI2836" i="5" s="1"/>
  <c r="AB3175" i="5"/>
  <c r="AC1997" i="5"/>
  <c r="AL1997" i="5" s="1"/>
  <c r="V2327" i="5"/>
  <c r="Z2327" i="5" s="1"/>
  <c r="AB2327" i="5" s="1"/>
  <c r="W2327" i="5"/>
  <c r="X2327" i="5"/>
  <c r="Y2327" i="5"/>
  <c r="Q1922" i="5"/>
  <c r="AA1922" i="5" s="1"/>
  <c r="U1922" i="5"/>
  <c r="R1922" i="5"/>
  <c r="S1922" i="5"/>
  <c r="T1922" i="5"/>
  <c r="V1921" i="5"/>
  <c r="Z1921" i="5" s="1"/>
  <c r="AB1921" i="5" s="1"/>
  <c r="W1921" i="5"/>
  <c r="X1921" i="5"/>
  <c r="Y1921" i="5"/>
  <c r="P1923" i="5"/>
  <c r="O1924" i="5"/>
  <c r="AI1924" i="5" s="1"/>
  <c r="AE1487" i="5"/>
  <c r="AC1487" i="5"/>
  <c r="AL1487" i="5" s="1"/>
  <c r="Y1488" i="5"/>
  <c r="V1488" i="5"/>
  <c r="Z1488" i="5" s="1"/>
  <c r="AB1488" i="5" s="1"/>
  <c r="W1488" i="5"/>
  <c r="X1488" i="5"/>
  <c r="U559" i="5"/>
  <c r="R559" i="5"/>
  <c r="S559" i="5"/>
  <c r="T559" i="5"/>
  <c r="Q559" i="5"/>
  <c r="AA559" i="5" s="1"/>
  <c r="O1451" i="5"/>
  <c r="AI1451" i="5" s="1"/>
  <c r="P1450" i="5"/>
  <c r="U1378" i="5"/>
  <c r="R1378" i="5"/>
  <c r="S1378" i="5"/>
  <c r="T1378" i="5"/>
  <c r="Q1378" i="5"/>
  <c r="AA1378" i="5" s="1"/>
  <c r="U919" i="5"/>
  <c r="R919" i="5"/>
  <c r="S919" i="5"/>
  <c r="T919" i="5"/>
  <c r="Q919" i="5"/>
  <c r="AA919" i="5" s="1"/>
  <c r="O719" i="5"/>
  <c r="AI719" i="5" s="1"/>
  <c r="P718" i="5"/>
  <c r="U255" i="5"/>
  <c r="S255" i="5"/>
  <c r="T255" i="5"/>
  <c r="R255" i="5"/>
  <c r="Q255" i="5"/>
  <c r="AA255" i="5" s="1"/>
  <c r="O499" i="5"/>
  <c r="AI499" i="5" s="1"/>
  <c r="P498" i="5"/>
  <c r="U777" i="5"/>
  <c r="S777" i="5"/>
  <c r="T777" i="5"/>
  <c r="R777" i="5"/>
  <c r="Q777" i="5"/>
  <c r="AA777" i="5" s="1"/>
  <c r="O1419" i="5"/>
  <c r="AI1419" i="5" s="1"/>
  <c r="P1418" i="5"/>
  <c r="U818" i="5"/>
  <c r="T818" i="5"/>
  <c r="R818" i="5"/>
  <c r="S818" i="5"/>
  <c r="Q818" i="5"/>
  <c r="AA818" i="5" s="1"/>
  <c r="U518" i="5"/>
  <c r="R518" i="5"/>
  <c r="Q518" i="5"/>
  <c r="AA518" i="5" s="1"/>
  <c r="S518" i="5"/>
  <c r="T518" i="5"/>
  <c r="U1218" i="5"/>
  <c r="R1218" i="5"/>
  <c r="S1218" i="5"/>
  <c r="T1218" i="5"/>
  <c r="Q1218" i="5"/>
  <c r="AA1218" i="5" s="1"/>
  <c r="U1017" i="5"/>
  <c r="S1017" i="5"/>
  <c r="T1017" i="5"/>
  <c r="R1017" i="5"/>
  <c r="Q1017" i="5"/>
  <c r="AA1017" i="5" s="1"/>
  <c r="O257" i="5"/>
  <c r="AI257" i="5" s="1"/>
  <c r="P256" i="5"/>
  <c r="U17" i="5"/>
  <c r="R17" i="5"/>
  <c r="S17" i="5"/>
  <c r="T17" i="5"/>
  <c r="Q17" i="5"/>
  <c r="AA17" i="5" s="1"/>
  <c r="U237" i="5"/>
  <c r="R237" i="5"/>
  <c r="S237" i="5"/>
  <c r="T237" i="5"/>
  <c r="Q237" i="5"/>
  <c r="AA237" i="5" s="1"/>
  <c r="O380" i="5"/>
  <c r="AI380" i="5" s="1"/>
  <c r="P379" i="5"/>
  <c r="O779" i="5"/>
  <c r="AI779" i="5" s="1"/>
  <c r="P778" i="5"/>
  <c r="O1491" i="5"/>
  <c r="AI1491" i="5" s="1"/>
  <c r="P1490" i="5"/>
  <c r="U352" i="5"/>
  <c r="R352" i="5"/>
  <c r="S352" i="5"/>
  <c r="T352" i="5"/>
  <c r="Q352" i="5"/>
  <c r="AA352" i="5" s="1"/>
  <c r="U444" i="5"/>
  <c r="R444" i="5"/>
  <c r="S444" i="5"/>
  <c r="T444" i="5"/>
  <c r="Q444" i="5"/>
  <c r="AA444" i="5" s="1"/>
  <c r="U630" i="5"/>
  <c r="T630" i="5"/>
  <c r="R630" i="5"/>
  <c r="Q630" i="5"/>
  <c r="AA630" i="5" s="1"/>
  <c r="S630" i="5"/>
  <c r="O1264" i="5"/>
  <c r="AI1264" i="5" s="1"/>
  <c r="P1263" i="5"/>
  <c r="U819" i="5"/>
  <c r="R819" i="5"/>
  <c r="S819" i="5"/>
  <c r="T819" i="5"/>
  <c r="Q819" i="5"/>
  <c r="AA819" i="5" s="1"/>
  <c r="U519" i="5"/>
  <c r="R519" i="5"/>
  <c r="S519" i="5"/>
  <c r="T519" i="5"/>
  <c r="Q519" i="5"/>
  <c r="AA519" i="5" s="1"/>
  <c r="O536" i="5"/>
  <c r="AI536" i="5" s="1"/>
  <c r="P535" i="5"/>
  <c r="O1220" i="5"/>
  <c r="AI1220" i="5" s="1"/>
  <c r="P1219" i="5"/>
  <c r="O1019" i="5"/>
  <c r="AI1019" i="5" s="1"/>
  <c r="P1018" i="5"/>
  <c r="O671" i="5"/>
  <c r="AI671" i="5" s="1"/>
  <c r="P670" i="5"/>
  <c r="O19" i="5"/>
  <c r="AI19" i="5" s="1"/>
  <c r="P18" i="5"/>
  <c r="O239" i="5"/>
  <c r="AI239" i="5" s="1"/>
  <c r="P238" i="5"/>
  <c r="U754" i="5"/>
  <c r="T754" i="5"/>
  <c r="R754" i="5"/>
  <c r="S754" i="5"/>
  <c r="Q754" i="5"/>
  <c r="AA754" i="5" s="1"/>
  <c r="U1333" i="5"/>
  <c r="R1333" i="5"/>
  <c r="S1333" i="5"/>
  <c r="T1333" i="5"/>
  <c r="Q1333" i="5"/>
  <c r="AA1333" i="5" s="1"/>
  <c r="U1118" i="5"/>
  <c r="T1118" i="5"/>
  <c r="Q1118" i="5"/>
  <c r="AA1118" i="5" s="1"/>
  <c r="R1118" i="5"/>
  <c r="S1118" i="5"/>
  <c r="O354" i="5"/>
  <c r="AI354" i="5" s="1"/>
  <c r="P353" i="5"/>
  <c r="O446" i="5"/>
  <c r="AI446" i="5" s="1"/>
  <c r="P445" i="5"/>
  <c r="U158" i="5"/>
  <c r="R158" i="5"/>
  <c r="S158" i="5"/>
  <c r="T158" i="5"/>
  <c r="Q158" i="5"/>
  <c r="AA158" i="5" s="1"/>
  <c r="O896" i="5"/>
  <c r="AI896" i="5" s="1"/>
  <c r="P895" i="5"/>
  <c r="O419" i="5"/>
  <c r="AI419" i="5" s="1"/>
  <c r="P418" i="5"/>
  <c r="O1203" i="5"/>
  <c r="AI1203" i="5" s="1"/>
  <c r="P1202" i="5"/>
  <c r="O949" i="5"/>
  <c r="AI949" i="5" s="1"/>
  <c r="P948" i="5"/>
  <c r="U378" i="5"/>
  <c r="T378" i="5"/>
  <c r="R378" i="5"/>
  <c r="S378" i="5"/>
  <c r="Q378" i="5"/>
  <c r="AA378" i="5" s="1"/>
  <c r="U1489" i="5"/>
  <c r="R1489" i="5"/>
  <c r="T1489" i="5"/>
  <c r="Q1489" i="5"/>
  <c r="AA1489" i="5" s="1"/>
  <c r="S1489" i="5"/>
  <c r="O856" i="5"/>
  <c r="AI856" i="5" s="1"/>
  <c r="P855" i="5"/>
  <c r="O561" i="5"/>
  <c r="AI561" i="5" s="1"/>
  <c r="P560" i="5"/>
  <c r="O160" i="5"/>
  <c r="AI160" i="5" s="1"/>
  <c r="P159" i="5"/>
  <c r="U1262" i="5"/>
  <c r="R1262" i="5"/>
  <c r="S1262" i="5"/>
  <c r="Q1262" i="5"/>
  <c r="AA1262" i="5" s="1"/>
  <c r="T1262" i="5"/>
  <c r="O1380" i="5"/>
  <c r="AI1380" i="5" s="1"/>
  <c r="P1379" i="5"/>
  <c r="O921" i="5"/>
  <c r="AI921" i="5" s="1"/>
  <c r="P920" i="5"/>
  <c r="U534" i="5"/>
  <c r="R534" i="5"/>
  <c r="S534" i="5"/>
  <c r="T534" i="5"/>
  <c r="Q534" i="5"/>
  <c r="AA534" i="5" s="1"/>
  <c r="U669" i="5"/>
  <c r="S669" i="5"/>
  <c r="T669" i="5"/>
  <c r="R669" i="5"/>
  <c r="Q669" i="5"/>
  <c r="AA669" i="5" s="1"/>
  <c r="U631" i="5"/>
  <c r="R631" i="5"/>
  <c r="S631" i="5"/>
  <c r="T631" i="5"/>
  <c r="Q631" i="5"/>
  <c r="AA631" i="5" s="1"/>
  <c r="U1449" i="5"/>
  <c r="R1449" i="5"/>
  <c r="S1449" i="5"/>
  <c r="T1449" i="5"/>
  <c r="Q1449" i="5"/>
  <c r="AA1449" i="5" s="1"/>
  <c r="U894" i="5"/>
  <c r="T894" i="5"/>
  <c r="Q894" i="5"/>
  <c r="AA894" i="5" s="1"/>
  <c r="S894" i="5"/>
  <c r="R894" i="5"/>
  <c r="U717" i="5"/>
  <c r="S717" i="5"/>
  <c r="T717" i="5"/>
  <c r="R717" i="5"/>
  <c r="Q717" i="5"/>
  <c r="AA717" i="5" s="1"/>
  <c r="U417" i="5"/>
  <c r="S417" i="5"/>
  <c r="T417" i="5"/>
  <c r="Q417" i="5"/>
  <c r="AA417" i="5" s="1"/>
  <c r="R417" i="5"/>
  <c r="U1201" i="5"/>
  <c r="S1201" i="5"/>
  <c r="R1201" i="5"/>
  <c r="T1201" i="5"/>
  <c r="Q1201" i="5"/>
  <c r="AA1201" i="5" s="1"/>
  <c r="U497" i="5"/>
  <c r="T497" i="5"/>
  <c r="S497" i="5"/>
  <c r="Q497" i="5"/>
  <c r="AA497" i="5" s="1"/>
  <c r="R497" i="5"/>
  <c r="U947" i="5"/>
  <c r="R947" i="5"/>
  <c r="T947" i="5"/>
  <c r="Q947" i="5"/>
  <c r="AA947" i="5" s="1"/>
  <c r="S947" i="5"/>
  <c r="O756" i="5"/>
  <c r="AI756" i="5" s="1"/>
  <c r="P755" i="5"/>
  <c r="O1335" i="5"/>
  <c r="AI1335" i="5" s="1"/>
  <c r="P1334" i="5"/>
  <c r="O1120" i="5"/>
  <c r="AI1120" i="5" s="1"/>
  <c r="P1119" i="5"/>
  <c r="U1417" i="5"/>
  <c r="R1417" i="5"/>
  <c r="S1417" i="5"/>
  <c r="T1417" i="5"/>
  <c r="Q1417" i="5"/>
  <c r="AA1417" i="5" s="1"/>
  <c r="U854" i="5"/>
  <c r="T854" i="5"/>
  <c r="R854" i="5"/>
  <c r="Q854" i="5"/>
  <c r="AA854" i="5" s="1"/>
  <c r="S854" i="5"/>
  <c r="AE1657" i="5" l="1"/>
  <c r="AD3018" i="5"/>
  <c r="AN3018" i="5" s="1"/>
  <c r="AC853" i="5"/>
  <c r="AL853" i="5" s="1"/>
  <c r="AD1657" i="5"/>
  <c r="AN1657" i="5" s="1"/>
  <c r="AE3018" i="5"/>
  <c r="AD3247" i="5"/>
  <c r="AN3247" i="5" s="1"/>
  <c r="AD893" i="5"/>
  <c r="AN893" i="5" s="1"/>
  <c r="AD629" i="5"/>
  <c r="AN629" i="5" s="1"/>
  <c r="AC2833" i="5"/>
  <c r="AL2833" i="5" s="1"/>
  <c r="AC753" i="5"/>
  <c r="AL753" i="5" s="1"/>
  <c r="AR630" i="5"/>
  <c r="AE2902" i="5"/>
  <c r="AC2884" i="5"/>
  <c r="AL2884" i="5" s="1"/>
  <c r="AD558" i="5"/>
  <c r="AN558" i="5" s="1"/>
  <c r="AE776" i="5"/>
  <c r="AR518" i="5"/>
  <c r="AC716" i="5"/>
  <c r="AL716" i="5" s="1"/>
  <c r="AD716" i="5"/>
  <c r="AN716" i="5" s="1"/>
  <c r="AE716" i="5"/>
  <c r="AP160" i="5"/>
  <c r="AR159" i="5" s="1"/>
  <c r="AQ160" i="5"/>
  <c r="AP856" i="5"/>
  <c r="AR855" i="5" s="1"/>
  <c r="AQ856" i="5"/>
  <c r="AP949" i="5"/>
  <c r="AR948" i="5" s="1"/>
  <c r="AQ949" i="5"/>
  <c r="AP419" i="5"/>
  <c r="AR418" i="5" s="1"/>
  <c r="AQ419" i="5"/>
  <c r="AP239" i="5"/>
  <c r="AR238" i="5" s="1"/>
  <c r="AQ239" i="5"/>
  <c r="AP671" i="5"/>
  <c r="AR670" i="5" s="1"/>
  <c r="AQ671" i="5"/>
  <c r="AP1220" i="5"/>
  <c r="AQ1220" i="5"/>
  <c r="AR1219" i="5"/>
  <c r="AP499" i="5"/>
  <c r="AR498" i="5" s="1"/>
  <c r="AQ499" i="5"/>
  <c r="AC2327" i="5"/>
  <c r="AL2327" i="5" s="1"/>
  <c r="AQ2836" i="5"/>
  <c r="AP2836" i="5"/>
  <c r="AR2835" i="5" s="1"/>
  <c r="AP2050" i="5"/>
  <c r="AQ2050" i="5"/>
  <c r="AE1518" i="5"/>
  <c r="AP2286" i="5"/>
  <c r="AR2285" i="5"/>
  <c r="AQ2286" i="5"/>
  <c r="AE2819" i="5"/>
  <c r="AE2047" i="5"/>
  <c r="AC1717" i="5"/>
  <c r="AL1717" i="5" s="1"/>
  <c r="AC1016" i="5"/>
  <c r="AL1016" i="5" s="1"/>
  <c r="AE893" i="5"/>
  <c r="AE629" i="5"/>
  <c r="AQ2400" i="5"/>
  <c r="AP2400" i="5"/>
  <c r="AR2399" i="5" s="1"/>
  <c r="AC2418" i="5"/>
  <c r="AL2418" i="5" s="1"/>
  <c r="AE157" i="5"/>
  <c r="AE1970" i="5"/>
  <c r="AC3151" i="5"/>
  <c r="AL3151" i="5" s="1"/>
  <c r="AP1973" i="5"/>
  <c r="AQ1973" i="5"/>
  <c r="AR1972" i="5"/>
  <c r="AC1565" i="5"/>
  <c r="AL1565" i="5" s="1"/>
  <c r="AC2182" i="5"/>
  <c r="AL2182" i="5" s="1"/>
  <c r="AQ2554" i="5"/>
  <c r="AP2554" i="5"/>
  <c r="AR2553" i="5" s="1"/>
  <c r="AP3051" i="5"/>
  <c r="AQ3051" i="5"/>
  <c r="AP2727" i="5"/>
  <c r="AQ2727" i="5"/>
  <c r="AP1335" i="5"/>
  <c r="AR1334" i="5" s="1"/>
  <c r="AQ1335" i="5"/>
  <c r="AP1380" i="5"/>
  <c r="AQ1380" i="5"/>
  <c r="AR1379" i="5"/>
  <c r="AQ446" i="5"/>
  <c r="AP446" i="5"/>
  <c r="AR445" i="5"/>
  <c r="AP779" i="5"/>
  <c r="AR778" i="5" s="1"/>
  <c r="AQ779" i="5"/>
  <c r="AP1419" i="5"/>
  <c r="AR1418" i="5"/>
  <c r="AQ1419" i="5"/>
  <c r="AP2522" i="5"/>
  <c r="AQ2522" i="5"/>
  <c r="AR2521" i="5"/>
  <c r="AP1521" i="5"/>
  <c r="AR1520" i="5" s="1"/>
  <c r="AQ1521" i="5"/>
  <c r="AQ1822" i="5"/>
  <c r="AP1822" i="5"/>
  <c r="AR1821" i="5" s="1"/>
  <c r="P2887" i="5"/>
  <c r="AI2887" i="5"/>
  <c r="P2923" i="5"/>
  <c r="AI2923" i="5"/>
  <c r="P3277" i="5"/>
  <c r="AI3277" i="5"/>
  <c r="AP2030" i="5"/>
  <c r="AR2029" i="5" s="1"/>
  <c r="AQ2030" i="5"/>
  <c r="AP1741" i="5"/>
  <c r="AR1740" i="5" s="1"/>
  <c r="AQ1741" i="5"/>
  <c r="AP3154" i="5"/>
  <c r="AQ3154" i="5"/>
  <c r="AQ2368" i="5"/>
  <c r="AP2368" i="5"/>
  <c r="AR2367" i="5" s="1"/>
  <c r="AQ2185" i="5"/>
  <c r="AP2185" i="5"/>
  <c r="AP1660" i="5"/>
  <c r="AQ1660" i="5"/>
  <c r="AP1621" i="5"/>
  <c r="AR1620" i="5" s="1"/>
  <c r="AQ1621" i="5"/>
  <c r="AR3050" i="5"/>
  <c r="AR2819" i="5"/>
  <c r="AR2818" i="5"/>
  <c r="AR2726" i="5"/>
  <c r="AP561" i="5"/>
  <c r="AR560" i="5" s="1"/>
  <c r="AQ561" i="5"/>
  <c r="AP1203" i="5"/>
  <c r="AR1203" i="5" s="1"/>
  <c r="AQ1203" i="5"/>
  <c r="AP896" i="5"/>
  <c r="AR895" i="5" s="1"/>
  <c r="AQ896" i="5"/>
  <c r="AP19" i="5"/>
  <c r="AR18" i="5" s="1"/>
  <c r="AQ19" i="5"/>
  <c r="AP1019" i="5"/>
  <c r="AR1018" i="5" s="1"/>
  <c r="AQ1019" i="5"/>
  <c r="AP536" i="5"/>
  <c r="AR535" i="5" s="1"/>
  <c r="AQ536" i="5"/>
  <c r="AP1264" i="5"/>
  <c r="AR1263" i="5" s="1"/>
  <c r="AQ1264" i="5"/>
  <c r="AE2327" i="5"/>
  <c r="AC893" i="5"/>
  <c r="AL893" i="5" s="1"/>
  <c r="AD1738" i="5"/>
  <c r="AN1738" i="5" s="1"/>
  <c r="P3178" i="5"/>
  <c r="AI3178" i="5"/>
  <c r="AP1589" i="5"/>
  <c r="AR1588" i="5" s="1"/>
  <c r="AQ1589" i="5"/>
  <c r="AC654" i="5"/>
  <c r="AL654" i="5" s="1"/>
  <c r="AP1691" i="5"/>
  <c r="AR1690" i="5" s="1"/>
  <c r="AQ1691" i="5"/>
  <c r="AP1568" i="5"/>
  <c r="AQ1568" i="5"/>
  <c r="AR1567" i="5"/>
  <c r="AE1565" i="5"/>
  <c r="AP2421" i="5"/>
  <c r="AQ2421" i="5"/>
  <c r="AR2420" i="5"/>
  <c r="AQ3294" i="5"/>
  <c r="AP3294" i="5"/>
  <c r="AR3293" i="5"/>
  <c r="AE2182" i="5"/>
  <c r="AQ2330" i="5"/>
  <c r="AP2330" i="5"/>
  <c r="AR2329" i="5"/>
  <c r="AD1217" i="5"/>
  <c r="AN1217" i="5" s="1"/>
  <c r="AC1785" i="5"/>
  <c r="AL1785" i="5" s="1"/>
  <c r="AP2000" i="5"/>
  <c r="AQ2000" i="5"/>
  <c r="AR1999" i="5"/>
  <c r="AP3249" i="5"/>
  <c r="AR3249" i="5" s="1"/>
  <c r="AQ3249" i="5"/>
  <c r="AR3248" i="5"/>
  <c r="AR2184" i="5"/>
  <c r="AP2268" i="5"/>
  <c r="AR2268" i="5" s="1"/>
  <c r="AQ2268" i="5"/>
  <c r="AR2267" i="5"/>
  <c r="AP1120" i="5"/>
  <c r="AR1119" i="5" s="1"/>
  <c r="AQ1120" i="5"/>
  <c r="AP756" i="5"/>
  <c r="AR755" i="5" s="1"/>
  <c r="AQ756" i="5"/>
  <c r="AP921" i="5"/>
  <c r="AR920" i="5" s="1"/>
  <c r="AQ921" i="5"/>
  <c r="AQ354" i="5"/>
  <c r="AP354" i="5"/>
  <c r="AR353" i="5" s="1"/>
  <c r="AQ1491" i="5"/>
  <c r="AP1491" i="5"/>
  <c r="AR1490" i="5" s="1"/>
  <c r="AP380" i="5"/>
  <c r="AR379" i="5" s="1"/>
  <c r="AQ380" i="5"/>
  <c r="AP257" i="5"/>
  <c r="AQ257" i="5"/>
  <c r="AR256" i="5"/>
  <c r="AP719" i="5"/>
  <c r="AR718" i="5" s="1"/>
  <c r="AQ719" i="5"/>
  <c r="AP1451" i="5"/>
  <c r="AR1450" i="5" s="1"/>
  <c r="AQ1451" i="5"/>
  <c r="AQ1924" i="5"/>
  <c r="AP1924" i="5"/>
  <c r="AR1923" i="5" s="1"/>
  <c r="AD2327" i="5"/>
  <c r="AN2327" i="5" s="1"/>
  <c r="AQ1720" i="5"/>
  <c r="AP1720" i="5"/>
  <c r="AR1719" i="5" s="1"/>
  <c r="AQ2622" i="5"/>
  <c r="AP2622" i="5"/>
  <c r="AR2621" i="5"/>
  <c r="AQ1788" i="5"/>
  <c r="AP1788" i="5"/>
  <c r="AR1787" i="5" s="1"/>
  <c r="AQ2121" i="5"/>
  <c r="AP2121" i="5"/>
  <c r="AR2120" i="5" s="1"/>
  <c r="AD2418" i="5"/>
  <c r="AN2418" i="5" s="1"/>
  <c r="P3077" i="5"/>
  <c r="AI3077" i="5"/>
  <c r="AP3021" i="5"/>
  <c r="AQ3021" i="5"/>
  <c r="AR3020" i="5"/>
  <c r="AD853" i="5"/>
  <c r="AN853" i="5" s="1"/>
  <c r="AP2940" i="5"/>
  <c r="AR2939" i="5" s="1"/>
  <c r="AQ2940" i="5"/>
  <c r="AP3095" i="5"/>
  <c r="AR3094" i="5" s="1"/>
  <c r="AQ3095" i="5"/>
  <c r="AP2221" i="5"/>
  <c r="AQ2221" i="5"/>
  <c r="AR2220" i="5"/>
  <c r="AP2777" i="5"/>
  <c r="AR2776" i="5" s="1"/>
  <c r="AQ2777" i="5"/>
  <c r="AD2182" i="5"/>
  <c r="AN2182" i="5" s="1"/>
  <c r="AD776" i="5"/>
  <c r="AN776" i="5" s="1"/>
  <c r="AR2902" i="5"/>
  <c r="AE1117" i="5"/>
  <c r="AC1117" i="5"/>
  <c r="AL1117" i="5" s="1"/>
  <c r="AC236" i="5"/>
  <c r="AL236" i="5" s="1"/>
  <c r="AD236" i="5"/>
  <c r="AN236" i="5" s="1"/>
  <c r="AE236" i="5"/>
  <c r="AC351" i="5"/>
  <c r="AL351" i="5" s="1"/>
  <c r="AE351" i="5"/>
  <c r="AE3048" i="5"/>
  <c r="AD2902" i="5"/>
  <c r="AN2902" i="5" s="1"/>
  <c r="AC2903" i="5"/>
  <c r="AL2903" i="5" s="1"/>
  <c r="AE2920" i="5"/>
  <c r="AE1016" i="5"/>
  <c r="AE3175" i="5"/>
  <c r="AD2724" i="5"/>
  <c r="AN2724" i="5" s="1"/>
  <c r="AE753" i="5"/>
  <c r="AC157" i="5"/>
  <c r="AL157" i="5" s="1"/>
  <c r="AC918" i="5"/>
  <c r="AL918" i="5" s="1"/>
  <c r="AC2397" i="5"/>
  <c r="AL2397" i="5" s="1"/>
  <c r="AD2619" i="5"/>
  <c r="AN2619" i="5" s="1"/>
  <c r="AD3151" i="5"/>
  <c r="AN3151" i="5" s="1"/>
  <c r="AE1200" i="5"/>
  <c r="AD1416" i="5"/>
  <c r="AN1416" i="5" s="1"/>
  <c r="AE2903" i="5"/>
  <c r="AD2884" i="5"/>
  <c r="AN2884" i="5" s="1"/>
  <c r="AD1016" i="5"/>
  <c r="AN1016" i="5" s="1"/>
  <c r="AC443" i="5"/>
  <c r="AL443" i="5" s="1"/>
  <c r="AE377" i="5"/>
  <c r="AD3175" i="5"/>
  <c r="AN3175" i="5" s="1"/>
  <c r="AE2519" i="5"/>
  <c r="AE2937" i="5"/>
  <c r="AD753" i="5"/>
  <c r="AN753" i="5" s="1"/>
  <c r="AE668" i="5"/>
  <c r="AC817" i="5"/>
  <c r="AL817" i="5" s="1"/>
  <c r="AE3074" i="5"/>
  <c r="AC3018" i="5"/>
  <c r="AL3018" i="5" s="1"/>
  <c r="AD3048" i="5"/>
  <c r="AN3048" i="5" s="1"/>
  <c r="AE1717" i="5"/>
  <c r="AC3247" i="5"/>
  <c r="AL3247" i="5" s="1"/>
  <c r="AE1688" i="5"/>
  <c r="AE918" i="5"/>
  <c r="AE853" i="5"/>
  <c r="AD1117" i="5"/>
  <c r="AN1117" i="5" s="1"/>
  <c r="AD2365" i="5"/>
  <c r="AN2365" i="5" s="1"/>
  <c r="AE1377" i="5"/>
  <c r="AD351" i="5"/>
  <c r="AN351" i="5" s="1"/>
  <c r="AC3048" i="5"/>
  <c r="AL3048" i="5" s="1"/>
  <c r="AC2920" i="5"/>
  <c r="AL2920" i="5" s="1"/>
  <c r="AE3247" i="5"/>
  <c r="AE1448" i="5"/>
  <c r="AC377" i="5"/>
  <c r="AL377" i="5" s="1"/>
  <c r="AD2218" i="5"/>
  <c r="AN2218" i="5" s="1"/>
  <c r="AC3175" i="5"/>
  <c r="AL3175" i="5" s="1"/>
  <c r="AD1688" i="5"/>
  <c r="AN1688" i="5" s="1"/>
  <c r="AC3274" i="5"/>
  <c r="AL3274" i="5" s="1"/>
  <c r="AE533" i="5"/>
  <c r="AD157" i="5"/>
  <c r="AN157" i="5" s="1"/>
  <c r="AC668" i="5"/>
  <c r="AL668" i="5" s="1"/>
  <c r="AD918" i="5"/>
  <c r="AN918" i="5" s="1"/>
  <c r="AC3291" i="5"/>
  <c r="AL3291" i="5" s="1"/>
  <c r="AD1618" i="5"/>
  <c r="AN1618" i="5" s="1"/>
  <c r="AC496" i="5"/>
  <c r="AL496" i="5" s="1"/>
  <c r="AD496" i="5"/>
  <c r="AN496" i="5" s="1"/>
  <c r="AE496" i="5"/>
  <c r="AC2118" i="5"/>
  <c r="AL2118" i="5" s="1"/>
  <c r="AE2118" i="5"/>
  <c r="AD2118" i="5"/>
  <c r="AN2118" i="5" s="1"/>
  <c r="AC1261" i="5"/>
  <c r="AL1261" i="5" s="1"/>
  <c r="AE1261" i="5"/>
  <c r="AD2819" i="5"/>
  <c r="AN2819" i="5" s="1"/>
  <c r="AD2903" i="5"/>
  <c r="AN2903" i="5" s="1"/>
  <c r="AC1448" i="5"/>
  <c r="AL1448" i="5" s="1"/>
  <c r="AE443" i="5"/>
  <c r="AD377" i="5"/>
  <c r="AN377" i="5" s="1"/>
  <c r="AD416" i="5"/>
  <c r="AN416" i="5" s="1"/>
  <c r="AD517" i="5"/>
  <c r="AN517" i="5" s="1"/>
  <c r="AC533" i="5"/>
  <c r="AL533" i="5" s="1"/>
  <c r="AD533" i="5"/>
  <c r="AN533" i="5" s="1"/>
  <c r="AC558" i="5"/>
  <c r="AL558" i="5" s="1"/>
  <c r="AE558" i="5"/>
  <c r="AD817" i="5"/>
  <c r="AN817" i="5" s="1"/>
  <c r="AE817" i="5"/>
  <c r="AD1332" i="5"/>
  <c r="AN1332" i="5" s="1"/>
  <c r="AE254" i="5"/>
  <c r="AD254" i="5"/>
  <c r="AN254" i="5" s="1"/>
  <c r="AC254" i="5"/>
  <c r="AL254" i="5" s="1"/>
  <c r="AD141" i="5"/>
  <c r="AN141" i="5" s="1"/>
  <c r="AC141" i="5"/>
  <c r="AL141" i="5" s="1"/>
  <c r="AE141" i="5"/>
  <c r="AD2047" i="5"/>
  <c r="AN2047" i="5" s="1"/>
  <c r="AD443" i="5"/>
  <c r="AN443" i="5" s="1"/>
  <c r="AE1738" i="5"/>
  <c r="AC1738" i="5"/>
  <c r="AL1738" i="5" s="1"/>
  <c r="AC517" i="5"/>
  <c r="AL517" i="5" s="1"/>
  <c r="AC140" i="5"/>
  <c r="AL140" i="5" s="1"/>
  <c r="AC16" i="5"/>
  <c r="AL16" i="5" s="1"/>
  <c r="AD946" i="5"/>
  <c r="AN946" i="5" s="1"/>
  <c r="AC946" i="5"/>
  <c r="AL946" i="5" s="1"/>
  <c r="AE946" i="5"/>
  <c r="AC1217" i="5"/>
  <c r="AL1217" i="5" s="1"/>
  <c r="AE1217" i="5"/>
  <c r="AD2266" i="5"/>
  <c r="AN2266" i="5" s="1"/>
  <c r="AC2266" i="5"/>
  <c r="AL2266" i="5" s="1"/>
  <c r="AD1518" i="5"/>
  <c r="AN1518" i="5" s="1"/>
  <c r="AC416" i="5"/>
  <c r="AL416" i="5" s="1"/>
  <c r="AE416" i="5"/>
  <c r="AE654" i="5"/>
  <c r="AE140" i="5"/>
  <c r="AD140" i="5"/>
  <c r="AN140" i="5" s="1"/>
  <c r="AD1261" i="5"/>
  <c r="AN1261" i="5" s="1"/>
  <c r="AD16" i="5"/>
  <c r="AN16" i="5" s="1"/>
  <c r="AE16" i="5"/>
  <c r="AC1332" i="5"/>
  <c r="AL1332" i="5" s="1"/>
  <c r="AE1332" i="5"/>
  <c r="Y854" i="5"/>
  <c r="V854" i="5"/>
  <c r="Z854" i="5" s="1"/>
  <c r="AB854" i="5" s="1"/>
  <c r="W854" i="5"/>
  <c r="X854" i="5"/>
  <c r="Y947" i="5"/>
  <c r="V947" i="5"/>
  <c r="Z947" i="5" s="1"/>
  <c r="W947" i="5"/>
  <c r="X947" i="5"/>
  <c r="Y669" i="5"/>
  <c r="V669" i="5"/>
  <c r="Z669" i="5" s="1"/>
  <c r="W669" i="5"/>
  <c r="X669" i="5"/>
  <c r="W559" i="5"/>
  <c r="V559" i="5"/>
  <c r="Z559" i="5" s="1"/>
  <c r="X559" i="5"/>
  <c r="Y559" i="5"/>
  <c r="U1520" i="5"/>
  <c r="S1520" i="5"/>
  <c r="T1520" i="5"/>
  <c r="Q1520" i="5"/>
  <c r="AA1520" i="5" s="1"/>
  <c r="R1520" i="5"/>
  <c r="P1822" i="5"/>
  <c r="O1823" i="5"/>
  <c r="AI1823" i="5" s="1"/>
  <c r="R3077" i="5"/>
  <c r="T3077" i="5"/>
  <c r="U3077" i="5"/>
  <c r="S3077" i="5"/>
  <c r="Q3077" i="5"/>
  <c r="AA3077" i="5" s="1"/>
  <c r="AE2774" i="5"/>
  <c r="P1741" i="5"/>
  <c r="O1742" i="5"/>
  <c r="AI1742" i="5" s="1"/>
  <c r="Q1567" i="5"/>
  <c r="AA1567" i="5" s="1"/>
  <c r="R1567" i="5"/>
  <c r="U1567" i="5"/>
  <c r="T1567" i="5"/>
  <c r="S1567" i="5"/>
  <c r="S2420" i="5"/>
  <c r="R2420" i="5"/>
  <c r="T2420" i="5"/>
  <c r="Q2420" i="5"/>
  <c r="AA2420" i="5" s="1"/>
  <c r="U2420" i="5"/>
  <c r="X1786" i="5"/>
  <c r="Y1786" i="5"/>
  <c r="V1786" i="5"/>
  <c r="Z1786" i="5" s="1"/>
  <c r="W1786" i="5"/>
  <c r="T3050" i="5"/>
  <c r="Q3050" i="5"/>
  <c r="AA3050" i="5" s="1"/>
  <c r="S3050" i="5"/>
  <c r="U3050" i="5"/>
  <c r="R3050" i="5"/>
  <c r="AC776" i="5"/>
  <c r="AL776" i="5" s="1"/>
  <c r="Y1417" i="5"/>
  <c r="W1417" i="5"/>
  <c r="X1417" i="5"/>
  <c r="V1417" i="5"/>
  <c r="Z1417" i="5" s="1"/>
  <c r="AB1417" i="5" s="1"/>
  <c r="AB947" i="5"/>
  <c r="AE947" i="5" s="1"/>
  <c r="X497" i="5"/>
  <c r="Y497" i="5"/>
  <c r="V497" i="5"/>
  <c r="Z497" i="5" s="1"/>
  <c r="AB497" i="5" s="1"/>
  <c r="W497" i="5"/>
  <c r="Y894" i="5"/>
  <c r="V894" i="5"/>
  <c r="Z894" i="5" s="1"/>
  <c r="W894" i="5"/>
  <c r="X894" i="5"/>
  <c r="X534" i="5"/>
  <c r="Y534" i="5"/>
  <c r="V534" i="5"/>
  <c r="Z534" i="5" s="1"/>
  <c r="AB534" i="5" s="1"/>
  <c r="W534" i="5"/>
  <c r="Y1333" i="5"/>
  <c r="W1333" i="5"/>
  <c r="X1333" i="5"/>
  <c r="V1333" i="5"/>
  <c r="Z1333" i="5" s="1"/>
  <c r="AB1333" i="5" s="1"/>
  <c r="X352" i="5"/>
  <c r="Y352" i="5"/>
  <c r="V352" i="5"/>
  <c r="Z352" i="5" s="1"/>
  <c r="AB352" i="5" s="1"/>
  <c r="AD352" i="5" s="1"/>
  <c r="AN352" i="5" s="1"/>
  <c r="W352" i="5"/>
  <c r="X17" i="5"/>
  <c r="Y17" i="5"/>
  <c r="V17" i="5"/>
  <c r="Z17" i="5" s="1"/>
  <c r="AB17" i="5" s="1"/>
  <c r="W17" i="5"/>
  <c r="Y1218" i="5"/>
  <c r="W1218" i="5"/>
  <c r="V1218" i="5"/>
  <c r="Z1218" i="5" s="1"/>
  <c r="AB1218" i="5" s="1"/>
  <c r="AD1218" i="5" s="1"/>
  <c r="AN1218" i="5" s="1"/>
  <c r="X1218" i="5"/>
  <c r="X255" i="5"/>
  <c r="Y255" i="5"/>
  <c r="V255" i="5"/>
  <c r="Z255" i="5" s="1"/>
  <c r="AB255" i="5" s="1"/>
  <c r="W255" i="5"/>
  <c r="Y1378" i="5"/>
  <c r="W1378" i="5"/>
  <c r="X1378" i="5"/>
  <c r="V1378" i="5"/>
  <c r="Z1378" i="5" s="1"/>
  <c r="AB1378" i="5" s="1"/>
  <c r="P2836" i="5"/>
  <c r="O2837" i="5"/>
  <c r="AI2837" i="5" s="1"/>
  <c r="AE2266" i="5"/>
  <c r="O2051" i="5"/>
  <c r="AI2051" i="5" s="1"/>
  <c r="P2050" i="5"/>
  <c r="AC2902" i="5"/>
  <c r="AL2902" i="5" s="1"/>
  <c r="P2286" i="5"/>
  <c r="O2287" i="5"/>
  <c r="AI2287" i="5" s="1"/>
  <c r="AE1819" i="5"/>
  <c r="Q1719" i="5"/>
  <c r="AA1719" i="5" s="1"/>
  <c r="U1719" i="5"/>
  <c r="S1719" i="5"/>
  <c r="R1719" i="5"/>
  <c r="T1719" i="5"/>
  <c r="AD1785" i="5"/>
  <c r="AN1785" i="5" s="1"/>
  <c r="T1821" i="5"/>
  <c r="Q1821" i="5"/>
  <c r="AA1821" i="5" s="1"/>
  <c r="S1821" i="5"/>
  <c r="R1821" i="5"/>
  <c r="U1821" i="5"/>
  <c r="P2622" i="5"/>
  <c r="O2623" i="5"/>
  <c r="AI2623" i="5" s="1"/>
  <c r="AD1377" i="5"/>
  <c r="AN1377" i="5" s="1"/>
  <c r="R1787" i="5"/>
  <c r="T1787" i="5"/>
  <c r="S1787" i="5"/>
  <c r="Q1787" i="5"/>
  <c r="AA1787" i="5" s="1"/>
  <c r="U1787" i="5"/>
  <c r="AE2218" i="5"/>
  <c r="U3178" i="5"/>
  <c r="T3178" i="5"/>
  <c r="R3178" i="5"/>
  <c r="Q3178" i="5"/>
  <c r="AA3178" i="5" s="1"/>
  <c r="S3178" i="5"/>
  <c r="AD2818" i="5"/>
  <c r="AN2818" i="5" s="1"/>
  <c r="V2834" i="5"/>
  <c r="Z2834" i="5" s="1"/>
  <c r="AB2834" i="5" s="1"/>
  <c r="W2834" i="5"/>
  <c r="X2834" i="5"/>
  <c r="Y2834" i="5"/>
  <c r="AE2551" i="5"/>
  <c r="W2219" i="5"/>
  <c r="X2219" i="5"/>
  <c r="Y2219" i="5"/>
  <c r="V2219" i="5"/>
  <c r="Z2219" i="5" s="1"/>
  <c r="AB2219" i="5" s="1"/>
  <c r="W3292" i="5"/>
  <c r="V3292" i="5"/>
  <c r="Z3292" i="5" s="1"/>
  <c r="AB3292" i="5" s="1"/>
  <c r="X3292" i="5"/>
  <c r="Y3292" i="5"/>
  <c r="O2401" i="5"/>
  <c r="AI2401" i="5" s="1"/>
  <c r="P2400" i="5"/>
  <c r="AD3274" i="5"/>
  <c r="AN3274" i="5" s="1"/>
  <c r="AE3092" i="5"/>
  <c r="Y2775" i="5"/>
  <c r="V2775" i="5"/>
  <c r="Z2775" i="5" s="1"/>
  <c r="W2775" i="5"/>
  <c r="X2775" i="5"/>
  <c r="AE2027" i="5"/>
  <c r="AC2724" i="5"/>
  <c r="AL2724" i="5" s="1"/>
  <c r="S3076" i="5"/>
  <c r="R3076" i="5"/>
  <c r="T3076" i="5"/>
  <c r="Q3076" i="5"/>
  <c r="AA3076" i="5" s="1"/>
  <c r="U3076" i="5"/>
  <c r="AE1785" i="5"/>
  <c r="S3276" i="5"/>
  <c r="U3276" i="5"/>
  <c r="R3276" i="5"/>
  <c r="T3276" i="5"/>
  <c r="Q3276" i="5"/>
  <c r="AA3276" i="5" s="1"/>
  <c r="Y1820" i="5"/>
  <c r="V1820" i="5"/>
  <c r="Z1820" i="5" s="1"/>
  <c r="W1820" i="5"/>
  <c r="X1820" i="5"/>
  <c r="AD2774" i="5"/>
  <c r="AN2774" i="5" s="1"/>
  <c r="AD2937" i="5"/>
  <c r="AN2937" i="5" s="1"/>
  <c r="S3020" i="5"/>
  <c r="U3020" i="5"/>
  <c r="R3020" i="5"/>
  <c r="T3020" i="5"/>
  <c r="Q3020" i="5"/>
  <c r="AA3020" i="5" s="1"/>
  <c r="Q1690" i="5"/>
  <c r="AA1690" i="5" s="1"/>
  <c r="R1690" i="5"/>
  <c r="U1690" i="5"/>
  <c r="T1690" i="5"/>
  <c r="S1690" i="5"/>
  <c r="V2520" i="5"/>
  <c r="Z2520" i="5" s="1"/>
  <c r="AB2520" i="5" s="1"/>
  <c r="W2520" i="5"/>
  <c r="X2520" i="5"/>
  <c r="Y2520" i="5"/>
  <c r="Q1740" i="5"/>
  <c r="AA1740" i="5" s="1"/>
  <c r="R1740" i="5"/>
  <c r="U1740" i="5"/>
  <c r="S1740" i="5"/>
  <c r="T1740" i="5"/>
  <c r="U3153" i="5"/>
  <c r="T3153" i="5"/>
  <c r="S3153" i="5"/>
  <c r="R3153" i="5"/>
  <c r="Q3153" i="5"/>
  <c r="AA3153" i="5" s="1"/>
  <c r="Y1689" i="5"/>
  <c r="V1689" i="5"/>
  <c r="Z1689" i="5" s="1"/>
  <c r="AB1689" i="5" s="1"/>
  <c r="X1689" i="5"/>
  <c r="W1689" i="5"/>
  <c r="O1974" i="5"/>
  <c r="AI1974" i="5" s="1"/>
  <c r="P1973" i="5"/>
  <c r="Y1739" i="5"/>
  <c r="V1739" i="5"/>
  <c r="Z1739" i="5" s="1"/>
  <c r="AB1739" i="5" s="1"/>
  <c r="W1739" i="5"/>
  <c r="X1739" i="5"/>
  <c r="Q2184" i="5"/>
  <c r="AA2184" i="5" s="1"/>
  <c r="T2184" i="5"/>
  <c r="R2184" i="5"/>
  <c r="U2184" i="5"/>
  <c r="S2184" i="5"/>
  <c r="T2776" i="5"/>
  <c r="Q2776" i="5"/>
  <c r="AA2776" i="5" s="1"/>
  <c r="U2776" i="5"/>
  <c r="S2776" i="5"/>
  <c r="R2776" i="5"/>
  <c r="V2119" i="5"/>
  <c r="Z2119" i="5" s="1"/>
  <c r="W2119" i="5"/>
  <c r="X2119" i="5"/>
  <c r="Y2119" i="5"/>
  <c r="AE2283" i="5"/>
  <c r="X2921" i="5"/>
  <c r="Y2921" i="5"/>
  <c r="V2921" i="5"/>
  <c r="Z2921" i="5" s="1"/>
  <c r="W2921" i="5"/>
  <c r="Q1659" i="5"/>
  <c r="AA1659" i="5" s="1"/>
  <c r="T1659" i="5"/>
  <c r="U1659" i="5"/>
  <c r="R1659" i="5"/>
  <c r="S1659" i="5"/>
  <c r="P2554" i="5"/>
  <c r="O2555" i="5"/>
  <c r="AI2555" i="5" s="1"/>
  <c r="O2728" i="5"/>
  <c r="AI2728" i="5" s="1"/>
  <c r="P2727" i="5"/>
  <c r="P2000" i="5"/>
  <c r="O2001" i="5"/>
  <c r="AI2001" i="5" s="1"/>
  <c r="Z655" i="5"/>
  <c r="X444" i="5"/>
  <c r="Y444" i="5"/>
  <c r="V444" i="5"/>
  <c r="Z444" i="5" s="1"/>
  <c r="AB444" i="5" s="1"/>
  <c r="W444" i="5"/>
  <c r="X237" i="5"/>
  <c r="Y237" i="5"/>
  <c r="V237" i="5"/>
  <c r="Z237" i="5" s="1"/>
  <c r="AB237" i="5" s="1"/>
  <c r="W237" i="5"/>
  <c r="Y919" i="5"/>
  <c r="V919" i="5"/>
  <c r="Z919" i="5" s="1"/>
  <c r="AB919" i="5" s="1"/>
  <c r="AC919" i="5" s="1"/>
  <c r="AL919" i="5" s="1"/>
  <c r="W919" i="5"/>
  <c r="X919" i="5"/>
  <c r="T2049" i="5"/>
  <c r="Q2049" i="5"/>
  <c r="AA2049" i="5" s="1"/>
  <c r="U2049" i="5"/>
  <c r="S2049" i="5"/>
  <c r="R2049" i="5"/>
  <c r="U2621" i="5"/>
  <c r="R2621" i="5"/>
  <c r="S2621" i="5"/>
  <c r="Q2621" i="5"/>
  <c r="AA2621" i="5" s="1"/>
  <c r="T2621" i="5"/>
  <c r="P1788" i="5"/>
  <c r="O1789" i="5"/>
  <c r="AI1789" i="5" s="1"/>
  <c r="AD1586" i="5"/>
  <c r="AN1586" i="5" s="1"/>
  <c r="W2366" i="5"/>
  <c r="X2366" i="5"/>
  <c r="Y2366" i="5"/>
  <c r="V2366" i="5"/>
  <c r="Z2366" i="5" s="1"/>
  <c r="AB2366" i="5" s="1"/>
  <c r="S2922" i="5"/>
  <c r="Q2922" i="5"/>
  <c r="AA2922" i="5" s="1"/>
  <c r="T2922" i="5"/>
  <c r="U2922" i="5"/>
  <c r="R2922" i="5"/>
  <c r="P1691" i="5"/>
  <c r="O1692" i="5"/>
  <c r="AI1692" i="5" s="1"/>
  <c r="Q2939" i="5"/>
  <c r="AA2939" i="5" s="1"/>
  <c r="U2939" i="5"/>
  <c r="R2939" i="5"/>
  <c r="T2939" i="5"/>
  <c r="S2939" i="5"/>
  <c r="O3155" i="5"/>
  <c r="AI3155" i="5" s="1"/>
  <c r="P3154" i="5"/>
  <c r="Q2367" i="5"/>
  <c r="AA2367" i="5" s="1"/>
  <c r="U2367" i="5"/>
  <c r="R2367" i="5"/>
  <c r="T2367" i="5"/>
  <c r="S2367" i="5"/>
  <c r="Q3293" i="5"/>
  <c r="AA3293" i="5" s="1"/>
  <c r="S3293" i="5"/>
  <c r="U3293" i="5"/>
  <c r="R3293" i="5"/>
  <c r="T3293" i="5"/>
  <c r="S2329" i="5"/>
  <c r="T2329" i="5"/>
  <c r="U2329" i="5"/>
  <c r="R2329" i="5"/>
  <c r="Q2329" i="5"/>
  <c r="AA2329" i="5" s="1"/>
  <c r="Y1201" i="5"/>
  <c r="W1201" i="5"/>
  <c r="V1201" i="5"/>
  <c r="Z1201" i="5" s="1"/>
  <c r="AB1201" i="5" s="1"/>
  <c r="X1201" i="5"/>
  <c r="Y1449" i="5"/>
  <c r="V1449" i="5"/>
  <c r="Z1449" i="5" s="1"/>
  <c r="AB1449" i="5" s="1"/>
  <c r="W1449" i="5"/>
  <c r="X1449" i="5"/>
  <c r="Y1262" i="5"/>
  <c r="W1262" i="5"/>
  <c r="X1262" i="5"/>
  <c r="V1262" i="5"/>
  <c r="Z1262" i="5" s="1"/>
  <c r="AB1262" i="5" s="1"/>
  <c r="X378" i="5"/>
  <c r="Y378" i="5"/>
  <c r="V378" i="5"/>
  <c r="Z378" i="5" s="1"/>
  <c r="AB378" i="5" s="1"/>
  <c r="W378" i="5"/>
  <c r="P1203" i="5"/>
  <c r="Y754" i="5"/>
  <c r="V754" i="5"/>
  <c r="Z754" i="5" s="1"/>
  <c r="AB754" i="5" s="1"/>
  <c r="W754" i="5"/>
  <c r="X754" i="5"/>
  <c r="X518" i="5"/>
  <c r="Y518" i="5"/>
  <c r="V518" i="5"/>
  <c r="Z518" i="5" s="1"/>
  <c r="AB518" i="5" s="1"/>
  <c r="W518" i="5"/>
  <c r="Y777" i="5"/>
  <c r="V777" i="5"/>
  <c r="Z777" i="5" s="1"/>
  <c r="AB777" i="5" s="1"/>
  <c r="AE777" i="5" s="1"/>
  <c r="W777" i="5"/>
  <c r="X777" i="5"/>
  <c r="Q2835" i="5"/>
  <c r="AA2835" i="5" s="1"/>
  <c r="U2835" i="5"/>
  <c r="R2835" i="5"/>
  <c r="T2835" i="5"/>
  <c r="S2835" i="5"/>
  <c r="AC1657" i="5"/>
  <c r="AL1657" i="5" s="1"/>
  <c r="P2522" i="5"/>
  <c r="O2523" i="5"/>
  <c r="AI2523" i="5" s="1"/>
  <c r="T2285" i="5"/>
  <c r="Q2285" i="5"/>
  <c r="AA2285" i="5" s="1"/>
  <c r="R2285" i="5"/>
  <c r="U2285" i="5"/>
  <c r="S2285" i="5"/>
  <c r="AD1819" i="5"/>
  <c r="AN1819" i="5" s="1"/>
  <c r="AE2884" i="5"/>
  <c r="V3019" i="5"/>
  <c r="Z3019" i="5" s="1"/>
  <c r="AB3019" i="5" s="1"/>
  <c r="W3019" i="5"/>
  <c r="X3019" i="5"/>
  <c r="Y3019" i="5"/>
  <c r="X2048" i="5"/>
  <c r="Y2048" i="5"/>
  <c r="V2048" i="5"/>
  <c r="Z2048" i="5" s="1"/>
  <c r="AB2048" i="5" s="1"/>
  <c r="W2048" i="5"/>
  <c r="X1971" i="5"/>
  <c r="Y1971" i="5"/>
  <c r="V1971" i="5"/>
  <c r="Z1971" i="5" s="1"/>
  <c r="AB1971" i="5" s="1"/>
  <c r="W1971" i="5"/>
  <c r="R2887" i="5"/>
  <c r="U2887" i="5"/>
  <c r="T2887" i="5"/>
  <c r="S2887" i="5"/>
  <c r="Q2887" i="5"/>
  <c r="AA2887" i="5" s="1"/>
  <c r="P2121" i="5"/>
  <c r="O2122" i="5"/>
  <c r="AI2122" i="5" s="1"/>
  <c r="R3177" i="5"/>
  <c r="Q3177" i="5"/>
  <c r="AA3177" i="5" s="1"/>
  <c r="S3177" i="5"/>
  <c r="U3177" i="5"/>
  <c r="T3177" i="5"/>
  <c r="AC2818" i="5"/>
  <c r="AL2818" i="5" s="1"/>
  <c r="Y1619" i="5"/>
  <c r="V1619" i="5"/>
  <c r="Z1619" i="5" s="1"/>
  <c r="AB1619" i="5" s="1"/>
  <c r="AE1619" i="5" s="1"/>
  <c r="X1619" i="5"/>
  <c r="W1619" i="5"/>
  <c r="AE1586" i="5"/>
  <c r="AE2834" i="5"/>
  <c r="X1566" i="5"/>
  <c r="W1566" i="5"/>
  <c r="Y1566" i="5"/>
  <c r="V1566" i="5"/>
  <c r="Z1566" i="5" s="1"/>
  <c r="AB1566" i="5" s="1"/>
  <c r="W3248" i="5"/>
  <c r="AC3248" i="5" s="1"/>
  <c r="AL3248" i="5" s="1"/>
  <c r="V3248" i="5"/>
  <c r="Z3248" i="5" s="1"/>
  <c r="AB3248" i="5" s="1"/>
  <c r="X3248" i="5"/>
  <c r="Y3248" i="5"/>
  <c r="AE3248" i="5" s="1"/>
  <c r="AD2833" i="5"/>
  <c r="AN2833" i="5" s="1"/>
  <c r="AD2219" i="5"/>
  <c r="AN2219" i="5" s="1"/>
  <c r="AC1688" i="5"/>
  <c r="AL1688" i="5" s="1"/>
  <c r="U2399" i="5"/>
  <c r="Q2399" i="5"/>
  <c r="AA2399" i="5" s="1"/>
  <c r="R2399" i="5"/>
  <c r="T2399" i="5"/>
  <c r="S2399" i="5"/>
  <c r="AD3092" i="5"/>
  <c r="AN3092" i="5" s="1"/>
  <c r="AB2775" i="5"/>
  <c r="AC2519" i="5"/>
  <c r="AL2519" i="5" s="1"/>
  <c r="AD2027" i="5"/>
  <c r="AN2027" i="5" s="1"/>
  <c r="X1519" i="5"/>
  <c r="Y1519" i="5"/>
  <c r="W1519" i="5"/>
  <c r="V1519" i="5"/>
  <c r="Z1519" i="5" s="1"/>
  <c r="AB1820" i="5"/>
  <c r="P1589" i="5"/>
  <c r="O1590" i="5"/>
  <c r="AI1590" i="5" s="1"/>
  <c r="AC2774" i="5"/>
  <c r="AL2774" i="5" s="1"/>
  <c r="AC2937" i="5"/>
  <c r="AL2937" i="5" s="1"/>
  <c r="P2030" i="5"/>
  <c r="O2031" i="5"/>
  <c r="AI2031" i="5" s="1"/>
  <c r="Y2552" i="5"/>
  <c r="V2552" i="5"/>
  <c r="Z2552" i="5" s="1"/>
  <c r="AB2552" i="5" s="1"/>
  <c r="W2552" i="5"/>
  <c r="X2552" i="5"/>
  <c r="Y3152" i="5"/>
  <c r="X3152" i="5"/>
  <c r="V3152" i="5"/>
  <c r="Z3152" i="5" s="1"/>
  <c r="W3152" i="5"/>
  <c r="AC1970" i="5"/>
  <c r="AL1970" i="5" s="1"/>
  <c r="W2268" i="5"/>
  <c r="X2268" i="5"/>
  <c r="V2268" i="5"/>
  <c r="Z2268" i="5" s="1"/>
  <c r="Y2268" i="5"/>
  <c r="P3095" i="5"/>
  <c r="O3096" i="5"/>
  <c r="AI3096" i="5" s="1"/>
  <c r="S2220" i="5"/>
  <c r="R2220" i="5"/>
  <c r="T2220" i="5"/>
  <c r="Q2220" i="5"/>
  <c r="AA2220" i="5" s="1"/>
  <c r="U2220" i="5"/>
  <c r="U1972" i="5"/>
  <c r="Q1972" i="5"/>
  <c r="AA1972" i="5" s="1"/>
  <c r="S1972" i="5"/>
  <c r="R1972" i="5"/>
  <c r="T1972" i="5"/>
  <c r="AD1565" i="5"/>
  <c r="AN1565" i="5" s="1"/>
  <c r="P2185" i="5"/>
  <c r="O2186" i="5"/>
  <c r="AI2186" i="5" s="1"/>
  <c r="AB1786" i="5"/>
  <c r="AD1786" i="5" s="1"/>
  <c r="AN1786" i="5" s="1"/>
  <c r="AB2119" i="5"/>
  <c r="AD2283" i="5"/>
  <c r="AN2283" i="5" s="1"/>
  <c r="V1587" i="5"/>
  <c r="Z1587" i="5" s="1"/>
  <c r="AB1587" i="5" s="1"/>
  <c r="Y1587" i="5"/>
  <c r="W1587" i="5"/>
  <c r="X1587" i="5"/>
  <c r="AD1587" i="5" s="1"/>
  <c r="AN1587" i="5" s="1"/>
  <c r="O1661" i="5"/>
  <c r="AI1661" i="5" s="1"/>
  <c r="P1660" i="5"/>
  <c r="P1621" i="5"/>
  <c r="O1622" i="5"/>
  <c r="AI1622" i="5" s="1"/>
  <c r="S2553" i="5"/>
  <c r="Q2553" i="5"/>
  <c r="AA2553" i="5" s="1"/>
  <c r="T2553" i="5"/>
  <c r="U2553" i="5"/>
  <c r="R2553" i="5"/>
  <c r="R2726" i="5"/>
  <c r="T2726" i="5"/>
  <c r="S2726" i="5"/>
  <c r="Q2726" i="5"/>
  <c r="AA2726" i="5" s="1"/>
  <c r="U2726" i="5"/>
  <c r="AC3074" i="5"/>
  <c r="AL3074" i="5" s="1"/>
  <c r="S1999" i="5"/>
  <c r="Q1999" i="5"/>
  <c r="AA1999" i="5" s="1"/>
  <c r="T1999" i="5"/>
  <c r="U1999" i="5"/>
  <c r="R1999" i="5"/>
  <c r="AD947" i="5"/>
  <c r="AN947" i="5" s="1"/>
  <c r="Y717" i="5"/>
  <c r="V717" i="5"/>
  <c r="Z717" i="5" s="1"/>
  <c r="AB717" i="5" s="1"/>
  <c r="W717" i="5"/>
  <c r="X717" i="5"/>
  <c r="AB669" i="5"/>
  <c r="AE669" i="5" s="1"/>
  <c r="Y1118" i="5"/>
  <c r="V1118" i="5"/>
  <c r="Z1118" i="5" s="1"/>
  <c r="AB1118" i="5" s="1"/>
  <c r="W1118" i="5"/>
  <c r="X1118" i="5"/>
  <c r="Y819" i="5"/>
  <c r="V819" i="5"/>
  <c r="Z819" i="5" s="1"/>
  <c r="AB819" i="5" s="1"/>
  <c r="W819" i="5"/>
  <c r="X819" i="5"/>
  <c r="Y1017" i="5"/>
  <c r="V1017" i="5"/>
  <c r="Z1017" i="5" s="1"/>
  <c r="AB1017" i="5" s="1"/>
  <c r="W1017" i="5"/>
  <c r="X1017" i="5"/>
  <c r="AB559" i="5"/>
  <c r="AE559" i="5" s="1"/>
  <c r="P1720" i="5"/>
  <c r="O1721" i="5"/>
  <c r="AI1721" i="5" s="1"/>
  <c r="AC2047" i="5"/>
  <c r="AL2047" i="5" s="1"/>
  <c r="V3275" i="5"/>
  <c r="Z3275" i="5" s="1"/>
  <c r="AB3275" i="5" s="1"/>
  <c r="X3275" i="5"/>
  <c r="Y3275" i="5"/>
  <c r="W3275" i="5"/>
  <c r="X1998" i="5"/>
  <c r="Y1998" i="5"/>
  <c r="V1998" i="5"/>
  <c r="Z1998" i="5" s="1"/>
  <c r="AB1998" i="5" s="1"/>
  <c r="W1998" i="5"/>
  <c r="AE2818" i="5"/>
  <c r="V3093" i="5"/>
  <c r="Z3093" i="5" s="1"/>
  <c r="AB3093" i="5" s="1"/>
  <c r="W3093" i="5"/>
  <c r="X3093" i="5"/>
  <c r="Y3093" i="5"/>
  <c r="R3277" i="5"/>
  <c r="U3277" i="5"/>
  <c r="S3277" i="5"/>
  <c r="Q3277" i="5"/>
  <c r="AA3277" i="5" s="1"/>
  <c r="T3277" i="5"/>
  <c r="V2328" i="5"/>
  <c r="Z2328" i="5" s="1"/>
  <c r="AB2328" i="5" s="1"/>
  <c r="W2328" i="5"/>
  <c r="X2328" i="5"/>
  <c r="Y2328" i="5"/>
  <c r="AE2328" i="5" s="1"/>
  <c r="P3021" i="5"/>
  <c r="O3022" i="5"/>
  <c r="AI3022" i="5" s="1"/>
  <c r="AB3152" i="5"/>
  <c r="X3249" i="5"/>
  <c r="V3249" i="5"/>
  <c r="Z3249" i="5" s="1"/>
  <c r="AB3249" i="5" s="1"/>
  <c r="Y3249" i="5"/>
  <c r="W3249" i="5"/>
  <c r="AE2833" i="5"/>
  <c r="P2777" i="5"/>
  <c r="O2778" i="5"/>
  <c r="AI2778" i="5" s="1"/>
  <c r="X2028" i="5"/>
  <c r="Y2028" i="5"/>
  <c r="V2028" i="5"/>
  <c r="Z2028" i="5" s="1"/>
  <c r="AB2028" i="5" s="1"/>
  <c r="W2028" i="5"/>
  <c r="AC3092" i="5"/>
  <c r="AL3092" i="5" s="1"/>
  <c r="AC947" i="5"/>
  <c r="AL947" i="5" s="1"/>
  <c r="X417" i="5"/>
  <c r="Y417" i="5"/>
  <c r="V417" i="5"/>
  <c r="Z417" i="5" s="1"/>
  <c r="AB417" i="5" s="1"/>
  <c r="W417" i="5"/>
  <c r="AB894" i="5"/>
  <c r="AD894" i="5" s="1"/>
  <c r="AN894" i="5" s="1"/>
  <c r="Y631" i="5"/>
  <c r="V631" i="5"/>
  <c r="Z631" i="5" s="1"/>
  <c r="AB631" i="5" s="1"/>
  <c r="W631" i="5"/>
  <c r="X631" i="5"/>
  <c r="AD631" i="5" s="1"/>
  <c r="AN631" i="5" s="1"/>
  <c r="X158" i="5"/>
  <c r="Y158" i="5"/>
  <c r="V158" i="5"/>
  <c r="Z158" i="5" s="1"/>
  <c r="AB158" i="5" s="1"/>
  <c r="W158" i="5"/>
  <c r="X519" i="5"/>
  <c r="Y519" i="5"/>
  <c r="V519" i="5"/>
  <c r="Z519" i="5" s="1"/>
  <c r="AB519" i="5" s="1"/>
  <c r="W519" i="5"/>
  <c r="Y630" i="5"/>
  <c r="V630" i="5"/>
  <c r="Z630" i="5" s="1"/>
  <c r="AB630" i="5" s="1"/>
  <c r="W630" i="5"/>
  <c r="X630" i="5"/>
  <c r="Y818" i="5"/>
  <c r="V818" i="5"/>
  <c r="Z818" i="5" s="1"/>
  <c r="AB818" i="5" s="1"/>
  <c r="AE818" i="5" s="1"/>
  <c r="W818" i="5"/>
  <c r="X818" i="5"/>
  <c r="AC559" i="5"/>
  <c r="AL559" i="5" s="1"/>
  <c r="U2521" i="5"/>
  <c r="R2521" i="5"/>
  <c r="S2521" i="5"/>
  <c r="Q2521" i="5"/>
  <c r="AA2521" i="5" s="1"/>
  <c r="T2521" i="5"/>
  <c r="AC1518" i="5"/>
  <c r="AL1518" i="5" s="1"/>
  <c r="V2398" i="5"/>
  <c r="Z2398" i="5" s="1"/>
  <c r="AB2398" i="5" s="1"/>
  <c r="W2398" i="5"/>
  <c r="X2398" i="5"/>
  <c r="AD2398" i="5" s="1"/>
  <c r="AN2398" i="5" s="1"/>
  <c r="Y2398" i="5"/>
  <c r="AE2398" i="5" s="1"/>
  <c r="AC1819" i="5"/>
  <c r="AL1819" i="5" s="1"/>
  <c r="V2885" i="5"/>
  <c r="Z2885" i="5" s="1"/>
  <c r="AB2885" i="5" s="1"/>
  <c r="AE2885" i="5" s="1"/>
  <c r="W2885" i="5"/>
  <c r="X2885" i="5"/>
  <c r="Y2885" i="5"/>
  <c r="AC2819" i="5"/>
  <c r="AL2819" i="5" s="1"/>
  <c r="P1521" i="5"/>
  <c r="O1522" i="5"/>
  <c r="AI1522" i="5" s="1"/>
  <c r="V3075" i="5"/>
  <c r="Z3075" i="5" s="1"/>
  <c r="AB3075" i="5" s="1"/>
  <c r="X3075" i="5"/>
  <c r="W3075" i="5"/>
  <c r="Y3075" i="5"/>
  <c r="AE3275" i="5"/>
  <c r="AD1717" i="5"/>
  <c r="AN1717" i="5" s="1"/>
  <c r="AD2920" i="5"/>
  <c r="AN2920" i="5" s="1"/>
  <c r="AB655" i="5"/>
  <c r="AE655" i="5" s="1"/>
  <c r="R2886" i="5"/>
  <c r="S2886" i="5"/>
  <c r="Q2886" i="5"/>
  <c r="AA2886" i="5" s="1"/>
  <c r="T2886" i="5"/>
  <c r="U2886" i="5"/>
  <c r="T2120" i="5"/>
  <c r="Q2120" i="5"/>
  <c r="AA2120" i="5" s="1"/>
  <c r="R2120" i="5"/>
  <c r="U2120" i="5"/>
  <c r="S2120" i="5"/>
  <c r="V1658" i="5"/>
  <c r="Z1658" i="5" s="1"/>
  <c r="AB1658" i="5" s="1"/>
  <c r="W1658" i="5"/>
  <c r="X1658" i="5"/>
  <c r="Y1658" i="5"/>
  <c r="AC1586" i="5"/>
  <c r="AL1586" i="5" s="1"/>
  <c r="AC2551" i="5"/>
  <c r="AL2551" i="5" s="1"/>
  <c r="X2419" i="5"/>
  <c r="Y2419" i="5"/>
  <c r="V2419" i="5"/>
  <c r="Z2419" i="5" s="1"/>
  <c r="AB2419" i="5" s="1"/>
  <c r="W2419" i="5"/>
  <c r="V2183" i="5"/>
  <c r="Z2183" i="5" s="1"/>
  <c r="AB2183" i="5" s="1"/>
  <c r="Y2183" i="5"/>
  <c r="AE2183" i="5" s="1"/>
  <c r="W2183" i="5"/>
  <c r="AC2183" i="5" s="1"/>
  <c r="AL2183" i="5" s="1"/>
  <c r="X2183" i="5"/>
  <c r="AD2183" i="5" s="1"/>
  <c r="AN2183" i="5" s="1"/>
  <c r="Y1718" i="5"/>
  <c r="V1718" i="5"/>
  <c r="Z1718" i="5" s="1"/>
  <c r="AB1718" i="5" s="1"/>
  <c r="W1718" i="5"/>
  <c r="AC1718" i="5" s="1"/>
  <c r="AL1718" i="5" s="1"/>
  <c r="X1718" i="5"/>
  <c r="AD1718" i="5" s="1"/>
  <c r="AN1718" i="5" s="1"/>
  <c r="AC2027" i="5"/>
  <c r="AL2027" i="5" s="1"/>
  <c r="AB1519" i="5"/>
  <c r="AC1519" i="5" s="1"/>
  <c r="AL1519" i="5" s="1"/>
  <c r="Q2923" i="5"/>
  <c r="AA2923" i="5" s="1"/>
  <c r="T2923" i="5"/>
  <c r="U2923" i="5"/>
  <c r="R2923" i="5"/>
  <c r="S2923" i="5"/>
  <c r="Q1588" i="5"/>
  <c r="AA1588" i="5" s="1"/>
  <c r="U1588" i="5"/>
  <c r="R1588" i="5"/>
  <c r="T1588" i="5"/>
  <c r="S1588" i="5"/>
  <c r="S2029" i="5"/>
  <c r="R2029" i="5"/>
  <c r="T2029" i="5"/>
  <c r="Q2029" i="5"/>
  <c r="AA2029" i="5" s="1"/>
  <c r="U2029" i="5"/>
  <c r="AE2520" i="5"/>
  <c r="P2940" i="5"/>
  <c r="O2941" i="5"/>
  <c r="AI2941" i="5" s="1"/>
  <c r="AD2397" i="5"/>
  <c r="AN2397" i="5" s="1"/>
  <c r="AB2268" i="5"/>
  <c r="W2620" i="5"/>
  <c r="X2620" i="5"/>
  <c r="AD2620" i="5" s="1"/>
  <c r="AN2620" i="5" s="1"/>
  <c r="Y2620" i="5"/>
  <c r="V2620" i="5"/>
  <c r="Z2620" i="5" s="1"/>
  <c r="AB2620" i="5" s="1"/>
  <c r="Y3049" i="5"/>
  <c r="X3049" i="5"/>
  <c r="V3049" i="5"/>
  <c r="Z3049" i="5" s="1"/>
  <c r="AB3049" i="5" s="1"/>
  <c r="W3049" i="5"/>
  <c r="O1569" i="5"/>
  <c r="AI1569" i="5" s="1"/>
  <c r="P1568" i="5"/>
  <c r="P2368" i="5"/>
  <c r="O2369" i="5"/>
  <c r="AI2369" i="5" s="1"/>
  <c r="R3094" i="5"/>
  <c r="Q3094" i="5"/>
  <c r="AA3094" i="5" s="1"/>
  <c r="S3094" i="5"/>
  <c r="U3094" i="5"/>
  <c r="T3094" i="5"/>
  <c r="O2222" i="5"/>
  <c r="AI2222" i="5" s="1"/>
  <c r="P2221" i="5"/>
  <c r="P2421" i="5"/>
  <c r="O2422" i="5"/>
  <c r="AI2422" i="5" s="1"/>
  <c r="W2725" i="5"/>
  <c r="X2725" i="5"/>
  <c r="V2725" i="5"/>
  <c r="Z2725" i="5" s="1"/>
  <c r="AB2725" i="5" s="1"/>
  <c r="Y2725" i="5"/>
  <c r="P3294" i="5"/>
  <c r="O3295" i="5"/>
  <c r="AI3295" i="5" s="1"/>
  <c r="Y2938" i="5"/>
  <c r="V2938" i="5"/>
  <c r="Z2938" i="5" s="1"/>
  <c r="AB2938" i="5" s="1"/>
  <c r="AE2938" i="5" s="1"/>
  <c r="W2938" i="5"/>
  <c r="X2938" i="5"/>
  <c r="AC2119" i="5"/>
  <c r="AL2119" i="5" s="1"/>
  <c r="AC2283" i="5"/>
  <c r="AL2283" i="5" s="1"/>
  <c r="AB2921" i="5"/>
  <c r="P2330" i="5"/>
  <c r="O2331" i="5"/>
  <c r="AI2331" i="5" s="1"/>
  <c r="V3176" i="5"/>
  <c r="Z3176" i="5" s="1"/>
  <c r="AB3176" i="5" s="1"/>
  <c r="W3176" i="5"/>
  <c r="X3176" i="5"/>
  <c r="Y3176" i="5"/>
  <c r="V2267" i="5"/>
  <c r="Z2267" i="5" s="1"/>
  <c r="AB2267" i="5" s="1"/>
  <c r="AD2267" i="5" s="1"/>
  <c r="AN2267" i="5" s="1"/>
  <c r="W2267" i="5"/>
  <c r="X2267" i="5"/>
  <c r="Y2267" i="5"/>
  <c r="T1620" i="5"/>
  <c r="S1620" i="5"/>
  <c r="Q1620" i="5"/>
  <c r="AA1620" i="5" s="1"/>
  <c r="R1620" i="5"/>
  <c r="U1620" i="5"/>
  <c r="AD655" i="5"/>
  <c r="AN655" i="5" s="1"/>
  <c r="O3052" i="5"/>
  <c r="AI3052" i="5" s="1"/>
  <c r="P3051" i="5"/>
  <c r="V2284" i="5"/>
  <c r="Z2284" i="5" s="1"/>
  <c r="AB2284" i="5" s="1"/>
  <c r="W2284" i="5"/>
  <c r="X2284" i="5"/>
  <c r="Y2284" i="5"/>
  <c r="AE1618" i="5"/>
  <c r="AD1921" i="5"/>
  <c r="AN1921" i="5" s="1"/>
  <c r="AE1921" i="5"/>
  <c r="AC1921" i="5"/>
  <c r="AL1921" i="5" s="1"/>
  <c r="Y1922" i="5"/>
  <c r="V1922" i="5"/>
  <c r="Z1922" i="5" s="1"/>
  <c r="AB1922" i="5" s="1"/>
  <c r="W1922" i="5"/>
  <c r="X1922" i="5"/>
  <c r="P1924" i="5"/>
  <c r="O1925" i="5"/>
  <c r="AI1925" i="5" s="1"/>
  <c r="T1923" i="5"/>
  <c r="Q1923" i="5"/>
  <c r="AA1923" i="5" s="1"/>
  <c r="U1923" i="5"/>
  <c r="R1923" i="5"/>
  <c r="S1923" i="5"/>
  <c r="AD1488" i="5"/>
  <c r="AN1488" i="5" s="1"/>
  <c r="AC1488" i="5"/>
  <c r="AL1488" i="5" s="1"/>
  <c r="AE1488" i="5"/>
  <c r="Y1489" i="5"/>
  <c r="X1489" i="5"/>
  <c r="V1489" i="5"/>
  <c r="Z1489" i="5" s="1"/>
  <c r="AB1489" i="5" s="1"/>
  <c r="W1489" i="5"/>
  <c r="U18" i="5"/>
  <c r="R18" i="5"/>
  <c r="S18" i="5"/>
  <c r="T18" i="5"/>
  <c r="Q18" i="5"/>
  <c r="AA18" i="5" s="1"/>
  <c r="O1336" i="5"/>
  <c r="AI1336" i="5" s="1"/>
  <c r="P1335" i="5"/>
  <c r="O1381" i="5"/>
  <c r="AI1381" i="5" s="1"/>
  <c r="P1380" i="5"/>
  <c r="U1202" i="5"/>
  <c r="T1202" i="5"/>
  <c r="S1202" i="5"/>
  <c r="Q1202" i="5"/>
  <c r="AA1202" i="5" s="1"/>
  <c r="R1202" i="5"/>
  <c r="U1018" i="5"/>
  <c r="T1018" i="5"/>
  <c r="R1018" i="5"/>
  <c r="S1018" i="5"/>
  <c r="Q1018" i="5"/>
  <c r="AA1018" i="5" s="1"/>
  <c r="U1263" i="5"/>
  <c r="S1263" i="5"/>
  <c r="T1263" i="5"/>
  <c r="R1263" i="5"/>
  <c r="Q1263" i="5"/>
  <c r="AA1263" i="5" s="1"/>
  <c r="O780" i="5"/>
  <c r="AI780" i="5" s="1"/>
  <c r="P779" i="5"/>
  <c r="O1420" i="5"/>
  <c r="AI1420" i="5" s="1"/>
  <c r="P1419" i="5"/>
  <c r="U755" i="5"/>
  <c r="R755" i="5"/>
  <c r="S755" i="5"/>
  <c r="T755" i="5"/>
  <c r="Q755" i="5"/>
  <c r="AA755" i="5" s="1"/>
  <c r="U920" i="5"/>
  <c r="R920" i="5"/>
  <c r="S920" i="5"/>
  <c r="T920" i="5"/>
  <c r="Q920" i="5"/>
  <c r="AA920" i="5" s="1"/>
  <c r="U1203" i="5"/>
  <c r="R1203" i="5"/>
  <c r="S1203" i="5"/>
  <c r="T1203" i="5"/>
  <c r="Q1203" i="5"/>
  <c r="AA1203" i="5" s="1"/>
  <c r="U353" i="5"/>
  <c r="S353" i="5"/>
  <c r="T353" i="5"/>
  <c r="Q353" i="5"/>
  <c r="AA353" i="5" s="1"/>
  <c r="R353" i="5"/>
  <c r="O20" i="5"/>
  <c r="AI20" i="5" s="1"/>
  <c r="P19" i="5"/>
  <c r="U379" i="5"/>
  <c r="R379" i="5"/>
  <c r="S379" i="5"/>
  <c r="T379" i="5"/>
  <c r="Q379" i="5"/>
  <c r="AA379" i="5" s="1"/>
  <c r="U256" i="5"/>
  <c r="T256" i="5"/>
  <c r="R256" i="5"/>
  <c r="S256" i="5"/>
  <c r="Q256" i="5"/>
  <c r="AA256" i="5" s="1"/>
  <c r="U718" i="5"/>
  <c r="T718" i="5"/>
  <c r="Q718" i="5"/>
  <c r="AA718" i="5" s="1"/>
  <c r="R718" i="5"/>
  <c r="S718" i="5"/>
  <c r="U1450" i="5"/>
  <c r="R1450" i="5"/>
  <c r="S1450" i="5"/>
  <c r="T1450" i="5"/>
  <c r="Q1450" i="5"/>
  <c r="AA1450" i="5" s="1"/>
  <c r="O757" i="5"/>
  <c r="AI757" i="5" s="1"/>
  <c r="P756" i="5"/>
  <c r="U159" i="5"/>
  <c r="S159" i="5"/>
  <c r="T159" i="5"/>
  <c r="R159" i="5"/>
  <c r="Q159" i="5"/>
  <c r="AA159" i="5" s="1"/>
  <c r="U948" i="5"/>
  <c r="R948" i="5"/>
  <c r="S948" i="5"/>
  <c r="T948" i="5"/>
  <c r="Q948" i="5"/>
  <c r="AA948" i="5" s="1"/>
  <c r="U1219" i="5"/>
  <c r="S1219" i="5"/>
  <c r="T1219" i="5"/>
  <c r="R1219" i="5"/>
  <c r="Q1219" i="5"/>
  <c r="AA1219" i="5" s="1"/>
  <c r="O1452" i="5"/>
  <c r="AI1452" i="5" s="1"/>
  <c r="P1451" i="5"/>
  <c r="U560" i="5"/>
  <c r="R560" i="5"/>
  <c r="S560" i="5"/>
  <c r="T560" i="5"/>
  <c r="Q560" i="5"/>
  <c r="AA560" i="5" s="1"/>
  <c r="U895" i="5"/>
  <c r="R895" i="5"/>
  <c r="S895" i="5"/>
  <c r="T895" i="5"/>
  <c r="Q895" i="5"/>
  <c r="AA895" i="5" s="1"/>
  <c r="O447" i="5"/>
  <c r="AI447" i="5" s="1"/>
  <c r="P446" i="5"/>
  <c r="U535" i="5"/>
  <c r="R535" i="5"/>
  <c r="S535" i="5"/>
  <c r="T535" i="5"/>
  <c r="Q535" i="5"/>
  <c r="AA535" i="5" s="1"/>
  <c r="U1119" i="5"/>
  <c r="R1119" i="5"/>
  <c r="S1119" i="5"/>
  <c r="T1119" i="5"/>
  <c r="Q1119" i="5"/>
  <c r="AA1119" i="5" s="1"/>
  <c r="O562" i="5"/>
  <c r="AI562" i="5" s="1"/>
  <c r="P561" i="5"/>
  <c r="O897" i="5"/>
  <c r="AI897" i="5" s="1"/>
  <c r="P896" i="5"/>
  <c r="O1020" i="5"/>
  <c r="AI1020" i="5" s="1"/>
  <c r="P1019" i="5"/>
  <c r="O537" i="5"/>
  <c r="AI537" i="5" s="1"/>
  <c r="P536" i="5"/>
  <c r="O1265" i="5"/>
  <c r="AI1265" i="5" s="1"/>
  <c r="P1264" i="5"/>
  <c r="U1490" i="5"/>
  <c r="R1490" i="5"/>
  <c r="S1490" i="5"/>
  <c r="T1490" i="5"/>
  <c r="Q1490" i="5"/>
  <c r="AA1490" i="5" s="1"/>
  <c r="O1121" i="5"/>
  <c r="AI1121" i="5" s="1"/>
  <c r="P1120" i="5"/>
  <c r="O922" i="5"/>
  <c r="AI922" i="5" s="1"/>
  <c r="P921" i="5"/>
  <c r="U855" i="5"/>
  <c r="R855" i="5"/>
  <c r="S855" i="5"/>
  <c r="T855" i="5"/>
  <c r="Q855" i="5"/>
  <c r="AA855" i="5" s="1"/>
  <c r="U418" i="5"/>
  <c r="T418" i="5"/>
  <c r="R418" i="5"/>
  <c r="S418" i="5"/>
  <c r="Q418" i="5"/>
  <c r="AA418" i="5" s="1"/>
  <c r="O355" i="5"/>
  <c r="AI355" i="5" s="1"/>
  <c r="P354" i="5"/>
  <c r="U238" i="5"/>
  <c r="R238" i="5"/>
  <c r="S238" i="5"/>
  <c r="T238" i="5"/>
  <c r="Q238" i="5"/>
  <c r="AA238" i="5" s="1"/>
  <c r="U670" i="5"/>
  <c r="T670" i="5"/>
  <c r="Q670" i="5"/>
  <c r="AA670" i="5" s="1"/>
  <c r="S670" i="5"/>
  <c r="R670" i="5"/>
  <c r="O1492" i="5"/>
  <c r="AI1492" i="5" s="1"/>
  <c r="P1491" i="5"/>
  <c r="O381" i="5"/>
  <c r="AI381" i="5" s="1"/>
  <c r="P380" i="5"/>
  <c r="O258" i="5"/>
  <c r="AI258" i="5" s="1"/>
  <c r="P257" i="5"/>
  <c r="U498" i="5"/>
  <c r="R498" i="5"/>
  <c r="S498" i="5"/>
  <c r="T498" i="5"/>
  <c r="Q498" i="5"/>
  <c r="AA498" i="5" s="1"/>
  <c r="O720" i="5"/>
  <c r="AI720" i="5" s="1"/>
  <c r="P719" i="5"/>
  <c r="U1334" i="5"/>
  <c r="R1334" i="5"/>
  <c r="S1334" i="5"/>
  <c r="Q1334" i="5"/>
  <c r="AA1334" i="5" s="1"/>
  <c r="T1334" i="5"/>
  <c r="U1379" i="5"/>
  <c r="S1379" i="5"/>
  <c r="T1379" i="5"/>
  <c r="R1379" i="5"/>
  <c r="Q1379" i="5"/>
  <c r="AA1379" i="5" s="1"/>
  <c r="O161" i="5"/>
  <c r="AI161" i="5" s="1"/>
  <c r="P160" i="5"/>
  <c r="O857" i="5"/>
  <c r="AI857" i="5" s="1"/>
  <c r="P856" i="5"/>
  <c r="O950" i="5"/>
  <c r="AI950" i="5" s="1"/>
  <c r="P949" i="5"/>
  <c r="O420" i="5"/>
  <c r="AI420" i="5" s="1"/>
  <c r="P419" i="5"/>
  <c r="U445" i="5"/>
  <c r="S445" i="5"/>
  <c r="T445" i="5"/>
  <c r="R445" i="5"/>
  <c r="Q445" i="5"/>
  <c r="AA445" i="5" s="1"/>
  <c r="O240" i="5"/>
  <c r="AI240" i="5" s="1"/>
  <c r="P239" i="5"/>
  <c r="O672" i="5"/>
  <c r="AI672" i="5" s="1"/>
  <c r="P671" i="5"/>
  <c r="O1221" i="5"/>
  <c r="AI1221" i="5" s="1"/>
  <c r="P1220" i="5"/>
  <c r="U778" i="5"/>
  <c r="T778" i="5"/>
  <c r="R778" i="5"/>
  <c r="S778" i="5"/>
  <c r="Q778" i="5"/>
  <c r="AA778" i="5" s="1"/>
  <c r="U1418" i="5"/>
  <c r="R1418" i="5"/>
  <c r="S1418" i="5"/>
  <c r="T1418" i="5"/>
  <c r="Q1418" i="5"/>
  <c r="AA1418" i="5" s="1"/>
  <c r="O500" i="5"/>
  <c r="AI500" i="5" s="1"/>
  <c r="P499" i="5"/>
  <c r="AC2398" i="5" l="1"/>
  <c r="AL2398" i="5" s="1"/>
  <c r="AE631" i="5"/>
  <c r="AE417" i="5"/>
  <c r="AC3275" i="5"/>
  <c r="AL3275" i="5" s="1"/>
  <c r="AD819" i="5"/>
  <c r="AN819" i="5" s="1"/>
  <c r="AD1118" i="5"/>
  <c r="AN1118" i="5" s="1"/>
  <c r="AD417" i="5"/>
  <c r="AN417" i="5" s="1"/>
  <c r="AC255" i="5"/>
  <c r="AL255" i="5" s="1"/>
  <c r="AR1202" i="5"/>
  <c r="AC417" i="5"/>
  <c r="AL417" i="5" s="1"/>
  <c r="AE3093" i="5"/>
  <c r="AD3275" i="5"/>
  <c r="AN3275" i="5" s="1"/>
  <c r="AP950" i="5"/>
  <c r="AR949" i="5"/>
  <c r="AQ950" i="5"/>
  <c r="AP161" i="5"/>
  <c r="AQ161" i="5"/>
  <c r="AR160" i="5"/>
  <c r="AP720" i="5"/>
  <c r="AQ720" i="5"/>
  <c r="AR719" i="5"/>
  <c r="AP1265" i="5"/>
  <c r="AR1264" i="5" s="1"/>
  <c r="AQ1265" i="5"/>
  <c r="AP1020" i="5"/>
  <c r="AR1019" i="5" s="1"/>
  <c r="AQ1020" i="5"/>
  <c r="AQ562" i="5"/>
  <c r="AP562" i="5"/>
  <c r="AR561" i="5" s="1"/>
  <c r="AP447" i="5"/>
  <c r="AR446" i="5" s="1"/>
  <c r="AQ447" i="5"/>
  <c r="AP1452" i="5"/>
  <c r="AR1451" i="5" s="1"/>
  <c r="AQ1452" i="5"/>
  <c r="AP1381" i="5"/>
  <c r="AR1380" i="5" s="1"/>
  <c r="AQ1381" i="5"/>
  <c r="AP1925" i="5"/>
  <c r="AR1924" i="5" s="1"/>
  <c r="AQ1925" i="5"/>
  <c r="AC3176" i="5"/>
  <c r="AL3176" i="5" s="1"/>
  <c r="AQ2222" i="5"/>
  <c r="AP2222" i="5"/>
  <c r="AR2221" i="5"/>
  <c r="AP2941" i="5"/>
  <c r="AR2940" i="5" s="1"/>
  <c r="AQ2941" i="5"/>
  <c r="AQ1522" i="5"/>
  <c r="AP1522" i="5"/>
  <c r="AR1521" i="5" s="1"/>
  <c r="AQ2778" i="5"/>
  <c r="AP2778" i="5"/>
  <c r="AR2777" i="5" s="1"/>
  <c r="AQ3022" i="5"/>
  <c r="AP3022" i="5"/>
  <c r="AR3021" i="5" s="1"/>
  <c r="AQ2122" i="5"/>
  <c r="AP2122" i="5"/>
  <c r="AR2121" i="5" s="1"/>
  <c r="AQ2401" i="5"/>
  <c r="AP2401" i="5"/>
  <c r="AR2400" i="5" s="1"/>
  <c r="AQ1742" i="5"/>
  <c r="AP1742" i="5"/>
  <c r="AR1741" i="5" s="1"/>
  <c r="AP1823" i="5"/>
  <c r="AQ1823" i="5"/>
  <c r="AQ3178" i="5"/>
  <c r="AP3178" i="5"/>
  <c r="AR3178" i="5" s="1"/>
  <c r="AP500" i="5"/>
  <c r="AR499" i="5" s="1"/>
  <c r="AQ500" i="5"/>
  <c r="AP672" i="5"/>
  <c r="AR671" i="5" s="1"/>
  <c r="AQ672" i="5"/>
  <c r="AP381" i="5"/>
  <c r="AR380" i="5" s="1"/>
  <c r="AQ381" i="5"/>
  <c r="AP1121" i="5"/>
  <c r="AR1120" i="5" s="1"/>
  <c r="AQ1121" i="5"/>
  <c r="AP757" i="5"/>
  <c r="AQ757" i="5"/>
  <c r="AR756" i="5"/>
  <c r="AP1420" i="5"/>
  <c r="AQ1420" i="5"/>
  <c r="AR1419" i="5"/>
  <c r="AQ2422" i="5"/>
  <c r="AP2422" i="5"/>
  <c r="AR2421" i="5" s="1"/>
  <c r="AP1569" i="5"/>
  <c r="AQ1569" i="5"/>
  <c r="AC2328" i="5"/>
  <c r="AL2328" i="5" s="1"/>
  <c r="AC3093" i="5"/>
  <c r="AL3093" i="5" s="1"/>
  <c r="AP1721" i="5"/>
  <c r="AR1720" i="5" s="1"/>
  <c r="AQ1721" i="5"/>
  <c r="AC1017" i="5"/>
  <c r="AL1017" i="5" s="1"/>
  <c r="AC819" i="5"/>
  <c r="AL819" i="5" s="1"/>
  <c r="AC1118" i="5"/>
  <c r="AL1118" i="5" s="1"/>
  <c r="AP1661" i="5"/>
  <c r="AR1660" i="5" s="1"/>
  <c r="AQ1661" i="5"/>
  <c r="AQ2186" i="5"/>
  <c r="AP2186" i="5"/>
  <c r="AR2185" i="5" s="1"/>
  <c r="AP2031" i="5"/>
  <c r="AQ2031" i="5"/>
  <c r="AP1590" i="5"/>
  <c r="AR1589" i="5" s="1"/>
  <c r="AQ1590" i="5"/>
  <c r="AD3248" i="5"/>
  <c r="AN3248" i="5" s="1"/>
  <c r="AC1262" i="5"/>
  <c r="AL1262" i="5" s="1"/>
  <c r="AD1449" i="5"/>
  <c r="AN1449" i="5" s="1"/>
  <c r="AQ1692" i="5"/>
  <c r="AP1692" i="5"/>
  <c r="AR1691" i="5"/>
  <c r="AP1789" i="5"/>
  <c r="AQ1789" i="5"/>
  <c r="AR1788" i="5"/>
  <c r="AP2728" i="5"/>
  <c r="AR2727" i="5" s="1"/>
  <c r="AQ2728" i="5"/>
  <c r="AQ1974" i="5"/>
  <c r="AP1974" i="5"/>
  <c r="AP2287" i="5"/>
  <c r="AR2286" i="5" s="1"/>
  <c r="AQ2287" i="5"/>
  <c r="AP2051" i="5"/>
  <c r="AR2050" i="5" s="1"/>
  <c r="AQ2051" i="5"/>
  <c r="AE255" i="5"/>
  <c r="AE1218" i="5"/>
  <c r="AC1333" i="5"/>
  <c r="AL1333" i="5" s="1"/>
  <c r="AR1568" i="5"/>
  <c r="AP2923" i="5"/>
  <c r="AQ2923" i="5"/>
  <c r="AR2049" i="5"/>
  <c r="AP420" i="5"/>
  <c r="AR419" i="5" s="1"/>
  <c r="AQ420" i="5"/>
  <c r="AP857" i="5"/>
  <c r="AR856" i="5" s="1"/>
  <c r="AQ857" i="5"/>
  <c r="AP537" i="5"/>
  <c r="AR537" i="5" s="1"/>
  <c r="AQ537" i="5"/>
  <c r="AP897" i="5"/>
  <c r="AR896" i="5" s="1"/>
  <c r="AQ897" i="5"/>
  <c r="AP1336" i="5"/>
  <c r="AQ1336" i="5"/>
  <c r="AR1335" i="5"/>
  <c r="AP2331" i="5"/>
  <c r="AR2330" i="5" s="1"/>
  <c r="AQ2331" i="5"/>
  <c r="AQ2369" i="5"/>
  <c r="AP2369" i="5"/>
  <c r="AQ1622" i="5"/>
  <c r="AP1622" i="5"/>
  <c r="AR1621" i="5" s="1"/>
  <c r="AP3096" i="5"/>
  <c r="AR3095" i="5" s="1"/>
  <c r="AQ3096" i="5"/>
  <c r="AC1566" i="5"/>
  <c r="AL1566" i="5" s="1"/>
  <c r="AP2523" i="5"/>
  <c r="AR2522" i="5" s="1"/>
  <c r="AQ2523" i="5"/>
  <c r="AD444" i="5"/>
  <c r="AN444" i="5" s="1"/>
  <c r="AP2001" i="5"/>
  <c r="AR2000" i="5" s="1"/>
  <c r="AQ2001" i="5"/>
  <c r="AP2555" i="5"/>
  <c r="AR2554" i="5" s="1"/>
  <c r="AQ2555" i="5"/>
  <c r="AE1739" i="5"/>
  <c r="AC2520" i="5"/>
  <c r="AL2520" i="5" s="1"/>
  <c r="AR1659" i="5"/>
  <c r="AR3153" i="5"/>
  <c r="AR2030" i="5"/>
  <c r="AR1822" i="5"/>
  <c r="AP1221" i="5"/>
  <c r="AR1220" i="5" s="1"/>
  <c r="AQ1221" i="5"/>
  <c r="AP240" i="5"/>
  <c r="AR239" i="5" s="1"/>
  <c r="AQ240" i="5"/>
  <c r="AQ258" i="5"/>
  <c r="AP258" i="5"/>
  <c r="AR257" i="5" s="1"/>
  <c r="AP1492" i="5"/>
  <c r="AR1491" i="5" s="1"/>
  <c r="AQ1492" i="5"/>
  <c r="AP355" i="5"/>
  <c r="AR354" i="5" s="1"/>
  <c r="AQ355" i="5"/>
  <c r="AQ922" i="5"/>
  <c r="AP922" i="5"/>
  <c r="AR921" i="5" s="1"/>
  <c r="AP20" i="5"/>
  <c r="AR19" i="5" s="1"/>
  <c r="AQ20" i="5"/>
  <c r="AP780" i="5"/>
  <c r="AQ780" i="5"/>
  <c r="AR779" i="5"/>
  <c r="AP3052" i="5"/>
  <c r="AR3051" i="5" s="1"/>
  <c r="AQ3052" i="5"/>
  <c r="AQ3295" i="5"/>
  <c r="AP3295" i="5"/>
  <c r="AR3294" i="5" s="1"/>
  <c r="AD818" i="5"/>
  <c r="AN818" i="5" s="1"/>
  <c r="AC630" i="5"/>
  <c r="AL630" i="5" s="1"/>
  <c r="AE1118" i="5"/>
  <c r="AD1262" i="5"/>
  <c r="AN1262" i="5" s="1"/>
  <c r="AP3155" i="5"/>
  <c r="AR3154" i="5" s="1"/>
  <c r="AQ3155" i="5"/>
  <c r="AC3292" i="5"/>
  <c r="AL3292" i="5" s="1"/>
  <c r="AP2623" i="5"/>
  <c r="AR2622" i="5" s="1"/>
  <c r="AQ2623" i="5"/>
  <c r="AP2837" i="5"/>
  <c r="AQ2837" i="5"/>
  <c r="AR2836" i="5"/>
  <c r="AP3077" i="5"/>
  <c r="AR3077" i="5" s="1"/>
  <c r="AQ3077" i="5"/>
  <c r="AR3076" i="5"/>
  <c r="AR2368" i="5"/>
  <c r="AP3277" i="5"/>
  <c r="AR3277" i="5" s="1"/>
  <c r="AQ3277" i="5"/>
  <c r="AR3276" i="5"/>
  <c r="AP2887" i="5"/>
  <c r="AQ2887" i="5"/>
  <c r="AD754" i="5"/>
  <c r="AN754" i="5" s="1"/>
  <c r="AC754" i="5"/>
  <c r="AL754" i="5" s="1"/>
  <c r="AC1489" i="5"/>
  <c r="AL1489" i="5" s="1"/>
  <c r="AC1922" i="5"/>
  <c r="AL1922" i="5" s="1"/>
  <c r="AD2938" i="5"/>
  <c r="AN2938" i="5" s="1"/>
  <c r="AD3049" i="5"/>
  <c r="AN3049" i="5" s="1"/>
  <c r="AE1718" i="5"/>
  <c r="AD2419" i="5"/>
  <c r="AN2419" i="5" s="1"/>
  <c r="AD1658" i="5"/>
  <c r="AN1658" i="5" s="1"/>
  <c r="AC158" i="5"/>
  <c r="AL158" i="5" s="1"/>
  <c r="AE3249" i="5"/>
  <c r="AC1998" i="5"/>
  <c r="AL1998" i="5" s="1"/>
  <c r="AD2048" i="5"/>
  <c r="AN2048" i="5" s="1"/>
  <c r="AE2119" i="5"/>
  <c r="AC1820" i="5"/>
  <c r="AL1820" i="5" s="1"/>
  <c r="AC894" i="5"/>
  <c r="AL894" i="5" s="1"/>
  <c r="AC2938" i="5"/>
  <c r="AL2938" i="5" s="1"/>
  <c r="AE519" i="5"/>
  <c r="AD3152" i="5"/>
  <c r="AN3152" i="5" s="1"/>
  <c r="AD1566" i="5"/>
  <c r="AN1566" i="5" s="1"/>
  <c r="AD1619" i="5"/>
  <c r="AN1619" i="5" s="1"/>
  <c r="AC1971" i="5"/>
  <c r="AL1971" i="5" s="1"/>
  <c r="AC2048" i="5"/>
  <c r="AL2048" i="5" s="1"/>
  <c r="AE3019" i="5"/>
  <c r="AD559" i="5"/>
  <c r="AN559" i="5" s="1"/>
  <c r="AE1262" i="5"/>
  <c r="AE1449" i="5"/>
  <c r="AC1201" i="5"/>
  <c r="AL1201" i="5" s="1"/>
  <c r="AE919" i="5"/>
  <c r="AE444" i="5"/>
  <c r="AD2119" i="5"/>
  <c r="AN2119" i="5" s="1"/>
  <c r="AE2219" i="5"/>
  <c r="AE2284" i="5"/>
  <c r="AC1658" i="5"/>
  <c r="AL1658" i="5" s="1"/>
  <c r="AC2885" i="5"/>
  <c r="AL2885" i="5" s="1"/>
  <c r="AC818" i="5"/>
  <c r="AL818" i="5" s="1"/>
  <c r="AD519" i="5"/>
  <c r="AN519" i="5" s="1"/>
  <c r="AE158" i="5"/>
  <c r="AE3152" i="5"/>
  <c r="AD3019" i="5"/>
  <c r="AN3019" i="5" s="1"/>
  <c r="AD777" i="5"/>
  <c r="AN777" i="5" s="1"/>
  <c r="AE1201" i="5"/>
  <c r="AD919" i="5"/>
  <c r="AN919" i="5" s="1"/>
  <c r="AD1689" i="5"/>
  <c r="AN1689" i="5" s="1"/>
  <c r="AC1218" i="5"/>
  <c r="AL1218" i="5" s="1"/>
  <c r="AE894" i="5"/>
  <c r="AE1489" i="5"/>
  <c r="AE2725" i="5"/>
  <c r="AE2419" i="5"/>
  <c r="AE1658" i="5"/>
  <c r="AC519" i="5"/>
  <c r="AL519" i="5" s="1"/>
  <c r="AD158" i="5"/>
  <c r="AN158" i="5" s="1"/>
  <c r="AC631" i="5"/>
  <c r="AL631" i="5" s="1"/>
  <c r="AE1587" i="5"/>
  <c r="AE2048" i="5"/>
  <c r="AC3019" i="5"/>
  <c r="AL3019" i="5" s="1"/>
  <c r="AC777" i="5"/>
  <c r="AL777" i="5" s="1"/>
  <c r="AE754" i="5"/>
  <c r="AC1449" i="5"/>
  <c r="AL1449" i="5" s="1"/>
  <c r="AD1201" i="5"/>
  <c r="AN1201" i="5" s="1"/>
  <c r="AC444" i="5"/>
  <c r="AL444" i="5" s="1"/>
  <c r="AD1820" i="5"/>
  <c r="AN1820" i="5" s="1"/>
  <c r="AE2775" i="5"/>
  <c r="AD2834" i="5"/>
  <c r="AN2834" i="5" s="1"/>
  <c r="AC518" i="5"/>
  <c r="AL518" i="5" s="1"/>
  <c r="AD518" i="5"/>
  <c r="AN518" i="5" s="1"/>
  <c r="AD237" i="5"/>
  <c r="AN237" i="5" s="1"/>
  <c r="AC237" i="5"/>
  <c r="AL237" i="5" s="1"/>
  <c r="AE237" i="5"/>
  <c r="AE17" i="5"/>
  <c r="AD17" i="5"/>
  <c r="AN17" i="5" s="1"/>
  <c r="AC534" i="5"/>
  <c r="AL534" i="5" s="1"/>
  <c r="AE534" i="5"/>
  <c r="AD534" i="5"/>
  <c r="AN534" i="5" s="1"/>
  <c r="AD1417" i="5"/>
  <c r="AN1417" i="5" s="1"/>
  <c r="AE1417" i="5"/>
  <c r="AE3075" i="5"/>
  <c r="AC717" i="5"/>
  <c r="AL717" i="5" s="1"/>
  <c r="AD717" i="5"/>
  <c r="AN717" i="5" s="1"/>
  <c r="AC1417" i="5"/>
  <c r="AL1417" i="5" s="1"/>
  <c r="AE497" i="5"/>
  <c r="AD497" i="5"/>
  <c r="AN497" i="5" s="1"/>
  <c r="AE518" i="5"/>
  <c r="AC2366" i="5"/>
  <c r="AL2366" i="5" s="1"/>
  <c r="AD2366" i="5"/>
  <c r="AN2366" i="5" s="1"/>
  <c r="AD1378" i="5"/>
  <c r="AN1378" i="5" s="1"/>
  <c r="AE1378" i="5"/>
  <c r="AE352" i="5"/>
  <c r="AC3075" i="5"/>
  <c r="AL3075" i="5" s="1"/>
  <c r="AE630" i="5"/>
  <c r="AD3249" i="5"/>
  <c r="AN3249" i="5" s="1"/>
  <c r="AD1017" i="5"/>
  <c r="AN1017" i="5" s="1"/>
  <c r="AE1017" i="5"/>
  <c r="AE717" i="5"/>
  <c r="AE3176" i="5"/>
  <c r="AC3049" i="5"/>
  <c r="AL3049" i="5" s="1"/>
  <c r="AD630" i="5"/>
  <c r="AN630" i="5" s="1"/>
  <c r="AE819" i="5"/>
  <c r="AE378" i="5"/>
  <c r="AC378" i="5"/>
  <c r="AL378" i="5" s="1"/>
  <c r="AD378" i="5"/>
  <c r="AN378" i="5" s="1"/>
  <c r="AC1378" i="5"/>
  <c r="AL1378" i="5" s="1"/>
  <c r="AC17" i="5"/>
  <c r="AL17" i="5" s="1"/>
  <c r="AC352" i="5"/>
  <c r="AL352" i="5" s="1"/>
  <c r="AE1333" i="5"/>
  <c r="AD1333" i="5"/>
  <c r="AN1333" i="5" s="1"/>
  <c r="AC497" i="5"/>
  <c r="AL497" i="5" s="1"/>
  <c r="AE854" i="5"/>
  <c r="AD854" i="5"/>
  <c r="AN854" i="5" s="1"/>
  <c r="AC854" i="5"/>
  <c r="AL854" i="5" s="1"/>
  <c r="Y718" i="5"/>
  <c r="V718" i="5"/>
  <c r="Z718" i="5" s="1"/>
  <c r="W718" i="5"/>
  <c r="X718" i="5"/>
  <c r="Y755" i="5"/>
  <c r="V755" i="5"/>
  <c r="Z755" i="5" s="1"/>
  <c r="AB755" i="5" s="1"/>
  <c r="W755" i="5"/>
  <c r="X755" i="5"/>
  <c r="X18" i="5"/>
  <c r="Y18" i="5"/>
  <c r="V18" i="5"/>
  <c r="Z18" i="5" s="1"/>
  <c r="AB18" i="5" s="1"/>
  <c r="W18" i="5"/>
  <c r="AD2725" i="5"/>
  <c r="AN2725" i="5" s="1"/>
  <c r="P2369" i="5"/>
  <c r="O2370" i="5"/>
  <c r="AI2370" i="5" s="1"/>
  <c r="T2777" i="5"/>
  <c r="Q2777" i="5"/>
  <c r="AA2777" i="5" s="1"/>
  <c r="R2777" i="5"/>
  <c r="U2777" i="5"/>
  <c r="S2777" i="5"/>
  <c r="R3021" i="5"/>
  <c r="Q3021" i="5"/>
  <c r="AA3021" i="5" s="1"/>
  <c r="U3021" i="5"/>
  <c r="S3021" i="5"/>
  <c r="T3021" i="5"/>
  <c r="AD3093" i="5"/>
  <c r="AN3093" i="5" s="1"/>
  <c r="O3097" i="5"/>
  <c r="AI3097" i="5" s="1"/>
  <c r="P3096" i="5"/>
  <c r="Q1589" i="5"/>
  <c r="AA1589" i="5" s="1"/>
  <c r="U1589" i="5"/>
  <c r="T1589" i="5"/>
  <c r="S1589" i="5"/>
  <c r="R1589" i="5"/>
  <c r="V2367" i="5"/>
  <c r="Z2367" i="5" s="1"/>
  <c r="W2367" i="5"/>
  <c r="X2367" i="5"/>
  <c r="Y2367" i="5"/>
  <c r="X445" i="5"/>
  <c r="Y445" i="5"/>
  <c r="V445" i="5"/>
  <c r="Z445" i="5" s="1"/>
  <c r="W445" i="5"/>
  <c r="Y1263" i="5"/>
  <c r="V1263" i="5"/>
  <c r="Z1263" i="5" s="1"/>
  <c r="W1263" i="5"/>
  <c r="X1263" i="5"/>
  <c r="AD669" i="5"/>
  <c r="AN669" i="5" s="1"/>
  <c r="AD2028" i="5"/>
  <c r="AN2028" i="5" s="1"/>
  <c r="O1722" i="5"/>
  <c r="AI1722" i="5" s="1"/>
  <c r="P1721" i="5"/>
  <c r="V2726" i="5"/>
  <c r="Z2726" i="5" s="1"/>
  <c r="AB2726" i="5" s="1"/>
  <c r="W2726" i="5"/>
  <c r="AC2726" i="5" s="1"/>
  <c r="AL2726" i="5" s="1"/>
  <c r="X2726" i="5"/>
  <c r="Y2726" i="5"/>
  <c r="T1660" i="5"/>
  <c r="S1660" i="5"/>
  <c r="R1660" i="5"/>
  <c r="Q1660" i="5"/>
  <c r="AA1660" i="5" s="1"/>
  <c r="U1660" i="5"/>
  <c r="P2186" i="5"/>
  <c r="O2187" i="5"/>
  <c r="AI2187" i="5" s="1"/>
  <c r="Q3095" i="5"/>
  <c r="AA3095" i="5" s="1"/>
  <c r="U3095" i="5"/>
  <c r="S3095" i="5"/>
  <c r="T3095" i="5"/>
  <c r="R3095" i="5"/>
  <c r="V3177" i="5"/>
  <c r="Z3177" i="5" s="1"/>
  <c r="Y3177" i="5"/>
  <c r="W3177" i="5"/>
  <c r="X3177" i="5"/>
  <c r="P2122" i="5"/>
  <c r="O2123" i="5"/>
  <c r="AI2123" i="5" s="1"/>
  <c r="U2522" i="5"/>
  <c r="R2522" i="5"/>
  <c r="T2522" i="5"/>
  <c r="S2522" i="5"/>
  <c r="Q2522" i="5"/>
  <c r="AA2522" i="5" s="1"/>
  <c r="Y2329" i="5"/>
  <c r="V2329" i="5"/>
  <c r="Z2329" i="5" s="1"/>
  <c r="AB2329" i="5" s="1"/>
  <c r="W2329" i="5"/>
  <c r="AC2329" i="5" s="1"/>
  <c r="AL2329" i="5" s="1"/>
  <c r="X2329" i="5"/>
  <c r="AB2367" i="5"/>
  <c r="P1692" i="5"/>
  <c r="O1693" i="5"/>
  <c r="AI1693" i="5" s="1"/>
  <c r="AE2366" i="5"/>
  <c r="V2049" i="5"/>
  <c r="Z2049" i="5" s="1"/>
  <c r="AB2049" i="5" s="1"/>
  <c r="W2049" i="5"/>
  <c r="Y2049" i="5"/>
  <c r="X2049" i="5"/>
  <c r="T2727" i="5"/>
  <c r="R2727" i="5"/>
  <c r="Q2727" i="5"/>
  <c r="AA2727" i="5" s="1"/>
  <c r="U2727" i="5"/>
  <c r="S2727" i="5"/>
  <c r="AE2921" i="5"/>
  <c r="O1975" i="5"/>
  <c r="AI1975" i="5" s="1"/>
  <c r="P1974" i="5"/>
  <c r="AD2775" i="5"/>
  <c r="AN2775" i="5" s="1"/>
  <c r="P2401" i="5"/>
  <c r="O2402" i="5"/>
  <c r="AI2402" i="5" s="1"/>
  <c r="W1821" i="5"/>
  <c r="X1821" i="5"/>
  <c r="V1821" i="5"/>
  <c r="Z1821" i="5" s="1"/>
  <c r="AB1821" i="5" s="1"/>
  <c r="AD1821" i="5" s="1"/>
  <c r="AN1821" i="5" s="1"/>
  <c r="Y1821" i="5"/>
  <c r="O2288" i="5"/>
  <c r="AI2288" i="5" s="1"/>
  <c r="P2287" i="5"/>
  <c r="P2051" i="5"/>
  <c r="O2052" i="5"/>
  <c r="AI2052" i="5" s="1"/>
  <c r="AE1786" i="5"/>
  <c r="V3077" i="5"/>
  <c r="Z3077" i="5" s="1"/>
  <c r="AB3077" i="5" s="1"/>
  <c r="W3077" i="5"/>
  <c r="AC3077" i="5" s="1"/>
  <c r="AL3077" i="5" s="1"/>
  <c r="X3077" i="5"/>
  <c r="Y3077" i="5"/>
  <c r="Q1822" i="5"/>
  <c r="AA1822" i="5" s="1"/>
  <c r="T1822" i="5"/>
  <c r="U1822" i="5"/>
  <c r="S1822" i="5"/>
  <c r="R1822" i="5"/>
  <c r="O2524" i="5"/>
  <c r="AI2524" i="5" s="1"/>
  <c r="P2523" i="5"/>
  <c r="V2922" i="5"/>
  <c r="Z2922" i="5" s="1"/>
  <c r="AB2922" i="5" s="1"/>
  <c r="Y2922" i="5"/>
  <c r="W2922" i="5"/>
  <c r="X2922" i="5"/>
  <c r="U2554" i="5"/>
  <c r="R2554" i="5"/>
  <c r="T2554" i="5"/>
  <c r="S2554" i="5"/>
  <c r="Q2554" i="5"/>
  <c r="AA2554" i="5" s="1"/>
  <c r="AC1739" i="5"/>
  <c r="AL1739" i="5" s="1"/>
  <c r="Y3178" i="5"/>
  <c r="X3178" i="5"/>
  <c r="V3178" i="5"/>
  <c r="Z3178" i="5" s="1"/>
  <c r="AB3178" i="5" s="1"/>
  <c r="W3178" i="5"/>
  <c r="S2836" i="5"/>
  <c r="R2836" i="5"/>
  <c r="T2836" i="5"/>
  <c r="Q2836" i="5"/>
  <c r="AA2836" i="5" s="1"/>
  <c r="U2836" i="5"/>
  <c r="P1823" i="5"/>
  <c r="O1824" i="5"/>
  <c r="AI1824" i="5" s="1"/>
  <c r="AD255" i="5"/>
  <c r="AN255" i="5" s="1"/>
  <c r="X353" i="5"/>
  <c r="Y353" i="5"/>
  <c r="V353" i="5"/>
  <c r="Z353" i="5" s="1"/>
  <c r="W353" i="5"/>
  <c r="AB1263" i="5"/>
  <c r="AC1263" i="5" s="1"/>
  <c r="AL1263" i="5" s="1"/>
  <c r="T3051" i="5"/>
  <c r="S3051" i="5"/>
  <c r="R3051" i="5"/>
  <c r="Q3051" i="5"/>
  <c r="AA3051" i="5" s="1"/>
  <c r="U3051" i="5"/>
  <c r="AE2267" i="5"/>
  <c r="AC2725" i="5"/>
  <c r="AL2725" i="5" s="1"/>
  <c r="S2368" i="5"/>
  <c r="R2368" i="5"/>
  <c r="T2368" i="5"/>
  <c r="Q2368" i="5"/>
  <c r="AA2368" i="5" s="1"/>
  <c r="U2368" i="5"/>
  <c r="AE2620" i="5"/>
  <c r="V2029" i="5"/>
  <c r="Z2029" i="5" s="1"/>
  <c r="AB2029" i="5" s="1"/>
  <c r="W2029" i="5"/>
  <c r="X2029" i="5"/>
  <c r="Y2029" i="5"/>
  <c r="Y778" i="5"/>
  <c r="V778" i="5"/>
  <c r="Z778" i="5" s="1"/>
  <c r="AB778" i="5" s="1"/>
  <c r="W778" i="5"/>
  <c r="X778" i="5"/>
  <c r="Y1379" i="5"/>
  <c r="V1379" i="5"/>
  <c r="Z1379" i="5" s="1"/>
  <c r="W1379" i="5"/>
  <c r="X1379" i="5"/>
  <c r="X498" i="5"/>
  <c r="Y498" i="5"/>
  <c r="V498" i="5"/>
  <c r="Z498" i="5" s="1"/>
  <c r="AB498" i="5" s="1"/>
  <c r="W498" i="5"/>
  <c r="X238" i="5"/>
  <c r="Y238" i="5"/>
  <c r="V238" i="5"/>
  <c r="Z238" i="5" s="1"/>
  <c r="AB238" i="5" s="1"/>
  <c r="W238" i="5"/>
  <c r="Y855" i="5"/>
  <c r="V855" i="5"/>
  <c r="Z855" i="5" s="1"/>
  <c r="AB855" i="5" s="1"/>
  <c r="W855" i="5"/>
  <c r="X855" i="5"/>
  <c r="Y1119" i="5"/>
  <c r="V1119" i="5"/>
  <c r="Z1119" i="5" s="1"/>
  <c r="AB1119" i="5" s="1"/>
  <c r="W1119" i="5"/>
  <c r="X1119" i="5"/>
  <c r="Y895" i="5"/>
  <c r="V895" i="5"/>
  <c r="Z895" i="5" s="1"/>
  <c r="AB895" i="5" s="1"/>
  <c r="W895" i="5"/>
  <c r="X895" i="5"/>
  <c r="Y1219" i="5"/>
  <c r="V1219" i="5"/>
  <c r="Z1219" i="5" s="1"/>
  <c r="AB1219" i="5" s="1"/>
  <c r="W1219" i="5"/>
  <c r="X1219" i="5"/>
  <c r="AB718" i="5"/>
  <c r="AC718" i="5" s="1"/>
  <c r="AL718" i="5" s="1"/>
  <c r="X379" i="5"/>
  <c r="Y379" i="5"/>
  <c r="V379" i="5"/>
  <c r="Z379" i="5" s="1"/>
  <c r="AB379" i="5" s="1"/>
  <c r="W379" i="5"/>
  <c r="AC379" i="5" s="1"/>
  <c r="AL379" i="5" s="1"/>
  <c r="AB353" i="5"/>
  <c r="Y1203" i="5"/>
  <c r="V1203" i="5"/>
  <c r="Z1203" i="5" s="1"/>
  <c r="AB1203" i="5" s="1"/>
  <c r="W1203" i="5"/>
  <c r="AC1203" i="5" s="1"/>
  <c r="AL1203" i="5" s="1"/>
  <c r="X1203" i="5"/>
  <c r="Y1018" i="5"/>
  <c r="V1018" i="5"/>
  <c r="Z1018" i="5" s="1"/>
  <c r="AB1018" i="5" s="1"/>
  <c r="W1018" i="5"/>
  <c r="X1018" i="5"/>
  <c r="AE1922" i="5"/>
  <c r="AC2284" i="5"/>
  <c r="AL2284" i="5" s="1"/>
  <c r="P3052" i="5"/>
  <c r="O3053" i="5"/>
  <c r="AI3053" i="5" s="1"/>
  <c r="P2331" i="5"/>
  <c r="O2332" i="5"/>
  <c r="AI2332" i="5" s="1"/>
  <c r="O2423" i="5"/>
  <c r="AI2423" i="5" s="1"/>
  <c r="P2422" i="5"/>
  <c r="U1568" i="5"/>
  <c r="R1568" i="5"/>
  <c r="T1568" i="5"/>
  <c r="S1568" i="5"/>
  <c r="Q1568" i="5"/>
  <c r="AA1568" i="5" s="1"/>
  <c r="P2941" i="5"/>
  <c r="O2942" i="5"/>
  <c r="AI2942" i="5" s="1"/>
  <c r="AC2028" i="5"/>
  <c r="AL2028" i="5" s="1"/>
  <c r="AC3249" i="5"/>
  <c r="AL3249" i="5" s="1"/>
  <c r="AD2328" i="5"/>
  <c r="AN2328" i="5" s="1"/>
  <c r="AE1998" i="5"/>
  <c r="S1720" i="5"/>
  <c r="T1720" i="5"/>
  <c r="U1720" i="5"/>
  <c r="Q1720" i="5"/>
  <c r="AA1720" i="5" s="1"/>
  <c r="R1720" i="5"/>
  <c r="P1661" i="5"/>
  <c r="O1662" i="5"/>
  <c r="AI1662" i="5" s="1"/>
  <c r="AC1587" i="5"/>
  <c r="AL1587" i="5" s="1"/>
  <c r="S2185" i="5"/>
  <c r="Q2185" i="5"/>
  <c r="AA2185" i="5" s="1"/>
  <c r="T2185" i="5"/>
  <c r="U2185" i="5"/>
  <c r="R2185" i="5"/>
  <c r="W1972" i="5"/>
  <c r="V1972" i="5"/>
  <c r="Z1972" i="5" s="1"/>
  <c r="AB1972" i="5" s="1"/>
  <c r="X1972" i="5"/>
  <c r="Y1972" i="5"/>
  <c r="AD2268" i="5"/>
  <c r="AN2268" i="5" s="1"/>
  <c r="AC3152" i="5"/>
  <c r="AL3152" i="5" s="1"/>
  <c r="AC655" i="5"/>
  <c r="AL655" i="5" s="1"/>
  <c r="AE2552" i="5"/>
  <c r="AD1519" i="5"/>
  <c r="AN1519" i="5" s="1"/>
  <c r="AE1566" i="5"/>
  <c r="Q2121" i="5"/>
  <c r="AA2121" i="5" s="1"/>
  <c r="T2121" i="5"/>
  <c r="U2121" i="5"/>
  <c r="R2121" i="5"/>
  <c r="S2121" i="5"/>
  <c r="W2887" i="5"/>
  <c r="X2887" i="5"/>
  <c r="V2887" i="5"/>
  <c r="Z2887" i="5" s="1"/>
  <c r="Y2887" i="5"/>
  <c r="AE1971" i="5"/>
  <c r="W2835" i="5"/>
  <c r="X2835" i="5"/>
  <c r="Y2835" i="5"/>
  <c r="V2835" i="5"/>
  <c r="Z2835" i="5" s="1"/>
  <c r="AE2329" i="5"/>
  <c r="Y3293" i="5"/>
  <c r="V3293" i="5"/>
  <c r="Z3293" i="5" s="1"/>
  <c r="AB3293" i="5" s="1"/>
  <c r="AE3293" i="5" s="1"/>
  <c r="W3293" i="5"/>
  <c r="X3293" i="5"/>
  <c r="AE2367" i="5"/>
  <c r="T3154" i="5"/>
  <c r="U3154" i="5"/>
  <c r="R3154" i="5"/>
  <c r="Q3154" i="5"/>
  <c r="AA3154" i="5" s="1"/>
  <c r="S3154" i="5"/>
  <c r="S1691" i="5"/>
  <c r="Q1691" i="5"/>
  <c r="AA1691" i="5" s="1"/>
  <c r="T1691" i="5"/>
  <c r="R1691" i="5"/>
  <c r="U1691" i="5"/>
  <c r="P1789" i="5"/>
  <c r="O1790" i="5"/>
  <c r="AI1790" i="5" s="1"/>
  <c r="O2729" i="5"/>
  <c r="AI2729" i="5" s="1"/>
  <c r="P2728" i="5"/>
  <c r="AD2921" i="5"/>
  <c r="AN2921" i="5" s="1"/>
  <c r="AE1689" i="5"/>
  <c r="W3076" i="5"/>
  <c r="X3076" i="5"/>
  <c r="V3076" i="5"/>
  <c r="Z3076" i="5" s="1"/>
  <c r="Y3076" i="5"/>
  <c r="AC2775" i="5"/>
  <c r="AL2775" i="5" s="1"/>
  <c r="AE3292" i="5"/>
  <c r="AC2219" i="5"/>
  <c r="AL2219" i="5" s="1"/>
  <c r="AC2834" i="5"/>
  <c r="AL2834" i="5" s="1"/>
  <c r="X1787" i="5"/>
  <c r="Y1787" i="5"/>
  <c r="W1787" i="5"/>
  <c r="V1787" i="5"/>
  <c r="Z1787" i="5" s="1"/>
  <c r="P2623" i="5"/>
  <c r="O2624" i="5"/>
  <c r="AI2624" i="5" s="1"/>
  <c r="X1719" i="5"/>
  <c r="W1719" i="5"/>
  <c r="Y1719" i="5"/>
  <c r="V1719" i="5"/>
  <c r="Z1719" i="5" s="1"/>
  <c r="S2286" i="5"/>
  <c r="Q2286" i="5"/>
  <c r="AA2286" i="5" s="1"/>
  <c r="T2286" i="5"/>
  <c r="U2286" i="5"/>
  <c r="R2286" i="5"/>
  <c r="W3050" i="5"/>
  <c r="X3050" i="5"/>
  <c r="V3050" i="5"/>
  <c r="Z3050" i="5" s="1"/>
  <c r="AB3050" i="5" s="1"/>
  <c r="Y3050" i="5"/>
  <c r="Y1567" i="5"/>
  <c r="X1567" i="5"/>
  <c r="V1567" i="5"/>
  <c r="Z1567" i="5" s="1"/>
  <c r="AB1567" i="5" s="1"/>
  <c r="W1567" i="5"/>
  <c r="P1742" i="5"/>
  <c r="O1743" i="5"/>
  <c r="AI1743" i="5" s="1"/>
  <c r="W1520" i="5"/>
  <c r="X1520" i="5"/>
  <c r="V1520" i="5"/>
  <c r="Z1520" i="5" s="1"/>
  <c r="AB1520" i="5" s="1"/>
  <c r="Y1520" i="5"/>
  <c r="AE1520" i="5" s="1"/>
  <c r="X159" i="5"/>
  <c r="Y159" i="5"/>
  <c r="V159" i="5"/>
  <c r="Z159" i="5" s="1"/>
  <c r="AB159" i="5" s="1"/>
  <c r="W159" i="5"/>
  <c r="AD718" i="5"/>
  <c r="AN718" i="5" s="1"/>
  <c r="AD353" i="5"/>
  <c r="AN353" i="5" s="1"/>
  <c r="Y1620" i="5"/>
  <c r="V1620" i="5"/>
  <c r="Z1620" i="5" s="1"/>
  <c r="AB1620" i="5" s="1"/>
  <c r="X1620" i="5"/>
  <c r="W1620" i="5"/>
  <c r="O3296" i="5"/>
  <c r="AI3296" i="5" s="1"/>
  <c r="P3295" i="5"/>
  <c r="Q2221" i="5"/>
  <c r="AA2221" i="5" s="1"/>
  <c r="R2221" i="5"/>
  <c r="U2221" i="5"/>
  <c r="S2221" i="5"/>
  <c r="T2221" i="5"/>
  <c r="R1521" i="5"/>
  <c r="S1521" i="5"/>
  <c r="Q1521" i="5"/>
  <c r="AA1521" i="5" s="1"/>
  <c r="T1521" i="5"/>
  <c r="U1521" i="5"/>
  <c r="Y2521" i="5"/>
  <c r="X2521" i="5"/>
  <c r="V2521" i="5"/>
  <c r="Z2521" i="5" s="1"/>
  <c r="AB2521" i="5" s="1"/>
  <c r="W2521" i="5"/>
  <c r="AE2028" i="5"/>
  <c r="V3277" i="5"/>
  <c r="Z3277" i="5" s="1"/>
  <c r="AB3277" i="5" s="1"/>
  <c r="Y3277" i="5"/>
  <c r="W3277" i="5"/>
  <c r="X3277" i="5"/>
  <c r="W1999" i="5"/>
  <c r="V1999" i="5"/>
  <c r="Z1999" i="5" s="1"/>
  <c r="AB1999" i="5" s="1"/>
  <c r="X1999" i="5"/>
  <c r="Y1999" i="5"/>
  <c r="R1621" i="5"/>
  <c r="U1621" i="5"/>
  <c r="S1621" i="5"/>
  <c r="Q1621" i="5"/>
  <c r="AA1621" i="5" s="1"/>
  <c r="T1621" i="5"/>
  <c r="AE2268" i="5"/>
  <c r="AC2552" i="5"/>
  <c r="AL2552" i="5" s="1"/>
  <c r="R2030" i="5"/>
  <c r="U2030" i="5"/>
  <c r="S2030" i="5"/>
  <c r="Q2030" i="5"/>
  <c r="AA2030" i="5" s="1"/>
  <c r="T2030" i="5"/>
  <c r="V2285" i="5"/>
  <c r="Z2285" i="5" s="1"/>
  <c r="AB2285" i="5" s="1"/>
  <c r="W2285" i="5"/>
  <c r="X2285" i="5"/>
  <c r="Y2285" i="5"/>
  <c r="Y2621" i="5"/>
  <c r="X2621" i="5"/>
  <c r="AD2621" i="5" s="1"/>
  <c r="AN2621" i="5" s="1"/>
  <c r="V2621" i="5"/>
  <c r="Z2621" i="5" s="1"/>
  <c r="AB2621" i="5" s="1"/>
  <c r="W2621" i="5"/>
  <c r="Q2000" i="5"/>
  <c r="AA2000" i="5" s="1"/>
  <c r="S2000" i="5"/>
  <c r="U2000" i="5"/>
  <c r="T2000" i="5"/>
  <c r="R2000" i="5"/>
  <c r="S1973" i="5"/>
  <c r="T1973" i="5"/>
  <c r="U1973" i="5"/>
  <c r="Q1973" i="5"/>
  <c r="AA1973" i="5" s="1"/>
  <c r="R1973" i="5"/>
  <c r="V1690" i="5"/>
  <c r="Z1690" i="5" s="1"/>
  <c r="AB1690" i="5" s="1"/>
  <c r="W1690" i="5"/>
  <c r="X1690" i="5"/>
  <c r="Y1690" i="5"/>
  <c r="Q2400" i="5"/>
  <c r="AA2400" i="5" s="1"/>
  <c r="U2400" i="5"/>
  <c r="T2400" i="5"/>
  <c r="S2400" i="5"/>
  <c r="R2400" i="5"/>
  <c r="R2050" i="5"/>
  <c r="Q2050" i="5"/>
  <c r="AA2050" i="5" s="1"/>
  <c r="S2050" i="5"/>
  <c r="T2050" i="5"/>
  <c r="U2050" i="5"/>
  <c r="AC669" i="5"/>
  <c r="AL669" i="5" s="1"/>
  <c r="Y1418" i="5"/>
  <c r="V1418" i="5"/>
  <c r="Z1418" i="5" s="1"/>
  <c r="AB1418" i="5" s="1"/>
  <c r="W1418" i="5"/>
  <c r="X1418" i="5"/>
  <c r="AB445" i="5"/>
  <c r="AD445" i="5" s="1"/>
  <c r="AN445" i="5" s="1"/>
  <c r="Y670" i="5"/>
  <c r="V670" i="5"/>
  <c r="Z670" i="5" s="1"/>
  <c r="AB670" i="5" s="1"/>
  <c r="W670" i="5"/>
  <c r="AC670" i="5" s="1"/>
  <c r="AL670" i="5" s="1"/>
  <c r="X670" i="5"/>
  <c r="AD670" i="5" s="1"/>
  <c r="AN670" i="5" s="1"/>
  <c r="X418" i="5"/>
  <c r="Y418" i="5"/>
  <c r="V418" i="5"/>
  <c r="Z418" i="5" s="1"/>
  <c r="AB418" i="5" s="1"/>
  <c r="W418" i="5"/>
  <c r="X256" i="5"/>
  <c r="Y256" i="5"/>
  <c r="V256" i="5"/>
  <c r="Z256" i="5" s="1"/>
  <c r="AB256" i="5" s="1"/>
  <c r="W256" i="5"/>
  <c r="AC353" i="5"/>
  <c r="AL353" i="5" s="1"/>
  <c r="AD2284" i="5"/>
  <c r="AN2284" i="5" s="1"/>
  <c r="R3294" i="5"/>
  <c r="S3294" i="5"/>
  <c r="Q3294" i="5"/>
  <c r="AA3294" i="5" s="1"/>
  <c r="T3294" i="5"/>
  <c r="U3294" i="5"/>
  <c r="O2223" i="5"/>
  <c r="AI2223" i="5" s="1"/>
  <c r="P2222" i="5"/>
  <c r="AD2029" i="5"/>
  <c r="AN2029" i="5" s="1"/>
  <c r="V1588" i="5"/>
  <c r="Z1588" i="5" s="1"/>
  <c r="AB1588" i="5" s="1"/>
  <c r="Y1588" i="5"/>
  <c r="W1588" i="5"/>
  <c r="X1588" i="5"/>
  <c r="W2923" i="5"/>
  <c r="X2923" i="5"/>
  <c r="Y2923" i="5"/>
  <c r="V2923" i="5"/>
  <c r="Z2923" i="5" s="1"/>
  <c r="AE1519" i="5"/>
  <c r="AC2419" i="5"/>
  <c r="AL2419" i="5" s="1"/>
  <c r="Y2120" i="5"/>
  <c r="V2120" i="5"/>
  <c r="Z2120" i="5" s="1"/>
  <c r="W2120" i="5"/>
  <c r="X2120" i="5"/>
  <c r="X2886" i="5"/>
  <c r="Y2886" i="5"/>
  <c r="V2886" i="5"/>
  <c r="Z2886" i="5" s="1"/>
  <c r="AB2886" i="5" s="1"/>
  <c r="AD2886" i="5" s="1"/>
  <c r="AN2886" i="5" s="1"/>
  <c r="W2886" i="5"/>
  <c r="AD3075" i="5"/>
  <c r="AN3075" i="5" s="1"/>
  <c r="AB1379" i="5"/>
  <c r="AE1379" i="5" s="1"/>
  <c r="AC1379" i="5"/>
  <c r="AL1379" i="5" s="1"/>
  <c r="Y1334" i="5"/>
  <c r="V1334" i="5"/>
  <c r="Z1334" i="5" s="1"/>
  <c r="AB1334" i="5" s="1"/>
  <c r="W1334" i="5"/>
  <c r="X1334" i="5"/>
  <c r="P537" i="5"/>
  <c r="X535" i="5"/>
  <c r="Y535" i="5"/>
  <c r="V535" i="5"/>
  <c r="Z535" i="5" s="1"/>
  <c r="AB535" i="5" s="1"/>
  <c r="W535" i="5"/>
  <c r="W560" i="5"/>
  <c r="V560" i="5"/>
  <c r="Z560" i="5" s="1"/>
  <c r="AB560" i="5" s="1"/>
  <c r="X560" i="5"/>
  <c r="AD560" i="5" s="1"/>
  <c r="AN560" i="5" s="1"/>
  <c r="Y560" i="5"/>
  <c r="Y948" i="5"/>
  <c r="V948" i="5"/>
  <c r="Z948" i="5" s="1"/>
  <c r="AB948" i="5" s="1"/>
  <c r="W948" i="5"/>
  <c r="X948" i="5"/>
  <c r="Y1450" i="5"/>
  <c r="V1450" i="5"/>
  <c r="Z1450" i="5" s="1"/>
  <c r="AB1450" i="5" s="1"/>
  <c r="W1450" i="5"/>
  <c r="X1450" i="5"/>
  <c r="AE718" i="5"/>
  <c r="AE353" i="5"/>
  <c r="Y920" i="5"/>
  <c r="V920" i="5"/>
  <c r="Z920" i="5" s="1"/>
  <c r="AB920" i="5" s="1"/>
  <c r="W920" i="5"/>
  <c r="X920" i="5"/>
  <c r="AE1263" i="5"/>
  <c r="Y1202" i="5"/>
  <c r="W1202" i="5"/>
  <c r="X1202" i="5"/>
  <c r="V1202" i="5"/>
  <c r="Z1202" i="5" s="1"/>
  <c r="AB1202" i="5" s="1"/>
  <c r="AC2267" i="5"/>
  <c r="AL2267" i="5" s="1"/>
  <c r="AD3176" i="5"/>
  <c r="AN3176" i="5" s="1"/>
  <c r="S2330" i="5"/>
  <c r="Q2330" i="5"/>
  <c r="AA2330" i="5" s="1"/>
  <c r="T2330" i="5"/>
  <c r="U2330" i="5"/>
  <c r="R2330" i="5"/>
  <c r="R2421" i="5"/>
  <c r="U2421" i="5"/>
  <c r="S2421" i="5"/>
  <c r="T2421" i="5"/>
  <c r="Q2421" i="5"/>
  <c r="AA2421" i="5" s="1"/>
  <c r="X3094" i="5"/>
  <c r="Y3094" i="5"/>
  <c r="W3094" i="5"/>
  <c r="V3094" i="5"/>
  <c r="Z3094" i="5" s="1"/>
  <c r="AB3094" i="5" s="1"/>
  <c r="P1569" i="5"/>
  <c r="O1570" i="5"/>
  <c r="AI1570" i="5" s="1"/>
  <c r="AE3049" i="5"/>
  <c r="AC2620" i="5"/>
  <c r="AL2620" i="5" s="1"/>
  <c r="U2940" i="5"/>
  <c r="S2940" i="5"/>
  <c r="R2940" i="5"/>
  <c r="T2940" i="5"/>
  <c r="Q2940" i="5"/>
  <c r="AA2940" i="5" s="1"/>
  <c r="AE2029" i="5"/>
  <c r="AB2923" i="5"/>
  <c r="AE2923" i="5" s="1"/>
  <c r="AB2120" i="5"/>
  <c r="P1522" i="5"/>
  <c r="O1523" i="5"/>
  <c r="AI1523" i="5" s="1"/>
  <c r="AD2885" i="5"/>
  <c r="AN2885" i="5" s="1"/>
  <c r="AC2521" i="5"/>
  <c r="AL2521" i="5" s="1"/>
  <c r="O2779" i="5"/>
  <c r="AI2779" i="5" s="1"/>
  <c r="P2778" i="5"/>
  <c r="P3022" i="5"/>
  <c r="O3023" i="5"/>
  <c r="AI3023" i="5" s="1"/>
  <c r="AD3277" i="5"/>
  <c r="AN3277" i="5" s="1"/>
  <c r="AD1998" i="5"/>
  <c r="AN1998" i="5" s="1"/>
  <c r="W2553" i="5"/>
  <c r="V2553" i="5"/>
  <c r="Z2553" i="5" s="1"/>
  <c r="AB2553" i="5" s="1"/>
  <c r="X2553" i="5"/>
  <c r="Y2553" i="5"/>
  <c r="O1623" i="5"/>
  <c r="AI1623" i="5" s="1"/>
  <c r="P1622" i="5"/>
  <c r="V2220" i="5"/>
  <c r="Z2220" i="5" s="1"/>
  <c r="AB2220" i="5" s="1"/>
  <c r="W2220" i="5"/>
  <c r="X2220" i="5"/>
  <c r="AD2220" i="5" s="1"/>
  <c r="AN2220" i="5" s="1"/>
  <c r="Y2220" i="5"/>
  <c r="AE2220" i="5" s="1"/>
  <c r="AC2268" i="5"/>
  <c r="AL2268" i="5" s="1"/>
  <c r="AD2552" i="5"/>
  <c r="AN2552" i="5" s="1"/>
  <c r="P2031" i="5"/>
  <c r="O2032" i="5"/>
  <c r="AI2032" i="5" s="1"/>
  <c r="P1590" i="5"/>
  <c r="O1591" i="5"/>
  <c r="AI1591" i="5" s="1"/>
  <c r="W2399" i="5"/>
  <c r="X2399" i="5"/>
  <c r="V2399" i="5"/>
  <c r="Z2399" i="5" s="1"/>
  <c r="AB2399" i="5" s="1"/>
  <c r="Y2399" i="5"/>
  <c r="AC1619" i="5"/>
  <c r="AL1619" i="5" s="1"/>
  <c r="AB3177" i="5"/>
  <c r="AE3177" i="5" s="1"/>
  <c r="AB2887" i="5"/>
  <c r="AC2887" i="5" s="1"/>
  <c r="AL2887" i="5" s="1"/>
  <c r="AD1971" i="5"/>
  <c r="AN1971" i="5" s="1"/>
  <c r="AB2835" i="5"/>
  <c r="AD2835" i="5" s="1"/>
  <c r="AN2835" i="5" s="1"/>
  <c r="AD2329" i="5"/>
  <c r="AN2329" i="5" s="1"/>
  <c r="O3156" i="5"/>
  <c r="AI3156" i="5" s="1"/>
  <c r="P3155" i="5"/>
  <c r="X2939" i="5"/>
  <c r="Y2939" i="5"/>
  <c r="V2939" i="5"/>
  <c r="Z2939" i="5" s="1"/>
  <c r="AB2939" i="5" s="1"/>
  <c r="W2939" i="5"/>
  <c r="AC2922" i="5"/>
  <c r="AL2922" i="5" s="1"/>
  <c r="AD2922" i="5"/>
  <c r="AN2922" i="5" s="1"/>
  <c r="S1788" i="5"/>
  <c r="R1788" i="5"/>
  <c r="T1788" i="5"/>
  <c r="U1788" i="5"/>
  <c r="Q1788" i="5"/>
  <c r="AA1788" i="5" s="1"/>
  <c r="AC2049" i="5"/>
  <c r="AL2049" i="5" s="1"/>
  <c r="O2002" i="5"/>
  <c r="AI2002" i="5" s="1"/>
  <c r="P2001" i="5"/>
  <c r="P2555" i="5"/>
  <c r="O2556" i="5"/>
  <c r="AI2556" i="5" s="1"/>
  <c r="Y1659" i="5"/>
  <c r="V1659" i="5"/>
  <c r="Z1659" i="5" s="1"/>
  <c r="AB1659" i="5" s="1"/>
  <c r="X1659" i="5"/>
  <c r="W1659" i="5"/>
  <c r="AC2921" i="5"/>
  <c r="AL2921" i="5" s="1"/>
  <c r="X2776" i="5"/>
  <c r="Y2776" i="5"/>
  <c r="V2776" i="5"/>
  <c r="Z2776" i="5" s="1"/>
  <c r="AB2776" i="5" s="1"/>
  <c r="W2776" i="5"/>
  <c r="W2184" i="5"/>
  <c r="X2184" i="5"/>
  <c r="Y2184" i="5"/>
  <c r="V2184" i="5"/>
  <c r="Z2184" i="5" s="1"/>
  <c r="AB2184" i="5" s="1"/>
  <c r="AD1739" i="5"/>
  <c r="AN1739" i="5" s="1"/>
  <c r="AC1689" i="5"/>
  <c r="AL1689" i="5" s="1"/>
  <c r="X3153" i="5"/>
  <c r="V3153" i="5"/>
  <c r="Z3153" i="5" s="1"/>
  <c r="AB3153" i="5" s="1"/>
  <c r="AD3153" i="5" s="1"/>
  <c r="AN3153" i="5" s="1"/>
  <c r="Y3153" i="5"/>
  <c r="W3153" i="5"/>
  <c r="X1740" i="5"/>
  <c r="Y1740" i="5"/>
  <c r="V1740" i="5"/>
  <c r="Z1740" i="5" s="1"/>
  <c r="AB1740" i="5" s="1"/>
  <c r="W1740" i="5"/>
  <c r="AD2520" i="5"/>
  <c r="AN2520" i="5" s="1"/>
  <c r="V3020" i="5"/>
  <c r="Z3020" i="5" s="1"/>
  <c r="AB3020" i="5" s="1"/>
  <c r="W3020" i="5"/>
  <c r="AC3020" i="5" s="1"/>
  <c r="AL3020" i="5" s="1"/>
  <c r="Y3020" i="5"/>
  <c r="AE3020" i="5" s="1"/>
  <c r="X3020" i="5"/>
  <c r="AE1820" i="5"/>
  <c r="X3276" i="5"/>
  <c r="Y3276" i="5"/>
  <c r="V3276" i="5"/>
  <c r="Z3276" i="5" s="1"/>
  <c r="AB3276" i="5" s="1"/>
  <c r="W3276" i="5"/>
  <c r="AB3076" i="5"/>
  <c r="AE3076" i="5" s="1"/>
  <c r="AD3292" i="5"/>
  <c r="AN3292" i="5" s="1"/>
  <c r="AB1787" i="5"/>
  <c r="AD1787" i="5" s="1"/>
  <c r="AN1787" i="5" s="1"/>
  <c r="Q2622" i="5"/>
  <c r="AA2622" i="5" s="1"/>
  <c r="S2622" i="5"/>
  <c r="U2622" i="5"/>
  <c r="R2622" i="5"/>
  <c r="T2622" i="5"/>
  <c r="AB1719" i="5"/>
  <c r="AE1719" i="5" s="1"/>
  <c r="O2838" i="5"/>
  <c r="AI2838" i="5" s="1"/>
  <c r="P2837" i="5"/>
  <c r="AD3050" i="5"/>
  <c r="AN3050" i="5" s="1"/>
  <c r="AC1786" i="5"/>
  <c r="AL1786" i="5" s="1"/>
  <c r="V2420" i="5"/>
  <c r="Z2420" i="5" s="1"/>
  <c r="AB2420" i="5" s="1"/>
  <c r="AD2420" i="5" s="1"/>
  <c r="AN2420" i="5" s="1"/>
  <c r="Y2420" i="5"/>
  <c r="W2420" i="5"/>
  <c r="X2420" i="5"/>
  <c r="Q1741" i="5"/>
  <c r="AA1741" i="5" s="1"/>
  <c r="T1741" i="5"/>
  <c r="U1741" i="5"/>
  <c r="R1741" i="5"/>
  <c r="S1741" i="5"/>
  <c r="AD1922" i="5"/>
  <c r="AN1922" i="5" s="1"/>
  <c r="X1923" i="5"/>
  <c r="Y1923" i="5"/>
  <c r="V1923" i="5"/>
  <c r="Z1923" i="5" s="1"/>
  <c r="W1923" i="5"/>
  <c r="P1925" i="5"/>
  <c r="O1926" i="5"/>
  <c r="AI1926" i="5" s="1"/>
  <c r="AB1923" i="5"/>
  <c r="AD1923" i="5" s="1"/>
  <c r="AN1923" i="5" s="1"/>
  <c r="S1924" i="5"/>
  <c r="T1924" i="5"/>
  <c r="Q1924" i="5"/>
  <c r="AA1924" i="5" s="1"/>
  <c r="U1924" i="5"/>
  <c r="R1924" i="5"/>
  <c r="AD1489" i="5"/>
  <c r="AN1489" i="5" s="1"/>
  <c r="Y1490" i="5"/>
  <c r="V1490" i="5"/>
  <c r="Z1490" i="5" s="1"/>
  <c r="AB1490" i="5" s="1"/>
  <c r="AD1490" i="5" s="1"/>
  <c r="AN1490" i="5" s="1"/>
  <c r="W1490" i="5"/>
  <c r="X1490" i="5"/>
  <c r="O1222" i="5"/>
  <c r="AI1222" i="5" s="1"/>
  <c r="P1221" i="5"/>
  <c r="U671" i="5"/>
  <c r="R671" i="5"/>
  <c r="S671" i="5"/>
  <c r="T671" i="5"/>
  <c r="Q671" i="5"/>
  <c r="AA671" i="5" s="1"/>
  <c r="O951" i="5"/>
  <c r="AI951" i="5" s="1"/>
  <c r="P950" i="5"/>
  <c r="O721" i="5"/>
  <c r="AI721" i="5" s="1"/>
  <c r="P720" i="5"/>
  <c r="O1266" i="5"/>
  <c r="AI1266" i="5" s="1"/>
  <c r="P1265" i="5"/>
  <c r="O563" i="5"/>
  <c r="AI563" i="5" s="1"/>
  <c r="P562" i="5"/>
  <c r="O448" i="5"/>
  <c r="AI448" i="5" s="1"/>
  <c r="P447" i="5"/>
  <c r="O1453" i="5"/>
  <c r="AI1453" i="5" s="1"/>
  <c r="P1452" i="5"/>
  <c r="U756" i="5"/>
  <c r="R756" i="5"/>
  <c r="S756" i="5"/>
  <c r="T756" i="5"/>
  <c r="Q756" i="5"/>
  <c r="AA756" i="5" s="1"/>
  <c r="U1419" i="5"/>
  <c r="S1419" i="5"/>
  <c r="T1419" i="5"/>
  <c r="R1419" i="5"/>
  <c r="Q1419" i="5"/>
  <c r="AA1419" i="5" s="1"/>
  <c r="O1382" i="5"/>
  <c r="AI1382" i="5" s="1"/>
  <c r="P1381" i="5"/>
  <c r="O673" i="5"/>
  <c r="AI673" i="5" s="1"/>
  <c r="P672" i="5"/>
  <c r="U419" i="5"/>
  <c r="R419" i="5"/>
  <c r="S419" i="5"/>
  <c r="T419" i="5"/>
  <c r="Q419" i="5"/>
  <c r="AA419" i="5" s="1"/>
  <c r="U856" i="5"/>
  <c r="R856" i="5"/>
  <c r="S856" i="5"/>
  <c r="T856" i="5"/>
  <c r="Q856" i="5"/>
  <c r="AA856" i="5" s="1"/>
  <c r="O382" i="5"/>
  <c r="AI382" i="5" s="1"/>
  <c r="P381" i="5"/>
  <c r="O1122" i="5"/>
  <c r="AI1122" i="5" s="1"/>
  <c r="P1121" i="5"/>
  <c r="U536" i="5"/>
  <c r="S536" i="5"/>
  <c r="R536" i="5"/>
  <c r="Q536" i="5"/>
  <c r="AA536" i="5" s="1"/>
  <c r="T536" i="5"/>
  <c r="U896" i="5"/>
  <c r="R896" i="5"/>
  <c r="S896" i="5"/>
  <c r="T896" i="5"/>
  <c r="Q896" i="5"/>
  <c r="AA896" i="5" s="1"/>
  <c r="O758" i="5"/>
  <c r="AI758" i="5" s="1"/>
  <c r="P757" i="5"/>
  <c r="O1421" i="5"/>
  <c r="AI1421" i="5" s="1"/>
  <c r="P1420" i="5"/>
  <c r="U1335" i="5"/>
  <c r="S1335" i="5"/>
  <c r="T1335" i="5"/>
  <c r="R1335" i="5"/>
  <c r="Q1335" i="5"/>
  <c r="AA1335" i="5" s="1"/>
  <c r="O501" i="5"/>
  <c r="AI501" i="5" s="1"/>
  <c r="P500" i="5"/>
  <c r="O162" i="5"/>
  <c r="AI162" i="5" s="1"/>
  <c r="P161" i="5"/>
  <c r="U380" i="5"/>
  <c r="R380" i="5"/>
  <c r="S380" i="5"/>
  <c r="T380" i="5"/>
  <c r="Q380" i="5"/>
  <c r="AA380" i="5" s="1"/>
  <c r="U1120" i="5"/>
  <c r="R1120" i="5"/>
  <c r="S1120" i="5"/>
  <c r="T1120" i="5"/>
  <c r="Q1120" i="5"/>
  <c r="AA1120" i="5" s="1"/>
  <c r="O1021" i="5"/>
  <c r="AI1021" i="5" s="1"/>
  <c r="P1020" i="5"/>
  <c r="U499" i="5"/>
  <c r="R499" i="5"/>
  <c r="T499" i="5"/>
  <c r="S499" i="5"/>
  <c r="Q499" i="5"/>
  <c r="AA499" i="5" s="1"/>
  <c r="U1220" i="5"/>
  <c r="T1220" i="5"/>
  <c r="R1220" i="5"/>
  <c r="Q1220" i="5"/>
  <c r="AA1220" i="5" s="1"/>
  <c r="S1220" i="5"/>
  <c r="U239" i="5"/>
  <c r="S239" i="5"/>
  <c r="T239" i="5"/>
  <c r="R239" i="5"/>
  <c r="Q239" i="5"/>
  <c r="AA239" i="5" s="1"/>
  <c r="O421" i="5"/>
  <c r="AI421" i="5" s="1"/>
  <c r="P420" i="5"/>
  <c r="O858" i="5"/>
  <c r="AI858" i="5" s="1"/>
  <c r="P857" i="5"/>
  <c r="U257" i="5"/>
  <c r="R257" i="5"/>
  <c r="S257" i="5"/>
  <c r="T257" i="5"/>
  <c r="Q257" i="5"/>
  <c r="AA257" i="5" s="1"/>
  <c r="U1491" i="5"/>
  <c r="S1491" i="5"/>
  <c r="T1491" i="5"/>
  <c r="R1491" i="5"/>
  <c r="Q1491" i="5"/>
  <c r="AA1491" i="5" s="1"/>
  <c r="U354" i="5"/>
  <c r="T354" i="5"/>
  <c r="R354" i="5"/>
  <c r="S354" i="5"/>
  <c r="Q354" i="5"/>
  <c r="AA354" i="5" s="1"/>
  <c r="U921" i="5"/>
  <c r="S921" i="5"/>
  <c r="T921" i="5"/>
  <c r="R921" i="5"/>
  <c r="Q921" i="5"/>
  <c r="AA921" i="5" s="1"/>
  <c r="U537" i="5"/>
  <c r="T537" i="5"/>
  <c r="R537" i="5"/>
  <c r="S537" i="5"/>
  <c r="Q537" i="5"/>
  <c r="AA537" i="5" s="1"/>
  <c r="O898" i="5"/>
  <c r="AI898" i="5" s="1"/>
  <c r="P897" i="5"/>
  <c r="U19" i="5"/>
  <c r="S19" i="5"/>
  <c r="T19" i="5"/>
  <c r="R19" i="5"/>
  <c r="Q19" i="5"/>
  <c r="AA19" i="5" s="1"/>
  <c r="U779" i="5"/>
  <c r="R779" i="5"/>
  <c r="S779" i="5"/>
  <c r="T779" i="5"/>
  <c r="Q779" i="5"/>
  <c r="AA779" i="5" s="1"/>
  <c r="O1337" i="5"/>
  <c r="AI1337" i="5" s="1"/>
  <c r="P1336" i="5"/>
  <c r="O241" i="5"/>
  <c r="AI241" i="5" s="1"/>
  <c r="P240" i="5"/>
  <c r="U949" i="5"/>
  <c r="S949" i="5"/>
  <c r="T949" i="5"/>
  <c r="R949" i="5"/>
  <c r="Q949" i="5"/>
  <c r="AA949" i="5" s="1"/>
  <c r="U160" i="5"/>
  <c r="T160" i="5"/>
  <c r="R160" i="5"/>
  <c r="S160" i="5"/>
  <c r="Q160" i="5"/>
  <c r="AA160" i="5" s="1"/>
  <c r="U719" i="5"/>
  <c r="R719" i="5"/>
  <c r="S719" i="5"/>
  <c r="T719" i="5"/>
  <c r="Q719" i="5"/>
  <c r="AA719" i="5" s="1"/>
  <c r="O259" i="5"/>
  <c r="AI259" i="5" s="1"/>
  <c r="P258" i="5"/>
  <c r="O1493" i="5"/>
  <c r="AI1493" i="5" s="1"/>
  <c r="P1492" i="5"/>
  <c r="O356" i="5"/>
  <c r="AI356" i="5" s="1"/>
  <c r="P355" i="5"/>
  <c r="O923" i="5"/>
  <c r="AI923" i="5" s="1"/>
  <c r="P922" i="5"/>
  <c r="U1264" i="5"/>
  <c r="T1264" i="5"/>
  <c r="R1264" i="5"/>
  <c r="Q1264" i="5"/>
  <c r="AA1264" i="5" s="1"/>
  <c r="S1264" i="5"/>
  <c r="U1019" i="5"/>
  <c r="R1019" i="5"/>
  <c r="S1019" i="5"/>
  <c r="T1019" i="5"/>
  <c r="Q1019" i="5"/>
  <c r="AA1019" i="5" s="1"/>
  <c r="U561" i="5"/>
  <c r="S561" i="5"/>
  <c r="T561" i="5"/>
  <c r="Q561" i="5"/>
  <c r="AA561" i="5" s="1"/>
  <c r="R561" i="5"/>
  <c r="T446" i="5"/>
  <c r="U446" i="5"/>
  <c r="Q446" i="5"/>
  <c r="AA446" i="5" s="1"/>
  <c r="S446" i="5"/>
  <c r="R446" i="5"/>
  <c r="U1451" i="5"/>
  <c r="S1451" i="5"/>
  <c r="T1451" i="5"/>
  <c r="R1451" i="5"/>
  <c r="Q1451" i="5"/>
  <c r="AA1451" i="5" s="1"/>
  <c r="O21" i="5"/>
  <c r="AI21" i="5" s="1"/>
  <c r="P20" i="5"/>
  <c r="O781" i="5"/>
  <c r="AI781" i="5" s="1"/>
  <c r="P780" i="5"/>
  <c r="U1380" i="5"/>
  <c r="T1380" i="5"/>
  <c r="R1380" i="5"/>
  <c r="S1380" i="5"/>
  <c r="Q1380" i="5"/>
  <c r="AA1380" i="5" s="1"/>
  <c r="AD1740" i="5" l="1"/>
  <c r="AN1740" i="5" s="1"/>
  <c r="AE670" i="5"/>
  <c r="AE1999" i="5"/>
  <c r="AE3277" i="5"/>
  <c r="AD1567" i="5"/>
  <c r="AN1567" i="5" s="1"/>
  <c r="AD2367" i="5"/>
  <c r="AN2367" i="5" s="1"/>
  <c r="AC3153" i="5"/>
  <c r="AL3153" i="5" s="1"/>
  <c r="AE2184" i="5"/>
  <c r="AD1202" i="5"/>
  <c r="AN1202" i="5" s="1"/>
  <c r="AE755" i="5"/>
  <c r="AD755" i="5"/>
  <c r="AN755" i="5" s="1"/>
  <c r="AC755" i="5"/>
  <c r="AL755" i="5" s="1"/>
  <c r="AP923" i="5"/>
  <c r="AR922" i="5" s="1"/>
  <c r="AQ923" i="5"/>
  <c r="AP1493" i="5"/>
  <c r="AQ1493" i="5"/>
  <c r="AR1492" i="5"/>
  <c r="AQ858" i="5"/>
  <c r="AP858" i="5"/>
  <c r="AR857" i="5" s="1"/>
  <c r="AP1421" i="5"/>
  <c r="AR1420" i="5" s="1"/>
  <c r="AQ1421" i="5"/>
  <c r="AQ382" i="5"/>
  <c r="AP382" i="5"/>
  <c r="AR381" i="5"/>
  <c r="AP673" i="5"/>
  <c r="AR672" i="5" s="1"/>
  <c r="AQ673" i="5"/>
  <c r="AP448" i="5"/>
  <c r="AR447" i="5" s="1"/>
  <c r="AQ448" i="5"/>
  <c r="AQ1266" i="5"/>
  <c r="AP1266" i="5"/>
  <c r="AR1265" i="5" s="1"/>
  <c r="AP951" i="5"/>
  <c r="AR950" i="5" s="1"/>
  <c r="AQ951" i="5"/>
  <c r="AP2779" i="5"/>
  <c r="AQ2779" i="5"/>
  <c r="AE1450" i="5"/>
  <c r="AC560" i="5"/>
  <c r="AL560" i="5" s="1"/>
  <c r="AE256" i="5"/>
  <c r="AP3296" i="5"/>
  <c r="AR3295" i="5" s="1"/>
  <c r="AQ3296" i="5"/>
  <c r="AE1620" i="5"/>
  <c r="AC1520" i="5"/>
  <c r="AL1520" i="5" s="1"/>
  <c r="AQ1790" i="5"/>
  <c r="AP1790" i="5"/>
  <c r="AR1789" i="5"/>
  <c r="AQ1662" i="5"/>
  <c r="AP1662" i="5"/>
  <c r="AR1661" i="5" s="1"/>
  <c r="AP2332" i="5"/>
  <c r="AR2331" i="5" s="1"/>
  <c r="AQ2332" i="5"/>
  <c r="AE2922" i="5"/>
  <c r="AE2049" i="5"/>
  <c r="AE2726" i="5"/>
  <c r="AR536" i="5"/>
  <c r="AR3177" i="5"/>
  <c r="AP259" i="5"/>
  <c r="AQ259" i="5"/>
  <c r="AR258" i="5"/>
  <c r="AP21" i="5"/>
  <c r="AR20" i="5" s="1"/>
  <c r="AQ21" i="5"/>
  <c r="AP1337" i="5"/>
  <c r="AR1336" i="5" s="1"/>
  <c r="AQ1337" i="5"/>
  <c r="AQ898" i="5"/>
  <c r="AP898" i="5"/>
  <c r="AR897" i="5" s="1"/>
  <c r="AP501" i="5"/>
  <c r="AR500" i="5" s="1"/>
  <c r="AQ501" i="5"/>
  <c r="AP2002" i="5"/>
  <c r="AR2001" i="5" s="1"/>
  <c r="AQ2002" i="5"/>
  <c r="AQ2032" i="5"/>
  <c r="AP2032" i="5"/>
  <c r="AR2031" i="5" s="1"/>
  <c r="AE2553" i="5"/>
  <c r="AP3023" i="5"/>
  <c r="AQ3023" i="5"/>
  <c r="AC1202" i="5"/>
  <c r="AL1202" i="5" s="1"/>
  <c r="AE560" i="5"/>
  <c r="AC535" i="5"/>
  <c r="AL535" i="5" s="1"/>
  <c r="AE1334" i="5"/>
  <c r="AD256" i="5"/>
  <c r="AN256" i="5" s="1"/>
  <c r="AE1418" i="5"/>
  <c r="AD1690" i="5"/>
  <c r="AN1690" i="5" s="1"/>
  <c r="AE2621" i="5"/>
  <c r="AD1520" i="5"/>
  <c r="AN1520" i="5" s="1"/>
  <c r="AC1972" i="5"/>
  <c r="AL1972" i="5" s="1"/>
  <c r="AE1203" i="5"/>
  <c r="AP1824" i="5"/>
  <c r="AR1823" i="5" s="1"/>
  <c r="AQ1824" i="5"/>
  <c r="AQ2288" i="5"/>
  <c r="AP2288" i="5"/>
  <c r="AR2287" i="5" s="1"/>
  <c r="AP2187" i="5"/>
  <c r="AQ2187" i="5"/>
  <c r="AQ1722" i="5"/>
  <c r="AP1722" i="5"/>
  <c r="AR1721" i="5" s="1"/>
  <c r="AR2923" i="5"/>
  <c r="AR2922" i="5"/>
  <c r="AP421" i="5"/>
  <c r="AR420" i="5" s="1"/>
  <c r="AQ421" i="5"/>
  <c r="AP758" i="5"/>
  <c r="AQ758" i="5"/>
  <c r="AR757" i="5"/>
  <c r="AQ1122" i="5"/>
  <c r="AP1122" i="5"/>
  <c r="AR1121" i="5" s="1"/>
  <c r="AP1382" i="5"/>
  <c r="AR1381" i="5" s="1"/>
  <c r="AQ1382" i="5"/>
  <c r="AP1453" i="5"/>
  <c r="AQ1453" i="5"/>
  <c r="AR1452" i="5"/>
  <c r="AP563" i="5"/>
  <c r="AQ563" i="5"/>
  <c r="AR562" i="5"/>
  <c r="AP721" i="5"/>
  <c r="AR720" i="5" s="1"/>
  <c r="AQ721" i="5"/>
  <c r="AQ2838" i="5"/>
  <c r="AP2838" i="5"/>
  <c r="AR2837" i="5" s="1"/>
  <c r="AP2556" i="5"/>
  <c r="AR2555" i="5" s="1"/>
  <c r="AQ2556" i="5"/>
  <c r="AP1623" i="5"/>
  <c r="AR1622" i="5" s="1"/>
  <c r="AQ1623" i="5"/>
  <c r="AP2223" i="5"/>
  <c r="AQ2223" i="5"/>
  <c r="AP2624" i="5"/>
  <c r="AR2623" i="5" s="1"/>
  <c r="AQ2624" i="5"/>
  <c r="AP3053" i="5"/>
  <c r="AR3052" i="5" s="1"/>
  <c r="AQ3053" i="5"/>
  <c r="AP2052" i="5"/>
  <c r="AR2051" i="5" s="1"/>
  <c r="AQ2052" i="5"/>
  <c r="AP2402" i="5"/>
  <c r="AR2401" i="5"/>
  <c r="AQ2402" i="5"/>
  <c r="AP1975" i="5"/>
  <c r="AQ1975" i="5"/>
  <c r="AP1693" i="5"/>
  <c r="AR1692" i="5" s="1"/>
  <c r="AQ1693" i="5"/>
  <c r="AP2123" i="5"/>
  <c r="AQ2123" i="5"/>
  <c r="AP3097" i="5"/>
  <c r="AR3096" i="5" s="1"/>
  <c r="AQ3097" i="5"/>
  <c r="AP2370" i="5"/>
  <c r="AR2369" i="5"/>
  <c r="AQ2370" i="5"/>
  <c r="AR2887" i="5"/>
  <c r="AR2886" i="5"/>
  <c r="AR1974" i="5"/>
  <c r="AR2186" i="5"/>
  <c r="AR1742" i="5"/>
  <c r="AR2778" i="5"/>
  <c r="AP356" i="5"/>
  <c r="AQ356" i="5"/>
  <c r="AR355" i="5"/>
  <c r="AP781" i="5"/>
  <c r="AR780" i="5" s="1"/>
  <c r="AQ781" i="5"/>
  <c r="AP241" i="5"/>
  <c r="AR241" i="5" s="1"/>
  <c r="AQ241" i="5"/>
  <c r="AP1021" i="5"/>
  <c r="AQ1021" i="5"/>
  <c r="AR1020" i="5"/>
  <c r="AQ162" i="5"/>
  <c r="AP162" i="5"/>
  <c r="AR162" i="5" s="1"/>
  <c r="AP1222" i="5"/>
  <c r="AR1221" i="5" s="1"/>
  <c r="AQ1222" i="5"/>
  <c r="AQ1926" i="5"/>
  <c r="AP1926" i="5"/>
  <c r="AR1925" i="5" s="1"/>
  <c r="AP3156" i="5"/>
  <c r="AR3155" i="5" s="1"/>
  <c r="AQ3156" i="5"/>
  <c r="AP1591" i="5"/>
  <c r="AR1590" i="5" s="1"/>
  <c r="AQ1591" i="5"/>
  <c r="AQ1523" i="5"/>
  <c r="AP1523" i="5"/>
  <c r="AR1522" i="5" s="1"/>
  <c r="AP1570" i="5"/>
  <c r="AR1569" i="5" s="1"/>
  <c r="AQ1570" i="5"/>
  <c r="AE535" i="5"/>
  <c r="AE445" i="5"/>
  <c r="AC418" i="5"/>
  <c r="AL418" i="5" s="1"/>
  <c r="AP1743" i="5"/>
  <c r="AQ1743" i="5"/>
  <c r="AP2729" i="5"/>
  <c r="AR2728" i="5" s="1"/>
  <c r="AQ2729" i="5"/>
  <c r="AQ2942" i="5"/>
  <c r="AP2942" i="5"/>
  <c r="AR2941" i="5" s="1"/>
  <c r="AP2423" i="5"/>
  <c r="AR2422" i="5" s="1"/>
  <c r="AQ2423" i="5"/>
  <c r="AQ2524" i="5"/>
  <c r="AP2524" i="5"/>
  <c r="AR2523" i="5" s="1"/>
  <c r="AR1973" i="5"/>
  <c r="AR2122" i="5"/>
  <c r="AR3022" i="5"/>
  <c r="AR2222" i="5"/>
  <c r="AC159" i="5"/>
  <c r="AL159" i="5" s="1"/>
  <c r="AD159" i="5"/>
  <c r="AN159" i="5" s="1"/>
  <c r="AD1018" i="5"/>
  <c r="AN1018" i="5" s="1"/>
  <c r="AC1018" i="5"/>
  <c r="AL1018" i="5" s="1"/>
  <c r="AE1018" i="5"/>
  <c r="AD238" i="5"/>
  <c r="AN238" i="5" s="1"/>
  <c r="AE238" i="5"/>
  <c r="AE895" i="5"/>
  <c r="AD895" i="5"/>
  <c r="AN895" i="5" s="1"/>
  <c r="AC895" i="5"/>
  <c r="AL895" i="5" s="1"/>
  <c r="AD855" i="5"/>
  <c r="AN855" i="5" s="1"/>
  <c r="AC855" i="5"/>
  <c r="AL855" i="5" s="1"/>
  <c r="AE855" i="5"/>
  <c r="AC2420" i="5"/>
  <c r="AL2420" i="5" s="1"/>
  <c r="AC2220" i="5"/>
  <c r="AL2220" i="5" s="1"/>
  <c r="AE3094" i="5"/>
  <c r="AE920" i="5"/>
  <c r="AE948" i="5"/>
  <c r="AE2886" i="5"/>
  <c r="AC256" i="5"/>
  <c r="AL256" i="5" s="1"/>
  <c r="AE2521" i="5"/>
  <c r="AE1972" i="5"/>
  <c r="AE2420" i="5"/>
  <c r="AD3020" i="5"/>
  <c r="AN3020" i="5" s="1"/>
  <c r="AD2184" i="5"/>
  <c r="AN2184" i="5" s="1"/>
  <c r="AE1659" i="5"/>
  <c r="AD3094" i="5"/>
  <c r="AN3094" i="5" s="1"/>
  <c r="AD920" i="5"/>
  <c r="AN920" i="5" s="1"/>
  <c r="AD948" i="5"/>
  <c r="AN948" i="5" s="1"/>
  <c r="AE2120" i="5"/>
  <c r="AC3277" i="5"/>
  <c r="AL3277" i="5" s="1"/>
  <c r="AE2835" i="5"/>
  <c r="AD1972" i="5"/>
  <c r="AN1972" i="5" s="1"/>
  <c r="AC2029" i="5"/>
  <c r="AL2029" i="5" s="1"/>
  <c r="AC920" i="5"/>
  <c r="AL920" i="5" s="1"/>
  <c r="AC948" i="5"/>
  <c r="AL948" i="5" s="1"/>
  <c r="AD535" i="5"/>
  <c r="AN535" i="5" s="1"/>
  <c r="AC2886" i="5"/>
  <c r="AL2886" i="5" s="1"/>
  <c r="AD2120" i="5"/>
  <c r="AN2120" i="5" s="1"/>
  <c r="AE159" i="5"/>
  <c r="AE1567" i="5"/>
  <c r="AC3050" i="5"/>
  <c r="AL3050" i="5" s="1"/>
  <c r="AC1719" i="5"/>
  <c r="AL1719" i="5" s="1"/>
  <c r="AD1203" i="5"/>
  <c r="AN1203" i="5" s="1"/>
  <c r="AC238" i="5"/>
  <c r="AL238" i="5" s="1"/>
  <c r="AE778" i="5"/>
  <c r="AE3153" i="5"/>
  <c r="AE2776" i="5"/>
  <c r="AC3094" i="5"/>
  <c r="AL3094" i="5" s="1"/>
  <c r="AC2120" i="5"/>
  <c r="AL2120" i="5" s="1"/>
  <c r="AC2923" i="5"/>
  <c r="AL2923" i="5" s="1"/>
  <c r="AD1418" i="5"/>
  <c r="AN1418" i="5" s="1"/>
  <c r="AE2285" i="5"/>
  <c r="AD2521" i="5"/>
  <c r="AN2521" i="5" s="1"/>
  <c r="AE3050" i="5"/>
  <c r="AE3077" i="5"/>
  <c r="AD2049" i="5"/>
  <c r="AN2049" i="5" s="1"/>
  <c r="AE1740" i="5"/>
  <c r="AE2939" i="5"/>
  <c r="AD1450" i="5"/>
  <c r="AN1450" i="5" s="1"/>
  <c r="AC1334" i="5"/>
  <c r="AL1334" i="5" s="1"/>
  <c r="AD1334" i="5"/>
  <c r="AN1334" i="5" s="1"/>
  <c r="AE418" i="5"/>
  <c r="AC1418" i="5"/>
  <c r="AL1418" i="5" s="1"/>
  <c r="AC3293" i="5"/>
  <c r="AL3293" i="5" s="1"/>
  <c r="AE379" i="5"/>
  <c r="AD379" i="5"/>
  <c r="AN379" i="5" s="1"/>
  <c r="AD1219" i="5"/>
  <c r="AN1219" i="5" s="1"/>
  <c r="AD498" i="5"/>
  <c r="AN498" i="5" s="1"/>
  <c r="AC498" i="5"/>
  <c r="AL498" i="5" s="1"/>
  <c r="AE498" i="5"/>
  <c r="AE1202" i="5"/>
  <c r="AC1450" i="5"/>
  <c r="AL1450" i="5" s="1"/>
  <c r="AD418" i="5"/>
  <c r="AN418" i="5" s="1"/>
  <c r="AD778" i="5"/>
  <c r="AN778" i="5" s="1"/>
  <c r="AC778" i="5"/>
  <c r="AL778" i="5" s="1"/>
  <c r="AC1740" i="5"/>
  <c r="AL1740" i="5" s="1"/>
  <c r="AC2939" i="5"/>
  <c r="AL2939" i="5" s="1"/>
  <c r="AE1219" i="5"/>
  <c r="AC1219" i="5"/>
  <c r="AL1219" i="5" s="1"/>
  <c r="AD18" i="5"/>
  <c r="AN18" i="5" s="1"/>
  <c r="AC18" i="5"/>
  <c r="AL18" i="5" s="1"/>
  <c r="AE18" i="5"/>
  <c r="AD1119" i="5"/>
  <c r="AN1119" i="5" s="1"/>
  <c r="AC1119" i="5"/>
  <c r="AL1119" i="5" s="1"/>
  <c r="AE1119" i="5"/>
  <c r="Y1264" i="5"/>
  <c r="V1264" i="5"/>
  <c r="Z1264" i="5" s="1"/>
  <c r="W1264" i="5"/>
  <c r="X1264" i="5"/>
  <c r="Y779" i="5"/>
  <c r="V779" i="5"/>
  <c r="Z779" i="5" s="1"/>
  <c r="AB779" i="5" s="1"/>
  <c r="W779" i="5"/>
  <c r="X779" i="5"/>
  <c r="X537" i="5"/>
  <c r="Y537" i="5"/>
  <c r="V537" i="5"/>
  <c r="Z537" i="5" s="1"/>
  <c r="AB537" i="5" s="1"/>
  <c r="W537" i="5"/>
  <c r="X257" i="5"/>
  <c r="Y257" i="5"/>
  <c r="V257" i="5"/>
  <c r="Z257" i="5" s="1"/>
  <c r="AB257" i="5" s="1"/>
  <c r="W257" i="5"/>
  <c r="Y1335" i="5"/>
  <c r="W1335" i="5"/>
  <c r="V1335" i="5"/>
  <c r="Z1335" i="5" s="1"/>
  <c r="AB1335" i="5" s="1"/>
  <c r="X1335" i="5"/>
  <c r="X419" i="5"/>
  <c r="Y419" i="5"/>
  <c r="V419" i="5"/>
  <c r="Z419" i="5" s="1"/>
  <c r="AB419" i="5" s="1"/>
  <c r="W419" i="5"/>
  <c r="AC1490" i="5"/>
  <c r="AL1490" i="5" s="1"/>
  <c r="P2838" i="5"/>
  <c r="O2839" i="5"/>
  <c r="AI2839" i="5" s="1"/>
  <c r="Y2622" i="5"/>
  <c r="V2622" i="5"/>
  <c r="Z2622" i="5" s="1"/>
  <c r="X2622" i="5"/>
  <c r="W2622" i="5"/>
  <c r="AE3276" i="5"/>
  <c r="AC1659" i="5"/>
  <c r="AL1659" i="5" s="1"/>
  <c r="O2557" i="5"/>
  <c r="AI2557" i="5" s="1"/>
  <c r="P2556" i="5"/>
  <c r="T3155" i="5"/>
  <c r="S3155" i="5"/>
  <c r="R3155" i="5"/>
  <c r="Q3155" i="5"/>
  <c r="AA3155" i="5" s="1"/>
  <c r="U3155" i="5"/>
  <c r="O2033" i="5"/>
  <c r="P2032" i="5"/>
  <c r="AD2553" i="5"/>
  <c r="AN2553" i="5" s="1"/>
  <c r="P2779" i="5"/>
  <c r="O2780" i="5"/>
  <c r="AI2780" i="5" s="1"/>
  <c r="Q1522" i="5"/>
  <c r="AA1522" i="5" s="1"/>
  <c r="U1522" i="5"/>
  <c r="R1522" i="5"/>
  <c r="S1522" i="5"/>
  <c r="T1522" i="5"/>
  <c r="X2940" i="5"/>
  <c r="Y2940" i="5"/>
  <c r="V2940" i="5"/>
  <c r="Z2940" i="5" s="1"/>
  <c r="AB2940" i="5" s="1"/>
  <c r="W2940" i="5"/>
  <c r="Q1569" i="5"/>
  <c r="AA1569" i="5" s="1"/>
  <c r="R1569" i="5"/>
  <c r="T1569" i="5"/>
  <c r="U1569" i="5"/>
  <c r="S1569" i="5"/>
  <c r="Y2421" i="5"/>
  <c r="X2421" i="5"/>
  <c r="V2421" i="5"/>
  <c r="Z2421" i="5" s="1"/>
  <c r="AB2421" i="5" s="1"/>
  <c r="W2421" i="5"/>
  <c r="X3294" i="5"/>
  <c r="V3294" i="5"/>
  <c r="Z3294" i="5" s="1"/>
  <c r="W3294" i="5"/>
  <c r="Y3294" i="5"/>
  <c r="W1973" i="5"/>
  <c r="X1973" i="5"/>
  <c r="V1973" i="5"/>
  <c r="Z1973" i="5" s="1"/>
  <c r="AB1973" i="5" s="1"/>
  <c r="Y1973" i="5"/>
  <c r="AD2285" i="5"/>
  <c r="AN2285" i="5" s="1"/>
  <c r="AD1999" i="5"/>
  <c r="AN1999" i="5" s="1"/>
  <c r="W1521" i="5"/>
  <c r="Y1521" i="5"/>
  <c r="X1521" i="5"/>
  <c r="V1521" i="5"/>
  <c r="Z1521" i="5" s="1"/>
  <c r="W2221" i="5"/>
  <c r="X2221" i="5"/>
  <c r="V2221" i="5"/>
  <c r="Z2221" i="5" s="1"/>
  <c r="AB2221" i="5" s="1"/>
  <c r="Y2221" i="5"/>
  <c r="P3296" i="5"/>
  <c r="O3297" i="5"/>
  <c r="AI3297" i="5" s="1"/>
  <c r="AD1719" i="5"/>
  <c r="AN1719" i="5" s="1"/>
  <c r="AC1787" i="5"/>
  <c r="AL1787" i="5" s="1"/>
  <c r="O2730" i="5"/>
  <c r="AI2730" i="5" s="1"/>
  <c r="P2729" i="5"/>
  <c r="X1691" i="5"/>
  <c r="W1691" i="5"/>
  <c r="Y1691" i="5"/>
  <c r="V1691" i="5"/>
  <c r="Z1691" i="5" s="1"/>
  <c r="AD3293" i="5"/>
  <c r="AN3293" i="5" s="1"/>
  <c r="AC2835" i="5"/>
  <c r="AL2835" i="5" s="1"/>
  <c r="AD3177" i="5"/>
  <c r="AN3177" i="5" s="1"/>
  <c r="P2332" i="5"/>
  <c r="O2333" i="5"/>
  <c r="AI2333" i="5" s="1"/>
  <c r="AC445" i="5"/>
  <c r="AL445" i="5" s="1"/>
  <c r="R1823" i="5"/>
  <c r="U1823" i="5"/>
  <c r="T1823" i="5"/>
  <c r="S1823" i="5"/>
  <c r="Q1823" i="5"/>
  <c r="AA1823" i="5" s="1"/>
  <c r="O2525" i="5"/>
  <c r="AI2525" i="5" s="1"/>
  <c r="P2524" i="5"/>
  <c r="Y1822" i="5"/>
  <c r="W1822" i="5"/>
  <c r="V1822" i="5"/>
  <c r="Z1822" i="5" s="1"/>
  <c r="AB1822" i="5" s="1"/>
  <c r="AE1822" i="5" s="1"/>
  <c r="X1822" i="5"/>
  <c r="Q2051" i="5"/>
  <c r="AA2051" i="5" s="1"/>
  <c r="T2051" i="5"/>
  <c r="S2051" i="5"/>
  <c r="U2051" i="5"/>
  <c r="R2051" i="5"/>
  <c r="P2402" i="5"/>
  <c r="O2403" i="5"/>
  <c r="AI2403" i="5" s="1"/>
  <c r="Y2727" i="5"/>
  <c r="W2727" i="5"/>
  <c r="V2727" i="5"/>
  <c r="Z2727" i="5" s="1"/>
  <c r="X2727" i="5"/>
  <c r="Q1692" i="5"/>
  <c r="AA1692" i="5" s="1"/>
  <c r="S1692" i="5"/>
  <c r="U1692" i="5"/>
  <c r="R1692" i="5"/>
  <c r="T1692" i="5"/>
  <c r="W1660" i="5"/>
  <c r="Y1660" i="5"/>
  <c r="X1660" i="5"/>
  <c r="V1660" i="5"/>
  <c r="Z1660" i="5" s="1"/>
  <c r="AB1660" i="5" s="1"/>
  <c r="P3097" i="5"/>
  <c r="O3098" i="5"/>
  <c r="X3021" i="5"/>
  <c r="Y3021" i="5"/>
  <c r="V3021" i="5"/>
  <c r="Z3021" i="5" s="1"/>
  <c r="AB3021" i="5" s="1"/>
  <c r="W3021" i="5"/>
  <c r="X2777" i="5"/>
  <c r="Y2777" i="5"/>
  <c r="W2777" i="5"/>
  <c r="V2777" i="5"/>
  <c r="Z2777" i="5" s="1"/>
  <c r="AB2777" i="5" s="1"/>
  <c r="AC2777" i="5" s="1"/>
  <c r="AL2777" i="5" s="1"/>
  <c r="S2369" i="5"/>
  <c r="Q2369" i="5"/>
  <c r="AA2369" i="5" s="1"/>
  <c r="T2369" i="5"/>
  <c r="U2369" i="5"/>
  <c r="R2369" i="5"/>
  <c r="AD1263" i="5"/>
  <c r="AN1263" i="5" s="1"/>
  <c r="Y1451" i="5"/>
  <c r="W1451" i="5"/>
  <c r="V1451" i="5"/>
  <c r="Z1451" i="5" s="1"/>
  <c r="X1451" i="5"/>
  <c r="AB1264" i="5"/>
  <c r="AB719" i="5"/>
  <c r="Y719" i="5"/>
  <c r="V719" i="5"/>
  <c r="Z719" i="5" s="1"/>
  <c r="W719" i="5"/>
  <c r="X719" i="5"/>
  <c r="P241" i="5"/>
  <c r="X19" i="5"/>
  <c r="Y19" i="5"/>
  <c r="V19" i="5"/>
  <c r="Z19" i="5" s="1"/>
  <c r="AB19" i="5" s="1"/>
  <c r="W19" i="5"/>
  <c r="Y921" i="5"/>
  <c r="V921" i="5"/>
  <c r="Z921" i="5" s="1"/>
  <c r="AB921" i="5" s="1"/>
  <c r="W921" i="5"/>
  <c r="X921" i="5"/>
  <c r="X239" i="5"/>
  <c r="Y239" i="5"/>
  <c r="V239" i="5"/>
  <c r="Z239" i="5" s="1"/>
  <c r="AB239" i="5" s="1"/>
  <c r="W239" i="5"/>
  <c r="P162" i="5"/>
  <c r="Y896" i="5"/>
  <c r="V896" i="5"/>
  <c r="Z896" i="5" s="1"/>
  <c r="AB896" i="5" s="1"/>
  <c r="W896" i="5"/>
  <c r="X896" i="5"/>
  <c r="Y1419" i="5"/>
  <c r="V1419" i="5"/>
  <c r="Z1419" i="5" s="1"/>
  <c r="AB1419" i="5" s="1"/>
  <c r="W1419" i="5"/>
  <c r="X1419" i="5"/>
  <c r="AD3276" i="5"/>
  <c r="AN3276" i="5" s="1"/>
  <c r="AD1659" i="5"/>
  <c r="AN1659" i="5" s="1"/>
  <c r="T2555" i="5"/>
  <c r="Q2555" i="5"/>
  <c r="AA2555" i="5" s="1"/>
  <c r="R2555" i="5"/>
  <c r="U2555" i="5"/>
  <c r="S2555" i="5"/>
  <c r="P3156" i="5"/>
  <c r="O3157" i="5"/>
  <c r="AI3157" i="5" s="1"/>
  <c r="AC2399" i="5"/>
  <c r="AL2399" i="5" s="1"/>
  <c r="R2031" i="5"/>
  <c r="S2031" i="5"/>
  <c r="Q2031" i="5"/>
  <c r="AA2031" i="5" s="1"/>
  <c r="T2031" i="5"/>
  <c r="U2031" i="5"/>
  <c r="R1622" i="5"/>
  <c r="T1622" i="5"/>
  <c r="S1622" i="5"/>
  <c r="Q1622" i="5"/>
  <c r="AA1622" i="5" s="1"/>
  <c r="U1622" i="5"/>
  <c r="P3023" i="5"/>
  <c r="O3024" i="5"/>
  <c r="AI3024" i="5" s="1"/>
  <c r="AE2940" i="5"/>
  <c r="AD1588" i="5"/>
  <c r="AN1588" i="5" s="1"/>
  <c r="AD1379" i="5"/>
  <c r="AN1379" i="5" s="1"/>
  <c r="AE1690" i="5"/>
  <c r="AC2285" i="5"/>
  <c r="AL2285" i="5" s="1"/>
  <c r="V1621" i="5"/>
  <c r="Z1621" i="5" s="1"/>
  <c r="AB1621" i="5" s="1"/>
  <c r="X1621" i="5"/>
  <c r="W1621" i="5"/>
  <c r="Y1621" i="5"/>
  <c r="AC1620" i="5"/>
  <c r="AL1620" i="5" s="1"/>
  <c r="P1743" i="5"/>
  <c r="O1744" i="5"/>
  <c r="AI1744" i="5" s="1"/>
  <c r="W2286" i="5"/>
  <c r="X2286" i="5"/>
  <c r="Y2286" i="5"/>
  <c r="V2286" i="5"/>
  <c r="Z2286" i="5" s="1"/>
  <c r="P2624" i="5"/>
  <c r="O2625" i="5"/>
  <c r="AI2625" i="5" s="1"/>
  <c r="AE1787" i="5"/>
  <c r="AD3076" i="5"/>
  <c r="AN3076" i="5" s="1"/>
  <c r="Y3154" i="5"/>
  <c r="W3154" i="5"/>
  <c r="V3154" i="5"/>
  <c r="Z3154" i="5" s="1"/>
  <c r="AB3154" i="5" s="1"/>
  <c r="X3154" i="5"/>
  <c r="AD2887" i="5"/>
  <c r="AN2887" i="5" s="1"/>
  <c r="V2121" i="5"/>
  <c r="Z2121" i="5" s="1"/>
  <c r="AB2121" i="5" s="1"/>
  <c r="W2121" i="5"/>
  <c r="Y2121" i="5"/>
  <c r="X2121" i="5"/>
  <c r="Y2185" i="5"/>
  <c r="X2185" i="5"/>
  <c r="V2185" i="5"/>
  <c r="Z2185" i="5" s="1"/>
  <c r="W2185" i="5"/>
  <c r="P2942" i="5"/>
  <c r="O2943" i="5"/>
  <c r="AI2943" i="5" s="1"/>
  <c r="Q2331" i="5"/>
  <c r="AA2331" i="5" s="1"/>
  <c r="S2331" i="5"/>
  <c r="U2331" i="5"/>
  <c r="T2331" i="5"/>
  <c r="R2331" i="5"/>
  <c r="AD3178" i="5"/>
  <c r="AN3178" i="5" s="1"/>
  <c r="AB2554" i="5"/>
  <c r="X2554" i="5"/>
  <c r="Y2554" i="5"/>
  <c r="V2554" i="5"/>
  <c r="Z2554" i="5" s="1"/>
  <c r="W2554" i="5"/>
  <c r="AC2554" i="5" s="1"/>
  <c r="AL2554" i="5" s="1"/>
  <c r="Q2287" i="5"/>
  <c r="AA2287" i="5" s="1"/>
  <c r="S2287" i="5"/>
  <c r="U2287" i="5"/>
  <c r="T2287" i="5"/>
  <c r="R2287" i="5"/>
  <c r="U2401" i="5"/>
  <c r="T2401" i="5"/>
  <c r="R2401" i="5"/>
  <c r="Q2401" i="5"/>
  <c r="AA2401" i="5" s="1"/>
  <c r="S2401" i="5"/>
  <c r="AB2727" i="5"/>
  <c r="AB2522" i="5"/>
  <c r="Y2522" i="5"/>
  <c r="X2522" i="5"/>
  <c r="V2522" i="5"/>
  <c r="Z2522" i="5" s="1"/>
  <c r="W2522" i="5"/>
  <c r="AC2522" i="5" s="1"/>
  <c r="AL2522" i="5" s="1"/>
  <c r="AC3177" i="5"/>
  <c r="AL3177" i="5" s="1"/>
  <c r="AD2726" i="5"/>
  <c r="AN2726" i="5" s="1"/>
  <c r="Y1589" i="5"/>
  <c r="V1589" i="5"/>
  <c r="Z1589" i="5" s="1"/>
  <c r="X1589" i="5"/>
  <c r="W1589" i="5"/>
  <c r="AD1264" i="5"/>
  <c r="AN1264" i="5" s="1"/>
  <c r="W561" i="5"/>
  <c r="X561" i="5"/>
  <c r="AD561" i="5" s="1"/>
  <c r="AN561" i="5" s="1"/>
  <c r="Y561" i="5"/>
  <c r="V561" i="5"/>
  <c r="Z561" i="5" s="1"/>
  <c r="AB561" i="5" s="1"/>
  <c r="AC1264" i="5"/>
  <c r="AL1264" i="5" s="1"/>
  <c r="AE719" i="5"/>
  <c r="X160" i="5"/>
  <c r="Y160" i="5"/>
  <c r="V160" i="5"/>
  <c r="Z160" i="5" s="1"/>
  <c r="AB160" i="5" s="1"/>
  <c r="W160" i="5"/>
  <c r="X354" i="5"/>
  <c r="Y354" i="5"/>
  <c r="V354" i="5"/>
  <c r="Z354" i="5" s="1"/>
  <c r="AB354" i="5" s="1"/>
  <c r="W354" i="5"/>
  <c r="Y1220" i="5"/>
  <c r="W1220" i="5"/>
  <c r="X1220" i="5"/>
  <c r="V1220" i="5"/>
  <c r="Z1220" i="5" s="1"/>
  <c r="Y1120" i="5"/>
  <c r="V1120" i="5"/>
  <c r="Z1120" i="5" s="1"/>
  <c r="AB1120" i="5" s="1"/>
  <c r="W1120" i="5"/>
  <c r="AC1120" i="5" s="1"/>
  <c r="AL1120" i="5" s="1"/>
  <c r="X1120" i="5"/>
  <c r="X536" i="5"/>
  <c r="Y536" i="5"/>
  <c r="V536" i="5"/>
  <c r="Z536" i="5" s="1"/>
  <c r="W536" i="5"/>
  <c r="Y756" i="5"/>
  <c r="V756" i="5"/>
  <c r="Z756" i="5" s="1"/>
  <c r="AB756" i="5" s="1"/>
  <c r="W756" i="5"/>
  <c r="X756" i="5"/>
  <c r="AE1490" i="5"/>
  <c r="X1741" i="5"/>
  <c r="Y1741" i="5"/>
  <c r="V1741" i="5"/>
  <c r="Z1741" i="5" s="1"/>
  <c r="AB1741" i="5" s="1"/>
  <c r="AE1741" i="5" s="1"/>
  <c r="W1741" i="5"/>
  <c r="AB2622" i="5"/>
  <c r="AC2622" i="5" s="1"/>
  <c r="AL2622" i="5" s="1"/>
  <c r="AC3276" i="5"/>
  <c r="AL3276" i="5" s="1"/>
  <c r="AC2184" i="5"/>
  <c r="AL2184" i="5" s="1"/>
  <c r="AD2776" i="5"/>
  <c r="AN2776" i="5" s="1"/>
  <c r="Q2001" i="5"/>
  <c r="AA2001" i="5" s="1"/>
  <c r="U2001" i="5"/>
  <c r="S2001" i="5"/>
  <c r="R2001" i="5"/>
  <c r="T2001" i="5"/>
  <c r="X1788" i="5"/>
  <c r="Y1788" i="5"/>
  <c r="W1788" i="5"/>
  <c r="V1788" i="5"/>
  <c r="Z1788" i="5" s="1"/>
  <c r="AB1788" i="5" s="1"/>
  <c r="AE2399" i="5"/>
  <c r="P1591" i="5"/>
  <c r="O1592" i="5"/>
  <c r="AI1592" i="5" s="1"/>
  <c r="P1623" i="5"/>
  <c r="O1624" i="5"/>
  <c r="AI1624" i="5" s="1"/>
  <c r="AC2553" i="5"/>
  <c r="AL2553" i="5" s="1"/>
  <c r="T3022" i="5"/>
  <c r="Q3022" i="5"/>
  <c r="AA3022" i="5" s="1"/>
  <c r="S3022" i="5"/>
  <c r="U3022" i="5"/>
  <c r="R3022" i="5"/>
  <c r="AC2940" i="5"/>
  <c r="AL2940" i="5" s="1"/>
  <c r="AE2421" i="5"/>
  <c r="AC1588" i="5"/>
  <c r="AL1588" i="5" s="1"/>
  <c r="R2222" i="5"/>
  <c r="U2222" i="5"/>
  <c r="S2222" i="5"/>
  <c r="Q2222" i="5"/>
  <c r="AA2222" i="5" s="1"/>
  <c r="T2222" i="5"/>
  <c r="AB3294" i="5"/>
  <c r="AE3294" i="5" s="1"/>
  <c r="X2050" i="5"/>
  <c r="W2050" i="5"/>
  <c r="Y2050" i="5"/>
  <c r="V2050" i="5"/>
  <c r="Z2050" i="5" s="1"/>
  <c r="AB2050" i="5" s="1"/>
  <c r="AD2050" i="5" s="1"/>
  <c r="AN2050" i="5" s="1"/>
  <c r="X2400" i="5"/>
  <c r="V2400" i="5"/>
  <c r="Z2400" i="5" s="1"/>
  <c r="AB2400" i="5" s="1"/>
  <c r="W2400" i="5"/>
  <c r="Y2400" i="5"/>
  <c r="AC2621" i="5"/>
  <c r="AL2621" i="5" s="1"/>
  <c r="W2030" i="5"/>
  <c r="X2030" i="5"/>
  <c r="V2030" i="5"/>
  <c r="Z2030" i="5" s="1"/>
  <c r="AB2030" i="5" s="1"/>
  <c r="AE2030" i="5" s="1"/>
  <c r="Y2030" i="5"/>
  <c r="AC1999" i="5"/>
  <c r="AL1999" i="5" s="1"/>
  <c r="AB1521" i="5"/>
  <c r="AC1521" i="5" s="1"/>
  <c r="AL1521" i="5" s="1"/>
  <c r="AD1620" i="5"/>
  <c r="AN1620" i="5" s="1"/>
  <c r="R1742" i="5"/>
  <c r="T1742" i="5"/>
  <c r="S1742" i="5"/>
  <c r="U1742" i="5"/>
  <c r="Q1742" i="5"/>
  <c r="AA1742" i="5" s="1"/>
  <c r="T2623" i="5"/>
  <c r="Q2623" i="5"/>
  <c r="AA2623" i="5" s="1"/>
  <c r="S2623" i="5"/>
  <c r="U2623" i="5"/>
  <c r="R2623" i="5"/>
  <c r="AC3076" i="5"/>
  <c r="AL3076" i="5" s="1"/>
  <c r="O1791" i="5"/>
  <c r="AI1791" i="5" s="1"/>
  <c r="P1790" i="5"/>
  <c r="O1663" i="5"/>
  <c r="AI1663" i="5" s="1"/>
  <c r="P1662" i="5"/>
  <c r="R2941" i="5"/>
  <c r="U2941" i="5"/>
  <c r="S2941" i="5"/>
  <c r="T2941" i="5"/>
  <c r="Q2941" i="5"/>
  <c r="AA2941" i="5" s="1"/>
  <c r="S2422" i="5"/>
  <c r="R2422" i="5"/>
  <c r="Q2422" i="5"/>
  <c r="AA2422" i="5" s="1"/>
  <c r="T2422" i="5"/>
  <c r="U2422" i="5"/>
  <c r="P3053" i="5"/>
  <c r="O3054" i="5"/>
  <c r="AI3054" i="5" s="1"/>
  <c r="X3051" i="5"/>
  <c r="V3051" i="5"/>
  <c r="Z3051" i="5" s="1"/>
  <c r="W3051" i="5"/>
  <c r="Y3051" i="5"/>
  <c r="X2836" i="5"/>
  <c r="Y2836" i="5"/>
  <c r="V2836" i="5"/>
  <c r="Z2836" i="5" s="1"/>
  <c r="AB2836" i="5" s="1"/>
  <c r="W2836" i="5"/>
  <c r="AE3178" i="5"/>
  <c r="AD3077" i="5"/>
  <c r="AN3077" i="5" s="1"/>
  <c r="P2288" i="5"/>
  <c r="O2289" i="5"/>
  <c r="AI2289" i="5" s="1"/>
  <c r="AC1821" i="5"/>
  <c r="AL1821" i="5" s="1"/>
  <c r="R1974" i="5"/>
  <c r="U1974" i="5"/>
  <c r="Q1974" i="5"/>
  <c r="AA1974" i="5" s="1"/>
  <c r="S1974" i="5"/>
  <c r="T1974" i="5"/>
  <c r="AC2727" i="5"/>
  <c r="AL2727" i="5" s="1"/>
  <c r="AD2522" i="5"/>
  <c r="AN2522" i="5" s="1"/>
  <c r="O2124" i="5"/>
  <c r="AI2124" i="5" s="1"/>
  <c r="P2123" i="5"/>
  <c r="P2187" i="5"/>
  <c r="O2188" i="5"/>
  <c r="AI2188" i="5" s="1"/>
  <c r="Q1721" i="5"/>
  <c r="AA1721" i="5" s="1"/>
  <c r="T1721" i="5"/>
  <c r="U1721" i="5"/>
  <c r="S1721" i="5"/>
  <c r="R1721" i="5"/>
  <c r="AC2367" i="5"/>
  <c r="AL2367" i="5" s="1"/>
  <c r="AB1589" i="5"/>
  <c r="AE3021" i="5"/>
  <c r="AC3021" i="5"/>
  <c r="AL3021" i="5" s="1"/>
  <c r="AB1451" i="5"/>
  <c r="AD1451" i="5" s="1"/>
  <c r="AN1451" i="5" s="1"/>
  <c r="X446" i="5"/>
  <c r="Y446" i="5"/>
  <c r="V446" i="5"/>
  <c r="Z446" i="5" s="1"/>
  <c r="AB446" i="5" s="1"/>
  <c r="W446" i="5"/>
  <c r="Y1380" i="5"/>
  <c r="W1380" i="5"/>
  <c r="V1380" i="5"/>
  <c r="Z1380" i="5" s="1"/>
  <c r="AB1380" i="5" s="1"/>
  <c r="X1380" i="5"/>
  <c r="Y1019" i="5"/>
  <c r="V1019" i="5"/>
  <c r="Z1019" i="5" s="1"/>
  <c r="AB1019" i="5" s="1"/>
  <c r="W1019" i="5"/>
  <c r="X1019" i="5"/>
  <c r="AE1264" i="5"/>
  <c r="AD719" i="5"/>
  <c r="AN719" i="5" s="1"/>
  <c r="Y949" i="5"/>
  <c r="V949" i="5"/>
  <c r="Z949" i="5" s="1"/>
  <c r="AB949" i="5" s="1"/>
  <c r="W949" i="5"/>
  <c r="X949" i="5"/>
  <c r="AB1220" i="5"/>
  <c r="AD1220" i="5" s="1"/>
  <c r="AN1220" i="5" s="1"/>
  <c r="X499" i="5"/>
  <c r="Y499" i="5"/>
  <c r="V499" i="5"/>
  <c r="Z499" i="5" s="1"/>
  <c r="AB499" i="5" s="1"/>
  <c r="W499" i="5"/>
  <c r="X380" i="5"/>
  <c r="Y380" i="5"/>
  <c r="V380" i="5"/>
  <c r="Z380" i="5" s="1"/>
  <c r="AB380" i="5" s="1"/>
  <c r="W380" i="5"/>
  <c r="AB536" i="5"/>
  <c r="Y856" i="5"/>
  <c r="V856" i="5"/>
  <c r="Z856" i="5" s="1"/>
  <c r="AB856" i="5" s="1"/>
  <c r="W856" i="5"/>
  <c r="X856" i="5"/>
  <c r="Y671" i="5"/>
  <c r="V671" i="5"/>
  <c r="Z671" i="5" s="1"/>
  <c r="AB671" i="5" s="1"/>
  <c r="W671" i="5"/>
  <c r="X671" i="5"/>
  <c r="AD671" i="5" s="1"/>
  <c r="AN671" i="5" s="1"/>
  <c r="AC1923" i="5"/>
  <c r="AL1923" i="5" s="1"/>
  <c r="S2837" i="5"/>
  <c r="T2837" i="5"/>
  <c r="R2837" i="5"/>
  <c r="Q2837" i="5"/>
  <c r="AA2837" i="5" s="1"/>
  <c r="U2837" i="5"/>
  <c r="AC2776" i="5"/>
  <c r="AL2776" i="5" s="1"/>
  <c r="P2002" i="5"/>
  <c r="O2003" i="5"/>
  <c r="AI2003" i="5" s="1"/>
  <c r="AE1788" i="5"/>
  <c r="AD2939" i="5"/>
  <c r="AN2939" i="5" s="1"/>
  <c r="AD2399" i="5"/>
  <c r="AN2399" i="5" s="1"/>
  <c r="T1590" i="5"/>
  <c r="Q1590" i="5"/>
  <c r="AA1590" i="5" s="1"/>
  <c r="S1590" i="5"/>
  <c r="R1590" i="5"/>
  <c r="U1590" i="5"/>
  <c r="S2778" i="5"/>
  <c r="R2778" i="5"/>
  <c r="Q2778" i="5"/>
  <c r="AA2778" i="5" s="1"/>
  <c r="T2778" i="5"/>
  <c r="U2778" i="5"/>
  <c r="P1523" i="5"/>
  <c r="O1524" i="5"/>
  <c r="AI1524" i="5" s="1"/>
  <c r="AD2940" i="5"/>
  <c r="AN2940" i="5" s="1"/>
  <c r="O1571" i="5"/>
  <c r="P1570" i="5"/>
  <c r="AD2421" i="5"/>
  <c r="AN2421" i="5" s="1"/>
  <c r="W2330" i="5"/>
  <c r="X2330" i="5"/>
  <c r="Y2330" i="5"/>
  <c r="V2330" i="5"/>
  <c r="Z2330" i="5" s="1"/>
  <c r="AB2330" i="5" s="1"/>
  <c r="AD2923" i="5"/>
  <c r="AN2923" i="5" s="1"/>
  <c r="AE1588" i="5"/>
  <c r="P2223" i="5"/>
  <c r="O2224" i="5"/>
  <c r="AI2224" i="5" s="1"/>
  <c r="AC1690" i="5"/>
  <c r="AL1690" i="5" s="1"/>
  <c r="X2000" i="5"/>
  <c r="Y2000" i="5"/>
  <c r="W2000" i="5"/>
  <c r="V2000" i="5"/>
  <c r="Z2000" i="5" s="1"/>
  <c r="AB2000" i="5" s="1"/>
  <c r="AD2221" i="5"/>
  <c r="AN2221" i="5" s="1"/>
  <c r="S3295" i="5"/>
  <c r="R3295" i="5"/>
  <c r="Q3295" i="5"/>
  <c r="AA3295" i="5" s="1"/>
  <c r="U3295" i="5"/>
  <c r="T3295" i="5"/>
  <c r="AC1567" i="5"/>
  <c r="AL1567" i="5" s="1"/>
  <c r="AB2286" i="5"/>
  <c r="AC2286" i="5" s="1"/>
  <c r="AL2286" i="5" s="1"/>
  <c r="U2728" i="5"/>
  <c r="S2728" i="5"/>
  <c r="Q2728" i="5"/>
  <c r="AA2728" i="5" s="1"/>
  <c r="R2728" i="5"/>
  <c r="T2728" i="5"/>
  <c r="S1789" i="5"/>
  <c r="T1789" i="5"/>
  <c r="R1789" i="5"/>
  <c r="U1789" i="5"/>
  <c r="Q1789" i="5"/>
  <c r="AA1789" i="5" s="1"/>
  <c r="AB1691" i="5"/>
  <c r="AD1691" i="5" s="1"/>
  <c r="AN1691" i="5" s="1"/>
  <c r="AE2887" i="5"/>
  <c r="AD2121" i="5"/>
  <c r="AN2121" i="5" s="1"/>
  <c r="AB2185" i="5"/>
  <c r="AC2185" i="5" s="1"/>
  <c r="AL2185" i="5" s="1"/>
  <c r="S1661" i="5"/>
  <c r="R1661" i="5"/>
  <c r="Q1661" i="5"/>
  <c r="AA1661" i="5" s="1"/>
  <c r="T1661" i="5"/>
  <c r="U1661" i="5"/>
  <c r="Y1720" i="5"/>
  <c r="V1720" i="5"/>
  <c r="Z1720" i="5" s="1"/>
  <c r="AB1720" i="5" s="1"/>
  <c r="X1720" i="5"/>
  <c r="W1720" i="5"/>
  <c r="V1568" i="5"/>
  <c r="Z1568" i="5" s="1"/>
  <c r="AB1568" i="5" s="1"/>
  <c r="W1568" i="5"/>
  <c r="X1568" i="5"/>
  <c r="Y1568" i="5"/>
  <c r="O2424" i="5"/>
  <c r="AI2424" i="5" s="1"/>
  <c r="P2423" i="5"/>
  <c r="R3052" i="5"/>
  <c r="Q3052" i="5"/>
  <c r="AA3052" i="5" s="1"/>
  <c r="T3052" i="5"/>
  <c r="S3052" i="5"/>
  <c r="U3052" i="5"/>
  <c r="Y2368" i="5"/>
  <c r="V2368" i="5"/>
  <c r="Z2368" i="5" s="1"/>
  <c r="AB2368" i="5" s="1"/>
  <c r="X2368" i="5"/>
  <c r="W2368" i="5"/>
  <c r="AB3051" i="5"/>
  <c r="AD3051" i="5" s="1"/>
  <c r="AN3051" i="5" s="1"/>
  <c r="P1824" i="5"/>
  <c r="O1825" i="5"/>
  <c r="AI1825" i="5" s="1"/>
  <c r="AC3178" i="5"/>
  <c r="AL3178" i="5" s="1"/>
  <c r="Q2523" i="5"/>
  <c r="AA2523" i="5" s="1"/>
  <c r="T2523" i="5"/>
  <c r="U2523" i="5"/>
  <c r="S2523" i="5"/>
  <c r="R2523" i="5"/>
  <c r="O2053" i="5"/>
  <c r="AI2053" i="5" s="1"/>
  <c r="P2052" i="5"/>
  <c r="AE1821" i="5"/>
  <c r="P1975" i="5"/>
  <c r="O1976" i="5"/>
  <c r="AI1976" i="5" s="1"/>
  <c r="AE2727" i="5"/>
  <c r="P1693" i="5"/>
  <c r="O1694" i="5"/>
  <c r="AI1694" i="5" s="1"/>
  <c r="AE2522" i="5"/>
  <c r="R2122" i="5"/>
  <c r="T2122" i="5"/>
  <c r="S2122" i="5"/>
  <c r="U2122" i="5"/>
  <c r="Q2122" i="5"/>
  <c r="AA2122" i="5" s="1"/>
  <c r="V3095" i="5"/>
  <c r="Z3095" i="5" s="1"/>
  <c r="AB3095" i="5" s="1"/>
  <c r="Y3095" i="5"/>
  <c r="X3095" i="5"/>
  <c r="W3095" i="5"/>
  <c r="T2186" i="5"/>
  <c r="S2186" i="5"/>
  <c r="Q2186" i="5"/>
  <c r="AA2186" i="5" s="1"/>
  <c r="U2186" i="5"/>
  <c r="R2186" i="5"/>
  <c r="P1722" i="5"/>
  <c r="O1723" i="5"/>
  <c r="AI1723" i="5" s="1"/>
  <c r="U3096" i="5"/>
  <c r="S3096" i="5"/>
  <c r="R3096" i="5"/>
  <c r="Q3096" i="5"/>
  <c r="AA3096" i="5" s="1"/>
  <c r="T3096" i="5"/>
  <c r="AD3021" i="5"/>
  <c r="AN3021" i="5" s="1"/>
  <c r="AD2777" i="5"/>
  <c r="AN2777" i="5" s="1"/>
  <c r="AE2777" i="5"/>
  <c r="O2371" i="5"/>
  <c r="AI2371" i="5" s="1"/>
  <c r="P2370" i="5"/>
  <c r="AE1923" i="5"/>
  <c r="W1924" i="5"/>
  <c r="X1924" i="5"/>
  <c r="Y1924" i="5"/>
  <c r="V1924" i="5"/>
  <c r="Z1924" i="5" s="1"/>
  <c r="AB1924" i="5" s="1"/>
  <c r="P1926" i="5"/>
  <c r="O1927" i="5"/>
  <c r="AI1927" i="5" s="1"/>
  <c r="R1925" i="5"/>
  <c r="S1925" i="5"/>
  <c r="T1925" i="5"/>
  <c r="Q1925" i="5"/>
  <c r="AA1925" i="5" s="1"/>
  <c r="U1925" i="5"/>
  <c r="Y1491" i="5"/>
  <c r="V1491" i="5"/>
  <c r="Z1491" i="5" s="1"/>
  <c r="AB1491" i="5" s="1"/>
  <c r="W1491" i="5"/>
  <c r="X1491" i="5"/>
  <c r="U20" i="5"/>
  <c r="T20" i="5"/>
  <c r="R20" i="5"/>
  <c r="S20" i="5"/>
  <c r="Q20" i="5"/>
  <c r="AA20" i="5" s="1"/>
  <c r="O924" i="5"/>
  <c r="AI924" i="5" s="1"/>
  <c r="P923" i="5"/>
  <c r="U500" i="5"/>
  <c r="S500" i="5"/>
  <c r="R500" i="5"/>
  <c r="T500" i="5"/>
  <c r="Q500" i="5"/>
  <c r="AA500" i="5" s="1"/>
  <c r="O1422" i="5"/>
  <c r="AI1422" i="5" s="1"/>
  <c r="P1421" i="5"/>
  <c r="O674" i="5"/>
  <c r="AI674" i="5" s="1"/>
  <c r="P673" i="5"/>
  <c r="O1267" i="5"/>
  <c r="AI1267" i="5" s="1"/>
  <c r="P1266" i="5"/>
  <c r="O952" i="5"/>
  <c r="AI952" i="5" s="1"/>
  <c r="P951" i="5"/>
  <c r="O22" i="5"/>
  <c r="AI22" i="5" s="1"/>
  <c r="P21" i="5"/>
  <c r="U355" i="5"/>
  <c r="R355" i="5"/>
  <c r="S355" i="5"/>
  <c r="T355" i="5"/>
  <c r="Q355" i="5"/>
  <c r="AA355" i="5" s="1"/>
  <c r="U258" i="5"/>
  <c r="R258" i="5"/>
  <c r="S258" i="5"/>
  <c r="T258" i="5"/>
  <c r="Q258" i="5"/>
  <c r="AA258" i="5" s="1"/>
  <c r="O1338" i="5"/>
  <c r="AI1338" i="5" s="1"/>
  <c r="P1337" i="5"/>
  <c r="O899" i="5"/>
  <c r="AI899" i="5" s="1"/>
  <c r="P898" i="5"/>
  <c r="U420" i="5"/>
  <c r="R420" i="5"/>
  <c r="S420" i="5"/>
  <c r="T420" i="5"/>
  <c r="Q420" i="5"/>
  <c r="AA420" i="5" s="1"/>
  <c r="O502" i="5"/>
  <c r="AI502" i="5" s="1"/>
  <c r="P501" i="5"/>
  <c r="U757" i="5"/>
  <c r="S757" i="5"/>
  <c r="T757" i="5"/>
  <c r="R757" i="5"/>
  <c r="Q757" i="5"/>
  <c r="AA757" i="5" s="1"/>
  <c r="U1121" i="5"/>
  <c r="S1121" i="5"/>
  <c r="T1121" i="5"/>
  <c r="R1121" i="5"/>
  <c r="Q1121" i="5"/>
  <c r="AA1121" i="5" s="1"/>
  <c r="U1381" i="5"/>
  <c r="R1381" i="5"/>
  <c r="S1381" i="5"/>
  <c r="T1381" i="5"/>
  <c r="Q1381" i="5"/>
  <c r="AA1381" i="5" s="1"/>
  <c r="U1452" i="5"/>
  <c r="T1452" i="5"/>
  <c r="R1452" i="5"/>
  <c r="Q1452" i="5"/>
  <c r="AA1452" i="5" s="1"/>
  <c r="S1452" i="5"/>
  <c r="U562" i="5"/>
  <c r="T562" i="5"/>
  <c r="R562" i="5"/>
  <c r="S562" i="5"/>
  <c r="Q562" i="5"/>
  <c r="AA562" i="5" s="1"/>
  <c r="U720" i="5"/>
  <c r="R720" i="5"/>
  <c r="S720" i="5"/>
  <c r="T720" i="5"/>
  <c r="Q720" i="5"/>
  <c r="AA720" i="5" s="1"/>
  <c r="O782" i="5"/>
  <c r="AI782" i="5" s="1"/>
  <c r="P781" i="5"/>
  <c r="O1494" i="5"/>
  <c r="AI1494" i="5" s="1"/>
  <c r="P1493" i="5"/>
  <c r="U1336" i="5"/>
  <c r="T1336" i="5"/>
  <c r="R1336" i="5"/>
  <c r="Q1336" i="5"/>
  <c r="AA1336" i="5" s="1"/>
  <c r="S1336" i="5"/>
  <c r="U897" i="5"/>
  <c r="S897" i="5"/>
  <c r="T897" i="5"/>
  <c r="R897" i="5"/>
  <c r="Q897" i="5"/>
  <c r="AA897" i="5" s="1"/>
  <c r="O859" i="5"/>
  <c r="AI859" i="5" s="1"/>
  <c r="P858" i="5"/>
  <c r="O383" i="5"/>
  <c r="AI383" i="5" s="1"/>
  <c r="P382" i="5"/>
  <c r="O449" i="5"/>
  <c r="AI449" i="5" s="1"/>
  <c r="P448" i="5"/>
  <c r="U780" i="5"/>
  <c r="R780" i="5"/>
  <c r="S780" i="5"/>
  <c r="T780" i="5"/>
  <c r="Q780" i="5"/>
  <c r="AA780" i="5" s="1"/>
  <c r="O357" i="5"/>
  <c r="AI357" i="5" s="1"/>
  <c r="P356" i="5"/>
  <c r="O260" i="5"/>
  <c r="AI260" i="5" s="1"/>
  <c r="P259" i="5"/>
  <c r="U240" i="5"/>
  <c r="T240" i="5"/>
  <c r="R240" i="5"/>
  <c r="S240" i="5"/>
  <c r="Q240" i="5"/>
  <c r="AA240" i="5" s="1"/>
  <c r="O422" i="5"/>
  <c r="AI422" i="5" s="1"/>
  <c r="P421" i="5"/>
  <c r="U1020" i="5"/>
  <c r="R1020" i="5"/>
  <c r="S1020" i="5"/>
  <c r="T1020" i="5"/>
  <c r="Q1020" i="5"/>
  <c r="AA1020" i="5" s="1"/>
  <c r="U161" i="5"/>
  <c r="R161" i="5"/>
  <c r="S161" i="5"/>
  <c r="T161" i="5"/>
  <c r="Q161" i="5"/>
  <c r="AA161" i="5" s="1"/>
  <c r="O759" i="5"/>
  <c r="AI759" i="5" s="1"/>
  <c r="P758" i="5"/>
  <c r="O1123" i="5"/>
  <c r="AI1123" i="5" s="1"/>
  <c r="P1122" i="5"/>
  <c r="O1383" i="5"/>
  <c r="AI1383" i="5" s="1"/>
  <c r="P1382" i="5"/>
  <c r="O1454" i="5"/>
  <c r="AI1454" i="5" s="1"/>
  <c r="P1453" i="5"/>
  <c r="O564" i="5"/>
  <c r="AI564" i="5" s="1"/>
  <c r="P563" i="5"/>
  <c r="O722" i="5"/>
  <c r="AI722" i="5" s="1"/>
  <c r="P721" i="5"/>
  <c r="U1221" i="5"/>
  <c r="R1221" i="5"/>
  <c r="S1221" i="5"/>
  <c r="T1221" i="5"/>
  <c r="Q1221" i="5"/>
  <c r="AA1221" i="5" s="1"/>
  <c r="U922" i="5"/>
  <c r="T922" i="5"/>
  <c r="R922" i="5"/>
  <c r="S922" i="5"/>
  <c r="Q922" i="5"/>
  <c r="AA922" i="5" s="1"/>
  <c r="T1492" i="5"/>
  <c r="U1492" i="5"/>
  <c r="R1492" i="5"/>
  <c r="Q1492" i="5"/>
  <c r="AA1492" i="5" s="1"/>
  <c r="S1492" i="5"/>
  <c r="U241" i="5"/>
  <c r="R241" i="5"/>
  <c r="S241" i="5"/>
  <c r="T241" i="5"/>
  <c r="Q241" i="5"/>
  <c r="AA241" i="5" s="1"/>
  <c r="U857" i="5"/>
  <c r="S857" i="5"/>
  <c r="T857" i="5"/>
  <c r="R857" i="5"/>
  <c r="Q857" i="5"/>
  <c r="AA857" i="5" s="1"/>
  <c r="O1022" i="5"/>
  <c r="AI1022" i="5" s="1"/>
  <c r="P1021" i="5"/>
  <c r="U162" i="5"/>
  <c r="R162" i="5"/>
  <c r="S162" i="5"/>
  <c r="T162" i="5"/>
  <c r="Q162" i="5"/>
  <c r="AA162" i="5" s="1"/>
  <c r="U1420" i="5"/>
  <c r="T1420" i="5"/>
  <c r="S1420" i="5"/>
  <c r="R1420" i="5"/>
  <c r="Q1420" i="5"/>
  <c r="AA1420" i="5" s="1"/>
  <c r="U381" i="5"/>
  <c r="S381" i="5"/>
  <c r="T381" i="5"/>
  <c r="R381" i="5"/>
  <c r="Q381" i="5"/>
  <c r="AA381" i="5" s="1"/>
  <c r="U672" i="5"/>
  <c r="R672" i="5"/>
  <c r="S672" i="5"/>
  <c r="T672" i="5"/>
  <c r="Q672" i="5"/>
  <c r="AA672" i="5" s="1"/>
  <c r="U447" i="5"/>
  <c r="R447" i="5"/>
  <c r="S447" i="5"/>
  <c r="T447" i="5"/>
  <c r="Q447" i="5"/>
  <c r="AA447" i="5" s="1"/>
  <c r="U1265" i="5"/>
  <c r="R1265" i="5"/>
  <c r="Q1265" i="5"/>
  <c r="AA1265" i="5" s="1"/>
  <c r="S1265" i="5"/>
  <c r="T1265" i="5"/>
  <c r="U950" i="5"/>
  <c r="T950" i="5"/>
  <c r="R950" i="5"/>
  <c r="Q950" i="5"/>
  <c r="AA950" i="5" s="1"/>
  <c r="S950" i="5"/>
  <c r="O1223" i="5"/>
  <c r="AI1223" i="5" s="1"/>
  <c r="P1222" i="5"/>
  <c r="AC1419" i="5" l="1"/>
  <c r="AL1419" i="5" s="1"/>
  <c r="AE1419" i="5"/>
  <c r="AD160" i="5"/>
  <c r="AN160" i="5" s="1"/>
  <c r="AE2554" i="5"/>
  <c r="AD1419" i="5"/>
  <c r="AN1419" i="5" s="1"/>
  <c r="AE779" i="5"/>
  <c r="AE1720" i="5"/>
  <c r="AE756" i="5"/>
  <c r="AE1120" i="5"/>
  <c r="AE1335" i="5"/>
  <c r="AC1335" i="5"/>
  <c r="AL1335" i="5" s="1"/>
  <c r="AD1335" i="5"/>
  <c r="AN1335" i="5" s="1"/>
  <c r="AP759" i="5"/>
  <c r="AR758" i="5"/>
  <c r="AQ759" i="5"/>
  <c r="AP1223" i="5"/>
  <c r="AQ1223" i="5"/>
  <c r="AR1222" i="5"/>
  <c r="AQ722" i="5"/>
  <c r="AP722" i="5"/>
  <c r="AR721" i="5" s="1"/>
  <c r="AQ1454" i="5"/>
  <c r="AP1454" i="5"/>
  <c r="AR1453" i="5" s="1"/>
  <c r="AP1123" i="5"/>
  <c r="AR1122" i="5" s="1"/>
  <c r="AQ1123" i="5"/>
  <c r="AP383" i="5"/>
  <c r="AR382" i="5" s="1"/>
  <c r="AQ383" i="5"/>
  <c r="AQ782" i="5"/>
  <c r="AP782" i="5"/>
  <c r="AR781" i="5" s="1"/>
  <c r="AP502" i="5"/>
  <c r="AR501" i="5" s="1"/>
  <c r="AQ502" i="5"/>
  <c r="AP924" i="5"/>
  <c r="AR923" i="5" s="1"/>
  <c r="AQ924" i="5"/>
  <c r="AP2371" i="5"/>
  <c r="AQ2371" i="5"/>
  <c r="AC3095" i="5"/>
  <c r="AL3095" i="5" s="1"/>
  <c r="AP1825" i="5"/>
  <c r="AR1824" i="5" s="1"/>
  <c r="AQ1825" i="5"/>
  <c r="P1571" i="5"/>
  <c r="AI1571" i="5"/>
  <c r="AC671" i="5"/>
  <c r="AL671" i="5" s="1"/>
  <c r="AD380" i="5"/>
  <c r="AN380" i="5" s="1"/>
  <c r="AD2836" i="5"/>
  <c r="AN2836" i="5" s="1"/>
  <c r="AP1663" i="5"/>
  <c r="AQ1663" i="5"/>
  <c r="AD756" i="5"/>
  <c r="AN756" i="5" s="1"/>
  <c r="AP2780" i="5"/>
  <c r="AR2779" i="5" s="1"/>
  <c r="AQ2780" i="5"/>
  <c r="P2033" i="5"/>
  <c r="AI2033" i="5"/>
  <c r="AR161" i="5"/>
  <c r="AR1662" i="5"/>
  <c r="AQ1022" i="5"/>
  <c r="AP1022" i="5"/>
  <c r="AR1021" i="5" s="1"/>
  <c r="AP260" i="5"/>
  <c r="AR259" i="5" s="1"/>
  <c r="AQ260" i="5"/>
  <c r="AQ1338" i="5"/>
  <c r="AP1338" i="5"/>
  <c r="AR1337" i="5" s="1"/>
  <c r="AP22" i="5"/>
  <c r="AR21" i="5" s="1"/>
  <c r="AQ22" i="5"/>
  <c r="AP1267" i="5"/>
  <c r="AR1266" i="5"/>
  <c r="AQ1267" i="5"/>
  <c r="AQ1422" i="5"/>
  <c r="AP1422" i="5"/>
  <c r="AR1421" i="5" s="1"/>
  <c r="AP1723" i="5"/>
  <c r="AR1722" i="5" s="1"/>
  <c r="AQ1723" i="5"/>
  <c r="AD3095" i="5"/>
  <c r="AN3095" i="5" s="1"/>
  <c r="AP1976" i="5"/>
  <c r="AR1975" i="5" s="1"/>
  <c r="AQ1976" i="5"/>
  <c r="AP2053" i="5"/>
  <c r="AQ2053" i="5"/>
  <c r="AR2052" i="5"/>
  <c r="AP2424" i="5"/>
  <c r="AR2423" i="5" s="1"/>
  <c r="AQ2424" i="5"/>
  <c r="AQ2003" i="5"/>
  <c r="AP2003" i="5"/>
  <c r="AC856" i="5"/>
  <c r="AL856" i="5" s="1"/>
  <c r="AC446" i="5"/>
  <c r="AL446" i="5" s="1"/>
  <c r="AQ1624" i="5"/>
  <c r="AP1624" i="5"/>
  <c r="AR1623" i="5" s="1"/>
  <c r="AD1788" i="5"/>
  <c r="AN1788" i="5" s="1"/>
  <c r="AQ1744" i="5"/>
  <c r="AP1744" i="5"/>
  <c r="AR1743" i="5" s="1"/>
  <c r="AP3024" i="5"/>
  <c r="AR3023" i="5" s="1"/>
  <c r="AQ3024" i="5"/>
  <c r="AQ2333" i="5"/>
  <c r="AP2333" i="5"/>
  <c r="AR2332" i="5" s="1"/>
  <c r="AR240" i="5"/>
  <c r="AR2002" i="5"/>
  <c r="AP564" i="5"/>
  <c r="AQ564" i="5"/>
  <c r="AR563" i="5"/>
  <c r="AP422" i="5"/>
  <c r="AR421" i="5" s="1"/>
  <c r="AQ422" i="5"/>
  <c r="AP449" i="5"/>
  <c r="AR448" i="5" s="1"/>
  <c r="AQ449" i="5"/>
  <c r="AP859" i="5"/>
  <c r="AR858" i="5" s="1"/>
  <c r="AQ859" i="5"/>
  <c r="AQ1494" i="5"/>
  <c r="AP1494" i="5"/>
  <c r="AR1493" i="5" s="1"/>
  <c r="AQ1694" i="5"/>
  <c r="AP1694" i="5"/>
  <c r="AR1693" i="5"/>
  <c r="AQ2224" i="5"/>
  <c r="AP2224" i="5"/>
  <c r="AR2223" i="5" s="1"/>
  <c r="AP1524" i="5"/>
  <c r="AR1523" i="5" s="1"/>
  <c r="AQ1524" i="5"/>
  <c r="AQ2124" i="5"/>
  <c r="AP2124" i="5"/>
  <c r="AR2123" i="5" s="1"/>
  <c r="AP1791" i="5"/>
  <c r="AR1790" i="5" s="1"/>
  <c r="AQ1791" i="5"/>
  <c r="AP2943" i="5"/>
  <c r="AQ2943" i="5"/>
  <c r="AP3157" i="5"/>
  <c r="AR3156" i="5" s="1"/>
  <c r="AQ3157" i="5"/>
  <c r="AP2403" i="5"/>
  <c r="AR2402" i="5" s="1"/>
  <c r="AQ2403" i="5"/>
  <c r="AQ2525" i="5"/>
  <c r="AP2525" i="5"/>
  <c r="AR2524" i="5"/>
  <c r="AP3297" i="5"/>
  <c r="AR3296" i="5" s="1"/>
  <c r="AQ3297" i="5"/>
  <c r="AP2839" i="5"/>
  <c r="AQ2839" i="5"/>
  <c r="AR2942" i="5"/>
  <c r="AR2838" i="5"/>
  <c r="AP1383" i="5"/>
  <c r="AR1382" i="5" s="1"/>
  <c r="AQ1383" i="5"/>
  <c r="AP357" i="5"/>
  <c r="AQ357" i="5"/>
  <c r="AR356" i="5"/>
  <c r="AP899" i="5"/>
  <c r="AR898" i="5" s="1"/>
  <c r="AQ899" i="5"/>
  <c r="AP952" i="5"/>
  <c r="AR951" i="5" s="1"/>
  <c r="AQ952" i="5"/>
  <c r="AQ674" i="5"/>
  <c r="AP674" i="5"/>
  <c r="AR673" i="5" s="1"/>
  <c r="AP1927" i="5"/>
  <c r="AR1926" i="5" s="1"/>
  <c r="AQ1927" i="5"/>
  <c r="AQ2188" i="5"/>
  <c r="AP2188" i="5"/>
  <c r="AR2187" i="5"/>
  <c r="AP2289" i="5"/>
  <c r="AR2288" i="5" s="1"/>
  <c r="AQ2289" i="5"/>
  <c r="AQ3054" i="5"/>
  <c r="AP3054" i="5"/>
  <c r="AR3053" i="5" s="1"/>
  <c r="AP1592" i="5"/>
  <c r="AR1591" i="5" s="1"/>
  <c r="AQ1592" i="5"/>
  <c r="AC1788" i="5"/>
  <c r="AL1788" i="5" s="1"/>
  <c r="AC2121" i="5"/>
  <c r="AL2121" i="5" s="1"/>
  <c r="AC3154" i="5"/>
  <c r="AL3154" i="5" s="1"/>
  <c r="AQ2625" i="5"/>
  <c r="AP2625" i="5"/>
  <c r="AR2624" i="5" s="1"/>
  <c r="P3098" i="5"/>
  <c r="AI3098" i="5"/>
  <c r="AQ2730" i="5"/>
  <c r="AP2730" i="5"/>
  <c r="AR2729" i="5"/>
  <c r="AP2557" i="5"/>
  <c r="AR2556" i="5" s="1"/>
  <c r="AQ2557" i="5"/>
  <c r="AR2370" i="5"/>
  <c r="AC921" i="5"/>
  <c r="AL921" i="5" s="1"/>
  <c r="AE921" i="5"/>
  <c r="AC499" i="5"/>
  <c r="AL499" i="5" s="1"/>
  <c r="AE896" i="5"/>
  <c r="AD896" i="5"/>
  <c r="AN896" i="5" s="1"/>
  <c r="AE419" i="5"/>
  <c r="AD419" i="5"/>
  <c r="AN419" i="5" s="1"/>
  <c r="AC419" i="5"/>
  <c r="AL419" i="5" s="1"/>
  <c r="AC239" i="5"/>
  <c r="AL239" i="5" s="1"/>
  <c r="AE239" i="5"/>
  <c r="AC19" i="5"/>
  <c r="AL19" i="5" s="1"/>
  <c r="AE19" i="5"/>
  <c r="AE2368" i="5"/>
  <c r="AD2000" i="5"/>
  <c r="AN2000" i="5" s="1"/>
  <c r="AE671" i="5"/>
  <c r="AE380" i="5"/>
  <c r="AE499" i="5"/>
  <c r="AC949" i="5"/>
  <c r="AL949" i="5" s="1"/>
  <c r="AD1380" i="5"/>
  <c r="AN1380" i="5" s="1"/>
  <c r="AD446" i="5"/>
  <c r="AN446" i="5" s="1"/>
  <c r="AC2836" i="5"/>
  <c r="AL2836" i="5" s="1"/>
  <c r="AC2400" i="5"/>
  <c r="AL2400" i="5" s="1"/>
  <c r="AE1220" i="5"/>
  <c r="AE354" i="5"/>
  <c r="AD2554" i="5"/>
  <c r="AN2554" i="5" s="1"/>
  <c r="AE2286" i="5"/>
  <c r="AD1621" i="5"/>
  <c r="AN1621" i="5" s="1"/>
  <c r="AC896" i="5"/>
  <c r="AL896" i="5" s="1"/>
  <c r="AD1822" i="5"/>
  <c r="AN1822" i="5" s="1"/>
  <c r="AC2221" i="5"/>
  <c r="AL2221" i="5" s="1"/>
  <c r="AD499" i="5"/>
  <c r="AN499" i="5" s="1"/>
  <c r="AE1019" i="5"/>
  <c r="AC3051" i="5"/>
  <c r="AL3051" i="5" s="1"/>
  <c r="AE536" i="5"/>
  <c r="AD354" i="5"/>
  <c r="AN354" i="5" s="1"/>
  <c r="AD239" i="5"/>
  <c r="AN239" i="5" s="1"/>
  <c r="AC1491" i="5"/>
  <c r="AL1491" i="5" s="1"/>
  <c r="AD1720" i="5"/>
  <c r="AN1720" i="5" s="1"/>
  <c r="AC380" i="5"/>
  <c r="AL380" i="5" s="1"/>
  <c r="AE949" i="5"/>
  <c r="AD1019" i="5"/>
  <c r="AN1019" i="5" s="1"/>
  <c r="AC1380" i="5"/>
  <c r="AL1380" i="5" s="1"/>
  <c r="AE2836" i="5"/>
  <c r="AC756" i="5"/>
  <c r="AL756" i="5" s="1"/>
  <c r="AD536" i="5"/>
  <c r="AN536" i="5" s="1"/>
  <c r="AC354" i="5"/>
  <c r="AL354" i="5" s="1"/>
  <c r="AC561" i="5"/>
  <c r="AL561" i="5" s="1"/>
  <c r="AE1589" i="5"/>
  <c r="AE3154" i="5"/>
  <c r="AC1451" i="5"/>
  <c r="AL1451" i="5" s="1"/>
  <c r="AE1660" i="5"/>
  <c r="AD949" i="5"/>
  <c r="AN949" i="5" s="1"/>
  <c r="AC1019" i="5"/>
  <c r="AL1019" i="5" s="1"/>
  <c r="AE1380" i="5"/>
  <c r="AE446" i="5"/>
  <c r="AE2400" i="5"/>
  <c r="AC536" i="5"/>
  <c r="AL536" i="5" s="1"/>
  <c r="AC1220" i="5"/>
  <c r="AL1220" i="5" s="1"/>
  <c r="AD3154" i="5"/>
  <c r="AN3154" i="5" s="1"/>
  <c r="AC1621" i="5"/>
  <c r="AL1621" i="5" s="1"/>
  <c r="AD921" i="5"/>
  <c r="AN921" i="5" s="1"/>
  <c r="AD19" i="5"/>
  <c r="AN19" i="5" s="1"/>
  <c r="AC719" i="5"/>
  <c r="AL719" i="5" s="1"/>
  <c r="AC1660" i="5"/>
  <c r="AL1660" i="5" s="1"/>
  <c r="AE2330" i="5"/>
  <c r="AC2330" i="5"/>
  <c r="AL2330" i="5" s="1"/>
  <c r="AD856" i="5"/>
  <c r="AN856" i="5" s="1"/>
  <c r="AD1741" i="5"/>
  <c r="AN1741" i="5" s="1"/>
  <c r="AE561" i="5"/>
  <c r="AD257" i="5"/>
  <c r="AN257" i="5" s="1"/>
  <c r="AC257" i="5"/>
  <c r="AL257" i="5" s="1"/>
  <c r="AE257" i="5"/>
  <c r="AD537" i="5"/>
  <c r="AN537" i="5" s="1"/>
  <c r="AC537" i="5"/>
  <c r="AL537" i="5" s="1"/>
  <c r="AE537" i="5"/>
  <c r="AD1120" i="5"/>
  <c r="AN1120" i="5" s="1"/>
  <c r="AC160" i="5"/>
  <c r="AL160" i="5" s="1"/>
  <c r="AD779" i="5"/>
  <c r="AN779" i="5" s="1"/>
  <c r="AC779" i="5"/>
  <c r="AL779" i="5" s="1"/>
  <c r="AE856" i="5"/>
  <c r="AE160" i="5"/>
  <c r="Y950" i="5"/>
  <c r="V950" i="5"/>
  <c r="Z950" i="5" s="1"/>
  <c r="W950" i="5"/>
  <c r="X950" i="5"/>
  <c r="X447" i="5"/>
  <c r="Y447" i="5"/>
  <c r="V447" i="5"/>
  <c r="Z447" i="5" s="1"/>
  <c r="AB447" i="5" s="1"/>
  <c r="W447" i="5"/>
  <c r="X162" i="5"/>
  <c r="Y162" i="5"/>
  <c r="V162" i="5"/>
  <c r="Z162" i="5" s="1"/>
  <c r="AB162" i="5" s="1"/>
  <c r="W162" i="5"/>
  <c r="X241" i="5"/>
  <c r="Y241" i="5"/>
  <c r="V241" i="5"/>
  <c r="Z241" i="5" s="1"/>
  <c r="AB241" i="5" s="1"/>
  <c r="W241" i="5"/>
  <c r="AB161" i="5"/>
  <c r="X161" i="5"/>
  <c r="Y161" i="5"/>
  <c r="V161" i="5"/>
  <c r="Z161" i="5" s="1"/>
  <c r="W161" i="5"/>
  <c r="X240" i="5"/>
  <c r="Y240" i="5"/>
  <c r="V240" i="5"/>
  <c r="Z240" i="5" s="1"/>
  <c r="AB240" i="5" s="1"/>
  <c r="W240" i="5"/>
  <c r="Y897" i="5"/>
  <c r="V897" i="5"/>
  <c r="Z897" i="5" s="1"/>
  <c r="AB897" i="5" s="1"/>
  <c r="W897" i="5"/>
  <c r="X897" i="5"/>
  <c r="Y1452" i="5"/>
  <c r="W1452" i="5"/>
  <c r="X1452" i="5"/>
  <c r="V1452" i="5"/>
  <c r="Z1452" i="5" s="1"/>
  <c r="X355" i="5"/>
  <c r="Y355" i="5"/>
  <c r="V355" i="5"/>
  <c r="Z355" i="5" s="1"/>
  <c r="AB355" i="5" s="1"/>
  <c r="W355" i="5"/>
  <c r="AD1924" i="5"/>
  <c r="AN1924" i="5" s="1"/>
  <c r="U1571" i="5"/>
  <c r="R1571" i="5"/>
  <c r="U2370" i="5"/>
  <c r="Q2370" i="5"/>
  <c r="AA2370" i="5" s="1"/>
  <c r="R2370" i="5"/>
  <c r="S2370" i="5"/>
  <c r="T2370" i="5"/>
  <c r="AE3095" i="5"/>
  <c r="Q1693" i="5"/>
  <c r="AA1693" i="5" s="1"/>
  <c r="U1693" i="5"/>
  <c r="S1693" i="5"/>
  <c r="R1693" i="5"/>
  <c r="T1693" i="5"/>
  <c r="AC2368" i="5"/>
  <c r="AL2368" i="5" s="1"/>
  <c r="W3052" i="5"/>
  <c r="Y3052" i="5"/>
  <c r="X3052" i="5"/>
  <c r="V3052" i="5"/>
  <c r="Z3052" i="5" s="1"/>
  <c r="AD1568" i="5"/>
  <c r="AN1568" i="5" s="1"/>
  <c r="AC2000" i="5"/>
  <c r="AL2000" i="5" s="1"/>
  <c r="P2224" i="5"/>
  <c r="O2225" i="5"/>
  <c r="AI2225" i="5" s="1"/>
  <c r="P1524" i="5"/>
  <c r="O1525" i="5"/>
  <c r="AI1525" i="5" s="1"/>
  <c r="S2002" i="5"/>
  <c r="U2002" i="5"/>
  <c r="T2002" i="5"/>
  <c r="Q2002" i="5"/>
  <c r="AA2002" i="5" s="1"/>
  <c r="R2002" i="5"/>
  <c r="X1974" i="5"/>
  <c r="Y1974" i="5"/>
  <c r="V1974" i="5"/>
  <c r="Z1974" i="5" s="1"/>
  <c r="W1974" i="5"/>
  <c r="Q2288" i="5"/>
  <c r="AA2288" i="5" s="1"/>
  <c r="U2288" i="5"/>
  <c r="S2288" i="5"/>
  <c r="R2288" i="5"/>
  <c r="T2288" i="5"/>
  <c r="AE3051" i="5"/>
  <c r="AE2121" i="5"/>
  <c r="AD2030" i="5"/>
  <c r="AN2030" i="5" s="1"/>
  <c r="AE2050" i="5"/>
  <c r="Q1623" i="5"/>
  <c r="AA1623" i="5" s="1"/>
  <c r="U1623" i="5"/>
  <c r="R1623" i="5"/>
  <c r="T1623" i="5"/>
  <c r="S1623" i="5"/>
  <c r="AE1451" i="5"/>
  <c r="V2287" i="5"/>
  <c r="Z2287" i="5" s="1"/>
  <c r="Y2287" i="5"/>
  <c r="W2287" i="5"/>
  <c r="X2287" i="5"/>
  <c r="O2944" i="5"/>
  <c r="AI2944" i="5" s="1"/>
  <c r="P2943" i="5"/>
  <c r="AC1691" i="5"/>
  <c r="AL1691" i="5" s="1"/>
  <c r="R2624" i="5"/>
  <c r="U2624" i="5"/>
  <c r="Q2624" i="5"/>
  <c r="AA2624" i="5" s="1"/>
  <c r="S2624" i="5"/>
  <c r="T2624" i="5"/>
  <c r="Y2031" i="5"/>
  <c r="W2031" i="5"/>
  <c r="V2031" i="5"/>
  <c r="Z2031" i="5" s="1"/>
  <c r="X2031" i="5"/>
  <c r="W1692" i="5"/>
  <c r="X1692" i="5"/>
  <c r="AD1692" i="5" s="1"/>
  <c r="AN1692" i="5" s="1"/>
  <c r="Y1692" i="5"/>
  <c r="V1692" i="5"/>
  <c r="Z1692" i="5" s="1"/>
  <c r="AB1692" i="5" s="1"/>
  <c r="U2402" i="5"/>
  <c r="R2402" i="5"/>
  <c r="S2402" i="5"/>
  <c r="Q2402" i="5"/>
  <c r="AA2402" i="5" s="1"/>
  <c r="T2402" i="5"/>
  <c r="AC1822" i="5"/>
  <c r="AL1822" i="5" s="1"/>
  <c r="X1823" i="5"/>
  <c r="Y1823" i="5"/>
  <c r="V1823" i="5"/>
  <c r="Z1823" i="5" s="1"/>
  <c r="AB1823" i="5" s="1"/>
  <c r="W1823" i="5"/>
  <c r="AC1823" i="5" s="1"/>
  <c r="AL1823" i="5" s="1"/>
  <c r="P2333" i="5"/>
  <c r="O2334" i="5"/>
  <c r="AI2334" i="5" s="1"/>
  <c r="U3296" i="5"/>
  <c r="Q3296" i="5"/>
  <c r="AA3296" i="5" s="1"/>
  <c r="S3296" i="5"/>
  <c r="R3296" i="5"/>
  <c r="T3296" i="5"/>
  <c r="AE1521" i="5"/>
  <c r="AC1973" i="5"/>
  <c r="AL1973" i="5" s="1"/>
  <c r="AD3294" i="5"/>
  <c r="AN3294" i="5" s="1"/>
  <c r="Q2779" i="5"/>
  <c r="AA2779" i="5" s="1"/>
  <c r="R2779" i="5"/>
  <c r="T2779" i="5"/>
  <c r="U2779" i="5"/>
  <c r="S2779" i="5"/>
  <c r="Y3155" i="5"/>
  <c r="W3155" i="5"/>
  <c r="V3155" i="5"/>
  <c r="Z3155" i="5" s="1"/>
  <c r="X3155" i="5"/>
  <c r="X381" i="5"/>
  <c r="Y381" i="5"/>
  <c r="V381" i="5"/>
  <c r="Z381" i="5" s="1"/>
  <c r="W381" i="5"/>
  <c r="Y922" i="5"/>
  <c r="V922" i="5"/>
  <c r="Z922" i="5" s="1"/>
  <c r="W922" i="5"/>
  <c r="X922" i="5"/>
  <c r="Y720" i="5"/>
  <c r="V720" i="5"/>
  <c r="Z720" i="5" s="1"/>
  <c r="W720" i="5"/>
  <c r="X720" i="5"/>
  <c r="Y672" i="5"/>
  <c r="V672" i="5"/>
  <c r="Z672" i="5" s="1"/>
  <c r="AB672" i="5" s="1"/>
  <c r="W672" i="5"/>
  <c r="X672" i="5"/>
  <c r="AE161" i="5"/>
  <c r="Y1020" i="5"/>
  <c r="V1020" i="5"/>
  <c r="Z1020" i="5" s="1"/>
  <c r="AB1020" i="5" s="1"/>
  <c r="AD1020" i="5" s="1"/>
  <c r="AN1020" i="5" s="1"/>
  <c r="W1020" i="5"/>
  <c r="X1020" i="5"/>
  <c r="Y780" i="5"/>
  <c r="V780" i="5"/>
  <c r="Z780" i="5" s="1"/>
  <c r="AB780" i="5" s="1"/>
  <c r="W780" i="5"/>
  <c r="X780" i="5"/>
  <c r="Y1336" i="5"/>
  <c r="W1336" i="5"/>
  <c r="X1336" i="5"/>
  <c r="V1336" i="5"/>
  <c r="Z1336" i="5" s="1"/>
  <c r="AB1452" i="5"/>
  <c r="AC1452" i="5" s="1"/>
  <c r="AL1452" i="5" s="1"/>
  <c r="Y1381" i="5"/>
  <c r="V1381" i="5"/>
  <c r="Z1381" i="5" s="1"/>
  <c r="AB1381" i="5" s="1"/>
  <c r="W1381" i="5"/>
  <c r="X1381" i="5"/>
  <c r="AD1491" i="5"/>
  <c r="AN1491" i="5" s="1"/>
  <c r="AC1924" i="5"/>
  <c r="AL1924" i="5" s="1"/>
  <c r="Q1571" i="5"/>
  <c r="AA1571" i="5" s="1"/>
  <c r="P2371" i="5"/>
  <c r="O2372" i="5"/>
  <c r="AI2372" i="5" s="1"/>
  <c r="V3096" i="5"/>
  <c r="Z3096" i="5" s="1"/>
  <c r="AB3096" i="5" s="1"/>
  <c r="W3096" i="5"/>
  <c r="X3096" i="5"/>
  <c r="Y3096" i="5"/>
  <c r="V2186" i="5"/>
  <c r="Z2186" i="5" s="1"/>
  <c r="AB2186" i="5" s="1"/>
  <c r="W2186" i="5"/>
  <c r="X2186" i="5"/>
  <c r="Y2186" i="5"/>
  <c r="R2052" i="5"/>
  <c r="T2052" i="5"/>
  <c r="S2052" i="5"/>
  <c r="Q2052" i="5"/>
  <c r="AA2052" i="5" s="1"/>
  <c r="U2052" i="5"/>
  <c r="X2523" i="5"/>
  <c r="Y2523" i="5"/>
  <c r="V2523" i="5"/>
  <c r="Z2523" i="5" s="1"/>
  <c r="W2523" i="5"/>
  <c r="P1825" i="5"/>
  <c r="O1826" i="5"/>
  <c r="AI1826" i="5" s="1"/>
  <c r="AD2368" i="5"/>
  <c r="AN2368" i="5" s="1"/>
  <c r="T2423" i="5"/>
  <c r="S2423" i="5"/>
  <c r="U2423" i="5"/>
  <c r="R2423" i="5"/>
  <c r="Q2423" i="5"/>
  <c r="AA2423" i="5" s="1"/>
  <c r="AC1568" i="5"/>
  <c r="AL1568" i="5" s="1"/>
  <c r="W1789" i="5"/>
  <c r="X1789" i="5"/>
  <c r="Y1789" i="5"/>
  <c r="V1789" i="5"/>
  <c r="Z1789" i="5" s="1"/>
  <c r="AB1789" i="5" s="1"/>
  <c r="X2728" i="5"/>
  <c r="V2728" i="5"/>
  <c r="Z2728" i="5" s="1"/>
  <c r="AB2728" i="5" s="1"/>
  <c r="W2728" i="5"/>
  <c r="Y2728" i="5"/>
  <c r="W3295" i="5"/>
  <c r="V3295" i="5"/>
  <c r="Z3295" i="5" s="1"/>
  <c r="X3295" i="5"/>
  <c r="Y3295" i="5"/>
  <c r="AE2000" i="5"/>
  <c r="U2223" i="5"/>
  <c r="R2223" i="5"/>
  <c r="T2223" i="5"/>
  <c r="S2223" i="5"/>
  <c r="Q2223" i="5"/>
  <c r="AA2223" i="5" s="1"/>
  <c r="T1570" i="5"/>
  <c r="Q1570" i="5"/>
  <c r="AA1570" i="5" s="1"/>
  <c r="U1570" i="5"/>
  <c r="S1570" i="5"/>
  <c r="R1570" i="5"/>
  <c r="R1523" i="5"/>
  <c r="S1523" i="5"/>
  <c r="Q1523" i="5"/>
  <c r="AA1523" i="5" s="1"/>
  <c r="T1523" i="5"/>
  <c r="U1523" i="5"/>
  <c r="S2123" i="5"/>
  <c r="R2123" i="5"/>
  <c r="T2123" i="5"/>
  <c r="U2123" i="5"/>
  <c r="Q2123" i="5"/>
  <c r="AA2123" i="5" s="1"/>
  <c r="O3055" i="5"/>
  <c r="AI3055" i="5" s="1"/>
  <c r="P3054" i="5"/>
  <c r="S1790" i="5"/>
  <c r="Q1790" i="5"/>
  <c r="AA1790" i="5" s="1"/>
  <c r="T1790" i="5"/>
  <c r="U1790" i="5"/>
  <c r="R1790" i="5"/>
  <c r="W2623" i="5"/>
  <c r="Y2623" i="5"/>
  <c r="V2623" i="5"/>
  <c r="Z2623" i="5" s="1"/>
  <c r="X2623" i="5"/>
  <c r="AC2030" i="5"/>
  <c r="AL2030" i="5" s="1"/>
  <c r="AD2400" i="5"/>
  <c r="AN2400" i="5" s="1"/>
  <c r="AC2050" i="5"/>
  <c r="AL2050" i="5" s="1"/>
  <c r="P1592" i="5"/>
  <c r="O1593" i="5"/>
  <c r="AI1593" i="5" s="1"/>
  <c r="AC1741" i="5"/>
  <c r="AL1741" i="5" s="1"/>
  <c r="AC1589" i="5"/>
  <c r="AL1589" i="5" s="1"/>
  <c r="W2401" i="5"/>
  <c r="X2401" i="5"/>
  <c r="Y2401" i="5"/>
  <c r="V2401" i="5"/>
  <c r="Z2401" i="5" s="1"/>
  <c r="X2331" i="5"/>
  <c r="Y2331" i="5"/>
  <c r="W2331" i="5"/>
  <c r="V2331" i="5"/>
  <c r="Z2331" i="5" s="1"/>
  <c r="R2942" i="5"/>
  <c r="S2942" i="5"/>
  <c r="Q2942" i="5"/>
  <c r="AA2942" i="5" s="1"/>
  <c r="T2942" i="5"/>
  <c r="U2942" i="5"/>
  <c r="AD2185" i="5"/>
  <c r="AN2185" i="5" s="1"/>
  <c r="O1745" i="5"/>
  <c r="AI1745" i="5" s="1"/>
  <c r="P1744" i="5"/>
  <c r="AE1621" i="5"/>
  <c r="O3025" i="5"/>
  <c r="AI3025" i="5" s="1"/>
  <c r="P3024" i="5"/>
  <c r="X2555" i="5"/>
  <c r="Y2555" i="5"/>
  <c r="V2555" i="5"/>
  <c r="Z2555" i="5" s="1"/>
  <c r="AB2555" i="5" s="1"/>
  <c r="W2555" i="5"/>
  <c r="AD1660" i="5"/>
  <c r="AN1660" i="5" s="1"/>
  <c r="T2332" i="5"/>
  <c r="R2332" i="5"/>
  <c r="Q2332" i="5"/>
  <c r="AA2332" i="5" s="1"/>
  <c r="U2332" i="5"/>
  <c r="S2332" i="5"/>
  <c r="AE2221" i="5"/>
  <c r="AE1973" i="5"/>
  <c r="AC2421" i="5"/>
  <c r="AL2421" i="5" s="1"/>
  <c r="X1522" i="5"/>
  <c r="W1522" i="5"/>
  <c r="V1522" i="5"/>
  <c r="Z1522" i="5" s="1"/>
  <c r="Y1522" i="5"/>
  <c r="AB3155" i="5"/>
  <c r="AE2622" i="5"/>
  <c r="AB381" i="5"/>
  <c r="AD381" i="5" s="1"/>
  <c r="AN381" i="5" s="1"/>
  <c r="AB720" i="5"/>
  <c r="AE720" i="5" s="1"/>
  <c r="Y1121" i="5"/>
  <c r="W1121" i="5"/>
  <c r="X1121" i="5"/>
  <c r="AD1121" i="5" s="1"/>
  <c r="AN1121" i="5" s="1"/>
  <c r="V1121" i="5"/>
  <c r="Z1121" i="5" s="1"/>
  <c r="AB1121" i="5" s="1"/>
  <c r="X420" i="5"/>
  <c r="Y420" i="5"/>
  <c r="V420" i="5"/>
  <c r="Z420" i="5" s="1"/>
  <c r="AB420" i="5" s="1"/>
  <c r="W420" i="5"/>
  <c r="X20" i="5"/>
  <c r="Y20" i="5"/>
  <c r="V20" i="5"/>
  <c r="Z20" i="5" s="1"/>
  <c r="AB20" i="5" s="1"/>
  <c r="AD20" i="5" s="1"/>
  <c r="AN20" i="5" s="1"/>
  <c r="W20" i="5"/>
  <c r="O1724" i="5"/>
  <c r="P1723" i="5"/>
  <c r="W2122" i="5"/>
  <c r="X2122" i="5"/>
  <c r="V2122" i="5"/>
  <c r="Z2122" i="5" s="1"/>
  <c r="AB2122" i="5" s="1"/>
  <c r="Y2122" i="5"/>
  <c r="P1976" i="5"/>
  <c r="O1977" i="5"/>
  <c r="AI1977" i="5" s="1"/>
  <c r="O2054" i="5"/>
  <c r="AI2054" i="5" s="1"/>
  <c r="P2053" i="5"/>
  <c r="S1824" i="5"/>
  <c r="R1824" i="5"/>
  <c r="T1824" i="5"/>
  <c r="Q1824" i="5"/>
  <c r="AA1824" i="5" s="1"/>
  <c r="U1824" i="5"/>
  <c r="O2425" i="5"/>
  <c r="AI2425" i="5" s="1"/>
  <c r="P2424" i="5"/>
  <c r="AB3295" i="5"/>
  <c r="AC3295" i="5" s="1"/>
  <c r="AL3295" i="5" s="1"/>
  <c r="AD2330" i="5"/>
  <c r="AN2330" i="5" s="1"/>
  <c r="X2778" i="5"/>
  <c r="V2778" i="5"/>
  <c r="Z2778" i="5" s="1"/>
  <c r="AB2778" i="5" s="1"/>
  <c r="W2778" i="5"/>
  <c r="Y2778" i="5"/>
  <c r="X2837" i="5"/>
  <c r="Y2837" i="5"/>
  <c r="V2837" i="5"/>
  <c r="Z2837" i="5" s="1"/>
  <c r="AB2837" i="5" s="1"/>
  <c r="W2837" i="5"/>
  <c r="P2188" i="5"/>
  <c r="O2189" i="5"/>
  <c r="AI2189" i="5" s="1"/>
  <c r="O2125" i="5"/>
  <c r="AI2125" i="5" s="1"/>
  <c r="P2124" i="5"/>
  <c r="U3053" i="5"/>
  <c r="T3053" i="5"/>
  <c r="Q3053" i="5"/>
  <c r="AA3053" i="5" s="1"/>
  <c r="S3053" i="5"/>
  <c r="R3053" i="5"/>
  <c r="S1662" i="5"/>
  <c r="T1662" i="5"/>
  <c r="Q1662" i="5"/>
  <c r="AA1662" i="5" s="1"/>
  <c r="R1662" i="5"/>
  <c r="U1662" i="5"/>
  <c r="P1791" i="5"/>
  <c r="O1792" i="5"/>
  <c r="AI1792" i="5" s="1"/>
  <c r="W3022" i="5"/>
  <c r="Y3022" i="5"/>
  <c r="V3022" i="5"/>
  <c r="Z3022" i="5" s="1"/>
  <c r="AB3022" i="5" s="1"/>
  <c r="AE3022" i="5" s="1"/>
  <c r="X3022" i="5"/>
  <c r="S1591" i="5"/>
  <c r="Q1591" i="5"/>
  <c r="AA1591" i="5" s="1"/>
  <c r="T1591" i="5"/>
  <c r="U1591" i="5"/>
  <c r="R1591" i="5"/>
  <c r="AB2401" i="5"/>
  <c r="AB2287" i="5"/>
  <c r="AC2287" i="5" s="1"/>
  <c r="AL2287" i="5" s="1"/>
  <c r="AE2185" i="5"/>
  <c r="U1743" i="5"/>
  <c r="Q1743" i="5"/>
  <c r="AA1743" i="5" s="1"/>
  <c r="S1743" i="5"/>
  <c r="R1743" i="5"/>
  <c r="T1743" i="5"/>
  <c r="T3023" i="5"/>
  <c r="S3023" i="5"/>
  <c r="R3023" i="5"/>
  <c r="Q3023" i="5"/>
  <c r="AA3023" i="5" s="1"/>
  <c r="U3023" i="5"/>
  <c r="AB2031" i="5"/>
  <c r="AD2031" i="5" s="1"/>
  <c r="AN2031" i="5" s="1"/>
  <c r="P3157" i="5"/>
  <c r="O3158" i="5"/>
  <c r="AI3158" i="5" s="1"/>
  <c r="V2369" i="5"/>
  <c r="Z2369" i="5" s="1"/>
  <c r="AB2369" i="5" s="1"/>
  <c r="W2369" i="5"/>
  <c r="AC2369" i="5" s="1"/>
  <c r="AL2369" i="5" s="1"/>
  <c r="X2369" i="5"/>
  <c r="Y2369" i="5"/>
  <c r="S3098" i="5"/>
  <c r="Q3098" i="5"/>
  <c r="AA3098" i="5" s="1"/>
  <c r="T3098" i="5"/>
  <c r="U3098" i="5"/>
  <c r="R3098" i="5"/>
  <c r="Y2051" i="5"/>
  <c r="X2051" i="5"/>
  <c r="V2051" i="5"/>
  <c r="Z2051" i="5" s="1"/>
  <c r="AB2051" i="5" s="1"/>
  <c r="W2051" i="5"/>
  <c r="Q2524" i="5"/>
  <c r="AA2524" i="5" s="1"/>
  <c r="S2524" i="5"/>
  <c r="T2524" i="5"/>
  <c r="R2524" i="5"/>
  <c r="U2524" i="5"/>
  <c r="R2729" i="5"/>
  <c r="U2729" i="5"/>
  <c r="S2729" i="5"/>
  <c r="T2729" i="5"/>
  <c r="Q2729" i="5"/>
  <c r="AA2729" i="5" s="1"/>
  <c r="AC3294" i="5"/>
  <c r="AL3294" i="5" s="1"/>
  <c r="X1569" i="5"/>
  <c r="Y1569" i="5"/>
  <c r="AE1569" i="5" s="1"/>
  <c r="V1569" i="5"/>
  <c r="Z1569" i="5" s="1"/>
  <c r="AB1569" i="5" s="1"/>
  <c r="W1569" i="5"/>
  <c r="AB1522" i="5"/>
  <c r="AD1522" i="5" s="1"/>
  <c r="AN1522" i="5" s="1"/>
  <c r="R2032" i="5"/>
  <c r="Q2032" i="5"/>
  <c r="AA2032" i="5" s="1"/>
  <c r="U2032" i="5"/>
  <c r="T2032" i="5"/>
  <c r="S2032" i="5"/>
  <c r="S2556" i="5"/>
  <c r="U2556" i="5"/>
  <c r="R2556" i="5"/>
  <c r="T2556" i="5"/>
  <c r="Q2556" i="5"/>
  <c r="AA2556" i="5" s="1"/>
  <c r="P2839" i="5"/>
  <c r="O2840" i="5"/>
  <c r="AI2840" i="5" s="1"/>
  <c r="AB922" i="5"/>
  <c r="AB1336" i="5"/>
  <c r="AD1336" i="5" s="1"/>
  <c r="AN1336" i="5" s="1"/>
  <c r="AB950" i="5"/>
  <c r="AE950" i="5" s="1"/>
  <c r="Y1265" i="5"/>
  <c r="W1265" i="5"/>
  <c r="V1265" i="5"/>
  <c r="Z1265" i="5" s="1"/>
  <c r="AB1265" i="5" s="1"/>
  <c r="X1265" i="5"/>
  <c r="AD1265" i="5" s="1"/>
  <c r="AN1265" i="5" s="1"/>
  <c r="AC381" i="5"/>
  <c r="AL381" i="5" s="1"/>
  <c r="Y1420" i="5"/>
  <c r="W1420" i="5"/>
  <c r="V1420" i="5"/>
  <c r="Z1420" i="5" s="1"/>
  <c r="AB1420" i="5" s="1"/>
  <c r="X1420" i="5"/>
  <c r="Y857" i="5"/>
  <c r="V857" i="5"/>
  <c r="Z857" i="5" s="1"/>
  <c r="AB857" i="5" s="1"/>
  <c r="AD857" i="5" s="1"/>
  <c r="AN857" i="5" s="1"/>
  <c r="W857" i="5"/>
  <c r="X857" i="5"/>
  <c r="AD922" i="5"/>
  <c r="AN922" i="5" s="1"/>
  <c r="Y1221" i="5"/>
  <c r="V1221" i="5"/>
  <c r="Z1221" i="5" s="1"/>
  <c r="AB1221" i="5" s="1"/>
  <c r="W1221" i="5"/>
  <c r="X1221" i="5"/>
  <c r="AC161" i="5"/>
  <c r="AL161" i="5" s="1"/>
  <c r="AC1336" i="5"/>
  <c r="AL1336" i="5" s="1"/>
  <c r="W562" i="5"/>
  <c r="Y562" i="5"/>
  <c r="V562" i="5"/>
  <c r="Z562" i="5" s="1"/>
  <c r="AB562" i="5" s="1"/>
  <c r="X562" i="5"/>
  <c r="AE1452" i="5"/>
  <c r="Y757" i="5"/>
  <c r="V757" i="5"/>
  <c r="Z757" i="5" s="1"/>
  <c r="AB757" i="5" s="1"/>
  <c r="W757" i="5"/>
  <c r="X757" i="5"/>
  <c r="X258" i="5"/>
  <c r="Y258" i="5"/>
  <c r="V258" i="5"/>
  <c r="Z258" i="5" s="1"/>
  <c r="AB258" i="5" s="1"/>
  <c r="W258" i="5"/>
  <c r="AB500" i="5"/>
  <c r="X500" i="5"/>
  <c r="Y500" i="5"/>
  <c r="V500" i="5"/>
  <c r="Z500" i="5" s="1"/>
  <c r="W500" i="5"/>
  <c r="AC500" i="5" s="1"/>
  <c r="AL500" i="5" s="1"/>
  <c r="AE1924" i="5"/>
  <c r="AC3096" i="5"/>
  <c r="AL3096" i="5" s="1"/>
  <c r="Q1722" i="5"/>
  <c r="AA1722" i="5" s="1"/>
  <c r="R1722" i="5"/>
  <c r="T1722" i="5"/>
  <c r="S1722" i="5"/>
  <c r="U1722" i="5"/>
  <c r="P1694" i="5"/>
  <c r="O1695" i="5"/>
  <c r="AI1695" i="5" s="1"/>
  <c r="Q1975" i="5"/>
  <c r="AA1975" i="5" s="1"/>
  <c r="T1975" i="5"/>
  <c r="U1975" i="5"/>
  <c r="R1975" i="5"/>
  <c r="S1975" i="5"/>
  <c r="AB2523" i="5"/>
  <c r="AD2523" i="5" s="1"/>
  <c r="AN2523" i="5" s="1"/>
  <c r="AB3052" i="5"/>
  <c r="AE3052" i="5" s="1"/>
  <c r="AE1568" i="5"/>
  <c r="AC1720" i="5"/>
  <c r="AL1720" i="5" s="1"/>
  <c r="X1661" i="5"/>
  <c r="Y1661" i="5"/>
  <c r="V1661" i="5"/>
  <c r="Z1661" i="5" s="1"/>
  <c r="AB1661" i="5" s="1"/>
  <c r="W1661" i="5"/>
  <c r="AE1789" i="5"/>
  <c r="X1590" i="5"/>
  <c r="V1590" i="5"/>
  <c r="Z1590" i="5" s="1"/>
  <c r="AB1590" i="5" s="1"/>
  <c r="W1590" i="5"/>
  <c r="Y1590" i="5"/>
  <c r="O2004" i="5"/>
  <c r="P2003" i="5"/>
  <c r="AD1589" i="5"/>
  <c r="AN1589" i="5" s="1"/>
  <c r="X1721" i="5"/>
  <c r="V1721" i="5"/>
  <c r="Z1721" i="5" s="1"/>
  <c r="AB1721" i="5" s="1"/>
  <c r="Y1721" i="5"/>
  <c r="W1721" i="5"/>
  <c r="Q2187" i="5"/>
  <c r="AA2187" i="5" s="1"/>
  <c r="U2187" i="5"/>
  <c r="S2187" i="5"/>
  <c r="R2187" i="5"/>
  <c r="T2187" i="5"/>
  <c r="AB1974" i="5"/>
  <c r="O2290" i="5"/>
  <c r="AI2290" i="5" s="1"/>
  <c r="P2289" i="5"/>
  <c r="V2422" i="5"/>
  <c r="Z2422" i="5" s="1"/>
  <c r="AB2422" i="5" s="1"/>
  <c r="X2422" i="5"/>
  <c r="Y2422" i="5"/>
  <c r="W2422" i="5"/>
  <c r="Y2941" i="5"/>
  <c r="V2941" i="5"/>
  <c r="Z2941" i="5" s="1"/>
  <c r="AB2941" i="5" s="1"/>
  <c r="W2941" i="5"/>
  <c r="X2941" i="5"/>
  <c r="P1663" i="5"/>
  <c r="O1664" i="5"/>
  <c r="AI1664" i="5" s="1"/>
  <c r="AB2623" i="5"/>
  <c r="AC2623" i="5" s="1"/>
  <c r="AL2623" i="5" s="1"/>
  <c r="X1742" i="5"/>
  <c r="W1742" i="5"/>
  <c r="Y1742" i="5"/>
  <c r="V1742" i="5"/>
  <c r="Z1742" i="5" s="1"/>
  <c r="AB1742" i="5" s="1"/>
  <c r="X2222" i="5"/>
  <c r="Y2222" i="5"/>
  <c r="W2222" i="5"/>
  <c r="V2222" i="5"/>
  <c r="Z2222" i="5" s="1"/>
  <c r="AB2222" i="5" s="1"/>
  <c r="P1624" i="5"/>
  <c r="O1625" i="5"/>
  <c r="AI1625" i="5" s="1"/>
  <c r="Y2001" i="5"/>
  <c r="X2001" i="5"/>
  <c r="V2001" i="5"/>
  <c r="Z2001" i="5" s="1"/>
  <c r="AB2001" i="5" s="1"/>
  <c r="W2001" i="5"/>
  <c r="AC2401" i="5"/>
  <c r="AL2401" i="5" s="1"/>
  <c r="AB2331" i="5"/>
  <c r="P2625" i="5"/>
  <c r="O2626" i="5"/>
  <c r="AI2626" i="5" s="1"/>
  <c r="AD2286" i="5"/>
  <c r="AN2286" i="5" s="1"/>
  <c r="W1622" i="5"/>
  <c r="X1622" i="5"/>
  <c r="Y1622" i="5"/>
  <c r="V1622" i="5"/>
  <c r="Z1622" i="5" s="1"/>
  <c r="AB1622" i="5" s="1"/>
  <c r="S3156" i="5"/>
  <c r="U3156" i="5"/>
  <c r="R3156" i="5"/>
  <c r="T3156" i="5"/>
  <c r="Q3156" i="5"/>
  <c r="AA3156" i="5" s="1"/>
  <c r="U3097" i="5"/>
  <c r="R3097" i="5"/>
  <c r="S3097" i="5"/>
  <c r="T3097" i="5"/>
  <c r="Q3097" i="5"/>
  <c r="AA3097" i="5" s="1"/>
  <c r="AD2727" i="5"/>
  <c r="AN2727" i="5" s="1"/>
  <c r="P2403" i="5"/>
  <c r="O2404" i="5"/>
  <c r="P2525" i="5"/>
  <c r="O2526" i="5"/>
  <c r="AI2526" i="5" s="1"/>
  <c r="AE1691" i="5"/>
  <c r="P2730" i="5"/>
  <c r="O2731" i="5"/>
  <c r="AI2731" i="5" s="1"/>
  <c r="P3297" i="5"/>
  <c r="O3298" i="5"/>
  <c r="AI3298" i="5" s="1"/>
  <c r="AD1521" i="5"/>
  <c r="AN1521" i="5" s="1"/>
  <c r="AD1973" i="5"/>
  <c r="AN1973" i="5" s="1"/>
  <c r="O2781" i="5"/>
  <c r="AI2781" i="5" s="1"/>
  <c r="P2780" i="5"/>
  <c r="Q2033" i="5"/>
  <c r="AA2033" i="5" s="1"/>
  <c r="U2033" i="5"/>
  <c r="S2033" i="5"/>
  <c r="R2033" i="5"/>
  <c r="T2033" i="5"/>
  <c r="P2557" i="5"/>
  <c r="O2558" i="5"/>
  <c r="AI2558" i="5" s="1"/>
  <c r="AD2622" i="5"/>
  <c r="AN2622" i="5" s="1"/>
  <c r="Q2838" i="5"/>
  <c r="AA2838" i="5" s="1"/>
  <c r="T2838" i="5"/>
  <c r="U2838" i="5"/>
  <c r="S2838" i="5"/>
  <c r="R2838" i="5"/>
  <c r="V1571" i="5"/>
  <c r="Z1571" i="5" s="1"/>
  <c r="AB1571" i="5" s="1"/>
  <c r="W1571" i="5"/>
  <c r="X1571" i="5"/>
  <c r="Y1571" i="5"/>
  <c r="Q1926" i="5"/>
  <c r="AA1926" i="5" s="1"/>
  <c r="U1926" i="5"/>
  <c r="R1926" i="5"/>
  <c r="S1926" i="5"/>
  <c r="T1926" i="5"/>
  <c r="P1927" i="5"/>
  <c r="O1928" i="5"/>
  <c r="AI1928" i="5" s="1"/>
  <c r="V1925" i="5"/>
  <c r="Z1925" i="5" s="1"/>
  <c r="AB1925" i="5" s="1"/>
  <c r="W1925" i="5"/>
  <c r="X1925" i="5"/>
  <c r="Y1925" i="5"/>
  <c r="AE1491" i="5"/>
  <c r="Y1492" i="5"/>
  <c r="V1492" i="5"/>
  <c r="Z1492" i="5" s="1"/>
  <c r="AB1492" i="5" s="1"/>
  <c r="W1492" i="5"/>
  <c r="X1492" i="5"/>
  <c r="O1384" i="5"/>
  <c r="AI1384" i="5" s="1"/>
  <c r="P1383" i="5"/>
  <c r="O423" i="5"/>
  <c r="AI423" i="5" s="1"/>
  <c r="P422" i="5"/>
  <c r="O860" i="5"/>
  <c r="AI860" i="5" s="1"/>
  <c r="P859" i="5"/>
  <c r="O1495" i="5"/>
  <c r="AI1495" i="5" s="1"/>
  <c r="P1494" i="5"/>
  <c r="U898" i="5"/>
  <c r="T898" i="5"/>
  <c r="R898" i="5"/>
  <c r="S898" i="5"/>
  <c r="Q898" i="5"/>
  <c r="AA898" i="5" s="1"/>
  <c r="U951" i="5"/>
  <c r="R951" i="5"/>
  <c r="S951" i="5"/>
  <c r="T951" i="5"/>
  <c r="Q951" i="5"/>
  <c r="AA951" i="5" s="1"/>
  <c r="U673" i="5"/>
  <c r="S673" i="5"/>
  <c r="T673" i="5"/>
  <c r="R673" i="5"/>
  <c r="Q673" i="5"/>
  <c r="AA673" i="5" s="1"/>
  <c r="U1222" i="5"/>
  <c r="R1222" i="5"/>
  <c r="S1222" i="5"/>
  <c r="Q1222" i="5"/>
  <c r="AA1222" i="5" s="1"/>
  <c r="T1222" i="5"/>
  <c r="U721" i="5"/>
  <c r="S721" i="5"/>
  <c r="T721" i="5"/>
  <c r="R721" i="5"/>
  <c r="Q721" i="5"/>
  <c r="AA721" i="5" s="1"/>
  <c r="U1453" i="5"/>
  <c r="R1453" i="5"/>
  <c r="S1453" i="5"/>
  <c r="T1453" i="5"/>
  <c r="Q1453" i="5"/>
  <c r="AA1453" i="5" s="1"/>
  <c r="U1122" i="5"/>
  <c r="T1122" i="5"/>
  <c r="R1122" i="5"/>
  <c r="S1122" i="5"/>
  <c r="Q1122" i="5"/>
  <c r="AA1122" i="5" s="1"/>
  <c r="O358" i="5"/>
  <c r="AI358" i="5" s="1"/>
  <c r="P357" i="5"/>
  <c r="T382" i="5"/>
  <c r="U382" i="5"/>
  <c r="Q382" i="5"/>
  <c r="AA382" i="5" s="1"/>
  <c r="S382" i="5"/>
  <c r="R382" i="5"/>
  <c r="U781" i="5"/>
  <c r="S781" i="5"/>
  <c r="T781" i="5"/>
  <c r="R781" i="5"/>
  <c r="Q781" i="5"/>
  <c r="AA781" i="5" s="1"/>
  <c r="U501" i="5"/>
  <c r="T501" i="5"/>
  <c r="S501" i="5"/>
  <c r="R501" i="5"/>
  <c r="Q501" i="5"/>
  <c r="AA501" i="5" s="1"/>
  <c r="O900" i="5"/>
  <c r="AI900" i="5" s="1"/>
  <c r="P899" i="5"/>
  <c r="O953" i="5"/>
  <c r="AI953" i="5" s="1"/>
  <c r="P952" i="5"/>
  <c r="O675" i="5"/>
  <c r="AI675" i="5" s="1"/>
  <c r="P674" i="5"/>
  <c r="U923" i="5"/>
  <c r="R923" i="5"/>
  <c r="S923" i="5"/>
  <c r="T923" i="5"/>
  <c r="Q923" i="5"/>
  <c r="AA923" i="5" s="1"/>
  <c r="O565" i="5"/>
  <c r="AI565" i="5" s="1"/>
  <c r="P564" i="5"/>
  <c r="O760" i="5"/>
  <c r="AI760" i="5" s="1"/>
  <c r="P759" i="5"/>
  <c r="U356" i="5"/>
  <c r="R356" i="5"/>
  <c r="S356" i="5"/>
  <c r="T356" i="5"/>
  <c r="Q356" i="5"/>
  <c r="AA356" i="5" s="1"/>
  <c r="O450" i="5"/>
  <c r="AI450" i="5" s="1"/>
  <c r="P449" i="5"/>
  <c r="O1224" i="5"/>
  <c r="AI1224" i="5" s="1"/>
  <c r="P1223" i="5"/>
  <c r="U1021" i="5"/>
  <c r="S1021" i="5"/>
  <c r="T1021" i="5"/>
  <c r="R1021" i="5"/>
  <c r="Q1021" i="5"/>
  <c r="AA1021" i="5" s="1"/>
  <c r="O723" i="5"/>
  <c r="AI723" i="5" s="1"/>
  <c r="P722" i="5"/>
  <c r="O1455" i="5"/>
  <c r="AI1455" i="5" s="1"/>
  <c r="P1454" i="5"/>
  <c r="O1124" i="5"/>
  <c r="AI1124" i="5" s="1"/>
  <c r="P1123" i="5"/>
  <c r="U259" i="5"/>
  <c r="S259" i="5"/>
  <c r="T259" i="5"/>
  <c r="R259" i="5"/>
  <c r="Q259" i="5"/>
  <c r="AA259" i="5" s="1"/>
  <c r="O384" i="5"/>
  <c r="AI384" i="5" s="1"/>
  <c r="P383" i="5"/>
  <c r="O783" i="5"/>
  <c r="AI783" i="5" s="1"/>
  <c r="P782" i="5"/>
  <c r="O503" i="5"/>
  <c r="AI503" i="5" s="1"/>
  <c r="P502" i="5"/>
  <c r="U1337" i="5"/>
  <c r="R1337" i="5"/>
  <c r="S1337" i="5"/>
  <c r="Q1337" i="5"/>
  <c r="AA1337" i="5" s="1"/>
  <c r="T1337" i="5"/>
  <c r="U21" i="5"/>
  <c r="R21" i="5"/>
  <c r="S21" i="5"/>
  <c r="Q21" i="5"/>
  <c r="AA21" i="5" s="1"/>
  <c r="T21" i="5"/>
  <c r="U1266" i="5"/>
  <c r="R1266" i="5"/>
  <c r="S1266" i="5"/>
  <c r="T1266" i="5"/>
  <c r="Q1266" i="5"/>
  <c r="AA1266" i="5" s="1"/>
  <c r="U1421" i="5"/>
  <c r="R1421" i="5"/>
  <c r="S1421" i="5"/>
  <c r="Q1421" i="5"/>
  <c r="AA1421" i="5" s="1"/>
  <c r="T1421" i="5"/>
  <c r="O925" i="5"/>
  <c r="AI925" i="5" s="1"/>
  <c r="P924" i="5"/>
  <c r="O1023" i="5"/>
  <c r="AI1023" i="5" s="1"/>
  <c r="P1022" i="5"/>
  <c r="U563" i="5"/>
  <c r="R563" i="5"/>
  <c r="T563" i="5"/>
  <c r="Q563" i="5"/>
  <c r="AA563" i="5" s="1"/>
  <c r="S563" i="5"/>
  <c r="U1382" i="5"/>
  <c r="R1382" i="5"/>
  <c r="S1382" i="5"/>
  <c r="Q1382" i="5"/>
  <c r="AA1382" i="5" s="1"/>
  <c r="T1382" i="5"/>
  <c r="U758" i="5"/>
  <c r="T758" i="5"/>
  <c r="R758" i="5"/>
  <c r="Q758" i="5"/>
  <c r="AA758" i="5" s="1"/>
  <c r="S758" i="5"/>
  <c r="U421" i="5"/>
  <c r="S421" i="5"/>
  <c r="T421" i="5"/>
  <c r="R421" i="5"/>
  <c r="Q421" i="5"/>
  <c r="AA421" i="5" s="1"/>
  <c r="O261" i="5"/>
  <c r="AI261" i="5" s="1"/>
  <c r="P260" i="5"/>
  <c r="U448" i="5"/>
  <c r="R448" i="5"/>
  <c r="S448" i="5"/>
  <c r="T448" i="5"/>
  <c r="Q448" i="5"/>
  <c r="AA448" i="5" s="1"/>
  <c r="U858" i="5"/>
  <c r="T858" i="5"/>
  <c r="R858" i="5"/>
  <c r="S858" i="5"/>
  <c r="Q858" i="5"/>
  <c r="AA858" i="5" s="1"/>
  <c r="U1493" i="5"/>
  <c r="R1493" i="5"/>
  <c r="S1493" i="5"/>
  <c r="T1493" i="5"/>
  <c r="Q1493" i="5"/>
  <c r="AA1493" i="5" s="1"/>
  <c r="O1339" i="5"/>
  <c r="AI1339" i="5" s="1"/>
  <c r="P1338" i="5"/>
  <c r="O23" i="5"/>
  <c r="AI23" i="5" s="1"/>
  <c r="P22" i="5"/>
  <c r="O1268" i="5"/>
  <c r="AI1268" i="5" s="1"/>
  <c r="P1267" i="5"/>
  <c r="O1423" i="5"/>
  <c r="AI1423" i="5" s="1"/>
  <c r="P1422" i="5"/>
  <c r="AE672" i="5" l="1"/>
  <c r="AD672" i="5"/>
  <c r="AN672" i="5" s="1"/>
  <c r="AD240" i="5"/>
  <c r="AN240" i="5" s="1"/>
  <c r="AC240" i="5"/>
  <c r="AL240" i="5" s="1"/>
  <c r="AE240" i="5"/>
  <c r="AE420" i="5"/>
  <c r="AC2555" i="5"/>
  <c r="AL2555" i="5" s="1"/>
  <c r="AD161" i="5"/>
  <c r="AN161" i="5" s="1"/>
  <c r="AE1742" i="5"/>
  <c r="AE1721" i="5"/>
  <c r="AE757" i="5"/>
  <c r="AD1569" i="5"/>
  <c r="AN1569" i="5" s="1"/>
  <c r="AD2369" i="5"/>
  <c r="AN2369" i="5" s="1"/>
  <c r="AP384" i="5"/>
  <c r="AR383" i="5" s="1"/>
  <c r="AQ384" i="5"/>
  <c r="AP261" i="5"/>
  <c r="AR260" i="5" s="1"/>
  <c r="AQ261" i="5"/>
  <c r="AP925" i="5"/>
  <c r="AQ925" i="5"/>
  <c r="AP783" i="5"/>
  <c r="AR782" i="5" s="1"/>
  <c r="AQ783" i="5"/>
  <c r="AP1224" i="5"/>
  <c r="AR1223" i="5" s="1"/>
  <c r="AQ1224" i="5"/>
  <c r="AP953" i="5"/>
  <c r="AR952" i="5" s="1"/>
  <c r="AQ953" i="5"/>
  <c r="AP1495" i="5"/>
  <c r="AR1494" i="5" s="1"/>
  <c r="AQ1495" i="5"/>
  <c r="AP423" i="5"/>
  <c r="AR422" i="5" s="1"/>
  <c r="AQ423" i="5"/>
  <c r="AP1928" i="5"/>
  <c r="AR1927" i="5" s="1"/>
  <c r="AQ1928" i="5"/>
  <c r="P2404" i="5"/>
  <c r="AI2404" i="5"/>
  <c r="AE2422" i="5"/>
  <c r="AP2290" i="5"/>
  <c r="AQ2290" i="5"/>
  <c r="AR2289" i="5"/>
  <c r="AP1695" i="5"/>
  <c r="AQ1695" i="5"/>
  <c r="AE500" i="5"/>
  <c r="AD1420" i="5"/>
  <c r="AN1420" i="5" s="1"/>
  <c r="AQ3158" i="5"/>
  <c r="AP3158" i="5"/>
  <c r="AR3157" i="5"/>
  <c r="AQ2425" i="5"/>
  <c r="AP2425" i="5"/>
  <c r="AR2424" i="5" s="1"/>
  <c r="AP1977" i="5"/>
  <c r="AR1976" i="5" s="1"/>
  <c r="AQ1977" i="5"/>
  <c r="AC20" i="5"/>
  <c r="AL20" i="5" s="1"/>
  <c r="AE2728" i="5"/>
  <c r="AC1381" i="5"/>
  <c r="AL1381" i="5" s="1"/>
  <c r="AP2944" i="5"/>
  <c r="AR2943" i="5" s="1"/>
  <c r="AQ2944" i="5"/>
  <c r="S1571" i="5"/>
  <c r="T1571" i="5"/>
  <c r="AR924" i="5"/>
  <c r="AP1423" i="5"/>
  <c r="AR1422" i="5" s="1"/>
  <c r="AQ1423" i="5"/>
  <c r="AP23" i="5"/>
  <c r="AR22" i="5" s="1"/>
  <c r="AQ23" i="5"/>
  <c r="AP1124" i="5"/>
  <c r="AR1123" i="5" s="1"/>
  <c r="AQ1124" i="5"/>
  <c r="AP723" i="5"/>
  <c r="AR722" i="5" s="1"/>
  <c r="AQ723" i="5"/>
  <c r="AP760" i="5"/>
  <c r="AR759" i="5" s="1"/>
  <c r="AQ760" i="5"/>
  <c r="AQ3298" i="5"/>
  <c r="AP3298" i="5"/>
  <c r="AR3297" i="5"/>
  <c r="AC2222" i="5"/>
  <c r="AL2222" i="5" s="1"/>
  <c r="AQ1664" i="5"/>
  <c r="AP1664" i="5"/>
  <c r="AD2941" i="5"/>
  <c r="AN2941" i="5" s="1"/>
  <c r="P2004" i="5"/>
  <c r="AI2004" i="5"/>
  <c r="AD1590" i="5"/>
  <c r="AN1590" i="5" s="1"/>
  <c r="AE1661" i="5"/>
  <c r="AD500" i="5"/>
  <c r="AN500" i="5" s="1"/>
  <c r="AP1792" i="5"/>
  <c r="AQ1792" i="5"/>
  <c r="AC1121" i="5"/>
  <c r="AL1121" i="5" s="1"/>
  <c r="AC2728" i="5"/>
  <c r="AL2728" i="5" s="1"/>
  <c r="AD2186" i="5"/>
  <c r="AN2186" i="5" s="1"/>
  <c r="AE3096" i="5"/>
  <c r="AC780" i="5"/>
  <c r="AL780" i="5" s="1"/>
  <c r="AQ2334" i="5"/>
  <c r="AR2333" i="5"/>
  <c r="AP2334" i="5"/>
  <c r="AP1525" i="5"/>
  <c r="AR1524" i="5" s="1"/>
  <c r="AQ1525" i="5"/>
  <c r="AQ3098" i="5"/>
  <c r="AP3098" i="5"/>
  <c r="AR3098" i="5" s="1"/>
  <c r="AR1694" i="5"/>
  <c r="AP2033" i="5"/>
  <c r="AR2033" i="5" s="1"/>
  <c r="AQ2033" i="5"/>
  <c r="AP1023" i="5"/>
  <c r="AR1022" i="5"/>
  <c r="AQ1023" i="5"/>
  <c r="AP503" i="5"/>
  <c r="AR503" i="5" s="1"/>
  <c r="AQ503" i="5"/>
  <c r="AQ450" i="5"/>
  <c r="AP450" i="5"/>
  <c r="AR449" i="5" s="1"/>
  <c r="AP675" i="5"/>
  <c r="AR674" i="5" s="1"/>
  <c r="AQ675" i="5"/>
  <c r="AP900" i="5"/>
  <c r="AR900" i="5" s="1"/>
  <c r="AQ900" i="5"/>
  <c r="AP860" i="5"/>
  <c r="AQ860" i="5"/>
  <c r="AR859" i="5"/>
  <c r="AP1384" i="5"/>
  <c r="AR1383" i="5" s="1"/>
  <c r="AQ1384" i="5"/>
  <c r="AP2558" i="5"/>
  <c r="AR2557" i="5" s="1"/>
  <c r="AQ2558" i="5"/>
  <c r="AP2781" i="5"/>
  <c r="AQ2781" i="5"/>
  <c r="AR2780" i="5"/>
  <c r="AQ2526" i="5"/>
  <c r="AP2526" i="5"/>
  <c r="AP2626" i="5"/>
  <c r="AQ2626" i="5"/>
  <c r="AP1625" i="5"/>
  <c r="AR1624" i="5" s="1"/>
  <c r="AQ1625" i="5"/>
  <c r="AP2125" i="5"/>
  <c r="AQ2125" i="5"/>
  <c r="AR2124" i="5"/>
  <c r="AP1745" i="5"/>
  <c r="AQ1745" i="5"/>
  <c r="AP3055" i="5"/>
  <c r="AR3054" i="5" s="1"/>
  <c r="AQ3055" i="5"/>
  <c r="AP2372" i="5"/>
  <c r="AR2371" i="5" s="1"/>
  <c r="AQ2372" i="5"/>
  <c r="AP1268" i="5"/>
  <c r="AR1267" i="5" s="1"/>
  <c r="AQ1268" i="5"/>
  <c r="AP1339" i="5"/>
  <c r="AR1338" i="5"/>
  <c r="AQ1339" i="5"/>
  <c r="AP1455" i="5"/>
  <c r="AR1454" i="5" s="1"/>
  <c r="AQ1455" i="5"/>
  <c r="AP565" i="5"/>
  <c r="AR564" i="5" s="1"/>
  <c r="AQ565" i="5"/>
  <c r="AP358" i="5"/>
  <c r="AR357" i="5" s="1"/>
  <c r="AQ358" i="5"/>
  <c r="AP2731" i="5"/>
  <c r="AQ2731" i="5"/>
  <c r="AE857" i="5"/>
  <c r="AE1420" i="5"/>
  <c r="AP2840" i="5"/>
  <c r="AR2839" i="5" s="1"/>
  <c r="AQ2840" i="5"/>
  <c r="AP2189" i="5"/>
  <c r="AQ2189" i="5"/>
  <c r="AR2188" i="5"/>
  <c r="AQ2054" i="5"/>
  <c r="AP2054" i="5"/>
  <c r="P1724" i="5"/>
  <c r="AI1724" i="5"/>
  <c r="AP3025" i="5"/>
  <c r="AQ3025" i="5"/>
  <c r="AR3024" i="5"/>
  <c r="AP1593" i="5"/>
  <c r="AR1592" i="5" s="1"/>
  <c r="AQ1593" i="5"/>
  <c r="AD2728" i="5"/>
  <c r="AN2728" i="5" s="1"/>
  <c r="AQ1826" i="5"/>
  <c r="AP1826" i="5"/>
  <c r="AC672" i="5"/>
  <c r="AL672" i="5" s="1"/>
  <c r="AQ2225" i="5"/>
  <c r="AP2225" i="5"/>
  <c r="AR2224" i="5" s="1"/>
  <c r="AR2730" i="5"/>
  <c r="AR1744" i="5"/>
  <c r="AP1571" i="5"/>
  <c r="AQ1571" i="5"/>
  <c r="AE355" i="5"/>
  <c r="AD355" i="5"/>
  <c r="AN355" i="5" s="1"/>
  <c r="AC355" i="5"/>
  <c r="AL355" i="5" s="1"/>
  <c r="AE2222" i="5"/>
  <c r="AC1742" i="5"/>
  <c r="AL1742" i="5" s="1"/>
  <c r="AD2422" i="5"/>
  <c r="AN2422" i="5" s="1"/>
  <c r="AE1590" i="5"/>
  <c r="AE258" i="5"/>
  <c r="AC562" i="5"/>
  <c r="AL562" i="5" s="1"/>
  <c r="AC2051" i="5"/>
  <c r="AL2051" i="5" s="1"/>
  <c r="AE1522" i="5"/>
  <c r="AE2555" i="5"/>
  <c r="AE1336" i="5"/>
  <c r="AE381" i="5"/>
  <c r="AC950" i="5"/>
  <c r="AL950" i="5" s="1"/>
  <c r="AD1622" i="5"/>
  <c r="AN1622" i="5" s="1"/>
  <c r="AE2001" i="5"/>
  <c r="AD2222" i="5"/>
  <c r="AN2222" i="5" s="1"/>
  <c r="AD1742" i="5"/>
  <c r="AN1742" i="5" s="1"/>
  <c r="AC1590" i="5"/>
  <c r="AL1590" i="5" s="1"/>
  <c r="AD258" i="5"/>
  <c r="AN258" i="5" s="1"/>
  <c r="AD562" i="5"/>
  <c r="AN562" i="5" s="1"/>
  <c r="AE1221" i="5"/>
  <c r="AC1265" i="5"/>
  <c r="AL1265" i="5" s="1"/>
  <c r="AC1569" i="5"/>
  <c r="AL1569" i="5" s="1"/>
  <c r="AD3295" i="5"/>
  <c r="AN3295" i="5" s="1"/>
  <c r="AE1020" i="5"/>
  <c r="AD720" i="5"/>
  <c r="AN720" i="5" s="1"/>
  <c r="AE922" i="5"/>
  <c r="AC1622" i="5"/>
  <c r="AL1622" i="5" s="1"/>
  <c r="AC258" i="5"/>
  <c r="AL258" i="5" s="1"/>
  <c r="AD1221" i="5"/>
  <c r="AN1221" i="5" s="1"/>
  <c r="AC1420" i="5"/>
  <c r="AL1420" i="5" s="1"/>
  <c r="AE1265" i="5"/>
  <c r="AD3022" i="5"/>
  <c r="AN3022" i="5" s="1"/>
  <c r="AD420" i="5"/>
  <c r="AN420" i="5" s="1"/>
  <c r="AE2623" i="5"/>
  <c r="AD1452" i="5"/>
  <c r="AN1452" i="5" s="1"/>
  <c r="AE562" i="5"/>
  <c r="AC1221" i="5"/>
  <c r="AL1221" i="5" s="1"/>
  <c r="AD950" i="5"/>
  <c r="AN950" i="5" s="1"/>
  <c r="AC2778" i="5"/>
  <c r="AL2778" i="5" s="1"/>
  <c r="AE2122" i="5"/>
  <c r="AE20" i="5"/>
  <c r="AC420" i="5"/>
  <c r="AL420" i="5" s="1"/>
  <c r="AE1121" i="5"/>
  <c r="AC1789" i="5"/>
  <c r="AL1789" i="5" s="1"/>
  <c r="AD3096" i="5"/>
  <c r="AN3096" i="5" s="1"/>
  <c r="AC1020" i="5"/>
  <c r="AL1020" i="5" s="1"/>
  <c r="AC922" i="5"/>
  <c r="AL922" i="5" s="1"/>
  <c r="AE1823" i="5"/>
  <c r="AD1721" i="5"/>
  <c r="AN1721" i="5" s="1"/>
  <c r="AD757" i="5"/>
  <c r="AN757" i="5" s="1"/>
  <c r="AD241" i="5"/>
  <c r="AN241" i="5" s="1"/>
  <c r="AE241" i="5"/>
  <c r="AC241" i="5"/>
  <c r="AL241" i="5" s="1"/>
  <c r="AC162" i="5"/>
  <c r="AL162" i="5" s="1"/>
  <c r="AD162" i="5"/>
  <c r="AN162" i="5" s="1"/>
  <c r="AE162" i="5"/>
  <c r="AC447" i="5"/>
  <c r="AL447" i="5" s="1"/>
  <c r="AE447" i="5"/>
  <c r="AC1661" i="5"/>
  <c r="AL1661" i="5" s="1"/>
  <c r="AC757" i="5"/>
  <c r="AL757" i="5" s="1"/>
  <c r="AC857" i="5"/>
  <c r="AL857" i="5" s="1"/>
  <c r="AE1381" i="5"/>
  <c r="AD1381" i="5"/>
  <c r="AN1381" i="5" s="1"/>
  <c r="AD447" i="5"/>
  <c r="AN447" i="5" s="1"/>
  <c r="AE780" i="5"/>
  <c r="AD780" i="5"/>
  <c r="AN780" i="5" s="1"/>
  <c r="AC897" i="5"/>
  <c r="AL897" i="5" s="1"/>
  <c r="AE897" i="5"/>
  <c r="AD897" i="5"/>
  <c r="AN897" i="5" s="1"/>
  <c r="X448" i="5"/>
  <c r="Y448" i="5"/>
  <c r="V448" i="5"/>
  <c r="Z448" i="5" s="1"/>
  <c r="AB448" i="5" s="1"/>
  <c r="W448" i="5"/>
  <c r="Y758" i="5"/>
  <c r="V758" i="5"/>
  <c r="Z758" i="5" s="1"/>
  <c r="W758" i="5"/>
  <c r="X758" i="5"/>
  <c r="Y1266" i="5"/>
  <c r="W1266" i="5"/>
  <c r="X1266" i="5"/>
  <c r="V1266" i="5"/>
  <c r="Z1266" i="5" s="1"/>
  <c r="AB1266" i="5" s="1"/>
  <c r="P503" i="5"/>
  <c r="Y1021" i="5"/>
  <c r="V1021" i="5"/>
  <c r="Z1021" i="5" s="1"/>
  <c r="AB1021" i="5" s="1"/>
  <c r="W1021" i="5"/>
  <c r="X1021" i="5"/>
  <c r="P900" i="5"/>
  <c r="Y721" i="5"/>
  <c r="V721" i="5"/>
  <c r="Z721" i="5" s="1"/>
  <c r="AB721" i="5" s="1"/>
  <c r="W721" i="5"/>
  <c r="X721" i="5"/>
  <c r="Y898" i="5"/>
  <c r="V898" i="5"/>
  <c r="Z898" i="5" s="1"/>
  <c r="AB898" i="5" s="1"/>
  <c r="W898" i="5"/>
  <c r="X898" i="5"/>
  <c r="AE1492" i="5"/>
  <c r="T2780" i="5"/>
  <c r="Q2780" i="5"/>
  <c r="AA2780" i="5" s="1"/>
  <c r="U2780" i="5"/>
  <c r="S2780" i="5"/>
  <c r="R2780" i="5"/>
  <c r="O3299" i="5"/>
  <c r="AI3299" i="5" s="1"/>
  <c r="P3298" i="5"/>
  <c r="T2403" i="5"/>
  <c r="S2403" i="5"/>
  <c r="Q2403" i="5"/>
  <c r="AA2403" i="5" s="1"/>
  <c r="U2403" i="5"/>
  <c r="R2403" i="5"/>
  <c r="O1665" i="5"/>
  <c r="AI1665" i="5" s="1"/>
  <c r="P1664" i="5"/>
  <c r="P2290" i="5"/>
  <c r="O2291" i="5"/>
  <c r="AI2291" i="5" s="1"/>
  <c r="AC2523" i="5"/>
  <c r="AL2523" i="5" s="1"/>
  <c r="Y1722" i="5"/>
  <c r="V1722" i="5"/>
  <c r="Z1722" i="5" s="1"/>
  <c r="AB1722" i="5" s="1"/>
  <c r="W1722" i="5"/>
  <c r="X1722" i="5"/>
  <c r="T2839" i="5"/>
  <c r="S2839" i="5"/>
  <c r="U2839" i="5"/>
  <c r="Q2839" i="5"/>
  <c r="AA2839" i="5" s="1"/>
  <c r="R2839" i="5"/>
  <c r="V2556" i="5"/>
  <c r="Z2556" i="5" s="1"/>
  <c r="AB2556" i="5" s="1"/>
  <c r="W2556" i="5"/>
  <c r="X2556" i="5"/>
  <c r="Y2556" i="5"/>
  <c r="Y2032" i="5"/>
  <c r="V2032" i="5"/>
  <c r="Z2032" i="5" s="1"/>
  <c r="W2032" i="5"/>
  <c r="X2032" i="5"/>
  <c r="V2729" i="5"/>
  <c r="Z2729" i="5" s="1"/>
  <c r="AB2729" i="5" s="1"/>
  <c r="W2729" i="5"/>
  <c r="X2729" i="5"/>
  <c r="Y2729" i="5"/>
  <c r="V3098" i="5"/>
  <c r="Z3098" i="5" s="1"/>
  <c r="X3098" i="5"/>
  <c r="W3098" i="5"/>
  <c r="Y3098" i="5"/>
  <c r="AE2369" i="5"/>
  <c r="V3023" i="5"/>
  <c r="Z3023" i="5" s="1"/>
  <c r="X3023" i="5"/>
  <c r="W3023" i="5"/>
  <c r="Y3023" i="5"/>
  <c r="AE2401" i="5"/>
  <c r="P1792" i="5"/>
  <c r="O1793" i="5"/>
  <c r="AI1793" i="5" s="1"/>
  <c r="Q2124" i="5"/>
  <c r="AA2124" i="5" s="1"/>
  <c r="T2124" i="5"/>
  <c r="R2124" i="5"/>
  <c r="U2124" i="5"/>
  <c r="S2124" i="5"/>
  <c r="AD2837" i="5"/>
  <c r="AN2837" i="5" s="1"/>
  <c r="AD2778" i="5"/>
  <c r="AN2778" i="5" s="1"/>
  <c r="V1824" i="5"/>
  <c r="Z1824" i="5" s="1"/>
  <c r="AB1824" i="5" s="1"/>
  <c r="W1824" i="5"/>
  <c r="X1824" i="5"/>
  <c r="Y1824" i="5"/>
  <c r="P1977" i="5"/>
  <c r="O1978" i="5"/>
  <c r="AI1978" i="5" s="1"/>
  <c r="AD2122" i="5"/>
  <c r="AN2122" i="5" s="1"/>
  <c r="AC1522" i="5"/>
  <c r="AL1522" i="5" s="1"/>
  <c r="X2942" i="5"/>
  <c r="AD2942" i="5" s="1"/>
  <c r="AN2942" i="5" s="1"/>
  <c r="W2942" i="5"/>
  <c r="Y2942" i="5"/>
  <c r="V2942" i="5"/>
  <c r="Z2942" i="5" s="1"/>
  <c r="AB2942" i="5" s="1"/>
  <c r="AC2942" i="5"/>
  <c r="AL2942" i="5" s="1"/>
  <c r="AD2331" i="5"/>
  <c r="AN2331" i="5" s="1"/>
  <c r="U1592" i="5"/>
  <c r="R1592" i="5"/>
  <c r="T1592" i="5"/>
  <c r="S1592" i="5"/>
  <c r="Q1592" i="5"/>
  <c r="AA1592" i="5" s="1"/>
  <c r="P3055" i="5"/>
  <c r="O3056" i="5"/>
  <c r="AI3056" i="5" s="1"/>
  <c r="P1826" i="5"/>
  <c r="O1827" i="5"/>
  <c r="AI1827" i="5" s="1"/>
  <c r="T2371" i="5"/>
  <c r="S2371" i="5"/>
  <c r="R2371" i="5"/>
  <c r="Q2371" i="5"/>
  <c r="AA2371" i="5" s="1"/>
  <c r="U2371" i="5"/>
  <c r="AC720" i="5"/>
  <c r="AL720" i="5" s="1"/>
  <c r="V2779" i="5"/>
  <c r="Z2779" i="5" s="1"/>
  <c r="AB2779" i="5" s="1"/>
  <c r="W2779" i="5"/>
  <c r="X2779" i="5"/>
  <c r="Y2779" i="5"/>
  <c r="O2335" i="5"/>
  <c r="AI2335" i="5" s="1"/>
  <c r="P2334" i="5"/>
  <c r="AC2031" i="5"/>
  <c r="AL2031" i="5" s="1"/>
  <c r="R2943" i="5"/>
  <c r="U2943" i="5"/>
  <c r="T2943" i="5"/>
  <c r="S2943" i="5"/>
  <c r="Q2943" i="5"/>
  <c r="AA2943" i="5" s="1"/>
  <c r="AE2287" i="5"/>
  <c r="O1526" i="5"/>
  <c r="AI1526" i="5" s="1"/>
  <c r="P1525" i="5"/>
  <c r="AC3052" i="5"/>
  <c r="AL3052" i="5" s="1"/>
  <c r="AB758" i="5"/>
  <c r="Y1382" i="5"/>
  <c r="W1382" i="5"/>
  <c r="X1382" i="5"/>
  <c r="V1382" i="5"/>
  <c r="Z1382" i="5" s="1"/>
  <c r="X21" i="5"/>
  <c r="Y21" i="5"/>
  <c r="V21" i="5"/>
  <c r="Z21" i="5" s="1"/>
  <c r="W21" i="5"/>
  <c r="X259" i="5"/>
  <c r="Y259" i="5"/>
  <c r="V259" i="5"/>
  <c r="Z259" i="5" s="1"/>
  <c r="AB259" i="5" s="1"/>
  <c r="W259" i="5"/>
  <c r="X356" i="5"/>
  <c r="Y356" i="5"/>
  <c r="V356" i="5"/>
  <c r="Z356" i="5" s="1"/>
  <c r="AB356" i="5" s="1"/>
  <c r="W356" i="5"/>
  <c r="X501" i="5"/>
  <c r="Y501" i="5"/>
  <c r="V501" i="5"/>
  <c r="Z501" i="5" s="1"/>
  <c r="AB501" i="5" s="1"/>
  <c r="W501" i="5"/>
  <c r="Y1222" i="5"/>
  <c r="W1222" i="5"/>
  <c r="V1222" i="5"/>
  <c r="Z1222" i="5" s="1"/>
  <c r="X1222" i="5"/>
  <c r="W2838" i="5"/>
  <c r="Y2838" i="5"/>
  <c r="V2838" i="5"/>
  <c r="Z2838" i="5" s="1"/>
  <c r="X2838" i="5"/>
  <c r="P2558" i="5"/>
  <c r="O2559" i="5"/>
  <c r="AI2559" i="5" s="1"/>
  <c r="P2781" i="5"/>
  <c r="O2782" i="5"/>
  <c r="AI2782" i="5" s="1"/>
  <c r="T3297" i="5"/>
  <c r="R3297" i="5"/>
  <c r="Q3297" i="5"/>
  <c r="AA3297" i="5" s="1"/>
  <c r="U3297" i="5"/>
  <c r="S3297" i="5"/>
  <c r="P2526" i="5"/>
  <c r="O2527" i="5"/>
  <c r="AI2527" i="5" s="1"/>
  <c r="AE1622" i="5"/>
  <c r="P2626" i="5"/>
  <c r="O2627" i="5"/>
  <c r="AI2627" i="5" s="1"/>
  <c r="AC2001" i="5"/>
  <c r="AL2001" i="5" s="1"/>
  <c r="O1626" i="5"/>
  <c r="AI1626" i="5" s="1"/>
  <c r="P1625" i="5"/>
  <c r="U1663" i="5"/>
  <c r="R1663" i="5"/>
  <c r="S1663" i="5"/>
  <c r="Q1663" i="5"/>
  <c r="AA1663" i="5" s="1"/>
  <c r="T1663" i="5"/>
  <c r="AE2941" i="5"/>
  <c r="X2187" i="5"/>
  <c r="Y2187" i="5"/>
  <c r="V2187" i="5"/>
  <c r="Z2187" i="5" s="1"/>
  <c r="AB2187" i="5" s="1"/>
  <c r="W2187" i="5"/>
  <c r="Q2003" i="5"/>
  <c r="AA2003" i="5" s="1"/>
  <c r="T2003" i="5"/>
  <c r="U2003" i="5"/>
  <c r="R2003" i="5"/>
  <c r="S2003" i="5"/>
  <c r="AD2556" i="5"/>
  <c r="AN2556" i="5" s="1"/>
  <c r="AB2032" i="5"/>
  <c r="AD2051" i="5"/>
  <c r="AN2051" i="5" s="1"/>
  <c r="P3158" i="5"/>
  <c r="O3159" i="5"/>
  <c r="AI3159" i="5" s="1"/>
  <c r="AB3023" i="5"/>
  <c r="AE3023" i="5" s="1"/>
  <c r="Y1743" i="5"/>
  <c r="W1743" i="5"/>
  <c r="X1743" i="5"/>
  <c r="V1743" i="5"/>
  <c r="Z1743" i="5" s="1"/>
  <c r="AB1743" i="5" s="1"/>
  <c r="AC3022" i="5"/>
  <c r="AL3022" i="5" s="1"/>
  <c r="Q1791" i="5"/>
  <c r="AA1791" i="5" s="1"/>
  <c r="U1791" i="5"/>
  <c r="R1791" i="5"/>
  <c r="T1791" i="5"/>
  <c r="S1791" i="5"/>
  <c r="P2125" i="5"/>
  <c r="O2126" i="5"/>
  <c r="AI2126" i="5" s="1"/>
  <c r="AC2837" i="5"/>
  <c r="AL2837" i="5" s="1"/>
  <c r="AE2778" i="5"/>
  <c r="Q2424" i="5"/>
  <c r="AA2424" i="5" s="1"/>
  <c r="U2424" i="5"/>
  <c r="S2424" i="5"/>
  <c r="R2424" i="5"/>
  <c r="T2424" i="5"/>
  <c r="AE2523" i="5"/>
  <c r="T1976" i="5"/>
  <c r="S1976" i="5"/>
  <c r="Q1976" i="5"/>
  <c r="AA1976" i="5" s="1"/>
  <c r="U1976" i="5"/>
  <c r="R1976" i="5"/>
  <c r="AC2122" i="5"/>
  <c r="AL2122" i="5" s="1"/>
  <c r="AE3155" i="5"/>
  <c r="AD2555" i="5"/>
  <c r="AN2555" i="5" s="1"/>
  <c r="Q1744" i="5"/>
  <c r="AA1744" i="5" s="1"/>
  <c r="T1744" i="5"/>
  <c r="R1744" i="5"/>
  <c r="U1744" i="5"/>
  <c r="S1744" i="5"/>
  <c r="AD2623" i="5"/>
  <c r="AN2623" i="5" s="1"/>
  <c r="X2223" i="5"/>
  <c r="W2223" i="5"/>
  <c r="Y2223" i="5"/>
  <c r="V2223" i="5"/>
  <c r="Z2223" i="5" s="1"/>
  <c r="AB2223" i="5" s="1"/>
  <c r="AD1789" i="5"/>
  <c r="AN1789" i="5" s="1"/>
  <c r="Q1825" i="5"/>
  <c r="AA1825" i="5" s="1"/>
  <c r="R1825" i="5"/>
  <c r="U1825" i="5"/>
  <c r="S1825" i="5"/>
  <c r="T1825" i="5"/>
  <c r="AC2186" i="5"/>
  <c r="AL2186" i="5" s="1"/>
  <c r="AC3155" i="5"/>
  <c r="AL3155" i="5" s="1"/>
  <c r="T2333" i="5"/>
  <c r="Q2333" i="5"/>
  <c r="AA2333" i="5" s="1"/>
  <c r="R2333" i="5"/>
  <c r="U2333" i="5"/>
  <c r="S2333" i="5"/>
  <c r="AD1823" i="5"/>
  <c r="AN1823" i="5" s="1"/>
  <c r="AE1692" i="5"/>
  <c r="AE2031" i="5"/>
  <c r="W2624" i="5"/>
  <c r="X2624" i="5"/>
  <c r="Y2624" i="5"/>
  <c r="V2624" i="5"/>
  <c r="Z2624" i="5" s="1"/>
  <c r="AB2624" i="5" s="1"/>
  <c r="O2945" i="5"/>
  <c r="AI2945" i="5" s="1"/>
  <c r="P2944" i="5"/>
  <c r="W2288" i="5"/>
  <c r="V2288" i="5"/>
  <c r="Z2288" i="5" s="1"/>
  <c r="X2288" i="5"/>
  <c r="Y2288" i="5"/>
  <c r="AE1974" i="5"/>
  <c r="T1524" i="5"/>
  <c r="Q1524" i="5"/>
  <c r="AA1524" i="5" s="1"/>
  <c r="R1524" i="5"/>
  <c r="S1524" i="5"/>
  <c r="U1524" i="5"/>
  <c r="AC758" i="5"/>
  <c r="AL758" i="5" s="1"/>
  <c r="AB21" i="5"/>
  <c r="Y1337" i="5"/>
  <c r="V1337" i="5"/>
  <c r="Z1337" i="5" s="1"/>
  <c r="W1337" i="5"/>
  <c r="X1337" i="5"/>
  <c r="Y923" i="5"/>
  <c r="V923" i="5"/>
  <c r="Z923" i="5" s="1"/>
  <c r="AB923" i="5" s="1"/>
  <c r="W923" i="5"/>
  <c r="X923" i="5"/>
  <c r="Y781" i="5"/>
  <c r="AE781" i="5" s="1"/>
  <c r="V781" i="5"/>
  <c r="Z781" i="5" s="1"/>
  <c r="AB781" i="5" s="1"/>
  <c r="W781" i="5"/>
  <c r="X781" i="5"/>
  <c r="X382" i="5"/>
  <c r="Y382" i="5"/>
  <c r="V382" i="5"/>
  <c r="Z382" i="5" s="1"/>
  <c r="AB382" i="5" s="1"/>
  <c r="W382" i="5"/>
  <c r="Y1122" i="5"/>
  <c r="W1122" i="5"/>
  <c r="V1122" i="5"/>
  <c r="Z1122" i="5" s="1"/>
  <c r="AB1122" i="5" s="1"/>
  <c r="AD1122" i="5" s="1"/>
  <c r="AN1122" i="5" s="1"/>
  <c r="X1122" i="5"/>
  <c r="AB1222" i="5"/>
  <c r="Y673" i="5"/>
  <c r="V673" i="5"/>
  <c r="Z673" i="5" s="1"/>
  <c r="AB673" i="5" s="1"/>
  <c r="AC673" i="5" s="1"/>
  <c r="AL673" i="5" s="1"/>
  <c r="W673" i="5"/>
  <c r="X673" i="5"/>
  <c r="U2557" i="5"/>
  <c r="R2557" i="5"/>
  <c r="S2557" i="5"/>
  <c r="Q2557" i="5"/>
  <c r="AA2557" i="5" s="1"/>
  <c r="T2557" i="5"/>
  <c r="W2033" i="5"/>
  <c r="X2033" i="5"/>
  <c r="Y2033" i="5"/>
  <c r="V2033" i="5"/>
  <c r="Z2033" i="5" s="1"/>
  <c r="AB2033" i="5" s="1"/>
  <c r="P2731" i="5"/>
  <c r="O2732" i="5"/>
  <c r="AI2732" i="5" s="1"/>
  <c r="U2525" i="5"/>
  <c r="R2525" i="5"/>
  <c r="S2525" i="5"/>
  <c r="Q2525" i="5"/>
  <c r="AA2525" i="5" s="1"/>
  <c r="T2525" i="5"/>
  <c r="Y3097" i="5"/>
  <c r="X3097" i="5"/>
  <c r="V3097" i="5"/>
  <c r="Z3097" i="5" s="1"/>
  <c r="AB3097" i="5" s="1"/>
  <c r="AE3097" i="5" s="1"/>
  <c r="W3097" i="5"/>
  <c r="W3156" i="5"/>
  <c r="X3156" i="5"/>
  <c r="Y3156" i="5"/>
  <c r="V3156" i="5"/>
  <c r="Z3156" i="5" s="1"/>
  <c r="AB3156" i="5" s="1"/>
  <c r="Q2625" i="5"/>
  <c r="AA2625" i="5" s="1"/>
  <c r="T2625" i="5"/>
  <c r="U2625" i="5"/>
  <c r="R2625" i="5"/>
  <c r="S2625" i="5"/>
  <c r="Q1624" i="5"/>
  <c r="AA1624" i="5" s="1"/>
  <c r="U1624" i="5"/>
  <c r="S1624" i="5"/>
  <c r="R1624" i="5"/>
  <c r="T1624" i="5"/>
  <c r="R2004" i="5"/>
  <c r="T2004" i="5"/>
  <c r="S2004" i="5"/>
  <c r="Q2004" i="5"/>
  <c r="AA2004" i="5" s="1"/>
  <c r="U2004" i="5"/>
  <c r="P1695" i="5"/>
  <c r="O1696" i="5"/>
  <c r="AI1696" i="5" s="1"/>
  <c r="AD2032" i="5"/>
  <c r="AN2032" i="5" s="1"/>
  <c r="X2524" i="5"/>
  <c r="Y2524" i="5"/>
  <c r="V2524" i="5"/>
  <c r="Z2524" i="5" s="1"/>
  <c r="AB2524" i="5" s="1"/>
  <c r="W2524" i="5"/>
  <c r="AB3098" i="5"/>
  <c r="AE3098" i="5" s="1"/>
  <c r="S3157" i="5"/>
  <c r="Q3157" i="5"/>
  <c r="AA3157" i="5" s="1"/>
  <c r="T3157" i="5"/>
  <c r="R3157" i="5"/>
  <c r="U3157" i="5"/>
  <c r="Y1591" i="5"/>
  <c r="V1591" i="5"/>
  <c r="Z1591" i="5" s="1"/>
  <c r="AB1591" i="5" s="1"/>
  <c r="W1591" i="5"/>
  <c r="X1591" i="5"/>
  <c r="W1662" i="5"/>
  <c r="X1662" i="5"/>
  <c r="Y1662" i="5"/>
  <c r="V1662" i="5"/>
  <c r="Z1662" i="5" s="1"/>
  <c r="AB1662" i="5" s="1"/>
  <c r="P2189" i="5"/>
  <c r="O2190" i="5"/>
  <c r="AI2190" i="5" s="1"/>
  <c r="O2426" i="5"/>
  <c r="AI2426" i="5" s="1"/>
  <c r="P2425" i="5"/>
  <c r="S2053" i="5"/>
  <c r="R2053" i="5"/>
  <c r="T2053" i="5"/>
  <c r="Q2053" i="5"/>
  <c r="AA2053" i="5" s="1"/>
  <c r="U2053" i="5"/>
  <c r="U1723" i="5"/>
  <c r="S1723" i="5"/>
  <c r="R1723" i="5"/>
  <c r="T1723" i="5"/>
  <c r="Q1723" i="5"/>
  <c r="AA1723" i="5" s="1"/>
  <c r="W2332" i="5"/>
  <c r="Y2332" i="5"/>
  <c r="V2332" i="5"/>
  <c r="Z2332" i="5" s="1"/>
  <c r="X2332" i="5"/>
  <c r="AE2051" i="5"/>
  <c r="S3024" i="5"/>
  <c r="U3024" i="5"/>
  <c r="T3024" i="5"/>
  <c r="R3024" i="5"/>
  <c r="Q3024" i="5"/>
  <c r="AA3024" i="5" s="1"/>
  <c r="P1745" i="5"/>
  <c r="O1746" i="5"/>
  <c r="AI1746" i="5" s="1"/>
  <c r="AC2331" i="5"/>
  <c r="AL2331" i="5" s="1"/>
  <c r="V1790" i="5"/>
  <c r="Z1790" i="5" s="1"/>
  <c r="AB1790" i="5" s="1"/>
  <c r="W1790" i="5"/>
  <c r="X1790" i="5"/>
  <c r="Y1790" i="5"/>
  <c r="V2123" i="5"/>
  <c r="Z2123" i="5" s="1"/>
  <c r="AB2123" i="5" s="1"/>
  <c r="AC2123" i="5" s="1"/>
  <c r="AL2123" i="5" s="1"/>
  <c r="X2123" i="5"/>
  <c r="W2123" i="5"/>
  <c r="Y2123" i="5"/>
  <c r="Y1570" i="5"/>
  <c r="AE1570" i="5" s="1"/>
  <c r="V1570" i="5"/>
  <c r="Z1570" i="5" s="1"/>
  <c r="AB1570" i="5" s="1"/>
  <c r="W1570" i="5"/>
  <c r="AC1570" i="5" s="1"/>
  <c r="AL1570" i="5" s="1"/>
  <c r="X1570" i="5"/>
  <c r="AD3052" i="5"/>
  <c r="AN3052" i="5" s="1"/>
  <c r="W2052" i="5"/>
  <c r="X2052" i="5"/>
  <c r="Y2052" i="5"/>
  <c r="V2052" i="5"/>
  <c r="Z2052" i="5" s="1"/>
  <c r="AB2052" i="5" s="1"/>
  <c r="AD2052" i="5" s="1"/>
  <c r="AN2052" i="5" s="1"/>
  <c r="AC2624" i="5"/>
  <c r="AL2624" i="5" s="1"/>
  <c r="AD2287" i="5"/>
  <c r="AN2287" i="5" s="1"/>
  <c r="AB2288" i="5"/>
  <c r="AE2288" i="5" s="1"/>
  <c r="AD1974" i="5"/>
  <c r="AN1974" i="5" s="1"/>
  <c r="V2002" i="5"/>
  <c r="Z2002" i="5" s="1"/>
  <c r="AB2002" i="5" s="1"/>
  <c r="W2002" i="5"/>
  <c r="X2002" i="5"/>
  <c r="Y2002" i="5"/>
  <c r="P2225" i="5"/>
  <c r="O2226" i="5"/>
  <c r="AI2226" i="5" s="1"/>
  <c r="Y1693" i="5"/>
  <c r="V1693" i="5"/>
  <c r="Z1693" i="5" s="1"/>
  <c r="W1693" i="5"/>
  <c r="X1693" i="5"/>
  <c r="Y2370" i="5"/>
  <c r="X2370" i="5"/>
  <c r="V2370" i="5"/>
  <c r="Z2370" i="5" s="1"/>
  <c r="AB2370" i="5" s="1"/>
  <c r="W2370" i="5"/>
  <c r="AB1382" i="5"/>
  <c r="AE1382" i="5" s="1"/>
  <c r="W563" i="5"/>
  <c r="V563" i="5"/>
  <c r="Z563" i="5" s="1"/>
  <c r="X563" i="5"/>
  <c r="Y563" i="5"/>
  <c r="Y858" i="5"/>
  <c r="V858" i="5"/>
  <c r="Z858" i="5" s="1"/>
  <c r="AB858" i="5" s="1"/>
  <c r="W858" i="5"/>
  <c r="X858" i="5"/>
  <c r="X421" i="5"/>
  <c r="Y421" i="5"/>
  <c r="V421" i="5"/>
  <c r="Z421" i="5" s="1"/>
  <c r="AB421" i="5" s="1"/>
  <c r="W421" i="5"/>
  <c r="AE758" i="5"/>
  <c r="AD1382" i="5"/>
  <c r="AN1382" i="5" s="1"/>
  <c r="AB563" i="5"/>
  <c r="Y1421" i="5"/>
  <c r="W1421" i="5"/>
  <c r="X1421" i="5"/>
  <c r="V1421" i="5"/>
  <c r="Z1421" i="5" s="1"/>
  <c r="AB1421" i="5" s="1"/>
  <c r="AD21" i="5"/>
  <c r="AN21" i="5" s="1"/>
  <c r="AB1337" i="5"/>
  <c r="AE1337" i="5" s="1"/>
  <c r="Y1453" i="5"/>
  <c r="V1453" i="5"/>
  <c r="Z1453" i="5" s="1"/>
  <c r="AB1453" i="5" s="1"/>
  <c r="W1453" i="5"/>
  <c r="X1453" i="5"/>
  <c r="AD1222" i="5"/>
  <c r="AN1222" i="5" s="1"/>
  <c r="Y951" i="5"/>
  <c r="V951" i="5"/>
  <c r="Z951" i="5" s="1"/>
  <c r="AB951" i="5" s="1"/>
  <c r="W951" i="5"/>
  <c r="X951" i="5"/>
  <c r="AB2838" i="5"/>
  <c r="AE2838" i="5" s="1"/>
  <c r="Q2730" i="5"/>
  <c r="AA2730" i="5" s="1"/>
  <c r="T2730" i="5"/>
  <c r="U2730" i="5"/>
  <c r="R2730" i="5"/>
  <c r="S2730" i="5"/>
  <c r="AD2001" i="5"/>
  <c r="AN2001" i="5" s="1"/>
  <c r="AC2941" i="5"/>
  <c r="AL2941" i="5" s="1"/>
  <c r="AC2422" i="5"/>
  <c r="AL2422" i="5" s="1"/>
  <c r="R2289" i="5"/>
  <c r="Q2289" i="5"/>
  <c r="AA2289" i="5" s="1"/>
  <c r="S2289" i="5"/>
  <c r="T2289" i="5"/>
  <c r="U2289" i="5"/>
  <c r="AC1721" i="5"/>
  <c r="AL1721" i="5" s="1"/>
  <c r="AD1661" i="5"/>
  <c r="AN1661" i="5" s="1"/>
  <c r="X1975" i="5"/>
  <c r="Y1975" i="5"/>
  <c r="V1975" i="5"/>
  <c r="Z1975" i="5" s="1"/>
  <c r="AB1975" i="5" s="1"/>
  <c r="W1975" i="5"/>
  <c r="R1694" i="5"/>
  <c r="Q1694" i="5"/>
  <c r="AA1694" i="5" s="1"/>
  <c r="S1694" i="5"/>
  <c r="T1694" i="5"/>
  <c r="U1694" i="5"/>
  <c r="O2841" i="5"/>
  <c r="AI2841" i="5" s="1"/>
  <c r="P2840" i="5"/>
  <c r="AC2556" i="5"/>
  <c r="AL2556" i="5" s="1"/>
  <c r="AE2032" i="5"/>
  <c r="AD3023" i="5"/>
  <c r="AN3023" i="5" s="1"/>
  <c r="AD1743" i="5"/>
  <c r="AN1743" i="5" s="1"/>
  <c r="AE1591" i="5"/>
  <c r="X3053" i="5"/>
  <c r="V3053" i="5"/>
  <c r="Z3053" i="5" s="1"/>
  <c r="AB3053" i="5" s="1"/>
  <c r="W3053" i="5"/>
  <c r="Y3053" i="5"/>
  <c r="R2188" i="5"/>
  <c r="U2188" i="5"/>
  <c r="S2188" i="5"/>
  <c r="T2188" i="5"/>
  <c r="Q2188" i="5"/>
  <c r="AA2188" i="5" s="1"/>
  <c r="AE2837" i="5"/>
  <c r="P2054" i="5"/>
  <c r="O2055" i="5"/>
  <c r="AI2055" i="5" s="1"/>
  <c r="T1724" i="5"/>
  <c r="U1724" i="5"/>
  <c r="R1724" i="5"/>
  <c r="Q1724" i="5"/>
  <c r="AA1724" i="5" s="1"/>
  <c r="S1724" i="5"/>
  <c r="AB2332" i="5"/>
  <c r="AE2332" i="5" s="1"/>
  <c r="P3025" i="5"/>
  <c r="O3026" i="5"/>
  <c r="AI3026" i="5" s="1"/>
  <c r="AE2331" i="5"/>
  <c r="AD2401" i="5"/>
  <c r="AN2401" i="5" s="1"/>
  <c r="P1593" i="5"/>
  <c r="O1594" i="5"/>
  <c r="AI1594" i="5" s="1"/>
  <c r="Q3054" i="5"/>
  <c r="AA3054" i="5" s="1"/>
  <c r="S3054" i="5"/>
  <c r="U3054" i="5"/>
  <c r="R3054" i="5"/>
  <c r="T3054" i="5"/>
  <c r="Y1523" i="5"/>
  <c r="X1523" i="5"/>
  <c r="W1523" i="5"/>
  <c r="V1523" i="5"/>
  <c r="Z1523" i="5" s="1"/>
  <c r="AB1523" i="5" s="1"/>
  <c r="AE3295" i="5"/>
  <c r="V2423" i="5"/>
  <c r="Z2423" i="5" s="1"/>
  <c r="AB2423" i="5" s="1"/>
  <c r="W2423" i="5"/>
  <c r="X2423" i="5"/>
  <c r="Y2423" i="5"/>
  <c r="AE2186" i="5"/>
  <c r="O2373" i="5"/>
  <c r="AI2373" i="5" s="1"/>
  <c r="P2372" i="5"/>
  <c r="AD3155" i="5"/>
  <c r="AN3155" i="5" s="1"/>
  <c r="V3296" i="5"/>
  <c r="Z3296" i="5" s="1"/>
  <c r="AB3296" i="5" s="1"/>
  <c r="W3296" i="5"/>
  <c r="Y3296" i="5"/>
  <c r="X3296" i="5"/>
  <c r="W2402" i="5"/>
  <c r="AC2402" i="5" s="1"/>
  <c r="AL2402" i="5" s="1"/>
  <c r="X2402" i="5"/>
  <c r="Y2402" i="5"/>
  <c r="V2402" i="5"/>
  <c r="Z2402" i="5" s="1"/>
  <c r="AB2402" i="5" s="1"/>
  <c r="AC1692" i="5"/>
  <c r="AL1692" i="5" s="1"/>
  <c r="AD2624" i="5"/>
  <c r="AN2624" i="5" s="1"/>
  <c r="Y1623" i="5"/>
  <c r="V1623" i="5"/>
  <c r="Z1623" i="5" s="1"/>
  <c r="AB1623" i="5" s="1"/>
  <c r="W1623" i="5"/>
  <c r="AC1623" i="5" s="1"/>
  <c r="AL1623" i="5" s="1"/>
  <c r="X1623" i="5"/>
  <c r="AC1974" i="5"/>
  <c r="AL1974" i="5" s="1"/>
  <c r="AD2002" i="5"/>
  <c r="AN2002" i="5" s="1"/>
  <c r="S2224" i="5"/>
  <c r="R2224" i="5"/>
  <c r="T2224" i="5"/>
  <c r="Q2224" i="5"/>
  <c r="AA2224" i="5" s="1"/>
  <c r="U2224" i="5"/>
  <c r="AB1693" i="5"/>
  <c r="AD1693" i="5" s="1"/>
  <c r="AN1693" i="5" s="1"/>
  <c r="AE1925" i="5"/>
  <c r="AD1925" i="5"/>
  <c r="AN1925" i="5" s="1"/>
  <c r="AC1925" i="5"/>
  <c r="AL1925" i="5" s="1"/>
  <c r="AE1571" i="5"/>
  <c r="AC1571" i="5"/>
  <c r="AL1571" i="5" s="1"/>
  <c r="AD1571" i="5"/>
  <c r="AN1571" i="5" s="1"/>
  <c r="T1927" i="5"/>
  <c r="Q1927" i="5"/>
  <c r="AA1927" i="5" s="1"/>
  <c r="U1927" i="5"/>
  <c r="R1927" i="5"/>
  <c r="S1927" i="5"/>
  <c r="Y1926" i="5"/>
  <c r="V1926" i="5"/>
  <c r="Z1926" i="5" s="1"/>
  <c r="AB1926" i="5" s="1"/>
  <c r="W1926" i="5"/>
  <c r="X1926" i="5"/>
  <c r="P1928" i="5"/>
  <c r="O1929" i="5"/>
  <c r="AI1929" i="5" s="1"/>
  <c r="AC1492" i="5"/>
  <c r="AL1492" i="5" s="1"/>
  <c r="AD1492" i="5"/>
  <c r="AN1492" i="5" s="1"/>
  <c r="Y1493" i="5"/>
  <c r="W1493" i="5"/>
  <c r="X1493" i="5"/>
  <c r="V1493" i="5"/>
  <c r="Z1493" i="5" s="1"/>
  <c r="AB1493" i="5" s="1"/>
  <c r="O1340" i="5"/>
  <c r="AI1340" i="5" s="1"/>
  <c r="P1339" i="5"/>
  <c r="U1223" i="5"/>
  <c r="S1223" i="5"/>
  <c r="T1223" i="5"/>
  <c r="R1223" i="5"/>
  <c r="Q1223" i="5"/>
  <c r="AA1223" i="5" s="1"/>
  <c r="O566" i="5"/>
  <c r="AI566" i="5" s="1"/>
  <c r="P565" i="5"/>
  <c r="O359" i="5"/>
  <c r="AI359" i="5" s="1"/>
  <c r="P358" i="5"/>
  <c r="U1494" i="5"/>
  <c r="R1494" i="5"/>
  <c r="S1494" i="5"/>
  <c r="Q1494" i="5"/>
  <c r="AA1494" i="5" s="1"/>
  <c r="T1494" i="5"/>
  <c r="U422" i="5"/>
  <c r="T422" i="5"/>
  <c r="R422" i="5"/>
  <c r="S422" i="5"/>
  <c r="Q422" i="5"/>
  <c r="AA422" i="5" s="1"/>
  <c r="U1422" i="5"/>
  <c r="R1422" i="5"/>
  <c r="S1422" i="5"/>
  <c r="Q1422" i="5"/>
  <c r="AA1422" i="5" s="1"/>
  <c r="T1422" i="5"/>
  <c r="U22" i="5"/>
  <c r="R22" i="5"/>
  <c r="S22" i="5"/>
  <c r="T22" i="5"/>
  <c r="Q22" i="5"/>
  <c r="AA22" i="5" s="1"/>
  <c r="O262" i="5"/>
  <c r="AI262" i="5" s="1"/>
  <c r="P261" i="5"/>
  <c r="O926" i="5"/>
  <c r="AI926" i="5" s="1"/>
  <c r="P925" i="5"/>
  <c r="O784" i="5"/>
  <c r="AI784" i="5" s="1"/>
  <c r="P783" i="5"/>
  <c r="U1123" i="5"/>
  <c r="R1123" i="5"/>
  <c r="Q1123" i="5"/>
  <c r="AA1123" i="5" s="1"/>
  <c r="S1123" i="5"/>
  <c r="T1123" i="5"/>
  <c r="U722" i="5"/>
  <c r="T722" i="5"/>
  <c r="R722" i="5"/>
  <c r="S722" i="5"/>
  <c r="Q722" i="5"/>
  <c r="AA722" i="5" s="1"/>
  <c r="O1225" i="5"/>
  <c r="AI1225" i="5" s="1"/>
  <c r="P1224" i="5"/>
  <c r="U759" i="5"/>
  <c r="R759" i="5"/>
  <c r="S759" i="5"/>
  <c r="T759" i="5"/>
  <c r="Q759" i="5"/>
  <c r="AA759" i="5" s="1"/>
  <c r="O954" i="5"/>
  <c r="AI954" i="5" s="1"/>
  <c r="P953" i="5"/>
  <c r="O1496" i="5"/>
  <c r="AI1496" i="5" s="1"/>
  <c r="P1495" i="5"/>
  <c r="O424" i="5"/>
  <c r="AI424" i="5" s="1"/>
  <c r="P423" i="5"/>
  <c r="U1338" i="5"/>
  <c r="R1338" i="5"/>
  <c r="S1338" i="5"/>
  <c r="T1338" i="5"/>
  <c r="Q1338" i="5"/>
  <c r="AA1338" i="5" s="1"/>
  <c r="O1269" i="5"/>
  <c r="AI1269" i="5" s="1"/>
  <c r="P1268" i="5"/>
  <c r="U260" i="5"/>
  <c r="T260" i="5"/>
  <c r="R260" i="5"/>
  <c r="S260" i="5"/>
  <c r="Q260" i="5"/>
  <c r="AA260" i="5" s="1"/>
  <c r="U924" i="5"/>
  <c r="R924" i="5"/>
  <c r="S924" i="5"/>
  <c r="T924" i="5"/>
  <c r="Q924" i="5"/>
  <c r="AA924" i="5" s="1"/>
  <c r="U782" i="5"/>
  <c r="T782" i="5"/>
  <c r="Q782" i="5"/>
  <c r="AA782" i="5" s="1"/>
  <c r="R782" i="5"/>
  <c r="S782" i="5"/>
  <c r="O1456" i="5"/>
  <c r="AI1456" i="5" s="1"/>
  <c r="P1455" i="5"/>
  <c r="U952" i="5"/>
  <c r="R952" i="5"/>
  <c r="S952" i="5"/>
  <c r="T952" i="5"/>
  <c r="Q952" i="5"/>
  <c r="AA952" i="5" s="1"/>
  <c r="O1424" i="5"/>
  <c r="AI1424" i="5" s="1"/>
  <c r="P1423" i="5"/>
  <c r="O24" i="5"/>
  <c r="AI24" i="5" s="1"/>
  <c r="P23" i="5"/>
  <c r="U1022" i="5"/>
  <c r="T1022" i="5"/>
  <c r="Q1022" i="5"/>
  <c r="AA1022" i="5" s="1"/>
  <c r="R1022" i="5"/>
  <c r="S1022" i="5"/>
  <c r="U502" i="5"/>
  <c r="R502" i="5"/>
  <c r="S502" i="5"/>
  <c r="T502" i="5"/>
  <c r="Q502" i="5"/>
  <c r="AA502" i="5" s="1"/>
  <c r="U383" i="5"/>
  <c r="R383" i="5"/>
  <c r="S383" i="5"/>
  <c r="T383" i="5"/>
  <c r="Q383" i="5"/>
  <c r="AA383" i="5" s="1"/>
  <c r="O1125" i="5"/>
  <c r="AI1125" i="5" s="1"/>
  <c r="P1124" i="5"/>
  <c r="O724" i="5"/>
  <c r="AI724" i="5" s="1"/>
  <c r="P723" i="5"/>
  <c r="U449" i="5"/>
  <c r="S449" i="5"/>
  <c r="T449" i="5"/>
  <c r="R449" i="5"/>
  <c r="Q449" i="5"/>
  <c r="AA449" i="5" s="1"/>
  <c r="O761" i="5"/>
  <c r="AI761" i="5" s="1"/>
  <c r="P760" i="5"/>
  <c r="U674" i="5"/>
  <c r="T674" i="5"/>
  <c r="R674" i="5"/>
  <c r="S674" i="5"/>
  <c r="Q674" i="5"/>
  <c r="AA674" i="5" s="1"/>
  <c r="U899" i="5"/>
  <c r="R899" i="5"/>
  <c r="S899" i="5"/>
  <c r="Q899" i="5"/>
  <c r="AA899" i="5" s="1"/>
  <c r="T899" i="5"/>
  <c r="U859" i="5"/>
  <c r="R859" i="5"/>
  <c r="S859" i="5"/>
  <c r="T859" i="5"/>
  <c r="Q859" i="5"/>
  <c r="AA859" i="5" s="1"/>
  <c r="U1383" i="5"/>
  <c r="S1383" i="5"/>
  <c r="T1383" i="5"/>
  <c r="Q1383" i="5"/>
  <c r="AA1383" i="5" s="1"/>
  <c r="R1383" i="5"/>
  <c r="U1267" i="5"/>
  <c r="S1267" i="5"/>
  <c r="T1267" i="5"/>
  <c r="R1267" i="5"/>
  <c r="Q1267" i="5"/>
  <c r="AA1267" i="5" s="1"/>
  <c r="O1024" i="5"/>
  <c r="AI1024" i="5" s="1"/>
  <c r="P1023" i="5"/>
  <c r="U503" i="5"/>
  <c r="R503" i="5"/>
  <c r="S503" i="5"/>
  <c r="T503" i="5"/>
  <c r="Q503" i="5"/>
  <c r="AA503" i="5" s="1"/>
  <c r="O385" i="5"/>
  <c r="AI385" i="5" s="1"/>
  <c r="P384" i="5"/>
  <c r="R1454" i="5"/>
  <c r="U1454" i="5"/>
  <c r="S1454" i="5"/>
  <c r="Q1454" i="5"/>
  <c r="AA1454" i="5" s="1"/>
  <c r="T1454" i="5"/>
  <c r="O451" i="5"/>
  <c r="AI451" i="5" s="1"/>
  <c r="P450" i="5"/>
  <c r="U564" i="5"/>
  <c r="R564" i="5"/>
  <c r="S564" i="5"/>
  <c r="T564" i="5"/>
  <c r="Q564" i="5"/>
  <c r="AA564" i="5" s="1"/>
  <c r="O676" i="5"/>
  <c r="AI676" i="5" s="1"/>
  <c r="P675" i="5"/>
  <c r="U900" i="5"/>
  <c r="R900" i="5"/>
  <c r="S900" i="5"/>
  <c r="T900" i="5"/>
  <c r="Q900" i="5"/>
  <c r="AA900" i="5" s="1"/>
  <c r="U357" i="5"/>
  <c r="S357" i="5"/>
  <c r="T357" i="5"/>
  <c r="R357" i="5"/>
  <c r="Q357" i="5"/>
  <c r="AA357" i="5" s="1"/>
  <c r="O861" i="5"/>
  <c r="AI861" i="5" s="1"/>
  <c r="P860" i="5"/>
  <c r="O1385" i="5"/>
  <c r="AI1385" i="5" s="1"/>
  <c r="P1384" i="5"/>
  <c r="AD1926" i="5" l="1"/>
  <c r="AN1926" i="5" s="1"/>
  <c r="AD1421" i="5"/>
  <c r="AN1421" i="5" s="1"/>
  <c r="AE421" i="5"/>
  <c r="AE923" i="5"/>
  <c r="AE2624" i="5"/>
  <c r="AD2779" i="5"/>
  <c r="AN2779" i="5" s="1"/>
  <c r="AR899" i="5"/>
  <c r="AC501" i="5"/>
  <c r="AL501" i="5" s="1"/>
  <c r="AD501" i="5"/>
  <c r="AN501" i="5" s="1"/>
  <c r="AE259" i="5"/>
  <c r="AC259" i="5"/>
  <c r="AL259" i="5" s="1"/>
  <c r="AP1385" i="5"/>
  <c r="AQ1385" i="5"/>
  <c r="AR1384" i="5"/>
  <c r="AP385" i="5"/>
  <c r="AQ385" i="5"/>
  <c r="AR384" i="5"/>
  <c r="AP861" i="5"/>
  <c r="AQ861" i="5"/>
  <c r="AP676" i="5"/>
  <c r="AQ676" i="5"/>
  <c r="AR675" i="5"/>
  <c r="AP761" i="5"/>
  <c r="AQ761" i="5"/>
  <c r="AR760" i="5"/>
  <c r="AP1424" i="5"/>
  <c r="AQ1424" i="5"/>
  <c r="AP1269" i="5"/>
  <c r="AR1268" i="5" s="1"/>
  <c r="AQ1269" i="5"/>
  <c r="AQ926" i="5"/>
  <c r="AP926" i="5"/>
  <c r="AR925" i="5" s="1"/>
  <c r="AP359" i="5"/>
  <c r="AR358" i="5" s="1"/>
  <c r="AQ359" i="5"/>
  <c r="AE3296" i="5"/>
  <c r="AD1975" i="5"/>
  <c r="AN1975" i="5" s="1"/>
  <c r="AC951" i="5"/>
  <c r="AL951" i="5" s="1"/>
  <c r="AC1421" i="5"/>
  <c r="AL1421" i="5" s="1"/>
  <c r="AQ2226" i="5"/>
  <c r="AP2226" i="5"/>
  <c r="AP1746" i="5"/>
  <c r="AR1745" i="5" s="1"/>
  <c r="AQ1746" i="5"/>
  <c r="AP2190" i="5"/>
  <c r="AR2189" i="5" s="1"/>
  <c r="AQ2190" i="5"/>
  <c r="AQ2527" i="5"/>
  <c r="AP2527" i="5"/>
  <c r="AQ1526" i="5"/>
  <c r="AP1526" i="5"/>
  <c r="AR1525" i="5" s="1"/>
  <c r="AP1827" i="5"/>
  <c r="AR1826" i="5" s="1"/>
  <c r="AQ1827" i="5"/>
  <c r="AP2291" i="5"/>
  <c r="AQ2291" i="5"/>
  <c r="AR1571" i="5"/>
  <c r="AR1570" i="5"/>
  <c r="AR860" i="5"/>
  <c r="AR2032" i="5"/>
  <c r="AP24" i="5"/>
  <c r="AQ24" i="5"/>
  <c r="AR23" i="5"/>
  <c r="AP1024" i="5"/>
  <c r="AR1023" i="5" s="1"/>
  <c r="AQ1024" i="5"/>
  <c r="AP1125" i="5"/>
  <c r="AR1124" i="5" s="1"/>
  <c r="AQ1125" i="5"/>
  <c r="AP1496" i="5"/>
  <c r="AR1495" i="5" s="1"/>
  <c r="AQ1496" i="5"/>
  <c r="AP1340" i="5"/>
  <c r="AR1339" i="5" s="1"/>
  <c r="AQ1340" i="5"/>
  <c r="AP1929" i="5"/>
  <c r="AR1928" i="5" s="1"/>
  <c r="AQ1929" i="5"/>
  <c r="AP2841" i="5"/>
  <c r="AR2840" i="5" s="1"/>
  <c r="AQ2841" i="5"/>
  <c r="AD2370" i="5"/>
  <c r="AN2370" i="5" s="1"/>
  <c r="AQ1696" i="5"/>
  <c r="AP1696" i="5"/>
  <c r="AQ2126" i="5"/>
  <c r="AP2126" i="5"/>
  <c r="AR2125" i="5" s="1"/>
  <c r="AP2627" i="5"/>
  <c r="AQ2627" i="5"/>
  <c r="AP2559" i="5"/>
  <c r="AQ2559" i="5"/>
  <c r="AQ2335" i="5"/>
  <c r="AP2335" i="5"/>
  <c r="AQ1978" i="5"/>
  <c r="AP1978" i="5"/>
  <c r="AP1724" i="5"/>
  <c r="AR1724" i="5" s="1"/>
  <c r="AQ1724" i="5"/>
  <c r="AR2626" i="5"/>
  <c r="AR3097" i="5"/>
  <c r="AR1791" i="5"/>
  <c r="AP2004" i="5"/>
  <c r="AR2004" i="5" s="1"/>
  <c r="AQ2004" i="5"/>
  <c r="AR1663" i="5"/>
  <c r="AP2404" i="5"/>
  <c r="AR2404" i="5" s="1"/>
  <c r="AR2403" i="5"/>
  <c r="AQ2404" i="5"/>
  <c r="AP1225" i="5"/>
  <c r="AQ1225" i="5"/>
  <c r="AR1224" i="5"/>
  <c r="AP784" i="5"/>
  <c r="AR783" i="5" s="1"/>
  <c r="AQ784" i="5"/>
  <c r="AP262" i="5"/>
  <c r="AR261" i="5" s="1"/>
  <c r="AQ262" i="5"/>
  <c r="AP566" i="5"/>
  <c r="AR565" i="5" s="1"/>
  <c r="AQ566" i="5"/>
  <c r="AP2945" i="5"/>
  <c r="AR2944" i="5" s="1"/>
  <c r="AQ2945" i="5"/>
  <c r="AQ3159" i="5"/>
  <c r="AP3159" i="5"/>
  <c r="AR3158" i="5" s="1"/>
  <c r="AP3056" i="5"/>
  <c r="AR3055" i="5" s="1"/>
  <c r="AQ3056" i="5"/>
  <c r="AP1793" i="5"/>
  <c r="AR1792" i="5" s="1"/>
  <c r="AQ1793" i="5"/>
  <c r="AP3299" i="5"/>
  <c r="AR3298" i="5" s="1"/>
  <c r="AQ3299" i="5"/>
  <c r="AR2526" i="5"/>
  <c r="AR2558" i="5"/>
  <c r="U2404" i="5"/>
  <c r="S2404" i="5"/>
  <c r="R2404" i="5"/>
  <c r="T2404" i="5"/>
  <c r="Q2404" i="5"/>
  <c r="AA2404" i="5" s="1"/>
  <c r="AP451" i="5"/>
  <c r="AR450" i="5" s="1"/>
  <c r="AQ451" i="5"/>
  <c r="AP724" i="5"/>
  <c r="AR723" i="5" s="1"/>
  <c r="AQ724" i="5"/>
  <c r="AP1456" i="5"/>
  <c r="AQ1456" i="5"/>
  <c r="AR1455" i="5"/>
  <c r="AP424" i="5"/>
  <c r="AR424" i="5" s="1"/>
  <c r="AQ424" i="5"/>
  <c r="AQ954" i="5"/>
  <c r="AP954" i="5"/>
  <c r="AR953" i="5" s="1"/>
  <c r="AD1623" i="5"/>
  <c r="AN1623" i="5" s="1"/>
  <c r="AD2402" i="5"/>
  <c r="AN2402" i="5" s="1"/>
  <c r="AP2373" i="5"/>
  <c r="AR2372" i="5" s="1"/>
  <c r="AQ2373" i="5"/>
  <c r="AP1594" i="5"/>
  <c r="AR1593" i="5" s="1"/>
  <c r="AQ1594" i="5"/>
  <c r="AQ3026" i="5"/>
  <c r="AP3026" i="5"/>
  <c r="AR3025" i="5" s="1"/>
  <c r="AP2055" i="5"/>
  <c r="AR2054" i="5" s="1"/>
  <c r="AQ2055" i="5"/>
  <c r="AE1453" i="5"/>
  <c r="AE2370" i="5"/>
  <c r="AQ2426" i="5"/>
  <c r="AP2426" i="5"/>
  <c r="AR2425" i="5"/>
  <c r="AC1591" i="5"/>
  <c r="AL1591" i="5" s="1"/>
  <c r="AP2732" i="5"/>
  <c r="AR2731" i="5" s="1"/>
  <c r="AQ2732" i="5"/>
  <c r="AD2223" i="5"/>
  <c r="AN2223" i="5" s="1"/>
  <c r="AP1626" i="5"/>
  <c r="AR1625" i="5" s="1"/>
  <c r="AQ1626" i="5"/>
  <c r="AQ2782" i="5"/>
  <c r="AP2782" i="5"/>
  <c r="AR2781" i="5" s="1"/>
  <c r="AD259" i="5"/>
  <c r="AN259" i="5" s="1"/>
  <c r="AP1665" i="5"/>
  <c r="AR1664" i="5" s="1"/>
  <c r="AQ1665" i="5"/>
  <c r="AR1825" i="5"/>
  <c r="AR2053" i="5"/>
  <c r="AR2625" i="5"/>
  <c r="AR2525" i="5"/>
  <c r="AR502" i="5"/>
  <c r="AR2334" i="5"/>
  <c r="AR2290" i="5"/>
  <c r="AD448" i="5"/>
  <c r="AN448" i="5" s="1"/>
  <c r="AC448" i="5"/>
  <c r="AL448" i="5" s="1"/>
  <c r="AE448" i="5"/>
  <c r="AD3296" i="5"/>
  <c r="AN3296" i="5" s="1"/>
  <c r="AE1523" i="5"/>
  <c r="AC3053" i="5"/>
  <c r="AL3053" i="5" s="1"/>
  <c r="AD563" i="5"/>
  <c r="AN563" i="5" s="1"/>
  <c r="AC2002" i="5"/>
  <c r="AL2002" i="5" s="1"/>
  <c r="AE2052" i="5"/>
  <c r="AE2524" i="5"/>
  <c r="AC3097" i="5"/>
  <c r="AL3097" i="5" s="1"/>
  <c r="AE2033" i="5"/>
  <c r="AE673" i="5"/>
  <c r="AC1337" i="5"/>
  <c r="AL1337" i="5" s="1"/>
  <c r="AE1222" i="5"/>
  <c r="AD1824" i="5"/>
  <c r="AN1824" i="5" s="1"/>
  <c r="AC2729" i="5"/>
  <c r="AL2729" i="5" s="1"/>
  <c r="AD3053" i="5"/>
  <c r="AN3053" i="5" s="1"/>
  <c r="AE858" i="5"/>
  <c r="AD1790" i="5"/>
  <c r="AN1790" i="5" s="1"/>
  <c r="AD2524" i="5"/>
  <c r="AN2524" i="5" s="1"/>
  <c r="AD673" i="5"/>
  <c r="AN673" i="5" s="1"/>
  <c r="AC1122" i="5"/>
  <c r="AL1122" i="5" s="1"/>
  <c r="AD923" i="5"/>
  <c r="AN923" i="5" s="1"/>
  <c r="AD2187" i="5"/>
  <c r="AN2187" i="5" s="1"/>
  <c r="AE21" i="5"/>
  <c r="AC1382" i="5"/>
  <c r="AL1382" i="5" s="1"/>
  <c r="AD1493" i="5"/>
  <c r="AN1493" i="5" s="1"/>
  <c r="AC3296" i="5"/>
  <c r="AL3296" i="5" s="1"/>
  <c r="AE3053" i="5"/>
  <c r="AD858" i="5"/>
  <c r="AN858" i="5" s="1"/>
  <c r="AC563" i="5"/>
  <c r="AL563" i="5" s="1"/>
  <c r="AC2052" i="5"/>
  <c r="AL2052" i="5" s="1"/>
  <c r="AC1790" i="5"/>
  <c r="AL1790" i="5" s="1"/>
  <c r="AC2524" i="5"/>
  <c r="AL2524" i="5" s="1"/>
  <c r="AE1122" i="5"/>
  <c r="AC781" i="5"/>
  <c r="AL781" i="5" s="1"/>
  <c r="AC923" i="5"/>
  <c r="AL923" i="5" s="1"/>
  <c r="AE1743" i="5"/>
  <c r="AC1824" i="5"/>
  <c r="AL1824" i="5" s="1"/>
  <c r="AE2729" i="5"/>
  <c r="AE2556" i="5"/>
  <c r="AC858" i="5"/>
  <c r="AL858" i="5" s="1"/>
  <c r="AE563" i="5"/>
  <c r="AE1662" i="5"/>
  <c r="AD382" i="5"/>
  <c r="AN382" i="5" s="1"/>
  <c r="AD1337" i="5"/>
  <c r="AN1337" i="5" s="1"/>
  <c r="AC1222" i="5"/>
  <c r="AL1222" i="5" s="1"/>
  <c r="AE501" i="5"/>
  <c r="AC21" i="5"/>
  <c r="AL21" i="5" s="1"/>
  <c r="AD758" i="5"/>
  <c r="AN758" i="5" s="1"/>
  <c r="AD1523" i="5"/>
  <c r="AN1523" i="5" s="1"/>
  <c r="AC1523" i="5"/>
  <c r="AL1523" i="5" s="1"/>
  <c r="AE951" i="5"/>
  <c r="AC1453" i="5"/>
  <c r="AL1453" i="5" s="1"/>
  <c r="AE1421" i="5"/>
  <c r="AC421" i="5"/>
  <c r="AL421" i="5" s="1"/>
  <c r="AE382" i="5"/>
  <c r="AC382" i="5"/>
  <c r="AL382" i="5" s="1"/>
  <c r="AC1722" i="5"/>
  <c r="AL1722" i="5" s="1"/>
  <c r="AD1722" i="5"/>
  <c r="AN1722" i="5" s="1"/>
  <c r="AC2423" i="5"/>
  <c r="AL2423" i="5" s="1"/>
  <c r="AD951" i="5"/>
  <c r="AN951" i="5" s="1"/>
  <c r="AC356" i="5"/>
  <c r="AL356" i="5" s="1"/>
  <c r="AD356" i="5"/>
  <c r="AN356" i="5" s="1"/>
  <c r="AE356" i="5"/>
  <c r="AD898" i="5"/>
  <c r="AN898" i="5" s="1"/>
  <c r="AC898" i="5"/>
  <c r="AL898" i="5" s="1"/>
  <c r="AE898" i="5"/>
  <c r="AC721" i="5"/>
  <c r="AL721" i="5" s="1"/>
  <c r="AE721" i="5"/>
  <c r="AD721" i="5"/>
  <c r="AN721" i="5" s="1"/>
  <c r="AE1266" i="5"/>
  <c r="AC1266" i="5"/>
  <c r="AL1266" i="5" s="1"/>
  <c r="AD1453" i="5"/>
  <c r="AN1453" i="5" s="1"/>
  <c r="AD421" i="5"/>
  <c r="AN421" i="5" s="1"/>
  <c r="AD781" i="5"/>
  <c r="AN781" i="5" s="1"/>
  <c r="AE1021" i="5"/>
  <c r="AD1021" i="5"/>
  <c r="AN1021" i="5" s="1"/>
  <c r="AC1021" i="5"/>
  <c r="AL1021" i="5" s="1"/>
  <c r="AD1266" i="5"/>
  <c r="AN1266" i="5" s="1"/>
  <c r="Y859" i="5"/>
  <c r="V859" i="5"/>
  <c r="Z859" i="5" s="1"/>
  <c r="AB859" i="5" s="1"/>
  <c r="W859" i="5"/>
  <c r="X859" i="5"/>
  <c r="Y1022" i="5"/>
  <c r="V1022" i="5"/>
  <c r="Z1022" i="5" s="1"/>
  <c r="W1022" i="5"/>
  <c r="X1022" i="5"/>
  <c r="Y782" i="5"/>
  <c r="V782" i="5"/>
  <c r="Z782" i="5" s="1"/>
  <c r="W782" i="5"/>
  <c r="X782" i="5"/>
  <c r="Y759" i="5"/>
  <c r="V759" i="5"/>
  <c r="Z759" i="5" s="1"/>
  <c r="AB759" i="5" s="1"/>
  <c r="W759" i="5"/>
  <c r="X759" i="5"/>
  <c r="Y1123" i="5"/>
  <c r="V1123" i="5"/>
  <c r="Z1123" i="5" s="1"/>
  <c r="W1123" i="5"/>
  <c r="X1123" i="5"/>
  <c r="Y1422" i="5"/>
  <c r="V1422" i="5"/>
  <c r="Z1422" i="5" s="1"/>
  <c r="W1422" i="5"/>
  <c r="X1422" i="5"/>
  <c r="U2372" i="5"/>
  <c r="S2372" i="5"/>
  <c r="R2372" i="5"/>
  <c r="T2372" i="5"/>
  <c r="Q2372" i="5"/>
  <c r="AA2372" i="5" s="1"/>
  <c r="AD2423" i="5"/>
  <c r="AN2423" i="5" s="1"/>
  <c r="X1724" i="5"/>
  <c r="Y1724" i="5"/>
  <c r="V1724" i="5"/>
  <c r="Z1724" i="5" s="1"/>
  <c r="W1724" i="5"/>
  <c r="X2188" i="5"/>
  <c r="Y2188" i="5"/>
  <c r="V2188" i="5"/>
  <c r="Z2188" i="5" s="1"/>
  <c r="AB2188" i="5" s="1"/>
  <c r="W2188" i="5"/>
  <c r="Q2840" i="5"/>
  <c r="AA2840" i="5" s="1"/>
  <c r="U2840" i="5"/>
  <c r="S2840" i="5"/>
  <c r="R2840" i="5"/>
  <c r="T2840" i="5"/>
  <c r="P2226" i="5"/>
  <c r="O2227" i="5"/>
  <c r="AI2227" i="5" s="1"/>
  <c r="T2425" i="5"/>
  <c r="Q2425" i="5"/>
  <c r="AA2425" i="5" s="1"/>
  <c r="R2425" i="5"/>
  <c r="U2425" i="5"/>
  <c r="S2425" i="5"/>
  <c r="AC1662" i="5"/>
  <c r="AL1662" i="5" s="1"/>
  <c r="AD3156" i="5"/>
  <c r="AN3156" i="5" s="1"/>
  <c r="AD3097" i="5"/>
  <c r="AN3097" i="5" s="1"/>
  <c r="O2733" i="5"/>
  <c r="AI2733" i="5" s="1"/>
  <c r="P2732" i="5"/>
  <c r="AD2033" i="5"/>
  <c r="AN2033" i="5" s="1"/>
  <c r="AC2288" i="5"/>
  <c r="AL2288" i="5" s="1"/>
  <c r="AC2223" i="5"/>
  <c r="AL2223" i="5" s="1"/>
  <c r="Y1744" i="5"/>
  <c r="V1744" i="5"/>
  <c r="Z1744" i="5" s="1"/>
  <c r="W1744" i="5"/>
  <c r="X1744" i="5"/>
  <c r="V1976" i="5"/>
  <c r="Z1976" i="5" s="1"/>
  <c r="W1976" i="5"/>
  <c r="X1976" i="5"/>
  <c r="Y1976" i="5"/>
  <c r="W2424" i="5"/>
  <c r="X2424" i="5"/>
  <c r="Y2424" i="5"/>
  <c r="V2424" i="5"/>
  <c r="Z2424" i="5" s="1"/>
  <c r="O2127" i="5"/>
  <c r="AI2127" i="5" s="1"/>
  <c r="P2126" i="5"/>
  <c r="V2003" i="5"/>
  <c r="Z2003" i="5" s="1"/>
  <c r="AB2003" i="5" s="1"/>
  <c r="W2003" i="5"/>
  <c r="X2003" i="5"/>
  <c r="Y2003" i="5"/>
  <c r="X1663" i="5"/>
  <c r="Y1663" i="5"/>
  <c r="V1663" i="5"/>
  <c r="Z1663" i="5" s="1"/>
  <c r="AB1663" i="5" s="1"/>
  <c r="W1663" i="5"/>
  <c r="P2627" i="5"/>
  <c r="O2628" i="5"/>
  <c r="AI2628" i="5" s="1"/>
  <c r="R2526" i="5"/>
  <c r="T2526" i="5"/>
  <c r="S2526" i="5"/>
  <c r="Q2526" i="5"/>
  <c r="AA2526" i="5" s="1"/>
  <c r="U2526" i="5"/>
  <c r="P2559" i="5"/>
  <c r="O2560" i="5"/>
  <c r="AI2560" i="5" s="1"/>
  <c r="P1526" i="5"/>
  <c r="O1527" i="5"/>
  <c r="AI1527" i="5" s="1"/>
  <c r="U2334" i="5"/>
  <c r="R2334" i="5"/>
  <c r="S2334" i="5"/>
  <c r="Q2334" i="5"/>
  <c r="AA2334" i="5" s="1"/>
  <c r="T2334" i="5"/>
  <c r="V2371" i="5"/>
  <c r="Z2371" i="5" s="1"/>
  <c r="AB2371" i="5" s="1"/>
  <c r="AD2371" i="5" s="1"/>
  <c r="AN2371" i="5" s="1"/>
  <c r="W2371" i="5"/>
  <c r="X2371" i="5"/>
  <c r="Y2371" i="5"/>
  <c r="P3056" i="5"/>
  <c r="O3057" i="5"/>
  <c r="AI3057" i="5" s="1"/>
  <c r="T1977" i="5"/>
  <c r="Q1977" i="5"/>
  <c r="AA1977" i="5" s="1"/>
  <c r="U1977" i="5"/>
  <c r="S1977" i="5"/>
  <c r="R1977" i="5"/>
  <c r="Y2124" i="5"/>
  <c r="V2124" i="5"/>
  <c r="Z2124" i="5" s="1"/>
  <c r="W2124" i="5"/>
  <c r="X2124" i="5"/>
  <c r="AD3098" i="5"/>
  <c r="AN3098" i="5" s="1"/>
  <c r="V2839" i="5"/>
  <c r="Z2839" i="5" s="1"/>
  <c r="AB2839" i="5" s="1"/>
  <c r="W2839" i="5"/>
  <c r="X2839" i="5"/>
  <c r="Y2839" i="5"/>
  <c r="P1665" i="5"/>
  <c r="O1666" i="5"/>
  <c r="X357" i="5"/>
  <c r="Y357" i="5"/>
  <c r="V357" i="5"/>
  <c r="Z357" i="5" s="1"/>
  <c r="W357" i="5"/>
  <c r="W564" i="5"/>
  <c r="V564" i="5"/>
  <c r="Z564" i="5" s="1"/>
  <c r="AB564" i="5" s="1"/>
  <c r="X564" i="5"/>
  <c r="Y564" i="5"/>
  <c r="Y899" i="5"/>
  <c r="V899" i="5"/>
  <c r="Z899" i="5" s="1"/>
  <c r="W899" i="5"/>
  <c r="X899" i="5"/>
  <c r="X449" i="5"/>
  <c r="Y449" i="5"/>
  <c r="V449" i="5"/>
  <c r="Z449" i="5" s="1"/>
  <c r="AB449" i="5" s="1"/>
  <c r="W449" i="5"/>
  <c r="Y952" i="5"/>
  <c r="V952" i="5"/>
  <c r="Z952" i="5" s="1"/>
  <c r="AB952" i="5" s="1"/>
  <c r="W952" i="5"/>
  <c r="X952" i="5"/>
  <c r="Y924" i="5"/>
  <c r="V924" i="5"/>
  <c r="Z924" i="5" s="1"/>
  <c r="AB924" i="5" s="1"/>
  <c r="W924" i="5"/>
  <c r="X924" i="5"/>
  <c r="Y1338" i="5"/>
  <c r="W1338" i="5"/>
  <c r="X1338" i="5"/>
  <c r="V1338" i="5"/>
  <c r="Z1338" i="5" s="1"/>
  <c r="AB1338" i="5" s="1"/>
  <c r="AB1422" i="5"/>
  <c r="X422" i="5"/>
  <c r="Y422" i="5"/>
  <c r="V422" i="5"/>
  <c r="Z422" i="5" s="1"/>
  <c r="AB422" i="5" s="1"/>
  <c r="W422" i="5"/>
  <c r="AE1926" i="5"/>
  <c r="Y2224" i="5"/>
  <c r="V2224" i="5"/>
  <c r="Z2224" i="5" s="1"/>
  <c r="W2224" i="5"/>
  <c r="X2224" i="5"/>
  <c r="P2373" i="5"/>
  <c r="O2374" i="5"/>
  <c r="P2841" i="5"/>
  <c r="O2842" i="5"/>
  <c r="AI2842" i="5" s="1"/>
  <c r="AE1975" i="5"/>
  <c r="Y2289" i="5"/>
  <c r="V2289" i="5"/>
  <c r="Z2289" i="5" s="1"/>
  <c r="AB2289" i="5" s="1"/>
  <c r="W2289" i="5"/>
  <c r="X2289" i="5"/>
  <c r="AC1693" i="5"/>
  <c r="AL1693" i="5" s="1"/>
  <c r="U2225" i="5"/>
  <c r="R2225" i="5"/>
  <c r="Q2225" i="5"/>
  <c r="AA2225" i="5" s="1"/>
  <c r="S2225" i="5"/>
  <c r="T2225" i="5"/>
  <c r="AE2002" i="5"/>
  <c r="AD1570" i="5"/>
  <c r="AN1570" i="5" s="1"/>
  <c r="AE2123" i="5"/>
  <c r="AE1790" i="5"/>
  <c r="AC2332" i="5"/>
  <c r="AL2332" i="5" s="1"/>
  <c r="P2426" i="5"/>
  <c r="O2427" i="5"/>
  <c r="AI2427" i="5" s="1"/>
  <c r="AD1591" i="5"/>
  <c r="AN1591" i="5" s="1"/>
  <c r="X3157" i="5"/>
  <c r="V3157" i="5"/>
  <c r="Z3157" i="5" s="1"/>
  <c r="AB3157" i="5" s="1"/>
  <c r="Y3157" i="5"/>
  <c r="W3157" i="5"/>
  <c r="P1696" i="5"/>
  <c r="O1697" i="5"/>
  <c r="AI1697" i="5" s="1"/>
  <c r="AC3156" i="5"/>
  <c r="AL3156" i="5" s="1"/>
  <c r="T2731" i="5"/>
  <c r="S2731" i="5"/>
  <c r="Q2731" i="5"/>
  <c r="AA2731" i="5" s="1"/>
  <c r="U2731" i="5"/>
  <c r="R2731" i="5"/>
  <c r="AC2033" i="5"/>
  <c r="AL2033" i="5" s="1"/>
  <c r="T2944" i="5"/>
  <c r="R2944" i="5"/>
  <c r="Q2944" i="5"/>
  <c r="AA2944" i="5" s="1"/>
  <c r="S2944" i="5"/>
  <c r="U2944" i="5"/>
  <c r="V1825" i="5"/>
  <c r="Z1825" i="5" s="1"/>
  <c r="W1825" i="5"/>
  <c r="X1825" i="5"/>
  <c r="Y1825" i="5"/>
  <c r="AB1976" i="5"/>
  <c r="AE1976" i="5" s="1"/>
  <c r="AB2424" i="5"/>
  <c r="AD2424" i="5" s="1"/>
  <c r="AN2424" i="5" s="1"/>
  <c r="Q2125" i="5"/>
  <c r="AA2125" i="5" s="1"/>
  <c r="T2125" i="5"/>
  <c r="U2125" i="5"/>
  <c r="R2125" i="5"/>
  <c r="S2125" i="5"/>
  <c r="Y1791" i="5"/>
  <c r="V1791" i="5"/>
  <c r="Z1791" i="5" s="1"/>
  <c r="W1791" i="5"/>
  <c r="X1791" i="5"/>
  <c r="AC1743" i="5"/>
  <c r="AL1743" i="5" s="1"/>
  <c r="AE2187" i="5"/>
  <c r="S1625" i="5"/>
  <c r="T1625" i="5"/>
  <c r="Q1625" i="5"/>
  <c r="AA1625" i="5" s="1"/>
  <c r="R1625" i="5"/>
  <c r="U1625" i="5"/>
  <c r="T2626" i="5"/>
  <c r="S2626" i="5"/>
  <c r="Q2626" i="5"/>
  <c r="AA2626" i="5" s="1"/>
  <c r="U2626" i="5"/>
  <c r="R2626" i="5"/>
  <c r="Q2558" i="5"/>
  <c r="AA2558" i="5" s="1"/>
  <c r="U2558" i="5"/>
  <c r="R2558" i="5"/>
  <c r="T2558" i="5"/>
  <c r="S2558" i="5"/>
  <c r="V2943" i="5"/>
  <c r="Z2943" i="5" s="1"/>
  <c r="W2943" i="5"/>
  <c r="Y2943" i="5"/>
  <c r="X2943" i="5"/>
  <c r="O2336" i="5"/>
  <c r="AI2336" i="5" s="1"/>
  <c r="P2335" i="5"/>
  <c r="AC2779" i="5"/>
  <c r="AL2779" i="5" s="1"/>
  <c r="P1827" i="5"/>
  <c r="O1828" i="5"/>
  <c r="AI1828" i="5" s="1"/>
  <c r="Q3055" i="5"/>
  <c r="AA3055" i="5" s="1"/>
  <c r="U3055" i="5"/>
  <c r="R3055" i="5"/>
  <c r="T3055" i="5"/>
  <c r="S3055" i="5"/>
  <c r="AE2942" i="5"/>
  <c r="AE1824" i="5"/>
  <c r="AD2729" i="5"/>
  <c r="AN2729" i="5" s="1"/>
  <c r="AD2839" i="5"/>
  <c r="AN2839" i="5" s="1"/>
  <c r="P2291" i="5"/>
  <c r="O2292" i="5"/>
  <c r="AI2292" i="5" s="1"/>
  <c r="AB357" i="5"/>
  <c r="AC357" i="5" s="1"/>
  <c r="AL357" i="5" s="1"/>
  <c r="Y900" i="5"/>
  <c r="V900" i="5"/>
  <c r="Z900" i="5" s="1"/>
  <c r="AB900" i="5" s="1"/>
  <c r="W900" i="5"/>
  <c r="X900" i="5"/>
  <c r="Y1267" i="5"/>
  <c r="V1267" i="5"/>
  <c r="Z1267" i="5" s="1"/>
  <c r="AB1267" i="5" s="1"/>
  <c r="W1267" i="5"/>
  <c r="X1267" i="5"/>
  <c r="AB899" i="5"/>
  <c r="Y674" i="5"/>
  <c r="V674" i="5"/>
  <c r="Z674" i="5" s="1"/>
  <c r="AB674" i="5" s="1"/>
  <c r="AD674" i="5" s="1"/>
  <c r="AN674" i="5" s="1"/>
  <c r="W674" i="5"/>
  <c r="X674" i="5"/>
  <c r="X383" i="5"/>
  <c r="Y383" i="5"/>
  <c r="V383" i="5"/>
  <c r="Z383" i="5" s="1"/>
  <c r="AB383" i="5" s="1"/>
  <c r="W383" i="5"/>
  <c r="AB1022" i="5"/>
  <c r="AC1022" i="5" s="1"/>
  <c r="AL1022" i="5" s="1"/>
  <c r="AB782" i="5"/>
  <c r="AC782" i="5" s="1"/>
  <c r="AL782" i="5" s="1"/>
  <c r="X260" i="5"/>
  <c r="Y260" i="5"/>
  <c r="V260" i="5"/>
  <c r="Z260" i="5" s="1"/>
  <c r="AB260" i="5" s="1"/>
  <c r="W260" i="5"/>
  <c r="AB1123" i="5"/>
  <c r="AD1123" i="5" s="1"/>
  <c r="AN1123" i="5" s="1"/>
  <c r="AD1422" i="5"/>
  <c r="AN1422" i="5" s="1"/>
  <c r="AB2224" i="5"/>
  <c r="P1594" i="5"/>
  <c r="O1595" i="5"/>
  <c r="AI1595" i="5" s="1"/>
  <c r="P3026" i="5"/>
  <c r="O3027" i="5"/>
  <c r="AI3027" i="5" s="1"/>
  <c r="AB1724" i="5"/>
  <c r="AC1724" i="5" s="1"/>
  <c r="AL1724" i="5" s="1"/>
  <c r="P2055" i="5"/>
  <c r="O2056" i="5"/>
  <c r="AI2056" i="5" s="1"/>
  <c r="W1694" i="5"/>
  <c r="X1694" i="5"/>
  <c r="Y1694" i="5"/>
  <c r="V1694" i="5"/>
  <c r="Z1694" i="5" s="1"/>
  <c r="AB1694" i="5" s="1"/>
  <c r="AE2289" i="5"/>
  <c r="O1747" i="5"/>
  <c r="AI1747" i="5" s="1"/>
  <c r="P1746" i="5"/>
  <c r="AD2332" i="5"/>
  <c r="AN2332" i="5" s="1"/>
  <c r="Y1723" i="5"/>
  <c r="V1723" i="5"/>
  <c r="Z1723" i="5" s="1"/>
  <c r="AB1723" i="5" s="1"/>
  <c r="W1723" i="5"/>
  <c r="X1723" i="5"/>
  <c r="P2190" i="5"/>
  <c r="O2191" i="5"/>
  <c r="AI2191" i="5" s="1"/>
  <c r="R1695" i="5"/>
  <c r="S1695" i="5"/>
  <c r="Q1695" i="5"/>
  <c r="AA1695" i="5" s="1"/>
  <c r="T1695" i="5"/>
  <c r="U1695" i="5"/>
  <c r="X2557" i="5"/>
  <c r="Y2557" i="5"/>
  <c r="V2557" i="5"/>
  <c r="Z2557" i="5" s="1"/>
  <c r="AB2557" i="5" s="1"/>
  <c r="AD2557" i="5" s="1"/>
  <c r="AN2557" i="5" s="1"/>
  <c r="W2557" i="5"/>
  <c r="AD2288" i="5"/>
  <c r="AN2288" i="5" s="1"/>
  <c r="P2945" i="5"/>
  <c r="O2946" i="5"/>
  <c r="AI2946" i="5" s="1"/>
  <c r="AD1976" i="5"/>
  <c r="AN1976" i="5" s="1"/>
  <c r="AB1791" i="5"/>
  <c r="AE1791" i="5" s="1"/>
  <c r="O3160" i="5"/>
  <c r="AI3160" i="5" s="1"/>
  <c r="P3159" i="5"/>
  <c r="AD2003" i="5"/>
  <c r="AN2003" i="5" s="1"/>
  <c r="P1626" i="5"/>
  <c r="O1627" i="5"/>
  <c r="AI1627" i="5" s="1"/>
  <c r="X3297" i="5"/>
  <c r="V3297" i="5"/>
  <c r="Z3297" i="5" s="1"/>
  <c r="AB3297" i="5" s="1"/>
  <c r="W3297" i="5"/>
  <c r="Y3297" i="5"/>
  <c r="P2782" i="5"/>
  <c r="O2783" i="5"/>
  <c r="AI2783" i="5" s="1"/>
  <c r="AD2838" i="5"/>
  <c r="AN2838" i="5" s="1"/>
  <c r="AB2943" i="5"/>
  <c r="AD2943" i="5" s="1"/>
  <c r="AN2943" i="5" s="1"/>
  <c r="R1826" i="5"/>
  <c r="S1826" i="5"/>
  <c r="Q1826" i="5"/>
  <c r="AA1826" i="5" s="1"/>
  <c r="T1826" i="5"/>
  <c r="U1826" i="5"/>
  <c r="X1592" i="5"/>
  <c r="Y1592" i="5"/>
  <c r="V1592" i="5"/>
  <c r="Z1592" i="5" s="1"/>
  <c r="AB1592" i="5" s="1"/>
  <c r="AE1592" i="5" s="1"/>
  <c r="W1592" i="5"/>
  <c r="O1794" i="5"/>
  <c r="AI1794" i="5" s="1"/>
  <c r="P1793" i="5"/>
  <c r="AC3023" i="5"/>
  <c r="AL3023" i="5" s="1"/>
  <c r="AC2839" i="5"/>
  <c r="AL2839" i="5" s="1"/>
  <c r="Q2290" i="5"/>
  <c r="AA2290" i="5" s="1"/>
  <c r="T2290" i="5"/>
  <c r="U2290" i="5"/>
  <c r="R2290" i="5"/>
  <c r="S2290" i="5"/>
  <c r="W2403" i="5"/>
  <c r="X2403" i="5"/>
  <c r="Y2403" i="5"/>
  <c r="V2403" i="5"/>
  <c r="Z2403" i="5" s="1"/>
  <c r="U3298" i="5"/>
  <c r="R3298" i="5"/>
  <c r="T3298" i="5"/>
  <c r="Q3298" i="5"/>
  <c r="AA3298" i="5" s="1"/>
  <c r="S3298" i="5"/>
  <c r="X2780" i="5"/>
  <c r="Y2780" i="5"/>
  <c r="V2780" i="5"/>
  <c r="Z2780" i="5" s="1"/>
  <c r="W2780" i="5"/>
  <c r="AE357" i="5"/>
  <c r="Y1454" i="5"/>
  <c r="V1454" i="5"/>
  <c r="Z1454" i="5" s="1"/>
  <c r="AB1454" i="5" s="1"/>
  <c r="W1454" i="5"/>
  <c r="X1454" i="5"/>
  <c r="X503" i="5"/>
  <c r="Y503" i="5"/>
  <c r="V503" i="5"/>
  <c r="Z503" i="5" s="1"/>
  <c r="AB503" i="5" s="1"/>
  <c r="W503" i="5"/>
  <c r="Y1383" i="5"/>
  <c r="V1383" i="5"/>
  <c r="Z1383" i="5" s="1"/>
  <c r="AB1383" i="5" s="1"/>
  <c r="AC1383" i="5" s="1"/>
  <c r="AL1383" i="5" s="1"/>
  <c r="W1383" i="5"/>
  <c r="X1383" i="5"/>
  <c r="AD899" i="5"/>
  <c r="AN899" i="5" s="1"/>
  <c r="X502" i="5"/>
  <c r="Y502" i="5"/>
  <c r="V502" i="5"/>
  <c r="Z502" i="5" s="1"/>
  <c r="AB502" i="5" s="1"/>
  <c r="W502" i="5"/>
  <c r="AE1022" i="5"/>
  <c r="AE782" i="5"/>
  <c r="P424" i="5"/>
  <c r="Y722" i="5"/>
  <c r="V722" i="5"/>
  <c r="Z722" i="5" s="1"/>
  <c r="AB722" i="5" s="1"/>
  <c r="W722" i="5"/>
  <c r="X722" i="5"/>
  <c r="AC1123" i="5"/>
  <c r="AL1123" i="5" s="1"/>
  <c r="X22" i="5"/>
  <c r="Y22" i="5"/>
  <c r="V22" i="5"/>
  <c r="Z22" i="5" s="1"/>
  <c r="AB22" i="5" s="1"/>
  <c r="W22" i="5"/>
  <c r="AC1422" i="5"/>
  <c r="AL1422" i="5" s="1"/>
  <c r="Y1223" i="5"/>
  <c r="W1223" i="5"/>
  <c r="X1223" i="5"/>
  <c r="V1223" i="5"/>
  <c r="Z1223" i="5" s="1"/>
  <c r="AB1223" i="5" s="1"/>
  <c r="AC1926" i="5"/>
  <c r="AL1926" i="5" s="1"/>
  <c r="AE2224" i="5"/>
  <c r="AE1623" i="5"/>
  <c r="AE2402" i="5"/>
  <c r="AE2423" i="5"/>
  <c r="V3054" i="5"/>
  <c r="Z3054" i="5" s="1"/>
  <c r="AB3054" i="5" s="1"/>
  <c r="W3054" i="5"/>
  <c r="X3054" i="5"/>
  <c r="Y3054" i="5"/>
  <c r="U1593" i="5"/>
  <c r="S1593" i="5"/>
  <c r="R1593" i="5"/>
  <c r="T1593" i="5"/>
  <c r="Q1593" i="5"/>
  <c r="AA1593" i="5" s="1"/>
  <c r="Q3025" i="5"/>
  <c r="AA3025" i="5" s="1"/>
  <c r="R3025" i="5"/>
  <c r="T3025" i="5"/>
  <c r="U3025" i="5"/>
  <c r="S3025" i="5"/>
  <c r="T2054" i="5"/>
  <c r="Q2054" i="5"/>
  <c r="AA2054" i="5" s="1"/>
  <c r="R2054" i="5"/>
  <c r="U2054" i="5"/>
  <c r="S2054" i="5"/>
  <c r="AC1975" i="5"/>
  <c r="AL1975" i="5" s="1"/>
  <c r="W2730" i="5"/>
  <c r="X2730" i="5"/>
  <c r="Y2730" i="5"/>
  <c r="V2730" i="5"/>
  <c r="Z2730" i="5" s="1"/>
  <c r="AB2730" i="5" s="1"/>
  <c r="AC2838" i="5"/>
  <c r="AL2838" i="5" s="1"/>
  <c r="AC2370" i="5"/>
  <c r="AL2370" i="5" s="1"/>
  <c r="AE1693" i="5"/>
  <c r="AD2123" i="5"/>
  <c r="AN2123" i="5" s="1"/>
  <c r="S1745" i="5"/>
  <c r="Q1745" i="5"/>
  <c r="AA1745" i="5" s="1"/>
  <c r="T1745" i="5"/>
  <c r="U1745" i="5"/>
  <c r="R1745" i="5"/>
  <c r="W3024" i="5"/>
  <c r="X3024" i="5"/>
  <c r="Y3024" i="5"/>
  <c r="V3024" i="5"/>
  <c r="Z3024" i="5" s="1"/>
  <c r="AB3024" i="5" s="1"/>
  <c r="V2053" i="5"/>
  <c r="Z2053" i="5" s="1"/>
  <c r="AB2053" i="5" s="1"/>
  <c r="W2053" i="5"/>
  <c r="X2053" i="5"/>
  <c r="Y2053" i="5"/>
  <c r="R2189" i="5"/>
  <c r="S2189" i="5"/>
  <c r="Q2189" i="5"/>
  <c r="AA2189" i="5" s="1"/>
  <c r="T2189" i="5"/>
  <c r="U2189" i="5"/>
  <c r="AD1662" i="5"/>
  <c r="AN1662" i="5" s="1"/>
  <c r="V2004" i="5"/>
  <c r="Z2004" i="5" s="1"/>
  <c r="AB2004" i="5" s="1"/>
  <c r="W2004" i="5"/>
  <c r="X2004" i="5"/>
  <c r="Y2004" i="5"/>
  <c r="W1624" i="5"/>
  <c r="X1624" i="5"/>
  <c r="Y1624" i="5"/>
  <c r="V1624" i="5"/>
  <c r="Z1624" i="5" s="1"/>
  <c r="AB1624" i="5" s="1"/>
  <c r="Y2625" i="5"/>
  <c r="V2625" i="5"/>
  <c r="Z2625" i="5" s="1"/>
  <c r="AB2625" i="5" s="1"/>
  <c r="W2625" i="5"/>
  <c r="X2625" i="5"/>
  <c r="AE3156" i="5"/>
  <c r="Y2525" i="5"/>
  <c r="V2525" i="5"/>
  <c r="Z2525" i="5" s="1"/>
  <c r="AB2525" i="5" s="1"/>
  <c r="W2525" i="5"/>
  <c r="X2525" i="5"/>
  <c r="Y1524" i="5"/>
  <c r="V1524" i="5"/>
  <c r="Z1524" i="5" s="1"/>
  <c r="AB1524" i="5" s="1"/>
  <c r="W1524" i="5"/>
  <c r="X1524" i="5"/>
  <c r="Y2333" i="5"/>
  <c r="V2333" i="5"/>
  <c r="Z2333" i="5" s="1"/>
  <c r="AB2333" i="5" s="1"/>
  <c r="W2333" i="5"/>
  <c r="X2333" i="5"/>
  <c r="AB1825" i="5"/>
  <c r="AE1825" i="5" s="1"/>
  <c r="AE2223" i="5"/>
  <c r="AB1744" i="5"/>
  <c r="U3158" i="5"/>
  <c r="T3158" i="5"/>
  <c r="R3158" i="5"/>
  <c r="Q3158" i="5"/>
  <c r="AA3158" i="5" s="1"/>
  <c r="S3158" i="5"/>
  <c r="AC2187" i="5"/>
  <c r="AL2187" i="5" s="1"/>
  <c r="P2527" i="5"/>
  <c r="O2528" i="5"/>
  <c r="AI2528" i="5" s="1"/>
  <c r="T2781" i="5"/>
  <c r="U2781" i="5"/>
  <c r="R2781" i="5"/>
  <c r="Q2781" i="5"/>
  <c r="AA2781" i="5" s="1"/>
  <c r="S2781" i="5"/>
  <c r="Q1525" i="5"/>
  <c r="AA1525" i="5" s="1"/>
  <c r="S1525" i="5"/>
  <c r="T1525" i="5"/>
  <c r="U1525" i="5"/>
  <c r="R1525" i="5"/>
  <c r="AE2779" i="5"/>
  <c r="O1979" i="5"/>
  <c r="AI1979" i="5" s="1"/>
  <c r="P1978" i="5"/>
  <c r="AB2124" i="5"/>
  <c r="AE2124" i="5" s="1"/>
  <c r="U1792" i="5"/>
  <c r="S1792" i="5"/>
  <c r="R1792" i="5"/>
  <c r="T1792" i="5"/>
  <c r="Q1792" i="5"/>
  <c r="AA1792" i="5" s="1"/>
  <c r="AC3098" i="5"/>
  <c r="AL3098" i="5" s="1"/>
  <c r="AC2032" i="5"/>
  <c r="AL2032" i="5" s="1"/>
  <c r="AE1722" i="5"/>
  <c r="Q1664" i="5"/>
  <c r="AA1664" i="5" s="1"/>
  <c r="U1664" i="5"/>
  <c r="R1664" i="5"/>
  <c r="T1664" i="5"/>
  <c r="S1664" i="5"/>
  <c r="AB2403" i="5"/>
  <c r="AD2403" i="5" s="1"/>
  <c r="AN2403" i="5" s="1"/>
  <c r="P3299" i="5"/>
  <c r="O3300" i="5"/>
  <c r="AI3300" i="5" s="1"/>
  <c r="AB2780" i="5"/>
  <c r="AC2780" i="5" s="1"/>
  <c r="AL2780" i="5" s="1"/>
  <c r="P1929" i="5"/>
  <c r="O1930" i="5"/>
  <c r="AI1930" i="5" s="1"/>
  <c r="S1928" i="5"/>
  <c r="T1928" i="5"/>
  <c r="Q1928" i="5"/>
  <c r="AA1928" i="5" s="1"/>
  <c r="U1928" i="5"/>
  <c r="R1928" i="5"/>
  <c r="X1927" i="5"/>
  <c r="Y1927" i="5"/>
  <c r="V1927" i="5"/>
  <c r="Z1927" i="5" s="1"/>
  <c r="AB1927" i="5" s="1"/>
  <c r="W1927" i="5"/>
  <c r="AC1493" i="5"/>
  <c r="AL1493" i="5" s="1"/>
  <c r="AE1493" i="5"/>
  <c r="Y1494" i="5"/>
  <c r="V1494" i="5"/>
  <c r="Z1494" i="5" s="1"/>
  <c r="AB1494" i="5" s="1"/>
  <c r="W1494" i="5"/>
  <c r="X1494" i="5"/>
  <c r="O1386" i="5"/>
  <c r="AI1386" i="5" s="1"/>
  <c r="P1385" i="5"/>
  <c r="U450" i="5"/>
  <c r="T450" i="5"/>
  <c r="R450" i="5"/>
  <c r="S450" i="5"/>
  <c r="Q450" i="5"/>
  <c r="AA450" i="5" s="1"/>
  <c r="O25" i="5"/>
  <c r="AI25" i="5" s="1"/>
  <c r="P24" i="5"/>
  <c r="U423" i="5"/>
  <c r="R423" i="5"/>
  <c r="S423" i="5"/>
  <c r="T423" i="5"/>
  <c r="Q423" i="5"/>
  <c r="AA423" i="5" s="1"/>
  <c r="O1226" i="5"/>
  <c r="AI1226" i="5" s="1"/>
  <c r="P1225" i="5"/>
  <c r="O263" i="5"/>
  <c r="AI263" i="5" s="1"/>
  <c r="P262" i="5"/>
  <c r="O567" i="5"/>
  <c r="AI567" i="5" s="1"/>
  <c r="P566" i="5"/>
  <c r="R675" i="5"/>
  <c r="U675" i="5"/>
  <c r="Q675" i="5"/>
  <c r="AA675" i="5" s="1"/>
  <c r="S675" i="5"/>
  <c r="T675" i="5"/>
  <c r="U760" i="5"/>
  <c r="R760" i="5"/>
  <c r="S760" i="5"/>
  <c r="T760" i="5"/>
  <c r="Q760" i="5"/>
  <c r="AA760" i="5" s="1"/>
  <c r="U1423" i="5"/>
  <c r="S1423" i="5"/>
  <c r="T1423" i="5"/>
  <c r="Q1423" i="5"/>
  <c r="AA1423" i="5" s="1"/>
  <c r="R1423" i="5"/>
  <c r="O1457" i="5"/>
  <c r="AI1457" i="5" s="1"/>
  <c r="P1456" i="5"/>
  <c r="U1268" i="5"/>
  <c r="T1268" i="5"/>
  <c r="R1268" i="5"/>
  <c r="S1268" i="5"/>
  <c r="Q1268" i="5"/>
  <c r="AA1268" i="5" s="1"/>
  <c r="U424" i="5"/>
  <c r="R424" i="5"/>
  <c r="S424" i="5"/>
  <c r="Q424" i="5"/>
  <c r="AA424" i="5" s="1"/>
  <c r="T424" i="5"/>
  <c r="O955" i="5"/>
  <c r="AI955" i="5" s="1"/>
  <c r="P954" i="5"/>
  <c r="U925" i="5"/>
  <c r="S925" i="5"/>
  <c r="T925" i="5"/>
  <c r="R925" i="5"/>
  <c r="Q925" i="5"/>
  <c r="AA925" i="5" s="1"/>
  <c r="U358" i="5"/>
  <c r="T358" i="5"/>
  <c r="R358" i="5"/>
  <c r="S358" i="5"/>
  <c r="Q358" i="5"/>
  <c r="AA358" i="5" s="1"/>
  <c r="U723" i="5"/>
  <c r="R723" i="5"/>
  <c r="S723" i="5"/>
  <c r="T723" i="5"/>
  <c r="Q723" i="5"/>
  <c r="AA723" i="5" s="1"/>
  <c r="U1455" i="5"/>
  <c r="S1455" i="5"/>
  <c r="T1455" i="5"/>
  <c r="R1455" i="5"/>
  <c r="Q1455" i="5"/>
  <c r="AA1455" i="5" s="1"/>
  <c r="U953" i="5"/>
  <c r="S953" i="5"/>
  <c r="T953" i="5"/>
  <c r="R953" i="5"/>
  <c r="Q953" i="5"/>
  <c r="AA953" i="5" s="1"/>
  <c r="O785" i="5"/>
  <c r="AI785" i="5" s="1"/>
  <c r="P784" i="5"/>
  <c r="U860" i="5"/>
  <c r="R860" i="5"/>
  <c r="S860" i="5"/>
  <c r="T860" i="5"/>
  <c r="Q860" i="5"/>
  <c r="AA860" i="5" s="1"/>
  <c r="O452" i="5"/>
  <c r="AI452" i="5" s="1"/>
  <c r="P451" i="5"/>
  <c r="O725" i="5"/>
  <c r="AI725" i="5" s="1"/>
  <c r="P724" i="5"/>
  <c r="O862" i="5"/>
  <c r="AI862" i="5" s="1"/>
  <c r="P861" i="5"/>
  <c r="O677" i="5"/>
  <c r="AI677" i="5" s="1"/>
  <c r="P676" i="5"/>
  <c r="U1023" i="5"/>
  <c r="R1023" i="5"/>
  <c r="S1023" i="5"/>
  <c r="T1023" i="5"/>
  <c r="Q1023" i="5"/>
  <c r="AA1023" i="5" s="1"/>
  <c r="O762" i="5"/>
  <c r="AI762" i="5" s="1"/>
  <c r="P761" i="5"/>
  <c r="U1124" i="5"/>
  <c r="R1124" i="5"/>
  <c r="S1124" i="5"/>
  <c r="T1124" i="5"/>
  <c r="Q1124" i="5"/>
  <c r="AA1124" i="5" s="1"/>
  <c r="O1425" i="5"/>
  <c r="AI1425" i="5" s="1"/>
  <c r="P1424" i="5"/>
  <c r="O1270" i="5"/>
  <c r="AI1270" i="5" s="1"/>
  <c r="P1269" i="5"/>
  <c r="U1495" i="5"/>
  <c r="S1495" i="5"/>
  <c r="T1495" i="5"/>
  <c r="R1495" i="5"/>
  <c r="Q1495" i="5"/>
  <c r="AA1495" i="5" s="1"/>
  <c r="O927" i="5"/>
  <c r="AI927" i="5" s="1"/>
  <c r="P926" i="5"/>
  <c r="O360" i="5"/>
  <c r="AI360" i="5" s="1"/>
  <c r="P359" i="5"/>
  <c r="U1339" i="5"/>
  <c r="S1339" i="5"/>
  <c r="T1339" i="5"/>
  <c r="R1339" i="5"/>
  <c r="Q1339" i="5"/>
  <c r="AA1339" i="5" s="1"/>
  <c r="O386" i="5"/>
  <c r="AI386" i="5" s="1"/>
  <c r="P385" i="5"/>
  <c r="U1384" i="5"/>
  <c r="T1384" i="5"/>
  <c r="R1384" i="5"/>
  <c r="Q1384" i="5"/>
  <c r="AA1384" i="5" s="1"/>
  <c r="S1384" i="5"/>
  <c r="U384" i="5"/>
  <c r="R384" i="5"/>
  <c r="S384" i="5"/>
  <c r="T384" i="5"/>
  <c r="Q384" i="5"/>
  <c r="AA384" i="5" s="1"/>
  <c r="O1025" i="5"/>
  <c r="AI1025" i="5" s="1"/>
  <c r="P1024" i="5"/>
  <c r="O1126" i="5"/>
  <c r="AI1126" i="5" s="1"/>
  <c r="P1125" i="5"/>
  <c r="U23" i="5"/>
  <c r="S23" i="5"/>
  <c r="T23" i="5"/>
  <c r="R23" i="5"/>
  <c r="Q23" i="5"/>
  <c r="AA23" i="5" s="1"/>
  <c r="O1497" i="5"/>
  <c r="AI1497" i="5" s="1"/>
  <c r="P1496" i="5"/>
  <c r="U1224" i="5"/>
  <c r="T1224" i="5"/>
  <c r="R1224" i="5"/>
  <c r="S1224" i="5"/>
  <c r="Q1224" i="5"/>
  <c r="AA1224" i="5" s="1"/>
  <c r="U783" i="5"/>
  <c r="R783" i="5"/>
  <c r="S783" i="5"/>
  <c r="T783" i="5"/>
  <c r="Q783" i="5"/>
  <c r="AA783" i="5" s="1"/>
  <c r="U261" i="5"/>
  <c r="R261" i="5"/>
  <c r="Q261" i="5"/>
  <c r="AA261" i="5" s="1"/>
  <c r="S261" i="5"/>
  <c r="T261" i="5"/>
  <c r="U565" i="5"/>
  <c r="S565" i="5"/>
  <c r="T565" i="5"/>
  <c r="R565" i="5"/>
  <c r="Q565" i="5"/>
  <c r="AA565" i="5" s="1"/>
  <c r="O1341" i="5"/>
  <c r="AI1341" i="5" s="1"/>
  <c r="P1340" i="5"/>
  <c r="AE2625" i="5" l="1"/>
  <c r="AR2003" i="5"/>
  <c r="AD2625" i="5"/>
  <c r="AN2625" i="5" s="1"/>
  <c r="AD3024" i="5"/>
  <c r="AN3024" i="5" s="1"/>
  <c r="AD900" i="5"/>
  <c r="AN900" i="5" s="1"/>
  <c r="AE1663" i="5"/>
  <c r="AE1524" i="5"/>
  <c r="AE722" i="5"/>
  <c r="AD1663" i="5"/>
  <c r="AN1663" i="5" s="1"/>
  <c r="AQ386" i="5"/>
  <c r="AP386" i="5"/>
  <c r="AR385" i="5" s="1"/>
  <c r="AP1126" i="5"/>
  <c r="AR1125" i="5" s="1"/>
  <c r="AQ1126" i="5"/>
  <c r="AP1425" i="5"/>
  <c r="AQ1425" i="5"/>
  <c r="AQ862" i="5"/>
  <c r="AP862" i="5"/>
  <c r="AR861" i="5" s="1"/>
  <c r="AP452" i="5"/>
  <c r="AQ452" i="5"/>
  <c r="AR451" i="5"/>
  <c r="AD2053" i="5"/>
  <c r="AN2053" i="5" s="1"/>
  <c r="AE3024" i="5"/>
  <c r="AE3054" i="5"/>
  <c r="AC3297" i="5"/>
  <c r="AL3297" i="5" s="1"/>
  <c r="AE1694" i="5"/>
  <c r="AP2056" i="5"/>
  <c r="AR2055" i="5" s="1"/>
  <c r="AQ2056" i="5"/>
  <c r="AC383" i="5"/>
  <c r="AL383" i="5" s="1"/>
  <c r="AC2289" i="5"/>
  <c r="AL2289" i="5" s="1"/>
  <c r="AP1527" i="5"/>
  <c r="AQ1527" i="5"/>
  <c r="AQ2127" i="5"/>
  <c r="AP2127" i="5"/>
  <c r="AR1526" i="5"/>
  <c r="AP1025" i="5"/>
  <c r="AR1024" i="5" s="1"/>
  <c r="AQ1025" i="5"/>
  <c r="AP1497" i="5"/>
  <c r="AQ1497" i="5"/>
  <c r="AR1496" i="5"/>
  <c r="AP360" i="5"/>
  <c r="AQ360" i="5"/>
  <c r="AR359" i="5"/>
  <c r="AP263" i="5"/>
  <c r="AR262" i="5" s="1"/>
  <c r="AQ263" i="5"/>
  <c r="AQ1386" i="5"/>
  <c r="AP1386" i="5"/>
  <c r="AR1385" i="5" s="1"/>
  <c r="AQ1930" i="5"/>
  <c r="AP1930" i="5"/>
  <c r="AR1929" i="5" s="1"/>
  <c r="AP1979" i="5"/>
  <c r="AR1978" i="5" s="1"/>
  <c r="AQ1979" i="5"/>
  <c r="AP2528" i="5"/>
  <c r="AR2527" i="5" s="1"/>
  <c r="AQ2528" i="5"/>
  <c r="AC2053" i="5"/>
  <c r="AL2053" i="5" s="1"/>
  <c r="AP1794" i="5"/>
  <c r="AR1793" i="5" s="1"/>
  <c r="AQ1794" i="5"/>
  <c r="AP2783" i="5"/>
  <c r="AR2782" i="5" s="1"/>
  <c r="AQ2783" i="5"/>
  <c r="AP1595" i="5"/>
  <c r="AQ1595" i="5"/>
  <c r="AE383" i="5"/>
  <c r="AP1828" i="5"/>
  <c r="AR1827" i="5" s="1"/>
  <c r="AQ1828" i="5"/>
  <c r="AQ2336" i="5"/>
  <c r="AP2336" i="5"/>
  <c r="AR2335" i="5" s="1"/>
  <c r="AP2427" i="5"/>
  <c r="AQ2427" i="5"/>
  <c r="P2374" i="5"/>
  <c r="AI2374" i="5"/>
  <c r="P1666" i="5"/>
  <c r="AI1666" i="5"/>
  <c r="AP3057" i="5"/>
  <c r="AR3056" i="5" s="1"/>
  <c r="AQ3057" i="5"/>
  <c r="AQ2628" i="5"/>
  <c r="AP2628" i="5"/>
  <c r="AR2627" i="5" s="1"/>
  <c r="AP2733" i="5"/>
  <c r="AQ2733" i="5"/>
  <c r="AR2732" i="5"/>
  <c r="AR1723" i="5"/>
  <c r="AR2126" i="5"/>
  <c r="AR1424" i="5"/>
  <c r="AP677" i="5"/>
  <c r="AQ677" i="5"/>
  <c r="AR676" i="5"/>
  <c r="AP725" i="5"/>
  <c r="AR724" i="5" s="1"/>
  <c r="AQ725" i="5"/>
  <c r="AP955" i="5"/>
  <c r="AR954" i="5" s="1"/>
  <c r="AQ955" i="5"/>
  <c r="AP1457" i="5"/>
  <c r="AR1456" i="5" s="1"/>
  <c r="AQ1457" i="5"/>
  <c r="AP25" i="5"/>
  <c r="AR24" i="5" s="1"/>
  <c r="AQ25" i="5"/>
  <c r="AQ2946" i="5"/>
  <c r="AP2946" i="5"/>
  <c r="AQ2191" i="5"/>
  <c r="AP2191" i="5"/>
  <c r="AR2190" i="5" s="1"/>
  <c r="AQ1747" i="5"/>
  <c r="AP1747" i="5"/>
  <c r="AR1746" i="5" s="1"/>
  <c r="AQ2292" i="5"/>
  <c r="AP2292" i="5"/>
  <c r="AR2291" i="5" s="1"/>
  <c r="AP1697" i="5"/>
  <c r="AR1696" i="5" s="1"/>
  <c r="AQ1697" i="5"/>
  <c r="AP2560" i="5"/>
  <c r="AR2559" i="5" s="1"/>
  <c r="AQ2560" i="5"/>
  <c r="AP2227" i="5"/>
  <c r="AR2226" i="5" s="1"/>
  <c r="AQ2227" i="5"/>
  <c r="AR1594" i="5"/>
  <c r="AP1270" i="5"/>
  <c r="AR1269" i="5" s="1"/>
  <c r="AQ1270" i="5"/>
  <c r="AP1341" i="5"/>
  <c r="AR1340" i="5" s="1"/>
  <c r="AQ1341" i="5"/>
  <c r="AP927" i="5"/>
  <c r="AR926" i="5" s="1"/>
  <c r="AQ927" i="5"/>
  <c r="AQ762" i="5"/>
  <c r="AP762" i="5"/>
  <c r="AR761" i="5" s="1"/>
  <c r="AP785" i="5"/>
  <c r="AR784" i="5" s="1"/>
  <c r="AQ785" i="5"/>
  <c r="AP567" i="5"/>
  <c r="AR566" i="5" s="1"/>
  <c r="AQ567" i="5"/>
  <c r="AQ1226" i="5"/>
  <c r="AP1226" i="5"/>
  <c r="AR1225" i="5" s="1"/>
  <c r="AQ3300" i="5"/>
  <c r="AP3300" i="5"/>
  <c r="AR3299" i="5" s="1"/>
  <c r="AD722" i="5"/>
  <c r="AN722" i="5" s="1"/>
  <c r="AE3297" i="5"/>
  <c r="AP1627" i="5"/>
  <c r="AR1626" i="5" s="1"/>
  <c r="AQ1627" i="5"/>
  <c r="AP3160" i="5"/>
  <c r="AR3159" i="5" s="1"/>
  <c r="AQ3160" i="5"/>
  <c r="AP3027" i="5"/>
  <c r="AR3026" i="5" s="1"/>
  <c r="AQ3027" i="5"/>
  <c r="AD260" i="5"/>
  <c r="AN260" i="5" s="1"/>
  <c r="AC1267" i="5"/>
  <c r="AL1267" i="5" s="1"/>
  <c r="AQ2842" i="5"/>
  <c r="AP2842" i="5"/>
  <c r="AR2841" i="5" s="1"/>
  <c r="AC1663" i="5"/>
  <c r="AL1663" i="5" s="1"/>
  <c r="AR2426" i="5"/>
  <c r="AR423" i="5"/>
  <c r="X2404" i="5"/>
  <c r="AD2404" i="5" s="1"/>
  <c r="AN2404" i="5" s="1"/>
  <c r="Y2404" i="5"/>
  <c r="V2404" i="5"/>
  <c r="Z2404" i="5" s="1"/>
  <c r="AB2404" i="5" s="1"/>
  <c r="W2404" i="5"/>
  <c r="AC2404" i="5" s="1"/>
  <c r="AL2404" i="5" s="1"/>
  <c r="AR1977" i="5"/>
  <c r="AR1695" i="5"/>
  <c r="AR2225" i="5"/>
  <c r="AR1423" i="5"/>
  <c r="AC422" i="5"/>
  <c r="AL422" i="5" s="1"/>
  <c r="AD422" i="5"/>
  <c r="AN422" i="5" s="1"/>
  <c r="AC449" i="5"/>
  <c r="AL449" i="5" s="1"/>
  <c r="AE449" i="5"/>
  <c r="AE952" i="5"/>
  <c r="AD952" i="5"/>
  <c r="AN952" i="5" s="1"/>
  <c r="AC2625" i="5"/>
  <c r="AL2625" i="5" s="1"/>
  <c r="AD2004" i="5"/>
  <c r="AN2004" i="5" s="1"/>
  <c r="AC3024" i="5"/>
  <c r="AL3024" i="5" s="1"/>
  <c r="AC3054" i="5"/>
  <c r="AL3054" i="5" s="1"/>
  <c r="AD22" i="5"/>
  <c r="AN22" i="5" s="1"/>
  <c r="AC502" i="5"/>
  <c r="AL502" i="5" s="1"/>
  <c r="AD1267" i="5"/>
  <c r="AN1267" i="5" s="1"/>
  <c r="AC1791" i="5"/>
  <c r="AL1791" i="5" s="1"/>
  <c r="AD1927" i="5"/>
  <c r="AN1927" i="5" s="1"/>
  <c r="AC2004" i="5"/>
  <c r="AL2004" i="5" s="1"/>
  <c r="AC22" i="5"/>
  <c r="AL22" i="5" s="1"/>
  <c r="AD1454" i="5"/>
  <c r="AN1454" i="5" s="1"/>
  <c r="AD2780" i="5"/>
  <c r="AN2780" i="5" s="1"/>
  <c r="AE2557" i="5"/>
  <c r="AC260" i="5"/>
  <c r="AL260" i="5" s="1"/>
  <c r="AE674" i="5"/>
  <c r="AC899" i="5"/>
  <c r="AL899" i="5" s="1"/>
  <c r="AE1422" i="5"/>
  <c r="AE502" i="5"/>
  <c r="AE422" i="5"/>
  <c r="AD449" i="5"/>
  <c r="AN449" i="5" s="1"/>
  <c r="AE2188" i="5"/>
  <c r="AD782" i="5"/>
  <c r="AN782" i="5" s="1"/>
  <c r="AD1022" i="5"/>
  <c r="AN1022" i="5" s="1"/>
  <c r="AE1927" i="5"/>
  <c r="AE2004" i="5"/>
  <c r="AE22" i="5"/>
  <c r="AD502" i="5"/>
  <c r="AN502" i="5" s="1"/>
  <c r="AD3297" i="5"/>
  <c r="AN3297" i="5" s="1"/>
  <c r="AC2557" i="5"/>
  <c r="AL2557" i="5" s="1"/>
  <c r="AC1723" i="5"/>
  <c r="AL1723" i="5" s="1"/>
  <c r="AE260" i="5"/>
  <c r="AC674" i="5"/>
  <c r="AL674" i="5" s="1"/>
  <c r="AE1267" i="5"/>
  <c r="AC924" i="5"/>
  <c r="AL924" i="5" s="1"/>
  <c r="AC952" i="5"/>
  <c r="AL952" i="5" s="1"/>
  <c r="AE899" i="5"/>
  <c r="AD357" i="5"/>
  <c r="AN357" i="5" s="1"/>
  <c r="AD2730" i="5"/>
  <c r="AN2730" i="5" s="1"/>
  <c r="AD1223" i="5"/>
  <c r="AN1223" i="5" s="1"/>
  <c r="AC722" i="5"/>
  <c r="AL722" i="5" s="1"/>
  <c r="AD1383" i="5"/>
  <c r="AN1383" i="5" s="1"/>
  <c r="AD503" i="5"/>
  <c r="AN503" i="5" s="1"/>
  <c r="AE1454" i="5"/>
  <c r="AD383" i="5"/>
  <c r="AN383" i="5" s="1"/>
  <c r="AC1338" i="5"/>
  <c r="AL1338" i="5" s="1"/>
  <c r="AE924" i="5"/>
  <c r="AD924" i="5"/>
  <c r="AN924" i="5" s="1"/>
  <c r="AE759" i="5"/>
  <c r="AC759" i="5"/>
  <c r="AL759" i="5" s="1"/>
  <c r="AD759" i="5"/>
  <c r="AN759" i="5" s="1"/>
  <c r="AD859" i="5"/>
  <c r="AN859" i="5" s="1"/>
  <c r="AE859" i="5"/>
  <c r="AC859" i="5"/>
  <c r="AL859" i="5" s="1"/>
  <c r="AD1624" i="5"/>
  <c r="AN1624" i="5" s="1"/>
  <c r="AC1223" i="5"/>
  <c r="AL1223" i="5" s="1"/>
  <c r="AC503" i="5"/>
  <c r="AL503" i="5" s="1"/>
  <c r="AE1223" i="5"/>
  <c r="AC1454" i="5"/>
  <c r="AL1454" i="5" s="1"/>
  <c r="AE3157" i="5"/>
  <c r="AD3157" i="5"/>
  <c r="AN3157" i="5" s="1"/>
  <c r="AE1338" i="5"/>
  <c r="AD1338" i="5"/>
  <c r="AN1338" i="5" s="1"/>
  <c r="AE564" i="5"/>
  <c r="AD564" i="5"/>
  <c r="AN564" i="5" s="1"/>
  <c r="AE1383" i="5"/>
  <c r="AE503" i="5"/>
  <c r="AC900" i="5"/>
  <c r="AL900" i="5" s="1"/>
  <c r="AE900" i="5"/>
  <c r="AC564" i="5"/>
  <c r="AL564" i="5" s="1"/>
  <c r="Y1224" i="5"/>
  <c r="V1224" i="5"/>
  <c r="Z1224" i="5" s="1"/>
  <c r="AB1224" i="5" s="1"/>
  <c r="W1224" i="5"/>
  <c r="X1224" i="5"/>
  <c r="X384" i="5"/>
  <c r="Y384" i="5"/>
  <c r="V384" i="5"/>
  <c r="Z384" i="5" s="1"/>
  <c r="AB384" i="5" s="1"/>
  <c r="W384" i="5"/>
  <c r="Y1339" i="5"/>
  <c r="W1339" i="5"/>
  <c r="V1339" i="5"/>
  <c r="Z1339" i="5" s="1"/>
  <c r="AB1339" i="5" s="1"/>
  <c r="X1339" i="5"/>
  <c r="X358" i="5"/>
  <c r="Y358" i="5"/>
  <c r="V358" i="5"/>
  <c r="Z358" i="5" s="1"/>
  <c r="AB358" i="5" s="1"/>
  <c r="W358" i="5"/>
  <c r="X424" i="5"/>
  <c r="Y424" i="5"/>
  <c r="V424" i="5"/>
  <c r="Z424" i="5" s="1"/>
  <c r="AB424" i="5" s="1"/>
  <c r="W424" i="5"/>
  <c r="Y1423" i="5"/>
  <c r="W1423" i="5"/>
  <c r="V1423" i="5"/>
  <c r="Z1423" i="5" s="1"/>
  <c r="X1423" i="5"/>
  <c r="X450" i="5"/>
  <c r="Y450" i="5"/>
  <c r="V450" i="5"/>
  <c r="Z450" i="5" s="1"/>
  <c r="AB450" i="5" s="1"/>
  <c r="W450" i="5"/>
  <c r="AD1494" i="5"/>
  <c r="AN1494" i="5" s="1"/>
  <c r="X1664" i="5"/>
  <c r="Y1664" i="5"/>
  <c r="V1664" i="5"/>
  <c r="Z1664" i="5" s="1"/>
  <c r="AB1664" i="5" s="1"/>
  <c r="W1664" i="5"/>
  <c r="O1980" i="5"/>
  <c r="AI1980" i="5" s="1"/>
  <c r="P1979" i="5"/>
  <c r="P2528" i="5"/>
  <c r="O2529" i="5"/>
  <c r="AI2529" i="5" s="1"/>
  <c r="AC2333" i="5"/>
  <c r="AL2333" i="5" s="1"/>
  <c r="AC1524" i="5"/>
  <c r="AL1524" i="5" s="1"/>
  <c r="AC2525" i="5"/>
  <c r="AL2525" i="5" s="1"/>
  <c r="V1745" i="5"/>
  <c r="Z1745" i="5" s="1"/>
  <c r="W1745" i="5"/>
  <c r="X1745" i="5"/>
  <c r="Y1745" i="5"/>
  <c r="V3298" i="5"/>
  <c r="Z3298" i="5" s="1"/>
  <c r="W3298" i="5"/>
  <c r="X3298" i="5"/>
  <c r="Y3298" i="5"/>
  <c r="AC2403" i="5"/>
  <c r="AL2403" i="5" s="1"/>
  <c r="R1793" i="5"/>
  <c r="U1793" i="5"/>
  <c r="S1793" i="5"/>
  <c r="T1793" i="5"/>
  <c r="Q1793" i="5"/>
  <c r="AA1793" i="5" s="1"/>
  <c r="P1627" i="5"/>
  <c r="O1628" i="5"/>
  <c r="AI1628" i="5" s="1"/>
  <c r="P3160" i="5"/>
  <c r="O3161" i="5"/>
  <c r="P2946" i="5"/>
  <c r="O2947" i="5"/>
  <c r="AI2947" i="5" s="1"/>
  <c r="R2190" i="5"/>
  <c r="T2190" i="5"/>
  <c r="S2190" i="5"/>
  <c r="Q2190" i="5"/>
  <c r="AA2190" i="5" s="1"/>
  <c r="U2190" i="5"/>
  <c r="P2056" i="5"/>
  <c r="O2057" i="5"/>
  <c r="AI2057" i="5" s="1"/>
  <c r="R3026" i="5"/>
  <c r="Q3026" i="5"/>
  <c r="AA3026" i="5" s="1"/>
  <c r="S3026" i="5"/>
  <c r="U3026" i="5"/>
  <c r="T3026" i="5"/>
  <c r="R2335" i="5"/>
  <c r="T2335" i="5"/>
  <c r="S2335" i="5"/>
  <c r="Q2335" i="5"/>
  <c r="AA2335" i="5" s="1"/>
  <c r="U2335" i="5"/>
  <c r="AC2943" i="5"/>
  <c r="AL2943" i="5" s="1"/>
  <c r="W2626" i="5"/>
  <c r="X2626" i="5"/>
  <c r="Y2626" i="5"/>
  <c r="V2626" i="5"/>
  <c r="Z2626" i="5" s="1"/>
  <c r="V1625" i="5"/>
  <c r="Z1625" i="5" s="1"/>
  <c r="AB1625" i="5" s="1"/>
  <c r="W1625" i="5"/>
  <c r="X1625" i="5"/>
  <c r="Y1625" i="5"/>
  <c r="AD1825" i="5"/>
  <c r="AN1825" i="5" s="1"/>
  <c r="V2944" i="5"/>
  <c r="Z2944" i="5" s="1"/>
  <c r="X2944" i="5"/>
  <c r="W2944" i="5"/>
  <c r="Y2944" i="5"/>
  <c r="AC3157" i="5"/>
  <c r="AL3157" i="5" s="1"/>
  <c r="T2841" i="5"/>
  <c r="U2841" i="5"/>
  <c r="R2841" i="5"/>
  <c r="Q2841" i="5"/>
  <c r="AA2841" i="5" s="1"/>
  <c r="S2841" i="5"/>
  <c r="AC2224" i="5"/>
  <c r="AL2224" i="5" s="1"/>
  <c r="T1665" i="5"/>
  <c r="Q1665" i="5"/>
  <c r="AA1665" i="5" s="1"/>
  <c r="U1665" i="5"/>
  <c r="S1665" i="5"/>
  <c r="R1665" i="5"/>
  <c r="W1977" i="5"/>
  <c r="X1977" i="5"/>
  <c r="Y1977" i="5"/>
  <c r="V1977" i="5"/>
  <c r="Z1977" i="5" s="1"/>
  <c r="T3056" i="5"/>
  <c r="Q3056" i="5"/>
  <c r="AA3056" i="5" s="1"/>
  <c r="U3056" i="5"/>
  <c r="S3056" i="5"/>
  <c r="R3056" i="5"/>
  <c r="O2561" i="5"/>
  <c r="AI2561" i="5" s="1"/>
  <c r="P2560" i="5"/>
  <c r="P2628" i="5"/>
  <c r="O2629" i="5"/>
  <c r="AI2629" i="5" s="1"/>
  <c r="O2128" i="5"/>
  <c r="AI2128" i="5" s="1"/>
  <c r="P2127" i="5"/>
  <c r="AC2424" i="5"/>
  <c r="AL2424" i="5" s="1"/>
  <c r="AE1744" i="5"/>
  <c r="S2732" i="5"/>
  <c r="R2732" i="5"/>
  <c r="T2732" i="5"/>
  <c r="Q2732" i="5"/>
  <c r="AA2732" i="5" s="1"/>
  <c r="U2732" i="5"/>
  <c r="AE1123" i="5"/>
  <c r="W565" i="5"/>
  <c r="X565" i="5"/>
  <c r="Y565" i="5"/>
  <c r="V565" i="5"/>
  <c r="Z565" i="5" s="1"/>
  <c r="AB565" i="5" s="1"/>
  <c r="Y1384" i="5"/>
  <c r="W1384" i="5"/>
  <c r="V1384" i="5"/>
  <c r="Z1384" i="5" s="1"/>
  <c r="X1384" i="5"/>
  <c r="Y1023" i="5"/>
  <c r="V1023" i="5"/>
  <c r="Z1023" i="5" s="1"/>
  <c r="AB1023" i="5" s="1"/>
  <c r="W1023" i="5"/>
  <c r="X1023" i="5"/>
  <c r="Y953" i="5"/>
  <c r="V953" i="5"/>
  <c r="Z953" i="5" s="1"/>
  <c r="AB953" i="5" s="1"/>
  <c r="W953" i="5"/>
  <c r="X953" i="5"/>
  <c r="Y925" i="5"/>
  <c r="V925" i="5"/>
  <c r="Z925" i="5" s="1"/>
  <c r="AB925" i="5" s="1"/>
  <c r="W925" i="5"/>
  <c r="X925" i="5"/>
  <c r="AB1268" i="5"/>
  <c r="Y1268" i="5"/>
  <c r="V1268" i="5"/>
  <c r="Z1268" i="5" s="1"/>
  <c r="W1268" i="5"/>
  <c r="X1268" i="5"/>
  <c r="AB1423" i="5"/>
  <c r="Y760" i="5"/>
  <c r="V760" i="5"/>
  <c r="Z760" i="5" s="1"/>
  <c r="AB760" i="5" s="1"/>
  <c r="W760" i="5"/>
  <c r="X760" i="5"/>
  <c r="Y675" i="5"/>
  <c r="V675" i="5"/>
  <c r="Z675" i="5" s="1"/>
  <c r="AB675" i="5" s="1"/>
  <c r="W675" i="5"/>
  <c r="X675" i="5"/>
  <c r="X423" i="5"/>
  <c r="Y423" i="5"/>
  <c r="V423" i="5"/>
  <c r="Z423" i="5" s="1"/>
  <c r="AB423" i="5" s="1"/>
  <c r="W423" i="5"/>
  <c r="AC1494" i="5"/>
  <c r="AL1494" i="5" s="1"/>
  <c r="AC1927" i="5"/>
  <c r="AL1927" i="5" s="1"/>
  <c r="W1792" i="5"/>
  <c r="X1792" i="5"/>
  <c r="Y1792" i="5"/>
  <c r="V1792" i="5"/>
  <c r="Z1792" i="5" s="1"/>
  <c r="AB1792" i="5" s="1"/>
  <c r="T2527" i="5"/>
  <c r="Q2527" i="5"/>
  <c r="AA2527" i="5" s="1"/>
  <c r="U2527" i="5"/>
  <c r="S2527" i="5"/>
  <c r="R2527" i="5"/>
  <c r="AE1624" i="5"/>
  <c r="Y2189" i="5"/>
  <c r="V2189" i="5"/>
  <c r="Z2189" i="5" s="1"/>
  <c r="W2189" i="5"/>
  <c r="X2189" i="5"/>
  <c r="AE2730" i="5"/>
  <c r="AB3298" i="5"/>
  <c r="AE3298" i="5" s="1"/>
  <c r="P1794" i="5"/>
  <c r="O1795" i="5"/>
  <c r="AI1795" i="5" s="1"/>
  <c r="U1626" i="5"/>
  <c r="R1626" i="5"/>
  <c r="S1626" i="5"/>
  <c r="Q1626" i="5"/>
  <c r="AA1626" i="5" s="1"/>
  <c r="T1626" i="5"/>
  <c r="R2945" i="5"/>
  <c r="Q2945" i="5"/>
  <c r="AA2945" i="5" s="1"/>
  <c r="T2945" i="5"/>
  <c r="S2945" i="5"/>
  <c r="U2945" i="5"/>
  <c r="AE1723" i="5"/>
  <c r="R1746" i="5"/>
  <c r="T1746" i="5"/>
  <c r="S1746" i="5"/>
  <c r="Q1746" i="5"/>
  <c r="AA1746" i="5" s="1"/>
  <c r="U1746" i="5"/>
  <c r="Q2055" i="5"/>
  <c r="AA2055" i="5" s="1"/>
  <c r="T2055" i="5"/>
  <c r="U2055" i="5"/>
  <c r="R2055" i="5"/>
  <c r="S2055" i="5"/>
  <c r="P1595" i="5"/>
  <c r="O1596" i="5"/>
  <c r="AI1596" i="5" s="1"/>
  <c r="O1829" i="5"/>
  <c r="AI1829" i="5" s="1"/>
  <c r="P1828" i="5"/>
  <c r="P2336" i="5"/>
  <c r="O2337" i="5"/>
  <c r="AI2337" i="5" s="1"/>
  <c r="W2558" i="5"/>
  <c r="X2558" i="5"/>
  <c r="Y2558" i="5"/>
  <c r="V2558" i="5"/>
  <c r="Z2558" i="5" s="1"/>
  <c r="AB2626" i="5"/>
  <c r="Y2125" i="5"/>
  <c r="V2125" i="5"/>
  <c r="Z2125" i="5" s="1"/>
  <c r="W2125" i="5"/>
  <c r="X2125" i="5"/>
  <c r="AE2424" i="5"/>
  <c r="AC1825" i="5"/>
  <c r="AL1825" i="5" s="1"/>
  <c r="P1697" i="5"/>
  <c r="O1698" i="5"/>
  <c r="AI1698" i="5" s="1"/>
  <c r="P2427" i="5"/>
  <c r="O2428" i="5"/>
  <c r="AI2428" i="5" s="1"/>
  <c r="W2225" i="5"/>
  <c r="X2225" i="5"/>
  <c r="Y2225" i="5"/>
  <c r="V2225" i="5"/>
  <c r="Z2225" i="5" s="1"/>
  <c r="S2374" i="5"/>
  <c r="Q2374" i="5"/>
  <c r="AA2374" i="5" s="1"/>
  <c r="T2374" i="5"/>
  <c r="U2374" i="5"/>
  <c r="R2374" i="5"/>
  <c r="AE2839" i="5"/>
  <c r="AB1977" i="5"/>
  <c r="AE1977" i="5" s="1"/>
  <c r="AE2371" i="5"/>
  <c r="V2334" i="5"/>
  <c r="Z2334" i="5" s="1"/>
  <c r="W2334" i="5"/>
  <c r="X2334" i="5"/>
  <c r="Y2334" i="5"/>
  <c r="U2559" i="5"/>
  <c r="S2559" i="5"/>
  <c r="R2559" i="5"/>
  <c r="T2559" i="5"/>
  <c r="Q2559" i="5"/>
  <c r="AA2559" i="5" s="1"/>
  <c r="T2627" i="5"/>
  <c r="Q2627" i="5"/>
  <c r="AA2627" i="5" s="1"/>
  <c r="U2627" i="5"/>
  <c r="S2627" i="5"/>
  <c r="R2627" i="5"/>
  <c r="AC2003" i="5"/>
  <c r="AL2003" i="5" s="1"/>
  <c r="AD1744" i="5"/>
  <c r="AN1744" i="5" s="1"/>
  <c r="O2734" i="5"/>
  <c r="AI2734" i="5" s="1"/>
  <c r="P2733" i="5"/>
  <c r="P2227" i="5"/>
  <c r="O2228" i="5"/>
  <c r="AI2228" i="5" s="1"/>
  <c r="AC2188" i="5"/>
  <c r="AL2188" i="5" s="1"/>
  <c r="X2372" i="5"/>
  <c r="Y2372" i="5"/>
  <c r="V2372" i="5"/>
  <c r="Z2372" i="5" s="1"/>
  <c r="AB2372" i="5" s="1"/>
  <c r="W2372" i="5"/>
  <c r="X261" i="5"/>
  <c r="Y261" i="5"/>
  <c r="V261" i="5"/>
  <c r="Z261" i="5" s="1"/>
  <c r="AB261" i="5" s="1"/>
  <c r="AD261" i="5" s="1"/>
  <c r="AN261" i="5" s="1"/>
  <c r="W261" i="5"/>
  <c r="AB1384" i="5"/>
  <c r="Y1124" i="5"/>
  <c r="V1124" i="5"/>
  <c r="Z1124" i="5" s="1"/>
  <c r="AB1124" i="5" s="1"/>
  <c r="W1124" i="5"/>
  <c r="X1124" i="5"/>
  <c r="Y860" i="5"/>
  <c r="V860" i="5"/>
  <c r="Z860" i="5" s="1"/>
  <c r="AB860" i="5" s="1"/>
  <c r="W860" i="5"/>
  <c r="X860" i="5"/>
  <c r="Y1455" i="5"/>
  <c r="W1455" i="5"/>
  <c r="V1455" i="5"/>
  <c r="Z1455" i="5" s="1"/>
  <c r="AB1455" i="5" s="1"/>
  <c r="X1455" i="5"/>
  <c r="AD1268" i="5"/>
  <c r="AN1268" i="5" s="1"/>
  <c r="AE1423" i="5"/>
  <c r="P3300" i="5"/>
  <c r="O3301" i="5"/>
  <c r="AI3301" i="5" s="1"/>
  <c r="W2781" i="5"/>
  <c r="X2781" i="5"/>
  <c r="Y2781" i="5"/>
  <c r="V2781" i="5"/>
  <c r="Z2781" i="5" s="1"/>
  <c r="AB2781" i="5" s="1"/>
  <c r="AE2333" i="5"/>
  <c r="AE2525" i="5"/>
  <c r="AB1745" i="5"/>
  <c r="AD1745" i="5" s="1"/>
  <c r="AN1745" i="5" s="1"/>
  <c r="X2054" i="5"/>
  <c r="Y2054" i="5"/>
  <c r="V2054" i="5"/>
  <c r="Z2054" i="5" s="1"/>
  <c r="AB2054" i="5" s="1"/>
  <c r="W2054" i="5"/>
  <c r="AE2780" i="5"/>
  <c r="AE2403" i="5"/>
  <c r="AD1592" i="5"/>
  <c r="AN1592" i="5" s="1"/>
  <c r="O2784" i="5"/>
  <c r="AI2784" i="5" s="1"/>
  <c r="P2783" i="5"/>
  <c r="AD1791" i="5"/>
  <c r="AN1791" i="5" s="1"/>
  <c r="X1695" i="5"/>
  <c r="Y1695" i="5"/>
  <c r="V1695" i="5"/>
  <c r="Z1695" i="5" s="1"/>
  <c r="AB1695" i="5" s="1"/>
  <c r="W1695" i="5"/>
  <c r="AD1723" i="5"/>
  <c r="AN1723" i="5" s="1"/>
  <c r="P1747" i="5"/>
  <c r="O1748" i="5"/>
  <c r="AI1748" i="5" s="1"/>
  <c r="AD1694" i="5"/>
  <c r="AN1694" i="5" s="1"/>
  <c r="T1594" i="5"/>
  <c r="U1594" i="5"/>
  <c r="R1594" i="5"/>
  <c r="Q1594" i="5"/>
  <c r="AA1594" i="5" s="1"/>
  <c r="S1594" i="5"/>
  <c r="O2293" i="5"/>
  <c r="AI2293" i="5" s="1"/>
  <c r="P2292" i="5"/>
  <c r="R1827" i="5"/>
  <c r="T1827" i="5"/>
  <c r="S1827" i="5"/>
  <c r="Q1827" i="5"/>
  <c r="AA1827" i="5" s="1"/>
  <c r="U1827" i="5"/>
  <c r="AB2558" i="5"/>
  <c r="AD2626" i="5"/>
  <c r="AN2626" i="5" s="1"/>
  <c r="AB2944" i="5"/>
  <c r="AD2944" i="5" s="1"/>
  <c r="AN2944" i="5" s="1"/>
  <c r="T1696" i="5"/>
  <c r="S1696" i="5"/>
  <c r="Q1696" i="5"/>
  <c r="AA1696" i="5" s="1"/>
  <c r="U1696" i="5"/>
  <c r="R1696" i="5"/>
  <c r="S2426" i="5"/>
  <c r="Q2426" i="5"/>
  <c r="AA2426" i="5" s="1"/>
  <c r="T2426" i="5"/>
  <c r="U2426" i="5"/>
  <c r="R2426" i="5"/>
  <c r="AD2289" i="5"/>
  <c r="AN2289" i="5" s="1"/>
  <c r="R2373" i="5"/>
  <c r="U2373" i="5"/>
  <c r="S2373" i="5"/>
  <c r="T2373" i="5"/>
  <c r="Q2373" i="5"/>
  <c r="AA2373" i="5" s="1"/>
  <c r="AD2124" i="5"/>
  <c r="AN2124" i="5" s="1"/>
  <c r="AB2334" i="5"/>
  <c r="AC2334" i="5" s="1"/>
  <c r="AL2334" i="5" s="1"/>
  <c r="P1527" i="5"/>
  <c r="O1528" i="5"/>
  <c r="AI1528" i="5" s="1"/>
  <c r="AE2003" i="5"/>
  <c r="AC1744" i="5"/>
  <c r="AL1744" i="5" s="1"/>
  <c r="Y2425" i="5"/>
  <c r="V2425" i="5"/>
  <c r="Z2425" i="5" s="1"/>
  <c r="AB2425" i="5" s="1"/>
  <c r="AC2425" i="5" s="1"/>
  <c r="AL2425" i="5" s="1"/>
  <c r="W2425" i="5"/>
  <c r="X2425" i="5"/>
  <c r="S2226" i="5"/>
  <c r="Q2226" i="5"/>
  <c r="AA2226" i="5" s="1"/>
  <c r="T2226" i="5"/>
  <c r="U2226" i="5"/>
  <c r="R2226" i="5"/>
  <c r="W2840" i="5"/>
  <c r="X2840" i="5"/>
  <c r="Y2840" i="5"/>
  <c r="V2840" i="5"/>
  <c r="Z2840" i="5" s="1"/>
  <c r="AE1724" i="5"/>
  <c r="Y783" i="5"/>
  <c r="V783" i="5"/>
  <c r="Z783" i="5" s="1"/>
  <c r="AB783" i="5" s="1"/>
  <c r="W783" i="5"/>
  <c r="X783" i="5"/>
  <c r="X23" i="5"/>
  <c r="Y23" i="5"/>
  <c r="V23" i="5"/>
  <c r="Z23" i="5" s="1"/>
  <c r="AB23" i="5" s="1"/>
  <c r="W23" i="5"/>
  <c r="AC1384" i="5"/>
  <c r="AL1384" i="5" s="1"/>
  <c r="AB723" i="5"/>
  <c r="Y723" i="5"/>
  <c r="V723" i="5"/>
  <c r="Z723" i="5" s="1"/>
  <c r="W723" i="5"/>
  <c r="X723" i="5"/>
  <c r="AD723" i="5" s="1"/>
  <c r="AN723" i="5" s="1"/>
  <c r="AC1268" i="5"/>
  <c r="AL1268" i="5" s="1"/>
  <c r="AD1423" i="5"/>
  <c r="AN1423" i="5" s="1"/>
  <c r="AE1494" i="5"/>
  <c r="U3299" i="5"/>
  <c r="R3299" i="5"/>
  <c r="T3299" i="5"/>
  <c r="S3299" i="5"/>
  <c r="Q3299" i="5"/>
  <c r="AA3299" i="5" s="1"/>
  <c r="R1978" i="5"/>
  <c r="Q1978" i="5"/>
  <c r="AA1978" i="5" s="1"/>
  <c r="S1978" i="5"/>
  <c r="T1978" i="5"/>
  <c r="U1978" i="5"/>
  <c r="X1525" i="5"/>
  <c r="V1525" i="5"/>
  <c r="Z1525" i="5" s="1"/>
  <c r="AB1525" i="5" s="1"/>
  <c r="AC1525" i="5" s="1"/>
  <c r="AL1525" i="5" s="1"/>
  <c r="W1525" i="5"/>
  <c r="Y1525" i="5"/>
  <c r="Y3158" i="5"/>
  <c r="V3158" i="5"/>
  <c r="Z3158" i="5" s="1"/>
  <c r="AB3158" i="5" s="1"/>
  <c r="X3158" i="5"/>
  <c r="W3158" i="5"/>
  <c r="AD2333" i="5"/>
  <c r="AN2333" i="5" s="1"/>
  <c r="AD1524" i="5"/>
  <c r="AN1524" i="5" s="1"/>
  <c r="AD2525" i="5"/>
  <c r="AN2525" i="5" s="1"/>
  <c r="AC1624" i="5"/>
  <c r="AL1624" i="5" s="1"/>
  <c r="AB2189" i="5"/>
  <c r="AC2189" i="5" s="1"/>
  <c r="AL2189" i="5" s="1"/>
  <c r="AE2053" i="5"/>
  <c r="AC2730" i="5"/>
  <c r="AL2730" i="5" s="1"/>
  <c r="Y3025" i="5"/>
  <c r="X3025" i="5"/>
  <c r="V3025" i="5"/>
  <c r="Z3025" i="5" s="1"/>
  <c r="AB3025" i="5" s="1"/>
  <c r="W3025" i="5"/>
  <c r="V1593" i="5"/>
  <c r="Z1593" i="5" s="1"/>
  <c r="AB1593" i="5" s="1"/>
  <c r="W1593" i="5"/>
  <c r="X1593" i="5"/>
  <c r="Y1593" i="5"/>
  <c r="AD3054" i="5"/>
  <c r="AN3054" i="5" s="1"/>
  <c r="Y2290" i="5"/>
  <c r="V2290" i="5"/>
  <c r="Z2290" i="5" s="1"/>
  <c r="AB2290" i="5" s="1"/>
  <c r="W2290" i="5"/>
  <c r="X2290" i="5"/>
  <c r="AC1592" i="5"/>
  <c r="AL1592" i="5" s="1"/>
  <c r="X1826" i="5"/>
  <c r="Y1826" i="5"/>
  <c r="V1826" i="5"/>
  <c r="Z1826" i="5" s="1"/>
  <c r="AB1826" i="5" s="1"/>
  <c r="AE1826" i="5" s="1"/>
  <c r="W1826" i="5"/>
  <c r="R2782" i="5"/>
  <c r="S2782" i="5"/>
  <c r="Q2782" i="5"/>
  <c r="AA2782" i="5" s="1"/>
  <c r="T2782" i="5"/>
  <c r="U2782" i="5"/>
  <c r="S3159" i="5"/>
  <c r="T3159" i="5"/>
  <c r="R3159" i="5"/>
  <c r="Q3159" i="5"/>
  <c r="AA3159" i="5" s="1"/>
  <c r="U3159" i="5"/>
  <c r="P2191" i="5"/>
  <c r="O2192" i="5"/>
  <c r="AI2192" i="5" s="1"/>
  <c r="AC1694" i="5"/>
  <c r="AL1694" i="5" s="1"/>
  <c r="P3027" i="5"/>
  <c r="O3028" i="5"/>
  <c r="AI3028" i="5" s="1"/>
  <c r="Q2291" i="5"/>
  <c r="AA2291" i="5" s="1"/>
  <c r="U2291" i="5"/>
  <c r="R2291" i="5"/>
  <c r="T2291" i="5"/>
  <c r="S2291" i="5"/>
  <c r="X3055" i="5"/>
  <c r="W3055" i="5"/>
  <c r="Y3055" i="5"/>
  <c r="V3055" i="5"/>
  <c r="Z3055" i="5" s="1"/>
  <c r="AB3055" i="5" s="1"/>
  <c r="AE2943" i="5"/>
  <c r="AE2626" i="5"/>
  <c r="AB2125" i="5"/>
  <c r="W2731" i="5"/>
  <c r="X2731" i="5"/>
  <c r="Y2731" i="5"/>
  <c r="V2731" i="5"/>
  <c r="Z2731" i="5" s="1"/>
  <c r="AB2731" i="5" s="1"/>
  <c r="AB2225" i="5"/>
  <c r="P2842" i="5"/>
  <c r="O2843" i="5"/>
  <c r="AI2843" i="5" s="1"/>
  <c r="AD2224" i="5"/>
  <c r="AN2224" i="5" s="1"/>
  <c r="AC2124" i="5"/>
  <c r="AL2124" i="5" s="1"/>
  <c r="P3057" i="5"/>
  <c r="O3058" i="5"/>
  <c r="AI3058" i="5" s="1"/>
  <c r="AC2371" i="5"/>
  <c r="AL2371" i="5" s="1"/>
  <c r="AD2334" i="5"/>
  <c r="AN2334" i="5" s="1"/>
  <c r="S1526" i="5"/>
  <c r="T1526" i="5"/>
  <c r="Q1526" i="5"/>
  <c r="AA1526" i="5" s="1"/>
  <c r="R1526" i="5"/>
  <c r="U1526" i="5"/>
  <c r="Y2526" i="5"/>
  <c r="V2526" i="5"/>
  <c r="Z2526" i="5" s="1"/>
  <c r="AB2526" i="5" s="1"/>
  <c r="W2526" i="5"/>
  <c r="X2526" i="5"/>
  <c r="T2126" i="5"/>
  <c r="S2126" i="5"/>
  <c r="Q2126" i="5"/>
  <c r="AA2126" i="5" s="1"/>
  <c r="U2126" i="5"/>
  <c r="R2126" i="5"/>
  <c r="AC1976" i="5"/>
  <c r="AL1976" i="5" s="1"/>
  <c r="AB2840" i="5"/>
  <c r="AD2188" i="5"/>
  <c r="AN2188" i="5" s="1"/>
  <c r="AD1724" i="5"/>
  <c r="AN1724" i="5" s="1"/>
  <c r="P1930" i="5"/>
  <c r="O1931" i="5"/>
  <c r="AI1931" i="5" s="1"/>
  <c r="W1928" i="5"/>
  <c r="X1928" i="5"/>
  <c r="Y1928" i="5"/>
  <c r="V1928" i="5"/>
  <c r="Z1928" i="5" s="1"/>
  <c r="AB1928" i="5" s="1"/>
  <c r="R1929" i="5"/>
  <c r="S1929" i="5"/>
  <c r="T1929" i="5"/>
  <c r="Q1929" i="5"/>
  <c r="AA1929" i="5" s="1"/>
  <c r="U1929" i="5"/>
  <c r="Y1495" i="5"/>
  <c r="V1495" i="5"/>
  <c r="Z1495" i="5" s="1"/>
  <c r="AB1495" i="5" s="1"/>
  <c r="W1495" i="5"/>
  <c r="X1495" i="5"/>
  <c r="U1340" i="5"/>
  <c r="T1340" i="5"/>
  <c r="S1340" i="5"/>
  <c r="R1340" i="5"/>
  <c r="Q1340" i="5"/>
  <c r="AA1340" i="5" s="1"/>
  <c r="O1026" i="5"/>
  <c r="AI1026" i="5" s="1"/>
  <c r="P1025" i="5"/>
  <c r="O387" i="5"/>
  <c r="AI387" i="5" s="1"/>
  <c r="P386" i="5"/>
  <c r="S761" i="5"/>
  <c r="T761" i="5"/>
  <c r="U761" i="5"/>
  <c r="R761" i="5"/>
  <c r="Q761" i="5"/>
  <c r="AA761" i="5" s="1"/>
  <c r="O678" i="5"/>
  <c r="AI678" i="5" s="1"/>
  <c r="P677" i="5"/>
  <c r="U784" i="5"/>
  <c r="R784" i="5"/>
  <c r="S784" i="5"/>
  <c r="T784" i="5"/>
  <c r="Q784" i="5"/>
  <c r="AA784" i="5" s="1"/>
  <c r="O956" i="5"/>
  <c r="AI956" i="5" s="1"/>
  <c r="P955" i="5"/>
  <c r="O1458" i="5"/>
  <c r="AI1458" i="5" s="1"/>
  <c r="P1457" i="5"/>
  <c r="U1225" i="5"/>
  <c r="R1225" i="5"/>
  <c r="S1225" i="5"/>
  <c r="Q1225" i="5"/>
  <c r="AA1225" i="5" s="1"/>
  <c r="T1225" i="5"/>
  <c r="O26" i="5"/>
  <c r="AI26" i="5" s="1"/>
  <c r="P25" i="5"/>
  <c r="O1342" i="5"/>
  <c r="AI1342" i="5" s="1"/>
  <c r="P1341" i="5"/>
  <c r="U1125" i="5"/>
  <c r="S1125" i="5"/>
  <c r="R1125" i="5"/>
  <c r="Q1125" i="5"/>
  <c r="AA1125" i="5" s="1"/>
  <c r="T1125" i="5"/>
  <c r="O928" i="5"/>
  <c r="AI928" i="5" s="1"/>
  <c r="P927" i="5"/>
  <c r="U1424" i="5"/>
  <c r="T1424" i="5"/>
  <c r="R1424" i="5"/>
  <c r="Q1424" i="5"/>
  <c r="AA1424" i="5" s="1"/>
  <c r="S1424" i="5"/>
  <c r="O763" i="5"/>
  <c r="AI763" i="5" s="1"/>
  <c r="P762" i="5"/>
  <c r="U861" i="5"/>
  <c r="S861" i="5"/>
  <c r="T861" i="5"/>
  <c r="R861" i="5"/>
  <c r="Q861" i="5"/>
  <c r="AA861" i="5" s="1"/>
  <c r="U451" i="5"/>
  <c r="R451" i="5"/>
  <c r="S451" i="5"/>
  <c r="T451" i="5"/>
  <c r="Q451" i="5"/>
  <c r="AA451" i="5" s="1"/>
  <c r="O786" i="5"/>
  <c r="AI786" i="5" s="1"/>
  <c r="P785" i="5"/>
  <c r="O568" i="5"/>
  <c r="AI568" i="5" s="1"/>
  <c r="P567" i="5"/>
  <c r="O1227" i="5"/>
  <c r="AI1227" i="5" s="1"/>
  <c r="P1226" i="5"/>
  <c r="O1498" i="5"/>
  <c r="AI1498" i="5" s="1"/>
  <c r="P1497" i="5"/>
  <c r="U926" i="5"/>
  <c r="T926" i="5"/>
  <c r="Q926" i="5"/>
  <c r="AA926" i="5" s="1"/>
  <c r="S926" i="5"/>
  <c r="R926" i="5"/>
  <c r="O1271" i="5"/>
  <c r="AI1271" i="5" s="1"/>
  <c r="P1270" i="5"/>
  <c r="O726" i="5"/>
  <c r="AI726" i="5" s="1"/>
  <c r="P725" i="5"/>
  <c r="U566" i="5"/>
  <c r="T566" i="5"/>
  <c r="R566" i="5"/>
  <c r="Q566" i="5"/>
  <c r="AA566" i="5" s="1"/>
  <c r="S566" i="5"/>
  <c r="U1496" i="5"/>
  <c r="T1496" i="5"/>
  <c r="R1496" i="5"/>
  <c r="Q1496" i="5"/>
  <c r="AA1496" i="5" s="1"/>
  <c r="S1496" i="5"/>
  <c r="O1127" i="5"/>
  <c r="AI1127" i="5" s="1"/>
  <c r="P1126" i="5"/>
  <c r="U359" i="5"/>
  <c r="R359" i="5"/>
  <c r="S359" i="5"/>
  <c r="T359" i="5"/>
  <c r="Q359" i="5"/>
  <c r="AA359" i="5" s="1"/>
  <c r="O1426" i="5"/>
  <c r="AI1426" i="5" s="1"/>
  <c r="P1425" i="5"/>
  <c r="O863" i="5"/>
  <c r="AI863" i="5" s="1"/>
  <c r="P862" i="5"/>
  <c r="O453" i="5"/>
  <c r="AI453" i="5" s="1"/>
  <c r="P452" i="5"/>
  <c r="R262" i="5"/>
  <c r="U262" i="5"/>
  <c r="S262" i="5"/>
  <c r="T262" i="5"/>
  <c r="Q262" i="5"/>
  <c r="AA262" i="5" s="1"/>
  <c r="U1385" i="5"/>
  <c r="R1385" i="5"/>
  <c r="S1385" i="5"/>
  <c r="T1385" i="5"/>
  <c r="Q1385" i="5"/>
  <c r="AA1385" i="5" s="1"/>
  <c r="U1024" i="5"/>
  <c r="R1024" i="5"/>
  <c r="S1024" i="5"/>
  <c r="T1024" i="5"/>
  <c r="Q1024" i="5"/>
  <c r="AA1024" i="5" s="1"/>
  <c r="U385" i="5"/>
  <c r="S385" i="5"/>
  <c r="T385" i="5"/>
  <c r="Q385" i="5"/>
  <c r="AA385" i="5" s="1"/>
  <c r="R385" i="5"/>
  <c r="O361" i="5"/>
  <c r="AI361" i="5" s="1"/>
  <c r="P360" i="5"/>
  <c r="U1269" i="5"/>
  <c r="R1269" i="5"/>
  <c r="S1269" i="5"/>
  <c r="T1269" i="5"/>
  <c r="Q1269" i="5"/>
  <c r="AA1269" i="5" s="1"/>
  <c r="U676" i="5"/>
  <c r="R676" i="5"/>
  <c r="S676" i="5"/>
  <c r="T676" i="5"/>
  <c r="Q676" i="5"/>
  <c r="AA676" i="5" s="1"/>
  <c r="U724" i="5"/>
  <c r="R724" i="5"/>
  <c r="S724" i="5"/>
  <c r="T724" i="5"/>
  <c r="Q724" i="5"/>
  <c r="AA724" i="5" s="1"/>
  <c r="U954" i="5"/>
  <c r="T954" i="5"/>
  <c r="R954" i="5"/>
  <c r="S954" i="5"/>
  <c r="Q954" i="5"/>
  <c r="AA954" i="5" s="1"/>
  <c r="U1456" i="5"/>
  <c r="T1456" i="5"/>
  <c r="R1456" i="5"/>
  <c r="Q1456" i="5"/>
  <c r="AA1456" i="5" s="1"/>
  <c r="S1456" i="5"/>
  <c r="O264" i="5"/>
  <c r="AI264" i="5" s="1"/>
  <c r="P263" i="5"/>
  <c r="U24" i="5"/>
  <c r="T24" i="5"/>
  <c r="R24" i="5"/>
  <c r="S24" i="5"/>
  <c r="Q24" i="5"/>
  <c r="AA24" i="5" s="1"/>
  <c r="O1387" i="5"/>
  <c r="AI1387" i="5" s="1"/>
  <c r="P1386" i="5"/>
  <c r="AE925" i="5" l="1"/>
  <c r="AC925" i="5"/>
  <c r="AL925" i="5" s="1"/>
  <c r="AE2054" i="5"/>
  <c r="AC1792" i="5"/>
  <c r="AL1792" i="5" s="1"/>
  <c r="AD925" i="5"/>
  <c r="AN925" i="5" s="1"/>
  <c r="AE1664" i="5"/>
  <c r="AC1695" i="5"/>
  <c r="AL1695" i="5" s="1"/>
  <c r="AE2781" i="5"/>
  <c r="AE2404" i="5"/>
  <c r="AC1664" i="5"/>
  <c r="AL1664" i="5" s="1"/>
  <c r="AE860" i="5"/>
  <c r="AP1387" i="5"/>
  <c r="AR1386" i="5" s="1"/>
  <c r="AQ1387" i="5"/>
  <c r="AQ1498" i="5"/>
  <c r="AP1498" i="5"/>
  <c r="AR1497" i="5" s="1"/>
  <c r="AP361" i="5"/>
  <c r="AQ361" i="5"/>
  <c r="AR360" i="5"/>
  <c r="AP863" i="5"/>
  <c r="AR862" i="5" s="1"/>
  <c r="AQ863" i="5"/>
  <c r="AP1227" i="5"/>
  <c r="AR1226" i="5" s="1"/>
  <c r="AQ1227" i="5"/>
  <c r="AQ786" i="5"/>
  <c r="AP786" i="5"/>
  <c r="AR785" i="5" s="1"/>
  <c r="AP763" i="5"/>
  <c r="AR763" i="5" s="1"/>
  <c r="AQ763" i="5"/>
  <c r="AQ26" i="5"/>
  <c r="AP26" i="5"/>
  <c r="AR25" i="5" s="1"/>
  <c r="AP678" i="5"/>
  <c r="AR677" i="5" s="1"/>
  <c r="AQ678" i="5"/>
  <c r="AD1928" i="5"/>
  <c r="AN1928" i="5" s="1"/>
  <c r="AQ3058" i="5"/>
  <c r="AP3058" i="5"/>
  <c r="AR3057" i="5" s="1"/>
  <c r="AP2843" i="5"/>
  <c r="AQ2843" i="5"/>
  <c r="AQ3028" i="5"/>
  <c r="AP3028" i="5"/>
  <c r="AR3027" i="5" s="1"/>
  <c r="AD23" i="5"/>
  <c r="AN23" i="5" s="1"/>
  <c r="AC860" i="5"/>
  <c r="AL860" i="5" s="1"/>
  <c r="AQ1698" i="5"/>
  <c r="AP1698" i="5"/>
  <c r="AP1829" i="5"/>
  <c r="AR1828" i="5" s="1"/>
  <c r="AQ1829" i="5"/>
  <c r="AP1795" i="5"/>
  <c r="AQ1795" i="5"/>
  <c r="AP2128" i="5"/>
  <c r="AR2127" i="5" s="1"/>
  <c r="AQ2128" i="5"/>
  <c r="AQ2561" i="5"/>
  <c r="AP2561" i="5"/>
  <c r="AR2560" i="5" s="1"/>
  <c r="AQ2529" i="5"/>
  <c r="AP2529" i="5"/>
  <c r="AR2528" i="5" s="1"/>
  <c r="R1666" i="5"/>
  <c r="U1666" i="5"/>
  <c r="S1666" i="5"/>
  <c r="T1666" i="5"/>
  <c r="Q1666" i="5"/>
  <c r="AA1666" i="5" s="1"/>
  <c r="AQ1426" i="5"/>
  <c r="AP1426" i="5"/>
  <c r="AR1425" i="5" s="1"/>
  <c r="AP264" i="5"/>
  <c r="AR263" i="5" s="1"/>
  <c r="AQ264" i="5"/>
  <c r="AP1127" i="5"/>
  <c r="AR1126" i="5" s="1"/>
  <c r="AQ1127" i="5"/>
  <c r="AP726" i="5"/>
  <c r="AR725" i="5" s="1"/>
  <c r="AQ726" i="5"/>
  <c r="AP956" i="5"/>
  <c r="AR955" i="5" s="1"/>
  <c r="AQ956" i="5"/>
  <c r="AQ1026" i="5"/>
  <c r="AP1026" i="5"/>
  <c r="AR1025" i="5" s="1"/>
  <c r="AC23" i="5"/>
  <c r="AL23" i="5" s="1"/>
  <c r="AQ2734" i="5"/>
  <c r="AP2734" i="5"/>
  <c r="AR2733" i="5" s="1"/>
  <c r="AQ2337" i="5"/>
  <c r="AP2337" i="5"/>
  <c r="AR2336" i="5" s="1"/>
  <c r="AQ1596" i="5"/>
  <c r="AP1596" i="5"/>
  <c r="AR1595" i="5" s="1"/>
  <c r="AC760" i="5"/>
  <c r="AL760" i="5" s="1"/>
  <c r="AP2629" i="5"/>
  <c r="AR2628" i="5" s="1"/>
  <c r="AQ2629" i="5"/>
  <c r="AP2947" i="5"/>
  <c r="AR2946" i="5" s="1"/>
  <c r="AQ2947" i="5"/>
  <c r="AR1627" i="5"/>
  <c r="AQ1628" i="5"/>
  <c r="AP1628" i="5"/>
  <c r="AR2945" i="5"/>
  <c r="AQ2374" i="5"/>
  <c r="AP2374" i="5"/>
  <c r="AR2374" i="5" s="1"/>
  <c r="AQ1342" i="5"/>
  <c r="AP1342" i="5"/>
  <c r="AR1341" i="5" s="1"/>
  <c r="AP1931" i="5"/>
  <c r="AR1930" i="5" s="1"/>
  <c r="AQ1931" i="5"/>
  <c r="AP1528" i="5"/>
  <c r="AR1527" i="5" s="1"/>
  <c r="AQ1528" i="5"/>
  <c r="AP1748" i="5"/>
  <c r="AR1747" i="5" s="1"/>
  <c r="AQ1748" i="5"/>
  <c r="AP3301" i="5"/>
  <c r="AQ3301" i="5"/>
  <c r="AR3300" i="5"/>
  <c r="AP2228" i="5"/>
  <c r="AQ2228" i="5"/>
  <c r="AR2227" i="5"/>
  <c r="AQ2428" i="5"/>
  <c r="AP2428" i="5"/>
  <c r="AR2427" i="5" s="1"/>
  <c r="AP2057" i="5"/>
  <c r="AR2056" i="5" s="1"/>
  <c r="AQ2057" i="5"/>
  <c r="AR2842" i="5"/>
  <c r="AR1794" i="5"/>
  <c r="AP453" i="5"/>
  <c r="AR452" i="5" s="1"/>
  <c r="AQ453" i="5"/>
  <c r="AP568" i="5"/>
  <c r="AR567" i="5" s="1"/>
  <c r="AQ568" i="5"/>
  <c r="AP1271" i="5"/>
  <c r="AR1270" i="5" s="1"/>
  <c r="AQ1271" i="5"/>
  <c r="AP928" i="5"/>
  <c r="AQ928" i="5"/>
  <c r="AR927" i="5"/>
  <c r="AQ1458" i="5"/>
  <c r="AP1458" i="5"/>
  <c r="AR1457" i="5" s="1"/>
  <c r="AP387" i="5"/>
  <c r="AR386" i="5" s="1"/>
  <c r="AQ387" i="5"/>
  <c r="AC2526" i="5"/>
  <c r="AL2526" i="5" s="1"/>
  <c r="AC2944" i="5"/>
  <c r="AL2944" i="5" s="1"/>
  <c r="AD3055" i="5"/>
  <c r="AN3055" i="5" s="1"/>
  <c r="AP2192" i="5"/>
  <c r="AR2191" i="5" s="1"/>
  <c r="AQ2192" i="5"/>
  <c r="AE3158" i="5"/>
  <c r="AP2293" i="5"/>
  <c r="AR2292" i="5" s="1"/>
  <c r="AQ2293" i="5"/>
  <c r="AP2784" i="5"/>
  <c r="AR2783" i="5" s="1"/>
  <c r="AQ2784" i="5"/>
  <c r="AD860" i="5"/>
  <c r="AN860" i="5" s="1"/>
  <c r="P3161" i="5"/>
  <c r="AI3161" i="5"/>
  <c r="AP1980" i="5"/>
  <c r="AR1979" i="5" s="1"/>
  <c r="AQ1980" i="5"/>
  <c r="AP1666" i="5"/>
  <c r="AR1666" i="5" s="1"/>
  <c r="AQ1666" i="5"/>
  <c r="AE423" i="5"/>
  <c r="AD423" i="5"/>
  <c r="AN423" i="5" s="1"/>
  <c r="AC953" i="5"/>
  <c r="AL953" i="5" s="1"/>
  <c r="AE953" i="5"/>
  <c r="AD1023" i="5"/>
  <c r="AN1023" i="5" s="1"/>
  <c r="AE1023" i="5"/>
  <c r="AC1224" i="5"/>
  <c r="AL1224" i="5" s="1"/>
  <c r="AE1224" i="5"/>
  <c r="AD1224" i="5"/>
  <c r="AN1224" i="5" s="1"/>
  <c r="AC783" i="5"/>
  <c r="AL783" i="5" s="1"/>
  <c r="AE2334" i="5"/>
  <c r="AC1023" i="5"/>
  <c r="AL1023" i="5" s="1"/>
  <c r="AD1384" i="5"/>
  <c r="AN1384" i="5" s="1"/>
  <c r="AD2526" i="5"/>
  <c r="AN2526" i="5" s="1"/>
  <c r="AE1593" i="5"/>
  <c r="AC3158" i="5"/>
  <c r="AL3158" i="5" s="1"/>
  <c r="AC723" i="5"/>
  <c r="AL723" i="5" s="1"/>
  <c r="AC1423" i="5"/>
  <c r="AL1423" i="5" s="1"/>
  <c r="AE783" i="5"/>
  <c r="AD2425" i="5"/>
  <c r="AN2425" i="5" s="1"/>
  <c r="AC2054" i="5"/>
  <c r="AL2054" i="5" s="1"/>
  <c r="AD2189" i="5"/>
  <c r="AN2189" i="5" s="1"/>
  <c r="AC423" i="5"/>
  <c r="AL423" i="5" s="1"/>
  <c r="AD953" i="5"/>
  <c r="AN953" i="5" s="1"/>
  <c r="AD1625" i="5"/>
  <c r="AN1625" i="5" s="1"/>
  <c r="AC1593" i="5"/>
  <c r="AL1593" i="5" s="1"/>
  <c r="AE723" i="5"/>
  <c r="AE23" i="5"/>
  <c r="AD783" i="5"/>
  <c r="AN783" i="5" s="1"/>
  <c r="AC1455" i="5"/>
  <c r="AL1455" i="5" s="1"/>
  <c r="AE1124" i="5"/>
  <c r="AC261" i="5"/>
  <c r="AL261" i="5" s="1"/>
  <c r="AE1268" i="5"/>
  <c r="AE1384" i="5"/>
  <c r="AD565" i="5"/>
  <c r="AN565" i="5" s="1"/>
  <c r="AC1625" i="5"/>
  <c r="AL1625" i="5" s="1"/>
  <c r="AD1664" i="5"/>
  <c r="AN1664" i="5" s="1"/>
  <c r="AE2731" i="5"/>
  <c r="AE3055" i="5"/>
  <c r="AD1525" i="5"/>
  <c r="AN1525" i="5" s="1"/>
  <c r="AC450" i="5"/>
  <c r="AL450" i="5" s="1"/>
  <c r="AD450" i="5"/>
  <c r="AN450" i="5" s="1"/>
  <c r="AE450" i="5"/>
  <c r="AD424" i="5"/>
  <c r="AN424" i="5" s="1"/>
  <c r="AE424" i="5"/>
  <c r="AC424" i="5"/>
  <c r="AL424" i="5" s="1"/>
  <c r="AD358" i="5"/>
  <c r="AN358" i="5" s="1"/>
  <c r="AE358" i="5"/>
  <c r="AC358" i="5"/>
  <c r="AL358" i="5" s="1"/>
  <c r="AC1339" i="5"/>
  <c r="AL1339" i="5" s="1"/>
  <c r="AE1339" i="5"/>
  <c r="AD1339" i="5"/>
  <c r="AN1339" i="5" s="1"/>
  <c r="AE384" i="5"/>
  <c r="AD384" i="5"/>
  <c r="AN384" i="5" s="1"/>
  <c r="AC384" i="5"/>
  <c r="AL384" i="5" s="1"/>
  <c r="AD2731" i="5"/>
  <c r="AN2731" i="5" s="1"/>
  <c r="AE3025" i="5"/>
  <c r="AE1525" i="5"/>
  <c r="AE1455" i="5"/>
  <c r="AD1124" i="5"/>
  <c r="AN1124" i="5" s="1"/>
  <c r="AE261" i="5"/>
  <c r="AE675" i="5"/>
  <c r="AD675" i="5"/>
  <c r="AN675" i="5" s="1"/>
  <c r="AC675" i="5"/>
  <c r="AL675" i="5" s="1"/>
  <c r="AE760" i="5"/>
  <c r="AD760" i="5"/>
  <c r="AN760" i="5" s="1"/>
  <c r="AE565" i="5"/>
  <c r="AC565" i="5"/>
  <c r="AL565" i="5" s="1"/>
  <c r="AD1826" i="5"/>
  <c r="AN1826" i="5" s="1"/>
  <c r="AD1455" i="5"/>
  <c r="AN1455" i="5" s="1"/>
  <c r="AC1124" i="5"/>
  <c r="AL1124" i="5" s="1"/>
  <c r="Y1456" i="5"/>
  <c r="W1456" i="5"/>
  <c r="X1456" i="5"/>
  <c r="V1456" i="5"/>
  <c r="Z1456" i="5" s="1"/>
  <c r="Y1269" i="5"/>
  <c r="W1269" i="5"/>
  <c r="V1269" i="5"/>
  <c r="Z1269" i="5" s="1"/>
  <c r="AB1269" i="5" s="1"/>
  <c r="X1269" i="5"/>
  <c r="Y1024" i="5"/>
  <c r="V1024" i="5"/>
  <c r="Z1024" i="5" s="1"/>
  <c r="AB1024" i="5" s="1"/>
  <c r="W1024" i="5"/>
  <c r="X1024" i="5"/>
  <c r="Y861" i="5"/>
  <c r="V861" i="5"/>
  <c r="Z861" i="5" s="1"/>
  <c r="AB861" i="5" s="1"/>
  <c r="W861" i="5"/>
  <c r="X861" i="5"/>
  <c r="AB784" i="5"/>
  <c r="Y784" i="5"/>
  <c r="V784" i="5"/>
  <c r="Z784" i="5" s="1"/>
  <c r="W784" i="5"/>
  <c r="X784" i="5"/>
  <c r="Y1340" i="5"/>
  <c r="V1340" i="5"/>
  <c r="Z1340" i="5" s="1"/>
  <c r="AB1340" i="5" s="1"/>
  <c r="W1340" i="5"/>
  <c r="X1340" i="5"/>
  <c r="AE1928" i="5"/>
  <c r="Y2126" i="5"/>
  <c r="V2126" i="5"/>
  <c r="Z2126" i="5" s="1"/>
  <c r="AB2126" i="5" s="1"/>
  <c r="W2126" i="5"/>
  <c r="X2126" i="5"/>
  <c r="V1526" i="5"/>
  <c r="Z1526" i="5" s="1"/>
  <c r="X1526" i="5"/>
  <c r="Y1526" i="5"/>
  <c r="W1526" i="5"/>
  <c r="U3057" i="5"/>
  <c r="S3057" i="5"/>
  <c r="Q3057" i="5"/>
  <c r="AA3057" i="5" s="1"/>
  <c r="R3057" i="5"/>
  <c r="T3057" i="5"/>
  <c r="Q2842" i="5"/>
  <c r="AA2842" i="5" s="1"/>
  <c r="T2842" i="5"/>
  <c r="U2842" i="5"/>
  <c r="R2842" i="5"/>
  <c r="S2842" i="5"/>
  <c r="AC3055" i="5"/>
  <c r="AL3055" i="5" s="1"/>
  <c r="R3027" i="5"/>
  <c r="T3027" i="5"/>
  <c r="S3027" i="5"/>
  <c r="Q3027" i="5"/>
  <c r="AA3027" i="5" s="1"/>
  <c r="U3027" i="5"/>
  <c r="X3159" i="5"/>
  <c r="Y3159" i="5"/>
  <c r="V3159" i="5"/>
  <c r="Z3159" i="5" s="1"/>
  <c r="W3159" i="5"/>
  <c r="AC2290" i="5"/>
  <c r="AL2290" i="5" s="1"/>
  <c r="AE2425" i="5"/>
  <c r="R1527" i="5"/>
  <c r="S1527" i="5"/>
  <c r="U1527" i="5"/>
  <c r="T1527" i="5"/>
  <c r="Q1527" i="5"/>
  <c r="AA1527" i="5" s="1"/>
  <c r="Q2292" i="5"/>
  <c r="AA2292" i="5" s="1"/>
  <c r="U2292" i="5"/>
  <c r="S2292" i="5"/>
  <c r="R2292" i="5"/>
  <c r="T2292" i="5"/>
  <c r="P1748" i="5"/>
  <c r="O1749" i="5"/>
  <c r="AI1749" i="5" s="1"/>
  <c r="U2783" i="5"/>
  <c r="R2783" i="5"/>
  <c r="T2783" i="5"/>
  <c r="S2783" i="5"/>
  <c r="Q2783" i="5"/>
  <c r="AA2783" i="5" s="1"/>
  <c r="AE2189" i="5"/>
  <c r="P3301" i="5"/>
  <c r="O3302" i="5"/>
  <c r="AI3302" i="5" s="1"/>
  <c r="AD2372" i="5"/>
  <c r="AN2372" i="5" s="1"/>
  <c r="AC2225" i="5"/>
  <c r="AL2225" i="5" s="1"/>
  <c r="S1697" i="5"/>
  <c r="R1697" i="5"/>
  <c r="T1697" i="5"/>
  <c r="Q1697" i="5"/>
  <c r="AA1697" i="5" s="1"/>
  <c r="U1697" i="5"/>
  <c r="AE2125" i="5"/>
  <c r="AD2558" i="5"/>
  <c r="AN2558" i="5" s="1"/>
  <c r="U1828" i="5"/>
  <c r="S1828" i="5"/>
  <c r="R1828" i="5"/>
  <c r="T1828" i="5"/>
  <c r="Q1828" i="5"/>
  <c r="AA1828" i="5" s="1"/>
  <c r="S1595" i="5"/>
  <c r="Q1595" i="5"/>
  <c r="AA1595" i="5" s="1"/>
  <c r="T1595" i="5"/>
  <c r="U1595" i="5"/>
  <c r="R1595" i="5"/>
  <c r="Y2945" i="5"/>
  <c r="V2945" i="5"/>
  <c r="Z2945" i="5" s="1"/>
  <c r="W2945" i="5"/>
  <c r="X2945" i="5"/>
  <c r="R1794" i="5"/>
  <c r="S1794" i="5"/>
  <c r="Q1794" i="5"/>
  <c r="AA1794" i="5" s="1"/>
  <c r="T1794" i="5"/>
  <c r="U1794" i="5"/>
  <c r="AD1792" i="5"/>
  <c r="AN1792" i="5" s="1"/>
  <c r="W2732" i="5"/>
  <c r="X2732" i="5"/>
  <c r="Y2732" i="5"/>
  <c r="V2732" i="5"/>
  <c r="Z2732" i="5" s="1"/>
  <c r="AB2732" i="5" s="1"/>
  <c r="P2128" i="5"/>
  <c r="O2129" i="5"/>
  <c r="AI2129" i="5" s="1"/>
  <c r="O2562" i="5"/>
  <c r="AI2562" i="5" s="1"/>
  <c r="P2561" i="5"/>
  <c r="AD1977" i="5"/>
  <c r="AN1977" i="5" s="1"/>
  <c r="X1665" i="5"/>
  <c r="Y1665" i="5"/>
  <c r="V1665" i="5"/>
  <c r="Z1665" i="5" s="1"/>
  <c r="AB1665" i="5" s="1"/>
  <c r="W1665" i="5"/>
  <c r="Y3026" i="5"/>
  <c r="V3026" i="5"/>
  <c r="Z3026" i="5" s="1"/>
  <c r="AB3026" i="5" s="1"/>
  <c r="AD3026" i="5" s="1"/>
  <c r="AN3026" i="5" s="1"/>
  <c r="W3026" i="5"/>
  <c r="X3026" i="5"/>
  <c r="P2057" i="5"/>
  <c r="O2058" i="5"/>
  <c r="AI2058" i="5" s="1"/>
  <c r="U2946" i="5"/>
  <c r="R2946" i="5"/>
  <c r="S2946" i="5"/>
  <c r="Q2946" i="5"/>
  <c r="AA2946" i="5" s="1"/>
  <c r="T2946" i="5"/>
  <c r="U1627" i="5"/>
  <c r="R1627" i="5"/>
  <c r="T1627" i="5"/>
  <c r="S1627" i="5"/>
  <c r="Q1627" i="5"/>
  <c r="AA1627" i="5" s="1"/>
  <c r="X1793" i="5"/>
  <c r="Y1793" i="5"/>
  <c r="V1793" i="5"/>
  <c r="Z1793" i="5" s="1"/>
  <c r="AB1793" i="5" s="1"/>
  <c r="W1793" i="5"/>
  <c r="AD3298" i="5"/>
  <c r="AN3298" i="5" s="1"/>
  <c r="AC1745" i="5"/>
  <c r="AL1745" i="5" s="1"/>
  <c r="X24" i="5"/>
  <c r="Y24" i="5"/>
  <c r="V24" i="5"/>
  <c r="Z24" i="5" s="1"/>
  <c r="AB24" i="5" s="1"/>
  <c r="W24" i="5"/>
  <c r="AB1456" i="5"/>
  <c r="AD1456" i="5" s="1"/>
  <c r="AN1456" i="5" s="1"/>
  <c r="Y954" i="5"/>
  <c r="V954" i="5"/>
  <c r="Z954" i="5" s="1"/>
  <c r="AB954" i="5" s="1"/>
  <c r="W954" i="5"/>
  <c r="X954" i="5"/>
  <c r="Y1385" i="5"/>
  <c r="W1385" i="5"/>
  <c r="X1385" i="5"/>
  <c r="V1385" i="5"/>
  <c r="Z1385" i="5" s="1"/>
  <c r="AB1385" i="5" s="1"/>
  <c r="X262" i="5"/>
  <c r="Y262" i="5"/>
  <c r="V262" i="5"/>
  <c r="Z262" i="5" s="1"/>
  <c r="W262" i="5"/>
  <c r="X359" i="5"/>
  <c r="Y359" i="5"/>
  <c r="V359" i="5"/>
  <c r="Z359" i="5" s="1"/>
  <c r="AB359" i="5" s="1"/>
  <c r="W359" i="5"/>
  <c r="W566" i="5"/>
  <c r="Y566" i="5"/>
  <c r="V566" i="5"/>
  <c r="Z566" i="5" s="1"/>
  <c r="X566" i="5"/>
  <c r="AE784" i="5"/>
  <c r="Y761" i="5"/>
  <c r="V761" i="5"/>
  <c r="Z761" i="5" s="1"/>
  <c r="W761" i="5"/>
  <c r="X761" i="5"/>
  <c r="AC2731" i="5"/>
  <c r="AL2731" i="5" s="1"/>
  <c r="Y2291" i="5"/>
  <c r="V2291" i="5"/>
  <c r="Z2291" i="5" s="1"/>
  <c r="W2291" i="5"/>
  <c r="X2291" i="5"/>
  <c r="AB3159" i="5"/>
  <c r="AD3159" i="5" s="1"/>
  <c r="AN3159" i="5" s="1"/>
  <c r="Y2782" i="5"/>
  <c r="V2782" i="5"/>
  <c r="Z2782" i="5" s="1"/>
  <c r="W2782" i="5"/>
  <c r="X2782" i="5"/>
  <c r="AD1593" i="5"/>
  <c r="AN1593" i="5" s="1"/>
  <c r="AC3025" i="5"/>
  <c r="AL3025" i="5" s="1"/>
  <c r="AD3158" i="5"/>
  <c r="AN3158" i="5" s="1"/>
  <c r="V1978" i="5"/>
  <c r="Z1978" i="5" s="1"/>
  <c r="AB1978" i="5" s="1"/>
  <c r="W1978" i="5"/>
  <c r="X1978" i="5"/>
  <c r="Y1978" i="5"/>
  <c r="AE2840" i="5"/>
  <c r="Y2226" i="5"/>
  <c r="V2226" i="5"/>
  <c r="Z2226" i="5" s="1"/>
  <c r="AB2226" i="5" s="1"/>
  <c r="W2226" i="5"/>
  <c r="X2226" i="5"/>
  <c r="P2293" i="5"/>
  <c r="O2294" i="5"/>
  <c r="AI2294" i="5" s="1"/>
  <c r="X1594" i="5"/>
  <c r="Y1594" i="5"/>
  <c r="V1594" i="5"/>
  <c r="Z1594" i="5" s="1"/>
  <c r="AB1594" i="5" s="1"/>
  <c r="W1594" i="5"/>
  <c r="Q1747" i="5"/>
  <c r="AA1747" i="5" s="1"/>
  <c r="U1747" i="5"/>
  <c r="S1747" i="5"/>
  <c r="R1747" i="5"/>
  <c r="T1747" i="5"/>
  <c r="AE1695" i="5"/>
  <c r="O2785" i="5"/>
  <c r="AI2785" i="5" s="1"/>
  <c r="P2784" i="5"/>
  <c r="AD2781" i="5"/>
  <c r="AN2781" i="5" s="1"/>
  <c r="T3300" i="5"/>
  <c r="Q3300" i="5"/>
  <c r="AA3300" i="5" s="1"/>
  <c r="S3300" i="5"/>
  <c r="U3300" i="5"/>
  <c r="R3300" i="5"/>
  <c r="AC2372" i="5"/>
  <c r="AL2372" i="5" s="1"/>
  <c r="R2733" i="5"/>
  <c r="Q2733" i="5"/>
  <c r="AA2733" i="5" s="1"/>
  <c r="S2733" i="5"/>
  <c r="T2733" i="5"/>
  <c r="U2733" i="5"/>
  <c r="V2374" i="5"/>
  <c r="Z2374" i="5" s="1"/>
  <c r="W2374" i="5"/>
  <c r="X2374" i="5"/>
  <c r="Y2374" i="5"/>
  <c r="P2428" i="5"/>
  <c r="O2429" i="5"/>
  <c r="AI2429" i="5" s="1"/>
  <c r="AD2125" i="5"/>
  <c r="AN2125" i="5" s="1"/>
  <c r="AC2558" i="5"/>
  <c r="AL2558" i="5" s="1"/>
  <c r="P1829" i="5"/>
  <c r="O1830" i="5"/>
  <c r="AI1830" i="5" s="1"/>
  <c r="Y1626" i="5"/>
  <c r="V1626" i="5"/>
  <c r="Z1626" i="5" s="1"/>
  <c r="AB1626" i="5" s="1"/>
  <c r="W1626" i="5"/>
  <c r="X1626" i="5"/>
  <c r="P2629" i="5"/>
  <c r="O2630" i="5"/>
  <c r="AI2630" i="5" s="1"/>
  <c r="AC1977" i="5"/>
  <c r="AL1977" i="5" s="1"/>
  <c r="W2335" i="5"/>
  <c r="X2335" i="5"/>
  <c r="Y2335" i="5"/>
  <c r="V2335" i="5"/>
  <c r="Z2335" i="5" s="1"/>
  <c r="AB2335" i="5" s="1"/>
  <c r="Q2056" i="5"/>
  <c r="AA2056" i="5" s="1"/>
  <c r="U2056" i="5"/>
  <c r="R2056" i="5"/>
  <c r="T2056" i="5"/>
  <c r="S2056" i="5"/>
  <c r="AC1793" i="5"/>
  <c r="AL1793" i="5" s="1"/>
  <c r="AC3298" i="5"/>
  <c r="AL3298" i="5" s="1"/>
  <c r="AC1456" i="5"/>
  <c r="AL1456" i="5" s="1"/>
  <c r="Y724" i="5"/>
  <c r="V724" i="5"/>
  <c r="Z724" i="5" s="1"/>
  <c r="AB724" i="5" s="1"/>
  <c r="W724" i="5"/>
  <c r="X724" i="5"/>
  <c r="AB262" i="5"/>
  <c r="AC262" i="5" s="1"/>
  <c r="AL262" i="5" s="1"/>
  <c r="AB566" i="5"/>
  <c r="Y926" i="5"/>
  <c r="V926" i="5"/>
  <c r="Z926" i="5" s="1"/>
  <c r="AB926" i="5" s="1"/>
  <c r="W926" i="5"/>
  <c r="X926" i="5"/>
  <c r="P763" i="5"/>
  <c r="Y1125" i="5"/>
  <c r="V1125" i="5"/>
  <c r="Z1125" i="5" s="1"/>
  <c r="AB1125" i="5" s="1"/>
  <c r="AE1125" i="5" s="1"/>
  <c r="W1125" i="5"/>
  <c r="X1125" i="5"/>
  <c r="AD784" i="5"/>
  <c r="AN784" i="5" s="1"/>
  <c r="AC1928" i="5"/>
  <c r="AL1928" i="5" s="1"/>
  <c r="AD2126" i="5"/>
  <c r="AN2126" i="5" s="1"/>
  <c r="AB1526" i="5"/>
  <c r="AD1526" i="5" s="1"/>
  <c r="AN1526" i="5" s="1"/>
  <c r="AB2291" i="5"/>
  <c r="AE2291" i="5" s="1"/>
  <c r="P2192" i="5"/>
  <c r="O2193" i="5"/>
  <c r="AI2193" i="5" s="1"/>
  <c r="AC1826" i="5"/>
  <c r="AL1826" i="5" s="1"/>
  <c r="AE2290" i="5"/>
  <c r="W3299" i="5"/>
  <c r="V3299" i="5"/>
  <c r="Z3299" i="5" s="1"/>
  <c r="AB3299" i="5" s="1"/>
  <c r="AD3299" i="5" s="1"/>
  <c r="AN3299" i="5" s="1"/>
  <c r="X3299" i="5"/>
  <c r="Y3299" i="5"/>
  <c r="AD2840" i="5"/>
  <c r="AN2840" i="5" s="1"/>
  <c r="Y2373" i="5"/>
  <c r="V2373" i="5"/>
  <c r="Z2373" i="5" s="1"/>
  <c r="W2373" i="5"/>
  <c r="X2373" i="5"/>
  <c r="V2426" i="5"/>
  <c r="Z2426" i="5" s="1"/>
  <c r="AB2426" i="5" s="1"/>
  <c r="AE2426" i="5" s="1"/>
  <c r="W2426" i="5"/>
  <c r="X2426" i="5"/>
  <c r="Y2426" i="5"/>
  <c r="AE1594" i="5"/>
  <c r="AD1695" i="5"/>
  <c r="AN1695" i="5" s="1"/>
  <c r="AD2054" i="5"/>
  <c r="AN2054" i="5" s="1"/>
  <c r="AC2781" i="5"/>
  <c r="AL2781" i="5" s="1"/>
  <c r="P2228" i="5"/>
  <c r="O2229" i="5"/>
  <c r="AI2229" i="5" s="1"/>
  <c r="P2734" i="5"/>
  <c r="O2735" i="5"/>
  <c r="AI2735" i="5" s="1"/>
  <c r="AE2225" i="5"/>
  <c r="U2427" i="5"/>
  <c r="R2427" i="5"/>
  <c r="T2427" i="5"/>
  <c r="S2427" i="5"/>
  <c r="Q2427" i="5"/>
  <c r="AA2427" i="5" s="1"/>
  <c r="AC2125" i="5"/>
  <c r="AL2125" i="5" s="1"/>
  <c r="P2337" i="5"/>
  <c r="O2338" i="5"/>
  <c r="AI2338" i="5" s="1"/>
  <c r="X1746" i="5"/>
  <c r="Y1746" i="5"/>
  <c r="V1746" i="5"/>
  <c r="Z1746" i="5" s="1"/>
  <c r="AB1746" i="5" s="1"/>
  <c r="W1746" i="5"/>
  <c r="Y2527" i="5"/>
  <c r="V2527" i="5"/>
  <c r="Z2527" i="5" s="1"/>
  <c r="AB2527" i="5" s="1"/>
  <c r="W2527" i="5"/>
  <c r="AC2527" i="5" s="1"/>
  <c r="AL2527" i="5" s="1"/>
  <c r="X2527" i="5"/>
  <c r="S2628" i="5"/>
  <c r="T2628" i="5"/>
  <c r="Q2628" i="5"/>
  <c r="AA2628" i="5" s="1"/>
  <c r="R2628" i="5"/>
  <c r="U2628" i="5"/>
  <c r="Y2190" i="5"/>
  <c r="V2190" i="5"/>
  <c r="Z2190" i="5" s="1"/>
  <c r="AB2190" i="5" s="1"/>
  <c r="W2190" i="5"/>
  <c r="X2190" i="5"/>
  <c r="T3160" i="5"/>
  <c r="R3160" i="5"/>
  <c r="Q3160" i="5"/>
  <c r="AA3160" i="5" s="1"/>
  <c r="S3160" i="5"/>
  <c r="U3160" i="5"/>
  <c r="AE1793" i="5"/>
  <c r="AE1745" i="5"/>
  <c r="O2530" i="5"/>
  <c r="AI2530" i="5" s="1"/>
  <c r="P2529" i="5"/>
  <c r="Q1979" i="5"/>
  <c r="AA1979" i="5" s="1"/>
  <c r="T1979" i="5"/>
  <c r="U1979" i="5"/>
  <c r="R1979" i="5"/>
  <c r="S1979" i="5"/>
  <c r="AE1456" i="5"/>
  <c r="Y676" i="5"/>
  <c r="V676" i="5"/>
  <c r="Z676" i="5" s="1"/>
  <c r="AB676" i="5" s="1"/>
  <c r="W676" i="5"/>
  <c r="X676" i="5"/>
  <c r="X385" i="5"/>
  <c r="Y385" i="5"/>
  <c r="V385" i="5"/>
  <c r="Z385" i="5" s="1"/>
  <c r="AB385" i="5" s="1"/>
  <c r="W385" i="5"/>
  <c r="AC385" i="5" s="1"/>
  <c r="AL385" i="5" s="1"/>
  <c r="AC566" i="5"/>
  <c r="AL566" i="5" s="1"/>
  <c r="X451" i="5"/>
  <c r="Y451" i="5"/>
  <c r="V451" i="5"/>
  <c r="Z451" i="5" s="1"/>
  <c r="AB451" i="5" s="1"/>
  <c r="W451" i="5"/>
  <c r="Y1424" i="5"/>
  <c r="V1424" i="5"/>
  <c r="Z1424" i="5" s="1"/>
  <c r="AB1424" i="5" s="1"/>
  <c r="W1424" i="5"/>
  <c r="X1424" i="5"/>
  <c r="Y1225" i="5"/>
  <c r="W1225" i="5"/>
  <c r="V1225" i="5"/>
  <c r="Z1225" i="5" s="1"/>
  <c r="AB1225" i="5" s="1"/>
  <c r="X1225" i="5"/>
  <c r="AC784" i="5"/>
  <c r="AL784" i="5" s="1"/>
  <c r="AB761" i="5"/>
  <c r="AD761" i="5" s="1"/>
  <c r="AN761" i="5" s="1"/>
  <c r="AC2126" i="5"/>
  <c r="AL2126" i="5" s="1"/>
  <c r="AE2126" i="5"/>
  <c r="AE2526" i="5"/>
  <c r="P3058" i="5"/>
  <c r="O3059" i="5"/>
  <c r="AI3059" i="5" s="1"/>
  <c r="P2843" i="5"/>
  <c r="O2844" i="5"/>
  <c r="AI2844" i="5" s="1"/>
  <c r="P3028" i="5"/>
  <c r="O3029" i="5"/>
  <c r="AI3029" i="5" s="1"/>
  <c r="S2191" i="5"/>
  <c r="R2191" i="5"/>
  <c r="T2191" i="5"/>
  <c r="Q2191" i="5"/>
  <c r="AA2191" i="5" s="1"/>
  <c r="U2191" i="5"/>
  <c r="AB2782" i="5"/>
  <c r="AE2782" i="5" s="1"/>
  <c r="AD2290" i="5"/>
  <c r="AN2290" i="5" s="1"/>
  <c r="AD3025" i="5"/>
  <c r="AN3025" i="5" s="1"/>
  <c r="AC2840" i="5"/>
  <c r="AL2840" i="5" s="1"/>
  <c r="O1529" i="5"/>
  <c r="AI1529" i="5" s="1"/>
  <c r="P1528" i="5"/>
  <c r="AB2373" i="5"/>
  <c r="V1696" i="5"/>
  <c r="Z1696" i="5" s="1"/>
  <c r="AB1696" i="5" s="1"/>
  <c r="W1696" i="5"/>
  <c r="X1696" i="5"/>
  <c r="Y1696" i="5"/>
  <c r="W1827" i="5"/>
  <c r="X1827" i="5"/>
  <c r="Y1827" i="5"/>
  <c r="V1827" i="5"/>
  <c r="Z1827" i="5" s="1"/>
  <c r="AB1827" i="5" s="1"/>
  <c r="AE2372" i="5"/>
  <c r="R2227" i="5"/>
  <c r="T2227" i="5"/>
  <c r="S2227" i="5"/>
  <c r="Q2227" i="5"/>
  <c r="AA2227" i="5" s="1"/>
  <c r="U2227" i="5"/>
  <c r="W2627" i="5"/>
  <c r="X2627" i="5"/>
  <c r="Y2627" i="5"/>
  <c r="V2627" i="5"/>
  <c r="Z2627" i="5" s="1"/>
  <c r="AB2627" i="5" s="1"/>
  <c r="W2559" i="5"/>
  <c r="X2559" i="5"/>
  <c r="Y2559" i="5"/>
  <c r="V2559" i="5"/>
  <c r="Z2559" i="5" s="1"/>
  <c r="AB2559" i="5" s="1"/>
  <c r="AB2374" i="5"/>
  <c r="AE2374" i="5" s="1"/>
  <c r="AD2225" i="5"/>
  <c r="AN2225" i="5" s="1"/>
  <c r="P1698" i="5"/>
  <c r="O1699" i="5"/>
  <c r="AI1699" i="5" s="1"/>
  <c r="AE2558" i="5"/>
  <c r="Q2336" i="5"/>
  <c r="AA2336" i="5" s="1"/>
  <c r="U2336" i="5"/>
  <c r="S2336" i="5"/>
  <c r="R2336" i="5"/>
  <c r="T2336" i="5"/>
  <c r="P1596" i="5"/>
  <c r="O1597" i="5"/>
  <c r="AI1597" i="5" s="1"/>
  <c r="X2055" i="5"/>
  <c r="Y2055" i="5"/>
  <c r="AE2055" i="5" s="1"/>
  <c r="V2055" i="5"/>
  <c r="Z2055" i="5" s="1"/>
  <c r="AB2055" i="5" s="1"/>
  <c r="W2055" i="5"/>
  <c r="AC2055" i="5" s="1"/>
  <c r="AL2055" i="5" s="1"/>
  <c r="AB2945" i="5"/>
  <c r="AC2945" i="5" s="1"/>
  <c r="AL2945" i="5" s="1"/>
  <c r="P1795" i="5"/>
  <c r="O1796" i="5"/>
  <c r="AI1796" i="5" s="1"/>
  <c r="AE1792" i="5"/>
  <c r="S2127" i="5"/>
  <c r="R2127" i="5"/>
  <c r="T2127" i="5"/>
  <c r="Q2127" i="5"/>
  <c r="AA2127" i="5" s="1"/>
  <c r="U2127" i="5"/>
  <c r="T2560" i="5"/>
  <c r="Q2560" i="5"/>
  <c r="AA2560" i="5" s="1"/>
  <c r="R2560" i="5"/>
  <c r="U2560" i="5"/>
  <c r="S2560" i="5"/>
  <c r="W3056" i="5"/>
  <c r="X3056" i="5"/>
  <c r="V3056" i="5"/>
  <c r="Z3056" i="5" s="1"/>
  <c r="AB3056" i="5" s="1"/>
  <c r="Y3056" i="5"/>
  <c r="AE3056" i="5" s="1"/>
  <c r="X2841" i="5"/>
  <c r="Y2841" i="5"/>
  <c r="V2841" i="5"/>
  <c r="Z2841" i="5" s="1"/>
  <c r="AB2841" i="5" s="1"/>
  <c r="W2841" i="5"/>
  <c r="AE2944" i="5"/>
  <c r="AE1625" i="5"/>
  <c r="AC2626" i="5"/>
  <c r="AL2626" i="5" s="1"/>
  <c r="AD2335" i="5"/>
  <c r="AN2335" i="5" s="1"/>
  <c r="O2948" i="5"/>
  <c r="AI2948" i="5" s="1"/>
  <c r="P2947" i="5"/>
  <c r="P1628" i="5"/>
  <c r="O1629" i="5"/>
  <c r="AI1629" i="5" s="1"/>
  <c r="T2528" i="5"/>
  <c r="U2528" i="5"/>
  <c r="R2528" i="5"/>
  <c r="Q2528" i="5"/>
  <c r="AA2528" i="5" s="1"/>
  <c r="S2528" i="5"/>
  <c r="P1980" i="5"/>
  <c r="O1981" i="5"/>
  <c r="V1929" i="5"/>
  <c r="Z1929" i="5" s="1"/>
  <c r="AB1929" i="5" s="1"/>
  <c r="AE1929" i="5" s="1"/>
  <c r="W1929" i="5"/>
  <c r="X1929" i="5"/>
  <c r="Y1929" i="5"/>
  <c r="P1931" i="5"/>
  <c r="O1932" i="5"/>
  <c r="AI1932" i="5" s="1"/>
  <c r="Q1930" i="5"/>
  <c r="AA1930" i="5" s="1"/>
  <c r="U1930" i="5"/>
  <c r="R1930" i="5"/>
  <c r="S1930" i="5"/>
  <c r="T1930" i="5"/>
  <c r="AD1495" i="5"/>
  <c r="AN1495" i="5" s="1"/>
  <c r="AC1495" i="5"/>
  <c r="AL1495" i="5" s="1"/>
  <c r="AE1495" i="5"/>
  <c r="Y1496" i="5"/>
  <c r="V1496" i="5"/>
  <c r="Z1496" i="5" s="1"/>
  <c r="AB1496" i="5" s="1"/>
  <c r="W1496" i="5"/>
  <c r="X1496" i="5"/>
  <c r="U360" i="5"/>
  <c r="R360" i="5"/>
  <c r="S360" i="5"/>
  <c r="Q360" i="5"/>
  <c r="AA360" i="5" s="1"/>
  <c r="T360" i="5"/>
  <c r="U862" i="5"/>
  <c r="T862" i="5"/>
  <c r="Q862" i="5"/>
  <c r="AA862" i="5" s="1"/>
  <c r="S862" i="5"/>
  <c r="R862" i="5"/>
  <c r="U785" i="5"/>
  <c r="S785" i="5"/>
  <c r="T785" i="5"/>
  <c r="R785" i="5"/>
  <c r="Q785" i="5"/>
  <c r="AA785" i="5" s="1"/>
  <c r="T762" i="5"/>
  <c r="R762" i="5"/>
  <c r="U762" i="5"/>
  <c r="S762" i="5"/>
  <c r="Q762" i="5"/>
  <c r="AA762" i="5" s="1"/>
  <c r="O929" i="5"/>
  <c r="AI929" i="5" s="1"/>
  <c r="P928" i="5"/>
  <c r="U25" i="5"/>
  <c r="R25" i="5"/>
  <c r="S25" i="5"/>
  <c r="T25" i="5"/>
  <c r="Q25" i="5"/>
  <c r="AA25" i="5" s="1"/>
  <c r="S677" i="5"/>
  <c r="T677" i="5"/>
  <c r="R677" i="5"/>
  <c r="Q677" i="5"/>
  <c r="AA677" i="5" s="1"/>
  <c r="U677" i="5"/>
  <c r="O388" i="5"/>
  <c r="AI388" i="5" s="1"/>
  <c r="P387" i="5"/>
  <c r="U263" i="5"/>
  <c r="S263" i="5"/>
  <c r="T263" i="5"/>
  <c r="R263" i="5"/>
  <c r="Q263" i="5"/>
  <c r="AA263" i="5" s="1"/>
  <c r="O362" i="5"/>
  <c r="AI362" i="5" s="1"/>
  <c r="P361" i="5"/>
  <c r="O864" i="5"/>
  <c r="AI864" i="5" s="1"/>
  <c r="P863" i="5"/>
  <c r="U1126" i="5"/>
  <c r="T1126" i="5"/>
  <c r="R1126" i="5"/>
  <c r="S1126" i="5"/>
  <c r="Q1126" i="5"/>
  <c r="AA1126" i="5" s="1"/>
  <c r="U725" i="5"/>
  <c r="S725" i="5"/>
  <c r="T725" i="5"/>
  <c r="R725" i="5"/>
  <c r="Q725" i="5"/>
  <c r="AA725" i="5" s="1"/>
  <c r="O1228" i="5"/>
  <c r="AI1228" i="5" s="1"/>
  <c r="P1227" i="5"/>
  <c r="O787" i="5"/>
  <c r="AI787" i="5" s="1"/>
  <c r="P786" i="5"/>
  <c r="U763" i="5"/>
  <c r="R763" i="5"/>
  <c r="S763" i="5"/>
  <c r="T763" i="5"/>
  <c r="Q763" i="5"/>
  <c r="AA763" i="5" s="1"/>
  <c r="O27" i="5"/>
  <c r="AI27" i="5" s="1"/>
  <c r="P26" i="5"/>
  <c r="U955" i="5"/>
  <c r="R955" i="5"/>
  <c r="S955" i="5"/>
  <c r="T955" i="5"/>
  <c r="Q955" i="5"/>
  <c r="AA955" i="5" s="1"/>
  <c r="O679" i="5"/>
  <c r="AI679" i="5" s="1"/>
  <c r="P678" i="5"/>
  <c r="U1025" i="5"/>
  <c r="S1025" i="5"/>
  <c r="T1025" i="5"/>
  <c r="R1025" i="5"/>
  <c r="Q1025" i="5"/>
  <c r="AA1025" i="5" s="1"/>
  <c r="O1272" i="5"/>
  <c r="AI1272" i="5" s="1"/>
  <c r="P1271" i="5"/>
  <c r="U1226" i="5"/>
  <c r="R1226" i="5"/>
  <c r="S1226" i="5"/>
  <c r="T1226" i="5"/>
  <c r="Q1226" i="5"/>
  <c r="AA1226" i="5" s="1"/>
  <c r="O1459" i="5"/>
  <c r="AI1459" i="5" s="1"/>
  <c r="P1458" i="5"/>
  <c r="U1386" i="5"/>
  <c r="R1386" i="5"/>
  <c r="S1386" i="5"/>
  <c r="T1386" i="5"/>
  <c r="Q1386" i="5"/>
  <c r="AA1386" i="5" s="1"/>
  <c r="O265" i="5"/>
  <c r="AI265" i="5" s="1"/>
  <c r="P264" i="5"/>
  <c r="U452" i="5"/>
  <c r="R452" i="5"/>
  <c r="S452" i="5"/>
  <c r="T452" i="5"/>
  <c r="Q452" i="5"/>
  <c r="AA452" i="5" s="1"/>
  <c r="U1425" i="5"/>
  <c r="R1425" i="5"/>
  <c r="T1425" i="5"/>
  <c r="S1425" i="5"/>
  <c r="Q1425" i="5"/>
  <c r="AA1425" i="5" s="1"/>
  <c r="O1128" i="5"/>
  <c r="AI1128" i="5" s="1"/>
  <c r="P1127" i="5"/>
  <c r="O727" i="5"/>
  <c r="AI727" i="5" s="1"/>
  <c r="P726" i="5"/>
  <c r="U1497" i="5"/>
  <c r="R1497" i="5"/>
  <c r="S1497" i="5"/>
  <c r="Q1497" i="5"/>
  <c r="AA1497" i="5" s="1"/>
  <c r="T1497" i="5"/>
  <c r="U567" i="5"/>
  <c r="R567" i="5"/>
  <c r="S567" i="5"/>
  <c r="T567" i="5"/>
  <c r="Q567" i="5"/>
  <c r="AA567" i="5" s="1"/>
  <c r="U1341" i="5"/>
  <c r="R1341" i="5"/>
  <c r="S1341" i="5"/>
  <c r="T1341" i="5"/>
  <c r="Q1341" i="5"/>
  <c r="AA1341" i="5" s="1"/>
  <c r="O957" i="5"/>
  <c r="AI957" i="5" s="1"/>
  <c r="P956" i="5"/>
  <c r="O1027" i="5"/>
  <c r="AI1027" i="5" s="1"/>
  <c r="P1026" i="5"/>
  <c r="O1388" i="5"/>
  <c r="AI1388" i="5" s="1"/>
  <c r="P1387" i="5"/>
  <c r="O454" i="5"/>
  <c r="AI454" i="5" s="1"/>
  <c r="P453" i="5"/>
  <c r="O1427" i="5"/>
  <c r="AI1427" i="5" s="1"/>
  <c r="P1426" i="5"/>
  <c r="U1270" i="5"/>
  <c r="R1270" i="5"/>
  <c r="S1270" i="5"/>
  <c r="Q1270" i="5"/>
  <c r="AA1270" i="5" s="1"/>
  <c r="T1270" i="5"/>
  <c r="O1499" i="5"/>
  <c r="AI1499" i="5" s="1"/>
  <c r="P1498" i="5"/>
  <c r="O569" i="5"/>
  <c r="AI569" i="5" s="1"/>
  <c r="P568" i="5"/>
  <c r="U927" i="5"/>
  <c r="R927" i="5"/>
  <c r="S927" i="5"/>
  <c r="T927" i="5"/>
  <c r="Q927" i="5"/>
  <c r="AA927" i="5" s="1"/>
  <c r="O1343" i="5"/>
  <c r="AI1343" i="5" s="1"/>
  <c r="P1342" i="5"/>
  <c r="U1457" i="5"/>
  <c r="R1457" i="5"/>
  <c r="Q1457" i="5"/>
  <c r="AA1457" i="5" s="1"/>
  <c r="S1457" i="5"/>
  <c r="T1457" i="5"/>
  <c r="U386" i="5"/>
  <c r="T386" i="5"/>
  <c r="R386" i="5"/>
  <c r="S386" i="5"/>
  <c r="Q386" i="5"/>
  <c r="AA386" i="5" s="1"/>
  <c r="AR762" i="5" l="1"/>
  <c r="AE2841" i="5"/>
  <c r="AD3056" i="5"/>
  <c r="AN3056" i="5" s="1"/>
  <c r="AC2335" i="5"/>
  <c r="AL2335" i="5" s="1"/>
  <c r="AC1385" i="5"/>
  <c r="AL1385" i="5" s="1"/>
  <c r="AE1626" i="5"/>
  <c r="AC24" i="5"/>
  <c r="AL24" i="5" s="1"/>
  <c r="AD24" i="5"/>
  <c r="AN24" i="5" s="1"/>
  <c r="AP1128" i="5"/>
  <c r="AR1127" i="5" s="1"/>
  <c r="AQ1128" i="5"/>
  <c r="AP1499" i="5"/>
  <c r="AQ1499" i="5"/>
  <c r="AP727" i="5"/>
  <c r="AR726" i="5" s="1"/>
  <c r="AQ727" i="5"/>
  <c r="AP1272" i="5"/>
  <c r="AR1271" i="5" s="1"/>
  <c r="AQ1272" i="5"/>
  <c r="AP388" i="5"/>
  <c r="AR387" i="5" s="1"/>
  <c r="AQ388" i="5"/>
  <c r="AP929" i="5"/>
  <c r="AQ929" i="5"/>
  <c r="AR928" i="5"/>
  <c r="AP1629" i="5"/>
  <c r="AR1628" i="5" s="1"/>
  <c r="AQ1629" i="5"/>
  <c r="AD2627" i="5"/>
  <c r="AN2627" i="5" s="1"/>
  <c r="AP3029" i="5"/>
  <c r="AR3028" i="5" s="1"/>
  <c r="AQ3029" i="5"/>
  <c r="AP3059" i="5"/>
  <c r="AQ3059" i="5"/>
  <c r="AE1225" i="5"/>
  <c r="AD1424" i="5"/>
  <c r="AN1424" i="5" s="1"/>
  <c r="AP2338" i="5"/>
  <c r="AR2337" i="5" s="1"/>
  <c r="AQ2338" i="5"/>
  <c r="AQ2193" i="5"/>
  <c r="AP2193" i="5"/>
  <c r="AR2192" i="5" s="1"/>
  <c r="AQ1830" i="5"/>
  <c r="AP1830" i="5"/>
  <c r="AR1829" i="5" s="1"/>
  <c r="AP2429" i="5"/>
  <c r="AQ2429" i="5"/>
  <c r="AR2428" i="5"/>
  <c r="AD2226" i="5"/>
  <c r="AN2226" i="5" s="1"/>
  <c r="AP3161" i="5"/>
  <c r="AR3161" i="5" s="1"/>
  <c r="AQ3161" i="5"/>
  <c r="AR3160" i="5"/>
  <c r="AP569" i="5"/>
  <c r="AR568" i="5" s="1"/>
  <c r="AQ569" i="5"/>
  <c r="AP454" i="5"/>
  <c r="AR453" i="5" s="1"/>
  <c r="AQ454" i="5"/>
  <c r="AP1027" i="5"/>
  <c r="AR1026" i="5" s="1"/>
  <c r="AQ1027" i="5"/>
  <c r="AP1459" i="5"/>
  <c r="AR1458" i="5"/>
  <c r="AQ1459" i="5"/>
  <c r="AP787" i="5"/>
  <c r="AQ787" i="5"/>
  <c r="AR786" i="5"/>
  <c r="AQ362" i="5"/>
  <c r="AP362" i="5"/>
  <c r="AR361" i="5" s="1"/>
  <c r="AD1496" i="5"/>
  <c r="AN1496" i="5" s="1"/>
  <c r="P1981" i="5"/>
  <c r="AI1981" i="5"/>
  <c r="AE262" i="5"/>
  <c r="AE676" i="5"/>
  <c r="AP2735" i="5"/>
  <c r="AR2734" i="5" s="1"/>
  <c r="AQ2735" i="5"/>
  <c r="AE724" i="5"/>
  <c r="AC3026" i="5"/>
  <c r="AL3026" i="5" s="1"/>
  <c r="U3161" i="5"/>
  <c r="S3161" i="5"/>
  <c r="T3161" i="5"/>
  <c r="R3161" i="5"/>
  <c r="Q3161" i="5"/>
  <c r="AA3161" i="5" s="1"/>
  <c r="AR3058" i="5"/>
  <c r="AP265" i="5"/>
  <c r="AQ265" i="5"/>
  <c r="AR264" i="5"/>
  <c r="AP27" i="5"/>
  <c r="AR26" i="5" s="1"/>
  <c r="AQ27" i="5"/>
  <c r="AP1597" i="5"/>
  <c r="AR1596" i="5" s="1"/>
  <c r="AQ1597" i="5"/>
  <c r="AP1699" i="5"/>
  <c r="AR1698" i="5" s="1"/>
  <c r="AQ1699" i="5"/>
  <c r="AP1529" i="5"/>
  <c r="AR1528" i="5" s="1"/>
  <c r="AQ1529" i="5"/>
  <c r="AP2844" i="5"/>
  <c r="AR2843" i="5" s="1"/>
  <c r="AQ2844" i="5"/>
  <c r="AP2530" i="5"/>
  <c r="AQ2530" i="5"/>
  <c r="AR2529" i="5"/>
  <c r="AQ2630" i="5"/>
  <c r="AP2630" i="5"/>
  <c r="AR2629" i="5"/>
  <c r="AQ2294" i="5"/>
  <c r="AP2294" i="5"/>
  <c r="AP2058" i="5"/>
  <c r="AR2057" i="5" s="1"/>
  <c r="AQ2058" i="5"/>
  <c r="AP2562" i="5"/>
  <c r="AQ2562" i="5"/>
  <c r="AR2561" i="5"/>
  <c r="AQ3302" i="5"/>
  <c r="AP3302" i="5"/>
  <c r="AR3301" i="5"/>
  <c r="AP1749" i="5"/>
  <c r="AR1748" i="5" s="1"/>
  <c r="AQ1749" i="5"/>
  <c r="W1666" i="5"/>
  <c r="X1666" i="5"/>
  <c r="Y1666" i="5"/>
  <c r="V1666" i="5"/>
  <c r="Z1666" i="5" s="1"/>
  <c r="AB1666" i="5" s="1"/>
  <c r="AR1498" i="5"/>
  <c r="AP1343" i="5"/>
  <c r="AQ1343" i="5"/>
  <c r="AR1342" i="5"/>
  <c r="AP1427" i="5"/>
  <c r="AR1426" i="5" s="1"/>
  <c r="AQ1427" i="5"/>
  <c r="AP1388" i="5"/>
  <c r="AR1387" i="5" s="1"/>
  <c r="AQ1388" i="5"/>
  <c r="AP957" i="5"/>
  <c r="AR956" i="5" s="1"/>
  <c r="AQ957" i="5"/>
  <c r="AP679" i="5"/>
  <c r="AR678" i="5" s="1"/>
  <c r="AQ679" i="5"/>
  <c r="AP1228" i="5"/>
  <c r="AR1227" i="5" s="1"/>
  <c r="AQ1228" i="5"/>
  <c r="AP864" i="5"/>
  <c r="AR863" i="5" s="1"/>
  <c r="AQ864" i="5"/>
  <c r="AP1932" i="5"/>
  <c r="AR1931" i="5" s="1"/>
  <c r="AQ1932" i="5"/>
  <c r="AQ2948" i="5"/>
  <c r="AP2948" i="5"/>
  <c r="AR2947" i="5" s="1"/>
  <c r="AD2841" i="5"/>
  <c r="AN2841" i="5" s="1"/>
  <c r="AC3056" i="5"/>
  <c r="AL3056" i="5" s="1"/>
  <c r="AP1796" i="5"/>
  <c r="AR1795" i="5" s="1"/>
  <c r="AQ1796" i="5"/>
  <c r="AE2627" i="5"/>
  <c r="AD451" i="5"/>
  <c r="AN451" i="5" s="1"/>
  <c r="AP2229" i="5"/>
  <c r="AR2228" i="5" s="1"/>
  <c r="AQ2229" i="5"/>
  <c r="AD926" i="5"/>
  <c r="AN926" i="5" s="1"/>
  <c r="AP2785" i="5"/>
  <c r="AR2784" i="5" s="1"/>
  <c r="AQ2785" i="5"/>
  <c r="AE954" i="5"/>
  <c r="AQ2129" i="5"/>
  <c r="AP2129" i="5"/>
  <c r="AR2128" i="5" s="1"/>
  <c r="AR1665" i="5"/>
  <c r="AR2373" i="5"/>
  <c r="AR1697" i="5"/>
  <c r="AE359" i="5"/>
  <c r="AD359" i="5"/>
  <c r="AN359" i="5" s="1"/>
  <c r="AD1269" i="5"/>
  <c r="AN1269" i="5" s="1"/>
  <c r="AC1269" i="5"/>
  <c r="AL1269" i="5" s="1"/>
  <c r="AE1269" i="5"/>
  <c r="AE861" i="5"/>
  <c r="AC861" i="5"/>
  <c r="AL861" i="5" s="1"/>
  <c r="AD861" i="5"/>
  <c r="AN861" i="5" s="1"/>
  <c r="AD2559" i="5"/>
  <c r="AN2559" i="5" s="1"/>
  <c r="AD1827" i="5"/>
  <c r="AN1827" i="5" s="1"/>
  <c r="AE385" i="5"/>
  <c r="AE2527" i="5"/>
  <c r="AE1746" i="5"/>
  <c r="AD724" i="5"/>
  <c r="AN724" i="5" s="1"/>
  <c r="AE2335" i="5"/>
  <c r="AD1978" i="5"/>
  <c r="AN1978" i="5" s="1"/>
  <c r="AC2291" i="5"/>
  <c r="AL2291" i="5" s="1"/>
  <c r="AE24" i="5"/>
  <c r="AD1665" i="5"/>
  <c r="AN1665" i="5" s="1"/>
  <c r="AC1827" i="5"/>
  <c r="AL1827" i="5" s="1"/>
  <c r="AE1424" i="5"/>
  <c r="AE451" i="5"/>
  <c r="AD385" i="5"/>
  <c r="AN385" i="5" s="1"/>
  <c r="AD1746" i="5"/>
  <c r="AN1746" i="5" s="1"/>
  <c r="AC724" i="5"/>
  <c r="AL724" i="5" s="1"/>
  <c r="AC1594" i="5"/>
  <c r="AL1594" i="5" s="1"/>
  <c r="AC1978" i="5"/>
  <c r="AL1978" i="5" s="1"/>
  <c r="AE566" i="5"/>
  <c r="AD1125" i="5"/>
  <c r="AN1125" i="5" s="1"/>
  <c r="AD2782" i="5"/>
  <c r="AN2782" i="5" s="1"/>
  <c r="AC761" i="5"/>
  <c r="AL761" i="5" s="1"/>
  <c r="AC2841" i="5"/>
  <c r="AL2841" i="5" s="1"/>
  <c r="AD2055" i="5"/>
  <c r="AN2055" i="5" s="1"/>
  <c r="AC1746" i="5"/>
  <c r="AL1746" i="5" s="1"/>
  <c r="AC1125" i="5"/>
  <c r="AL1125" i="5" s="1"/>
  <c r="AC2782" i="5"/>
  <c r="AL2782" i="5" s="1"/>
  <c r="AD566" i="5"/>
  <c r="AN566" i="5" s="1"/>
  <c r="AC359" i="5"/>
  <c r="AL359" i="5" s="1"/>
  <c r="AD262" i="5"/>
  <c r="AN262" i="5" s="1"/>
  <c r="AE1665" i="5"/>
  <c r="AE2732" i="5"/>
  <c r="AC1225" i="5"/>
  <c r="AL1225" i="5" s="1"/>
  <c r="AC1424" i="5"/>
  <c r="AL1424" i="5" s="1"/>
  <c r="AC451" i="5"/>
  <c r="AL451" i="5" s="1"/>
  <c r="AD676" i="5"/>
  <c r="AN676" i="5" s="1"/>
  <c r="AC3299" i="5"/>
  <c r="AL3299" i="5" s="1"/>
  <c r="AE926" i="5"/>
  <c r="AD954" i="5"/>
  <c r="AN954" i="5" s="1"/>
  <c r="AC954" i="5"/>
  <c r="AL954" i="5" s="1"/>
  <c r="AC676" i="5"/>
  <c r="AL676" i="5" s="1"/>
  <c r="AE3299" i="5"/>
  <c r="AD1385" i="5"/>
  <c r="AN1385" i="5" s="1"/>
  <c r="AE1385" i="5"/>
  <c r="AC1340" i="5"/>
  <c r="AL1340" i="5" s="1"/>
  <c r="AD1340" i="5"/>
  <c r="AN1340" i="5" s="1"/>
  <c r="AE1340" i="5"/>
  <c r="AD1225" i="5"/>
  <c r="AN1225" i="5" s="1"/>
  <c r="AC2426" i="5"/>
  <c r="AL2426" i="5" s="1"/>
  <c r="AC926" i="5"/>
  <c r="AL926" i="5" s="1"/>
  <c r="AC1024" i="5"/>
  <c r="AL1024" i="5" s="1"/>
  <c r="AE1024" i="5"/>
  <c r="AD1024" i="5"/>
  <c r="AN1024" i="5" s="1"/>
  <c r="Y1226" i="5"/>
  <c r="W1226" i="5"/>
  <c r="X1226" i="5"/>
  <c r="V1226" i="5"/>
  <c r="Z1226" i="5" s="1"/>
  <c r="AB1226" i="5" s="1"/>
  <c r="X263" i="5"/>
  <c r="Y263" i="5"/>
  <c r="V263" i="5"/>
  <c r="Z263" i="5" s="1"/>
  <c r="AB263" i="5" s="1"/>
  <c r="W263" i="5"/>
  <c r="X25" i="5"/>
  <c r="Y25" i="5"/>
  <c r="V25" i="5"/>
  <c r="Z25" i="5" s="1"/>
  <c r="AB25" i="5" s="1"/>
  <c r="W25" i="5"/>
  <c r="Y785" i="5"/>
  <c r="V785" i="5"/>
  <c r="Z785" i="5" s="1"/>
  <c r="AB785" i="5" s="1"/>
  <c r="W785" i="5"/>
  <c r="X785" i="5"/>
  <c r="AC1496" i="5"/>
  <c r="AL1496" i="5" s="1"/>
  <c r="AC1929" i="5"/>
  <c r="AL1929" i="5" s="1"/>
  <c r="P2948" i="5"/>
  <c r="O2949" i="5"/>
  <c r="AI2949" i="5" s="1"/>
  <c r="P1796" i="5"/>
  <c r="O1797" i="5"/>
  <c r="AI1797" i="5" s="1"/>
  <c r="Q1596" i="5"/>
  <c r="AA1596" i="5" s="1"/>
  <c r="U1596" i="5"/>
  <c r="R1596" i="5"/>
  <c r="T1596" i="5"/>
  <c r="S1596" i="5"/>
  <c r="W2336" i="5"/>
  <c r="X2336" i="5"/>
  <c r="Y2336" i="5"/>
  <c r="V2336" i="5"/>
  <c r="Z2336" i="5" s="1"/>
  <c r="Q1698" i="5"/>
  <c r="AA1698" i="5" s="1"/>
  <c r="R1698" i="5"/>
  <c r="U1698" i="5"/>
  <c r="S1698" i="5"/>
  <c r="T1698" i="5"/>
  <c r="AE2559" i="5"/>
  <c r="P1529" i="5"/>
  <c r="O1530" i="5"/>
  <c r="AI1530" i="5" s="1"/>
  <c r="T3028" i="5"/>
  <c r="Q3028" i="5"/>
  <c r="AA3028" i="5" s="1"/>
  <c r="U3028" i="5"/>
  <c r="S3028" i="5"/>
  <c r="R3028" i="5"/>
  <c r="R3058" i="5"/>
  <c r="S3058" i="5"/>
  <c r="Q3058" i="5"/>
  <c r="AA3058" i="5" s="1"/>
  <c r="T3058" i="5"/>
  <c r="U3058" i="5"/>
  <c r="S2529" i="5"/>
  <c r="Q2529" i="5"/>
  <c r="AA2529" i="5" s="1"/>
  <c r="T2529" i="5"/>
  <c r="U2529" i="5"/>
  <c r="R2529" i="5"/>
  <c r="X3160" i="5"/>
  <c r="Y3160" i="5"/>
  <c r="V3160" i="5"/>
  <c r="Z3160" i="5" s="1"/>
  <c r="W3160" i="5"/>
  <c r="AE2190" i="5"/>
  <c r="P2735" i="5"/>
  <c r="O2736" i="5"/>
  <c r="AI2736" i="5" s="1"/>
  <c r="AD2373" i="5"/>
  <c r="AN2373" i="5" s="1"/>
  <c r="AC1626" i="5"/>
  <c r="AL1626" i="5" s="1"/>
  <c r="X3300" i="5"/>
  <c r="Y3300" i="5"/>
  <c r="V3300" i="5"/>
  <c r="Z3300" i="5" s="1"/>
  <c r="W3300" i="5"/>
  <c r="AD1594" i="5"/>
  <c r="AN1594" i="5" s="1"/>
  <c r="AC1526" i="5"/>
  <c r="AL1526" i="5" s="1"/>
  <c r="V2946" i="5"/>
  <c r="Z2946" i="5" s="1"/>
  <c r="AB2946" i="5" s="1"/>
  <c r="W2946" i="5"/>
  <c r="X2946" i="5"/>
  <c r="Y2946" i="5"/>
  <c r="P2129" i="5"/>
  <c r="O2130" i="5"/>
  <c r="AI2130" i="5" s="1"/>
  <c r="AE2945" i="5"/>
  <c r="Y1595" i="5"/>
  <c r="V1595" i="5"/>
  <c r="Z1595" i="5" s="1"/>
  <c r="AB1595" i="5" s="1"/>
  <c r="W1595" i="5"/>
  <c r="X1595" i="5"/>
  <c r="Y1828" i="5"/>
  <c r="V1828" i="5"/>
  <c r="Z1828" i="5" s="1"/>
  <c r="AB1828" i="5" s="1"/>
  <c r="W1828" i="5"/>
  <c r="X1828" i="5"/>
  <c r="R3301" i="5"/>
  <c r="T3301" i="5"/>
  <c r="Q3301" i="5"/>
  <c r="AA3301" i="5" s="1"/>
  <c r="S3301" i="5"/>
  <c r="U3301" i="5"/>
  <c r="T1748" i="5"/>
  <c r="Q1748" i="5"/>
  <c r="AA1748" i="5" s="1"/>
  <c r="R1748" i="5"/>
  <c r="U1748" i="5"/>
  <c r="S1748" i="5"/>
  <c r="W2292" i="5"/>
  <c r="X2292" i="5"/>
  <c r="Y2292" i="5"/>
  <c r="V2292" i="5"/>
  <c r="Z2292" i="5" s="1"/>
  <c r="AB2292" i="5" s="1"/>
  <c r="AE3159" i="5"/>
  <c r="AE1526" i="5"/>
  <c r="Y1457" i="5"/>
  <c r="V1457" i="5"/>
  <c r="Z1457" i="5" s="1"/>
  <c r="AB1457" i="5" s="1"/>
  <c r="AC1457" i="5" s="1"/>
  <c r="AL1457" i="5" s="1"/>
  <c r="W1457" i="5"/>
  <c r="X1457" i="5"/>
  <c r="Y1425" i="5"/>
  <c r="W1425" i="5"/>
  <c r="X1425" i="5"/>
  <c r="V1425" i="5"/>
  <c r="Z1425" i="5" s="1"/>
  <c r="AB1425" i="5" s="1"/>
  <c r="Y1386" i="5"/>
  <c r="W1386" i="5"/>
  <c r="V1386" i="5"/>
  <c r="Z1386" i="5" s="1"/>
  <c r="AB1386" i="5" s="1"/>
  <c r="X1386" i="5"/>
  <c r="Y763" i="5"/>
  <c r="V763" i="5"/>
  <c r="Z763" i="5" s="1"/>
  <c r="AB763" i="5" s="1"/>
  <c r="W763" i="5"/>
  <c r="X763" i="5"/>
  <c r="Y762" i="5"/>
  <c r="V762" i="5"/>
  <c r="Z762" i="5" s="1"/>
  <c r="W762" i="5"/>
  <c r="X762" i="5"/>
  <c r="Y862" i="5"/>
  <c r="V862" i="5"/>
  <c r="Z862" i="5" s="1"/>
  <c r="W862" i="5"/>
  <c r="X862" i="5"/>
  <c r="P1629" i="5"/>
  <c r="O1630" i="5"/>
  <c r="T1795" i="5"/>
  <c r="S1795" i="5"/>
  <c r="Q1795" i="5"/>
  <c r="AA1795" i="5" s="1"/>
  <c r="U1795" i="5"/>
  <c r="R1795" i="5"/>
  <c r="AB2336" i="5"/>
  <c r="AE1827" i="5"/>
  <c r="AE1696" i="5"/>
  <c r="P2844" i="5"/>
  <c r="O2845" i="5"/>
  <c r="AI2845" i="5" s="1"/>
  <c r="Y1979" i="5"/>
  <c r="V1979" i="5"/>
  <c r="Z1979" i="5" s="1"/>
  <c r="W1979" i="5"/>
  <c r="X1979" i="5"/>
  <c r="P2530" i="5"/>
  <c r="O2531" i="5"/>
  <c r="AI2531" i="5" s="1"/>
  <c r="AD2190" i="5"/>
  <c r="AN2190" i="5" s="1"/>
  <c r="AD2527" i="5"/>
  <c r="AN2527" i="5" s="1"/>
  <c r="V2427" i="5"/>
  <c r="Z2427" i="5" s="1"/>
  <c r="AB2427" i="5" s="1"/>
  <c r="W2427" i="5"/>
  <c r="X2427" i="5"/>
  <c r="Y2427" i="5"/>
  <c r="Q2734" i="5"/>
  <c r="AA2734" i="5" s="1"/>
  <c r="T2734" i="5"/>
  <c r="U2734" i="5"/>
  <c r="R2734" i="5"/>
  <c r="S2734" i="5"/>
  <c r="AD2426" i="5"/>
  <c r="AN2426" i="5" s="1"/>
  <c r="AC2373" i="5"/>
  <c r="AL2373" i="5" s="1"/>
  <c r="P2193" i="5"/>
  <c r="O2194" i="5"/>
  <c r="AI2194" i="5" s="1"/>
  <c r="AE761" i="5"/>
  <c r="O2631" i="5"/>
  <c r="AI2631" i="5" s="1"/>
  <c r="P2630" i="5"/>
  <c r="AD2374" i="5"/>
  <c r="AN2374" i="5" s="1"/>
  <c r="Y2733" i="5"/>
  <c r="V2733" i="5"/>
  <c r="Z2733" i="5" s="1"/>
  <c r="AB2733" i="5" s="1"/>
  <c r="W2733" i="5"/>
  <c r="X2733" i="5"/>
  <c r="Q2784" i="5"/>
  <c r="AA2784" i="5" s="1"/>
  <c r="U2784" i="5"/>
  <c r="S2784" i="5"/>
  <c r="R2784" i="5"/>
  <c r="T2784" i="5"/>
  <c r="P2294" i="5"/>
  <c r="O2295" i="5"/>
  <c r="AI2295" i="5" s="1"/>
  <c r="AC2226" i="5"/>
  <c r="AL2226" i="5" s="1"/>
  <c r="AE1978" i="5"/>
  <c r="P2058" i="5"/>
  <c r="O2059" i="5"/>
  <c r="AI2059" i="5" s="1"/>
  <c r="AE3026" i="5"/>
  <c r="AC1665" i="5"/>
  <c r="AL1665" i="5" s="1"/>
  <c r="T2128" i="5"/>
  <c r="Q2128" i="5"/>
  <c r="AA2128" i="5" s="1"/>
  <c r="R2128" i="5"/>
  <c r="U2128" i="5"/>
  <c r="S2128" i="5"/>
  <c r="AC2732" i="5"/>
  <c r="AL2732" i="5" s="1"/>
  <c r="AD2945" i="5"/>
  <c r="AN2945" i="5" s="1"/>
  <c r="X386" i="5"/>
  <c r="Y386" i="5"/>
  <c r="V386" i="5"/>
  <c r="Z386" i="5" s="1"/>
  <c r="AB386" i="5" s="1"/>
  <c r="W386" i="5"/>
  <c r="AB927" i="5"/>
  <c r="Y927" i="5"/>
  <c r="V927" i="5"/>
  <c r="Z927" i="5" s="1"/>
  <c r="W927" i="5"/>
  <c r="AC927" i="5" s="1"/>
  <c r="AL927" i="5" s="1"/>
  <c r="X927" i="5"/>
  <c r="AD927" i="5" s="1"/>
  <c r="AN927" i="5" s="1"/>
  <c r="Y1341" i="5"/>
  <c r="V1341" i="5"/>
  <c r="Z1341" i="5" s="1"/>
  <c r="AB1341" i="5" s="1"/>
  <c r="W1341" i="5"/>
  <c r="AC1341" i="5" s="1"/>
  <c r="AL1341" i="5" s="1"/>
  <c r="X1341" i="5"/>
  <c r="AD1341" i="5" s="1"/>
  <c r="AN1341" i="5" s="1"/>
  <c r="X452" i="5"/>
  <c r="Y452" i="5"/>
  <c r="V452" i="5"/>
  <c r="Z452" i="5" s="1"/>
  <c r="AB452" i="5" s="1"/>
  <c r="AE452" i="5" s="1"/>
  <c r="W452" i="5"/>
  <c r="Y955" i="5"/>
  <c r="V955" i="5"/>
  <c r="Z955" i="5" s="1"/>
  <c r="AB955" i="5" s="1"/>
  <c r="W955" i="5"/>
  <c r="AC955" i="5" s="1"/>
  <c r="AL955" i="5" s="1"/>
  <c r="X955" i="5"/>
  <c r="AD955" i="5" s="1"/>
  <c r="AN955" i="5" s="1"/>
  <c r="Y725" i="5"/>
  <c r="V725" i="5"/>
  <c r="Z725" i="5" s="1"/>
  <c r="AB725" i="5" s="1"/>
  <c r="W725" i="5"/>
  <c r="X725" i="5"/>
  <c r="X360" i="5"/>
  <c r="Y360" i="5"/>
  <c r="V360" i="5"/>
  <c r="Z360" i="5" s="1"/>
  <c r="W360" i="5"/>
  <c r="AE1496" i="5"/>
  <c r="S1628" i="5"/>
  <c r="R1628" i="5"/>
  <c r="T1628" i="5"/>
  <c r="Q1628" i="5"/>
  <c r="AA1628" i="5" s="1"/>
  <c r="U1628" i="5"/>
  <c r="W2560" i="5"/>
  <c r="X2560" i="5"/>
  <c r="AD2560" i="5" s="1"/>
  <c r="AN2560" i="5" s="1"/>
  <c r="Y2560" i="5"/>
  <c r="AE2560" i="5" s="1"/>
  <c r="V2560" i="5"/>
  <c r="Z2560" i="5" s="1"/>
  <c r="AB2560" i="5" s="1"/>
  <c r="V2127" i="5"/>
  <c r="Z2127" i="5" s="1"/>
  <c r="AB2127" i="5" s="1"/>
  <c r="W2127" i="5"/>
  <c r="X2127" i="5"/>
  <c r="Y2127" i="5"/>
  <c r="AC2559" i="5"/>
  <c r="AL2559" i="5" s="1"/>
  <c r="AC2627" i="5"/>
  <c r="AL2627" i="5" s="1"/>
  <c r="AD1696" i="5"/>
  <c r="AN1696" i="5" s="1"/>
  <c r="W2191" i="5"/>
  <c r="X2191" i="5"/>
  <c r="Y2191" i="5"/>
  <c r="V2191" i="5"/>
  <c r="Z2191" i="5" s="1"/>
  <c r="AB2191" i="5" s="1"/>
  <c r="Q2843" i="5"/>
  <c r="AA2843" i="5" s="1"/>
  <c r="U2843" i="5"/>
  <c r="R2843" i="5"/>
  <c r="T2843" i="5"/>
  <c r="S2843" i="5"/>
  <c r="AB3160" i="5"/>
  <c r="AE3160" i="5" s="1"/>
  <c r="AC2190" i="5"/>
  <c r="AL2190" i="5" s="1"/>
  <c r="X2628" i="5"/>
  <c r="Y2628" i="5"/>
  <c r="V2628" i="5"/>
  <c r="Z2628" i="5" s="1"/>
  <c r="AB2628" i="5" s="1"/>
  <c r="W2628" i="5"/>
  <c r="P2338" i="5"/>
  <c r="O2339" i="5"/>
  <c r="AI2339" i="5" s="1"/>
  <c r="P2229" i="5"/>
  <c r="O2230" i="5"/>
  <c r="AI2230" i="5" s="1"/>
  <c r="R2192" i="5"/>
  <c r="Q2192" i="5"/>
  <c r="AA2192" i="5" s="1"/>
  <c r="S2192" i="5"/>
  <c r="T2192" i="5"/>
  <c r="U2192" i="5"/>
  <c r="S2629" i="5"/>
  <c r="Q2629" i="5"/>
  <c r="AA2629" i="5" s="1"/>
  <c r="T2629" i="5"/>
  <c r="U2629" i="5"/>
  <c r="R2629" i="5"/>
  <c r="P1830" i="5"/>
  <c r="O1831" i="5"/>
  <c r="AI1831" i="5" s="1"/>
  <c r="P2429" i="5"/>
  <c r="O2430" i="5"/>
  <c r="AI2430" i="5" s="1"/>
  <c r="AC2374" i="5"/>
  <c r="AL2374" i="5" s="1"/>
  <c r="AB3300" i="5"/>
  <c r="AE3300" i="5" s="1"/>
  <c r="O2786" i="5"/>
  <c r="AI2786" i="5" s="1"/>
  <c r="P2785" i="5"/>
  <c r="R2293" i="5"/>
  <c r="U2293" i="5"/>
  <c r="S2293" i="5"/>
  <c r="T2293" i="5"/>
  <c r="Q2293" i="5"/>
  <c r="AA2293" i="5" s="1"/>
  <c r="AE2226" i="5"/>
  <c r="AD1793" i="5"/>
  <c r="AN1793" i="5" s="1"/>
  <c r="AD2946" i="5"/>
  <c r="AN2946" i="5" s="1"/>
  <c r="S2057" i="5"/>
  <c r="R2057" i="5"/>
  <c r="T2057" i="5"/>
  <c r="Q2057" i="5"/>
  <c r="AA2057" i="5" s="1"/>
  <c r="U2057" i="5"/>
  <c r="U2561" i="5"/>
  <c r="R2561" i="5"/>
  <c r="S2561" i="5"/>
  <c r="Q2561" i="5"/>
  <c r="AA2561" i="5" s="1"/>
  <c r="T2561" i="5"/>
  <c r="AD2732" i="5"/>
  <c r="AN2732" i="5" s="1"/>
  <c r="X2783" i="5"/>
  <c r="Y2783" i="5"/>
  <c r="AE2783" i="5" s="1"/>
  <c r="V2783" i="5"/>
  <c r="Z2783" i="5" s="1"/>
  <c r="AB2783" i="5" s="1"/>
  <c r="AD2783" i="5" s="1"/>
  <c r="AN2783" i="5" s="1"/>
  <c r="W2783" i="5"/>
  <c r="Y1527" i="5"/>
  <c r="X1527" i="5"/>
  <c r="V1527" i="5"/>
  <c r="Z1527" i="5" s="1"/>
  <c r="AB1527" i="5" s="1"/>
  <c r="W1527" i="5"/>
  <c r="AC3159" i="5"/>
  <c r="AL3159" i="5" s="1"/>
  <c r="X3027" i="5"/>
  <c r="Y3027" i="5"/>
  <c r="AE3027" i="5" s="1"/>
  <c r="W3027" i="5"/>
  <c r="V3027" i="5"/>
  <c r="Z3027" i="5" s="1"/>
  <c r="AB3027" i="5" s="1"/>
  <c r="W3057" i="5"/>
  <c r="X3057" i="5"/>
  <c r="AD3057" i="5" s="1"/>
  <c r="AN3057" i="5" s="1"/>
  <c r="Y3057" i="5"/>
  <c r="V3057" i="5"/>
  <c r="Z3057" i="5" s="1"/>
  <c r="AB3057" i="5" s="1"/>
  <c r="AE927" i="5"/>
  <c r="Y1270" i="5"/>
  <c r="W1270" i="5"/>
  <c r="X1270" i="5"/>
  <c r="V1270" i="5"/>
  <c r="Z1270" i="5" s="1"/>
  <c r="AB1270" i="5" s="1"/>
  <c r="W567" i="5"/>
  <c r="V567" i="5"/>
  <c r="Z567" i="5" s="1"/>
  <c r="AB567" i="5" s="1"/>
  <c r="X567" i="5"/>
  <c r="Y567" i="5"/>
  <c r="Y1025" i="5"/>
  <c r="V1025" i="5"/>
  <c r="Z1025" i="5" s="1"/>
  <c r="AB1025" i="5" s="1"/>
  <c r="W1025" i="5"/>
  <c r="X1025" i="5"/>
  <c r="Y1126" i="5"/>
  <c r="W1126" i="5"/>
  <c r="V1126" i="5"/>
  <c r="Z1126" i="5" s="1"/>
  <c r="AB1126" i="5" s="1"/>
  <c r="X1126" i="5"/>
  <c r="Y677" i="5"/>
  <c r="V677" i="5"/>
  <c r="Z677" i="5" s="1"/>
  <c r="AB677" i="5" s="1"/>
  <c r="W677" i="5"/>
  <c r="X677" i="5"/>
  <c r="AB762" i="5"/>
  <c r="AC762" i="5" s="1"/>
  <c r="AL762" i="5" s="1"/>
  <c r="AB862" i="5"/>
  <c r="AD862" i="5" s="1"/>
  <c r="AN862" i="5" s="1"/>
  <c r="AB360" i="5"/>
  <c r="AD1929" i="5"/>
  <c r="AN1929" i="5" s="1"/>
  <c r="Q1980" i="5"/>
  <c r="AA1980" i="5" s="1"/>
  <c r="U1980" i="5"/>
  <c r="R1980" i="5"/>
  <c r="T1980" i="5"/>
  <c r="S1980" i="5"/>
  <c r="V2528" i="5"/>
  <c r="Z2528" i="5" s="1"/>
  <c r="AB2528" i="5" s="1"/>
  <c r="W2528" i="5"/>
  <c r="X2528" i="5"/>
  <c r="Y2528" i="5"/>
  <c r="T2947" i="5"/>
  <c r="S2947" i="5"/>
  <c r="Q2947" i="5"/>
  <c r="AA2947" i="5" s="1"/>
  <c r="U2947" i="5"/>
  <c r="R2947" i="5"/>
  <c r="AC2560" i="5"/>
  <c r="AL2560" i="5" s="1"/>
  <c r="O1598" i="5"/>
  <c r="AI1598" i="5" s="1"/>
  <c r="P1597" i="5"/>
  <c r="AD2336" i="5"/>
  <c r="AN2336" i="5" s="1"/>
  <c r="P1699" i="5"/>
  <c r="O1700" i="5"/>
  <c r="AI1700" i="5" s="1"/>
  <c r="Y2227" i="5"/>
  <c r="V2227" i="5"/>
  <c r="Z2227" i="5" s="1"/>
  <c r="AB2227" i="5" s="1"/>
  <c r="W2227" i="5"/>
  <c r="X2227" i="5"/>
  <c r="AC1696" i="5"/>
  <c r="AL1696" i="5" s="1"/>
  <c r="S1528" i="5"/>
  <c r="U1528" i="5"/>
  <c r="Q1528" i="5"/>
  <c r="AA1528" i="5" s="1"/>
  <c r="R1528" i="5"/>
  <c r="T1528" i="5"/>
  <c r="O3030" i="5"/>
  <c r="AI3030" i="5" s="1"/>
  <c r="P3029" i="5"/>
  <c r="P3059" i="5"/>
  <c r="O3060" i="5"/>
  <c r="AB1979" i="5"/>
  <c r="AC3160" i="5"/>
  <c r="AL3160" i="5" s="1"/>
  <c r="T2337" i="5"/>
  <c r="Q2337" i="5"/>
  <c r="AA2337" i="5" s="1"/>
  <c r="R2337" i="5"/>
  <c r="U2337" i="5"/>
  <c r="S2337" i="5"/>
  <c r="T2228" i="5"/>
  <c r="Q2228" i="5"/>
  <c r="AA2228" i="5" s="1"/>
  <c r="U2228" i="5"/>
  <c r="S2228" i="5"/>
  <c r="R2228" i="5"/>
  <c r="AE2373" i="5"/>
  <c r="W2056" i="5"/>
  <c r="X2056" i="5"/>
  <c r="Y2056" i="5"/>
  <c r="V2056" i="5"/>
  <c r="Z2056" i="5" s="1"/>
  <c r="AB2056" i="5" s="1"/>
  <c r="AD1626" i="5"/>
  <c r="AN1626" i="5" s="1"/>
  <c r="Q1829" i="5"/>
  <c r="AA1829" i="5" s="1"/>
  <c r="R1829" i="5"/>
  <c r="U1829" i="5"/>
  <c r="S1829" i="5"/>
  <c r="T1829" i="5"/>
  <c r="S2428" i="5"/>
  <c r="R2428" i="5"/>
  <c r="T2428" i="5"/>
  <c r="Q2428" i="5"/>
  <c r="AA2428" i="5" s="1"/>
  <c r="U2428" i="5"/>
  <c r="V1747" i="5"/>
  <c r="Z1747" i="5" s="1"/>
  <c r="AB1747" i="5" s="1"/>
  <c r="W1747" i="5"/>
  <c r="X1747" i="5"/>
  <c r="AD1747" i="5" s="1"/>
  <c r="AN1747" i="5" s="1"/>
  <c r="Y1747" i="5"/>
  <c r="AE1747" i="5" s="1"/>
  <c r="AD2291" i="5"/>
  <c r="AN2291" i="5" s="1"/>
  <c r="W1627" i="5"/>
  <c r="X1627" i="5"/>
  <c r="AD1627" i="5" s="1"/>
  <c r="AN1627" i="5" s="1"/>
  <c r="Y1627" i="5"/>
  <c r="V1627" i="5"/>
  <c r="Z1627" i="5" s="1"/>
  <c r="AB1627" i="5" s="1"/>
  <c r="P2562" i="5"/>
  <c r="O2563" i="5"/>
  <c r="AI2563" i="5" s="1"/>
  <c r="Y1794" i="5"/>
  <c r="V1794" i="5"/>
  <c r="Z1794" i="5" s="1"/>
  <c r="AB1794" i="5" s="1"/>
  <c r="W1794" i="5"/>
  <c r="X1794" i="5"/>
  <c r="AD1794" i="5" s="1"/>
  <c r="AN1794" i="5" s="1"/>
  <c r="AC1595" i="5"/>
  <c r="AL1595" i="5" s="1"/>
  <c r="AD1595" i="5"/>
  <c r="AN1595" i="5" s="1"/>
  <c r="W1697" i="5"/>
  <c r="X1697" i="5"/>
  <c r="Y1697" i="5"/>
  <c r="V1697" i="5"/>
  <c r="Z1697" i="5" s="1"/>
  <c r="AB1697" i="5" s="1"/>
  <c r="O3303" i="5"/>
  <c r="P3302" i="5"/>
  <c r="P1749" i="5"/>
  <c r="O1750" i="5"/>
  <c r="AI1750" i="5" s="1"/>
  <c r="X2842" i="5"/>
  <c r="Y2842" i="5"/>
  <c r="AE2842" i="5" s="1"/>
  <c r="V2842" i="5"/>
  <c r="Z2842" i="5" s="1"/>
  <c r="AB2842" i="5" s="1"/>
  <c r="W2842" i="5"/>
  <c r="Y1930" i="5"/>
  <c r="V1930" i="5"/>
  <c r="Z1930" i="5" s="1"/>
  <c r="AB1930" i="5" s="1"/>
  <c r="W1930" i="5"/>
  <c r="X1930" i="5"/>
  <c r="P1932" i="5"/>
  <c r="O1933" i="5"/>
  <c r="AI1933" i="5" s="1"/>
  <c r="T1931" i="5"/>
  <c r="Q1931" i="5"/>
  <c r="AA1931" i="5" s="1"/>
  <c r="U1931" i="5"/>
  <c r="R1931" i="5"/>
  <c r="S1931" i="5"/>
  <c r="Y1497" i="5"/>
  <c r="V1497" i="5"/>
  <c r="Z1497" i="5" s="1"/>
  <c r="AB1497" i="5" s="1"/>
  <c r="AD1497" i="5" s="1"/>
  <c r="AN1497" i="5" s="1"/>
  <c r="W1497" i="5"/>
  <c r="X1497" i="5"/>
  <c r="O1500" i="5"/>
  <c r="AI1500" i="5" s="1"/>
  <c r="P1499" i="5"/>
  <c r="U1026" i="5"/>
  <c r="T1026" i="5"/>
  <c r="R1026" i="5"/>
  <c r="S1026" i="5"/>
  <c r="Q1026" i="5"/>
  <c r="AA1026" i="5" s="1"/>
  <c r="U568" i="5"/>
  <c r="R568" i="5"/>
  <c r="S568" i="5"/>
  <c r="Q568" i="5"/>
  <c r="AA568" i="5" s="1"/>
  <c r="T568" i="5"/>
  <c r="O455" i="5"/>
  <c r="AI455" i="5" s="1"/>
  <c r="P454" i="5"/>
  <c r="U1127" i="5"/>
  <c r="T1127" i="5"/>
  <c r="R1127" i="5"/>
  <c r="S1127" i="5"/>
  <c r="Q1127" i="5"/>
  <c r="AA1127" i="5" s="1"/>
  <c r="U264" i="5"/>
  <c r="T264" i="5"/>
  <c r="R264" i="5"/>
  <c r="S264" i="5"/>
  <c r="Q264" i="5"/>
  <c r="AA264" i="5" s="1"/>
  <c r="O1460" i="5"/>
  <c r="AI1460" i="5" s="1"/>
  <c r="P1459" i="5"/>
  <c r="O788" i="5"/>
  <c r="AI788" i="5" s="1"/>
  <c r="P787" i="5"/>
  <c r="O363" i="5"/>
  <c r="AI363" i="5" s="1"/>
  <c r="P362" i="5"/>
  <c r="U1342" i="5"/>
  <c r="R1342" i="5"/>
  <c r="S1342" i="5"/>
  <c r="Q1342" i="5"/>
  <c r="AA1342" i="5" s="1"/>
  <c r="T1342" i="5"/>
  <c r="O570" i="5"/>
  <c r="AI570" i="5" s="1"/>
  <c r="P569" i="5"/>
  <c r="U1426" i="5"/>
  <c r="R1426" i="5"/>
  <c r="S1426" i="5"/>
  <c r="T1426" i="5"/>
  <c r="Q1426" i="5"/>
  <c r="AA1426" i="5" s="1"/>
  <c r="U1387" i="5"/>
  <c r="S1387" i="5"/>
  <c r="T1387" i="5"/>
  <c r="R1387" i="5"/>
  <c r="Q1387" i="5"/>
  <c r="AA1387" i="5" s="1"/>
  <c r="U956" i="5"/>
  <c r="R956" i="5"/>
  <c r="S956" i="5"/>
  <c r="T956" i="5"/>
  <c r="Q956" i="5"/>
  <c r="AA956" i="5" s="1"/>
  <c r="O1129" i="5"/>
  <c r="AI1129" i="5" s="1"/>
  <c r="P1128" i="5"/>
  <c r="O266" i="5"/>
  <c r="AI266" i="5" s="1"/>
  <c r="P265" i="5"/>
  <c r="U678" i="5"/>
  <c r="T678" i="5"/>
  <c r="R678" i="5"/>
  <c r="Q678" i="5"/>
  <c r="AA678" i="5" s="1"/>
  <c r="S678" i="5"/>
  <c r="O28" i="5"/>
  <c r="AI28" i="5" s="1"/>
  <c r="P27" i="5"/>
  <c r="U1227" i="5"/>
  <c r="S1227" i="5"/>
  <c r="T1227" i="5"/>
  <c r="R1227" i="5"/>
  <c r="Q1227" i="5"/>
  <c r="AA1227" i="5" s="1"/>
  <c r="U863" i="5"/>
  <c r="R863" i="5"/>
  <c r="S863" i="5"/>
  <c r="T863" i="5"/>
  <c r="Q863" i="5"/>
  <c r="AA863" i="5" s="1"/>
  <c r="U453" i="5"/>
  <c r="S453" i="5"/>
  <c r="T453" i="5"/>
  <c r="R453" i="5"/>
  <c r="Q453" i="5"/>
  <c r="AA453" i="5" s="1"/>
  <c r="O1028" i="5"/>
  <c r="AI1028" i="5" s="1"/>
  <c r="P1027" i="5"/>
  <c r="U26" i="5"/>
  <c r="R26" i="5"/>
  <c r="S26" i="5"/>
  <c r="Q26" i="5"/>
  <c r="AA26" i="5" s="1"/>
  <c r="T26" i="5"/>
  <c r="O1344" i="5"/>
  <c r="AI1344" i="5" s="1"/>
  <c r="P1343" i="5"/>
  <c r="U1498" i="5"/>
  <c r="R1498" i="5"/>
  <c r="S1498" i="5"/>
  <c r="T1498" i="5"/>
  <c r="Q1498" i="5"/>
  <c r="AA1498" i="5" s="1"/>
  <c r="O1428" i="5"/>
  <c r="AI1428" i="5" s="1"/>
  <c r="P1427" i="5"/>
  <c r="O1389" i="5"/>
  <c r="AI1389" i="5" s="1"/>
  <c r="P1388" i="5"/>
  <c r="O958" i="5"/>
  <c r="AI958" i="5" s="1"/>
  <c r="P957" i="5"/>
  <c r="U726" i="5"/>
  <c r="T726" i="5"/>
  <c r="R726" i="5"/>
  <c r="Q726" i="5"/>
  <c r="AA726" i="5" s="1"/>
  <c r="S726" i="5"/>
  <c r="U1271" i="5"/>
  <c r="S1271" i="5"/>
  <c r="T1271" i="5"/>
  <c r="R1271" i="5"/>
  <c r="Q1271" i="5"/>
  <c r="AA1271" i="5" s="1"/>
  <c r="O680" i="5"/>
  <c r="AI680" i="5" s="1"/>
  <c r="P679" i="5"/>
  <c r="O1229" i="5"/>
  <c r="AI1229" i="5" s="1"/>
  <c r="P1228" i="5"/>
  <c r="O865" i="5"/>
  <c r="AI865" i="5" s="1"/>
  <c r="P864" i="5"/>
  <c r="U387" i="5"/>
  <c r="R387" i="5"/>
  <c r="S387" i="5"/>
  <c r="T387" i="5"/>
  <c r="Q387" i="5"/>
  <c r="AA387" i="5" s="1"/>
  <c r="U928" i="5"/>
  <c r="R928" i="5"/>
  <c r="S928" i="5"/>
  <c r="T928" i="5"/>
  <c r="Q928" i="5"/>
  <c r="AA928" i="5" s="1"/>
  <c r="O728" i="5"/>
  <c r="AI728" i="5" s="1"/>
  <c r="P727" i="5"/>
  <c r="U1458" i="5"/>
  <c r="R1458" i="5"/>
  <c r="S1458" i="5"/>
  <c r="T1458" i="5"/>
  <c r="Q1458" i="5"/>
  <c r="AA1458" i="5" s="1"/>
  <c r="O1273" i="5"/>
  <c r="AI1273" i="5" s="1"/>
  <c r="P1272" i="5"/>
  <c r="U786" i="5"/>
  <c r="T786" i="5"/>
  <c r="R786" i="5"/>
  <c r="S786" i="5"/>
  <c r="Q786" i="5"/>
  <c r="AA786" i="5" s="1"/>
  <c r="U361" i="5"/>
  <c r="S361" i="5"/>
  <c r="T361" i="5"/>
  <c r="Q361" i="5"/>
  <c r="AA361" i="5" s="1"/>
  <c r="R361" i="5"/>
  <c r="O389" i="5"/>
  <c r="AI389" i="5" s="1"/>
  <c r="P388" i="5"/>
  <c r="O930" i="5"/>
  <c r="AI930" i="5" s="1"/>
  <c r="P929" i="5"/>
  <c r="AD2227" i="5" l="1"/>
  <c r="AN2227" i="5" s="1"/>
  <c r="AC1025" i="5"/>
  <c r="AL1025" i="5" s="1"/>
  <c r="AE567" i="5"/>
  <c r="AD386" i="5"/>
  <c r="AN386" i="5" s="1"/>
  <c r="AD2056" i="5"/>
  <c r="AN2056" i="5" s="1"/>
  <c r="AE762" i="5"/>
  <c r="AC1697" i="5"/>
  <c r="AL1697" i="5" s="1"/>
  <c r="AD1025" i="5"/>
  <c r="AN1025" i="5" s="1"/>
  <c r="AC567" i="5"/>
  <c r="AL567" i="5" s="1"/>
  <c r="AC1666" i="5"/>
  <c r="AL1666" i="5" s="1"/>
  <c r="AQ930" i="5"/>
  <c r="AP930" i="5"/>
  <c r="AR929" i="5" s="1"/>
  <c r="AP389" i="5"/>
  <c r="AR388" i="5" s="1"/>
  <c r="AQ389" i="5"/>
  <c r="AP1273" i="5"/>
  <c r="AR1272" i="5" s="1"/>
  <c r="AQ1273" i="5"/>
  <c r="AQ570" i="5"/>
  <c r="AP570" i="5"/>
  <c r="AR569" i="5" s="1"/>
  <c r="AC2842" i="5"/>
  <c r="AL2842" i="5" s="1"/>
  <c r="AQ1750" i="5"/>
  <c r="AP1750" i="5"/>
  <c r="AR1749" i="5" s="1"/>
  <c r="AE1627" i="5"/>
  <c r="AP3030" i="5"/>
  <c r="AQ3030" i="5"/>
  <c r="AR3029" i="5"/>
  <c r="AD677" i="5"/>
  <c r="AN677" i="5" s="1"/>
  <c r="AD1126" i="5"/>
  <c r="AN1126" i="5" s="1"/>
  <c r="AQ2786" i="5"/>
  <c r="AP2786" i="5"/>
  <c r="AD2127" i="5"/>
  <c r="AN2127" i="5" s="1"/>
  <c r="AP2194" i="5"/>
  <c r="AR2193" i="5" s="1"/>
  <c r="AQ2194" i="5"/>
  <c r="AP2130" i="5"/>
  <c r="AR2129" i="5" s="1"/>
  <c r="AQ2130" i="5"/>
  <c r="AP1530" i="5"/>
  <c r="AR1529" i="5"/>
  <c r="AQ1530" i="5"/>
  <c r="AD1666" i="5"/>
  <c r="AN1666" i="5" s="1"/>
  <c r="AP1981" i="5"/>
  <c r="AR1981" i="5" s="1"/>
  <c r="AQ1981" i="5"/>
  <c r="AP1229" i="5"/>
  <c r="AQ1229" i="5"/>
  <c r="AR1228" i="5"/>
  <c r="AP1389" i="5"/>
  <c r="AQ1389" i="5"/>
  <c r="AR1388" i="5"/>
  <c r="AP1028" i="5"/>
  <c r="AR1027" i="5" s="1"/>
  <c r="AQ1028" i="5"/>
  <c r="AQ266" i="5"/>
  <c r="AP266" i="5"/>
  <c r="AR265" i="5" s="1"/>
  <c r="AP788" i="5"/>
  <c r="AR787" i="5" s="1"/>
  <c r="AQ788" i="5"/>
  <c r="P3060" i="5"/>
  <c r="AI3060" i="5"/>
  <c r="AP1831" i="5"/>
  <c r="AQ1831" i="5"/>
  <c r="AQ2230" i="5"/>
  <c r="AP2230" i="5"/>
  <c r="AR2229" i="5" s="1"/>
  <c r="AE2191" i="5"/>
  <c r="AC2127" i="5"/>
  <c r="AL2127" i="5" s="1"/>
  <c r="AP2059" i="5"/>
  <c r="AQ2059" i="5"/>
  <c r="AP2295" i="5"/>
  <c r="AR2294" i="5" s="1"/>
  <c r="AQ2295" i="5"/>
  <c r="AP2845" i="5"/>
  <c r="AQ2845" i="5"/>
  <c r="AR2844" i="5"/>
  <c r="AP1797" i="5"/>
  <c r="AR1796" i="5" s="1"/>
  <c r="AQ1797" i="5"/>
  <c r="W3161" i="5"/>
  <c r="Y3161" i="5"/>
  <c r="X3161" i="5"/>
  <c r="V3161" i="5"/>
  <c r="Z3161" i="5" s="1"/>
  <c r="AB3161" i="5" s="1"/>
  <c r="U1981" i="5"/>
  <c r="S1981" i="5"/>
  <c r="R1981" i="5"/>
  <c r="T1981" i="5"/>
  <c r="Q1981" i="5"/>
  <c r="AA1981" i="5" s="1"/>
  <c r="AP1344" i="5"/>
  <c r="AR1343" i="5" s="1"/>
  <c r="AQ1344" i="5"/>
  <c r="AP28" i="5"/>
  <c r="AR27" i="5" s="1"/>
  <c r="AQ28" i="5"/>
  <c r="AP1933" i="5"/>
  <c r="AR1932" i="5" s="1"/>
  <c r="AQ1933" i="5"/>
  <c r="AP2563" i="5"/>
  <c r="AQ2563" i="5"/>
  <c r="AC1126" i="5"/>
  <c r="AL1126" i="5" s="1"/>
  <c r="AQ2631" i="5"/>
  <c r="AP2631" i="5"/>
  <c r="AP2736" i="5"/>
  <c r="AR2735" i="5" s="1"/>
  <c r="AQ2736" i="5"/>
  <c r="AR2058" i="5"/>
  <c r="AR1830" i="5"/>
  <c r="AP728" i="5"/>
  <c r="AR727" i="5" s="1"/>
  <c r="AQ728" i="5"/>
  <c r="AP865" i="5"/>
  <c r="AR864" i="5" s="1"/>
  <c r="AQ865" i="5"/>
  <c r="AP680" i="5"/>
  <c r="AQ680" i="5"/>
  <c r="AR679" i="5"/>
  <c r="AQ958" i="5"/>
  <c r="AP958" i="5"/>
  <c r="AR957" i="5" s="1"/>
  <c r="AP1428" i="5"/>
  <c r="AR1427" i="5" s="1"/>
  <c r="AQ1428" i="5"/>
  <c r="AP1129" i="5"/>
  <c r="AR1128" i="5" s="1"/>
  <c r="AQ1129" i="5"/>
  <c r="AP363" i="5"/>
  <c r="AQ363" i="5"/>
  <c r="AR362" i="5"/>
  <c r="AP1460" i="5"/>
  <c r="AR1459" i="5" s="1"/>
  <c r="AQ1460" i="5"/>
  <c r="AP455" i="5"/>
  <c r="AR454" i="5" s="1"/>
  <c r="AQ455" i="5"/>
  <c r="AP1500" i="5"/>
  <c r="AR1499" i="5" s="1"/>
  <c r="AQ1500" i="5"/>
  <c r="AD2842" i="5"/>
  <c r="AN2842" i="5" s="1"/>
  <c r="P3303" i="5"/>
  <c r="AI3303" i="5"/>
  <c r="AC1747" i="5"/>
  <c r="AL1747" i="5" s="1"/>
  <c r="AP1700" i="5"/>
  <c r="AR1699" i="5" s="1"/>
  <c r="AQ1700" i="5"/>
  <c r="AP1598" i="5"/>
  <c r="AR1597" i="5" s="1"/>
  <c r="AQ1598" i="5"/>
  <c r="AE677" i="5"/>
  <c r="AE1126" i="5"/>
  <c r="AC3027" i="5"/>
  <c r="AL3027" i="5" s="1"/>
  <c r="AP2430" i="5"/>
  <c r="AR2429" i="5" s="1"/>
  <c r="AQ2430" i="5"/>
  <c r="AP2339" i="5"/>
  <c r="AR2338" i="5" s="1"/>
  <c r="AQ2339" i="5"/>
  <c r="AC725" i="5"/>
  <c r="AL725" i="5" s="1"/>
  <c r="AE955" i="5"/>
  <c r="AE1341" i="5"/>
  <c r="AP2531" i="5"/>
  <c r="AR2530" i="5" s="1"/>
  <c r="AQ2531" i="5"/>
  <c r="P1630" i="5"/>
  <c r="AI1630" i="5"/>
  <c r="AP2949" i="5"/>
  <c r="AR2948" i="5" s="1"/>
  <c r="AQ2949" i="5"/>
  <c r="AE1666" i="5"/>
  <c r="AR2562" i="5"/>
  <c r="AR2293" i="5"/>
  <c r="AR2630" i="5"/>
  <c r="AD2427" i="5"/>
  <c r="AN2427" i="5" s="1"/>
  <c r="AE2427" i="5"/>
  <c r="AE25" i="5"/>
  <c r="AD25" i="5"/>
  <c r="AN25" i="5" s="1"/>
  <c r="AC25" i="5"/>
  <c r="AL25" i="5" s="1"/>
  <c r="AE263" i="5"/>
  <c r="AD263" i="5"/>
  <c r="AN263" i="5" s="1"/>
  <c r="AC263" i="5"/>
  <c r="AL263" i="5" s="1"/>
  <c r="AE1828" i="5"/>
  <c r="AC1828" i="5"/>
  <c r="AL1828" i="5" s="1"/>
  <c r="AE1794" i="5"/>
  <c r="AC2528" i="5"/>
  <c r="AL2528" i="5" s="1"/>
  <c r="AD1527" i="5"/>
  <c r="AN1527" i="5" s="1"/>
  <c r="AD360" i="5"/>
  <c r="AN360" i="5" s="1"/>
  <c r="AC2946" i="5"/>
  <c r="AL2946" i="5" s="1"/>
  <c r="AC360" i="5"/>
  <c r="AL360" i="5" s="1"/>
  <c r="AE1457" i="5"/>
  <c r="AC1794" i="5"/>
  <c r="AL1794" i="5" s="1"/>
  <c r="AC2056" i="5"/>
  <c r="AL2056" i="5" s="1"/>
  <c r="AE2528" i="5"/>
  <c r="AD2191" i="5"/>
  <c r="AN2191" i="5" s="1"/>
  <c r="AE725" i="5"/>
  <c r="AD2733" i="5"/>
  <c r="AN2733" i="5" s="1"/>
  <c r="AE862" i="5"/>
  <c r="AD1457" i="5"/>
  <c r="AN1457" i="5" s="1"/>
  <c r="AD1828" i="5"/>
  <c r="AN1828" i="5" s="1"/>
  <c r="AE2946" i="5"/>
  <c r="AD2528" i="5"/>
  <c r="AN2528" i="5" s="1"/>
  <c r="AE1025" i="5"/>
  <c r="AE3057" i="5"/>
  <c r="AE2127" i="5"/>
  <c r="AE360" i="5"/>
  <c r="AD725" i="5"/>
  <c r="AN725" i="5" s="1"/>
  <c r="AD762" i="5"/>
  <c r="AN762" i="5" s="1"/>
  <c r="AC1386" i="5"/>
  <c r="AL1386" i="5" s="1"/>
  <c r="AC677" i="5"/>
  <c r="AL677" i="5" s="1"/>
  <c r="AD567" i="5"/>
  <c r="AN567" i="5" s="1"/>
  <c r="AD1270" i="5"/>
  <c r="AN1270" i="5" s="1"/>
  <c r="AC386" i="5"/>
  <c r="AL386" i="5" s="1"/>
  <c r="AC763" i="5"/>
  <c r="AL763" i="5" s="1"/>
  <c r="AE1386" i="5"/>
  <c r="AD1386" i="5"/>
  <c r="AN1386" i="5" s="1"/>
  <c r="AC1270" i="5"/>
  <c r="AL1270" i="5" s="1"/>
  <c r="AC1527" i="5"/>
  <c r="AL1527" i="5" s="1"/>
  <c r="AD452" i="5"/>
  <c r="AN452" i="5" s="1"/>
  <c r="AD763" i="5"/>
  <c r="AN763" i="5" s="1"/>
  <c r="AE763" i="5"/>
  <c r="AC1425" i="5"/>
  <c r="AL1425" i="5" s="1"/>
  <c r="AE1270" i="5"/>
  <c r="AC452" i="5"/>
  <c r="AL452" i="5" s="1"/>
  <c r="AE386" i="5"/>
  <c r="AE1425" i="5"/>
  <c r="AD1425" i="5"/>
  <c r="AN1425" i="5" s="1"/>
  <c r="AC785" i="5"/>
  <c r="AL785" i="5" s="1"/>
  <c r="AD785" i="5"/>
  <c r="AN785" i="5" s="1"/>
  <c r="AE785" i="5"/>
  <c r="AE1226" i="5"/>
  <c r="AC1226" i="5"/>
  <c r="AL1226" i="5" s="1"/>
  <c r="AD1226" i="5"/>
  <c r="AN1226" i="5" s="1"/>
  <c r="X26" i="5"/>
  <c r="Y26" i="5"/>
  <c r="V26" i="5"/>
  <c r="Z26" i="5" s="1"/>
  <c r="W26" i="5"/>
  <c r="Y863" i="5"/>
  <c r="V863" i="5"/>
  <c r="Z863" i="5" s="1"/>
  <c r="AB863" i="5" s="1"/>
  <c r="W863" i="5"/>
  <c r="X863" i="5"/>
  <c r="Y678" i="5"/>
  <c r="V678" i="5"/>
  <c r="Z678" i="5" s="1"/>
  <c r="W678" i="5"/>
  <c r="X678" i="5"/>
  <c r="AC1497" i="5"/>
  <c r="AL1497" i="5" s="1"/>
  <c r="O1751" i="5"/>
  <c r="AI1751" i="5" s="1"/>
  <c r="P1750" i="5"/>
  <c r="Q3303" i="5"/>
  <c r="AA3303" i="5" s="1"/>
  <c r="U3303" i="5"/>
  <c r="T3303" i="5"/>
  <c r="R3303" i="5"/>
  <c r="S3303" i="5"/>
  <c r="P2563" i="5"/>
  <c r="O2564" i="5"/>
  <c r="AI2564" i="5" s="1"/>
  <c r="S3060" i="5"/>
  <c r="U3060" i="5"/>
  <c r="T3060" i="5"/>
  <c r="R3060" i="5"/>
  <c r="Q3060" i="5"/>
  <c r="AA3060" i="5" s="1"/>
  <c r="W1980" i="5"/>
  <c r="X1980" i="5"/>
  <c r="Y1980" i="5"/>
  <c r="V1980" i="5"/>
  <c r="Z1980" i="5" s="1"/>
  <c r="U1830" i="5"/>
  <c r="R1830" i="5"/>
  <c r="S1830" i="5"/>
  <c r="Q1830" i="5"/>
  <c r="AA1830" i="5" s="1"/>
  <c r="T1830" i="5"/>
  <c r="P2230" i="5"/>
  <c r="O2231" i="5"/>
  <c r="AI2231" i="5" s="1"/>
  <c r="AC2628" i="5"/>
  <c r="AL2628" i="5" s="1"/>
  <c r="W2128" i="5"/>
  <c r="X2128" i="5"/>
  <c r="Y2128" i="5"/>
  <c r="V2128" i="5"/>
  <c r="Z2128" i="5" s="1"/>
  <c r="Y2784" i="5"/>
  <c r="V2784" i="5"/>
  <c r="Z2784" i="5" s="1"/>
  <c r="AB2784" i="5" s="1"/>
  <c r="W2784" i="5"/>
  <c r="X2784" i="5"/>
  <c r="AC2733" i="5"/>
  <c r="AL2733" i="5" s="1"/>
  <c r="Q2630" i="5"/>
  <c r="AA2630" i="5" s="1"/>
  <c r="U2630" i="5"/>
  <c r="R2630" i="5"/>
  <c r="T2630" i="5"/>
  <c r="S2630" i="5"/>
  <c r="Q2193" i="5"/>
  <c r="AA2193" i="5" s="1"/>
  <c r="T2193" i="5"/>
  <c r="U2193" i="5"/>
  <c r="R2193" i="5"/>
  <c r="S2193" i="5"/>
  <c r="Q2530" i="5"/>
  <c r="AA2530" i="5" s="1"/>
  <c r="U2530" i="5"/>
  <c r="R2530" i="5"/>
  <c r="T2530" i="5"/>
  <c r="S2530" i="5"/>
  <c r="AE1979" i="5"/>
  <c r="AC2292" i="5"/>
  <c r="AL2292" i="5" s="1"/>
  <c r="P2130" i="5"/>
  <c r="O2131" i="5"/>
  <c r="AI2131" i="5" s="1"/>
  <c r="AD3160" i="5"/>
  <c r="AN3160" i="5" s="1"/>
  <c r="P1530" i="5"/>
  <c r="O1531" i="5"/>
  <c r="AI1531" i="5" s="1"/>
  <c r="P2949" i="5"/>
  <c r="O2950" i="5"/>
  <c r="AI2950" i="5" s="1"/>
  <c r="Y928" i="5"/>
  <c r="V928" i="5"/>
  <c r="Z928" i="5" s="1"/>
  <c r="AB928" i="5" s="1"/>
  <c r="W928" i="5"/>
  <c r="X928" i="5"/>
  <c r="Y1271" i="5"/>
  <c r="W1271" i="5"/>
  <c r="V1271" i="5"/>
  <c r="Z1271" i="5" s="1"/>
  <c r="AB1271" i="5" s="1"/>
  <c r="X1271" i="5"/>
  <c r="AB26" i="5"/>
  <c r="AD26" i="5" s="1"/>
  <c r="AN26" i="5" s="1"/>
  <c r="AB1227" i="5"/>
  <c r="Y1227" i="5"/>
  <c r="V1227" i="5"/>
  <c r="Z1227" i="5" s="1"/>
  <c r="W1227" i="5"/>
  <c r="X1227" i="5"/>
  <c r="AD1227" i="5" s="1"/>
  <c r="AN1227" i="5" s="1"/>
  <c r="AB678" i="5"/>
  <c r="Y956" i="5"/>
  <c r="V956" i="5"/>
  <c r="Z956" i="5" s="1"/>
  <c r="AB956" i="5" s="1"/>
  <c r="W956" i="5"/>
  <c r="AC956" i="5" s="1"/>
  <c r="AL956" i="5" s="1"/>
  <c r="X956" i="5"/>
  <c r="X264" i="5"/>
  <c r="Y264" i="5"/>
  <c r="V264" i="5"/>
  <c r="Z264" i="5" s="1"/>
  <c r="AB264" i="5" s="1"/>
  <c r="W264" i="5"/>
  <c r="W568" i="5"/>
  <c r="V568" i="5"/>
  <c r="Z568" i="5" s="1"/>
  <c r="X568" i="5"/>
  <c r="Y568" i="5"/>
  <c r="U1749" i="5"/>
  <c r="R1749" i="5"/>
  <c r="S1749" i="5"/>
  <c r="Q1749" i="5"/>
  <c r="AA1749" i="5" s="1"/>
  <c r="T1749" i="5"/>
  <c r="T2562" i="5"/>
  <c r="S2562" i="5"/>
  <c r="Q2562" i="5"/>
  <c r="AA2562" i="5" s="1"/>
  <c r="U2562" i="5"/>
  <c r="R2562" i="5"/>
  <c r="AC1627" i="5"/>
  <c r="AL1627" i="5" s="1"/>
  <c r="W2228" i="5"/>
  <c r="X2228" i="5"/>
  <c r="Y2228" i="5"/>
  <c r="V2228" i="5"/>
  <c r="Z2228" i="5" s="1"/>
  <c r="AB2228" i="5" s="1"/>
  <c r="T3059" i="5"/>
  <c r="R3059" i="5"/>
  <c r="S3059" i="5"/>
  <c r="Q3059" i="5"/>
  <c r="AA3059" i="5" s="1"/>
  <c r="U3059" i="5"/>
  <c r="AE2227" i="5"/>
  <c r="Q1597" i="5"/>
  <c r="AA1597" i="5" s="1"/>
  <c r="U1597" i="5"/>
  <c r="S1597" i="5"/>
  <c r="R1597" i="5"/>
  <c r="T1597" i="5"/>
  <c r="X2947" i="5"/>
  <c r="Y2947" i="5"/>
  <c r="V2947" i="5"/>
  <c r="Z2947" i="5" s="1"/>
  <c r="AB2947" i="5" s="1"/>
  <c r="W2947" i="5"/>
  <c r="AC2947" i="5" s="1"/>
  <c r="AL2947" i="5" s="1"/>
  <c r="AB1980" i="5"/>
  <c r="AD1980" i="5" s="1"/>
  <c r="AN1980" i="5" s="1"/>
  <c r="AC3057" i="5"/>
  <c r="AL3057" i="5" s="1"/>
  <c r="AD3027" i="5"/>
  <c r="AN3027" i="5" s="1"/>
  <c r="Q2785" i="5"/>
  <c r="AA2785" i="5" s="1"/>
  <c r="R2785" i="5"/>
  <c r="U2785" i="5"/>
  <c r="S2785" i="5"/>
  <c r="T2785" i="5"/>
  <c r="O2431" i="5"/>
  <c r="AI2431" i="5" s="1"/>
  <c r="P2430" i="5"/>
  <c r="T2229" i="5"/>
  <c r="Q2229" i="5"/>
  <c r="AA2229" i="5" s="1"/>
  <c r="R2229" i="5"/>
  <c r="U2229" i="5"/>
  <c r="S2229" i="5"/>
  <c r="W2843" i="5"/>
  <c r="X2843" i="5"/>
  <c r="Y2843" i="5"/>
  <c r="V2843" i="5"/>
  <c r="Z2843" i="5" s="1"/>
  <c r="AB2843" i="5" s="1"/>
  <c r="AE2784" i="5"/>
  <c r="P2631" i="5"/>
  <c r="O2632" i="5"/>
  <c r="AI2632" i="5" s="1"/>
  <c r="V2734" i="5"/>
  <c r="Z2734" i="5" s="1"/>
  <c r="AB2734" i="5" s="1"/>
  <c r="W2734" i="5"/>
  <c r="X2734" i="5"/>
  <c r="Y2734" i="5"/>
  <c r="AD1979" i="5"/>
  <c r="AN1979" i="5" s="1"/>
  <c r="O2846" i="5"/>
  <c r="AI2846" i="5" s="1"/>
  <c r="P2845" i="5"/>
  <c r="AE1595" i="5"/>
  <c r="R2129" i="5"/>
  <c r="S2129" i="5"/>
  <c r="Q2129" i="5"/>
  <c r="AA2129" i="5" s="1"/>
  <c r="T2129" i="5"/>
  <c r="U2129" i="5"/>
  <c r="AC3300" i="5"/>
  <c r="AL3300" i="5" s="1"/>
  <c r="P2736" i="5"/>
  <c r="O2737" i="5"/>
  <c r="AI2737" i="5" s="1"/>
  <c r="V3028" i="5"/>
  <c r="Z3028" i="5" s="1"/>
  <c r="Y3028" i="5"/>
  <c r="W3028" i="5"/>
  <c r="X3028" i="5"/>
  <c r="R1529" i="5"/>
  <c r="T1529" i="5"/>
  <c r="U1529" i="5"/>
  <c r="Q1529" i="5"/>
  <c r="AA1529" i="5" s="1"/>
  <c r="S1529" i="5"/>
  <c r="V1698" i="5"/>
  <c r="Z1698" i="5" s="1"/>
  <c r="W1698" i="5"/>
  <c r="X1698" i="5"/>
  <c r="Y1698" i="5"/>
  <c r="AE2336" i="5"/>
  <c r="P1797" i="5"/>
  <c r="O1798" i="5"/>
  <c r="AI1798" i="5" s="1"/>
  <c r="Q2948" i="5"/>
  <c r="AA2948" i="5" s="1"/>
  <c r="U2948" i="5"/>
  <c r="S2948" i="5"/>
  <c r="R2948" i="5"/>
  <c r="T2948" i="5"/>
  <c r="X361" i="5"/>
  <c r="Y361" i="5"/>
  <c r="V361" i="5"/>
  <c r="Z361" i="5" s="1"/>
  <c r="W361" i="5"/>
  <c r="AB1458" i="5"/>
  <c r="Y1458" i="5"/>
  <c r="W1458" i="5"/>
  <c r="V1458" i="5"/>
  <c r="Z1458" i="5" s="1"/>
  <c r="X1458" i="5"/>
  <c r="AD1458" i="5" s="1"/>
  <c r="AN1458" i="5" s="1"/>
  <c r="X387" i="5"/>
  <c r="Y387" i="5"/>
  <c r="V387" i="5"/>
  <c r="Z387" i="5" s="1"/>
  <c r="AB387" i="5" s="1"/>
  <c r="W387" i="5"/>
  <c r="Y726" i="5"/>
  <c r="V726" i="5"/>
  <c r="Z726" i="5" s="1"/>
  <c r="W726" i="5"/>
  <c r="X726" i="5"/>
  <c r="AC1227" i="5"/>
  <c r="AL1227" i="5" s="1"/>
  <c r="AC678" i="5"/>
  <c r="AL678" i="5" s="1"/>
  <c r="Y1387" i="5"/>
  <c r="V1387" i="5"/>
  <c r="Z1387" i="5" s="1"/>
  <c r="AB1387" i="5" s="1"/>
  <c r="W1387" i="5"/>
  <c r="X1387" i="5"/>
  <c r="Y1342" i="5"/>
  <c r="W1342" i="5"/>
  <c r="X1342" i="5"/>
  <c r="V1342" i="5"/>
  <c r="Z1342" i="5" s="1"/>
  <c r="Y1127" i="5"/>
  <c r="V1127" i="5"/>
  <c r="Z1127" i="5" s="1"/>
  <c r="AB1127" i="5" s="1"/>
  <c r="AD1127" i="5" s="1"/>
  <c r="AN1127" i="5" s="1"/>
  <c r="W1127" i="5"/>
  <c r="X1127" i="5"/>
  <c r="AB568" i="5"/>
  <c r="Y1026" i="5"/>
  <c r="V1026" i="5"/>
  <c r="Z1026" i="5" s="1"/>
  <c r="AB1026" i="5" s="1"/>
  <c r="W1026" i="5"/>
  <c r="X1026" i="5"/>
  <c r="AE1497" i="5"/>
  <c r="AE1697" i="5"/>
  <c r="V1829" i="5"/>
  <c r="Z1829" i="5" s="1"/>
  <c r="AB1829" i="5" s="1"/>
  <c r="W1829" i="5"/>
  <c r="X1829" i="5"/>
  <c r="Y1829" i="5"/>
  <c r="W2337" i="5"/>
  <c r="X2337" i="5"/>
  <c r="Y2337" i="5"/>
  <c r="V2337" i="5"/>
  <c r="Z2337" i="5" s="1"/>
  <c r="AB2337" i="5" s="1"/>
  <c r="R3029" i="5"/>
  <c r="T3029" i="5"/>
  <c r="U3029" i="5"/>
  <c r="S3029" i="5"/>
  <c r="Q3029" i="5"/>
  <c r="AA3029" i="5" s="1"/>
  <c r="P1700" i="5"/>
  <c r="O1701" i="5"/>
  <c r="AI1701" i="5" s="1"/>
  <c r="P1598" i="5"/>
  <c r="O1599" i="5"/>
  <c r="AE1980" i="5"/>
  <c r="AE1527" i="5"/>
  <c r="X2561" i="5"/>
  <c r="AD2561" i="5" s="1"/>
  <c r="AN2561" i="5" s="1"/>
  <c r="Y2561" i="5"/>
  <c r="V2561" i="5"/>
  <c r="Z2561" i="5" s="1"/>
  <c r="AB2561" i="5" s="1"/>
  <c r="W2561" i="5"/>
  <c r="V2293" i="5"/>
  <c r="Z2293" i="5" s="1"/>
  <c r="AB2293" i="5" s="1"/>
  <c r="W2293" i="5"/>
  <c r="X2293" i="5"/>
  <c r="Y2293" i="5"/>
  <c r="P2786" i="5"/>
  <c r="O2787" i="5"/>
  <c r="AI2787" i="5" s="1"/>
  <c r="U2429" i="5"/>
  <c r="R2429" i="5"/>
  <c r="Q2429" i="5"/>
  <c r="AA2429" i="5" s="1"/>
  <c r="S2429" i="5"/>
  <c r="T2429" i="5"/>
  <c r="V2629" i="5"/>
  <c r="Z2629" i="5" s="1"/>
  <c r="AB2629" i="5" s="1"/>
  <c r="W2629" i="5"/>
  <c r="AC2629" i="5" s="1"/>
  <c r="AL2629" i="5" s="1"/>
  <c r="X2629" i="5"/>
  <c r="Y2629" i="5"/>
  <c r="P2339" i="5"/>
  <c r="O2340" i="5"/>
  <c r="AI2340" i="5" s="1"/>
  <c r="AE2628" i="5"/>
  <c r="AB2128" i="5"/>
  <c r="AC2128" i="5" s="1"/>
  <c r="AL2128" i="5" s="1"/>
  <c r="P2059" i="5"/>
  <c r="O2060" i="5"/>
  <c r="AI2060" i="5" s="1"/>
  <c r="P2295" i="5"/>
  <c r="O2296" i="5"/>
  <c r="AI2296" i="5" s="1"/>
  <c r="AC2784" i="5"/>
  <c r="AL2784" i="5" s="1"/>
  <c r="AD3300" i="5"/>
  <c r="AN3300" i="5" s="1"/>
  <c r="AE2733" i="5"/>
  <c r="AC2427" i="5"/>
  <c r="AL2427" i="5" s="1"/>
  <c r="AC1979" i="5"/>
  <c r="AL1979" i="5" s="1"/>
  <c r="U2844" i="5"/>
  <c r="S2844" i="5"/>
  <c r="R2844" i="5"/>
  <c r="T2844" i="5"/>
  <c r="Q2844" i="5"/>
  <c r="AA2844" i="5" s="1"/>
  <c r="AC862" i="5"/>
  <c r="AL862" i="5" s="1"/>
  <c r="AE2292" i="5"/>
  <c r="V1748" i="5"/>
  <c r="Z1748" i="5" s="1"/>
  <c r="AB1748" i="5" s="1"/>
  <c r="W1748" i="5"/>
  <c r="X1748" i="5"/>
  <c r="Y1748" i="5"/>
  <c r="U2735" i="5"/>
  <c r="R2735" i="5"/>
  <c r="T2735" i="5"/>
  <c r="S2735" i="5"/>
  <c r="Q2735" i="5"/>
  <c r="AA2735" i="5" s="1"/>
  <c r="X2529" i="5"/>
  <c r="AD2529" i="5" s="1"/>
  <c r="AN2529" i="5" s="1"/>
  <c r="Y2529" i="5"/>
  <c r="V2529" i="5"/>
  <c r="Z2529" i="5" s="1"/>
  <c r="AB2529" i="5" s="1"/>
  <c r="W2529" i="5"/>
  <c r="X3058" i="5"/>
  <c r="W3058" i="5"/>
  <c r="Y3058" i="5"/>
  <c r="V3058" i="5"/>
  <c r="Z3058" i="5" s="1"/>
  <c r="AB3058" i="5" s="1"/>
  <c r="AB3028" i="5"/>
  <c r="T1796" i="5"/>
  <c r="Q1796" i="5"/>
  <c r="AA1796" i="5" s="1"/>
  <c r="U1796" i="5"/>
  <c r="S1796" i="5"/>
  <c r="R1796" i="5"/>
  <c r="AB361" i="5"/>
  <c r="AC361" i="5" s="1"/>
  <c r="AL361" i="5" s="1"/>
  <c r="Y786" i="5"/>
  <c r="V786" i="5"/>
  <c r="Z786" i="5" s="1"/>
  <c r="AB786" i="5" s="1"/>
  <c r="W786" i="5"/>
  <c r="X786" i="5"/>
  <c r="AB726" i="5"/>
  <c r="AC26" i="5"/>
  <c r="AL26" i="5" s="1"/>
  <c r="X453" i="5"/>
  <c r="Y453" i="5"/>
  <c r="V453" i="5"/>
  <c r="Z453" i="5" s="1"/>
  <c r="AB453" i="5" s="1"/>
  <c r="W453" i="5"/>
  <c r="AE1227" i="5"/>
  <c r="AE678" i="5"/>
  <c r="Y1426" i="5"/>
  <c r="AE1426" i="5" s="1"/>
  <c r="W1426" i="5"/>
  <c r="V1426" i="5"/>
  <c r="Z1426" i="5" s="1"/>
  <c r="AB1426" i="5" s="1"/>
  <c r="X1426" i="5"/>
  <c r="AB1342" i="5"/>
  <c r="AD568" i="5"/>
  <c r="AN568" i="5" s="1"/>
  <c r="R3302" i="5"/>
  <c r="S3302" i="5"/>
  <c r="Q3302" i="5"/>
  <c r="AA3302" i="5" s="1"/>
  <c r="T3302" i="5"/>
  <c r="U3302" i="5"/>
  <c r="AD1697" i="5"/>
  <c r="AN1697" i="5" s="1"/>
  <c r="X2428" i="5"/>
  <c r="Y2428" i="5"/>
  <c r="V2428" i="5"/>
  <c r="Z2428" i="5" s="1"/>
  <c r="AB2428" i="5" s="1"/>
  <c r="W2428" i="5"/>
  <c r="AE2056" i="5"/>
  <c r="AC2337" i="5"/>
  <c r="AL2337" i="5" s="1"/>
  <c r="P3030" i="5"/>
  <c r="O3031" i="5"/>
  <c r="AI3031" i="5" s="1"/>
  <c r="X1528" i="5"/>
  <c r="Y1528" i="5"/>
  <c r="W1528" i="5"/>
  <c r="V1528" i="5"/>
  <c r="Z1528" i="5" s="1"/>
  <c r="AB1528" i="5" s="1"/>
  <c r="AC2227" i="5"/>
  <c r="AL2227" i="5" s="1"/>
  <c r="S1699" i="5"/>
  <c r="Q1699" i="5"/>
  <c r="AA1699" i="5" s="1"/>
  <c r="T1699" i="5"/>
  <c r="U1699" i="5"/>
  <c r="R1699" i="5"/>
  <c r="AC2783" i="5"/>
  <c r="AL2783" i="5" s="1"/>
  <c r="W2057" i="5"/>
  <c r="X2057" i="5"/>
  <c r="Y2057" i="5"/>
  <c r="V2057" i="5"/>
  <c r="Z2057" i="5" s="1"/>
  <c r="AB2057" i="5" s="1"/>
  <c r="P1831" i="5"/>
  <c r="O1832" i="5"/>
  <c r="AI1832" i="5" s="1"/>
  <c r="V2192" i="5"/>
  <c r="Z2192" i="5" s="1"/>
  <c r="AB2192" i="5" s="1"/>
  <c r="W2192" i="5"/>
  <c r="X2192" i="5"/>
  <c r="Y2192" i="5"/>
  <c r="S2338" i="5"/>
  <c r="Q2338" i="5"/>
  <c r="AA2338" i="5" s="1"/>
  <c r="T2338" i="5"/>
  <c r="U2338" i="5"/>
  <c r="R2338" i="5"/>
  <c r="AD2628" i="5"/>
  <c r="AN2628" i="5" s="1"/>
  <c r="AC2191" i="5"/>
  <c r="AL2191" i="5" s="1"/>
  <c r="V1628" i="5"/>
  <c r="Z1628" i="5" s="1"/>
  <c r="AB1628" i="5" s="1"/>
  <c r="W1628" i="5"/>
  <c r="X1628" i="5"/>
  <c r="Y1628" i="5"/>
  <c r="AE2128" i="5"/>
  <c r="S2058" i="5"/>
  <c r="T2058" i="5"/>
  <c r="Q2058" i="5"/>
  <c r="AA2058" i="5" s="1"/>
  <c r="R2058" i="5"/>
  <c r="U2058" i="5"/>
  <c r="U2294" i="5"/>
  <c r="R2294" i="5"/>
  <c r="S2294" i="5"/>
  <c r="Q2294" i="5"/>
  <c r="AA2294" i="5" s="1"/>
  <c r="T2294" i="5"/>
  <c r="AD2784" i="5"/>
  <c r="AN2784" i="5" s="1"/>
  <c r="P2194" i="5"/>
  <c r="O2195" i="5"/>
  <c r="AI2195" i="5" s="1"/>
  <c r="P2531" i="5"/>
  <c r="O2532" i="5"/>
  <c r="AI2532" i="5" s="1"/>
  <c r="W1795" i="5"/>
  <c r="X1795" i="5"/>
  <c r="Y1795" i="5"/>
  <c r="V1795" i="5"/>
  <c r="Z1795" i="5" s="1"/>
  <c r="AB1795" i="5" s="1"/>
  <c r="AD1795" i="5" s="1"/>
  <c r="AN1795" i="5" s="1"/>
  <c r="R1629" i="5"/>
  <c r="Q1629" i="5"/>
  <c r="AA1629" i="5" s="1"/>
  <c r="S1629" i="5"/>
  <c r="T1629" i="5"/>
  <c r="U1629" i="5"/>
  <c r="AD2292" i="5"/>
  <c r="AN2292" i="5" s="1"/>
  <c r="W3301" i="5"/>
  <c r="X3301" i="5"/>
  <c r="Y3301" i="5"/>
  <c r="V3301" i="5"/>
  <c r="Z3301" i="5" s="1"/>
  <c r="AB3301" i="5" s="1"/>
  <c r="AC3028" i="5"/>
  <c r="AL3028" i="5" s="1"/>
  <c r="AE3028" i="5"/>
  <c r="AB1698" i="5"/>
  <c r="AC1698" i="5" s="1"/>
  <c r="AL1698" i="5" s="1"/>
  <c r="AC2336" i="5"/>
  <c r="AL2336" i="5" s="1"/>
  <c r="W1596" i="5"/>
  <c r="X1596" i="5"/>
  <c r="Y1596" i="5"/>
  <c r="V1596" i="5"/>
  <c r="Z1596" i="5" s="1"/>
  <c r="AB1596" i="5" s="1"/>
  <c r="AC1930" i="5"/>
  <c r="AL1930" i="5" s="1"/>
  <c r="AE1930" i="5"/>
  <c r="AD1930" i="5"/>
  <c r="AN1930" i="5" s="1"/>
  <c r="P1933" i="5"/>
  <c r="O1934" i="5"/>
  <c r="AI1934" i="5" s="1"/>
  <c r="X1931" i="5"/>
  <c r="Y1931" i="5"/>
  <c r="V1931" i="5"/>
  <c r="Z1931" i="5" s="1"/>
  <c r="AB1931" i="5" s="1"/>
  <c r="W1931" i="5"/>
  <c r="S1932" i="5"/>
  <c r="T1932" i="5"/>
  <c r="Q1932" i="5"/>
  <c r="AA1932" i="5" s="1"/>
  <c r="U1932" i="5"/>
  <c r="R1932" i="5"/>
  <c r="Y1498" i="5"/>
  <c r="V1498" i="5"/>
  <c r="Z1498" i="5" s="1"/>
  <c r="AB1498" i="5" s="1"/>
  <c r="W1498" i="5"/>
  <c r="X1498" i="5"/>
  <c r="U1027" i="5"/>
  <c r="R1027" i="5"/>
  <c r="Q1027" i="5"/>
  <c r="AA1027" i="5" s="1"/>
  <c r="S1027" i="5"/>
  <c r="T1027" i="5"/>
  <c r="U929" i="5"/>
  <c r="S929" i="5"/>
  <c r="T929" i="5"/>
  <c r="R929" i="5"/>
  <c r="Q929" i="5"/>
  <c r="AA929" i="5" s="1"/>
  <c r="O1230" i="5"/>
  <c r="AI1230" i="5" s="1"/>
  <c r="P1229" i="5"/>
  <c r="O1390" i="5"/>
  <c r="AI1390" i="5" s="1"/>
  <c r="P1389" i="5"/>
  <c r="U1343" i="5"/>
  <c r="S1343" i="5"/>
  <c r="T1343" i="5"/>
  <c r="Q1343" i="5"/>
  <c r="AA1343" i="5" s="1"/>
  <c r="R1343" i="5"/>
  <c r="O1029" i="5"/>
  <c r="AI1029" i="5" s="1"/>
  <c r="P1028" i="5"/>
  <c r="U27" i="5"/>
  <c r="S27" i="5"/>
  <c r="T27" i="5"/>
  <c r="R27" i="5"/>
  <c r="Q27" i="5"/>
  <c r="AA27" i="5" s="1"/>
  <c r="O267" i="5"/>
  <c r="AI267" i="5" s="1"/>
  <c r="P266" i="5"/>
  <c r="O789" i="5"/>
  <c r="AI789" i="5" s="1"/>
  <c r="P788" i="5"/>
  <c r="T1388" i="5"/>
  <c r="U1388" i="5"/>
  <c r="R1388" i="5"/>
  <c r="Q1388" i="5"/>
  <c r="AA1388" i="5" s="1"/>
  <c r="S1388" i="5"/>
  <c r="U265" i="5"/>
  <c r="R265" i="5"/>
  <c r="S265" i="5"/>
  <c r="T265" i="5"/>
  <c r="Q265" i="5"/>
  <c r="AA265" i="5" s="1"/>
  <c r="O571" i="5"/>
  <c r="AI571" i="5" s="1"/>
  <c r="P570" i="5"/>
  <c r="U727" i="5"/>
  <c r="R727" i="5"/>
  <c r="S727" i="5"/>
  <c r="T727" i="5"/>
  <c r="Q727" i="5"/>
  <c r="AA727" i="5" s="1"/>
  <c r="U864" i="5"/>
  <c r="R864" i="5"/>
  <c r="S864" i="5"/>
  <c r="T864" i="5"/>
  <c r="Q864" i="5"/>
  <c r="AA864" i="5" s="1"/>
  <c r="U679" i="5"/>
  <c r="R679" i="5"/>
  <c r="S679" i="5"/>
  <c r="T679" i="5"/>
  <c r="Q679" i="5"/>
  <c r="AA679" i="5" s="1"/>
  <c r="U957" i="5"/>
  <c r="S957" i="5"/>
  <c r="T957" i="5"/>
  <c r="R957" i="5"/>
  <c r="Q957" i="5"/>
  <c r="AA957" i="5" s="1"/>
  <c r="U1427" i="5"/>
  <c r="S1427" i="5"/>
  <c r="T1427" i="5"/>
  <c r="R1427" i="5"/>
  <c r="Q1427" i="5"/>
  <c r="AA1427" i="5" s="1"/>
  <c r="O1345" i="5"/>
  <c r="AI1345" i="5" s="1"/>
  <c r="P1344" i="5"/>
  <c r="O29" i="5"/>
  <c r="AI29" i="5" s="1"/>
  <c r="P28" i="5"/>
  <c r="U1128" i="5"/>
  <c r="R1128" i="5"/>
  <c r="S1128" i="5"/>
  <c r="T1128" i="5"/>
  <c r="Q1128" i="5"/>
  <c r="AA1128" i="5" s="1"/>
  <c r="U362" i="5"/>
  <c r="T362" i="5"/>
  <c r="R362" i="5"/>
  <c r="S362" i="5"/>
  <c r="Q362" i="5"/>
  <c r="AA362" i="5" s="1"/>
  <c r="U1459" i="5"/>
  <c r="S1459" i="5"/>
  <c r="T1459" i="5"/>
  <c r="R1459" i="5"/>
  <c r="Q1459" i="5"/>
  <c r="AA1459" i="5" s="1"/>
  <c r="U454" i="5"/>
  <c r="T454" i="5"/>
  <c r="R454" i="5"/>
  <c r="S454" i="5"/>
  <c r="Q454" i="5"/>
  <c r="AA454" i="5" s="1"/>
  <c r="U1499" i="5"/>
  <c r="S1499" i="5"/>
  <c r="T1499" i="5"/>
  <c r="Q1499" i="5"/>
  <c r="AA1499" i="5" s="1"/>
  <c r="R1499" i="5"/>
  <c r="O390" i="5"/>
  <c r="AI390" i="5" s="1"/>
  <c r="P389" i="5"/>
  <c r="O1274" i="5"/>
  <c r="AI1274" i="5" s="1"/>
  <c r="P1273" i="5"/>
  <c r="U1228" i="5"/>
  <c r="T1228" i="5"/>
  <c r="Q1228" i="5"/>
  <c r="AA1228" i="5" s="1"/>
  <c r="S1228" i="5"/>
  <c r="R1228" i="5"/>
  <c r="U787" i="5"/>
  <c r="R787" i="5"/>
  <c r="S787" i="5"/>
  <c r="T787" i="5"/>
  <c r="Q787" i="5"/>
  <c r="AA787" i="5" s="1"/>
  <c r="O931" i="5"/>
  <c r="AI931" i="5" s="1"/>
  <c r="P930" i="5"/>
  <c r="U388" i="5"/>
  <c r="R388" i="5"/>
  <c r="S388" i="5"/>
  <c r="T388" i="5"/>
  <c r="Q388" i="5"/>
  <c r="AA388" i="5" s="1"/>
  <c r="U1272" i="5"/>
  <c r="T1272" i="5"/>
  <c r="R1272" i="5"/>
  <c r="Q1272" i="5"/>
  <c r="AA1272" i="5" s="1"/>
  <c r="S1272" i="5"/>
  <c r="O729" i="5"/>
  <c r="AI729" i="5" s="1"/>
  <c r="P728" i="5"/>
  <c r="O866" i="5"/>
  <c r="AI866" i="5" s="1"/>
  <c r="P865" i="5"/>
  <c r="O681" i="5"/>
  <c r="AI681" i="5" s="1"/>
  <c r="P680" i="5"/>
  <c r="O959" i="5"/>
  <c r="AI959" i="5" s="1"/>
  <c r="P958" i="5"/>
  <c r="O1429" i="5"/>
  <c r="AI1429" i="5" s="1"/>
  <c r="P1428" i="5"/>
  <c r="O1130" i="5"/>
  <c r="AI1130" i="5" s="1"/>
  <c r="P1129" i="5"/>
  <c r="U569" i="5"/>
  <c r="S569" i="5"/>
  <c r="T569" i="5"/>
  <c r="Q569" i="5"/>
  <c r="AA569" i="5" s="1"/>
  <c r="R569" i="5"/>
  <c r="O364" i="5"/>
  <c r="AI364" i="5" s="1"/>
  <c r="P363" i="5"/>
  <c r="O1461" i="5"/>
  <c r="AI1461" i="5" s="1"/>
  <c r="P1460" i="5"/>
  <c r="O456" i="5"/>
  <c r="AI456" i="5" s="1"/>
  <c r="P455" i="5"/>
  <c r="O1501" i="5"/>
  <c r="AI1501" i="5" s="1"/>
  <c r="P1500" i="5"/>
  <c r="AE1127" i="5" l="1"/>
  <c r="AC1387" i="5"/>
  <c r="AL1387" i="5" s="1"/>
  <c r="AE1498" i="5"/>
  <c r="AE2529" i="5"/>
  <c r="AE1829" i="5"/>
  <c r="AD2228" i="5"/>
  <c r="AN2228" i="5" s="1"/>
  <c r="AQ1130" i="5"/>
  <c r="AP1130" i="5"/>
  <c r="AR1129" i="5"/>
  <c r="AP959" i="5"/>
  <c r="AR958" i="5" s="1"/>
  <c r="AQ959" i="5"/>
  <c r="AQ866" i="5"/>
  <c r="AP866" i="5"/>
  <c r="AR865" i="5" s="1"/>
  <c r="AP390" i="5"/>
  <c r="AQ390" i="5"/>
  <c r="AR389" i="5"/>
  <c r="AP571" i="5"/>
  <c r="AR570" i="5" s="1"/>
  <c r="AQ571" i="5"/>
  <c r="AP789" i="5"/>
  <c r="AR788" i="5" s="1"/>
  <c r="AQ789" i="5"/>
  <c r="AQ1390" i="5"/>
  <c r="AP1390" i="5"/>
  <c r="AR1389" i="5" s="1"/>
  <c r="AP1832" i="5"/>
  <c r="AR1831" i="5"/>
  <c r="AQ1832" i="5"/>
  <c r="AQ2296" i="5"/>
  <c r="AP2296" i="5"/>
  <c r="AR2295" i="5"/>
  <c r="AP2431" i="5"/>
  <c r="AR2430" i="5" s="1"/>
  <c r="AQ2431" i="5"/>
  <c r="AP2131" i="5"/>
  <c r="AQ2131" i="5"/>
  <c r="U1630" i="5"/>
  <c r="R1630" i="5"/>
  <c r="S1630" i="5"/>
  <c r="Q1630" i="5"/>
  <c r="AA1630" i="5" s="1"/>
  <c r="T1630" i="5"/>
  <c r="AE3161" i="5"/>
  <c r="AR1980" i="5"/>
  <c r="AP456" i="5"/>
  <c r="AR455" i="5" s="1"/>
  <c r="AQ456" i="5"/>
  <c r="AP364" i="5"/>
  <c r="AR364" i="5" s="1"/>
  <c r="AQ364" i="5"/>
  <c r="AR363" i="5"/>
  <c r="AP1345" i="5"/>
  <c r="AR1344" i="5" s="1"/>
  <c r="AQ1345" i="5"/>
  <c r="AP1029" i="5"/>
  <c r="AR1028" i="5" s="1"/>
  <c r="AQ1029" i="5"/>
  <c r="AP2532" i="5"/>
  <c r="AR2531" i="5" s="1"/>
  <c r="AQ2532" i="5"/>
  <c r="AP3031" i="5"/>
  <c r="AR3030" i="5" s="1"/>
  <c r="AQ3031" i="5"/>
  <c r="AP2787" i="5"/>
  <c r="AR2786" i="5" s="1"/>
  <c r="AQ2787" i="5"/>
  <c r="P1599" i="5"/>
  <c r="AI1599" i="5"/>
  <c r="AQ2846" i="5"/>
  <c r="AP2846" i="5"/>
  <c r="AR2845" i="5"/>
  <c r="AP1531" i="5"/>
  <c r="AQ1531" i="5"/>
  <c r="AP2231" i="5"/>
  <c r="AQ2231" i="5"/>
  <c r="AP2564" i="5"/>
  <c r="AR2563" i="5" s="1"/>
  <c r="AQ2564" i="5"/>
  <c r="AP1751" i="5"/>
  <c r="AR1750" i="5" s="1"/>
  <c r="AQ1751" i="5"/>
  <c r="AP3303" i="5"/>
  <c r="AQ3303" i="5"/>
  <c r="W1981" i="5"/>
  <c r="X1981" i="5"/>
  <c r="AD1981" i="5" s="1"/>
  <c r="AN1981" i="5" s="1"/>
  <c r="Y1981" i="5"/>
  <c r="AE1981" i="5" s="1"/>
  <c r="V1981" i="5"/>
  <c r="Z1981" i="5" s="1"/>
  <c r="AB1981" i="5" s="1"/>
  <c r="AP1429" i="5"/>
  <c r="AR1428" i="5" s="1"/>
  <c r="AQ1429" i="5"/>
  <c r="AP681" i="5"/>
  <c r="AR680" i="5" s="1"/>
  <c r="AQ681" i="5"/>
  <c r="AP729" i="5"/>
  <c r="AQ729" i="5"/>
  <c r="AR728" i="5"/>
  <c r="AP931" i="5"/>
  <c r="AQ931" i="5"/>
  <c r="AR930" i="5"/>
  <c r="AQ1274" i="5"/>
  <c r="AP1274" i="5"/>
  <c r="AR1273" i="5"/>
  <c r="AP267" i="5"/>
  <c r="AR266" i="5" s="1"/>
  <c r="AQ267" i="5"/>
  <c r="AQ1230" i="5"/>
  <c r="AP1230" i="5"/>
  <c r="AR1229" i="5" s="1"/>
  <c r="AQ1934" i="5"/>
  <c r="AP1934" i="5"/>
  <c r="AR1933" i="5" s="1"/>
  <c r="AE786" i="5"/>
  <c r="AQ2060" i="5"/>
  <c r="AP2060" i="5"/>
  <c r="AR2059" i="5" s="1"/>
  <c r="AP2340" i="5"/>
  <c r="AR2339" i="5" s="1"/>
  <c r="AQ2340" i="5"/>
  <c r="AC3161" i="5"/>
  <c r="AL3161" i="5" s="1"/>
  <c r="AR2130" i="5"/>
  <c r="AP1501" i="5"/>
  <c r="AR1500" i="5" s="1"/>
  <c r="AQ1501" i="5"/>
  <c r="AP1461" i="5"/>
  <c r="AR1460" i="5" s="1"/>
  <c r="AQ1461" i="5"/>
  <c r="AP29" i="5"/>
  <c r="AR28" i="5" s="1"/>
  <c r="AQ29" i="5"/>
  <c r="AP2195" i="5"/>
  <c r="AR2194" i="5" s="1"/>
  <c r="AQ2195" i="5"/>
  <c r="AD2192" i="5"/>
  <c r="AN2192" i="5" s="1"/>
  <c r="AD786" i="5"/>
  <c r="AN786" i="5" s="1"/>
  <c r="AE2293" i="5"/>
  <c r="AP1701" i="5"/>
  <c r="AR1700" i="5" s="1"/>
  <c r="AQ1701" i="5"/>
  <c r="AE2337" i="5"/>
  <c r="AD1026" i="5"/>
  <c r="AN1026" i="5" s="1"/>
  <c r="AC1127" i="5"/>
  <c r="AL1127" i="5" s="1"/>
  <c r="AC1458" i="5"/>
  <c r="AL1458" i="5" s="1"/>
  <c r="AQ1798" i="5"/>
  <c r="AP1798" i="5"/>
  <c r="AR1797" i="5" s="1"/>
  <c r="AP2737" i="5"/>
  <c r="AR2736" i="5" s="1"/>
  <c r="AQ2737" i="5"/>
  <c r="AP2632" i="5"/>
  <c r="AR2631" i="5" s="1"/>
  <c r="AQ2632" i="5"/>
  <c r="AE2947" i="5"/>
  <c r="AD1271" i="5"/>
  <c r="AN1271" i="5" s="1"/>
  <c r="AQ2950" i="5"/>
  <c r="AP2950" i="5"/>
  <c r="AR2949" i="5" s="1"/>
  <c r="AQ1630" i="5"/>
  <c r="AP1630" i="5"/>
  <c r="AR1630" i="5" s="1"/>
  <c r="AD3161" i="5"/>
  <c r="AN3161" i="5" s="1"/>
  <c r="AR2230" i="5"/>
  <c r="AP3060" i="5"/>
  <c r="AQ3060" i="5"/>
  <c r="AR1530" i="5"/>
  <c r="AR2785" i="5"/>
  <c r="AE928" i="5"/>
  <c r="AD928" i="5"/>
  <c r="AN928" i="5" s="1"/>
  <c r="AC1528" i="5"/>
  <c r="AL1528" i="5" s="1"/>
  <c r="AC453" i="5"/>
  <c r="AL453" i="5" s="1"/>
  <c r="AC1026" i="5"/>
  <c r="AL1026" i="5" s="1"/>
  <c r="AE1342" i="5"/>
  <c r="AE1387" i="5"/>
  <c r="AD726" i="5"/>
  <c r="AN726" i="5" s="1"/>
  <c r="AC387" i="5"/>
  <c r="AL387" i="5" s="1"/>
  <c r="AE361" i="5"/>
  <c r="AE568" i="5"/>
  <c r="AC928" i="5"/>
  <c r="AL928" i="5" s="1"/>
  <c r="AE1528" i="5"/>
  <c r="AD1387" i="5"/>
  <c r="AN1387" i="5" s="1"/>
  <c r="AC726" i="5"/>
  <c r="AL726" i="5" s="1"/>
  <c r="AE1458" i="5"/>
  <c r="AD361" i="5"/>
  <c r="AN361" i="5" s="1"/>
  <c r="AD678" i="5"/>
  <c r="AN678" i="5" s="1"/>
  <c r="AE1596" i="5"/>
  <c r="AC1426" i="5"/>
  <c r="AL1426" i="5" s="1"/>
  <c r="AE453" i="5"/>
  <c r="AE2629" i="5"/>
  <c r="AD2293" i="5"/>
  <c r="AN2293" i="5" s="1"/>
  <c r="AD2337" i="5"/>
  <c r="AN2337" i="5" s="1"/>
  <c r="AE1026" i="5"/>
  <c r="AD1342" i="5"/>
  <c r="AN1342" i="5" s="1"/>
  <c r="AE387" i="5"/>
  <c r="AC2734" i="5"/>
  <c r="AL2734" i="5" s="1"/>
  <c r="AD1596" i="5"/>
  <c r="AN1596" i="5" s="1"/>
  <c r="AC2428" i="5"/>
  <c r="AL2428" i="5" s="1"/>
  <c r="AD453" i="5"/>
  <c r="AN453" i="5" s="1"/>
  <c r="AC1342" i="5"/>
  <c r="AL1342" i="5" s="1"/>
  <c r="AE726" i="5"/>
  <c r="AD387" i="5"/>
  <c r="AN387" i="5" s="1"/>
  <c r="AD1698" i="5"/>
  <c r="AN1698" i="5" s="1"/>
  <c r="AD3028" i="5"/>
  <c r="AN3028" i="5" s="1"/>
  <c r="AC568" i="5"/>
  <c r="AL568" i="5" s="1"/>
  <c r="AE26" i="5"/>
  <c r="AE3301" i="5"/>
  <c r="AC3301" i="5"/>
  <c r="AL3301" i="5" s="1"/>
  <c r="AE2057" i="5"/>
  <c r="AD1426" i="5"/>
  <c r="AN1426" i="5" s="1"/>
  <c r="AC786" i="5"/>
  <c r="AL786" i="5" s="1"/>
  <c r="AD264" i="5"/>
  <c r="AN264" i="5" s="1"/>
  <c r="AC264" i="5"/>
  <c r="AL264" i="5" s="1"/>
  <c r="AC1795" i="5"/>
  <c r="AL1795" i="5" s="1"/>
  <c r="AC2843" i="5"/>
  <c r="AL2843" i="5" s="1"/>
  <c r="AD2843" i="5"/>
  <c r="AN2843" i="5" s="1"/>
  <c r="AE264" i="5"/>
  <c r="AD956" i="5"/>
  <c r="AN956" i="5" s="1"/>
  <c r="AE956" i="5"/>
  <c r="AC863" i="5"/>
  <c r="AL863" i="5" s="1"/>
  <c r="AE863" i="5"/>
  <c r="AD863" i="5"/>
  <c r="AN863" i="5" s="1"/>
  <c r="AE1795" i="5"/>
  <c r="AC1271" i="5"/>
  <c r="AL1271" i="5" s="1"/>
  <c r="AE1271" i="5"/>
  <c r="Y864" i="5"/>
  <c r="V864" i="5"/>
  <c r="Z864" i="5" s="1"/>
  <c r="W864" i="5"/>
  <c r="X864" i="5"/>
  <c r="Y1272" i="5"/>
  <c r="V1272" i="5"/>
  <c r="Z1272" i="5" s="1"/>
  <c r="W1272" i="5"/>
  <c r="X1272" i="5"/>
  <c r="Y787" i="5"/>
  <c r="V787" i="5"/>
  <c r="Z787" i="5" s="1"/>
  <c r="AB787" i="5" s="1"/>
  <c r="W787" i="5"/>
  <c r="X787" i="5"/>
  <c r="Y1459" i="5"/>
  <c r="W1459" i="5"/>
  <c r="X1459" i="5"/>
  <c r="V1459" i="5"/>
  <c r="Z1459" i="5" s="1"/>
  <c r="AB1459" i="5" s="1"/>
  <c r="Y957" i="5"/>
  <c r="V957" i="5"/>
  <c r="Z957" i="5" s="1"/>
  <c r="AB957" i="5" s="1"/>
  <c r="W957" i="5"/>
  <c r="X957" i="5"/>
  <c r="X27" i="5"/>
  <c r="Y27" i="5"/>
  <c r="V27" i="5"/>
  <c r="Z27" i="5" s="1"/>
  <c r="AB27" i="5" s="1"/>
  <c r="W27" i="5"/>
  <c r="Y929" i="5"/>
  <c r="V929" i="5"/>
  <c r="Z929" i="5" s="1"/>
  <c r="AB929" i="5" s="1"/>
  <c r="W929" i="5"/>
  <c r="X929" i="5"/>
  <c r="AD1931" i="5"/>
  <c r="AN1931" i="5" s="1"/>
  <c r="AD3301" i="5"/>
  <c r="AN3301" i="5" s="1"/>
  <c r="O2533" i="5"/>
  <c r="AI2533" i="5" s="1"/>
  <c r="P2532" i="5"/>
  <c r="AE1628" i="5"/>
  <c r="P1832" i="5"/>
  <c r="O1833" i="5"/>
  <c r="AI1833" i="5" s="1"/>
  <c r="AD2057" i="5"/>
  <c r="AN2057" i="5" s="1"/>
  <c r="V1699" i="5"/>
  <c r="Z1699" i="5" s="1"/>
  <c r="AB1699" i="5" s="1"/>
  <c r="W1699" i="5"/>
  <c r="X1699" i="5"/>
  <c r="Y1699" i="5"/>
  <c r="AD2428" i="5"/>
  <c r="AN2428" i="5" s="1"/>
  <c r="AC2529" i="5"/>
  <c r="AL2529" i="5" s="1"/>
  <c r="V2735" i="5"/>
  <c r="Z2735" i="5" s="1"/>
  <c r="AB2735" i="5" s="1"/>
  <c r="W2735" i="5"/>
  <c r="X2735" i="5"/>
  <c r="Y2735" i="5"/>
  <c r="U2295" i="5"/>
  <c r="R2295" i="5"/>
  <c r="T2295" i="5"/>
  <c r="S2295" i="5"/>
  <c r="Q2295" i="5"/>
  <c r="AA2295" i="5" s="1"/>
  <c r="T2339" i="5"/>
  <c r="S2339" i="5"/>
  <c r="Q2339" i="5"/>
  <c r="AA2339" i="5" s="1"/>
  <c r="U2339" i="5"/>
  <c r="R2339" i="5"/>
  <c r="S2786" i="5"/>
  <c r="Q2786" i="5"/>
  <c r="AA2786" i="5" s="1"/>
  <c r="T2786" i="5"/>
  <c r="U2786" i="5"/>
  <c r="R2786" i="5"/>
  <c r="AC2293" i="5"/>
  <c r="AL2293" i="5" s="1"/>
  <c r="S1598" i="5"/>
  <c r="T1598" i="5"/>
  <c r="Q1598" i="5"/>
  <c r="AA1598" i="5" s="1"/>
  <c r="R1598" i="5"/>
  <c r="U1598" i="5"/>
  <c r="P1798" i="5"/>
  <c r="O1799" i="5"/>
  <c r="AI1799" i="5" s="1"/>
  <c r="AE1698" i="5"/>
  <c r="T2845" i="5"/>
  <c r="U2845" i="5"/>
  <c r="R2845" i="5"/>
  <c r="Q2845" i="5"/>
  <c r="AA2845" i="5" s="1"/>
  <c r="S2845" i="5"/>
  <c r="AD2734" i="5"/>
  <c r="AN2734" i="5" s="1"/>
  <c r="U2631" i="5"/>
  <c r="S2631" i="5"/>
  <c r="R2631" i="5"/>
  <c r="T2631" i="5"/>
  <c r="Q2631" i="5"/>
  <c r="AA2631" i="5" s="1"/>
  <c r="U2430" i="5"/>
  <c r="R2430" i="5"/>
  <c r="S2430" i="5"/>
  <c r="Q2430" i="5"/>
  <c r="AA2430" i="5" s="1"/>
  <c r="T2430" i="5"/>
  <c r="V2785" i="5"/>
  <c r="Z2785" i="5" s="1"/>
  <c r="W2785" i="5"/>
  <c r="X2785" i="5"/>
  <c r="Y2785" i="5"/>
  <c r="AC2228" i="5"/>
  <c r="AL2228" i="5" s="1"/>
  <c r="O2951" i="5"/>
  <c r="AI2951" i="5" s="1"/>
  <c r="P2950" i="5"/>
  <c r="T2130" i="5"/>
  <c r="S2130" i="5"/>
  <c r="Q2130" i="5"/>
  <c r="AA2130" i="5" s="1"/>
  <c r="U2130" i="5"/>
  <c r="R2130" i="5"/>
  <c r="X2530" i="5"/>
  <c r="Y2530" i="5"/>
  <c r="V2530" i="5"/>
  <c r="Z2530" i="5" s="1"/>
  <c r="AB2530" i="5" s="1"/>
  <c r="W2530" i="5"/>
  <c r="V2193" i="5"/>
  <c r="Z2193" i="5" s="1"/>
  <c r="W2193" i="5"/>
  <c r="X2193" i="5"/>
  <c r="Y2193" i="5"/>
  <c r="P2231" i="5"/>
  <c r="O2232" i="5"/>
  <c r="AI2232" i="5" s="1"/>
  <c r="V3060" i="5"/>
  <c r="Z3060" i="5" s="1"/>
  <c r="AB3060" i="5" s="1"/>
  <c r="X3060" i="5"/>
  <c r="Y3060" i="5"/>
  <c r="W3060" i="5"/>
  <c r="U1750" i="5"/>
  <c r="R1750" i="5"/>
  <c r="T1750" i="5"/>
  <c r="S1750" i="5"/>
  <c r="Q1750" i="5"/>
  <c r="AA1750" i="5" s="1"/>
  <c r="AB864" i="5"/>
  <c r="AD864" i="5" s="1"/>
  <c r="AN864" i="5" s="1"/>
  <c r="AB1272" i="5"/>
  <c r="AC1272" i="5" s="1"/>
  <c r="AL1272" i="5" s="1"/>
  <c r="X388" i="5"/>
  <c r="Y388" i="5"/>
  <c r="V388" i="5"/>
  <c r="Z388" i="5" s="1"/>
  <c r="AB388" i="5" s="1"/>
  <c r="W388" i="5"/>
  <c r="Y1228" i="5"/>
  <c r="V1228" i="5"/>
  <c r="Z1228" i="5" s="1"/>
  <c r="W1228" i="5"/>
  <c r="X1228" i="5"/>
  <c r="X362" i="5"/>
  <c r="Y362" i="5"/>
  <c r="V362" i="5"/>
  <c r="Z362" i="5" s="1"/>
  <c r="AB362" i="5" s="1"/>
  <c r="W362" i="5"/>
  <c r="Y679" i="5"/>
  <c r="V679" i="5"/>
  <c r="Z679" i="5" s="1"/>
  <c r="AB679" i="5" s="1"/>
  <c r="W679" i="5"/>
  <c r="X679" i="5"/>
  <c r="Y1027" i="5"/>
  <c r="V1027" i="5"/>
  <c r="Z1027" i="5" s="1"/>
  <c r="W1027" i="5"/>
  <c r="X1027" i="5"/>
  <c r="Q2531" i="5"/>
  <c r="AA2531" i="5" s="1"/>
  <c r="U2531" i="5"/>
  <c r="S2531" i="5"/>
  <c r="R2531" i="5"/>
  <c r="T2531" i="5"/>
  <c r="X2294" i="5"/>
  <c r="Y2294" i="5"/>
  <c r="V2294" i="5"/>
  <c r="Z2294" i="5" s="1"/>
  <c r="W2294" i="5"/>
  <c r="AD1628" i="5"/>
  <c r="AN1628" i="5" s="1"/>
  <c r="AC2192" i="5"/>
  <c r="AL2192" i="5" s="1"/>
  <c r="Q1831" i="5"/>
  <c r="AA1831" i="5" s="1"/>
  <c r="U1831" i="5"/>
  <c r="R1831" i="5"/>
  <c r="T1831" i="5"/>
  <c r="S1831" i="5"/>
  <c r="AC2057" i="5"/>
  <c r="AL2057" i="5" s="1"/>
  <c r="AD1528" i="5"/>
  <c r="AN1528" i="5" s="1"/>
  <c r="P3031" i="5"/>
  <c r="O3032" i="5"/>
  <c r="AI3032" i="5" s="1"/>
  <c r="AE3058" i="5"/>
  <c r="AE1748" i="5"/>
  <c r="V2844" i="5"/>
  <c r="Z2844" i="5" s="1"/>
  <c r="AB2844" i="5" s="1"/>
  <c r="W2844" i="5"/>
  <c r="X2844" i="5"/>
  <c r="Y2844" i="5"/>
  <c r="P2060" i="5"/>
  <c r="O2061" i="5"/>
  <c r="AI2061" i="5" s="1"/>
  <c r="AC2561" i="5"/>
  <c r="AL2561" i="5" s="1"/>
  <c r="O1702" i="5"/>
  <c r="AI1702" i="5" s="1"/>
  <c r="P1701" i="5"/>
  <c r="V3029" i="5"/>
  <c r="Z3029" i="5" s="1"/>
  <c r="W3029" i="5"/>
  <c r="Y3029" i="5"/>
  <c r="X3029" i="5"/>
  <c r="AD1829" i="5"/>
  <c r="AN1829" i="5" s="1"/>
  <c r="T1797" i="5"/>
  <c r="Q1797" i="5"/>
  <c r="AA1797" i="5" s="1"/>
  <c r="R1797" i="5"/>
  <c r="U1797" i="5"/>
  <c r="S1797" i="5"/>
  <c r="V2129" i="5"/>
  <c r="Z2129" i="5" s="1"/>
  <c r="AB2129" i="5" s="1"/>
  <c r="W2129" i="5"/>
  <c r="X2129" i="5"/>
  <c r="Y2129" i="5"/>
  <c r="O2847" i="5"/>
  <c r="AI2847" i="5" s="1"/>
  <c r="P2846" i="5"/>
  <c r="P2431" i="5"/>
  <c r="O2432" i="5"/>
  <c r="AI2432" i="5" s="1"/>
  <c r="AE2228" i="5"/>
  <c r="S2949" i="5"/>
  <c r="T2949" i="5"/>
  <c r="U2949" i="5"/>
  <c r="R2949" i="5"/>
  <c r="Q2949" i="5"/>
  <c r="AA2949" i="5" s="1"/>
  <c r="P1531" i="5"/>
  <c r="O1532" i="5"/>
  <c r="AI1532" i="5" s="1"/>
  <c r="S2230" i="5"/>
  <c r="Q2230" i="5"/>
  <c r="AA2230" i="5" s="1"/>
  <c r="T2230" i="5"/>
  <c r="U2230" i="5"/>
  <c r="R2230" i="5"/>
  <c r="O2565" i="5"/>
  <c r="AI2565" i="5" s="1"/>
  <c r="P2564" i="5"/>
  <c r="P1751" i="5"/>
  <c r="O1752" i="5"/>
  <c r="AI1752" i="5" s="1"/>
  <c r="P364" i="5"/>
  <c r="X265" i="5"/>
  <c r="Y265" i="5"/>
  <c r="V265" i="5"/>
  <c r="Z265" i="5" s="1"/>
  <c r="AB265" i="5" s="1"/>
  <c r="W265" i="5"/>
  <c r="Y1388" i="5"/>
  <c r="V1388" i="5"/>
  <c r="Z1388" i="5" s="1"/>
  <c r="AB1388" i="5" s="1"/>
  <c r="W1388" i="5"/>
  <c r="X1388" i="5"/>
  <c r="P2195" i="5"/>
  <c r="O2196" i="5"/>
  <c r="AI2196" i="5" s="1"/>
  <c r="AB2294" i="5"/>
  <c r="AD2294" i="5" s="1"/>
  <c r="AN2294" i="5" s="1"/>
  <c r="X2058" i="5"/>
  <c r="Y2058" i="5"/>
  <c r="V2058" i="5"/>
  <c r="Z2058" i="5" s="1"/>
  <c r="AB2058" i="5" s="1"/>
  <c r="AE2058" i="5" s="1"/>
  <c r="W2058" i="5"/>
  <c r="AC1628" i="5"/>
  <c r="AL1628" i="5" s="1"/>
  <c r="Q3030" i="5"/>
  <c r="AA3030" i="5" s="1"/>
  <c r="S3030" i="5"/>
  <c r="U3030" i="5"/>
  <c r="R3030" i="5"/>
  <c r="T3030" i="5"/>
  <c r="Y3302" i="5"/>
  <c r="X3302" i="5"/>
  <c r="V3302" i="5"/>
  <c r="Z3302" i="5" s="1"/>
  <c r="AB3302" i="5" s="1"/>
  <c r="W3302" i="5"/>
  <c r="AC3058" i="5"/>
  <c r="AL3058" i="5" s="1"/>
  <c r="AD1748" i="5"/>
  <c r="AN1748" i="5" s="1"/>
  <c r="R2059" i="5"/>
  <c r="S2059" i="5"/>
  <c r="Q2059" i="5"/>
  <c r="AA2059" i="5" s="1"/>
  <c r="T2059" i="5"/>
  <c r="U2059" i="5"/>
  <c r="V2429" i="5"/>
  <c r="Z2429" i="5" s="1"/>
  <c r="AB2429" i="5" s="1"/>
  <c r="W2429" i="5"/>
  <c r="X2429" i="5"/>
  <c r="Y2429" i="5"/>
  <c r="U1700" i="5"/>
  <c r="R1700" i="5"/>
  <c r="T1700" i="5"/>
  <c r="S1700" i="5"/>
  <c r="Q1700" i="5"/>
  <c r="AA1700" i="5" s="1"/>
  <c r="AC1829" i="5"/>
  <c r="AL1829" i="5" s="1"/>
  <c r="V2948" i="5"/>
  <c r="Z2948" i="5" s="1"/>
  <c r="AB2948" i="5" s="1"/>
  <c r="AD2948" i="5" s="1"/>
  <c r="AN2948" i="5" s="1"/>
  <c r="W2948" i="5"/>
  <c r="X2948" i="5"/>
  <c r="Y2948" i="5"/>
  <c r="X1529" i="5"/>
  <c r="Y1529" i="5"/>
  <c r="V1529" i="5"/>
  <c r="Z1529" i="5" s="1"/>
  <c r="AB1529" i="5" s="1"/>
  <c r="W1529" i="5"/>
  <c r="P2737" i="5"/>
  <c r="O2738" i="5"/>
  <c r="AI2738" i="5" s="1"/>
  <c r="AB2785" i="5"/>
  <c r="AC2785" i="5" s="1"/>
  <c r="AL2785" i="5" s="1"/>
  <c r="W3059" i="5"/>
  <c r="V3059" i="5"/>
  <c r="Z3059" i="5" s="1"/>
  <c r="X3059" i="5"/>
  <c r="Y3059" i="5"/>
  <c r="Q1530" i="5"/>
  <c r="AA1530" i="5" s="1"/>
  <c r="S1530" i="5"/>
  <c r="U1530" i="5"/>
  <c r="T1530" i="5"/>
  <c r="R1530" i="5"/>
  <c r="AB2193" i="5"/>
  <c r="AD2193" i="5" s="1"/>
  <c r="AN2193" i="5" s="1"/>
  <c r="Y2630" i="5"/>
  <c r="V2630" i="5"/>
  <c r="Z2630" i="5" s="1"/>
  <c r="W2630" i="5"/>
  <c r="X2630" i="5"/>
  <c r="AC1980" i="5"/>
  <c r="AL1980" i="5" s="1"/>
  <c r="S2563" i="5"/>
  <c r="R2563" i="5"/>
  <c r="T2563" i="5"/>
  <c r="Q2563" i="5"/>
  <c r="AA2563" i="5" s="1"/>
  <c r="U2563" i="5"/>
  <c r="W3303" i="5"/>
  <c r="V3303" i="5"/>
  <c r="Z3303" i="5" s="1"/>
  <c r="X3303" i="5"/>
  <c r="Y3303" i="5"/>
  <c r="Y1128" i="5"/>
  <c r="W1128" i="5"/>
  <c r="X1128" i="5"/>
  <c r="V1128" i="5"/>
  <c r="Z1128" i="5" s="1"/>
  <c r="AB1128" i="5" s="1"/>
  <c r="W569" i="5"/>
  <c r="X569" i="5"/>
  <c r="Y569" i="5"/>
  <c r="V569" i="5"/>
  <c r="Z569" i="5" s="1"/>
  <c r="AB569" i="5" s="1"/>
  <c r="AE1272" i="5"/>
  <c r="AB1228" i="5"/>
  <c r="AD1228" i="5" s="1"/>
  <c r="AN1228" i="5" s="1"/>
  <c r="X454" i="5"/>
  <c r="Y454" i="5"/>
  <c r="V454" i="5"/>
  <c r="Z454" i="5" s="1"/>
  <c r="AB454" i="5" s="1"/>
  <c r="W454" i="5"/>
  <c r="Y1427" i="5"/>
  <c r="V1427" i="5"/>
  <c r="Z1427" i="5" s="1"/>
  <c r="AB1427" i="5" s="1"/>
  <c r="W1427" i="5"/>
  <c r="X1427" i="5"/>
  <c r="AE864" i="5"/>
  <c r="Y727" i="5"/>
  <c r="V727" i="5"/>
  <c r="Z727" i="5" s="1"/>
  <c r="AB727" i="5" s="1"/>
  <c r="W727" i="5"/>
  <c r="X727" i="5"/>
  <c r="Y1343" i="5"/>
  <c r="W1343" i="5"/>
  <c r="V1343" i="5"/>
  <c r="Z1343" i="5" s="1"/>
  <c r="AB1343" i="5" s="1"/>
  <c r="X1343" i="5"/>
  <c r="AB1027" i="5"/>
  <c r="AD1027" i="5" s="1"/>
  <c r="AN1027" i="5" s="1"/>
  <c r="AD1498" i="5"/>
  <c r="AN1498" i="5" s="1"/>
  <c r="AC1596" i="5"/>
  <c r="AL1596" i="5" s="1"/>
  <c r="W1629" i="5"/>
  <c r="X1629" i="5"/>
  <c r="Y1629" i="5"/>
  <c r="V1629" i="5"/>
  <c r="Z1629" i="5" s="1"/>
  <c r="AB1629" i="5" s="1"/>
  <c r="Q2194" i="5"/>
  <c r="AA2194" i="5" s="1"/>
  <c r="U2194" i="5"/>
  <c r="R2194" i="5"/>
  <c r="T2194" i="5"/>
  <c r="S2194" i="5"/>
  <c r="V2338" i="5"/>
  <c r="Z2338" i="5" s="1"/>
  <c r="AB2338" i="5" s="1"/>
  <c r="W2338" i="5"/>
  <c r="X2338" i="5"/>
  <c r="Y2338" i="5"/>
  <c r="AE2192" i="5"/>
  <c r="AE2428" i="5"/>
  <c r="W1796" i="5"/>
  <c r="X1796" i="5"/>
  <c r="Y1796" i="5"/>
  <c r="V1796" i="5"/>
  <c r="Z1796" i="5" s="1"/>
  <c r="AB1796" i="5" s="1"/>
  <c r="AD3058" i="5"/>
  <c r="AN3058" i="5" s="1"/>
  <c r="AC1748" i="5"/>
  <c r="AL1748" i="5" s="1"/>
  <c r="P2296" i="5"/>
  <c r="O2297" i="5"/>
  <c r="AI2297" i="5" s="1"/>
  <c r="P2340" i="5"/>
  <c r="O2341" i="5"/>
  <c r="AI2341" i="5" s="1"/>
  <c r="AD2629" i="5"/>
  <c r="AN2629" i="5" s="1"/>
  <c r="O2788" i="5"/>
  <c r="AI2788" i="5" s="1"/>
  <c r="P2787" i="5"/>
  <c r="AE2561" i="5"/>
  <c r="R1599" i="5"/>
  <c r="S1599" i="5"/>
  <c r="Q1599" i="5"/>
  <c r="AA1599" i="5" s="1"/>
  <c r="T1599" i="5"/>
  <c r="U1599" i="5"/>
  <c r="AB3029" i="5"/>
  <c r="AE3029" i="5" s="1"/>
  <c r="AE2948" i="5"/>
  <c r="AE1529" i="5"/>
  <c r="T2736" i="5"/>
  <c r="Q2736" i="5"/>
  <c r="AA2736" i="5" s="1"/>
  <c r="U2736" i="5"/>
  <c r="S2736" i="5"/>
  <c r="R2736" i="5"/>
  <c r="AE2734" i="5"/>
  <c r="P2632" i="5"/>
  <c r="O2633" i="5"/>
  <c r="AI2633" i="5" s="1"/>
  <c r="AE2843" i="5"/>
  <c r="V2229" i="5"/>
  <c r="Z2229" i="5" s="1"/>
  <c r="AB2229" i="5" s="1"/>
  <c r="W2229" i="5"/>
  <c r="X2229" i="5"/>
  <c r="Y2229" i="5"/>
  <c r="AD2947" i="5"/>
  <c r="AN2947" i="5" s="1"/>
  <c r="Y1597" i="5"/>
  <c r="AE1597" i="5" s="1"/>
  <c r="V1597" i="5"/>
  <c r="Z1597" i="5" s="1"/>
  <c r="AB1597" i="5" s="1"/>
  <c r="W1597" i="5"/>
  <c r="X1597" i="5"/>
  <c r="AD1597" i="5" s="1"/>
  <c r="AN1597" i="5" s="1"/>
  <c r="AB3059" i="5"/>
  <c r="AC3059" i="5" s="1"/>
  <c r="AL3059" i="5" s="1"/>
  <c r="X2562" i="5"/>
  <c r="Y2562" i="5"/>
  <c r="V2562" i="5"/>
  <c r="Z2562" i="5" s="1"/>
  <c r="AB2562" i="5" s="1"/>
  <c r="AD2562" i="5" s="1"/>
  <c r="AN2562" i="5" s="1"/>
  <c r="W2562" i="5"/>
  <c r="W1749" i="5"/>
  <c r="X1749" i="5"/>
  <c r="Y1749" i="5"/>
  <c r="V1749" i="5"/>
  <c r="Z1749" i="5" s="1"/>
  <c r="AB1749" i="5" s="1"/>
  <c r="AC1749" i="5" s="1"/>
  <c r="AL1749" i="5" s="1"/>
  <c r="O2132" i="5"/>
  <c r="AI2132" i="5" s="1"/>
  <c r="P2131" i="5"/>
  <c r="AB2630" i="5"/>
  <c r="AD2630" i="5" s="1"/>
  <c r="AN2630" i="5" s="1"/>
  <c r="AD2128" i="5"/>
  <c r="AN2128" i="5" s="1"/>
  <c r="V1830" i="5"/>
  <c r="Z1830" i="5" s="1"/>
  <c r="AB1830" i="5" s="1"/>
  <c r="W1830" i="5"/>
  <c r="X1830" i="5"/>
  <c r="Y1830" i="5"/>
  <c r="AB3303" i="5"/>
  <c r="AD3303" i="5" s="1"/>
  <c r="AN3303" i="5" s="1"/>
  <c r="AC1931" i="5"/>
  <c r="AL1931" i="5" s="1"/>
  <c r="AE1931" i="5"/>
  <c r="W1932" i="5"/>
  <c r="X1932" i="5"/>
  <c r="Y1932" i="5"/>
  <c r="V1932" i="5"/>
  <c r="Z1932" i="5" s="1"/>
  <c r="R1933" i="5"/>
  <c r="S1933" i="5"/>
  <c r="T1933" i="5"/>
  <c r="U1933" i="5"/>
  <c r="Q1933" i="5"/>
  <c r="AA1933" i="5" s="1"/>
  <c r="O1935" i="5"/>
  <c r="AI1935" i="5" s="1"/>
  <c r="P1934" i="5"/>
  <c r="AB1932" i="5"/>
  <c r="AC1498" i="5"/>
  <c r="AL1498" i="5" s="1"/>
  <c r="Y1499" i="5"/>
  <c r="V1499" i="5"/>
  <c r="Z1499" i="5" s="1"/>
  <c r="AB1499" i="5" s="1"/>
  <c r="W1499" i="5"/>
  <c r="X1499" i="5"/>
  <c r="U728" i="5"/>
  <c r="R728" i="5"/>
  <c r="S728" i="5"/>
  <c r="T728" i="5"/>
  <c r="Q728" i="5"/>
  <c r="AA728" i="5" s="1"/>
  <c r="O1030" i="5"/>
  <c r="AI1030" i="5" s="1"/>
  <c r="P1029" i="5"/>
  <c r="U1500" i="5"/>
  <c r="T1500" i="5"/>
  <c r="S1500" i="5"/>
  <c r="R1500" i="5"/>
  <c r="Q1500" i="5"/>
  <c r="AA1500" i="5" s="1"/>
  <c r="U1460" i="5"/>
  <c r="T1460" i="5"/>
  <c r="R1460" i="5"/>
  <c r="S1460" i="5"/>
  <c r="Q1460" i="5"/>
  <c r="AA1460" i="5" s="1"/>
  <c r="O1430" i="5"/>
  <c r="AI1430" i="5" s="1"/>
  <c r="P1429" i="5"/>
  <c r="O682" i="5"/>
  <c r="AI682" i="5" s="1"/>
  <c r="P681" i="5"/>
  <c r="O730" i="5"/>
  <c r="AI730" i="5" s="1"/>
  <c r="P729" i="5"/>
  <c r="O932" i="5"/>
  <c r="AI932" i="5" s="1"/>
  <c r="P931" i="5"/>
  <c r="O1275" i="5"/>
  <c r="AI1275" i="5" s="1"/>
  <c r="P1274" i="5"/>
  <c r="U28" i="5"/>
  <c r="T28" i="5"/>
  <c r="R28" i="5"/>
  <c r="S28" i="5"/>
  <c r="Q28" i="5"/>
  <c r="AA28" i="5" s="1"/>
  <c r="O268" i="5"/>
  <c r="AI268" i="5" s="1"/>
  <c r="P267" i="5"/>
  <c r="O1231" i="5"/>
  <c r="AI1231" i="5" s="1"/>
  <c r="P1230" i="5"/>
  <c r="O457" i="5"/>
  <c r="AI457" i="5" s="1"/>
  <c r="P456" i="5"/>
  <c r="U1428" i="5"/>
  <c r="T1428" i="5"/>
  <c r="R1428" i="5"/>
  <c r="Q1428" i="5"/>
  <c r="AA1428" i="5" s="1"/>
  <c r="S1428" i="5"/>
  <c r="U930" i="5"/>
  <c r="T930" i="5"/>
  <c r="R930" i="5"/>
  <c r="S930" i="5"/>
  <c r="Q930" i="5"/>
  <c r="AA930" i="5" s="1"/>
  <c r="O1346" i="5"/>
  <c r="AI1346" i="5" s="1"/>
  <c r="P1345" i="5"/>
  <c r="U266" i="5"/>
  <c r="R266" i="5"/>
  <c r="S266" i="5"/>
  <c r="T266" i="5"/>
  <c r="Q266" i="5"/>
  <c r="AA266" i="5" s="1"/>
  <c r="O1502" i="5"/>
  <c r="AI1502" i="5" s="1"/>
  <c r="P1501" i="5"/>
  <c r="O1462" i="5"/>
  <c r="AI1462" i="5" s="1"/>
  <c r="P1461" i="5"/>
  <c r="U1129" i="5"/>
  <c r="S1129" i="5"/>
  <c r="T1129" i="5"/>
  <c r="R1129" i="5"/>
  <c r="Q1129" i="5"/>
  <c r="AA1129" i="5" s="1"/>
  <c r="U958" i="5"/>
  <c r="T958" i="5"/>
  <c r="Q958" i="5"/>
  <c r="AA958" i="5" s="1"/>
  <c r="S958" i="5"/>
  <c r="R958" i="5"/>
  <c r="U865" i="5"/>
  <c r="S865" i="5"/>
  <c r="T865" i="5"/>
  <c r="R865" i="5"/>
  <c r="Q865" i="5"/>
  <c r="AA865" i="5" s="1"/>
  <c r="U389" i="5"/>
  <c r="S389" i="5"/>
  <c r="T389" i="5"/>
  <c r="R389" i="5"/>
  <c r="Q389" i="5"/>
  <c r="AA389" i="5" s="1"/>
  <c r="O30" i="5"/>
  <c r="AI30" i="5" s="1"/>
  <c r="P29" i="5"/>
  <c r="U570" i="5"/>
  <c r="T570" i="5"/>
  <c r="R570" i="5"/>
  <c r="S570" i="5"/>
  <c r="Q570" i="5"/>
  <c r="AA570" i="5" s="1"/>
  <c r="U788" i="5"/>
  <c r="R788" i="5"/>
  <c r="S788" i="5"/>
  <c r="T788" i="5"/>
  <c r="Q788" i="5"/>
  <c r="AA788" i="5" s="1"/>
  <c r="U1389" i="5"/>
  <c r="R1389" i="5"/>
  <c r="S1389" i="5"/>
  <c r="T1389" i="5"/>
  <c r="Q1389" i="5"/>
  <c r="AA1389" i="5" s="1"/>
  <c r="U364" i="5"/>
  <c r="R364" i="5"/>
  <c r="S364" i="5"/>
  <c r="T364" i="5"/>
  <c r="Q364" i="5"/>
  <c r="AA364" i="5" s="1"/>
  <c r="U680" i="5"/>
  <c r="R680" i="5"/>
  <c r="S680" i="5"/>
  <c r="Q680" i="5"/>
  <c r="AA680" i="5" s="1"/>
  <c r="T680" i="5"/>
  <c r="U1273" i="5"/>
  <c r="R1273" i="5"/>
  <c r="S1273" i="5"/>
  <c r="Q1273" i="5"/>
  <c r="AA1273" i="5" s="1"/>
  <c r="T1273" i="5"/>
  <c r="U1229" i="5"/>
  <c r="R1229" i="5"/>
  <c r="S1229" i="5"/>
  <c r="T1229" i="5"/>
  <c r="Q1229" i="5"/>
  <c r="AA1229" i="5" s="1"/>
  <c r="U455" i="5"/>
  <c r="R455" i="5"/>
  <c r="S455" i="5"/>
  <c r="T455" i="5"/>
  <c r="Q455" i="5"/>
  <c r="AA455" i="5" s="1"/>
  <c r="U363" i="5"/>
  <c r="R363" i="5"/>
  <c r="S363" i="5"/>
  <c r="T363" i="5"/>
  <c r="Q363" i="5"/>
  <c r="AA363" i="5" s="1"/>
  <c r="O1131" i="5"/>
  <c r="AI1131" i="5" s="1"/>
  <c r="P1130" i="5"/>
  <c r="O960" i="5"/>
  <c r="AI960" i="5" s="1"/>
  <c r="P959" i="5"/>
  <c r="O867" i="5"/>
  <c r="AI867" i="5" s="1"/>
  <c r="P866" i="5"/>
  <c r="O391" i="5"/>
  <c r="AI391" i="5" s="1"/>
  <c r="P390" i="5"/>
  <c r="U1344" i="5"/>
  <c r="T1344" i="5"/>
  <c r="R1344" i="5"/>
  <c r="Q1344" i="5"/>
  <c r="AA1344" i="5" s="1"/>
  <c r="S1344" i="5"/>
  <c r="O572" i="5"/>
  <c r="AI572" i="5" s="1"/>
  <c r="P571" i="5"/>
  <c r="O790" i="5"/>
  <c r="AI790" i="5" s="1"/>
  <c r="P789" i="5"/>
  <c r="U1028" i="5"/>
  <c r="R1028" i="5"/>
  <c r="S1028" i="5"/>
  <c r="T1028" i="5"/>
  <c r="Q1028" i="5"/>
  <c r="AA1028" i="5" s="1"/>
  <c r="O1391" i="5"/>
  <c r="AI1391" i="5" s="1"/>
  <c r="P1390" i="5"/>
  <c r="AC569" i="5" l="1"/>
  <c r="AL569" i="5" s="1"/>
  <c r="AE1128" i="5"/>
  <c r="AC864" i="5"/>
  <c r="AL864" i="5" s="1"/>
  <c r="AC1981" i="5"/>
  <c r="AL1981" i="5" s="1"/>
  <c r="AD727" i="5"/>
  <c r="AN727" i="5" s="1"/>
  <c r="AD2735" i="5"/>
  <c r="AN2735" i="5" s="1"/>
  <c r="AD1699" i="5"/>
  <c r="AN1699" i="5" s="1"/>
  <c r="AC1796" i="5"/>
  <c r="AL1796" i="5" s="1"/>
  <c r="AC1343" i="5"/>
  <c r="AL1343" i="5" s="1"/>
  <c r="AC727" i="5"/>
  <c r="AL727" i="5" s="1"/>
  <c r="AC454" i="5"/>
  <c r="AL454" i="5" s="1"/>
  <c r="AP790" i="5"/>
  <c r="AQ790" i="5"/>
  <c r="AR789" i="5"/>
  <c r="AP1462" i="5"/>
  <c r="AQ1462" i="5"/>
  <c r="AR1461" i="5"/>
  <c r="AP1275" i="5"/>
  <c r="AR1274" i="5" s="1"/>
  <c r="AQ1275" i="5"/>
  <c r="AQ730" i="5"/>
  <c r="AP730" i="5"/>
  <c r="AR729" i="5" s="1"/>
  <c r="AP1430" i="5"/>
  <c r="AR1429" i="5" s="1"/>
  <c r="AQ1430" i="5"/>
  <c r="AP1030" i="5"/>
  <c r="AR1029" i="5" s="1"/>
  <c r="AQ1030" i="5"/>
  <c r="AP2132" i="5"/>
  <c r="AR2131" i="5" s="1"/>
  <c r="AQ2132" i="5"/>
  <c r="AP2633" i="5"/>
  <c r="AR2632" i="5" s="1"/>
  <c r="AQ2633" i="5"/>
  <c r="AQ2341" i="5"/>
  <c r="AP2341" i="5"/>
  <c r="AR2340" i="5" s="1"/>
  <c r="AE1427" i="5"/>
  <c r="AD454" i="5"/>
  <c r="AN454" i="5" s="1"/>
  <c r="AP2061" i="5"/>
  <c r="AR2060" i="5" s="1"/>
  <c r="AQ2061" i="5"/>
  <c r="AC2844" i="5"/>
  <c r="AL2844" i="5" s="1"/>
  <c r="AP3032" i="5"/>
  <c r="AR3031" i="5" s="1"/>
  <c r="AQ3032" i="5"/>
  <c r="AP2232" i="5"/>
  <c r="AQ2232" i="5"/>
  <c r="AR2231" i="5"/>
  <c r="AP2951" i="5"/>
  <c r="AR2950" i="5" s="1"/>
  <c r="AQ2951" i="5"/>
  <c r="AR3059" i="5"/>
  <c r="AR3060" i="5"/>
  <c r="AR1629" i="5"/>
  <c r="AP1599" i="5"/>
  <c r="AQ1599" i="5"/>
  <c r="W1630" i="5"/>
  <c r="X1630" i="5"/>
  <c r="Y1630" i="5"/>
  <c r="AE1630" i="5" s="1"/>
  <c r="V1630" i="5"/>
  <c r="Z1630" i="5" s="1"/>
  <c r="AB1630" i="5" s="1"/>
  <c r="AP391" i="5"/>
  <c r="AR390" i="5" s="1"/>
  <c r="AQ391" i="5"/>
  <c r="AP960" i="5"/>
  <c r="AR959" i="5" s="1"/>
  <c r="AQ960" i="5"/>
  <c r="AQ1346" i="5"/>
  <c r="AP1346" i="5"/>
  <c r="AR1345" i="5" s="1"/>
  <c r="AP457" i="5"/>
  <c r="AQ457" i="5"/>
  <c r="AR456" i="5"/>
  <c r="AP268" i="5"/>
  <c r="AQ268" i="5"/>
  <c r="AR267" i="5"/>
  <c r="AP1935" i="5"/>
  <c r="AR1934" i="5" s="1"/>
  <c r="AQ1935" i="5"/>
  <c r="AD2338" i="5"/>
  <c r="AN2338" i="5" s="1"/>
  <c r="AD1629" i="5"/>
  <c r="AN1629" i="5" s="1"/>
  <c r="AD1427" i="5"/>
  <c r="AN1427" i="5" s="1"/>
  <c r="AQ2738" i="5"/>
  <c r="AP2738" i="5"/>
  <c r="AP2565" i="5"/>
  <c r="AR2564" i="5" s="1"/>
  <c r="AQ2565" i="5"/>
  <c r="AE3060" i="5"/>
  <c r="AP1833" i="5"/>
  <c r="AR1832" i="5" s="1"/>
  <c r="AQ1833" i="5"/>
  <c r="AQ2533" i="5"/>
  <c r="AP2533" i="5"/>
  <c r="AR2532" i="5" s="1"/>
  <c r="AQ30" i="5"/>
  <c r="AP30" i="5"/>
  <c r="AR29" i="5" s="1"/>
  <c r="AP1502" i="5"/>
  <c r="AR1502" i="5" s="1"/>
  <c r="AQ1502" i="5"/>
  <c r="AP932" i="5"/>
  <c r="AR931" i="5" s="1"/>
  <c r="AQ932" i="5"/>
  <c r="AQ682" i="5"/>
  <c r="AP682" i="5"/>
  <c r="AR681" i="5" s="1"/>
  <c r="AP2788" i="5"/>
  <c r="AR2787" i="5" s="1"/>
  <c r="AQ2788" i="5"/>
  <c r="AQ2297" i="5"/>
  <c r="AP2297" i="5"/>
  <c r="AR2296" i="5"/>
  <c r="AE1796" i="5"/>
  <c r="AC2338" i="5"/>
  <c r="AL2338" i="5" s="1"/>
  <c r="AC1427" i="5"/>
  <c r="AL1427" i="5" s="1"/>
  <c r="AD3302" i="5"/>
  <c r="AN3302" i="5" s="1"/>
  <c r="AE265" i="5"/>
  <c r="AP1752" i="5"/>
  <c r="AR1751" i="5" s="1"/>
  <c r="AQ1752" i="5"/>
  <c r="AP2847" i="5"/>
  <c r="AR2846" i="5" s="1"/>
  <c r="AQ2847" i="5"/>
  <c r="AQ1702" i="5"/>
  <c r="AR1701" i="5"/>
  <c r="AP1702" i="5"/>
  <c r="AE2844" i="5"/>
  <c r="AC679" i="5"/>
  <c r="AL679" i="5" s="1"/>
  <c r="AD3060" i="5"/>
  <c r="AN3060" i="5" s="1"/>
  <c r="AC1699" i="5"/>
  <c r="AL1699" i="5" s="1"/>
  <c r="AP1391" i="5"/>
  <c r="AR1390" i="5" s="1"/>
  <c r="AQ1391" i="5"/>
  <c r="AP572" i="5"/>
  <c r="AR571" i="5" s="1"/>
  <c r="AQ572" i="5"/>
  <c r="AP867" i="5"/>
  <c r="AR866" i="5" s="1"/>
  <c r="AQ867" i="5"/>
  <c r="AP1131" i="5"/>
  <c r="AR1130" i="5" s="1"/>
  <c r="AQ1131" i="5"/>
  <c r="AP1231" i="5"/>
  <c r="AR1230" i="5" s="1"/>
  <c r="AQ1231" i="5"/>
  <c r="AE1932" i="5"/>
  <c r="AP2196" i="5"/>
  <c r="AR2195" i="5" s="1"/>
  <c r="AQ2196" i="5"/>
  <c r="AP1532" i="5"/>
  <c r="AQ1532" i="5"/>
  <c r="AR1531" i="5"/>
  <c r="AQ2432" i="5"/>
  <c r="AP2432" i="5"/>
  <c r="AR2431" i="5" s="1"/>
  <c r="AP1799" i="5"/>
  <c r="AR1798" i="5" s="1"/>
  <c r="AQ1799" i="5"/>
  <c r="AR3303" i="5"/>
  <c r="AR3302" i="5"/>
  <c r="AE388" i="5"/>
  <c r="AD388" i="5"/>
  <c r="AN388" i="5" s="1"/>
  <c r="AE1749" i="5"/>
  <c r="AC2229" i="5"/>
  <c r="AL2229" i="5" s="1"/>
  <c r="AE1629" i="5"/>
  <c r="AE569" i="5"/>
  <c r="AD1128" i="5"/>
  <c r="AN1128" i="5" s="1"/>
  <c r="AE3303" i="5"/>
  <c r="AC1529" i="5"/>
  <c r="AL1529" i="5" s="1"/>
  <c r="AC1228" i="5"/>
  <c r="AL1228" i="5" s="1"/>
  <c r="AC1499" i="5"/>
  <c r="AL1499" i="5" s="1"/>
  <c r="AC1830" i="5"/>
  <c r="AL1830" i="5" s="1"/>
  <c r="AC1597" i="5"/>
  <c r="AL1597" i="5" s="1"/>
  <c r="AE2630" i="5"/>
  <c r="AC2429" i="5"/>
  <c r="AL2429" i="5" s="1"/>
  <c r="AD265" i="5"/>
  <c r="AN265" i="5" s="1"/>
  <c r="AE2129" i="5"/>
  <c r="AE2338" i="5"/>
  <c r="AD3059" i="5"/>
  <c r="AN3059" i="5" s="1"/>
  <c r="AC2948" i="5"/>
  <c r="AL2948" i="5" s="1"/>
  <c r="AE3302" i="5"/>
  <c r="AC265" i="5"/>
  <c r="AL265" i="5" s="1"/>
  <c r="AE1228" i="5"/>
  <c r="AD2530" i="5"/>
  <c r="AN2530" i="5" s="1"/>
  <c r="AC2630" i="5"/>
  <c r="AL2630" i="5" s="1"/>
  <c r="AD1529" i="5"/>
  <c r="AN1529" i="5" s="1"/>
  <c r="AC1027" i="5"/>
  <c r="AL1027" i="5" s="1"/>
  <c r="AC388" i="5"/>
  <c r="AL388" i="5" s="1"/>
  <c r="AC3060" i="5"/>
  <c r="AL3060" i="5" s="1"/>
  <c r="AE2530" i="5"/>
  <c r="AD1272" i="5"/>
  <c r="AN1272" i="5" s="1"/>
  <c r="AD1749" i="5"/>
  <c r="AN1749" i="5" s="1"/>
  <c r="AE1343" i="5"/>
  <c r="AD1343" i="5"/>
  <c r="AN1343" i="5" s="1"/>
  <c r="AE727" i="5"/>
  <c r="AE454" i="5"/>
  <c r="AC1388" i="5"/>
  <c r="AL1388" i="5" s="1"/>
  <c r="AE1459" i="5"/>
  <c r="AC1459" i="5"/>
  <c r="AL1459" i="5" s="1"/>
  <c r="AD1459" i="5"/>
  <c r="AN1459" i="5" s="1"/>
  <c r="AD1388" i="5"/>
  <c r="AN1388" i="5" s="1"/>
  <c r="AE1388" i="5"/>
  <c r="AC362" i="5"/>
  <c r="AL362" i="5" s="1"/>
  <c r="AD362" i="5"/>
  <c r="AN362" i="5" s="1"/>
  <c r="AE27" i="5"/>
  <c r="AC27" i="5"/>
  <c r="AL27" i="5" s="1"/>
  <c r="AD27" i="5"/>
  <c r="AN27" i="5" s="1"/>
  <c r="AE2562" i="5"/>
  <c r="AD569" i="5"/>
  <c r="AN569" i="5" s="1"/>
  <c r="AC1128" i="5"/>
  <c r="AL1128" i="5" s="1"/>
  <c r="AD679" i="5"/>
  <c r="AN679" i="5" s="1"/>
  <c r="AE679" i="5"/>
  <c r="AE362" i="5"/>
  <c r="AC929" i="5"/>
  <c r="AL929" i="5" s="1"/>
  <c r="AD929" i="5"/>
  <c r="AN929" i="5" s="1"/>
  <c r="AE929" i="5"/>
  <c r="AC957" i="5"/>
  <c r="AL957" i="5" s="1"/>
  <c r="AE957" i="5"/>
  <c r="AD957" i="5"/>
  <c r="AN957" i="5" s="1"/>
  <c r="AD787" i="5"/>
  <c r="AN787" i="5" s="1"/>
  <c r="AE787" i="5"/>
  <c r="AC787" i="5"/>
  <c r="AL787" i="5" s="1"/>
  <c r="X455" i="5"/>
  <c r="Y455" i="5"/>
  <c r="V455" i="5"/>
  <c r="Z455" i="5" s="1"/>
  <c r="W455" i="5"/>
  <c r="Y1028" i="5"/>
  <c r="V1028" i="5"/>
  <c r="Z1028" i="5" s="1"/>
  <c r="W1028" i="5"/>
  <c r="X1028" i="5"/>
  <c r="Y1229" i="5"/>
  <c r="W1229" i="5"/>
  <c r="V1229" i="5"/>
  <c r="Z1229" i="5" s="1"/>
  <c r="AB1229" i="5" s="1"/>
  <c r="X1229" i="5"/>
  <c r="Y1389" i="5"/>
  <c r="W1389" i="5"/>
  <c r="X1389" i="5"/>
  <c r="V1389" i="5"/>
  <c r="Z1389" i="5" s="1"/>
  <c r="AB1389" i="5" s="1"/>
  <c r="Y1129" i="5"/>
  <c r="W1129" i="5"/>
  <c r="V1129" i="5"/>
  <c r="Z1129" i="5" s="1"/>
  <c r="AB1129" i="5" s="1"/>
  <c r="X1129" i="5"/>
  <c r="Y930" i="5"/>
  <c r="V930" i="5"/>
  <c r="Z930" i="5" s="1"/>
  <c r="AB930" i="5" s="1"/>
  <c r="W930" i="5"/>
  <c r="X930" i="5"/>
  <c r="X28" i="5"/>
  <c r="Y28" i="5"/>
  <c r="V28" i="5"/>
  <c r="Z28" i="5" s="1"/>
  <c r="AB28" i="5" s="1"/>
  <c r="W28" i="5"/>
  <c r="AE1499" i="5"/>
  <c r="AE1830" i="5"/>
  <c r="O2133" i="5"/>
  <c r="AI2133" i="5" s="1"/>
  <c r="P2132" i="5"/>
  <c r="AE2229" i="5"/>
  <c r="Y1599" i="5"/>
  <c r="V1599" i="5"/>
  <c r="Z1599" i="5" s="1"/>
  <c r="AB1599" i="5" s="1"/>
  <c r="W1599" i="5"/>
  <c r="X1599" i="5"/>
  <c r="Q2296" i="5"/>
  <c r="AA2296" i="5" s="1"/>
  <c r="U2296" i="5"/>
  <c r="S2296" i="5"/>
  <c r="R2296" i="5"/>
  <c r="T2296" i="5"/>
  <c r="V2194" i="5"/>
  <c r="Z2194" i="5" s="1"/>
  <c r="W2194" i="5"/>
  <c r="X2194" i="5"/>
  <c r="Y2194" i="5"/>
  <c r="X2563" i="5"/>
  <c r="Y2563" i="5"/>
  <c r="V2563" i="5"/>
  <c r="Z2563" i="5" s="1"/>
  <c r="AB2563" i="5" s="1"/>
  <c r="W2563" i="5"/>
  <c r="AE2785" i="5"/>
  <c r="W1700" i="5"/>
  <c r="X1700" i="5"/>
  <c r="Y1700" i="5"/>
  <c r="V1700" i="5"/>
  <c r="Z1700" i="5" s="1"/>
  <c r="AB1700" i="5" s="1"/>
  <c r="AC3302" i="5"/>
  <c r="AL3302" i="5" s="1"/>
  <c r="AC2058" i="5"/>
  <c r="AL2058" i="5" s="1"/>
  <c r="U1751" i="5"/>
  <c r="S1751" i="5"/>
  <c r="R1751" i="5"/>
  <c r="T1751" i="5"/>
  <c r="Q1751" i="5"/>
  <c r="AA1751" i="5" s="1"/>
  <c r="R2431" i="5"/>
  <c r="T2431" i="5"/>
  <c r="S2431" i="5"/>
  <c r="Q2431" i="5"/>
  <c r="AA2431" i="5" s="1"/>
  <c r="U2431" i="5"/>
  <c r="AD2129" i="5"/>
  <c r="AN2129" i="5" s="1"/>
  <c r="V1797" i="5"/>
  <c r="Z1797" i="5" s="1"/>
  <c r="AB1797" i="5" s="1"/>
  <c r="W1797" i="5"/>
  <c r="X1797" i="5"/>
  <c r="Y1797" i="5"/>
  <c r="P2061" i="5"/>
  <c r="O2062" i="5"/>
  <c r="AI2062" i="5" s="1"/>
  <c r="Y2531" i="5"/>
  <c r="V2531" i="5"/>
  <c r="Z2531" i="5" s="1"/>
  <c r="AB2531" i="5" s="1"/>
  <c r="W2531" i="5"/>
  <c r="X2531" i="5"/>
  <c r="P1799" i="5"/>
  <c r="O1800" i="5"/>
  <c r="AI1800" i="5" s="1"/>
  <c r="W2339" i="5"/>
  <c r="X2339" i="5"/>
  <c r="Y2339" i="5"/>
  <c r="V2339" i="5"/>
  <c r="Z2339" i="5" s="1"/>
  <c r="AB2339" i="5" s="1"/>
  <c r="W2295" i="5"/>
  <c r="X2295" i="5"/>
  <c r="Y2295" i="5"/>
  <c r="V2295" i="5"/>
  <c r="Z2295" i="5" s="1"/>
  <c r="AB2295" i="5" s="1"/>
  <c r="O2534" i="5"/>
  <c r="AI2534" i="5" s="1"/>
  <c r="P2533" i="5"/>
  <c r="AB455" i="5"/>
  <c r="AD455" i="5" s="1"/>
  <c r="AN455" i="5" s="1"/>
  <c r="X364" i="5"/>
  <c r="Y364" i="5"/>
  <c r="V364" i="5"/>
  <c r="Z364" i="5" s="1"/>
  <c r="AB364" i="5" s="1"/>
  <c r="W364" i="5"/>
  <c r="AB1028" i="5"/>
  <c r="AE1028" i="5" s="1"/>
  <c r="Y1344" i="5"/>
  <c r="V1344" i="5"/>
  <c r="Z1344" i="5" s="1"/>
  <c r="W1344" i="5"/>
  <c r="X1344" i="5"/>
  <c r="Y1273" i="5"/>
  <c r="V1273" i="5"/>
  <c r="Z1273" i="5" s="1"/>
  <c r="W1273" i="5"/>
  <c r="X1273" i="5"/>
  <c r="Y788" i="5"/>
  <c r="V788" i="5"/>
  <c r="Z788" i="5" s="1"/>
  <c r="AB788" i="5" s="1"/>
  <c r="W788" i="5"/>
  <c r="X788" i="5"/>
  <c r="X389" i="5"/>
  <c r="Y389" i="5"/>
  <c r="V389" i="5"/>
  <c r="Z389" i="5" s="1"/>
  <c r="AB389" i="5" s="1"/>
  <c r="W389" i="5"/>
  <c r="X266" i="5"/>
  <c r="Y266" i="5"/>
  <c r="V266" i="5"/>
  <c r="Z266" i="5" s="1"/>
  <c r="AB266" i="5" s="1"/>
  <c r="W266" i="5"/>
  <c r="Y1428" i="5"/>
  <c r="V1428" i="5"/>
  <c r="Z1428" i="5" s="1"/>
  <c r="W1428" i="5"/>
  <c r="X1428" i="5"/>
  <c r="AD1499" i="5"/>
  <c r="AN1499" i="5" s="1"/>
  <c r="AD1830" i="5"/>
  <c r="AN1830" i="5" s="1"/>
  <c r="AD2229" i="5"/>
  <c r="AN2229" i="5" s="1"/>
  <c r="O2634" i="5"/>
  <c r="AI2634" i="5" s="1"/>
  <c r="P2633" i="5"/>
  <c r="P2341" i="5"/>
  <c r="O2342" i="5"/>
  <c r="AI2342" i="5" s="1"/>
  <c r="AD1796" i="5"/>
  <c r="AN1796" i="5" s="1"/>
  <c r="AB2194" i="5"/>
  <c r="AD2194" i="5" s="1"/>
  <c r="AN2194" i="5" s="1"/>
  <c r="AC1629" i="5"/>
  <c r="AL1629" i="5" s="1"/>
  <c r="O2739" i="5"/>
  <c r="AI2739" i="5" s="1"/>
  <c r="P2738" i="5"/>
  <c r="AE2429" i="5"/>
  <c r="V2059" i="5"/>
  <c r="Z2059" i="5" s="1"/>
  <c r="W2059" i="5"/>
  <c r="X2059" i="5"/>
  <c r="Y2059" i="5"/>
  <c r="P2196" i="5"/>
  <c r="O2197" i="5"/>
  <c r="Y2230" i="5"/>
  <c r="V2230" i="5"/>
  <c r="Z2230" i="5" s="1"/>
  <c r="AB2230" i="5" s="1"/>
  <c r="W2230" i="5"/>
  <c r="X2230" i="5"/>
  <c r="P1532" i="5"/>
  <c r="O1533" i="5"/>
  <c r="AI1533" i="5" s="1"/>
  <c r="X2949" i="5"/>
  <c r="Y2949" i="5"/>
  <c r="V2949" i="5"/>
  <c r="Z2949" i="5" s="1"/>
  <c r="AB2949" i="5" s="1"/>
  <c r="W2949" i="5"/>
  <c r="R2846" i="5"/>
  <c r="S2846" i="5"/>
  <c r="Q2846" i="5"/>
  <c r="AA2846" i="5" s="1"/>
  <c r="T2846" i="5"/>
  <c r="U2846" i="5"/>
  <c r="AC2129" i="5"/>
  <c r="AL2129" i="5" s="1"/>
  <c r="AD3029" i="5"/>
  <c r="AN3029" i="5" s="1"/>
  <c r="S1701" i="5"/>
  <c r="R1701" i="5"/>
  <c r="T1701" i="5"/>
  <c r="Q1701" i="5"/>
  <c r="AA1701" i="5" s="1"/>
  <c r="U1701" i="5"/>
  <c r="T2060" i="5"/>
  <c r="S2060" i="5"/>
  <c r="Q2060" i="5"/>
  <c r="AA2060" i="5" s="1"/>
  <c r="U2060" i="5"/>
  <c r="R2060" i="5"/>
  <c r="AD2844" i="5"/>
  <c r="AN2844" i="5" s="1"/>
  <c r="V1831" i="5"/>
  <c r="Z1831" i="5" s="1"/>
  <c r="W1831" i="5"/>
  <c r="X1831" i="5"/>
  <c r="Y1831" i="5"/>
  <c r="AC2294" i="5"/>
  <c r="AL2294" i="5" s="1"/>
  <c r="AE2531" i="5"/>
  <c r="Y1750" i="5"/>
  <c r="V1750" i="5"/>
  <c r="Z1750" i="5" s="1"/>
  <c r="AB1750" i="5" s="1"/>
  <c r="W1750" i="5"/>
  <c r="X1750" i="5"/>
  <c r="AE2193" i="5"/>
  <c r="AC2530" i="5"/>
  <c r="AL2530" i="5" s="1"/>
  <c r="X2430" i="5"/>
  <c r="Y2430" i="5"/>
  <c r="V2430" i="5"/>
  <c r="Z2430" i="5" s="1"/>
  <c r="AB2430" i="5" s="1"/>
  <c r="W2430" i="5"/>
  <c r="R1798" i="5"/>
  <c r="S1798" i="5"/>
  <c r="Q1798" i="5"/>
  <c r="AA1798" i="5" s="1"/>
  <c r="T1798" i="5"/>
  <c r="U1798" i="5"/>
  <c r="AE2735" i="5"/>
  <c r="AE1699" i="5"/>
  <c r="AD1028" i="5"/>
  <c r="AN1028" i="5" s="1"/>
  <c r="AB1344" i="5"/>
  <c r="X363" i="5"/>
  <c r="Y363" i="5"/>
  <c r="V363" i="5"/>
  <c r="Z363" i="5" s="1"/>
  <c r="AB363" i="5" s="1"/>
  <c r="W363" i="5"/>
  <c r="AB1273" i="5"/>
  <c r="Y680" i="5"/>
  <c r="V680" i="5"/>
  <c r="Z680" i="5" s="1"/>
  <c r="W680" i="5"/>
  <c r="X680" i="5"/>
  <c r="W570" i="5"/>
  <c r="Y570" i="5"/>
  <c r="V570" i="5"/>
  <c r="Z570" i="5" s="1"/>
  <c r="AB570" i="5" s="1"/>
  <c r="X570" i="5"/>
  <c r="Y865" i="5"/>
  <c r="V865" i="5"/>
  <c r="Z865" i="5" s="1"/>
  <c r="AB865" i="5" s="1"/>
  <c r="W865" i="5"/>
  <c r="X865" i="5"/>
  <c r="AD865" i="5" s="1"/>
  <c r="AN865" i="5" s="1"/>
  <c r="AB1428" i="5"/>
  <c r="AC1932" i="5"/>
  <c r="AL1932" i="5" s="1"/>
  <c r="AC2562" i="5"/>
  <c r="AL2562" i="5" s="1"/>
  <c r="S2632" i="5"/>
  <c r="T2632" i="5"/>
  <c r="U2632" i="5"/>
  <c r="R2632" i="5"/>
  <c r="Q2632" i="5"/>
  <c r="AA2632" i="5" s="1"/>
  <c r="V2736" i="5"/>
  <c r="Z2736" i="5" s="1"/>
  <c r="AB2736" i="5" s="1"/>
  <c r="W2736" i="5"/>
  <c r="X2736" i="5"/>
  <c r="Y2736" i="5"/>
  <c r="T2787" i="5"/>
  <c r="S2787" i="5"/>
  <c r="Q2787" i="5"/>
  <c r="AA2787" i="5" s="1"/>
  <c r="U2787" i="5"/>
  <c r="R2787" i="5"/>
  <c r="S2340" i="5"/>
  <c r="R2340" i="5"/>
  <c r="T2340" i="5"/>
  <c r="Q2340" i="5"/>
  <c r="AA2340" i="5" s="1"/>
  <c r="U2340" i="5"/>
  <c r="AE2194" i="5"/>
  <c r="AE2563" i="5"/>
  <c r="V1530" i="5"/>
  <c r="Z1530" i="5" s="1"/>
  <c r="AB1530" i="5" s="1"/>
  <c r="W1530" i="5"/>
  <c r="X1530" i="5"/>
  <c r="Y1530" i="5"/>
  <c r="AE3059" i="5"/>
  <c r="T2737" i="5"/>
  <c r="U2737" i="5"/>
  <c r="R2737" i="5"/>
  <c r="Q2737" i="5"/>
  <c r="AA2737" i="5" s="1"/>
  <c r="S2737" i="5"/>
  <c r="AD2429" i="5"/>
  <c r="AN2429" i="5" s="1"/>
  <c r="Y3030" i="5"/>
  <c r="V3030" i="5"/>
  <c r="Z3030" i="5" s="1"/>
  <c r="AB3030" i="5" s="1"/>
  <c r="W3030" i="5"/>
  <c r="X3030" i="5"/>
  <c r="S2195" i="5"/>
  <c r="R2195" i="5"/>
  <c r="T2195" i="5"/>
  <c r="Q2195" i="5"/>
  <c r="AA2195" i="5" s="1"/>
  <c r="U2195" i="5"/>
  <c r="R2564" i="5"/>
  <c r="U2564" i="5"/>
  <c r="S2564" i="5"/>
  <c r="T2564" i="5"/>
  <c r="Q2564" i="5"/>
  <c r="AA2564" i="5" s="1"/>
  <c r="AE2230" i="5"/>
  <c r="T1531" i="5"/>
  <c r="R1531" i="5"/>
  <c r="S1531" i="5"/>
  <c r="U1531" i="5"/>
  <c r="Q1531" i="5"/>
  <c r="AA1531" i="5" s="1"/>
  <c r="AE2949" i="5"/>
  <c r="O2848" i="5"/>
  <c r="AI2848" i="5" s="1"/>
  <c r="P2847" i="5"/>
  <c r="P1702" i="5"/>
  <c r="O1703" i="5"/>
  <c r="P3032" i="5"/>
  <c r="O3033" i="5"/>
  <c r="AB1831" i="5"/>
  <c r="AC2531" i="5"/>
  <c r="AL2531" i="5" s="1"/>
  <c r="AE1027" i="5"/>
  <c r="O2233" i="5"/>
  <c r="AI2233" i="5" s="1"/>
  <c r="P2232" i="5"/>
  <c r="W2130" i="5"/>
  <c r="X2130" i="5"/>
  <c r="Y2130" i="5"/>
  <c r="V2130" i="5"/>
  <c r="Z2130" i="5" s="1"/>
  <c r="Q2950" i="5"/>
  <c r="AA2950" i="5" s="1"/>
  <c r="T2950" i="5"/>
  <c r="U2950" i="5"/>
  <c r="R2950" i="5"/>
  <c r="S2950" i="5"/>
  <c r="AD2785" i="5"/>
  <c r="AN2785" i="5" s="1"/>
  <c r="X2631" i="5"/>
  <c r="Y2631" i="5"/>
  <c r="V2631" i="5"/>
  <c r="Z2631" i="5" s="1"/>
  <c r="AB2631" i="5" s="1"/>
  <c r="W2631" i="5"/>
  <c r="V2786" i="5"/>
  <c r="Z2786" i="5" s="1"/>
  <c r="AB2786" i="5" s="1"/>
  <c r="W2786" i="5"/>
  <c r="X2786" i="5"/>
  <c r="Y2786" i="5"/>
  <c r="P1833" i="5"/>
  <c r="O1834" i="5"/>
  <c r="AI1834" i="5" s="1"/>
  <c r="AC1028" i="5"/>
  <c r="AL1028" i="5" s="1"/>
  <c r="AB680" i="5"/>
  <c r="AC680" i="5" s="1"/>
  <c r="AL680" i="5" s="1"/>
  <c r="Y958" i="5"/>
  <c r="V958" i="5"/>
  <c r="Z958" i="5" s="1"/>
  <c r="AB958" i="5" s="1"/>
  <c r="W958" i="5"/>
  <c r="AC958" i="5" s="1"/>
  <c r="AL958" i="5" s="1"/>
  <c r="X958" i="5"/>
  <c r="AC1428" i="5"/>
  <c r="AL1428" i="5" s="1"/>
  <c r="Y1460" i="5"/>
  <c r="V1460" i="5"/>
  <c r="Z1460" i="5" s="1"/>
  <c r="AB1460" i="5" s="1"/>
  <c r="W1460" i="5"/>
  <c r="X1460" i="5"/>
  <c r="Y728" i="5"/>
  <c r="V728" i="5"/>
  <c r="Z728" i="5" s="1"/>
  <c r="AB728" i="5" s="1"/>
  <c r="W728" i="5"/>
  <c r="X728" i="5"/>
  <c r="Q2131" i="5"/>
  <c r="AA2131" i="5" s="1"/>
  <c r="U2131" i="5"/>
  <c r="S2131" i="5"/>
  <c r="R2131" i="5"/>
  <c r="T2131" i="5"/>
  <c r="O2789" i="5"/>
  <c r="AI2789" i="5" s="1"/>
  <c r="P2788" i="5"/>
  <c r="O2298" i="5"/>
  <c r="AI2298" i="5" s="1"/>
  <c r="P2297" i="5"/>
  <c r="AC2194" i="5"/>
  <c r="AL2194" i="5" s="1"/>
  <c r="AC3303" i="5"/>
  <c r="AL3303" i="5" s="1"/>
  <c r="AC2563" i="5"/>
  <c r="AL2563" i="5" s="1"/>
  <c r="AB2059" i="5"/>
  <c r="AE2059" i="5" s="1"/>
  <c r="AD2058" i="5"/>
  <c r="AN2058" i="5" s="1"/>
  <c r="O1753" i="5"/>
  <c r="AI1753" i="5" s="1"/>
  <c r="P1752" i="5"/>
  <c r="P2565" i="5"/>
  <c r="O2566" i="5"/>
  <c r="AI2566" i="5" s="1"/>
  <c r="AD2949" i="5"/>
  <c r="AN2949" i="5" s="1"/>
  <c r="P2432" i="5"/>
  <c r="O2433" i="5"/>
  <c r="AI2433" i="5" s="1"/>
  <c r="AD1797" i="5"/>
  <c r="AN1797" i="5" s="1"/>
  <c r="AE1797" i="5"/>
  <c r="AC3029" i="5"/>
  <c r="AL3029" i="5" s="1"/>
  <c r="Q3031" i="5"/>
  <c r="AA3031" i="5" s="1"/>
  <c r="U3031" i="5"/>
  <c r="S3031" i="5"/>
  <c r="T3031" i="5"/>
  <c r="R3031" i="5"/>
  <c r="AE2294" i="5"/>
  <c r="AD2531" i="5"/>
  <c r="AN2531" i="5" s="1"/>
  <c r="Q2231" i="5"/>
  <c r="AA2231" i="5" s="1"/>
  <c r="U2231" i="5"/>
  <c r="R2231" i="5"/>
  <c r="T2231" i="5"/>
  <c r="S2231" i="5"/>
  <c r="AC2193" i="5"/>
  <c r="AL2193" i="5" s="1"/>
  <c r="AB2130" i="5"/>
  <c r="AE2130" i="5" s="1"/>
  <c r="P2951" i="5"/>
  <c r="O2952" i="5"/>
  <c r="AI2952" i="5" s="1"/>
  <c r="X2845" i="5"/>
  <c r="Y2845" i="5"/>
  <c r="V2845" i="5"/>
  <c r="Z2845" i="5" s="1"/>
  <c r="AB2845" i="5" s="1"/>
  <c r="W2845" i="5"/>
  <c r="X1598" i="5"/>
  <c r="Y1598" i="5"/>
  <c r="V1598" i="5"/>
  <c r="Z1598" i="5" s="1"/>
  <c r="AB1598" i="5" s="1"/>
  <c r="W1598" i="5"/>
  <c r="AC2339" i="5"/>
  <c r="AL2339" i="5" s="1"/>
  <c r="AC2735" i="5"/>
  <c r="AL2735" i="5" s="1"/>
  <c r="R1832" i="5"/>
  <c r="S1832" i="5"/>
  <c r="T1832" i="5"/>
  <c r="Q1832" i="5"/>
  <c r="AA1832" i="5" s="1"/>
  <c r="U1832" i="5"/>
  <c r="Q2532" i="5"/>
  <c r="AA2532" i="5" s="1"/>
  <c r="R2532" i="5"/>
  <c r="U2532" i="5"/>
  <c r="S2532" i="5"/>
  <c r="T2532" i="5"/>
  <c r="AD1932" i="5"/>
  <c r="AN1932" i="5" s="1"/>
  <c r="P1935" i="5"/>
  <c r="O1936" i="5"/>
  <c r="AI1936" i="5" s="1"/>
  <c r="Q1934" i="5"/>
  <c r="AA1934" i="5" s="1"/>
  <c r="U1934" i="5"/>
  <c r="R1934" i="5"/>
  <c r="S1934" i="5"/>
  <c r="T1934" i="5"/>
  <c r="V1933" i="5"/>
  <c r="Z1933" i="5" s="1"/>
  <c r="AB1933" i="5" s="1"/>
  <c r="W1933" i="5"/>
  <c r="X1933" i="5"/>
  <c r="Y1933" i="5"/>
  <c r="P1502" i="5"/>
  <c r="R1502" i="5" s="1"/>
  <c r="Y1500" i="5"/>
  <c r="V1500" i="5"/>
  <c r="Z1500" i="5" s="1"/>
  <c r="AB1500" i="5" s="1"/>
  <c r="X1500" i="5"/>
  <c r="W1500" i="5"/>
  <c r="U866" i="5"/>
  <c r="T866" i="5"/>
  <c r="R866" i="5"/>
  <c r="S866" i="5"/>
  <c r="Q866" i="5"/>
  <c r="AA866" i="5" s="1"/>
  <c r="O31" i="5"/>
  <c r="AI31" i="5" s="1"/>
  <c r="P30" i="5"/>
  <c r="U1230" i="5"/>
  <c r="R1230" i="5"/>
  <c r="S1230" i="5"/>
  <c r="Q1230" i="5"/>
  <c r="AA1230" i="5" s="1"/>
  <c r="T1230" i="5"/>
  <c r="O933" i="5"/>
  <c r="AI933" i="5" s="1"/>
  <c r="P932" i="5"/>
  <c r="U789" i="5"/>
  <c r="S789" i="5"/>
  <c r="T789" i="5"/>
  <c r="R789" i="5"/>
  <c r="Q789" i="5"/>
  <c r="AA789" i="5" s="1"/>
  <c r="O868" i="5"/>
  <c r="AI868" i="5" s="1"/>
  <c r="P867" i="5"/>
  <c r="O1132" i="5"/>
  <c r="AI1132" i="5" s="1"/>
  <c r="P1131" i="5"/>
  <c r="U1461" i="5"/>
  <c r="R1461" i="5"/>
  <c r="S1461" i="5"/>
  <c r="T1461" i="5"/>
  <c r="Q1461" i="5"/>
  <c r="AA1461" i="5" s="1"/>
  <c r="O1232" i="5"/>
  <c r="AI1232" i="5" s="1"/>
  <c r="P1231" i="5"/>
  <c r="U1274" i="5"/>
  <c r="R1274" i="5"/>
  <c r="S1274" i="5"/>
  <c r="T1274" i="5"/>
  <c r="Q1274" i="5"/>
  <c r="AA1274" i="5" s="1"/>
  <c r="U729" i="5"/>
  <c r="S729" i="5"/>
  <c r="T729" i="5"/>
  <c r="R729" i="5"/>
  <c r="Q729" i="5"/>
  <c r="AA729" i="5" s="1"/>
  <c r="U1429" i="5"/>
  <c r="R1429" i="5"/>
  <c r="S1429" i="5"/>
  <c r="Q1429" i="5"/>
  <c r="AA1429" i="5" s="1"/>
  <c r="T1429" i="5"/>
  <c r="U1029" i="5"/>
  <c r="S1029" i="5"/>
  <c r="T1029" i="5"/>
  <c r="R1029" i="5"/>
  <c r="Q1029" i="5"/>
  <c r="AA1029" i="5" s="1"/>
  <c r="U1130" i="5"/>
  <c r="T1130" i="5"/>
  <c r="R1130" i="5"/>
  <c r="Q1130" i="5"/>
  <c r="AA1130" i="5" s="1"/>
  <c r="S1130" i="5"/>
  <c r="R1390" i="5"/>
  <c r="S1390" i="5"/>
  <c r="Q1390" i="5"/>
  <c r="AA1390" i="5" s="1"/>
  <c r="T1390" i="5"/>
  <c r="U1390" i="5"/>
  <c r="O791" i="5"/>
  <c r="AI791" i="5" s="1"/>
  <c r="P790" i="5"/>
  <c r="U390" i="5"/>
  <c r="T390" i="5"/>
  <c r="R390" i="5"/>
  <c r="S390" i="5"/>
  <c r="Q390" i="5"/>
  <c r="AA390" i="5" s="1"/>
  <c r="U959" i="5"/>
  <c r="R959" i="5"/>
  <c r="S959" i="5"/>
  <c r="T959" i="5"/>
  <c r="Q959" i="5"/>
  <c r="AA959" i="5" s="1"/>
  <c r="O1463" i="5"/>
  <c r="AI1463" i="5" s="1"/>
  <c r="P1462" i="5"/>
  <c r="U1345" i="5"/>
  <c r="R1345" i="5"/>
  <c r="T1345" i="5"/>
  <c r="Q1345" i="5"/>
  <c r="AA1345" i="5" s="1"/>
  <c r="S1345" i="5"/>
  <c r="U456" i="5"/>
  <c r="R456" i="5"/>
  <c r="S456" i="5"/>
  <c r="T456" i="5"/>
  <c r="Q456" i="5"/>
  <c r="AA456" i="5" s="1"/>
  <c r="U267" i="5"/>
  <c r="S267" i="5"/>
  <c r="T267" i="5"/>
  <c r="R267" i="5"/>
  <c r="Q267" i="5"/>
  <c r="AA267" i="5" s="1"/>
  <c r="O1276" i="5"/>
  <c r="AI1276" i="5" s="1"/>
  <c r="P1275" i="5"/>
  <c r="O731" i="5"/>
  <c r="AI731" i="5" s="1"/>
  <c r="P730" i="5"/>
  <c r="O1431" i="5"/>
  <c r="AI1431" i="5" s="1"/>
  <c r="P1430" i="5"/>
  <c r="O1031" i="5"/>
  <c r="AI1031" i="5" s="1"/>
  <c r="P1030" i="5"/>
  <c r="O573" i="5"/>
  <c r="AI573" i="5" s="1"/>
  <c r="P572" i="5"/>
  <c r="S1502" i="5"/>
  <c r="O683" i="5"/>
  <c r="AI683" i="5" s="1"/>
  <c r="P682" i="5"/>
  <c r="O1392" i="5"/>
  <c r="AI1392" i="5" s="1"/>
  <c r="P1391" i="5"/>
  <c r="U571" i="5"/>
  <c r="R571" i="5"/>
  <c r="S571" i="5"/>
  <c r="T571" i="5"/>
  <c r="Q571" i="5"/>
  <c r="AA571" i="5" s="1"/>
  <c r="O392" i="5"/>
  <c r="AI392" i="5" s="1"/>
  <c r="P391" i="5"/>
  <c r="O961" i="5"/>
  <c r="AI961" i="5" s="1"/>
  <c r="P960" i="5"/>
  <c r="U29" i="5"/>
  <c r="R29" i="5"/>
  <c r="S29" i="5"/>
  <c r="T29" i="5"/>
  <c r="Q29" i="5"/>
  <c r="AA29" i="5" s="1"/>
  <c r="U1501" i="5"/>
  <c r="R1501" i="5"/>
  <c r="S1501" i="5"/>
  <c r="T1501" i="5"/>
  <c r="Q1501" i="5"/>
  <c r="AA1501" i="5" s="1"/>
  <c r="O1347" i="5"/>
  <c r="AI1347" i="5" s="1"/>
  <c r="P1346" i="5"/>
  <c r="O458" i="5"/>
  <c r="AI458" i="5" s="1"/>
  <c r="P457" i="5"/>
  <c r="O269" i="5"/>
  <c r="AI269" i="5" s="1"/>
  <c r="P268" i="5"/>
  <c r="U931" i="5"/>
  <c r="R931" i="5"/>
  <c r="S931" i="5"/>
  <c r="Q931" i="5"/>
  <c r="AA931" i="5" s="1"/>
  <c r="T931" i="5"/>
  <c r="U681" i="5"/>
  <c r="S681" i="5"/>
  <c r="T681" i="5"/>
  <c r="R681" i="5"/>
  <c r="Q681" i="5"/>
  <c r="AA681" i="5" s="1"/>
  <c r="AC728" i="5" l="1"/>
  <c r="AL728" i="5" s="1"/>
  <c r="AE2430" i="5"/>
  <c r="AD788" i="5"/>
  <c r="AN788" i="5" s="1"/>
  <c r="AC364" i="5"/>
  <c r="AL364" i="5" s="1"/>
  <c r="AR1501" i="5"/>
  <c r="AD570" i="5"/>
  <c r="AN570" i="5" s="1"/>
  <c r="AQ458" i="5"/>
  <c r="AP458" i="5"/>
  <c r="AR457" i="5" s="1"/>
  <c r="AP392" i="5"/>
  <c r="AR391" i="5" s="1"/>
  <c r="AQ392" i="5"/>
  <c r="AP573" i="5"/>
  <c r="AR572" i="5" s="1"/>
  <c r="AQ573" i="5"/>
  <c r="AP1431" i="5"/>
  <c r="AR1430" i="5" s="1"/>
  <c r="AQ1431" i="5"/>
  <c r="AP1276" i="5"/>
  <c r="AQ1276" i="5"/>
  <c r="AR1275" i="5"/>
  <c r="AP1132" i="5"/>
  <c r="AQ1132" i="5"/>
  <c r="AR1131" i="5"/>
  <c r="AP31" i="5"/>
  <c r="AR30" i="5" s="1"/>
  <c r="AQ31" i="5"/>
  <c r="AD1598" i="5"/>
  <c r="AN1598" i="5" s="1"/>
  <c r="AQ2433" i="5"/>
  <c r="AP2433" i="5"/>
  <c r="AR2432" i="5" s="1"/>
  <c r="AE1460" i="5"/>
  <c r="AP2848" i="5"/>
  <c r="AR2847" i="5" s="1"/>
  <c r="AQ2848" i="5"/>
  <c r="AD3030" i="5"/>
  <c r="AN3030" i="5" s="1"/>
  <c r="AC570" i="5"/>
  <c r="AL570" i="5" s="1"/>
  <c r="AD2430" i="5"/>
  <c r="AN2430" i="5" s="1"/>
  <c r="AQ2634" i="5"/>
  <c r="AP2634" i="5"/>
  <c r="AR2633" i="5" s="1"/>
  <c r="AE2339" i="5"/>
  <c r="AQ1800" i="5"/>
  <c r="AP1800" i="5"/>
  <c r="AR1799" i="5" s="1"/>
  <c r="AC1630" i="5"/>
  <c r="AL1630" i="5" s="1"/>
  <c r="AP683" i="5"/>
  <c r="AQ683" i="5"/>
  <c r="AR682" i="5"/>
  <c r="AP1463" i="5"/>
  <c r="AR1462" i="5" s="1"/>
  <c r="AQ1463" i="5"/>
  <c r="AP791" i="5"/>
  <c r="AR790" i="5" s="1"/>
  <c r="AQ791" i="5"/>
  <c r="AP1232" i="5"/>
  <c r="AQ1232" i="5"/>
  <c r="AR1231" i="5"/>
  <c r="AP933" i="5"/>
  <c r="AR933" i="5" s="1"/>
  <c r="AQ933" i="5"/>
  <c r="AC1598" i="5"/>
  <c r="AL1598" i="5" s="1"/>
  <c r="AP2952" i="5"/>
  <c r="AR2951" i="5" s="1"/>
  <c r="AQ2952" i="5"/>
  <c r="AQ2298" i="5"/>
  <c r="AP2298" i="5"/>
  <c r="AR2297" i="5" s="1"/>
  <c r="AD1460" i="5"/>
  <c r="AN1460" i="5" s="1"/>
  <c r="P1703" i="5"/>
  <c r="AI1703" i="5"/>
  <c r="AE680" i="5"/>
  <c r="AC2430" i="5"/>
  <c r="AL2430" i="5" s="1"/>
  <c r="P2197" i="5"/>
  <c r="AI2197" i="5"/>
  <c r="AP2739" i="5"/>
  <c r="AR2738" i="5" s="1"/>
  <c r="AQ2739" i="5"/>
  <c r="AQ2342" i="5"/>
  <c r="AP2342" i="5"/>
  <c r="AR2341" i="5" s="1"/>
  <c r="AP2133" i="5"/>
  <c r="AR2132" i="5" s="1"/>
  <c r="AQ2133" i="5"/>
  <c r="AP269" i="5"/>
  <c r="AQ269" i="5"/>
  <c r="AR268" i="5"/>
  <c r="AP961" i="5"/>
  <c r="AQ961" i="5"/>
  <c r="AR960" i="5"/>
  <c r="AP1031" i="5"/>
  <c r="AR1030" i="5" s="1"/>
  <c r="AQ1031" i="5"/>
  <c r="AP731" i="5"/>
  <c r="AR730" i="5" s="1"/>
  <c r="AQ731" i="5"/>
  <c r="AP868" i="5"/>
  <c r="AR867" i="5" s="1"/>
  <c r="AQ868" i="5"/>
  <c r="AQ1936" i="5"/>
  <c r="AP1936" i="5"/>
  <c r="AP1753" i="5"/>
  <c r="AR1752" i="5" s="1"/>
  <c r="AQ1753" i="5"/>
  <c r="AQ1834" i="5"/>
  <c r="AP1834" i="5"/>
  <c r="AR1833" i="5" s="1"/>
  <c r="AD363" i="5"/>
  <c r="AN363" i="5" s="1"/>
  <c r="AQ2062" i="5"/>
  <c r="AP2062" i="5"/>
  <c r="AR2061" i="5" s="1"/>
  <c r="AR1599" i="5"/>
  <c r="AR1598" i="5"/>
  <c r="AP1347" i="5"/>
  <c r="AR1346" i="5" s="1"/>
  <c r="AQ1347" i="5"/>
  <c r="AP1392" i="5"/>
  <c r="AQ1392" i="5"/>
  <c r="AR1391" i="5"/>
  <c r="AQ2566" i="5"/>
  <c r="AP2566" i="5"/>
  <c r="AP2789" i="5"/>
  <c r="AR2788" i="5" s="1"/>
  <c r="AQ2789" i="5"/>
  <c r="AQ2233" i="5"/>
  <c r="AP2233" i="5"/>
  <c r="AR2232" i="5" s="1"/>
  <c r="P3033" i="5"/>
  <c r="AI3033" i="5"/>
  <c r="AC865" i="5"/>
  <c r="AL865" i="5" s="1"/>
  <c r="AC363" i="5"/>
  <c r="AL363" i="5" s="1"/>
  <c r="AC2949" i="5"/>
  <c r="AL2949" i="5" s="1"/>
  <c r="AP1533" i="5"/>
  <c r="AR1532" i="5" s="1"/>
  <c r="AQ1533" i="5"/>
  <c r="AQ2534" i="5"/>
  <c r="AP2534" i="5"/>
  <c r="AD2563" i="5"/>
  <c r="AN2563" i="5" s="1"/>
  <c r="AD1599" i="5"/>
  <c r="AN1599" i="5" s="1"/>
  <c r="AR2737" i="5"/>
  <c r="AD1630" i="5"/>
  <c r="AN1630" i="5" s="1"/>
  <c r="AC1229" i="5"/>
  <c r="AL1229" i="5" s="1"/>
  <c r="AD1229" i="5"/>
  <c r="AN1229" i="5" s="1"/>
  <c r="AD2786" i="5"/>
  <c r="AN2786" i="5" s="1"/>
  <c r="AC1530" i="5"/>
  <c r="AL1530" i="5" s="1"/>
  <c r="AC2736" i="5"/>
  <c r="AL2736" i="5" s="1"/>
  <c r="AC1750" i="5"/>
  <c r="AL1750" i="5" s="1"/>
  <c r="AC1831" i="5"/>
  <c r="AL1831" i="5" s="1"/>
  <c r="AC1273" i="5"/>
  <c r="AL1273" i="5" s="1"/>
  <c r="AC1344" i="5"/>
  <c r="AL1344" i="5" s="1"/>
  <c r="AE455" i="5"/>
  <c r="AC2845" i="5"/>
  <c r="AL2845" i="5" s="1"/>
  <c r="AD2130" i="5"/>
  <c r="AN2130" i="5" s="1"/>
  <c r="AE1428" i="5"/>
  <c r="AE788" i="5"/>
  <c r="AC1460" i="5"/>
  <c r="AL1460" i="5" s="1"/>
  <c r="AE958" i="5"/>
  <c r="AE1530" i="5"/>
  <c r="AE570" i="5"/>
  <c r="AE363" i="5"/>
  <c r="AD2230" i="5"/>
  <c r="AN2230" i="5" s="1"/>
  <c r="AD1428" i="5"/>
  <c r="AN1428" i="5" s="1"/>
  <c r="AE1273" i="5"/>
  <c r="AE1344" i="5"/>
  <c r="AE2845" i="5"/>
  <c r="AD958" i="5"/>
  <c r="AN958" i="5" s="1"/>
  <c r="AD680" i="5"/>
  <c r="AN680" i="5" s="1"/>
  <c r="AD1750" i="5"/>
  <c r="AN1750" i="5" s="1"/>
  <c r="AC2230" i="5"/>
  <c r="AL2230" i="5" s="1"/>
  <c r="AC788" i="5"/>
  <c r="AL788" i="5" s="1"/>
  <c r="AD1273" i="5"/>
  <c r="AN1273" i="5" s="1"/>
  <c r="AD1344" i="5"/>
  <c r="AN1344" i="5" s="1"/>
  <c r="AE364" i="5"/>
  <c r="AE1700" i="5"/>
  <c r="AC266" i="5"/>
  <c r="AL266" i="5" s="1"/>
  <c r="AD266" i="5"/>
  <c r="AN266" i="5" s="1"/>
  <c r="AE266" i="5"/>
  <c r="AD389" i="5"/>
  <c r="AN389" i="5" s="1"/>
  <c r="AC389" i="5"/>
  <c r="AL389" i="5" s="1"/>
  <c r="AE389" i="5"/>
  <c r="AC930" i="5"/>
  <c r="AL930" i="5" s="1"/>
  <c r="AE930" i="5"/>
  <c r="AD930" i="5"/>
  <c r="AN930" i="5" s="1"/>
  <c r="AE728" i="5"/>
  <c r="AD728" i="5"/>
  <c r="AN728" i="5" s="1"/>
  <c r="AE865" i="5"/>
  <c r="AC1389" i="5"/>
  <c r="AL1389" i="5" s="1"/>
  <c r="AE1389" i="5"/>
  <c r="AD1389" i="5"/>
  <c r="AN1389" i="5" s="1"/>
  <c r="AD2631" i="5"/>
  <c r="AN2631" i="5" s="1"/>
  <c r="AE2631" i="5"/>
  <c r="AD1700" i="5"/>
  <c r="AN1700" i="5" s="1"/>
  <c r="AC1700" i="5"/>
  <c r="AL1700" i="5" s="1"/>
  <c r="AE28" i="5"/>
  <c r="AC28" i="5"/>
  <c r="AL28" i="5" s="1"/>
  <c r="AC1129" i="5"/>
  <c r="AL1129" i="5" s="1"/>
  <c r="AE1129" i="5"/>
  <c r="AD1129" i="5"/>
  <c r="AN1129" i="5" s="1"/>
  <c r="AD364" i="5"/>
  <c r="AN364" i="5" s="1"/>
  <c r="AE2295" i="5"/>
  <c r="AC2295" i="5"/>
  <c r="AL2295" i="5" s="1"/>
  <c r="AD28" i="5"/>
  <c r="AN28" i="5" s="1"/>
  <c r="T1502" i="5"/>
  <c r="U1502" i="5"/>
  <c r="X456" i="5"/>
  <c r="Y456" i="5"/>
  <c r="V456" i="5"/>
  <c r="Z456" i="5" s="1"/>
  <c r="AB456" i="5" s="1"/>
  <c r="W456" i="5"/>
  <c r="Y959" i="5"/>
  <c r="V959" i="5"/>
  <c r="Z959" i="5" s="1"/>
  <c r="AB959" i="5" s="1"/>
  <c r="W959" i="5"/>
  <c r="X959" i="5"/>
  <c r="Y1390" i="5"/>
  <c r="W1390" i="5"/>
  <c r="V1390" i="5"/>
  <c r="Z1390" i="5" s="1"/>
  <c r="X1390" i="5"/>
  <c r="Y729" i="5"/>
  <c r="V729" i="5"/>
  <c r="Z729" i="5" s="1"/>
  <c r="AB729" i="5" s="1"/>
  <c r="W729" i="5"/>
  <c r="X729" i="5"/>
  <c r="W1461" i="5"/>
  <c r="V1461" i="5"/>
  <c r="Z1461" i="5" s="1"/>
  <c r="AB1461" i="5" s="1"/>
  <c r="X1461" i="5"/>
  <c r="Y1461" i="5"/>
  <c r="Y1230" i="5"/>
  <c r="W1230" i="5"/>
  <c r="X1230" i="5"/>
  <c r="V1230" i="5"/>
  <c r="Z1230" i="5" s="1"/>
  <c r="AB1230" i="5" s="1"/>
  <c r="AC1500" i="5"/>
  <c r="AL1500" i="5" s="1"/>
  <c r="V1832" i="5"/>
  <c r="Z1832" i="5" s="1"/>
  <c r="X1832" i="5"/>
  <c r="W1832" i="5"/>
  <c r="Y1832" i="5"/>
  <c r="P1753" i="5"/>
  <c r="O1754" i="5"/>
  <c r="AI1754" i="5" s="1"/>
  <c r="T2297" i="5"/>
  <c r="Q2297" i="5"/>
  <c r="AA2297" i="5" s="1"/>
  <c r="R2297" i="5"/>
  <c r="U2297" i="5"/>
  <c r="S2297" i="5"/>
  <c r="S1833" i="5"/>
  <c r="R1833" i="5"/>
  <c r="U1833" i="5"/>
  <c r="T1833" i="5"/>
  <c r="Q1833" i="5"/>
  <c r="AA1833" i="5" s="1"/>
  <c r="S2232" i="5"/>
  <c r="R2232" i="5"/>
  <c r="T2232" i="5"/>
  <c r="Q2232" i="5"/>
  <c r="AA2232" i="5" s="1"/>
  <c r="U2232" i="5"/>
  <c r="AD1831" i="5"/>
  <c r="AN1831" i="5" s="1"/>
  <c r="Q1702" i="5"/>
  <c r="AA1702" i="5" s="1"/>
  <c r="R1702" i="5"/>
  <c r="U1702" i="5"/>
  <c r="S1702" i="5"/>
  <c r="T1702" i="5"/>
  <c r="W2787" i="5"/>
  <c r="X2787" i="5"/>
  <c r="Y2787" i="5"/>
  <c r="V2787" i="5"/>
  <c r="Z2787" i="5" s="1"/>
  <c r="R1532" i="5"/>
  <c r="T1532" i="5"/>
  <c r="U1532" i="5"/>
  <c r="S1532" i="5"/>
  <c r="Q1532" i="5"/>
  <c r="AA1532" i="5" s="1"/>
  <c r="AD2059" i="5"/>
  <c r="AN2059" i="5" s="1"/>
  <c r="P2342" i="5"/>
  <c r="O2343" i="5"/>
  <c r="AI2343" i="5" s="1"/>
  <c r="AE1229" i="5"/>
  <c r="P2534" i="5"/>
  <c r="O2535" i="5"/>
  <c r="AI2535" i="5" s="1"/>
  <c r="AD2339" i="5"/>
  <c r="AN2339" i="5" s="1"/>
  <c r="P1800" i="5"/>
  <c r="O1801" i="5"/>
  <c r="AI1801" i="5" s="1"/>
  <c r="W2296" i="5"/>
  <c r="X2296" i="5"/>
  <c r="Y2296" i="5"/>
  <c r="V2296" i="5"/>
  <c r="Z2296" i="5" s="1"/>
  <c r="AB2296" i="5" s="1"/>
  <c r="AC2296" i="5" s="1"/>
  <c r="AL2296" i="5" s="1"/>
  <c r="P2133" i="5"/>
  <c r="O2134" i="5"/>
  <c r="AI2134" i="5" s="1"/>
  <c r="Y931" i="5"/>
  <c r="AE931" i="5" s="1"/>
  <c r="V931" i="5"/>
  <c r="Z931" i="5" s="1"/>
  <c r="AB931" i="5" s="1"/>
  <c r="W931" i="5"/>
  <c r="X931" i="5"/>
  <c r="Y681" i="5"/>
  <c r="V681" i="5"/>
  <c r="Z681" i="5" s="1"/>
  <c r="AB681" i="5" s="1"/>
  <c r="W681" i="5"/>
  <c r="X681" i="5"/>
  <c r="Q1502" i="5"/>
  <c r="AA1502" i="5" s="1"/>
  <c r="Y1345" i="5"/>
  <c r="V1345" i="5"/>
  <c r="Z1345" i="5" s="1"/>
  <c r="W1345" i="5"/>
  <c r="X1345" i="5"/>
  <c r="X390" i="5"/>
  <c r="Y390" i="5"/>
  <c r="V390" i="5"/>
  <c r="Z390" i="5" s="1"/>
  <c r="AB390" i="5" s="1"/>
  <c r="W390" i="5"/>
  <c r="Y1130" i="5"/>
  <c r="AE1130" i="5" s="1"/>
  <c r="V1130" i="5"/>
  <c r="Z1130" i="5" s="1"/>
  <c r="AB1130" i="5" s="1"/>
  <c r="W1130" i="5"/>
  <c r="X1130" i="5"/>
  <c r="Y1274" i="5"/>
  <c r="W1274" i="5"/>
  <c r="X1274" i="5"/>
  <c r="V1274" i="5"/>
  <c r="Z1274" i="5" s="1"/>
  <c r="AB1274" i="5" s="1"/>
  <c r="Y789" i="5"/>
  <c r="V789" i="5"/>
  <c r="Z789" i="5" s="1"/>
  <c r="AB789" i="5" s="1"/>
  <c r="W789" i="5"/>
  <c r="X789" i="5"/>
  <c r="AD1500" i="5"/>
  <c r="AN1500" i="5" s="1"/>
  <c r="AE1933" i="5"/>
  <c r="X2532" i="5"/>
  <c r="Y2532" i="5"/>
  <c r="V2532" i="5"/>
  <c r="Z2532" i="5" s="1"/>
  <c r="W2532" i="5"/>
  <c r="AB1832" i="5"/>
  <c r="AE1598" i="5"/>
  <c r="Y2231" i="5"/>
  <c r="V2231" i="5"/>
  <c r="Z2231" i="5" s="1"/>
  <c r="W2231" i="5"/>
  <c r="X2231" i="5"/>
  <c r="AE1831" i="5"/>
  <c r="X3031" i="5"/>
  <c r="Y3031" i="5"/>
  <c r="V3031" i="5"/>
  <c r="Z3031" i="5" s="1"/>
  <c r="W3031" i="5"/>
  <c r="P2566" i="5"/>
  <c r="O2567" i="5"/>
  <c r="AI2567" i="5" s="1"/>
  <c r="O2299" i="5"/>
  <c r="AI2299" i="5" s="1"/>
  <c r="P2298" i="5"/>
  <c r="AE2786" i="5"/>
  <c r="AC2631" i="5"/>
  <c r="AL2631" i="5" s="1"/>
  <c r="X2950" i="5"/>
  <c r="Y2950" i="5"/>
  <c r="V2950" i="5"/>
  <c r="Z2950" i="5" s="1"/>
  <c r="W2950" i="5"/>
  <c r="P2233" i="5"/>
  <c r="O2234" i="5"/>
  <c r="AI2234" i="5" s="1"/>
  <c r="R3033" i="5"/>
  <c r="U3033" i="5"/>
  <c r="S3033" i="5"/>
  <c r="Q3033" i="5"/>
  <c r="AA3033" i="5" s="1"/>
  <c r="T3033" i="5"/>
  <c r="Q2847" i="5"/>
  <c r="AA2847" i="5" s="1"/>
  <c r="U2847" i="5"/>
  <c r="R2847" i="5"/>
  <c r="T2847" i="5"/>
  <c r="S2847" i="5"/>
  <c r="V1531" i="5"/>
  <c r="Z1531" i="5" s="1"/>
  <c r="AB1531" i="5" s="1"/>
  <c r="W1531" i="5"/>
  <c r="X1531" i="5"/>
  <c r="Y1531" i="5"/>
  <c r="Y2564" i="5"/>
  <c r="V2564" i="5"/>
  <c r="Z2564" i="5" s="1"/>
  <c r="AB2564" i="5" s="1"/>
  <c r="W2564" i="5"/>
  <c r="X2564" i="5"/>
  <c r="AC3030" i="5"/>
  <c r="AL3030" i="5" s="1"/>
  <c r="W2737" i="5"/>
  <c r="X2737" i="5"/>
  <c r="AD2737" i="5" s="1"/>
  <c r="AN2737" i="5" s="1"/>
  <c r="Y2737" i="5"/>
  <c r="V2737" i="5"/>
  <c r="Z2737" i="5" s="1"/>
  <c r="AB2737" i="5" s="1"/>
  <c r="AD1530" i="5"/>
  <c r="AN1530" i="5" s="1"/>
  <c r="AB2787" i="5"/>
  <c r="AD2736" i="5"/>
  <c r="AN2736" i="5" s="1"/>
  <c r="AC455" i="5"/>
  <c r="AL455" i="5" s="1"/>
  <c r="W1798" i="5"/>
  <c r="X1798" i="5"/>
  <c r="AD1798" i="5" s="1"/>
  <c r="AN1798" i="5" s="1"/>
  <c r="Y1798" i="5"/>
  <c r="V1798" i="5"/>
  <c r="Z1798" i="5" s="1"/>
  <c r="AB1798" i="5" s="1"/>
  <c r="AE1750" i="5"/>
  <c r="AC2059" i="5"/>
  <c r="AL2059" i="5" s="1"/>
  <c r="U2738" i="5"/>
  <c r="R2738" i="5"/>
  <c r="S2738" i="5"/>
  <c r="Q2738" i="5"/>
  <c r="AA2738" i="5" s="1"/>
  <c r="T2738" i="5"/>
  <c r="S2341" i="5"/>
  <c r="T2341" i="5"/>
  <c r="Q2341" i="5"/>
  <c r="AA2341" i="5" s="1"/>
  <c r="R2341" i="5"/>
  <c r="U2341" i="5"/>
  <c r="T1799" i="5"/>
  <c r="S1799" i="5"/>
  <c r="Q1799" i="5"/>
  <c r="AA1799" i="5" s="1"/>
  <c r="U1799" i="5"/>
  <c r="R1799" i="5"/>
  <c r="W2431" i="5"/>
  <c r="X2431" i="5"/>
  <c r="Y2431" i="5"/>
  <c r="V2431" i="5"/>
  <c r="Z2431" i="5" s="1"/>
  <c r="AB2431" i="5" s="1"/>
  <c r="W1751" i="5"/>
  <c r="X1751" i="5"/>
  <c r="Y1751" i="5"/>
  <c r="V1751" i="5"/>
  <c r="Z1751" i="5" s="1"/>
  <c r="AB1751" i="5" s="1"/>
  <c r="AE1599" i="5"/>
  <c r="AB1345" i="5"/>
  <c r="P2952" i="5"/>
  <c r="O2953" i="5"/>
  <c r="AI2953" i="5" s="1"/>
  <c r="AB2231" i="5"/>
  <c r="AC2231" i="5" s="1"/>
  <c r="AL2231" i="5" s="1"/>
  <c r="AB3031" i="5"/>
  <c r="P2433" i="5"/>
  <c r="O2434" i="5"/>
  <c r="AI2434" i="5" s="1"/>
  <c r="S2565" i="5"/>
  <c r="Q2565" i="5"/>
  <c r="AA2565" i="5" s="1"/>
  <c r="T2565" i="5"/>
  <c r="U2565" i="5"/>
  <c r="R2565" i="5"/>
  <c r="U2788" i="5"/>
  <c r="S2788" i="5"/>
  <c r="R2788" i="5"/>
  <c r="T2788" i="5"/>
  <c r="Q2788" i="5"/>
  <c r="AA2788" i="5" s="1"/>
  <c r="Q3032" i="5"/>
  <c r="AA3032" i="5" s="1"/>
  <c r="S3032" i="5"/>
  <c r="U3032" i="5"/>
  <c r="R3032" i="5"/>
  <c r="T3032" i="5"/>
  <c r="P2848" i="5"/>
  <c r="O2849" i="5"/>
  <c r="AI2849" i="5" s="1"/>
  <c r="W2340" i="5"/>
  <c r="X2340" i="5"/>
  <c r="Y2340" i="5"/>
  <c r="V2340" i="5"/>
  <c r="Z2340" i="5" s="1"/>
  <c r="V2632" i="5"/>
  <c r="Z2632" i="5" s="1"/>
  <c r="AB2632" i="5" s="1"/>
  <c r="W2632" i="5"/>
  <c r="X2632" i="5"/>
  <c r="Y2632" i="5"/>
  <c r="AE1798" i="5"/>
  <c r="AD2845" i="5"/>
  <c r="AN2845" i="5" s="1"/>
  <c r="W2846" i="5"/>
  <c r="X2846" i="5"/>
  <c r="Y2846" i="5"/>
  <c r="V2846" i="5"/>
  <c r="Z2846" i="5" s="1"/>
  <c r="AB2846" i="5" s="1"/>
  <c r="T2196" i="5"/>
  <c r="Q2196" i="5"/>
  <c r="AA2196" i="5" s="1"/>
  <c r="R2196" i="5"/>
  <c r="U2196" i="5"/>
  <c r="S2196" i="5"/>
  <c r="O2740" i="5"/>
  <c r="AI2740" i="5" s="1"/>
  <c r="P2739" i="5"/>
  <c r="Q2633" i="5"/>
  <c r="AA2633" i="5" s="1"/>
  <c r="T2633" i="5"/>
  <c r="U2633" i="5"/>
  <c r="R2633" i="5"/>
  <c r="S2633" i="5"/>
  <c r="P2062" i="5"/>
  <c r="O2063" i="5"/>
  <c r="AI2063" i="5" s="1"/>
  <c r="AE1751" i="5"/>
  <c r="X29" i="5"/>
  <c r="Y29" i="5"/>
  <c r="V29" i="5"/>
  <c r="Z29" i="5" s="1"/>
  <c r="AB29" i="5" s="1"/>
  <c r="W29" i="5"/>
  <c r="AB1390" i="5"/>
  <c r="AE1390" i="5" s="1"/>
  <c r="Y1029" i="5"/>
  <c r="V1029" i="5"/>
  <c r="Z1029" i="5" s="1"/>
  <c r="AB1029" i="5" s="1"/>
  <c r="W1029" i="5"/>
  <c r="X1029" i="5"/>
  <c r="W571" i="5"/>
  <c r="V571" i="5"/>
  <c r="Z571" i="5" s="1"/>
  <c r="AB571" i="5" s="1"/>
  <c r="X571" i="5"/>
  <c r="Y571" i="5"/>
  <c r="X267" i="5"/>
  <c r="Y267" i="5"/>
  <c r="V267" i="5"/>
  <c r="Z267" i="5" s="1"/>
  <c r="AB267" i="5" s="1"/>
  <c r="W267" i="5"/>
  <c r="AE1345" i="5"/>
  <c r="Y1429" i="5"/>
  <c r="W1429" i="5"/>
  <c r="X1429" i="5"/>
  <c r="V1429" i="5"/>
  <c r="Z1429" i="5" s="1"/>
  <c r="AB1429" i="5" s="1"/>
  <c r="P933" i="5"/>
  <c r="Y866" i="5"/>
  <c r="V866" i="5"/>
  <c r="Z866" i="5" s="1"/>
  <c r="AB866" i="5" s="1"/>
  <c r="W866" i="5"/>
  <c r="X866" i="5"/>
  <c r="AE1500" i="5"/>
  <c r="AB2532" i="5"/>
  <c r="AE2532" i="5" s="1"/>
  <c r="Q2951" i="5"/>
  <c r="AA2951" i="5" s="1"/>
  <c r="U2951" i="5"/>
  <c r="R2951" i="5"/>
  <c r="T2951" i="5"/>
  <c r="S2951" i="5"/>
  <c r="U2432" i="5"/>
  <c r="S2432" i="5"/>
  <c r="R2432" i="5"/>
  <c r="T2432" i="5"/>
  <c r="Q2432" i="5"/>
  <c r="AA2432" i="5" s="1"/>
  <c r="S1752" i="5"/>
  <c r="T1752" i="5"/>
  <c r="U1752" i="5"/>
  <c r="R1752" i="5"/>
  <c r="Q1752" i="5"/>
  <c r="AA1752" i="5" s="1"/>
  <c r="O2790" i="5"/>
  <c r="AI2790" i="5" s="1"/>
  <c r="P2789" i="5"/>
  <c r="V2131" i="5"/>
  <c r="Z2131" i="5" s="1"/>
  <c r="AB2131" i="5" s="1"/>
  <c r="W2131" i="5"/>
  <c r="X2131" i="5"/>
  <c r="Y2131" i="5"/>
  <c r="P1834" i="5"/>
  <c r="O1835" i="5"/>
  <c r="AI1835" i="5" s="1"/>
  <c r="AC2786" i="5"/>
  <c r="AL2786" i="5" s="1"/>
  <c r="AB2950" i="5"/>
  <c r="AE2950" i="5" s="1"/>
  <c r="AC2130" i="5"/>
  <c r="AL2130" i="5" s="1"/>
  <c r="X2195" i="5"/>
  <c r="Y2195" i="5"/>
  <c r="V2195" i="5"/>
  <c r="Z2195" i="5" s="1"/>
  <c r="AB2195" i="5" s="1"/>
  <c r="AD2195" i="5" s="1"/>
  <c r="AN2195" i="5" s="1"/>
  <c r="W2195" i="5"/>
  <c r="AE3030" i="5"/>
  <c r="AB2340" i="5"/>
  <c r="AE2736" i="5"/>
  <c r="V2060" i="5"/>
  <c r="Z2060" i="5" s="1"/>
  <c r="AB2060" i="5" s="1"/>
  <c r="W2060" i="5"/>
  <c r="X2060" i="5"/>
  <c r="AD2060" i="5" s="1"/>
  <c r="AN2060" i="5" s="1"/>
  <c r="Y2060" i="5"/>
  <c r="AE2060" i="5" s="1"/>
  <c r="Y1701" i="5"/>
  <c r="V1701" i="5"/>
  <c r="Z1701" i="5" s="1"/>
  <c r="AB1701" i="5" s="1"/>
  <c r="W1701" i="5"/>
  <c r="X1701" i="5"/>
  <c r="O1534" i="5"/>
  <c r="AI1534" i="5" s="1"/>
  <c r="P1533" i="5"/>
  <c r="P2634" i="5"/>
  <c r="O2635" i="5"/>
  <c r="AI2635" i="5" s="1"/>
  <c r="U2533" i="5"/>
  <c r="R2533" i="5"/>
  <c r="S2533" i="5"/>
  <c r="Q2533" i="5"/>
  <c r="AA2533" i="5" s="1"/>
  <c r="T2533" i="5"/>
  <c r="AD2295" i="5"/>
  <c r="AN2295" i="5" s="1"/>
  <c r="U2061" i="5"/>
  <c r="S2061" i="5"/>
  <c r="R2061" i="5"/>
  <c r="T2061" i="5"/>
  <c r="Q2061" i="5"/>
  <c r="AA2061" i="5" s="1"/>
  <c r="AC1797" i="5"/>
  <c r="AL1797" i="5" s="1"/>
  <c r="AD2431" i="5"/>
  <c r="AN2431" i="5" s="1"/>
  <c r="AC1751" i="5"/>
  <c r="AL1751" i="5" s="1"/>
  <c r="AC1599" i="5"/>
  <c r="AL1599" i="5" s="1"/>
  <c r="R2132" i="5"/>
  <c r="Q2132" i="5"/>
  <c r="AA2132" i="5" s="1"/>
  <c r="S2132" i="5"/>
  <c r="T2132" i="5"/>
  <c r="U2132" i="5"/>
  <c r="AC1933" i="5"/>
  <c r="AL1933" i="5" s="1"/>
  <c r="AD1933" i="5"/>
  <c r="AN1933" i="5" s="1"/>
  <c r="Y1934" i="5"/>
  <c r="V1934" i="5"/>
  <c r="Z1934" i="5" s="1"/>
  <c r="AB1934" i="5" s="1"/>
  <c r="W1934" i="5"/>
  <c r="X1934" i="5"/>
  <c r="P1936" i="5"/>
  <c r="O1937" i="5"/>
  <c r="AI1937" i="5" s="1"/>
  <c r="T1935" i="5"/>
  <c r="Q1935" i="5"/>
  <c r="AA1935" i="5" s="1"/>
  <c r="U1935" i="5"/>
  <c r="R1935" i="5"/>
  <c r="S1935" i="5"/>
  <c r="Y1502" i="5"/>
  <c r="W1502" i="5"/>
  <c r="X1502" i="5"/>
  <c r="V1502" i="5"/>
  <c r="Z1502" i="5" s="1"/>
  <c r="AB1502" i="5" s="1"/>
  <c r="Y1501" i="5"/>
  <c r="V1501" i="5"/>
  <c r="Z1501" i="5" s="1"/>
  <c r="AB1501" i="5" s="1"/>
  <c r="W1501" i="5"/>
  <c r="X1501" i="5"/>
  <c r="U1391" i="5"/>
  <c r="S1391" i="5"/>
  <c r="T1391" i="5"/>
  <c r="R1391" i="5"/>
  <c r="Q1391" i="5"/>
  <c r="AA1391" i="5" s="1"/>
  <c r="O732" i="5"/>
  <c r="AI732" i="5" s="1"/>
  <c r="P731" i="5"/>
  <c r="O869" i="5"/>
  <c r="AI869" i="5" s="1"/>
  <c r="P868" i="5"/>
  <c r="U457" i="5"/>
  <c r="S457" i="5"/>
  <c r="T457" i="5"/>
  <c r="Q457" i="5"/>
  <c r="AA457" i="5" s="1"/>
  <c r="R457" i="5"/>
  <c r="U391" i="5"/>
  <c r="R391" i="5"/>
  <c r="S391" i="5"/>
  <c r="T391" i="5"/>
  <c r="Q391" i="5"/>
  <c r="AA391" i="5" s="1"/>
  <c r="O1393" i="5"/>
  <c r="AI1393" i="5" s="1"/>
  <c r="P1392" i="5"/>
  <c r="U572" i="5"/>
  <c r="R572" i="5"/>
  <c r="S572" i="5"/>
  <c r="T572" i="5"/>
  <c r="Q572" i="5"/>
  <c r="AA572" i="5" s="1"/>
  <c r="U1430" i="5"/>
  <c r="R1430" i="5"/>
  <c r="S1430" i="5"/>
  <c r="Q1430" i="5"/>
  <c r="AA1430" i="5" s="1"/>
  <c r="T1430" i="5"/>
  <c r="U1275" i="5"/>
  <c r="S1275" i="5"/>
  <c r="T1275" i="5"/>
  <c r="R1275" i="5"/>
  <c r="Q1275" i="5"/>
  <c r="AA1275" i="5" s="1"/>
  <c r="U1131" i="5"/>
  <c r="S1131" i="5"/>
  <c r="T1131" i="5"/>
  <c r="Q1131" i="5"/>
  <c r="AA1131" i="5" s="1"/>
  <c r="R1131" i="5"/>
  <c r="U30" i="5"/>
  <c r="R30" i="5"/>
  <c r="S30" i="5"/>
  <c r="T30" i="5"/>
  <c r="Q30" i="5"/>
  <c r="AA30" i="5" s="1"/>
  <c r="O270" i="5"/>
  <c r="AI270" i="5" s="1"/>
  <c r="P269" i="5"/>
  <c r="O459" i="5"/>
  <c r="AI459" i="5" s="1"/>
  <c r="P458" i="5"/>
  <c r="O393" i="5"/>
  <c r="AI393" i="5" s="1"/>
  <c r="P392" i="5"/>
  <c r="U682" i="5"/>
  <c r="T682" i="5"/>
  <c r="R682" i="5"/>
  <c r="S682" i="5"/>
  <c r="Q682" i="5"/>
  <c r="AA682" i="5" s="1"/>
  <c r="O574" i="5"/>
  <c r="AI574" i="5" s="1"/>
  <c r="P573" i="5"/>
  <c r="O1432" i="5"/>
  <c r="AI1432" i="5" s="1"/>
  <c r="P1431" i="5"/>
  <c r="O1277" i="5"/>
  <c r="AI1277" i="5" s="1"/>
  <c r="P1276" i="5"/>
  <c r="U1462" i="5"/>
  <c r="R1462" i="5"/>
  <c r="S1462" i="5"/>
  <c r="Q1462" i="5"/>
  <c r="AA1462" i="5" s="1"/>
  <c r="T1462" i="5"/>
  <c r="U790" i="5"/>
  <c r="T790" i="5"/>
  <c r="R790" i="5"/>
  <c r="Q790" i="5"/>
  <c r="AA790" i="5" s="1"/>
  <c r="S790" i="5"/>
  <c r="U1231" i="5"/>
  <c r="S1231" i="5"/>
  <c r="T1231" i="5"/>
  <c r="Q1231" i="5"/>
  <c r="AA1231" i="5" s="1"/>
  <c r="R1231" i="5"/>
  <c r="O1133" i="5"/>
  <c r="AI1133" i="5" s="1"/>
  <c r="P1132" i="5"/>
  <c r="U932" i="5"/>
  <c r="R932" i="5"/>
  <c r="S932" i="5"/>
  <c r="T932" i="5"/>
  <c r="Q932" i="5"/>
  <c r="AA932" i="5" s="1"/>
  <c r="O32" i="5"/>
  <c r="AI32" i="5" s="1"/>
  <c r="P31" i="5"/>
  <c r="O1348" i="5"/>
  <c r="AI1348" i="5" s="1"/>
  <c r="P1347" i="5"/>
  <c r="O962" i="5"/>
  <c r="AI962" i="5" s="1"/>
  <c r="P961" i="5"/>
  <c r="O1032" i="5"/>
  <c r="AI1032" i="5" s="1"/>
  <c r="P1031" i="5"/>
  <c r="U268" i="5"/>
  <c r="T268" i="5"/>
  <c r="R268" i="5"/>
  <c r="S268" i="5"/>
  <c r="Q268" i="5"/>
  <c r="AA268" i="5" s="1"/>
  <c r="R1346" i="5"/>
  <c r="S1346" i="5"/>
  <c r="U1346" i="5"/>
  <c r="T1346" i="5"/>
  <c r="Q1346" i="5"/>
  <c r="AA1346" i="5" s="1"/>
  <c r="U960" i="5"/>
  <c r="R960" i="5"/>
  <c r="S960" i="5"/>
  <c r="T960" i="5"/>
  <c r="Q960" i="5"/>
  <c r="AA960" i="5" s="1"/>
  <c r="O684" i="5"/>
  <c r="AI684" i="5" s="1"/>
  <c r="P683" i="5"/>
  <c r="U1030" i="5"/>
  <c r="T1030" i="5"/>
  <c r="R1030" i="5"/>
  <c r="Q1030" i="5"/>
  <c r="AA1030" i="5" s="1"/>
  <c r="S1030" i="5"/>
  <c r="U730" i="5"/>
  <c r="T730" i="5"/>
  <c r="R730" i="5"/>
  <c r="S730" i="5"/>
  <c r="Q730" i="5"/>
  <c r="AA730" i="5" s="1"/>
  <c r="O1464" i="5"/>
  <c r="AI1464" i="5" s="1"/>
  <c r="P1463" i="5"/>
  <c r="O792" i="5"/>
  <c r="AI792" i="5" s="1"/>
  <c r="P791" i="5"/>
  <c r="O1233" i="5"/>
  <c r="AI1233" i="5" s="1"/>
  <c r="P1232" i="5"/>
  <c r="U867" i="5"/>
  <c r="R867" i="5"/>
  <c r="S867" i="5"/>
  <c r="Q867" i="5"/>
  <c r="AA867" i="5" s="1"/>
  <c r="T867" i="5"/>
  <c r="U933" i="5"/>
  <c r="S933" i="5"/>
  <c r="T933" i="5"/>
  <c r="R933" i="5"/>
  <c r="Q933" i="5"/>
  <c r="AA933" i="5" s="1"/>
  <c r="AC1230" i="5" l="1"/>
  <c r="AL1230" i="5" s="1"/>
  <c r="AD1230" i="5"/>
  <c r="AN1230" i="5" s="1"/>
  <c r="AE789" i="5"/>
  <c r="AC789" i="5"/>
  <c r="AL789" i="5" s="1"/>
  <c r="AC1029" i="5"/>
  <c r="AL1029" i="5" s="1"/>
  <c r="AC1798" i="5"/>
  <c r="AL1798" i="5" s="1"/>
  <c r="AC1130" i="5"/>
  <c r="AL1130" i="5" s="1"/>
  <c r="AR932" i="5"/>
  <c r="AE571" i="5"/>
  <c r="AE2737" i="5"/>
  <c r="AD789" i="5"/>
  <c r="AN789" i="5" s="1"/>
  <c r="AP792" i="5"/>
  <c r="AQ792" i="5"/>
  <c r="AR791" i="5"/>
  <c r="AP1133" i="5"/>
  <c r="AR1132" i="5" s="1"/>
  <c r="AQ1133" i="5"/>
  <c r="AP393" i="5"/>
  <c r="AR392" i="5" s="1"/>
  <c r="AQ393" i="5"/>
  <c r="AQ270" i="5"/>
  <c r="AP270" i="5"/>
  <c r="AR269" i="5"/>
  <c r="AP1534" i="5"/>
  <c r="AQ1534" i="5"/>
  <c r="AD866" i="5"/>
  <c r="AN866" i="5" s="1"/>
  <c r="AP2063" i="5"/>
  <c r="AQ2063" i="5"/>
  <c r="AQ2740" i="5"/>
  <c r="AP2740" i="5"/>
  <c r="AR2739" i="5" s="1"/>
  <c r="AP2299" i="5"/>
  <c r="AQ2299" i="5"/>
  <c r="AP2535" i="5"/>
  <c r="AQ2535" i="5"/>
  <c r="AP1754" i="5"/>
  <c r="AR1753" i="5" s="1"/>
  <c r="AQ1754" i="5"/>
  <c r="AR2534" i="5"/>
  <c r="AQ962" i="5"/>
  <c r="AR961" i="5"/>
  <c r="AP962" i="5"/>
  <c r="AP32" i="5"/>
  <c r="AQ32" i="5"/>
  <c r="AR31" i="5"/>
  <c r="AP1277" i="5"/>
  <c r="AQ1277" i="5"/>
  <c r="AR1276" i="5"/>
  <c r="AQ574" i="5"/>
  <c r="AP574" i="5"/>
  <c r="AR573" i="5"/>
  <c r="AP732" i="5"/>
  <c r="AQ732" i="5"/>
  <c r="AP1937" i="5"/>
  <c r="AQ1937" i="5"/>
  <c r="AP2635" i="5"/>
  <c r="AQ2635" i="5"/>
  <c r="AC866" i="5"/>
  <c r="AL866" i="5" s="1"/>
  <c r="AP2849" i="5"/>
  <c r="AR2848" i="5" s="1"/>
  <c r="AQ2849" i="5"/>
  <c r="AQ2567" i="5"/>
  <c r="AP2567" i="5"/>
  <c r="AR2566" i="5" s="1"/>
  <c r="AP1801" i="5"/>
  <c r="AR1800" i="5" s="1"/>
  <c r="AQ1801" i="5"/>
  <c r="AR2062" i="5"/>
  <c r="AP2197" i="5"/>
  <c r="AQ2197" i="5"/>
  <c r="AP1703" i="5"/>
  <c r="AR1703" i="5" s="1"/>
  <c r="AQ1703" i="5"/>
  <c r="AR2298" i="5"/>
  <c r="AP1233" i="5"/>
  <c r="AQ1233" i="5"/>
  <c r="AP1464" i="5"/>
  <c r="AQ1464" i="5"/>
  <c r="AR1463" i="5"/>
  <c r="AP684" i="5"/>
  <c r="AR683" i="5" s="1"/>
  <c r="AQ684" i="5"/>
  <c r="AP459" i="5"/>
  <c r="AR458" i="5" s="1"/>
  <c r="AQ459" i="5"/>
  <c r="AQ2790" i="5"/>
  <c r="AP2790" i="5"/>
  <c r="AR2789" i="5"/>
  <c r="AQ2434" i="5"/>
  <c r="AP2434" i="5"/>
  <c r="AR2433" i="5" s="1"/>
  <c r="AP2953" i="5"/>
  <c r="AR2952" i="5" s="1"/>
  <c r="AQ2953" i="5"/>
  <c r="AR1936" i="5"/>
  <c r="Q2197" i="5"/>
  <c r="AA2197" i="5" s="1"/>
  <c r="T2197" i="5"/>
  <c r="U2197" i="5"/>
  <c r="R2197" i="5"/>
  <c r="S2197" i="5"/>
  <c r="U1703" i="5"/>
  <c r="R1703" i="5"/>
  <c r="S1703" i="5"/>
  <c r="Q1703" i="5"/>
  <c r="AA1703" i="5" s="1"/>
  <c r="T1703" i="5"/>
  <c r="AP1032" i="5"/>
  <c r="AQ1032" i="5"/>
  <c r="AR1031" i="5"/>
  <c r="AP1348" i="5"/>
  <c r="AR1348" i="5" s="1"/>
  <c r="AQ1348" i="5"/>
  <c r="AR1347" i="5"/>
  <c r="AP1432" i="5"/>
  <c r="AR1431" i="5" s="1"/>
  <c r="AQ1432" i="5"/>
  <c r="AP1393" i="5"/>
  <c r="AR1392" i="5" s="1"/>
  <c r="AQ1393" i="5"/>
  <c r="AP869" i="5"/>
  <c r="AR868" i="5" s="1"/>
  <c r="AQ869" i="5"/>
  <c r="AQ1835" i="5"/>
  <c r="AP1835" i="5"/>
  <c r="AR1834" i="5" s="1"/>
  <c r="AE866" i="5"/>
  <c r="AE1429" i="5"/>
  <c r="AD1390" i="5"/>
  <c r="AN1390" i="5" s="1"/>
  <c r="AE2632" i="5"/>
  <c r="AC2431" i="5"/>
  <c r="AL2431" i="5" s="1"/>
  <c r="AQ2234" i="5"/>
  <c r="AP2234" i="5"/>
  <c r="AR2233" i="5" s="1"/>
  <c r="AQ2134" i="5"/>
  <c r="AP2134" i="5"/>
  <c r="AR2133" i="5"/>
  <c r="AP2343" i="5"/>
  <c r="AR2342" i="5" s="1"/>
  <c r="AQ2343" i="5"/>
  <c r="AR2533" i="5"/>
  <c r="AP3033" i="5"/>
  <c r="AR3033" i="5" s="1"/>
  <c r="AQ3033" i="5"/>
  <c r="AR2565" i="5"/>
  <c r="AR1935" i="5"/>
  <c r="AR1232" i="5"/>
  <c r="AR2634" i="5"/>
  <c r="AC390" i="5"/>
  <c r="AL390" i="5" s="1"/>
  <c r="AD390" i="5"/>
  <c r="AN390" i="5" s="1"/>
  <c r="AE1934" i="5"/>
  <c r="AC1934" i="5"/>
  <c r="AL1934" i="5" s="1"/>
  <c r="AD1461" i="5"/>
  <c r="AN1461" i="5" s="1"/>
  <c r="AE1461" i="5"/>
  <c r="AC1461" i="5"/>
  <c r="AL1461" i="5" s="1"/>
  <c r="AC959" i="5"/>
  <c r="AL959" i="5" s="1"/>
  <c r="AE959" i="5"/>
  <c r="AC1501" i="5"/>
  <c r="AL1501" i="5" s="1"/>
  <c r="AD1502" i="5"/>
  <c r="AN1502" i="5" s="1"/>
  <c r="AD267" i="5"/>
  <c r="AN267" i="5" s="1"/>
  <c r="AD2846" i="5"/>
  <c r="AN2846" i="5" s="1"/>
  <c r="AC2632" i="5"/>
  <c r="AL2632" i="5" s="1"/>
  <c r="AD959" i="5"/>
  <c r="AN959" i="5" s="1"/>
  <c r="AC267" i="5"/>
  <c r="AL267" i="5" s="1"/>
  <c r="AC2950" i="5"/>
  <c r="AL2950" i="5" s="1"/>
  <c r="AD2532" i="5"/>
  <c r="AN2532" i="5" s="1"/>
  <c r="AE390" i="5"/>
  <c r="AD1345" i="5"/>
  <c r="AN1345" i="5" s="1"/>
  <c r="AD1429" i="5"/>
  <c r="AN1429" i="5" s="1"/>
  <c r="AE1029" i="5"/>
  <c r="AC1345" i="5"/>
  <c r="AL1345" i="5" s="1"/>
  <c r="AE1230" i="5"/>
  <c r="AD1501" i="5"/>
  <c r="AN1501" i="5" s="1"/>
  <c r="AE1502" i="5"/>
  <c r="AE267" i="5"/>
  <c r="AD1751" i="5"/>
  <c r="AN1751" i="5" s="1"/>
  <c r="AE2431" i="5"/>
  <c r="AC2737" i="5"/>
  <c r="AL2737" i="5" s="1"/>
  <c r="AD1130" i="5"/>
  <c r="AN1130" i="5" s="1"/>
  <c r="AC1832" i="5"/>
  <c r="AL1832" i="5" s="1"/>
  <c r="AC1429" i="5"/>
  <c r="AL1429" i="5" s="1"/>
  <c r="AD571" i="5"/>
  <c r="AN571" i="5" s="1"/>
  <c r="AD1029" i="5"/>
  <c r="AN1029" i="5" s="1"/>
  <c r="AE29" i="5"/>
  <c r="AE1274" i="5"/>
  <c r="AD1274" i="5"/>
  <c r="AN1274" i="5" s="1"/>
  <c r="AC681" i="5"/>
  <c r="AL681" i="5" s="1"/>
  <c r="AE729" i="5"/>
  <c r="AD29" i="5"/>
  <c r="AN29" i="5" s="1"/>
  <c r="AC1531" i="5"/>
  <c r="AL1531" i="5" s="1"/>
  <c r="AD1531" i="5"/>
  <c r="AN1531" i="5" s="1"/>
  <c r="AE681" i="5"/>
  <c r="AD681" i="5"/>
  <c r="AN681" i="5" s="1"/>
  <c r="AC571" i="5"/>
  <c r="AL571" i="5" s="1"/>
  <c r="AC29" i="5"/>
  <c r="AL29" i="5" s="1"/>
  <c r="AC1274" i="5"/>
  <c r="AL1274" i="5" s="1"/>
  <c r="AC931" i="5"/>
  <c r="AL931" i="5" s="1"/>
  <c r="AD931" i="5"/>
  <c r="AN931" i="5" s="1"/>
  <c r="AC729" i="5"/>
  <c r="AL729" i="5" s="1"/>
  <c r="AD729" i="5"/>
  <c r="AN729" i="5" s="1"/>
  <c r="AD456" i="5"/>
  <c r="AN456" i="5" s="1"/>
  <c r="AC456" i="5"/>
  <c r="AL456" i="5" s="1"/>
  <c r="AE456" i="5"/>
  <c r="Y933" i="5"/>
  <c r="V933" i="5"/>
  <c r="Z933" i="5" s="1"/>
  <c r="AB933" i="5" s="1"/>
  <c r="W933" i="5"/>
  <c r="X933" i="5"/>
  <c r="X268" i="5"/>
  <c r="Y268" i="5"/>
  <c r="V268" i="5"/>
  <c r="Z268" i="5" s="1"/>
  <c r="AB268" i="5" s="1"/>
  <c r="W268" i="5"/>
  <c r="Y1231" i="5"/>
  <c r="V1231" i="5"/>
  <c r="Z1231" i="5" s="1"/>
  <c r="W1231" i="5"/>
  <c r="X1231" i="5"/>
  <c r="X30" i="5"/>
  <c r="Y30" i="5"/>
  <c r="V30" i="5"/>
  <c r="Z30" i="5" s="1"/>
  <c r="AB30" i="5" s="1"/>
  <c r="W30" i="5"/>
  <c r="W572" i="5"/>
  <c r="V572" i="5"/>
  <c r="Z572" i="5" s="1"/>
  <c r="AB572" i="5" s="1"/>
  <c r="X572" i="5"/>
  <c r="Y572" i="5"/>
  <c r="X457" i="5"/>
  <c r="Y457" i="5"/>
  <c r="V457" i="5"/>
  <c r="Z457" i="5" s="1"/>
  <c r="W457" i="5"/>
  <c r="X2533" i="5"/>
  <c r="AD2533" i="5" s="1"/>
  <c r="AN2533" i="5" s="1"/>
  <c r="Y2533" i="5"/>
  <c r="V2533" i="5"/>
  <c r="Z2533" i="5" s="1"/>
  <c r="AB2533" i="5" s="1"/>
  <c r="W2533" i="5"/>
  <c r="P1534" i="5"/>
  <c r="O1535" i="5"/>
  <c r="AI1535" i="5" s="1"/>
  <c r="AE1701" i="5"/>
  <c r="AC2060" i="5"/>
  <c r="AL2060" i="5" s="1"/>
  <c r="AD2950" i="5"/>
  <c r="AN2950" i="5" s="1"/>
  <c r="AE2131" i="5"/>
  <c r="R2789" i="5"/>
  <c r="U2789" i="5"/>
  <c r="S2789" i="5"/>
  <c r="T2789" i="5"/>
  <c r="Q2789" i="5"/>
  <c r="AA2789" i="5" s="1"/>
  <c r="Y1752" i="5"/>
  <c r="V1752" i="5"/>
  <c r="Z1752" i="5" s="1"/>
  <c r="AB1752" i="5" s="1"/>
  <c r="AE1752" i="5" s="1"/>
  <c r="W1752" i="5"/>
  <c r="X1752" i="5"/>
  <c r="R2062" i="5"/>
  <c r="U2062" i="5"/>
  <c r="S2062" i="5"/>
  <c r="T2062" i="5"/>
  <c r="Q2062" i="5"/>
  <c r="AA2062" i="5" s="1"/>
  <c r="AC2846" i="5"/>
  <c r="AL2846" i="5" s="1"/>
  <c r="AD2632" i="5"/>
  <c r="AN2632" i="5" s="1"/>
  <c r="AE2340" i="5"/>
  <c r="Q2433" i="5"/>
  <c r="AA2433" i="5" s="1"/>
  <c r="R2433" i="5"/>
  <c r="U2433" i="5"/>
  <c r="S2433" i="5"/>
  <c r="T2433" i="5"/>
  <c r="O2954" i="5"/>
  <c r="AI2954" i="5" s="1"/>
  <c r="P2953" i="5"/>
  <c r="AE2564" i="5"/>
  <c r="X2847" i="5"/>
  <c r="Y2847" i="5"/>
  <c r="V2847" i="5"/>
  <c r="Z2847" i="5" s="1"/>
  <c r="AB2847" i="5" s="1"/>
  <c r="W2847" i="5"/>
  <c r="Q2233" i="5"/>
  <c r="AA2233" i="5" s="1"/>
  <c r="R2233" i="5"/>
  <c r="U2233" i="5"/>
  <c r="S2233" i="5"/>
  <c r="T2233" i="5"/>
  <c r="P2299" i="5"/>
  <c r="O2300" i="5"/>
  <c r="AI2300" i="5" s="1"/>
  <c r="P2134" i="5"/>
  <c r="O2135" i="5"/>
  <c r="AI2135" i="5" s="1"/>
  <c r="AD2296" i="5"/>
  <c r="AN2296" i="5" s="1"/>
  <c r="P1801" i="5"/>
  <c r="O1802" i="5"/>
  <c r="AI1802" i="5" s="1"/>
  <c r="Q2534" i="5"/>
  <c r="AA2534" i="5" s="1"/>
  <c r="U2534" i="5"/>
  <c r="R2534" i="5"/>
  <c r="T2534" i="5"/>
  <c r="S2534" i="5"/>
  <c r="AC2787" i="5"/>
  <c r="AL2787" i="5" s="1"/>
  <c r="X1702" i="5"/>
  <c r="Y1702" i="5"/>
  <c r="V1702" i="5"/>
  <c r="Z1702" i="5" s="1"/>
  <c r="AB1702" i="5" s="1"/>
  <c r="W1702" i="5"/>
  <c r="V2232" i="5"/>
  <c r="Z2232" i="5" s="1"/>
  <c r="AB2232" i="5" s="1"/>
  <c r="W2232" i="5"/>
  <c r="X2232" i="5"/>
  <c r="AD2232" i="5" s="1"/>
  <c r="AN2232" i="5" s="1"/>
  <c r="Y2232" i="5"/>
  <c r="Y1833" i="5"/>
  <c r="W1833" i="5"/>
  <c r="V1833" i="5"/>
  <c r="Z1833" i="5" s="1"/>
  <c r="X1833" i="5"/>
  <c r="AE1832" i="5"/>
  <c r="AC1390" i="5"/>
  <c r="AL1390" i="5" s="1"/>
  <c r="Y1346" i="5"/>
  <c r="W1346" i="5"/>
  <c r="X1346" i="5"/>
  <c r="V1346" i="5"/>
  <c r="Z1346" i="5" s="1"/>
  <c r="Y932" i="5"/>
  <c r="V932" i="5"/>
  <c r="Z932" i="5" s="1"/>
  <c r="AB932" i="5" s="1"/>
  <c r="W932" i="5"/>
  <c r="X932" i="5"/>
  <c r="AB1231" i="5"/>
  <c r="Y790" i="5"/>
  <c r="V790" i="5"/>
  <c r="Z790" i="5" s="1"/>
  <c r="W790" i="5"/>
  <c r="X790" i="5"/>
  <c r="Y682" i="5"/>
  <c r="V682" i="5"/>
  <c r="Z682" i="5" s="1"/>
  <c r="AB682" i="5" s="1"/>
  <c r="W682" i="5"/>
  <c r="X682" i="5"/>
  <c r="Y1131" i="5"/>
  <c r="V1131" i="5"/>
  <c r="Z1131" i="5" s="1"/>
  <c r="W1131" i="5"/>
  <c r="X1131" i="5"/>
  <c r="AB457" i="5"/>
  <c r="Y1391" i="5"/>
  <c r="V1391" i="5"/>
  <c r="Z1391" i="5" s="1"/>
  <c r="AB1391" i="5" s="1"/>
  <c r="W1391" i="5"/>
  <c r="X1391" i="5"/>
  <c r="AE1501" i="5"/>
  <c r="X2132" i="5"/>
  <c r="Y2132" i="5"/>
  <c r="V2132" i="5"/>
  <c r="Z2132" i="5" s="1"/>
  <c r="AB2132" i="5" s="1"/>
  <c r="W2132" i="5"/>
  <c r="P2635" i="5"/>
  <c r="O2636" i="5"/>
  <c r="AI2636" i="5" s="1"/>
  <c r="AD1701" i="5"/>
  <c r="AN1701" i="5" s="1"/>
  <c r="AC2195" i="5"/>
  <c r="AL2195" i="5" s="1"/>
  <c r="AD2131" i="5"/>
  <c r="AN2131" i="5" s="1"/>
  <c r="P2790" i="5"/>
  <c r="O2791" i="5"/>
  <c r="AI2791" i="5" s="1"/>
  <c r="Y2196" i="5"/>
  <c r="V2196" i="5"/>
  <c r="Z2196" i="5" s="1"/>
  <c r="AB2196" i="5" s="1"/>
  <c r="W2196" i="5"/>
  <c r="X2196" i="5"/>
  <c r="AD2340" i="5"/>
  <c r="AN2340" i="5" s="1"/>
  <c r="P2849" i="5"/>
  <c r="O2850" i="5"/>
  <c r="AI2850" i="5" s="1"/>
  <c r="V3032" i="5"/>
  <c r="Z3032" i="5" s="1"/>
  <c r="W3032" i="5"/>
  <c r="X3032" i="5"/>
  <c r="Y3032" i="5"/>
  <c r="X2788" i="5"/>
  <c r="Y2788" i="5"/>
  <c r="V2788" i="5"/>
  <c r="Z2788" i="5" s="1"/>
  <c r="AB2788" i="5" s="1"/>
  <c r="W2788" i="5"/>
  <c r="S2952" i="5"/>
  <c r="R2952" i="5"/>
  <c r="T2952" i="5"/>
  <c r="Q2952" i="5"/>
  <c r="AA2952" i="5" s="1"/>
  <c r="U2952" i="5"/>
  <c r="X1799" i="5"/>
  <c r="AD1799" i="5" s="1"/>
  <c r="AN1799" i="5" s="1"/>
  <c r="Y1799" i="5"/>
  <c r="V1799" i="5"/>
  <c r="Z1799" i="5" s="1"/>
  <c r="AB1799" i="5" s="1"/>
  <c r="W1799" i="5"/>
  <c r="W2341" i="5"/>
  <c r="X2341" i="5"/>
  <c r="Y2341" i="5"/>
  <c r="V2341" i="5"/>
  <c r="Z2341" i="5" s="1"/>
  <c r="AB2341" i="5" s="1"/>
  <c r="AD2564" i="5"/>
  <c r="AN2564" i="5" s="1"/>
  <c r="AE1531" i="5"/>
  <c r="Y3033" i="5"/>
  <c r="W3033" i="5"/>
  <c r="X3033" i="5"/>
  <c r="V3033" i="5"/>
  <c r="Z3033" i="5" s="1"/>
  <c r="P2567" i="5"/>
  <c r="O2568" i="5"/>
  <c r="AI2568" i="5" s="1"/>
  <c r="AE3031" i="5"/>
  <c r="U2133" i="5"/>
  <c r="R2133" i="5"/>
  <c r="S2133" i="5"/>
  <c r="Q2133" i="5"/>
  <c r="AA2133" i="5" s="1"/>
  <c r="T2133" i="5"/>
  <c r="U1800" i="5"/>
  <c r="S1800" i="5"/>
  <c r="R1800" i="5"/>
  <c r="T1800" i="5"/>
  <c r="Q1800" i="5"/>
  <c r="AA1800" i="5" s="1"/>
  <c r="X2297" i="5"/>
  <c r="Y2297" i="5"/>
  <c r="V2297" i="5"/>
  <c r="Z2297" i="5" s="1"/>
  <c r="W2297" i="5"/>
  <c r="P1754" i="5"/>
  <c r="O1755" i="5"/>
  <c r="AI1755" i="5" s="1"/>
  <c r="Y730" i="5"/>
  <c r="V730" i="5"/>
  <c r="Z730" i="5" s="1"/>
  <c r="AB730" i="5" s="1"/>
  <c r="W730" i="5"/>
  <c r="X730" i="5"/>
  <c r="Y960" i="5"/>
  <c r="V960" i="5"/>
  <c r="Z960" i="5" s="1"/>
  <c r="AB960" i="5" s="1"/>
  <c r="W960" i="5"/>
  <c r="X960" i="5"/>
  <c r="P1348" i="5"/>
  <c r="AE1231" i="5"/>
  <c r="AB790" i="5"/>
  <c r="Y1462" i="5"/>
  <c r="V1462" i="5"/>
  <c r="Z1462" i="5" s="1"/>
  <c r="W1462" i="5"/>
  <c r="X1462" i="5"/>
  <c r="AB1131" i="5"/>
  <c r="AC1131" i="5" s="1"/>
  <c r="AL1131" i="5" s="1"/>
  <c r="Y1275" i="5"/>
  <c r="W1275" i="5"/>
  <c r="V1275" i="5"/>
  <c r="Z1275" i="5" s="1"/>
  <c r="AB1275" i="5" s="1"/>
  <c r="X1275" i="5"/>
  <c r="AE457" i="5"/>
  <c r="V2061" i="5"/>
  <c r="Z2061" i="5" s="1"/>
  <c r="AB2061" i="5" s="1"/>
  <c r="W2061" i="5"/>
  <c r="X2061" i="5"/>
  <c r="Y2061" i="5"/>
  <c r="R2634" i="5"/>
  <c r="T2634" i="5"/>
  <c r="S2634" i="5"/>
  <c r="Q2634" i="5"/>
  <c r="AA2634" i="5" s="1"/>
  <c r="U2634" i="5"/>
  <c r="P1835" i="5"/>
  <c r="O1836" i="5"/>
  <c r="AI1836" i="5" s="1"/>
  <c r="AC2131" i="5"/>
  <c r="AL2131" i="5" s="1"/>
  <c r="R2739" i="5"/>
  <c r="T2739" i="5"/>
  <c r="S2739" i="5"/>
  <c r="Q2739" i="5"/>
  <c r="AA2739" i="5" s="1"/>
  <c r="U2739" i="5"/>
  <c r="AE2846" i="5"/>
  <c r="AC2340" i="5"/>
  <c r="AL2340" i="5" s="1"/>
  <c r="S2848" i="5"/>
  <c r="R2848" i="5"/>
  <c r="T2848" i="5"/>
  <c r="Q2848" i="5"/>
  <c r="AA2848" i="5" s="1"/>
  <c r="U2848" i="5"/>
  <c r="AC2341" i="5"/>
  <c r="AL2341" i="5" s="1"/>
  <c r="X2738" i="5"/>
  <c r="Y2738" i="5"/>
  <c r="V2738" i="5"/>
  <c r="Z2738" i="5" s="1"/>
  <c r="W2738" i="5"/>
  <c r="AC2564" i="5"/>
  <c r="AL2564" i="5" s="1"/>
  <c r="AE2847" i="5"/>
  <c r="Q2566" i="5"/>
  <c r="AA2566" i="5" s="1"/>
  <c r="U2566" i="5"/>
  <c r="R2566" i="5"/>
  <c r="T2566" i="5"/>
  <c r="S2566" i="5"/>
  <c r="AD3031" i="5"/>
  <c r="AN3031" i="5" s="1"/>
  <c r="AC2532" i="5"/>
  <c r="AL2532" i="5" s="1"/>
  <c r="P2343" i="5"/>
  <c r="O2344" i="5"/>
  <c r="AI2344" i="5" s="1"/>
  <c r="AE2787" i="5"/>
  <c r="AB1833" i="5"/>
  <c r="AE1833" i="5" s="1"/>
  <c r="Q1753" i="5"/>
  <c r="AA1753" i="5" s="1"/>
  <c r="T1753" i="5"/>
  <c r="U1753" i="5"/>
  <c r="R1753" i="5"/>
  <c r="S1753" i="5"/>
  <c r="AD1832" i="5"/>
  <c r="AN1832" i="5" s="1"/>
  <c r="Y867" i="5"/>
  <c r="V867" i="5"/>
  <c r="Z867" i="5" s="1"/>
  <c r="AB867" i="5" s="1"/>
  <c r="W867" i="5"/>
  <c r="X867" i="5"/>
  <c r="Y1030" i="5"/>
  <c r="V1030" i="5"/>
  <c r="Z1030" i="5" s="1"/>
  <c r="AB1030" i="5" s="1"/>
  <c r="W1030" i="5"/>
  <c r="X1030" i="5"/>
  <c r="AB1346" i="5"/>
  <c r="AD1346" i="5" s="1"/>
  <c r="AN1346" i="5" s="1"/>
  <c r="AD1231" i="5"/>
  <c r="AN1231" i="5" s="1"/>
  <c r="AC790" i="5"/>
  <c r="AL790" i="5" s="1"/>
  <c r="AB1462" i="5"/>
  <c r="AE1131" i="5"/>
  <c r="Y1430" i="5"/>
  <c r="W1430" i="5"/>
  <c r="V1430" i="5"/>
  <c r="Z1430" i="5" s="1"/>
  <c r="AB1430" i="5" s="1"/>
  <c r="X1430" i="5"/>
  <c r="X391" i="5"/>
  <c r="Y391" i="5"/>
  <c r="V391" i="5"/>
  <c r="Z391" i="5" s="1"/>
  <c r="AB391" i="5" s="1"/>
  <c r="W391" i="5"/>
  <c r="AD457" i="5"/>
  <c r="AN457" i="5" s="1"/>
  <c r="AD1934" i="5"/>
  <c r="AN1934" i="5" s="1"/>
  <c r="AE2061" i="5"/>
  <c r="AC2533" i="5"/>
  <c r="AL2533" i="5" s="1"/>
  <c r="Q1533" i="5"/>
  <c r="AA1533" i="5" s="1"/>
  <c r="S1533" i="5"/>
  <c r="T1533" i="5"/>
  <c r="R1533" i="5"/>
  <c r="U1533" i="5"/>
  <c r="AC1701" i="5"/>
  <c r="AL1701" i="5" s="1"/>
  <c r="AE2195" i="5"/>
  <c r="S1834" i="5"/>
  <c r="R1834" i="5"/>
  <c r="Q1834" i="5"/>
  <c r="AA1834" i="5" s="1"/>
  <c r="T1834" i="5"/>
  <c r="U1834" i="5"/>
  <c r="AC1752" i="5"/>
  <c r="AL1752" i="5" s="1"/>
  <c r="Y2432" i="5"/>
  <c r="V2432" i="5"/>
  <c r="Z2432" i="5" s="1"/>
  <c r="AB2432" i="5" s="1"/>
  <c r="AC2432" i="5" s="1"/>
  <c r="AL2432" i="5" s="1"/>
  <c r="W2432" i="5"/>
  <c r="X2432" i="5"/>
  <c r="Y2951" i="5"/>
  <c r="V2951" i="5"/>
  <c r="Z2951" i="5" s="1"/>
  <c r="AB2951" i="5" s="1"/>
  <c r="W2951" i="5"/>
  <c r="X2951" i="5"/>
  <c r="P2063" i="5"/>
  <c r="O2064" i="5"/>
  <c r="AI2064" i="5" s="1"/>
  <c r="Y2633" i="5"/>
  <c r="V2633" i="5"/>
  <c r="Z2633" i="5" s="1"/>
  <c r="AB2633" i="5" s="1"/>
  <c r="W2633" i="5"/>
  <c r="X2633" i="5"/>
  <c r="AD2633" i="5" s="1"/>
  <c r="AN2633" i="5" s="1"/>
  <c r="P2740" i="5"/>
  <c r="O2741" i="5"/>
  <c r="AI2741" i="5" s="1"/>
  <c r="AB3032" i="5"/>
  <c r="AD3032" i="5" s="1"/>
  <c r="AN3032" i="5" s="1"/>
  <c r="V2565" i="5"/>
  <c r="Z2565" i="5" s="1"/>
  <c r="AB2565" i="5" s="1"/>
  <c r="AD2565" i="5" s="1"/>
  <c r="AN2565" i="5" s="1"/>
  <c r="W2565" i="5"/>
  <c r="X2565" i="5"/>
  <c r="Y2565" i="5"/>
  <c r="O2435" i="5"/>
  <c r="AI2435" i="5" s="1"/>
  <c r="P2434" i="5"/>
  <c r="AD2231" i="5"/>
  <c r="AN2231" i="5" s="1"/>
  <c r="AB2738" i="5"/>
  <c r="AD2738" i="5" s="1"/>
  <c r="AN2738" i="5" s="1"/>
  <c r="AC2847" i="5"/>
  <c r="AL2847" i="5" s="1"/>
  <c r="AB3033" i="5"/>
  <c r="AE3033" i="5" s="1"/>
  <c r="P2234" i="5"/>
  <c r="O2235" i="5"/>
  <c r="AI2235" i="5" s="1"/>
  <c r="U2298" i="5"/>
  <c r="R2298" i="5"/>
  <c r="S2298" i="5"/>
  <c r="Q2298" i="5"/>
  <c r="AA2298" i="5" s="1"/>
  <c r="T2298" i="5"/>
  <c r="AC3031" i="5"/>
  <c r="AL3031" i="5" s="1"/>
  <c r="AE2231" i="5"/>
  <c r="AE2296" i="5"/>
  <c r="P2535" i="5"/>
  <c r="O2536" i="5"/>
  <c r="R2342" i="5"/>
  <c r="S2342" i="5"/>
  <c r="Q2342" i="5"/>
  <c r="AA2342" i="5" s="1"/>
  <c r="T2342" i="5"/>
  <c r="U2342" i="5"/>
  <c r="V1532" i="5"/>
  <c r="Z1532" i="5" s="1"/>
  <c r="AB1532" i="5" s="1"/>
  <c r="W1532" i="5"/>
  <c r="X1532" i="5"/>
  <c r="Y1532" i="5"/>
  <c r="AD2787" i="5"/>
  <c r="AN2787" i="5" s="1"/>
  <c r="AB2297" i="5"/>
  <c r="X1935" i="5"/>
  <c r="Y1935" i="5"/>
  <c r="V1935" i="5"/>
  <c r="Z1935" i="5" s="1"/>
  <c r="AB1935" i="5" s="1"/>
  <c r="W1935" i="5"/>
  <c r="P1937" i="5"/>
  <c r="O1938" i="5"/>
  <c r="AI1938" i="5" s="1"/>
  <c r="S1936" i="5"/>
  <c r="T1936" i="5"/>
  <c r="Q1936" i="5"/>
  <c r="AA1936" i="5" s="1"/>
  <c r="U1936" i="5"/>
  <c r="R1936" i="5"/>
  <c r="AC1502" i="5"/>
  <c r="AL1502" i="5" s="1"/>
  <c r="O1033" i="5"/>
  <c r="AI1033" i="5" s="1"/>
  <c r="P1032" i="5"/>
  <c r="U269" i="5"/>
  <c r="R269" i="5"/>
  <c r="S269" i="5"/>
  <c r="T269" i="5"/>
  <c r="Q269" i="5"/>
  <c r="AA269" i="5" s="1"/>
  <c r="O1394" i="5"/>
  <c r="AI1394" i="5" s="1"/>
  <c r="P1393" i="5"/>
  <c r="O793" i="5"/>
  <c r="AI793" i="5" s="1"/>
  <c r="P792" i="5"/>
  <c r="U961" i="5"/>
  <c r="S961" i="5"/>
  <c r="T961" i="5"/>
  <c r="R961" i="5"/>
  <c r="Q961" i="5"/>
  <c r="AA961" i="5" s="1"/>
  <c r="U31" i="5"/>
  <c r="S31" i="5"/>
  <c r="T31" i="5"/>
  <c r="R31" i="5"/>
  <c r="Q31" i="5"/>
  <c r="AA31" i="5" s="1"/>
  <c r="O1134" i="5"/>
  <c r="AI1134" i="5" s="1"/>
  <c r="P1133" i="5"/>
  <c r="U1276" i="5"/>
  <c r="T1276" i="5"/>
  <c r="S1276" i="5"/>
  <c r="R1276" i="5"/>
  <c r="Q1276" i="5"/>
  <c r="AA1276" i="5" s="1"/>
  <c r="U573" i="5"/>
  <c r="S573" i="5"/>
  <c r="T573" i="5"/>
  <c r="R573" i="5"/>
  <c r="Q573" i="5"/>
  <c r="AA573" i="5" s="1"/>
  <c r="O394" i="5"/>
  <c r="AI394" i="5" s="1"/>
  <c r="P393" i="5"/>
  <c r="O271" i="5"/>
  <c r="AI271" i="5" s="1"/>
  <c r="P270" i="5"/>
  <c r="U731" i="5"/>
  <c r="R731" i="5"/>
  <c r="S731" i="5"/>
  <c r="T731" i="5"/>
  <c r="Q731" i="5"/>
  <c r="AA731" i="5" s="1"/>
  <c r="U791" i="5"/>
  <c r="R791" i="5"/>
  <c r="S791" i="5"/>
  <c r="T791" i="5"/>
  <c r="Q791" i="5"/>
  <c r="AA791" i="5" s="1"/>
  <c r="R1132" i="5"/>
  <c r="U1132" i="5"/>
  <c r="S1132" i="5"/>
  <c r="Q1132" i="5"/>
  <c r="AA1132" i="5" s="1"/>
  <c r="T1132" i="5"/>
  <c r="U392" i="5"/>
  <c r="R392" i="5"/>
  <c r="S392" i="5"/>
  <c r="Q392" i="5"/>
  <c r="AA392" i="5" s="1"/>
  <c r="T392" i="5"/>
  <c r="O870" i="5"/>
  <c r="AI870" i="5" s="1"/>
  <c r="P869" i="5"/>
  <c r="U1232" i="5"/>
  <c r="T1232" i="5"/>
  <c r="R1232" i="5"/>
  <c r="S1232" i="5"/>
  <c r="Q1232" i="5"/>
  <c r="AA1232" i="5" s="1"/>
  <c r="U1463" i="5"/>
  <c r="S1463" i="5"/>
  <c r="T1463" i="5"/>
  <c r="Q1463" i="5"/>
  <c r="AA1463" i="5" s="1"/>
  <c r="R1463" i="5"/>
  <c r="U683" i="5"/>
  <c r="R683" i="5"/>
  <c r="S683" i="5"/>
  <c r="T683" i="5"/>
  <c r="Q683" i="5"/>
  <c r="AA683" i="5" s="1"/>
  <c r="O963" i="5"/>
  <c r="AI963" i="5" s="1"/>
  <c r="P962" i="5"/>
  <c r="O33" i="5"/>
  <c r="AI33" i="5" s="1"/>
  <c r="P32" i="5"/>
  <c r="O1278" i="5"/>
  <c r="AI1278" i="5" s="1"/>
  <c r="P1277" i="5"/>
  <c r="O575" i="5"/>
  <c r="AI575" i="5" s="1"/>
  <c r="P574" i="5"/>
  <c r="U458" i="5"/>
  <c r="T458" i="5"/>
  <c r="R458" i="5"/>
  <c r="S458" i="5"/>
  <c r="Q458" i="5"/>
  <c r="AA458" i="5" s="1"/>
  <c r="O733" i="5"/>
  <c r="AI733" i="5" s="1"/>
  <c r="P732" i="5"/>
  <c r="U1348" i="5"/>
  <c r="T1348" i="5"/>
  <c r="R1348" i="5"/>
  <c r="Q1348" i="5"/>
  <c r="AA1348" i="5" s="1"/>
  <c r="S1348" i="5"/>
  <c r="O1433" i="5"/>
  <c r="AI1433" i="5" s="1"/>
  <c r="P1432" i="5"/>
  <c r="O1234" i="5"/>
  <c r="AI1234" i="5" s="1"/>
  <c r="P1233" i="5"/>
  <c r="O1465" i="5"/>
  <c r="AI1465" i="5" s="1"/>
  <c r="P1464" i="5"/>
  <c r="O685" i="5"/>
  <c r="AI685" i="5" s="1"/>
  <c r="P684" i="5"/>
  <c r="U1031" i="5"/>
  <c r="R1031" i="5"/>
  <c r="S1031" i="5"/>
  <c r="T1031" i="5"/>
  <c r="Q1031" i="5"/>
  <c r="AA1031" i="5" s="1"/>
  <c r="S1347" i="5"/>
  <c r="T1347" i="5"/>
  <c r="U1347" i="5"/>
  <c r="R1347" i="5"/>
  <c r="Q1347" i="5"/>
  <c r="AA1347" i="5" s="1"/>
  <c r="S1431" i="5"/>
  <c r="T1431" i="5"/>
  <c r="U1431" i="5"/>
  <c r="R1431" i="5"/>
  <c r="Q1431" i="5"/>
  <c r="AA1431" i="5" s="1"/>
  <c r="O460" i="5"/>
  <c r="AI460" i="5" s="1"/>
  <c r="P459" i="5"/>
  <c r="U1392" i="5"/>
  <c r="T1392" i="5"/>
  <c r="R1392" i="5"/>
  <c r="Q1392" i="5"/>
  <c r="AA1392" i="5" s="1"/>
  <c r="S1392" i="5"/>
  <c r="U868" i="5"/>
  <c r="R868" i="5"/>
  <c r="S868" i="5"/>
  <c r="T868" i="5"/>
  <c r="Q868" i="5"/>
  <c r="AA868" i="5" s="1"/>
  <c r="AE960" i="5" l="1"/>
  <c r="AE2341" i="5"/>
  <c r="AP460" i="5"/>
  <c r="AR459" i="5" s="1"/>
  <c r="AQ460" i="5"/>
  <c r="AP870" i="5"/>
  <c r="AR869" i="5"/>
  <c r="AQ870" i="5"/>
  <c r="AQ394" i="5"/>
  <c r="AP394" i="5"/>
  <c r="AR393" i="5"/>
  <c r="AQ1134" i="5"/>
  <c r="AP1134" i="5"/>
  <c r="AR1133" i="5" s="1"/>
  <c r="AP793" i="5"/>
  <c r="AR792" i="5" s="1"/>
  <c r="AQ793" i="5"/>
  <c r="AP1938" i="5"/>
  <c r="AQ1938" i="5"/>
  <c r="AR1937" i="5"/>
  <c r="AP2741" i="5"/>
  <c r="AQ2741" i="5"/>
  <c r="AR2740" i="5"/>
  <c r="AC1430" i="5"/>
  <c r="AL1430" i="5" s="1"/>
  <c r="AQ2344" i="5"/>
  <c r="AP2344" i="5"/>
  <c r="AR2343" i="5" s="1"/>
  <c r="AP2568" i="5"/>
  <c r="AR2567" i="5" s="1"/>
  <c r="AQ2568" i="5"/>
  <c r="AQ2135" i="5"/>
  <c r="AP2135" i="5"/>
  <c r="AR2134" i="5" s="1"/>
  <c r="AP685" i="5"/>
  <c r="AR684" i="5" s="1"/>
  <c r="AQ685" i="5"/>
  <c r="AQ1234" i="5"/>
  <c r="AP1234" i="5"/>
  <c r="AR1233" i="5" s="1"/>
  <c r="AP575" i="5"/>
  <c r="AR574" i="5" s="1"/>
  <c r="AQ575" i="5"/>
  <c r="AP33" i="5"/>
  <c r="AR32" i="5" s="1"/>
  <c r="AQ33" i="5"/>
  <c r="AP1033" i="5"/>
  <c r="AR1032" i="5" s="1"/>
  <c r="AQ1033" i="5"/>
  <c r="AD1532" i="5"/>
  <c r="AN1532" i="5" s="1"/>
  <c r="P2536" i="5"/>
  <c r="AI2536" i="5"/>
  <c r="AQ1836" i="5"/>
  <c r="AP1836" i="5"/>
  <c r="AR1835" i="5"/>
  <c r="AQ2850" i="5"/>
  <c r="AP2850" i="5"/>
  <c r="AP2791" i="5"/>
  <c r="AR2790" i="5" s="1"/>
  <c r="AQ2791" i="5"/>
  <c r="AC932" i="5"/>
  <c r="AL932" i="5" s="1"/>
  <c r="AQ1802" i="5"/>
  <c r="AP1802" i="5"/>
  <c r="AR1801" i="5" s="1"/>
  <c r="AR3032" i="5"/>
  <c r="Y2197" i="5"/>
  <c r="V2197" i="5"/>
  <c r="Z2197" i="5" s="1"/>
  <c r="AB2197" i="5" s="1"/>
  <c r="W2197" i="5"/>
  <c r="X2197" i="5"/>
  <c r="AD2197" i="5" s="1"/>
  <c r="AN2197" i="5" s="1"/>
  <c r="AR2197" i="5"/>
  <c r="AR2196" i="5"/>
  <c r="AP733" i="5"/>
  <c r="AR732" i="5" s="1"/>
  <c r="AQ733" i="5"/>
  <c r="AP271" i="5"/>
  <c r="AR270" i="5" s="1"/>
  <c r="AQ271" i="5"/>
  <c r="AQ1394" i="5"/>
  <c r="AP1394" i="5"/>
  <c r="AR1393" i="5" s="1"/>
  <c r="AC1532" i="5"/>
  <c r="AL1532" i="5" s="1"/>
  <c r="AP2435" i="5"/>
  <c r="AR2434" i="5" s="1"/>
  <c r="AQ2435" i="5"/>
  <c r="AP2064" i="5"/>
  <c r="AQ2064" i="5"/>
  <c r="AD1430" i="5"/>
  <c r="AN1430" i="5" s="1"/>
  <c r="AD960" i="5"/>
  <c r="AN960" i="5" s="1"/>
  <c r="AE730" i="5"/>
  <c r="AE1799" i="5"/>
  <c r="AQ2636" i="5"/>
  <c r="AP2636" i="5"/>
  <c r="AR2635" i="5" s="1"/>
  <c r="AD1702" i="5"/>
  <c r="AN1702" i="5" s="1"/>
  <c r="AP2300" i="5"/>
  <c r="AQ2300" i="5"/>
  <c r="AP1535" i="5"/>
  <c r="AR1534" i="5" s="1"/>
  <c r="AQ1535" i="5"/>
  <c r="AE2533" i="5"/>
  <c r="V1703" i="5"/>
  <c r="Z1703" i="5" s="1"/>
  <c r="AB1703" i="5" s="1"/>
  <c r="AE1703" i="5" s="1"/>
  <c r="W1703" i="5"/>
  <c r="X1703" i="5"/>
  <c r="Y1703" i="5"/>
  <c r="AR731" i="5"/>
  <c r="AR1533" i="5"/>
  <c r="AP1465" i="5"/>
  <c r="AR1464" i="5" s="1"/>
  <c r="AQ1465" i="5"/>
  <c r="AP1433" i="5"/>
  <c r="AR1432" i="5" s="1"/>
  <c r="AQ1433" i="5"/>
  <c r="AQ1278" i="5"/>
  <c r="AP1278" i="5"/>
  <c r="AR1277" i="5" s="1"/>
  <c r="AP963" i="5"/>
  <c r="AR962" i="5" s="1"/>
  <c r="AQ963" i="5"/>
  <c r="AP2235" i="5"/>
  <c r="AR2234" i="5" s="1"/>
  <c r="AQ2235" i="5"/>
  <c r="AC960" i="5"/>
  <c r="AL960" i="5" s="1"/>
  <c r="AP1755" i="5"/>
  <c r="AR1754" i="5" s="1"/>
  <c r="AQ1755" i="5"/>
  <c r="AQ2954" i="5"/>
  <c r="AP2954" i="5"/>
  <c r="AR2953" i="5" s="1"/>
  <c r="AR1702" i="5"/>
  <c r="AE933" i="5"/>
  <c r="AC933" i="5"/>
  <c r="AL933" i="5" s="1"/>
  <c r="AD933" i="5"/>
  <c r="AN933" i="5" s="1"/>
  <c r="AE1532" i="5"/>
  <c r="AD2951" i="5"/>
  <c r="AN2951" i="5" s="1"/>
  <c r="AE391" i="5"/>
  <c r="AC2061" i="5"/>
  <c r="AL2061" i="5" s="1"/>
  <c r="AD1275" i="5"/>
  <c r="AN1275" i="5" s="1"/>
  <c r="AD730" i="5"/>
  <c r="AN730" i="5" s="1"/>
  <c r="AC2788" i="5"/>
  <c r="AL2788" i="5" s="1"/>
  <c r="AD2196" i="5"/>
  <c r="AN2196" i="5" s="1"/>
  <c r="AE2633" i="5"/>
  <c r="AD391" i="5"/>
  <c r="AN391" i="5" s="1"/>
  <c r="AD1030" i="5"/>
  <c r="AN1030" i="5" s="1"/>
  <c r="AD867" i="5"/>
  <c r="AN867" i="5" s="1"/>
  <c r="AE1462" i="5"/>
  <c r="AC2196" i="5"/>
  <c r="AL2196" i="5" s="1"/>
  <c r="AC391" i="5"/>
  <c r="AL391" i="5" s="1"/>
  <c r="AC1275" i="5"/>
  <c r="AL1275" i="5" s="1"/>
  <c r="AD1462" i="5"/>
  <c r="AN1462" i="5" s="1"/>
  <c r="AD3033" i="5"/>
  <c r="AN3033" i="5" s="1"/>
  <c r="AD1391" i="5"/>
  <c r="AN1391" i="5" s="1"/>
  <c r="AE790" i="5"/>
  <c r="AD2847" i="5"/>
  <c r="AN2847" i="5" s="1"/>
  <c r="AC457" i="5"/>
  <c r="AL457" i="5" s="1"/>
  <c r="AE2951" i="5"/>
  <c r="AD2061" i="5"/>
  <c r="AN2061" i="5" s="1"/>
  <c r="AE1275" i="5"/>
  <c r="AC1462" i="5"/>
  <c r="AL1462" i="5" s="1"/>
  <c r="AC730" i="5"/>
  <c r="AL730" i="5" s="1"/>
  <c r="AC1799" i="5"/>
  <c r="AL1799" i="5" s="1"/>
  <c r="AD2788" i="5"/>
  <c r="AN2788" i="5" s="1"/>
  <c r="AC3032" i="5"/>
  <c r="AL3032" i="5" s="1"/>
  <c r="AD1131" i="5"/>
  <c r="AN1131" i="5" s="1"/>
  <c r="AD790" i="5"/>
  <c r="AN790" i="5" s="1"/>
  <c r="AE1346" i="5"/>
  <c r="AC1231" i="5"/>
  <c r="AL1231" i="5" s="1"/>
  <c r="AE1430" i="5"/>
  <c r="AC1030" i="5"/>
  <c r="AL1030" i="5" s="1"/>
  <c r="AC867" i="5"/>
  <c r="AL867" i="5" s="1"/>
  <c r="AE682" i="5"/>
  <c r="AE932" i="5"/>
  <c r="AD932" i="5"/>
  <c r="AN932" i="5" s="1"/>
  <c r="AD30" i="5"/>
  <c r="AN30" i="5" s="1"/>
  <c r="AE30" i="5"/>
  <c r="AC30" i="5"/>
  <c r="AL30" i="5" s="1"/>
  <c r="AD268" i="5"/>
  <c r="AN268" i="5" s="1"/>
  <c r="AC268" i="5"/>
  <c r="AL268" i="5" s="1"/>
  <c r="AE268" i="5"/>
  <c r="AE1030" i="5"/>
  <c r="AE867" i="5"/>
  <c r="AC2132" i="5"/>
  <c r="AL2132" i="5" s="1"/>
  <c r="AC1391" i="5"/>
  <c r="AL1391" i="5" s="1"/>
  <c r="AE1391" i="5"/>
  <c r="AD572" i="5"/>
  <c r="AN572" i="5" s="1"/>
  <c r="AE572" i="5"/>
  <c r="AC572" i="5"/>
  <c r="AL572" i="5" s="1"/>
  <c r="AD2132" i="5"/>
  <c r="AN2132" i="5" s="1"/>
  <c r="AE2132" i="5"/>
  <c r="AC682" i="5"/>
  <c r="AL682" i="5" s="1"/>
  <c r="AD682" i="5"/>
  <c r="AN682" i="5" s="1"/>
  <c r="Y1431" i="5"/>
  <c r="V1431" i="5"/>
  <c r="Z1431" i="5" s="1"/>
  <c r="W1431" i="5"/>
  <c r="X1431" i="5"/>
  <c r="Y1031" i="5"/>
  <c r="V1031" i="5"/>
  <c r="Z1031" i="5" s="1"/>
  <c r="AB1031" i="5" s="1"/>
  <c r="W1031" i="5"/>
  <c r="X1031" i="5"/>
  <c r="X458" i="5"/>
  <c r="Y458" i="5"/>
  <c r="V458" i="5"/>
  <c r="Z458" i="5" s="1"/>
  <c r="AB458" i="5" s="1"/>
  <c r="W458" i="5"/>
  <c r="Y791" i="5"/>
  <c r="V791" i="5"/>
  <c r="Z791" i="5" s="1"/>
  <c r="AB791" i="5" s="1"/>
  <c r="W791" i="5"/>
  <c r="X791" i="5"/>
  <c r="X269" i="5"/>
  <c r="Y269" i="5"/>
  <c r="V269" i="5"/>
  <c r="Z269" i="5" s="1"/>
  <c r="AB269" i="5" s="1"/>
  <c r="W269" i="5"/>
  <c r="S2535" i="5"/>
  <c r="R2535" i="5"/>
  <c r="T2535" i="5"/>
  <c r="Q2535" i="5"/>
  <c r="AA2535" i="5" s="1"/>
  <c r="U2535" i="5"/>
  <c r="X2298" i="5"/>
  <c r="Y2298" i="5"/>
  <c r="V2298" i="5"/>
  <c r="Z2298" i="5" s="1"/>
  <c r="AB2298" i="5" s="1"/>
  <c r="W2298" i="5"/>
  <c r="P2435" i="5"/>
  <c r="O2436" i="5"/>
  <c r="AI2436" i="5" s="1"/>
  <c r="P2064" i="5"/>
  <c r="O2065" i="5"/>
  <c r="AI2065" i="5" s="1"/>
  <c r="AC2951" i="5"/>
  <c r="AL2951" i="5" s="1"/>
  <c r="X1834" i="5"/>
  <c r="V1834" i="5"/>
  <c r="Z1834" i="5" s="1"/>
  <c r="Y1834" i="5"/>
  <c r="W1834" i="5"/>
  <c r="T2343" i="5"/>
  <c r="S2343" i="5"/>
  <c r="Q2343" i="5"/>
  <c r="AA2343" i="5" s="1"/>
  <c r="U2343" i="5"/>
  <c r="R2343" i="5"/>
  <c r="Y2848" i="5"/>
  <c r="V2848" i="5"/>
  <c r="Z2848" i="5" s="1"/>
  <c r="AB2848" i="5" s="1"/>
  <c r="W2848" i="5"/>
  <c r="X2848" i="5"/>
  <c r="T1754" i="5"/>
  <c r="S1754" i="5"/>
  <c r="Q1754" i="5"/>
  <c r="AA1754" i="5" s="1"/>
  <c r="U1754" i="5"/>
  <c r="R1754" i="5"/>
  <c r="AD2297" i="5"/>
  <c r="AN2297" i="5" s="1"/>
  <c r="AE3032" i="5"/>
  <c r="P2850" i="5"/>
  <c r="O2851" i="5"/>
  <c r="AI2851" i="5" s="1"/>
  <c r="T2635" i="5"/>
  <c r="Q2635" i="5"/>
  <c r="AA2635" i="5" s="1"/>
  <c r="U2635" i="5"/>
  <c r="S2635" i="5"/>
  <c r="R2635" i="5"/>
  <c r="AE2232" i="5"/>
  <c r="R1801" i="5"/>
  <c r="U1801" i="5"/>
  <c r="S1801" i="5"/>
  <c r="T1801" i="5"/>
  <c r="Q1801" i="5"/>
  <c r="AA1801" i="5" s="1"/>
  <c r="P2300" i="5"/>
  <c r="O2301" i="5"/>
  <c r="AI2301" i="5" s="1"/>
  <c r="W2233" i="5"/>
  <c r="X2233" i="5"/>
  <c r="Y2233" i="5"/>
  <c r="V2233" i="5"/>
  <c r="Z2233" i="5" s="1"/>
  <c r="AB2233" i="5" s="1"/>
  <c r="AC2233" i="5" s="1"/>
  <c r="AL2233" i="5" s="1"/>
  <c r="T2953" i="5"/>
  <c r="Q2953" i="5"/>
  <c r="AA2953" i="5" s="1"/>
  <c r="R2953" i="5"/>
  <c r="U2953" i="5"/>
  <c r="S2953" i="5"/>
  <c r="X2433" i="5"/>
  <c r="Y2433" i="5"/>
  <c r="V2433" i="5"/>
  <c r="Z2433" i="5" s="1"/>
  <c r="AB2433" i="5" s="1"/>
  <c r="W2433" i="5"/>
  <c r="R1534" i="5"/>
  <c r="S1534" i="5"/>
  <c r="Q1534" i="5"/>
  <c r="AA1534" i="5" s="1"/>
  <c r="T1534" i="5"/>
  <c r="U1534" i="5"/>
  <c r="Y1392" i="5"/>
  <c r="W1392" i="5"/>
  <c r="X1392" i="5"/>
  <c r="V1392" i="5"/>
  <c r="Z1392" i="5" s="1"/>
  <c r="AB1392" i="5" s="1"/>
  <c r="Y1347" i="5"/>
  <c r="W1347" i="5"/>
  <c r="AC1347" i="5" s="1"/>
  <c r="AL1347" i="5" s="1"/>
  <c r="V1347" i="5"/>
  <c r="Z1347" i="5" s="1"/>
  <c r="AB1347" i="5" s="1"/>
  <c r="X1347" i="5"/>
  <c r="Y1348" i="5"/>
  <c r="V1348" i="5"/>
  <c r="Z1348" i="5" s="1"/>
  <c r="AB1348" i="5" s="1"/>
  <c r="AC1348" i="5" s="1"/>
  <c r="AL1348" i="5" s="1"/>
  <c r="W1348" i="5"/>
  <c r="X1348" i="5"/>
  <c r="Y683" i="5"/>
  <c r="V683" i="5"/>
  <c r="Z683" i="5" s="1"/>
  <c r="AB683" i="5" s="1"/>
  <c r="W683" i="5"/>
  <c r="X683" i="5"/>
  <c r="Y731" i="5"/>
  <c r="V731" i="5"/>
  <c r="Z731" i="5" s="1"/>
  <c r="AB731" i="5" s="1"/>
  <c r="W731" i="5"/>
  <c r="X731" i="5"/>
  <c r="O2236" i="5"/>
  <c r="AI2236" i="5" s="1"/>
  <c r="P2235" i="5"/>
  <c r="AE2565" i="5"/>
  <c r="U2063" i="5"/>
  <c r="R2063" i="5"/>
  <c r="S2063" i="5"/>
  <c r="Q2063" i="5"/>
  <c r="AA2063" i="5" s="1"/>
  <c r="T2063" i="5"/>
  <c r="AE2432" i="5"/>
  <c r="V1753" i="5"/>
  <c r="Z1753" i="5" s="1"/>
  <c r="W1753" i="5"/>
  <c r="X1753" i="5"/>
  <c r="Y1753" i="5"/>
  <c r="AE2738" i="5"/>
  <c r="P1836" i="5"/>
  <c r="O1837" i="5"/>
  <c r="AI1837" i="5" s="1"/>
  <c r="AC2297" i="5"/>
  <c r="AL2297" i="5" s="1"/>
  <c r="P2568" i="5"/>
  <c r="O2569" i="5"/>
  <c r="AI2569" i="5" s="1"/>
  <c r="AC3033" i="5"/>
  <c r="AL3033" i="5" s="1"/>
  <c r="AD2341" i="5"/>
  <c r="AN2341" i="5" s="1"/>
  <c r="Y2952" i="5"/>
  <c r="V2952" i="5"/>
  <c r="Z2952" i="5" s="1"/>
  <c r="AB2952" i="5" s="1"/>
  <c r="W2952" i="5"/>
  <c r="X2952" i="5"/>
  <c r="AE2788" i="5"/>
  <c r="Q2849" i="5"/>
  <c r="AA2849" i="5" s="1"/>
  <c r="R2849" i="5"/>
  <c r="U2849" i="5"/>
  <c r="S2849" i="5"/>
  <c r="T2849" i="5"/>
  <c r="AC1833" i="5"/>
  <c r="AL1833" i="5" s="1"/>
  <c r="AC1702" i="5"/>
  <c r="AL1702" i="5" s="1"/>
  <c r="X2534" i="5"/>
  <c r="Y2534" i="5"/>
  <c r="V2534" i="5"/>
  <c r="Z2534" i="5" s="1"/>
  <c r="W2534" i="5"/>
  <c r="Q2299" i="5"/>
  <c r="AA2299" i="5" s="1"/>
  <c r="U2299" i="5"/>
  <c r="R2299" i="5"/>
  <c r="T2299" i="5"/>
  <c r="S2299" i="5"/>
  <c r="P2954" i="5"/>
  <c r="O2955" i="5"/>
  <c r="AI2955" i="5" s="1"/>
  <c r="AC2433" i="5"/>
  <c r="AL2433" i="5" s="1"/>
  <c r="Y2789" i="5"/>
  <c r="V2789" i="5"/>
  <c r="Z2789" i="5" s="1"/>
  <c r="W2789" i="5"/>
  <c r="X2789" i="5"/>
  <c r="Y868" i="5"/>
  <c r="V868" i="5"/>
  <c r="Z868" i="5" s="1"/>
  <c r="AB868" i="5" s="1"/>
  <c r="W868" i="5"/>
  <c r="X868" i="5"/>
  <c r="AB1431" i="5"/>
  <c r="AD1431" i="5" s="1"/>
  <c r="AN1431" i="5" s="1"/>
  <c r="Y1463" i="5"/>
  <c r="W1463" i="5"/>
  <c r="X1463" i="5"/>
  <c r="V1463" i="5"/>
  <c r="Z1463" i="5" s="1"/>
  <c r="AB1463" i="5" s="1"/>
  <c r="X392" i="5"/>
  <c r="Y392" i="5"/>
  <c r="V392" i="5"/>
  <c r="Z392" i="5" s="1"/>
  <c r="W392" i="5"/>
  <c r="Y1132" i="5"/>
  <c r="W1132" i="5"/>
  <c r="X1132" i="5"/>
  <c r="V1132" i="5"/>
  <c r="Z1132" i="5" s="1"/>
  <c r="AB1132" i="5" s="1"/>
  <c r="W573" i="5"/>
  <c r="X573" i="5"/>
  <c r="Y573" i="5"/>
  <c r="V573" i="5"/>
  <c r="Z573" i="5" s="1"/>
  <c r="AB573" i="5" s="1"/>
  <c r="X31" i="5"/>
  <c r="Y31" i="5"/>
  <c r="V31" i="5"/>
  <c r="Z31" i="5" s="1"/>
  <c r="AB31" i="5" s="1"/>
  <c r="W31" i="5"/>
  <c r="W2342" i="5"/>
  <c r="X2342" i="5"/>
  <c r="Y2342" i="5"/>
  <c r="V2342" i="5"/>
  <c r="Z2342" i="5" s="1"/>
  <c r="AB2342" i="5" s="1"/>
  <c r="AD2298" i="5"/>
  <c r="AN2298" i="5" s="1"/>
  <c r="S2234" i="5"/>
  <c r="Q2234" i="5"/>
  <c r="AA2234" i="5" s="1"/>
  <c r="T2234" i="5"/>
  <c r="U2234" i="5"/>
  <c r="R2234" i="5"/>
  <c r="P2741" i="5"/>
  <c r="O2742" i="5"/>
  <c r="AI2742" i="5" s="1"/>
  <c r="AC2633" i="5"/>
  <c r="AL2633" i="5" s="1"/>
  <c r="AD2432" i="5"/>
  <c r="AN2432" i="5" s="1"/>
  <c r="AB1834" i="5"/>
  <c r="AC1346" i="5"/>
  <c r="AL1346" i="5" s="1"/>
  <c r="Y2566" i="5"/>
  <c r="V2566" i="5"/>
  <c r="Z2566" i="5" s="1"/>
  <c r="AB2566" i="5" s="1"/>
  <c r="W2566" i="5"/>
  <c r="X2566" i="5"/>
  <c r="AD2566" i="5" s="1"/>
  <c r="AN2566" i="5" s="1"/>
  <c r="S1835" i="5"/>
  <c r="T1835" i="5"/>
  <c r="U1835" i="5"/>
  <c r="R1835" i="5"/>
  <c r="Q1835" i="5"/>
  <c r="AA1835" i="5" s="1"/>
  <c r="X1800" i="5"/>
  <c r="Y1800" i="5"/>
  <c r="V1800" i="5"/>
  <c r="Z1800" i="5" s="1"/>
  <c r="AB1800" i="5" s="1"/>
  <c r="AE1800" i="5" s="1"/>
  <c r="W1800" i="5"/>
  <c r="Q2567" i="5"/>
  <c r="AA2567" i="5" s="1"/>
  <c r="U2567" i="5"/>
  <c r="S2567" i="5"/>
  <c r="R2567" i="5"/>
  <c r="T2567" i="5"/>
  <c r="AE2196" i="5"/>
  <c r="P2791" i="5"/>
  <c r="O2792" i="5"/>
  <c r="AI2792" i="5" s="1"/>
  <c r="AC2232" i="5"/>
  <c r="AL2232" i="5" s="1"/>
  <c r="AE1702" i="5"/>
  <c r="AB2534" i="5"/>
  <c r="P2135" i="5"/>
  <c r="O2136" i="5"/>
  <c r="AI2136" i="5" s="1"/>
  <c r="AE2433" i="5"/>
  <c r="AD1752" i="5"/>
  <c r="AN1752" i="5" s="1"/>
  <c r="AB2789" i="5"/>
  <c r="Y1232" i="5"/>
  <c r="V1232" i="5"/>
  <c r="Z1232" i="5" s="1"/>
  <c r="AB1232" i="5" s="1"/>
  <c r="W1232" i="5"/>
  <c r="X1232" i="5"/>
  <c r="AB392" i="5"/>
  <c r="AB1276" i="5"/>
  <c r="AE1276" i="5" s="1"/>
  <c r="Y1276" i="5"/>
  <c r="V1276" i="5"/>
  <c r="Z1276" i="5" s="1"/>
  <c r="W1276" i="5"/>
  <c r="X1276" i="5"/>
  <c r="AD1276" i="5" s="1"/>
  <c r="AN1276" i="5" s="1"/>
  <c r="Y961" i="5"/>
  <c r="V961" i="5"/>
  <c r="Z961" i="5" s="1"/>
  <c r="AB961" i="5" s="1"/>
  <c r="W961" i="5"/>
  <c r="X961" i="5"/>
  <c r="Q2536" i="5"/>
  <c r="AA2536" i="5" s="1"/>
  <c r="R2536" i="5"/>
  <c r="U2536" i="5"/>
  <c r="S2536" i="5"/>
  <c r="T2536" i="5"/>
  <c r="AC2298" i="5"/>
  <c r="AL2298" i="5" s="1"/>
  <c r="U2434" i="5"/>
  <c r="R2434" i="5"/>
  <c r="S2434" i="5"/>
  <c r="Q2434" i="5"/>
  <c r="AA2434" i="5" s="1"/>
  <c r="T2434" i="5"/>
  <c r="AC2565" i="5"/>
  <c r="AL2565" i="5" s="1"/>
  <c r="S2740" i="5"/>
  <c r="R2740" i="5"/>
  <c r="T2740" i="5"/>
  <c r="Q2740" i="5"/>
  <c r="AA2740" i="5" s="1"/>
  <c r="U2740" i="5"/>
  <c r="X1533" i="5"/>
  <c r="Y1533" i="5"/>
  <c r="V1533" i="5"/>
  <c r="Z1533" i="5" s="1"/>
  <c r="AB1533" i="5" s="1"/>
  <c r="W1533" i="5"/>
  <c r="AB1753" i="5"/>
  <c r="AD1753" i="5" s="1"/>
  <c r="AN1753" i="5" s="1"/>
  <c r="P2344" i="5"/>
  <c r="O2345" i="5"/>
  <c r="AI2345" i="5" s="1"/>
  <c r="AC2738" i="5"/>
  <c r="AL2738" i="5" s="1"/>
  <c r="Y2739" i="5"/>
  <c r="V2739" i="5"/>
  <c r="Z2739" i="5" s="1"/>
  <c r="AB2739" i="5" s="1"/>
  <c r="W2739" i="5"/>
  <c r="X2739" i="5"/>
  <c r="V2634" i="5"/>
  <c r="Z2634" i="5" s="1"/>
  <c r="AB2634" i="5" s="1"/>
  <c r="W2634" i="5"/>
  <c r="AC2634" i="5" s="1"/>
  <c r="AL2634" i="5" s="1"/>
  <c r="X2634" i="5"/>
  <c r="Y2634" i="5"/>
  <c r="P1755" i="5"/>
  <c r="O1756" i="5"/>
  <c r="AI1756" i="5" s="1"/>
  <c r="AE2297" i="5"/>
  <c r="W2133" i="5"/>
  <c r="X2133" i="5"/>
  <c r="Y2133" i="5"/>
  <c r="V2133" i="5"/>
  <c r="Z2133" i="5" s="1"/>
  <c r="AB2133" i="5" s="1"/>
  <c r="U2790" i="5"/>
  <c r="R2790" i="5"/>
  <c r="S2790" i="5"/>
  <c r="Q2790" i="5"/>
  <c r="AA2790" i="5" s="1"/>
  <c r="T2790" i="5"/>
  <c r="O2637" i="5"/>
  <c r="AI2637" i="5" s="1"/>
  <c r="P2636" i="5"/>
  <c r="AD1833" i="5"/>
  <c r="AN1833" i="5" s="1"/>
  <c r="AE2534" i="5"/>
  <c r="O1803" i="5"/>
  <c r="AI1803" i="5" s="1"/>
  <c r="P1802" i="5"/>
  <c r="U2134" i="5"/>
  <c r="R2134" i="5"/>
  <c r="T2134" i="5"/>
  <c r="S2134" i="5"/>
  <c r="Q2134" i="5"/>
  <c r="AA2134" i="5" s="1"/>
  <c r="X2062" i="5"/>
  <c r="Y2062" i="5"/>
  <c r="V2062" i="5"/>
  <c r="Z2062" i="5" s="1"/>
  <c r="AB2062" i="5" s="1"/>
  <c r="W2062" i="5"/>
  <c r="O1536" i="5"/>
  <c r="AI1536" i="5" s="1"/>
  <c r="P1535" i="5"/>
  <c r="AC1935" i="5"/>
  <c r="AL1935" i="5" s="1"/>
  <c r="AD1935" i="5"/>
  <c r="AN1935" i="5" s="1"/>
  <c r="AE1935" i="5"/>
  <c r="R1937" i="5"/>
  <c r="S1937" i="5"/>
  <c r="T1937" i="5"/>
  <c r="Q1937" i="5"/>
  <c r="AA1937" i="5" s="1"/>
  <c r="U1937" i="5"/>
  <c r="W1936" i="5"/>
  <c r="X1936" i="5"/>
  <c r="Y1936" i="5"/>
  <c r="V1936" i="5"/>
  <c r="Z1936" i="5" s="1"/>
  <c r="AB1936" i="5" s="1"/>
  <c r="P1938" i="5"/>
  <c r="O1939" i="5"/>
  <c r="AI1939" i="5" s="1"/>
  <c r="T1432" i="5"/>
  <c r="R1432" i="5"/>
  <c r="Q1432" i="5"/>
  <c r="AA1432" i="5" s="1"/>
  <c r="U1432" i="5"/>
  <c r="S1432" i="5"/>
  <c r="U1277" i="5"/>
  <c r="R1277" i="5"/>
  <c r="S1277" i="5"/>
  <c r="T1277" i="5"/>
  <c r="Q1277" i="5"/>
  <c r="AA1277" i="5" s="1"/>
  <c r="O272" i="5"/>
  <c r="AI272" i="5" s="1"/>
  <c r="P271" i="5"/>
  <c r="U459" i="5"/>
  <c r="R459" i="5"/>
  <c r="S459" i="5"/>
  <c r="T459" i="5"/>
  <c r="Q459" i="5"/>
  <c r="AA459" i="5" s="1"/>
  <c r="O1466" i="5"/>
  <c r="AI1466" i="5" s="1"/>
  <c r="P1465" i="5"/>
  <c r="O1434" i="5"/>
  <c r="AI1434" i="5" s="1"/>
  <c r="P1433" i="5"/>
  <c r="O1279" i="5"/>
  <c r="AI1279" i="5" s="1"/>
  <c r="P1278" i="5"/>
  <c r="O964" i="5"/>
  <c r="AI964" i="5" s="1"/>
  <c r="P963" i="5"/>
  <c r="U869" i="5"/>
  <c r="S869" i="5"/>
  <c r="T869" i="5"/>
  <c r="R869" i="5"/>
  <c r="Q869" i="5"/>
  <c r="AA869" i="5" s="1"/>
  <c r="U393" i="5"/>
  <c r="S393" i="5"/>
  <c r="T393" i="5"/>
  <c r="Q393" i="5"/>
  <c r="AA393" i="5" s="1"/>
  <c r="R393" i="5"/>
  <c r="U1133" i="5"/>
  <c r="S1133" i="5"/>
  <c r="R1133" i="5"/>
  <c r="T1133" i="5"/>
  <c r="Q1133" i="5"/>
  <c r="AA1133" i="5" s="1"/>
  <c r="U792" i="5"/>
  <c r="R792" i="5"/>
  <c r="S792" i="5"/>
  <c r="T792" i="5"/>
  <c r="Q792" i="5"/>
  <c r="AA792" i="5" s="1"/>
  <c r="U962" i="5"/>
  <c r="T962" i="5"/>
  <c r="R962" i="5"/>
  <c r="S962" i="5"/>
  <c r="Q962" i="5"/>
  <c r="AA962" i="5" s="1"/>
  <c r="O461" i="5"/>
  <c r="AI461" i="5" s="1"/>
  <c r="P460" i="5"/>
  <c r="U684" i="5"/>
  <c r="R684" i="5"/>
  <c r="S684" i="5"/>
  <c r="T684" i="5"/>
  <c r="Q684" i="5"/>
  <c r="AA684" i="5" s="1"/>
  <c r="U1233" i="5"/>
  <c r="R1233" i="5"/>
  <c r="S1233" i="5"/>
  <c r="T1233" i="5"/>
  <c r="Q1233" i="5"/>
  <c r="AA1233" i="5" s="1"/>
  <c r="U574" i="5"/>
  <c r="T574" i="5"/>
  <c r="Q574" i="5"/>
  <c r="AA574" i="5" s="1"/>
  <c r="S574" i="5"/>
  <c r="R574" i="5"/>
  <c r="U32" i="5"/>
  <c r="T32" i="5"/>
  <c r="R32" i="5"/>
  <c r="S32" i="5"/>
  <c r="Q32" i="5"/>
  <c r="AA32" i="5" s="1"/>
  <c r="O871" i="5"/>
  <c r="AI871" i="5" s="1"/>
  <c r="P870" i="5"/>
  <c r="O395" i="5"/>
  <c r="AI395" i="5" s="1"/>
  <c r="P394" i="5"/>
  <c r="O1135" i="5"/>
  <c r="AI1135" i="5" s="1"/>
  <c r="P1134" i="5"/>
  <c r="O794" i="5"/>
  <c r="AI794" i="5" s="1"/>
  <c r="P793" i="5"/>
  <c r="U1032" i="5"/>
  <c r="R1032" i="5"/>
  <c r="S1032" i="5"/>
  <c r="T1032" i="5"/>
  <c r="Q1032" i="5"/>
  <c r="AA1032" i="5" s="1"/>
  <c r="U1464" i="5"/>
  <c r="T1464" i="5"/>
  <c r="R1464" i="5"/>
  <c r="Q1464" i="5"/>
  <c r="AA1464" i="5" s="1"/>
  <c r="S1464" i="5"/>
  <c r="O734" i="5"/>
  <c r="AI734" i="5" s="1"/>
  <c r="P733" i="5"/>
  <c r="O1395" i="5"/>
  <c r="AI1395" i="5" s="1"/>
  <c r="P1394" i="5"/>
  <c r="O686" i="5"/>
  <c r="AI686" i="5" s="1"/>
  <c r="P685" i="5"/>
  <c r="O1235" i="5"/>
  <c r="AI1235" i="5" s="1"/>
  <c r="P1234" i="5"/>
  <c r="U732" i="5"/>
  <c r="R732" i="5"/>
  <c r="S732" i="5"/>
  <c r="T732" i="5"/>
  <c r="Q732" i="5"/>
  <c r="AA732" i="5" s="1"/>
  <c r="O576" i="5"/>
  <c r="AI576" i="5" s="1"/>
  <c r="P575" i="5"/>
  <c r="O34" i="5"/>
  <c r="AI34" i="5" s="1"/>
  <c r="P33" i="5"/>
  <c r="U270" i="5"/>
  <c r="R270" i="5"/>
  <c r="S270" i="5"/>
  <c r="T270" i="5"/>
  <c r="Q270" i="5"/>
  <c r="AA270" i="5" s="1"/>
  <c r="U1393" i="5"/>
  <c r="R1393" i="5"/>
  <c r="Q1393" i="5"/>
  <c r="AA1393" i="5" s="1"/>
  <c r="S1393" i="5"/>
  <c r="T1393" i="5"/>
  <c r="O1034" i="5"/>
  <c r="AI1034" i="5" s="1"/>
  <c r="P1033" i="5"/>
  <c r="AD1800" i="5" l="1"/>
  <c r="AN1800" i="5" s="1"/>
  <c r="AD2342" i="5"/>
  <c r="AN2342" i="5" s="1"/>
  <c r="AE961" i="5"/>
  <c r="AE2789" i="5"/>
  <c r="AC1800" i="5"/>
  <c r="AL1800" i="5" s="1"/>
  <c r="AE2566" i="5"/>
  <c r="AE2952" i="5"/>
  <c r="AE2739" i="5"/>
  <c r="AE1533" i="5"/>
  <c r="AE269" i="5"/>
  <c r="AD269" i="5"/>
  <c r="AN269" i="5" s="1"/>
  <c r="AC269" i="5"/>
  <c r="AL269" i="5" s="1"/>
  <c r="AD458" i="5"/>
  <c r="AN458" i="5" s="1"/>
  <c r="AE458" i="5"/>
  <c r="AC458" i="5"/>
  <c r="AL458" i="5" s="1"/>
  <c r="AQ1034" i="5"/>
  <c r="AP1034" i="5"/>
  <c r="AR1033" i="5" s="1"/>
  <c r="AQ34" i="5"/>
  <c r="AP34" i="5"/>
  <c r="AR33" i="5" s="1"/>
  <c r="AP1279" i="5"/>
  <c r="AR1278" i="5" s="1"/>
  <c r="AQ1279" i="5"/>
  <c r="AQ1466" i="5"/>
  <c r="AP1466" i="5"/>
  <c r="AR1465" i="5" s="1"/>
  <c r="AP1803" i="5"/>
  <c r="AQ1803" i="5"/>
  <c r="AP2637" i="5"/>
  <c r="AQ2637" i="5"/>
  <c r="AR2636" i="5"/>
  <c r="AQ1756" i="5"/>
  <c r="AP1756" i="5"/>
  <c r="AR1755" i="5"/>
  <c r="AQ2569" i="5"/>
  <c r="AP2569" i="5"/>
  <c r="AR2568" i="5" s="1"/>
  <c r="AC731" i="5"/>
  <c r="AL731" i="5" s="1"/>
  <c r="AC683" i="5"/>
  <c r="AL683" i="5" s="1"/>
  <c r="AQ2436" i="5"/>
  <c r="AP2436" i="5"/>
  <c r="AR2435" i="5" s="1"/>
  <c r="AD1703" i="5"/>
  <c r="AN1703" i="5" s="1"/>
  <c r="AP1235" i="5"/>
  <c r="AR1234" i="5" s="1"/>
  <c r="AQ1235" i="5"/>
  <c r="AP1395" i="5"/>
  <c r="AR1394" i="5"/>
  <c r="AQ1395" i="5"/>
  <c r="AP1135" i="5"/>
  <c r="AR1134" i="5" s="1"/>
  <c r="AQ1135" i="5"/>
  <c r="AP871" i="5"/>
  <c r="AR870" i="5" s="1"/>
  <c r="AQ871" i="5"/>
  <c r="AQ1536" i="5"/>
  <c r="AP1536" i="5"/>
  <c r="AR1535" i="5" s="1"/>
  <c r="AQ2345" i="5"/>
  <c r="AP2345" i="5"/>
  <c r="AR2344" i="5" s="1"/>
  <c r="AP2136" i="5"/>
  <c r="AQ2136" i="5"/>
  <c r="AR2135" i="5"/>
  <c r="AC31" i="5"/>
  <c r="AL31" i="5" s="1"/>
  <c r="AE573" i="5"/>
  <c r="AD1132" i="5"/>
  <c r="AN1132" i="5" s="1"/>
  <c r="AC1703" i="5"/>
  <c r="AL1703" i="5" s="1"/>
  <c r="AC2197" i="5"/>
  <c r="AL2197" i="5" s="1"/>
  <c r="AQ2536" i="5"/>
  <c r="AP2536" i="5"/>
  <c r="AP576" i="5"/>
  <c r="AQ576" i="5"/>
  <c r="AR575" i="5"/>
  <c r="AP964" i="5"/>
  <c r="AR963" i="5" s="1"/>
  <c r="AQ964" i="5"/>
  <c r="AQ1434" i="5"/>
  <c r="AP1434" i="5"/>
  <c r="AR1433" i="5" s="1"/>
  <c r="AQ1939" i="5"/>
  <c r="AP1939" i="5"/>
  <c r="AR1938" i="5" s="1"/>
  <c r="AP2792" i="5"/>
  <c r="AR2791" i="5" s="1"/>
  <c r="AQ2792" i="5"/>
  <c r="AP2236" i="5"/>
  <c r="AR2235" i="5" s="1"/>
  <c r="AQ2236" i="5"/>
  <c r="AP2301" i="5"/>
  <c r="AR2300" i="5" s="1"/>
  <c r="AQ2301" i="5"/>
  <c r="AQ2065" i="5"/>
  <c r="AP2065" i="5"/>
  <c r="AR2064" i="5" s="1"/>
  <c r="AR1802" i="5"/>
  <c r="AQ686" i="5"/>
  <c r="AP686" i="5"/>
  <c r="AR686" i="5" s="1"/>
  <c r="AQ734" i="5"/>
  <c r="AP734" i="5"/>
  <c r="AR733" i="5"/>
  <c r="AQ794" i="5"/>
  <c r="AP794" i="5"/>
  <c r="AR793" i="5" s="1"/>
  <c r="AP395" i="5"/>
  <c r="AR394" i="5" s="1"/>
  <c r="AQ395" i="5"/>
  <c r="AP461" i="5"/>
  <c r="AQ461" i="5"/>
  <c r="AR460" i="5"/>
  <c r="AP272" i="5"/>
  <c r="AR271" i="5" s="1"/>
  <c r="AQ272" i="5"/>
  <c r="AD2062" i="5"/>
  <c r="AN2062" i="5" s="1"/>
  <c r="AE2133" i="5"/>
  <c r="AE2634" i="5"/>
  <c r="AD2739" i="5"/>
  <c r="AN2739" i="5" s="1"/>
  <c r="AD1533" i="5"/>
  <c r="AN1533" i="5" s="1"/>
  <c r="AC961" i="5"/>
  <c r="AL961" i="5" s="1"/>
  <c r="AC1276" i="5"/>
  <c r="AL1276" i="5" s="1"/>
  <c r="AE392" i="5"/>
  <c r="AC2534" i="5"/>
  <c r="AL2534" i="5" s="1"/>
  <c r="AQ2742" i="5"/>
  <c r="AP2742" i="5"/>
  <c r="AR2741" i="5" s="1"/>
  <c r="AP2955" i="5"/>
  <c r="AR2954" i="5" s="1"/>
  <c r="AQ2955" i="5"/>
  <c r="AP1837" i="5"/>
  <c r="AQ1837" i="5"/>
  <c r="AR1836" i="5"/>
  <c r="AP2851" i="5"/>
  <c r="AR2850" i="5" s="1"/>
  <c r="AQ2851" i="5"/>
  <c r="AE2298" i="5"/>
  <c r="AR2299" i="5"/>
  <c r="AR2063" i="5"/>
  <c r="AE2197" i="5"/>
  <c r="AR2849" i="5"/>
  <c r="AC2133" i="5"/>
  <c r="AL2133" i="5" s="1"/>
  <c r="AC1232" i="5"/>
  <c r="AL1232" i="5" s="1"/>
  <c r="AC2566" i="5"/>
  <c r="AL2566" i="5" s="1"/>
  <c r="AE2342" i="5"/>
  <c r="AC573" i="5"/>
  <c r="AL573" i="5" s="1"/>
  <c r="AD392" i="5"/>
  <c r="AN392" i="5" s="1"/>
  <c r="AC1463" i="5"/>
  <c r="AL1463" i="5" s="1"/>
  <c r="AD2789" i="5"/>
  <c r="AN2789" i="5" s="1"/>
  <c r="AC392" i="5"/>
  <c r="AL392" i="5" s="1"/>
  <c r="AE1463" i="5"/>
  <c r="AE1232" i="5"/>
  <c r="AD2433" i="5"/>
  <c r="AN2433" i="5" s="1"/>
  <c r="AD2233" i="5"/>
  <c r="AN2233" i="5" s="1"/>
  <c r="AD2848" i="5"/>
  <c r="AN2848" i="5" s="1"/>
  <c r="AD2133" i="5"/>
  <c r="AN2133" i="5" s="1"/>
  <c r="AD2634" i="5"/>
  <c r="AN2634" i="5" s="1"/>
  <c r="AC2739" i="5"/>
  <c r="AL2739" i="5" s="1"/>
  <c r="AC1533" i="5"/>
  <c r="AL1533" i="5" s="1"/>
  <c r="AD1232" i="5"/>
  <c r="AN1232" i="5" s="1"/>
  <c r="AD573" i="5"/>
  <c r="AN573" i="5" s="1"/>
  <c r="AD1463" i="5"/>
  <c r="AN1463" i="5" s="1"/>
  <c r="AE2062" i="5"/>
  <c r="AE31" i="5"/>
  <c r="AE868" i="5"/>
  <c r="AD731" i="5"/>
  <c r="AN731" i="5" s="1"/>
  <c r="AE731" i="5"/>
  <c r="AE683" i="5"/>
  <c r="AD683" i="5"/>
  <c r="AN683" i="5" s="1"/>
  <c r="AD1347" i="5"/>
  <c r="AN1347" i="5" s="1"/>
  <c r="AE1347" i="5"/>
  <c r="AD31" i="5"/>
  <c r="AN31" i="5" s="1"/>
  <c r="AD868" i="5"/>
  <c r="AN868" i="5" s="1"/>
  <c r="AE791" i="5"/>
  <c r="AC791" i="5"/>
  <c r="AL791" i="5" s="1"/>
  <c r="AD791" i="5"/>
  <c r="AN791" i="5" s="1"/>
  <c r="AD961" i="5"/>
  <c r="AN961" i="5" s="1"/>
  <c r="AE1132" i="5"/>
  <c r="AC1132" i="5"/>
  <c r="AL1132" i="5" s="1"/>
  <c r="AC868" i="5"/>
  <c r="AL868" i="5" s="1"/>
  <c r="AE1348" i="5"/>
  <c r="AC1031" i="5"/>
  <c r="AL1031" i="5" s="1"/>
  <c r="AE1031" i="5"/>
  <c r="AD1031" i="5"/>
  <c r="AN1031" i="5" s="1"/>
  <c r="AD1348" i="5"/>
  <c r="AN1348" i="5" s="1"/>
  <c r="AC1392" i="5"/>
  <c r="AL1392" i="5" s="1"/>
  <c r="AD1392" i="5"/>
  <c r="AN1392" i="5" s="1"/>
  <c r="AE1392" i="5"/>
  <c r="V1464" i="5"/>
  <c r="Z1464" i="5" s="1"/>
  <c r="W1464" i="5"/>
  <c r="X1464" i="5"/>
  <c r="Y1464" i="5"/>
  <c r="Y1233" i="5"/>
  <c r="W1233" i="5"/>
  <c r="X1233" i="5"/>
  <c r="V1233" i="5"/>
  <c r="Z1233" i="5" s="1"/>
  <c r="AB1233" i="5" s="1"/>
  <c r="Y962" i="5"/>
  <c r="V962" i="5"/>
  <c r="Z962" i="5" s="1"/>
  <c r="AB962" i="5" s="1"/>
  <c r="W962" i="5"/>
  <c r="X962" i="5"/>
  <c r="Y869" i="5"/>
  <c r="V869" i="5"/>
  <c r="Z869" i="5" s="1"/>
  <c r="AB869" i="5" s="1"/>
  <c r="W869" i="5"/>
  <c r="X869" i="5"/>
  <c r="Y1277" i="5"/>
  <c r="W1277" i="5"/>
  <c r="X1277" i="5"/>
  <c r="V1277" i="5"/>
  <c r="Z1277" i="5" s="1"/>
  <c r="AB1277" i="5" s="1"/>
  <c r="W2790" i="5"/>
  <c r="X2790" i="5"/>
  <c r="Y2790" i="5"/>
  <c r="V2790" i="5"/>
  <c r="Z2790" i="5" s="1"/>
  <c r="AB2790" i="5" s="1"/>
  <c r="R2791" i="5"/>
  <c r="T2791" i="5"/>
  <c r="S2791" i="5"/>
  <c r="Q2791" i="5"/>
  <c r="AA2791" i="5" s="1"/>
  <c r="U2791" i="5"/>
  <c r="S2741" i="5"/>
  <c r="T2741" i="5"/>
  <c r="Q2741" i="5"/>
  <c r="AA2741" i="5" s="1"/>
  <c r="R2741" i="5"/>
  <c r="U2741" i="5"/>
  <c r="AD2534" i="5"/>
  <c r="AN2534" i="5" s="1"/>
  <c r="Q2568" i="5"/>
  <c r="AA2568" i="5" s="1"/>
  <c r="R2568" i="5"/>
  <c r="U2568" i="5"/>
  <c r="S2568" i="5"/>
  <c r="T2568" i="5"/>
  <c r="P1837" i="5"/>
  <c r="O1838" i="5"/>
  <c r="AI1838" i="5" s="1"/>
  <c r="O2237" i="5"/>
  <c r="AI2237" i="5" s="1"/>
  <c r="P2236" i="5"/>
  <c r="W1754" i="5"/>
  <c r="X1754" i="5"/>
  <c r="Y1754" i="5"/>
  <c r="V1754" i="5"/>
  <c r="Z1754" i="5" s="1"/>
  <c r="AB1754" i="5" s="1"/>
  <c r="AE2848" i="5"/>
  <c r="AE1834" i="5"/>
  <c r="P2065" i="5"/>
  <c r="O2066" i="5"/>
  <c r="AI2066" i="5" s="1"/>
  <c r="Y732" i="5"/>
  <c r="V732" i="5"/>
  <c r="Z732" i="5" s="1"/>
  <c r="AB732" i="5" s="1"/>
  <c r="W732" i="5"/>
  <c r="X732" i="5"/>
  <c r="AB1464" i="5"/>
  <c r="Y1032" i="5"/>
  <c r="V1032" i="5"/>
  <c r="Z1032" i="5" s="1"/>
  <c r="AB1032" i="5" s="1"/>
  <c r="W1032" i="5"/>
  <c r="X1032" i="5"/>
  <c r="Y684" i="5"/>
  <c r="V684" i="5"/>
  <c r="Z684" i="5" s="1"/>
  <c r="AB684" i="5" s="1"/>
  <c r="AE684" i="5" s="1"/>
  <c r="W684" i="5"/>
  <c r="X684" i="5"/>
  <c r="Y792" i="5"/>
  <c r="V792" i="5"/>
  <c r="Z792" i="5" s="1"/>
  <c r="AB792" i="5" s="1"/>
  <c r="AE792" i="5" s="1"/>
  <c r="W792" i="5"/>
  <c r="X792" i="5"/>
  <c r="X459" i="5"/>
  <c r="Y459" i="5"/>
  <c r="V459" i="5"/>
  <c r="Z459" i="5" s="1"/>
  <c r="AB459" i="5" s="1"/>
  <c r="W459" i="5"/>
  <c r="AC2062" i="5"/>
  <c r="AL2062" i="5" s="1"/>
  <c r="X2134" i="5"/>
  <c r="Y2134" i="5"/>
  <c r="V2134" i="5"/>
  <c r="Z2134" i="5" s="1"/>
  <c r="AB2134" i="5" s="1"/>
  <c r="W2134" i="5"/>
  <c r="P1756" i="5"/>
  <c r="O1757" i="5"/>
  <c r="AI1757" i="5" s="1"/>
  <c r="Y2740" i="5"/>
  <c r="V2740" i="5"/>
  <c r="Z2740" i="5" s="1"/>
  <c r="W2740" i="5"/>
  <c r="X2740" i="5"/>
  <c r="AC2789" i="5"/>
  <c r="AL2789" i="5" s="1"/>
  <c r="X2849" i="5"/>
  <c r="Y2849" i="5"/>
  <c r="V2849" i="5"/>
  <c r="Z2849" i="5" s="1"/>
  <c r="W2849" i="5"/>
  <c r="AD2952" i="5"/>
  <c r="AN2952" i="5" s="1"/>
  <c r="T1836" i="5"/>
  <c r="Q1836" i="5"/>
  <c r="AA1836" i="5" s="1"/>
  <c r="U1836" i="5"/>
  <c r="S1836" i="5"/>
  <c r="R1836" i="5"/>
  <c r="AC1753" i="5"/>
  <c r="AL1753" i="5" s="1"/>
  <c r="V2063" i="5"/>
  <c r="Z2063" i="5" s="1"/>
  <c r="AB2063" i="5" s="1"/>
  <c r="W2063" i="5"/>
  <c r="X2063" i="5"/>
  <c r="Y2063" i="5"/>
  <c r="AE2063" i="5" s="1"/>
  <c r="AE1431" i="5"/>
  <c r="W1534" i="5"/>
  <c r="X1534" i="5"/>
  <c r="Y1534" i="5"/>
  <c r="V1534" i="5"/>
  <c r="Z1534" i="5" s="1"/>
  <c r="W2953" i="5"/>
  <c r="X2953" i="5"/>
  <c r="Y2953" i="5"/>
  <c r="V2953" i="5"/>
  <c r="Z2953" i="5" s="1"/>
  <c r="P2301" i="5"/>
  <c r="O2302" i="5"/>
  <c r="AI2302" i="5" s="1"/>
  <c r="U2064" i="5"/>
  <c r="R2064" i="5"/>
  <c r="T2064" i="5"/>
  <c r="S2064" i="5"/>
  <c r="Q2064" i="5"/>
  <c r="AA2064" i="5" s="1"/>
  <c r="W2535" i="5"/>
  <c r="X2535" i="5"/>
  <c r="Y2535" i="5"/>
  <c r="V2535" i="5"/>
  <c r="Z2535" i="5" s="1"/>
  <c r="P686" i="5"/>
  <c r="W574" i="5"/>
  <c r="Y574" i="5"/>
  <c r="V574" i="5"/>
  <c r="Z574" i="5" s="1"/>
  <c r="AB574" i="5" s="1"/>
  <c r="X574" i="5"/>
  <c r="Y1393" i="5"/>
  <c r="W1393" i="5"/>
  <c r="V1393" i="5"/>
  <c r="Z1393" i="5" s="1"/>
  <c r="X1393" i="5"/>
  <c r="X270" i="5"/>
  <c r="Y270" i="5"/>
  <c r="V270" i="5"/>
  <c r="Z270" i="5" s="1"/>
  <c r="AB270" i="5" s="1"/>
  <c r="W270" i="5"/>
  <c r="AC1464" i="5"/>
  <c r="AL1464" i="5" s="1"/>
  <c r="X32" i="5"/>
  <c r="Y32" i="5"/>
  <c r="V32" i="5"/>
  <c r="Z32" i="5" s="1"/>
  <c r="AB32" i="5" s="1"/>
  <c r="W32" i="5"/>
  <c r="AB1133" i="5"/>
  <c r="Y1133" i="5"/>
  <c r="W1133" i="5"/>
  <c r="V1133" i="5"/>
  <c r="Z1133" i="5" s="1"/>
  <c r="X1133" i="5"/>
  <c r="AD1133" i="5" s="1"/>
  <c r="AN1133" i="5" s="1"/>
  <c r="Y1432" i="5"/>
  <c r="W1432" i="5"/>
  <c r="X1432" i="5"/>
  <c r="V1432" i="5"/>
  <c r="Z1432" i="5" s="1"/>
  <c r="AB1432" i="5" s="1"/>
  <c r="R1535" i="5"/>
  <c r="T1535" i="5"/>
  <c r="S1535" i="5"/>
  <c r="U1535" i="5"/>
  <c r="Q1535" i="5"/>
  <c r="AA1535" i="5" s="1"/>
  <c r="Q1802" i="5"/>
  <c r="AA1802" i="5" s="1"/>
  <c r="T1802" i="5"/>
  <c r="U1802" i="5"/>
  <c r="R1802" i="5"/>
  <c r="S1802" i="5"/>
  <c r="S2636" i="5"/>
  <c r="T2636" i="5"/>
  <c r="Q2636" i="5"/>
  <c r="AA2636" i="5" s="1"/>
  <c r="R2636" i="5"/>
  <c r="U2636" i="5"/>
  <c r="S1755" i="5"/>
  <c r="R1755" i="5"/>
  <c r="T1755" i="5"/>
  <c r="Q1755" i="5"/>
  <c r="AA1755" i="5" s="1"/>
  <c r="U1755" i="5"/>
  <c r="P2345" i="5"/>
  <c r="O2346" i="5"/>
  <c r="AI2346" i="5" s="1"/>
  <c r="AB2740" i="5"/>
  <c r="AD2740" i="5" s="1"/>
  <c r="AN2740" i="5" s="1"/>
  <c r="AC1431" i="5"/>
  <c r="AL1431" i="5" s="1"/>
  <c r="P2136" i="5"/>
  <c r="O2137" i="5"/>
  <c r="AI2137" i="5" s="1"/>
  <c r="V2567" i="5"/>
  <c r="Z2567" i="5" s="1"/>
  <c r="W2567" i="5"/>
  <c r="X2567" i="5"/>
  <c r="Y2567" i="5"/>
  <c r="V2234" i="5"/>
  <c r="Z2234" i="5" s="1"/>
  <c r="AB2234" i="5" s="1"/>
  <c r="W2234" i="5"/>
  <c r="AC2234" i="5" s="1"/>
  <c r="AL2234" i="5" s="1"/>
  <c r="X2234" i="5"/>
  <c r="Y2234" i="5"/>
  <c r="AC2342" i="5"/>
  <c r="AL2342" i="5" s="1"/>
  <c r="P2955" i="5"/>
  <c r="O2956" i="5"/>
  <c r="AI2956" i="5" s="1"/>
  <c r="AC2952" i="5"/>
  <c r="AL2952" i="5" s="1"/>
  <c r="AE2233" i="5"/>
  <c r="Q2300" i="5"/>
  <c r="AA2300" i="5" s="1"/>
  <c r="U2300" i="5"/>
  <c r="S2300" i="5"/>
  <c r="R2300" i="5"/>
  <c r="T2300" i="5"/>
  <c r="W1801" i="5"/>
  <c r="X1801" i="5"/>
  <c r="Y1801" i="5"/>
  <c r="V1801" i="5"/>
  <c r="Z1801" i="5" s="1"/>
  <c r="AB1801" i="5" s="1"/>
  <c r="P2851" i="5"/>
  <c r="O2852" i="5"/>
  <c r="AI2852" i="5" s="1"/>
  <c r="AC2848" i="5"/>
  <c r="AL2848" i="5" s="1"/>
  <c r="W2343" i="5"/>
  <c r="X2343" i="5"/>
  <c r="AD2343" i="5" s="1"/>
  <c r="AN2343" i="5" s="1"/>
  <c r="Y2343" i="5"/>
  <c r="V2343" i="5"/>
  <c r="Z2343" i="5" s="1"/>
  <c r="AB2343" i="5" s="1"/>
  <c r="AD1834" i="5"/>
  <c r="AN1834" i="5" s="1"/>
  <c r="O2437" i="5"/>
  <c r="AI2437" i="5" s="1"/>
  <c r="P2436" i="5"/>
  <c r="AB2535" i="5"/>
  <c r="AB1393" i="5"/>
  <c r="AD1393" i="5" s="1"/>
  <c r="AN1393" i="5" s="1"/>
  <c r="AE1464" i="5"/>
  <c r="AE1133" i="5"/>
  <c r="X393" i="5"/>
  <c r="Y393" i="5"/>
  <c r="V393" i="5"/>
  <c r="Z393" i="5" s="1"/>
  <c r="AB393" i="5" s="1"/>
  <c r="W393" i="5"/>
  <c r="O1537" i="5"/>
  <c r="AI1537" i="5" s="1"/>
  <c r="P1536" i="5"/>
  <c r="O1804" i="5"/>
  <c r="P1803" i="5"/>
  <c r="P2637" i="5"/>
  <c r="O2638" i="5"/>
  <c r="AI2638" i="5" s="1"/>
  <c r="U2344" i="5"/>
  <c r="S2344" i="5"/>
  <c r="R2344" i="5"/>
  <c r="T2344" i="5"/>
  <c r="Q2344" i="5"/>
  <c r="AA2344" i="5" s="1"/>
  <c r="AE2740" i="5"/>
  <c r="X2434" i="5"/>
  <c r="Y2434" i="5"/>
  <c r="V2434" i="5"/>
  <c r="Z2434" i="5" s="1"/>
  <c r="AB2434" i="5" s="1"/>
  <c r="AC2434" i="5" s="1"/>
  <c r="AL2434" i="5" s="1"/>
  <c r="W2434" i="5"/>
  <c r="X2536" i="5"/>
  <c r="Y2536" i="5"/>
  <c r="V2536" i="5"/>
  <c r="Z2536" i="5" s="1"/>
  <c r="AB2536" i="5" s="1"/>
  <c r="W2536" i="5"/>
  <c r="Q2135" i="5"/>
  <c r="AA2135" i="5" s="1"/>
  <c r="U2135" i="5"/>
  <c r="S2135" i="5"/>
  <c r="R2135" i="5"/>
  <c r="T2135" i="5"/>
  <c r="P2792" i="5"/>
  <c r="O2793" i="5"/>
  <c r="AI2793" i="5" s="1"/>
  <c r="AB2567" i="5"/>
  <c r="V1835" i="5"/>
  <c r="Z1835" i="5" s="1"/>
  <c r="AB1835" i="5" s="1"/>
  <c r="W1835" i="5"/>
  <c r="Y1835" i="5"/>
  <c r="X1835" i="5"/>
  <c r="P2742" i="5"/>
  <c r="O2743" i="5"/>
  <c r="AI2743" i="5" s="1"/>
  <c r="R2954" i="5"/>
  <c r="S2954" i="5"/>
  <c r="Q2954" i="5"/>
  <c r="AA2954" i="5" s="1"/>
  <c r="T2954" i="5"/>
  <c r="U2954" i="5"/>
  <c r="Y2299" i="5"/>
  <c r="V2299" i="5"/>
  <c r="Z2299" i="5" s="1"/>
  <c r="AB2299" i="5" s="1"/>
  <c r="W2299" i="5"/>
  <c r="X2299" i="5"/>
  <c r="AB2849" i="5"/>
  <c r="O2570" i="5"/>
  <c r="AI2570" i="5" s="1"/>
  <c r="P2569" i="5"/>
  <c r="AE1753" i="5"/>
  <c r="AD2063" i="5"/>
  <c r="AN2063" i="5" s="1"/>
  <c r="U2235" i="5"/>
  <c r="R2235" i="5"/>
  <c r="T2235" i="5"/>
  <c r="S2235" i="5"/>
  <c r="Q2235" i="5"/>
  <c r="AA2235" i="5" s="1"/>
  <c r="AB1534" i="5"/>
  <c r="AE1534" i="5" s="1"/>
  <c r="AB2953" i="5"/>
  <c r="AC2953" i="5" s="1"/>
  <c r="AL2953" i="5" s="1"/>
  <c r="AC1801" i="5"/>
  <c r="AL1801" i="5" s="1"/>
  <c r="V2635" i="5"/>
  <c r="Z2635" i="5" s="1"/>
  <c r="AB2635" i="5" s="1"/>
  <c r="AE2635" i="5" s="1"/>
  <c r="W2635" i="5"/>
  <c r="X2635" i="5"/>
  <c r="AD2635" i="5" s="1"/>
  <c r="AN2635" i="5" s="1"/>
  <c r="Y2635" i="5"/>
  <c r="R2850" i="5"/>
  <c r="S2850" i="5"/>
  <c r="Q2850" i="5"/>
  <c r="AA2850" i="5" s="1"/>
  <c r="T2850" i="5"/>
  <c r="U2850" i="5"/>
  <c r="AC1834" i="5"/>
  <c r="AL1834" i="5" s="1"/>
  <c r="T2435" i="5"/>
  <c r="S2435" i="5"/>
  <c r="Q2435" i="5"/>
  <c r="AA2435" i="5" s="1"/>
  <c r="U2435" i="5"/>
  <c r="R2435" i="5"/>
  <c r="AE2535" i="5"/>
  <c r="AE1936" i="5"/>
  <c r="AD1936" i="5"/>
  <c r="AN1936" i="5" s="1"/>
  <c r="AC1936" i="5"/>
  <c r="AL1936" i="5" s="1"/>
  <c r="V1937" i="5"/>
  <c r="Z1937" i="5" s="1"/>
  <c r="AB1937" i="5" s="1"/>
  <c r="W1937" i="5"/>
  <c r="X1937" i="5"/>
  <c r="Y1937" i="5"/>
  <c r="P1939" i="5"/>
  <c r="O1940" i="5"/>
  <c r="AI1940" i="5" s="1"/>
  <c r="Q1938" i="5"/>
  <c r="AA1938" i="5" s="1"/>
  <c r="U1938" i="5"/>
  <c r="R1938" i="5"/>
  <c r="S1938" i="5"/>
  <c r="T1938" i="5"/>
  <c r="U733" i="5"/>
  <c r="S733" i="5"/>
  <c r="T733" i="5"/>
  <c r="R733" i="5"/>
  <c r="Q733" i="5"/>
  <c r="AA733" i="5" s="1"/>
  <c r="U460" i="5"/>
  <c r="R460" i="5"/>
  <c r="S460" i="5"/>
  <c r="T460" i="5"/>
  <c r="Q460" i="5"/>
  <c r="AA460" i="5" s="1"/>
  <c r="O1435" i="5"/>
  <c r="AI1435" i="5" s="1"/>
  <c r="P1434" i="5"/>
  <c r="U33" i="5"/>
  <c r="R33" i="5"/>
  <c r="S33" i="5"/>
  <c r="T33" i="5"/>
  <c r="Q33" i="5"/>
  <c r="AA33" i="5" s="1"/>
  <c r="U686" i="5"/>
  <c r="T686" i="5"/>
  <c r="Q686" i="5"/>
  <c r="AA686" i="5" s="1"/>
  <c r="R686" i="5"/>
  <c r="S686" i="5"/>
  <c r="O735" i="5"/>
  <c r="AI735" i="5" s="1"/>
  <c r="P734" i="5"/>
  <c r="O795" i="5"/>
  <c r="AI795" i="5" s="1"/>
  <c r="P794" i="5"/>
  <c r="O396" i="5"/>
  <c r="AI396" i="5" s="1"/>
  <c r="P395" i="5"/>
  <c r="O462" i="5"/>
  <c r="AI462" i="5" s="1"/>
  <c r="P461" i="5"/>
  <c r="U1278" i="5"/>
  <c r="R1278" i="5"/>
  <c r="S1278" i="5"/>
  <c r="Q1278" i="5"/>
  <c r="AA1278" i="5" s="1"/>
  <c r="T1278" i="5"/>
  <c r="U1465" i="5"/>
  <c r="R1465" i="5"/>
  <c r="S1465" i="5"/>
  <c r="T1465" i="5"/>
  <c r="Q1465" i="5"/>
  <c r="AA1465" i="5" s="1"/>
  <c r="O273" i="5"/>
  <c r="AI273" i="5" s="1"/>
  <c r="P272" i="5"/>
  <c r="U685" i="5"/>
  <c r="S685" i="5"/>
  <c r="T685" i="5"/>
  <c r="R685" i="5"/>
  <c r="Q685" i="5"/>
  <c r="AA685" i="5" s="1"/>
  <c r="U793" i="5"/>
  <c r="S793" i="5"/>
  <c r="T793" i="5"/>
  <c r="R793" i="5"/>
  <c r="Q793" i="5"/>
  <c r="AA793" i="5" s="1"/>
  <c r="O965" i="5"/>
  <c r="AI965" i="5" s="1"/>
  <c r="P964" i="5"/>
  <c r="O1035" i="5"/>
  <c r="AI1035" i="5" s="1"/>
  <c r="P1034" i="5"/>
  <c r="O35" i="5"/>
  <c r="AI35" i="5" s="1"/>
  <c r="P34" i="5"/>
  <c r="U1234" i="5"/>
  <c r="R1234" i="5"/>
  <c r="S1234" i="5"/>
  <c r="T1234" i="5"/>
  <c r="Q1234" i="5"/>
  <c r="AA1234" i="5" s="1"/>
  <c r="U1394" i="5"/>
  <c r="R1394" i="5"/>
  <c r="S1394" i="5"/>
  <c r="T1394" i="5"/>
  <c r="Q1394" i="5"/>
  <c r="AA1394" i="5" s="1"/>
  <c r="U1134" i="5"/>
  <c r="T1134" i="5"/>
  <c r="Q1134" i="5"/>
  <c r="AA1134" i="5" s="1"/>
  <c r="R1134" i="5"/>
  <c r="S1134" i="5"/>
  <c r="U870" i="5"/>
  <c r="T870" i="5"/>
  <c r="R870" i="5"/>
  <c r="Q870" i="5"/>
  <c r="AA870" i="5" s="1"/>
  <c r="S870" i="5"/>
  <c r="O1280" i="5"/>
  <c r="AI1280" i="5" s="1"/>
  <c r="P1279" i="5"/>
  <c r="O1467" i="5"/>
  <c r="AI1467" i="5" s="1"/>
  <c r="P1466" i="5"/>
  <c r="O577" i="5"/>
  <c r="AI577" i="5" s="1"/>
  <c r="P576" i="5"/>
  <c r="U394" i="5"/>
  <c r="T394" i="5"/>
  <c r="R394" i="5"/>
  <c r="S394" i="5"/>
  <c r="Q394" i="5"/>
  <c r="AA394" i="5" s="1"/>
  <c r="U271" i="5"/>
  <c r="S271" i="5"/>
  <c r="T271" i="5"/>
  <c r="R271" i="5"/>
  <c r="Q271" i="5"/>
  <c r="AA271" i="5" s="1"/>
  <c r="U1033" i="5"/>
  <c r="S1033" i="5"/>
  <c r="T1033" i="5"/>
  <c r="R1033" i="5"/>
  <c r="Q1033" i="5"/>
  <c r="AA1033" i="5" s="1"/>
  <c r="U575" i="5"/>
  <c r="R575" i="5"/>
  <c r="S575" i="5"/>
  <c r="T575" i="5"/>
  <c r="Q575" i="5"/>
  <c r="AA575" i="5" s="1"/>
  <c r="O1236" i="5"/>
  <c r="AI1236" i="5" s="1"/>
  <c r="P1235" i="5"/>
  <c r="O1396" i="5"/>
  <c r="AI1396" i="5" s="1"/>
  <c r="P1395" i="5"/>
  <c r="O1136" i="5"/>
  <c r="AI1136" i="5" s="1"/>
  <c r="P1135" i="5"/>
  <c r="O872" i="5"/>
  <c r="AI872" i="5" s="1"/>
  <c r="P871" i="5"/>
  <c r="U963" i="5"/>
  <c r="R963" i="5"/>
  <c r="S963" i="5"/>
  <c r="Q963" i="5"/>
  <c r="AA963" i="5" s="1"/>
  <c r="T963" i="5"/>
  <c r="U1433" i="5"/>
  <c r="R1433" i="5"/>
  <c r="S1433" i="5"/>
  <c r="T1433" i="5"/>
  <c r="Q1433" i="5"/>
  <c r="AA1433" i="5" s="1"/>
  <c r="AD270" i="5" l="1"/>
  <c r="AN270" i="5" s="1"/>
  <c r="AC732" i="5"/>
  <c r="AL732" i="5" s="1"/>
  <c r="AD1801" i="5"/>
  <c r="AN1801" i="5" s="1"/>
  <c r="AC1432" i="5"/>
  <c r="AL1432" i="5" s="1"/>
  <c r="AE574" i="5"/>
  <c r="AE1754" i="5"/>
  <c r="AD1754" i="5"/>
  <c r="AN1754" i="5" s="1"/>
  <c r="AQ2570" i="5"/>
  <c r="AP2570" i="5"/>
  <c r="AP1537" i="5"/>
  <c r="AR1536" i="5" s="1"/>
  <c r="AQ1537" i="5"/>
  <c r="AD2134" i="5"/>
  <c r="AN2134" i="5" s="1"/>
  <c r="AD684" i="5"/>
  <c r="AN684" i="5" s="1"/>
  <c r="AQ1838" i="5"/>
  <c r="AP1838" i="5"/>
  <c r="AR1837" i="5" s="1"/>
  <c r="AP1136" i="5"/>
  <c r="AR1135" i="5" s="1"/>
  <c r="AQ1136" i="5"/>
  <c r="AP1236" i="5"/>
  <c r="AR1235" i="5" s="1"/>
  <c r="AQ1236" i="5"/>
  <c r="AP1467" i="5"/>
  <c r="AR1466" i="5" s="1"/>
  <c r="AQ1467" i="5"/>
  <c r="AP35" i="5"/>
  <c r="AR34" i="5" s="1"/>
  <c r="AQ35" i="5"/>
  <c r="AP965" i="5"/>
  <c r="AR964" i="5" s="1"/>
  <c r="AQ965" i="5"/>
  <c r="AP273" i="5"/>
  <c r="AQ273" i="5"/>
  <c r="AR272" i="5"/>
  <c r="AQ462" i="5"/>
  <c r="AP462" i="5"/>
  <c r="AR461" i="5"/>
  <c r="AP795" i="5"/>
  <c r="AR794" i="5" s="1"/>
  <c r="AQ795" i="5"/>
  <c r="AE2567" i="5"/>
  <c r="AD1432" i="5"/>
  <c r="AN1432" i="5" s="1"/>
  <c r="AE270" i="5"/>
  <c r="AP1757" i="5"/>
  <c r="AR1756" i="5" s="1"/>
  <c r="AQ1757" i="5"/>
  <c r="AR685" i="5"/>
  <c r="AR2535" i="5"/>
  <c r="AR2536" i="5"/>
  <c r="AP2793" i="5"/>
  <c r="AR2792" i="5" s="1"/>
  <c r="AQ2793" i="5"/>
  <c r="P1804" i="5"/>
  <c r="AI1804" i="5"/>
  <c r="AP2437" i="5"/>
  <c r="AQ2437" i="5"/>
  <c r="AR2436" i="5"/>
  <c r="AQ2852" i="5"/>
  <c r="AP2852" i="5"/>
  <c r="AR2851" i="5" s="1"/>
  <c r="AQ2137" i="5"/>
  <c r="AP2137" i="5"/>
  <c r="AR2136" i="5" s="1"/>
  <c r="AQ2346" i="5"/>
  <c r="AP2346" i="5"/>
  <c r="AR2345" i="5"/>
  <c r="AQ2302" i="5"/>
  <c r="AP2302" i="5"/>
  <c r="AP2066" i="5"/>
  <c r="AR2065" i="5" s="1"/>
  <c r="AQ2066" i="5"/>
  <c r="AP872" i="5"/>
  <c r="AR872" i="5" s="1"/>
  <c r="AQ872" i="5"/>
  <c r="AP1396" i="5"/>
  <c r="AR1396" i="5" s="1"/>
  <c r="AQ1396" i="5"/>
  <c r="AP577" i="5"/>
  <c r="AR576" i="5" s="1"/>
  <c r="AQ577" i="5"/>
  <c r="AP1280" i="5"/>
  <c r="AR1279" i="5" s="1"/>
  <c r="AQ1280" i="5"/>
  <c r="AP1035" i="5"/>
  <c r="AQ1035" i="5"/>
  <c r="AR1034" i="5"/>
  <c r="AP396" i="5"/>
  <c r="AQ396" i="5"/>
  <c r="AR395" i="5"/>
  <c r="AP735" i="5"/>
  <c r="AR734" i="5" s="1"/>
  <c r="AQ735" i="5"/>
  <c r="AP1435" i="5"/>
  <c r="AR1435" i="5" s="1"/>
  <c r="AQ1435" i="5"/>
  <c r="AP1940" i="5"/>
  <c r="AR1939" i="5" s="1"/>
  <c r="AQ1940" i="5"/>
  <c r="AC2635" i="5"/>
  <c r="AL2635" i="5" s="1"/>
  <c r="AP2743" i="5"/>
  <c r="AR2742" i="5" s="1"/>
  <c r="AQ2743" i="5"/>
  <c r="AC1835" i="5"/>
  <c r="AL1835" i="5" s="1"/>
  <c r="AQ2638" i="5"/>
  <c r="AP2638" i="5"/>
  <c r="AR2637" i="5" s="1"/>
  <c r="AC2343" i="5"/>
  <c r="AL2343" i="5" s="1"/>
  <c r="AP2956" i="5"/>
  <c r="AR2955" i="5" s="1"/>
  <c r="AQ2956" i="5"/>
  <c r="AD2234" i="5"/>
  <c r="AN2234" i="5" s="1"/>
  <c r="AD574" i="5"/>
  <c r="AN574" i="5" s="1"/>
  <c r="AC2063" i="5"/>
  <c r="AL2063" i="5" s="1"/>
  <c r="AP2237" i="5"/>
  <c r="AR2236" i="5" s="1"/>
  <c r="AQ2237" i="5"/>
  <c r="AE869" i="5"/>
  <c r="AC869" i="5"/>
  <c r="AL869" i="5" s="1"/>
  <c r="AD869" i="5"/>
  <c r="AN869" i="5" s="1"/>
  <c r="AD962" i="5"/>
  <c r="AN962" i="5" s="1"/>
  <c r="AE962" i="5"/>
  <c r="AC962" i="5"/>
  <c r="AL962" i="5" s="1"/>
  <c r="AC1393" i="5"/>
  <c r="AL1393" i="5" s="1"/>
  <c r="AC2535" i="5"/>
  <c r="AL2535" i="5" s="1"/>
  <c r="AD2849" i="5"/>
  <c r="AN2849" i="5" s="1"/>
  <c r="AE2434" i="5"/>
  <c r="AE393" i="5"/>
  <c r="AD2567" i="5"/>
  <c r="AN2567" i="5" s="1"/>
  <c r="AE32" i="5"/>
  <c r="AE1393" i="5"/>
  <c r="AC684" i="5"/>
  <c r="AL684" i="5" s="1"/>
  <c r="AE732" i="5"/>
  <c r="AD393" i="5"/>
  <c r="AN393" i="5" s="1"/>
  <c r="AC2567" i="5"/>
  <c r="AL2567" i="5" s="1"/>
  <c r="AE1432" i="5"/>
  <c r="AC1133" i="5"/>
  <c r="AL1133" i="5" s="1"/>
  <c r="AD32" i="5"/>
  <c r="AN32" i="5" s="1"/>
  <c r="AC270" i="5"/>
  <c r="AL270" i="5" s="1"/>
  <c r="AC459" i="5"/>
  <c r="AL459" i="5" s="1"/>
  <c r="AC1032" i="5"/>
  <c r="AL1032" i="5" s="1"/>
  <c r="AD732" i="5"/>
  <c r="AN732" i="5" s="1"/>
  <c r="AD1464" i="5"/>
  <c r="AN1464" i="5" s="1"/>
  <c r="AE2343" i="5"/>
  <c r="AE1801" i="5"/>
  <c r="AE2234" i="5"/>
  <c r="AC32" i="5"/>
  <c r="AL32" i="5" s="1"/>
  <c r="AD1534" i="5"/>
  <c r="AN1534" i="5" s="1"/>
  <c r="AC2740" i="5"/>
  <c r="AL2740" i="5" s="1"/>
  <c r="AC1937" i="5"/>
  <c r="AL1937" i="5" s="1"/>
  <c r="AE1937" i="5"/>
  <c r="AC393" i="5"/>
  <c r="AL393" i="5" s="1"/>
  <c r="AC574" i="5"/>
  <c r="AL574" i="5" s="1"/>
  <c r="AD459" i="5"/>
  <c r="AN459" i="5" s="1"/>
  <c r="AE459" i="5"/>
  <c r="AD792" i="5"/>
  <c r="AN792" i="5" s="1"/>
  <c r="AD1032" i="5"/>
  <c r="AN1032" i="5" s="1"/>
  <c r="AE1032" i="5"/>
  <c r="AE1277" i="5"/>
  <c r="AC1277" i="5"/>
  <c r="AL1277" i="5" s="1"/>
  <c r="AD1277" i="5"/>
  <c r="AN1277" i="5" s="1"/>
  <c r="AC792" i="5"/>
  <c r="AL792" i="5" s="1"/>
  <c r="AE1233" i="5"/>
  <c r="AD1233" i="5"/>
  <c r="AN1233" i="5" s="1"/>
  <c r="AC1233" i="5"/>
  <c r="AL1233" i="5" s="1"/>
  <c r="P872" i="5"/>
  <c r="Y1433" i="5"/>
  <c r="W1433" i="5"/>
  <c r="V1433" i="5"/>
  <c r="Z1433" i="5" s="1"/>
  <c r="AB1433" i="5" s="1"/>
  <c r="X1433" i="5"/>
  <c r="X271" i="5"/>
  <c r="Y271" i="5"/>
  <c r="V271" i="5"/>
  <c r="Z271" i="5" s="1"/>
  <c r="AB271" i="5" s="1"/>
  <c r="W271" i="5"/>
  <c r="Y870" i="5"/>
  <c r="V870" i="5"/>
  <c r="Z870" i="5" s="1"/>
  <c r="W870" i="5"/>
  <c r="X870" i="5"/>
  <c r="Y686" i="5"/>
  <c r="V686" i="5"/>
  <c r="Z686" i="5" s="1"/>
  <c r="AB686" i="5" s="1"/>
  <c r="W686" i="5"/>
  <c r="X686" i="5"/>
  <c r="X460" i="5"/>
  <c r="Y460" i="5"/>
  <c r="V460" i="5"/>
  <c r="Z460" i="5" s="1"/>
  <c r="AB460" i="5" s="1"/>
  <c r="W460" i="5"/>
  <c r="AD1937" i="5"/>
  <c r="AN1937" i="5" s="1"/>
  <c r="Q2569" i="5"/>
  <c r="AA2569" i="5" s="1"/>
  <c r="T2569" i="5"/>
  <c r="U2569" i="5"/>
  <c r="R2569" i="5"/>
  <c r="S2569" i="5"/>
  <c r="AC2299" i="5"/>
  <c r="AL2299" i="5" s="1"/>
  <c r="AE1835" i="5"/>
  <c r="AC2536" i="5"/>
  <c r="AL2536" i="5" s="1"/>
  <c r="R2637" i="5"/>
  <c r="S2637" i="5"/>
  <c r="Q2637" i="5"/>
  <c r="AA2637" i="5" s="1"/>
  <c r="T2637" i="5"/>
  <c r="U2637" i="5"/>
  <c r="P1537" i="5"/>
  <c r="O1538" i="5"/>
  <c r="AI1538" i="5" s="1"/>
  <c r="S2436" i="5"/>
  <c r="R2436" i="5"/>
  <c r="T2436" i="5"/>
  <c r="Q2436" i="5"/>
  <c r="AA2436" i="5" s="1"/>
  <c r="U2436" i="5"/>
  <c r="P2137" i="5"/>
  <c r="O2138" i="5"/>
  <c r="AI2138" i="5" s="1"/>
  <c r="O2347" i="5"/>
  <c r="AI2347" i="5" s="1"/>
  <c r="P2346" i="5"/>
  <c r="AE2953" i="5"/>
  <c r="X1836" i="5"/>
  <c r="Y1836" i="5"/>
  <c r="V1836" i="5"/>
  <c r="Z1836" i="5" s="1"/>
  <c r="W1836" i="5"/>
  <c r="AC2849" i="5"/>
  <c r="AL2849" i="5" s="1"/>
  <c r="T2236" i="5"/>
  <c r="Q2236" i="5"/>
  <c r="AA2236" i="5" s="1"/>
  <c r="U2236" i="5"/>
  <c r="S2236" i="5"/>
  <c r="R2236" i="5"/>
  <c r="R1837" i="5"/>
  <c r="S1837" i="5"/>
  <c r="T1837" i="5"/>
  <c r="Q1837" i="5"/>
  <c r="AA1837" i="5" s="1"/>
  <c r="U1837" i="5"/>
  <c r="W2741" i="5"/>
  <c r="X2741" i="5"/>
  <c r="Y2741" i="5"/>
  <c r="V2741" i="5"/>
  <c r="Z2741" i="5" s="1"/>
  <c r="AC2790" i="5"/>
  <c r="AL2790" i="5" s="1"/>
  <c r="Y963" i="5"/>
  <c r="V963" i="5"/>
  <c r="Z963" i="5" s="1"/>
  <c r="AB963" i="5" s="1"/>
  <c r="W963" i="5"/>
  <c r="X963" i="5"/>
  <c r="X394" i="5"/>
  <c r="Y394" i="5"/>
  <c r="V394" i="5"/>
  <c r="Z394" i="5" s="1"/>
  <c r="AB394" i="5" s="1"/>
  <c r="W394" i="5"/>
  <c r="AB870" i="5"/>
  <c r="Y1134" i="5"/>
  <c r="V1134" i="5"/>
  <c r="Z1134" i="5" s="1"/>
  <c r="W1134" i="5"/>
  <c r="X1134" i="5"/>
  <c r="X33" i="5"/>
  <c r="Y33" i="5"/>
  <c r="V33" i="5"/>
  <c r="Z33" i="5" s="1"/>
  <c r="AB33" i="5" s="1"/>
  <c r="W33" i="5"/>
  <c r="AC33" i="5" s="1"/>
  <c r="AL33" i="5" s="1"/>
  <c r="Y733" i="5"/>
  <c r="V733" i="5"/>
  <c r="Z733" i="5" s="1"/>
  <c r="AB733" i="5" s="1"/>
  <c r="W733" i="5"/>
  <c r="X733" i="5"/>
  <c r="Y2850" i="5"/>
  <c r="V2850" i="5"/>
  <c r="Z2850" i="5" s="1"/>
  <c r="AB2850" i="5" s="1"/>
  <c r="W2850" i="5"/>
  <c r="X2850" i="5"/>
  <c r="X2235" i="5"/>
  <c r="Y2235" i="5"/>
  <c r="V2235" i="5"/>
  <c r="Z2235" i="5" s="1"/>
  <c r="AB2235" i="5" s="1"/>
  <c r="W2235" i="5"/>
  <c r="P2570" i="5"/>
  <c r="O2571" i="5"/>
  <c r="AI2571" i="5" s="1"/>
  <c r="AD2299" i="5"/>
  <c r="AN2299" i="5" s="1"/>
  <c r="P2743" i="5"/>
  <c r="O2744" i="5"/>
  <c r="AI2744" i="5" s="1"/>
  <c r="P2793" i="5"/>
  <c r="O2794" i="5"/>
  <c r="AI2794" i="5" s="1"/>
  <c r="Q1803" i="5"/>
  <c r="AA1803" i="5" s="1"/>
  <c r="U1803" i="5"/>
  <c r="R1803" i="5"/>
  <c r="T1803" i="5"/>
  <c r="S1803" i="5"/>
  <c r="O2438" i="5"/>
  <c r="AI2438" i="5" s="1"/>
  <c r="P2437" i="5"/>
  <c r="P2852" i="5"/>
  <c r="O2853" i="5"/>
  <c r="AI2853" i="5" s="1"/>
  <c r="P2956" i="5"/>
  <c r="O2957" i="5"/>
  <c r="AI2957" i="5" s="1"/>
  <c r="S2136" i="5"/>
  <c r="T2136" i="5"/>
  <c r="Q2136" i="5"/>
  <c r="AA2136" i="5" s="1"/>
  <c r="R2136" i="5"/>
  <c r="U2136" i="5"/>
  <c r="R2345" i="5"/>
  <c r="Q2345" i="5"/>
  <c r="AA2345" i="5" s="1"/>
  <c r="S2345" i="5"/>
  <c r="T2345" i="5"/>
  <c r="U2345" i="5"/>
  <c r="AD2535" i="5"/>
  <c r="AN2535" i="5" s="1"/>
  <c r="P2302" i="5"/>
  <c r="O2303" i="5"/>
  <c r="AI2303" i="5" s="1"/>
  <c r="AD2953" i="5"/>
  <c r="AN2953" i="5" s="1"/>
  <c r="AB1836" i="5"/>
  <c r="P1757" i="5"/>
  <c r="O1758" i="5"/>
  <c r="AI1758" i="5" s="1"/>
  <c r="AE2134" i="5"/>
  <c r="P2066" i="5"/>
  <c r="O2067" i="5"/>
  <c r="AI2067" i="5" s="1"/>
  <c r="AC1754" i="5"/>
  <c r="AL1754" i="5" s="1"/>
  <c r="P2237" i="5"/>
  <c r="O2238" i="5"/>
  <c r="AI2238" i="5" s="1"/>
  <c r="AD2790" i="5"/>
  <c r="AN2790" i="5" s="1"/>
  <c r="W575" i="5"/>
  <c r="V575" i="5"/>
  <c r="Z575" i="5" s="1"/>
  <c r="AB575" i="5" s="1"/>
  <c r="X575" i="5"/>
  <c r="Y575" i="5"/>
  <c r="AC870" i="5"/>
  <c r="AL870" i="5" s="1"/>
  <c r="Y1394" i="5"/>
  <c r="V1394" i="5"/>
  <c r="Z1394" i="5" s="1"/>
  <c r="AB1394" i="5" s="1"/>
  <c r="W1394" i="5"/>
  <c r="X1394" i="5"/>
  <c r="Y793" i="5"/>
  <c r="V793" i="5"/>
  <c r="Z793" i="5" s="1"/>
  <c r="AB793" i="5" s="1"/>
  <c r="AC793" i="5" s="1"/>
  <c r="AL793" i="5" s="1"/>
  <c r="W793" i="5"/>
  <c r="X793" i="5"/>
  <c r="Y1465" i="5"/>
  <c r="W1465" i="5"/>
  <c r="AC1465" i="5" s="1"/>
  <c r="AL1465" i="5" s="1"/>
  <c r="V1465" i="5"/>
  <c r="Z1465" i="5" s="1"/>
  <c r="AB1465" i="5" s="1"/>
  <c r="X1465" i="5"/>
  <c r="AD2235" i="5"/>
  <c r="AN2235" i="5" s="1"/>
  <c r="AE2299" i="5"/>
  <c r="S2742" i="5"/>
  <c r="Q2742" i="5"/>
  <c r="AA2742" i="5" s="1"/>
  <c r="T2742" i="5"/>
  <c r="U2742" i="5"/>
  <c r="R2742" i="5"/>
  <c r="AD1835" i="5"/>
  <c r="AN1835" i="5" s="1"/>
  <c r="Q2792" i="5"/>
  <c r="AA2792" i="5" s="1"/>
  <c r="U2792" i="5"/>
  <c r="S2792" i="5"/>
  <c r="R2792" i="5"/>
  <c r="T2792" i="5"/>
  <c r="W2135" i="5"/>
  <c r="X2135" i="5"/>
  <c r="Y2135" i="5"/>
  <c r="V2135" i="5"/>
  <c r="Z2135" i="5" s="1"/>
  <c r="AB2135" i="5" s="1"/>
  <c r="AE2536" i="5"/>
  <c r="X2344" i="5"/>
  <c r="Y2344" i="5"/>
  <c r="V2344" i="5"/>
  <c r="Z2344" i="5" s="1"/>
  <c r="AB2344" i="5" s="1"/>
  <c r="AD2344" i="5" s="1"/>
  <c r="AN2344" i="5" s="1"/>
  <c r="W2344" i="5"/>
  <c r="T1804" i="5"/>
  <c r="Q1804" i="5"/>
  <c r="AA1804" i="5" s="1"/>
  <c r="U1804" i="5"/>
  <c r="S1804" i="5"/>
  <c r="R1804" i="5"/>
  <c r="Q2851" i="5"/>
  <c r="AA2851" i="5" s="1"/>
  <c r="U2851" i="5"/>
  <c r="R2851" i="5"/>
  <c r="T2851" i="5"/>
  <c r="S2851" i="5"/>
  <c r="U2955" i="5"/>
  <c r="R2955" i="5"/>
  <c r="T2955" i="5"/>
  <c r="S2955" i="5"/>
  <c r="Q2955" i="5"/>
  <c r="AA2955" i="5" s="1"/>
  <c r="W1755" i="5"/>
  <c r="X1755" i="5"/>
  <c r="Y1755" i="5"/>
  <c r="V1755" i="5"/>
  <c r="Z1755" i="5" s="1"/>
  <c r="AB1755" i="5" s="1"/>
  <c r="X1802" i="5"/>
  <c r="Y1802" i="5"/>
  <c r="V1802" i="5"/>
  <c r="Z1802" i="5" s="1"/>
  <c r="AB1802" i="5" s="1"/>
  <c r="W1802" i="5"/>
  <c r="AC1802" i="5" s="1"/>
  <c r="AL1802" i="5" s="1"/>
  <c r="T2301" i="5"/>
  <c r="Q2301" i="5"/>
  <c r="AA2301" i="5" s="1"/>
  <c r="R2301" i="5"/>
  <c r="U2301" i="5"/>
  <c r="S2301" i="5"/>
  <c r="AC1534" i="5"/>
  <c r="AL1534" i="5" s="1"/>
  <c r="AE2849" i="5"/>
  <c r="R1756" i="5"/>
  <c r="U1756" i="5"/>
  <c r="S1756" i="5"/>
  <c r="T1756" i="5"/>
  <c r="Q1756" i="5"/>
  <c r="AA1756" i="5" s="1"/>
  <c r="Q2065" i="5"/>
  <c r="AA2065" i="5" s="1"/>
  <c r="U2065" i="5"/>
  <c r="S2065" i="5"/>
  <c r="R2065" i="5"/>
  <c r="T2065" i="5"/>
  <c r="AB2741" i="5"/>
  <c r="AC2741" i="5" s="1"/>
  <c r="AL2741" i="5" s="1"/>
  <c r="V2791" i="5"/>
  <c r="Z2791" i="5" s="1"/>
  <c r="W2791" i="5"/>
  <c r="X2791" i="5"/>
  <c r="Y2791" i="5"/>
  <c r="AE2790" i="5"/>
  <c r="P1396" i="5"/>
  <c r="Y1033" i="5"/>
  <c r="V1033" i="5"/>
  <c r="Z1033" i="5" s="1"/>
  <c r="AB1033" i="5" s="1"/>
  <c r="W1033" i="5"/>
  <c r="X1033" i="5"/>
  <c r="AE870" i="5"/>
  <c r="AB1134" i="5"/>
  <c r="AC1134" i="5" s="1"/>
  <c r="AL1134" i="5" s="1"/>
  <c r="Y1234" i="5"/>
  <c r="W1234" i="5"/>
  <c r="V1234" i="5"/>
  <c r="Z1234" i="5" s="1"/>
  <c r="AB1234" i="5" s="1"/>
  <c r="X1234" i="5"/>
  <c r="Y685" i="5"/>
  <c r="V685" i="5"/>
  <c r="Z685" i="5" s="1"/>
  <c r="AB685" i="5" s="1"/>
  <c r="W685" i="5"/>
  <c r="X685" i="5"/>
  <c r="Y1278" i="5"/>
  <c r="W1278" i="5"/>
  <c r="V1278" i="5"/>
  <c r="Z1278" i="5" s="1"/>
  <c r="AB1278" i="5" s="1"/>
  <c r="X1278" i="5"/>
  <c r="P1435" i="5"/>
  <c r="U1435" i="5" s="1"/>
  <c r="W2435" i="5"/>
  <c r="X2435" i="5"/>
  <c r="Y2435" i="5"/>
  <c r="V2435" i="5"/>
  <c r="Z2435" i="5" s="1"/>
  <c r="AB2435" i="5" s="1"/>
  <c r="AE2235" i="5"/>
  <c r="W2954" i="5"/>
  <c r="X2954" i="5"/>
  <c r="Y2954" i="5"/>
  <c r="V2954" i="5"/>
  <c r="Z2954" i="5" s="1"/>
  <c r="AB2954" i="5" s="1"/>
  <c r="AC2954" i="5" s="1"/>
  <c r="AL2954" i="5" s="1"/>
  <c r="AD2536" i="5"/>
  <c r="AN2536" i="5" s="1"/>
  <c r="AD2434" i="5"/>
  <c r="AN2434" i="5" s="1"/>
  <c r="O2639" i="5"/>
  <c r="AI2639" i="5" s="1"/>
  <c r="P2638" i="5"/>
  <c r="U1536" i="5"/>
  <c r="S1536" i="5"/>
  <c r="R1536" i="5"/>
  <c r="T1536" i="5"/>
  <c r="Q1536" i="5"/>
  <c r="AA1536" i="5" s="1"/>
  <c r="X2300" i="5"/>
  <c r="AD2300" i="5" s="1"/>
  <c r="AN2300" i="5" s="1"/>
  <c r="Y2300" i="5"/>
  <c r="AE2300" i="5" s="1"/>
  <c r="V2300" i="5"/>
  <c r="Z2300" i="5" s="1"/>
  <c r="AB2300" i="5" s="1"/>
  <c r="W2300" i="5"/>
  <c r="W2636" i="5"/>
  <c r="X2636" i="5"/>
  <c r="Y2636" i="5"/>
  <c r="V2636" i="5"/>
  <c r="Z2636" i="5" s="1"/>
  <c r="AB2636" i="5" s="1"/>
  <c r="AE1802" i="5"/>
  <c r="X1535" i="5"/>
  <c r="V1535" i="5"/>
  <c r="Z1535" i="5" s="1"/>
  <c r="AB1535" i="5" s="1"/>
  <c r="W1535" i="5"/>
  <c r="Y1535" i="5"/>
  <c r="AE1535" i="5" s="1"/>
  <c r="Y2064" i="5"/>
  <c r="V2064" i="5"/>
  <c r="Z2064" i="5" s="1"/>
  <c r="AB2064" i="5" s="1"/>
  <c r="W2064" i="5"/>
  <c r="X2064" i="5"/>
  <c r="AC2134" i="5"/>
  <c r="AL2134" i="5" s="1"/>
  <c r="O1839" i="5"/>
  <c r="AI1839" i="5" s="1"/>
  <c r="P1838" i="5"/>
  <c r="Y2568" i="5"/>
  <c r="V2568" i="5"/>
  <c r="Z2568" i="5" s="1"/>
  <c r="AB2568" i="5" s="1"/>
  <c r="AC2568" i="5" s="1"/>
  <c r="AL2568" i="5" s="1"/>
  <c r="W2568" i="5"/>
  <c r="X2568" i="5"/>
  <c r="AB2791" i="5"/>
  <c r="AE2791" i="5" s="1"/>
  <c r="P1940" i="5"/>
  <c r="O1941" i="5"/>
  <c r="AI1941" i="5" s="1"/>
  <c r="T1939" i="5"/>
  <c r="Q1939" i="5"/>
  <c r="AA1939" i="5" s="1"/>
  <c r="U1939" i="5"/>
  <c r="R1939" i="5"/>
  <c r="S1939" i="5"/>
  <c r="Y1938" i="5"/>
  <c r="V1938" i="5"/>
  <c r="Z1938" i="5" s="1"/>
  <c r="AB1938" i="5" s="1"/>
  <c r="W1938" i="5"/>
  <c r="X1938" i="5"/>
  <c r="U1034" i="5"/>
  <c r="T1034" i="5"/>
  <c r="R1034" i="5"/>
  <c r="S1034" i="5"/>
  <c r="Q1034" i="5"/>
  <c r="AA1034" i="5" s="1"/>
  <c r="U395" i="5"/>
  <c r="R395" i="5"/>
  <c r="S395" i="5"/>
  <c r="T395" i="5"/>
  <c r="Q395" i="5"/>
  <c r="AA395" i="5" s="1"/>
  <c r="U1434" i="5"/>
  <c r="R1434" i="5"/>
  <c r="S1434" i="5"/>
  <c r="T1434" i="5"/>
  <c r="Q1434" i="5"/>
  <c r="AA1434" i="5" s="1"/>
  <c r="U872" i="5"/>
  <c r="R872" i="5"/>
  <c r="S872" i="5"/>
  <c r="T872" i="5"/>
  <c r="Q872" i="5"/>
  <c r="AA872" i="5" s="1"/>
  <c r="U1396" i="5"/>
  <c r="T1396" i="5"/>
  <c r="R1396" i="5"/>
  <c r="S1396" i="5"/>
  <c r="Q1396" i="5"/>
  <c r="AA1396" i="5" s="1"/>
  <c r="O578" i="5"/>
  <c r="AI578" i="5" s="1"/>
  <c r="P577" i="5"/>
  <c r="O1281" i="5"/>
  <c r="AI1281" i="5" s="1"/>
  <c r="P1280" i="5"/>
  <c r="O1036" i="5"/>
  <c r="AI1036" i="5" s="1"/>
  <c r="P1035" i="5"/>
  <c r="O397" i="5"/>
  <c r="AI397" i="5" s="1"/>
  <c r="P396" i="5"/>
  <c r="O736" i="5"/>
  <c r="AI736" i="5" s="1"/>
  <c r="P735" i="5"/>
  <c r="S1435" i="5"/>
  <c r="U871" i="5"/>
  <c r="R871" i="5"/>
  <c r="S871" i="5"/>
  <c r="T871" i="5"/>
  <c r="Q871" i="5"/>
  <c r="AA871" i="5" s="1"/>
  <c r="U1279" i="5"/>
  <c r="S1279" i="5"/>
  <c r="T1279" i="5"/>
  <c r="Q1279" i="5"/>
  <c r="AA1279" i="5" s="1"/>
  <c r="R1279" i="5"/>
  <c r="U1135" i="5"/>
  <c r="R1135" i="5"/>
  <c r="S1135" i="5"/>
  <c r="T1135" i="5"/>
  <c r="Q1135" i="5"/>
  <c r="AA1135" i="5" s="1"/>
  <c r="U1466" i="5"/>
  <c r="R1466" i="5"/>
  <c r="S1466" i="5"/>
  <c r="T1466" i="5"/>
  <c r="Q1466" i="5"/>
  <c r="AA1466" i="5" s="1"/>
  <c r="U34" i="5"/>
  <c r="R34" i="5"/>
  <c r="S34" i="5"/>
  <c r="T34" i="5"/>
  <c r="Q34" i="5"/>
  <c r="AA34" i="5" s="1"/>
  <c r="U964" i="5"/>
  <c r="R964" i="5"/>
  <c r="S964" i="5"/>
  <c r="T964" i="5"/>
  <c r="Q964" i="5"/>
  <c r="AA964" i="5" s="1"/>
  <c r="U272" i="5"/>
  <c r="T272" i="5"/>
  <c r="S272" i="5"/>
  <c r="Q272" i="5"/>
  <c r="AA272" i="5" s="1"/>
  <c r="R272" i="5"/>
  <c r="U461" i="5"/>
  <c r="S461" i="5"/>
  <c r="T461" i="5"/>
  <c r="R461" i="5"/>
  <c r="Q461" i="5"/>
  <c r="AA461" i="5" s="1"/>
  <c r="U794" i="5"/>
  <c r="T794" i="5"/>
  <c r="R794" i="5"/>
  <c r="S794" i="5"/>
  <c r="Q794" i="5"/>
  <c r="AA794" i="5" s="1"/>
  <c r="U1395" i="5"/>
  <c r="S1395" i="5"/>
  <c r="T1395" i="5"/>
  <c r="R1395" i="5"/>
  <c r="Q1395" i="5"/>
  <c r="AA1395" i="5" s="1"/>
  <c r="U576" i="5"/>
  <c r="R576" i="5"/>
  <c r="S576" i="5"/>
  <c r="T576" i="5"/>
  <c r="Q576" i="5"/>
  <c r="AA576" i="5" s="1"/>
  <c r="U734" i="5"/>
  <c r="T734" i="5"/>
  <c r="Q734" i="5"/>
  <c r="AA734" i="5" s="1"/>
  <c r="R734" i="5"/>
  <c r="S734" i="5"/>
  <c r="U1235" i="5"/>
  <c r="S1235" i="5"/>
  <c r="T1235" i="5"/>
  <c r="R1235" i="5"/>
  <c r="Q1235" i="5"/>
  <c r="AA1235" i="5" s="1"/>
  <c r="O1137" i="5"/>
  <c r="AI1137" i="5" s="1"/>
  <c r="P1136" i="5"/>
  <c r="O1237" i="5"/>
  <c r="AI1237" i="5" s="1"/>
  <c r="P1236" i="5"/>
  <c r="O1468" i="5"/>
  <c r="AI1468" i="5" s="1"/>
  <c r="P1467" i="5"/>
  <c r="O36" i="5"/>
  <c r="AI36" i="5" s="1"/>
  <c r="P35" i="5"/>
  <c r="O966" i="5"/>
  <c r="AI966" i="5" s="1"/>
  <c r="P965" i="5"/>
  <c r="O274" i="5"/>
  <c r="AI274" i="5" s="1"/>
  <c r="P273" i="5"/>
  <c r="O463" i="5"/>
  <c r="AI463" i="5" s="1"/>
  <c r="P462" i="5"/>
  <c r="O796" i="5"/>
  <c r="AI796" i="5" s="1"/>
  <c r="P795" i="5"/>
  <c r="AE963" i="5" l="1"/>
  <c r="AD963" i="5"/>
  <c r="AN963" i="5" s="1"/>
  <c r="R1435" i="5"/>
  <c r="AE1278" i="5"/>
  <c r="AE1465" i="5"/>
  <c r="AR871" i="5"/>
  <c r="T1435" i="5"/>
  <c r="AE1938" i="5"/>
  <c r="AE1394" i="5"/>
  <c r="AE2850" i="5"/>
  <c r="AR1395" i="5"/>
  <c r="Q1435" i="5"/>
  <c r="AA1435" i="5" s="1"/>
  <c r="AP1137" i="5"/>
  <c r="AR1136" i="5" s="1"/>
  <c r="AQ1137" i="5"/>
  <c r="AQ274" i="5"/>
  <c r="AP274" i="5"/>
  <c r="AR273" i="5" s="1"/>
  <c r="AP36" i="5"/>
  <c r="AR35" i="5" s="1"/>
  <c r="AQ36" i="5"/>
  <c r="AP1237" i="5"/>
  <c r="AR1236" i="5" s="1"/>
  <c r="AQ1237" i="5"/>
  <c r="AP397" i="5"/>
  <c r="AR397" i="5" s="1"/>
  <c r="AQ397" i="5"/>
  <c r="AR396" i="5"/>
  <c r="AP1281" i="5"/>
  <c r="AR1280" i="5" s="1"/>
  <c r="AQ1281" i="5"/>
  <c r="AC2064" i="5"/>
  <c r="AL2064" i="5" s="1"/>
  <c r="AC1535" i="5"/>
  <c r="AL1535" i="5" s="1"/>
  <c r="AC2300" i="5"/>
  <c r="AL2300" i="5" s="1"/>
  <c r="AP2853" i="5"/>
  <c r="AQ2853" i="5"/>
  <c r="AR2852" i="5"/>
  <c r="AQ2138" i="5"/>
  <c r="AP2138" i="5"/>
  <c r="AR2137" i="5"/>
  <c r="AP1468" i="5"/>
  <c r="AR1467" i="5" s="1"/>
  <c r="AQ1468" i="5"/>
  <c r="AP796" i="5"/>
  <c r="AR795" i="5" s="1"/>
  <c r="AQ796" i="5"/>
  <c r="AP1941" i="5"/>
  <c r="AR1940" i="5" s="1"/>
  <c r="AQ1941" i="5"/>
  <c r="AP1839" i="5"/>
  <c r="AR1838" i="5" s="1"/>
  <c r="AQ1839" i="5"/>
  <c r="AQ1758" i="5"/>
  <c r="AP1758" i="5"/>
  <c r="AR1757" i="5"/>
  <c r="AP2303" i="5"/>
  <c r="AR2302" i="5" s="1"/>
  <c r="AQ2303" i="5"/>
  <c r="AQ2794" i="5"/>
  <c r="AP2794" i="5"/>
  <c r="AR2793" i="5" s="1"/>
  <c r="AR1434" i="5"/>
  <c r="AQ1804" i="5"/>
  <c r="AP1804" i="5"/>
  <c r="AR1804" i="5" s="1"/>
  <c r="AP966" i="5"/>
  <c r="AR965" i="5" s="1"/>
  <c r="AQ966" i="5"/>
  <c r="AP736" i="5"/>
  <c r="AR735" i="5" s="1"/>
  <c r="AQ736" i="5"/>
  <c r="AP1036" i="5"/>
  <c r="AR1035" i="5" s="1"/>
  <c r="AQ1036" i="5"/>
  <c r="AQ578" i="5"/>
  <c r="AP578" i="5"/>
  <c r="AR577" i="5" s="1"/>
  <c r="AP2639" i="5"/>
  <c r="AQ2639" i="5"/>
  <c r="AP2067" i="5"/>
  <c r="AQ2067" i="5"/>
  <c r="AP2957" i="5"/>
  <c r="AR2956" i="5" s="1"/>
  <c r="AQ2957" i="5"/>
  <c r="AP2571" i="5"/>
  <c r="AR2570" i="5" s="1"/>
  <c r="AQ2571" i="5"/>
  <c r="AR2066" i="5"/>
  <c r="AP463" i="5"/>
  <c r="AR462" i="5" s="1"/>
  <c r="AQ463" i="5"/>
  <c r="AQ2238" i="5"/>
  <c r="AR2237" i="5"/>
  <c r="AP2238" i="5"/>
  <c r="AQ2438" i="5"/>
  <c r="AP2438" i="5"/>
  <c r="AR2437" i="5" s="1"/>
  <c r="AP2744" i="5"/>
  <c r="AR2743" i="5" s="1"/>
  <c r="AQ2744" i="5"/>
  <c r="AP2347" i="5"/>
  <c r="AR2346" i="5" s="1"/>
  <c r="AQ2347" i="5"/>
  <c r="AP1538" i="5"/>
  <c r="AQ1538" i="5"/>
  <c r="AR2638" i="5"/>
  <c r="AR2301" i="5"/>
  <c r="AR2569" i="5"/>
  <c r="AC733" i="5"/>
  <c r="AL733" i="5" s="1"/>
  <c r="AE733" i="5"/>
  <c r="AE2064" i="5"/>
  <c r="AD1234" i="5"/>
  <c r="AN1234" i="5" s="1"/>
  <c r="AC1033" i="5"/>
  <c r="AL1033" i="5" s="1"/>
  <c r="AD1802" i="5"/>
  <c r="AN1802" i="5" s="1"/>
  <c r="AC1755" i="5"/>
  <c r="AL1755" i="5" s="1"/>
  <c r="AC2135" i="5"/>
  <c r="AL2135" i="5" s="1"/>
  <c r="AC2850" i="5"/>
  <c r="AL2850" i="5" s="1"/>
  <c r="AD1134" i="5"/>
  <c r="AN1134" i="5" s="1"/>
  <c r="AE2568" i="5"/>
  <c r="AE2954" i="5"/>
  <c r="AC1278" i="5"/>
  <c r="AL1278" i="5" s="1"/>
  <c r="AC1234" i="5"/>
  <c r="AL1234" i="5" s="1"/>
  <c r="AE1033" i="5"/>
  <c r="AE1755" i="5"/>
  <c r="AC963" i="5"/>
  <c r="AL963" i="5" s="1"/>
  <c r="AD2636" i="5"/>
  <c r="AN2636" i="5" s="1"/>
  <c r="AD2954" i="5"/>
  <c r="AN2954" i="5" s="1"/>
  <c r="AE685" i="5"/>
  <c r="AE1234" i="5"/>
  <c r="AD1033" i="5"/>
  <c r="AN1033" i="5" s="1"/>
  <c r="AD1755" i="5"/>
  <c r="AN1755" i="5" s="1"/>
  <c r="AD1465" i="5"/>
  <c r="AN1465" i="5" s="1"/>
  <c r="AD793" i="5"/>
  <c r="AN793" i="5" s="1"/>
  <c r="AD1394" i="5"/>
  <c r="AN1394" i="5" s="1"/>
  <c r="AC575" i="5"/>
  <c r="AL575" i="5" s="1"/>
  <c r="AC2235" i="5"/>
  <c r="AL2235" i="5" s="1"/>
  <c r="AD2850" i="5"/>
  <c r="AN2850" i="5" s="1"/>
  <c r="AD733" i="5"/>
  <c r="AN733" i="5" s="1"/>
  <c r="AE1134" i="5"/>
  <c r="AE394" i="5"/>
  <c r="AD686" i="5"/>
  <c r="AN686" i="5" s="1"/>
  <c r="AD870" i="5"/>
  <c r="AN870" i="5" s="1"/>
  <c r="AD2435" i="5"/>
  <c r="AN2435" i="5" s="1"/>
  <c r="AD1278" i="5"/>
  <c r="AN1278" i="5" s="1"/>
  <c r="AD685" i="5"/>
  <c r="AN685" i="5" s="1"/>
  <c r="AC1394" i="5"/>
  <c r="AL1394" i="5" s="1"/>
  <c r="AE575" i="5"/>
  <c r="AD460" i="5"/>
  <c r="AN460" i="5" s="1"/>
  <c r="AE460" i="5"/>
  <c r="AC460" i="5"/>
  <c r="AL460" i="5" s="1"/>
  <c r="AD271" i="5"/>
  <c r="AN271" i="5" s="1"/>
  <c r="AC271" i="5"/>
  <c r="AL271" i="5" s="1"/>
  <c r="AE271" i="5"/>
  <c r="AE1433" i="5"/>
  <c r="AD1433" i="5"/>
  <c r="AN1433" i="5" s="1"/>
  <c r="AC2435" i="5"/>
  <c r="AL2435" i="5" s="1"/>
  <c r="AC685" i="5"/>
  <c r="AL685" i="5" s="1"/>
  <c r="AD575" i="5"/>
  <c r="AN575" i="5" s="1"/>
  <c r="AD33" i="5"/>
  <c r="AN33" i="5" s="1"/>
  <c r="AE33" i="5"/>
  <c r="AC686" i="5"/>
  <c r="AL686" i="5" s="1"/>
  <c r="AE686" i="5"/>
  <c r="AC1433" i="5"/>
  <c r="AL1433" i="5" s="1"/>
  <c r="AE793" i="5"/>
  <c r="AC394" i="5"/>
  <c r="AL394" i="5" s="1"/>
  <c r="AD394" i="5"/>
  <c r="AN394" i="5" s="1"/>
  <c r="Y794" i="5"/>
  <c r="V794" i="5"/>
  <c r="Z794" i="5" s="1"/>
  <c r="W794" i="5"/>
  <c r="X794" i="5"/>
  <c r="Y871" i="5"/>
  <c r="V871" i="5"/>
  <c r="Z871" i="5" s="1"/>
  <c r="AB871" i="5" s="1"/>
  <c r="W871" i="5"/>
  <c r="X871" i="5"/>
  <c r="Y1396" i="5"/>
  <c r="W1396" i="5"/>
  <c r="X1396" i="5"/>
  <c r="V1396" i="5"/>
  <c r="Z1396" i="5" s="1"/>
  <c r="AB1396" i="5" s="1"/>
  <c r="Y1034" i="5"/>
  <c r="V1034" i="5"/>
  <c r="Z1034" i="5" s="1"/>
  <c r="AB1034" i="5" s="1"/>
  <c r="W1034" i="5"/>
  <c r="X1034" i="5"/>
  <c r="AD1535" i="5"/>
  <c r="AN1535" i="5" s="1"/>
  <c r="AE2636" i="5"/>
  <c r="Q2638" i="5"/>
  <c r="AA2638" i="5" s="1"/>
  <c r="U2638" i="5"/>
  <c r="R2638" i="5"/>
  <c r="T2638" i="5"/>
  <c r="S2638" i="5"/>
  <c r="AE2435" i="5"/>
  <c r="AD2791" i="5"/>
  <c r="AN2791" i="5" s="1"/>
  <c r="V1756" i="5"/>
  <c r="Z1756" i="5" s="1"/>
  <c r="W1756" i="5"/>
  <c r="X1756" i="5"/>
  <c r="Y1756" i="5"/>
  <c r="AE2135" i="5"/>
  <c r="P1758" i="5"/>
  <c r="O1759" i="5"/>
  <c r="AI1759" i="5" s="1"/>
  <c r="P2303" i="5"/>
  <c r="O2304" i="5"/>
  <c r="U2956" i="5"/>
  <c r="S2956" i="5"/>
  <c r="R2956" i="5"/>
  <c r="T2956" i="5"/>
  <c r="Q2956" i="5"/>
  <c r="AA2956" i="5" s="1"/>
  <c r="R2437" i="5"/>
  <c r="U2437" i="5"/>
  <c r="S2437" i="5"/>
  <c r="T2437" i="5"/>
  <c r="Q2437" i="5"/>
  <c r="AA2437" i="5" s="1"/>
  <c r="S2793" i="5"/>
  <c r="T2793" i="5"/>
  <c r="Q2793" i="5"/>
  <c r="AA2793" i="5" s="1"/>
  <c r="R2793" i="5"/>
  <c r="U2793" i="5"/>
  <c r="P2571" i="5"/>
  <c r="O2572" i="5"/>
  <c r="AI2572" i="5" s="1"/>
  <c r="AD2741" i="5"/>
  <c r="AN2741" i="5" s="1"/>
  <c r="AD1836" i="5"/>
  <c r="AN1836" i="5" s="1"/>
  <c r="O2348" i="5"/>
  <c r="AI2348" i="5" s="1"/>
  <c r="P2347" i="5"/>
  <c r="Y2436" i="5"/>
  <c r="V2436" i="5"/>
  <c r="Z2436" i="5" s="1"/>
  <c r="AB2436" i="5" s="1"/>
  <c r="W2436" i="5"/>
  <c r="X2436" i="5"/>
  <c r="Y1235" i="5"/>
  <c r="V1235" i="5"/>
  <c r="Z1235" i="5" s="1"/>
  <c r="AB1235" i="5" s="1"/>
  <c r="W1235" i="5"/>
  <c r="X1235" i="5"/>
  <c r="AB794" i="5"/>
  <c r="AD794" i="5" s="1"/>
  <c r="AN794" i="5" s="1"/>
  <c r="X34" i="5"/>
  <c r="Y34" i="5"/>
  <c r="V34" i="5"/>
  <c r="Z34" i="5" s="1"/>
  <c r="AB34" i="5" s="1"/>
  <c r="W34" i="5"/>
  <c r="Y734" i="5"/>
  <c r="V734" i="5"/>
  <c r="Z734" i="5" s="1"/>
  <c r="AB734" i="5" s="1"/>
  <c r="AC734" i="5" s="1"/>
  <c r="AL734" i="5" s="1"/>
  <c r="W734" i="5"/>
  <c r="X734" i="5"/>
  <c r="X461" i="5"/>
  <c r="Y461" i="5"/>
  <c r="V461" i="5"/>
  <c r="Z461" i="5" s="1"/>
  <c r="AB461" i="5" s="1"/>
  <c r="W461" i="5"/>
  <c r="W1466" i="5"/>
  <c r="X1466" i="5"/>
  <c r="Y1466" i="5"/>
  <c r="V1466" i="5"/>
  <c r="Z1466" i="5" s="1"/>
  <c r="AB1466" i="5" s="1"/>
  <c r="Y1435" i="5"/>
  <c r="V1435" i="5"/>
  <c r="Z1435" i="5" s="1"/>
  <c r="AB1435" i="5" s="1"/>
  <c r="AE1435" i="5" s="1"/>
  <c r="W1435" i="5"/>
  <c r="X1435" i="5"/>
  <c r="P397" i="5"/>
  <c r="Y872" i="5"/>
  <c r="V872" i="5"/>
  <c r="Z872" i="5" s="1"/>
  <c r="AB872" i="5" s="1"/>
  <c r="W872" i="5"/>
  <c r="X872" i="5"/>
  <c r="AE2741" i="5"/>
  <c r="AD2064" i="5"/>
  <c r="AN2064" i="5" s="1"/>
  <c r="O2640" i="5"/>
  <c r="AI2640" i="5" s="1"/>
  <c r="P2639" i="5"/>
  <c r="AB1756" i="5"/>
  <c r="Y2301" i="5"/>
  <c r="V2301" i="5"/>
  <c r="Z2301" i="5" s="1"/>
  <c r="AB2301" i="5" s="1"/>
  <c r="W2301" i="5"/>
  <c r="X2301" i="5"/>
  <c r="V2955" i="5"/>
  <c r="Z2955" i="5" s="1"/>
  <c r="AB2955" i="5" s="1"/>
  <c r="W2955" i="5"/>
  <c r="X2955" i="5"/>
  <c r="Y2955" i="5"/>
  <c r="AC2344" i="5"/>
  <c r="AL2344" i="5" s="1"/>
  <c r="AD2135" i="5"/>
  <c r="AN2135" i="5" s="1"/>
  <c r="O2068" i="5"/>
  <c r="AI2068" i="5" s="1"/>
  <c r="P2067" i="5"/>
  <c r="R1757" i="5"/>
  <c r="S1757" i="5"/>
  <c r="Q1757" i="5"/>
  <c r="AA1757" i="5" s="1"/>
  <c r="T1757" i="5"/>
  <c r="U1757" i="5"/>
  <c r="S2302" i="5"/>
  <c r="Q2302" i="5"/>
  <c r="AA2302" i="5" s="1"/>
  <c r="T2302" i="5"/>
  <c r="U2302" i="5"/>
  <c r="R2302" i="5"/>
  <c r="X2345" i="5"/>
  <c r="Y2345" i="5"/>
  <c r="AE2345" i="5" s="1"/>
  <c r="V2345" i="5"/>
  <c r="Z2345" i="5" s="1"/>
  <c r="AB2345" i="5" s="1"/>
  <c r="W2345" i="5"/>
  <c r="O2439" i="5"/>
  <c r="AI2439" i="5" s="1"/>
  <c r="P2438" i="5"/>
  <c r="X1803" i="5"/>
  <c r="Y1803" i="5"/>
  <c r="V1803" i="5"/>
  <c r="Z1803" i="5" s="1"/>
  <c r="AB1803" i="5" s="1"/>
  <c r="W1803" i="5"/>
  <c r="P2744" i="5"/>
  <c r="O2745" i="5"/>
  <c r="AI2745" i="5" s="1"/>
  <c r="R2570" i="5"/>
  <c r="T2570" i="5"/>
  <c r="S2570" i="5"/>
  <c r="Q2570" i="5"/>
  <c r="AA2570" i="5" s="1"/>
  <c r="U2570" i="5"/>
  <c r="V2236" i="5"/>
  <c r="Z2236" i="5" s="1"/>
  <c r="W2236" i="5"/>
  <c r="X2236" i="5"/>
  <c r="Y2236" i="5"/>
  <c r="AC1836" i="5"/>
  <c r="AL1836" i="5" s="1"/>
  <c r="P2138" i="5"/>
  <c r="O2139" i="5"/>
  <c r="AI2139" i="5" s="1"/>
  <c r="O1539" i="5"/>
  <c r="AI1539" i="5" s="1"/>
  <c r="P1538" i="5"/>
  <c r="W576" i="5"/>
  <c r="V576" i="5"/>
  <c r="Z576" i="5" s="1"/>
  <c r="AB576" i="5" s="1"/>
  <c r="X576" i="5"/>
  <c r="Y576" i="5"/>
  <c r="X272" i="5"/>
  <c r="Y272" i="5"/>
  <c r="V272" i="5"/>
  <c r="Z272" i="5" s="1"/>
  <c r="W272" i="5"/>
  <c r="Y1135" i="5"/>
  <c r="V1135" i="5"/>
  <c r="Z1135" i="5" s="1"/>
  <c r="AB1135" i="5" s="1"/>
  <c r="W1135" i="5"/>
  <c r="X1135" i="5"/>
  <c r="Y1434" i="5"/>
  <c r="V1434" i="5"/>
  <c r="Z1434" i="5" s="1"/>
  <c r="AB1434" i="5" s="1"/>
  <c r="AE1434" i="5" s="1"/>
  <c r="W1434" i="5"/>
  <c r="X1434" i="5"/>
  <c r="AD1938" i="5"/>
  <c r="AN1938" i="5" s="1"/>
  <c r="AD2568" i="5"/>
  <c r="AN2568" i="5" s="1"/>
  <c r="R1838" i="5"/>
  <c r="S1838" i="5"/>
  <c r="Q1838" i="5"/>
  <c r="AA1838" i="5" s="1"/>
  <c r="T1838" i="5"/>
  <c r="U1838" i="5"/>
  <c r="AC2636" i="5"/>
  <c r="AL2636" i="5" s="1"/>
  <c r="AC2791" i="5"/>
  <c r="AL2791" i="5" s="1"/>
  <c r="W2851" i="5"/>
  <c r="X2851" i="5"/>
  <c r="Y2851" i="5"/>
  <c r="V2851" i="5"/>
  <c r="Z2851" i="5" s="1"/>
  <c r="V1804" i="5"/>
  <c r="Z1804" i="5" s="1"/>
  <c r="AB1804" i="5" s="1"/>
  <c r="W1804" i="5"/>
  <c r="X1804" i="5"/>
  <c r="Y1804" i="5"/>
  <c r="V2792" i="5"/>
  <c r="Z2792" i="5" s="1"/>
  <c r="AB2792" i="5" s="1"/>
  <c r="W2792" i="5"/>
  <c r="X2792" i="5"/>
  <c r="Y2792" i="5"/>
  <c r="Y2742" i="5"/>
  <c r="V2742" i="5"/>
  <c r="Z2742" i="5" s="1"/>
  <c r="AB2742" i="5" s="1"/>
  <c r="W2742" i="5"/>
  <c r="X2742" i="5"/>
  <c r="P2238" i="5"/>
  <c r="O2239" i="5"/>
  <c r="AI2239" i="5" s="1"/>
  <c r="S2066" i="5"/>
  <c r="T2066" i="5"/>
  <c r="U2066" i="5"/>
  <c r="R2066" i="5"/>
  <c r="Q2066" i="5"/>
  <c r="AA2066" i="5" s="1"/>
  <c r="Y2136" i="5"/>
  <c r="V2136" i="5"/>
  <c r="Z2136" i="5" s="1"/>
  <c r="AB2136" i="5" s="1"/>
  <c r="W2136" i="5"/>
  <c r="X2136" i="5"/>
  <c r="O2854" i="5"/>
  <c r="AI2854" i="5" s="1"/>
  <c r="P2853" i="5"/>
  <c r="AD1803" i="5"/>
  <c r="AN1803" i="5" s="1"/>
  <c r="R2743" i="5"/>
  <c r="T2743" i="5"/>
  <c r="S2743" i="5"/>
  <c r="Q2743" i="5"/>
  <c r="AA2743" i="5" s="1"/>
  <c r="U2743" i="5"/>
  <c r="Y1837" i="5"/>
  <c r="V1837" i="5"/>
  <c r="Z1837" i="5" s="1"/>
  <c r="AB1837" i="5" s="1"/>
  <c r="AE1837" i="5" s="1"/>
  <c r="W1837" i="5"/>
  <c r="X1837" i="5"/>
  <c r="AB2236" i="5"/>
  <c r="R2137" i="5"/>
  <c r="S2137" i="5"/>
  <c r="Q2137" i="5"/>
  <c r="AA2137" i="5" s="1"/>
  <c r="T2137" i="5"/>
  <c r="U2137" i="5"/>
  <c r="AE2436" i="5"/>
  <c r="U1537" i="5"/>
  <c r="R1537" i="5"/>
  <c r="Q1537" i="5"/>
  <c r="AA1537" i="5" s="1"/>
  <c r="S1537" i="5"/>
  <c r="T1537" i="5"/>
  <c r="Y1395" i="5"/>
  <c r="V1395" i="5"/>
  <c r="Z1395" i="5" s="1"/>
  <c r="AB1395" i="5" s="1"/>
  <c r="AD1395" i="5" s="1"/>
  <c r="AN1395" i="5" s="1"/>
  <c r="W1395" i="5"/>
  <c r="X1395" i="5"/>
  <c r="AE794" i="5"/>
  <c r="AB272" i="5"/>
  <c r="Y964" i="5"/>
  <c r="V964" i="5"/>
  <c r="Z964" i="5" s="1"/>
  <c r="AB964" i="5" s="1"/>
  <c r="W964" i="5"/>
  <c r="X964" i="5"/>
  <c r="Y1279" i="5"/>
  <c r="W1279" i="5"/>
  <c r="X1279" i="5"/>
  <c r="V1279" i="5"/>
  <c r="Z1279" i="5" s="1"/>
  <c r="AB1279" i="5" s="1"/>
  <c r="AD1279" i="5" s="1"/>
  <c r="AN1279" i="5" s="1"/>
  <c r="X395" i="5"/>
  <c r="Y395" i="5"/>
  <c r="V395" i="5"/>
  <c r="Z395" i="5" s="1"/>
  <c r="AB395" i="5" s="1"/>
  <c r="W395" i="5"/>
  <c r="AC1938" i="5"/>
  <c r="AL1938" i="5" s="1"/>
  <c r="P1839" i="5"/>
  <c r="O1840" i="5"/>
  <c r="AI1840" i="5" s="1"/>
  <c r="X1536" i="5"/>
  <c r="Y1536" i="5"/>
  <c r="V1536" i="5"/>
  <c r="Z1536" i="5" s="1"/>
  <c r="AB1536" i="5" s="1"/>
  <c r="AE1536" i="5" s="1"/>
  <c r="W1536" i="5"/>
  <c r="Y2065" i="5"/>
  <c r="V2065" i="5"/>
  <c r="Z2065" i="5" s="1"/>
  <c r="AB2065" i="5" s="1"/>
  <c r="W2065" i="5"/>
  <c r="AC2065" i="5" s="1"/>
  <c r="AL2065" i="5" s="1"/>
  <c r="X2065" i="5"/>
  <c r="AD2065" i="5" s="1"/>
  <c r="AN2065" i="5" s="1"/>
  <c r="AB2851" i="5"/>
  <c r="AE2344" i="5"/>
  <c r="T2237" i="5"/>
  <c r="Q2237" i="5"/>
  <c r="AA2237" i="5" s="1"/>
  <c r="R2237" i="5"/>
  <c r="U2237" i="5"/>
  <c r="S2237" i="5"/>
  <c r="AD2345" i="5"/>
  <c r="AN2345" i="5" s="1"/>
  <c r="P2957" i="5"/>
  <c r="O2958" i="5"/>
  <c r="AI2958" i="5" s="1"/>
  <c r="S2852" i="5"/>
  <c r="R2852" i="5"/>
  <c r="T2852" i="5"/>
  <c r="Q2852" i="5"/>
  <c r="AA2852" i="5" s="1"/>
  <c r="U2852" i="5"/>
  <c r="P2794" i="5"/>
  <c r="O2795" i="5"/>
  <c r="AI2795" i="5" s="1"/>
  <c r="AE1836" i="5"/>
  <c r="U2346" i="5"/>
  <c r="R2346" i="5"/>
  <c r="S2346" i="5"/>
  <c r="Q2346" i="5"/>
  <c r="AA2346" i="5" s="1"/>
  <c r="T2346" i="5"/>
  <c r="AC2436" i="5"/>
  <c r="AL2436" i="5" s="1"/>
  <c r="V2637" i="5"/>
  <c r="Z2637" i="5" s="1"/>
  <c r="AB2637" i="5" s="1"/>
  <c r="W2637" i="5"/>
  <c r="X2637" i="5"/>
  <c r="Y2637" i="5"/>
  <c r="Y2569" i="5"/>
  <c r="V2569" i="5"/>
  <c r="Z2569" i="5" s="1"/>
  <c r="AB2569" i="5" s="1"/>
  <c r="W2569" i="5"/>
  <c r="X2569" i="5"/>
  <c r="P1941" i="5"/>
  <c r="O1942" i="5"/>
  <c r="AI1942" i="5" s="1"/>
  <c r="X1939" i="5"/>
  <c r="Y1939" i="5"/>
  <c r="V1939" i="5"/>
  <c r="Z1939" i="5" s="1"/>
  <c r="AB1939" i="5" s="1"/>
  <c r="W1939" i="5"/>
  <c r="S1940" i="5"/>
  <c r="T1940" i="5"/>
  <c r="Q1940" i="5"/>
  <c r="AA1940" i="5" s="1"/>
  <c r="U1940" i="5"/>
  <c r="R1940" i="5"/>
  <c r="O37" i="5"/>
  <c r="AI37" i="5" s="1"/>
  <c r="P36" i="5"/>
  <c r="U397" i="5"/>
  <c r="S397" i="5"/>
  <c r="T397" i="5"/>
  <c r="R397" i="5"/>
  <c r="Q397" i="5"/>
  <c r="AA397" i="5" s="1"/>
  <c r="U462" i="5"/>
  <c r="T462" i="5"/>
  <c r="R462" i="5"/>
  <c r="Q462" i="5"/>
  <c r="AA462" i="5" s="1"/>
  <c r="S462" i="5"/>
  <c r="U965" i="5"/>
  <c r="S965" i="5"/>
  <c r="T965" i="5"/>
  <c r="R965" i="5"/>
  <c r="Q965" i="5"/>
  <c r="AA965" i="5" s="1"/>
  <c r="U1467" i="5"/>
  <c r="S1467" i="5"/>
  <c r="T1467" i="5"/>
  <c r="R1467" i="5"/>
  <c r="Q1467" i="5"/>
  <c r="AA1467" i="5" s="1"/>
  <c r="U1136" i="5"/>
  <c r="R1136" i="5"/>
  <c r="T1136" i="5"/>
  <c r="S1136" i="5"/>
  <c r="Q1136" i="5"/>
  <c r="AA1136" i="5" s="1"/>
  <c r="U735" i="5"/>
  <c r="R735" i="5"/>
  <c r="S735" i="5"/>
  <c r="T735" i="5"/>
  <c r="Q735" i="5"/>
  <c r="AA735" i="5" s="1"/>
  <c r="R1035" i="5"/>
  <c r="U1035" i="5"/>
  <c r="S1035" i="5"/>
  <c r="T1035" i="5"/>
  <c r="Q1035" i="5"/>
  <c r="AA1035" i="5" s="1"/>
  <c r="U577" i="5"/>
  <c r="S577" i="5"/>
  <c r="T577" i="5"/>
  <c r="Q577" i="5"/>
  <c r="AA577" i="5" s="1"/>
  <c r="R577" i="5"/>
  <c r="O797" i="5"/>
  <c r="AI797" i="5" s="1"/>
  <c r="P796" i="5"/>
  <c r="O1238" i="5"/>
  <c r="AI1238" i="5" s="1"/>
  <c r="P1237" i="5"/>
  <c r="O1282" i="5"/>
  <c r="AI1282" i="5" s="1"/>
  <c r="P1281" i="5"/>
  <c r="O464" i="5"/>
  <c r="AI464" i="5" s="1"/>
  <c r="P463" i="5"/>
  <c r="O967" i="5"/>
  <c r="AI967" i="5" s="1"/>
  <c r="P966" i="5"/>
  <c r="O1469" i="5"/>
  <c r="AI1469" i="5" s="1"/>
  <c r="P1468" i="5"/>
  <c r="O1138" i="5"/>
  <c r="AI1138" i="5" s="1"/>
  <c r="P1137" i="5"/>
  <c r="O737" i="5"/>
  <c r="AI737" i="5" s="1"/>
  <c r="P736" i="5"/>
  <c r="O1037" i="5"/>
  <c r="AI1037" i="5" s="1"/>
  <c r="P1036" i="5"/>
  <c r="O579" i="5"/>
  <c r="AI579" i="5" s="1"/>
  <c r="P578" i="5"/>
  <c r="O275" i="5"/>
  <c r="AI275" i="5" s="1"/>
  <c r="P274" i="5"/>
  <c r="U795" i="5"/>
  <c r="R795" i="5"/>
  <c r="S795" i="5"/>
  <c r="T795" i="5"/>
  <c r="Q795" i="5"/>
  <c r="AA795" i="5" s="1"/>
  <c r="U273" i="5"/>
  <c r="R273" i="5"/>
  <c r="S273" i="5"/>
  <c r="T273" i="5"/>
  <c r="Q273" i="5"/>
  <c r="AA273" i="5" s="1"/>
  <c r="U35" i="5"/>
  <c r="S35" i="5"/>
  <c r="T35" i="5"/>
  <c r="R35" i="5"/>
  <c r="Q35" i="5"/>
  <c r="AA35" i="5" s="1"/>
  <c r="U1236" i="5"/>
  <c r="T1236" i="5"/>
  <c r="Q1236" i="5"/>
  <c r="AA1236" i="5" s="1"/>
  <c r="R1236" i="5"/>
  <c r="S1236" i="5"/>
  <c r="U396" i="5"/>
  <c r="R396" i="5"/>
  <c r="S396" i="5"/>
  <c r="T396" i="5"/>
  <c r="Q396" i="5"/>
  <c r="AA396" i="5" s="1"/>
  <c r="T1280" i="5"/>
  <c r="U1280" i="5"/>
  <c r="R1280" i="5"/>
  <c r="Q1280" i="5"/>
  <c r="AA1280" i="5" s="1"/>
  <c r="S1280" i="5"/>
  <c r="AC2345" i="5" l="1"/>
  <c r="AL2345" i="5" s="1"/>
  <c r="AP579" i="5"/>
  <c r="AR578" i="5" s="1"/>
  <c r="AQ579" i="5"/>
  <c r="AP737" i="5"/>
  <c r="AR736" i="5" s="1"/>
  <c r="AQ737" i="5"/>
  <c r="AP1469" i="5"/>
  <c r="AQ1469" i="5"/>
  <c r="AR1468" i="5"/>
  <c r="AP464" i="5"/>
  <c r="AR463" i="5" s="1"/>
  <c r="AQ464" i="5"/>
  <c r="AP1238" i="5"/>
  <c r="AR1237" i="5" s="1"/>
  <c r="AQ1238" i="5"/>
  <c r="AP37" i="5"/>
  <c r="AR36" i="5" s="1"/>
  <c r="AQ37" i="5"/>
  <c r="AP1840" i="5"/>
  <c r="AR1839" i="5" s="1"/>
  <c r="AQ1840" i="5"/>
  <c r="AQ2854" i="5"/>
  <c r="AP2854" i="5"/>
  <c r="AR2853" i="5"/>
  <c r="AR2571" i="5"/>
  <c r="AQ2572" i="5"/>
  <c r="AP2572" i="5"/>
  <c r="AR1803" i="5"/>
  <c r="AP2348" i="5"/>
  <c r="AR2347" i="5" s="1"/>
  <c r="AQ2348" i="5"/>
  <c r="P2304" i="5"/>
  <c r="AI2304" i="5"/>
  <c r="AP275" i="5"/>
  <c r="AR274" i="5" s="1"/>
  <c r="AQ275" i="5"/>
  <c r="AP1037" i="5"/>
  <c r="AR1036" i="5" s="1"/>
  <c r="AQ1037" i="5"/>
  <c r="AQ1138" i="5"/>
  <c r="AP1138" i="5"/>
  <c r="AR1137" i="5" s="1"/>
  <c r="AP967" i="5"/>
  <c r="AR966" i="5" s="1"/>
  <c r="AQ967" i="5"/>
  <c r="AQ1282" i="5"/>
  <c r="AP1282" i="5"/>
  <c r="AR1281" i="5" s="1"/>
  <c r="AP797" i="5"/>
  <c r="AR796" i="5"/>
  <c r="AQ797" i="5"/>
  <c r="AQ1942" i="5"/>
  <c r="AP1942" i="5"/>
  <c r="AR1941" i="5"/>
  <c r="AP2958" i="5"/>
  <c r="AQ2958" i="5"/>
  <c r="AE964" i="5"/>
  <c r="AP2239" i="5"/>
  <c r="AR2238" i="5" s="1"/>
  <c r="AQ2239" i="5"/>
  <c r="AP1539" i="5"/>
  <c r="AQ1539" i="5"/>
  <c r="AQ2439" i="5"/>
  <c r="AP2439" i="5"/>
  <c r="AR2438" i="5" s="1"/>
  <c r="AQ2068" i="5"/>
  <c r="AP2068" i="5"/>
  <c r="AR2067" i="5" s="1"/>
  <c r="AR1538" i="5"/>
  <c r="AP2795" i="5"/>
  <c r="AR2794" i="5" s="1"/>
  <c r="AQ2795" i="5"/>
  <c r="AC2851" i="5"/>
  <c r="AL2851" i="5" s="1"/>
  <c r="AD1135" i="5"/>
  <c r="AN1135" i="5" s="1"/>
  <c r="AE576" i="5"/>
  <c r="AP2139" i="5"/>
  <c r="AR2138" i="5" s="1"/>
  <c r="AQ2139" i="5"/>
  <c r="AP2745" i="5"/>
  <c r="AR2744" i="5" s="1"/>
  <c r="AQ2745" i="5"/>
  <c r="AC2955" i="5"/>
  <c r="AL2955" i="5" s="1"/>
  <c r="AC2301" i="5"/>
  <c r="AL2301" i="5" s="1"/>
  <c r="AQ2640" i="5"/>
  <c r="AP2640" i="5"/>
  <c r="AR2639" i="5" s="1"/>
  <c r="AP1759" i="5"/>
  <c r="AR1758" i="5" s="1"/>
  <c r="AQ1759" i="5"/>
  <c r="AR1537" i="5"/>
  <c r="AC1939" i="5"/>
  <c r="AL1939" i="5" s="1"/>
  <c r="AD395" i="5"/>
  <c r="AN395" i="5" s="1"/>
  <c r="AE272" i="5"/>
  <c r="AE2065" i="5"/>
  <c r="AC395" i="5"/>
  <c r="AL395" i="5" s="1"/>
  <c r="AD2792" i="5"/>
  <c r="AN2792" i="5" s="1"/>
  <c r="AD1804" i="5"/>
  <c r="AN1804" i="5" s="1"/>
  <c r="AD1434" i="5"/>
  <c r="AN1434" i="5" s="1"/>
  <c r="AE1135" i="5"/>
  <c r="AD272" i="5"/>
  <c r="AN272" i="5" s="1"/>
  <c r="AC576" i="5"/>
  <c r="AL576" i="5" s="1"/>
  <c r="AD2236" i="5"/>
  <c r="AN2236" i="5" s="1"/>
  <c r="AE1803" i="5"/>
  <c r="AE734" i="5"/>
  <c r="AE1939" i="5"/>
  <c r="AE1279" i="5"/>
  <c r="AC1395" i="5"/>
  <c r="AL1395" i="5" s="1"/>
  <c r="AC2792" i="5"/>
  <c r="AL2792" i="5" s="1"/>
  <c r="AC1804" i="5"/>
  <c r="AL1804" i="5" s="1"/>
  <c r="AC1434" i="5"/>
  <c r="AL1434" i="5" s="1"/>
  <c r="AC272" i="5"/>
  <c r="AL272" i="5" s="1"/>
  <c r="AC872" i="5"/>
  <c r="AL872" i="5" s="1"/>
  <c r="AD1435" i="5"/>
  <c r="AN1435" i="5" s="1"/>
  <c r="AD734" i="5"/>
  <c r="AN734" i="5" s="1"/>
  <c r="AC2569" i="5"/>
  <c r="AL2569" i="5" s="1"/>
  <c r="AE395" i="5"/>
  <c r="AE2136" i="5"/>
  <c r="AC1135" i="5"/>
  <c r="AL1135" i="5" s="1"/>
  <c r="AD576" i="5"/>
  <c r="AN576" i="5" s="1"/>
  <c r="AC1803" i="5"/>
  <c r="AL1803" i="5" s="1"/>
  <c r="AE2955" i="5"/>
  <c r="AE2301" i="5"/>
  <c r="AC1435" i="5"/>
  <c r="AL1435" i="5" s="1"/>
  <c r="AD2436" i="5"/>
  <c r="AN2436" i="5" s="1"/>
  <c r="AD1396" i="5"/>
  <c r="AN1396" i="5" s="1"/>
  <c r="AE1396" i="5"/>
  <c r="AC1396" i="5"/>
  <c r="AL1396" i="5" s="1"/>
  <c r="AE872" i="5"/>
  <c r="AD872" i="5"/>
  <c r="AN872" i="5" s="1"/>
  <c r="AE461" i="5"/>
  <c r="AC461" i="5"/>
  <c r="AL461" i="5" s="1"/>
  <c r="AC34" i="5"/>
  <c r="AL34" i="5" s="1"/>
  <c r="AE34" i="5"/>
  <c r="AC1466" i="5"/>
  <c r="AL1466" i="5" s="1"/>
  <c r="AD1466" i="5"/>
  <c r="AN1466" i="5" s="1"/>
  <c r="AE1466" i="5"/>
  <c r="AE1395" i="5"/>
  <c r="AD1034" i="5"/>
  <c r="AN1034" i="5" s="1"/>
  <c r="AE1034" i="5"/>
  <c r="AC1034" i="5"/>
  <c r="AL1034" i="5" s="1"/>
  <c r="AC871" i="5"/>
  <c r="AL871" i="5" s="1"/>
  <c r="AE871" i="5"/>
  <c r="AD871" i="5"/>
  <c r="AN871" i="5" s="1"/>
  <c r="AC1279" i="5"/>
  <c r="AL1279" i="5" s="1"/>
  <c r="AD964" i="5"/>
  <c r="AN964" i="5" s="1"/>
  <c r="AC964" i="5"/>
  <c r="AL964" i="5" s="1"/>
  <c r="AD461" i="5"/>
  <c r="AN461" i="5" s="1"/>
  <c r="AD34" i="5"/>
  <c r="AN34" i="5" s="1"/>
  <c r="AD1235" i="5"/>
  <c r="AN1235" i="5" s="1"/>
  <c r="AC1235" i="5"/>
  <c r="AL1235" i="5" s="1"/>
  <c r="AE1235" i="5"/>
  <c r="Y1136" i="5"/>
  <c r="W1136" i="5"/>
  <c r="X1136" i="5"/>
  <c r="V1136" i="5"/>
  <c r="Z1136" i="5" s="1"/>
  <c r="AB1136" i="5" s="1"/>
  <c r="X397" i="5"/>
  <c r="Y397" i="5"/>
  <c r="V397" i="5"/>
  <c r="Z397" i="5" s="1"/>
  <c r="AB397" i="5" s="1"/>
  <c r="W397" i="5"/>
  <c r="X273" i="5"/>
  <c r="Y273" i="5"/>
  <c r="AE273" i="5" s="1"/>
  <c r="V273" i="5"/>
  <c r="Z273" i="5" s="1"/>
  <c r="AB273" i="5" s="1"/>
  <c r="W273" i="5"/>
  <c r="W577" i="5"/>
  <c r="X577" i="5"/>
  <c r="Y577" i="5"/>
  <c r="V577" i="5"/>
  <c r="Z577" i="5" s="1"/>
  <c r="AB577" i="5" s="1"/>
  <c r="Y1035" i="5"/>
  <c r="V1035" i="5"/>
  <c r="Z1035" i="5" s="1"/>
  <c r="W1035" i="5"/>
  <c r="X1035" i="5"/>
  <c r="Y1467" i="5"/>
  <c r="V1467" i="5"/>
  <c r="Z1467" i="5" s="1"/>
  <c r="AB1467" i="5" s="1"/>
  <c r="W1467" i="5"/>
  <c r="X1467" i="5"/>
  <c r="AD2569" i="5"/>
  <c r="AN2569" i="5" s="1"/>
  <c r="AE2637" i="5"/>
  <c r="R2794" i="5"/>
  <c r="S2794" i="5"/>
  <c r="Q2794" i="5"/>
  <c r="AA2794" i="5" s="1"/>
  <c r="T2794" i="5"/>
  <c r="U2794" i="5"/>
  <c r="T2957" i="5"/>
  <c r="Q2957" i="5"/>
  <c r="AA2957" i="5" s="1"/>
  <c r="R2957" i="5"/>
  <c r="U2957" i="5"/>
  <c r="S2957" i="5"/>
  <c r="V2237" i="5"/>
  <c r="Z2237" i="5" s="1"/>
  <c r="W2237" i="5"/>
  <c r="X2237" i="5"/>
  <c r="Y2237" i="5"/>
  <c r="T1839" i="5"/>
  <c r="S1839" i="5"/>
  <c r="Q1839" i="5"/>
  <c r="AA1839" i="5" s="1"/>
  <c r="U1839" i="5"/>
  <c r="R1839" i="5"/>
  <c r="P2854" i="5"/>
  <c r="O2855" i="5"/>
  <c r="AI2855" i="5" s="1"/>
  <c r="X2066" i="5"/>
  <c r="Y2066" i="5"/>
  <c r="V2066" i="5"/>
  <c r="Z2066" i="5" s="1"/>
  <c r="AB2066" i="5" s="1"/>
  <c r="W2066" i="5"/>
  <c r="S2238" i="5"/>
  <c r="Q2238" i="5"/>
  <c r="AA2238" i="5" s="1"/>
  <c r="T2238" i="5"/>
  <c r="U2238" i="5"/>
  <c r="R2238" i="5"/>
  <c r="AE2742" i="5"/>
  <c r="T2138" i="5"/>
  <c r="S2138" i="5"/>
  <c r="Q2138" i="5"/>
  <c r="AA2138" i="5" s="1"/>
  <c r="U2138" i="5"/>
  <c r="R2138" i="5"/>
  <c r="AC2236" i="5"/>
  <c r="AL2236" i="5" s="1"/>
  <c r="U2744" i="5"/>
  <c r="S2744" i="5"/>
  <c r="R2744" i="5"/>
  <c r="T2744" i="5"/>
  <c r="Q2744" i="5"/>
  <c r="AA2744" i="5" s="1"/>
  <c r="P2068" i="5"/>
  <c r="O2069" i="5"/>
  <c r="AI2069" i="5" s="1"/>
  <c r="O2641" i="5"/>
  <c r="AI2641" i="5" s="1"/>
  <c r="P2640" i="5"/>
  <c r="X2437" i="5"/>
  <c r="Y2437" i="5"/>
  <c r="V2437" i="5"/>
  <c r="Z2437" i="5" s="1"/>
  <c r="AB2437" i="5" s="1"/>
  <c r="W2437" i="5"/>
  <c r="Q2303" i="5"/>
  <c r="AA2303" i="5" s="1"/>
  <c r="U2303" i="5"/>
  <c r="R2303" i="5"/>
  <c r="T2303" i="5"/>
  <c r="S2303" i="5"/>
  <c r="AC1756" i="5"/>
  <c r="AL1756" i="5" s="1"/>
  <c r="W2638" i="5"/>
  <c r="X2638" i="5"/>
  <c r="Y2638" i="5"/>
  <c r="V2638" i="5"/>
  <c r="Z2638" i="5" s="1"/>
  <c r="Y1280" i="5"/>
  <c r="V1280" i="5"/>
  <c r="Z1280" i="5" s="1"/>
  <c r="W1280" i="5"/>
  <c r="X1280" i="5"/>
  <c r="AB1280" i="5"/>
  <c r="X396" i="5"/>
  <c r="Y396" i="5"/>
  <c r="V396" i="5"/>
  <c r="Z396" i="5" s="1"/>
  <c r="AB396" i="5" s="1"/>
  <c r="W396" i="5"/>
  <c r="Y795" i="5"/>
  <c r="V795" i="5"/>
  <c r="Z795" i="5" s="1"/>
  <c r="AB795" i="5" s="1"/>
  <c r="W795" i="5"/>
  <c r="X795" i="5"/>
  <c r="AB1035" i="5"/>
  <c r="AE1035" i="5" s="1"/>
  <c r="Y965" i="5"/>
  <c r="V965" i="5"/>
  <c r="Z965" i="5" s="1"/>
  <c r="AB965" i="5" s="1"/>
  <c r="AE965" i="5" s="1"/>
  <c r="W965" i="5"/>
  <c r="X965" i="5"/>
  <c r="AD2637" i="5"/>
  <c r="AN2637" i="5" s="1"/>
  <c r="Y2346" i="5"/>
  <c r="V2346" i="5"/>
  <c r="Z2346" i="5" s="1"/>
  <c r="AB2346" i="5" s="1"/>
  <c r="W2346" i="5"/>
  <c r="X2346" i="5"/>
  <c r="AC2136" i="5"/>
  <c r="AL2136" i="5" s="1"/>
  <c r="AD2851" i="5"/>
  <c r="AN2851" i="5" s="1"/>
  <c r="AD1536" i="5"/>
  <c r="AN1536" i="5" s="1"/>
  <c r="X1537" i="5"/>
  <c r="Y1537" i="5"/>
  <c r="V1537" i="5"/>
  <c r="Z1537" i="5" s="1"/>
  <c r="AB1537" i="5" s="1"/>
  <c r="W1537" i="5"/>
  <c r="AD1837" i="5"/>
  <c r="AN1837" i="5" s="1"/>
  <c r="W2743" i="5"/>
  <c r="X2743" i="5"/>
  <c r="Y2743" i="5"/>
  <c r="V2743" i="5"/>
  <c r="Z2743" i="5" s="1"/>
  <c r="AD2136" i="5"/>
  <c r="AN2136" i="5" s="1"/>
  <c r="AD2742" i="5"/>
  <c r="AN2742" i="5" s="1"/>
  <c r="AE2792" i="5"/>
  <c r="AE1804" i="5"/>
  <c r="Y1838" i="5"/>
  <c r="V1838" i="5"/>
  <c r="Z1838" i="5" s="1"/>
  <c r="AB1838" i="5" s="1"/>
  <c r="AD1838" i="5" s="1"/>
  <c r="AN1838" i="5" s="1"/>
  <c r="W1838" i="5"/>
  <c r="X1838" i="5"/>
  <c r="S1538" i="5"/>
  <c r="Q1538" i="5"/>
  <c r="AA1538" i="5" s="1"/>
  <c r="T1538" i="5"/>
  <c r="U1538" i="5"/>
  <c r="R1538" i="5"/>
  <c r="R2438" i="5"/>
  <c r="S2438" i="5"/>
  <c r="Q2438" i="5"/>
  <c r="AA2438" i="5" s="1"/>
  <c r="T2438" i="5"/>
  <c r="U2438" i="5"/>
  <c r="AD2955" i="5"/>
  <c r="AN2955" i="5" s="1"/>
  <c r="AD2301" i="5"/>
  <c r="AN2301" i="5" s="1"/>
  <c r="AD1756" i="5"/>
  <c r="AN1756" i="5" s="1"/>
  <c r="R2347" i="5"/>
  <c r="T2347" i="5"/>
  <c r="S2347" i="5"/>
  <c r="Q2347" i="5"/>
  <c r="AA2347" i="5" s="1"/>
  <c r="U2347" i="5"/>
  <c r="P2572" i="5"/>
  <c r="O2573" i="5"/>
  <c r="AI2573" i="5" s="1"/>
  <c r="P1759" i="5"/>
  <c r="O1760" i="5"/>
  <c r="AI1760" i="5" s="1"/>
  <c r="AB2638" i="5"/>
  <c r="X35" i="5"/>
  <c r="Y35" i="5"/>
  <c r="V35" i="5"/>
  <c r="Z35" i="5" s="1"/>
  <c r="AB35" i="5" s="1"/>
  <c r="W35" i="5"/>
  <c r="Y1236" i="5"/>
  <c r="W1236" i="5"/>
  <c r="X1236" i="5"/>
  <c r="V1236" i="5"/>
  <c r="Z1236" i="5" s="1"/>
  <c r="AB1236" i="5" s="1"/>
  <c r="Y735" i="5"/>
  <c r="V735" i="5"/>
  <c r="Z735" i="5" s="1"/>
  <c r="AB735" i="5" s="1"/>
  <c r="W735" i="5"/>
  <c r="X735" i="5"/>
  <c r="X462" i="5"/>
  <c r="Y462" i="5"/>
  <c r="V462" i="5"/>
  <c r="Z462" i="5" s="1"/>
  <c r="AB462" i="5" s="1"/>
  <c r="W462" i="5"/>
  <c r="AC2637" i="5"/>
  <c r="AL2637" i="5" s="1"/>
  <c r="X2852" i="5"/>
  <c r="Y2852" i="5"/>
  <c r="AE2852" i="5" s="1"/>
  <c r="V2852" i="5"/>
  <c r="Z2852" i="5" s="1"/>
  <c r="AB2852" i="5" s="1"/>
  <c r="W2852" i="5"/>
  <c r="AD2852" i="5"/>
  <c r="AN2852" i="5" s="1"/>
  <c r="AB2237" i="5"/>
  <c r="AC1536" i="5"/>
  <c r="AL1536" i="5" s="1"/>
  <c r="AC1837" i="5"/>
  <c r="AL1837" i="5" s="1"/>
  <c r="AB2743" i="5"/>
  <c r="AC2742" i="5"/>
  <c r="AL2742" i="5" s="1"/>
  <c r="AE2851" i="5"/>
  <c r="AC794" i="5"/>
  <c r="AL794" i="5" s="1"/>
  <c r="P1539" i="5"/>
  <c r="O1540" i="5"/>
  <c r="AI1540" i="5" s="1"/>
  <c r="AE2236" i="5"/>
  <c r="X2570" i="5"/>
  <c r="Y2570" i="5"/>
  <c r="V2570" i="5"/>
  <c r="Z2570" i="5" s="1"/>
  <c r="AB2570" i="5" s="1"/>
  <c r="W2570" i="5"/>
  <c r="O2440" i="5"/>
  <c r="AI2440" i="5" s="1"/>
  <c r="P2439" i="5"/>
  <c r="V2302" i="5"/>
  <c r="Z2302" i="5" s="1"/>
  <c r="AB2302" i="5" s="1"/>
  <c r="AC2302" i="5" s="1"/>
  <c r="AL2302" i="5" s="1"/>
  <c r="W2302" i="5"/>
  <c r="X2302" i="5"/>
  <c r="Y2302" i="5"/>
  <c r="V1757" i="5"/>
  <c r="Z1757" i="5" s="1"/>
  <c r="AB1757" i="5" s="1"/>
  <c r="AC1757" i="5" s="1"/>
  <c r="AL1757" i="5" s="1"/>
  <c r="W1757" i="5"/>
  <c r="X1757" i="5"/>
  <c r="Y1757" i="5"/>
  <c r="P2348" i="5"/>
  <c r="O2349" i="5"/>
  <c r="AI2349" i="5" s="1"/>
  <c r="Q2571" i="5"/>
  <c r="AA2571" i="5" s="1"/>
  <c r="U2571" i="5"/>
  <c r="S2571" i="5"/>
  <c r="R2571" i="5"/>
  <c r="T2571" i="5"/>
  <c r="AE2437" i="5"/>
  <c r="Y2956" i="5"/>
  <c r="AE2956" i="5" s="1"/>
  <c r="V2956" i="5"/>
  <c r="Z2956" i="5" s="1"/>
  <c r="AB2956" i="5" s="1"/>
  <c r="W2956" i="5"/>
  <c r="X2956" i="5"/>
  <c r="AD2956" i="5" s="1"/>
  <c r="AN2956" i="5" s="1"/>
  <c r="T1758" i="5"/>
  <c r="S1758" i="5"/>
  <c r="Q1758" i="5"/>
  <c r="AA1758" i="5" s="1"/>
  <c r="U1758" i="5"/>
  <c r="R1758" i="5"/>
  <c r="AE1756" i="5"/>
  <c r="O2796" i="5"/>
  <c r="AI2796" i="5" s="1"/>
  <c r="P2795" i="5"/>
  <c r="P2958" i="5"/>
  <c r="O2959" i="5"/>
  <c r="AI2959" i="5" s="1"/>
  <c r="P1840" i="5"/>
  <c r="O1841" i="5"/>
  <c r="AI1841" i="5" s="1"/>
  <c r="X2137" i="5"/>
  <c r="AD2137" i="5" s="1"/>
  <c r="AN2137" i="5" s="1"/>
  <c r="Y2137" i="5"/>
  <c r="V2137" i="5"/>
  <c r="Z2137" i="5" s="1"/>
  <c r="AB2137" i="5" s="1"/>
  <c r="W2137" i="5"/>
  <c r="Q2853" i="5"/>
  <c r="AA2853" i="5" s="1"/>
  <c r="R2853" i="5"/>
  <c r="U2853" i="5"/>
  <c r="S2853" i="5"/>
  <c r="T2853" i="5"/>
  <c r="P2239" i="5"/>
  <c r="O2240" i="5"/>
  <c r="AI2240" i="5" s="1"/>
  <c r="AE2569" i="5"/>
  <c r="O2140" i="5"/>
  <c r="AI2140" i="5" s="1"/>
  <c r="P2139" i="5"/>
  <c r="P2745" i="5"/>
  <c r="O2746" i="5"/>
  <c r="AI2746" i="5" s="1"/>
  <c r="U2067" i="5"/>
  <c r="R2067" i="5"/>
  <c r="S2067" i="5"/>
  <c r="Q2067" i="5"/>
  <c r="AA2067" i="5" s="1"/>
  <c r="T2067" i="5"/>
  <c r="Q2639" i="5"/>
  <c r="AA2639" i="5" s="1"/>
  <c r="U2639" i="5"/>
  <c r="S2639" i="5"/>
  <c r="R2639" i="5"/>
  <c r="T2639" i="5"/>
  <c r="V2793" i="5"/>
  <c r="Z2793" i="5" s="1"/>
  <c r="AB2793" i="5" s="1"/>
  <c r="W2793" i="5"/>
  <c r="X2793" i="5"/>
  <c r="Y2793" i="5"/>
  <c r="T2304" i="5"/>
  <c r="Q2304" i="5"/>
  <c r="AA2304" i="5" s="1"/>
  <c r="U2304" i="5"/>
  <c r="S2304" i="5"/>
  <c r="R2304" i="5"/>
  <c r="AC2638" i="5"/>
  <c r="AL2638" i="5" s="1"/>
  <c r="AD1939" i="5"/>
  <c r="AN1939" i="5" s="1"/>
  <c r="P1942" i="5"/>
  <c r="O1943" i="5"/>
  <c r="AI1943" i="5" s="1"/>
  <c r="R1941" i="5"/>
  <c r="S1941" i="5"/>
  <c r="T1941" i="5"/>
  <c r="Q1941" i="5"/>
  <c r="AA1941" i="5" s="1"/>
  <c r="U1941" i="5"/>
  <c r="W1940" i="5"/>
  <c r="X1940" i="5"/>
  <c r="Y1940" i="5"/>
  <c r="V1940" i="5"/>
  <c r="Z1940" i="5" s="1"/>
  <c r="AB1940" i="5" s="1"/>
  <c r="U274" i="5"/>
  <c r="R274" i="5"/>
  <c r="S274" i="5"/>
  <c r="T274" i="5"/>
  <c r="Q274" i="5"/>
  <c r="AA274" i="5" s="1"/>
  <c r="U966" i="5"/>
  <c r="T966" i="5"/>
  <c r="R966" i="5"/>
  <c r="Q966" i="5"/>
  <c r="AA966" i="5" s="1"/>
  <c r="S966" i="5"/>
  <c r="O276" i="5"/>
  <c r="AI276" i="5" s="1"/>
  <c r="P275" i="5"/>
  <c r="O1038" i="5"/>
  <c r="AI1038" i="5" s="1"/>
  <c r="P1037" i="5"/>
  <c r="O1139" i="5"/>
  <c r="AI1139" i="5" s="1"/>
  <c r="P1138" i="5"/>
  <c r="O968" i="5"/>
  <c r="AI968" i="5" s="1"/>
  <c r="P967" i="5"/>
  <c r="O1283" i="5"/>
  <c r="AI1283" i="5" s="1"/>
  <c r="P1282" i="5"/>
  <c r="O798" i="5"/>
  <c r="AI798" i="5" s="1"/>
  <c r="P797" i="5"/>
  <c r="U1137" i="5"/>
  <c r="S1137" i="5"/>
  <c r="R1137" i="5"/>
  <c r="T1137" i="5"/>
  <c r="Q1137" i="5"/>
  <c r="AA1137" i="5" s="1"/>
  <c r="U796" i="5"/>
  <c r="R796" i="5"/>
  <c r="S796" i="5"/>
  <c r="T796" i="5"/>
  <c r="Q796" i="5"/>
  <c r="AA796" i="5" s="1"/>
  <c r="U578" i="5"/>
  <c r="T578" i="5"/>
  <c r="R578" i="5"/>
  <c r="S578" i="5"/>
  <c r="Q578" i="5"/>
  <c r="AA578" i="5" s="1"/>
  <c r="U736" i="5"/>
  <c r="R736" i="5"/>
  <c r="S736" i="5"/>
  <c r="T736" i="5"/>
  <c r="Q736" i="5"/>
  <c r="AA736" i="5" s="1"/>
  <c r="U1468" i="5"/>
  <c r="T1468" i="5"/>
  <c r="R1468" i="5"/>
  <c r="Q1468" i="5"/>
  <c r="AA1468" i="5" s="1"/>
  <c r="S1468" i="5"/>
  <c r="U463" i="5"/>
  <c r="R463" i="5"/>
  <c r="S463" i="5"/>
  <c r="T463" i="5"/>
  <c r="Q463" i="5"/>
  <c r="AA463" i="5" s="1"/>
  <c r="U1237" i="5"/>
  <c r="R1237" i="5"/>
  <c r="S1237" i="5"/>
  <c r="T1237" i="5"/>
  <c r="Q1237" i="5"/>
  <c r="AA1237" i="5" s="1"/>
  <c r="U36" i="5"/>
  <c r="T36" i="5"/>
  <c r="R36" i="5"/>
  <c r="S36" i="5"/>
  <c r="Q36" i="5"/>
  <c r="AA36" i="5" s="1"/>
  <c r="R1036" i="5"/>
  <c r="S1036" i="5"/>
  <c r="T1036" i="5"/>
  <c r="U1036" i="5"/>
  <c r="Q1036" i="5"/>
  <c r="AA1036" i="5" s="1"/>
  <c r="U1281" i="5"/>
  <c r="R1281" i="5"/>
  <c r="T1281" i="5"/>
  <c r="Q1281" i="5"/>
  <c r="AA1281" i="5" s="1"/>
  <c r="S1281" i="5"/>
  <c r="O580" i="5"/>
  <c r="AI580" i="5" s="1"/>
  <c r="P579" i="5"/>
  <c r="O738" i="5"/>
  <c r="AI738" i="5" s="1"/>
  <c r="P737" i="5"/>
  <c r="O1470" i="5"/>
  <c r="AI1470" i="5" s="1"/>
  <c r="P1469" i="5"/>
  <c r="O465" i="5"/>
  <c r="AI465" i="5" s="1"/>
  <c r="P464" i="5"/>
  <c r="O1239" i="5"/>
  <c r="AI1239" i="5" s="1"/>
  <c r="P1238" i="5"/>
  <c r="O38" i="5"/>
  <c r="AI38" i="5" s="1"/>
  <c r="P37" i="5"/>
  <c r="AC1467" i="5" l="1"/>
  <c r="AL1467" i="5" s="1"/>
  <c r="AD1467" i="5"/>
  <c r="AN1467" i="5" s="1"/>
  <c r="AE2570" i="5"/>
  <c r="AE35" i="5"/>
  <c r="AE1467" i="5"/>
  <c r="AP465" i="5"/>
  <c r="AQ465" i="5"/>
  <c r="AR464" i="5"/>
  <c r="AQ738" i="5"/>
  <c r="AP738" i="5"/>
  <c r="AR737" i="5" s="1"/>
  <c r="AP1283" i="5"/>
  <c r="AR1282" i="5" s="1"/>
  <c r="AQ1283" i="5"/>
  <c r="AP1139" i="5"/>
  <c r="AR1138" i="5" s="1"/>
  <c r="AQ1139" i="5"/>
  <c r="AP276" i="5"/>
  <c r="AQ276" i="5"/>
  <c r="AR275" i="5"/>
  <c r="AP1943" i="5"/>
  <c r="AQ1943" i="5"/>
  <c r="AP2240" i="5"/>
  <c r="AR2239" i="5" s="1"/>
  <c r="AQ2240" i="5"/>
  <c r="AP2796" i="5"/>
  <c r="AR2795" i="5" s="1"/>
  <c r="AQ2796" i="5"/>
  <c r="AQ2440" i="5"/>
  <c r="AP2440" i="5"/>
  <c r="AR2439" i="5" s="1"/>
  <c r="AP2573" i="5"/>
  <c r="AR2572" i="5" s="1"/>
  <c r="AQ2573" i="5"/>
  <c r="AC2437" i="5"/>
  <c r="AL2437" i="5" s="1"/>
  <c r="AP2304" i="5"/>
  <c r="AR2304" i="5" s="1"/>
  <c r="AQ2304" i="5"/>
  <c r="AP38" i="5"/>
  <c r="AQ38" i="5"/>
  <c r="AR37" i="5"/>
  <c r="AP2959" i="5"/>
  <c r="AR2958" i="5" s="1"/>
  <c r="AQ2959" i="5"/>
  <c r="AP2349" i="5"/>
  <c r="AR2348" i="5" s="1"/>
  <c r="AQ2349" i="5"/>
  <c r="AC1236" i="5"/>
  <c r="AL1236" i="5" s="1"/>
  <c r="AP2641" i="5"/>
  <c r="AR2640" i="5" s="1"/>
  <c r="AQ2641" i="5"/>
  <c r="AP2855" i="5"/>
  <c r="AQ2855" i="5"/>
  <c r="AP1239" i="5"/>
  <c r="AR1238" i="5" s="1"/>
  <c r="AQ1239" i="5"/>
  <c r="AQ1470" i="5"/>
  <c r="AP1470" i="5"/>
  <c r="AR1469" i="5" s="1"/>
  <c r="AP580" i="5"/>
  <c r="AR579" i="5" s="1"/>
  <c r="AQ580" i="5"/>
  <c r="AQ798" i="5"/>
  <c r="AP798" i="5"/>
  <c r="AR797" i="5"/>
  <c r="AP968" i="5"/>
  <c r="AR967" i="5" s="1"/>
  <c r="AQ968" i="5"/>
  <c r="AQ1038" i="5"/>
  <c r="AP1038" i="5"/>
  <c r="AR1037" i="5" s="1"/>
  <c r="AQ2140" i="5"/>
  <c r="AP2140" i="5"/>
  <c r="AR2139" i="5" s="1"/>
  <c r="AP1540" i="5"/>
  <c r="AR1539" i="5" s="1"/>
  <c r="AQ1540" i="5"/>
  <c r="AP1760" i="5"/>
  <c r="AQ1760" i="5"/>
  <c r="AC1035" i="5"/>
  <c r="AL1035" i="5" s="1"/>
  <c r="AE795" i="5"/>
  <c r="AP2069" i="5"/>
  <c r="AQ2069" i="5"/>
  <c r="AR2068" i="5"/>
  <c r="AD1136" i="5"/>
  <c r="AN1136" i="5" s="1"/>
  <c r="AR2957" i="5"/>
  <c r="AR1942" i="5"/>
  <c r="AR2854" i="5"/>
  <c r="AQ2746" i="5"/>
  <c r="AP2746" i="5"/>
  <c r="AP1841" i="5"/>
  <c r="AR1840" i="5" s="1"/>
  <c r="AQ1841" i="5"/>
  <c r="AD396" i="5"/>
  <c r="AN396" i="5" s="1"/>
  <c r="AE396" i="5"/>
  <c r="AC735" i="5"/>
  <c r="AL735" i="5" s="1"/>
  <c r="AE1236" i="5"/>
  <c r="AC965" i="5"/>
  <c r="AL965" i="5" s="1"/>
  <c r="AC795" i="5"/>
  <c r="AL795" i="5" s="1"/>
  <c r="AC396" i="5"/>
  <c r="AL396" i="5" s="1"/>
  <c r="AC1280" i="5"/>
  <c r="AL1280" i="5" s="1"/>
  <c r="AC1940" i="5"/>
  <c r="AL1940" i="5" s="1"/>
  <c r="AD2638" i="5"/>
  <c r="AN2638" i="5" s="1"/>
  <c r="AE2237" i="5"/>
  <c r="AC2956" i="5"/>
  <c r="AL2956" i="5" s="1"/>
  <c r="AD1757" i="5"/>
  <c r="AN1757" i="5" s="1"/>
  <c r="AD462" i="5"/>
  <c r="AN462" i="5" s="1"/>
  <c r="AE735" i="5"/>
  <c r="AD1236" i="5"/>
  <c r="AN1236" i="5" s="1"/>
  <c r="AC35" i="5"/>
  <c r="AL35" i="5" s="1"/>
  <c r="AE1280" i="5"/>
  <c r="AD1035" i="5"/>
  <c r="AN1035" i="5" s="1"/>
  <c r="AC2570" i="5"/>
  <c r="AL2570" i="5" s="1"/>
  <c r="AD735" i="5"/>
  <c r="AN735" i="5" s="1"/>
  <c r="AE2743" i="5"/>
  <c r="AD965" i="5"/>
  <c r="AN965" i="5" s="1"/>
  <c r="AD795" i="5"/>
  <c r="AN795" i="5" s="1"/>
  <c r="AD1280" i="5"/>
  <c r="AN1280" i="5" s="1"/>
  <c r="AE2066" i="5"/>
  <c r="AE577" i="5"/>
  <c r="AD577" i="5"/>
  <c r="AN577" i="5" s="1"/>
  <c r="AC577" i="5"/>
  <c r="AL577" i="5" s="1"/>
  <c r="AC462" i="5"/>
  <c r="AL462" i="5" s="1"/>
  <c r="AC1838" i="5"/>
  <c r="AL1838" i="5" s="1"/>
  <c r="AC1537" i="5"/>
  <c r="AL1537" i="5" s="1"/>
  <c r="AC2346" i="5"/>
  <c r="AL2346" i="5" s="1"/>
  <c r="AC273" i="5"/>
  <c r="AL273" i="5" s="1"/>
  <c r="AD273" i="5"/>
  <c r="AN273" i="5" s="1"/>
  <c r="AC397" i="5"/>
  <c r="AL397" i="5" s="1"/>
  <c r="AC1136" i="5"/>
  <c r="AL1136" i="5" s="1"/>
  <c r="AE1136" i="5"/>
  <c r="AE1537" i="5"/>
  <c r="AD1537" i="5"/>
  <c r="AN1537" i="5" s="1"/>
  <c r="AD2346" i="5"/>
  <c r="AN2346" i="5" s="1"/>
  <c r="AE2346" i="5"/>
  <c r="AE397" i="5"/>
  <c r="AD397" i="5"/>
  <c r="AN397" i="5" s="1"/>
  <c r="AE462" i="5"/>
  <c r="AD35" i="5"/>
  <c r="AN35" i="5" s="1"/>
  <c r="AD2793" i="5"/>
  <c r="AN2793" i="5" s="1"/>
  <c r="R2239" i="5"/>
  <c r="T2239" i="5"/>
  <c r="S2239" i="5"/>
  <c r="Q2239" i="5"/>
  <c r="AA2239" i="5" s="1"/>
  <c r="U2239" i="5"/>
  <c r="W2571" i="5"/>
  <c r="X2571" i="5"/>
  <c r="Y2571" i="5"/>
  <c r="V2571" i="5"/>
  <c r="Z2571" i="5" s="1"/>
  <c r="AB2571" i="5" s="1"/>
  <c r="P1760" i="5"/>
  <c r="O1761" i="5"/>
  <c r="AI1761" i="5" s="1"/>
  <c r="U2068" i="5"/>
  <c r="R2068" i="5"/>
  <c r="T2068" i="5"/>
  <c r="S2068" i="5"/>
  <c r="Q2068" i="5"/>
  <c r="AA2068" i="5" s="1"/>
  <c r="Y2138" i="5"/>
  <c r="V2138" i="5"/>
  <c r="Z2138" i="5" s="1"/>
  <c r="AB2138" i="5" s="1"/>
  <c r="W2138" i="5"/>
  <c r="X2138" i="5"/>
  <c r="AE1940" i="5"/>
  <c r="AC2793" i="5"/>
  <c r="AL2793" i="5" s="1"/>
  <c r="Q2439" i="5"/>
  <c r="AA2439" i="5" s="1"/>
  <c r="U2439" i="5"/>
  <c r="R2439" i="5"/>
  <c r="T2439" i="5"/>
  <c r="S2439" i="5"/>
  <c r="S2640" i="5"/>
  <c r="T2640" i="5"/>
  <c r="Q2640" i="5"/>
  <c r="AA2640" i="5" s="1"/>
  <c r="R2640" i="5"/>
  <c r="U2640" i="5"/>
  <c r="V2744" i="5"/>
  <c r="Z2744" i="5" s="1"/>
  <c r="AB2744" i="5" s="1"/>
  <c r="W2744" i="5"/>
  <c r="X2744" i="5"/>
  <c r="Y2744" i="5"/>
  <c r="AD2237" i="5"/>
  <c r="AN2237" i="5" s="1"/>
  <c r="X2957" i="5"/>
  <c r="Y2957" i="5"/>
  <c r="V2957" i="5"/>
  <c r="Z2957" i="5" s="1"/>
  <c r="AB2957" i="5" s="1"/>
  <c r="W2957" i="5"/>
  <c r="X463" i="5"/>
  <c r="Y463" i="5"/>
  <c r="V463" i="5"/>
  <c r="Z463" i="5" s="1"/>
  <c r="AB463" i="5" s="1"/>
  <c r="W463" i="5"/>
  <c r="O2141" i="5"/>
  <c r="AI2141" i="5" s="1"/>
  <c r="P2140" i="5"/>
  <c r="S1840" i="5"/>
  <c r="R1840" i="5"/>
  <c r="T1840" i="5"/>
  <c r="Q1840" i="5"/>
  <c r="AA1840" i="5" s="1"/>
  <c r="U1840" i="5"/>
  <c r="P2573" i="5"/>
  <c r="O2574" i="5"/>
  <c r="AI2574" i="5" s="1"/>
  <c r="Y1137" i="5"/>
  <c r="W1137" i="5"/>
  <c r="V1137" i="5"/>
  <c r="Z1137" i="5" s="1"/>
  <c r="X1137" i="5"/>
  <c r="P2746" i="5"/>
  <c r="O2747" i="5"/>
  <c r="AI2747" i="5" s="1"/>
  <c r="AE2302" i="5"/>
  <c r="P1540" i="5"/>
  <c r="O1541" i="5"/>
  <c r="AI1541" i="5" s="1"/>
  <c r="U1759" i="5"/>
  <c r="S1759" i="5"/>
  <c r="R1759" i="5"/>
  <c r="T1759" i="5"/>
  <c r="Q1759" i="5"/>
  <c r="AA1759" i="5" s="1"/>
  <c r="Y1036" i="5"/>
  <c r="V1036" i="5"/>
  <c r="Z1036" i="5" s="1"/>
  <c r="W1036" i="5"/>
  <c r="X1036" i="5"/>
  <c r="X36" i="5"/>
  <c r="Y36" i="5"/>
  <c r="V36" i="5"/>
  <c r="Z36" i="5" s="1"/>
  <c r="AB36" i="5" s="1"/>
  <c r="W36" i="5"/>
  <c r="Y736" i="5"/>
  <c r="V736" i="5"/>
  <c r="Z736" i="5" s="1"/>
  <c r="AB736" i="5" s="1"/>
  <c r="W736" i="5"/>
  <c r="X736" i="5"/>
  <c r="Y966" i="5"/>
  <c r="V966" i="5"/>
  <c r="Z966" i="5" s="1"/>
  <c r="W966" i="5"/>
  <c r="X966" i="5"/>
  <c r="W2639" i="5"/>
  <c r="X2639" i="5"/>
  <c r="Y2639" i="5"/>
  <c r="V2639" i="5"/>
  <c r="Z2639" i="5" s="1"/>
  <c r="AB2639" i="5" s="1"/>
  <c r="T2745" i="5"/>
  <c r="Q2745" i="5"/>
  <c r="AA2745" i="5" s="1"/>
  <c r="R2745" i="5"/>
  <c r="U2745" i="5"/>
  <c r="S2745" i="5"/>
  <c r="AC2137" i="5"/>
  <c r="AL2137" i="5" s="1"/>
  <c r="P2959" i="5"/>
  <c r="O2960" i="5"/>
  <c r="AI2960" i="5" s="1"/>
  <c r="AC2571" i="5"/>
  <c r="AL2571" i="5" s="1"/>
  <c r="P2349" i="5"/>
  <c r="O2350" i="5"/>
  <c r="AI2350" i="5" s="1"/>
  <c r="AD2302" i="5"/>
  <c r="AN2302" i="5" s="1"/>
  <c r="O2441" i="5"/>
  <c r="AI2441" i="5" s="1"/>
  <c r="P2440" i="5"/>
  <c r="U1539" i="5"/>
  <c r="R1539" i="5"/>
  <c r="T1539" i="5"/>
  <c r="S1539" i="5"/>
  <c r="Q1539" i="5"/>
  <c r="AA1539" i="5" s="1"/>
  <c r="AC2852" i="5"/>
  <c r="AL2852" i="5" s="1"/>
  <c r="Y2347" i="5"/>
  <c r="V2347" i="5"/>
  <c r="Z2347" i="5" s="1"/>
  <c r="AB2347" i="5" s="1"/>
  <c r="W2347" i="5"/>
  <c r="X2347" i="5"/>
  <c r="X1538" i="5"/>
  <c r="Y1538" i="5"/>
  <c r="V1538" i="5"/>
  <c r="Z1538" i="5" s="1"/>
  <c r="AB1538" i="5" s="1"/>
  <c r="W1538" i="5"/>
  <c r="AE1838" i="5"/>
  <c r="AC2743" i="5"/>
  <c r="AL2743" i="5" s="1"/>
  <c r="AD2437" i="5"/>
  <c r="AN2437" i="5" s="1"/>
  <c r="P2641" i="5"/>
  <c r="O2642" i="5"/>
  <c r="AI2642" i="5" s="1"/>
  <c r="AD2138" i="5"/>
  <c r="AN2138" i="5" s="1"/>
  <c r="AD2066" i="5"/>
  <c r="AN2066" i="5" s="1"/>
  <c r="AC2237" i="5"/>
  <c r="AL2237" i="5" s="1"/>
  <c r="X2794" i="5"/>
  <c r="Y2794" i="5"/>
  <c r="V2794" i="5"/>
  <c r="Z2794" i="5" s="1"/>
  <c r="AB2794" i="5" s="1"/>
  <c r="W2794" i="5"/>
  <c r="Y1281" i="5"/>
  <c r="V1281" i="5"/>
  <c r="Z1281" i="5" s="1"/>
  <c r="AB1281" i="5" s="1"/>
  <c r="W1281" i="5"/>
  <c r="X1281" i="5"/>
  <c r="Y796" i="5"/>
  <c r="V796" i="5"/>
  <c r="Z796" i="5" s="1"/>
  <c r="AB796" i="5" s="1"/>
  <c r="W796" i="5"/>
  <c r="X796" i="5"/>
  <c r="V2304" i="5"/>
  <c r="Z2304" i="5" s="1"/>
  <c r="W2304" i="5"/>
  <c r="X2304" i="5"/>
  <c r="Y2304" i="5"/>
  <c r="W2067" i="5"/>
  <c r="X2067" i="5"/>
  <c r="Y2067" i="5"/>
  <c r="V2067" i="5"/>
  <c r="Z2067" i="5" s="1"/>
  <c r="Q2795" i="5"/>
  <c r="AA2795" i="5" s="1"/>
  <c r="U2795" i="5"/>
  <c r="R2795" i="5"/>
  <c r="T2795" i="5"/>
  <c r="S2795" i="5"/>
  <c r="V1758" i="5"/>
  <c r="Z1758" i="5" s="1"/>
  <c r="AB1758" i="5" s="1"/>
  <c r="W1758" i="5"/>
  <c r="X1758" i="5"/>
  <c r="Y1758" i="5"/>
  <c r="R2854" i="5"/>
  <c r="S2854" i="5"/>
  <c r="Q2854" i="5"/>
  <c r="AA2854" i="5" s="1"/>
  <c r="T2854" i="5"/>
  <c r="U2854" i="5"/>
  <c r="X1839" i="5"/>
  <c r="Y1839" i="5"/>
  <c r="V1839" i="5"/>
  <c r="Z1839" i="5" s="1"/>
  <c r="AB1839" i="5" s="1"/>
  <c r="AC1839" i="5" s="1"/>
  <c r="AL1839" i="5" s="1"/>
  <c r="W1839" i="5"/>
  <c r="AB1036" i="5"/>
  <c r="AC1036" i="5" s="1"/>
  <c r="AL1036" i="5" s="1"/>
  <c r="V1468" i="5"/>
  <c r="Z1468" i="5" s="1"/>
  <c r="AB1468" i="5" s="1"/>
  <c r="W1468" i="5"/>
  <c r="X1468" i="5"/>
  <c r="Y1468" i="5"/>
  <c r="AB1137" i="5"/>
  <c r="AD1137" i="5" s="1"/>
  <c r="AN1137" i="5" s="1"/>
  <c r="AB2304" i="5"/>
  <c r="AB2067" i="5"/>
  <c r="AD2067" i="5" s="1"/>
  <c r="AN2067" i="5" s="1"/>
  <c r="P2796" i="5"/>
  <c r="O2797" i="5"/>
  <c r="AI2797" i="5" s="1"/>
  <c r="AE2571" i="5"/>
  <c r="AE1757" i="5"/>
  <c r="T2572" i="5"/>
  <c r="U2572" i="5"/>
  <c r="R2572" i="5"/>
  <c r="Q2572" i="5"/>
  <c r="AA2572" i="5" s="1"/>
  <c r="S2572" i="5"/>
  <c r="Y1237" i="5"/>
  <c r="W1237" i="5"/>
  <c r="V1237" i="5"/>
  <c r="Z1237" i="5" s="1"/>
  <c r="AB1237" i="5" s="1"/>
  <c r="AE1237" i="5" s="1"/>
  <c r="X1237" i="5"/>
  <c r="W578" i="5"/>
  <c r="Y578" i="5"/>
  <c r="V578" i="5"/>
  <c r="Z578" i="5" s="1"/>
  <c r="AB578" i="5" s="1"/>
  <c r="AD578" i="5" s="1"/>
  <c r="AN578" i="5" s="1"/>
  <c r="X578" i="5"/>
  <c r="AC1137" i="5"/>
  <c r="AL1137" i="5" s="1"/>
  <c r="AB966" i="5"/>
  <c r="AE966" i="5" s="1"/>
  <c r="X274" i="5"/>
  <c r="Y274" i="5"/>
  <c r="V274" i="5"/>
  <c r="Z274" i="5" s="1"/>
  <c r="AB274" i="5" s="1"/>
  <c r="W274" i="5"/>
  <c r="AE2793" i="5"/>
  <c r="S2139" i="5"/>
  <c r="R2139" i="5"/>
  <c r="T2139" i="5"/>
  <c r="Q2139" i="5"/>
  <c r="AA2139" i="5" s="1"/>
  <c r="U2139" i="5"/>
  <c r="P2240" i="5"/>
  <c r="O2241" i="5"/>
  <c r="AI2241" i="5" s="1"/>
  <c r="V2853" i="5"/>
  <c r="Z2853" i="5" s="1"/>
  <c r="AB2853" i="5" s="1"/>
  <c r="W2853" i="5"/>
  <c r="X2853" i="5"/>
  <c r="Y2853" i="5"/>
  <c r="AE2137" i="5"/>
  <c r="O1842" i="5"/>
  <c r="AI1842" i="5" s="1"/>
  <c r="P1841" i="5"/>
  <c r="U2958" i="5"/>
  <c r="R2958" i="5"/>
  <c r="S2958" i="5"/>
  <c r="Q2958" i="5"/>
  <c r="AA2958" i="5" s="1"/>
  <c r="T2958" i="5"/>
  <c r="U2348" i="5"/>
  <c r="S2348" i="5"/>
  <c r="R2348" i="5"/>
  <c r="T2348" i="5"/>
  <c r="Q2348" i="5"/>
  <c r="AA2348" i="5" s="1"/>
  <c r="AD2570" i="5"/>
  <c r="AN2570" i="5" s="1"/>
  <c r="AD2743" i="5"/>
  <c r="AN2743" i="5" s="1"/>
  <c r="AE2638" i="5"/>
  <c r="V2438" i="5"/>
  <c r="Z2438" i="5" s="1"/>
  <c r="AB2438" i="5" s="1"/>
  <c r="AD2438" i="5" s="1"/>
  <c r="AN2438" i="5" s="1"/>
  <c r="W2438" i="5"/>
  <c r="X2438" i="5"/>
  <c r="Y2438" i="5"/>
  <c r="W2303" i="5"/>
  <c r="X2303" i="5"/>
  <c r="Y2303" i="5"/>
  <c r="V2303" i="5"/>
  <c r="Z2303" i="5" s="1"/>
  <c r="AB2303" i="5" s="1"/>
  <c r="P2069" i="5"/>
  <c r="O2070" i="5"/>
  <c r="AI2070" i="5" s="1"/>
  <c r="AE2138" i="5"/>
  <c r="X2238" i="5"/>
  <c r="Y2238" i="5"/>
  <c r="V2238" i="5"/>
  <c r="Z2238" i="5" s="1"/>
  <c r="AB2238" i="5" s="1"/>
  <c r="W2238" i="5"/>
  <c r="AC2066" i="5"/>
  <c r="AL2066" i="5" s="1"/>
  <c r="P2855" i="5"/>
  <c r="O2856" i="5"/>
  <c r="AI2856" i="5" s="1"/>
  <c r="AE2794" i="5"/>
  <c r="AD1940" i="5"/>
  <c r="AN1940" i="5" s="1"/>
  <c r="V1941" i="5"/>
  <c r="Z1941" i="5" s="1"/>
  <c r="AB1941" i="5" s="1"/>
  <c r="W1941" i="5"/>
  <c r="X1941" i="5"/>
  <c r="Y1941" i="5"/>
  <c r="Q1942" i="5"/>
  <c r="AA1942" i="5" s="1"/>
  <c r="U1942" i="5"/>
  <c r="R1942" i="5"/>
  <c r="S1942" i="5"/>
  <c r="T1942" i="5"/>
  <c r="P1943" i="5"/>
  <c r="O1944" i="5"/>
  <c r="AI1944" i="5" s="1"/>
  <c r="U737" i="5"/>
  <c r="S737" i="5"/>
  <c r="T737" i="5"/>
  <c r="R737" i="5"/>
  <c r="Q737" i="5"/>
  <c r="AA737" i="5" s="1"/>
  <c r="U1138" i="5"/>
  <c r="T1138" i="5"/>
  <c r="S1138" i="5"/>
  <c r="Q1138" i="5"/>
  <c r="AA1138" i="5" s="1"/>
  <c r="R1138" i="5"/>
  <c r="O39" i="5"/>
  <c r="AI39" i="5" s="1"/>
  <c r="P38" i="5"/>
  <c r="O466" i="5"/>
  <c r="AI466" i="5" s="1"/>
  <c r="P465" i="5"/>
  <c r="O739" i="5"/>
  <c r="AI739" i="5" s="1"/>
  <c r="P738" i="5"/>
  <c r="O1284" i="5"/>
  <c r="AI1284" i="5" s="1"/>
  <c r="P1283" i="5"/>
  <c r="O1140" i="5"/>
  <c r="AI1140" i="5" s="1"/>
  <c r="P1139" i="5"/>
  <c r="O277" i="5"/>
  <c r="AI277" i="5" s="1"/>
  <c r="P276" i="5"/>
  <c r="U37" i="5"/>
  <c r="R37" i="5"/>
  <c r="Q37" i="5"/>
  <c r="AA37" i="5" s="1"/>
  <c r="S37" i="5"/>
  <c r="T37" i="5"/>
  <c r="U1282" i="5"/>
  <c r="R1282" i="5"/>
  <c r="S1282" i="5"/>
  <c r="T1282" i="5"/>
  <c r="Q1282" i="5"/>
  <c r="AA1282" i="5" s="1"/>
  <c r="U579" i="5"/>
  <c r="R579" i="5"/>
  <c r="Q579" i="5"/>
  <c r="AA579" i="5" s="1"/>
  <c r="S579" i="5"/>
  <c r="T579" i="5"/>
  <c r="U797" i="5"/>
  <c r="S797" i="5"/>
  <c r="T797" i="5"/>
  <c r="R797" i="5"/>
  <c r="Q797" i="5"/>
  <c r="AA797" i="5" s="1"/>
  <c r="U967" i="5"/>
  <c r="R967" i="5"/>
  <c r="S967" i="5"/>
  <c r="T967" i="5"/>
  <c r="Q967" i="5"/>
  <c r="AA967" i="5" s="1"/>
  <c r="U1037" i="5"/>
  <c r="S1037" i="5"/>
  <c r="T1037" i="5"/>
  <c r="R1037" i="5"/>
  <c r="Q1037" i="5"/>
  <c r="AA1037" i="5" s="1"/>
  <c r="U464" i="5"/>
  <c r="R464" i="5"/>
  <c r="S464" i="5"/>
  <c r="T464" i="5"/>
  <c r="Q464" i="5"/>
  <c r="AA464" i="5" s="1"/>
  <c r="U275" i="5"/>
  <c r="S275" i="5"/>
  <c r="T275" i="5"/>
  <c r="R275" i="5"/>
  <c r="Q275" i="5"/>
  <c r="AA275" i="5" s="1"/>
  <c r="U1238" i="5"/>
  <c r="R1238" i="5"/>
  <c r="S1238" i="5"/>
  <c r="Q1238" i="5"/>
  <c r="AA1238" i="5" s="1"/>
  <c r="T1238" i="5"/>
  <c r="U1469" i="5"/>
  <c r="R1469" i="5"/>
  <c r="S1469" i="5"/>
  <c r="T1469" i="5"/>
  <c r="Q1469" i="5"/>
  <c r="AA1469" i="5" s="1"/>
  <c r="O1240" i="5"/>
  <c r="AI1240" i="5" s="1"/>
  <c r="P1239" i="5"/>
  <c r="O1471" i="5"/>
  <c r="AI1471" i="5" s="1"/>
  <c r="P1470" i="5"/>
  <c r="O581" i="5"/>
  <c r="AI581" i="5" s="1"/>
  <c r="P580" i="5"/>
  <c r="O799" i="5"/>
  <c r="AI799" i="5" s="1"/>
  <c r="P798" i="5"/>
  <c r="O969" i="5"/>
  <c r="AI969" i="5" s="1"/>
  <c r="P968" i="5"/>
  <c r="O1039" i="5"/>
  <c r="AI1039" i="5" s="1"/>
  <c r="P1038" i="5"/>
  <c r="AC1538" i="5" l="1"/>
  <c r="AL1538" i="5" s="1"/>
  <c r="AD36" i="5"/>
  <c r="AN36" i="5" s="1"/>
  <c r="AC2138" i="5"/>
  <c r="AL2138" i="5" s="1"/>
  <c r="AC2303" i="5"/>
  <c r="AL2303" i="5" s="1"/>
  <c r="AE736" i="5"/>
  <c r="AP1944" i="5"/>
  <c r="AQ1944" i="5"/>
  <c r="AR1943" i="5"/>
  <c r="AP2642" i="5"/>
  <c r="AR2641" i="5" s="1"/>
  <c r="AQ2642" i="5"/>
  <c r="AQ2441" i="5"/>
  <c r="AP2441" i="5"/>
  <c r="AR2440" i="5" s="1"/>
  <c r="AC2639" i="5"/>
  <c r="AL2639" i="5" s="1"/>
  <c r="AR2303" i="5"/>
  <c r="AP1039" i="5"/>
  <c r="AR1038" i="5"/>
  <c r="AQ1039" i="5"/>
  <c r="AP799" i="5"/>
  <c r="AR798" i="5" s="1"/>
  <c r="AQ799" i="5"/>
  <c r="AP1471" i="5"/>
  <c r="AR1470" i="5" s="1"/>
  <c r="AQ1471" i="5"/>
  <c r="AP1140" i="5"/>
  <c r="AR1139" i="5" s="1"/>
  <c r="AQ1140" i="5"/>
  <c r="AP739" i="5"/>
  <c r="AR739" i="5" s="1"/>
  <c r="AQ739" i="5"/>
  <c r="AP39" i="5"/>
  <c r="AR38" i="5" s="1"/>
  <c r="AQ39" i="5"/>
  <c r="AP2856" i="5"/>
  <c r="AR2855" i="5" s="1"/>
  <c r="AQ2856" i="5"/>
  <c r="AQ2070" i="5"/>
  <c r="AP2070" i="5"/>
  <c r="AR2069" i="5" s="1"/>
  <c r="AD2303" i="5"/>
  <c r="AN2303" i="5" s="1"/>
  <c r="AQ1842" i="5"/>
  <c r="AP1842" i="5"/>
  <c r="AR1841" i="5" s="1"/>
  <c r="AE274" i="5"/>
  <c r="AE1036" i="5"/>
  <c r="AP2797" i="5"/>
  <c r="AR2796" i="5" s="1"/>
  <c r="AQ2797" i="5"/>
  <c r="AP2960" i="5"/>
  <c r="AR2959" i="5" s="1"/>
  <c r="AQ2960" i="5"/>
  <c r="AP2747" i="5"/>
  <c r="AR2746" i="5" s="1"/>
  <c r="AQ2747" i="5"/>
  <c r="AE463" i="5"/>
  <c r="AP2350" i="5"/>
  <c r="AQ2350" i="5"/>
  <c r="AP1541" i="5"/>
  <c r="AR1540" i="5" s="1"/>
  <c r="AQ1541" i="5"/>
  <c r="AP1761" i="5"/>
  <c r="AR1760" i="5" s="1"/>
  <c r="AQ1761" i="5"/>
  <c r="AP969" i="5"/>
  <c r="AR968" i="5" s="1"/>
  <c r="AQ969" i="5"/>
  <c r="AP581" i="5"/>
  <c r="AR580" i="5" s="1"/>
  <c r="AQ581" i="5"/>
  <c r="AP1240" i="5"/>
  <c r="AR1239" i="5" s="1"/>
  <c r="AQ1240" i="5"/>
  <c r="AP277" i="5"/>
  <c r="AR276" i="5" s="1"/>
  <c r="AQ277" i="5"/>
  <c r="AP1284" i="5"/>
  <c r="AR1283" i="5" s="1"/>
  <c r="AQ1284" i="5"/>
  <c r="AQ466" i="5"/>
  <c r="AP466" i="5"/>
  <c r="AR465" i="5" s="1"/>
  <c r="AE2303" i="5"/>
  <c r="AQ2241" i="5"/>
  <c r="AP2241" i="5"/>
  <c r="AR2240" i="5" s="1"/>
  <c r="AC1281" i="5"/>
  <c r="AL1281" i="5" s="1"/>
  <c r="AP2574" i="5"/>
  <c r="AR2573" i="5" s="1"/>
  <c r="AQ2574" i="5"/>
  <c r="AQ2141" i="5"/>
  <c r="AP2141" i="5"/>
  <c r="AR2140" i="5" s="1"/>
  <c r="AD463" i="5"/>
  <c r="AN463" i="5" s="1"/>
  <c r="AR2745" i="5"/>
  <c r="AR1759" i="5"/>
  <c r="AC2853" i="5"/>
  <c r="AL2853" i="5" s="1"/>
  <c r="AD796" i="5"/>
  <c r="AN796" i="5" s="1"/>
  <c r="AD1281" i="5"/>
  <c r="AN1281" i="5" s="1"/>
  <c r="AC2794" i="5"/>
  <c r="AL2794" i="5" s="1"/>
  <c r="AD966" i="5"/>
  <c r="AN966" i="5" s="1"/>
  <c r="AD736" i="5"/>
  <c r="AN736" i="5" s="1"/>
  <c r="AD1839" i="5"/>
  <c r="AN1839" i="5" s="1"/>
  <c r="AC1758" i="5"/>
  <c r="AL1758" i="5" s="1"/>
  <c r="AC796" i="5"/>
  <c r="AL796" i="5" s="1"/>
  <c r="AE2639" i="5"/>
  <c r="AC966" i="5"/>
  <c r="AL966" i="5" s="1"/>
  <c r="AC736" i="5"/>
  <c r="AL736" i="5" s="1"/>
  <c r="AC36" i="5"/>
  <c r="AL36" i="5" s="1"/>
  <c r="AE2853" i="5"/>
  <c r="AC2304" i="5"/>
  <c r="AL2304" i="5" s="1"/>
  <c r="AE1538" i="5"/>
  <c r="AD2639" i="5"/>
  <c r="AN2639" i="5" s="1"/>
  <c r="AD1036" i="5"/>
  <c r="AN1036" i="5" s="1"/>
  <c r="AD2571" i="5"/>
  <c r="AN2571" i="5" s="1"/>
  <c r="AD2853" i="5"/>
  <c r="AN2853" i="5" s="1"/>
  <c r="AD274" i="5"/>
  <c r="AN274" i="5" s="1"/>
  <c r="AE1758" i="5"/>
  <c r="AE796" i="5"/>
  <c r="AE1281" i="5"/>
  <c r="AD2794" i="5"/>
  <c r="AN2794" i="5" s="1"/>
  <c r="AD1538" i="5"/>
  <c r="AN1538" i="5" s="1"/>
  <c r="AE36" i="5"/>
  <c r="AD2957" i="5"/>
  <c r="AN2957" i="5" s="1"/>
  <c r="AC2744" i="5"/>
  <c r="AL2744" i="5" s="1"/>
  <c r="AC1941" i="5"/>
  <c r="AL1941" i="5" s="1"/>
  <c r="AD1941" i="5"/>
  <c r="AN1941" i="5" s="1"/>
  <c r="AE2238" i="5"/>
  <c r="AE1941" i="5"/>
  <c r="AD2238" i="5"/>
  <c r="AN2238" i="5" s="1"/>
  <c r="AC274" i="5"/>
  <c r="AL274" i="5" s="1"/>
  <c r="AE578" i="5"/>
  <c r="AC1237" i="5"/>
  <c r="AL1237" i="5" s="1"/>
  <c r="AC463" i="5"/>
  <c r="AL463" i="5" s="1"/>
  <c r="AC2238" i="5"/>
  <c r="AL2238" i="5" s="1"/>
  <c r="AC578" i="5"/>
  <c r="AL578" i="5" s="1"/>
  <c r="AD1237" i="5"/>
  <c r="AN1237" i="5" s="1"/>
  <c r="AD1468" i="5"/>
  <c r="AN1468" i="5" s="1"/>
  <c r="AE1468" i="5"/>
  <c r="AC1468" i="5"/>
  <c r="AL1468" i="5" s="1"/>
  <c r="Y1469" i="5"/>
  <c r="W1469" i="5"/>
  <c r="V1469" i="5"/>
  <c r="Z1469" i="5" s="1"/>
  <c r="X1469" i="5"/>
  <c r="AE2067" i="5"/>
  <c r="T2641" i="5"/>
  <c r="U2641" i="5"/>
  <c r="R2641" i="5"/>
  <c r="S2641" i="5"/>
  <c r="Q2641" i="5"/>
  <c r="AA2641" i="5" s="1"/>
  <c r="AE2347" i="5"/>
  <c r="O2442" i="5"/>
  <c r="AI2442" i="5" s="1"/>
  <c r="P2441" i="5"/>
  <c r="AE1137" i="5"/>
  <c r="R2573" i="5"/>
  <c r="S2573" i="5"/>
  <c r="Q2573" i="5"/>
  <c r="AA2573" i="5" s="1"/>
  <c r="T2573" i="5"/>
  <c r="U2573" i="5"/>
  <c r="AE2957" i="5"/>
  <c r="AD1758" i="5"/>
  <c r="AN1758" i="5" s="1"/>
  <c r="R1760" i="5"/>
  <c r="U1760" i="5"/>
  <c r="S1760" i="5"/>
  <c r="T1760" i="5"/>
  <c r="Q1760" i="5"/>
  <c r="AA1760" i="5" s="1"/>
  <c r="W579" i="5"/>
  <c r="V579" i="5"/>
  <c r="Z579" i="5" s="1"/>
  <c r="X579" i="5"/>
  <c r="Y579" i="5"/>
  <c r="T2069" i="5"/>
  <c r="Q2069" i="5"/>
  <c r="AA2069" i="5" s="1"/>
  <c r="U2069" i="5"/>
  <c r="S2069" i="5"/>
  <c r="R2069" i="5"/>
  <c r="P2642" i="5"/>
  <c r="O2643" i="5"/>
  <c r="AI2643" i="5" s="1"/>
  <c r="T2349" i="5"/>
  <c r="Q2349" i="5"/>
  <c r="AA2349" i="5" s="1"/>
  <c r="R2349" i="5"/>
  <c r="U2349" i="5"/>
  <c r="S2349" i="5"/>
  <c r="S1540" i="5"/>
  <c r="R1540" i="5"/>
  <c r="T1540" i="5"/>
  <c r="Q1540" i="5"/>
  <c r="AA1540" i="5" s="1"/>
  <c r="U1540" i="5"/>
  <c r="P1761" i="5"/>
  <c r="O1762" i="5"/>
  <c r="AI1762" i="5" s="1"/>
  <c r="Y1282" i="5"/>
  <c r="W1282" i="5"/>
  <c r="X1282" i="5"/>
  <c r="V1282" i="5"/>
  <c r="Z1282" i="5" s="1"/>
  <c r="AE1839" i="5"/>
  <c r="AE2438" i="5"/>
  <c r="W2348" i="5"/>
  <c r="X2348" i="5"/>
  <c r="Y2348" i="5"/>
  <c r="V2348" i="5"/>
  <c r="Z2348" i="5" s="1"/>
  <c r="AB2348" i="5" s="1"/>
  <c r="V2854" i="5"/>
  <c r="Z2854" i="5" s="1"/>
  <c r="W2854" i="5"/>
  <c r="X2854" i="5"/>
  <c r="Y2854" i="5"/>
  <c r="Y1238" i="5"/>
  <c r="V1238" i="5"/>
  <c r="Z1238" i="5" s="1"/>
  <c r="W1238" i="5"/>
  <c r="X1238" i="5"/>
  <c r="Y967" i="5"/>
  <c r="V967" i="5"/>
  <c r="Z967" i="5" s="1"/>
  <c r="AB967" i="5" s="1"/>
  <c r="W967" i="5"/>
  <c r="X967" i="5"/>
  <c r="AB579" i="5"/>
  <c r="AD579" i="5" s="1"/>
  <c r="AN579" i="5" s="1"/>
  <c r="X37" i="5"/>
  <c r="Y37" i="5"/>
  <c r="V37" i="5"/>
  <c r="Z37" i="5" s="1"/>
  <c r="AB37" i="5" s="1"/>
  <c r="W37" i="5"/>
  <c r="P739" i="5"/>
  <c r="P2856" i="5"/>
  <c r="O2857" i="5"/>
  <c r="AI2857" i="5" s="1"/>
  <c r="V2958" i="5"/>
  <c r="Z2958" i="5" s="1"/>
  <c r="W2958" i="5"/>
  <c r="X2958" i="5"/>
  <c r="Y2958" i="5"/>
  <c r="P2241" i="5"/>
  <c r="O2242" i="5"/>
  <c r="AI2242" i="5" s="1"/>
  <c r="W2572" i="5"/>
  <c r="X2572" i="5"/>
  <c r="Y2572" i="5"/>
  <c r="V2572" i="5"/>
  <c r="Z2572" i="5" s="1"/>
  <c r="O2798" i="5"/>
  <c r="AI2798" i="5" s="1"/>
  <c r="P2797" i="5"/>
  <c r="W2795" i="5"/>
  <c r="X2795" i="5"/>
  <c r="Y2795" i="5"/>
  <c r="V2795" i="5"/>
  <c r="Z2795" i="5" s="1"/>
  <c r="AE2304" i="5"/>
  <c r="AD2347" i="5"/>
  <c r="AN2347" i="5" s="1"/>
  <c r="P2960" i="5"/>
  <c r="O2961" i="5"/>
  <c r="AI2961" i="5" s="1"/>
  <c r="Y1759" i="5"/>
  <c r="V1759" i="5"/>
  <c r="Z1759" i="5" s="1"/>
  <c r="AB1759" i="5" s="1"/>
  <c r="W1759" i="5"/>
  <c r="X1759" i="5"/>
  <c r="O2748" i="5"/>
  <c r="AI2748" i="5" s="1"/>
  <c r="P2747" i="5"/>
  <c r="V1840" i="5"/>
  <c r="Z1840" i="5" s="1"/>
  <c r="W1840" i="5"/>
  <c r="X1840" i="5"/>
  <c r="Y1840" i="5"/>
  <c r="AE2744" i="5"/>
  <c r="Y2239" i="5"/>
  <c r="V2239" i="5"/>
  <c r="Z2239" i="5" s="1"/>
  <c r="W2239" i="5"/>
  <c r="X2239" i="5"/>
  <c r="X464" i="5"/>
  <c r="Y464" i="5"/>
  <c r="V464" i="5"/>
  <c r="Z464" i="5" s="1"/>
  <c r="AB464" i="5" s="1"/>
  <c r="W464" i="5"/>
  <c r="Y737" i="5"/>
  <c r="V737" i="5"/>
  <c r="Z737" i="5" s="1"/>
  <c r="AB737" i="5" s="1"/>
  <c r="AD737" i="5" s="1"/>
  <c r="AN737" i="5" s="1"/>
  <c r="W737" i="5"/>
  <c r="X737" i="5"/>
  <c r="P1842" i="5"/>
  <c r="O1843" i="5"/>
  <c r="AI1843" i="5" s="1"/>
  <c r="V2139" i="5"/>
  <c r="Z2139" i="5" s="1"/>
  <c r="AB2139" i="5" s="1"/>
  <c r="W2139" i="5"/>
  <c r="X2139" i="5"/>
  <c r="Y2139" i="5"/>
  <c r="AB2572" i="5"/>
  <c r="AC2067" i="5"/>
  <c r="AL2067" i="5" s="1"/>
  <c r="R2440" i="5"/>
  <c r="T2440" i="5"/>
  <c r="Q2440" i="5"/>
  <c r="AA2440" i="5" s="1"/>
  <c r="U2440" i="5"/>
  <c r="S2440" i="5"/>
  <c r="P2574" i="5"/>
  <c r="O2575" i="5"/>
  <c r="AI2575" i="5" s="1"/>
  <c r="P2141" i="5"/>
  <c r="O2142" i="5"/>
  <c r="AI2142" i="5" s="1"/>
  <c r="AB1469" i="5"/>
  <c r="AE1469" i="5" s="1"/>
  <c r="Y1037" i="5"/>
  <c r="V1037" i="5"/>
  <c r="Z1037" i="5" s="1"/>
  <c r="AB1037" i="5" s="1"/>
  <c r="W1037" i="5"/>
  <c r="X1037" i="5"/>
  <c r="AB1282" i="5"/>
  <c r="AE1282" i="5" s="1"/>
  <c r="AB1238" i="5"/>
  <c r="AE1238" i="5" s="1"/>
  <c r="X275" i="5"/>
  <c r="Y275" i="5"/>
  <c r="AE275" i="5" s="1"/>
  <c r="V275" i="5"/>
  <c r="Z275" i="5" s="1"/>
  <c r="AB275" i="5" s="1"/>
  <c r="W275" i="5"/>
  <c r="Y797" i="5"/>
  <c r="V797" i="5"/>
  <c r="Z797" i="5" s="1"/>
  <c r="AB797" i="5" s="1"/>
  <c r="W797" i="5"/>
  <c r="X797" i="5"/>
  <c r="AC579" i="5"/>
  <c r="AL579" i="5" s="1"/>
  <c r="AD1282" i="5"/>
  <c r="AN1282" i="5" s="1"/>
  <c r="Y1138" i="5"/>
  <c r="V1138" i="5"/>
  <c r="Z1138" i="5" s="1"/>
  <c r="AB1138" i="5" s="1"/>
  <c r="W1138" i="5"/>
  <c r="X1138" i="5"/>
  <c r="U2855" i="5"/>
  <c r="R2855" i="5"/>
  <c r="T2855" i="5"/>
  <c r="S2855" i="5"/>
  <c r="Q2855" i="5"/>
  <c r="AA2855" i="5" s="1"/>
  <c r="P2070" i="5"/>
  <c r="O2071" i="5"/>
  <c r="AI2071" i="5" s="1"/>
  <c r="AC2438" i="5"/>
  <c r="AL2438" i="5" s="1"/>
  <c r="AB2958" i="5"/>
  <c r="S1841" i="5"/>
  <c r="R1841" i="5"/>
  <c r="T1841" i="5"/>
  <c r="U1841" i="5"/>
  <c r="Q1841" i="5"/>
  <c r="AA1841" i="5" s="1"/>
  <c r="S2240" i="5"/>
  <c r="R2240" i="5"/>
  <c r="T2240" i="5"/>
  <c r="Q2240" i="5"/>
  <c r="AA2240" i="5" s="1"/>
  <c r="U2240" i="5"/>
  <c r="AD2572" i="5"/>
  <c r="AN2572" i="5" s="1"/>
  <c r="U2796" i="5"/>
  <c r="S2796" i="5"/>
  <c r="R2796" i="5"/>
  <c r="T2796" i="5"/>
  <c r="Q2796" i="5"/>
  <c r="AA2796" i="5" s="1"/>
  <c r="AB2854" i="5"/>
  <c r="AC2854" i="5" s="1"/>
  <c r="AL2854" i="5" s="1"/>
  <c r="AB2795" i="5"/>
  <c r="AD2304" i="5"/>
  <c r="AN2304" i="5" s="1"/>
  <c r="AC2347" i="5"/>
  <c r="AL2347" i="5" s="1"/>
  <c r="Y1539" i="5"/>
  <c r="V1539" i="5"/>
  <c r="Z1539" i="5" s="1"/>
  <c r="AB1539" i="5" s="1"/>
  <c r="W1539" i="5"/>
  <c r="X1539" i="5"/>
  <c r="P2350" i="5"/>
  <c r="O2351" i="5"/>
  <c r="R2959" i="5"/>
  <c r="T2959" i="5"/>
  <c r="S2959" i="5"/>
  <c r="Q2959" i="5"/>
  <c r="AA2959" i="5" s="1"/>
  <c r="U2959" i="5"/>
  <c r="Y2745" i="5"/>
  <c r="W2745" i="5"/>
  <c r="X2745" i="5"/>
  <c r="V2745" i="5"/>
  <c r="Z2745" i="5" s="1"/>
  <c r="AB2745" i="5" s="1"/>
  <c r="O1542" i="5"/>
  <c r="AI1542" i="5" s="1"/>
  <c r="P1541" i="5"/>
  <c r="U2746" i="5"/>
  <c r="T2746" i="5"/>
  <c r="R2746" i="5"/>
  <c r="S2746" i="5"/>
  <c r="Q2746" i="5"/>
  <c r="AA2746" i="5" s="1"/>
  <c r="AB1840" i="5"/>
  <c r="AD1840" i="5" s="1"/>
  <c r="AN1840" i="5" s="1"/>
  <c r="T2140" i="5"/>
  <c r="Q2140" i="5"/>
  <c r="AA2140" i="5" s="1"/>
  <c r="R2140" i="5"/>
  <c r="U2140" i="5"/>
  <c r="S2140" i="5"/>
  <c r="AC2957" i="5"/>
  <c r="AL2957" i="5" s="1"/>
  <c r="AD2744" i="5"/>
  <c r="AN2744" i="5" s="1"/>
  <c r="W2640" i="5"/>
  <c r="X2640" i="5"/>
  <c r="Y2640" i="5"/>
  <c r="V2640" i="5"/>
  <c r="Z2640" i="5" s="1"/>
  <c r="AB2640" i="5" s="1"/>
  <c r="Y2439" i="5"/>
  <c r="V2439" i="5"/>
  <c r="Z2439" i="5" s="1"/>
  <c r="AB2439" i="5" s="1"/>
  <c r="AD2439" i="5" s="1"/>
  <c r="AN2439" i="5" s="1"/>
  <c r="W2439" i="5"/>
  <c r="X2439" i="5"/>
  <c r="Y2068" i="5"/>
  <c r="V2068" i="5"/>
  <c r="Z2068" i="5" s="1"/>
  <c r="AB2068" i="5" s="1"/>
  <c r="AD2068" i="5" s="1"/>
  <c r="AN2068" i="5" s="1"/>
  <c r="W2068" i="5"/>
  <c r="X2068" i="5"/>
  <c r="AB2239" i="5"/>
  <c r="AE2239" i="5" s="1"/>
  <c r="Y1942" i="5"/>
  <c r="V1942" i="5"/>
  <c r="Z1942" i="5" s="1"/>
  <c r="AB1942" i="5" s="1"/>
  <c r="AE1942" i="5" s="1"/>
  <c r="W1942" i="5"/>
  <c r="X1942" i="5"/>
  <c r="T1943" i="5"/>
  <c r="Q1943" i="5"/>
  <c r="AA1943" i="5" s="1"/>
  <c r="U1943" i="5"/>
  <c r="R1943" i="5"/>
  <c r="S1943" i="5"/>
  <c r="P1944" i="5"/>
  <c r="O1945" i="5"/>
  <c r="AI1945" i="5" s="1"/>
  <c r="U798" i="5"/>
  <c r="T798" i="5"/>
  <c r="Q798" i="5"/>
  <c r="AA798" i="5" s="1"/>
  <c r="R798" i="5"/>
  <c r="S798" i="5"/>
  <c r="U738" i="5"/>
  <c r="T738" i="5"/>
  <c r="R738" i="5"/>
  <c r="S738" i="5"/>
  <c r="Q738" i="5"/>
  <c r="AA738" i="5" s="1"/>
  <c r="O1472" i="5"/>
  <c r="AI1472" i="5" s="1"/>
  <c r="P1471" i="5"/>
  <c r="O1141" i="5"/>
  <c r="AI1141" i="5" s="1"/>
  <c r="P1140" i="5"/>
  <c r="U739" i="5"/>
  <c r="R739" i="5"/>
  <c r="Q739" i="5"/>
  <c r="AA739" i="5" s="1"/>
  <c r="S739" i="5"/>
  <c r="T739" i="5"/>
  <c r="O40" i="5"/>
  <c r="AI40" i="5" s="1"/>
  <c r="P39" i="5"/>
  <c r="U1470" i="5"/>
  <c r="R1470" i="5"/>
  <c r="S1470" i="5"/>
  <c r="Q1470" i="5"/>
  <c r="AA1470" i="5" s="1"/>
  <c r="T1470" i="5"/>
  <c r="U38" i="5"/>
  <c r="R38" i="5"/>
  <c r="S38" i="5"/>
  <c r="T38" i="5"/>
  <c r="Q38" i="5"/>
  <c r="AA38" i="5" s="1"/>
  <c r="O1040" i="5"/>
  <c r="AI1040" i="5" s="1"/>
  <c r="P1039" i="5"/>
  <c r="U580" i="5"/>
  <c r="R580" i="5"/>
  <c r="S580" i="5"/>
  <c r="T580" i="5"/>
  <c r="Q580" i="5"/>
  <c r="AA580" i="5" s="1"/>
  <c r="U276" i="5"/>
  <c r="T276" i="5"/>
  <c r="R276" i="5"/>
  <c r="S276" i="5"/>
  <c r="Q276" i="5"/>
  <c r="AA276" i="5" s="1"/>
  <c r="U1283" i="5"/>
  <c r="S1283" i="5"/>
  <c r="T1283" i="5"/>
  <c r="R1283" i="5"/>
  <c r="Q1283" i="5"/>
  <c r="AA1283" i="5" s="1"/>
  <c r="U465" i="5"/>
  <c r="S465" i="5"/>
  <c r="T465" i="5"/>
  <c r="R465" i="5"/>
  <c r="Q465" i="5"/>
  <c r="AA465" i="5" s="1"/>
  <c r="U1038" i="5"/>
  <c r="T1038" i="5"/>
  <c r="Q1038" i="5"/>
  <c r="AA1038" i="5" s="1"/>
  <c r="R1038" i="5"/>
  <c r="S1038" i="5"/>
  <c r="U1139" i="5"/>
  <c r="R1139" i="5"/>
  <c r="S1139" i="5"/>
  <c r="T1139" i="5"/>
  <c r="Q1139" i="5"/>
  <c r="AA1139" i="5" s="1"/>
  <c r="O800" i="5"/>
  <c r="AI800" i="5" s="1"/>
  <c r="P799" i="5"/>
  <c r="U968" i="5"/>
  <c r="R968" i="5"/>
  <c r="S968" i="5"/>
  <c r="T968" i="5"/>
  <c r="Q968" i="5"/>
  <c r="AA968" i="5" s="1"/>
  <c r="U1239" i="5"/>
  <c r="S1239" i="5"/>
  <c r="T1239" i="5"/>
  <c r="R1239" i="5"/>
  <c r="Q1239" i="5"/>
  <c r="AA1239" i="5" s="1"/>
  <c r="O970" i="5"/>
  <c r="AI970" i="5" s="1"/>
  <c r="P969" i="5"/>
  <c r="O582" i="5"/>
  <c r="AI582" i="5" s="1"/>
  <c r="P581" i="5"/>
  <c r="O1241" i="5"/>
  <c r="AI1241" i="5" s="1"/>
  <c r="P1240" i="5"/>
  <c r="O278" i="5"/>
  <c r="AI278" i="5" s="1"/>
  <c r="P277" i="5"/>
  <c r="O1285" i="5"/>
  <c r="AI1285" i="5" s="1"/>
  <c r="P1284" i="5"/>
  <c r="O467" i="5"/>
  <c r="AI467" i="5" s="1"/>
  <c r="P466" i="5"/>
  <c r="AD2640" i="5" l="1"/>
  <c r="AN2640" i="5" s="1"/>
  <c r="AD1539" i="5"/>
  <c r="AN1539" i="5" s="1"/>
  <c r="AR738" i="5"/>
  <c r="AP1472" i="5"/>
  <c r="AR1471" i="5" s="1"/>
  <c r="AQ1472" i="5"/>
  <c r="P2351" i="5"/>
  <c r="AI2351" i="5"/>
  <c r="AD1138" i="5"/>
  <c r="AN1138" i="5" s="1"/>
  <c r="AQ2575" i="5"/>
  <c r="AP2575" i="5"/>
  <c r="AQ2798" i="5"/>
  <c r="AP2798" i="5"/>
  <c r="AR2797" i="5" s="1"/>
  <c r="AC967" i="5"/>
  <c r="AL967" i="5" s="1"/>
  <c r="AP467" i="5"/>
  <c r="AR466" i="5" s="1"/>
  <c r="AQ467" i="5"/>
  <c r="AP278" i="5"/>
  <c r="AR277" i="5" s="1"/>
  <c r="AQ278" i="5"/>
  <c r="AP582" i="5"/>
  <c r="AR581" i="5" s="1"/>
  <c r="AQ582" i="5"/>
  <c r="AQ2071" i="5"/>
  <c r="AP2071" i="5"/>
  <c r="AC1138" i="5"/>
  <c r="AL1138" i="5" s="1"/>
  <c r="AQ1843" i="5"/>
  <c r="AP1843" i="5"/>
  <c r="AP2242" i="5"/>
  <c r="AQ2242" i="5"/>
  <c r="AR2241" i="5"/>
  <c r="AQ1762" i="5"/>
  <c r="AP1762" i="5"/>
  <c r="AP2643" i="5"/>
  <c r="AR2642" i="5" s="1"/>
  <c r="AQ2643" i="5"/>
  <c r="AP1141" i="5"/>
  <c r="AQ1141" i="5"/>
  <c r="AR1140" i="5"/>
  <c r="AQ1542" i="5"/>
  <c r="AP1542" i="5"/>
  <c r="AR1541" i="5"/>
  <c r="AP2142" i="5"/>
  <c r="AR2141" i="5" s="1"/>
  <c r="AQ2142" i="5"/>
  <c r="AP2748" i="5"/>
  <c r="AR2747" i="5" s="1"/>
  <c r="AQ2748" i="5"/>
  <c r="AQ2442" i="5"/>
  <c r="AP2442" i="5"/>
  <c r="AR2441" i="5"/>
  <c r="AR2574" i="5"/>
  <c r="AR1842" i="5"/>
  <c r="AR2070" i="5"/>
  <c r="AP1285" i="5"/>
  <c r="AR1284" i="5" s="1"/>
  <c r="AQ1285" i="5"/>
  <c r="AP1241" i="5"/>
  <c r="AQ1241" i="5"/>
  <c r="AR1240" i="5"/>
  <c r="AQ970" i="5"/>
  <c r="AP970" i="5"/>
  <c r="AR969" i="5"/>
  <c r="AP800" i="5"/>
  <c r="AR799" i="5" s="1"/>
  <c r="AQ800" i="5"/>
  <c r="AP1040" i="5"/>
  <c r="AR1039" i="5" s="1"/>
  <c r="AQ1040" i="5"/>
  <c r="AP40" i="5"/>
  <c r="AR39" i="5" s="1"/>
  <c r="AQ40" i="5"/>
  <c r="AP1945" i="5"/>
  <c r="AQ1945" i="5"/>
  <c r="AR1944" i="5"/>
  <c r="AD1469" i="5"/>
  <c r="AN1469" i="5" s="1"/>
  <c r="AE579" i="5"/>
  <c r="AD464" i="5"/>
  <c r="AN464" i="5" s="1"/>
  <c r="AP2961" i="5"/>
  <c r="AR2960" i="5" s="1"/>
  <c r="AQ2961" i="5"/>
  <c r="AP2857" i="5"/>
  <c r="AQ2857" i="5"/>
  <c r="AR2856" i="5"/>
  <c r="AR2349" i="5"/>
  <c r="AC2068" i="5"/>
  <c r="AL2068" i="5" s="1"/>
  <c r="AE2640" i="5"/>
  <c r="AE1037" i="5"/>
  <c r="AE464" i="5"/>
  <c r="AE797" i="5"/>
  <c r="AC737" i="5"/>
  <c r="AL737" i="5" s="1"/>
  <c r="AD1238" i="5"/>
  <c r="AN1238" i="5" s="1"/>
  <c r="AE2068" i="5"/>
  <c r="AC2640" i="5"/>
  <c r="AL2640" i="5" s="1"/>
  <c r="AD2745" i="5"/>
  <c r="AN2745" i="5" s="1"/>
  <c r="AC1539" i="5"/>
  <c r="AL1539" i="5" s="1"/>
  <c r="AD797" i="5"/>
  <c r="AN797" i="5" s="1"/>
  <c r="AE2139" i="5"/>
  <c r="AD2958" i="5"/>
  <c r="AN2958" i="5" s="1"/>
  <c r="AC1238" i="5"/>
  <c r="AL1238" i="5" s="1"/>
  <c r="AC797" i="5"/>
  <c r="AL797" i="5" s="1"/>
  <c r="AD2139" i="5"/>
  <c r="AN2139" i="5" s="1"/>
  <c r="AE737" i="5"/>
  <c r="AC464" i="5"/>
  <c r="AL464" i="5" s="1"/>
  <c r="AC1759" i="5"/>
  <c r="AL1759" i="5" s="1"/>
  <c r="AC37" i="5"/>
  <c r="AL37" i="5" s="1"/>
  <c r="AD37" i="5"/>
  <c r="AN37" i="5" s="1"/>
  <c r="AD275" i="5"/>
  <c r="AN275" i="5" s="1"/>
  <c r="AE1138" i="5"/>
  <c r="AC275" i="5"/>
  <c r="AL275" i="5" s="1"/>
  <c r="AC1037" i="5"/>
  <c r="AL1037" i="5" s="1"/>
  <c r="AD967" i="5"/>
  <c r="AN967" i="5" s="1"/>
  <c r="AE967" i="5"/>
  <c r="AD1037" i="5"/>
  <c r="AN1037" i="5" s="1"/>
  <c r="AE37" i="5"/>
  <c r="AB968" i="5"/>
  <c r="Y968" i="5"/>
  <c r="V968" i="5"/>
  <c r="Z968" i="5" s="1"/>
  <c r="W968" i="5"/>
  <c r="X968" i="5"/>
  <c r="Y1038" i="5"/>
  <c r="V1038" i="5"/>
  <c r="Z1038" i="5" s="1"/>
  <c r="W1038" i="5"/>
  <c r="X1038" i="5"/>
  <c r="W580" i="5"/>
  <c r="V580" i="5"/>
  <c r="Z580" i="5" s="1"/>
  <c r="AB580" i="5" s="1"/>
  <c r="X580" i="5"/>
  <c r="Y580" i="5"/>
  <c r="W1470" i="5"/>
  <c r="X1470" i="5"/>
  <c r="Y1470" i="5"/>
  <c r="V1470" i="5"/>
  <c r="Z1470" i="5" s="1"/>
  <c r="Y738" i="5"/>
  <c r="V738" i="5"/>
  <c r="Z738" i="5" s="1"/>
  <c r="AB738" i="5" s="1"/>
  <c r="W738" i="5"/>
  <c r="X738" i="5"/>
  <c r="AE2439" i="5"/>
  <c r="P1542" i="5"/>
  <c r="O1543" i="5"/>
  <c r="AI1543" i="5" s="1"/>
  <c r="AE2745" i="5"/>
  <c r="T2070" i="5"/>
  <c r="Q2070" i="5"/>
  <c r="AA2070" i="5" s="1"/>
  <c r="U2070" i="5"/>
  <c r="R2070" i="5"/>
  <c r="S2070" i="5"/>
  <c r="T2574" i="5"/>
  <c r="S2574" i="5"/>
  <c r="U2574" i="5"/>
  <c r="R2574" i="5"/>
  <c r="Q2574" i="5"/>
  <c r="AA2574" i="5" s="1"/>
  <c r="P1843" i="5"/>
  <c r="O1844" i="5"/>
  <c r="AI1844" i="5" s="1"/>
  <c r="AC2239" i="5"/>
  <c r="AL2239" i="5" s="1"/>
  <c r="O2749" i="5"/>
  <c r="AI2749" i="5" s="1"/>
  <c r="P2748" i="5"/>
  <c r="AE1759" i="5"/>
  <c r="AE2795" i="5"/>
  <c r="R2797" i="5"/>
  <c r="Q2797" i="5"/>
  <c r="AA2797" i="5" s="1"/>
  <c r="S2797" i="5"/>
  <c r="T2797" i="5"/>
  <c r="U2797" i="5"/>
  <c r="AE2958" i="5"/>
  <c r="P2857" i="5"/>
  <c r="O2858" i="5"/>
  <c r="AI2858" i="5" s="1"/>
  <c r="AC2348" i="5"/>
  <c r="AL2348" i="5" s="1"/>
  <c r="AE968" i="5"/>
  <c r="X465" i="5"/>
  <c r="Y465" i="5"/>
  <c r="V465" i="5"/>
  <c r="Z465" i="5" s="1"/>
  <c r="AB465" i="5" s="1"/>
  <c r="W465" i="5"/>
  <c r="AB1470" i="5"/>
  <c r="Y798" i="5"/>
  <c r="V798" i="5"/>
  <c r="Z798" i="5" s="1"/>
  <c r="W798" i="5"/>
  <c r="X798" i="5"/>
  <c r="AD1942" i="5"/>
  <c r="AN1942" i="5" s="1"/>
  <c r="V2140" i="5"/>
  <c r="Z2140" i="5" s="1"/>
  <c r="AB2140" i="5" s="1"/>
  <c r="W2140" i="5"/>
  <c r="X2140" i="5"/>
  <c r="Y2140" i="5"/>
  <c r="Y2959" i="5"/>
  <c r="V2959" i="5"/>
  <c r="Z2959" i="5" s="1"/>
  <c r="AB2959" i="5" s="1"/>
  <c r="W2959" i="5"/>
  <c r="X2959" i="5"/>
  <c r="X2796" i="5"/>
  <c r="V2796" i="5"/>
  <c r="Z2796" i="5" s="1"/>
  <c r="AB2796" i="5" s="1"/>
  <c r="Y2796" i="5"/>
  <c r="W2796" i="5"/>
  <c r="X1841" i="5"/>
  <c r="Y1841" i="5"/>
  <c r="V1841" i="5"/>
  <c r="Z1841" i="5" s="1"/>
  <c r="AB1841" i="5" s="1"/>
  <c r="W1841" i="5"/>
  <c r="W2855" i="5"/>
  <c r="V2855" i="5"/>
  <c r="Z2855" i="5" s="1"/>
  <c r="AB2855" i="5" s="1"/>
  <c r="X2855" i="5"/>
  <c r="Y2855" i="5"/>
  <c r="O2143" i="5"/>
  <c r="AI2143" i="5" s="1"/>
  <c r="P2142" i="5"/>
  <c r="S1842" i="5"/>
  <c r="R1842" i="5"/>
  <c r="Q1842" i="5"/>
  <c r="AA1842" i="5" s="1"/>
  <c r="T1842" i="5"/>
  <c r="U1842" i="5"/>
  <c r="AC1282" i="5"/>
  <c r="AL1282" i="5" s="1"/>
  <c r="AC1469" i="5"/>
  <c r="AL1469" i="5" s="1"/>
  <c r="AC1840" i="5"/>
  <c r="AL1840" i="5" s="1"/>
  <c r="AD1759" i="5"/>
  <c r="AN1759" i="5" s="1"/>
  <c r="AD2795" i="5"/>
  <c r="AN2795" i="5" s="1"/>
  <c r="O2799" i="5"/>
  <c r="AI2799" i="5" s="1"/>
  <c r="P2798" i="5"/>
  <c r="AC2572" i="5"/>
  <c r="AL2572" i="5" s="1"/>
  <c r="S2856" i="5"/>
  <c r="R2856" i="5"/>
  <c r="T2856" i="5"/>
  <c r="Q2856" i="5"/>
  <c r="AA2856" i="5" s="1"/>
  <c r="U2856" i="5"/>
  <c r="P1762" i="5"/>
  <c r="O1763" i="5"/>
  <c r="AI1763" i="5" s="1"/>
  <c r="Y2349" i="5"/>
  <c r="V2349" i="5"/>
  <c r="Z2349" i="5" s="1"/>
  <c r="W2349" i="5"/>
  <c r="X2349" i="5"/>
  <c r="P2643" i="5"/>
  <c r="O2644" i="5"/>
  <c r="AI2644" i="5" s="1"/>
  <c r="W1760" i="5"/>
  <c r="V1760" i="5"/>
  <c r="Z1760" i="5" s="1"/>
  <c r="X1760" i="5"/>
  <c r="Y1760" i="5"/>
  <c r="Q2441" i="5"/>
  <c r="AA2441" i="5" s="1"/>
  <c r="R2441" i="5"/>
  <c r="U2441" i="5"/>
  <c r="S2441" i="5"/>
  <c r="T2441" i="5"/>
  <c r="AD968" i="5"/>
  <c r="AN968" i="5" s="1"/>
  <c r="AB1038" i="5"/>
  <c r="AC1038" i="5" s="1"/>
  <c r="AL1038" i="5" s="1"/>
  <c r="Y1283" i="5"/>
  <c r="W1283" i="5"/>
  <c r="V1283" i="5"/>
  <c r="Z1283" i="5" s="1"/>
  <c r="AB1283" i="5" s="1"/>
  <c r="AC1283" i="5" s="1"/>
  <c r="AL1283" i="5" s="1"/>
  <c r="X1283" i="5"/>
  <c r="AD1470" i="5"/>
  <c r="AN1470" i="5" s="1"/>
  <c r="AC1942" i="5"/>
  <c r="AL1942" i="5" s="1"/>
  <c r="AC2439" i="5"/>
  <c r="AL2439" i="5" s="1"/>
  <c r="W2746" i="5"/>
  <c r="V2746" i="5"/>
  <c r="Z2746" i="5" s="1"/>
  <c r="AB2746" i="5" s="1"/>
  <c r="X2746" i="5"/>
  <c r="Y2746" i="5"/>
  <c r="U2351" i="5"/>
  <c r="S2351" i="5"/>
  <c r="R2351" i="5"/>
  <c r="T2351" i="5"/>
  <c r="Q2351" i="5"/>
  <c r="AA2351" i="5" s="1"/>
  <c r="AE2796" i="5"/>
  <c r="Q2141" i="5"/>
  <c r="AA2141" i="5" s="1"/>
  <c r="T2141" i="5"/>
  <c r="U2141" i="5"/>
  <c r="R2141" i="5"/>
  <c r="S2141" i="5"/>
  <c r="X2440" i="5"/>
  <c r="Y2440" i="5"/>
  <c r="V2440" i="5"/>
  <c r="Z2440" i="5" s="1"/>
  <c r="AB2440" i="5" s="1"/>
  <c r="W2440" i="5"/>
  <c r="P2961" i="5"/>
  <c r="O2962" i="5"/>
  <c r="AI2962" i="5" s="1"/>
  <c r="AC2795" i="5"/>
  <c r="AL2795" i="5" s="1"/>
  <c r="O2243" i="5"/>
  <c r="AI2243" i="5" s="1"/>
  <c r="P2242" i="5"/>
  <c r="AC2958" i="5"/>
  <c r="AL2958" i="5" s="1"/>
  <c r="AD2854" i="5"/>
  <c r="AN2854" i="5" s="1"/>
  <c r="AE2348" i="5"/>
  <c r="U1761" i="5"/>
  <c r="R1761" i="5"/>
  <c r="S1761" i="5"/>
  <c r="Q1761" i="5"/>
  <c r="AA1761" i="5" s="1"/>
  <c r="T1761" i="5"/>
  <c r="Q2642" i="5"/>
  <c r="AA2642" i="5" s="1"/>
  <c r="T2642" i="5"/>
  <c r="U2642" i="5"/>
  <c r="R2642" i="5"/>
  <c r="S2642" i="5"/>
  <c r="AB1760" i="5"/>
  <c r="AD1760" i="5" s="1"/>
  <c r="AN1760" i="5" s="1"/>
  <c r="V2573" i="5"/>
  <c r="Z2573" i="5" s="1"/>
  <c r="AB2573" i="5" s="1"/>
  <c r="X2573" i="5"/>
  <c r="W2573" i="5"/>
  <c r="Y2573" i="5"/>
  <c r="P2442" i="5"/>
  <c r="O2443" i="5"/>
  <c r="AI2443" i="5" s="1"/>
  <c r="Y1239" i="5"/>
  <c r="V1239" i="5"/>
  <c r="Z1239" i="5" s="1"/>
  <c r="AB1239" i="5" s="1"/>
  <c r="W1239" i="5"/>
  <c r="X1239" i="5"/>
  <c r="AC968" i="5"/>
  <c r="AL968" i="5" s="1"/>
  <c r="Y1139" i="5"/>
  <c r="V1139" i="5"/>
  <c r="Z1139" i="5" s="1"/>
  <c r="AB1139" i="5" s="1"/>
  <c r="W1139" i="5"/>
  <c r="X1139" i="5"/>
  <c r="AE1038" i="5"/>
  <c r="X276" i="5"/>
  <c r="Y276" i="5"/>
  <c r="V276" i="5"/>
  <c r="Z276" i="5" s="1"/>
  <c r="AB276" i="5" s="1"/>
  <c r="W276" i="5"/>
  <c r="X38" i="5"/>
  <c r="Y38" i="5"/>
  <c r="V38" i="5"/>
  <c r="Z38" i="5" s="1"/>
  <c r="AB38" i="5" s="1"/>
  <c r="W38" i="5"/>
  <c r="AC1470" i="5"/>
  <c r="AL1470" i="5" s="1"/>
  <c r="Y739" i="5"/>
  <c r="V739" i="5"/>
  <c r="Z739" i="5" s="1"/>
  <c r="AB739" i="5" s="1"/>
  <c r="AE739" i="5" s="1"/>
  <c r="W739" i="5"/>
  <c r="X739" i="5"/>
  <c r="AB798" i="5"/>
  <c r="AC798" i="5" s="1"/>
  <c r="AL798" i="5" s="1"/>
  <c r="S1541" i="5"/>
  <c r="T1541" i="5"/>
  <c r="Q1541" i="5"/>
  <c r="AA1541" i="5" s="1"/>
  <c r="R1541" i="5"/>
  <c r="U1541" i="5"/>
  <c r="AC2745" i="5"/>
  <c r="AL2745" i="5" s="1"/>
  <c r="Q2350" i="5"/>
  <c r="AA2350" i="5" s="1"/>
  <c r="T2350" i="5"/>
  <c r="U2350" i="5"/>
  <c r="S2350" i="5"/>
  <c r="R2350" i="5"/>
  <c r="AE1539" i="5"/>
  <c r="AC2796" i="5"/>
  <c r="AL2796" i="5" s="1"/>
  <c r="Y2240" i="5"/>
  <c r="X2240" i="5"/>
  <c r="AD2240" i="5" s="1"/>
  <c r="AN2240" i="5" s="1"/>
  <c r="V2240" i="5"/>
  <c r="Z2240" i="5" s="1"/>
  <c r="AB2240" i="5" s="1"/>
  <c r="W2240" i="5"/>
  <c r="P2071" i="5"/>
  <c r="O2072" i="5"/>
  <c r="AI2072" i="5" s="1"/>
  <c r="O2576" i="5"/>
  <c r="AI2576" i="5" s="1"/>
  <c r="P2575" i="5"/>
  <c r="AC2139" i="5"/>
  <c r="AL2139" i="5" s="1"/>
  <c r="AD2239" i="5"/>
  <c r="AN2239" i="5" s="1"/>
  <c r="AE1840" i="5"/>
  <c r="U2747" i="5"/>
  <c r="Q2747" i="5"/>
  <c r="AA2747" i="5" s="1"/>
  <c r="R2747" i="5"/>
  <c r="T2747" i="5"/>
  <c r="S2747" i="5"/>
  <c r="Q2960" i="5"/>
  <c r="AA2960" i="5" s="1"/>
  <c r="U2960" i="5"/>
  <c r="S2960" i="5"/>
  <c r="R2960" i="5"/>
  <c r="T2960" i="5"/>
  <c r="AE2854" i="5"/>
  <c r="AE2572" i="5"/>
  <c r="S2241" i="5"/>
  <c r="T2241" i="5"/>
  <c r="U2241" i="5"/>
  <c r="R2241" i="5"/>
  <c r="Q2241" i="5"/>
  <c r="AA2241" i="5" s="1"/>
  <c r="AD2348" i="5"/>
  <c r="AN2348" i="5" s="1"/>
  <c r="V1540" i="5"/>
  <c r="Z1540" i="5" s="1"/>
  <c r="AB1540" i="5" s="1"/>
  <c r="W1540" i="5"/>
  <c r="X1540" i="5"/>
  <c r="Y1540" i="5"/>
  <c r="AD1540" i="5"/>
  <c r="AN1540" i="5" s="1"/>
  <c r="AB2349" i="5"/>
  <c r="AC2349" i="5" s="1"/>
  <c r="AL2349" i="5" s="1"/>
  <c r="V2069" i="5"/>
  <c r="Z2069" i="5" s="1"/>
  <c r="AB2069" i="5" s="1"/>
  <c r="W2069" i="5"/>
  <c r="X2069" i="5"/>
  <c r="Y2069" i="5"/>
  <c r="Y2641" i="5"/>
  <c r="X2641" i="5"/>
  <c r="V2641" i="5"/>
  <c r="Z2641" i="5" s="1"/>
  <c r="AB2641" i="5" s="1"/>
  <c r="W2641" i="5"/>
  <c r="P1945" i="5"/>
  <c r="O1946" i="5"/>
  <c r="AI1946" i="5" s="1"/>
  <c r="X1943" i="5"/>
  <c r="Y1943" i="5"/>
  <c r="V1943" i="5"/>
  <c r="Z1943" i="5" s="1"/>
  <c r="AB1943" i="5" s="1"/>
  <c r="W1943" i="5"/>
  <c r="S1944" i="5"/>
  <c r="T1944" i="5"/>
  <c r="Q1944" i="5"/>
  <c r="AA1944" i="5" s="1"/>
  <c r="U1944" i="5"/>
  <c r="R1944" i="5"/>
  <c r="O971" i="5"/>
  <c r="AI971" i="5" s="1"/>
  <c r="P970" i="5"/>
  <c r="U1471" i="5"/>
  <c r="S1471" i="5"/>
  <c r="T1471" i="5"/>
  <c r="R1471" i="5"/>
  <c r="Q1471" i="5"/>
  <c r="AA1471" i="5" s="1"/>
  <c r="U466" i="5"/>
  <c r="T466" i="5"/>
  <c r="R466" i="5"/>
  <c r="S466" i="5"/>
  <c r="Q466" i="5"/>
  <c r="AA466" i="5" s="1"/>
  <c r="U277" i="5"/>
  <c r="R277" i="5"/>
  <c r="S277" i="5"/>
  <c r="Q277" i="5"/>
  <c r="AA277" i="5" s="1"/>
  <c r="T277" i="5"/>
  <c r="U581" i="5"/>
  <c r="S581" i="5"/>
  <c r="T581" i="5"/>
  <c r="R581" i="5"/>
  <c r="Q581" i="5"/>
  <c r="AA581" i="5" s="1"/>
  <c r="O1473" i="5"/>
  <c r="AI1473" i="5" s="1"/>
  <c r="P1472" i="5"/>
  <c r="O1286" i="5"/>
  <c r="AI1286" i="5" s="1"/>
  <c r="P1285" i="5"/>
  <c r="O1041" i="5"/>
  <c r="AI1041" i="5" s="1"/>
  <c r="P1040" i="5"/>
  <c r="O41" i="5"/>
  <c r="AI41" i="5" s="1"/>
  <c r="P40" i="5"/>
  <c r="O468" i="5"/>
  <c r="AI468" i="5" s="1"/>
  <c r="P467" i="5"/>
  <c r="O279" i="5"/>
  <c r="AI279" i="5" s="1"/>
  <c r="P278" i="5"/>
  <c r="O583" i="5"/>
  <c r="AI583" i="5" s="1"/>
  <c r="P582" i="5"/>
  <c r="U1140" i="5"/>
  <c r="R1140" i="5"/>
  <c r="S1140" i="5"/>
  <c r="T1140" i="5"/>
  <c r="Q1140" i="5"/>
  <c r="AA1140" i="5" s="1"/>
  <c r="O1242" i="5"/>
  <c r="AI1242" i="5" s="1"/>
  <c r="P1241" i="5"/>
  <c r="O801" i="5"/>
  <c r="AI801" i="5" s="1"/>
  <c r="P800" i="5"/>
  <c r="U1284" i="5"/>
  <c r="T1284" i="5"/>
  <c r="R1284" i="5"/>
  <c r="S1284" i="5"/>
  <c r="Q1284" i="5"/>
  <c r="AA1284" i="5" s="1"/>
  <c r="U1240" i="5"/>
  <c r="T1240" i="5"/>
  <c r="R1240" i="5"/>
  <c r="S1240" i="5"/>
  <c r="Q1240" i="5"/>
  <c r="AA1240" i="5" s="1"/>
  <c r="U969" i="5"/>
  <c r="S969" i="5"/>
  <c r="T969" i="5"/>
  <c r="R969" i="5"/>
  <c r="Q969" i="5"/>
  <c r="AA969" i="5" s="1"/>
  <c r="U799" i="5"/>
  <c r="R799" i="5"/>
  <c r="S799" i="5"/>
  <c r="T799" i="5"/>
  <c r="Q799" i="5"/>
  <c r="AA799" i="5" s="1"/>
  <c r="U1039" i="5"/>
  <c r="R1039" i="5"/>
  <c r="S1039" i="5"/>
  <c r="T1039" i="5"/>
  <c r="Q1039" i="5"/>
  <c r="AA1039" i="5" s="1"/>
  <c r="U39" i="5"/>
  <c r="S39" i="5"/>
  <c r="T39" i="5"/>
  <c r="R39" i="5"/>
  <c r="Q39" i="5"/>
  <c r="AA39" i="5" s="1"/>
  <c r="O1142" i="5"/>
  <c r="AI1142" i="5" s="1"/>
  <c r="P1141" i="5"/>
  <c r="AC2855" i="5" l="1"/>
  <c r="AL2855" i="5" s="1"/>
  <c r="AE1239" i="5"/>
  <c r="AC2573" i="5"/>
  <c r="AL2573" i="5" s="1"/>
  <c r="AD1283" i="5"/>
  <c r="AN1283" i="5" s="1"/>
  <c r="AC465" i="5"/>
  <c r="AL465" i="5" s="1"/>
  <c r="AE465" i="5"/>
  <c r="AP801" i="5"/>
  <c r="AR800" i="5" s="1"/>
  <c r="AQ801" i="5"/>
  <c r="AQ1242" i="5"/>
  <c r="AP1242" i="5"/>
  <c r="AR1241" i="5" s="1"/>
  <c r="AD1943" i="5"/>
  <c r="AN1943" i="5" s="1"/>
  <c r="AE276" i="5"/>
  <c r="AC1239" i="5"/>
  <c r="AL1239" i="5" s="1"/>
  <c r="AP2243" i="5"/>
  <c r="AQ2243" i="5"/>
  <c r="AE1470" i="5"/>
  <c r="AQ2858" i="5"/>
  <c r="AP2858" i="5"/>
  <c r="AR2242" i="5"/>
  <c r="AP279" i="5"/>
  <c r="AR278" i="5" s="1"/>
  <c r="AQ279" i="5"/>
  <c r="AP41" i="5"/>
  <c r="AR40" i="5" s="1"/>
  <c r="AQ41" i="5"/>
  <c r="AP1286" i="5"/>
  <c r="AR1285" i="5" s="1"/>
  <c r="AQ1286" i="5"/>
  <c r="AP971" i="5"/>
  <c r="AQ971" i="5"/>
  <c r="AR970" i="5"/>
  <c r="AC2641" i="5"/>
  <c r="AL2641" i="5" s="1"/>
  <c r="AC1540" i="5"/>
  <c r="AL1540" i="5" s="1"/>
  <c r="AP2576" i="5"/>
  <c r="AR2575" i="5" s="1"/>
  <c r="AQ2576" i="5"/>
  <c r="AE1283" i="5"/>
  <c r="AP1763" i="5"/>
  <c r="AR1762" i="5" s="1"/>
  <c r="AQ1763" i="5"/>
  <c r="AP1844" i="5"/>
  <c r="AR1843" i="5" s="1"/>
  <c r="AQ1844" i="5"/>
  <c r="AP1142" i="5"/>
  <c r="AR1141" i="5" s="1"/>
  <c r="AQ1142" i="5"/>
  <c r="AP2072" i="5"/>
  <c r="AR2071" i="5" s="1"/>
  <c r="AQ2072" i="5"/>
  <c r="AQ2962" i="5"/>
  <c r="AP2962" i="5"/>
  <c r="AR2961" i="5" s="1"/>
  <c r="AP2799" i="5"/>
  <c r="AR2798" i="5" s="1"/>
  <c r="AQ2799" i="5"/>
  <c r="AQ2143" i="5"/>
  <c r="AP2143" i="5"/>
  <c r="AR2142" i="5" s="1"/>
  <c r="AP1543" i="5"/>
  <c r="AR1542" i="5" s="1"/>
  <c r="AQ1543" i="5"/>
  <c r="AP583" i="5"/>
  <c r="AR582" i="5" s="1"/>
  <c r="AQ583" i="5"/>
  <c r="AP468" i="5"/>
  <c r="AR467" i="5" s="1"/>
  <c r="AQ468" i="5"/>
  <c r="AP1041" i="5"/>
  <c r="AR1040" i="5" s="1"/>
  <c r="AQ1041" i="5"/>
  <c r="AP1473" i="5"/>
  <c r="AR1472" i="5"/>
  <c r="AQ1473" i="5"/>
  <c r="AQ1946" i="5"/>
  <c r="AP1946" i="5"/>
  <c r="AR1945" i="5"/>
  <c r="AD2641" i="5"/>
  <c r="AN2641" i="5" s="1"/>
  <c r="AE1540" i="5"/>
  <c r="AP2443" i="5"/>
  <c r="AQ2443" i="5"/>
  <c r="AP2644" i="5"/>
  <c r="AR2643" i="5" s="1"/>
  <c r="AQ2644" i="5"/>
  <c r="AE2140" i="5"/>
  <c r="AP2749" i="5"/>
  <c r="AR2748" i="5" s="1"/>
  <c r="AQ2749" i="5"/>
  <c r="AR2442" i="5"/>
  <c r="AR1761" i="5"/>
  <c r="AP2351" i="5"/>
  <c r="AQ2351" i="5"/>
  <c r="AD276" i="5"/>
  <c r="AN276" i="5" s="1"/>
  <c r="AE1139" i="5"/>
  <c r="AD2746" i="5"/>
  <c r="AN2746" i="5" s="1"/>
  <c r="AE2349" i="5"/>
  <c r="AC2959" i="5"/>
  <c r="AL2959" i="5" s="1"/>
  <c r="AD798" i="5"/>
  <c r="AN798" i="5" s="1"/>
  <c r="AD465" i="5"/>
  <c r="AN465" i="5" s="1"/>
  <c r="AE2641" i="5"/>
  <c r="AE2240" i="5"/>
  <c r="AC276" i="5"/>
  <c r="AL276" i="5" s="1"/>
  <c r="AD1139" i="5"/>
  <c r="AN1139" i="5" s="1"/>
  <c r="AD1038" i="5"/>
  <c r="AN1038" i="5" s="1"/>
  <c r="AC1139" i="5"/>
  <c r="AL1139" i="5" s="1"/>
  <c r="AE2440" i="5"/>
  <c r="AD1841" i="5"/>
  <c r="AN1841" i="5" s="1"/>
  <c r="AD2796" i="5"/>
  <c r="AN2796" i="5" s="1"/>
  <c r="AE2959" i="5"/>
  <c r="AC2140" i="5"/>
  <c r="AL2140" i="5" s="1"/>
  <c r="AE38" i="5"/>
  <c r="AD1239" i="5"/>
  <c r="AN1239" i="5" s="1"/>
  <c r="AD2573" i="5"/>
  <c r="AN2573" i="5" s="1"/>
  <c r="AD2440" i="5"/>
  <c r="AN2440" i="5" s="1"/>
  <c r="AE2855" i="5"/>
  <c r="AD2959" i="5"/>
  <c r="AN2959" i="5" s="1"/>
  <c r="AE798" i="5"/>
  <c r="AC2069" i="5"/>
  <c r="AL2069" i="5" s="1"/>
  <c r="AD739" i="5"/>
  <c r="AN739" i="5" s="1"/>
  <c r="AD38" i="5"/>
  <c r="AN38" i="5" s="1"/>
  <c r="AC739" i="5"/>
  <c r="AL739" i="5" s="1"/>
  <c r="AC38" i="5"/>
  <c r="AL38" i="5" s="1"/>
  <c r="AD738" i="5"/>
  <c r="AN738" i="5" s="1"/>
  <c r="AE738" i="5"/>
  <c r="AC738" i="5"/>
  <c r="AL738" i="5" s="1"/>
  <c r="AD580" i="5"/>
  <c r="AN580" i="5" s="1"/>
  <c r="AC580" i="5"/>
  <c r="AL580" i="5" s="1"/>
  <c r="AE580" i="5"/>
  <c r="X466" i="5"/>
  <c r="Y466" i="5"/>
  <c r="V466" i="5"/>
  <c r="Z466" i="5" s="1"/>
  <c r="AB466" i="5" s="1"/>
  <c r="W466" i="5"/>
  <c r="O2073" i="5"/>
  <c r="AI2073" i="5" s="1"/>
  <c r="P2072" i="5"/>
  <c r="AC2240" i="5"/>
  <c r="AL2240" i="5" s="1"/>
  <c r="S2442" i="5"/>
  <c r="R2442" i="5"/>
  <c r="Q2442" i="5"/>
  <c r="AA2442" i="5" s="1"/>
  <c r="T2442" i="5"/>
  <c r="U2442" i="5"/>
  <c r="P2962" i="5"/>
  <c r="O2963" i="5"/>
  <c r="AI2963" i="5" s="1"/>
  <c r="V2141" i="5"/>
  <c r="Z2141" i="5" s="1"/>
  <c r="AB2141" i="5" s="1"/>
  <c r="X2141" i="5"/>
  <c r="W2141" i="5"/>
  <c r="Y2141" i="5"/>
  <c r="X2351" i="5"/>
  <c r="Y2351" i="5"/>
  <c r="V2351" i="5"/>
  <c r="Z2351" i="5" s="1"/>
  <c r="AB2351" i="5" s="1"/>
  <c r="W2351" i="5"/>
  <c r="AC2746" i="5"/>
  <c r="AL2746" i="5" s="1"/>
  <c r="X2441" i="5"/>
  <c r="W2441" i="5"/>
  <c r="Y2441" i="5"/>
  <c r="V2441" i="5"/>
  <c r="Z2441" i="5" s="1"/>
  <c r="AB2441" i="5" s="1"/>
  <c r="AE1760" i="5"/>
  <c r="P1763" i="5"/>
  <c r="O1764" i="5"/>
  <c r="AI1764" i="5" s="1"/>
  <c r="U2798" i="5"/>
  <c r="T2798" i="5"/>
  <c r="R2798" i="5"/>
  <c r="S2798" i="5"/>
  <c r="Q2798" i="5"/>
  <c r="AA2798" i="5" s="1"/>
  <c r="AC1841" i="5"/>
  <c r="AL1841" i="5" s="1"/>
  <c r="AD2140" i="5"/>
  <c r="AN2140" i="5" s="1"/>
  <c r="Q2748" i="5"/>
  <c r="AA2748" i="5" s="1"/>
  <c r="U2748" i="5"/>
  <c r="S2748" i="5"/>
  <c r="R2748" i="5"/>
  <c r="T2748" i="5"/>
  <c r="U1843" i="5"/>
  <c r="R1843" i="5"/>
  <c r="T1843" i="5"/>
  <c r="S1843" i="5"/>
  <c r="Q1843" i="5"/>
  <c r="AA1843" i="5" s="1"/>
  <c r="W2574" i="5"/>
  <c r="V2574" i="5"/>
  <c r="Z2574" i="5" s="1"/>
  <c r="AB2574" i="5" s="1"/>
  <c r="X2574" i="5"/>
  <c r="Y2574" i="5"/>
  <c r="Y799" i="5"/>
  <c r="V799" i="5"/>
  <c r="Z799" i="5" s="1"/>
  <c r="W799" i="5"/>
  <c r="X799" i="5"/>
  <c r="Y969" i="5"/>
  <c r="V969" i="5"/>
  <c r="Z969" i="5" s="1"/>
  <c r="AB969" i="5" s="1"/>
  <c r="W969" i="5"/>
  <c r="X969" i="5"/>
  <c r="X39" i="5"/>
  <c r="Y39" i="5"/>
  <c r="V39" i="5"/>
  <c r="Z39" i="5" s="1"/>
  <c r="AB39" i="5" s="1"/>
  <c r="W39" i="5"/>
  <c r="Y1240" i="5"/>
  <c r="W1240" i="5"/>
  <c r="X1240" i="5"/>
  <c r="V1240" i="5"/>
  <c r="Z1240" i="5" s="1"/>
  <c r="AB1240" i="5" s="1"/>
  <c r="W1471" i="5"/>
  <c r="V1471" i="5"/>
  <c r="Z1471" i="5" s="1"/>
  <c r="AB1471" i="5" s="1"/>
  <c r="X1471" i="5"/>
  <c r="Y1471" i="5"/>
  <c r="X2747" i="5"/>
  <c r="Y2747" i="5"/>
  <c r="V2747" i="5"/>
  <c r="Z2747" i="5" s="1"/>
  <c r="AB2747" i="5" s="1"/>
  <c r="W2747" i="5"/>
  <c r="Q2071" i="5"/>
  <c r="AA2071" i="5" s="1"/>
  <c r="T2071" i="5"/>
  <c r="S2071" i="5"/>
  <c r="U2071" i="5"/>
  <c r="R2071" i="5"/>
  <c r="AE2573" i="5"/>
  <c r="W2642" i="5"/>
  <c r="X2642" i="5"/>
  <c r="Y2642" i="5"/>
  <c r="V2642" i="5"/>
  <c r="Z2642" i="5" s="1"/>
  <c r="Y1761" i="5"/>
  <c r="X1761" i="5"/>
  <c r="V1761" i="5"/>
  <c r="Z1761" i="5" s="1"/>
  <c r="AB1761" i="5" s="1"/>
  <c r="W1761" i="5"/>
  <c r="R2242" i="5"/>
  <c r="U2242" i="5"/>
  <c r="S2242" i="5"/>
  <c r="T2242" i="5"/>
  <c r="Q2242" i="5"/>
  <c r="AA2242" i="5" s="1"/>
  <c r="U2961" i="5"/>
  <c r="R2961" i="5"/>
  <c r="Q2961" i="5"/>
  <c r="AA2961" i="5" s="1"/>
  <c r="S2961" i="5"/>
  <c r="T2961" i="5"/>
  <c r="AE2141" i="5"/>
  <c r="AE2746" i="5"/>
  <c r="AC2441" i="5"/>
  <c r="AL2441" i="5" s="1"/>
  <c r="P2644" i="5"/>
  <c r="O2645" i="5"/>
  <c r="AI2645" i="5" s="1"/>
  <c r="T1762" i="5"/>
  <c r="U1762" i="5"/>
  <c r="Q1762" i="5"/>
  <c r="AA1762" i="5" s="1"/>
  <c r="R1762" i="5"/>
  <c r="S1762" i="5"/>
  <c r="P2799" i="5"/>
  <c r="O2800" i="5"/>
  <c r="AI2800" i="5" s="1"/>
  <c r="R2142" i="5"/>
  <c r="T2142" i="5"/>
  <c r="S2142" i="5"/>
  <c r="U2142" i="5"/>
  <c r="Q2142" i="5"/>
  <c r="AA2142" i="5" s="1"/>
  <c r="AD2855" i="5"/>
  <c r="AN2855" i="5" s="1"/>
  <c r="AE1841" i="5"/>
  <c r="W2797" i="5"/>
  <c r="V2797" i="5"/>
  <c r="Z2797" i="5" s="1"/>
  <c r="AB2797" i="5" s="1"/>
  <c r="X2797" i="5"/>
  <c r="Y2797" i="5"/>
  <c r="P2749" i="5"/>
  <c r="O2750" i="5"/>
  <c r="AI2750" i="5" s="1"/>
  <c r="Y2070" i="5"/>
  <c r="X2070" i="5"/>
  <c r="V2070" i="5"/>
  <c r="Z2070" i="5" s="1"/>
  <c r="AB2070" i="5" s="1"/>
  <c r="W2070" i="5"/>
  <c r="P1543" i="5"/>
  <c r="O1544" i="5"/>
  <c r="AI1544" i="5" s="1"/>
  <c r="Y1039" i="5"/>
  <c r="V1039" i="5"/>
  <c r="Z1039" i="5" s="1"/>
  <c r="AB1039" i="5" s="1"/>
  <c r="W1039" i="5"/>
  <c r="X1039" i="5"/>
  <c r="Y1284" i="5"/>
  <c r="V1284" i="5"/>
  <c r="Z1284" i="5" s="1"/>
  <c r="AB1284" i="5" s="1"/>
  <c r="W1284" i="5"/>
  <c r="X1284" i="5"/>
  <c r="W581" i="5"/>
  <c r="X581" i="5"/>
  <c r="Y581" i="5"/>
  <c r="V581" i="5"/>
  <c r="Z581" i="5" s="1"/>
  <c r="AB581" i="5" s="1"/>
  <c r="AE2069" i="5"/>
  <c r="Q2575" i="5"/>
  <c r="AA2575" i="5" s="1"/>
  <c r="R2575" i="5"/>
  <c r="U2575" i="5"/>
  <c r="S2575" i="5"/>
  <c r="T2575" i="5"/>
  <c r="O2244" i="5"/>
  <c r="AI2244" i="5" s="1"/>
  <c r="P2243" i="5"/>
  <c r="AC2440" i="5"/>
  <c r="AL2440" i="5" s="1"/>
  <c r="AD2141" i="5"/>
  <c r="AN2141" i="5" s="1"/>
  <c r="AE2441" i="5"/>
  <c r="Q2643" i="5"/>
  <c r="AA2643" i="5" s="1"/>
  <c r="T2643" i="5"/>
  <c r="U2643" i="5"/>
  <c r="S2643" i="5"/>
  <c r="R2643" i="5"/>
  <c r="X2856" i="5"/>
  <c r="V2856" i="5"/>
  <c r="Z2856" i="5" s="1"/>
  <c r="Y2856" i="5"/>
  <c r="W2856" i="5"/>
  <c r="P2143" i="5"/>
  <c r="O2144" i="5"/>
  <c r="AI2144" i="5" s="1"/>
  <c r="P2858" i="5"/>
  <c r="O2859" i="5"/>
  <c r="AI2859" i="5" s="1"/>
  <c r="AE2574" i="5"/>
  <c r="S1542" i="5"/>
  <c r="Q1542" i="5"/>
  <c r="AA1542" i="5" s="1"/>
  <c r="T1542" i="5"/>
  <c r="U1542" i="5"/>
  <c r="R1542" i="5"/>
  <c r="AB799" i="5"/>
  <c r="AE799" i="5" s="1"/>
  <c r="Y1140" i="5"/>
  <c r="W1140" i="5"/>
  <c r="X1140" i="5"/>
  <c r="V1140" i="5"/>
  <c r="Z1140" i="5" s="1"/>
  <c r="AB1140" i="5" s="1"/>
  <c r="X277" i="5"/>
  <c r="Y277" i="5"/>
  <c r="V277" i="5"/>
  <c r="Z277" i="5" s="1"/>
  <c r="AB277" i="5" s="1"/>
  <c r="W277" i="5"/>
  <c r="AD2069" i="5"/>
  <c r="AN2069" i="5" s="1"/>
  <c r="V2241" i="5"/>
  <c r="Z2241" i="5" s="1"/>
  <c r="AB2241" i="5" s="1"/>
  <c r="X2241" i="5"/>
  <c r="Y2241" i="5"/>
  <c r="W2241" i="5"/>
  <c r="Y2960" i="5"/>
  <c r="V2960" i="5"/>
  <c r="Z2960" i="5" s="1"/>
  <c r="AB2960" i="5" s="1"/>
  <c r="W2960" i="5"/>
  <c r="X2960" i="5"/>
  <c r="P2576" i="5"/>
  <c r="O2577" i="5"/>
  <c r="AI2577" i="5" s="1"/>
  <c r="W2350" i="5"/>
  <c r="V2350" i="5"/>
  <c r="Z2350" i="5" s="1"/>
  <c r="AB2350" i="5" s="1"/>
  <c r="X2350" i="5"/>
  <c r="Y2350" i="5"/>
  <c r="W1541" i="5"/>
  <c r="X1541" i="5"/>
  <c r="Y1541" i="5"/>
  <c r="V1541" i="5"/>
  <c r="Z1541" i="5" s="1"/>
  <c r="AB1541" i="5" s="1"/>
  <c r="P2443" i="5"/>
  <c r="O2444" i="5"/>
  <c r="AI2444" i="5" s="1"/>
  <c r="AB2642" i="5"/>
  <c r="AD2642" i="5" s="1"/>
  <c r="AN2642" i="5" s="1"/>
  <c r="AC2141" i="5"/>
  <c r="AL2141" i="5" s="1"/>
  <c r="AD2441" i="5"/>
  <c r="AN2441" i="5" s="1"/>
  <c r="AC1760" i="5"/>
  <c r="AL1760" i="5" s="1"/>
  <c r="AD2349" i="5"/>
  <c r="AN2349" i="5" s="1"/>
  <c r="AB2856" i="5"/>
  <c r="Y1842" i="5"/>
  <c r="V1842" i="5"/>
  <c r="Z1842" i="5" s="1"/>
  <c r="AB1842" i="5" s="1"/>
  <c r="W1842" i="5"/>
  <c r="X1842" i="5"/>
  <c r="S2857" i="5"/>
  <c r="R2857" i="5"/>
  <c r="T2857" i="5"/>
  <c r="U2857" i="5"/>
  <c r="Q2857" i="5"/>
  <c r="AA2857" i="5" s="1"/>
  <c r="P1844" i="5"/>
  <c r="O1845" i="5"/>
  <c r="AI1845" i="5" s="1"/>
  <c r="AC2574" i="5"/>
  <c r="AL2574" i="5" s="1"/>
  <c r="AC1943" i="5"/>
  <c r="AL1943" i="5" s="1"/>
  <c r="P1946" i="5"/>
  <c r="O1947" i="5"/>
  <c r="AI1947" i="5" s="1"/>
  <c r="AE1943" i="5"/>
  <c r="W1944" i="5"/>
  <c r="X1944" i="5"/>
  <c r="Y1944" i="5"/>
  <c r="V1944" i="5"/>
  <c r="Z1944" i="5" s="1"/>
  <c r="AB1944" i="5" s="1"/>
  <c r="R1945" i="5"/>
  <c r="S1945" i="5"/>
  <c r="T1945" i="5"/>
  <c r="Q1945" i="5"/>
  <c r="AA1945" i="5" s="1"/>
  <c r="U1945" i="5"/>
  <c r="U1040" i="5"/>
  <c r="R1040" i="5"/>
  <c r="S1040" i="5"/>
  <c r="T1040" i="5"/>
  <c r="Q1040" i="5"/>
  <c r="AA1040" i="5" s="1"/>
  <c r="U1241" i="5"/>
  <c r="R1241" i="5"/>
  <c r="Q1241" i="5"/>
  <c r="AA1241" i="5" s="1"/>
  <c r="S1241" i="5"/>
  <c r="T1241" i="5"/>
  <c r="O584" i="5"/>
  <c r="AI584" i="5" s="1"/>
  <c r="P583" i="5"/>
  <c r="O469" i="5"/>
  <c r="AI469" i="5" s="1"/>
  <c r="P468" i="5"/>
  <c r="O1042" i="5"/>
  <c r="AI1042" i="5" s="1"/>
  <c r="P1041" i="5"/>
  <c r="O1474" i="5"/>
  <c r="AI1474" i="5" s="1"/>
  <c r="P1473" i="5"/>
  <c r="O1143" i="5"/>
  <c r="AI1143" i="5" s="1"/>
  <c r="P1142" i="5"/>
  <c r="U582" i="5"/>
  <c r="T582" i="5"/>
  <c r="R582" i="5"/>
  <c r="Q582" i="5"/>
  <c r="AA582" i="5" s="1"/>
  <c r="S582" i="5"/>
  <c r="U1472" i="5"/>
  <c r="T1472" i="5"/>
  <c r="R1472" i="5"/>
  <c r="Q1472" i="5"/>
  <c r="AA1472" i="5" s="1"/>
  <c r="S1472" i="5"/>
  <c r="O1243" i="5"/>
  <c r="AI1243" i="5" s="1"/>
  <c r="P1242" i="5"/>
  <c r="U278" i="5"/>
  <c r="R278" i="5"/>
  <c r="S278" i="5"/>
  <c r="T278" i="5"/>
  <c r="Q278" i="5"/>
  <c r="AA278" i="5" s="1"/>
  <c r="U40" i="5"/>
  <c r="T40" i="5"/>
  <c r="R40" i="5"/>
  <c r="S40" i="5"/>
  <c r="Q40" i="5"/>
  <c r="AA40" i="5" s="1"/>
  <c r="U1285" i="5"/>
  <c r="R1285" i="5"/>
  <c r="S1285" i="5"/>
  <c r="T1285" i="5"/>
  <c r="Q1285" i="5"/>
  <c r="AA1285" i="5" s="1"/>
  <c r="U970" i="5"/>
  <c r="T970" i="5"/>
  <c r="R970" i="5"/>
  <c r="S970" i="5"/>
  <c r="Q970" i="5"/>
  <c r="AA970" i="5" s="1"/>
  <c r="O802" i="5"/>
  <c r="AI802" i="5" s="1"/>
  <c r="P801" i="5"/>
  <c r="U467" i="5"/>
  <c r="R467" i="5"/>
  <c r="T467" i="5"/>
  <c r="Q467" i="5"/>
  <c r="AA467" i="5" s="1"/>
  <c r="S467" i="5"/>
  <c r="U1141" i="5"/>
  <c r="S1141" i="5"/>
  <c r="R1141" i="5"/>
  <c r="T1141" i="5"/>
  <c r="Q1141" i="5"/>
  <c r="AA1141" i="5" s="1"/>
  <c r="U800" i="5"/>
  <c r="R800" i="5"/>
  <c r="S800" i="5"/>
  <c r="T800" i="5"/>
  <c r="Q800" i="5"/>
  <c r="AA800" i="5" s="1"/>
  <c r="O280" i="5"/>
  <c r="AI280" i="5" s="1"/>
  <c r="P279" i="5"/>
  <c r="O42" i="5"/>
  <c r="AI42" i="5" s="1"/>
  <c r="P41" i="5"/>
  <c r="O1287" i="5"/>
  <c r="AI1287" i="5" s="1"/>
  <c r="P1286" i="5"/>
  <c r="O972" i="5"/>
  <c r="AI972" i="5" s="1"/>
  <c r="P971" i="5"/>
  <c r="AE1541" i="5" l="1"/>
  <c r="AE277" i="5"/>
  <c r="AC39" i="5"/>
  <c r="AL39" i="5" s="1"/>
  <c r="AC2960" i="5"/>
  <c r="AL2960" i="5" s="1"/>
  <c r="AC277" i="5"/>
  <c r="AL277" i="5" s="1"/>
  <c r="AE1240" i="5"/>
  <c r="AP972" i="5"/>
  <c r="AQ972" i="5"/>
  <c r="AR971" i="5"/>
  <c r="AQ42" i="5"/>
  <c r="AP42" i="5"/>
  <c r="AR41" i="5"/>
  <c r="AC1541" i="5"/>
  <c r="AL1541" i="5" s="1"/>
  <c r="AP2244" i="5"/>
  <c r="AR2243" i="5" s="1"/>
  <c r="AQ2244" i="5"/>
  <c r="AQ1544" i="5"/>
  <c r="AP1544" i="5"/>
  <c r="AC969" i="5"/>
  <c r="AL969" i="5" s="1"/>
  <c r="AD2574" i="5"/>
  <c r="AN2574" i="5" s="1"/>
  <c r="AP1764" i="5"/>
  <c r="AR1763" i="5" s="1"/>
  <c r="AQ1764" i="5"/>
  <c r="AP2963" i="5"/>
  <c r="AQ2963" i="5"/>
  <c r="AP1243" i="5"/>
  <c r="AR1242" i="5" s="1"/>
  <c r="AQ1243" i="5"/>
  <c r="AP1143" i="5"/>
  <c r="AR1142" i="5" s="1"/>
  <c r="AQ1143" i="5"/>
  <c r="AQ1042" i="5"/>
  <c r="AP1042" i="5"/>
  <c r="AR1041" i="5" s="1"/>
  <c r="AP584" i="5"/>
  <c r="AR583" i="5" s="1"/>
  <c r="AQ584" i="5"/>
  <c r="AQ2577" i="5"/>
  <c r="AP2577" i="5"/>
  <c r="AR2576" i="5" s="1"/>
  <c r="AQ2144" i="5"/>
  <c r="AP2144" i="5"/>
  <c r="AR2143" i="5" s="1"/>
  <c r="AE969" i="5"/>
  <c r="AQ2073" i="5"/>
  <c r="AP2073" i="5"/>
  <c r="AR2072" i="5" s="1"/>
  <c r="AR2962" i="5"/>
  <c r="AP280" i="5"/>
  <c r="AQ280" i="5"/>
  <c r="AR279" i="5"/>
  <c r="AP1947" i="5"/>
  <c r="AR1946" i="5" s="1"/>
  <c r="AQ1947" i="5"/>
  <c r="AP1845" i="5"/>
  <c r="AR1844" i="5" s="1"/>
  <c r="AQ1845" i="5"/>
  <c r="AP2750" i="5"/>
  <c r="AR2749" i="5" s="1"/>
  <c r="AQ2750" i="5"/>
  <c r="AP2645" i="5"/>
  <c r="AR2644" i="5" s="1"/>
  <c r="AQ2645" i="5"/>
  <c r="AP1287" i="5"/>
  <c r="AR1286" i="5" s="1"/>
  <c r="AQ1287" i="5"/>
  <c r="AQ802" i="5"/>
  <c r="AR801" i="5"/>
  <c r="AP802" i="5"/>
  <c r="AQ1474" i="5"/>
  <c r="AP1474" i="5"/>
  <c r="AR1473" i="5" s="1"/>
  <c r="AP469" i="5"/>
  <c r="AQ469" i="5"/>
  <c r="AR468" i="5"/>
  <c r="AQ2444" i="5"/>
  <c r="AP2444" i="5"/>
  <c r="AR2443" i="5" s="1"/>
  <c r="AD1541" i="5"/>
  <c r="AN1541" i="5" s="1"/>
  <c r="AD2960" i="5"/>
  <c r="AN2960" i="5" s="1"/>
  <c r="AC2241" i="5"/>
  <c r="AL2241" i="5" s="1"/>
  <c r="AD277" i="5"/>
  <c r="AN277" i="5" s="1"/>
  <c r="AP2859" i="5"/>
  <c r="AR2858" i="5" s="1"/>
  <c r="AQ2859" i="5"/>
  <c r="AD1039" i="5"/>
  <c r="AN1039" i="5" s="1"/>
  <c r="AP2800" i="5"/>
  <c r="AR2799" i="5" s="1"/>
  <c r="AQ2800" i="5"/>
  <c r="AD969" i="5"/>
  <c r="AN969" i="5" s="1"/>
  <c r="AR2351" i="5"/>
  <c r="AR2350" i="5"/>
  <c r="AR2857" i="5"/>
  <c r="AC1944" i="5"/>
  <c r="AL1944" i="5" s="1"/>
  <c r="AC1039" i="5"/>
  <c r="AL1039" i="5" s="1"/>
  <c r="AD2070" i="5"/>
  <c r="AN2070" i="5" s="1"/>
  <c r="AD1761" i="5"/>
  <c r="AN1761" i="5" s="1"/>
  <c r="AD2350" i="5"/>
  <c r="AN2350" i="5" s="1"/>
  <c r="AC1140" i="5"/>
  <c r="AL1140" i="5" s="1"/>
  <c r="AE1284" i="5"/>
  <c r="AC2642" i="5"/>
  <c r="AL2642" i="5" s="1"/>
  <c r="AC2350" i="5"/>
  <c r="AL2350" i="5" s="1"/>
  <c r="AE1140" i="5"/>
  <c r="AC2856" i="5"/>
  <c r="AL2856" i="5" s="1"/>
  <c r="AD1284" i="5"/>
  <c r="AN1284" i="5" s="1"/>
  <c r="AE1039" i="5"/>
  <c r="AE39" i="5"/>
  <c r="AE2856" i="5"/>
  <c r="AC1284" i="5"/>
  <c r="AL1284" i="5" s="1"/>
  <c r="AC1761" i="5"/>
  <c r="AL1761" i="5" s="1"/>
  <c r="AD39" i="5"/>
  <c r="AN39" i="5" s="1"/>
  <c r="AE2351" i="5"/>
  <c r="AE1471" i="5"/>
  <c r="AC1471" i="5"/>
  <c r="AL1471" i="5" s="1"/>
  <c r="AE2241" i="5"/>
  <c r="AE581" i="5"/>
  <c r="AE1842" i="5"/>
  <c r="AC1842" i="5"/>
  <c r="AL1842" i="5" s="1"/>
  <c r="AD1842" i="5"/>
  <c r="AN1842" i="5" s="1"/>
  <c r="AD2241" i="5"/>
  <c r="AN2241" i="5" s="1"/>
  <c r="AD1140" i="5"/>
  <c r="AN1140" i="5" s="1"/>
  <c r="AD581" i="5"/>
  <c r="AN581" i="5" s="1"/>
  <c r="AC1240" i="5"/>
  <c r="AL1240" i="5" s="1"/>
  <c r="AD1240" i="5"/>
  <c r="AN1240" i="5" s="1"/>
  <c r="AC581" i="5"/>
  <c r="AL581" i="5" s="1"/>
  <c r="AC2747" i="5"/>
  <c r="AL2747" i="5" s="1"/>
  <c r="AE2747" i="5"/>
  <c r="AD1471" i="5"/>
  <c r="AN1471" i="5" s="1"/>
  <c r="AD466" i="5"/>
  <c r="AN466" i="5" s="1"/>
  <c r="AE466" i="5"/>
  <c r="AC466" i="5"/>
  <c r="AL466" i="5" s="1"/>
  <c r="Y1141" i="5"/>
  <c r="W1141" i="5"/>
  <c r="V1141" i="5"/>
  <c r="Z1141" i="5" s="1"/>
  <c r="AB1141" i="5" s="1"/>
  <c r="X1141" i="5"/>
  <c r="Y970" i="5"/>
  <c r="V970" i="5"/>
  <c r="Z970" i="5" s="1"/>
  <c r="AB970" i="5" s="1"/>
  <c r="W970" i="5"/>
  <c r="X970" i="5"/>
  <c r="O1846" i="5"/>
  <c r="AI1846" i="5" s="1"/>
  <c r="P1845" i="5"/>
  <c r="S2858" i="5"/>
  <c r="Q2858" i="5"/>
  <c r="AA2858" i="5" s="1"/>
  <c r="T2858" i="5"/>
  <c r="U2858" i="5"/>
  <c r="R2858" i="5"/>
  <c r="R2243" i="5"/>
  <c r="U2243" i="5"/>
  <c r="T2243" i="5"/>
  <c r="S2243" i="5"/>
  <c r="Q2243" i="5"/>
  <c r="AA2243" i="5" s="1"/>
  <c r="R2749" i="5"/>
  <c r="Q2749" i="5"/>
  <c r="AA2749" i="5" s="1"/>
  <c r="S2749" i="5"/>
  <c r="T2749" i="5"/>
  <c r="U2749" i="5"/>
  <c r="AC2797" i="5"/>
  <c r="AL2797" i="5" s="1"/>
  <c r="W2142" i="5"/>
  <c r="X2142" i="5"/>
  <c r="Y2142" i="5"/>
  <c r="V2142" i="5"/>
  <c r="Z2142" i="5" s="1"/>
  <c r="AB2142" i="5" s="1"/>
  <c r="AE1761" i="5"/>
  <c r="AD2351" i="5"/>
  <c r="AN2351" i="5" s="1"/>
  <c r="R2072" i="5"/>
  <c r="T2072" i="5"/>
  <c r="S2072" i="5"/>
  <c r="Q2072" i="5"/>
  <c r="AA2072" i="5" s="1"/>
  <c r="U2072" i="5"/>
  <c r="Y800" i="5"/>
  <c r="V800" i="5"/>
  <c r="Z800" i="5" s="1"/>
  <c r="W800" i="5"/>
  <c r="X800" i="5"/>
  <c r="X467" i="5"/>
  <c r="Y467" i="5"/>
  <c r="V467" i="5"/>
  <c r="Z467" i="5" s="1"/>
  <c r="W467" i="5"/>
  <c r="Y1285" i="5"/>
  <c r="W1285" i="5"/>
  <c r="X1285" i="5"/>
  <c r="V1285" i="5"/>
  <c r="Z1285" i="5" s="1"/>
  <c r="AB1285" i="5" s="1"/>
  <c r="S1844" i="5"/>
  <c r="R1844" i="5"/>
  <c r="T1844" i="5"/>
  <c r="Q1844" i="5"/>
  <c r="AA1844" i="5" s="1"/>
  <c r="U1844" i="5"/>
  <c r="AE2350" i="5"/>
  <c r="P2577" i="5"/>
  <c r="O2578" i="5"/>
  <c r="AI2578" i="5" s="1"/>
  <c r="V1542" i="5"/>
  <c r="Z1542" i="5" s="1"/>
  <c r="AB1542" i="5" s="1"/>
  <c r="X1542" i="5"/>
  <c r="Y1542" i="5"/>
  <c r="W1542" i="5"/>
  <c r="O2145" i="5"/>
  <c r="AI2145" i="5" s="1"/>
  <c r="P2144" i="5"/>
  <c r="O2245" i="5"/>
  <c r="AI2245" i="5" s="1"/>
  <c r="P2244" i="5"/>
  <c r="O1545" i="5"/>
  <c r="AI1545" i="5" s="1"/>
  <c r="P1544" i="5"/>
  <c r="AE2797" i="5"/>
  <c r="AD2142" i="5"/>
  <c r="AN2142" i="5" s="1"/>
  <c r="P2800" i="5"/>
  <c r="O2801" i="5"/>
  <c r="AI2801" i="5" s="1"/>
  <c r="P2645" i="5"/>
  <c r="O2646" i="5"/>
  <c r="AI2646" i="5" s="1"/>
  <c r="O1765" i="5"/>
  <c r="AI1765" i="5" s="1"/>
  <c r="P1764" i="5"/>
  <c r="AC2351" i="5"/>
  <c r="AL2351" i="5" s="1"/>
  <c r="X2442" i="5"/>
  <c r="Y2442" i="5"/>
  <c r="V2442" i="5"/>
  <c r="Z2442" i="5" s="1"/>
  <c r="W2442" i="5"/>
  <c r="P2073" i="5"/>
  <c r="O2074" i="5"/>
  <c r="AI2074" i="5" s="1"/>
  <c r="AB467" i="5"/>
  <c r="AD467" i="5" s="1"/>
  <c r="AN467" i="5" s="1"/>
  <c r="X40" i="5"/>
  <c r="Y40" i="5"/>
  <c r="V40" i="5"/>
  <c r="Z40" i="5" s="1"/>
  <c r="AB40" i="5" s="1"/>
  <c r="AD40" i="5" s="1"/>
  <c r="AN40" i="5" s="1"/>
  <c r="W40" i="5"/>
  <c r="Y1472" i="5"/>
  <c r="W1472" i="5"/>
  <c r="X1472" i="5"/>
  <c r="V1472" i="5"/>
  <c r="Z1472" i="5" s="1"/>
  <c r="Y1241" i="5"/>
  <c r="W1241" i="5"/>
  <c r="V1241" i="5"/>
  <c r="Z1241" i="5" s="1"/>
  <c r="AB1241" i="5" s="1"/>
  <c r="X1241" i="5"/>
  <c r="P2444" i="5"/>
  <c r="O2445" i="5"/>
  <c r="AI2445" i="5" s="1"/>
  <c r="S2576" i="5"/>
  <c r="T2576" i="5"/>
  <c r="Q2576" i="5"/>
  <c r="AA2576" i="5" s="1"/>
  <c r="R2576" i="5"/>
  <c r="U2576" i="5"/>
  <c r="AE1542" i="5"/>
  <c r="Q2143" i="5"/>
  <c r="AA2143" i="5" s="1"/>
  <c r="T2143" i="5"/>
  <c r="U2143" i="5"/>
  <c r="S2143" i="5"/>
  <c r="R2143" i="5"/>
  <c r="V2643" i="5"/>
  <c r="Z2643" i="5" s="1"/>
  <c r="AB2643" i="5" s="1"/>
  <c r="W2643" i="5"/>
  <c r="X2643" i="5"/>
  <c r="Y2643" i="5"/>
  <c r="Y2575" i="5"/>
  <c r="V2575" i="5"/>
  <c r="Z2575" i="5" s="1"/>
  <c r="AB2575" i="5" s="1"/>
  <c r="W2575" i="5"/>
  <c r="X2575" i="5"/>
  <c r="AC799" i="5"/>
  <c r="AL799" i="5" s="1"/>
  <c r="Q1543" i="5"/>
  <c r="AA1543" i="5" s="1"/>
  <c r="S1543" i="5"/>
  <c r="U1543" i="5"/>
  <c r="R1543" i="5"/>
  <c r="T1543" i="5"/>
  <c r="AE2070" i="5"/>
  <c r="AD2797" i="5"/>
  <c r="AN2797" i="5" s="1"/>
  <c r="AE2142" i="5"/>
  <c r="R2799" i="5"/>
  <c r="T2799" i="5"/>
  <c r="S2799" i="5"/>
  <c r="Q2799" i="5"/>
  <c r="AA2799" i="5" s="1"/>
  <c r="U2799" i="5"/>
  <c r="R2644" i="5"/>
  <c r="U2644" i="5"/>
  <c r="S2644" i="5"/>
  <c r="T2644" i="5"/>
  <c r="Q2644" i="5"/>
  <c r="AA2644" i="5" s="1"/>
  <c r="AE2642" i="5"/>
  <c r="AD2747" i="5"/>
  <c r="AN2747" i="5" s="1"/>
  <c r="AD799" i="5"/>
  <c r="AN799" i="5" s="1"/>
  <c r="W1843" i="5"/>
  <c r="X1843" i="5"/>
  <c r="Y1843" i="5"/>
  <c r="V1843" i="5"/>
  <c r="Z1843" i="5" s="1"/>
  <c r="AB1843" i="5" s="1"/>
  <c r="Y2748" i="5"/>
  <c r="V2748" i="5"/>
  <c r="Z2748" i="5" s="1"/>
  <c r="AB2748" i="5" s="1"/>
  <c r="W2748" i="5"/>
  <c r="X2748" i="5"/>
  <c r="R1763" i="5"/>
  <c r="S1763" i="5"/>
  <c r="T1763" i="5"/>
  <c r="U1763" i="5"/>
  <c r="Q1763" i="5"/>
  <c r="AA1763" i="5" s="1"/>
  <c r="P2963" i="5"/>
  <c r="O2964" i="5"/>
  <c r="AI2964" i="5" s="1"/>
  <c r="AB800" i="5"/>
  <c r="AE800" i="5" s="1"/>
  <c r="X278" i="5"/>
  <c r="Y278" i="5"/>
  <c r="V278" i="5"/>
  <c r="Z278" i="5" s="1"/>
  <c r="AB278" i="5" s="1"/>
  <c r="W278" i="5"/>
  <c r="AB1472" i="5"/>
  <c r="W582" i="5"/>
  <c r="Y582" i="5"/>
  <c r="V582" i="5"/>
  <c r="Z582" i="5" s="1"/>
  <c r="AB582" i="5" s="1"/>
  <c r="X582" i="5"/>
  <c r="Y1040" i="5"/>
  <c r="V1040" i="5"/>
  <c r="Z1040" i="5" s="1"/>
  <c r="AB1040" i="5" s="1"/>
  <c r="W1040" i="5"/>
  <c r="X1040" i="5"/>
  <c r="X2857" i="5"/>
  <c r="W2857" i="5"/>
  <c r="Y2857" i="5"/>
  <c r="V2857" i="5"/>
  <c r="Z2857" i="5" s="1"/>
  <c r="AB2857" i="5" s="1"/>
  <c r="R2443" i="5"/>
  <c r="T2443" i="5"/>
  <c r="S2443" i="5"/>
  <c r="Q2443" i="5"/>
  <c r="AA2443" i="5" s="1"/>
  <c r="U2443" i="5"/>
  <c r="AE2960" i="5"/>
  <c r="O2860" i="5"/>
  <c r="AI2860" i="5" s="1"/>
  <c r="P2859" i="5"/>
  <c r="AD2856" i="5"/>
  <c r="AN2856" i="5" s="1"/>
  <c r="AC2070" i="5"/>
  <c r="AL2070" i="5" s="1"/>
  <c r="P2750" i="5"/>
  <c r="O2751" i="5"/>
  <c r="AI2751" i="5" s="1"/>
  <c r="AC2142" i="5"/>
  <c r="AL2142" i="5" s="1"/>
  <c r="Y1762" i="5"/>
  <c r="V1762" i="5"/>
  <c r="Z1762" i="5" s="1"/>
  <c r="AB1762" i="5" s="1"/>
  <c r="W1762" i="5"/>
  <c r="X1762" i="5"/>
  <c r="W2961" i="5"/>
  <c r="X2961" i="5"/>
  <c r="AD2961" i="5" s="1"/>
  <c r="AN2961" i="5" s="1"/>
  <c r="Y2961" i="5"/>
  <c r="V2961" i="5"/>
  <c r="Z2961" i="5" s="1"/>
  <c r="AB2961" i="5" s="1"/>
  <c r="V2242" i="5"/>
  <c r="Z2242" i="5" s="1"/>
  <c r="AB2242" i="5" s="1"/>
  <c r="AE2242" i="5" s="1"/>
  <c r="W2242" i="5"/>
  <c r="X2242" i="5"/>
  <c r="Y2242" i="5"/>
  <c r="Y2071" i="5"/>
  <c r="V2071" i="5"/>
  <c r="Z2071" i="5" s="1"/>
  <c r="AB2071" i="5" s="1"/>
  <c r="W2071" i="5"/>
  <c r="X2071" i="5"/>
  <c r="W2798" i="5"/>
  <c r="X2798" i="5"/>
  <c r="AD2798" i="5" s="1"/>
  <c r="AN2798" i="5" s="1"/>
  <c r="Y2798" i="5"/>
  <c r="V2798" i="5"/>
  <c r="Z2798" i="5" s="1"/>
  <c r="AB2798" i="5" s="1"/>
  <c r="U2962" i="5"/>
  <c r="R2962" i="5"/>
  <c r="S2962" i="5"/>
  <c r="Q2962" i="5"/>
  <c r="AA2962" i="5" s="1"/>
  <c r="T2962" i="5"/>
  <c r="AB2442" i="5"/>
  <c r="AD2442" i="5" s="1"/>
  <c r="AN2442" i="5" s="1"/>
  <c r="AE1944" i="5"/>
  <c r="AD1944" i="5"/>
  <c r="AN1944" i="5" s="1"/>
  <c r="P1947" i="5"/>
  <c r="O1948" i="5"/>
  <c r="AI1948" i="5" s="1"/>
  <c r="V1945" i="5"/>
  <c r="Z1945" i="5" s="1"/>
  <c r="AB1945" i="5" s="1"/>
  <c r="W1945" i="5"/>
  <c r="X1945" i="5"/>
  <c r="Y1945" i="5"/>
  <c r="Q1946" i="5"/>
  <c r="AA1946" i="5" s="1"/>
  <c r="U1946" i="5"/>
  <c r="R1946" i="5"/>
  <c r="S1946" i="5"/>
  <c r="T1946" i="5"/>
  <c r="O43" i="5"/>
  <c r="AI43" i="5" s="1"/>
  <c r="P42" i="5"/>
  <c r="U1242" i="5"/>
  <c r="R1242" i="5"/>
  <c r="S1242" i="5"/>
  <c r="T1242" i="5"/>
  <c r="Q1242" i="5"/>
  <c r="AA1242" i="5" s="1"/>
  <c r="U583" i="5"/>
  <c r="R583" i="5"/>
  <c r="S583" i="5"/>
  <c r="T583" i="5"/>
  <c r="Q583" i="5"/>
  <c r="AA583" i="5" s="1"/>
  <c r="U1286" i="5"/>
  <c r="R1286" i="5"/>
  <c r="S1286" i="5"/>
  <c r="Q1286" i="5"/>
  <c r="AA1286" i="5" s="1"/>
  <c r="T1286" i="5"/>
  <c r="O1244" i="5"/>
  <c r="AI1244" i="5" s="1"/>
  <c r="P1243" i="5"/>
  <c r="O1144" i="5"/>
  <c r="AI1144" i="5" s="1"/>
  <c r="P1143" i="5"/>
  <c r="O1043" i="5"/>
  <c r="AI1043" i="5" s="1"/>
  <c r="P1042" i="5"/>
  <c r="O585" i="5"/>
  <c r="AI585" i="5" s="1"/>
  <c r="P584" i="5"/>
  <c r="U1041" i="5"/>
  <c r="S1041" i="5"/>
  <c r="T1041" i="5"/>
  <c r="R1041" i="5"/>
  <c r="Q1041" i="5"/>
  <c r="AA1041" i="5" s="1"/>
  <c r="U279" i="5"/>
  <c r="S279" i="5"/>
  <c r="T279" i="5"/>
  <c r="R279" i="5"/>
  <c r="Q279" i="5"/>
  <c r="AA279" i="5" s="1"/>
  <c r="O281" i="5"/>
  <c r="AI281" i="5" s="1"/>
  <c r="P280" i="5"/>
  <c r="U801" i="5"/>
  <c r="S801" i="5"/>
  <c r="T801" i="5"/>
  <c r="R801" i="5"/>
  <c r="Q801" i="5"/>
  <c r="AA801" i="5" s="1"/>
  <c r="U1473" i="5"/>
  <c r="R1473" i="5"/>
  <c r="S1473" i="5"/>
  <c r="Q1473" i="5"/>
  <c r="AA1473" i="5" s="1"/>
  <c r="T1473" i="5"/>
  <c r="U468" i="5"/>
  <c r="R468" i="5"/>
  <c r="S468" i="5"/>
  <c r="T468" i="5"/>
  <c r="Q468" i="5"/>
  <c r="AA468" i="5" s="1"/>
  <c r="O973" i="5"/>
  <c r="AI973" i="5" s="1"/>
  <c r="P972" i="5"/>
  <c r="U1142" i="5"/>
  <c r="T1142" i="5"/>
  <c r="R1142" i="5"/>
  <c r="S1142" i="5"/>
  <c r="Q1142" i="5"/>
  <c r="AA1142" i="5" s="1"/>
  <c r="O1288" i="5"/>
  <c r="AI1288" i="5" s="1"/>
  <c r="P1287" i="5"/>
  <c r="R971" i="5"/>
  <c r="S971" i="5"/>
  <c r="T971" i="5"/>
  <c r="Q971" i="5"/>
  <c r="AA971" i="5" s="1"/>
  <c r="U971" i="5"/>
  <c r="U41" i="5"/>
  <c r="R41" i="5"/>
  <c r="S41" i="5"/>
  <c r="T41" i="5"/>
  <c r="Q41" i="5"/>
  <c r="AA41" i="5" s="1"/>
  <c r="O803" i="5"/>
  <c r="AI803" i="5" s="1"/>
  <c r="P802" i="5"/>
  <c r="O1475" i="5"/>
  <c r="AI1475" i="5" s="1"/>
  <c r="P1474" i="5"/>
  <c r="O470" i="5"/>
  <c r="AI470" i="5" s="1"/>
  <c r="P469" i="5"/>
  <c r="AE2857" i="5" l="1"/>
  <c r="AD1241" i="5"/>
  <c r="AN1241" i="5" s="1"/>
  <c r="AC2857" i="5"/>
  <c r="AL2857" i="5" s="1"/>
  <c r="AC1542" i="5"/>
  <c r="AL1542" i="5" s="1"/>
  <c r="AP1475" i="5"/>
  <c r="AR1475" i="5" s="1"/>
  <c r="AQ1475" i="5"/>
  <c r="AP470" i="5"/>
  <c r="AR469" i="5" s="1"/>
  <c r="AQ470" i="5"/>
  <c r="AP803" i="5"/>
  <c r="AR803" i="5" s="1"/>
  <c r="AQ803" i="5"/>
  <c r="AP1288" i="5"/>
  <c r="AQ1288" i="5"/>
  <c r="AR1287" i="5"/>
  <c r="AP281" i="5"/>
  <c r="AR280" i="5" s="1"/>
  <c r="AQ281" i="5"/>
  <c r="AP585" i="5"/>
  <c r="AR584" i="5" s="1"/>
  <c r="AQ585" i="5"/>
  <c r="AP1144" i="5"/>
  <c r="AQ1144" i="5"/>
  <c r="AR1143" i="5"/>
  <c r="AP2751" i="5"/>
  <c r="AQ2751" i="5"/>
  <c r="AP2801" i="5"/>
  <c r="AR2800" i="5" s="1"/>
  <c r="AQ2801" i="5"/>
  <c r="AD1542" i="5"/>
  <c r="AN1542" i="5" s="1"/>
  <c r="AP1948" i="5"/>
  <c r="AR1947" i="5" s="1"/>
  <c r="AQ1948" i="5"/>
  <c r="AP2860" i="5"/>
  <c r="AR2859" i="5" s="1"/>
  <c r="AQ2860" i="5"/>
  <c r="AC1040" i="5"/>
  <c r="AL1040" i="5" s="1"/>
  <c r="AC278" i="5"/>
  <c r="AL278" i="5" s="1"/>
  <c r="AQ2074" i="5"/>
  <c r="AP2074" i="5"/>
  <c r="AR2073" i="5" s="1"/>
  <c r="AP1765" i="5"/>
  <c r="AQ1765" i="5"/>
  <c r="AR1764" i="5"/>
  <c r="AP1545" i="5"/>
  <c r="AR1544" i="5" s="1"/>
  <c r="AQ1545" i="5"/>
  <c r="AQ2145" i="5"/>
  <c r="AP2145" i="5"/>
  <c r="AR2144" i="5" s="1"/>
  <c r="AP1043" i="5"/>
  <c r="AQ1043" i="5"/>
  <c r="AR1042" i="5"/>
  <c r="AP1244" i="5"/>
  <c r="AR1243" i="5" s="1"/>
  <c r="AQ1244" i="5"/>
  <c r="AP2964" i="5"/>
  <c r="AR2963" i="5" s="1"/>
  <c r="AQ2964" i="5"/>
  <c r="AP2445" i="5"/>
  <c r="AQ2445" i="5"/>
  <c r="AR2444" i="5"/>
  <c r="AQ2646" i="5"/>
  <c r="AP2646" i="5"/>
  <c r="AR2645" i="5"/>
  <c r="AP2578" i="5"/>
  <c r="AR2577" i="5" s="1"/>
  <c r="AQ2578" i="5"/>
  <c r="AQ1846" i="5"/>
  <c r="AP1846" i="5"/>
  <c r="AR1845" i="5" s="1"/>
  <c r="AP973" i="5"/>
  <c r="AR972" i="5" s="1"/>
  <c r="AQ973" i="5"/>
  <c r="AP43" i="5"/>
  <c r="AR42" i="5" s="1"/>
  <c r="AQ43" i="5"/>
  <c r="AC2798" i="5"/>
  <c r="AL2798" i="5" s="1"/>
  <c r="AD2857" i="5"/>
  <c r="AN2857" i="5" s="1"/>
  <c r="AP2245" i="5"/>
  <c r="AR2244" i="5" s="1"/>
  <c r="AQ2245" i="5"/>
  <c r="AR2750" i="5"/>
  <c r="AR1543" i="5"/>
  <c r="AE1141" i="5"/>
  <c r="AC1141" i="5"/>
  <c r="AL1141" i="5" s="1"/>
  <c r="AE2798" i="5"/>
  <c r="AD2242" i="5"/>
  <c r="AN2242" i="5" s="1"/>
  <c r="AE2961" i="5"/>
  <c r="AC1762" i="5"/>
  <c r="AL1762" i="5" s="1"/>
  <c r="AD1040" i="5"/>
  <c r="AN1040" i="5" s="1"/>
  <c r="AD278" i="5"/>
  <c r="AN278" i="5" s="1"/>
  <c r="AD2643" i="5"/>
  <c r="AN2643" i="5" s="1"/>
  <c r="AD1472" i="5"/>
  <c r="AN1472" i="5" s="1"/>
  <c r="AE467" i="5"/>
  <c r="AD1141" i="5"/>
  <c r="AN1141" i="5" s="1"/>
  <c r="AC2961" i="5"/>
  <c r="AL2961" i="5" s="1"/>
  <c r="AC2643" i="5"/>
  <c r="AL2643" i="5" s="1"/>
  <c r="AC1472" i="5"/>
  <c r="AL1472" i="5" s="1"/>
  <c r="AD2071" i="5"/>
  <c r="AN2071" i="5" s="1"/>
  <c r="AD1762" i="5"/>
  <c r="AN1762" i="5" s="1"/>
  <c r="AE1040" i="5"/>
  <c r="AC582" i="5"/>
  <c r="AL582" i="5" s="1"/>
  <c r="AE278" i="5"/>
  <c r="AC2748" i="5"/>
  <c r="AL2748" i="5" s="1"/>
  <c r="AE1241" i="5"/>
  <c r="AE1472" i="5"/>
  <c r="AC467" i="5"/>
  <c r="AL467" i="5" s="1"/>
  <c r="AE1843" i="5"/>
  <c r="AD1843" i="5"/>
  <c r="AN1843" i="5" s="1"/>
  <c r="AC1285" i="5"/>
  <c r="AL1285" i="5" s="1"/>
  <c r="AE2071" i="5"/>
  <c r="AE582" i="5"/>
  <c r="AC1241" i="5"/>
  <c r="AL1241" i="5" s="1"/>
  <c r="AE40" i="5"/>
  <c r="AD1285" i="5"/>
  <c r="AN1285" i="5" s="1"/>
  <c r="AE1285" i="5"/>
  <c r="AD970" i="5"/>
  <c r="AN970" i="5" s="1"/>
  <c r="AC970" i="5"/>
  <c r="AL970" i="5" s="1"/>
  <c r="AE970" i="5"/>
  <c r="AD582" i="5"/>
  <c r="AN582" i="5" s="1"/>
  <c r="AC1843" i="5"/>
  <c r="AL1843" i="5" s="1"/>
  <c r="AC40" i="5"/>
  <c r="AL40" i="5" s="1"/>
  <c r="P1475" i="5"/>
  <c r="Y971" i="5"/>
  <c r="V971" i="5"/>
  <c r="Z971" i="5" s="1"/>
  <c r="W971" i="5"/>
  <c r="X971" i="5"/>
  <c r="Y801" i="5"/>
  <c r="V801" i="5"/>
  <c r="Z801" i="5" s="1"/>
  <c r="AB801" i="5" s="1"/>
  <c r="W801" i="5"/>
  <c r="X801" i="5"/>
  <c r="Y1041" i="5"/>
  <c r="V1041" i="5"/>
  <c r="Z1041" i="5" s="1"/>
  <c r="AB1041" i="5" s="1"/>
  <c r="W1041" i="5"/>
  <c r="X1041" i="5"/>
  <c r="S2750" i="5"/>
  <c r="Q2750" i="5"/>
  <c r="AA2750" i="5" s="1"/>
  <c r="T2750" i="5"/>
  <c r="U2750" i="5"/>
  <c r="R2750" i="5"/>
  <c r="P2860" i="5"/>
  <c r="O2861" i="5"/>
  <c r="AI2861" i="5" s="1"/>
  <c r="O2965" i="5"/>
  <c r="AI2965" i="5" s="1"/>
  <c r="P2964" i="5"/>
  <c r="AD2748" i="5"/>
  <c r="AN2748" i="5" s="1"/>
  <c r="V2799" i="5"/>
  <c r="Z2799" i="5" s="1"/>
  <c r="W2799" i="5"/>
  <c r="X2799" i="5"/>
  <c r="Y2799" i="5"/>
  <c r="X2143" i="5"/>
  <c r="Y2143" i="5"/>
  <c r="V2143" i="5"/>
  <c r="Z2143" i="5" s="1"/>
  <c r="AB2143" i="5" s="1"/>
  <c r="W2143" i="5"/>
  <c r="Y2576" i="5"/>
  <c r="V2576" i="5"/>
  <c r="Z2576" i="5" s="1"/>
  <c r="W2576" i="5"/>
  <c r="X2576" i="5"/>
  <c r="AC2442" i="5"/>
  <c r="AL2442" i="5" s="1"/>
  <c r="P2801" i="5"/>
  <c r="O2802" i="5"/>
  <c r="AI2802" i="5" s="1"/>
  <c r="S1544" i="5"/>
  <c r="T1544" i="5"/>
  <c r="Q1544" i="5"/>
  <c r="AA1544" i="5" s="1"/>
  <c r="U1544" i="5"/>
  <c r="R1544" i="5"/>
  <c r="R2577" i="5"/>
  <c r="S2577" i="5"/>
  <c r="Q2577" i="5"/>
  <c r="AA2577" i="5" s="1"/>
  <c r="T2577" i="5"/>
  <c r="U2577" i="5"/>
  <c r="V2243" i="5"/>
  <c r="Z2243" i="5" s="1"/>
  <c r="AB2243" i="5" s="1"/>
  <c r="W2243" i="5"/>
  <c r="X2243" i="5"/>
  <c r="Y2243" i="5"/>
  <c r="X2858" i="5"/>
  <c r="Y2858" i="5"/>
  <c r="V2858" i="5"/>
  <c r="Z2858" i="5" s="1"/>
  <c r="W2858" i="5"/>
  <c r="O1847" i="5"/>
  <c r="AI1847" i="5" s="1"/>
  <c r="P1846" i="5"/>
  <c r="AB971" i="5"/>
  <c r="Y1286" i="5"/>
  <c r="W1286" i="5"/>
  <c r="V1286" i="5"/>
  <c r="Z1286" i="5" s="1"/>
  <c r="X1286" i="5"/>
  <c r="AE1762" i="5"/>
  <c r="R2963" i="5"/>
  <c r="U2963" i="5"/>
  <c r="T2963" i="5"/>
  <c r="S2963" i="5"/>
  <c r="Q2963" i="5"/>
  <c r="AA2963" i="5" s="1"/>
  <c r="AB2799" i="5"/>
  <c r="AD2799" i="5" s="1"/>
  <c r="AN2799" i="5" s="1"/>
  <c r="AE2575" i="5"/>
  <c r="P2445" i="5"/>
  <c r="O2446" i="5"/>
  <c r="AI2446" i="5" s="1"/>
  <c r="P2074" i="5"/>
  <c r="O2075" i="5"/>
  <c r="AI2075" i="5" s="1"/>
  <c r="T1764" i="5"/>
  <c r="U1764" i="5"/>
  <c r="Q1764" i="5"/>
  <c r="AA1764" i="5" s="1"/>
  <c r="R1764" i="5"/>
  <c r="S1764" i="5"/>
  <c r="P2646" i="5"/>
  <c r="O2647" i="5"/>
  <c r="AI2647" i="5" s="1"/>
  <c r="U2800" i="5"/>
  <c r="S2800" i="5"/>
  <c r="R2800" i="5"/>
  <c r="T2800" i="5"/>
  <c r="Q2800" i="5"/>
  <c r="AA2800" i="5" s="1"/>
  <c r="P1545" i="5"/>
  <c r="O1546" i="5"/>
  <c r="AI1546" i="5" s="1"/>
  <c r="R2144" i="5"/>
  <c r="U2144" i="5"/>
  <c r="S2144" i="5"/>
  <c r="T2144" i="5"/>
  <c r="Q2144" i="5"/>
  <c r="AA2144" i="5" s="1"/>
  <c r="X468" i="5"/>
  <c r="Y468" i="5"/>
  <c r="V468" i="5"/>
  <c r="Z468" i="5" s="1"/>
  <c r="AB468" i="5" s="1"/>
  <c r="W468" i="5"/>
  <c r="AB1286" i="5"/>
  <c r="W583" i="5"/>
  <c r="V583" i="5"/>
  <c r="Z583" i="5" s="1"/>
  <c r="AB583" i="5" s="1"/>
  <c r="X583" i="5"/>
  <c r="Y583" i="5"/>
  <c r="AC2071" i="5"/>
  <c r="AL2071" i="5" s="1"/>
  <c r="W2443" i="5"/>
  <c r="X2443" i="5"/>
  <c r="Y2443" i="5"/>
  <c r="V2443" i="5"/>
  <c r="Z2443" i="5" s="1"/>
  <c r="AB2443" i="5" s="1"/>
  <c r="X2644" i="5"/>
  <c r="Y2644" i="5"/>
  <c r="V2644" i="5"/>
  <c r="Z2644" i="5" s="1"/>
  <c r="W2644" i="5"/>
  <c r="Y1543" i="5"/>
  <c r="V1543" i="5"/>
  <c r="Z1543" i="5" s="1"/>
  <c r="AB1543" i="5" s="1"/>
  <c r="X1543" i="5"/>
  <c r="W1543" i="5"/>
  <c r="AD2575" i="5"/>
  <c r="AN2575" i="5" s="1"/>
  <c r="AE2643" i="5"/>
  <c r="AB2576" i="5"/>
  <c r="T2444" i="5"/>
  <c r="Q2444" i="5"/>
  <c r="AA2444" i="5" s="1"/>
  <c r="U2444" i="5"/>
  <c r="S2444" i="5"/>
  <c r="R2444" i="5"/>
  <c r="AC800" i="5"/>
  <c r="AL800" i="5" s="1"/>
  <c r="S2073" i="5"/>
  <c r="R2073" i="5"/>
  <c r="T2073" i="5"/>
  <c r="Q2073" i="5"/>
  <c r="AA2073" i="5" s="1"/>
  <c r="U2073" i="5"/>
  <c r="P1765" i="5"/>
  <c r="O1766" i="5"/>
  <c r="AI1766" i="5" s="1"/>
  <c r="S2645" i="5"/>
  <c r="Q2645" i="5"/>
  <c r="AA2645" i="5" s="1"/>
  <c r="T2645" i="5"/>
  <c r="U2645" i="5"/>
  <c r="R2645" i="5"/>
  <c r="U2244" i="5"/>
  <c r="S2244" i="5"/>
  <c r="R2244" i="5"/>
  <c r="T2244" i="5"/>
  <c r="Q2244" i="5"/>
  <c r="AA2244" i="5" s="1"/>
  <c r="P2145" i="5"/>
  <c r="O2146" i="5"/>
  <c r="AI2146" i="5" s="1"/>
  <c r="AD800" i="5"/>
  <c r="AN800" i="5" s="1"/>
  <c r="W2072" i="5"/>
  <c r="X2072" i="5"/>
  <c r="Y2072" i="5"/>
  <c r="V2072" i="5"/>
  <c r="Z2072" i="5" s="1"/>
  <c r="AB2072" i="5" s="1"/>
  <c r="AB2858" i="5"/>
  <c r="AC2858" i="5" s="1"/>
  <c r="AL2858" i="5" s="1"/>
  <c r="P803" i="5"/>
  <c r="U803" i="5" s="1"/>
  <c r="X41" i="5"/>
  <c r="Y41" i="5"/>
  <c r="V41" i="5"/>
  <c r="Z41" i="5" s="1"/>
  <c r="AB41" i="5" s="1"/>
  <c r="W41" i="5"/>
  <c r="AD971" i="5"/>
  <c r="AN971" i="5" s="1"/>
  <c r="Y1142" i="5"/>
  <c r="V1142" i="5"/>
  <c r="Z1142" i="5" s="1"/>
  <c r="AB1142" i="5" s="1"/>
  <c r="W1142" i="5"/>
  <c r="X1142" i="5"/>
  <c r="V1473" i="5"/>
  <c r="Z1473" i="5" s="1"/>
  <c r="AB1473" i="5" s="1"/>
  <c r="W1473" i="5"/>
  <c r="X1473" i="5"/>
  <c r="Y1473" i="5"/>
  <c r="X279" i="5"/>
  <c r="AD279" i="5" s="1"/>
  <c r="AN279" i="5" s="1"/>
  <c r="Y279" i="5"/>
  <c r="AE279" i="5" s="1"/>
  <c r="V279" i="5"/>
  <c r="Z279" i="5" s="1"/>
  <c r="AB279" i="5" s="1"/>
  <c r="W279" i="5"/>
  <c r="AC279" i="5" s="1"/>
  <c r="AL279" i="5" s="1"/>
  <c r="AD1286" i="5"/>
  <c r="AN1286" i="5" s="1"/>
  <c r="Y1242" i="5"/>
  <c r="V1242" i="5"/>
  <c r="Z1242" i="5" s="1"/>
  <c r="AB1242" i="5" s="1"/>
  <c r="W1242" i="5"/>
  <c r="X1242" i="5"/>
  <c r="AD1945" i="5"/>
  <c r="AN1945" i="5" s="1"/>
  <c r="X2962" i="5"/>
  <c r="W2962" i="5"/>
  <c r="Y2962" i="5"/>
  <c r="V2962" i="5"/>
  <c r="Z2962" i="5" s="1"/>
  <c r="AB2962" i="5" s="1"/>
  <c r="AC2242" i="5"/>
  <c r="AL2242" i="5" s="1"/>
  <c r="P2751" i="5"/>
  <c r="O2752" i="5"/>
  <c r="AI2752" i="5" s="1"/>
  <c r="T2859" i="5"/>
  <c r="S2859" i="5"/>
  <c r="Q2859" i="5"/>
  <c r="AA2859" i="5" s="1"/>
  <c r="U2859" i="5"/>
  <c r="R2859" i="5"/>
  <c r="AE2442" i="5"/>
  <c r="Y1763" i="5"/>
  <c r="V1763" i="5"/>
  <c r="Z1763" i="5" s="1"/>
  <c r="AB1763" i="5" s="1"/>
  <c r="X1763" i="5"/>
  <c r="W1763" i="5"/>
  <c r="AE2748" i="5"/>
  <c r="AB2644" i="5"/>
  <c r="AC2575" i="5"/>
  <c r="AL2575" i="5" s="1"/>
  <c r="P2245" i="5"/>
  <c r="O2246" i="5"/>
  <c r="AI2246" i="5" s="1"/>
  <c r="O2579" i="5"/>
  <c r="AI2579" i="5" s="1"/>
  <c r="P2578" i="5"/>
  <c r="X1844" i="5"/>
  <c r="Y1844" i="5"/>
  <c r="V1844" i="5"/>
  <c r="Z1844" i="5" s="1"/>
  <c r="AB1844" i="5" s="1"/>
  <c r="W1844" i="5"/>
  <c r="V2749" i="5"/>
  <c r="Z2749" i="5" s="1"/>
  <c r="AB2749" i="5" s="1"/>
  <c r="W2749" i="5"/>
  <c r="X2749" i="5"/>
  <c r="Y2749" i="5"/>
  <c r="Q1845" i="5"/>
  <c r="AA1845" i="5" s="1"/>
  <c r="R1845" i="5"/>
  <c r="U1845" i="5"/>
  <c r="S1845" i="5"/>
  <c r="T1845" i="5"/>
  <c r="AC1945" i="5"/>
  <c r="AL1945" i="5" s="1"/>
  <c r="AE1945" i="5"/>
  <c r="P1948" i="5"/>
  <c r="O1949" i="5"/>
  <c r="AI1949" i="5" s="1"/>
  <c r="Y1946" i="5"/>
  <c r="V1946" i="5"/>
  <c r="Z1946" i="5" s="1"/>
  <c r="AB1946" i="5" s="1"/>
  <c r="W1946" i="5"/>
  <c r="X1946" i="5"/>
  <c r="T1947" i="5"/>
  <c r="Q1947" i="5"/>
  <c r="AA1947" i="5" s="1"/>
  <c r="U1947" i="5"/>
  <c r="R1947" i="5"/>
  <c r="S1947" i="5"/>
  <c r="S1475" i="5"/>
  <c r="T1475" i="5"/>
  <c r="R1475" i="5"/>
  <c r="Q1475" i="5"/>
  <c r="AA1475" i="5" s="1"/>
  <c r="U1475" i="5"/>
  <c r="O471" i="5"/>
  <c r="AI471" i="5" s="1"/>
  <c r="P470" i="5"/>
  <c r="S803" i="5"/>
  <c r="O1289" i="5"/>
  <c r="AI1289" i="5" s="1"/>
  <c r="P1288" i="5"/>
  <c r="O282" i="5"/>
  <c r="AI282" i="5" s="1"/>
  <c r="P281" i="5"/>
  <c r="O586" i="5"/>
  <c r="AI586" i="5" s="1"/>
  <c r="P585" i="5"/>
  <c r="O1145" i="5"/>
  <c r="AI1145" i="5" s="1"/>
  <c r="P1144" i="5"/>
  <c r="R1474" i="5"/>
  <c r="S1474" i="5"/>
  <c r="T1474" i="5"/>
  <c r="Q1474" i="5"/>
  <c r="AA1474" i="5" s="1"/>
  <c r="U1474" i="5"/>
  <c r="U1042" i="5"/>
  <c r="T1042" i="5"/>
  <c r="R1042" i="5"/>
  <c r="S1042" i="5"/>
  <c r="Q1042" i="5"/>
  <c r="AA1042" i="5" s="1"/>
  <c r="U1243" i="5"/>
  <c r="S1243" i="5"/>
  <c r="T1243" i="5"/>
  <c r="R1243" i="5"/>
  <c r="Q1243" i="5"/>
  <c r="AA1243" i="5" s="1"/>
  <c r="R972" i="5"/>
  <c r="S972" i="5"/>
  <c r="T972" i="5"/>
  <c r="Q972" i="5"/>
  <c r="AA972" i="5" s="1"/>
  <c r="U972" i="5"/>
  <c r="O1044" i="5"/>
  <c r="AI1044" i="5" s="1"/>
  <c r="P1043" i="5"/>
  <c r="O1245" i="5"/>
  <c r="AI1245" i="5" s="1"/>
  <c r="P1244" i="5"/>
  <c r="U42" i="5"/>
  <c r="R42" i="5"/>
  <c r="S42" i="5"/>
  <c r="T42" i="5"/>
  <c r="Q42" i="5"/>
  <c r="AA42" i="5" s="1"/>
  <c r="U469" i="5"/>
  <c r="S469" i="5"/>
  <c r="T469" i="5"/>
  <c r="R469" i="5"/>
  <c r="Q469" i="5"/>
  <c r="AA469" i="5" s="1"/>
  <c r="U802" i="5"/>
  <c r="T802" i="5"/>
  <c r="R802" i="5"/>
  <c r="S802" i="5"/>
  <c r="Q802" i="5"/>
  <c r="AA802" i="5" s="1"/>
  <c r="U1287" i="5"/>
  <c r="S1287" i="5"/>
  <c r="T1287" i="5"/>
  <c r="Q1287" i="5"/>
  <c r="AA1287" i="5" s="1"/>
  <c r="R1287" i="5"/>
  <c r="O974" i="5"/>
  <c r="AI974" i="5" s="1"/>
  <c r="P973" i="5"/>
  <c r="U280" i="5"/>
  <c r="T280" i="5"/>
  <c r="R280" i="5"/>
  <c r="S280" i="5"/>
  <c r="Q280" i="5"/>
  <c r="AA280" i="5" s="1"/>
  <c r="U584" i="5"/>
  <c r="R584" i="5"/>
  <c r="S584" i="5"/>
  <c r="Q584" i="5"/>
  <c r="AA584" i="5" s="1"/>
  <c r="T584" i="5"/>
  <c r="U1143" i="5"/>
  <c r="T1143" i="5"/>
  <c r="R1143" i="5"/>
  <c r="S1143" i="5"/>
  <c r="Q1143" i="5"/>
  <c r="AA1143" i="5" s="1"/>
  <c r="O44" i="5"/>
  <c r="AI44" i="5" s="1"/>
  <c r="P43" i="5"/>
  <c r="AE2443" i="5" l="1"/>
  <c r="AC468" i="5"/>
  <c r="AL468" i="5" s="1"/>
  <c r="AR802" i="5"/>
  <c r="AC2243" i="5"/>
  <c r="AL2243" i="5" s="1"/>
  <c r="AE2143" i="5"/>
  <c r="AE971" i="5"/>
  <c r="AE468" i="5"/>
  <c r="AQ282" i="5"/>
  <c r="AP282" i="5"/>
  <c r="AR281" i="5" s="1"/>
  <c r="AP1949" i="5"/>
  <c r="AR1948" i="5" s="1"/>
  <c r="AQ1949" i="5"/>
  <c r="AQ2246" i="5"/>
  <c r="AP2246" i="5"/>
  <c r="AQ2802" i="5"/>
  <c r="AP2802" i="5"/>
  <c r="AR2801" i="5"/>
  <c r="AP44" i="5"/>
  <c r="AR43" i="5" s="1"/>
  <c r="AQ44" i="5"/>
  <c r="Q803" i="5"/>
  <c r="AA803" i="5" s="1"/>
  <c r="AP471" i="5"/>
  <c r="AR470" i="5" s="1"/>
  <c r="AQ471" i="5"/>
  <c r="AC2962" i="5"/>
  <c r="AL2962" i="5" s="1"/>
  <c r="AE2858" i="5"/>
  <c r="AD1543" i="5"/>
  <c r="AN1543" i="5" s="1"/>
  <c r="AD2443" i="5"/>
  <c r="AN2443" i="5" s="1"/>
  <c r="AP1847" i="5"/>
  <c r="AQ1847" i="5"/>
  <c r="AP2965" i="5"/>
  <c r="AQ2965" i="5"/>
  <c r="AR2964" i="5"/>
  <c r="AQ1546" i="5"/>
  <c r="AP1546" i="5"/>
  <c r="AR973" i="5"/>
  <c r="AQ974" i="5"/>
  <c r="AP974" i="5"/>
  <c r="AP1044" i="5"/>
  <c r="AR1043" i="5" s="1"/>
  <c r="AQ1044" i="5"/>
  <c r="AQ586" i="5"/>
  <c r="AP586" i="5"/>
  <c r="AR585" i="5" s="1"/>
  <c r="AP1289" i="5"/>
  <c r="AR1288" i="5" s="1"/>
  <c r="AQ1289" i="5"/>
  <c r="R803" i="5"/>
  <c r="AD2143" i="5"/>
  <c r="AN2143" i="5" s="1"/>
  <c r="AD2962" i="5"/>
  <c r="AN2962" i="5" s="1"/>
  <c r="AD41" i="5"/>
  <c r="AN41" i="5" s="1"/>
  <c r="AC2072" i="5"/>
  <c r="AL2072" i="5" s="1"/>
  <c r="AE583" i="5"/>
  <c r="AP2075" i="5"/>
  <c r="AR2074" i="5" s="1"/>
  <c r="AQ2075" i="5"/>
  <c r="AP2861" i="5"/>
  <c r="AR2860" i="5" s="1"/>
  <c r="AQ2861" i="5"/>
  <c r="AR1474" i="5"/>
  <c r="AP1245" i="5"/>
  <c r="AR1244" i="5" s="1"/>
  <c r="AQ1245" i="5"/>
  <c r="AP1145" i="5"/>
  <c r="AR1144" i="5" s="1"/>
  <c r="AQ1145" i="5"/>
  <c r="AP2752" i="5"/>
  <c r="AR2751" i="5" s="1"/>
  <c r="AQ2752" i="5"/>
  <c r="AP2446" i="5"/>
  <c r="AR2445" i="5" s="1"/>
  <c r="AQ2446" i="5"/>
  <c r="T803" i="5"/>
  <c r="AP2579" i="5"/>
  <c r="AQ2579" i="5"/>
  <c r="AC41" i="5"/>
  <c r="AL41" i="5" s="1"/>
  <c r="AP2146" i="5"/>
  <c r="AQ2146" i="5"/>
  <c r="AQ1766" i="5"/>
  <c r="AP1766" i="5"/>
  <c r="AP2647" i="5"/>
  <c r="AR2646" i="5" s="1"/>
  <c r="AQ2647" i="5"/>
  <c r="AR1846" i="5"/>
  <c r="AR2578" i="5"/>
  <c r="AD1041" i="5"/>
  <c r="AN1041" i="5" s="1"/>
  <c r="AE1041" i="5"/>
  <c r="AC1041" i="5"/>
  <c r="AL1041" i="5" s="1"/>
  <c r="AE2962" i="5"/>
  <c r="AD1242" i="5"/>
  <c r="AN1242" i="5" s="1"/>
  <c r="AD1142" i="5"/>
  <c r="AN1142" i="5" s="1"/>
  <c r="AD2072" i="5"/>
  <c r="AN2072" i="5" s="1"/>
  <c r="AC1242" i="5"/>
  <c r="AL1242" i="5" s="1"/>
  <c r="AC1473" i="5"/>
  <c r="AL1473" i="5" s="1"/>
  <c r="AC1142" i="5"/>
  <c r="AL1142" i="5" s="1"/>
  <c r="AE2644" i="5"/>
  <c r="AD583" i="5"/>
  <c r="AN583" i="5" s="1"/>
  <c r="AD468" i="5"/>
  <c r="AN468" i="5" s="1"/>
  <c r="AC2143" i="5"/>
  <c r="AL2143" i="5" s="1"/>
  <c r="AC971" i="5"/>
  <c r="AL971" i="5" s="1"/>
  <c r="AC1286" i="5"/>
  <c r="AL1286" i="5" s="1"/>
  <c r="AE1946" i="5"/>
  <c r="AD2749" i="5"/>
  <c r="AN2749" i="5" s="1"/>
  <c r="AD1844" i="5"/>
  <c r="AN1844" i="5" s="1"/>
  <c r="AE1242" i="5"/>
  <c r="AE1142" i="5"/>
  <c r="AE2072" i="5"/>
  <c r="AC2443" i="5"/>
  <c r="AL2443" i="5" s="1"/>
  <c r="AE1286" i="5"/>
  <c r="AE2243" i="5"/>
  <c r="AC2799" i="5"/>
  <c r="AL2799" i="5" s="1"/>
  <c r="AE1473" i="5"/>
  <c r="AE1844" i="5"/>
  <c r="AD1473" i="5"/>
  <c r="AN1473" i="5" s="1"/>
  <c r="AE41" i="5"/>
  <c r="AC801" i="5"/>
  <c r="AL801" i="5" s="1"/>
  <c r="AE801" i="5"/>
  <c r="AD801" i="5"/>
  <c r="AN801" i="5" s="1"/>
  <c r="AC1543" i="5"/>
  <c r="AL1543" i="5" s="1"/>
  <c r="AC583" i="5"/>
  <c r="AL583" i="5" s="1"/>
  <c r="X469" i="5"/>
  <c r="Y469" i="5"/>
  <c r="V469" i="5"/>
  <c r="Z469" i="5" s="1"/>
  <c r="AB469" i="5" s="1"/>
  <c r="W469" i="5"/>
  <c r="Y1042" i="5"/>
  <c r="V1042" i="5"/>
  <c r="Z1042" i="5" s="1"/>
  <c r="AB1042" i="5" s="1"/>
  <c r="W1042" i="5"/>
  <c r="X1042" i="5"/>
  <c r="O2580" i="5"/>
  <c r="AI2580" i="5" s="1"/>
  <c r="P2579" i="5"/>
  <c r="AC1763" i="5"/>
  <c r="AL1763" i="5" s="1"/>
  <c r="O2147" i="5"/>
  <c r="AI2147" i="5" s="1"/>
  <c r="P2146" i="5"/>
  <c r="W2645" i="5"/>
  <c r="X2645" i="5"/>
  <c r="Y2645" i="5"/>
  <c r="AE2645" i="5" s="1"/>
  <c r="V2645" i="5"/>
  <c r="Z2645" i="5" s="1"/>
  <c r="AB2645" i="5" s="1"/>
  <c r="P1766" i="5"/>
  <c r="O1767" i="5"/>
  <c r="AI1767" i="5" s="1"/>
  <c r="AC2644" i="5"/>
  <c r="AL2644" i="5" s="1"/>
  <c r="O1547" i="5"/>
  <c r="AI1547" i="5" s="1"/>
  <c r="P1546" i="5"/>
  <c r="R2646" i="5"/>
  <c r="T2646" i="5"/>
  <c r="S2646" i="5"/>
  <c r="Q2646" i="5"/>
  <c r="AA2646" i="5" s="1"/>
  <c r="U2646" i="5"/>
  <c r="X1764" i="5"/>
  <c r="W1764" i="5"/>
  <c r="Y1764" i="5"/>
  <c r="V1764" i="5"/>
  <c r="Z1764" i="5" s="1"/>
  <c r="AB1764" i="5" s="1"/>
  <c r="AE1764" i="5" s="1"/>
  <c r="P2446" i="5"/>
  <c r="O2447" i="5"/>
  <c r="AI2447" i="5" s="1"/>
  <c r="O1848" i="5"/>
  <c r="AI1848" i="5" s="1"/>
  <c r="P1847" i="5"/>
  <c r="AD2858" i="5"/>
  <c r="AN2858" i="5" s="1"/>
  <c r="AD2576" i="5"/>
  <c r="AN2576" i="5" s="1"/>
  <c r="T2964" i="5"/>
  <c r="Q2964" i="5"/>
  <c r="AA2964" i="5" s="1"/>
  <c r="S2964" i="5"/>
  <c r="R2964" i="5"/>
  <c r="U2964" i="5"/>
  <c r="Q2860" i="5"/>
  <c r="AA2860" i="5" s="1"/>
  <c r="U2860" i="5"/>
  <c r="S2860" i="5"/>
  <c r="R2860" i="5"/>
  <c r="T2860" i="5"/>
  <c r="Y1143" i="5"/>
  <c r="W1143" i="5"/>
  <c r="V1143" i="5"/>
  <c r="Z1143" i="5" s="1"/>
  <c r="AB1143" i="5" s="1"/>
  <c r="X1143" i="5"/>
  <c r="X42" i="5"/>
  <c r="Y42" i="5"/>
  <c r="V42" i="5"/>
  <c r="Z42" i="5" s="1"/>
  <c r="AB42" i="5" s="1"/>
  <c r="W42" i="5"/>
  <c r="Y1474" i="5"/>
  <c r="V1474" i="5"/>
  <c r="Z1474" i="5" s="1"/>
  <c r="W1474" i="5"/>
  <c r="X1474" i="5"/>
  <c r="W1475" i="5"/>
  <c r="V1475" i="5"/>
  <c r="Z1475" i="5" s="1"/>
  <c r="AB1475" i="5" s="1"/>
  <c r="X1475" i="5"/>
  <c r="Y1475" i="5"/>
  <c r="AC1946" i="5"/>
  <c r="AL1946" i="5" s="1"/>
  <c r="AC2749" i="5"/>
  <c r="AL2749" i="5" s="1"/>
  <c r="O2247" i="5"/>
  <c r="AI2247" i="5" s="1"/>
  <c r="P2246" i="5"/>
  <c r="AD1763" i="5"/>
  <c r="AN1763" i="5" s="1"/>
  <c r="U2145" i="5"/>
  <c r="R2145" i="5"/>
  <c r="S2145" i="5"/>
  <c r="Q2145" i="5"/>
  <c r="AA2145" i="5" s="1"/>
  <c r="T2145" i="5"/>
  <c r="U1765" i="5"/>
  <c r="S1765" i="5"/>
  <c r="T1765" i="5"/>
  <c r="Q1765" i="5"/>
  <c r="AA1765" i="5" s="1"/>
  <c r="R1765" i="5"/>
  <c r="Q1545" i="5"/>
  <c r="AA1545" i="5" s="1"/>
  <c r="S1545" i="5"/>
  <c r="R1545" i="5"/>
  <c r="U1545" i="5"/>
  <c r="T1545" i="5"/>
  <c r="R2445" i="5"/>
  <c r="Q2445" i="5"/>
  <c r="AA2445" i="5" s="1"/>
  <c r="S2445" i="5"/>
  <c r="T2445" i="5"/>
  <c r="U2445" i="5"/>
  <c r="Y2963" i="5"/>
  <c r="X2963" i="5"/>
  <c r="V2963" i="5"/>
  <c r="Z2963" i="5" s="1"/>
  <c r="AB2963" i="5" s="1"/>
  <c r="W2963" i="5"/>
  <c r="Y1544" i="5"/>
  <c r="X1544" i="5"/>
  <c r="V1544" i="5"/>
  <c r="Z1544" i="5" s="1"/>
  <c r="AB1544" i="5" s="1"/>
  <c r="AE1544" i="5" s="1"/>
  <c r="W1544" i="5"/>
  <c r="P2802" i="5"/>
  <c r="O2803" i="5"/>
  <c r="AC2576" i="5"/>
  <c r="AL2576" i="5" s="1"/>
  <c r="P2965" i="5"/>
  <c r="O2966" i="5"/>
  <c r="AI2966" i="5" s="1"/>
  <c r="W584" i="5"/>
  <c r="V584" i="5"/>
  <c r="Z584" i="5" s="1"/>
  <c r="AB584" i="5" s="1"/>
  <c r="X584" i="5"/>
  <c r="Y584" i="5"/>
  <c r="Y1287" i="5"/>
  <c r="V1287" i="5"/>
  <c r="Z1287" i="5" s="1"/>
  <c r="AB1287" i="5" s="1"/>
  <c r="W1287" i="5"/>
  <c r="X1287" i="5"/>
  <c r="Y972" i="5"/>
  <c r="V972" i="5"/>
  <c r="Z972" i="5" s="1"/>
  <c r="AB972" i="5" s="1"/>
  <c r="W972" i="5"/>
  <c r="X972" i="5"/>
  <c r="AB1474" i="5"/>
  <c r="AC1474" i="5" s="1"/>
  <c r="AL1474" i="5" s="1"/>
  <c r="Y803" i="5"/>
  <c r="V803" i="5"/>
  <c r="W803" i="5"/>
  <c r="X803" i="5"/>
  <c r="R2245" i="5"/>
  <c r="U2245" i="5"/>
  <c r="S2245" i="5"/>
  <c r="T2245" i="5"/>
  <c r="Q2245" i="5"/>
  <c r="AA2245" i="5" s="1"/>
  <c r="V2859" i="5"/>
  <c r="Z2859" i="5" s="1"/>
  <c r="AB2859" i="5" s="1"/>
  <c r="AC2859" i="5" s="1"/>
  <c r="AL2859" i="5" s="1"/>
  <c r="W2859" i="5"/>
  <c r="X2859" i="5"/>
  <c r="Y2859" i="5"/>
  <c r="AE2859" i="5" s="1"/>
  <c r="P2752" i="5"/>
  <c r="O2753" i="5"/>
  <c r="AI2753" i="5" s="1"/>
  <c r="Y2244" i="5"/>
  <c r="V2244" i="5"/>
  <c r="Z2244" i="5" s="1"/>
  <c r="AB2244" i="5" s="1"/>
  <c r="W2244" i="5"/>
  <c r="X2244" i="5"/>
  <c r="X2073" i="5"/>
  <c r="Y2073" i="5"/>
  <c r="AE2073" i="5" s="1"/>
  <c r="V2073" i="5"/>
  <c r="Z2073" i="5" s="1"/>
  <c r="AB2073" i="5" s="1"/>
  <c r="W2073" i="5"/>
  <c r="X2444" i="5"/>
  <c r="Y2444" i="5"/>
  <c r="AE2444" i="5" s="1"/>
  <c r="V2444" i="5"/>
  <c r="Z2444" i="5" s="1"/>
  <c r="AB2444" i="5" s="1"/>
  <c r="W2444" i="5"/>
  <c r="X2144" i="5"/>
  <c r="Y2144" i="5"/>
  <c r="V2144" i="5"/>
  <c r="Z2144" i="5" s="1"/>
  <c r="W2144" i="5"/>
  <c r="V2800" i="5"/>
  <c r="Z2800" i="5" s="1"/>
  <c r="AB2800" i="5" s="1"/>
  <c r="W2800" i="5"/>
  <c r="X2800" i="5"/>
  <c r="Y2800" i="5"/>
  <c r="P2075" i="5"/>
  <c r="O2076" i="5"/>
  <c r="AI2076" i="5" s="1"/>
  <c r="AD2243" i="5"/>
  <c r="AN2243" i="5" s="1"/>
  <c r="S2801" i="5"/>
  <c r="T2801" i="5"/>
  <c r="Q2801" i="5"/>
  <c r="AA2801" i="5" s="1"/>
  <c r="R2801" i="5"/>
  <c r="U2801" i="5"/>
  <c r="AE2799" i="5"/>
  <c r="W2750" i="5"/>
  <c r="X2750" i="5"/>
  <c r="Y2750" i="5"/>
  <c r="V2750" i="5"/>
  <c r="Z2750" i="5" s="1"/>
  <c r="AB2750" i="5" s="1"/>
  <c r="AC2750" i="5" s="1"/>
  <c r="AL2750" i="5" s="1"/>
  <c r="X280" i="5"/>
  <c r="AD280" i="5" s="1"/>
  <c r="AN280" i="5" s="1"/>
  <c r="Y280" i="5"/>
  <c r="V280" i="5"/>
  <c r="Z280" i="5" s="1"/>
  <c r="AB280" i="5" s="1"/>
  <c r="W280" i="5"/>
  <c r="Y802" i="5"/>
  <c r="V802" i="5"/>
  <c r="Z802" i="5" s="1"/>
  <c r="AB802" i="5" s="1"/>
  <c r="W802" i="5"/>
  <c r="X802" i="5"/>
  <c r="AD802" i="5" s="1"/>
  <c r="AN802" i="5" s="1"/>
  <c r="Y1243" i="5"/>
  <c r="W1243" i="5"/>
  <c r="V1243" i="5"/>
  <c r="Z1243" i="5" s="1"/>
  <c r="AB1243" i="5" s="1"/>
  <c r="X1243" i="5"/>
  <c r="V1845" i="5"/>
  <c r="Z1845" i="5" s="1"/>
  <c r="AB1845" i="5" s="1"/>
  <c r="W1845" i="5"/>
  <c r="X1845" i="5"/>
  <c r="Y1845" i="5"/>
  <c r="AE2749" i="5"/>
  <c r="AC1844" i="5"/>
  <c r="AL1844" i="5" s="1"/>
  <c r="U2578" i="5"/>
  <c r="R2578" i="5"/>
  <c r="T2578" i="5"/>
  <c r="S2578" i="5"/>
  <c r="Q2578" i="5"/>
  <c r="AA2578" i="5" s="1"/>
  <c r="AE1763" i="5"/>
  <c r="Q2751" i="5"/>
  <c r="AA2751" i="5" s="1"/>
  <c r="U2751" i="5"/>
  <c r="R2751" i="5"/>
  <c r="T2751" i="5"/>
  <c r="S2751" i="5"/>
  <c r="AE1543" i="5"/>
  <c r="AD2644" i="5"/>
  <c r="AN2644" i="5" s="1"/>
  <c r="AB2144" i="5"/>
  <c r="O2648" i="5"/>
  <c r="AI2648" i="5" s="1"/>
  <c r="P2647" i="5"/>
  <c r="T2074" i="5"/>
  <c r="Q2074" i="5"/>
  <c r="AA2074" i="5" s="1"/>
  <c r="R2074" i="5"/>
  <c r="U2074" i="5"/>
  <c r="S2074" i="5"/>
  <c r="AD2963" i="5"/>
  <c r="AN2963" i="5" s="1"/>
  <c r="Q1846" i="5"/>
  <c r="AA1846" i="5" s="1"/>
  <c r="T1846" i="5"/>
  <c r="U1846" i="5"/>
  <c r="R1846" i="5"/>
  <c r="S1846" i="5"/>
  <c r="X2577" i="5"/>
  <c r="Y2577" i="5"/>
  <c r="V2577" i="5"/>
  <c r="Z2577" i="5" s="1"/>
  <c r="AB2577" i="5" s="1"/>
  <c r="W2577" i="5"/>
  <c r="AE2576" i="5"/>
  <c r="P2861" i="5"/>
  <c r="O2862" i="5"/>
  <c r="AI2862" i="5" s="1"/>
  <c r="AD1946" i="5"/>
  <c r="AN1946" i="5" s="1"/>
  <c r="S1948" i="5"/>
  <c r="T1948" i="5"/>
  <c r="Q1948" i="5"/>
  <c r="AA1948" i="5" s="1"/>
  <c r="U1948" i="5"/>
  <c r="R1948" i="5"/>
  <c r="X1947" i="5"/>
  <c r="Y1947" i="5"/>
  <c r="V1947" i="5"/>
  <c r="Z1947" i="5" s="1"/>
  <c r="AB1947" i="5" s="1"/>
  <c r="W1947" i="5"/>
  <c r="P1949" i="5"/>
  <c r="O1950" i="5"/>
  <c r="AI1950" i="5" s="1"/>
  <c r="U1244" i="5"/>
  <c r="T1244" i="5"/>
  <c r="R1244" i="5"/>
  <c r="Q1244" i="5"/>
  <c r="AA1244" i="5" s="1"/>
  <c r="S1244" i="5"/>
  <c r="U1144" i="5"/>
  <c r="R1144" i="5"/>
  <c r="S1144" i="5"/>
  <c r="T1144" i="5"/>
  <c r="Q1144" i="5"/>
  <c r="AA1144" i="5" s="1"/>
  <c r="U43" i="5"/>
  <c r="S43" i="5"/>
  <c r="T43" i="5"/>
  <c r="R43" i="5"/>
  <c r="Q43" i="5"/>
  <c r="AA43" i="5" s="1"/>
  <c r="O1246" i="5"/>
  <c r="AI1246" i="5" s="1"/>
  <c r="P1245" i="5"/>
  <c r="O283" i="5"/>
  <c r="AI283" i="5" s="1"/>
  <c r="P282" i="5"/>
  <c r="U470" i="5"/>
  <c r="T470" i="5"/>
  <c r="R470" i="5"/>
  <c r="S470" i="5"/>
  <c r="Q470" i="5"/>
  <c r="AA470" i="5" s="1"/>
  <c r="O45" i="5"/>
  <c r="AI45" i="5" s="1"/>
  <c r="P44" i="5"/>
  <c r="U973" i="5"/>
  <c r="S973" i="5"/>
  <c r="T973" i="5"/>
  <c r="R973" i="5"/>
  <c r="Q973" i="5"/>
  <c r="AA973" i="5" s="1"/>
  <c r="U1043" i="5"/>
  <c r="R1043" i="5"/>
  <c r="S1043" i="5"/>
  <c r="T1043" i="5"/>
  <c r="Q1043" i="5"/>
  <c r="AA1043" i="5" s="1"/>
  <c r="U585" i="5"/>
  <c r="S585" i="5"/>
  <c r="T585" i="5"/>
  <c r="R585" i="5"/>
  <c r="Q585" i="5"/>
  <c r="AA585" i="5" s="1"/>
  <c r="U1288" i="5"/>
  <c r="T1288" i="5"/>
  <c r="R1288" i="5"/>
  <c r="Q1288" i="5"/>
  <c r="AA1288" i="5" s="1"/>
  <c r="S1288" i="5"/>
  <c r="O472" i="5"/>
  <c r="AI472" i="5" s="1"/>
  <c r="P471" i="5"/>
  <c r="U281" i="5"/>
  <c r="R281" i="5"/>
  <c r="S281" i="5"/>
  <c r="T281" i="5"/>
  <c r="Q281" i="5"/>
  <c r="AA281" i="5" s="1"/>
  <c r="O1146" i="5"/>
  <c r="AI1146" i="5" s="1"/>
  <c r="P1145" i="5"/>
  <c r="O975" i="5"/>
  <c r="AI975" i="5" s="1"/>
  <c r="P974" i="5"/>
  <c r="O1045" i="5"/>
  <c r="AI1045" i="5" s="1"/>
  <c r="P1044" i="5"/>
  <c r="O587" i="5"/>
  <c r="AI587" i="5" s="1"/>
  <c r="P586" i="5"/>
  <c r="O1290" i="5"/>
  <c r="AI1290" i="5" s="1"/>
  <c r="P1289" i="5"/>
  <c r="AD1845" i="5" l="1"/>
  <c r="AN1845" i="5" s="1"/>
  <c r="AE802" i="5"/>
  <c r="AE280" i="5"/>
  <c r="AE2963" i="5"/>
  <c r="AD1143" i="5"/>
  <c r="AN1143" i="5" s="1"/>
  <c r="AC2963" i="5"/>
  <c r="AL2963" i="5" s="1"/>
  <c r="AC469" i="5"/>
  <c r="AL469" i="5" s="1"/>
  <c r="AD469" i="5"/>
  <c r="AN469" i="5" s="1"/>
  <c r="AE469" i="5"/>
  <c r="AQ2648" i="5"/>
  <c r="AP2648" i="5"/>
  <c r="AR2647" i="5" s="1"/>
  <c r="AQ1290" i="5"/>
  <c r="AP1290" i="5"/>
  <c r="AR1289" i="5" s="1"/>
  <c r="AP1045" i="5"/>
  <c r="AQ1045" i="5"/>
  <c r="AR1044" i="5"/>
  <c r="AQ1146" i="5"/>
  <c r="AP1146" i="5"/>
  <c r="AR1145" i="5"/>
  <c r="AP283" i="5"/>
  <c r="AR282" i="5" s="1"/>
  <c r="AQ283" i="5"/>
  <c r="AE1474" i="5"/>
  <c r="AP2753" i="5"/>
  <c r="AR2752" i="5" s="1"/>
  <c r="AQ2753" i="5"/>
  <c r="AQ1848" i="5"/>
  <c r="AP1848" i="5"/>
  <c r="AR1847" i="5" s="1"/>
  <c r="AP472" i="5"/>
  <c r="AR471" i="5" s="1"/>
  <c r="AQ472" i="5"/>
  <c r="AP1767" i="5"/>
  <c r="AR1766" i="5" s="1"/>
  <c r="AQ1767" i="5"/>
  <c r="AP45" i="5"/>
  <c r="AR44" i="5" s="1"/>
  <c r="AQ45" i="5"/>
  <c r="Z803" i="5"/>
  <c r="AB803" i="5" s="1"/>
  <c r="AD803" i="5" s="1"/>
  <c r="AN803" i="5" s="1"/>
  <c r="P2803" i="5"/>
  <c r="AI2803" i="5"/>
  <c r="AQ2447" i="5"/>
  <c r="AP2447" i="5"/>
  <c r="AP1547" i="5"/>
  <c r="AR1546" i="5" s="1"/>
  <c r="AQ1547" i="5"/>
  <c r="AQ2580" i="5"/>
  <c r="AP2580" i="5"/>
  <c r="AR2579" i="5"/>
  <c r="AR2145" i="5"/>
  <c r="AR1545" i="5"/>
  <c r="AP587" i="5"/>
  <c r="AR586" i="5" s="1"/>
  <c r="AQ587" i="5"/>
  <c r="AP975" i="5"/>
  <c r="AR974" i="5" s="1"/>
  <c r="AQ975" i="5"/>
  <c r="AQ1246" i="5"/>
  <c r="AP1246" i="5"/>
  <c r="AR1245" i="5" s="1"/>
  <c r="AP1950" i="5"/>
  <c r="AR1949" i="5" s="1"/>
  <c r="AQ1950" i="5"/>
  <c r="AQ2862" i="5"/>
  <c r="AP2862" i="5"/>
  <c r="AR2861" i="5"/>
  <c r="AP2076" i="5"/>
  <c r="AR2075" i="5" s="1"/>
  <c r="AQ2076" i="5"/>
  <c r="AC2800" i="5"/>
  <c r="AL2800" i="5" s="1"/>
  <c r="AQ2966" i="5"/>
  <c r="AP2966" i="5"/>
  <c r="AR2965" i="5"/>
  <c r="AQ2247" i="5"/>
  <c r="AP2247" i="5"/>
  <c r="AR2246" i="5" s="1"/>
  <c r="AP2147" i="5"/>
  <c r="AR2146" i="5" s="1"/>
  <c r="AQ2147" i="5"/>
  <c r="AR1765" i="5"/>
  <c r="AR2446" i="5"/>
  <c r="AR2245" i="5"/>
  <c r="AE1243" i="5"/>
  <c r="AC1287" i="5"/>
  <c r="AL1287" i="5" s="1"/>
  <c r="AD584" i="5"/>
  <c r="AN584" i="5" s="1"/>
  <c r="AD1243" i="5"/>
  <c r="AN1243" i="5" s="1"/>
  <c r="AC1764" i="5"/>
  <c r="AL1764" i="5" s="1"/>
  <c r="AE2800" i="5"/>
  <c r="AD2444" i="5"/>
  <c r="AN2444" i="5" s="1"/>
  <c r="AD2073" i="5"/>
  <c r="AN2073" i="5" s="1"/>
  <c r="AE972" i="5"/>
  <c r="AC1544" i="5"/>
  <c r="AL1544" i="5" s="1"/>
  <c r="AC2444" i="5"/>
  <c r="AL2444" i="5" s="1"/>
  <c r="AC2073" i="5"/>
  <c r="AL2073" i="5" s="1"/>
  <c r="AD972" i="5"/>
  <c r="AN972" i="5" s="1"/>
  <c r="AE1287" i="5"/>
  <c r="AC584" i="5"/>
  <c r="AL584" i="5" s="1"/>
  <c r="AC1143" i="5"/>
  <c r="AL1143" i="5" s="1"/>
  <c r="AD2645" i="5"/>
  <c r="AN2645" i="5" s="1"/>
  <c r="AC1243" i="5"/>
  <c r="AL1243" i="5" s="1"/>
  <c r="AC972" i="5"/>
  <c r="AL972" i="5" s="1"/>
  <c r="AD1287" i="5"/>
  <c r="AN1287" i="5" s="1"/>
  <c r="AE584" i="5"/>
  <c r="AE1475" i="5"/>
  <c r="AD1474" i="5"/>
  <c r="AN1474" i="5" s="1"/>
  <c r="AC42" i="5"/>
  <c r="AL42" i="5" s="1"/>
  <c r="AE1143" i="5"/>
  <c r="AC2645" i="5"/>
  <c r="AL2645" i="5" s="1"/>
  <c r="AC803" i="5"/>
  <c r="AL803" i="5" s="1"/>
  <c r="AD1042" i="5"/>
  <c r="AN1042" i="5" s="1"/>
  <c r="AC1042" i="5"/>
  <c r="AL1042" i="5" s="1"/>
  <c r="AE1042" i="5"/>
  <c r="AC2244" i="5"/>
  <c r="AL2244" i="5" s="1"/>
  <c r="AE2244" i="5"/>
  <c r="AE803" i="5"/>
  <c r="AD42" i="5"/>
  <c r="AN42" i="5" s="1"/>
  <c r="AE42" i="5"/>
  <c r="AC802" i="5"/>
  <c r="AL802" i="5" s="1"/>
  <c r="AC280" i="5"/>
  <c r="AL280" i="5" s="1"/>
  <c r="AD1475" i="5"/>
  <c r="AN1475" i="5" s="1"/>
  <c r="AC1475" i="5"/>
  <c r="AL1475" i="5" s="1"/>
  <c r="Y1043" i="5"/>
  <c r="V1043" i="5"/>
  <c r="Z1043" i="5" s="1"/>
  <c r="AB1043" i="5" s="1"/>
  <c r="W1043" i="5"/>
  <c r="X1043" i="5"/>
  <c r="X470" i="5"/>
  <c r="Y470" i="5"/>
  <c r="V470" i="5"/>
  <c r="Z470" i="5" s="1"/>
  <c r="AB470" i="5" s="1"/>
  <c r="W470" i="5"/>
  <c r="AE2577" i="5"/>
  <c r="X1846" i="5"/>
  <c r="Y1846" i="5"/>
  <c r="V1846" i="5"/>
  <c r="Z1846" i="5" s="1"/>
  <c r="W1846" i="5"/>
  <c r="X2751" i="5"/>
  <c r="Y2751" i="5"/>
  <c r="V2751" i="5"/>
  <c r="Z2751" i="5" s="1"/>
  <c r="AB2751" i="5" s="1"/>
  <c r="AC2751" i="5" s="1"/>
  <c r="AL2751" i="5" s="1"/>
  <c r="W2751" i="5"/>
  <c r="AC1845" i="5"/>
  <c r="AL1845" i="5" s="1"/>
  <c r="AD2144" i="5"/>
  <c r="AN2144" i="5" s="1"/>
  <c r="R2803" i="5"/>
  <c r="T2803" i="5"/>
  <c r="S2803" i="5"/>
  <c r="Q2803" i="5"/>
  <c r="AA2803" i="5" s="1"/>
  <c r="U2803" i="5"/>
  <c r="AD1544" i="5"/>
  <c r="AN1544" i="5" s="1"/>
  <c r="V1545" i="5"/>
  <c r="Z1545" i="5" s="1"/>
  <c r="X1545" i="5"/>
  <c r="W1545" i="5"/>
  <c r="Y1545" i="5"/>
  <c r="V2860" i="5"/>
  <c r="Z2860" i="5" s="1"/>
  <c r="W2860" i="5"/>
  <c r="X2860" i="5"/>
  <c r="Y2860" i="5"/>
  <c r="T1766" i="5"/>
  <c r="Q1766" i="5"/>
  <c r="AA1766" i="5" s="1"/>
  <c r="R1766" i="5"/>
  <c r="S1766" i="5"/>
  <c r="U1766" i="5"/>
  <c r="S2579" i="5"/>
  <c r="R2579" i="5"/>
  <c r="T2579" i="5"/>
  <c r="Q2579" i="5"/>
  <c r="AA2579" i="5" s="1"/>
  <c r="U2579" i="5"/>
  <c r="Y973" i="5"/>
  <c r="V973" i="5"/>
  <c r="Z973" i="5" s="1"/>
  <c r="AB973" i="5" s="1"/>
  <c r="W973" i="5"/>
  <c r="X973" i="5"/>
  <c r="X43" i="5"/>
  <c r="Y43" i="5"/>
  <c r="V43" i="5"/>
  <c r="Z43" i="5" s="1"/>
  <c r="AB43" i="5" s="1"/>
  <c r="W43" i="5"/>
  <c r="AD2577" i="5"/>
  <c r="AN2577" i="5" s="1"/>
  <c r="V2074" i="5"/>
  <c r="Z2074" i="5" s="1"/>
  <c r="W2074" i="5"/>
  <c r="X2074" i="5"/>
  <c r="Y2074" i="5"/>
  <c r="AE2750" i="5"/>
  <c r="Y2801" i="5"/>
  <c r="V2801" i="5"/>
  <c r="Z2801" i="5" s="1"/>
  <c r="AB2801" i="5" s="1"/>
  <c r="W2801" i="5"/>
  <c r="X2801" i="5"/>
  <c r="P2076" i="5"/>
  <c r="O2077" i="5"/>
  <c r="AD2800" i="5"/>
  <c r="AN2800" i="5" s="1"/>
  <c r="AC2144" i="5"/>
  <c r="AL2144" i="5" s="1"/>
  <c r="AD2244" i="5"/>
  <c r="AN2244" i="5" s="1"/>
  <c r="AD2859" i="5"/>
  <c r="AN2859" i="5" s="1"/>
  <c r="P2966" i="5"/>
  <c r="O2967" i="5"/>
  <c r="AI2967" i="5" s="1"/>
  <c r="R2802" i="5"/>
  <c r="S2802" i="5"/>
  <c r="Q2802" i="5"/>
  <c r="AA2802" i="5" s="1"/>
  <c r="T2802" i="5"/>
  <c r="U2802" i="5"/>
  <c r="Y1765" i="5"/>
  <c r="W1765" i="5"/>
  <c r="V1765" i="5"/>
  <c r="Z1765" i="5" s="1"/>
  <c r="AB1765" i="5" s="1"/>
  <c r="X1765" i="5"/>
  <c r="U2246" i="5"/>
  <c r="R2246" i="5"/>
  <c r="S2246" i="5"/>
  <c r="Q2246" i="5"/>
  <c r="AA2246" i="5" s="1"/>
  <c r="T2246" i="5"/>
  <c r="AB2860" i="5"/>
  <c r="P2447" i="5"/>
  <c r="O2448" i="5"/>
  <c r="AI2448" i="5" s="1"/>
  <c r="S1546" i="5"/>
  <c r="R1546" i="5"/>
  <c r="Q1546" i="5"/>
  <c r="AA1546" i="5" s="1"/>
  <c r="T1546" i="5"/>
  <c r="U1546" i="5"/>
  <c r="T2146" i="5"/>
  <c r="S2146" i="5"/>
  <c r="Q2146" i="5"/>
  <c r="AA2146" i="5" s="1"/>
  <c r="U2146" i="5"/>
  <c r="R2146" i="5"/>
  <c r="P2580" i="5"/>
  <c r="O2581" i="5"/>
  <c r="AI2581" i="5" s="1"/>
  <c r="Y1288" i="5"/>
  <c r="V1288" i="5"/>
  <c r="Z1288" i="5" s="1"/>
  <c r="W1288" i="5"/>
  <c r="X1288" i="5"/>
  <c r="Y1144" i="5"/>
  <c r="V1144" i="5"/>
  <c r="Z1144" i="5" s="1"/>
  <c r="AB1144" i="5" s="1"/>
  <c r="W1144" i="5"/>
  <c r="X1144" i="5"/>
  <c r="P2862" i="5"/>
  <c r="O2863" i="5"/>
  <c r="AI2863" i="5" s="1"/>
  <c r="AC2577" i="5"/>
  <c r="AL2577" i="5" s="1"/>
  <c r="AB1846" i="5"/>
  <c r="AD1846" i="5" s="1"/>
  <c r="AN1846" i="5" s="1"/>
  <c r="S2647" i="5"/>
  <c r="R2647" i="5"/>
  <c r="T2647" i="5"/>
  <c r="Q2647" i="5"/>
  <c r="AA2647" i="5" s="1"/>
  <c r="U2647" i="5"/>
  <c r="AE1845" i="5"/>
  <c r="AD2750" i="5"/>
  <c r="AN2750" i="5" s="1"/>
  <c r="Q2075" i="5"/>
  <c r="AA2075" i="5" s="1"/>
  <c r="T2075" i="5"/>
  <c r="U2075" i="5"/>
  <c r="R2075" i="5"/>
  <c r="S2075" i="5"/>
  <c r="O2754" i="5"/>
  <c r="AI2754" i="5" s="1"/>
  <c r="P2753" i="5"/>
  <c r="R2965" i="5"/>
  <c r="Q2965" i="5"/>
  <c r="AA2965" i="5" s="1"/>
  <c r="S2965" i="5"/>
  <c r="T2965" i="5"/>
  <c r="U2965" i="5"/>
  <c r="V2445" i="5"/>
  <c r="Z2445" i="5" s="1"/>
  <c r="AB2445" i="5" s="1"/>
  <c r="W2445" i="5"/>
  <c r="X2445" i="5"/>
  <c r="Y2445" i="5"/>
  <c r="P2247" i="5"/>
  <c r="O2248" i="5"/>
  <c r="AI2248" i="5" s="1"/>
  <c r="X2964" i="5"/>
  <c r="Y2964" i="5"/>
  <c r="V2964" i="5"/>
  <c r="Z2964" i="5" s="1"/>
  <c r="AB2964" i="5" s="1"/>
  <c r="W2964" i="5"/>
  <c r="R1847" i="5"/>
  <c r="T1847" i="5"/>
  <c r="S1847" i="5"/>
  <c r="Q1847" i="5"/>
  <c r="AA1847" i="5" s="1"/>
  <c r="U1847" i="5"/>
  <c r="R2446" i="5"/>
  <c r="S2446" i="5"/>
  <c r="Q2446" i="5"/>
  <c r="AA2446" i="5" s="1"/>
  <c r="T2446" i="5"/>
  <c r="U2446" i="5"/>
  <c r="AD1764" i="5"/>
  <c r="AN1764" i="5" s="1"/>
  <c r="P1547" i="5"/>
  <c r="O1548" i="5"/>
  <c r="AI1548" i="5" s="1"/>
  <c r="P2147" i="5"/>
  <c r="O2148" i="5"/>
  <c r="AI2148" i="5" s="1"/>
  <c r="X281" i="5"/>
  <c r="Y281" i="5"/>
  <c r="V281" i="5"/>
  <c r="Z281" i="5" s="1"/>
  <c r="AB281" i="5" s="1"/>
  <c r="W281" i="5"/>
  <c r="AB1288" i="5"/>
  <c r="W585" i="5"/>
  <c r="X585" i="5"/>
  <c r="Y585" i="5"/>
  <c r="V585" i="5"/>
  <c r="Z585" i="5" s="1"/>
  <c r="AB585" i="5" s="1"/>
  <c r="Y1244" i="5"/>
  <c r="W1244" i="5"/>
  <c r="X1244" i="5"/>
  <c r="V1244" i="5"/>
  <c r="Z1244" i="5" s="1"/>
  <c r="AB1244" i="5" s="1"/>
  <c r="AD1244" i="5" s="1"/>
  <c r="AN1244" i="5" s="1"/>
  <c r="S2861" i="5"/>
  <c r="T2861" i="5"/>
  <c r="U2861" i="5"/>
  <c r="R2861" i="5"/>
  <c r="Q2861" i="5"/>
  <c r="AA2861" i="5" s="1"/>
  <c r="AB2074" i="5"/>
  <c r="P2648" i="5"/>
  <c r="O2649" i="5"/>
  <c r="AI2649" i="5" s="1"/>
  <c r="Y2578" i="5"/>
  <c r="V2578" i="5"/>
  <c r="Z2578" i="5" s="1"/>
  <c r="AB2578" i="5" s="1"/>
  <c r="W2578" i="5"/>
  <c r="X2578" i="5"/>
  <c r="AE2144" i="5"/>
  <c r="S2752" i="5"/>
  <c r="R2752" i="5"/>
  <c r="T2752" i="5"/>
  <c r="Q2752" i="5"/>
  <c r="AA2752" i="5" s="1"/>
  <c r="U2752" i="5"/>
  <c r="V2245" i="5"/>
  <c r="Z2245" i="5" s="1"/>
  <c r="AB2245" i="5" s="1"/>
  <c r="W2245" i="5"/>
  <c r="X2245" i="5"/>
  <c r="Y2245" i="5"/>
  <c r="AB1545" i="5"/>
  <c r="AE1545" i="5" s="1"/>
  <c r="Y2145" i="5"/>
  <c r="V2145" i="5"/>
  <c r="Z2145" i="5" s="1"/>
  <c r="AB2145" i="5" s="1"/>
  <c r="W2145" i="5"/>
  <c r="X2145" i="5"/>
  <c r="P1848" i="5"/>
  <c r="O1849" i="5"/>
  <c r="AI1849" i="5" s="1"/>
  <c r="V2646" i="5"/>
  <c r="Z2646" i="5" s="1"/>
  <c r="AB2646" i="5" s="1"/>
  <c r="W2646" i="5"/>
  <c r="X2646" i="5"/>
  <c r="Y2646" i="5"/>
  <c r="O1768" i="5"/>
  <c r="AI1768" i="5" s="1"/>
  <c r="P1767" i="5"/>
  <c r="AC1947" i="5"/>
  <c r="AL1947" i="5" s="1"/>
  <c r="AD1947" i="5"/>
  <c r="AN1947" i="5" s="1"/>
  <c r="AE1947" i="5"/>
  <c r="P1950" i="5"/>
  <c r="O1951" i="5"/>
  <c r="AI1951" i="5" s="1"/>
  <c r="W1948" i="5"/>
  <c r="X1948" i="5"/>
  <c r="Y1948" i="5"/>
  <c r="V1948" i="5"/>
  <c r="Z1948" i="5" s="1"/>
  <c r="AB1948" i="5" s="1"/>
  <c r="R1949" i="5"/>
  <c r="S1949" i="5"/>
  <c r="T1949" i="5"/>
  <c r="U1949" i="5"/>
  <c r="Q1949" i="5"/>
  <c r="AA1949" i="5" s="1"/>
  <c r="O976" i="5"/>
  <c r="AI976" i="5" s="1"/>
  <c r="P975" i="5"/>
  <c r="O1247" i="5"/>
  <c r="AI1247" i="5" s="1"/>
  <c r="P1246" i="5"/>
  <c r="U1044" i="5"/>
  <c r="R1044" i="5"/>
  <c r="S1044" i="5"/>
  <c r="T1044" i="5"/>
  <c r="Q1044" i="5"/>
  <c r="AA1044" i="5" s="1"/>
  <c r="O473" i="5"/>
  <c r="AI473" i="5" s="1"/>
  <c r="P472" i="5"/>
  <c r="U282" i="5"/>
  <c r="R282" i="5"/>
  <c r="S282" i="5"/>
  <c r="Q282" i="5"/>
  <c r="AA282" i="5" s="1"/>
  <c r="T282" i="5"/>
  <c r="O1291" i="5"/>
  <c r="AI1291" i="5" s="1"/>
  <c r="P1290" i="5"/>
  <c r="O1046" i="5"/>
  <c r="AI1046" i="5" s="1"/>
  <c r="P1045" i="5"/>
  <c r="O1147" i="5"/>
  <c r="AI1147" i="5" s="1"/>
  <c r="P1146" i="5"/>
  <c r="U44" i="5"/>
  <c r="T44" i="5"/>
  <c r="R44" i="5"/>
  <c r="S44" i="5"/>
  <c r="Q44" i="5"/>
  <c r="AA44" i="5" s="1"/>
  <c r="O284" i="5"/>
  <c r="AI284" i="5" s="1"/>
  <c r="P283" i="5"/>
  <c r="O588" i="5"/>
  <c r="AI588" i="5" s="1"/>
  <c r="P587" i="5"/>
  <c r="U471" i="5"/>
  <c r="R471" i="5"/>
  <c r="S471" i="5"/>
  <c r="T471" i="5"/>
  <c r="Q471" i="5"/>
  <c r="AA471" i="5" s="1"/>
  <c r="U1289" i="5"/>
  <c r="R1289" i="5"/>
  <c r="T1289" i="5"/>
  <c r="Q1289" i="5"/>
  <c r="AA1289" i="5" s="1"/>
  <c r="S1289" i="5"/>
  <c r="U1145" i="5"/>
  <c r="S1145" i="5"/>
  <c r="T1145" i="5"/>
  <c r="R1145" i="5"/>
  <c r="Q1145" i="5"/>
  <c r="AA1145" i="5" s="1"/>
  <c r="U586" i="5"/>
  <c r="T586" i="5"/>
  <c r="R586" i="5"/>
  <c r="S586" i="5"/>
  <c r="Q586" i="5"/>
  <c r="AA586" i="5" s="1"/>
  <c r="U974" i="5"/>
  <c r="T974" i="5"/>
  <c r="Q974" i="5"/>
  <c r="AA974" i="5" s="1"/>
  <c r="R974" i="5"/>
  <c r="S974" i="5"/>
  <c r="O46" i="5"/>
  <c r="AI46" i="5" s="1"/>
  <c r="P45" i="5"/>
  <c r="U1245" i="5"/>
  <c r="R1245" i="5"/>
  <c r="S1245" i="5"/>
  <c r="T1245" i="5"/>
  <c r="Q1245" i="5"/>
  <c r="AA1245" i="5" s="1"/>
  <c r="AC2445" i="5" l="1"/>
  <c r="AL2445" i="5" s="1"/>
  <c r="AD2245" i="5"/>
  <c r="AN2245" i="5" s="1"/>
  <c r="AE2145" i="5"/>
  <c r="AP1291" i="5"/>
  <c r="AR1290" i="5" s="1"/>
  <c r="AQ1291" i="5"/>
  <c r="AQ2754" i="5"/>
  <c r="AP2754" i="5"/>
  <c r="AR2753" i="5" s="1"/>
  <c r="P2077" i="5"/>
  <c r="S2077" i="5" s="1"/>
  <c r="AI2077" i="5"/>
  <c r="AP284" i="5"/>
  <c r="AQ284" i="5"/>
  <c r="AR283" i="5"/>
  <c r="AP1849" i="5"/>
  <c r="AR1848" i="5" s="1"/>
  <c r="AQ1849" i="5"/>
  <c r="AE2245" i="5"/>
  <c r="AP2148" i="5"/>
  <c r="AR2147" i="5" s="1"/>
  <c r="AQ2148" i="5"/>
  <c r="AP2581" i="5"/>
  <c r="AR2580" i="5" s="1"/>
  <c r="AQ2581" i="5"/>
  <c r="AQ2448" i="5"/>
  <c r="AR2447" i="5"/>
  <c r="AP2448" i="5"/>
  <c r="AP1768" i="5"/>
  <c r="AR1767" i="5" s="1"/>
  <c r="AQ1768" i="5"/>
  <c r="AP2649" i="5"/>
  <c r="AR2648" i="5" s="1"/>
  <c r="AQ2649" i="5"/>
  <c r="AP1046" i="5"/>
  <c r="AR1045" i="5" s="1"/>
  <c r="AQ1046" i="5"/>
  <c r="AP1247" i="5"/>
  <c r="AR1247" i="5" s="1"/>
  <c r="AQ1247" i="5"/>
  <c r="AP1951" i="5"/>
  <c r="AR1950" i="5" s="1"/>
  <c r="AQ1951" i="5"/>
  <c r="AC2578" i="5"/>
  <c r="AL2578" i="5" s="1"/>
  <c r="AC1144" i="5"/>
  <c r="AL1144" i="5" s="1"/>
  <c r="AP2967" i="5"/>
  <c r="AR2966" i="5" s="1"/>
  <c r="AQ2967" i="5"/>
  <c r="AQ46" i="5"/>
  <c r="AP46" i="5"/>
  <c r="AR45" i="5" s="1"/>
  <c r="AP1147" i="5"/>
  <c r="AR1146" i="5" s="1"/>
  <c r="AQ1147" i="5"/>
  <c r="AP976" i="5"/>
  <c r="AR975" i="5" s="1"/>
  <c r="AQ976" i="5"/>
  <c r="AP2248" i="5"/>
  <c r="AR2247" i="5" s="1"/>
  <c r="AQ2248" i="5"/>
  <c r="AP2803" i="5"/>
  <c r="AR2803" i="5" s="1"/>
  <c r="AQ2803" i="5"/>
  <c r="AP588" i="5"/>
  <c r="AR587" i="5" s="1"/>
  <c r="AQ588" i="5"/>
  <c r="AP473" i="5"/>
  <c r="AR472" i="5" s="1"/>
  <c r="AQ473" i="5"/>
  <c r="AD1545" i="5"/>
  <c r="AN1545" i="5" s="1"/>
  <c r="AQ1548" i="5"/>
  <c r="AP1548" i="5"/>
  <c r="AR1547" i="5" s="1"/>
  <c r="AP2863" i="5"/>
  <c r="AR2862" i="5" s="1"/>
  <c r="AQ2863" i="5"/>
  <c r="AC2860" i="5"/>
  <c r="AL2860" i="5" s="1"/>
  <c r="AC1244" i="5"/>
  <c r="AL1244" i="5" s="1"/>
  <c r="AD585" i="5"/>
  <c r="AN585" i="5" s="1"/>
  <c r="AC1288" i="5"/>
  <c r="AL1288" i="5" s="1"/>
  <c r="AE1765" i="5"/>
  <c r="AD2801" i="5"/>
  <c r="AN2801" i="5" s="1"/>
  <c r="AE2646" i="5"/>
  <c r="AD2578" i="5"/>
  <c r="AN2578" i="5" s="1"/>
  <c r="AE1144" i="5"/>
  <c r="AE1288" i="5"/>
  <c r="AD2074" i="5"/>
  <c r="AN2074" i="5" s="1"/>
  <c r="AE585" i="5"/>
  <c r="AD1144" i="5"/>
  <c r="AN1144" i="5" s="1"/>
  <c r="AD1288" i="5"/>
  <c r="AN1288" i="5" s="1"/>
  <c r="AD1765" i="5"/>
  <c r="AN1765" i="5" s="1"/>
  <c r="AD281" i="5"/>
  <c r="AN281" i="5" s="1"/>
  <c r="AD973" i="5"/>
  <c r="AN973" i="5" s="1"/>
  <c r="AD470" i="5"/>
  <c r="AN470" i="5" s="1"/>
  <c r="AE470" i="5"/>
  <c r="AC470" i="5"/>
  <c r="AL470" i="5" s="1"/>
  <c r="AD2646" i="5"/>
  <c r="AN2646" i="5" s="1"/>
  <c r="AC281" i="5"/>
  <c r="AL281" i="5" s="1"/>
  <c r="AC43" i="5"/>
  <c r="AL43" i="5" s="1"/>
  <c r="AE43" i="5"/>
  <c r="AD1043" i="5"/>
  <c r="AN1043" i="5" s="1"/>
  <c r="AC1043" i="5"/>
  <c r="AL1043" i="5" s="1"/>
  <c r="AE1043" i="5"/>
  <c r="AC973" i="5"/>
  <c r="AL973" i="5" s="1"/>
  <c r="AE973" i="5"/>
  <c r="AC2145" i="5"/>
  <c r="AL2145" i="5" s="1"/>
  <c r="AE1244" i="5"/>
  <c r="AC585" i="5"/>
  <c r="AL585" i="5" s="1"/>
  <c r="AE281" i="5"/>
  <c r="AD43" i="5"/>
  <c r="AN43" i="5" s="1"/>
  <c r="Y974" i="5"/>
  <c r="V974" i="5"/>
  <c r="Z974" i="5" s="1"/>
  <c r="W974" i="5"/>
  <c r="X974" i="5"/>
  <c r="X471" i="5"/>
  <c r="Y471" i="5"/>
  <c r="V471" i="5"/>
  <c r="Z471" i="5" s="1"/>
  <c r="AB471" i="5" s="1"/>
  <c r="W471" i="5"/>
  <c r="X282" i="5"/>
  <c r="Y282" i="5"/>
  <c r="V282" i="5"/>
  <c r="Z282" i="5" s="1"/>
  <c r="W282" i="5"/>
  <c r="P1849" i="5"/>
  <c r="O1850" i="5"/>
  <c r="AI1850" i="5" s="1"/>
  <c r="X2752" i="5"/>
  <c r="Y2752" i="5"/>
  <c r="V2752" i="5"/>
  <c r="Z2752" i="5" s="1"/>
  <c r="AB2752" i="5" s="1"/>
  <c r="W2752" i="5"/>
  <c r="P2649" i="5"/>
  <c r="O2650" i="5"/>
  <c r="AI2650" i="5" s="1"/>
  <c r="P1548" i="5"/>
  <c r="O1549" i="5"/>
  <c r="V1847" i="5"/>
  <c r="Z1847" i="5" s="1"/>
  <c r="W1847" i="5"/>
  <c r="X1847" i="5"/>
  <c r="Y1847" i="5"/>
  <c r="AD2964" i="5"/>
  <c r="AN2964" i="5" s="1"/>
  <c r="P2581" i="5"/>
  <c r="O2582" i="5"/>
  <c r="AI2582" i="5" s="1"/>
  <c r="P2967" i="5"/>
  <c r="O2968" i="5"/>
  <c r="AI2968" i="5" s="1"/>
  <c r="T2076" i="5"/>
  <c r="S2076" i="5"/>
  <c r="Q2076" i="5"/>
  <c r="AA2076" i="5" s="1"/>
  <c r="U2076" i="5"/>
  <c r="R2076" i="5"/>
  <c r="AC1846" i="5"/>
  <c r="AL1846" i="5" s="1"/>
  <c r="Y1245" i="5"/>
  <c r="V1245" i="5"/>
  <c r="Z1245" i="5" s="1"/>
  <c r="AB1245" i="5" s="1"/>
  <c r="W1245" i="5"/>
  <c r="X1245" i="5"/>
  <c r="W586" i="5"/>
  <c r="Y586" i="5"/>
  <c r="V586" i="5"/>
  <c r="Z586" i="5" s="1"/>
  <c r="AB586" i="5" s="1"/>
  <c r="X586" i="5"/>
  <c r="X44" i="5"/>
  <c r="Y44" i="5"/>
  <c r="V44" i="5"/>
  <c r="Z44" i="5" s="1"/>
  <c r="AB44" i="5" s="1"/>
  <c r="W44" i="5"/>
  <c r="AB282" i="5"/>
  <c r="P1247" i="5"/>
  <c r="U1848" i="5"/>
  <c r="S1848" i="5"/>
  <c r="R1848" i="5"/>
  <c r="T1848" i="5"/>
  <c r="Q1848" i="5"/>
  <c r="AA1848" i="5" s="1"/>
  <c r="T2648" i="5"/>
  <c r="U2648" i="5"/>
  <c r="R2648" i="5"/>
  <c r="Q2648" i="5"/>
  <c r="AA2648" i="5" s="1"/>
  <c r="S2648" i="5"/>
  <c r="Y2861" i="5"/>
  <c r="V2861" i="5"/>
  <c r="Z2861" i="5" s="1"/>
  <c r="W2861" i="5"/>
  <c r="X2861" i="5"/>
  <c r="Q1547" i="5"/>
  <c r="AA1547" i="5" s="1"/>
  <c r="T1547" i="5"/>
  <c r="S1547" i="5"/>
  <c r="R1547" i="5"/>
  <c r="U1547" i="5"/>
  <c r="AB1847" i="5"/>
  <c r="AD1847" i="5" s="1"/>
  <c r="AN1847" i="5" s="1"/>
  <c r="AC2964" i="5"/>
  <c r="AL2964" i="5" s="1"/>
  <c r="O2249" i="5"/>
  <c r="AI2249" i="5" s="1"/>
  <c r="P2248" i="5"/>
  <c r="AE2445" i="5"/>
  <c r="V2965" i="5"/>
  <c r="Z2965" i="5" s="1"/>
  <c r="AB2965" i="5" s="1"/>
  <c r="W2965" i="5"/>
  <c r="X2965" i="5"/>
  <c r="Y2965" i="5"/>
  <c r="Q2580" i="5"/>
  <c r="AA2580" i="5" s="1"/>
  <c r="R2580" i="5"/>
  <c r="U2580" i="5"/>
  <c r="S2580" i="5"/>
  <c r="T2580" i="5"/>
  <c r="O2449" i="5"/>
  <c r="AI2449" i="5" s="1"/>
  <c r="P2448" i="5"/>
  <c r="AE2860" i="5"/>
  <c r="AC1765" i="5"/>
  <c r="AL1765" i="5" s="1"/>
  <c r="S2966" i="5"/>
  <c r="Q2966" i="5"/>
  <c r="AA2966" i="5" s="1"/>
  <c r="T2966" i="5"/>
  <c r="U2966" i="5"/>
  <c r="R2966" i="5"/>
  <c r="AE2801" i="5"/>
  <c r="AC2074" i="5"/>
  <c r="AL2074" i="5" s="1"/>
  <c r="V2579" i="5"/>
  <c r="Z2579" i="5" s="1"/>
  <c r="AB2579" i="5" s="1"/>
  <c r="W2579" i="5"/>
  <c r="X2579" i="5"/>
  <c r="Y2579" i="5"/>
  <c r="AD2860" i="5"/>
  <c r="AN2860" i="5" s="1"/>
  <c r="AE2751" i="5"/>
  <c r="AB974" i="5"/>
  <c r="AC974" i="5" s="1"/>
  <c r="AL974" i="5" s="1"/>
  <c r="Y1145" i="5"/>
  <c r="W1145" i="5"/>
  <c r="X1145" i="5"/>
  <c r="V1145" i="5"/>
  <c r="Z1145" i="5" s="1"/>
  <c r="AB1145" i="5" s="1"/>
  <c r="U1767" i="5"/>
  <c r="R1767" i="5"/>
  <c r="S1767" i="5"/>
  <c r="T1767" i="5"/>
  <c r="Q1767" i="5"/>
  <c r="AA1767" i="5" s="1"/>
  <c r="AC2646" i="5"/>
  <c r="AL2646" i="5" s="1"/>
  <c r="AD2145" i="5"/>
  <c r="AN2145" i="5" s="1"/>
  <c r="AC2245" i="5"/>
  <c r="AL2245" i="5" s="1"/>
  <c r="AE2578" i="5"/>
  <c r="P2148" i="5"/>
  <c r="O2149" i="5"/>
  <c r="AI2149" i="5" s="1"/>
  <c r="R2247" i="5"/>
  <c r="T2247" i="5"/>
  <c r="S2247" i="5"/>
  <c r="Q2247" i="5"/>
  <c r="AA2247" i="5" s="1"/>
  <c r="U2247" i="5"/>
  <c r="AD2445" i="5"/>
  <c r="AN2445" i="5" s="1"/>
  <c r="U2753" i="5"/>
  <c r="R2753" i="5"/>
  <c r="Q2753" i="5"/>
  <c r="AA2753" i="5" s="1"/>
  <c r="S2753" i="5"/>
  <c r="T2753" i="5"/>
  <c r="X2075" i="5"/>
  <c r="AD2075" i="5" s="1"/>
  <c r="AN2075" i="5" s="1"/>
  <c r="Y2075" i="5"/>
  <c r="V2075" i="5"/>
  <c r="Z2075" i="5" s="1"/>
  <c r="AB2075" i="5" s="1"/>
  <c r="W2075" i="5"/>
  <c r="AC2075" i="5" s="1"/>
  <c r="AL2075" i="5" s="1"/>
  <c r="O2864" i="5"/>
  <c r="AI2864" i="5" s="1"/>
  <c r="P2863" i="5"/>
  <c r="R2447" i="5"/>
  <c r="T2447" i="5"/>
  <c r="S2447" i="5"/>
  <c r="Q2447" i="5"/>
  <c r="AA2447" i="5" s="1"/>
  <c r="U2447" i="5"/>
  <c r="W2246" i="5"/>
  <c r="AC2246" i="5" s="1"/>
  <c r="AL2246" i="5" s="1"/>
  <c r="X2246" i="5"/>
  <c r="Y2246" i="5"/>
  <c r="V2246" i="5"/>
  <c r="Z2246" i="5" s="1"/>
  <c r="AB2246" i="5" s="1"/>
  <c r="X1766" i="5"/>
  <c r="V1766" i="5"/>
  <c r="Z1766" i="5" s="1"/>
  <c r="AB1766" i="5" s="1"/>
  <c r="AE1766" i="5" s="1"/>
  <c r="W1766" i="5"/>
  <c r="Y1766" i="5"/>
  <c r="AC1545" i="5"/>
  <c r="AL1545" i="5" s="1"/>
  <c r="X2803" i="5"/>
  <c r="Y2803" i="5"/>
  <c r="V2803" i="5"/>
  <c r="Z2803" i="5" s="1"/>
  <c r="W2803" i="5"/>
  <c r="AD2751" i="5"/>
  <c r="AN2751" i="5" s="1"/>
  <c r="AE1846" i="5"/>
  <c r="AE974" i="5"/>
  <c r="Y1289" i="5"/>
  <c r="W1289" i="5"/>
  <c r="X1289" i="5"/>
  <c r="V1289" i="5"/>
  <c r="Z1289" i="5" s="1"/>
  <c r="AB1289" i="5" s="1"/>
  <c r="AD1289" i="5" s="1"/>
  <c r="AN1289" i="5" s="1"/>
  <c r="Y1044" i="5"/>
  <c r="V1044" i="5"/>
  <c r="Z1044" i="5" s="1"/>
  <c r="AB1044" i="5" s="1"/>
  <c r="W1044" i="5"/>
  <c r="X1044" i="5"/>
  <c r="AD1044" i="5" s="1"/>
  <c r="AN1044" i="5" s="1"/>
  <c r="P1768" i="5"/>
  <c r="O1769" i="5"/>
  <c r="AI1769" i="5" s="1"/>
  <c r="AB2861" i="5"/>
  <c r="AD2861" i="5" s="1"/>
  <c r="AN2861" i="5" s="1"/>
  <c r="U2147" i="5"/>
  <c r="S2147" i="5"/>
  <c r="R2147" i="5"/>
  <c r="T2147" i="5"/>
  <c r="Q2147" i="5"/>
  <c r="AA2147" i="5" s="1"/>
  <c r="V2446" i="5"/>
  <c r="Z2446" i="5" s="1"/>
  <c r="AB2446" i="5" s="1"/>
  <c r="W2446" i="5"/>
  <c r="X2446" i="5"/>
  <c r="Y2446" i="5"/>
  <c r="AE2964" i="5"/>
  <c r="O2755" i="5"/>
  <c r="AI2755" i="5" s="1"/>
  <c r="P2754" i="5"/>
  <c r="AE2075" i="5"/>
  <c r="Y2647" i="5"/>
  <c r="V2647" i="5"/>
  <c r="Z2647" i="5" s="1"/>
  <c r="AB2647" i="5" s="1"/>
  <c r="W2647" i="5"/>
  <c r="X2647" i="5"/>
  <c r="U2862" i="5"/>
  <c r="R2862" i="5"/>
  <c r="S2862" i="5"/>
  <c r="Q2862" i="5"/>
  <c r="AA2862" i="5" s="1"/>
  <c r="T2862" i="5"/>
  <c r="V2146" i="5"/>
  <c r="Z2146" i="5" s="1"/>
  <c r="AB2146" i="5" s="1"/>
  <c r="W2146" i="5"/>
  <c r="X2146" i="5"/>
  <c r="Y2146" i="5"/>
  <c r="X1546" i="5"/>
  <c r="Y1546" i="5"/>
  <c r="W1546" i="5"/>
  <c r="V1546" i="5"/>
  <c r="Z1546" i="5" s="1"/>
  <c r="AB1546" i="5" s="1"/>
  <c r="X2802" i="5"/>
  <c r="Y2802" i="5"/>
  <c r="V2802" i="5"/>
  <c r="Z2802" i="5" s="1"/>
  <c r="AB2802" i="5" s="1"/>
  <c r="W2802" i="5"/>
  <c r="U2077" i="5"/>
  <c r="AC2801" i="5"/>
  <c r="AL2801" i="5" s="1"/>
  <c r="AE2074" i="5"/>
  <c r="AE2579" i="5"/>
  <c r="AB2803" i="5"/>
  <c r="AC2803" i="5" s="1"/>
  <c r="AL2803" i="5" s="1"/>
  <c r="AC1948" i="5"/>
  <c r="AL1948" i="5" s="1"/>
  <c r="AE1948" i="5"/>
  <c r="AD1948" i="5"/>
  <c r="AN1948" i="5" s="1"/>
  <c r="P1951" i="5"/>
  <c r="O1952" i="5"/>
  <c r="AI1952" i="5" s="1"/>
  <c r="V1949" i="5"/>
  <c r="Z1949" i="5" s="1"/>
  <c r="AB1949" i="5" s="1"/>
  <c r="W1949" i="5"/>
  <c r="X1949" i="5"/>
  <c r="Y1949" i="5"/>
  <c r="Q1950" i="5"/>
  <c r="AA1950" i="5" s="1"/>
  <c r="U1950" i="5"/>
  <c r="R1950" i="5"/>
  <c r="S1950" i="5"/>
  <c r="T1950" i="5"/>
  <c r="O285" i="5"/>
  <c r="AI285" i="5" s="1"/>
  <c r="P284" i="5"/>
  <c r="U1246" i="5"/>
  <c r="R1246" i="5"/>
  <c r="S1246" i="5"/>
  <c r="Q1246" i="5"/>
  <c r="AA1246" i="5" s="1"/>
  <c r="T1246" i="5"/>
  <c r="U587" i="5"/>
  <c r="R587" i="5"/>
  <c r="S587" i="5"/>
  <c r="T587" i="5"/>
  <c r="Q587" i="5"/>
  <c r="AA587" i="5" s="1"/>
  <c r="O1047" i="5"/>
  <c r="AI1047" i="5" s="1"/>
  <c r="P1046" i="5"/>
  <c r="S1247" i="5"/>
  <c r="T1247" i="5"/>
  <c r="U1247" i="5"/>
  <c r="Q1247" i="5"/>
  <c r="AA1247" i="5" s="1"/>
  <c r="R1247" i="5"/>
  <c r="U45" i="5"/>
  <c r="R45" i="5"/>
  <c r="S45" i="5"/>
  <c r="T45" i="5"/>
  <c r="Q45" i="5"/>
  <c r="AA45" i="5" s="1"/>
  <c r="O589" i="5"/>
  <c r="AI589" i="5" s="1"/>
  <c r="P588" i="5"/>
  <c r="U1146" i="5"/>
  <c r="T1146" i="5"/>
  <c r="R1146" i="5"/>
  <c r="S1146" i="5"/>
  <c r="Q1146" i="5"/>
  <c r="AA1146" i="5" s="1"/>
  <c r="U1290" i="5"/>
  <c r="R1290" i="5"/>
  <c r="S1290" i="5"/>
  <c r="T1290" i="5"/>
  <c r="Q1290" i="5"/>
  <c r="AA1290" i="5" s="1"/>
  <c r="O474" i="5"/>
  <c r="AI474" i="5" s="1"/>
  <c r="P473" i="5"/>
  <c r="U975" i="5"/>
  <c r="R975" i="5"/>
  <c r="S975" i="5"/>
  <c r="T975" i="5"/>
  <c r="Q975" i="5"/>
  <c r="AA975" i="5" s="1"/>
  <c r="U1045" i="5"/>
  <c r="S1045" i="5"/>
  <c r="T1045" i="5"/>
  <c r="R1045" i="5"/>
  <c r="Q1045" i="5"/>
  <c r="AA1045" i="5" s="1"/>
  <c r="U472" i="5"/>
  <c r="S472" i="5"/>
  <c r="R472" i="5"/>
  <c r="T472" i="5"/>
  <c r="Q472" i="5"/>
  <c r="AA472" i="5" s="1"/>
  <c r="O47" i="5"/>
  <c r="AI47" i="5" s="1"/>
  <c r="P46" i="5"/>
  <c r="U283" i="5"/>
  <c r="S283" i="5"/>
  <c r="T283" i="5"/>
  <c r="Q283" i="5"/>
  <c r="AA283" i="5" s="1"/>
  <c r="R283" i="5"/>
  <c r="O1148" i="5"/>
  <c r="AI1148" i="5" s="1"/>
  <c r="P1147" i="5"/>
  <c r="O1292" i="5"/>
  <c r="AI1292" i="5" s="1"/>
  <c r="P1291" i="5"/>
  <c r="O977" i="5"/>
  <c r="AI977" i="5" s="1"/>
  <c r="P976" i="5"/>
  <c r="AD1766" i="5" l="1"/>
  <c r="AN1766" i="5" s="1"/>
  <c r="AC1044" i="5"/>
  <c r="AL1044" i="5" s="1"/>
  <c r="AE2965" i="5"/>
  <c r="AC1145" i="5"/>
  <c r="AL1145" i="5" s="1"/>
  <c r="AD2579" i="5"/>
  <c r="AN2579" i="5" s="1"/>
  <c r="AD282" i="5"/>
  <c r="AN282" i="5" s="1"/>
  <c r="P1549" i="5"/>
  <c r="AI1549" i="5"/>
  <c r="AP977" i="5"/>
  <c r="AR976" i="5" s="1"/>
  <c r="AQ977" i="5"/>
  <c r="AQ474" i="5"/>
  <c r="AP474" i="5"/>
  <c r="AR473" i="5"/>
  <c r="AP589" i="5"/>
  <c r="AQ589" i="5"/>
  <c r="AR588" i="5"/>
  <c r="AP1047" i="5"/>
  <c r="AR1046" i="5" s="1"/>
  <c r="AQ1047" i="5"/>
  <c r="AP285" i="5"/>
  <c r="AR284" i="5" s="1"/>
  <c r="AQ285" i="5"/>
  <c r="T2077" i="5"/>
  <c r="Q2077" i="5"/>
  <c r="AA2077" i="5" s="1"/>
  <c r="AP2755" i="5"/>
  <c r="AQ2755" i="5"/>
  <c r="AP1769" i="5"/>
  <c r="AR1768" i="5" s="1"/>
  <c r="AQ1769" i="5"/>
  <c r="AE2246" i="5"/>
  <c r="AC2579" i="5"/>
  <c r="AL2579" i="5" s="1"/>
  <c r="AQ2449" i="5"/>
  <c r="AP2449" i="5"/>
  <c r="AR2448" i="5" s="1"/>
  <c r="AC2965" i="5"/>
  <c r="AL2965" i="5" s="1"/>
  <c r="AQ2249" i="5"/>
  <c r="AP2249" i="5"/>
  <c r="AR2248" i="5" s="1"/>
  <c r="AQ2582" i="5"/>
  <c r="AP2582" i="5"/>
  <c r="AR2581" i="5"/>
  <c r="AD2752" i="5"/>
  <c r="AN2752" i="5" s="1"/>
  <c r="AR1246" i="5"/>
  <c r="AP47" i="5"/>
  <c r="AR46" i="5"/>
  <c r="AQ47" i="5"/>
  <c r="AQ1850" i="5"/>
  <c r="AP1850" i="5"/>
  <c r="AR1849" i="5"/>
  <c r="AP1148" i="5"/>
  <c r="AR1147" i="5" s="1"/>
  <c r="AQ1148" i="5"/>
  <c r="R2077" i="5"/>
  <c r="AP2650" i="5"/>
  <c r="AQ2650" i="5"/>
  <c r="AR2754" i="5"/>
  <c r="AQ2149" i="5"/>
  <c r="AP2149" i="5"/>
  <c r="AR2148" i="5"/>
  <c r="AP1292" i="5"/>
  <c r="AR1291" i="5" s="1"/>
  <c r="AQ1292" i="5"/>
  <c r="AQ1952" i="5"/>
  <c r="AP1952" i="5"/>
  <c r="AR1951" i="5" s="1"/>
  <c r="AC282" i="5"/>
  <c r="AL282" i="5" s="1"/>
  <c r="AP2864" i="5"/>
  <c r="AR2863" i="5" s="1"/>
  <c r="AQ2864" i="5"/>
  <c r="AP2968" i="5"/>
  <c r="AQ2968" i="5"/>
  <c r="AR2967" i="5"/>
  <c r="AQ2077" i="5"/>
  <c r="AP2077" i="5"/>
  <c r="AR2077" i="5" s="1"/>
  <c r="AR2076" i="5"/>
  <c r="AR2802" i="5"/>
  <c r="AE2802" i="5"/>
  <c r="AD2146" i="5"/>
  <c r="AN2146" i="5" s="1"/>
  <c r="AD2647" i="5"/>
  <c r="AN2647" i="5" s="1"/>
  <c r="AE1289" i="5"/>
  <c r="AE1145" i="5"/>
  <c r="AE1245" i="5"/>
  <c r="AE282" i="5"/>
  <c r="AE2146" i="5"/>
  <c r="AE2647" i="5"/>
  <c r="AE1044" i="5"/>
  <c r="AC1289" i="5"/>
  <c r="AL1289" i="5" s="1"/>
  <c r="AC1766" i="5"/>
  <c r="AL1766" i="5" s="1"/>
  <c r="AD586" i="5"/>
  <c r="AN586" i="5" s="1"/>
  <c r="AC1245" i="5"/>
  <c r="AL1245" i="5" s="1"/>
  <c r="AD974" i="5"/>
  <c r="AN974" i="5" s="1"/>
  <c r="AC1546" i="5"/>
  <c r="AL1546" i="5" s="1"/>
  <c r="AD1546" i="5"/>
  <c r="AN1546" i="5" s="1"/>
  <c r="AD2446" i="5"/>
  <c r="AN2446" i="5" s="1"/>
  <c r="AD1145" i="5"/>
  <c r="AN1145" i="5" s="1"/>
  <c r="AD1245" i="5"/>
  <c r="AN1245" i="5" s="1"/>
  <c r="AC44" i="5"/>
  <c r="AL44" i="5" s="1"/>
  <c r="AD44" i="5"/>
  <c r="AN44" i="5" s="1"/>
  <c r="AE2446" i="5"/>
  <c r="AE44" i="5"/>
  <c r="AE586" i="5"/>
  <c r="AC471" i="5"/>
  <c r="AL471" i="5" s="1"/>
  <c r="AD471" i="5"/>
  <c r="AN471" i="5" s="1"/>
  <c r="AE471" i="5"/>
  <c r="AC586" i="5"/>
  <c r="AL586" i="5" s="1"/>
  <c r="Y1290" i="5"/>
  <c r="W1290" i="5"/>
  <c r="V1290" i="5"/>
  <c r="Z1290" i="5" s="1"/>
  <c r="AB1290" i="5" s="1"/>
  <c r="X1290" i="5"/>
  <c r="X45" i="5"/>
  <c r="Y45" i="5"/>
  <c r="V45" i="5"/>
  <c r="Z45" i="5" s="1"/>
  <c r="AB45" i="5" s="1"/>
  <c r="W45" i="5"/>
  <c r="W587" i="5"/>
  <c r="V587" i="5"/>
  <c r="Z587" i="5" s="1"/>
  <c r="AB587" i="5" s="1"/>
  <c r="X587" i="5"/>
  <c r="Y587" i="5"/>
  <c r="AD2802" i="5"/>
  <c r="AN2802" i="5" s="1"/>
  <c r="AE1546" i="5"/>
  <c r="AC2146" i="5"/>
  <c r="AL2146" i="5" s="1"/>
  <c r="Y2147" i="5"/>
  <c r="V2147" i="5"/>
  <c r="Z2147" i="5" s="1"/>
  <c r="AB2147" i="5" s="1"/>
  <c r="W2147" i="5"/>
  <c r="X2147" i="5"/>
  <c r="R1768" i="5"/>
  <c r="U1768" i="5"/>
  <c r="T1768" i="5"/>
  <c r="Q1768" i="5"/>
  <c r="AA1768" i="5" s="1"/>
  <c r="S1768" i="5"/>
  <c r="AE2803" i="5"/>
  <c r="O2865" i="5"/>
  <c r="AI2865" i="5" s="1"/>
  <c r="P2864" i="5"/>
  <c r="V2247" i="5"/>
  <c r="Z2247" i="5" s="1"/>
  <c r="AB2247" i="5" s="1"/>
  <c r="W2247" i="5"/>
  <c r="X2247" i="5"/>
  <c r="Y2247" i="5"/>
  <c r="AE2247" i="5" s="1"/>
  <c r="V1767" i="5"/>
  <c r="Z1767" i="5" s="1"/>
  <c r="AB1767" i="5" s="1"/>
  <c r="X1767" i="5"/>
  <c r="W1767" i="5"/>
  <c r="Y1767" i="5"/>
  <c r="AE1767" i="5" s="1"/>
  <c r="U2967" i="5"/>
  <c r="R2967" i="5"/>
  <c r="T2967" i="5"/>
  <c r="S2967" i="5"/>
  <c r="Q2967" i="5"/>
  <c r="AA2967" i="5" s="1"/>
  <c r="AC1847" i="5"/>
  <c r="AL1847" i="5" s="1"/>
  <c r="Q1548" i="5"/>
  <c r="AA1548" i="5" s="1"/>
  <c r="U1548" i="5"/>
  <c r="T1548" i="5"/>
  <c r="S1548" i="5"/>
  <c r="R1548" i="5"/>
  <c r="S1849" i="5"/>
  <c r="T1849" i="5"/>
  <c r="Q1849" i="5"/>
  <c r="AA1849" i="5" s="1"/>
  <c r="R1849" i="5"/>
  <c r="U1849" i="5"/>
  <c r="X283" i="5"/>
  <c r="Y283" i="5"/>
  <c r="V283" i="5"/>
  <c r="Z283" i="5" s="1"/>
  <c r="AB283" i="5" s="1"/>
  <c r="W283" i="5"/>
  <c r="Y1045" i="5"/>
  <c r="V1045" i="5"/>
  <c r="Z1045" i="5" s="1"/>
  <c r="AB1045" i="5" s="1"/>
  <c r="W1045" i="5"/>
  <c r="X1045" i="5"/>
  <c r="Y975" i="5"/>
  <c r="V975" i="5"/>
  <c r="Z975" i="5" s="1"/>
  <c r="AB975" i="5" s="1"/>
  <c r="W975" i="5"/>
  <c r="X975" i="5"/>
  <c r="Y1146" i="5"/>
  <c r="W1146" i="5"/>
  <c r="V1146" i="5"/>
  <c r="Z1146" i="5" s="1"/>
  <c r="AB1146" i="5" s="1"/>
  <c r="X1146" i="5"/>
  <c r="Y1246" i="5"/>
  <c r="V1246" i="5"/>
  <c r="Z1246" i="5" s="1"/>
  <c r="AB1246" i="5" s="1"/>
  <c r="W1246" i="5"/>
  <c r="X1246" i="5"/>
  <c r="AC2802" i="5"/>
  <c r="AL2802" i="5" s="1"/>
  <c r="AC2647" i="5"/>
  <c r="AL2647" i="5" s="1"/>
  <c r="R2754" i="5"/>
  <c r="S2754" i="5"/>
  <c r="Q2754" i="5"/>
  <c r="AA2754" i="5" s="1"/>
  <c r="T2754" i="5"/>
  <c r="U2754" i="5"/>
  <c r="AD2803" i="5"/>
  <c r="AN2803" i="5" s="1"/>
  <c r="Y2447" i="5"/>
  <c r="V2447" i="5"/>
  <c r="Z2447" i="5" s="1"/>
  <c r="W2447" i="5"/>
  <c r="X2447" i="5"/>
  <c r="X2753" i="5"/>
  <c r="Y2753" i="5"/>
  <c r="V2753" i="5"/>
  <c r="Z2753" i="5" s="1"/>
  <c r="W2753" i="5"/>
  <c r="Y2966" i="5"/>
  <c r="V2966" i="5"/>
  <c r="Z2966" i="5" s="1"/>
  <c r="W2966" i="5"/>
  <c r="X2966" i="5"/>
  <c r="Q2448" i="5"/>
  <c r="AA2448" i="5" s="1"/>
  <c r="U2448" i="5"/>
  <c r="S2448" i="5"/>
  <c r="R2448" i="5"/>
  <c r="T2448" i="5"/>
  <c r="AC2861" i="5"/>
  <c r="AL2861" i="5" s="1"/>
  <c r="Y1848" i="5"/>
  <c r="V1848" i="5"/>
  <c r="Z1848" i="5" s="1"/>
  <c r="AB1848" i="5" s="1"/>
  <c r="AC1848" i="5" s="1"/>
  <c r="AL1848" i="5" s="1"/>
  <c r="W1848" i="5"/>
  <c r="X1848" i="5"/>
  <c r="P2650" i="5"/>
  <c r="O2651" i="5"/>
  <c r="AI2651" i="5" s="1"/>
  <c r="AE2752" i="5"/>
  <c r="X2862" i="5"/>
  <c r="Y2862" i="5"/>
  <c r="V2862" i="5"/>
  <c r="Z2862" i="5" s="1"/>
  <c r="W2862" i="5"/>
  <c r="P2755" i="5"/>
  <c r="O2756" i="5"/>
  <c r="AI2756" i="5" s="1"/>
  <c r="AC2446" i="5"/>
  <c r="AL2446" i="5" s="1"/>
  <c r="AD2246" i="5"/>
  <c r="AN2246" i="5" s="1"/>
  <c r="AB2447" i="5"/>
  <c r="P2149" i="5"/>
  <c r="O2150" i="5"/>
  <c r="AI2150" i="5" s="1"/>
  <c r="AD1767" i="5"/>
  <c r="AN1767" i="5" s="1"/>
  <c r="P2449" i="5"/>
  <c r="O2450" i="5"/>
  <c r="AI2450" i="5" s="1"/>
  <c r="AD2965" i="5"/>
  <c r="AN2965" i="5" s="1"/>
  <c r="U2248" i="5"/>
  <c r="S2248" i="5"/>
  <c r="R2248" i="5"/>
  <c r="T2248" i="5"/>
  <c r="Q2248" i="5"/>
  <c r="AA2248" i="5" s="1"/>
  <c r="P2582" i="5"/>
  <c r="O2583" i="5"/>
  <c r="AI2583" i="5" s="1"/>
  <c r="AE1847" i="5"/>
  <c r="Q2649" i="5"/>
  <c r="AA2649" i="5" s="1"/>
  <c r="T2649" i="5"/>
  <c r="U2649" i="5"/>
  <c r="R2649" i="5"/>
  <c r="S2649" i="5"/>
  <c r="X472" i="5"/>
  <c r="Y472" i="5"/>
  <c r="V472" i="5"/>
  <c r="Z472" i="5" s="1"/>
  <c r="AB472" i="5" s="1"/>
  <c r="W472" i="5"/>
  <c r="Y1247" i="5"/>
  <c r="W1247" i="5"/>
  <c r="V1247" i="5"/>
  <c r="Z1247" i="5" s="1"/>
  <c r="AB1247" i="5" s="1"/>
  <c r="X1247" i="5"/>
  <c r="Y2077" i="5"/>
  <c r="V2077" i="5"/>
  <c r="W2077" i="5"/>
  <c r="X2077" i="5"/>
  <c r="AB2862" i="5"/>
  <c r="O1770" i="5"/>
  <c r="AI1770" i="5" s="1"/>
  <c r="P1769" i="5"/>
  <c r="Q2863" i="5"/>
  <c r="AA2863" i="5" s="1"/>
  <c r="U2863" i="5"/>
  <c r="R2863" i="5"/>
  <c r="T2863" i="5"/>
  <c r="S2863" i="5"/>
  <c r="AB2753" i="5"/>
  <c r="U2148" i="5"/>
  <c r="R2148" i="5"/>
  <c r="Q2148" i="5"/>
  <c r="AA2148" i="5" s="1"/>
  <c r="S2148" i="5"/>
  <c r="T2148" i="5"/>
  <c r="AC1767" i="5"/>
  <c r="AL1767" i="5" s="1"/>
  <c r="AB2966" i="5"/>
  <c r="W2580" i="5"/>
  <c r="X2580" i="5"/>
  <c r="Y2580" i="5"/>
  <c r="V2580" i="5"/>
  <c r="Z2580" i="5" s="1"/>
  <c r="AB2580" i="5" s="1"/>
  <c r="P2249" i="5"/>
  <c r="O2250" i="5"/>
  <c r="AI2250" i="5" s="1"/>
  <c r="W1547" i="5"/>
  <c r="Y1547" i="5"/>
  <c r="X1547" i="5"/>
  <c r="V1547" i="5"/>
  <c r="Z1547" i="5" s="1"/>
  <c r="AB1547" i="5" s="1"/>
  <c r="AE2861" i="5"/>
  <c r="V2648" i="5"/>
  <c r="Z2648" i="5" s="1"/>
  <c r="AB2648" i="5" s="1"/>
  <c r="W2648" i="5"/>
  <c r="X2648" i="5"/>
  <c r="Y2648" i="5"/>
  <c r="X2076" i="5"/>
  <c r="Y2076" i="5"/>
  <c r="V2076" i="5"/>
  <c r="Z2076" i="5" s="1"/>
  <c r="AB2076" i="5" s="1"/>
  <c r="W2076" i="5"/>
  <c r="P2968" i="5"/>
  <c r="O2969" i="5"/>
  <c r="AI2969" i="5" s="1"/>
  <c r="Q2581" i="5"/>
  <c r="AA2581" i="5" s="1"/>
  <c r="T2581" i="5"/>
  <c r="U2581" i="5"/>
  <c r="R2581" i="5"/>
  <c r="S2581" i="5"/>
  <c r="R1549" i="5"/>
  <c r="Q1549" i="5"/>
  <c r="AA1549" i="5" s="1"/>
  <c r="T1549" i="5"/>
  <c r="S1549" i="5"/>
  <c r="U1549" i="5"/>
  <c r="AC2752" i="5"/>
  <c r="AL2752" i="5" s="1"/>
  <c r="O1851" i="5"/>
  <c r="AI1851" i="5" s="1"/>
  <c r="P1850" i="5"/>
  <c r="AE1949" i="5"/>
  <c r="AD1949" i="5"/>
  <c r="AN1949" i="5" s="1"/>
  <c r="AC1949" i="5"/>
  <c r="AL1949" i="5" s="1"/>
  <c r="Y1950" i="5"/>
  <c r="V1950" i="5"/>
  <c r="Z1950" i="5" s="1"/>
  <c r="W1950" i="5"/>
  <c r="X1950" i="5"/>
  <c r="T1951" i="5"/>
  <c r="Q1951" i="5"/>
  <c r="AA1951" i="5" s="1"/>
  <c r="U1951" i="5"/>
  <c r="R1951" i="5"/>
  <c r="S1951" i="5"/>
  <c r="AB1950" i="5"/>
  <c r="AC1950" i="5" s="1"/>
  <c r="AL1950" i="5" s="1"/>
  <c r="P1952" i="5"/>
  <c r="O1953" i="5"/>
  <c r="AI1953" i="5" s="1"/>
  <c r="U1291" i="5"/>
  <c r="S1291" i="5"/>
  <c r="T1291" i="5"/>
  <c r="R1291" i="5"/>
  <c r="Q1291" i="5"/>
  <c r="AA1291" i="5" s="1"/>
  <c r="O1293" i="5"/>
  <c r="AI1293" i="5" s="1"/>
  <c r="P1292" i="5"/>
  <c r="U976" i="5"/>
  <c r="R976" i="5"/>
  <c r="S976" i="5"/>
  <c r="T976" i="5"/>
  <c r="Q976" i="5"/>
  <c r="AA976" i="5" s="1"/>
  <c r="U1147" i="5"/>
  <c r="S1147" i="5"/>
  <c r="T1147" i="5"/>
  <c r="R1147" i="5"/>
  <c r="Q1147" i="5"/>
  <c r="AA1147" i="5" s="1"/>
  <c r="O48" i="5"/>
  <c r="AI48" i="5" s="1"/>
  <c r="P47" i="5"/>
  <c r="U473" i="5"/>
  <c r="T473" i="5"/>
  <c r="R473" i="5"/>
  <c r="S473" i="5"/>
  <c r="Q473" i="5"/>
  <c r="AA473" i="5" s="1"/>
  <c r="U588" i="5"/>
  <c r="R588" i="5"/>
  <c r="S588" i="5"/>
  <c r="T588" i="5"/>
  <c r="Q588" i="5"/>
  <c r="AA588" i="5" s="1"/>
  <c r="U1046" i="5"/>
  <c r="T1046" i="5"/>
  <c r="R1046" i="5"/>
  <c r="Q1046" i="5"/>
  <c r="AA1046" i="5" s="1"/>
  <c r="S1046" i="5"/>
  <c r="U284" i="5"/>
  <c r="T284" i="5"/>
  <c r="R284" i="5"/>
  <c r="S284" i="5"/>
  <c r="Q284" i="5"/>
  <c r="AA284" i="5" s="1"/>
  <c r="U46" i="5"/>
  <c r="R46" i="5"/>
  <c r="S46" i="5"/>
  <c r="T46" i="5"/>
  <c r="Q46" i="5"/>
  <c r="AA46" i="5" s="1"/>
  <c r="O978" i="5"/>
  <c r="AI978" i="5" s="1"/>
  <c r="P977" i="5"/>
  <c r="O1149" i="5"/>
  <c r="AI1149" i="5" s="1"/>
  <c r="P1148" i="5"/>
  <c r="O475" i="5"/>
  <c r="AI475" i="5" s="1"/>
  <c r="P474" i="5"/>
  <c r="O590" i="5"/>
  <c r="AI590" i="5" s="1"/>
  <c r="P589" i="5"/>
  <c r="O1048" i="5"/>
  <c r="AI1048" i="5" s="1"/>
  <c r="P1047" i="5"/>
  <c r="O286" i="5"/>
  <c r="AI286" i="5" s="1"/>
  <c r="P285" i="5"/>
  <c r="AD1246" i="5" l="1"/>
  <c r="AN1246" i="5" s="1"/>
  <c r="AE1290" i="5"/>
  <c r="AD1290" i="5"/>
  <c r="AN1290" i="5" s="1"/>
  <c r="AC1290" i="5"/>
  <c r="AL1290" i="5" s="1"/>
  <c r="AP48" i="5"/>
  <c r="AR48" i="5" s="1"/>
  <c r="AQ48" i="5"/>
  <c r="AP2450" i="5"/>
  <c r="AQ2450" i="5"/>
  <c r="AP1048" i="5"/>
  <c r="AR1047" i="5" s="1"/>
  <c r="AQ1048" i="5"/>
  <c r="AQ978" i="5"/>
  <c r="AP978" i="5"/>
  <c r="AR977" i="5" s="1"/>
  <c r="AP2865" i="5"/>
  <c r="AR2864" i="5" s="1"/>
  <c r="AQ2865" i="5"/>
  <c r="AP1953" i="5"/>
  <c r="AQ1953" i="5"/>
  <c r="AD1950" i="5"/>
  <c r="AN1950" i="5" s="1"/>
  <c r="AP1851" i="5"/>
  <c r="AR1850" i="5" s="1"/>
  <c r="AQ1851" i="5"/>
  <c r="AP2969" i="5"/>
  <c r="AQ2969" i="5"/>
  <c r="AR2968" i="5"/>
  <c r="AD2648" i="5"/>
  <c r="AN2648" i="5" s="1"/>
  <c r="AQ2250" i="5"/>
  <c r="AP2250" i="5"/>
  <c r="AR2249" i="5" s="1"/>
  <c r="AD2580" i="5"/>
  <c r="AN2580" i="5" s="1"/>
  <c r="AD2147" i="5"/>
  <c r="AN2147" i="5" s="1"/>
  <c r="AP1549" i="5"/>
  <c r="AR1549" i="5" s="1"/>
  <c r="AQ1549" i="5"/>
  <c r="AP1293" i="5"/>
  <c r="AR1292" i="5" s="1"/>
  <c r="AQ1293" i="5"/>
  <c r="AQ2583" i="5"/>
  <c r="AP2583" i="5"/>
  <c r="AR2582" i="5" s="1"/>
  <c r="AQ2756" i="5"/>
  <c r="AP2756" i="5"/>
  <c r="AR2755" i="5" s="1"/>
  <c r="AP475" i="5"/>
  <c r="AQ475" i="5"/>
  <c r="AR474" i="5"/>
  <c r="AP2651" i="5"/>
  <c r="AR2650" i="5" s="1"/>
  <c r="AQ2651" i="5"/>
  <c r="AQ286" i="5"/>
  <c r="AP286" i="5"/>
  <c r="AR285" i="5" s="1"/>
  <c r="AQ590" i="5"/>
  <c r="AP590" i="5"/>
  <c r="AR589" i="5" s="1"/>
  <c r="AP1149" i="5"/>
  <c r="AR1148" i="5" s="1"/>
  <c r="AQ1149" i="5"/>
  <c r="AQ1770" i="5"/>
  <c r="AP1770" i="5"/>
  <c r="AR1769" i="5" s="1"/>
  <c r="Z2077" i="5"/>
  <c r="AB2077" i="5" s="1"/>
  <c r="AQ2150" i="5"/>
  <c r="AP2150" i="5"/>
  <c r="AR2149" i="5" s="1"/>
  <c r="AD1848" i="5"/>
  <c r="AN1848" i="5" s="1"/>
  <c r="AC2247" i="5"/>
  <c r="AL2247" i="5" s="1"/>
  <c r="AR1952" i="5"/>
  <c r="AR2649" i="5"/>
  <c r="AE975" i="5"/>
  <c r="AD975" i="5"/>
  <c r="AN975" i="5" s="1"/>
  <c r="AD472" i="5"/>
  <c r="AN472" i="5" s="1"/>
  <c r="AC2966" i="5"/>
  <c r="AL2966" i="5" s="1"/>
  <c r="AC2648" i="5"/>
  <c r="AL2648" i="5" s="1"/>
  <c r="AC1247" i="5"/>
  <c r="AL1247" i="5" s="1"/>
  <c r="AC472" i="5"/>
  <c r="AL472" i="5" s="1"/>
  <c r="AD2447" i="5"/>
  <c r="AN2447" i="5" s="1"/>
  <c r="AD2862" i="5"/>
  <c r="AN2862" i="5" s="1"/>
  <c r="AC1246" i="5"/>
  <c r="AL1246" i="5" s="1"/>
  <c r="AE283" i="5"/>
  <c r="AC2862" i="5"/>
  <c r="AL2862" i="5" s="1"/>
  <c r="AC975" i="5"/>
  <c r="AL975" i="5" s="1"/>
  <c r="AD283" i="5"/>
  <c r="AN283" i="5" s="1"/>
  <c r="AE2648" i="5"/>
  <c r="AC1547" i="5"/>
  <c r="AL1547" i="5" s="1"/>
  <c r="AE2580" i="5"/>
  <c r="AD1247" i="5"/>
  <c r="AN1247" i="5" s="1"/>
  <c r="AE472" i="5"/>
  <c r="AE1848" i="5"/>
  <c r="AD2966" i="5"/>
  <c r="AN2966" i="5" s="1"/>
  <c r="AE1146" i="5"/>
  <c r="AC283" i="5"/>
  <c r="AL283" i="5" s="1"/>
  <c r="AD1146" i="5"/>
  <c r="AN1146" i="5" s="1"/>
  <c r="AC1146" i="5"/>
  <c r="AL1146" i="5" s="1"/>
  <c r="AE1045" i="5"/>
  <c r="AD1045" i="5"/>
  <c r="AN1045" i="5" s="1"/>
  <c r="AC1045" i="5"/>
  <c r="AL1045" i="5" s="1"/>
  <c r="AE2077" i="5"/>
  <c r="AE1247" i="5"/>
  <c r="AD45" i="5"/>
  <c r="AN45" i="5" s="1"/>
  <c r="AE45" i="5"/>
  <c r="AC45" i="5"/>
  <c r="AL45" i="5" s="1"/>
  <c r="AC2077" i="5"/>
  <c r="AL2077" i="5" s="1"/>
  <c r="AC587" i="5"/>
  <c r="AL587" i="5" s="1"/>
  <c r="AE587" i="5"/>
  <c r="AD587" i="5"/>
  <c r="AN587" i="5" s="1"/>
  <c r="W2581" i="5"/>
  <c r="X2581" i="5"/>
  <c r="Y2581" i="5"/>
  <c r="V2581" i="5"/>
  <c r="Z2581" i="5" s="1"/>
  <c r="AB2581" i="5" s="1"/>
  <c r="T2968" i="5"/>
  <c r="Q2968" i="5"/>
  <c r="AA2968" i="5" s="1"/>
  <c r="U2968" i="5"/>
  <c r="S2968" i="5"/>
  <c r="R2968" i="5"/>
  <c r="AD2076" i="5"/>
  <c r="AN2076" i="5" s="1"/>
  <c r="P2250" i="5"/>
  <c r="O2251" i="5"/>
  <c r="X2148" i="5"/>
  <c r="Y2148" i="5"/>
  <c r="V2148" i="5"/>
  <c r="Z2148" i="5" s="1"/>
  <c r="W2148" i="5"/>
  <c r="U1769" i="5"/>
  <c r="S1769" i="5"/>
  <c r="R1769" i="5"/>
  <c r="Q1769" i="5"/>
  <c r="AA1769" i="5" s="1"/>
  <c r="T1769" i="5"/>
  <c r="AD2077" i="5"/>
  <c r="AN2077" i="5" s="1"/>
  <c r="R2582" i="5"/>
  <c r="T2582" i="5"/>
  <c r="S2582" i="5"/>
  <c r="Q2582" i="5"/>
  <c r="AA2582" i="5" s="1"/>
  <c r="U2582" i="5"/>
  <c r="AE2966" i="5"/>
  <c r="AE2753" i="5"/>
  <c r="AE1246" i="5"/>
  <c r="T2864" i="5"/>
  <c r="Q2864" i="5"/>
  <c r="AA2864" i="5" s="1"/>
  <c r="U2864" i="5"/>
  <c r="S2864" i="5"/>
  <c r="R2864" i="5"/>
  <c r="X284" i="5"/>
  <c r="Y284" i="5"/>
  <c r="V284" i="5"/>
  <c r="Z284" i="5" s="1"/>
  <c r="AB284" i="5" s="1"/>
  <c r="W284" i="5"/>
  <c r="Y1046" i="5"/>
  <c r="V1046" i="5"/>
  <c r="Z1046" i="5" s="1"/>
  <c r="AB1046" i="5" s="1"/>
  <c r="W1046" i="5"/>
  <c r="X1046" i="5"/>
  <c r="P48" i="5"/>
  <c r="AE1950" i="5"/>
  <c r="V1549" i="5"/>
  <c r="Z1549" i="5" s="1"/>
  <c r="AB1549" i="5" s="1"/>
  <c r="X1549" i="5"/>
  <c r="W1549" i="5"/>
  <c r="Y1549" i="5"/>
  <c r="AC1549" i="5"/>
  <c r="AL1549" i="5" s="1"/>
  <c r="AE2581" i="5"/>
  <c r="AC2076" i="5"/>
  <c r="AL2076" i="5" s="1"/>
  <c r="AD1547" i="5"/>
  <c r="AN1547" i="5" s="1"/>
  <c r="S2249" i="5"/>
  <c r="T2249" i="5"/>
  <c r="Q2249" i="5"/>
  <c r="AA2249" i="5" s="1"/>
  <c r="R2249" i="5"/>
  <c r="U2249" i="5"/>
  <c r="AC2580" i="5"/>
  <c r="AL2580" i="5" s="1"/>
  <c r="O1771" i="5"/>
  <c r="P1770" i="5"/>
  <c r="P2150" i="5"/>
  <c r="O2151" i="5"/>
  <c r="AI2151" i="5" s="1"/>
  <c r="AD2753" i="5"/>
  <c r="AN2753" i="5" s="1"/>
  <c r="AE2447" i="5"/>
  <c r="AD2247" i="5"/>
  <c r="AN2247" i="5" s="1"/>
  <c r="P2865" i="5"/>
  <c r="O2866" i="5"/>
  <c r="AI2866" i="5" s="1"/>
  <c r="AC2147" i="5"/>
  <c r="AL2147" i="5" s="1"/>
  <c r="W588" i="5"/>
  <c r="V588" i="5"/>
  <c r="Z588" i="5" s="1"/>
  <c r="AB588" i="5" s="1"/>
  <c r="AE588" i="5" s="1"/>
  <c r="X588" i="5"/>
  <c r="Y588" i="5"/>
  <c r="Y1147" i="5"/>
  <c r="V1147" i="5"/>
  <c r="Z1147" i="5" s="1"/>
  <c r="AB1147" i="5" s="1"/>
  <c r="W1147" i="5"/>
  <c r="X1147" i="5"/>
  <c r="Y1291" i="5"/>
  <c r="V1291" i="5"/>
  <c r="Z1291" i="5" s="1"/>
  <c r="AB1291" i="5" s="1"/>
  <c r="AC1291" i="5" s="1"/>
  <c r="AL1291" i="5" s="1"/>
  <c r="W1291" i="5"/>
  <c r="X1291" i="5"/>
  <c r="S1850" i="5"/>
  <c r="Q1850" i="5"/>
  <c r="AA1850" i="5" s="1"/>
  <c r="T1850" i="5"/>
  <c r="U1850" i="5"/>
  <c r="R1850" i="5"/>
  <c r="AE1547" i="5"/>
  <c r="AB2148" i="5"/>
  <c r="AC2148" i="5" s="1"/>
  <c r="AL2148" i="5" s="1"/>
  <c r="Y2863" i="5"/>
  <c r="V2863" i="5"/>
  <c r="Z2863" i="5" s="1"/>
  <c r="W2863" i="5"/>
  <c r="X2863" i="5"/>
  <c r="P2450" i="5"/>
  <c r="O2451" i="5"/>
  <c r="AI2451" i="5" s="1"/>
  <c r="R2149" i="5"/>
  <c r="S2149" i="5"/>
  <c r="Q2149" i="5"/>
  <c r="AA2149" i="5" s="1"/>
  <c r="T2149" i="5"/>
  <c r="U2149" i="5"/>
  <c r="P2756" i="5"/>
  <c r="O2757" i="5"/>
  <c r="AI2757" i="5" s="1"/>
  <c r="AE2862" i="5"/>
  <c r="P2651" i="5"/>
  <c r="O2652" i="5"/>
  <c r="AI2652" i="5" s="1"/>
  <c r="AC2753" i="5"/>
  <c r="AL2753" i="5" s="1"/>
  <c r="W2967" i="5"/>
  <c r="X2967" i="5"/>
  <c r="Y2967" i="5"/>
  <c r="V2967" i="5"/>
  <c r="Z2967" i="5" s="1"/>
  <c r="AB2967" i="5" s="1"/>
  <c r="W1768" i="5"/>
  <c r="V1768" i="5"/>
  <c r="Z1768" i="5" s="1"/>
  <c r="AB1768" i="5" s="1"/>
  <c r="AD1768" i="5" s="1"/>
  <c r="AN1768" i="5" s="1"/>
  <c r="X1768" i="5"/>
  <c r="Y1768" i="5"/>
  <c r="X46" i="5"/>
  <c r="Y46" i="5"/>
  <c r="AE46" i="5" s="1"/>
  <c r="V46" i="5"/>
  <c r="Z46" i="5" s="1"/>
  <c r="AB46" i="5" s="1"/>
  <c r="W46" i="5"/>
  <c r="AC46" i="5" s="1"/>
  <c r="AL46" i="5" s="1"/>
  <c r="X473" i="5"/>
  <c r="Y473" i="5"/>
  <c r="AE473" i="5" s="1"/>
  <c r="V473" i="5"/>
  <c r="Z473" i="5" s="1"/>
  <c r="AB473" i="5" s="1"/>
  <c r="W473" i="5"/>
  <c r="AC473" i="5" s="1"/>
  <c r="AL473" i="5" s="1"/>
  <c r="Y976" i="5"/>
  <c r="V976" i="5"/>
  <c r="Z976" i="5" s="1"/>
  <c r="AB976" i="5" s="1"/>
  <c r="W976" i="5"/>
  <c r="X976" i="5"/>
  <c r="P1851" i="5"/>
  <c r="O1852" i="5"/>
  <c r="AI1852" i="5" s="1"/>
  <c r="P2969" i="5"/>
  <c r="O2970" i="5"/>
  <c r="AI2970" i="5" s="1"/>
  <c r="AE2076" i="5"/>
  <c r="AB2863" i="5"/>
  <c r="AD2863" i="5" s="1"/>
  <c r="AN2863" i="5" s="1"/>
  <c r="V2649" i="5"/>
  <c r="Z2649" i="5" s="1"/>
  <c r="AB2649" i="5" s="1"/>
  <c r="W2649" i="5"/>
  <c r="X2649" i="5"/>
  <c r="Y2649" i="5"/>
  <c r="P2583" i="5"/>
  <c r="O2584" i="5"/>
  <c r="AI2584" i="5" s="1"/>
  <c r="X2248" i="5"/>
  <c r="Y2248" i="5"/>
  <c r="V2248" i="5"/>
  <c r="Z2248" i="5" s="1"/>
  <c r="AB2248" i="5" s="1"/>
  <c r="W2248" i="5"/>
  <c r="Q2449" i="5"/>
  <c r="AA2449" i="5" s="1"/>
  <c r="R2449" i="5"/>
  <c r="U2449" i="5"/>
  <c r="S2449" i="5"/>
  <c r="T2449" i="5"/>
  <c r="Q2755" i="5"/>
  <c r="AA2755" i="5" s="1"/>
  <c r="U2755" i="5"/>
  <c r="R2755" i="5"/>
  <c r="T2755" i="5"/>
  <c r="S2755" i="5"/>
  <c r="Q2650" i="5"/>
  <c r="AA2650" i="5" s="1"/>
  <c r="U2650" i="5"/>
  <c r="R2650" i="5"/>
  <c r="T2650" i="5"/>
  <c r="S2650" i="5"/>
  <c r="Y2448" i="5"/>
  <c r="V2448" i="5"/>
  <c r="Z2448" i="5" s="1"/>
  <c r="AB2448" i="5" s="1"/>
  <c r="W2448" i="5"/>
  <c r="X2448" i="5"/>
  <c r="AC2447" i="5"/>
  <c r="AL2447" i="5" s="1"/>
  <c r="Y2754" i="5"/>
  <c r="V2754" i="5"/>
  <c r="Z2754" i="5" s="1"/>
  <c r="AB2754" i="5" s="1"/>
  <c r="W2754" i="5"/>
  <c r="X2754" i="5"/>
  <c r="V1849" i="5"/>
  <c r="Z1849" i="5" s="1"/>
  <c r="AB1849" i="5" s="1"/>
  <c r="W1849" i="5"/>
  <c r="X1849" i="5"/>
  <c r="Y1849" i="5"/>
  <c r="X1548" i="5"/>
  <c r="W1548" i="5"/>
  <c r="Y1548" i="5"/>
  <c r="V1548" i="5"/>
  <c r="Z1548" i="5" s="1"/>
  <c r="AB1548" i="5" s="1"/>
  <c r="AE2147" i="5"/>
  <c r="P1953" i="5"/>
  <c r="O1954" i="5"/>
  <c r="AI1954" i="5" s="1"/>
  <c r="X1951" i="5"/>
  <c r="Y1951" i="5"/>
  <c r="V1951" i="5"/>
  <c r="Z1951" i="5" s="1"/>
  <c r="AB1951" i="5" s="1"/>
  <c r="W1951" i="5"/>
  <c r="S1952" i="5"/>
  <c r="T1952" i="5"/>
  <c r="Q1952" i="5"/>
  <c r="AA1952" i="5" s="1"/>
  <c r="U1952" i="5"/>
  <c r="R1952" i="5"/>
  <c r="U285" i="5"/>
  <c r="R285" i="5"/>
  <c r="S285" i="5"/>
  <c r="T285" i="5"/>
  <c r="Q285" i="5"/>
  <c r="AA285" i="5" s="1"/>
  <c r="U1148" i="5"/>
  <c r="R1148" i="5"/>
  <c r="Q1148" i="5"/>
  <c r="AA1148" i="5" s="1"/>
  <c r="S1148" i="5"/>
  <c r="T1148" i="5"/>
  <c r="O1150" i="5"/>
  <c r="AI1150" i="5" s="1"/>
  <c r="P1149" i="5"/>
  <c r="U1292" i="5"/>
  <c r="T1292" i="5"/>
  <c r="R1292" i="5"/>
  <c r="Q1292" i="5"/>
  <c r="AA1292" i="5" s="1"/>
  <c r="S1292" i="5"/>
  <c r="U1047" i="5"/>
  <c r="R1047" i="5"/>
  <c r="S1047" i="5"/>
  <c r="T1047" i="5"/>
  <c r="Q1047" i="5"/>
  <c r="AA1047" i="5" s="1"/>
  <c r="U474" i="5"/>
  <c r="T474" i="5"/>
  <c r="R474" i="5"/>
  <c r="S474" i="5"/>
  <c r="Q474" i="5"/>
  <c r="AA474" i="5" s="1"/>
  <c r="U977" i="5"/>
  <c r="S977" i="5"/>
  <c r="T977" i="5"/>
  <c r="R977" i="5"/>
  <c r="Q977" i="5"/>
  <c r="AA977" i="5" s="1"/>
  <c r="U48" i="5"/>
  <c r="T48" i="5"/>
  <c r="R48" i="5"/>
  <c r="S48" i="5"/>
  <c r="Q48" i="5"/>
  <c r="AA48" i="5" s="1"/>
  <c r="O1294" i="5"/>
  <c r="AI1294" i="5" s="1"/>
  <c r="P1293" i="5"/>
  <c r="U589" i="5"/>
  <c r="S589" i="5"/>
  <c r="T589" i="5"/>
  <c r="R589" i="5"/>
  <c r="Q589" i="5"/>
  <c r="AA589" i="5" s="1"/>
  <c r="O287" i="5"/>
  <c r="AI287" i="5" s="1"/>
  <c r="P286" i="5"/>
  <c r="O591" i="5"/>
  <c r="AI591" i="5" s="1"/>
  <c r="P590" i="5"/>
  <c r="U47" i="5"/>
  <c r="S47" i="5"/>
  <c r="T47" i="5"/>
  <c r="R47" i="5"/>
  <c r="Q47" i="5"/>
  <c r="AA47" i="5" s="1"/>
  <c r="O1049" i="5"/>
  <c r="AI1049" i="5" s="1"/>
  <c r="P1048" i="5"/>
  <c r="O476" i="5"/>
  <c r="AI476" i="5" s="1"/>
  <c r="P475" i="5"/>
  <c r="O979" i="5"/>
  <c r="AI979" i="5" s="1"/>
  <c r="P978" i="5"/>
  <c r="AC2967" i="5" l="1"/>
  <c r="AL2967" i="5" s="1"/>
  <c r="AE1549" i="5"/>
  <c r="AC1046" i="5"/>
  <c r="AL1046" i="5" s="1"/>
  <c r="AD1849" i="5"/>
  <c r="AN1849" i="5" s="1"/>
  <c r="AD2448" i="5"/>
  <c r="AN2448" i="5" s="1"/>
  <c r="AC2248" i="5"/>
  <c r="AL2248" i="5" s="1"/>
  <c r="AP1954" i="5"/>
  <c r="AQ1954" i="5"/>
  <c r="AR1953" i="5"/>
  <c r="AP979" i="5"/>
  <c r="AR978" i="5" s="1"/>
  <c r="AQ979" i="5"/>
  <c r="AP1049" i="5"/>
  <c r="AR1048" i="5" s="1"/>
  <c r="AQ1049" i="5"/>
  <c r="AQ1294" i="5"/>
  <c r="AP1294" i="5"/>
  <c r="AR1293" i="5" s="1"/>
  <c r="AC1548" i="5"/>
  <c r="AL1548" i="5" s="1"/>
  <c r="AP2451" i="5"/>
  <c r="AR2450" i="5" s="1"/>
  <c r="AQ2451" i="5"/>
  <c r="AE1147" i="5"/>
  <c r="AC588" i="5"/>
  <c r="AL588" i="5" s="1"/>
  <c r="AQ2866" i="5"/>
  <c r="AP2866" i="5"/>
  <c r="P1771" i="5"/>
  <c r="AI1771" i="5"/>
  <c r="P2251" i="5"/>
  <c r="AI2251" i="5"/>
  <c r="AQ1150" i="5"/>
  <c r="AP1150" i="5"/>
  <c r="AR1149" i="5" s="1"/>
  <c r="AP287" i="5"/>
  <c r="AR286" i="5" s="1"/>
  <c r="AQ287" i="5"/>
  <c r="AP1852" i="5"/>
  <c r="AR1851" i="5" s="1"/>
  <c r="AQ1852" i="5"/>
  <c r="AE1768" i="5"/>
  <c r="AP2757" i="5"/>
  <c r="AR2756" i="5" s="1"/>
  <c r="AQ2757" i="5"/>
  <c r="AP2151" i="5"/>
  <c r="AQ2151" i="5"/>
  <c r="AR1548" i="5"/>
  <c r="AR47" i="5"/>
  <c r="AP591" i="5"/>
  <c r="AR590" i="5" s="1"/>
  <c r="AQ591" i="5"/>
  <c r="AP476" i="5"/>
  <c r="AR475" i="5" s="1"/>
  <c r="AQ476" i="5"/>
  <c r="AQ2584" i="5"/>
  <c r="AP2584" i="5"/>
  <c r="AR2583" i="5" s="1"/>
  <c r="AQ2970" i="5"/>
  <c r="AP2970" i="5"/>
  <c r="AR2969" i="5" s="1"/>
  <c r="AP2652" i="5"/>
  <c r="AR2651" i="5" s="1"/>
  <c r="AQ2652" i="5"/>
  <c r="AD588" i="5"/>
  <c r="AN588" i="5" s="1"/>
  <c r="AR2150" i="5"/>
  <c r="AR2449" i="5"/>
  <c r="AC1849" i="5"/>
  <c r="AL1849" i="5" s="1"/>
  <c r="AC2754" i="5"/>
  <c r="AL2754" i="5" s="1"/>
  <c r="AC2448" i="5"/>
  <c r="AL2448" i="5" s="1"/>
  <c r="AD976" i="5"/>
  <c r="AN976" i="5" s="1"/>
  <c r="AD1549" i="5"/>
  <c r="AN1549" i="5" s="1"/>
  <c r="AD1046" i="5"/>
  <c r="AN1046" i="5" s="1"/>
  <c r="AC976" i="5"/>
  <c r="AL976" i="5" s="1"/>
  <c r="AC2863" i="5"/>
  <c r="AL2863" i="5" s="1"/>
  <c r="AE2148" i="5"/>
  <c r="AE1849" i="5"/>
  <c r="AE2448" i="5"/>
  <c r="AE1291" i="5"/>
  <c r="AE976" i="5"/>
  <c r="AD1291" i="5"/>
  <c r="AN1291" i="5" s="1"/>
  <c r="AE1046" i="5"/>
  <c r="AD1548" i="5"/>
  <c r="AN1548" i="5" s="1"/>
  <c r="AD2248" i="5"/>
  <c r="AN2248" i="5" s="1"/>
  <c r="AD2649" i="5"/>
  <c r="AN2649" i="5" s="1"/>
  <c r="AD284" i="5"/>
  <c r="AN284" i="5" s="1"/>
  <c r="AE284" i="5"/>
  <c r="AD2754" i="5"/>
  <c r="AN2754" i="5" s="1"/>
  <c r="AD46" i="5"/>
  <c r="AN46" i="5" s="1"/>
  <c r="AD1147" i="5"/>
  <c r="AN1147" i="5" s="1"/>
  <c r="AC1147" i="5"/>
  <c r="AL1147" i="5" s="1"/>
  <c r="AE2248" i="5"/>
  <c r="AD473" i="5"/>
  <c r="AN473" i="5" s="1"/>
  <c r="AE2967" i="5"/>
  <c r="AC284" i="5"/>
  <c r="AL284" i="5" s="1"/>
  <c r="Y1047" i="5"/>
  <c r="V1047" i="5"/>
  <c r="Z1047" i="5" s="1"/>
  <c r="AB1047" i="5" s="1"/>
  <c r="W1047" i="5"/>
  <c r="X1047" i="5"/>
  <c r="Y1148" i="5"/>
  <c r="V1148" i="5"/>
  <c r="Z1148" i="5" s="1"/>
  <c r="AB1148" i="5" s="1"/>
  <c r="W1148" i="5"/>
  <c r="X1148" i="5"/>
  <c r="X2755" i="5"/>
  <c r="Y2755" i="5"/>
  <c r="V2755" i="5"/>
  <c r="Z2755" i="5" s="1"/>
  <c r="AB2755" i="5" s="1"/>
  <c r="W2755" i="5"/>
  <c r="V2449" i="5"/>
  <c r="Z2449" i="5" s="1"/>
  <c r="AB2449" i="5" s="1"/>
  <c r="W2449" i="5"/>
  <c r="X2449" i="5"/>
  <c r="Y2449" i="5"/>
  <c r="P2584" i="5"/>
  <c r="O2585" i="5"/>
  <c r="AI2585" i="5" s="1"/>
  <c r="AC2649" i="5"/>
  <c r="AL2649" i="5" s="1"/>
  <c r="P1852" i="5"/>
  <c r="O1853" i="5"/>
  <c r="AI1853" i="5" s="1"/>
  <c r="AD2967" i="5"/>
  <c r="AN2967" i="5" s="1"/>
  <c r="P2451" i="5"/>
  <c r="O2452" i="5"/>
  <c r="AI2452" i="5" s="1"/>
  <c r="T2865" i="5"/>
  <c r="Q2865" i="5"/>
  <c r="AA2865" i="5" s="1"/>
  <c r="R2865" i="5"/>
  <c r="U2865" i="5"/>
  <c r="S2865" i="5"/>
  <c r="U2150" i="5"/>
  <c r="R2150" i="5"/>
  <c r="T2150" i="5"/>
  <c r="S2150" i="5"/>
  <c r="Q2150" i="5"/>
  <c r="AA2150" i="5" s="1"/>
  <c r="S1771" i="5"/>
  <c r="T1771" i="5"/>
  <c r="Q1771" i="5"/>
  <c r="AA1771" i="5" s="1"/>
  <c r="U1771" i="5"/>
  <c r="R1771" i="5"/>
  <c r="X2864" i="5"/>
  <c r="Y2864" i="5"/>
  <c r="V2864" i="5"/>
  <c r="Z2864" i="5" s="1"/>
  <c r="AB2864" i="5" s="1"/>
  <c r="W2864" i="5"/>
  <c r="S2250" i="5"/>
  <c r="Q2250" i="5"/>
  <c r="AA2250" i="5" s="1"/>
  <c r="T2250" i="5"/>
  <c r="U2250" i="5"/>
  <c r="R2250" i="5"/>
  <c r="W2968" i="5"/>
  <c r="X2968" i="5"/>
  <c r="Y2968" i="5"/>
  <c r="V2968" i="5"/>
  <c r="Z2968" i="5" s="1"/>
  <c r="AB2968" i="5" s="1"/>
  <c r="X47" i="5"/>
  <c r="Y47" i="5"/>
  <c r="V47" i="5"/>
  <c r="Z47" i="5" s="1"/>
  <c r="AB47" i="5" s="1"/>
  <c r="W47" i="5"/>
  <c r="X48" i="5"/>
  <c r="Y48" i="5"/>
  <c r="V48" i="5"/>
  <c r="Z48" i="5" s="1"/>
  <c r="AB48" i="5" s="1"/>
  <c r="W48" i="5"/>
  <c r="Y1292" i="5"/>
  <c r="W1292" i="5"/>
  <c r="V1292" i="5"/>
  <c r="Z1292" i="5" s="1"/>
  <c r="X1292" i="5"/>
  <c r="X285" i="5"/>
  <c r="Y285" i="5"/>
  <c r="V285" i="5"/>
  <c r="Z285" i="5" s="1"/>
  <c r="AB285" i="5" s="1"/>
  <c r="W285" i="5"/>
  <c r="AD1951" i="5"/>
  <c r="AN1951" i="5" s="1"/>
  <c r="AC2449" i="5"/>
  <c r="AL2449" i="5" s="1"/>
  <c r="T2583" i="5"/>
  <c r="Q2583" i="5"/>
  <c r="AA2583" i="5" s="1"/>
  <c r="U2583" i="5"/>
  <c r="S2583" i="5"/>
  <c r="R2583" i="5"/>
  <c r="P2970" i="5"/>
  <c r="O2971" i="5"/>
  <c r="AI2971" i="5" s="1"/>
  <c r="U1851" i="5"/>
  <c r="R1851" i="5"/>
  <c r="T1851" i="5"/>
  <c r="S1851" i="5"/>
  <c r="Q1851" i="5"/>
  <c r="AA1851" i="5" s="1"/>
  <c r="AC1768" i="5"/>
  <c r="AL1768" i="5" s="1"/>
  <c r="P2757" i="5"/>
  <c r="O2758" i="5"/>
  <c r="AI2758" i="5" s="1"/>
  <c r="S2450" i="5"/>
  <c r="Q2450" i="5"/>
  <c r="AA2450" i="5" s="1"/>
  <c r="T2450" i="5"/>
  <c r="U2450" i="5"/>
  <c r="R2450" i="5"/>
  <c r="W1769" i="5"/>
  <c r="X1769" i="5"/>
  <c r="V1769" i="5"/>
  <c r="Z1769" i="5" s="1"/>
  <c r="AB1769" i="5" s="1"/>
  <c r="AC1769" i="5" s="1"/>
  <c r="AL1769" i="5" s="1"/>
  <c r="Y1769" i="5"/>
  <c r="AD2148" i="5"/>
  <c r="AN2148" i="5" s="1"/>
  <c r="AD2581" i="5"/>
  <c r="AN2581" i="5" s="1"/>
  <c r="W589" i="5"/>
  <c r="X589" i="5"/>
  <c r="Y589" i="5"/>
  <c r="V589" i="5"/>
  <c r="Z589" i="5" s="1"/>
  <c r="AB589" i="5" s="1"/>
  <c r="Y977" i="5"/>
  <c r="V977" i="5"/>
  <c r="Z977" i="5" s="1"/>
  <c r="AB977" i="5" s="1"/>
  <c r="W977" i="5"/>
  <c r="X977" i="5"/>
  <c r="AB1292" i="5"/>
  <c r="AC1292" i="5" s="1"/>
  <c r="AL1292" i="5" s="1"/>
  <c r="AE2754" i="5"/>
  <c r="AE2649" i="5"/>
  <c r="S2969" i="5"/>
  <c r="T2969" i="5"/>
  <c r="Q2969" i="5"/>
  <c r="AA2969" i="5" s="1"/>
  <c r="R2969" i="5"/>
  <c r="U2969" i="5"/>
  <c r="P2652" i="5"/>
  <c r="O2653" i="5"/>
  <c r="AI2653" i="5" s="1"/>
  <c r="T2756" i="5"/>
  <c r="Q2756" i="5"/>
  <c r="AA2756" i="5" s="1"/>
  <c r="U2756" i="5"/>
  <c r="S2756" i="5"/>
  <c r="R2756" i="5"/>
  <c r="AE2863" i="5"/>
  <c r="AE2968" i="5"/>
  <c r="X474" i="5"/>
  <c r="Y474" i="5"/>
  <c r="V474" i="5"/>
  <c r="Z474" i="5" s="1"/>
  <c r="AB474" i="5" s="1"/>
  <c r="AE474" i="5" s="1"/>
  <c r="W474" i="5"/>
  <c r="AE1548" i="5"/>
  <c r="X2650" i="5"/>
  <c r="Y2650" i="5"/>
  <c r="V2650" i="5"/>
  <c r="Z2650" i="5" s="1"/>
  <c r="AB2650" i="5" s="1"/>
  <c r="W2650" i="5"/>
  <c r="S2651" i="5"/>
  <c r="R2651" i="5"/>
  <c r="T2651" i="5"/>
  <c r="Q2651" i="5"/>
  <c r="AA2651" i="5" s="1"/>
  <c r="U2651" i="5"/>
  <c r="W2149" i="5"/>
  <c r="X2149" i="5"/>
  <c r="Y2149" i="5"/>
  <c r="V2149" i="5"/>
  <c r="Z2149" i="5" s="1"/>
  <c r="AB2149" i="5" s="1"/>
  <c r="Y1850" i="5"/>
  <c r="V1850" i="5"/>
  <c r="Z1850" i="5" s="1"/>
  <c r="AB1850" i="5" s="1"/>
  <c r="W1850" i="5"/>
  <c r="X1850" i="5"/>
  <c r="P2866" i="5"/>
  <c r="O2867" i="5"/>
  <c r="AI2867" i="5" s="1"/>
  <c r="O2152" i="5"/>
  <c r="AI2152" i="5" s="1"/>
  <c r="P2151" i="5"/>
  <c r="Q1770" i="5"/>
  <c r="AA1770" i="5" s="1"/>
  <c r="S1770" i="5"/>
  <c r="T1770" i="5"/>
  <c r="U1770" i="5"/>
  <c r="R1770" i="5"/>
  <c r="W2249" i="5"/>
  <c r="X2249" i="5"/>
  <c r="Y2249" i="5"/>
  <c r="V2249" i="5"/>
  <c r="Z2249" i="5" s="1"/>
  <c r="AB2249" i="5" s="1"/>
  <c r="X2582" i="5"/>
  <c r="Y2582" i="5"/>
  <c r="V2582" i="5"/>
  <c r="Z2582" i="5" s="1"/>
  <c r="AB2582" i="5" s="1"/>
  <c r="W2582" i="5"/>
  <c r="U2251" i="5"/>
  <c r="R2251" i="5"/>
  <c r="T2251" i="5"/>
  <c r="S2251" i="5"/>
  <c r="Q2251" i="5"/>
  <c r="AA2251" i="5" s="1"/>
  <c r="AC2581" i="5"/>
  <c r="AL2581" i="5" s="1"/>
  <c r="AC1951" i="5"/>
  <c r="AL1951" i="5" s="1"/>
  <c r="AE1951" i="5"/>
  <c r="R1953" i="5"/>
  <c r="S1953" i="5"/>
  <c r="T1953" i="5"/>
  <c r="Q1953" i="5"/>
  <c r="AA1953" i="5" s="1"/>
  <c r="U1953" i="5"/>
  <c r="W1952" i="5"/>
  <c r="X1952" i="5"/>
  <c r="Y1952" i="5"/>
  <c r="V1952" i="5"/>
  <c r="Z1952" i="5" s="1"/>
  <c r="AB1952" i="5" s="1"/>
  <c r="P1954" i="5"/>
  <c r="O1955" i="5"/>
  <c r="AI1955" i="5" s="1"/>
  <c r="O477" i="5"/>
  <c r="AI477" i="5" s="1"/>
  <c r="P476" i="5"/>
  <c r="U1149" i="5"/>
  <c r="S1149" i="5"/>
  <c r="R1149" i="5"/>
  <c r="T1149" i="5"/>
  <c r="Q1149" i="5"/>
  <c r="AA1149" i="5" s="1"/>
  <c r="U1048" i="5"/>
  <c r="R1048" i="5"/>
  <c r="S1048" i="5"/>
  <c r="T1048" i="5"/>
  <c r="Q1048" i="5"/>
  <c r="AA1048" i="5" s="1"/>
  <c r="U1293" i="5"/>
  <c r="R1293" i="5"/>
  <c r="S1293" i="5"/>
  <c r="T1293" i="5"/>
  <c r="Q1293" i="5"/>
  <c r="AA1293" i="5" s="1"/>
  <c r="O1151" i="5"/>
  <c r="AI1151" i="5" s="1"/>
  <c r="P1150" i="5"/>
  <c r="O980" i="5"/>
  <c r="AI980" i="5" s="1"/>
  <c r="P979" i="5"/>
  <c r="O1050" i="5"/>
  <c r="AI1050" i="5" s="1"/>
  <c r="P1049" i="5"/>
  <c r="U286" i="5"/>
  <c r="R286" i="5"/>
  <c r="S286" i="5"/>
  <c r="T286" i="5"/>
  <c r="Q286" i="5"/>
  <c r="AA286" i="5" s="1"/>
  <c r="O1295" i="5"/>
  <c r="AI1295" i="5" s="1"/>
  <c r="P1294" i="5"/>
  <c r="T590" i="5"/>
  <c r="U590" i="5"/>
  <c r="Q590" i="5"/>
  <c r="AA590" i="5" s="1"/>
  <c r="R590" i="5"/>
  <c r="S590" i="5"/>
  <c r="U978" i="5"/>
  <c r="T978" i="5"/>
  <c r="R978" i="5"/>
  <c r="S978" i="5"/>
  <c r="Q978" i="5"/>
  <c r="AA978" i="5" s="1"/>
  <c r="O592" i="5"/>
  <c r="AI592" i="5" s="1"/>
  <c r="P591" i="5"/>
  <c r="U475" i="5"/>
  <c r="R475" i="5"/>
  <c r="S475" i="5"/>
  <c r="Q475" i="5"/>
  <c r="AA475" i="5" s="1"/>
  <c r="T475" i="5"/>
  <c r="O288" i="5"/>
  <c r="AI288" i="5" s="1"/>
  <c r="P287" i="5"/>
  <c r="AC977" i="5" l="1"/>
  <c r="AL977" i="5" s="1"/>
  <c r="AD2968" i="5"/>
  <c r="AN2968" i="5" s="1"/>
  <c r="AC2864" i="5"/>
  <c r="AL2864" i="5" s="1"/>
  <c r="AC2582" i="5"/>
  <c r="AL2582" i="5" s="1"/>
  <c r="AE2249" i="5"/>
  <c r="AC2968" i="5"/>
  <c r="AL2968" i="5" s="1"/>
  <c r="AD2449" i="5"/>
  <c r="AN2449" i="5" s="1"/>
  <c r="AQ2585" i="5"/>
  <c r="AP2585" i="5"/>
  <c r="AR2584" i="5" s="1"/>
  <c r="AQ1050" i="5"/>
  <c r="AP1050" i="5"/>
  <c r="AR1049" i="5" s="1"/>
  <c r="AQ2758" i="5"/>
  <c r="AP2758" i="5"/>
  <c r="AR2757" i="5"/>
  <c r="AP1853" i="5"/>
  <c r="AR1852" i="5" s="1"/>
  <c r="AQ1853" i="5"/>
  <c r="AR2865" i="5"/>
  <c r="AP2653" i="5"/>
  <c r="AR2652" i="5" s="1"/>
  <c r="AQ2653" i="5"/>
  <c r="AP1151" i="5"/>
  <c r="AR1150" i="5"/>
  <c r="AQ1151" i="5"/>
  <c r="AP2971" i="5"/>
  <c r="AQ2971" i="5"/>
  <c r="AP592" i="5"/>
  <c r="AR591" i="5" s="1"/>
  <c r="AQ592" i="5"/>
  <c r="AP1295" i="5"/>
  <c r="AR1294" i="5" s="1"/>
  <c r="AQ1295" i="5"/>
  <c r="AP477" i="5"/>
  <c r="AR476" i="5" s="1"/>
  <c r="AQ477" i="5"/>
  <c r="AE2582" i="5"/>
  <c r="AP2152" i="5"/>
  <c r="AR2151" i="5" s="1"/>
  <c r="AQ2152" i="5"/>
  <c r="AE2149" i="5"/>
  <c r="AD2650" i="5"/>
  <c r="AN2650" i="5" s="1"/>
  <c r="AD977" i="5"/>
  <c r="AN977" i="5" s="1"/>
  <c r="AP2452" i="5"/>
  <c r="AR2451" i="5" s="1"/>
  <c r="AQ2452" i="5"/>
  <c r="AC2755" i="5"/>
  <c r="AL2755" i="5" s="1"/>
  <c r="AR2970" i="5"/>
  <c r="AQ1771" i="5"/>
  <c r="AP1771" i="5"/>
  <c r="AP2251" i="5"/>
  <c r="AR2251" i="5" s="1"/>
  <c r="AQ2251" i="5"/>
  <c r="AP288" i="5"/>
  <c r="AR287" i="5" s="1"/>
  <c r="AQ288" i="5"/>
  <c r="AP980" i="5"/>
  <c r="AR979" i="5" s="1"/>
  <c r="AQ980" i="5"/>
  <c r="AP1955" i="5"/>
  <c r="AR1955" i="5" s="1"/>
  <c r="AQ1955" i="5"/>
  <c r="AD2582" i="5"/>
  <c r="AN2582" i="5" s="1"/>
  <c r="AP2867" i="5"/>
  <c r="AR2866" i="5" s="1"/>
  <c r="AQ2867" i="5"/>
  <c r="AC2650" i="5"/>
  <c r="AL2650" i="5" s="1"/>
  <c r="AR2250" i="5"/>
  <c r="AE1047" i="5"/>
  <c r="AD1047" i="5"/>
  <c r="AN1047" i="5" s="1"/>
  <c r="AC1850" i="5"/>
  <c r="AL1850" i="5" s="1"/>
  <c r="AE1769" i="5"/>
  <c r="AE1292" i="5"/>
  <c r="AD474" i="5"/>
  <c r="AN474" i="5" s="1"/>
  <c r="AD1769" i="5"/>
  <c r="AN1769" i="5" s="1"/>
  <c r="AD1292" i="5"/>
  <c r="AN1292" i="5" s="1"/>
  <c r="AE2449" i="5"/>
  <c r="AC2149" i="5"/>
  <c r="AL2149" i="5" s="1"/>
  <c r="AE2650" i="5"/>
  <c r="AC474" i="5"/>
  <c r="AL474" i="5" s="1"/>
  <c r="AE589" i="5"/>
  <c r="AD285" i="5"/>
  <c r="AN285" i="5" s="1"/>
  <c r="AC2249" i="5"/>
  <c r="AL2249" i="5" s="1"/>
  <c r="AE977" i="5"/>
  <c r="AD47" i="5"/>
  <c r="AN47" i="5" s="1"/>
  <c r="AC1148" i="5"/>
  <c r="AL1148" i="5" s="1"/>
  <c r="AD1148" i="5"/>
  <c r="AN1148" i="5" s="1"/>
  <c r="AC589" i="5"/>
  <c r="AL589" i="5" s="1"/>
  <c r="AD589" i="5"/>
  <c r="AN589" i="5" s="1"/>
  <c r="AC285" i="5"/>
  <c r="AL285" i="5" s="1"/>
  <c r="AC48" i="5"/>
  <c r="AL48" i="5" s="1"/>
  <c r="AE1148" i="5"/>
  <c r="AE48" i="5"/>
  <c r="AD48" i="5"/>
  <c r="AN48" i="5" s="1"/>
  <c r="AE47" i="5"/>
  <c r="AC47" i="5"/>
  <c r="AL47" i="5" s="1"/>
  <c r="AE285" i="5"/>
  <c r="Y1048" i="5"/>
  <c r="V1048" i="5"/>
  <c r="Z1048" i="5" s="1"/>
  <c r="AB1048" i="5" s="1"/>
  <c r="W1048" i="5"/>
  <c r="X1048" i="5"/>
  <c r="Y1293" i="5"/>
  <c r="W1293" i="5"/>
  <c r="X1293" i="5"/>
  <c r="V1293" i="5"/>
  <c r="Z1293" i="5" s="1"/>
  <c r="AB1293" i="5" s="1"/>
  <c r="X2251" i="5"/>
  <c r="Y2251" i="5"/>
  <c r="V2251" i="5"/>
  <c r="Z2251" i="5" s="1"/>
  <c r="AB2251" i="5" s="1"/>
  <c r="W2251" i="5"/>
  <c r="X1770" i="5"/>
  <c r="V1770" i="5"/>
  <c r="Z1770" i="5" s="1"/>
  <c r="AB1770" i="5" s="1"/>
  <c r="AE1770" i="5" s="1"/>
  <c r="W1770" i="5"/>
  <c r="Y1770" i="5"/>
  <c r="T2151" i="5"/>
  <c r="Q2151" i="5"/>
  <c r="AA2151" i="5" s="1"/>
  <c r="U2151" i="5"/>
  <c r="S2151" i="5"/>
  <c r="R2151" i="5"/>
  <c r="AD1850" i="5"/>
  <c r="AN1850" i="5" s="1"/>
  <c r="AC1047" i="5"/>
  <c r="AL1047" i="5" s="1"/>
  <c r="X2756" i="5"/>
  <c r="Y2756" i="5"/>
  <c r="V2756" i="5"/>
  <c r="Z2756" i="5" s="1"/>
  <c r="AB2756" i="5" s="1"/>
  <c r="AD2756" i="5" s="1"/>
  <c r="AN2756" i="5" s="1"/>
  <c r="W2756" i="5"/>
  <c r="R2652" i="5"/>
  <c r="U2652" i="5"/>
  <c r="S2652" i="5"/>
  <c r="T2652" i="5"/>
  <c r="Q2652" i="5"/>
  <c r="AA2652" i="5" s="1"/>
  <c r="X1851" i="5"/>
  <c r="Y1851" i="5"/>
  <c r="V1851" i="5"/>
  <c r="Z1851" i="5" s="1"/>
  <c r="AB1851" i="5" s="1"/>
  <c r="W1851" i="5"/>
  <c r="V2865" i="5"/>
  <c r="Z2865" i="5" s="1"/>
  <c r="W2865" i="5"/>
  <c r="X2865" i="5"/>
  <c r="Y2865" i="5"/>
  <c r="P2452" i="5"/>
  <c r="O2453" i="5"/>
  <c r="AI2453" i="5" s="1"/>
  <c r="O1854" i="5"/>
  <c r="AI1854" i="5" s="1"/>
  <c r="P1853" i="5"/>
  <c r="Q2584" i="5"/>
  <c r="AA2584" i="5" s="1"/>
  <c r="R2584" i="5"/>
  <c r="U2584" i="5"/>
  <c r="S2584" i="5"/>
  <c r="T2584" i="5"/>
  <c r="AD2755" i="5"/>
  <c r="AN2755" i="5" s="1"/>
  <c r="Y978" i="5"/>
  <c r="V978" i="5"/>
  <c r="Z978" i="5" s="1"/>
  <c r="AB978" i="5" s="1"/>
  <c r="W978" i="5"/>
  <c r="X978" i="5"/>
  <c r="P2152" i="5"/>
  <c r="O2153" i="5"/>
  <c r="AI2153" i="5" s="1"/>
  <c r="X2450" i="5"/>
  <c r="Y2450" i="5"/>
  <c r="V2450" i="5"/>
  <c r="Z2450" i="5" s="1"/>
  <c r="AB2450" i="5" s="1"/>
  <c r="W2450" i="5"/>
  <c r="AD2249" i="5"/>
  <c r="AN2249" i="5" s="1"/>
  <c r="W2651" i="5"/>
  <c r="X2651" i="5"/>
  <c r="Y2651" i="5"/>
  <c r="V2651" i="5"/>
  <c r="Z2651" i="5" s="1"/>
  <c r="AB2651" i="5" s="1"/>
  <c r="O2759" i="5"/>
  <c r="AI2759" i="5" s="1"/>
  <c r="P2758" i="5"/>
  <c r="W2583" i="5"/>
  <c r="X2583" i="5"/>
  <c r="Y2583" i="5"/>
  <c r="V2583" i="5"/>
  <c r="Z2583" i="5" s="1"/>
  <c r="AB2583" i="5" s="1"/>
  <c r="R2451" i="5"/>
  <c r="T2451" i="5"/>
  <c r="S2451" i="5"/>
  <c r="Q2451" i="5"/>
  <c r="AA2451" i="5" s="1"/>
  <c r="U2451" i="5"/>
  <c r="X475" i="5"/>
  <c r="Y475" i="5"/>
  <c r="V475" i="5"/>
  <c r="Z475" i="5" s="1"/>
  <c r="AB475" i="5" s="1"/>
  <c r="W475" i="5"/>
  <c r="Y1149" i="5"/>
  <c r="W1149" i="5"/>
  <c r="V1149" i="5"/>
  <c r="Z1149" i="5" s="1"/>
  <c r="AB1149" i="5" s="1"/>
  <c r="X1149" i="5"/>
  <c r="P2867" i="5"/>
  <c r="O2868" i="5"/>
  <c r="AI2868" i="5" s="1"/>
  <c r="T2757" i="5"/>
  <c r="Q2757" i="5"/>
  <c r="AA2757" i="5" s="1"/>
  <c r="R2757" i="5"/>
  <c r="U2757" i="5"/>
  <c r="S2757" i="5"/>
  <c r="U2970" i="5"/>
  <c r="R2970" i="5"/>
  <c r="S2970" i="5"/>
  <c r="Q2970" i="5"/>
  <c r="AA2970" i="5" s="1"/>
  <c r="T2970" i="5"/>
  <c r="AE2864" i="5"/>
  <c r="W1771" i="5"/>
  <c r="Y1771" i="5"/>
  <c r="V1771" i="5"/>
  <c r="Z1771" i="5" s="1"/>
  <c r="X1771" i="5"/>
  <c r="W2150" i="5"/>
  <c r="X2150" i="5"/>
  <c r="Y2150" i="5"/>
  <c r="V2150" i="5"/>
  <c r="Z2150" i="5" s="1"/>
  <c r="AB2150" i="5" s="1"/>
  <c r="AB2865" i="5"/>
  <c r="AD2865" i="5" s="1"/>
  <c r="AN2865" i="5" s="1"/>
  <c r="W590" i="5"/>
  <c r="Y590" i="5"/>
  <c r="V590" i="5"/>
  <c r="Z590" i="5" s="1"/>
  <c r="AB590" i="5" s="1"/>
  <c r="X590" i="5"/>
  <c r="X286" i="5"/>
  <c r="Y286" i="5"/>
  <c r="V286" i="5"/>
  <c r="Z286" i="5" s="1"/>
  <c r="AB286" i="5" s="1"/>
  <c r="W286" i="5"/>
  <c r="W2969" i="5"/>
  <c r="X2969" i="5"/>
  <c r="Y2969" i="5"/>
  <c r="AE2969" i="5" s="1"/>
  <c r="V2969" i="5"/>
  <c r="Z2969" i="5" s="1"/>
  <c r="AB2969" i="5" s="1"/>
  <c r="P2971" i="5"/>
  <c r="O2972" i="5"/>
  <c r="AI2972" i="5" s="1"/>
  <c r="Q1852" i="5"/>
  <c r="AA1852" i="5" s="1"/>
  <c r="U1852" i="5"/>
  <c r="S1852" i="5"/>
  <c r="R1852" i="5"/>
  <c r="T1852" i="5"/>
  <c r="S2866" i="5"/>
  <c r="Q2866" i="5"/>
  <c r="AA2866" i="5" s="1"/>
  <c r="T2866" i="5"/>
  <c r="U2866" i="5"/>
  <c r="R2866" i="5"/>
  <c r="AE1850" i="5"/>
  <c r="AD2149" i="5"/>
  <c r="AN2149" i="5" s="1"/>
  <c r="AE2651" i="5"/>
  <c r="P2653" i="5"/>
  <c r="O2654" i="5"/>
  <c r="AI2654" i="5" s="1"/>
  <c r="V2250" i="5"/>
  <c r="Z2250" i="5" s="1"/>
  <c r="AB2250" i="5" s="1"/>
  <c r="W2250" i="5"/>
  <c r="X2250" i="5"/>
  <c r="Y2250" i="5"/>
  <c r="AD2864" i="5"/>
  <c r="AN2864" i="5" s="1"/>
  <c r="AB1771" i="5"/>
  <c r="AD2150" i="5"/>
  <c r="AN2150" i="5" s="1"/>
  <c r="P2585" i="5"/>
  <c r="O2586" i="5"/>
  <c r="AI2586" i="5" s="1"/>
  <c r="AE2755" i="5"/>
  <c r="AC1952" i="5"/>
  <c r="AL1952" i="5" s="1"/>
  <c r="AE1952" i="5"/>
  <c r="AD1952" i="5"/>
  <c r="AN1952" i="5" s="1"/>
  <c r="V1953" i="5"/>
  <c r="Z1953" i="5" s="1"/>
  <c r="AB1953" i="5" s="1"/>
  <c r="W1953" i="5"/>
  <c r="X1953" i="5"/>
  <c r="Y1953" i="5"/>
  <c r="P1955" i="5"/>
  <c r="Q1954" i="5"/>
  <c r="AA1954" i="5" s="1"/>
  <c r="U1954" i="5"/>
  <c r="R1954" i="5"/>
  <c r="S1954" i="5"/>
  <c r="T1954" i="5"/>
  <c r="O289" i="5"/>
  <c r="AI289" i="5" s="1"/>
  <c r="P288" i="5"/>
  <c r="U1150" i="5"/>
  <c r="T1150" i="5"/>
  <c r="R1150" i="5"/>
  <c r="Q1150" i="5"/>
  <c r="AA1150" i="5" s="1"/>
  <c r="S1150" i="5"/>
  <c r="R591" i="5"/>
  <c r="S591" i="5"/>
  <c r="U591" i="5"/>
  <c r="T591" i="5"/>
  <c r="Q591" i="5"/>
  <c r="AA591" i="5" s="1"/>
  <c r="U1294" i="5"/>
  <c r="R1294" i="5"/>
  <c r="S1294" i="5"/>
  <c r="Q1294" i="5"/>
  <c r="AA1294" i="5" s="1"/>
  <c r="T1294" i="5"/>
  <c r="O1051" i="5"/>
  <c r="AI1051" i="5" s="1"/>
  <c r="P1050" i="5"/>
  <c r="O1152" i="5"/>
  <c r="AI1152" i="5" s="1"/>
  <c r="P1151" i="5"/>
  <c r="U476" i="5"/>
  <c r="S476" i="5"/>
  <c r="T476" i="5"/>
  <c r="Q476" i="5"/>
  <c r="AA476" i="5" s="1"/>
  <c r="R476" i="5"/>
  <c r="O981" i="5"/>
  <c r="AI981" i="5" s="1"/>
  <c r="P980" i="5"/>
  <c r="U1049" i="5"/>
  <c r="S1049" i="5"/>
  <c r="T1049" i="5"/>
  <c r="R1049" i="5"/>
  <c r="Q1049" i="5"/>
  <c r="AA1049" i="5" s="1"/>
  <c r="U287" i="5"/>
  <c r="S287" i="5"/>
  <c r="T287" i="5"/>
  <c r="R287" i="5"/>
  <c r="Q287" i="5"/>
  <c r="AA287" i="5" s="1"/>
  <c r="O593" i="5"/>
  <c r="AI593" i="5" s="1"/>
  <c r="P592" i="5"/>
  <c r="O1296" i="5"/>
  <c r="AI1296" i="5" s="1"/>
  <c r="P1295" i="5"/>
  <c r="U979" i="5"/>
  <c r="R979" i="5"/>
  <c r="T979" i="5"/>
  <c r="Q979" i="5"/>
  <c r="AA979" i="5" s="1"/>
  <c r="S979" i="5"/>
  <c r="O478" i="5"/>
  <c r="AI478" i="5" s="1"/>
  <c r="P477" i="5"/>
  <c r="AC2250" i="5" l="1"/>
  <c r="AL2250" i="5" s="1"/>
  <c r="AC2150" i="5"/>
  <c r="AL2150" i="5" s="1"/>
  <c r="AC2651" i="5"/>
  <c r="AL2651" i="5" s="1"/>
  <c r="AD286" i="5"/>
  <c r="AN286" i="5" s="1"/>
  <c r="AC978" i="5"/>
  <c r="AL978" i="5" s="1"/>
  <c r="AD2969" i="5"/>
  <c r="AN2969" i="5" s="1"/>
  <c r="AD978" i="5"/>
  <c r="AN978" i="5" s="1"/>
  <c r="AE2865" i="5"/>
  <c r="AP981" i="5"/>
  <c r="AR980" i="5" s="1"/>
  <c r="AQ981" i="5"/>
  <c r="AP2868" i="5"/>
  <c r="AR2867" i="5" s="1"/>
  <c r="AQ2868" i="5"/>
  <c r="AP2759" i="5"/>
  <c r="AR2758" i="5" s="1"/>
  <c r="AQ2759" i="5"/>
  <c r="AP2453" i="5"/>
  <c r="AR2452" i="5" s="1"/>
  <c r="AQ2453" i="5"/>
  <c r="AP1051" i="5"/>
  <c r="AR1050" i="5" s="1"/>
  <c r="AQ1051" i="5"/>
  <c r="AP593" i="5"/>
  <c r="AR592" i="5" s="1"/>
  <c r="AQ593" i="5"/>
  <c r="AQ2586" i="5"/>
  <c r="AP2586" i="5"/>
  <c r="AR2585" i="5" s="1"/>
  <c r="AP2972" i="5"/>
  <c r="AR2971" i="5" s="1"/>
  <c r="AQ2972" i="5"/>
  <c r="AP1296" i="5"/>
  <c r="AQ1296" i="5"/>
  <c r="AR1295" i="5"/>
  <c r="AP289" i="5"/>
  <c r="AR288" i="5" s="1"/>
  <c r="AQ289" i="5"/>
  <c r="AP2153" i="5"/>
  <c r="AR2152" i="5" s="1"/>
  <c r="AQ2153" i="5"/>
  <c r="AQ478" i="5"/>
  <c r="AP478" i="5"/>
  <c r="AR477" i="5" s="1"/>
  <c r="AP1152" i="5"/>
  <c r="AQ1152" i="5"/>
  <c r="AR1151" i="5"/>
  <c r="AP2654" i="5"/>
  <c r="AR2653" i="5" s="1"/>
  <c r="AQ2654" i="5"/>
  <c r="AE1149" i="5"/>
  <c r="AQ1854" i="5"/>
  <c r="AP1854" i="5"/>
  <c r="AR1853" i="5" s="1"/>
  <c r="AD1851" i="5"/>
  <c r="AN1851" i="5" s="1"/>
  <c r="AR1954" i="5"/>
  <c r="AR1771" i="5"/>
  <c r="AR1770" i="5"/>
  <c r="AC2583" i="5"/>
  <c r="AL2583" i="5" s="1"/>
  <c r="AE2583" i="5"/>
  <c r="AE978" i="5"/>
  <c r="AE475" i="5"/>
  <c r="AC2865" i="5"/>
  <c r="AL2865" i="5" s="1"/>
  <c r="AE2250" i="5"/>
  <c r="AC2969" i="5"/>
  <c r="AL2969" i="5" s="1"/>
  <c r="AE2150" i="5"/>
  <c r="AD475" i="5"/>
  <c r="AN475" i="5" s="1"/>
  <c r="AD2250" i="5"/>
  <c r="AN2250" i="5" s="1"/>
  <c r="AC286" i="5"/>
  <c r="AL286" i="5" s="1"/>
  <c r="AD1149" i="5"/>
  <c r="AN1149" i="5" s="1"/>
  <c r="AC475" i="5"/>
  <c r="AL475" i="5" s="1"/>
  <c r="AC2450" i="5"/>
  <c r="AL2450" i="5" s="1"/>
  <c r="AE1293" i="5"/>
  <c r="AD1293" i="5"/>
  <c r="AN1293" i="5" s="1"/>
  <c r="AC1293" i="5"/>
  <c r="AL1293" i="5" s="1"/>
  <c r="AC590" i="5"/>
  <c r="AL590" i="5" s="1"/>
  <c r="AD590" i="5"/>
  <c r="AN590" i="5" s="1"/>
  <c r="AE590" i="5"/>
  <c r="AE2251" i="5"/>
  <c r="AD2251" i="5"/>
  <c r="AN2251" i="5" s="1"/>
  <c r="AC2251" i="5"/>
  <c r="AL2251" i="5" s="1"/>
  <c r="AC1953" i="5"/>
  <c r="AL1953" i="5" s="1"/>
  <c r="AE1953" i="5"/>
  <c r="AE286" i="5"/>
  <c r="AC1149" i="5"/>
  <c r="AL1149" i="5" s="1"/>
  <c r="AE1048" i="5"/>
  <c r="AD1048" i="5"/>
  <c r="AN1048" i="5" s="1"/>
  <c r="AC1048" i="5"/>
  <c r="AL1048" i="5" s="1"/>
  <c r="Y1049" i="5"/>
  <c r="V1049" i="5"/>
  <c r="Z1049" i="5" s="1"/>
  <c r="AB1049" i="5" s="1"/>
  <c r="W1049" i="5"/>
  <c r="X1049" i="5"/>
  <c r="Y1294" i="5"/>
  <c r="V1294" i="5"/>
  <c r="Z1294" i="5" s="1"/>
  <c r="AB1294" i="5" s="1"/>
  <c r="W1294" i="5"/>
  <c r="X1294" i="5"/>
  <c r="AD1953" i="5"/>
  <c r="AN1953" i="5" s="1"/>
  <c r="P2654" i="5"/>
  <c r="O2655" i="5"/>
  <c r="AI2655" i="5" s="1"/>
  <c r="U2971" i="5"/>
  <c r="R2971" i="5"/>
  <c r="T2971" i="5"/>
  <c r="S2971" i="5"/>
  <c r="Q2971" i="5"/>
  <c r="AA2971" i="5" s="1"/>
  <c r="AD1770" i="5"/>
  <c r="AN1770" i="5" s="1"/>
  <c r="AD2583" i="5"/>
  <c r="AN2583" i="5" s="1"/>
  <c r="O2154" i="5"/>
  <c r="AI2154" i="5" s="1"/>
  <c r="P2153" i="5"/>
  <c r="P2453" i="5"/>
  <c r="O2454" i="5"/>
  <c r="AI2454" i="5" s="1"/>
  <c r="O2587" i="5"/>
  <c r="AI2587" i="5" s="1"/>
  <c r="P2586" i="5"/>
  <c r="S2653" i="5"/>
  <c r="Q2653" i="5"/>
  <c r="AA2653" i="5" s="1"/>
  <c r="T2653" i="5"/>
  <c r="U2653" i="5"/>
  <c r="R2653" i="5"/>
  <c r="X1852" i="5"/>
  <c r="V1852" i="5"/>
  <c r="Z1852" i="5" s="1"/>
  <c r="AB1852" i="5" s="1"/>
  <c r="Y1852" i="5"/>
  <c r="W1852" i="5"/>
  <c r="AE1771" i="5"/>
  <c r="W2757" i="5"/>
  <c r="X2757" i="5"/>
  <c r="Y2757" i="5"/>
  <c r="V2757" i="5"/>
  <c r="Z2757" i="5" s="1"/>
  <c r="AB2757" i="5" s="1"/>
  <c r="AE2757" i="5" s="1"/>
  <c r="Y2451" i="5"/>
  <c r="V2451" i="5"/>
  <c r="Z2451" i="5" s="1"/>
  <c r="AB2451" i="5" s="1"/>
  <c r="AC2451" i="5" s="1"/>
  <c r="AL2451" i="5" s="1"/>
  <c r="W2451" i="5"/>
  <c r="X2451" i="5"/>
  <c r="AE2450" i="5"/>
  <c r="Q2152" i="5"/>
  <c r="AA2152" i="5" s="1"/>
  <c r="R2152" i="5"/>
  <c r="U2152" i="5"/>
  <c r="S2152" i="5"/>
  <c r="T2152" i="5"/>
  <c r="Q2452" i="5"/>
  <c r="AA2452" i="5" s="1"/>
  <c r="U2452" i="5"/>
  <c r="S2452" i="5"/>
  <c r="R2452" i="5"/>
  <c r="T2452" i="5"/>
  <c r="AE1851" i="5"/>
  <c r="AC2756" i="5"/>
  <c r="AL2756" i="5" s="1"/>
  <c r="Y1150" i="5"/>
  <c r="W1150" i="5"/>
  <c r="X1150" i="5"/>
  <c r="V1150" i="5"/>
  <c r="Z1150" i="5" s="1"/>
  <c r="AB1150" i="5" s="1"/>
  <c r="U2585" i="5"/>
  <c r="R2585" i="5"/>
  <c r="S2585" i="5"/>
  <c r="Q2585" i="5"/>
  <c r="AA2585" i="5" s="1"/>
  <c r="T2585" i="5"/>
  <c r="AC1771" i="5"/>
  <c r="AL1771" i="5" s="1"/>
  <c r="P2868" i="5"/>
  <c r="O2869" i="5"/>
  <c r="Q2758" i="5"/>
  <c r="AA2758" i="5" s="1"/>
  <c r="T2758" i="5"/>
  <c r="U2758" i="5"/>
  <c r="R2758" i="5"/>
  <c r="S2758" i="5"/>
  <c r="AD2651" i="5"/>
  <c r="AN2651" i="5" s="1"/>
  <c r="T1853" i="5"/>
  <c r="Q1853" i="5"/>
  <c r="AA1853" i="5" s="1"/>
  <c r="R1853" i="5"/>
  <c r="S1853" i="5"/>
  <c r="U1853" i="5"/>
  <c r="X2151" i="5"/>
  <c r="Y2151" i="5"/>
  <c r="V2151" i="5"/>
  <c r="Z2151" i="5" s="1"/>
  <c r="W2151" i="5"/>
  <c r="AC1770" i="5"/>
  <c r="AL1770" i="5" s="1"/>
  <c r="Y979" i="5"/>
  <c r="V979" i="5"/>
  <c r="Z979" i="5" s="1"/>
  <c r="AB979" i="5" s="1"/>
  <c r="W979" i="5"/>
  <c r="X979" i="5"/>
  <c r="X287" i="5"/>
  <c r="Y287" i="5"/>
  <c r="V287" i="5"/>
  <c r="Z287" i="5" s="1"/>
  <c r="AB287" i="5" s="1"/>
  <c r="W287" i="5"/>
  <c r="X476" i="5"/>
  <c r="Y476" i="5"/>
  <c r="V476" i="5"/>
  <c r="Z476" i="5" s="1"/>
  <c r="AB476" i="5" s="1"/>
  <c r="AD476" i="5" s="1"/>
  <c r="AN476" i="5" s="1"/>
  <c r="W476" i="5"/>
  <c r="W591" i="5"/>
  <c r="V591" i="5"/>
  <c r="Z591" i="5" s="1"/>
  <c r="AB591" i="5" s="1"/>
  <c r="X591" i="5"/>
  <c r="Y591" i="5"/>
  <c r="W2866" i="5"/>
  <c r="X2866" i="5"/>
  <c r="Y2866" i="5"/>
  <c r="V2866" i="5"/>
  <c r="Z2866" i="5" s="1"/>
  <c r="AB2866" i="5" s="1"/>
  <c r="P2972" i="5"/>
  <c r="O2973" i="5"/>
  <c r="AI2973" i="5" s="1"/>
  <c r="AD1771" i="5"/>
  <c r="AN1771" i="5" s="1"/>
  <c r="V2970" i="5"/>
  <c r="Z2970" i="5" s="1"/>
  <c r="AB2970" i="5" s="1"/>
  <c r="W2970" i="5"/>
  <c r="X2970" i="5"/>
  <c r="Y2970" i="5"/>
  <c r="U2867" i="5"/>
  <c r="R2867" i="5"/>
  <c r="T2867" i="5"/>
  <c r="S2867" i="5"/>
  <c r="Q2867" i="5"/>
  <c r="AA2867" i="5" s="1"/>
  <c r="O2760" i="5"/>
  <c r="P2759" i="5"/>
  <c r="AD2450" i="5"/>
  <c r="AN2450" i="5" s="1"/>
  <c r="W2584" i="5"/>
  <c r="X2584" i="5"/>
  <c r="Y2584" i="5"/>
  <c r="V2584" i="5"/>
  <c r="Z2584" i="5" s="1"/>
  <c r="AB2584" i="5" s="1"/>
  <c r="P1854" i="5"/>
  <c r="O1855" i="5"/>
  <c r="AI1855" i="5" s="1"/>
  <c r="AC1851" i="5"/>
  <c r="AL1851" i="5" s="1"/>
  <c r="X2652" i="5"/>
  <c r="Y2652" i="5"/>
  <c r="V2652" i="5"/>
  <c r="Z2652" i="5" s="1"/>
  <c r="AB2652" i="5" s="1"/>
  <c r="W2652" i="5"/>
  <c r="AE2756" i="5"/>
  <c r="AB2151" i="5"/>
  <c r="Y1954" i="5"/>
  <c r="V1954" i="5"/>
  <c r="Z1954" i="5" s="1"/>
  <c r="AB1954" i="5" s="1"/>
  <c r="W1954" i="5"/>
  <c r="X1954" i="5"/>
  <c r="T1955" i="5"/>
  <c r="Q1955" i="5"/>
  <c r="AA1955" i="5" s="1"/>
  <c r="U1955" i="5"/>
  <c r="R1955" i="5"/>
  <c r="S1955" i="5"/>
  <c r="U980" i="5"/>
  <c r="R980" i="5"/>
  <c r="S980" i="5"/>
  <c r="T980" i="5"/>
  <c r="Q980" i="5"/>
  <c r="AA980" i="5" s="1"/>
  <c r="O982" i="5"/>
  <c r="AI982" i="5" s="1"/>
  <c r="P981" i="5"/>
  <c r="U1050" i="5"/>
  <c r="T1050" i="5"/>
  <c r="R1050" i="5"/>
  <c r="S1050" i="5"/>
  <c r="Q1050" i="5"/>
  <c r="AA1050" i="5" s="1"/>
  <c r="U1295" i="5"/>
  <c r="S1295" i="5"/>
  <c r="T1295" i="5"/>
  <c r="R1295" i="5"/>
  <c r="Q1295" i="5"/>
  <c r="AA1295" i="5" s="1"/>
  <c r="O1052" i="5"/>
  <c r="AI1052" i="5" s="1"/>
  <c r="P1051" i="5"/>
  <c r="U288" i="5"/>
  <c r="T288" i="5"/>
  <c r="R288" i="5"/>
  <c r="S288" i="5"/>
  <c r="Q288" i="5"/>
  <c r="AA288" i="5" s="1"/>
  <c r="O479" i="5"/>
  <c r="AI479" i="5" s="1"/>
  <c r="P478" i="5"/>
  <c r="U592" i="5"/>
  <c r="R592" i="5"/>
  <c r="S592" i="5"/>
  <c r="T592" i="5"/>
  <c r="Q592" i="5"/>
  <c r="AA592" i="5" s="1"/>
  <c r="O1153" i="5"/>
  <c r="AI1153" i="5" s="1"/>
  <c r="P1152" i="5"/>
  <c r="O594" i="5"/>
  <c r="AI594" i="5" s="1"/>
  <c r="P593" i="5"/>
  <c r="T477" i="5"/>
  <c r="R477" i="5"/>
  <c r="S477" i="5"/>
  <c r="U477" i="5"/>
  <c r="Q477" i="5"/>
  <c r="AA477" i="5" s="1"/>
  <c r="O1297" i="5"/>
  <c r="AI1297" i="5" s="1"/>
  <c r="P1296" i="5"/>
  <c r="U1151" i="5"/>
  <c r="R1151" i="5"/>
  <c r="S1151" i="5"/>
  <c r="T1151" i="5"/>
  <c r="Q1151" i="5"/>
  <c r="AA1151" i="5" s="1"/>
  <c r="O290" i="5"/>
  <c r="AI290" i="5" s="1"/>
  <c r="P289" i="5"/>
  <c r="AD2584" i="5" l="1"/>
  <c r="AN2584" i="5" s="1"/>
  <c r="AP1855" i="5"/>
  <c r="AQ1855" i="5"/>
  <c r="P2760" i="5"/>
  <c r="AI2760" i="5"/>
  <c r="AQ594" i="5"/>
  <c r="AP594" i="5"/>
  <c r="AR593" i="5" s="1"/>
  <c r="AP1052" i="5"/>
  <c r="AR1051" i="5" s="1"/>
  <c r="AQ1052" i="5"/>
  <c r="AP982" i="5"/>
  <c r="AR981" i="5" s="1"/>
  <c r="AQ982" i="5"/>
  <c r="AE2652" i="5"/>
  <c r="AC2866" i="5"/>
  <c r="AL2866" i="5" s="1"/>
  <c r="AC1852" i="5"/>
  <c r="AL1852" i="5" s="1"/>
  <c r="AP2973" i="5"/>
  <c r="AR2972" i="5" s="1"/>
  <c r="AQ2973" i="5"/>
  <c r="AP1297" i="5"/>
  <c r="AQ1297" i="5"/>
  <c r="AP479" i="5"/>
  <c r="AR478" i="5" s="1"/>
  <c r="AQ479" i="5"/>
  <c r="AE2970" i="5"/>
  <c r="AE1852" i="5"/>
  <c r="AR1854" i="5"/>
  <c r="AR1296" i="5"/>
  <c r="AQ2454" i="5"/>
  <c r="AP2454" i="5"/>
  <c r="AR2453" i="5" s="1"/>
  <c r="AQ290" i="5"/>
  <c r="AP290" i="5"/>
  <c r="AR289" i="5" s="1"/>
  <c r="AP1153" i="5"/>
  <c r="AR1152" i="5" s="1"/>
  <c r="AQ1153" i="5"/>
  <c r="P2869" i="5"/>
  <c r="U2869" i="5" s="1"/>
  <c r="AI2869" i="5"/>
  <c r="AP2587" i="5"/>
  <c r="AR2586" i="5" s="1"/>
  <c r="AQ2587" i="5"/>
  <c r="AQ2154" i="5"/>
  <c r="AP2154" i="5"/>
  <c r="AP2655" i="5"/>
  <c r="AR2654" i="5" s="1"/>
  <c r="AQ2655" i="5"/>
  <c r="AC1294" i="5"/>
  <c r="AL1294" i="5" s="1"/>
  <c r="AD1294" i="5"/>
  <c r="AN1294" i="5" s="1"/>
  <c r="AD591" i="5"/>
  <c r="AN591" i="5" s="1"/>
  <c r="AC476" i="5"/>
  <c r="AL476" i="5" s="1"/>
  <c r="AC287" i="5"/>
  <c r="AL287" i="5" s="1"/>
  <c r="AE1150" i="5"/>
  <c r="AE1294" i="5"/>
  <c r="AD2652" i="5"/>
  <c r="AN2652" i="5" s="1"/>
  <c r="AE287" i="5"/>
  <c r="AD1150" i="5"/>
  <c r="AN1150" i="5" s="1"/>
  <c r="AE2584" i="5"/>
  <c r="AE2866" i="5"/>
  <c r="AE591" i="5"/>
  <c r="AD287" i="5"/>
  <c r="AN287" i="5" s="1"/>
  <c r="AC1150" i="5"/>
  <c r="AL1150" i="5" s="1"/>
  <c r="AD1852" i="5"/>
  <c r="AN1852" i="5" s="1"/>
  <c r="AC591" i="5"/>
  <c r="AL591" i="5" s="1"/>
  <c r="AE476" i="5"/>
  <c r="AC979" i="5"/>
  <c r="AL979" i="5" s="1"/>
  <c r="AE1954" i="5"/>
  <c r="AE979" i="5"/>
  <c r="AC1049" i="5"/>
  <c r="AL1049" i="5" s="1"/>
  <c r="AE1049" i="5"/>
  <c r="AD1049" i="5"/>
  <c r="AN1049" i="5" s="1"/>
  <c r="AD1954" i="5"/>
  <c r="AN1954" i="5" s="1"/>
  <c r="AD979" i="5"/>
  <c r="AN979" i="5" s="1"/>
  <c r="S1854" i="5"/>
  <c r="Q1854" i="5"/>
  <c r="AA1854" i="5" s="1"/>
  <c r="T1854" i="5"/>
  <c r="U1854" i="5"/>
  <c r="R1854" i="5"/>
  <c r="V2867" i="5"/>
  <c r="Z2867" i="5" s="1"/>
  <c r="AB2867" i="5" s="1"/>
  <c r="W2867" i="5"/>
  <c r="X2867" i="5"/>
  <c r="Y2867" i="5"/>
  <c r="AC2970" i="5"/>
  <c r="AL2970" i="5" s="1"/>
  <c r="Q2972" i="5"/>
  <c r="AA2972" i="5" s="1"/>
  <c r="U2972" i="5"/>
  <c r="S2972" i="5"/>
  <c r="R2972" i="5"/>
  <c r="T2972" i="5"/>
  <c r="AE2151" i="5"/>
  <c r="Y2758" i="5"/>
  <c r="V2758" i="5"/>
  <c r="Z2758" i="5" s="1"/>
  <c r="W2758" i="5"/>
  <c r="X2758" i="5"/>
  <c r="Q2869" i="5"/>
  <c r="AA2869" i="5" s="1"/>
  <c r="T2869" i="5"/>
  <c r="S2869" i="5"/>
  <c r="V2585" i="5"/>
  <c r="Z2585" i="5" s="1"/>
  <c r="W2585" i="5"/>
  <c r="X2585" i="5"/>
  <c r="Y2585" i="5"/>
  <c r="W2152" i="5"/>
  <c r="X2152" i="5"/>
  <c r="Y2152" i="5"/>
  <c r="V2152" i="5"/>
  <c r="Z2152" i="5" s="1"/>
  <c r="AB2152" i="5" s="1"/>
  <c r="AC2152" i="5" s="1"/>
  <c r="AL2152" i="5" s="1"/>
  <c r="AD2451" i="5"/>
  <c r="AN2451" i="5" s="1"/>
  <c r="S2153" i="5"/>
  <c r="Q2153" i="5"/>
  <c r="AA2153" i="5" s="1"/>
  <c r="T2153" i="5"/>
  <c r="U2153" i="5"/>
  <c r="R2153" i="5"/>
  <c r="U2654" i="5"/>
  <c r="R2654" i="5"/>
  <c r="S2654" i="5"/>
  <c r="Q2654" i="5"/>
  <c r="AA2654" i="5" s="1"/>
  <c r="T2654" i="5"/>
  <c r="Y1295" i="5"/>
  <c r="V1295" i="5"/>
  <c r="Z1295" i="5" s="1"/>
  <c r="AB1295" i="5" s="1"/>
  <c r="W1295" i="5"/>
  <c r="X1295" i="5"/>
  <c r="Y980" i="5"/>
  <c r="V980" i="5"/>
  <c r="Z980" i="5" s="1"/>
  <c r="AB980" i="5" s="1"/>
  <c r="W980" i="5"/>
  <c r="X980" i="5"/>
  <c r="AC2584" i="5"/>
  <c r="AL2584" i="5" s="1"/>
  <c r="AD2151" i="5"/>
  <c r="AN2151" i="5" s="1"/>
  <c r="Q2868" i="5"/>
  <c r="AA2868" i="5" s="1"/>
  <c r="U2868" i="5"/>
  <c r="S2868" i="5"/>
  <c r="R2868" i="5"/>
  <c r="T2868" i="5"/>
  <c r="AB2585" i="5"/>
  <c r="AD2585" i="5" s="1"/>
  <c r="AN2585" i="5" s="1"/>
  <c r="O2155" i="5"/>
  <c r="AI2155" i="5" s="1"/>
  <c r="P2154" i="5"/>
  <c r="X2971" i="5"/>
  <c r="Y2971" i="5"/>
  <c r="V2971" i="5"/>
  <c r="Z2971" i="5" s="1"/>
  <c r="AB2971" i="5" s="1"/>
  <c r="W2971" i="5"/>
  <c r="X288" i="5"/>
  <c r="Y288" i="5"/>
  <c r="V288" i="5"/>
  <c r="Z288" i="5" s="1"/>
  <c r="AB288" i="5" s="1"/>
  <c r="W288" i="5"/>
  <c r="Y1050" i="5"/>
  <c r="V1050" i="5"/>
  <c r="Z1050" i="5" s="1"/>
  <c r="AB1050" i="5" s="1"/>
  <c r="W1050" i="5"/>
  <c r="AC1050" i="5" s="1"/>
  <c r="AL1050" i="5" s="1"/>
  <c r="X1050" i="5"/>
  <c r="T2759" i="5"/>
  <c r="S2759" i="5"/>
  <c r="Q2759" i="5"/>
  <c r="AA2759" i="5" s="1"/>
  <c r="U2759" i="5"/>
  <c r="R2759" i="5"/>
  <c r="AE2867" i="5"/>
  <c r="AC2151" i="5"/>
  <c r="AL2151" i="5" s="1"/>
  <c r="AB2758" i="5"/>
  <c r="AD2757" i="5"/>
  <c r="AN2757" i="5" s="1"/>
  <c r="V2653" i="5"/>
  <c r="Z2653" i="5" s="1"/>
  <c r="AB2653" i="5" s="1"/>
  <c r="W2653" i="5"/>
  <c r="Y2653" i="5"/>
  <c r="X2653" i="5"/>
  <c r="Q2586" i="5"/>
  <c r="AA2586" i="5" s="1"/>
  <c r="U2586" i="5"/>
  <c r="T2586" i="5"/>
  <c r="S2586" i="5"/>
  <c r="R2586" i="5"/>
  <c r="O2455" i="5"/>
  <c r="AI2455" i="5" s="1"/>
  <c r="P2454" i="5"/>
  <c r="AB1151" i="5"/>
  <c r="Y1151" i="5"/>
  <c r="V1151" i="5"/>
  <c r="Z1151" i="5" s="1"/>
  <c r="W1151" i="5"/>
  <c r="X1151" i="5"/>
  <c r="AD1151" i="5" s="1"/>
  <c r="AN1151" i="5" s="1"/>
  <c r="X477" i="5"/>
  <c r="Y477" i="5"/>
  <c r="V477" i="5"/>
  <c r="Z477" i="5" s="1"/>
  <c r="AB477" i="5" s="1"/>
  <c r="W477" i="5"/>
  <c r="W592" i="5"/>
  <c r="V592" i="5"/>
  <c r="Z592" i="5" s="1"/>
  <c r="AB592" i="5" s="1"/>
  <c r="X592" i="5"/>
  <c r="Y592" i="5"/>
  <c r="AE592" i="5" s="1"/>
  <c r="AC1954" i="5"/>
  <c r="AL1954" i="5" s="1"/>
  <c r="AC2652" i="5"/>
  <c r="AL2652" i="5" s="1"/>
  <c r="O1856" i="5"/>
  <c r="AI1856" i="5" s="1"/>
  <c r="P1855" i="5"/>
  <c r="AC2867" i="5"/>
  <c r="AL2867" i="5" s="1"/>
  <c r="AD2970" i="5"/>
  <c r="AN2970" i="5" s="1"/>
  <c r="P2973" i="5"/>
  <c r="O2974" i="5"/>
  <c r="AI2974" i="5" s="1"/>
  <c r="AD2866" i="5"/>
  <c r="AN2866" i="5" s="1"/>
  <c r="W1853" i="5"/>
  <c r="X1853" i="5"/>
  <c r="Y1853" i="5"/>
  <c r="V1853" i="5"/>
  <c r="Z1853" i="5" s="1"/>
  <c r="AB1853" i="5" s="1"/>
  <c r="W2452" i="5"/>
  <c r="X2452" i="5"/>
  <c r="V2452" i="5"/>
  <c r="Z2452" i="5" s="1"/>
  <c r="AB2452" i="5" s="1"/>
  <c r="AD2452" i="5" s="1"/>
  <c r="AN2452" i="5" s="1"/>
  <c r="Y2452" i="5"/>
  <c r="AE2451" i="5"/>
  <c r="AC2757" i="5"/>
  <c r="AL2757" i="5" s="1"/>
  <c r="P2587" i="5"/>
  <c r="O2588" i="5"/>
  <c r="AI2588" i="5" s="1"/>
  <c r="T2453" i="5"/>
  <c r="R2453" i="5"/>
  <c r="Q2453" i="5"/>
  <c r="AA2453" i="5" s="1"/>
  <c r="S2453" i="5"/>
  <c r="U2453" i="5"/>
  <c r="AE2971" i="5"/>
  <c r="P2655" i="5"/>
  <c r="O2656" i="5"/>
  <c r="AI2656" i="5" s="1"/>
  <c r="X1955" i="5"/>
  <c r="Y1955" i="5"/>
  <c r="V1955" i="5"/>
  <c r="Z1955" i="5" s="1"/>
  <c r="AB1955" i="5" s="1"/>
  <c r="W1955" i="5"/>
  <c r="O1154" i="5"/>
  <c r="AI1154" i="5" s="1"/>
  <c r="P1153" i="5"/>
  <c r="U981" i="5"/>
  <c r="S981" i="5"/>
  <c r="T981" i="5"/>
  <c r="R981" i="5"/>
  <c r="Q981" i="5"/>
  <c r="AA981" i="5" s="1"/>
  <c r="U1296" i="5"/>
  <c r="T1296" i="5"/>
  <c r="R1296" i="5"/>
  <c r="Q1296" i="5"/>
  <c r="AA1296" i="5" s="1"/>
  <c r="S1296" i="5"/>
  <c r="O595" i="5"/>
  <c r="AI595" i="5" s="1"/>
  <c r="P594" i="5"/>
  <c r="S478" i="5"/>
  <c r="T478" i="5"/>
  <c r="R478" i="5"/>
  <c r="Q478" i="5"/>
  <c r="AA478" i="5" s="1"/>
  <c r="U478" i="5"/>
  <c r="O1053" i="5"/>
  <c r="AI1053" i="5" s="1"/>
  <c r="P1052" i="5"/>
  <c r="O983" i="5"/>
  <c r="AI983" i="5" s="1"/>
  <c r="P982" i="5"/>
  <c r="O291" i="5"/>
  <c r="AI291" i="5" s="1"/>
  <c r="P290" i="5"/>
  <c r="U593" i="5"/>
  <c r="S593" i="5"/>
  <c r="T593" i="5"/>
  <c r="Q593" i="5"/>
  <c r="AA593" i="5" s="1"/>
  <c r="R593" i="5"/>
  <c r="U1051" i="5"/>
  <c r="R1051" i="5"/>
  <c r="S1051" i="5"/>
  <c r="T1051" i="5"/>
  <c r="Q1051" i="5"/>
  <c r="AA1051" i="5" s="1"/>
  <c r="U289" i="5"/>
  <c r="R289" i="5"/>
  <c r="S289" i="5"/>
  <c r="T289" i="5"/>
  <c r="Q289" i="5"/>
  <c r="AA289" i="5" s="1"/>
  <c r="O1298" i="5"/>
  <c r="AI1298" i="5" s="1"/>
  <c r="P1297" i="5"/>
  <c r="R1152" i="5"/>
  <c r="T1152" i="5"/>
  <c r="U1152" i="5"/>
  <c r="S1152" i="5"/>
  <c r="Q1152" i="5"/>
  <c r="AA1152" i="5" s="1"/>
  <c r="O480" i="5"/>
  <c r="AI480" i="5" s="1"/>
  <c r="P479" i="5"/>
  <c r="AD288" i="5" l="1"/>
  <c r="AN288" i="5" s="1"/>
  <c r="AD2971" i="5"/>
  <c r="AN2971" i="5" s="1"/>
  <c r="AC1853" i="5"/>
  <c r="AL1853" i="5" s="1"/>
  <c r="AC592" i="5"/>
  <c r="AL592" i="5" s="1"/>
  <c r="AD477" i="5"/>
  <c r="AN477" i="5" s="1"/>
  <c r="AE1151" i="5"/>
  <c r="AE2653" i="5"/>
  <c r="AD1050" i="5"/>
  <c r="AN1050" i="5" s="1"/>
  <c r="AP983" i="5"/>
  <c r="AR982" i="5" s="1"/>
  <c r="AQ983" i="5"/>
  <c r="AQ2974" i="5"/>
  <c r="AP2974" i="5"/>
  <c r="AR2973" i="5" s="1"/>
  <c r="AP480" i="5"/>
  <c r="AR479" i="5" s="1"/>
  <c r="AQ480" i="5"/>
  <c r="AP291" i="5"/>
  <c r="AR290" i="5" s="1"/>
  <c r="AQ291" i="5"/>
  <c r="AP1053" i="5"/>
  <c r="AR1052" i="5"/>
  <c r="AQ1053" i="5"/>
  <c r="AP2656" i="5"/>
  <c r="AQ2656" i="5"/>
  <c r="AQ2588" i="5"/>
  <c r="AP2588" i="5"/>
  <c r="AR2587" i="5" s="1"/>
  <c r="AC2585" i="5"/>
  <c r="AL2585" i="5" s="1"/>
  <c r="AQ2455" i="5"/>
  <c r="AP2455" i="5"/>
  <c r="AD2758" i="5"/>
  <c r="AN2758" i="5" s="1"/>
  <c r="AC2971" i="5"/>
  <c r="AL2971" i="5" s="1"/>
  <c r="R2869" i="5"/>
  <c r="AP2869" i="5"/>
  <c r="AR2869" i="5" s="1"/>
  <c r="AQ2869" i="5"/>
  <c r="AP2760" i="5"/>
  <c r="AQ2760" i="5"/>
  <c r="AP2155" i="5"/>
  <c r="AR2154" i="5" s="1"/>
  <c r="AQ2155" i="5"/>
  <c r="AR2454" i="5"/>
  <c r="T2760" i="5"/>
  <c r="S2760" i="5"/>
  <c r="R2760" i="5"/>
  <c r="Q2760" i="5"/>
  <c r="AA2760" i="5" s="1"/>
  <c r="U2760" i="5"/>
  <c r="AQ1298" i="5"/>
  <c r="AR1297" i="5"/>
  <c r="AP1298" i="5"/>
  <c r="AP595" i="5"/>
  <c r="AR594" i="5" s="1"/>
  <c r="AQ595" i="5"/>
  <c r="AQ1154" i="5"/>
  <c r="AP1154" i="5"/>
  <c r="AR1153" i="5" s="1"/>
  <c r="AP1856" i="5"/>
  <c r="AR1855" i="5" s="1"/>
  <c r="AQ1856" i="5"/>
  <c r="AD592" i="5"/>
  <c r="AN592" i="5" s="1"/>
  <c r="AR2153" i="5"/>
  <c r="AD2653" i="5"/>
  <c r="AN2653" i="5" s="1"/>
  <c r="AE288" i="5"/>
  <c r="AC1151" i="5"/>
  <c r="AL1151" i="5" s="1"/>
  <c r="AE1050" i="5"/>
  <c r="AC2653" i="5"/>
  <c r="AL2653" i="5" s="1"/>
  <c r="AC288" i="5"/>
  <c r="AL288" i="5" s="1"/>
  <c r="AD980" i="5"/>
  <c r="AN980" i="5" s="1"/>
  <c r="AE980" i="5"/>
  <c r="AC1295" i="5"/>
  <c r="AL1295" i="5" s="1"/>
  <c r="AE1295" i="5"/>
  <c r="AC477" i="5"/>
  <c r="AL477" i="5" s="1"/>
  <c r="AD1295" i="5"/>
  <c r="AN1295" i="5" s="1"/>
  <c r="AE477" i="5"/>
  <c r="AC980" i="5"/>
  <c r="AL980" i="5" s="1"/>
  <c r="X478" i="5"/>
  <c r="Y478" i="5"/>
  <c r="V478" i="5"/>
  <c r="Z478" i="5" s="1"/>
  <c r="W478" i="5"/>
  <c r="Y981" i="5"/>
  <c r="V981" i="5"/>
  <c r="Z981" i="5" s="1"/>
  <c r="AB981" i="5" s="1"/>
  <c r="W981" i="5"/>
  <c r="X981" i="5"/>
  <c r="AE1955" i="5"/>
  <c r="S2655" i="5"/>
  <c r="R2655" i="5"/>
  <c r="T2655" i="5"/>
  <c r="Q2655" i="5"/>
  <c r="AA2655" i="5" s="1"/>
  <c r="U2655" i="5"/>
  <c r="T2587" i="5"/>
  <c r="Q2587" i="5"/>
  <c r="AA2587" i="5" s="1"/>
  <c r="U2587" i="5"/>
  <c r="S2587" i="5"/>
  <c r="R2587" i="5"/>
  <c r="AE2452" i="5"/>
  <c r="P2155" i="5"/>
  <c r="O2156" i="5"/>
  <c r="AI2156" i="5" s="1"/>
  <c r="W2654" i="5"/>
  <c r="X2654" i="5"/>
  <c r="Y2654" i="5"/>
  <c r="V2654" i="5"/>
  <c r="Z2654" i="5" s="1"/>
  <c r="AB2654" i="5" s="1"/>
  <c r="Y1152" i="5"/>
  <c r="W1152" i="5"/>
  <c r="V1152" i="5"/>
  <c r="Z1152" i="5" s="1"/>
  <c r="AB1152" i="5" s="1"/>
  <c r="X1152" i="5"/>
  <c r="Y1051" i="5"/>
  <c r="V1051" i="5"/>
  <c r="Z1051" i="5" s="1"/>
  <c r="AB1051" i="5" s="1"/>
  <c r="W1051" i="5"/>
  <c r="X1051" i="5"/>
  <c r="W593" i="5"/>
  <c r="X593" i="5"/>
  <c r="Y593" i="5"/>
  <c r="V593" i="5"/>
  <c r="Z593" i="5" s="1"/>
  <c r="AB593" i="5" s="1"/>
  <c r="AB478" i="5"/>
  <c r="AE478" i="5" s="1"/>
  <c r="AD1955" i="5"/>
  <c r="AN1955" i="5" s="1"/>
  <c r="X2759" i="5"/>
  <c r="Y2759" i="5"/>
  <c r="V2759" i="5"/>
  <c r="Z2759" i="5" s="1"/>
  <c r="AB2759" i="5" s="1"/>
  <c r="W2759" i="5"/>
  <c r="AE2585" i="5"/>
  <c r="AE2758" i="5"/>
  <c r="AC478" i="5"/>
  <c r="AL478" i="5" s="1"/>
  <c r="AC1955" i="5"/>
  <c r="AL1955" i="5" s="1"/>
  <c r="Y2453" i="5"/>
  <c r="V2453" i="5"/>
  <c r="Z2453" i="5" s="1"/>
  <c r="AB2453" i="5" s="1"/>
  <c r="W2453" i="5"/>
  <c r="X2453" i="5"/>
  <c r="AE1853" i="5"/>
  <c r="P2974" i="5"/>
  <c r="O2975" i="5"/>
  <c r="AI2975" i="5" s="1"/>
  <c r="U1855" i="5"/>
  <c r="R1855" i="5"/>
  <c r="T1855" i="5"/>
  <c r="S1855" i="5"/>
  <c r="Q1855" i="5"/>
  <c r="AA1855" i="5" s="1"/>
  <c r="S2454" i="5"/>
  <c r="Q2454" i="5"/>
  <c r="AA2454" i="5" s="1"/>
  <c r="T2454" i="5"/>
  <c r="U2454" i="5"/>
  <c r="R2454" i="5"/>
  <c r="AD2654" i="5"/>
  <c r="AN2654" i="5" s="1"/>
  <c r="AD2152" i="5"/>
  <c r="AN2152" i="5" s="1"/>
  <c r="Y2972" i="5"/>
  <c r="V2972" i="5"/>
  <c r="Z2972" i="5" s="1"/>
  <c r="W2972" i="5"/>
  <c r="X2972" i="5"/>
  <c r="AD2867" i="5"/>
  <c r="AN2867" i="5" s="1"/>
  <c r="Y1854" i="5"/>
  <c r="V1854" i="5"/>
  <c r="Z1854" i="5" s="1"/>
  <c r="AB1854" i="5" s="1"/>
  <c r="W1854" i="5"/>
  <c r="X1854" i="5"/>
  <c r="X289" i="5"/>
  <c r="Y289" i="5"/>
  <c r="V289" i="5"/>
  <c r="Z289" i="5" s="1"/>
  <c r="AB289" i="5" s="1"/>
  <c r="W289" i="5"/>
  <c r="Y1296" i="5"/>
  <c r="W1296" i="5"/>
  <c r="V1296" i="5"/>
  <c r="Z1296" i="5" s="1"/>
  <c r="AB1296" i="5" s="1"/>
  <c r="X1296" i="5"/>
  <c r="O2657" i="5"/>
  <c r="AI2657" i="5" s="1"/>
  <c r="P2656" i="5"/>
  <c r="P2588" i="5"/>
  <c r="O2589" i="5"/>
  <c r="AI2589" i="5" s="1"/>
  <c r="AC2452" i="5"/>
  <c r="AL2452" i="5" s="1"/>
  <c r="AD1853" i="5"/>
  <c r="AN1853" i="5" s="1"/>
  <c r="R2973" i="5"/>
  <c r="U2973" i="5"/>
  <c r="S2973" i="5"/>
  <c r="Q2973" i="5"/>
  <c r="AA2973" i="5" s="1"/>
  <c r="T2973" i="5"/>
  <c r="P1856" i="5"/>
  <c r="O1857" i="5"/>
  <c r="AI1857" i="5" s="1"/>
  <c r="P2455" i="5"/>
  <c r="O2456" i="5"/>
  <c r="AI2456" i="5" s="1"/>
  <c r="X2586" i="5"/>
  <c r="Y2586" i="5"/>
  <c r="V2586" i="5"/>
  <c r="Z2586" i="5" s="1"/>
  <c r="AB2586" i="5" s="1"/>
  <c r="W2586" i="5"/>
  <c r="AE2152" i="5"/>
  <c r="U2154" i="5"/>
  <c r="T2154" i="5"/>
  <c r="R2154" i="5"/>
  <c r="Q2154" i="5"/>
  <c r="AA2154" i="5" s="1"/>
  <c r="S2154" i="5"/>
  <c r="Y2868" i="5"/>
  <c r="AE2868" i="5" s="1"/>
  <c r="V2868" i="5"/>
  <c r="Z2868" i="5" s="1"/>
  <c r="AB2868" i="5" s="1"/>
  <c r="X2868" i="5"/>
  <c r="W2868" i="5"/>
  <c r="AC2654" i="5"/>
  <c r="AL2654" i="5" s="1"/>
  <c r="V2153" i="5"/>
  <c r="Z2153" i="5" s="1"/>
  <c r="AB2153" i="5" s="1"/>
  <c r="W2153" i="5"/>
  <c r="Y2153" i="5"/>
  <c r="X2153" i="5"/>
  <c r="AD2153" i="5" s="1"/>
  <c r="AN2153" i="5" s="1"/>
  <c r="V2869" i="5"/>
  <c r="Z2869" i="5" s="1"/>
  <c r="AB2869" i="5" s="1"/>
  <c r="W2869" i="5"/>
  <c r="X2869" i="5"/>
  <c r="Y2869" i="5"/>
  <c r="AE2869" i="5" s="1"/>
  <c r="AC2758" i="5"/>
  <c r="AL2758" i="5" s="1"/>
  <c r="AB2972" i="5"/>
  <c r="AE2972" i="5" s="1"/>
  <c r="O292" i="5"/>
  <c r="AI292" i="5" s="1"/>
  <c r="P291" i="5"/>
  <c r="U982" i="5"/>
  <c r="T982" i="5"/>
  <c r="R982" i="5"/>
  <c r="Q982" i="5"/>
  <c r="AA982" i="5" s="1"/>
  <c r="S982" i="5"/>
  <c r="U1297" i="5"/>
  <c r="R1297" i="5"/>
  <c r="Q1297" i="5"/>
  <c r="AA1297" i="5" s="1"/>
  <c r="S1297" i="5"/>
  <c r="T1297" i="5"/>
  <c r="O984" i="5"/>
  <c r="AI984" i="5" s="1"/>
  <c r="P983" i="5"/>
  <c r="U594" i="5"/>
  <c r="T594" i="5"/>
  <c r="R594" i="5"/>
  <c r="S594" i="5"/>
  <c r="Q594" i="5"/>
  <c r="AA594" i="5" s="1"/>
  <c r="U1153" i="5"/>
  <c r="S1153" i="5"/>
  <c r="R1153" i="5"/>
  <c r="T1153" i="5"/>
  <c r="Q1153" i="5"/>
  <c r="AA1153" i="5" s="1"/>
  <c r="O481" i="5"/>
  <c r="AI481" i="5" s="1"/>
  <c r="P480" i="5"/>
  <c r="O1054" i="5"/>
  <c r="AI1054" i="5" s="1"/>
  <c r="P1053" i="5"/>
  <c r="U479" i="5"/>
  <c r="R479" i="5"/>
  <c r="S479" i="5"/>
  <c r="T479" i="5"/>
  <c r="Q479" i="5"/>
  <c r="AA479" i="5" s="1"/>
  <c r="O1299" i="5"/>
  <c r="AI1299" i="5" s="1"/>
  <c r="P1298" i="5"/>
  <c r="U290" i="5"/>
  <c r="R290" i="5"/>
  <c r="S290" i="5"/>
  <c r="T290" i="5"/>
  <c r="Q290" i="5"/>
  <c r="AA290" i="5" s="1"/>
  <c r="U1052" i="5"/>
  <c r="R1052" i="5"/>
  <c r="S1052" i="5"/>
  <c r="T1052" i="5"/>
  <c r="Q1052" i="5"/>
  <c r="AA1052" i="5" s="1"/>
  <c r="O596" i="5"/>
  <c r="AI596" i="5" s="1"/>
  <c r="P595" i="5"/>
  <c r="O1155" i="5"/>
  <c r="AI1155" i="5" s="1"/>
  <c r="P1154" i="5"/>
  <c r="AE289" i="5" l="1"/>
  <c r="AC2869" i="5"/>
  <c r="AL2869" i="5" s="1"/>
  <c r="AC2153" i="5"/>
  <c r="AL2153" i="5" s="1"/>
  <c r="AD2868" i="5"/>
  <c r="AN2868" i="5" s="1"/>
  <c r="AE2654" i="5"/>
  <c r="AR2868" i="5"/>
  <c r="AC593" i="5"/>
  <c r="AL593" i="5" s="1"/>
  <c r="AE593" i="5"/>
  <c r="AP481" i="5"/>
  <c r="AR480" i="5" s="1"/>
  <c r="AQ481" i="5"/>
  <c r="AP984" i="5"/>
  <c r="AQ984" i="5"/>
  <c r="AR983" i="5"/>
  <c r="AP292" i="5"/>
  <c r="AQ292" i="5"/>
  <c r="AR291" i="5"/>
  <c r="AD2586" i="5"/>
  <c r="AN2586" i="5" s="1"/>
  <c r="AQ2589" i="5"/>
  <c r="AP2589" i="5"/>
  <c r="AR2588" i="5"/>
  <c r="AE1854" i="5"/>
  <c r="AD478" i="5"/>
  <c r="AN478" i="5" s="1"/>
  <c r="AR2759" i="5"/>
  <c r="AR2760" i="5"/>
  <c r="AP1155" i="5"/>
  <c r="AR1154" i="5" s="1"/>
  <c r="AQ1155" i="5"/>
  <c r="AP2456" i="5"/>
  <c r="AR2455" i="5" s="1"/>
  <c r="AQ2456" i="5"/>
  <c r="AQ2156" i="5"/>
  <c r="AP2156" i="5"/>
  <c r="AR2155" i="5" s="1"/>
  <c r="AR1053" i="5"/>
  <c r="AQ1054" i="5"/>
  <c r="AP1054" i="5"/>
  <c r="AP596" i="5"/>
  <c r="AR595" i="5" s="1"/>
  <c r="AQ596" i="5"/>
  <c r="AP1299" i="5"/>
  <c r="AR1298" i="5"/>
  <c r="AQ1299" i="5"/>
  <c r="AD2869" i="5"/>
  <c r="AN2869" i="5" s="1"/>
  <c r="AE2153" i="5"/>
  <c r="AE2586" i="5"/>
  <c r="AP1857" i="5"/>
  <c r="AR1856" i="5" s="1"/>
  <c r="AQ1857" i="5"/>
  <c r="AP2657" i="5"/>
  <c r="AR2656" i="5" s="1"/>
  <c r="AQ2657" i="5"/>
  <c r="AP2975" i="5"/>
  <c r="AQ2975" i="5"/>
  <c r="AD593" i="5"/>
  <c r="AN593" i="5" s="1"/>
  <c r="W2760" i="5"/>
  <c r="AC2760" i="5" s="1"/>
  <c r="AL2760" i="5" s="1"/>
  <c r="X2760" i="5"/>
  <c r="AD2760" i="5" s="1"/>
  <c r="AN2760" i="5" s="1"/>
  <c r="Y2760" i="5"/>
  <c r="AE2760" i="5" s="1"/>
  <c r="V2760" i="5"/>
  <c r="Z2760" i="5" s="1"/>
  <c r="AB2760" i="5" s="1"/>
  <c r="AR2655" i="5"/>
  <c r="AR2974" i="5"/>
  <c r="AD2972" i="5"/>
  <c r="AN2972" i="5" s="1"/>
  <c r="AC2972" i="5"/>
  <c r="AL2972" i="5" s="1"/>
  <c r="AD2453" i="5"/>
  <c r="AN2453" i="5" s="1"/>
  <c r="AC2586" i="5"/>
  <c r="AL2586" i="5" s="1"/>
  <c r="AD289" i="5"/>
  <c r="AN289" i="5" s="1"/>
  <c r="AE2759" i="5"/>
  <c r="AE1051" i="5"/>
  <c r="AD1296" i="5"/>
  <c r="AN1296" i="5" s="1"/>
  <c r="AD1051" i="5"/>
  <c r="AN1051" i="5" s="1"/>
  <c r="AC1051" i="5"/>
  <c r="AL1051" i="5" s="1"/>
  <c r="AC1296" i="5"/>
  <c r="AL1296" i="5" s="1"/>
  <c r="AC289" i="5"/>
  <c r="AL289" i="5" s="1"/>
  <c r="AC981" i="5"/>
  <c r="AL981" i="5" s="1"/>
  <c r="AE981" i="5"/>
  <c r="AD981" i="5"/>
  <c r="AN981" i="5" s="1"/>
  <c r="AE1296" i="5"/>
  <c r="AD1152" i="5"/>
  <c r="AN1152" i="5" s="1"/>
  <c r="AC1152" i="5"/>
  <c r="AL1152" i="5" s="1"/>
  <c r="AE1152" i="5"/>
  <c r="X290" i="5"/>
  <c r="Y290" i="5"/>
  <c r="V290" i="5"/>
  <c r="Z290" i="5" s="1"/>
  <c r="AB290" i="5" s="1"/>
  <c r="W290" i="5"/>
  <c r="Y1153" i="5"/>
  <c r="W1153" i="5"/>
  <c r="X1153" i="5"/>
  <c r="V1153" i="5"/>
  <c r="Z1153" i="5" s="1"/>
  <c r="AB1153" i="5" s="1"/>
  <c r="Y1297" i="5"/>
  <c r="W1297" i="5"/>
  <c r="X1297" i="5"/>
  <c r="V1297" i="5"/>
  <c r="Z1297" i="5" s="1"/>
  <c r="AB1297" i="5" s="1"/>
  <c r="AC2868" i="5"/>
  <c r="AL2868" i="5" s="1"/>
  <c r="P2456" i="5"/>
  <c r="O2457" i="5"/>
  <c r="AI2457" i="5" s="1"/>
  <c r="U2588" i="5"/>
  <c r="R2588" i="5"/>
  <c r="Q2588" i="5"/>
  <c r="AA2588" i="5" s="1"/>
  <c r="S2588" i="5"/>
  <c r="T2588" i="5"/>
  <c r="P2975" i="5"/>
  <c r="O2976" i="5"/>
  <c r="AI2976" i="5" s="1"/>
  <c r="AC2453" i="5"/>
  <c r="AL2453" i="5" s="1"/>
  <c r="AC2759" i="5"/>
  <c r="AL2759" i="5" s="1"/>
  <c r="U2155" i="5"/>
  <c r="S2155" i="5"/>
  <c r="R2155" i="5"/>
  <c r="T2155" i="5"/>
  <c r="Q2155" i="5"/>
  <c r="AA2155" i="5" s="1"/>
  <c r="W594" i="5"/>
  <c r="Y594" i="5"/>
  <c r="V594" i="5"/>
  <c r="Z594" i="5" s="1"/>
  <c r="AB594" i="5" s="1"/>
  <c r="X594" i="5"/>
  <c r="Y982" i="5"/>
  <c r="AE982" i="5" s="1"/>
  <c r="V982" i="5"/>
  <c r="Z982" i="5" s="1"/>
  <c r="AB982" i="5" s="1"/>
  <c r="W982" i="5"/>
  <c r="X982" i="5"/>
  <c r="U2455" i="5"/>
  <c r="R2455" i="5"/>
  <c r="T2455" i="5"/>
  <c r="S2455" i="5"/>
  <c r="Q2455" i="5"/>
  <c r="AA2455" i="5" s="1"/>
  <c r="R2974" i="5"/>
  <c r="Q2974" i="5"/>
  <c r="AA2974" i="5" s="1"/>
  <c r="S2974" i="5"/>
  <c r="U2974" i="5"/>
  <c r="T2974" i="5"/>
  <c r="W2587" i="5"/>
  <c r="X2587" i="5"/>
  <c r="Y2587" i="5"/>
  <c r="V2587" i="5"/>
  <c r="Z2587" i="5" s="1"/>
  <c r="AB2587" i="5" s="1"/>
  <c r="X2655" i="5"/>
  <c r="Y2655" i="5"/>
  <c r="V2655" i="5"/>
  <c r="Z2655" i="5" s="1"/>
  <c r="AB2655" i="5" s="1"/>
  <c r="W2655" i="5"/>
  <c r="X2154" i="5"/>
  <c r="Y2154" i="5"/>
  <c r="V2154" i="5"/>
  <c r="Z2154" i="5" s="1"/>
  <c r="AB2154" i="5" s="1"/>
  <c r="W2154" i="5"/>
  <c r="P1857" i="5"/>
  <c r="O1858" i="5"/>
  <c r="AI1858" i="5" s="1"/>
  <c r="R2656" i="5"/>
  <c r="U2656" i="5"/>
  <c r="S2656" i="5"/>
  <c r="T2656" i="5"/>
  <c r="Q2656" i="5"/>
  <c r="AA2656" i="5" s="1"/>
  <c r="AD1854" i="5"/>
  <c r="AN1854" i="5" s="1"/>
  <c r="AE2453" i="5"/>
  <c r="Y1052" i="5"/>
  <c r="V1052" i="5"/>
  <c r="Z1052" i="5" s="1"/>
  <c r="AB1052" i="5" s="1"/>
  <c r="W1052" i="5"/>
  <c r="X1052" i="5"/>
  <c r="X479" i="5"/>
  <c r="Y479" i="5"/>
  <c r="V479" i="5"/>
  <c r="Z479" i="5" s="1"/>
  <c r="AB479" i="5" s="1"/>
  <c r="W479" i="5"/>
  <c r="T1856" i="5"/>
  <c r="Q1856" i="5"/>
  <c r="AA1856" i="5" s="1"/>
  <c r="U1856" i="5"/>
  <c r="S1856" i="5"/>
  <c r="R1856" i="5"/>
  <c r="X2973" i="5"/>
  <c r="V2973" i="5"/>
  <c r="Z2973" i="5" s="1"/>
  <c r="AB2973" i="5" s="1"/>
  <c r="Y2973" i="5"/>
  <c r="W2973" i="5"/>
  <c r="O2590" i="5"/>
  <c r="AI2590" i="5" s="1"/>
  <c r="P2589" i="5"/>
  <c r="P2657" i="5"/>
  <c r="O2658" i="5"/>
  <c r="AI2658" i="5" s="1"/>
  <c r="AC1854" i="5"/>
  <c r="AL1854" i="5" s="1"/>
  <c r="Y2454" i="5"/>
  <c r="V2454" i="5"/>
  <c r="Z2454" i="5" s="1"/>
  <c r="AB2454" i="5" s="1"/>
  <c r="AD2454" i="5" s="1"/>
  <c r="AN2454" i="5" s="1"/>
  <c r="W2454" i="5"/>
  <c r="X2454" i="5"/>
  <c r="V1855" i="5"/>
  <c r="Z1855" i="5" s="1"/>
  <c r="AB1855" i="5" s="1"/>
  <c r="W1855" i="5"/>
  <c r="X1855" i="5"/>
  <c r="Y1855" i="5"/>
  <c r="AD2759" i="5"/>
  <c r="AN2759" i="5" s="1"/>
  <c r="P2156" i="5"/>
  <c r="O2157" i="5"/>
  <c r="AI2157" i="5" s="1"/>
  <c r="U1053" i="5"/>
  <c r="S1053" i="5"/>
  <c r="T1053" i="5"/>
  <c r="R1053" i="5"/>
  <c r="Q1053" i="5"/>
  <c r="AA1053" i="5" s="1"/>
  <c r="U595" i="5"/>
  <c r="R595" i="5"/>
  <c r="T595" i="5"/>
  <c r="Q595" i="5"/>
  <c r="AA595" i="5" s="1"/>
  <c r="S595" i="5"/>
  <c r="U1298" i="5"/>
  <c r="R1298" i="5"/>
  <c r="S1298" i="5"/>
  <c r="T1298" i="5"/>
  <c r="Q1298" i="5"/>
  <c r="AA1298" i="5" s="1"/>
  <c r="O597" i="5"/>
  <c r="AI597" i="5" s="1"/>
  <c r="P596" i="5"/>
  <c r="O1300" i="5"/>
  <c r="AI1300" i="5" s="1"/>
  <c r="P1299" i="5"/>
  <c r="U480" i="5"/>
  <c r="S480" i="5"/>
  <c r="R480" i="5"/>
  <c r="T480" i="5"/>
  <c r="Q480" i="5"/>
  <c r="AA480" i="5" s="1"/>
  <c r="U983" i="5"/>
  <c r="R983" i="5"/>
  <c r="S983" i="5"/>
  <c r="T983" i="5"/>
  <c r="Q983" i="5"/>
  <c r="AA983" i="5" s="1"/>
  <c r="U291" i="5"/>
  <c r="S291" i="5"/>
  <c r="T291" i="5"/>
  <c r="R291" i="5"/>
  <c r="Q291" i="5"/>
  <c r="AA291" i="5" s="1"/>
  <c r="O1156" i="5"/>
  <c r="AI1156" i="5" s="1"/>
  <c r="P1155" i="5"/>
  <c r="O1055" i="5"/>
  <c r="AI1055" i="5" s="1"/>
  <c r="P1054" i="5"/>
  <c r="U1154" i="5"/>
  <c r="T1154" i="5"/>
  <c r="S1154" i="5"/>
  <c r="Q1154" i="5"/>
  <c r="AA1154" i="5" s="1"/>
  <c r="R1154" i="5"/>
  <c r="O482" i="5"/>
  <c r="AI482" i="5" s="1"/>
  <c r="P481" i="5"/>
  <c r="O985" i="5"/>
  <c r="AI985" i="5" s="1"/>
  <c r="P984" i="5"/>
  <c r="O293" i="5"/>
  <c r="AI293" i="5" s="1"/>
  <c r="P292" i="5"/>
  <c r="AD1855" i="5" l="1"/>
  <c r="AN1855" i="5" s="1"/>
  <c r="AD2973" i="5"/>
  <c r="AN2973" i="5" s="1"/>
  <c r="AD2655" i="5"/>
  <c r="AN2655" i="5" s="1"/>
  <c r="AP1156" i="5"/>
  <c r="AQ1156" i="5"/>
  <c r="AR1155" i="5"/>
  <c r="AP2658" i="5"/>
  <c r="AR2657" i="5" s="1"/>
  <c r="AQ2658" i="5"/>
  <c r="AP1858" i="5"/>
  <c r="AQ1858" i="5"/>
  <c r="AP2976" i="5"/>
  <c r="AR2975" i="5" s="1"/>
  <c r="AQ2976" i="5"/>
  <c r="AP985" i="5"/>
  <c r="AQ985" i="5"/>
  <c r="AR984" i="5"/>
  <c r="AP1300" i="5"/>
  <c r="AR1299" i="5" s="1"/>
  <c r="AQ1300" i="5"/>
  <c r="AP1055" i="5"/>
  <c r="AR1054" i="5" s="1"/>
  <c r="AQ1055" i="5"/>
  <c r="AE1855" i="5"/>
  <c r="AP293" i="5"/>
  <c r="AR292" i="5" s="1"/>
  <c r="AQ293" i="5"/>
  <c r="AQ482" i="5"/>
  <c r="AP482" i="5"/>
  <c r="AR482" i="5" s="1"/>
  <c r="AP597" i="5"/>
  <c r="AR596" i="5" s="1"/>
  <c r="AQ597" i="5"/>
  <c r="AP2157" i="5"/>
  <c r="AR2156" i="5" s="1"/>
  <c r="AQ2157" i="5"/>
  <c r="AQ2590" i="5"/>
  <c r="AP2590" i="5"/>
  <c r="AR2589" i="5" s="1"/>
  <c r="AQ2457" i="5"/>
  <c r="AP2457" i="5"/>
  <c r="AR2456" i="5" s="1"/>
  <c r="AC594" i="5"/>
  <c r="AL594" i="5" s="1"/>
  <c r="AD594" i="5"/>
  <c r="AN594" i="5" s="1"/>
  <c r="AD290" i="5"/>
  <c r="AN290" i="5" s="1"/>
  <c r="AE290" i="5"/>
  <c r="AC1052" i="5"/>
  <c r="AL1052" i="5" s="1"/>
  <c r="AD2154" i="5"/>
  <c r="AN2154" i="5" s="1"/>
  <c r="AC290" i="5"/>
  <c r="AL290" i="5" s="1"/>
  <c r="AE1052" i="5"/>
  <c r="AE2973" i="5"/>
  <c r="AD1052" i="5"/>
  <c r="AN1052" i="5" s="1"/>
  <c r="AE2154" i="5"/>
  <c r="AC2655" i="5"/>
  <c r="AL2655" i="5" s="1"/>
  <c r="AC982" i="5"/>
  <c r="AL982" i="5" s="1"/>
  <c r="AE594" i="5"/>
  <c r="AE2454" i="5"/>
  <c r="AD1297" i="5"/>
  <c r="AN1297" i="5" s="1"/>
  <c r="AC1297" i="5"/>
  <c r="AL1297" i="5" s="1"/>
  <c r="AE1297" i="5"/>
  <c r="AE1153" i="5"/>
  <c r="AD1153" i="5"/>
  <c r="AN1153" i="5" s="1"/>
  <c r="AE479" i="5"/>
  <c r="AD982" i="5"/>
  <c r="AN982" i="5" s="1"/>
  <c r="AD479" i="5"/>
  <c r="AN479" i="5" s="1"/>
  <c r="AC1153" i="5"/>
  <c r="AL1153" i="5" s="1"/>
  <c r="AC479" i="5"/>
  <c r="AL479" i="5" s="1"/>
  <c r="AE2587" i="5"/>
  <c r="AC2587" i="5"/>
  <c r="AL2587" i="5" s="1"/>
  <c r="Q2589" i="5"/>
  <c r="AA2589" i="5" s="1"/>
  <c r="T2589" i="5"/>
  <c r="U2589" i="5"/>
  <c r="R2589" i="5"/>
  <c r="S2589" i="5"/>
  <c r="Y1856" i="5"/>
  <c r="V1856" i="5"/>
  <c r="Z1856" i="5" s="1"/>
  <c r="AB1856" i="5" s="1"/>
  <c r="W1856" i="5"/>
  <c r="X1856" i="5"/>
  <c r="AD1856" i="5" s="1"/>
  <c r="AN1856" i="5" s="1"/>
  <c r="U1857" i="5"/>
  <c r="R1857" i="5"/>
  <c r="Q1857" i="5"/>
  <c r="AA1857" i="5" s="1"/>
  <c r="S1857" i="5"/>
  <c r="T1857" i="5"/>
  <c r="Y2455" i="5"/>
  <c r="V2455" i="5"/>
  <c r="Z2455" i="5" s="1"/>
  <c r="AB2455" i="5" s="1"/>
  <c r="W2455" i="5"/>
  <c r="X2455" i="5"/>
  <c r="O2458" i="5"/>
  <c r="AI2458" i="5" s="1"/>
  <c r="P2457" i="5"/>
  <c r="P482" i="5"/>
  <c r="X480" i="5"/>
  <c r="Y480" i="5"/>
  <c r="V480" i="5"/>
  <c r="Z480" i="5" s="1"/>
  <c r="AB480" i="5" s="1"/>
  <c r="W480" i="5"/>
  <c r="P2157" i="5"/>
  <c r="O2158" i="5"/>
  <c r="AI2158" i="5" s="1"/>
  <c r="O2591" i="5"/>
  <c r="AI2591" i="5" s="1"/>
  <c r="P2590" i="5"/>
  <c r="X2656" i="5"/>
  <c r="Y2656" i="5"/>
  <c r="V2656" i="5"/>
  <c r="Z2656" i="5" s="1"/>
  <c r="AB2656" i="5" s="1"/>
  <c r="W2656" i="5"/>
  <c r="T2456" i="5"/>
  <c r="Q2456" i="5"/>
  <c r="AA2456" i="5" s="1"/>
  <c r="U2456" i="5"/>
  <c r="S2456" i="5"/>
  <c r="R2456" i="5"/>
  <c r="AC2154" i="5"/>
  <c r="AL2154" i="5" s="1"/>
  <c r="AE2655" i="5"/>
  <c r="Y2974" i="5"/>
  <c r="V2974" i="5"/>
  <c r="Z2974" i="5" s="1"/>
  <c r="AB2974" i="5" s="1"/>
  <c r="W2974" i="5"/>
  <c r="X2974" i="5"/>
  <c r="O2977" i="5"/>
  <c r="AI2977" i="5" s="1"/>
  <c r="P2976" i="5"/>
  <c r="X2588" i="5"/>
  <c r="Y2588" i="5"/>
  <c r="V2588" i="5"/>
  <c r="Z2588" i="5" s="1"/>
  <c r="AB2588" i="5" s="1"/>
  <c r="W2588" i="5"/>
  <c r="Y983" i="5"/>
  <c r="AE983" i="5" s="1"/>
  <c r="V983" i="5"/>
  <c r="Z983" i="5" s="1"/>
  <c r="AB983" i="5" s="1"/>
  <c r="W983" i="5"/>
  <c r="X983" i="5"/>
  <c r="Y1053" i="5"/>
  <c r="V1053" i="5"/>
  <c r="Z1053" i="5" s="1"/>
  <c r="AB1053" i="5" s="1"/>
  <c r="W1053" i="5"/>
  <c r="X1053" i="5"/>
  <c r="Y1154" i="5"/>
  <c r="V1154" i="5"/>
  <c r="Z1154" i="5" s="1"/>
  <c r="AB1154" i="5" s="1"/>
  <c r="AD1154" i="5" s="1"/>
  <c r="AN1154" i="5" s="1"/>
  <c r="W1154" i="5"/>
  <c r="X1154" i="5"/>
  <c r="Y1298" i="5"/>
  <c r="V1298" i="5"/>
  <c r="Z1298" i="5" s="1"/>
  <c r="AB1298" i="5" s="1"/>
  <c r="W1298" i="5"/>
  <c r="X1298" i="5"/>
  <c r="T2156" i="5"/>
  <c r="Q2156" i="5"/>
  <c r="AA2156" i="5" s="1"/>
  <c r="R2156" i="5"/>
  <c r="U2156" i="5"/>
  <c r="S2156" i="5"/>
  <c r="AC1855" i="5"/>
  <c r="AL1855" i="5" s="1"/>
  <c r="AC2454" i="5"/>
  <c r="AL2454" i="5" s="1"/>
  <c r="O2659" i="5"/>
  <c r="AI2659" i="5" s="1"/>
  <c r="P2658" i="5"/>
  <c r="AC2973" i="5"/>
  <c r="AL2973" i="5" s="1"/>
  <c r="X291" i="5"/>
  <c r="Y291" i="5"/>
  <c r="V291" i="5"/>
  <c r="Z291" i="5" s="1"/>
  <c r="AB291" i="5" s="1"/>
  <c r="W291" i="5"/>
  <c r="W595" i="5"/>
  <c r="V595" i="5"/>
  <c r="Z595" i="5" s="1"/>
  <c r="AB595" i="5" s="1"/>
  <c r="X595" i="5"/>
  <c r="Y595" i="5"/>
  <c r="R2657" i="5"/>
  <c r="S2657" i="5"/>
  <c r="Q2657" i="5"/>
  <c r="AA2657" i="5" s="1"/>
  <c r="T2657" i="5"/>
  <c r="U2657" i="5"/>
  <c r="AE2656" i="5"/>
  <c r="O1859" i="5"/>
  <c r="AI1859" i="5" s="1"/>
  <c r="P1858" i="5"/>
  <c r="AD2587" i="5"/>
  <c r="AN2587" i="5" s="1"/>
  <c r="Y2155" i="5"/>
  <c r="V2155" i="5"/>
  <c r="Z2155" i="5" s="1"/>
  <c r="AB2155" i="5" s="1"/>
  <c r="W2155" i="5"/>
  <c r="X2155" i="5"/>
  <c r="Q2975" i="5"/>
  <c r="AA2975" i="5" s="1"/>
  <c r="U2975" i="5"/>
  <c r="S2975" i="5"/>
  <c r="T2975" i="5"/>
  <c r="R2975" i="5"/>
  <c r="U482" i="5"/>
  <c r="R482" i="5"/>
  <c r="S482" i="5"/>
  <c r="Q482" i="5"/>
  <c r="AA482" i="5" s="1"/>
  <c r="T482" i="5"/>
  <c r="U984" i="5"/>
  <c r="R984" i="5"/>
  <c r="S984" i="5"/>
  <c r="T984" i="5"/>
  <c r="Q984" i="5"/>
  <c r="AA984" i="5" s="1"/>
  <c r="O1157" i="5"/>
  <c r="AI1157" i="5" s="1"/>
  <c r="P1156" i="5"/>
  <c r="U1299" i="5"/>
  <c r="S1299" i="5"/>
  <c r="T1299" i="5"/>
  <c r="R1299" i="5"/>
  <c r="Q1299" i="5"/>
  <c r="AA1299" i="5" s="1"/>
  <c r="O986" i="5"/>
  <c r="AI986" i="5" s="1"/>
  <c r="P985" i="5"/>
  <c r="U1054" i="5"/>
  <c r="T1054" i="5"/>
  <c r="Q1054" i="5"/>
  <c r="AA1054" i="5" s="1"/>
  <c r="R1054" i="5"/>
  <c r="S1054" i="5"/>
  <c r="O1301" i="5"/>
  <c r="AI1301" i="5" s="1"/>
  <c r="P1300" i="5"/>
  <c r="O294" i="5"/>
  <c r="AI294" i="5" s="1"/>
  <c r="P293" i="5"/>
  <c r="U1155" i="5"/>
  <c r="R1155" i="5"/>
  <c r="Q1155" i="5"/>
  <c r="AA1155" i="5" s="1"/>
  <c r="S1155" i="5"/>
  <c r="T1155" i="5"/>
  <c r="O598" i="5"/>
  <c r="AI598" i="5" s="1"/>
  <c r="P597" i="5"/>
  <c r="U292" i="5"/>
  <c r="T292" i="5"/>
  <c r="R292" i="5"/>
  <c r="S292" i="5"/>
  <c r="Q292" i="5"/>
  <c r="AA292" i="5" s="1"/>
  <c r="U481" i="5"/>
  <c r="T481" i="5"/>
  <c r="R481" i="5"/>
  <c r="S481" i="5"/>
  <c r="Q481" i="5"/>
  <c r="AA481" i="5" s="1"/>
  <c r="O1056" i="5"/>
  <c r="AI1056" i="5" s="1"/>
  <c r="P1055" i="5"/>
  <c r="U596" i="5"/>
  <c r="R596" i="5"/>
  <c r="S596" i="5"/>
  <c r="T596" i="5"/>
  <c r="Q596" i="5"/>
  <c r="AA596" i="5" s="1"/>
  <c r="AC1856" i="5" l="1"/>
  <c r="AL1856" i="5" s="1"/>
  <c r="AE291" i="5"/>
  <c r="AR481" i="5"/>
  <c r="AP1056" i="5"/>
  <c r="AR1055" i="5" s="1"/>
  <c r="AQ1056" i="5"/>
  <c r="AP598" i="5"/>
  <c r="AQ598" i="5"/>
  <c r="AR597" i="5"/>
  <c r="AQ986" i="5"/>
  <c r="AP986" i="5"/>
  <c r="AR985" i="5" s="1"/>
  <c r="AC1298" i="5"/>
  <c r="AL1298" i="5" s="1"/>
  <c r="AP2977" i="5"/>
  <c r="AR2976" i="5" s="1"/>
  <c r="AQ2977" i="5"/>
  <c r="AC2656" i="5"/>
  <c r="AL2656" i="5" s="1"/>
  <c r="AC480" i="5"/>
  <c r="AL480" i="5" s="1"/>
  <c r="AP1301" i="5"/>
  <c r="AR1300" i="5" s="1"/>
  <c r="AQ1301" i="5"/>
  <c r="AP1859" i="5"/>
  <c r="AQ1859" i="5"/>
  <c r="AQ2591" i="5"/>
  <c r="AP2591" i="5"/>
  <c r="AR2590" i="5" s="1"/>
  <c r="AR1858" i="5"/>
  <c r="AP2158" i="5"/>
  <c r="AR2157" i="5" s="1"/>
  <c r="AQ2158" i="5"/>
  <c r="AP294" i="5"/>
  <c r="AQ294" i="5"/>
  <c r="AR293" i="5"/>
  <c r="AP1157" i="5"/>
  <c r="AR1156" i="5" s="1"/>
  <c r="AQ1157" i="5"/>
  <c r="AP2659" i="5"/>
  <c r="AR2658" i="5" s="1"/>
  <c r="AQ2659" i="5"/>
  <c r="AD1298" i="5"/>
  <c r="AN1298" i="5" s="1"/>
  <c r="AD2656" i="5"/>
  <c r="AN2656" i="5" s="1"/>
  <c r="AD480" i="5"/>
  <c r="AN480" i="5" s="1"/>
  <c r="AP2458" i="5"/>
  <c r="AR2457" i="5" s="1"/>
  <c r="AQ2458" i="5"/>
  <c r="AR1857" i="5"/>
  <c r="AE1154" i="5"/>
  <c r="AC2588" i="5"/>
  <c r="AL2588" i="5" s="1"/>
  <c r="AC1154" i="5"/>
  <c r="AL1154" i="5" s="1"/>
  <c r="AE480" i="5"/>
  <c r="AE2455" i="5"/>
  <c r="AE2155" i="5"/>
  <c r="AE1298" i="5"/>
  <c r="AE2588" i="5"/>
  <c r="AE1856" i="5"/>
  <c r="AE595" i="5"/>
  <c r="AD595" i="5"/>
  <c r="AN595" i="5" s="1"/>
  <c r="AD291" i="5"/>
  <c r="AN291" i="5" s="1"/>
  <c r="AC291" i="5"/>
  <c r="AL291" i="5" s="1"/>
  <c r="AC1053" i="5"/>
  <c r="AL1053" i="5" s="1"/>
  <c r="AE1053" i="5"/>
  <c r="AC983" i="5"/>
  <c r="AL983" i="5" s="1"/>
  <c r="AD983" i="5"/>
  <c r="AN983" i="5" s="1"/>
  <c r="AC595" i="5"/>
  <c r="AL595" i="5" s="1"/>
  <c r="AD1053" i="5"/>
  <c r="AN1053" i="5" s="1"/>
  <c r="AC2974" i="5"/>
  <c r="AL2974" i="5" s="1"/>
  <c r="AD2974" i="5"/>
  <c r="AN2974" i="5" s="1"/>
  <c r="P2659" i="5"/>
  <c r="O2660" i="5"/>
  <c r="AI2660" i="5" s="1"/>
  <c r="AE2974" i="5"/>
  <c r="Y984" i="5"/>
  <c r="V984" i="5"/>
  <c r="Z984" i="5" s="1"/>
  <c r="AB984" i="5" s="1"/>
  <c r="W984" i="5"/>
  <c r="X984" i="5"/>
  <c r="S1858" i="5"/>
  <c r="Q1858" i="5"/>
  <c r="AA1858" i="5" s="1"/>
  <c r="T1858" i="5"/>
  <c r="U1858" i="5"/>
  <c r="R1858" i="5"/>
  <c r="AD2588" i="5"/>
  <c r="AN2588" i="5" s="1"/>
  <c r="P2591" i="5"/>
  <c r="O2592" i="5"/>
  <c r="AI2592" i="5" s="1"/>
  <c r="AD2455" i="5"/>
  <c r="AN2455" i="5" s="1"/>
  <c r="W2975" i="5"/>
  <c r="Y2975" i="5"/>
  <c r="V2975" i="5"/>
  <c r="Z2975" i="5" s="1"/>
  <c r="AB2975" i="5" s="1"/>
  <c r="X2975" i="5"/>
  <c r="P2458" i="5"/>
  <c r="O2459" i="5"/>
  <c r="AI2459" i="5" s="1"/>
  <c r="X481" i="5"/>
  <c r="Y481" i="5"/>
  <c r="V481" i="5"/>
  <c r="Z481" i="5" s="1"/>
  <c r="AB481" i="5" s="1"/>
  <c r="W481" i="5"/>
  <c r="Y1155" i="5"/>
  <c r="V1155" i="5"/>
  <c r="Z1155" i="5" s="1"/>
  <c r="AB1155" i="5" s="1"/>
  <c r="W1155" i="5"/>
  <c r="X1155" i="5"/>
  <c r="Y1299" i="5"/>
  <c r="V1299" i="5"/>
  <c r="Z1299" i="5" s="1"/>
  <c r="AB1299" i="5" s="1"/>
  <c r="W1299" i="5"/>
  <c r="X1299" i="5"/>
  <c r="X482" i="5"/>
  <c r="Y482" i="5"/>
  <c r="V482" i="5"/>
  <c r="Z482" i="5" s="1"/>
  <c r="W482" i="5"/>
  <c r="AD2155" i="5"/>
  <c r="AN2155" i="5" s="1"/>
  <c r="P1859" i="5"/>
  <c r="O1860" i="5"/>
  <c r="AI1860" i="5" s="1"/>
  <c r="P2158" i="5"/>
  <c r="O2159" i="5"/>
  <c r="AI2159" i="5" s="1"/>
  <c r="AC2455" i="5"/>
  <c r="AL2455" i="5" s="1"/>
  <c r="V1857" i="5"/>
  <c r="Z1857" i="5" s="1"/>
  <c r="AB1857" i="5" s="1"/>
  <c r="W1857" i="5"/>
  <c r="Y1857" i="5"/>
  <c r="X1857" i="5"/>
  <c r="W2589" i="5"/>
  <c r="X2589" i="5"/>
  <c r="Y2589" i="5"/>
  <c r="V2589" i="5"/>
  <c r="Z2589" i="5" s="1"/>
  <c r="AB2589" i="5" s="1"/>
  <c r="V2657" i="5"/>
  <c r="Z2657" i="5" s="1"/>
  <c r="AB2657" i="5" s="1"/>
  <c r="W2657" i="5"/>
  <c r="X2657" i="5"/>
  <c r="Y2657" i="5"/>
  <c r="X2156" i="5"/>
  <c r="Y2156" i="5"/>
  <c r="V2156" i="5"/>
  <c r="Z2156" i="5" s="1"/>
  <c r="AB2156" i="5" s="1"/>
  <c r="W2156" i="5"/>
  <c r="O2978" i="5"/>
  <c r="AI2978" i="5" s="1"/>
  <c r="P2977" i="5"/>
  <c r="R2590" i="5"/>
  <c r="T2590" i="5"/>
  <c r="S2590" i="5"/>
  <c r="Q2590" i="5"/>
  <c r="AA2590" i="5" s="1"/>
  <c r="U2590" i="5"/>
  <c r="AB482" i="5"/>
  <c r="AD482" i="5" s="1"/>
  <c r="AN482" i="5" s="1"/>
  <c r="W596" i="5"/>
  <c r="V596" i="5"/>
  <c r="Z596" i="5" s="1"/>
  <c r="AB596" i="5" s="1"/>
  <c r="X596" i="5"/>
  <c r="Y596" i="5"/>
  <c r="X292" i="5"/>
  <c r="Y292" i="5"/>
  <c r="V292" i="5"/>
  <c r="Z292" i="5" s="1"/>
  <c r="AB292" i="5" s="1"/>
  <c r="W292" i="5"/>
  <c r="Y1054" i="5"/>
  <c r="V1054" i="5"/>
  <c r="Z1054" i="5" s="1"/>
  <c r="AB1054" i="5" s="1"/>
  <c r="W1054" i="5"/>
  <c r="X1054" i="5"/>
  <c r="AC2155" i="5"/>
  <c r="AL2155" i="5" s="1"/>
  <c r="U2658" i="5"/>
  <c r="R2658" i="5"/>
  <c r="T2658" i="5"/>
  <c r="S2658" i="5"/>
  <c r="Q2658" i="5"/>
  <c r="AA2658" i="5" s="1"/>
  <c r="R2976" i="5"/>
  <c r="Q2976" i="5"/>
  <c r="AA2976" i="5" s="1"/>
  <c r="S2976" i="5"/>
  <c r="U2976" i="5"/>
  <c r="T2976" i="5"/>
  <c r="W2456" i="5"/>
  <c r="AC2456" i="5" s="1"/>
  <c r="AL2456" i="5" s="1"/>
  <c r="X2456" i="5"/>
  <c r="Y2456" i="5"/>
  <c r="V2456" i="5"/>
  <c r="Z2456" i="5" s="1"/>
  <c r="AB2456" i="5" s="1"/>
  <c r="S2157" i="5"/>
  <c r="Q2157" i="5"/>
  <c r="AA2157" i="5" s="1"/>
  <c r="T2157" i="5"/>
  <c r="U2157" i="5"/>
  <c r="R2157" i="5"/>
  <c r="S2457" i="5"/>
  <c r="T2457" i="5"/>
  <c r="Q2457" i="5"/>
  <c r="AA2457" i="5" s="1"/>
  <c r="R2457" i="5"/>
  <c r="U2457" i="5"/>
  <c r="R293" i="5"/>
  <c r="U293" i="5"/>
  <c r="Q293" i="5"/>
  <c r="AA293" i="5" s="1"/>
  <c r="S293" i="5"/>
  <c r="T293" i="5"/>
  <c r="U1055" i="5"/>
  <c r="R1055" i="5"/>
  <c r="S1055" i="5"/>
  <c r="T1055" i="5"/>
  <c r="Q1055" i="5"/>
  <c r="AA1055" i="5" s="1"/>
  <c r="O295" i="5"/>
  <c r="AI295" i="5" s="1"/>
  <c r="P294" i="5"/>
  <c r="O1057" i="5"/>
  <c r="AI1057" i="5" s="1"/>
  <c r="P1056" i="5"/>
  <c r="O599" i="5"/>
  <c r="AI599" i="5" s="1"/>
  <c r="P598" i="5"/>
  <c r="U1300" i="5"/>
  <c r="T1300" i="5"/>
  <c r="R1300" i="5"/>
  <c r="S1300" i="5"/>
  <c r="Q1300" i="5"/>
  <c r="AA1300" i="5" s="1"/>
  <c r="O987" i="5"/>
  <c r="AI987" i="5" s="1"/>
  <c r="P986" i="5"/>
  <c r="U1156" i="5"/>
  <c r="R1156" i="5"/>
  <c r="S1156" i="5"/>
  <c r="T1156" i="5"/>
  <c r="Q1156" i="5"/>
  <c r="AA1156" i="5" s="1"/>
  <c r="U597" i="5"/>
  <c r="S597" i="5"/>
  <c r="T597" i="5"/>
  <c r="R597" i="5"/>
  <c r="Q597" i="5"/>
  <c r="AA597" i="5" s="1"/>
  <c r="U985" i="5"/>
  <c r="S985" i="5"/>
  <c r="T985" i="5"/>
  <c r="R985" i="5"/>
  <c r="Q985" i="5"/>
  <c r="AA985" i="5" s="1"/>
  <c r="O1158" i="5"/>
  <c r="AI1158" i="5" s="1"/>
  <c r="P1157" i="5"/>
  <c r="O1302" i="5"/>
  <c r="AI1302" i="5" s="1"/>
  <c r="P1301" i="5"/>
  <c r="AE2156" i="5" l="1"/>
  <c r="AC1155" i="5"/>
  <c r="AL1155" i="5" s="1"/>
  <c r="AP987" i="5"/>
  <c r="AQ987" i="5"/>
  <c r="AR986" i="5"/>
  <c r="AD1054" i="5"/>
  <c r="AN1054" i="5" s="1"/>
  <c r="AE596" i="5"/>
  <c r="AC2156" i="5"/>
  <c r="AL2156" i="5" s="1"/>
  <c r="AE482" i="5"/>
  <c r="AD1155" i="5"/>
  <c r="AN1155" i="5" s="1"/>
  <c r="AP1302" i="5"/>
  <c r="AR1302" i="5" s="1"/>
  <c r="AQ1302" i="5"/>
  <c r="AP1057" i="5"/>
  <c r="AR1056" i="5" s="1"/>
  <c r="AQ1057" i="5"/>
  <c r="AC1054" i="5"/>
  <c r="AL1054" i="5" s="1"/>
  <c r="AD596" i="5"/>
  <c r="AN596" i="5" s="1"/>
  <c r="AP2159" i="5"/>
  <c r="AR2158" i="5" s="1"/>
  <c r="AQ2159" i="5"/>
  <c r="AE2975" i="5"/>
  <c r="AP2592" i="5"/>
  <c r="AR2591" i="5" s="1"/>
  <c r="AQ2592" i="5"/>
  <c r="AP2459" i="5"/>
  <c r="AR2458" i="5" s="1"/>
  <c r="AQ2459" i="5"/>
  <c r="AQ2660" i="5"/>
  <c r="AP2660" i="5"/>
  <c r="AR2659" i="5" s="1"/>
  <c r="AP1158" i="5"/>
  <c r="AR1157" i="5" s="1"/>
  <c r="AQ1158" i="5"/>
  <c r="AP599" i="5"/>
  <c r="AR598" i="5"/>
  <c r="AQ599" i="5"/>
  <c r="AP295" i="5"/>
  <c r="AR294" i="5" s="1"/>
  <c r="AQ295" i="5"/>
  <c r="AE1054" i="5"/>
  <c r="AC596" i="5"/>
  <c r="AL596" i="5" s="1"/>
  <c r="AQ2978" i="5"/>
  <c r="AP2978" i="5"/>
  <c r="AR2977" i="5" s="1"/>
  <c r="AC2589" i="5"/>
  <c r="AL2589" i="5" s="1"/>
  <c r="AP1860" i="5"/>
  <c r="AR1859" i="5" s="1"/>
  <c r="AQ1860" i="5"/>
  <c r="AD481" i="5"/>
  <c r="AN481" i="5" s="1"/>
  <c r="AC292" i="5"/>
  <c r="AL292" i="5" s="1"/>
  <c r="AC2975" i="5"/>
  <c r="AL2975" i="5" s="1"/>
  <c r="AC1299" i="5"/>
  <c r="AL1299" i="5" s="1"/>
  <c r="AD2975" i="5"/>
  <c r="AN2975" i="5" s="1"/>
  <c r="AD2456" i="5"/>
  <c r="AN2456" i="5" s="1"/>
  <c r="AD2589" i="5"/>
  <c r="AN2589" i="5" s="1"/>
  <c r="AC482" i="5"/>
  <c r="AL482" i="5" s="1"/>
  <c r="AE292" i="5"/>
  <c r="AC2657" i="5"/>
  <c r="AL2657" i="5" s="1"/>
  <c r="AE1299" i="5"/>
  <c r="AE1155" i="5"/>
  <c r="AD292" i="5"/>
  <c r="AN292" i="5" s="1"/>
  <c r="AE2657" i="5"/>
  <c r="AD2657" i="5"/>
  <c r="AN2657" i="5" s="1"/>
  <c r="AD1299" i="5"/>
  <c r="AN1299" i="5" s="1"/>
  <c r="AC481" i="5"/>
  <c r="AL481" i="5" s="1"/>
  <c r="AE481" i="5"/>
  <c r="AC984" i="5"/>
  <c r="AL984" i="5" s="1"/>
  <c r="AE984" i="5"/>
  <c r="AD984" i="5"/>
  <c r="AN984" i="5" s="1"/>
  <c r="Y985" i="5"/>
  <c r="V985" i="5"/>
  <c r="Z985" i="5" s="1"/>
  <c r="AB985" i="5" s="1"/>
  <c r="W985" i="5"/>
  <c r="X985" i="5"/>
  <c r="Y1055" i="5"/>
  <c r="V1055" i="5"/>
  <c r="Z1055" i="5" s="1"/>
  <c r="AB1055" i="5" s="1"/>
  <c r="W1055" i="5"/>
  <c r="X1055" i="5"/>
  <c r="X293" i="5"/>
  <c r="Y293" i="5"/>
  <c r="V293" i="5"/>
  <c r="Z293" i="5" s="1"/>
  <c r="W293" i="5"/>
  <c r="Y2976" i="5"/>
  <c r="W2976" i="5"/>
  <c r="V2976" i="5"/>
  <c r="Z2976" i="5" s="1"/>
  <c r="AB2976" i="5" s="1"/>
  <c r="X2976" i="5"/>
  <c r="W2590" i="5"/>
  <c r="X2590" i="5"/>
  <c r="V2590" i="5"/>
  <c r="Z2590" i="5" s="1"/>
  <c r="Y2590" i="5"/>
  <c r="R2458" i="5"/>
  <c r="S2458" i="5"/>
  <c r="Q2458" i="5"/>
  <c r="AA2458" i="5" s="1"/>
  <c r="T2458" i="5"/>
  <c r="U2458" i="5"/>
  <c r="X1858" i="5"/>
  <c r="Y1858" i="5"/>
  <c r="AE1858" i="5" s="1"/>
  <c r="V1858" i="5"/>
  <c r="Z1858" i="5" s="1"/>
  <c r="AB1858" i="5" s="1"/>
  <c r="W1858" i="5"/>
  <c r="S2659" i="5"/>
  <c r="R2659" i="5"/>
  <c r="T2659" i="5"/>
  <c r="Q2659" i="5"/>
  <c r="AA2659" i="5" s="1"/>
  <c r="U2659" i="5"/>
  <c r="Y1300" i="5"/>
  <c r="W1300" i="5"/>
  <c r="V1300" i="5"/>
  <c r="Z1300" i="5" s="1"/>
  <c r="AB1300" i="5" s="1"/>
  <c r="X1300" i="5"/>
  <c r="X2457" i="5"/>
  <c r="Y2457" i="5"/>
  <c r="V2457" i="5"/>
  <c r="Z2457" i="5" s="1"/>
  <c r="AB2457" i="5" s="1"/>
  <c r="AD2457" i="5" s="1"/>
  <c r="AN2457" i="5" s="1"/>
  <c r="W2457" i="5"/>
  <c r="X2658" i="5"/>
  <c r="Y2658" i="5"/>
  <c r="V2658" i="5"/>
  <c r="Z2658" i="5" s="1"/>
  <c r="AB2658" i="5" s="1"/>
  <c r="W2658" i="5"/>
  <c r="AB2590" i="5"/>
  <c r="AE2590" i="5" s="1"/>
  <c r="R2977" i="5"/>
  <c r="U2977" i="5"/>
  <c r="Q2977" i="5"/>
  <c r="AA2977" i="5" s="1"/>
  <c r="S2977" i="5"/>
  <c r="T2977" i="5"/>
  <c r="AD1857" i="5"/>
  <c r="AN1857" i="5" s="1"/>
  <c r="O1861" i="5"/>
  <c r="AI1861" i="5" s="1"/>
  <c r="P1860" i="5"/>
  <c r="Y1156" i="5"/>
  <c r="W1156" i="5"/>
  <c r="V1156" i="5"/>
  <c r="Z1156" i="5" s="1"/>
  <c r="AB1156" i="5" s="1"/>
  <c r="AE1156" i="5" s="1"/>
  <c r="X1156" i="5"/>
  <c r="P2978" i="5"/>
  <c r="O2979" i="5"/>
  <c r="AI2979" i="5" s="1"/>
  <c r="AD2156" i="5"/>
  <c r="AN2156" i="5" s="1"/>
  <c r="AE2589" i="5"/>
  <c r="AE1857" i="5"/>
  <c r="P2159" i="5"/>
  <c r="O2160" i="5"/>
  <c r="AI2160" i="5" s="1"/>
  <c r="T1859" i="5"/>
  <c r="S1859" i="5"/>
  <c r="Q1859" i="5"/>
  <c r="AA1859" i="5" s="1"/>
  <c r="R1859" i="5"/>
  <c r="U1859" i="5"/>
  <c r="P2592" i="5"/>
  <c r="O2593" i="5"/>
  <c r="AI2593" i="5" s="1"/>
  <c r="P1302" i="5"/>
  <c r="U1302" i="5" s="1"/>
  <c r="W597" i="5"/>
  <c r="X597" i="5"/>
  <c r="Y597" i="5"/>
  <c r="V597" i="5"/>
  <c r="Z597" i="5" s="1"/>
  <c r="AB597" i="5" s="1"/>
  <c r="AB293" i="5"/>
  <c r="AE293" i="5" s="1"/>
  <c r="X2157" i="5"/>
  <c r="Y2157" i="5"/>
  <c r="V2157" i="5"/>
  <c r="Z2157" i="5" s="1"/>
  <c r="AB2157" i="5" s="1"/>
  <c r="W2157" i="5"/>
  <c r="AE2456" i="5"/>
  <c r="AE2976" i="5"/>
  <c r="AC2976" i="5"/>
  <c r="AL2976" i="5" s="1"/>
  <c r="AC1857" i="5"/>
  <c r="AL1857" i="5" s="1"/>
  <c r="U2158" i="5"/>
  <c r="R2158" i="5"/>
  <c r="T2158" i="5"/>
  <c r="S2158" i="5"/>
  <c r="Q2158" i="5"/>
  <c r="AA2158" i="5" s="1"/>
  <c r="O2460" i="5"/>
  <c r="AI2460" i="5" s="1"/>
  <c r="P2459" i="5"/>
  <c r="U2591" i="5"/>
  <c r="S2591" i="5"/>
  <c r="R2591" i="5"/>
  <c r="T2591" i="5"/>
  <c r="Q2591" i="5"/>
  <c r="AA2591" i="5" s="1"/>
  <c r="O2661" i="5"/>
  <c r="AI2661" i="5" s="1"/>
  <c r="P2660" i="5"/>
  <c r="R294" i="5"/>
  <c r="S294" i="5"/>
  <c r="T294" i="5"/>
  <c r="U294" i="5"/>
  <c r="Q294" i="5"/>
  <c r="AA294" i="5" s="1"/>
  <c r="U986" i="5"/>
  <c r="T986" i="5"/>
  <c r="R986" i="5"/>
  <c r="S986" i="5"/>
  <c r="Q986" i="5"/>
  <c r="AA986" i="5" s="1"/>
  <c r="O600" i="5"/>
  <c r="AI600" i="5" s="1"/>
  <c r="P599" i="5"/>
  <c r="O296" i="5"/>
  <c r="AI296" i="5" s="1"/>
  <c r="P295" i="5"/>
  <c r="U1301" i="5"/>
  <c r="R1301" i="5"/>
  <c r="S1301" i="5"/>
  <c r="T1301" i="5"/>
  <c r="Q1301" i="5"/>
  <c r="AA1301" i="5" s="1"/>
  <c r="O988" i="5"/>
  <c r="AI988" i="5" s="1"/>
  <c r="P987" i="5"/>
  <c r="U1056" i="5"/>
  <c r="R1056" i="5"/>
  <c r="S1056" i="5"/>
  <c r="T1056" i="5"/>
  <c r="Q1056" i="5"/>
  <c r="AA1056" i="5" s="1"/>
  <c r="U1157" i="5"/>
  <c r="S1157" i="5"/>
  <c r="R1157" i="5"/>
  <c r="Q1157" i="5"/>
  <c r="AA1157" i="5" s="1"/>
  <c r="T1157" i="5"/>
  <c r="U598" i="5"/>
  <c r="T598" i="5"/>
  <c r="R598" i="5"/>
  <c r="Q598" i="5"/>
  <c r="AA598" i="5" s="1"/>
  <c r="S598" i="5"/>
  <c r="O1159" i="5"/>
  <c r="AI1159" i="5" s="1"/>
  <c r="P1158" i="5"/>
  <c r="R1302" i="5"/>
  <c r="S1302" i="5"/>
  <c r="O1058" i="5"/>
  <c r="AI1058" i="5" s="1"/>
  <c r="P1057" i="5"/>
  <c r="AE1300" i="5" l="1"/>
  <c r="Q1302" i="5"/>
  <c r="AA1302" i="5" s="1"/>
  <c r="AR1301" i="5"/>
  <c r="AP1159" i="5"/>
  <c r="AR1158" i="5" s="1"/>
  <c r="AQ1159" i="5"/>
  <c r="AP296" i="5"/>
  <c r="AR295" i="5" s="1"/>
  <c r="AQ296" i="5"/>
  <c r="AD1156" i="5"/>
  <c r="AN1156" i="5" s="1"/>
  <c r="AQ1058" i="5"/>
  <c r="AR1057" i="5"/>
  <c r="AP1058" i="5"/>
  <c r="AP988" i="5"/>
  <c r="AR987" i="5" s="1"/>
  <c r="AQ988" i="5"/>
  <c r="AQ2460" i="5"/>
  <c r="AP2460" i="5"/>
  <c r="AR2459" i="5" s="1"/>
  <c r="AQ2160" i="5"/>
  <c r="AP2160" i="5"/>
  <c r="AP1861" i="5"/>
  <c r="AR1860" i="5" s="1"/>
  <c r="AQ1861" i="5"/>
  <c r="T1302" i="5"/>
  <c r="AP600" i="5"/>
  <c r="AR599" i="5" s="1"/>
  <c r="AQ600" i="5"/>
  <c r="AP2661" i="5"/>
  <c r="AR2660" i="5" s="1"/>
  <c r="AQ2661" i="5"/>
  <c r="AQ2593" i="5"/>
  <c r="AP2593" i="5"/>
  <c r="AR2592" i="5" s="1"/>
  <c r="AP2979" i="5"/>
  <c r="AR2978" i="5" s="1"/>
  <c r="AQ2979" i="5"/>
  <c r="AD293" i="5"/>
  <c r="AN293" i="5" s="1"/>
  <c r="AE2457" i="5"/>
  <c r="AD597" i="5"/>
  <c r="AN597" i="5" s="1"/>
  <c r="AE2157" i="5"/>
  <c r="AD2590" i="5"/>
  <c r="AN2590" i="5" s="1"/>
  <c r="AC1156" i="5"/>
  <c r="AL1156" i="5" s="1"/>
  <c r="AC2658" i="5"/>
  <c r="AL2658" i="5" s="1"/>
  <c r="AC1055" i="5"/>
  <c r="AL1055" i="5" s="1"/>
  <c r="AE1055" i="5"/>
  <c r="AD1055" i="5"/>
  <c r="AN1055" i="5" s="1"/>
  <c r="AC985" i="5"/>
  <c r="AL985" i="5" s="1"/>
  <c r="AE985" i="5"/>
  <c r="AD985" i="5"/>
  <c r="AN985" i="5" s="1"/>
  <c r="AD1300" i="5"/>
  <c r="AN1300" i="5" s="1"/>
  <c r="AC1300" i="5"/>
  <c r="AL1300" i="5" s="1"/>
  <c r="AC597" i="5"/>
  <c r="AL597" i="5" s="1"/>
  <c r="AE597" i="5"/>
  <c r="Y1301" i="5"/>
  <c r="W1301" i="5"/>
  <c r="X1301" i="5"/>
  <c r="V1301" i="5"/>
  <c r="Z1301" i="5" s="1"/>
  <c r="AB1301" i="5" s="1"/>
  <c r="V2591" i="5"/>
  <c r="Z2591" i="5" s="1"/>
  <c r="AB2591" i="5" s="1"/>
  <c r="W2591" i="5"/>
  <c r="X2591" i="5"/>
  <c r="Y2591" i="5"/>
  <c r="AC2157" i="5"/>
  <c r="AL2157" i="5" s="1"/>
  <c r="P2593" i="5"/>
  <c r="O2594" i="5"/>
  <c r="AI2594" i="5" s="1"/>
  <c r="Q2159" i="5"/>
  <c r="AA2159" i="5" s="1"/>
  <c r="U2159" i="5"/>
  <c r="S2159" i="5"/>
  <c r="R2159" i="5"/>
  <c r="T2159" i="5"/>
  <c r="P2979" i="5"/>
  <c r="O2980" i="5"/>
  <c r="AI2980" i="5" s="1"/>
  <c r="Y2977" i="5"/>
  <c r="X2977" i="5"/>
  <c r="V2977" i="5"/>
  <c r="Z2977" i="5" s="1"/>
  <c r="AB2977" i="5" s="1"/>
  <c r="W2977" i="5"/>
  <c r="Y1302" i="5"/>
  <c r="V1302" i="5"/>
  <c r="Z1302" i="5" s="1"/>
  <c r="AB1302" i="5" s="1"/>
  <c r="W1302" i="5"/>
  <c r="X1302" i="5"/>
  <c r="Y1157" i="5"/>
  <c r="W1157" i="5"/>
  <c r="X1157" i="5"/>
  <c r="V1157" i="5"/>
  <c r="Z1157" i="5" s="1"/>
  <c r="AB1157" i="5" s="1"/>
  <c r="Y1056" i="5"/>
  <c r="V1056" i="5"/>
  <c r="Z1056" i="5" s="1"/>
  <c r="AB1056" i="5" s="1"/>
  <c r="W1056" i="5"/>
  <c r="X1056" i="5"/>
  <c r="Y986" i="5"/>
  <c r="V986" i="5"/>
  <c r="Z986" i="5" s="1"/>
  <c r="AB986" i="5" s="1"/>
  <c r="W986" i="5"/>
  <c r="X986" i="5"/>
  <c r="U2459" i="5"/>
  <c r="R2459" i="5"/>
  <c r="Q2459" i="5"/>
  <c r="AA2459" i="5" s="1"/>
  <c r="T2459" i="5"/>
  <c r="S2459" i="5"/>
  <c r="S2592" i="5"/>
  <c r="T2592" i="5"/>
  <c r="U2592" i="5"/>
  <c r="Q2592" i="5"/>
  <c r="AA2592" i="5" s="1"/>
  <c r="R2592" i="5"/>
  <c r="Q2978" i="5"/>
  <c r="AA2978" i="5" s="1"/>
  <c r="S2978" i="5"/>
  <c r="U2978" i="5"/>
  <c r="R2978" i="5"/>
  <c r="T2978" i="5"/>
  <c r="AC2977" i="5"/>
  <c r="AL2977" i="5" s="1"/>
  <c r="AE2658" i="5"/>
  <c r="X2659" i="5"/>
  <c r="W2659" i="5"/>
  <c r="Y2659" i="5"/>
  <c r="V2659" i="5"/>
  <c r="Z2659" i="5" s="1"/>
  <c r="AB2659" i="5" s="1"/>
  <c r="AD1858" i="5"/>
  <c r="AN1858" i="5" s="1"/>
  <c r="AD2976" i="5"/>
  <c r="AN2976" i="5" s="1"/>
  <c r="Q2660" i="5"/>
  <c r="AA2660" i="5" s="1"/>
  <c r="T2660" i="5"/>
  <c r="R2660" i="5"/>
  <c r="U2660" i="5"/>
  <c r="S2660" i="5"/>
  <c r="P2460" i="5"/>
  <c r="O2461" i="5"/>
  <c r="AI2461" i="5" s="1"/>
  <c r="W1859" i="5"/>
  <c r="X1859" i="5"/>
  <c r="Y1859" i="5"/>
  <c r="V1859" i="5"/>
  <c r="Z1859" i="5" s="1"/>
  <c r="AB1859" i="5" s="1"/>
  <c r="S1860" i="5"/>
  <c r="R1860" i="5"/>
  <c r="T1860" i="5"/>
  <c r="Q1860" i="5"/>
  <c r="AA1860" i="5" s="1"/>
  <c r="U1860" i="5"/>
  <c r="AD2977" i="5"/>
  <c r="AN2977" i="5" s="1"/>
  <c r="AD2658" i="5"/>
  <c r="AN2658" i="5" s="1"/>
  <c r="AC2457" i="5"/>
  <c r="AL2457" i="5" s="1"/>
  <c r="AC293" i="5"/>
  <c r="AL293" i="5" s="1"/>
  <c r="AC1858" i="5"/>
  <c r="AL1858" i="5" s="1"/>
  <c r="W2458" i="5"/>
  <c r="X2458" i="5"/>
  <c r="V2458" i="5"/>
  <c r="Z2458" i="5" s="1"/>
  <c r="AB2458" i="5" s="1"/>
  <c r="Y2458" i="5"/>
  <c r="AC2590" i="5"/>
  <c r="AL2590" i="5" s="1"/>
  <c r="W598" i="5"/>
  <c r="Y598" i="5"/>
  <c r="V598" i="5"/>
  <c r="Z598" i="5" s="1"/>
  <c r="AB598" i="5" s="1"/>
  <c r="X598" i="5"/>
  <c r="X294" i="5"/>
  <c r="Y294" i="5"/>
  <c r="V294" i="5"/>
  <c r="Z294" i="5" s="1"/>
  <c r="AB294" i="5" s="1"/>
  <c r="W294" i="5"/>
  <c r="O2662" i="5"/>
  <c r="AI2662" i="5" s="1"/>
  <c r="P2661" i="5"/>
  <c r="Y2158" i="5"/>
  <c r="V2158" i="5"/>
  <c r="Z2158" i="5" s="1"/>
  <c r="AB2158" i="5" s="1"/>
  <c r="W2158" i="5"/>
  <c r="X2158" i="5"/>
  <c r="AD2157" i="5"/>
  <c r="AN2157" i="5" s="1"/>
  <c r="O2161" i="5"/>
  <c r="AI2161" i="5" s="1"/>
  <c r="P2160" i="5"/>
  <c r="P1861" i="5"/>
  <c r="O1862" i="5"/>
  <c r="AI1862" i="5" s="1"/>
  <c r="AE2659" i="5"/>
  <c r="O989" i="5"/>
  <c r="AI989" i="5" s="1"/>
  <c r="P988" i="5"/>
  <c r="U599" i="5"/>
  <c r="R599" i="5"/>
  <c r="S599" i="5"/>
  <c r="T599" i="5"/>
  <c r="Q599" i="5"/>
  <c r="AA599" i="5" s="1"/>
  <c r="O601" i="5"/>
  <c r="AI601" i="5" s="1"/>
  <c r="P600" i="5"/>
  <c r="U1158" i="5"/>
  <c r="T1158" i="5"/>
  <c r="R1158" i="5"/>
  <c r="S1158" i="5"/>
  <c r="Q1158" i="5"/>
  <c r="AA1158" i="5" s="1"/>
  <c r="U295" i="5"/>
  <c r="S295" i="5"/>
  <c r="T295" i="5"/>
  <c r="R295" i="5"/>
  <c r="Q295" i="5"/>
  <c r="AA295" i="5" s="1"/>
  <c r="O1059" i="5"/>
  <c r="AI1059" i="5" s="1"/>
  <c r="P1058" i="5"/>
  <c r="U1057" i="5"/>
  <c r="S1057" i="5"/>
  <c r="T1057" i="5"/>
  <c r="R1057" i="5"/>
  <c r="Q1057" i="5"/>
  <c r="AA1057" i="5" s="1"/>
  <c r="O1160" i="5"/>
  <c r="AI1160" i="5" s="1"/>
  <c r="P1159" i="5"/>
  <c r="U987" i="5"/>
  <c r="R987" i="5"/>
  <c r="S987" i="5"/>
  <c r="T987" i="5"/>
  <c r="Q987" i="5"/>
  <c r="AA987" i="5" s="1"/>
  <c r="O297" i="5"/>
  <c r="AI297" i="5" s="1"/>
  <c r="P296" i="5"/>
  <c r="AC2659" i="5" l="1"/>
  <c r="AL2659" i="5" s="1"/>
  <c r="AD2591" i="5"/>
  <c r="AN2591" i="5" s="1"/>
  <c r="AP1160" i="5"/>
  <c r="AQ1160" i="5"/>
  <c r="AR1159" i="5"/>
  <c r="AQ1862" i="5"/>
  <c r="AP1862" i="5"/>
  <c r="AR1861" i="5"/>
  <c r="AR2979" i="5"/>
  <c r="AP2980" i="5"/>
  <c r="AQ2980" i="5"/>
  <c r="AP297" i="5"/>
  <c r="AR296" i="5" s="1"/>
  <c r="AQ297" i="5"/>
  <c r="AC1056" i="5"/>
  <c r="AL1056" i="5" s="1"/>
  <c r="AP989" i="5"/>
  <c r="AR988" i="5" s="1"/>
  <c r="AQ989" i="5"/>
  <c r="AQ2662" i="5"/>
  <c r="AP2662" i="5"/>
  <c r="AR2661" i="5"/>
  <c r="AQ2461" i="5"/>
  <c r="AP2461" i="5"/>
  <c r="AR2460" i="5" s="1"/>
  <c r="AP1059" i="5"/>
  <c r="AR1058" i="5" s="1"/>
  <c r="AQ1059" i="5"/>
  <c r="AP601" i="5"/>
  <c r="AR600" i="5" s="1"/>
  <c r="AQ601" i="5"/>
  <c r="AP2161" i="5"/>
  <c r="AR2160" i="5" s="1"/>
  <c r="AQ2161" i="5"/>
  <c r="AD2158" i="5"/>
  <c r="AN2158" i="5" s="1"/>
  <c r="AE1302" i="5"/>
  <c r="AQ2594" i="5"/>
  <c r="AP2594" i="5"/>
  <c r="AR2593" i="5" s="1"/>
  <c r="AR2159" i="5"/>
  <c r="AC986" i="5"/>
  <c r="AL986" i="5" s="1"/>
  <c r="AD986" i="5"/>
  <c r="AN986" i="5" s="1"/>
  <c r="AC2158" i="5"/>
  <c r="AL2158" i="5" s="1"/>
  <c r="AD294" i="5"/>
  <c r="AN294" i="5" s="1"/>
  <c r="AE598" i="5"/>
  <c r="AE1157" i="5"/>
  <c r="AE2977" i="5"/>
  <c r="AE2158" i="5"/>
  <c r="AD598" i="5"/>
  <c r="AN598" i="5" s="1"/>
  <c r="AD1859" i="5"/>
  <c r="AN1859" i="5" s="1"/>
  <c r="AD2659" i="5"/>
  <c r="AN2659" i="5" s="1"/>
  <c r="AE986" i="5"/>
  <c r="AE294" i="5"/>
  <c r="AE1056" i="5"/>
  <c r="AD1056" i="5"/>
  <c r="AN1056" i="5" s="1"/>
  <c r="AD1302" i="5"/>
  <c r="AN1302" i="5" s="1"/>
  <c r="AC1302" i="5"/>
  <c r="AL1302" i="5" s="1"/>
  <c r="AD1301" i="5"/>
  <c r="AN1301" i="5" s="1"/>
  <c r="AC1301" i="5"/>
  <c r="AL1301" i="5" s="1"/>
  <c r="AE1301" i="5"/>
  <c r="AC294" i="5"/>
  <c r="AL294" i="5" s="1"/>
  <c r="AC598" i="5"/>
  <c r="AL598" i="5" s="1"/>
  <c r="AD1157" i="5"/>
  <c r="AN1157" i="5" s="1"/>
  <c r="AC1157" i="5"/>
  <c r="AL1157" i="5" s="1"/>
  <c r="T2160" i="5"/>
  <c r="S2160" i="5"/>
  <c r="Q2160" i="5"/>
  <c r="AA2160" i="5" s="1"/>
  <c r="R2160" i="5"/>
  <c r="U2160" i="5"/>
  <c r="P2662" i="5"/>
  <c r="O2663" i="5"/>
  <c r="AI2663" i="5" s="1"/>
  <c r="U2460" i="5"/>
  <c r="S2460" i="5"/>
  <c r="R2460" i="5"/>
  <c r="T2460" i="5"/>
  <c r="Q2460" i="5"/>
  <c r="AA2460" i="5" s="1"/>
  <c r="P2594" i="5"/>
  <c r="O2595" i="5"/>
  <c r="AI2595" i="5" s="1"/>
  <c r="Y987" i="5"/>
  <c r="V987" i="5"/>
  <c r="Z987" i="5" s="1"/>
  <c r="AB987" i="5" s="1"/>
  <c r="W987" i="5"/>
  <c r="X987" i="5"/>
  <c r="O2162" i="5"/>
  <c r="AI2162" i="5" s="1"/>
  <c r="P2161" i="5"/>
  <c r="AE2458" i="5"/>
  <c r="W1860" i="5"/>
  <c r="X1860" i="5"/>
  <c r="Y1860" i="5"/>
  <c r="V1860" i="5"/>
  <c r="Z1860" i="5" s="1"/>
  <c r="AB1860" i="5" s="1"/>
  <c r="X2978" i="5"/>
  <c r="V2978" i="5"/>
  <c r="Z2978" i="5" s="1"/>
  <c r="W2978" i="5"/>
  <c r="Y2978" i="5"/>
  <c r="P2980" i="5"/>
  <c r="O2981" i="5"/>
  <c r="AI2981" i="5" s="1"/>
  <c r="U2593" i="5"/>
  <c r="R2593" i="5"/>
  <c r="S2593" i="5"/>
  <c r="Q2593" i="5"/>
  <c r="AA2593" i="5" s="1"/>
  <c r="T2593" i="5"/>
  <c r="AC2591" i="5"/>
  <c r="AL2591" i="5" s="1"/>
  <c r="AB295" i="5"/>
  <c r="X295" i="5"/>
  <c r="Y295" i="5"/>
  <c r="V295" i="5"/>
  <c r="Z295" i="5" s="1"/>
  <c r="W295" i="5"/>
  <c r="AC295" i="5" s="1"/>
  <c r="AL295" i="5" s="1"/>
  <c r="Y599" i="5"/>
  <c r="V599" i="5"/>
  <c r="Z599" i="5" s="1"/>
  <c r="AB599" i="5" s="1"/>
  <c r="W599" i="5"/>
  <c r="X599" i="5"/>
  <c r="P1862" i="5"/>
  <c r="O1863" i="5"/>
  <c r="AI1863" i="5" s="1"/>
  <c r="AD2458" i="5"/>
  <c r="AN2458" i="5" s="1"/>
  <c r="AC1859" i="5"/>
  <c r="AL1859" i="5" s="1"/>
  <c r="V2660" i="5"/>
  <c r="Z2660" i="5" s="1"/>
  <c r="AB2660" i="5" s="1"/>
  <c r="W2660" i="5"/>
  <c r="X2660" i="5"/>
  <c r="Y2660" i="5"/>
  <c r="Y2592" i="5"/>
  <c r="V2592" i="5"/>
  <c r="Z2592" i="5" s="1"/>
  <c r="AB2592" i="5" s="1"/>
  <c r="W2592" i="5"/>
  <c r="X2592" i="5"/>
  <c r="W2459" i="5"/>
  <c r="X2459" i="5"/>
  <c r="Y2459" i="5"/>
  <c r="V2459" i="5"/>
  <c r="Z2459" i="5" s="1"/>
  <c r="AB2459" i="5" s="1"/>
  <c r="T2979" i="5"/>
  <c r="R2979" i="5"/>
  <c r="S2979" i="5"/>
  <c r="Q2979" i="5"/>
  <c r="AA2979" i="5" s="1"/>
  <c r="U2979" i="5"/>
  <c r="Y2159" i="5"/>
  <c r="X2159" i="5"/>
  <c r="V2159" i="5"/>
  <c r="Z2159" i="5" s="1"/>
  <c r="AB2159" i="5" s="1"/>
  <c r="AC2159" i="5" s="1"/>
  <c r="AL2159" i="5" s="1"/>
  <c r="W2159" i="5"/>
  <c r="Y1057" i="5"/>
  <c r="V1057" i="5"/>
  <c r="Z1057" i="5" s="1"/>
  <c r="AB1057" i="5" s="1"/>
  <c r="W1057" i="5"/>
  <c r="AC1057" i="5" s="1"/>
  <c r="AL1057" i="5" s="1"/>
  <c r="X1057" i="5"/>
  <c r="AD1057" i="5" s="1"/>
  <c r="AN1057" i="5" s="1"/>
  <c r="Y1158" i="5"/>
  <c r="V1158" i="5"/>
  <c r="Z1158" i="5" s="1"/>
  <c r="AB1158" i="5" s="1"/>
  <c r="W1158" i="5"/>
  <c r="X1158" i="5"/>
  <c r="R1861" i="5"/>
  <c r="U1861" i="5"/>
  <c r="S1861" i="5"/>
  <c r="T1861" i="5"/>
  <c r="Q1861" i="5"/>
  <c r="AA1861" i="5" s="1"/>
  <c r="Q2661" i="5"/>
  <c r="AA2661" i="5" s="1"/>
  <c r="T2661" i="5"/>
  <c r="U2661" i="5"/>
  <c r="R2661" i="5"/>
  <c r="S2661" i="5"/>
  <c r="AC2458" i="5"/>
  <c r="AL2458" i="5" s="1"/>
  <c r="AE1859" i="5"/>
  <c r="O2462" i="5"/>
  <c r="AI2462" i="5" s="1"/>
  <c r="P2461" i="5"/>
  <c r="AC2660" i="5"/>
  <c r="AL2660" i="5" s="1"/>
  <c r="AB2978" i="5"/>
  <c r="AE2978" i="5" s="1"/>
  <c r="AE2591" i="5"/>
  <c r="U1159" i="5"/>
  <c r="T1159" i="5"/>
  <c r="R1159" i="5"/>
  <c r="S1159" i="5"/>
  <c r="Q1159" i="5"/>
  <c r="AA1159" i="5" s="1"/>
  <c r="O602" i="5"/>
  <c r="AI602" i="5" s="1"/>
  <c r="P601" i="5"/>
  <c r="O298" i="5"/>
  <c r="AI298" i="5" s="1"/>
  <c r="P297" i="5"/>
  <c r="U988" i="5"/>
  <c r="R988" i="5"/>
  <c r="S988" i="5"/>
  <c r="T988" i="5"/>
  <c r="Q988" i="5"/>
  <c r="AA988" i="5" s="1"/>
  <c r="O1060" i="5"/>
  <c r="AI1060" i="5" s="1"/>
  <c r="P1059" i="5"/>
  <c r="U296" i="5"/>
  <c r="T296" i="5"/>
  <c r="R296" i="5"/>
  <c r="S296" i="5"/>
  <c r="Q296" i="5"/>
  <c r="AA296" i="5" s="1"/>
  <c r="O1161" i="5"/>
  <c r="AI1161" i="5" s="1"/>
  <c r="P1160" i="5"/>
  <c r="U1058" i="5"/>
  <c r="T1058" i="5"/>
  <c r="R1058" i="5"/>
  <c r="S1058" i="5"/>
  <c r="Q1058" i="5"/>
  <c r="AA1058" i="5" s="1"/>
  <c r="U600" i="5"/>
  <c r="R600" i="5"/>
  <c r="S600" i="5"/>
  <c r="Q600" i="5"/>
  <c r="AA600" i="5" s="1"/>
  <c r="T600" i="5"/>
  <c r="O990" i="5"/>
  <c r="AI990" i="5" s="1"/>
  <c r="P989" i="5"/>
  <c r="AD295" i="5" l="1"/>
  <c r="AN295" i="5" s="1"/>
  <c r="AP2981" i="5"/>
  <c r="AR2980" i="5" s="1"/>
  <c r="AQ2981" i="5"/>
  <c r="AP2162" i="5"/>
  <c r="AR2161" i="5" s="1"/>
  <c r="AQ2162" i="5"/>
  <c r="AP2663" i="5"/>
  <c r="AQ2663" i="5"/>
  <c r="AP2595" i="5"/>
  <c r="AQ2595" i="5"/>
  <c r="AP1060" i="5"/>
  <c r="AQ1060" i="5"/>
  <c r="AR1059" i="5"/>
  <c r="AQ2462" i="5"/>
  <c r="AP2462" i="5"/>
  <c r="AR2461" i="5" s="1"/>
  <c r="AR2594" i="5"/>
  <c r="AR2662" i="5"/>
  <c r="AQ298" i="5"/>
  <c r="AP298" i="5"/>
  <c r="AR297" i="5"/>
  <c r="AQ990" i="5"/>
  <c r="AP990" i="5"/>
  <c r="AR989" i="5" s="1"/>
  <c r="AP1161" i="5"/>
  <c r="AR1160" i="5" s="1"/>
  <c r="AQ1161" i="5"/>
  <c r="AQ602" i="5"/>
  <c r="AP602" i="5"/>
  <c r="AR601" i="5" s="1"/>
  <c r="AD2459" i="5"/>
  <c r="AN2459" i="5" s="1"/>
  <c r="AP1863" i="5"/>
  <c r="AQ1863" i="5"/>
  <c r="AE295" i="5"/>
  <c r="AR1862" i="5"/>
  <c r="AC1158" i="5"/>
  <c r="AL1158" i="5" s="1"/>
  <c r="AE599" i="5"/>
  <c r="AE1158" i="5"/>
  <c r="AD2592" i="5"/>
  <c r="AN2592" i="5" s="1"/>
  <c r="AE2660" i="5"/>
  <c r="AD599" i="5"/>
  <c r="AN599" i="5" s="1"/>
  <c r="AE2159" i="5"/>
  <c r="AD1158" i="5"/>
  <c r="AN1158" i="5" s="1"/>
  <c r="AD2159" i="5"/>
  <c r="AN2159" i="5" s="1"/>
  <c r="AD2660" i="5"/>
  <c r="AN2660" i="5" s="1"/>
  <c r="AE1057" i="5"/>
  <c r="AD987" i="5"/>
  <c r="AN987" i="5" s="1"/>
  <c r="AC987" i="5"/>
  <c r="AL987" i="5" s="1"/>
  <c r="AE987" i="5"/>
  <c r="AC2592" i="5"/>
  <c r="AL2592" i="5" s="1"/>
  <c r="AC599" i="5"/>
  <c r="AL599" i="5" s="1"/>
  <c r="Y1159" i="5"/>
  <c r="W1159" i="5"/>
  <c r="V1159" i="5"/>
  <c r="Z1159" i="5" s="1"/>
  <c r="AB1159" i="5" s="1"/>
  <c r="X1159" i="5"/>
  <c r="P1863" i="5"/>
  <c r="O1864" i="5"/>
  <c r="AI1864" i="5" s="1"/>
  <c r="P2981" i="5"/>
  <c r="O2982" i="5"/>
  <c r="AI2982" i="5" s="1"/>
  <c r="AC2978" i="5"/>
  <c r="AL2978" i="5" s="1"/>
  <c r="O2664" i="5"/>
  <c r="AI2664" i="5" s="1"/>
  <c r="P2663" i="5"/>
  <c r="Y600" i="5"/>
  <c r="V600" i="5"/>
  <c r="Z600" i="5" s="1"/>
  <c r="AB600" i="5" s="1"/>
  <c r="W600" i="5"/>
  <c r="X600" i="5"/>
  <c r="X296" i="5"/>
  <c r="Y296" i="5"/>
  <c r="V296" i="5"/>
  <c r="Z296" i="5" s="1"/>
  <c r="AB296" i="5" s="1"/>
  <c r="W296" i="5"/>
  <c r="Y1058" i="5"/>
  <c r="V1058" i="5"/>
  <c r="Z1058" i="5" s="1"/>
  <c r="AB1058" i="5" s="1"/>
  <c r="W1058" i="5"/>
  <c r="X1058" i="5"/>
  <c r="T2461" i="5"/>
  <c r="U2461" i="5"/>
  <c r="R2461" i="5"/>
  <c r="Q2461" i="5"/>
  <c r="AA2461" i="5" s="1"/>
  <c r="S2461" i="5"/>
  <c r="Y1861" i="5"/>
  <c r="V1861" i="5"/>
  <c r="Z1861" i="5" s="1"/>
  <c r="AB1861" i="5" s="1"/>
  <c r="W1861" i="5"/>
  <c r="X1861" i="5"/>
  <c r="Y2979" i="5"/>
  <c r="W2979" i="5"/>
  <c r="X2979" i="5"/>
  <c r="V2979" i="5"/>
  <c r="Z2979" i="5" s="1"/>
  <c r="AB2979" i="5" s="1"/>
  <c r="AE2979" i="5" s="1"/>
  <c r="AC2459" i="5"/>
  <c r="AL2459" i="5" s="1"/>
  <c r="AE2592" i="5"/>
  <c r="S1862" i="5"/>
  <c r="Q1862" i="5"/>
  <c r="AA1862" i="5" s="1"/>
  <c r="T1862" i="5"/>
  <c r="U1862" i="5"/>
  <c r="R1862" i="5"/>
  <c r="T2980" i="5"/>
  <c r="Q2980" i="5"/>
  <c r="AA2980" i="5" s="1"/>
  <c r="S2980" i="5"/>
  <c r="U2980" i="5"/>
  <c r="R2980" i="5"/>
  <c r="AE1860" i="5"/>
  <c r="Q2161" i="5"/>
  <c r="AA2161" i="5" s="1"/>
  <c r="T2161" i="5"/>
  <c r="U2161" i="5"/>
  <c r="R2161" i="5"/>
  <c r="S2161" i="5"/>
  <c r="R2662" i="5"/>
  <c r="T2662" i="5"/>
  <c r="S2662" i="5"/>
  <c r="Q2662" i="5"/>
  <c r="AA2662" i="5" s="1"/>
  <c r="U2662" i="5"/>
  <c r="P2462" i="5"/>
  <c r="O2463" i="5"/>
  <c r="AI2463" i="5" s="1"/>
  <c r="V2593" i="5"/>
  <c r="Z2593" i="5" s="1"/>
  <c r="AB2593" i="5" s="1"/>
  <c r="W2593" i="5"/>
  <c r="X2593" i="5"/>
  <c r="Y2593" i="5"/>
  <c r="AD2978" i="5"/>
  <c r="AN2978" i="5" s="1"/>
  <c r="AD1860" i="5"/>
  <c r="AN1860" i="5" s="1"/>
  <c r="P2162" i="5"/>
  <c r="O2163" i="5"/>
  <c r="AI2163" i="5" s="1"/>
  <c r="P2595" i="5"/>
  <c r="O2596" i="5"/>
  <c r="AI2596" i="5" s="1"/>
  <c r="Y2160" i="5"/>
  <c r="V2160" i="5"/>
  <c r="Z2160" i="5" s="1"/>
  <c r="AB2160" i="5" s="1"/>
  <c r="W2160" i="5"/>
  <c r="AC2160" i="5" s="1"/>
  <c r="AL2160" i="5" s="1"/>
  <c r="X2160" i="5"/>
  <c r="AE2160" i="5"/>
  <c r="Y988" i="5"/>
  <c r="V988" i="5"/>
  <c r="Z988" i="5" s="1"/>
  <c r="AB988" i="5" s="1"/>
  <c r="W988" i="5"/>
  <c r="X988" i="5"/>
  <c r="V2661" i="5"/>
  <c r="Z2661" i="5" s="1"/>
  <c r="AB2661" i="5" s="1"/>
  <c r="W2661" i="5"/>
  <c r="X2661" i="5"/>
  <c r="Y2661" i="5"/>
  <c r="AE2459" i="5"/>
  <c r="AC1860" i="5"/>
  <c r="AL1860" i="5" s="1"/>
  <c r="R2594" i="5"/>
  <c r="T2594" i="5"/>
  <c r="S2594" i="5"/>
  <c r="Q2594" i="5"/>
  <c r="AA2594" i="5" s="1"/>
  <c r="U2594" i="5"/>
  <c r="Y2460" i="5"/>
  <c r="V2460" i="5"/>
  <c r="Z2460" i="5" s="1"/>
  <c r="AB2460" i="5" s="1"/>
  <c r="W2460" i="5"/>
  <c r="X2460" i="5"/>
  <c r="U1059" i="5"/>
  <c r="R1059" i="5"/>
  <c r="Q1059" i="5"/>
  <c r="AA1059" i="5" s="1"/>
  <c r="S1059" i="5"/>
  <c r="T1059" i="5"/>
  <c r="U1160" i="5"/>
  <c r="R1160" i="5"/>
  <c r="S1160" i="5"/>
  <c r="T1160" i="5"/>
  <c r="Q1160" i="5"/>
  <c r="AA1160" i="5" s="1"/>
  <c r="O1061" i="5"/>
  <c r="AI1061" i="5" s="1"/>
  <c r="P1060" i="5"/>
  <c r="O991" i="5"/>
  <c r="AI991" i="5" s="1"/>
  <c r="P990" i="5"/>
  <c r="O1162" i="5"/>
  <c r="AI1162" i="5" s="1"/>
  <c r="P1161" i="5"/>
  <c r="O603" i="5"/>
  <c r="AI603" i="5" s="1"/>
  <c r="P602" i="5"/>
  <c r="O299" i="5"/>
  <c r="AI299" i="5" s="1"/>
  <c r="P298" i="5"/>
  <c r="U989" i="5"/>
  <c r="S989" i="5"/>
  <c r="T989" i="5"/>
  <c r="R989" i="5"/>
  <c r="Q989" i="5"/>
  <c r="AA989" i="5" s="1"/>
  <c r="U601" i="5"/>
  <c r="S601" i="5"/>
  <c r="T601" i="5"/>
  <c r="Q601" i="5"/>
  <c r="AA601" i="5" s="1"/>
  <c r="R601" i="5"/>
  <c r="U297" i="5"/>
  <c r="R297" i="5"/>
  <c r="S297" i="5"/>
  <c r="T297" i="5"/>
  <c r="Q297" i="5"/>
  <c r="AA297" i="5" s="1"/>
  <c r="AD2593" i="5" l="1"/>
  <c r="AN2593" i="5" s="1"/>
  <c r="AQ2982" i="5"/>
  <c r="AP2982" i="5"/>
  <c r="AR2981" i="5" s="1"/>
  <c r="AP299" i="5"/>
  <c r="AR298" i="5" s="1"/>
  <c r="AQ299" i="5"/>
  <c r="AQ1162" i="5"/>
  <c r="AP1162" i="5"/>
  <c r="AR1161" i="5"/>
  <c r="AP1061" i="5"/>
  <c r="AR1060" i="5" s="1"/>
  <c r="AQ1061" i="5"/>
  <c r="AD2661" i="5"/>
  <c r="AN2661" i="5" s="1"/>
  <c r="AQ2596" i="5"/>
  <c r="AP2596" i="5"/>
  <c r="AR2595" i="5" s="1"/>
  <c r="AP2664" i="5"/>
  <c r="AQ2664" i="5"/>
  <c r="AR2663" i="5"/>
  <c r="AR1863" i="5"/>
  <c r="AP1864" i="5"/>
  <c r="AQ1864" i="5"/>
  <c r="AP603" i="5"/>
  <c r="AR603" i="5" s="1"/>
  <c r="AQ603" i="5"/>
  <c r="AP991" i="5"/>
  <c r="AR990" i="5" s="1"/>
  <c r="AQ991" i="5"/>
  <c r="AP2163" i="5"/>
  <c r="AQ2163" i="5"/>
  <c r="AQ2463" i="5"/>
  <c r="AP2463" i="5"/>
  <c r="AR2462" i="5" s="1"/>
  <c r="AR2162" i="5"/>
  <c r="AC988" i="5"/>
  <c r="AL988" i="5" s="1"/>
  <c r="AD1861" i="5"/>
  <c r="AN1861" i="5" s="1"/>
  <c r="AD2160" i="5"/>
  <c r="AN2160" i="5" s="1"/>
  <c r="AC2593" i="5"/>
  <c r="AL2593" i="5" s="1"/>
  <c r="AE988" i="5"/>
  <c r="AC2979" i="5"/>
  <c r="AL2979" i="5" s="1"/>
  <c r="AE2661" i="5"/>
  <c r="AD988" i="5"/>
  <c r="AN988" i="5" s="1"/>
  <c r="AC296" i="5"/>
  <c r="AL296" i="5" s="1"/>
  <c r="AE296" i="5"/>
  <c r="AD1058" i="5"/>
  <c r="AN1058" i="5" s="1"/>
  <c r="AC1058" i="5"/>
  <c r="AL1058" i="5" s="1"/>
  <c r="AE1058" i="5"/>
  <c r="AC600" i="5"/>
  <c r="AL600" i="5" s="1"/>
  <c r="AE600" i="5"/>
  <c r="AD600" i="5"/>
  <c r="AN600" i="5" s="1"/>
  <c r="AD296" i="5"/>
  <c r="AN296" i="5" s="1"/>
  <c r="AC1159" i="5"/>
  <c r="AL1159" i="5" s="1"/>
  <c r="AD1159" i="5"/>
  <c r="AN1159" i="5" s="1"/>
  <c r="AE1159" i="5"/>
  <c r="P603" i="5"/>
  <c r="Y1059" i="5"/>
  <c r="V1059" i="5"/>
  <c r="Z1059" i="5" s="1"/>
  <c r="W1059" i="5"/>
  <c r="X1059" i="5"/>
  <c r="AE2460" i="5"/>
  <c r="Q2595" i="5"/>
  <c r="AA2595" i="5" s="1"/>
  <c r="U2595" i="5"/>
  <c r="S2595" i="5"/>
  <c r="R2595" i="5"/>
  <c r="T2595" i="5"/>
  <c r="W2461" i="5"/>
  <c r="X2461" i="5"/>
  <c r="Y2461" i="5"/>
  <c r="V2461" i="5"/>
  <c r="Z2461" i="5" s="1"/>
  <c r="AB2461" i="5" s="1"/>
  <c r="S2663" i="5"/>
  <c r="R2663" i="5"/>
  <c r="T2663" i="5"/>
  <c r="Q2663" i="5"/>
  <c r="AA2663" i="5" s="1"/>
  <c r="U2663" i="5"/>
  <c r="S2981" i="5"/>
  <c r="U2981" i="5"/>
  <c r="R2981" i="5"/>
  <c r="T2981" i="5"/>
  <c r="Q2981" i="5"/>
  <c r="AA2981" i="5" s="1"/>
  <c r="Y989" i="5"/>
  <c r="V989" i="5"/>
  <c r="Z989" i="5" s="1"/>
  <c r="AB989" i="5" s="1"/>
  <c r="W989" i="5"/>
  <c r="X989" i="5"/>
  <c r="AD2460" i="5"/>
  <c r="AN2460" i="5" s="1"/>
  <c r="P2163" i="5"/>
  <c r="O2164" i="5"/>
  <c r="AI2164" i="5" s="1"/>
  <c r="AE2593" i="5"/>
  <c r="P2463" i="5"/>
  <c r="O2464" i="5"/>
  <c r="AI2464" i="5" s="1"/>
  <c r="V1862" i="5"/>
  <c r="Z1862" i="5" s="1"/>
  <c r="AB1862" i="5" s="1"/>
  <c r="W1862" i="5"/>
  <c r="X1862" i="5"/>
  <c r="Y1862" i="5"/>
  <c r="AD2979" i="5"/>
  <c r="AN2979" i="5" s="1"/>
  <c r="AC1861" i="5"/>
  <c r="AL1861" i="5" s="1"/>
  <c r="P2664" i="5"/>
  <c r="O2665" i="5"/>
  <c r="AI2665" i="5" s="1"/>
  <c r="AB1059" i="5"/>
  <c r="AD1059" i="5" s="1"/>
  <c r="AN1059" i="5" s="1"/>
  <c r="AC2460" i="5"/>
  <c r="AL2460" i="5" s="1"/>
  <c r="X2594" i="5"/>
  <c r="Y2594" i="5"/>
  <c r="V2594" i="5"/>
  <c r="Z2594" i="5" s="1"/>
  <c r="AB2594" i="5" s="1"/>
  <c r="W2594" i="5"/>
  <c r="U2162" i="5"/>
  <c r="R2162" i="5"/>
  <c r="T2162" i="5"/>
  <c r="S2162" i="5"/>
  <c r="Q2162" i="5"/>
  <c r="AA2162" i="5" s="1"/>
  <c r="U2462" i="5"/>
  <c r="R2462" i="5"/>
  <c r="S2462" i="5"/>
  <c r="Q2462" i="5"/>
  <c r="AA2462" i="5" s="1"/>
  <c r="T2462" i="5"/>
  <c r="Y2161" i="5"/>
  <c r="V2161" i="5"/>
  <c r="Z2161" i="5" s="1"/>
  <c r="AB2161" i="5" s="1"/>
  <c r="W2161" i="5"/>
  <c r="X2161" i="5"/>
  <c r="P1864" i="5"/>
  <c r="O1865" i="5"/>
  <c r="AI1865" i="5" s="1"/>
  <c r="X297" i="5"/>
  <c r="Y297" i="5"/>
  <c r="V297" i="5"/>
  <c r="Z297" i="5" s="1"/>
  <c r="AB297" i="5" s="1"/>
  <c r="W297" i="5"/>
  <c r="Y601" i="5"/>
  <c r="V601" i="5"/>
  <c r="Z601" i="5" s="1"/>
  <c r="AB601" i="5" s="1"/>
  <c r="W601" i="5"/>
  <c r="X601" i="5"/>
  <c r="Y1160" i="5"/>
  <c r="W1160" i="5"/>
  <c r="X1160" i="5"/>
  <c r="V1160" i="5"/>
  <c r="Z1160" i="5" s="1"/>
  <c r="AB1160" i="5" s="1"/>
  <c r="AC2661" i="5"/>
  <c r="AL2661" i="5" s="1"/>
  <c r="P2596" i="5"/>
  <c r="O2597" i="5"/>
  <c r="AI2597" i="5" s="1"/>
  <c r="X2662" i="5"/>
  <c r="Y2662" i="5"/>
  <c r="V2662" i="5"/>
  <c r="Z2662" i="5" s="1"/>
  <c r="AB2662" i="5" s="1"/>
  <c r="W2662" i="5"/>
  <c r="W2980" i="5"/>
  <c r="V2980" i="5"/>
  <c r="Z2980" i="5" s="1"/>
  <c r="AB2980" i="5" s="1"/>
  <c r="Y2980" i="5"/>
  <c r="X2980" i="5"/>
  <c r="AE1861" i="5"/>
  <c r="O2983" i="5"/>
  <c r="AI2983" i="5" s="1"/>
  <c r="P2982" i="5"/>
  <c r="U1863" i="5"/>
  <c r="R1863" i="5"/>
  <c r="T1863" i="5"/>
  <c r="S1863" i="5"/>
  <c r="Q1863" i="5"/>
  <c r="AA1863" i="5" s="1"/>
  <c r="U298" i="5"/>
  <c r="R298" i="5"/>
  <c r="S298" i="5"/>
  <c r="T298" i="5"/>
  <c r="Q298" i="5"/>
  <c r="AA298" i="5" s="1"/>
  <c r="U1060" i="5"/>
  <c r="R1060" i="5"/>
  <c r="S1060" i="5"/>
  <c r="T1060" i="5"/>
  <c r="Q1060" i="5"/>
  <c r="AA1060" i="5" s="1"/>
  <c r="O300" i="5"/>
  <c r="AI300" i="5" s="1"/>
  <c r="P299" i="5"/>
  <c r="O1062" i="5"/>
  <c r="AI1062" i="5" s="1"/>
  <c r="P1061" i="5"/>
  <c r="U602" i="5"/>
  <c r="T602" i="5"/>
  <c r="R602" i="5"/>
  <c r="S602" i="5"/>
  <c r="Q602" i="5"/>
  <c r="AA602" i="5" s="1"/>
  <c r="U990" i="5"/>
  <c r="T990" i="5"/>
  <c r="Q990" i="5"/>
  <c r="AA990" i="5" s="1"/>
  <c r="S990" i="5"/>
  <c r="R990" i="5"/>
  <c r="U1161" i="5"/>
  <c r="S1161" i="5"/>
  <c r="T1161" i="5"/>
  <c r="R1161" i="5"/>
  <c r="Q1161" i="5"/>
  <c r="AA1161" i="5" s="1"/>
  <c r="O1163" i="5"/>
  <c r="AI1163" i="5" s="1"/>
  <c r="P1162" i="5"/>
  <c r="U603" i="5"/>
  <c r="R603" i="5"/>
  <c r="S603" i="5"/>
  <c r="T603" i="5"/>
  <c r="Q603" i="5"/>
  <c r="AA603" i="5" s="1"/>
  <c r="O992" i="5"/>
  <c r="AI992" i="5" s="1"/>
  <c r="P991" i="5"/>
  <c r="AC1059" i="5" l="1"/>
  <c r="AL1059" i="5" s="1"/>
  <c r="AE297" i="5"/>
  <c r="AP1163" i="5"/>
  <c r="AQ1163" i="5"/>
  <c r="AR1162" i="5"/>
  <c r="AP2983" i="5"/>
  <c r="AR2982" i="5" s="1"/>
  <c r="AQ2983" i="5"/>
  <c r="AC2980" i="5"/>
  <c r="AL2980" i="5" s="1"/>
  <c r="AC601" i="5"/>
  <c r="AL601" i="5" s="1"/>
  <c r="AC297" i="5"/>
  <c r="AL297" i="5" s="1"/>
  <c r="AD1862" i="5"/>
  <c r="AN1862" i="5" s="1"/>
  <c r="AP992" i="5"/>
  <c r="AQ992" i="5"/>
  <c r="AR991" i="5"/>
  <c r="AP1062" i="5"/>
  <c r="AR1061" i="5" s="1"/>
  <c r="AQ1062" i="5"/>
  <c r="AP1865" i="5"/>
  <c r="AR1864" i="5" s="1"/>
  <c r="AQ1865" i="5"/>
  <c r="AQ2597" i="5"/>
  <c r="AP2597" i="5"/>
  <c r="AR2596" i="5" s="1"/>
  <c r="AP2164" i="5"/>
  <c r="AR2163" i="5" s="1"/>
  <c r="AQ2164" i="5"/>
  <c r="AP300" i="5"/>
  <c r="AQ300" i="5"/>
  <c r="AR299" i="5"/>
  <c r="AE2980" i="5"/>
  <c r="AD601" i="5"/>
  <c r="AN601" i="5" s="1"/>
  <c r="AD297" i="5"/>
  <c r="AN297" i="5" s="1"/>
  <c r="AP2665" i="5"/>
  <c r="AR2664" i="5" s="1"/>
  <c r="AQ2665" i="5"/>
  <c r="AP2464" i="5"/>
  <c r="AR2463" i="5" s="1"/>
  <c r="AQ2464" i="5"/>
  <c r="AR602" i="5"/>
  <c r="AE1862" i="5"/>
  <c r="AD1160" i="5"/>
  <c r="AN1160" i="5" s="1"/>
  <c r="AE1059" i="5"/>
  <c r="AC2594" i="5"/>
  <c r="AL2594" i="5" s="1"/>
  <c r="AD2461" i="5"/>
  <c r="AN2461" i="5" s="1"/>
  <c r="AC2662" i="5"/>
  <c r="AL2662" i="5" s="1"/>
  <c r="AE1160" i="5"/>
  <c r="AE601" i="5"/>
  <c r="AC989" i="5"/>
  <c r="AL989" i="5" s="1"/>
  <c r="AD989" i="5"/>
  <c r="AN989" i="5" s="1"/>
  <c r="AE989" i="5"/>
  <c r="AC1160" i="5"/>
  <c r="AL1160" i="5" s="1"/>
  <c r="AD2161" i="5"/>
  <c r="AN2161" i="5" s="1"/>
  <c r="AE2161" i="5"/>
  <c r="Y1060" i="5"/>
  <c r="V1060" i="5"/>
  <c r="Z1060" i="5" s="1"/>
  <c r="W1060" i="5"/>
  <c r="X1060" i="5"/>
  <c r="P2983" i="5"/>
  <c r="O2984" i="5"/>
  <c r="AI2984" i="5" s="1"/>
  <c r="O2598" i="5"/>
  <c r="AI2598" i="5" s="1"/>
  <c r="P2597" i="5"/>
  <c r="Q1864" i="5"/>
  <c r="AA1864" i="5" s="1"/>
  <c r="U1864" i="5"/>
  <c r="S1864" i="5"/>
  <c r="R1864" i="5"/>
  <c r="T1864" i="5"/>
  <c r="U2664" i="5"/>
  <c r="R2664" i="5"/>
  <c r="Q2664" i="5"/>
  <c r="AA2664" i="5" s="1"/>
  <c r="S2664" i="5"/>
  <c r="T2664" i="5"/>
  <c r="U2463" i="5"/>
  <c r="R2463" i="5"/>
  <c r="T2463" i="5"/>
  <c r="S2463" i="5"/>
  <c r="Q2463" i="5"/>
  <c r="AA2463" i="5" s="1"/>
  <c r="Y1161" i="5"/>
  <c r="V1161" i="5"/>
  <c r="Z1161" i="5" s="1"/>
  <c r="AB1161" i="5" s="1"/>
  <c r="W1161" i="5"/>
  <c r="X1161" i="5"/>
  <c r="X298" i="5"/>
  <c r="Y298" i="5"/>
  <c r="V298" i="5"/>
  <c r="Z298" i="5" s="1"/>
  <c r="AB298" i="5" s="1"/>
  <c r="W298" i="5"/>
  <c r="Q2596" i="5"/>
  <c r="AA2596" i="5" s="1"/>
  <c r="R2596" i="5"/>
  <c r="U2596" i="5"/>
  <c r="S2596" i="5"/>
  <c r="T2596" i="5"/>
  <c r="AC1862" i="5"/>
  <c r="AL1862" i="5" s="1"/>
  <c r="X2663" i="5"/>
  <c r="Y2663" i="5"/>
  <c r="V2663" i="5"/>
  <c r="Z2663" i="5" s="1"/>
  <c r="AB2663" i="5" s="1"/>
  <c r="W2663" i="5"/>
  <c r="AC2461" i="5"/>
  <c r="AL2461" i="5" s="1"/>
  <c r="Y603" i="5"/>
  <c r="V603" i="5"/>
  <c r="Z603" i="5" s="1"/>
  <c r="AB603" i="5" s="1"/>
  <c r="W603" i="5"/>
  <c r="X603" i="5"/>
  <c r="Y990" i="5"/>
  <c r="V990" i="5"/>
  <c r="Z990" i="5" s="1"/>
  <c r="AB990" i="5" s="1"/>
  <c r="W990" i="5"/>
  <c r="X990" i="5"/>
  <c r="V1863" i="5"/>
  <c r="Z1863" i="5" s="1"/>
  <c r="AB1863" i="5" s="1"/>
  <c r="W1863" i="5"/>
  <c r="X1863" i="5"/>
  <c r="Y1863" i="5"/>
  <c r="AD2980" i="5"/>
  <c r="AN2980" i="5" s="1"/>
  <c r="AE2662" i="5"/>
  <c r="W2462" i="5"/>
  <c r="X2462" i="5"/>
  <c r="Y2462" i="5"/>
  <c r="V2462" i="5"/>
  <c r="Z2462" i="5" s="1"/>
  <c r="AB2462" i="5" s="1"/>
  <c r="AE2594" i="5"/>
  <c r="O2165" i="5"/>
  <c r="AI2165" i="5" s="1"/>
  <c r="P2164" i="5"/>
  <c r="AB1060" i="5"/>
  <c r="AC1060" i="5" s="1"/>
  <c r="AL1060" i="5" s="1"/>
  <c r="Y602" i="5"/>
  <c r="V602" i="5"/>
  <c r="Z602" i="5" s="1"/>
  <c r="AB602" i="5" s="1"/>
  <c r="W602" i="5"/>
  <c r="X602" i="5"/>
  <c r="Q2982" i="5"/>
  <c r="AA2982" i="5" s="1"/>
  <c r="S2982" i="5"/>
  <c r="U2982" i="5"/>
  <c r="T2982" i="5"/>
  <c r="R2982" i="5"/>
  <c r="AD2662" i="5"/>
  <c r="AN2662" i="5" s="1"/>
  <c r="P1865" i="5"/>
  <c r="O1866" i="5"/>
  <c r="AI1866" i="5" s="1"/>
  <c r="AC2161" i="5"/>
  <c r="AL2161" i="5" s="1"/>
  <c r="V2162" i="5"/>
  <c r="Z2162" i="5" s="1"/>
  <c r="AB2162" i="5" s="1"/>
  <c r="W2162" i="5"/>
  <c r="X2162" i="5"/>
  <c r="Y2162" i="5"/>
  <c r="AD2594" i="5"/>
  <c r="AN2594" i="5" s="1"/>
  <c r="P2665" i="5"/>
  <c r="O2666" i="5"/>
  <c r="AI2666" i="5" s="1"/>
  <c r="P2464" i="5"/>
  <c r="O2465" i="5"/>
  <c r="AI2465" i="5" s="1"/>
  <c r="T2163" i="5"/>
  <c r="Q2163" i="5"/>
  <c r="AA2163" i="5" s="1"/>
  <c r="U2163" i="5"/>
  <c r="S2163" i="5"/>
  <c r="R2163" i="5"/>
  <c r="X2981" i="5"/>
  <c r="V2981" i="5"/>
  <c r="Z2981" i="5" s="1"/>
  <c r="AB2981" i="5" s="1"/>
  <c r="Y2981" i="5"/>
  <c r="W2981" i="5"/>
  <c r="AE2461" i="5"/>
  <c r="V2595" i="5"/>
  <c r="Z2595" i="5" s="1"/>
  <c r="AB2595" i="5" s="1"/>
  <c r="W2595" i="5"/>
  <c r="X2595" i="5"/>
  <c r="Y2595" i="5"/>
  <c r="U1162" i="5"/>
  <c r="T1162" i="5"/>
  <c r="R1162" i="5"/>
  <c r="Q1162" i="5"/>
  <c r="AA1162" i="5" s="1"/>
  <c r="S1162" i="5"/>
  <c r="U991" i="5"/>
  <c r="R991" i="5"/>
  <c r="S991" i="5"/>
  <c r="T991" i="5"/>
  <c r="Q991" i="5"/>
  <c r="AA991" i="5" s="1"/>
  <c r="O1164" i="5"/>
  <c r="AI1164" i="5" s="1"/>
  <c r="P1163" i="5"/>
  <c r="U1061" i="5"/>
  <c r="S1061" i="5"/>
  <c r="T1061" i="5"/>
  <c r="R1061" i="5"/>
  <c r="Q1061" i="5"/>
  <c r="AA1061" i="5" s="1"/>
  <c r="U299" i="5"/>
  <c r="S299" i="5"/>
  <c r="T299" i="5"/>
  <c r="R299" i="5"/>
  <c r="Q299" i="5"/>
  <c r="AA299" i="5" s="1"/>
  <c r="O301" i="5"/>
  <c r="AI301" i="5" s="1"/>
  <c r="P300" i="5"/>
  <c r="O993" i="5"/>
  <c r="AI993" i="5" s="1"/>
  <c r="P992" i="5"/>
  <c r="O1063" i="5"/>
  <c r="AI1063" i="5" s="1"/>
  <c r="P1062" i="5"/>
  <c r="AD2595" i="5" l="1"/>
  <c r="AN2595" i="5" s="1"/>
  <c r="AC2981" i="5"/>
  <c r="AL2981" i="5" s="1"/>
  <c r="AD2462" i="5"/>
  <c r="AN2462" i="5" s="1"/>
  <c r="AD2663" i="5"/>
  <c r="AN2663" i="5" s="1"/>
  <c r="AC2595" i="5"/>
  <c r="AL2595" i="5" s="1"/>
  <c r="AE2981" i="5"/>
  <c r="AP301" i="5"/>
  <c r="AQ301" i="5"/>
  <c r="AR300" i="5"/>
  <c r="AP993" i="5"/>
  <c r="AR992" i="5" s="1"/>
  <c r="AQ993" i="5"/>
  <c r="AE2462" i="5"/>
  <c r="AE990" i="5"/>
  <c r="AQ2598" i="5"/>
  <c r="AP2598" i="5"/>
  <c r="AR2597" i="5"/>
  <c r="AP1063" i="5"/>
  <c r="AR1062" i="5" s="1"/>
  <c r="AQ1063" i="5"/>
  <c r="AP1866" i="5"/>
  <c r="AQ1866" i="5"/>
  <c r="AQ2465" i="5"/>
  <c r="AP2465" i="5"/>
  <c r="AR2464" i="5" s="1"/>
  <c r="AE1060" i="5"/>
  <c r="AP2666" i="5"/>
  <c r="AR2665" i="5"/>
  <c r="AQ2666" i="5"/>
  <c r="AP2165" i="5"/>
  <c r="AQ2165" i="5"/>
  <c r="AR2164" i="5"/>
  <c r="AQ2984" i="5"/>
  <c r="AP2984" i="5"/>
  <c r="AR2983" i="5" s="1"/>
  <c r="AP1164" i="5"/>
  <c r="AR1163" i="5" s="1"/>
  <c r="AQ1164" i="5"/>
  <c r="AC1161" i="5"/>
  <c r="AL1161" i="5" s="1"/>
  <c r="AE1161" i="5"/>
  <c r="AD1161" i="5"/>
  <c r="AN1161" i="5" s="1"/>
  <c r="AC2162" i="5"/>
  <c r="AL2162" i="5" s="1"/>
  <c r="AE2162" i="5"/>
  <c r="AE2663" i="5"/>
  <c r="AE2595" i="5"/>
  <c r="AD2162" i="5"/>
  <c r="AN2162" i="5" s="1"/>
  <c r="AC2462" i="5"/>
  <c r="AL2462" i="5" s="1"/>
  <c r="AC602" i="5"/>
  <c r="AL602" i="5" s="1"/>
  <c r="AD603" i="5"/>
  <c r="AN603" i="5" s="1"/>
  <c r="AE298" i="5"/>
  <c r="AD298" i="5"/>
  <c r="AN298" i="5" s="1"/>
  <c r="AD990" i="5"/>
  <c r="AN990" i="5" s="1"/>
  <c r="AC990" i="5"/>
  <c r="AL990" i="5" s="1"/>
  <c r="AE602" i="5"/>
  <c r="AE603" i="5"/>
  <c r="AC603" i="5"/>
  <c r="AL603" i="5" s="1"/>
  <c r="AD602" i="5"/>
  <c r="AN602" i="5" s="1"/>
  <c r="AC298" i="5"/>
  <c r="AL298" i="5" s="1"/>
  <c r="Y1162" i="5"/>
  <c r="V1162" i="5"/>
  <c r="Z1162" i="5" s="1"/>
  <c r="W1162" i="5"/>
  <c r="AC1162" i="5" s="1"/>
  <c r="AL1162" i="5" s="1"/>
  <c r="X1162" i="5"/>
  <c r="V2163" i="5"/>
  <c r="Z2163" i="5" s="1"/>
  <c r="AB2163" i="5" s="1"/>
  <c r="W2163" i="5"/>
  <c r="X2163" i="5"/>
  <c r="Y2163" i="5"/>
  <c r="Q2464" i="5"/>
  <c r="AA2464" i="5" s="1"/>
  <c r="U2464" i="5"/>
  <c r="S2464" i="5"/>
  <c r="R2464" i="5"/>
  <c r="T2464" i="5"/>
  <c r="S1865" i="5"/>
  <c r="T1865" i="5"/>
  <c r="Q1865" i="5"/>
  <c r="AA1865" i="5" s="1"/>
  <c r="R1865" i="5"/>
  <c r="U1865" i="5"/>
  <c r="V2982" i="5"/>
  <c r="Z2982" i="5" s="1"/>
  <c r="AB2982" i="5" s="1"/>
  <c r="W2982" i="5"/>
  <c r="X2982" i="5"/>
  <c r="Y2982" i="5"/>
  <c r="AD1060" i="5"/>
  <c r="AN1060" i="5" s="1"/>
  <c r="W2596" i="5"/>
  <c r="X2596" i="5"/>
  <c r="Y2596" i="5"/>
  <c r="V2596" i="5"/>
  <c r="Z2596" i="5" s="1"/>
  <c r="AB2596" i="5" s="1"/>
  <c r="AE2596" i="5" s="1"/>
  <c r="X2463" i="5"/>
  <c r="Y2463" i="5"/>
  <c r="V2463" i="5"/>
  <c r="Z2463" i="5" s="1"/>
  <c r="AB2463" i="5" s="1"/>
  <c r="W2463" i="5"/>
  <c r="U2597" i="5"/>
  <c r="R2597" i="5"/>
  <c r="S2597" i="5"/>
  <c r="Q2597" i="5"/>
  <c r="AA2597" i="5" s="1"/>
  <c r="T2597" i="5"/>
  <c r="Y1061" i="5"/>
  <c r="V1061" i="5"/>
  <c r="Z1061" i="5" s="1"/>
  <c r="AB1061" i="5" s="1"/>
  <c r="W1061" i="5"/>
  <c r="X1061" i="5"/>
  <c r="AB1162" i="5"/>
  <c r="AD1162" i="5" s="1"/>
  <c r="AN1162" i="5" s="1"/>
  <c r="AD2981" i="5"/>
  <c r="AN2981" i="5" s="1"/>
  <c r="P2666" i="5"/>
  <c r="O2667" i="5"/>
  <c r="AI2667" i="5" s="1"/>
  <c r="AC1863" i="5"/>
  <c r="AL1863" i="5" s="1"/>
  <c r="AD2463" i="5"/>
  <c r="AN2463" i="5" s="1"/>
  <c r="V2664" i="5"/>
  <c r="Z2664" i="5" s="1"/>
  <c r="AB2664" i="5" s="1"/>
  <c r="W2664" i="5"/>
  <c r="X2664" i="5"/>
  <c r="Y2664" i="5"/>
  <c r="P2598" i="5"/>
  <c r="O2599" i="5"/>
  <c r="AI2599" i="5" s="1"/>
  <c r="U2665" i="5"/>
  <c r="R2665" i="5"/>
  <c r="S2665" i="5"/>
  <c r="Q2665" i="5"/>
  <c r="AA2665" i="5" s="1"/>
  <c r="T2665" i="5"/>
  <c r="R2164" i="5"/>
  <c r="Q2164" i="5"/>
  <c r="AA2164" i="5" s="1"/>
  <c r="S2164" i="5"/>
  <c r="T2164" i="5"/>
  <c r="U2164" i="5"/>
  <c r="AD1863" i="5"/>
  <c r="AN1863" i="5" s="1"/>
  <c r="Y1864" i="5"/>
  <c r="V1864" i="5"/>
  <c r="Z1864" i="5" s="1"/>
  <c r="AB1864" i="5" s="1"/>
  <c r="W1864" i="5"/>
  <c r="X1864" i="5"/>
  <c r="O2985" i="5"/>
  <c r="AI2985" i="5" s="1"/>
  <c r="P2984" i="5"/>
  <c r="X299" i="5"/>
  <c r="Y299" i="5"/>
  <c r="V299" i="5"/>
  <c r="Z299" i="5" s="1"/>
  <c r="AB299" i="5" s="1"/>
  <c r="W299" i="5"/>
  <c r="Y991" i="5"/>
  <c r="V991" i="5"/>
  <c r="Z991" i="5" s="1"/>
  <c r="AB991" i="5" s="1"/>
  <c r="W991" i="5"/>
  <c r="X991" i="5"/>
  <c r="AE1162" i="5"/>
  <c r="P2465" i="5"/>
  <c r="O2466" i="5"/>
  <c r="AI2466" i="5" s="1"/>
  <c r="P1866" i="5"/>
  <c r="O1867" i="5"/>
  <c r="AI1867" i="5" s="1"/>
  <c r="P2165" i="5"/>
  <c r="O2166" i="5"/>
  <c r="AI2166" i="5" s="1"/>
  <c r="AE1863" i="5"/>
  <c r="AC2663" i="5"/>
  <c r="AL2663" i="5" s="1"/>
  <c r="AD2596" i="5"/>
  <c r="AN2596" i="5" s="1"/>
  <c r="T2983" i="5"/>
  <c r="S2983" i="5"/>
  <c r="Q2983" i="5"/>
  <c r="AA2983" i="5" s="1"/>
  <c r="U2983" i="5"/>
  <c r="R2983" i="5"/>
  <c r="U300" i="5"/>
  <c r="T300" i="5"/>
  <c r="R300" i="5"/>
  <c r="S300" i="5"/>
  <c r="Q300" i="5"/>
  <c r="AA300" i="5" s="1"/>
  <c r="O1064" i="5"/>
  <c r="AI1064" i="5" s="1"/>
  <c r="P1063" i="5"/>
  <c r="O1165" i="5"/>
  <c r="AI1165" i="5" s="1"/>
  <c r="P1164" i="5"/>
  <c r="U992" i="5"/>
  <c r="R992" i="5"/>
  <c r="S992" i="5"/>
  <c r="T992" i="5"/>
  <c r="Q992" i="5"/>
  <c r="AA992" i="5" s="1"/>
  <c r="U1062" i="5"/>
  <c r="T1062" i="5"/>
  <c r="R1062" i="5"/>
  <c r="Q1062" i="5"/>
  <c r="AA1062" i="5" s="1"/>
  <c r="S1062" i="5"/>
  <c r="U1163" i="5"/>
  <c r="S1163" i="5"/>
  <c r="T1163" i="5"/>
  <c r="Q1163" i="5"/>
  <c r="AA1163" i="5" s="1"/>
  <c r="R1163" i="5"/>
  <c r="O302" i="5"/>
  <c r="AI302" i="5" s="1"/>
  <c r="P301" i="5"/>
  <c r="O994" i="5"/>
  <c r="AI994" i="5" s="1"/>
  <c r="P993" i="5"/>
  <c r="AD2982" i="5" l="1"/>
  <c r="AN2982" i="5" s="1"/>
  <c r="AC2982" i="5"/>
  <c r="AL2982" i="5" s="1"/>
  <c r="AE2982" i="5"/>
  <c r="AC2596" i="5"/>
  <c r="AL2596" i="5" s="1"/>
  <c r="AE2163" i="5"/>
  <c r="AP1064" i="5"/>
  <c r="AQ1064" i="5"/>
  <c r="AR1063" i="5"/>
  <c r="AP2667" i="5"/>
  <c r="AR2666" i="5" s="1"/>
  <c r="AQ2667" i="5"/>
  <c r="AQ302" i="5"/>
  <c r="AP302" i="5"/>
  <c r="AR302" i="5" s="1"/>
  <c r="AP1867" i="5"/>
  <c r="AR1866" i="5" s="1"/>
  <c r="AQ1867" i="5"/>
  <c r="AP1165" i="5"/>
  <c r="AR1164" i="5" s="1"/>
  <c r="AQ1165" i="5"/>
  <c r="AQ2166" i="5"/>
  <c r="AP2166" i="5"/>
  <c r="AD2664" i="5"/>
  <c r="AN2664" i="5" s="1"/>
  <c r="AE2463" i="5"/>
  <c r="AC2163" i="5"/>
  <c r="AL2163" i="5" s="1"/>
  <c r="AQ994" i="5"/>
  <c r="AP994" i="5"/>
  <c r="AR993" i="5" s="1"/>
  <c r="AQ2466" i="5"/>
  <c r="AP2466" i="5"/>
  <c r="AR2465" i="5" s="1"/>
  <c r="AP2985" i="5"/>
  <c r="AR2984" i="5" s="1"/>
  <c r="AQ2985" i="5"/>
  <c r="AP2599" i="5"/>
  <c r="AR2598" i="5" s="1"/>
  <c r="AQ2599" i="5"/>
  <c r="AR1865" i="5"/>
  <c r="AD991" i="5"/>
  <c r="AN991" i="5" s="1"/>
  <c r="AD299" i="5"/>
  <c r="AN299" i="5" s="1"/>
  <c r="AC991" i="5"/>
  <c r="AL991" i="5" s="1"/>
  <c r="AC299" i="5"/>
  <c r="AL299" i="5" s="1"/>
  <c r="AE991" i="5"/>
  <c r="AE299" i="5"/>
  <c r="AD1061" i="5"/>
  <c r="AN1061" i="5" s="1"/>
  <c r="AC1061" i="5"/>
  <c r="AL1061" i="5" s="1"/>
  <c r="AE1061" i="5"/>
  <c r="Y1163" i="5"/>
  <c r="W1163" i="5"/>
  <c r="V1163" i="5"/>
  <c r="Z1163" i="5" s="1"/>
  <c r="X1163" i="5"/>
  <c r="R2465" i="5"/>
  <c r="U2465" i="5"/>
  <c r="S2465" i="5"/>
  <c r="T2465" i="5"/>
  <c r="Q2465" i="5"/>
  <c r="AA2465" i="5" s="1"/>
  <c r="AD1864" i="5"/>
  <c r="AN1864" i="5" s="1"/>
  <c r="T2598" i="5"/>
  <c r="S2598" i="5"/>
  <c r="Q2598" i="5"/>
  <c r="AA2598" i="5" s="1"/>
  <c r="U2598" i="5"/>
  <c r="R2598" i="5"/>
  <c r="AE2664" i="5"/>
  <c r="P2667" i="5"/>
  <c r="O2668" i="5"/>
  <c r="AI2668" i="5" s="1"/>
  <c r="X1865" i="5"/>
  <c r="Y1865" i="5"/>
  <c r="V1865" i="5"/>
  <c r="Z1865" i="5" s="1"/>
  <c r="AB1865" i="5" s="1"/>
  <c r="W1865" i="5"/>
  <c r="Y2464" i="5"/>
  <c r="AE2464" i="5" s="1"/>
  <c r="V2464" i="5"/>
  <c r="Z2464" i="5" s="1"/>
  <c r="AB2464" i="5" s="1"/>
  <c r="W2464" i="5"/>
  <c r="X2464" i="5"/>
  <c r="AB1163" i="5"/>
  <c r="AE1163" i="5" s="1"/>
  <c r="Y1062" i="5"/>
  <c r="V1062" i="5"/>
  <c r="Z1062" i="5" s="1"/>
  <c r="W1062" i="5"/>
  <c r="X1062" i="5"/>
  <c r="P1867" i="5"/>
  <c r="O1868" i="5"/>
  <c r="AI1868" i="5" s="1"/>
  <c r="AC1864" i="5"/>
  <c r="AL1864" i="5" s="1"/>
  <c r="W2665" i="5"/>
  <c r="X2665" i="5"/>
  <c r="Y2665" i="5"/>
  <c r="V2665" i="5"/>
  <c r="Z2665" i="5" s="1"/>
  <c r="AB2665" i="5" s="1"/>
  <c r="Q2666" i="5"/>
  <c r="AA2666" i="5" s="1"/>
  <c r="U2666" i="5"/>
  <c r="R2666" i="5"/>
  <c r="T2666" i="5"/>
  <c r="S2666" i="5"/>
  <c r="P2166" i="5"/>
  <c r="O2167" i="5"/>
  <c r="R1866" i="5"/>
  <c r="S1866" i="5"/>
  <c r="Q1866" i="5"/>
  <c r="AA1866" i="5" s="1"/>
  <c r="T1866" i="5"/>
  <c r="U1866" i="5"/>
  <c r="Q2984" i="5"/>
  <c r="AA2984" i="5" s="1"/>
  <c r="U2984" i="5"/>
  <c r="S2984" i="5"/>
  <c r="R2984" i="5"/>
  <c r="T2984" i="5"/>
  <c r="V2164" i="5"/>
  <c r="Z2164" i="5" s="1"/>
  <c r="AB2164" i="5" s="1"/>
  <c r="W2164" i="5"/>
  <c r="X2164" i="5"/>
  <c r="Y2164" i="5"/>
  <c r="Y2597" i="5"/>
  <c r="V2597" i="5"/>
  <c r="Z2597" i="5" s="1"/>
  <c r="W2597" i="5"/>
  <c r="X2597" i="5"/>
  <c r="AB1062" i="5"/>
  <c r="AC1062" i="5" s="1"/>
  <c r="AL1062" i="5" s="1"/>
  <c r="Y992" i="5"/>
  <c r="V992" i="5"/>
  <c r="Z992" i="5" s="1"/>
  <c r="AB992" i="5" s="1"/>
  <c r="W992" i="5"/>
  <c r="X992" i="5"/>
  <c r="P302" i="5"/>
  <c r="AD1163" i="5"/>
  <c r="AN1163" i="5" s="1"/>
  <c r="X300" i="5"/>
  <c r="Y300" i="5"/>
  <c r="V300" i="5"/>
  <c r="Z300" i="5" s="1"/>
  <c r="AB300" i="5" s="1"/>
  <c r="W300" i="5"/>
  <c r="V2983" i="5"/>
  <c r="Z2983" i="5" s="1"/>
  <c r="AB2983" i="5" s="1"/>
  <c r="X2983" i="5"/>
  <c r="Y2983" i="5"/>
  <c r="W2983" i="5"/>
  <c r="R2165" i="5"/>
  <c r="S2165" i="5"/>
  <c r="Q2165" i="5"/>
  <c r="AA2165" i="5" s="1"/>
  <c r="T2165" i="5"/>
  <c r="U2165" i="5"/>
  <c r="P2466" i="5"/>
  <c r="O2467" i="5"/>
  <c r="AI2467" i="5" s="1"/>
  <c r="P2985" i="5"/>
  <c r="O2986" i="5"/>
  <c r="AI2986" i="5" s="1"/>
  <c r="AE1864" i="5"/>
  <c r="AE2164" i="5"/>
  <c r="P2599" i="5"/>
  <c r="O2600" i="5"/>
  <c r="AI2600" i="5" s="1"/>
  <c r="AC2664" i="5"/>
  <c r="AL2664" i="5" s="1"/>
  <c r="AB2597" i="5"/>
  <c r="AC2597" i="5" s="1"/>
  <c r="AL2597" i="5" s="1"/>
  <c r="AC2463" i="5"/>
  <c r="AL2463" i="5" s="1"/>
  <c r="AD2464" i="5"/>
  <c r="AN2464" i="5" s="1"/>
  <c r="AD2163" i="5"/>
  <c r="AN2163" i="5" s="1"/>
  <c r="U993" i="5"/>
  <c r="S993" i="5"/>
  <c r="T993" i="5"/>
  <c r="R993" i="5"/>
  <c r="Q993" i="5"/>
  <c r="AA993" i="5" s="1"/>
  <c r="O1166" i="5"/>
  <c r="AI1166" i="5" s="1"/>
  <c r="P1165" i="5"/>
  <c r="O995" i="5"/>
  <c r="AI995" i="5" s="1"/>
  <c r="P994" i="5"/>
  <c r="U1063" i="5"/>
  <c r="R1063" i="5"/>
  <c r="S1063" i="5"/>
  <c r="T1063" i="5"/>
  <c r="Q1063" i="5"/>
  <c r="AA1063" i="5" s="1"/>
  <c r="U301" i="5"/>
  <c r="R301" i="5"/>
  <c r="S301" i="5"/>
  <c r="T301" i="5"/>
  <c r="Q301" i="5"/>
  <c r="AA301" i="5" s="1"/>
  <c r="O1065" i="5"/>
  <c r="AI1065" i="5" s="1"/>
  <c r="P1064" i="5"/>
  <c r="U302" i="5"/>
  <c r="R302" i="5"/>
  <c r="S302" i="5"/>
  <c r="T302" i="5"/>
  <c r="Q302" i="5"/>
  <c r="AA302" i="5" s="1"/>
  <c r="U1164" i="5"/>
  <c r="R1164" i="5"/>
  <c r="S1164" i="5"/>
  <c r="Q1164" i="5"/>
  <c r="AA1164" i="5" s="1"/>
  <c r="T1164" i="5"/>
  <c r="AD1865" i="5" l="1"/>
  <c r="AN1865" i="5" s="1"/>
  <c r="AE2983" i="5"/>
  <c r="AP1065" i="5"/>
  <c r="AQ1065" i="5"/>
  <c r="AR1064" i="5"/>
  <c r="AP995" i="5"/>
  <c r="AR994" i="5" s="1"/>
  <c r="AQ995" i="5"/>
  <c r="AQ1868" i="5"/>
  <c r="AP1868" i="5"/>
  <c r="AR1867" i="5" s="1"/>
  <c r="AR301" i="5"/>
  <c r="AP2600" i="5"/>
  <c r="AR2599" i="5" s="1"/>
  <c r="AQ2600" i="5"/>
  <c r="AQ2986" i="5"/>
  <c r="AP2986" i="5"/>
  <c r="AR2985" i="5" s="1"/>
  <c r="AQ1166" i="5"/>
  <c r="AP1166" i="5"/>
  <c r="AR1165" i="5" s="1"/>
  <c r="AP2467" i="5"/>
  <c r="AR2466" i="5" s="1"/>
  <c r="AQ2467" i="5"/>
  <c r="AC2164" i="5"/>
  <c r="AL2164" i="5" s="1"/>
  <c r="P2167" i="5"/>
  <c r="AI2167" i="5"/>
  <c r="AC1865" i="5"/>
  <c r="AL1865" i="5" s="1"/>
  <c r="AP2668" i="5"/>
  <c r="AR2667" i="5" s="1"/>
  <c r="AQ2668" i="5"/>
  <c r="AR2165" i="5"/>
  <c r="AE992" i="5"/>
  <c r="AD2164" i="5"/>
  <c r="AN2164" i="5" s="1"/>
  <c r="AD1062" i="5"/>
  <c r="AN1062" i="5" s="1"/>
  <c r="AC1163" i="5"/>
  <c r="AL1163" i="5" s="1"/>
  <c r="AC2983" i="5"/>
  <c r="AL2983" i="5" s="1"/>
  <c r="AD2597" i="5"/>
  <c r="AN2597" i="5" s="1"/>
  <c r="AE1062" i="5"/>
  <c r="AC2464" i="5"/>
  <c r="AL2464" i="5" s="1"/>
  <c r="AE1865" i="5"/>
  <c r="AD300" i="5"/>
  <c r="AN300" i="5" s="1"/>
  <c r="AD992" i="5"/>
  <c r="AN992" i="5" s="1"/>
  <c r="AC300" i="5"/>
  <c r="AL300" i="5" s="1"/>
  <c r="AC992" i="5"/>
  <c r="AL992" i="5" s="1"/>
  <c r="AE300" i="5"/>
  <c r="AC2665" i="5"/>
  <c r="AL2665" i="5" s="1"/>
  <c r="AD2665" i="5"/>
  <c r="AN2665" i="5" s="1"/>
  <c r="AE2665" i="5"/>
  <c r="X302" i="5"/>
  <c r="Y302" i="5"/>
  <c r="V302" i="5"/>
  <c r="Z302" i="5" s="1"/>
  <c r="AB302" i="5" s="1"/>
  <c r="W302" i="5"/>
  <c r="Y1063" i="5"/>
  <c r="V1063" i="5"/>
  <c r="Z1063" i="5" s="1"/>
  <c r="AB1063" i="5" s="1"/>
  <c r="W1063" i="5"/>
  <c r="X1063" i="5"/>
  <c r="O2468" i="5"/>
  <c r="AI2468" i="5" s="1"/>
  <c r="P2467" i="5"/>
  <c r="W2666" i="5"/>
  <c r="X2666" i="5"/>
  <c r="Y2666" i="5"/>
  <c r="V2666" i="5"/>
  <c r="Z2666" i="5" s="1"/>
  <c r="O1869" i="5"/>
  <c r="AI1869" i="5" s="1"/>
  <c r="P1868" i="5"/>
  <c r="Y993" i="5"/>
  <c r="V993" i="5"/>
  <c r="Z993" i="5" s="1"/>
  <c r="AB993" i="5" s="1"/>
  <c r="W993" i="5"/>
  <c r="X993" i="5"/>
  <c r="O2601" i="5"/>
  <c r="AI2601" i="5" s="1"/>
  <c r="P2600" i="5"/>
  <c r="R2466" i="5"/>
  <c r="S2466" i="5"/>
  <c r="Q2466" i="5"/>
  <c r="AA2466" i="5" s="1"/>
  <c r="T2466" i="5"/>
  <c r="U2466" i="5"/>
  <c r="AD2983" i="5"/>
  <c r="AN2983" i="5" s="1"/>
  <c r="W1866" i="5"/>
  <c r="X1866" i="5"/>
  <c r="Y1866" i="5"/>
  <c r="V1866" i="5"/>
  <c r="Z1866" i="5" s="1"/>
  <c r="AB2666" i="5"/>
  <c r="AD2666" i="5" s="1"/>
  <c r="AN2666" i="5" s="1"/>
  <c r="U1867" i="5"/>
  <c r="R1867" i="5"/>
  <c r="T1867" i="5"/>
  <c r="S1867" i="5"/>
  <c r="Q1867" i="5"/>
  <c r="AA1867" i="5" s="1"/>
  <c r="P2668" i="5"/>
  <c r="O2669" i="5"/>
  <c r="AI2669" i="5" s="1"/>
  <c r="Y2598" i="5"/>
  <c r="V2598" i="5"/>
  <c r="Z2598" i="5" s="1"/>
  <c r="W2598" i="5"/>
  <c r="X2598" i="5"/>
  <c r="T2599" i="5"/>
  <c r="Q2599" i="5"/>
  <c r="AA2599" i="5" s="1"/>
  <c r="U2599" i="5"/>
  <c r="S2599" i="5"/>
  <c r="R2599" i="5"/>
  <c r="P2986" i="5"/>
  <c r="O2987" i="5"/>
  <c r="AI2987" i="5" s="1"/>
  <c r="X2165" i="5"/>
  <c r="Y2165" i="5"/>
  <c r="V2165" i="5"/>
  <c r="Z2165" i="5" s="1"/>
  <c r="AB2165" i="5" s="1"/>
  <c r="W2165" i="5"/>
  <c r="AE2597" i="5"/>
  <c r="S2167" i="5"/>
  <c r="R2167" i="5"/>
  <c r="T2167" i="5"/>
  <c r="Q2167" i="5"/>
  <c r="AA2167" i="5" s="1"/>
  <c r="U2167" i="5"/>
  <c r="AE2666" i="5"/>
  <c r="U2667" i="5"/>
  <c r="S2667" i="5"/>
  <c r="R2667" i="5"/>
  <c r="T2667" i="5"/>
  <c r="Q2667" i="5"/>
  <c r="AA2667" i="5" s="1"/>
  <c r="AB2598" i="5"/>
  <c r="AD2598" i="5" s="1"/>
  <c r="AN2598" i="5" s="1"/>
  <c r="X2465" i="5"/>
  <c r="Y2465" i="5"/>
  <c r="V2465" i="5"/>
  <c r="Z2465" i="5" s="1"/>
  <c r="AB2465" i="5" s="1"/>
  <c r="W2465" i="5"/>
  <c r="Y1164" i="5"/>
  <c r="W1164" i="5"/>
  <c r="X1164" i="5"/>
  <c r="V1164" i="5"/>
  <c r="Z1164" i="5" s="1"/>
  <c r="AB1164" i="5" s="1"/>
  <c r="X301" i="5"/>
  <c r="Y301" i="5"/>
  <c r="V301" i="5"/>
  <c r="Z301" i="5" s="1"/>
  <c r="AB301" i="5" s="1"/>
  <c r="W301" i="5"/>
  <c r="R2985" i="5"/>
  <c r="U2985" i="5"/>
  <c r="S2985" i="5"/>
  <c r="Q2985" i="5"/>
  <c r="AA2985" i="5" s="1"/>
  <c r="T2985" i="5"/>
  <c r="W2984" i="5"/>
  <c r="X2984" i="5"/>
  <c r="V2984" i="5"/>
  <c r="Z2984" i="5" s="1"/>
  <c r="AB2984" i="5" s="1"/>
  <c r="Y2984" i="5"/>
  <c r="AB1866" i="5"/>
  <c r="R2166" i="5"/>
  <c r="T2166" i="5"/>
  <c r="S2166" i="5"/>
  <c r="Q2166" i="5"/>
  <c r="AA2166" i="5" s="1"/>
  <c r="U2166" i="5"/>
  <c r="AC2666" i="5"/>
  <c r="AL2666" i="5" s="1"/>
  <c r="U1165" i="5"/>
  <c r="S1165" i="5"/>
  <c r="R1165" i="5"/>
  <c r="T1165" i="5"/>
  <c r="Q1165" i="5"/>
  <c r="AA1165" i="5" s="1"/>
  <c r="O1167" i="5"/>
  <c r="AI1167" i="5" s="1"/>
  <c r="P1166" i="5"/>
  <c r="O1066" i="5"/>
  <c r="AI1066" i="5" s="1"/>
  <c r="P1065" i="5"/>
  <c r="O996" i="5"/>
  <c r="AI996" i="5" s="1"/>
  <c r="P995" i="5"/>
  <c r="U1064" i="5"/>
  <c r="R1064" i="5"/>
  <c r="S1064" i="5"/>
  <c r="T1064" i="5"/>
  <c r="Q1064" i="5"/>
  <c r="AA1064" i="5" s="1"/>
  <c r="U994" i="5"/>
  <c r="T994" i="5"/>
  <c r="R994" i="5"/>
  <c r="S994" i="5"/>
  <c r="Q994" i="5"/>
  <c r="AA994" i="5" s="1"/>
  <c r="AE1866" i="5" l="1"/>
  <c r="AE2465" i="5"/>
  <c r="AP996" i="5"/>
  <c r="AQ996" i="5"/>
  <c r="AR995" i="5"/>
  <c r="AP1167" i="5"/>
  <c r="AR1166" i="5" s="1"/>
  <c r="AQ1167" i="5"/>
  <c r="AQ2601" i="5"/>
  <c r="AP2601" i="5"/>
  <c r="AR2600" i="5" s="1"/>
  <c r="AQ2468" i="5"/>
  <c r="AP2468" i="5"/>
  <c r="AR2467" i="5"/>
  <c r="AQ1066" i="5"/>
  <c r="AP1066" i="5"/>
  <c r="AR1065" i="5"/>
  <c r="AP2669" i="5"/>
  <c r="AR2668" i="5" s="1"/>
  <c r="AQ2669" i="5"/>
  <c r="AP2987" i="5"/>
  <c r="AR2986" i="5" s="1"/>
  <c r="AQ2987" i="5"/>
  <c r="AP1869" i="5"/>
  <c r="AR1868" i="5" s="1"/>
  <c r="AQ1869" i="5"/>
  <c r="AP2167" i="5"/>
  <c r="AR2167" i="5" s="1"/>
  <c r="AQ2167" i="5"/>
  <c r="AC1063" i="5"/>
  <c r="AL1063" i="5" s="1"/>
  <c r="AE1063" i="5"/>
  <c r="AD1063" i="5"/>
  <c r="AN1063" i="5" s="1"/>
  <c r="AE2598" i="5"/>
  <c r="AE301" i="5"/>
  <c r="AD301" i="5"/>
  <c r="AN301" i="5" s="1"/>
  <c r="AC1164" i="5"/>
  <c r="AL1164" i="5" s="1"/>
  <c r="AC301" i="5"/>
  <c r="AL301" i="5" s="1"/>
  <c r="AE1164" i="5"/>
  <c r="AD2465" i="5"/>
  <c r="AN2465" i="5" s="1"/>
  <c r="AD1866" i="5"/>
  <c r="AN1866" i="5" s="1"/>
  <c r="AE993" i="5"/>
  <c r="AC993" i="5"/>
  <c r="AL993" i="5" s="1"/>
  <c r="AE302" i="5"/>
  <c r="AC302" i="5"/>
  <c r="AL302" i="5" s="1"/>
  <c r="AD1164" i="5"/>
  <c r="AN1164" i="5" s="1"/>
  <c r="AD993" i="5"/>
  <c r="AN993" i="5" s="1"/>
  <c r="AD302" i="5"/>
  <c r="AN302" i="5" s="1"/>
  <c r="AC2984" i="5"/>
  <c r="AL2984" i="5" s="1"/>
  <c r="V2985" i="5"/>
  <c r="Z2985" i="5" s="1"/>
  <c r="AB2985" i="5" s="1"/>
  <c r="Y2985" i="5"/>
  <c r="W2985" i="5"/>
  <c r="X2985" i="5"/>
  <c r="Y2167" i="5"/>
  <c r="V2167" i="5"/>
  <c r="Z2167" i="5" s="1"/>
  <c r="AB2167" i="5" s="1"/>
  <c r="W2167" i="5"/>
  <c r="X2167" i="5"/>
  <c r="AD2167" i="5" s="1"/>
  <c r="AN2167" i="5" s="1"/>
  <c r="AE2165" i="5"/>
  <c r="X1867" i="5"/>
  <c r="Y1867" i="5"/>
  <c r="V1867" i="5"/>
  <c r="Z1867" i="5" s="1"/>
  <c r="AB1867" i="5" s="1"/>
  <c r="AD1867" i="5" s="1"/>
  <c r="AN1867" i="5" s="1"/>
  <c r="W1867" i="5"/>
  <c r="W2466" i="5"/>
  <c r="X2466" i="5"/>
  <c r="Y2466" i="5"/>
  <c r="V2466" i="5"/>
  <c r="Z2466" i="5" s="1"/>
  <c r="P1869" i="5"/>
  <c r="O1870" i="5"/>
  <c r="AI1870" i="5" s="1"/>
  <c r="Q2467" i="5"/>
  <c r="AA2467" i="5" s="1"/>
  <c r="U2467" i="5"/>
  <c r="R2467" i="5"/>
  <c r="T2467" i="5"/>
  <c r="S2467" i="5"/>
  <c r="AE2984" i="5"/>
  <c r="AD2165" i="5"/>
  <c r="AN2165" i="5" s="1"/>
  <c r="Q2600" i="5"/>
  <c r="AA2600" i="5" s="1"/>
  <c r="R2600" i="5"/>
  <c r="U2600" i="5"/>
  <c r="S2600" i="5"/>
  <c r="T2600" i="5"/>
  <c r="O2469" i="5"/>
  <c r="AI2469" i="5" s="1"/>
  <c r="P2468" i="5"/>
  <c r="Y994" i="5"/>
  <c r="V994" i="5"/>
  <c r="Z994" i="5" s="1"/>
  <c r="AB994" i="5" s="1"/>
  <c r="W994" i="5"/>
  <c r="X994" i="5"/>
  <c r="Y1165" i="5"/>
  <c r="V1165" i="5"/>
  <c r="Z1165" i="5" s="1"/>
  <c r="AB1165" i="5" s="1"/>
  <c r="W1165" i="5"/>
  <c r="X1165" i="5"/>
  <c r="AC2465" i="5"/>
  <c r="AL2465" i="5" s="1"/>
  <c r="X2667" i="5"/>
  <c r="Y2667" i="5"/>
  <c r="V2667" i="5"/>
  <c r="Z2667" i="5" s="1"/>
  <c r="AB2667" i="5" s="1"/>
  <c r="AE2667" i="5" s="1"/>
  <c r="W2667" i="5"/>
  <c r="AE2167" i="5"/>
  <c r="AC2165" i="5"/>
  <c r="AL2165" i="5" s="1"/>
  <c r="P2987" i="5"/>
  <c r="O2988" i="5"/>
  <c r="AI2988" i="5" s="1"/>
  <c r="X2599" i="5"/>
  <c r="Y2599" i="5"/>
  <c r="V2599" i="5"/>
  <c r="Z2599" i="5" s="1"/>
  <c r="AB2599" i="5" s="1"/>
  <c r="W2599" i="5"/>
  <c r="P2669" i="5"/>
  <c r="O2670" i="5"/>
  <c r="AI2670" i="5" s="1"/>
  <c r="AC1866" i="5"/>
  <c r="AL1866" i="5" s="1"/>
  <c r="AB2466" i="5"/>
  <c r="AE2466" i="5" s="1"/>
  <c r="O2602" i="5"/>
  <c r="P2601" i="5"/>
  <c r="Y1064" i="5"/>
  <c r="V1064" i="5"/>
  <c r="Z1064" i="5" s="1"/>
  <c r="AB1064" i="5" s="1"/>
  <c r="W1064" i="5"/>
  <c r="X1064" i="5"/>
  <c r="V2166" i="5"/>
  <c r="Z2166" i="5" s="1"/>
  <c r="AB2166" i="5" s="1"/>
  <c r="W2166" i="5"/>
  <c r="X2166" i="5"/>
  <c r="Y2166" i="5"/>
  <c r="AD2984" i="5"/>
  <c r="AN2984" i="5" s="1"/>
  <c r="Q2986" i="5"/>
  <c r="AA2986" i="5" s="1"/>
  <c r="S2986" i="5"/>
  <c r="U2986" i="5"/>
  <c r="R2986" i="5"/>
  <c r="T2986" i="5"/>
  <c r="AC2598" i="5"/>
  <c r="AL2598" i="5" s="1"/>
  <c r="Q2668" i="5"/>
  <c r="AA2668" i="5" s="1"/>
  <c r="R2668" i="5"/>
  <c r="U2668" i="5"/>
  <c r="S2668" i="5"/>
  <c r="T2668" i="5"/>
  <c r="Q1868" i="5"/>
  <c r="AA1868" i="5" s="1"/>
  <c r="U1868" i="5"/>
  <c r="S1868" i="5"/>
  <c r="R1868" i="5"/>
  <c r="T1868" i="5"/>
  <c r="U1166" i="5"/>
  <c r="T1166" i="5"/>
  <c r="Q1166" i="5"/>
  <c r="AA1166" i="5" s="1"/>
  <c r="R1166" i="5"/>
  <c r="S1166" i="5"/>
  <c r="O997" i="5"/>
  <c r="AI997" i="5" s="1"/>
  <c r="P996" i="5"/>
  <c r="O1168" i="5"/>
  <c r="AI1168" i="5" s="1"/>
  <c r="P1167" i="5"/>
  <c r="O1067" i="5"/>
  <c r="AI1067" i="5" s="1"/>
  <c r="P1066" i="5"/>
  <c r="U995" i="5"/>
  <c r="R995" i="5"/>
  <c r="S995" i="5"/>
  <c r="Q995" i="5"/>
  <c r="AA995" i="5" s="1"/>
  <c r="T995" i="5"/>
  <c r="U1065" i="5"/>
  <c r="S1065" i="5"/>
  <c r="T1065" i="5"/>
  <c r="R1065" i="5"/>
  <c r="Q1065" i="5"/>
  <c r="AA1065" i="5" s="1"/>
  <c r="AD2599" i="5" l="1"/>
  <c r="AN2599" i="5" s="1"/>
  <c r="AD2667" i="5"/>
  <c r="AN2667" i="5" s="1"/>
  <c r="AD1165" i="5"/>
  <c r="AN1165" i="5" s="1"/>
  <c r="AC2166" i="5"/>
  <c r="AL2166" i="5" s="1"/>
  <c r="AP1168" i="5"/>
  <c r="AR1167" i="5" s="1"/>
  <c r="AQ1168" i="5"/>
  <c r="AC2599" i="5"/>
  <c r="AL2599" i="5" s="1"/>
  <c r="AP2988" i="5"/>
  <c r="AR2987" i="5" s="1"/>
  <c r="AQ2988" i="5"/>
  <c r="AC2667" i="5"/>
  <c r="AL2667" i="5" s="1"/>
  <c r="AP1067" i="5"/>
  <c r="AR1066" i="5" s="1"/>
  <c r="AQ1067" i="5"/>
  <c r="AP997" i="5"/>
  <c r="AR996" i="5" s="1"/>
  <c r="AQ997" i="5"/>
  <c r="AP2670" i="5"/>
  <c r="AR2669" i="5" s="1"/>
  <c r="AQ2670" i="5"/>
  <c r="AQ2469" i="5"/>
  <c r="AP2469" i="5"/>
  <c r="AR2468" i="5" s="1"/>
  <c r="P2602" i="5"/>
  <c r="AI2602" i="5"/>
  <c r="AQ1870" i="5"/>
  <c r="AP1870" i="5"/>
  <c r="AR1869" i="5"/>
  <c r="AR2166" i="5"/>
  <c r="AD2985" i="5"/>
  <c r="AN2985" i="5" s="1"/>
  <c r="AE1064" i="5"/>
  <c r="AE1165" i="5"/>
  <c r="AD1064" i="5"/>
  <c r="AN1064" i="5" s="1"/>
  <c r="AD2166" i="5"/>
  <c r="AN2166" i="5" s="1"/>
  <c r="AC1064" i="5"/>
  <c r="AL1064" i="5" s="1"/>
  <c r="AE2599" i="5"/>
  <c r="AC1867" i="5"/>
  <c r="AL1867" i="5" s="1"/>
  <c r="AC2167" i="5"/>
  <c r="AL2167" i="5" s="1"/>
  <c r="AC1165" i="5"/>
  <c r="AL1165" i="5" s="1"/>
  <c r="AC994" i="5"/>
  <c r="AL994" i="5" s="1"/>
  <c r="AD994" i="5"/>
  <c r="AN994" i="5" s="1"/>
  <c r="AE994" i="5"/>
  <c r="P2988" i="5"/>
  <c r="O2989" i="5"/>
  <c r="AI2989" i="5" s="1"/>
  <c r="S2468" i="5"/>
  <c r="R2468" i="5"/>
  <c r="T2468" i="5"/>
  <c r="Q2468" i="5"/>
  <c r="AA2468" i="5" s="1"/>
  <c r="U2468" i="5"/>
  <c r="W2600" i="5"/>
  <c r="X2600" i="5"/>
  <c r="Y2600" i="5"/>
  <c r="V2600" i="5"/>
  <c r="Z2600" i="5" s="1"/>
  <c r="AB2600" i="5" s="1"/>
  <c r="Y2467" i="5"/>
  <c r="V2467" i="5"/>
  <c r="Z2467" i="5" s="1"/>
  <c r="AB2467" i="5" s="1"/>
  <c r="AE2467" i="5" s="1"/>
  <c r="W2467" i="5"/>
  <c r="X2467" i="5"/>
  <c r="Y995" i="5"/>
  <c r="V995" i="5"/>
  <c r="Z995" i="5" s="1"/>
  <c r="AB995" i="5" s="1"/>
  <c r="W995" i="5"/>
  <c r="X995" i="5"/>
  <c r="X1868" i="5"/>
  <c r="Y1868" i="5"/>
  <c r="V1868" i="5"/>
  <c r="Z1868" i="5" s="1"/>
  <c r="W1868" i="5"/>
  <c r="AE2166" i="5"/>
  <c r="Q2987" i="5"/>
  <c r="AA2987" i="5" s="1"/>
  <c r="U2987" i="5"/>
  <c r="T2987" i="5"/>
  <c r="R2987" i="5"/>
  <c r="S2987" i="5"/>
  <c r="P2469" i="5"/>
  <c r="O2470" i="5"/>
  <c r="AI2470" i="5" s="1"/>
  <c r="Y1166" i="5"/>
  <c r="W1166" i="5"/>
  <c r="V1166" i="5"/>
  <c r="Z1166" i="5" s="1"/>
  <c r="X1166" i="5"/>
  <c r="V2986" i="5"/>
  <c r="Z2986" i="5" s="1"/>
  <c r="AB2986" i="5" s="1"/>
  <c r="W2986" i="5"/>
  <c r="Y2986" i="5"/>
  <c r="X2986" i="5"/>
  <c r="AB1166" i="5"/>
  <c r="AB1868" i="5"/>
  <c r="AE1868" i="5" s="1"/>
  <c r="Y2668" i="5"/>
  <c r="V2668" i="5"/>
  <c r="Z2668" i="5" s="1"/>
  <c r="AB2668" i="5" s="1"/>
  <c r="W2668" i="5"/>
  <c r="X2668" i="5"/>
  <c r="U2601" i="5"/>
  <c r="R2601" i="5"/>
  <c r="S2601" i="5"/>
  <c r="Q2601" i="5"/>
  <c r="AA2601" i="5" s="1"/>
  <c r="T2601" i="5"/>
  <c r="O2671" i="5"/>
  <c r="AI2671" i="5" s="1"/>
  <c r="P2670" i="5"/>
  <c r="O1871" i="5"/>
  <c r="AI1871" i="5" s="1"/>
  <c r="P1870" i="5"/>
  <c r="AE1867" i="5"/>
  <c r="AC2985" i="5"/>
  <c r="AL2985" i="5" s="1"/>
  <c r="Y1065" i="5"/>
  <c r="V1065" i="5"/>
  <c r="Z1065" i="5" s="1"/>
  <c r="AB1065" i="5" s="1"/>
  <c r="W1065" i="5"/>
  <c r="X1065" i="5"/>
  <c r="AE1166" i="5"/>
  <c r="AD2466" i="5"/>
  <c r="AN2466" i="5" s="1"/>
  <c r="Q2602" i="5"/>
  <c r="AA2602" i="5" s="1"/>
  <c r="U2602" i="5"/>
  <c r="R2602" i="5"/>
  <c r="T2602" i="5"/>
  <c r="S2602" i="5"/>
  <c r="U2669" i="5"/>
  <c r="R2669" i="5"/>
  <c r="S2669" i="5"/>
  <c r="Q2669" i="5"/>
  <c r="AA2669" i="5" s="1"/>
  <c r="T2669" i="5"/>
  <c r="T1869" i="5"/>
  <c r="Q1869" i="5"/>
  <c r="AA1869" i="5" s="1"/>
  <c r="R1869" i="5"/>
  <c r="U1869" i="5"/>
  <c r="S1869" i="5"/>
  <c r="AC2466" i="5"/>
  <c r="AL2466" i="5" s="1"/>
  <c r="AE2985" i="5"/>
  <c r="O1169" i="5"/>
  <c r="AI1169" i="5" s="1"/>
  <c r="P1168" i="5"/>
  <c r="U996" i="5"/>
  <c r="R996" i="5"/>
  <c r="S996" i="5"/>
  <c r="T996" i="5"/>
  <c r="Q996" i="5"/>
  <c r="AA996" i="5" s="1"/>
  <c r="O1068" i="5"/>
  <c r="AI1068" i="5" s="1"/>
  <c r="P1067" i="5"/>
  <c r="O998" i="5"/>
  <c r="AI998" i="5" s="1"/>
  <c r="P997" i="5"/>
  <c r="U1066" i="5"/>
  <c r="T1066" i="5"/>
  <c r="R1066" i="5"/>
  <c r="S1066" i="5"/>
  <c r="Q1066" i="5"/>
  <c r="AA1066" i="5" s="1"/>
  <c r="U1167" i="5"/>
  <c r="R1167" i="5"/>
  <c r="S1167" i="5"/>
  <c r="T1167" i="5"/>
  <c r="Q1167" i="5"/>
  <c r="AA1167" i="5" s="1"/>
  <c r="AC2668" i="5" l="1"/>
  <c r="AL2668" i="5" s="1"/>
  <c r="AD1166" i="5"/>
  <c r="AN1166" i="5" s="1"/>
  <c r="AP1068" i="5"/>
  <c r="AR1067" i="5" s="1"/>
  <c r="AQ1068" i="5"/>
  <c r="AP1871" i="5"/>
  <c r="AR1870" i="5" s="1"/>
  <c r="AQ1871" i="5"/>
  <c r="AD2668" i="5"/>
  <c r="AN2668" i="5" s="1"/>
  <c r="AC1166" i="5"/>
  <c r="AL1166" i="5" s="1"/>
  <c r="AP2989" i="5"/>
  <c r="AR2988" i="5" s="1"/>
  <c r="AQ2989" i="5"/>
  <c r="AP2671" i="5"/>
  <c r="AR2670" i="5" s="1"/>
  <c r="AQ2671" i="5"/>
  <c r="AP998" i="5"/>
  <c r="AR997" i="5" s="1"/>
  <c r="AQ998" i="5"/>
  <c r="AP1169" i="5"/>
  <c r="AR1168" i="5" s="1"/>
  <c r="AQ1169" i="5"/>
  <c r="AQ2470" i="5"/>
  <c r="AP2470" i="5"/>
  <c r="AR2469" i="5"/>
  <c r="AQ2602" i="5"/>
  <c r="AP2602" i="5"/>
  <c r="AR2602" i="5" s="1"/>
  <c r="AD1065" i="5"/>
  <c r="AN1065" i="5" s="1"/>
  <c r="AD2467" i="5"/>
  <c r="AN2467" i="5" s="1"/>
  <c r="AC1065" i="5"/>
  <c r="AL1065" i="5" s="1"/>
  <c r="AD2986" i="5"/>
  <c r="AN2986" i="5" s="1"/>
  <c r="AE1065" i="5"/>
  <c r="AE2668" i="5"/>
  <c r="AE2986" i="5"/>
  <c r="AE995" i="5"/>
  <c r="AD995" i="5"/>
  <c r="AN995" i="5" s="1"/>
  <c r="AC995" i="5"/>
  <c r="AL995" i="5" s="1"/>
  <c r="U2670" i="5"/>
  <c r="R2670" i="5"/>
  <c r="T2670" i="5"/>
  <c r="S2670" i="5"/>
  <c r="Q2670" i="5"/>
  <c r="AA2670" i="5" s="1"/>
  <c r="X2987" i="5"/>
  <c r="Y2987" i="5"/>
  <c r="V2987" i="5"/>
  <c r="Z2987" i="5" s="1"/>
  <c r="W2987" i="5"/>
  <c r="O1872" i="5"/>
  <c r="AI1872" i="5" s="1"/>
  <c r="P1871" i="5"/>
  <c r="O2672" i="5"/>
  <c r="AI2672" i="5" s="1"/>
  <c r="P2671" i="5"/>
  <c r="AB2987" i="5"/>
  <c r="AC2467" i="5"/>
  <c r="AL2467" i="5" s="1"/>
  <c r="AE2600" i="5"/>
  <c r="P2989" i="5"/>
  <c r="O2990" i="5"/>
  <c r="AI2990" i="5" s="1"/>
  <c r="Q1870" i="5"/>
  <c r="AA1870" i="5" s="1"/>
  <c r="T1870" i="5"/>
  <c r="U1870" i="5"/>
  <c r="R1870" i="5"/>
  <c r="S1870" i="5"/>
  <c r="R2469" i="5"/>
  <c r="U2469" i="5"/>
  <c r="T2469" i="5"/>
  <c r="Q2469" i="5"/>
  <c r="AA2469" i="5" s="1"/>
  <c r="S2469" i="5"/>
  <c r="X2468" i="5"/>
  <c r="Y2468" i="5"/>
  <c r="V2468" i="5"/>
  <c r="Z2468" i="5" s="1"/>
  <c r="AB2468" i="5" s="1"/>
  <c r="W2468" i="5"/>
  <c r="Y1167" i="5"/>
  <c r="V1167" i="5"/>
  <c r="Z1167" i="5" s="1"/>
  <c r="AB1167" i="5" s="1"/>
  <c r="W1167" i="5"/>
  <c r="X1167" i="5"/>
  <c r="Y1066" i="5"/>
  <c r="V1066" i="5"/>
  <c r="Z1066" i="5" s="1"/>
  <c r="AB1066" i="5" s="1"/>
  <c r="W1066" i="5"/>
  <c r="X1066" i="5"/>
  <c r="Y2601" i="5"/>
  <c r="V2601" i="5"/>
  <c r="Z2601" i="5" s="1"/>
  <c r="AB2601" i="5" s="1"/>
  <c r="W2601" i="5"/>
  <c r="X2601" i="5"/>
  <c r="AC2986" i="5"/>
  <c r="AL2986" i="5" s="1"/>
  <c r="AD2600" i="5"/>
  <c r="AN2600" i="5" s="1"/>
  <c r="R2988" i="5"/>
  <c r="Q2988" i="5"/>
  <c r="AA2988" i="5" s="1"/>
  <c r="S2988" i="5"/>
  <c r="U2988" i="5"/>
  <c r="T2988" i="5"/>
  <c r="AC1868" i="5"/>
  <c r="AL1868" i="5" s="1"/>
  <c r="Y996" i="5"/>
  <c r="V996" i="5"/>
  <c r="Z996" i="5" s="1"/>
  <c r="AB996" i="5" s="1"/>
  <c r="W996" i="5"/>
  <c r="X996" i="5"/>
  <c r="V1869" i="5"/>
  <c r="Z1869" i="5" s="1"/>
  <c r="AB1869" i="5" s="1"/>
  <c r="W1869" i="5"/>
  <c r="X1869" i="5"/>
  <c r="Y1869" i="5"/>
  <c r="V2669" i="5"/>
  <c r="Z2669" i="5" s="1"/>
  <c r="AB2669" i="5" s="1"/>
  <c r="W2669" i="5"/>
  <c r="X2669" i="5"/>
  <c r="Y2669" i="5"/>
  <c r="V2602" i="5"/>
  <c r="Z2602" i="5" s="1"/>
  <c r="AB2602" i="5" s="1"/>
  <c r="Y2602" i="5"/>
  <c r="W2602" i="5"/>
  <c r="X2602" i="5"/>
  <c r="P2470" i="5"/>
  <c r="O2471" i="5"/>
  <c r="AI2471" i="5" s="1"/>
  <c r="AD1868" i="5"/>
  <c r="AN1868" i="5" s="1"/>
  <c r="AC2600" i="5"/>
  <c r="AL2600" i="5" s="1"/>
  <c r="U997" i="5"/>
  <c r="S997" i="5"/>
  <c r="T997" i="5"/>
  <c r="R997" i="5"/>
  <c r="Q997" i="5"/>
  <c r="AA997" i="5" s="1"/>
  <c r="O999" i="5"/>
  <c r="AI999" i="5" s="1"/>
  <c r="P998" i="5"/>
  <c r="R1168" i="5"/>
  <c r="U1168" i="5"/>
  <c r="T1168" i="5"/>
  <c r="S1168" i="5"/>
  <c r="Q1168" i="5"/>
  <c r="AA1168" i="5" s="1"/>
  <c r="O1069" i="5"/>
  <c r="AI1069" i="5" s="1"/>
  <c r="P1068" i="5"/>
  <c r="U1067" i="5"/>
  <c r="R1067" i="5"/>
  <c r="S1067" i="5"/>
  <c r="T1067" i="5"/>
  <c r="Q1067" i="5"/>
  <c r="AA1067" i="5" s="1"/>
  <c r="O1170" i="5"/>
  <c r="AI1170" i="5" s="1"/>
  <c r="P1169" i="5"/>
  <c r="AD1066" i="5" l="1"/>
  <c r="AN1066" i="5" s="1"/>
  <c r="AD2468" i="5"/>
  <c r="AN2468" i="5" s="1"/>
  <c r="AR2601" i="5"/>
  <c r="AP999" i="5"/>
  <c r="AR998" i="5"/>
  <c r="AQ999" i="5"/>
  <c r="AP1069" i="5"/>
  <c r="AQ1069" i="5"/>
  <c r="AR1068" i="5"/>
  <c r="AC1869" i="5"/>
  <c r="AL1869" i="5" s="1"/>
  <c r="AC2468" i="5"/>
  <c r="AL2468" i="5" s="1"/>
  <c r="AQ2672" i="5"/>
  <c r="AR2671" i="5"/>
  <c r="AP2672" i="5"/>
  <c r="AC996" i="5"/>
  <c r="AL996" i="5" s="1"/>
  <c r="AD2601" i="5"/>
  <c r="AN2601" i="5" s="1"/>
  <c r="AP2471" i="5"/>
  <c r="AR2470" i="5" s="1"/>
  <c r="AQ2471" i="5"/>
  <c r="AQ1170" i="5"/>
  <c r="AP1170" i="5"/>
  <c r="AR1169" i="5" s="1"/>
  <c r="AD996" i="5"/>
  <c r="AN996" i="5" s="1"/>
  <c r="AQ2990" i="5"/>
  <c r="AP2990" i="5"/>
  <c r="AR2989" i="5"/>
  <c r="AC2987" i="5"/>
  <c r="AL2987" i="5" s="1"/>
  <c r="AP1872" i="5"/>
  <c r="AQ1872" i="5"/>
  <c r="AE2601" i="5"/>
  <c r="AE1066" i="5"/>
  <c r="AC2601" i="5"/>
  <c r="AL2601" i="5" s="1"/>
  <c r="AD2602" i="5"/>
  <c r="AN2602" i="5" s="1"/>
  <c r="AE996" i="5"/>
  <c r="AE2987" i="5"/>
  <c r="AD1167" i="5"/>
  <c r="AN1167" i="5" s="1"/>
  <c r="AE1167" i="5"/>
  <c r="AC1167" i="5"/>
  <c r="AL1167" i="5" s="1"/>
  <c r="P2672" i="5"/>
  <c r="O2673" i="5"/>
  <c r="AI2673" i="5" s="1"/>
  <c r="AC1066" i="5"/>
  <c r="AL1066" i="5" s="1"/>
  <c r="Y1067" i="5"/>
  <c r="V1067" i="5"/>
  <c r="Z1067" i="5" s="1"/>
  <c r="AB1067" i="5" s="1"/>
  <c r="W1067" i="5"/>
  <c r="X1067" i="5"/>
  <c r="AE2669" i="5"/>
  <c r="AE1869" i="5"/>
  <c r="P2990" i="5"/>
  <c r="O2991" i="5"/>
  <c r="AI2991" i="5" s="1"/>
  <c r="R1871" i="5"/>
  <c r="T1871" i="5"/>
  <c r="S1871" i="5"/>
  <c r="U1871" i="5"/>
  <c r="Q1871" i="5"/>
  <c r="AA1871" i="5" s="1"/>
  <c r="AD2987" i="5"/>
  <c r="AN2987" i="5" s="1"/>
  <c r="O2472" i="5"/>
  <c r="AI2472" i="5" s="1"/>
  <c r="P2471" i="5"/>
  <c r="AC2602" i="5"/>
  <c r="AL2602" i="5" s="1"/>
  <c r="AD2669" i="5"/>
  <c r="AN2669" i="5" s="1"/>
  <c r="AD1869" i="5"/>
  <c r="AN1869" i="5" s="1"/>
  <c r="AE2468" i="5"/>
  <c r="U2989" i="5"/>
  <c r="R2989" i="5"/>
  <c r="T2989" i="5"/>
  <c r="Q2989" i="5"/>
  <c r="AA2989" i="5" s="1"/>
  <c r="S2989" i="5"/>
  <c r="O1873" i="5"/>
  <c r="AI1873" i="5" s="1"/>
  <c r="P1872" i="5"/>
  <c r="V2670" i="5"/>
  <c r="Z2670" i="5" s="1"/>
  <c r="AB2670" i="5" s="1"/>
  <c r="Y2670" i="5"/>
  <c r="W2670" i="5"/>
  <c r="X2670" i="5"/>
  <c r="Y1168" i="5"/>
  <c r="V1168" i="5"/>
  <c r="Z1168" i="5" s="1"/>
  <c r="AB1168" i="5" s="1"/>
  <c r="W1168" i="5"/>
  <c r="X1168" i="5"/>
  <c r="Y997" i="5"/>
  <c r="V997" i="5"/>
  <c r="Z997" i="5" s="1"/>
  <c r="AB997" i="5" s="1"/>
  <c r="W997" i="5"/>
  <c r="X997" i="5"/>
  <c r="S2470" i="5"/>
  <c r="R2470" i="5"/>
  <c r="Q2470" i="5"/>
  <c r="AA2470" i="5" s="1"/>
  <c r="T2470" i="5"/>
  <c r="U2470" i="5"/>
  <c r="AE2602" i="5"/>
  <c r="AC2669" i="5"/>
  <c r="AL2669" i="5" s="1"/>
  <c r="V2988" i="5"/>
  <c r="Z2988" i="5" s="1"/>
  <c r="AB2988" i="5" s="1"/>
  <c r="W2988" i="5"/>
  <c r="X2988" i="5"/>
  <c r="Y2988" i="5"/>
  <c r="V2469" i="5"/>
  <c r="Z2469" i="5" s="1"/>
  <c r="AB2469" i="5" s="1"/>
  <c r="X2469" i="5"/>
  <c r="Y2469" i="5"/>
  <c r="W2469" i="5"/>
  <c r="W1870" i="5"/>
  <c r="X1870" i="5"/>
  <c r="Y1870" i="5"/>
  <c r="V1870" i="5"/>
  <c r="Z1870" i="5" s="1"/>
  <c r="AB1870" i="5" s="1"/>
  <c r="S2671" i="5"/>
  <c r="R2671" i="5"/>
  <c r="U2671" i="5"/>
  <c r="T2671" i="5"/>
  <c r="Q2671" i="5"/>
  <c r="AA2671" i="5" s="1"/>
  <c r="U998" i="5"/>
  <c r="T998" i="5"/>
  <c r="R998" i="5"/>
  <c r="Q998" i="5"/>
  <c r="AA998" i="5" s="1"/>
  <c r="S998" i="5"/>
  <c r="R1068" i="5"/>
  <c r="U1068" i="5"/>
  <c r="S1068" i="5"/>
  <c r="T1068" i="5"/>
  <c r="Q1068" i="5"/>
  <c r="AA1068" i="5" s="1"/>
  <c r="O1000" i="5"/>
  <c r="AI1000" i="5" s="1"/>
  <c r="P999" i="5"/>
  <c r="O1171" i="5"/>
  <c r="AI1171" i="5" s="1"/>
  <c r="P1170" i="5"/>
  <c r="U1169" i="5"/>
  <c r="S1169" i="5"/>
  <c r="R1169" i="5"/>
  <c r="T1169" i="5"/>
  <c r="Q1169" i="5"/>
  <c r="AA1169" i="5" s="1"/>
  <c r="O1070" i="5"/>
  <c r="AI1070" i="5" s="1"/>
  <c r="P1069" i="5"/>
  <c r="AC997" i="5" l="1"/>
  <c r="AL997" i="5" s="1"/>
  <c r="AD2670" i="5"/>
  <c r="AN2670" i="5" s="1"/>
  <c r="AQ1070" i="5"/>
  <c r="AP1070" i="5"/>
  <c r="AR1069" i="5" s="1"/>
  <c r="AP2472" i="5"/>
  <c r="AR2471" i="5" s="1"/>
  <c r="AQ2472" i="5"/>
  <c r="AP1171" i="5"/>
  <c r="AQ1171" i="5"/>
  <c r="AR1170" i="5"/>
  <c r="AP2991" i="5"/>
  <c r="AQ2991" i="5"/>
  <c r="AP2673" i="5"/>
  <c r="AR2672" i="5" s="1"/>
  <c r="AQ2673" i="5"/>
  <c r="AP1000" i="5"/>
  <c r="AQ1000" i="5"/>
  <c r="AR999" i="5"/>
  <c r="AC1168" i="5"/>
  <c r="AL1168" i="5" s="1"/>
  <c r="AP1873" i="5"/>
  <c r="AR1872" i="5" s="1"/>
  <c r="AQ1873" i="5"/>
  <c r="AR1871" i="5"/>
  <c r="AR2990" i="5"/>
  <c r="AC1870" i="5"/>
  <c r="AL1870" i="5" s="1"/>
  <c r="AD997" i="5"/>
  <c r="AN997" i="5" s="1"/>
  <c r="AE1870" i="5"/>
  <c r="AC2988" i="5"/>
  <c r="AL2988" i="5" s="1"/>
  <c r="AE997" i="5"/>
  <c r="AE2670" i="5"/>
  <c r="AC2469" i="5"/>
  <c r="AL2469" i="5" s="1"/>
  <c r="AD2469" i="5"/>
  <c r="AN2469" i="5" s="1"/>
  <c r="AE2469" i="5"/>
  <c r="AE2988" i="5"/>
  <c r="AD2988" i="5"/>
  <c r="AN2988" i="5" s="1"/>
  <c r="AE1168" i="5"/>
  <c r="AD1067" i="5"/>
  <c r="AN1067" i="5" s="1"/>
  <c r="AE1067" i="5"/>
  <c r="AD1168" i="5"/>
  <c r="AN1168" i="5" s="1"/>
  <c r="AC1067" i="5"/>
  <c r="AL1067" i="5" s="1"/>
  <c r="Y998" i="5"/>
  <c r="V998" i="5"/>
  <c r="Z998" i="5" s="1"/>
  <c r="AB998" i="5" s="1"/>
  <c r="W998" i="5"/>
  <c r="X998" i="5"/>
  <c r="P2991" i="5"/>
  <c r="O2992" i="5"/>
  <c r="AI2992" i="5" s="1"/>
  <c r="O2674" i="5"/>
  <c r="AI2674" i="5" s="1"/>
  <c r="P2673" i="5"/>
  <c r="S2990" i="5"/>
  <c r="Q2990" i="5"/>
  <c r="AA2990" i="5" s="1"/>
  <c r="T2990" i="5"/>
  <c r="U2990" i="5"/>
  <c r="R2990" i="5"/>
  <c r="R2672" i="5"/>
  <c r="U2672" i="5"/>
  <c r="Q2672" i="5"/>
  <c r="AA2672" i="5" s="1"/>
  <c r="S2672" i="5"/>
  <c r="T2672" i="5"/>
  <c r="P2472" i="5"/>
  <c r="O2473" i="5"/>
  <c r="AI2473" i="5" s="1"/>
  <c r="V1871" i="5"/>
  <c r="Z1871" i="5" s="1"/>
  <c r="AB1871" i="5" s="1"/>
  <c r="W1871" i="5"/>
  <c r="Y1871" i="5"/>
  <c r="X1871" i="5"/>
  <c r="Y1169" i="5"/>
  <c r="W1169" i="5"/>
  <c r="X1169" i="5"/>
  <c r="V1169" i="5"/>
  <c r="Z1169" i="5" s="1"/>
  <c r="AB1169" i="5" s="1"/>
  <c r="AE1169" i="5" s="1"/>
  <c r="Y1068" i="5"/>
  <c r="V1068" i="5"/>
  <c r="Z1068" i="5" s="1"/>
  <c r="W1068" i="5"/>
  <c r="X1068" i="5"/>
  <c r="Y2671" i="5"/>
  <c r="X2671" i="5"/>
  <c r="V2671" i="5"/>
  <c r="Z2671" i="5" s="1"/>
  <c r="AB2671" i="5" s="1"/>
  <c r="W2671" i="5"/>
  <c r="Q1872" i="5"/>
  <c r="AA1872" i="5" s="1"/>
  <c r="U1872" i="5"/>
  <c r="S1872" i="5"/>
  <c r="R1872" i="5"/>
  <c r="T1872" i="5"/>
  <c r="V2989" i="5"/>
  <c r="Z2989" i="5" s="1"/>
  <c r="AB2989" i="5" s="1"/>
  <c r="W2989" i="5"/>
  <c r="X2989" i="5"/>
  <c r="Y2989" i="5"/>
  <c r="AB1068" i="5"/>
  <c r="AD1870" i="5"/>
  <c r="AN1870" i="5" s="1"/>
  <c r="Y2470" i="5"/>
  <c r="W2470" i="5"/>
  <c r="V2470" i="5"/>
  <c r="Z2470" i="5" s="1"/>
  <c r="AB2470" i="5" s="1"/>
  <c r="X2470" i="5"/>
  <c r="AC2670" i="5"/>
  <c r="AL2670" i="5" s="1"/>
  <c r="O1874" i="5"/>
  <c r="AI1874" i="5" s="1"/>
  <c r="P1873" i="5"/>
  <c r="Q2471" i="5"/>
  <c r="AA2471" i="5" s="1"/>
  <c r="T2471" i="5"/>
  <c r="S2471" i="5"/>
  <c r="R2471" i="5"/>
  <c r="U2471" i="5"/>
  <c r="O1071" i="5"/>
  <c r="AI1071" i="5" s="1"/>
  <c r="P1070" i="5"/>
  <c r="O1001" i="5"/>
  <c r="AI1001" i="5" s="1"/>
  <c r="P1000" i="5"/>
  <c r="U1170" i="5"/>
  <c r="T1170" i="5"/>
  <c r="S1170" i="5"/>
  <c r="Q1170" i="5"/>
  <c r="AA1170" i="5" s="1"/>
  <c r="R1170" i="5"/>
  <c r="U999" i="5"/>
  <c r="R999" i="5"/>
  <c r="S999" i="5"/>
  <c r="T999" i="5"/>
  <c r="Q999" i="5"/>
  <c r="AA999" i="5" s="1"/>
  <c r="U1069" i="5"/>
  <c r="S1069" i="5"/>
  <c r="T1069" i="5"/>
  <c r="R1069" i="5"/>
  <c r="Q1069" i="5"/>
  <c r="AA1069" i="5" s="1"/>
  <c r="O1172" i="5"/>
  <c r="AI1172" i="5" s="1"/>
  <c r="P1171" i="5"/>
  <c r="AD2671" i="5" l="1"/>
  <c r="AN2671" i="5" s="1"/>
  <c r="AP1172" i="5"/>
  <c r="AR1171" i="5" s="1"/>
  <c r="AQ1172" i="5"/>
  <c r="AP1001" i="5"/>
  <c r="AR1000" i="5" s="1"/>
  <c r="AQ1001" i="5"/>
  <c r="AC1068" i="5"/>
  <c r="AL1068" i="5" s="1"/>
  <c r="AP2992" i="5"/>
  <c r="AR2991" i="5" s="1"/>
  <c r="AQ2992" i="5"/>
  <c r="AP1874" i="5"/>
  <c r="AR1873" i="5" s="1"/>
  <c r="AQ1874" i="5"/>
  <c r="AP1071" i="5"/>
  <c r="AR1070" i="5" s="1"/>
  <c r="AQ1071" i="5"/>
  <c r="AQ2473" i="5"/>
  <c r="AP2473" i="5"/>
  <c r="AR2472" i="5" s="1"/>
  <c r="AQ2674" i="5"/>
  <c r="AP2674" i="5"/>
  <c r="AR2673" i="5" s="1"/>
  <c r="AD1068" i="5"/>
  <c r="AN1068" i="5" s="1"/>
  <c r="AD1169" i="5"/>
  <c r="AN1169" i="5" s="1"/>
  <c r="AE2470" i="5"/>
  <c r="AD2989" i="5"/>
  <c r="AN2989" i="5" s="1"/>
  <c r="AC1169" i="5"/>
  <c r="AL1169" i="5" s="1"/>
  <c r="AE1068" i="5"/>
  <c r="AD998" i="5"/>
  <c r="AN998" i="5" s="1"/>
  <c r="AC998" i="5"/>
  <c r="AL998" i="5" s="1"/>
  <c r="AE998" i="5"/>
  <c r="W2471" i="5"/>
  <c r="Y2471" i="5"/>
  <c r="X2471" i="5"/>
  <c r="V2471" i="5"/>
  <c r="Z2471" i="5" s="1"/>
  <c r="AB2471" i="5" s="1"/>
  <c r="AC2671" i="5"/>
  <c r="AL2671" i="5" s="1"/>
  <c r="U2673" i="5"/>
  <c r="T2673" i="5"/>
  <c r="R2673" i="5"/>
  <c r="Q2673" i="5"/>
  <c r="AA2673" i="5" s="1"/>
  <c r="S2673" i="5"/>
  <c r="S1873" i="5"/>
  <c r="Q1873" i="5"/>
  <c r="AA1873" i="5" s="1"/>
  <c r="T1873" i="5"/>
  <c r="U1873" i="5"/>
  <c r="R1873" i="5"/>
  <c r="AE2989" i="5"/>
  <c r="AD1871" i="5"/>
  <c r="AN1871" i="5" s="1"/>
  <c r="P2473" i="5"/>
  <c r="O2474" i="5"/>
  <c r="AI2474" i="5" s="1"/>
  <c r="W2672" i="5"/>
  <c r="X2672" i="5"/>
  <c r="V2672" i="5"/>
  <c r="Z2672" i="5" s="1"/>
  <c r="Y2672" i="5"/>
  <c r="O2675" i="5"/>
  <c r="AI2675" i="5" s="1"/>
  <c r="P2674" i="5"/>
  <c r="Y2990" i="5"/>
  <c r="X2990" i="5"/>
  <c r="V2990" i="5"/>
  <c r="Z2990" i="5" s="1"/>
  <c r="AB2990" i="5" s="1"/>
  <c r="W2990" i="5"/>
  <c r="Y1069" i="5"/>
  <c r="V1069" i="5"/>
  <c r="Z1069" i="5" s="1"/>
  <c r="AB1069" i="5" s="1"/>
  <c r="W1069" i="5"/>
  <c r="X1069" i="5"/>
  <c r="O1875" i="5"/>
  <c r="AI1875" i="5" s="1"/>
  <c r="P1874" i="5"/>
  <c r="AC2470" i="5"/>
  <c r="AL2470" i="5" s="1"/>
  <c r="W1872" i="5"/>
  <c r="X1872" i="5"/>
  <c r="V1872" i="5"/>
  <c r="Z1872" i="5" s="1"/>
  <c r="AB1872" i="5" s="1"/>
  <c r="Y1872" i="5"/>
  <c r="AE1871" i="5"/>
  <c r="S2472" i="5"/>
  <c r="R2472" i="5"/>
  <c r="Q2472" i="5"/>
  <c r="AA2472" i="5" s="1"/>
  <c r="U2472" i="5"/>
  <c r="T2472" i="5"/>
  <c r="P2992" i="5"/>
  <c r="O2993" i="5"/>
  <c r="AI2993" i="5" s="1"/>
  <c r="Y1170" i="5"/>
  <c r="W1170" i="5"/>
  <c r="V1170" i="5"/>
  <c r="Z1170" i="5" s="1"/>
  <c r="AB1170" i="5" s="1"/>
  <c r="AE1170" i="5" s="1"/>
  <c r="X1170" i="5"/>
  <c r="AD2470" i="5"/>
  <c r="AN2470" i="5" s="1"/>
  <c r="AB2672" i="5"/>
  <c r="AB999" i="5"/>
  <c r="AE999" i="5" s="1"/>
  <c r="Y999" i="5"/>
  <c r="V999" i="5"/>
  <c r="Z999" i="5" s="1"/>
  <c r="W999" i="5"/>
  <c r="X999" i="5"/>
  <c r="AD999" i="5" s="1"/>
  <c r="AN999" i="5" s="1"/>
  <c r="AC2989" i="5"/>
  <c r="AL2989" i="5" s="1"/>
  <c r="AE2671" i="5"/>
  <c r="AC1871" i="5"/>
  <c r="AL1871" i="5" s="1"/>
  <c r="T2991" i="5"/>
  <c r="R2991" i="5"/>
  <c r="S2991" i="5"/>
  <c r="Q2991" i="5"/>
  <c r="AA2991" i="5" s="1"/>
  <c r="U2991" i="5"/>
  <c r="O1173" i="5"/>
  <c r="AI1173" i="5" s="1"/>
  <c r="P1172" i="5"/>
  <c r="U1000" i="5"/>
  <c r="R1000" i="5"/>
  <c r="S1000" i="5"/>
  <c r="T1000" i="5"/>
  <c r="Q1000" i="5"/>
  <c r="AA1000" i="5" s="1"/>
  <c r="O1002" i="5"/>
  <c r="AI1002" i="5" s="1"/>
  <c r="P1001" i="5"/>
  <c r="U1070" i="5"/>
  <c r="T1070" i="5"/>
  <c r="Q1070" i="5"/>
  <c r="AA1070" i="5" s="1"/>
  <c r="R1070" i="5"/>
  <c r="S1070" i="5"/>
  <c r="U1171" i="5"/>
  <c r="R1171" i="5"/>
  <c r="S1171" i="5"/>
  <c r="T1171" i="5"/>
  <c r="Q1171" i="5"/>
  <c r="AA1171" i="5" s="1"/>
  <c r="O1072" i="5"/>
  <c r="AI1072" i="5" s="1"/>
  <c r="P1071" i="5"/>
  <c r="AQ1002" i="5" l="1"/>
  <c r="AP1002" i="5"/>
  <c r="AR1001" i="5"/>
  <c r="AC999" i="5"/>
  <c r="AL999" i="5" s="1"/>
  <c r="AQ1875" i="5"/>
  <c r="AP1875" i="5"/>
  <c r="AE1069" i="5"/>
  <c r="AP1072" i="5"/>
  <c r="AR1071" i="5" s="1"/>
  <c r="AQ1072" i="5"/>
  <c r="AP1173" i="5"/>
  <c r="AQ1173" i="5"/>
  <c r="AR1172" i="5"/>
  <c r="AP2993" i="5"/>
  <c r="AR2992" i="5" s="1"/>
  <c r="AQ2993" i="5"/>
  <c r="AP2675" i="5"/>
  <c r="AR2674" i="5" s="1"/>
  <c r="AQ2675" i="5"/>
  <c r="AR1874" i="5"/>
  <c r="AQ2474" i="5"/>
  <c r="AP2474" i="5"/>
  <c r="AR2473" i="5" s="1"/>
  <c r="AD1069" i="5"/>
  <c r="AN1069" i="5" s="1"/>
  <c r="AC1170" i="5"/>
  <c r="AL1170" i="5" s="1"/>
  <c r="AC1872" i="5"/>
  <c r="AL1872" i="5" s="1"/>
  <c r="AD2990" i="5"/>
  <c r="AN2990" i="5" s="1"/>
  <c r="AC2471" i="5"/>
  <c r="AL2471" i="5" s="1"/>
  <c r="AD1170" i="5"/>
  <c r="AN1170" i="5" s="1"/>
  <c r="AC1069" i="5"/>
  <c r="AL1069" i="5" s="1"/>
  <c r="AE2990" i="5"/>
  <c r="AD2471" i="5"/>
  <c r="AN2471" i="5" s="1"/>
  <c r="P2675" i="5"/>
  <c r="O2676" i="5"/>
  <c r="AI2676" i="5" s="1"/>
  <c r="Y1171" i="5"/>
  <c r="V1171" i="5"/>
  <c r="Z1171" i="5" s="1"/>
  <c r="AB1171" i="5" s="1"/>
  <c r="W1171" i="5"/>
  <c r="X1171" i="5"/>
  <c r="Y1000" i="5"/>
  <c r="V1000" i="5"/>
  <c r="Z1000" i="5" s="1"/>
  <c r="AB1000" i="5" s="1"/>
  <c r="W1000" i="5"/>
  <c r="X1000" i="5"/>
  <c r="P2993" i="5"/>
  <c r="O2994" i="5"/>
  <c r="AI2994" i="5" s="1"/>
  <c r="AE1872" i="5"/>
  <c r="AC2672" i="5"/>
  <c r="AL2672" i="5" s="1"/>
  <c r="W2673" i="5"/>
  <c r="X2673" i="5"/>
  <c r="Y2673" i="5"/>
  <c r="V2673" i="5"/>
  <c r="Z2673" i="5" s="1"/>
  <c r="AB2673" i="5" s="1"/>
  <c r="AE2471" i="5"/>
  <c r="W2472" i="5"/>
  <c r="Y2472" i="5"/>
  <c r="V2472" i="5"/>
  <c r="Z2472" i="5" s="1"/>
  <c r="AB2472" i="5" s="1"/>
  <c r="X2472" i="5"/>
  <c r="Y1070" i="5"/>
  <c r="V1070" i="5"/>
  <c r="Z1070" i="5" s="1"/>
  <c r="W1070" i="5"/>
  <c r="X1070" i="5"/>
  <c r="V2991" i="5"/>
  <c r="Z2991" i="5" s="1"/>
  <c r="AB2991" i="5" s="1"/>
  <c r="X2991" i="5"/>
  <c r="W2991" i="5"/>
  <c r="Y2991" i="5"/>
  <c r="AD2672" i="5"/>
  <c r="AN2672" i="5" s="1"/>
  <c r="Q2992" i="5"/>
  <c r="AA2992" i="5" s="1"/>
  <c r="S2992" i="5"/>
  <c r="U2992" i="5"/>
  <c r="R2992" i="5"/>
  <c r="T2992" i="5"/>
  <c r="AD1872" i="5"/>
  <c r="AN1872" i="5" s="1"/>
  <c r="U1874" i="5"/>
  <c r="Q1874" i="5"/>
  <c r="AA1874" i="5" s="1"/>
  <c r="R1874" i="5"/>
  <c r="S1874" i="5"/>
  <c r="T1874" i="5"/>
  <c r="AC2990" i="5"/>
  <c r="AL2990" i="5" s="1"/>
  <c r="AE2672" i="5"/>
  <c r="P2474" i="5"/>
  <c r="O2475" i="5"/>
  <c r="AI2475" i="5" s="1"/>
  <c r="AB1070" i="5"/>
  <c r="AC1070" i="5" s="1"/>
  <c r="AL1070" i="5" s="1"/>
  <c r="AE2472" i="5"/>
  <c r="AD2472" i="5"/>
  <c r="AN2472" i="5" s="1"/>
  <c r="P1875" i="5"/>
  <c r="O1876" i="5"/>
  <c r="AI1876" i="5" s="1"/>
  <c r="T2674" i="5"/>
  <c r="S2674" i="5"/>
  <c r="R2674" i="5"/>
  <c r="Q2674" i="5"/>
  <c r="AA2674" i="5" s="1"/>
  <c r="U2674" i="5"/>
  <c r="S2473" i="5"/>
  <c r="T2473" i="5"/>
  <c r="U2473" i="5"/>
  <c r="R2473" i="5"/>
  <c r="Q2473" i="5"/>
  <c r="AA2473" i="5" s="1"/>
  <c r="W1873" i="5"/>
  <c r="X1873" i="5"/>
  <c r="Y1873" i="5"/>
  <c r="V1873" i="5"/>
  <c r="Z1873" i="5" s="1"/>
  <c r="AB1873" i="5" s="1"/>
  <c r="O1073" i="5"/>
  <c r="AI1073" i="5" s="1"/>
  <c r="P1072" i="5"/>
  <c r="U1172" i="5"/>
  <c r="R1172" i="5"/>
  <c r="S1172" i="5"/>
  <c r="T1172" i="5"/>
  <c r="Q1172" i="5"/>
  <c r="AA1172" i="5" s="1"/>
  <c r="O1003" i="5"/>
  <c r="AI1003" i="5" s="1"/>
  <c r="P1002" i="5"/>
  <c r="U1071" i="5"/>
  <c r="R1071" i="5"/>
  <c r="S1071" i="5"/>
  <c r="T1071" i="5"/>
  <c r="Q1071" i="5"/>
  <c r="AA1071" i="5" s="1"/>
  <c r="U1001" i="5"/>
  <c r="S1001" i="5"/>
  <c r="T1001" i="5"/>
  <c r="R1001" i="5"/>
  <c r="Q1001" i="5"/>
  <c r="AA1001" i="5" s="1"/>
  <c r="O1174" i="5"/>
  <c r="AI1174" i="5" s="1"/>
  <c r="P1173" i="5"/>
  <c r="AC2472" i="5" l="1"/>
  <c r="AL2472" i="5" s="1"/>
  <c r="AP1073" i="5"/>
  <c r="AR1072" i="5" s="1"/>
  <c r="AQ1073" i="5"/>
  <c r="AQ2994" i="5"/>
  <c r="AP2994" i="5"/>
  <c r="AR2993" i="5" s="1"/>
  <c r="AP1174" i="5"/>
  <c r="AR1173" i="5" s="1"/>
  <c r="AQ1174" i="5"/>
  <c r="AP1003" i="5"/>
  <c r="AR1003" i="5" s="1"/>
  <c r="AQ1003" i="5"/>
  <c r="AP2475" i="5"/>
  <c r="AR2474" i="5" s="1"/>
  <c r="AQ2475" i="5"/>
  <c r="AE2991" i="5"/>
  <c r="AQ2676" i="5"/>
  <c r="AP2676" i="5"/>
  <c r="AR2675" i="5" s="1"/>
  <c r="AP1876" i="5"/>
  <c r="AR1875" i="5" s="1"/>
  <c r="AQ1876" i="5"/>
  <c r="AC1000" i="5"/>
  <c r="AL1000" i="5" s="1"/>
  <c r="AE1000" i="5"/>
  <c r="AD1000" i="5"/>
  <c r="AN1000" i="5" s="1"/>
  <c r="AC2991" i="5"/>
  <c r="AL2991" i="5" s="1"/>
  <c r="AE1070" i="5"/>
  <c r="AD1070" i="5"/>
  <c r="AN1070" i="5" s="1"/>
  <c r="AC1171" i="5"/>
  <c r="AL1171" i="5" s="1"/>
  <c r="AD1171" i="5"/>
  <c r="AN1171" i="5" s="1"/>
  <c r="AC2673" i="5"/>
  <c r="AL2673" i="5" s="1"/>
  <c r="AD2673" i="5"/>
  <c r="AN2673" i="5" s="1"/>
  <c r="AE2673" i="5"/>
  <c r="AE1171" i="5"/>
  <c r="Y1001" i="5"/>
  <c r="V1001" i="5"/>
  <c r="Z1001" i="5" s="1"/>
  <c r="W1001" i="5"/>
  <c r="X1001" i="5"/>
  <c r="Y1172" i="5"/>
  <c r="V1172" i="5"/>
  <c r="Z1172" i="5" s="1"/>
  <c r="AB1172" i="5" s="1"/>
  <c r="AE1172" i="5" s="1"/>
  <c r="W1172" i="5"/>
  <c r="X1172" i="5"/>
  <c r="P2475" i="5"/>
  <c r="O2476" i="5"/>
  <c r="AI2476" i="5" s="1"/>
  <c r="Y1874" i="5"/>
  <c r="V1874" i="5"/>
  <c r="Z1874" i="5" s="1"/>
  <c r="AB1874" i="5" s="1"/>
  <c r="X1874" i="5"/>
  <c r="AD1874" i="5" s="1"/>
  <c r="AN1874" i="5" s="1"/>
  <c r="W1874" i="5"/>
  <c r="V2992" i="5"/>
  <c r="Z2992" i="5" s="1"/>
  <c r="AB2992" i="5" s="1"/>
  <c r="W2992" i="5"/>
  <c r="X2992" i="5"/>
  <c r="Y2992" i="5"/>
  <c r="S2993" i="5"/>
  <c r="U2993" i="5"/>
  <c r="R2993" i="5"/>
  <c r="T2993" i="5"/>
  <c r="Q2993" i="5"/>
  <c r="AA2993" i="5" s="1"/>
  <c r="O2677" i="5"/>
  <c r="AI2677" i="5" s="1"/>
  <c r="P2676" i="5"/>
  <c r="AB1001" i="5"/>
  <c r="AC1001" i="5" s="1"/>
  <c r="AL1001" i="5" s="1"/>
  <c r="Y1071" i="5"/>
  <c r="V1071" i="5"/>
  <c r="Z1071" i="5" s="1"/>
  <c r="AB1071" i="5" s="1"/>
  <c r="W1071" i="5"/>
  <c r="X1071" i="5"/>
  <c r="AE1873" i="5"/>
  <c r="X2674" i="5"/>
  <c r="Y2674" i="5"/>
  <c r="V2674" i="5"/>
  <c r="Z2674" i="5" s="1"/>
  <c r="AB2674" i="5" s="1"/>
  <c r="W2674" i="5"/>
  <c r="Q2474" i="5"/>
  <c r="AA2474" i="5" s="1"/>
  <c r="T2474" i="5"/>
  <c r="U2474" i="5"/>
  <c r="R2474" i="5"/>
  <c r="S2474" i="5"/>
  <c r="T2675" i="5"/>
  <c r="Q2675" i="5"/>
  <c r="AA2675" i="5" s="1"/>
  <c r="R2675" i="5"/>
  <c r="U2675" i="5"/>
  <c r="S2675" i="5"/>
  <c r="AD1873" i="5"/>
  <c r="AN1873" i="5" s="1"/>
  <c r="X2473" i="5"/>
  <c r="V2473" i="5"/>
  <c r="Z2473" i="5" s="1"/>
  <c r="AB2473" i="5" s="1"/>
  <c r="W2473" i="5"/>
  <c r="Y2473" i="5"/>
  <c r="P1876" i="5"/>
  <c r="O1877" i="5"/>
  <c r="AI1877" i="5" s="1"/>
  <c r="AE2992" i="5"/>
  <c r="P1003" i="5"/>
  <c r="U1003" i="5" s="1"/>
  <c r="AC1873" i="5"/>
  <c r="AL1873" i="5" s="1"/>
  <c r="T1875" i="5"/>
  <c r="S1875" i="5"/>
  <c r="Q1875" i="5"/>
  <c r="AA1875" i="5" s="1"/>
  <c r="R1875" i="5"/>
  <c r="U1875" i="5"/>
  <c r="AC2992" i="5"/>
  <c r="AL2992" i="5" s="1"/>
  <c r="AD2991" i="5"/>
  <c r="AN2991" i="5" s="1"/>
  <c r="O2995" i="5"/>
  <c r="AI2995" i="5" s="1"/>
  <c r="P2994" i="5"/>
  <c r="R1003" i="5"/>
  <c r="S1003" i="5"/>
  <c r="T1003" i="5"/>
  <c r="U1072" i="5"/>
  <c r="R1072" i="5"/>
  <c r="S1072" i="5"/>
  <c r="T1072" i="5"/>
  <c r="Q1072" i="5"/>
  <c r="AA1072" i="5" s="1"/>
  <c r="O1175" i="5"/>
  <c r="AI1175" i="5" s="1"/>
  <c r="P1174" i="5"/>
  <c r="U1173" i="5"/>
  <c r="S1173" i="5"/>
  <c r="R1173" i="5"/>
  <c r="Q1173" i="5"/>
  <c r="AA1173" i="5" s="1"/>
  <c r="T1173" i="5"/>
  <c r="U1002" i="5"/>
  <c r="T1002" i="5"/>
  <c r="R1002" i="5"/>
  <c r="S1002" i="5"/>
  <c r="Q1002" i="5"/>
  <c r="AA1002" i="5" s="1"/>
  <c r="O1074" i="5"/>
  <c r="AI1074" i="5" s="1"/>
  <c r="P1073" i="5"/>
  <c r="AC2473" i="5" l="1"/>
  <c r="AL2473" i="5" s="1"/>
  <c r="Q1003" i="5"/>
  <c r="AA1003" i="5" s="1"/>
  <c r="AD1001" i="5"/>
  <c r="AN1001" i="5" s="1"/>
  <c r="AR1002" i="5"/>
  <c r="AQ1074" i="5"/>
  <c r="AP1074" i="5"/>
  <c r="AR1073" i="5" s="1"/>
  <c r="AP1175" i="5"/>
  <c r="AR1174" i="5" s="1"/>
  <c r="AQ1175" i="5"/>
  <c r="AP2995" i="5"/>
  <c r="AR2994" i="5" s="1"/>
  <c r="AQ2995" i="5"/>
  <c r="AQ2476" i="5"/>
  <c r="AP2476" i="5"/>
  <c r="AR2475" i="5" s="1"/>
  <c r="AP1877" i="5"/>
  <c r="AR1876" i="5" s="1"/>
  <c r="AQ1877" i="5"/>
  <c r="AD2992" i="5"/>
  <c r="AN2992" i="5" s="1"/>
  <c r="AP2677" i="5"/>
  <c r="AR2676" i="5" s="1"/>
  <c r="AQ2677" i="5"/>
  <c r="AE1071" i="5"/>
  <c r="AD1071" i="5"/>
  <c r="AN1071" i="5" s="1"/>
  <c r="AE2674" i="5"/>
  <c r="AC1071" i="5"/>
  <c r="AL1071" i="5" s="1"/>
  <c r="AD2674" i="5"/>
  <c r="AN2674" i="5" s="1"/>
  <c r="AD2473" i="5"/>
  <c r="AN2473" i="5" s="1"/>
  <c r="AE2473" i="5"/>
  <c r="AE1874" i="5"/>
  <c r="AD1172" i="5"/>
  <c r="AN1172" i="5" s="1"/>
  <c r="AE1001" i="5"/>
  <c r="S1876" i="5"/>
  <c r="R1876" i="5"/>
  <c r="T1876" i="5"/>
  <c r="Q1876" i="5"/>
  <c r="AA1876" i="5" s="1"/>
  <c r="U1876" i="5"/>
  <c r="Q2676" i="5"/>
  <c r="AA2676" i="5" s="1"/>
  <c r="R2676" i="5"/>
  <c r="U2676" i="5"/>
  <c r="T2676" i="5"/>
  <c r="S2676" i="5"/>
  <c r="R2475" i="5"/>
  <c r="Q2475" i="5"/>
  <c r="AA2475" i="5" s="1"/>
  <c r="U2475" i="5"/>
  <c r="S2475" i="5"/>
  <c r="T2475" i="5"/>
  <c r="AC1172" i="5"/>
  <c r="AL1172" i="5" s="1"/>
  <c r="W2675" i="5"/>
  <c r="X2675" i="5"/>
  <c r="Y2675" i="5"/>
  <c r="V2675" i="5"/>
  <c r="Z2675" i="5" s="1"/>
  <c r="AB2675" i="5" s="1"/>
  <c r="O2678" i="5"/>
  <c r="AI2678" i="5" s="1"/>
  <c r="P2677" i="5"/>
  <c r="X2993" i="5"/>
  <c r="Y2993" i="5"/>
  <c r="W2993" i="5"/>
  <c r="V2993" i="5"/>
  <c r="Z2993" i="5" s="1"/>
  <c r="AB2993" i="5" s="1"/>
  <c r="Y1002" i="5"/>
  <c r="V1002" i="5"/>
  <c r="Z1002" i="5" s="1"/>
  <c r="AB1002" i="5" s="1"/>
  <c r="W1002" i="5"/>
  <c r="X1002" i="5"/>
  <c r="Y1072" i="5"/>
  <c r="V1072" i="5"/>
  <c r="Z1072" i="5" s="1"/>
  <c r="AB1072" i="5" s="1"/>
  <c r="AE1072" i="5" s="1"/>
  <c r="W1072" i="5"/>
  <c r="X1072" i="5"/>
  <c r="S2994" i="5"/>
  <c r="Q2994" i="5"/>
  <c r="AA2994" i="5" s="1"/>
  <c r="T2994" i="5"/>
  <c r="U2994" i="5"/>
  <c r="R2994" i="5"/>
  <c r="Y1875" i="5"/>
  <c r="V1875" i="5"/>
  <c r="Z1875" i="5" s="1"/>
  <c r="AB1875" i="5" s="1"/>
  <c r="W1875" i="5"/>
  <c r="X1875" i="5"/>
  <c r="AC2674" i="5"/>
  <c r="AL2674" i="5" s="1"/>
  <c r="Y1173" i="5"/>
  <c r="AE1173" i="5" s="1"/>
  <c r="W1173" i="5"/>
  <c r="X1173" i="5"/>
  <c r="V1173" i="5"/>
  <c r="Z1173" i="5" s="1"/>
  <c r="AB1173" i="5" s="1"/>
  <c r="Y1003" i="5"/>
  <c r="V1003" i="5"/>
  <c r="Z1003" i="5" s="1"/>
  <c r="AB1003" i="5" s="1"/>
  <c r="W1003" i="5"/>
  <c r="X1003" i="5"/>
  <c r="P2995" i="5"/>
  <c r="O2996" i="5"/>
  <c r="AI2996" i="5" s="1"/>
  <c r="P1877" i="5"/>
  <c r="O1878" i="5"/>
  <c r="AI1878" i="5" s="1"/>
  <c r="Y2474" i="5"/>
  <c r="W2474" i="5"/>
  <c r="V2474" i="5"/>
  <c r="Z2474" i="5" s="1"/>
  <c r="AB2474" i="5" s="1"/>
  <c r="AC2474" i="5" s="1"/>
  <c r="AL2474" i="5" s="1"/>
  <c r="X2474" i="5"/>
  <c r="AC1874" i="5"/>
  <c r="AL1874" i="5" s="1"/>
  <c r="P2476" i="5"/>
  <c r="O2477" i="5"/>
  <c r="AI2477" i="5" s="1"/>
  <c r="U1073" i="5"/>
  <c r="S1073" i="5"/>
  <c r="T1073" i="5"/>
  <c r="R1073" i="5"/>
  <c r="Q1073" i="5"/>
  <c r="AA1073" i="5" s="1"/>
  <c r="O1176" i="5"/>
  <c r="AI1176" i="5" s="1"/>
  <c r="P1175" i="5"/>
  <c r="U1174" i="5"/>
  <c r="T1174" i="5"/>
  <c r="R1174" i="5"/>
  <c r="S1174" i="5"/>
  <c r="Q1174" i="5"/>
  <c r="AA1174" i="5" s="1"/>
  <c r="O1075" i="5"/>
  <c r="AI1075" i="5" s="1"/>
  <c r="P1074" i="5"/>
  <c r="AD1173" i="5" l="1"/>
  <c r="AN1173" i="5" s="1"/>
  <c r="AD2993" i="5"/>
  <c r="AN2993" i="5" s="1"/>
  <c r="AE2993" i="5"/>
  <c r="AP1176" i="5"/>
  <c r="AR1175" i="5" s="1"/>
  <c r="AQ1176" i="5"/>
  <c r="AQ2996" i="5"/>
  <c r="AP2996" i="5"/>
  <c r="AR2995" i="5" s="1"/>
  <c r="AP1075" i="5"/>
  <c r="AR1074" i="5" s="1"/>
  <c r="AQ1075" i="5"/>
  <c r="AP2477" i="5"/>
  <c r="AR2476" i="5" s="1"/>
  <c r="AQ2477" i="5"/>
  <c r="AQ1878" i="5"/>
  <c r="AP1878" i="5"/>
  <c r="AR1877" i="5" s="1"/>
  <c r="AQ2678" i="5"/>
  <c r="AP2678" i="5"/>
  <c r="AR2677" i="5"/>
  <c r="AD1002" i="5"/>
  <c r="AN1002" i="5" s="1"/>
  <c r="AE1875" i="5"/>
  <c r="AC1002" i="5"/>
  <c r="AL1002" i="5" s="1"/>
  <c r="AD2675" i="5"/>
  <c r="AN2675" i="5" s="1"/>
  <c r="AC2993" i="5"/>
  <c r="AL2993" i="5" s="1"/>
  <c r="AC2675" i="5"/>
  <c r="AL2675" i="5" s="1"/>
  <c r="AE1003" i="5"/>
  <c r="AD1875" i="5"/>
  <c r="AN1875" i="5" s="1"/>
  <c r="AE1002" i="5"/>
  <c r="AD1072" i="5"/>
  <c r="AN1072" i="5" s="1"/>
  <c r="AD2474" i="5"/>
  <c r="AN2474" i="5" s="1"/>
  <c r="AD1003" i="5"/>
  <c r="AN1003" i="5" s="1"/>
  <c r="AC1003" i="5"/>
  <c r="AL1003" i="5" s="1"/>
  <c r="AC1072" i="5"/>
  <c r="AL1072" i="5" s="1"/>
  <c r="AC1173" i="5"/>
  <c r="AL1173" i="5" s="1"/>
  <c r="AB1174" i="5"/>
  <c r="Y1174" i="5"/>
  <c r="V1174" i="5"/>
  <c r="Z1174" i="5" s="1"/>
  <c r="W1174" i="5"/>
  <c r="X1174" i="5"/>
  <c r="AD1174" i="5" s="1"/>
  <c r="AN1174" i="5" s="1"/>
  <c r="P2996" i="5"/>
  <c r="O2997" i="5"/>
  <c r="AI2997" i="5" s="1"/>
  <c r="O2679" i="5"/>
  <c r="AI2679" i="5" s="1"/>
  <c r="P2678" i="5"/>
  <c r="W2475" i="5"/>
  <c r="AC2475" i="5" s="1"/>
  <c r="AL2475" i="5" s="1"/>
  <c r="X2475" i="5"/>
  <c r="V2475" i="5"/>
  <c r="Z2475" i="5" s="1"/>
  <c r="AB2475" i="5" s="1"/>
  <c r="Y2475" i="5"/>
  <c r="AE2475" i="5" s="1"/>
  <c r="AE2474" i="5"/>
  <c r="R2995" i="5"/>
  <c r="T2995" i="5"/>
  <c r="S2995" i="5"/>
  <c r="Q2995" i="5"/>
  <c r="AA2995" i="5" s="1"/>
  <c r="U2995" i="5"/>
  <c r="AC1174" i="5"/>
  <c r="AL1174" i="5" s="1"/>
  <c r="P2477" i="5"/>
  <c r="O2478" i="5"/>
  <c r="AI2478" i="5" s="1"/>
  <c r="P1878" i="5"/>
  <c r="O1879" i="5"/>
  <c r="AI1879" i="5" s="1"/>
  <c r="X1876" i="5"/>
  <c r="Y1876" i="5"/>
  <c r="V1876" i="5"/>
  <c r="Z1876" i="5" s="1"/>
  <c r="AB1876" i="5" s="1"/>
  <c r="W1876" i="5"/>
  <c r="Y1073" i="5"/>
  <c r="V1073" i="5"/>
  <c r="Z1073" i="5" s="1"/>
  <c r="AB1073" i="5" s="1"/>
  <c r="W1073" i="5"/>
  <c r="X1073" i="5"/>
  <c r="R2476" i="5"/>
  <c r="S2476" i="5"/>
  <c r="T2476" i="5"/>
  <c r="Q2476" i="5"/>
  <c r="AA2476" i="5" s="1"/>
  <c r="U2476" i="5"/>
  <c r="S1877" i="5"/>
  <c r="T1877" i="5"/>
  <c r="Q1877" i="5"/>
  <c r="AA1877" i="5" s="1"/>
  <c r="U1877" i="5"/>
  <c r="R1877" i="5"/>
  <c r="AC1875" i="5"/>
  <c r="AL1875" i="5" s="1"/>
  <c r="W2994" i="5"/>
  <c r="Y2994" i="5"/>
  <c r="X2994" i="5"/>
  <c r="AD2994" i="5" s="1"/>
  <c r="AN2994" i="5" s="1"/>
  <c r="V2994" i="5"/>
  <c r="Z2994" i="5" s="1"/>
  <c r="AB2994" i="5" s="1"/>
  <c r="Q2677" i="5"/>
  <c r="AA2677" i="5" s="1"/>
  <c r="T2677" i="5"/>
  <c r="U2677" i="5"/>
  <c r="R2677" i="5"/>
  <c r="S2677" i="5"/>
  <c r="AE2675" i="5"/>
  <c r="AD2475" i="5"/>
  <c r="AN2475" i="5" s="1"/>
  <c r="V2676" i="5"/>
  <c r="Z2676" i="5" s="1"/>
  <c r="AB2676" i="5" s="1"/>
  <c r="W2676" i="5"/>
  <c r="X2676" i="5"/>
  <c r="Y2676" i="5"/>
  <c r="AE2676" i="5" s="1"/>
  <c r="U1175" i="5"/>
  <c r="T1175" i="5"/>
  <c r="R1175" i="5"/>
  <c r="S1175" i="5"/>
  <c r="Q1175" i="5"/>
  <c r="AA1175" i="5" s="1"/>
  <c r="U1074" i="5"/>
  <c r="T1074" i="5"/>
  <c r="R1074" i="5"/>
  <c r="S1074" i="5"/>
  <c r="Q1074" i="5"/>
  <c r="AA1074" i="5" s="1"/>
  <c r="O1177" i="5"/>
  <c r="AI1177" i="5" s="1"/>
  <c r="P1176" i="5"/>
  <c r="O1076" i="5"/>
  <c r="AI1076" i="5" s="1"/>
  <c r="P1075" i="5"/>
  <c r="AE1174" i="5" l="1"/>
  <c r="AE1876" i="5"/>
  <c r="AP1177" i="5"/>
  <c r="AQ1177" i="5"/>
  <c r="AR1176" i="5"/>
  <c r="AP1879" i="5"/>
  <c r="AQ1879" i="5"/>
  <c r="AR1878" i="5"/>
  <c r="AE2994" i="5"/>
  <c r="AE1073" i="5"/>
  <c r="AP2679" i="5"/>
  <c r="AQ2679" i="5"/>
  <c r="AR2678" i="5"/>
  <c r="AP1076" i="5"/>
  <c r="AQ1076" i="5"/>
  <c r="AR1075" i="5"/>
  <c r="AC2994" i="5"/>
  <c r="AL2994" i="5" s="1"/>
  <c r="AQ2478" i="5"/>
  <c r="AP2478" i="5"/>
  <c r="AR2477" i="5"/>
  <c r="AP2997" i="5"/>
  <c r="AR2996" i="5" s="1"/>
  <c r="AQ2997" i="5"/>
  <c r="AD2676" i="5"/>
  <c r="AN2676" i="5" s="1"/>
  <c r="AC1073" i="5"/>
  <c r="AL1073" i="5" s="1"/>
  <c r="AD1073" i="5"/>
  <c r="AN1073" i="5" s="1"/>
  <c r="Y1074" i="5"/>
  <c r="V1074" i="5"/>
  <c r="Z1074" i="5" s="1"/>
  <c r="AB1074" i="5" s="1"/>
  <c r="W1074" i="5"/>
  <c r="X1074" i="5"/>
  <c r="X2677" i="5"/>
  <c r="Y2677" i="5"/>
  <c r="V2677" i="5"/>
  <c r="Z2677" i="5" s="1"/>
  <c r="AB2677" i="5" s="1"/>
  <c r="W2677" i="5"/>
  <c r="AC2677" i="5" s="1"/>
  <c r="AL2677" i="5" s="1"/>
  <c r="AC1876" i="5"/>
  <c r="AL1876" i="5" s="1"/>
  <c r="P1879" i="5"/>
  <c r="O1880" i="5"/>
  <c r="AI1880" i="5" s="1"/>
  <c r="P2679" i="5"/>
  <c r="O2680" i="5"/>
  <c r="AI2680" i="5" s="1"/>
  <c r="Y1175" i="5"/>
  <c r="W1175" i="5"/>
  <c r="V1175" i="5"/>
  <c r="Z1175" i="5" s="1"/>
  <c r="AB1175" i="5" s="1"/>
  <c r="X1175" i="5"/>
  <c r="Y1877" i="5"/>
  <c r="V1877" i="5"/>
  <c r="Z1877" i="5" s="1"/>
  <c r="AB1877" i="5" s="1"/>
  <c r="AD1877" i="5" s="1"/>
  <c r="AN1877" i="5" s="1"/>
  <c r="W1877" i="5"/>
  <c r="X1877" i="5"/>
  <c r="V2476" i="5"/>
  <c r="Z2476" i="5" s="1"/>
  <c r="AB2476" i="5" s="1"/>
  <c r="AD2476" i="5" s="1"/>
  <c r="AN2476" i="5" s="1"/>
  <c r="W2476" i="5"/>
  <c r="Y2476" i="5"/>
  <c r="X2476" i="5"/>
  <c r="Q1878" i="5"/>
  <c r="AA1878" i="5" s="1"/>
  <c r="T1878" i="5"/>
  <c r="U1878" i="5"/>
  <c r="R1878" i="5"/>
  <c r="S1878" i="5"/>
  <c r="AC2676" i="5"/>
  <c r="AL2676" i="5" s="1"/>
  <c r="AD2677" i="5"/>
  <c r="AN2677" i="5" s="1"/>
  <c r="P2478" i="5"/>
  <c r="O2479" i="5"/>
  <c r="AI2479" i="5" s="1"/>
  <c r="P2997" i="5"/>
  <c r="O2998" i="5"/>
  <c r="AI2998" i="5" s="1"/>
  <c r="AD1876" i="5"/>
  <c r="AN1876" i="5" s="1"/>
  <c r="T2477" i="5"/>
  <c r="Q2477" i="5"/>
  <c r="AA2477" i="5" s="1"/>
  <c r="S2477" i="5"/>
  <c r="R2477" i="5"/>
  <c r="U2477" i="5"/>
  <c r="V2995" i="5"/>
  <c r="Z2995" i="5" s="1"/>
  <c r="AB2995" i="5" s="1"/>
  <c r="Y2995" i="5"/>
  <c r="X2995" i="5"/>
  <c r="W2995" i="5"/>
  <c r="Q2678" i="5"/>
  <c r="AA2678" i="5" s="1"/>
  <c r="U2678" i="5"/>
  <c r="R2678" i="5"/>
  <c r="T2678" i="5"/>
  <c r="S2678" i="5"/>
  <c r="Q2996" i="5"/>
  <c r="AA2996" i="5" s="1"/>
  <c r="S2996" i="5"/>
  <c r="U2996" i="5"/>
  <c r="T2996" i="5"/>
  <c r="R2996" i="5"/>
  <c r="U1176" i="5"/>
  <c r="R1176" i="5"/>
  <c r="S1176" i="5"/>
  <c r="T1176" i="5"/>
  <c r="Q1176" i="5"/>
  <c r="AA1176" i="5" s="1"/>
  <c r="O1178" i="5"/>
  <c r="AI1178" i="5" s="1"/>
  <c r="P1177" i="5"/>
  <c r="U1075" i="5"/>
  <c r="R1075" i="5"/>
  <c r="S1075" i="5"/>
  <c r="T1075" i="5"/>
  <c r="Q1075" i="5"/>
  <c r="AA1075" i="5" s="1"/>
  <c r="O1077" i="5"/>
  <c r="AI1077" i="5" s="1"/>
  <c r="P1076" i="5"/>
  <c r="AP2998" i="5" l="1"/>
  <c r="AR2997" i="5" s="1"/>
  <c r="AQ2998" i="5"/>
  <c r="AE2476" i="5"/>
  <c r="AQ1178" i="5"/>
  <c r="AP1178" i="5"/>
  <c r="AR1177" i="5"/>
  <c r="AC2995" i="5"/>
  <c r="AL2995" i="5" s="1"/>
  <c r="AC2476" i="5"/>
  <c r="AL2476" i="5" s="1"/>
  <c r="AP1880" i="5"/>
  <c r="AR1879" i="5"/>
  <c r="AQ1880" i="5"/>
  <c r="AE2677" i="5"/>
  <c r="AP2479" i="5"/>
  <c r="AR2478" i="5" s="1"/>
  <c r="AQ2479" i="5"/>
  <c r="AP1077" i="5"/>
  <c r="AR1076" i="5" s="1"/>
  <c r="AQ1077" i="5"/>
  <c r="AP2680" i="5"/>
  <c r="AR2679" i="5" s="1"/>
  <c r="AQ2680" i="5"/>
  <c r="AE1175" i="5"/>
  <c r="AC1175" i="5"/>
  <c r="AL1175" i="5" s="1"/>
  <c r="AD1175" i="5"/>
  <c r="AN1175" i="5" s="1"/>
  <c r="AC1877" i="5"/>
  <c r="AL1877" i="5" s="1"/>
  <c r="AD2995" i="5"/>
  <c r="AN2995" i="5" s="1"/>
  <c r="AE2995" i="5"/>
  <c r="AC1074" i="5"/>
  <c r="AL1074" i="5" s="1"/>
  <c r="AD1074" i="5"/>
  <c r="AN1074" i="5" s="1"/>
  <c r="AE1074" i="5"/>
  <c r="Y1075" i="5"/>
  <c r="V1075" i="5"/>
  <c r="Z1075" i="5" s="1"/>
  <c r="W1075" i="5"/>
  <c r="X1075" i="5"/>
  <c r="X2477" i="5"/>
  <c r="W2477" i="5"/>
  <c r="Y2477" i="5"/>
  <c r="V2477" i="5"/>
  <c r="Z2477" i="5" s="1"/>
  <c r="S2997" i="5"/>
  <c r="Q2997" i="5"/>
  <c r="AA2997" i="5" s="1"/>
  <c r="U2997" i="5"/>
  <c r="R2997" i="5"/>
  <c r="T2997" i="5"/>
  <c r="S2679" i="5"/>
  <c r="R2679" i="5"/>
  <c r="T2679" i="5"/>
  <c r="Q2679" i="5"/>
  <c r="AA2679" i="5" s="1"/>
  <c r="U2679" i="5"/>
  <c r="V2678" i="5"/>
  <c r="Z2678" i="5" s="1"/>
  <c r="W2678" i="5"/>
  <c r="X2678" i="5"/>
  <c r="Y2678" i="5"/>
  <c r="P1880" i="5"/>
  <c r="O1881" i="5"/>
  <c r="AI1881" i="5" s="1"/>
  <c r="AB1075" i="5"/>
  <c r="AD1075" i="5" s="1"/>
  <c r="AN1075" i="5" s="1"/>
  <c r="AB2678" i="5"/>
  <c r="AC2678" i="5" s="1"/>
  <c r="AL2678" i="5" s="1"/>
  <c r="P2479" i="5"/>
  <c r="O2480" i="5"/>
  <c r="AI2480" i="5" s="1"/>
  <c r="AE1877" i="5"/>
  <c r="R1879" i="5"/>
  <c r="T1879" i="5"/>
  <c r="S1879" i="5"/>
  <c r="Q1879" i="5"/>
  <c r="AA1879" i="5" s="1"/>
  <c r="U1879" i="5"/>
  <c r="Y1176" i="5"/>
  <c r="W1176" i="5"/>
  <c r="X1176" i="5"/>
  <c r="V1176" i="5"/>
  <c r="Z1176" i="5" s="1"/>
  <c r="AB1176" i="5" s="1"/>
  <c r="W2996" i="5"/>
  <c r="V2996" i="5"/>
  <c r="Z2996" i="5" s="1"/>
  <c r="AB2996" i="5" s="1"/>
  <c r="X2996" i="5"/>
  <c r="Y2996" i="5"/>
  <c r="AB2477" i="5"/>
  <c r="P2998" i="5"/>
  <c r="O2999" i="5"/>
  <c r="AI2999" i="5" s="1"/>
  <c r="R2478" i="5"/>
  <c r="Q2478" i="5"/>
  <c r="AA2478" i="5" s="1"/>
  <c r="T2478" i="5"/>
  <c r="U2478" i="5"/>
  <c r="S2478" i="5"/>
  <c r="W1878" i="5"/>
  <c r="X1878" i="5"/>
  <c r="Y1878" i="5"/>
  <c r="V1878" i="5"/>
  <c r="Z1878" i="5" s="1"/>
  <c r="AB1878" i="5" s="1"/>
  <c r="O2681" i="5"/>
  <c r="AI2681" i="5" s="1"/>
  <c r="P2680" i="5"/>
  <c r="U1177" i="5"/>
  <c r="S1177" i="5"/>
  <c r="T1177" i="5"/>
  <c r="R1177" i="5"/>
  <c r="Q1177" i="5"/>
  <c r="AA1177" i="5" s="1"/>
  <c r="U1076" i="5"/>
  <c r="R1076" i="5"/>
  <c r="S1076" i="5"/>
  <c r="T1076" i="5"/>
  <c r="Q1076" i="5"/>
  <c r="AA1076" i="5" s="1"/>
  <c r="O1179" i="5"/>
  <c r="AI1179" i="5" s="1"/>
  <c r="P1178" i="5"/>
  <c r="O1078" i="5"/>
  <c r="AI1078" i="5" s="1"/>
  <c r="P1077" i="5"/>
  <c r="AC1878" i="5" l="1"/>
  <c r="AL1878" i="5" s="1"/>
  <c r="AC1176" i="5"/>
  <c r="AL1176" i="5" s="1"/>
  <c r="AC1075" i="5"/>
  <c r="AL1075" i="5" s="1"/>
  <c r="AP1179" i="5"/>
  <c r="AR1178" i="5" s="1"/>
  <c r="AQ1179" i="5"/>
  <c r="AP2681" i="5"/>
  <c r="AQ2681" i="5"/>
  <c r="AR2680" i="5"/>
  <c r="AQ2480" i="5"/>
  <c r="AP2480" i="5"/>
  <c r="AR2479" i="5" s="1"/>
  <c r="AD2477" i="5"/>
  <c r="AN2477" i="5" s="1"/>
  <c r="AP1881" i="5"/>
  <c r="AR1880" i="5" s="1"/>
  <c r="AQ1881" i="5"/>
  <c r="AP1078" i="5"/>
  <c r="AR1077" i="5" s="1"/>
  <c r="AQ1078" i="5"/>
  <c r="AP2999" i="5"/>
  <c r="AR2998" i="5" s="1"/>
  <c r="AQ2999" i="5"/>
  <c r="AC2996" i="5"/>
  <c r="AL2996" i="5" s="1"/>
  <c r="AE1075" i="5"/>
  <c r="AE2996" i="5"/>
  <c r="AD2996" i="5"/>
  <c r="AN2996" i="5" s="1"/>
  <c r="AD1176" i="5"/>
  <c r="AN1176" i="5" s="1"/>
  <c r="AE1176" i="5"/>
  <c r="Y1177" i="5"/>
  <c r="V1177" i="5"/>
  <c r="Z1177" i="5" s="1"/>
  <c r="AB1177" i="5" s="1"/>
  <c r="AC1177" i="5" s="1"/>
  <c r="AL1177" i="5" s="1"/>
  <c r="W1177" i="5"/>
  <c r="X1177" i="5"/>
  <c r="X1879" i="5"/>
  <c r="Y1879" i="5"/>
  <c r="V1879" i="5"/>
  <c r="Z1879" i="5" s="1"/>
  <c r="AB1879" i="5" s="1"/>
  <c r="AE1879" i="5" s="1"/>
  <c r="W1879" i="5"/>
  <c r="U1880" i="5"/>
  <c r="S1880" i="5"/>
  <c r="R1880" i="5"/>
  <c r="T1880" i="5"/>
  <c r="Q1880" i="5"/>
  <c r="AA1880" i="5" s="1"/>
  <c r="Y2679" i="5"/>
  <c r="V2679" i="5"/>
  <c r="Z2679" i="5" s="1"/>
  <c r="AB2679" i="5" s="1"/>
  <c r="AE2679" i="5" s="1"/>
  <c r="W2679" i="5"/>
  <c r="X2679" i="5"/>
  <c r="AC2477" i="5"/>
  <c r="AL2477" i="5" s="1"/>
  <c r="AE1878" i="5"/>
  <c r="X2478" i="5"/>
  <c r="Y2478" i="5"/>
  <c r="W2478" i="5"/>
  <c r="V2478" i="5"/>
  <c r="Z2478" i="5" s="1"/>
  <c r="AB2478" i="5" s="1"/>
  <c r="O3000" i="5"/>
  <c r="AI3000" i="5" s="1"/>
  <c r="P2999" i="5"/>
  <c r="AE2678" i="5"/>
  <c r="R2680" i="5"/>
  <c r="Q2680" i="5"/>
  <c r="AA2680" i="5" s="1"/>
  <c r="S2680" i="5"/>
  <c r="T2680" i="5"/>
  <c r="U2680" i="5"/>
  <c r="AD1878" i="5"/>
  <c r="AN1878" i="5" s="1"/>
  <c r="R2998" i="5"/>
  <c r="S2998" i="5"/>
  <c r="Q2998" i="5"/>
  <c r="AA2998" i="5" s="1"/>
  <c r="T2998" i="5"/>
  <c r="U2998" i="5"/>
  <c r="O2481" i="5"/>
  <c r="AI2481" i="5" s="1"/>
  <c r="P2480" i="5"/>
  <c r="AD2678" i="5"/>
  <c r="AN2678" i="5" s="1"/>
  <c r="Y1076" i="5"/>
  <c r="V1076" i="5"/>
  <c r="Z1076" i="5" s="1"/>
  <c r="AB1076" i="5" s="1"/>
  <c r="W1076" i="5"/>
  <c r="X1076" i="5"/>
  <c r="AD1076" i="5" s="1"/>
  <c r="AN1076" i="5" s="1"/>
  <c r="O2682" i="5"/>
  <c r="AI2682" i="5" s="1"/>
  <c r="P2681" i="5"/>
  <c r="Q2479" i="5"/>
  <c r="AA2479" i="5" s="1"/>
  <c r="T2479" i="5"/>
  <c r="S2479" i="5"/>
  <c r="R2479" i="5"/>
  <c r="U2479" i="5"/>
  <c r="P1881" i="5"/>
  <c r="O1882" i="5"/>
  <c r="AI1882" i="5" s="1"/>
  <c r="W2997" i="5"/>
  <c r="X2997" i="5"/>
  <c r="Y2997" i="5"/>
  <c r="V2997" i="5"/>
  <c r="Z2997" i="5" s="1"/>
  <c r="AB2997" i="5" s="1"/>
  <c r="AE2477" i="5"/>
  <c r="U1178" i="5"/>
  <c r="T1178" i="5"/>
  <c r="R1178" i="5"/>
  <c r="S1178" i="5"/>
  <c r="Q1178" i="5"/>
  <c r="AA1178" i="5" s="1"/>
  <c r="O1180" i="5"/>
  <c r="AI1180" i="5" s="1"/>
  <c r="P1179" i="5"/>
  <c r="U1077" i="5"/>
  <c r="S1077" i="5"/>
  <c r="T1077" i="5"/>
  <c r="R1077" i="5"/>
  <c r="Q1077" i="5"/>
  <c r="AA1077" i="5" s="1"/>
  <c r="O1079" i="5"/>
  <c r="AI1079" i="5" s="1"/>
  <c r="P1078" i="5"/>
  <c r="AC2679" i="5" l="1"/>
  <c r="AL2679" i="5" s="1"/>
  <c r="AD1177" i="5"/>
  <c r="AN1177" i="5" s="1"/>
  <c r="AP1180" i="5"/>
  <c r="AR1179" i="5" s="1"/>
  <c r="AQ1180" i="5"/>
  <c r="AQ2682" i="5"/>
  <c r="AP2682" i="5"/>
  <c r="AR2681" i="5" s="1"/>
  <c r="AQ2481" i="5"/>
  <c r="AP2481" i="5"/>
  <c r="AR2480" i="5"/>
  <c r="AE1177" i="5"/>
  <c r="AP3000" i="5"/>
  <c r="AR2999" i="5" s="1"/>
  <c r="AQ3000" i="5"/>
  <c r="AQ1882" i="5"/>
  <c r="AP1882" i="5"/>
  <c r="AR1881" i="5" s="1"/>
  <c r="AP1079" i="5"/>
  <c r="AR1078" i="5"/>
  <c r="AQ1079" i="5"/>
  <c r="AD1879" i="5"/>
  <c r="AN1879" i="5" s="1"/>
  <c r="AE2997" i="5"/>
  <c r="AD2997" i="5"/>
  <c r="AN2997" i="5" s="1"/>
  <c r="AE1076" i="5"/>
  <c r="AE2478" i="5"/>
  <c r="AC1076" i="5"/>
  <c r="AL1076" i="5" s="1"/>
  <c r="Y1077" i="5"/>
  <c r="V1077" i="5"/>
  <c r="Z1077" i="5" s="1"/>
  <c r="AB1077" i="5" s="1"/>
  <c r="W1077" i="5"/>
  <c r="X1077" i="5"/>
  <c r="P1882" i="5"/>
  <c r="O1883" i="5"/>
  <c r="AI1883" i="5" s="1"/>
  <c r="Q2480" i="5"/>
  <c r="AA2480" i="5" s="1"/>
  <c r="U2480" i="5"/>
  <c r="T2480" i="5"/>
  <c r="S2480" i="5"/>
  <c r="R2480" i="5"/>
  <c r="AC2478" i="5"/>
  <c r="AL2478" i="5" s="1"/>
  <c r="AD2679" i="5"/>
  <c r="AN2679" i="5" s="1"/>
  <c r="X1880" i="5"/>
  <c r="Y1880" i="5"/>
  <c r="V1880" i="5"/>
  <c r="Z1880" i="5" s="1"/>
  <c r="AB1880" i="5" s="1"/>
  <c r="W1880" i="5"/>
  <c r="T1881" i="5"/>
  <c r="Q1881" i="5"/>
  <c r="AA1881" i="5" s="1"/>
  <c r="R1881" i="5"/>
  <c r="U1881" i="5"/>
  <c r="S1881" i="5"/>
  <c r="Q2681" i="5"/>
  <c r="AA2681" i="5" s="1"/>
  <c r="T2681" i="5"/>
  <c r="U2681" i="5"/>
  <c r="R2681" i="5"/>
  <c r="S2681" i="5"/>
  <c r="O2482" i="5"/>
  <c r="AI2482" i="5" s="1"/>
  <c r="P2481" i="5"/>
  <c r="Y2680" i="5"/>
  <c r="V2680" i="5"/>
  <c r="Z2680" i="5" s="1"/>
  <c r="AB2680" i="5" s="1"/>
  <c r="W2680" i="5"/>
  <c r="X2680" i="5"/>
  <c r="U2999" i="5"/>
  <c r="R2999" i="5"/>
  <c r="T2999" i="5"/>
  <c r="S2999" i="5"/>
  <c r="Q2999" i="5"/>
  <c r="AA2999" i="5" s="1"/>
  <c r="AC1879" i="5"/>
  <c r="AL1879" i="5" s="1"/>
  <c r="W2479" i="5"/>
  <c r="Y2479" i="5"/>
  <c r="X2479" i="5"/>
  <c r="V2479" i="5"/>
  <c r="Z2479" i="5" s="1"/>
  <c r="AB2479" i="5" s="1"/>
  <c r="P2682" i="5"/>
  <c r="O2683" i="5"/>
  <c r="AI2683" i="5" s="1"/>
  <c r="Y2998" i="5"/>
  <c r="X2998" i="5"/>
  <c r="V2998" i="5"/>
  <c r="Z2998" i="5" s="1"/>
  <c r="AB2998" i="5" s="1"/>
  <c r="W2998" i="5"/>
  <c r="P3000" i="5"/>
  <c r="O3001" i="5"/>
  <c r="AI3001" i="5" s="1"/>
  <c r="AD2478" i="5"/>
  <c r="AN2478" i="5" s="1"/>
  <c r="AB1178" i="5"/>
  <c r="Y1178" i="5"/>
  <c r="W1178" i="5"/>
  <c r="V1178" i="5"/>
  <c r="Z1178" i="5" s="1"/>
  <c r="X1178" i="5"/>
  <c r="AD1178" i="5" s="1"/>
  <c r="AN1178" i="5" s="1"/>
  <c r="AC2997" i="5"/>
  <c r="AL2997" i="5" s="1"/>
  <c r="AC2479" i="5"/>
  <c r="AL2479" i="5" s="1"/>
  <c r="O1080" i="5"/>
  <c r="AI1080" i="5" s="1"/>
  <c r="P1079" i="5"/>
  <c r="U1179" i="5"/>
  <c r="S1179" i="5"/>
  <c r="T1179" i="5"/>
  <c r="R1179" i="5"/>
  <c r="Q1179" i="5"/>
  <c r="AA1179" i="5" s="1"/>
  <c r="U1078" i="5"/>
  <c r="T1078" i="5"/>
  <c r="R1078" i="5"/>
  <c r="Q1078" i="5"/>
  <c r="AA1078" i="5" s="1"/>
  <c r="S1078" i="5"/>
  <c r="O1181" i="5"/>
  <c r="AI1181" i="5" s="1"/>
  <c r="P1180" i="5"/>
  <c r="AP1181" i="5" l="1"/>
  <c r="AR1180" i="5" s="1"/>
  <c r="AQ1181" i="5"/>
  <c r="AP1080" i="5"/>
  <c r="AR1079" i="5" s="1"/>
  <c r="AQ1080" i="5"/>
  <c r="AQ2482" i="5"/>
  <c r="AP2482" i="5"/>
  <c r="AR2481" i="5" s="1"/>
  <c r="AC1178" i="5"/>
  <c r="AL1178" i="5" s="1"/>
  <c r="AP3001" i="5"/>
  <c r="AR3000" i="5" s="1"/>
  <c r="AQ3001" i="5"/>
  <c r="AP2683" i="5"/>
  <c r="AQ2683" i="5"/>
  <c r="AE1178" i="5"/>
  <c r="AE2998" i="5"/>
  <c r="AD2479" i="5"/>
  <c r="AN2479" i="5" s="1"/>
  <c r="AP1883" i="5"/>
  <c r="AR1882" i="5" s="1"/>
  <c r="AQ1883" i="5"/>
  <c r="AR2682" i="5"/>
  <c r="AE2479" i="5"/>
  <c r="AC2680" i="5"/>
  <c r="AL2680" i="5" s="1"/>
  <c r="AC1077" i="5"/>
  <c r="AL1077" i="5" s="1"/>
  <c r="AD1077" i="5"/>
  <c r="AN1077" i="5" s="1"/>
  <c r="AE1077" i="5"/>
  <c r="AC1880" i="5"/>
  <c r="AL1880" i="5" s="1"/>
  <c r="AE1880" i="5"/>
  <c r="P3001" i="5"/>
  <c r="O3002" i="5"/>
  <c r="AI3002" i="5" s="1"/>
  <c r="R2481" i="5"/>
  <c r="Q2481" i="5"/>
  <c r="AA2481" i="5" s="1"/>
  <c r="T2481" i="5"/>
  <c r="S2481" i="5"/>
  <c r="U2481" i="5"/>
  <c r="V2681" i="5"/>
  <c r="Z2681" i="5" s="1"/>
  <c r="AB2681" i="5" s="1"/>
  <c r="AD2681" i="5" s="1"/>
  <c r="AN2681" i="5" s="1"/>
  <c r="W2681" i="5"/>
  <c r="X2681" i="5"/>
  <c r="Y2681" i="5"/>
  <c r="W2480" i="5"/>
  <c r="Y2480" i="5"/>
  <c r="AE2480" i="5" s="1"/>
  <c r="V2480" i="5"/>
  <c r="Z2480" i="5" s="1"/>
  <c r="AB2480" i="5" s="1"/>
  <c r="X2480" i="5"/>
  <c r="R1882" i="5"/>
  <c r="S1882" i="5"/>
  <c r="Q1882" i="5"/>
  <c r="AA1882" i="5" s="1"/>
  <c r="T1882" i="5"/>
  <c r="U1882" i="5"/>
  <c r="Y1078" i="5"/>
  <c r="V1078" i="5"/>
  <c r="Z1078" i="5" s="1"/>
  <c r="W1078" i="5"/>
  <c r="X1078" i="5"/>
  <c r="AD1078" i="5" s="1"/>
  <c r="AN1078" i="5" s="1"/>
  <c r="R3000" i="5"/>
  <c r="Q3000" i="5"/>
  <c r="AA3000" i="5" s="1"/>
  <c r="S3000" i="5"/>
  <c r="U3000" i="5"/>
  <c r="T3000" i="5"/>
  <c r="O2483" i="5"/>
  <c r="AI2483" i="5" s="1"/>
  <c r="P2482" i="5"/>
  <c r="X1881" i="5"/>
  <c r="Y1881" i="5"/>
  <c r="V1881" i="5"/>
  <c r="Z1881" i="5" s="1"/>
  <c r="AB1881" i="5" s="1"/>
  <c r="W1881" i="5"/>
  <c r="AD1880" i="5"/>
  <c r="AN1880" i="5" s="1"/>
  <c r="AB1078" i="5"/>
  <c r="AC1078" i="5" s="1"/>
  <c r="AL1078" i="5" s="1"/>
  <c r="Y1179" i="5"/>
  <c r="V1179" i="5"/>
  <c r="Z1179" i="5" s="1"/>
  <c r="AB1179" i="5" s="1"/>
  <c r="W1179" i="5"/>
  <c r="X1179" i="5"/>
  <c r="AC2998" i="5"/>
  <c r="AL2998" i="5" s="1"/>
  <c r="P2683" i="5"/>
  <c r="O2684" i="5"/>
  <c r="AI2684" i="5" s="1"/>
  <c r="AD2680" i="5"/>
  <c r="AN2680" i="5" s="1"/>
  <c r="AD2998" i="5"/>
  <c r="AN2998" i="5" s="1"/>
  <c r="R2682" i="5"/>
  <c r="T2682" i="5"/>
  <c r="S2682" i="5"/>
  <c r="Q2682" i="5"/>
  <c r="AA2682" i="5" s="1"/>
  <c r="U2682" i="5"/>
  <c r="V2999" i="5"/>
  <c r="Z2999" i="5" s="1"/>
  <c r="AB2999" i="5" s="1"/>
  <c r="X2999" i="5"/>
  <c r="Y2999" i="5"/>
  <c r="W2999" i="5"/>
  <c r="AE2680" i="5"/>
  <c r="P1883" i="5"/>
  <c r="O1884" i="5"/>
  <c r="AI1884" i="5" s="1"/>
  <c r="U1180" i="5"/>
  <c r="R1180" i="5"/>
  <c r="S1180" i="5"/>
  <c r="Q1180" i="5"/>
  <c r="AA1180" i="5" s="1"/>
  <c r="T1180" i="5"/>
  <c r="U1079" i="5"/>
  <c r="R1079" i="5"/>
  <c r="S1079" i="5"/>
  <c r="T1079" i="5"/>
  <c r="Q1079" i="5"/>
  <c r="AA1079" i="5" s="1"/>
  <c r="O1182" i="5"/>
  <c r="AI1182" i="5" s="1"/>
  <c r="P1181" i="5"/>
  <c r="O1081" i="5"/>
  <c r="AI1081" i="5" s="1"/>
  <c r="P1080" i="5"/>
  <c r="AP2684" i="5" l="1"/>
  <c r="AR2683" i="5" s="1"/>
  <c r="AQ2684" i="5"/>
  <c r="AQ1884" i="5"/>
  <c r="AP1884" i="5"/>
  <c r="AR1883" i="5" s="1"/>
  <c r="AP1081" i="5"/>
  <c r="AR1080" i="5" s="1"/>
  <c r="AQ1081" i="5"/>
  <c r="AP2483" i="5"/>
  <c r="AQ2483" i="5"/>
  <c r="AQ3002" i="5"/>
  <c r="AP3002" i="5"/>
  <c r="AR3001" i="5" s="1"/>
  <c r="AR2482" i="5"/>
  <c r="AQ1182" i="5"/>
  <c r="AP1182" i="5"/>
  <c r="AR1181" i="5" s="1"/>
  <c r="AC2480" i="5"/>
  <c r="AL2480" i="5" s="1"/>
  <c r="AC2681" i="5"/>
  <c r="AL2681" i="5" s="1"/>
  <c r="AD2999" i="5"/>
  <c r="AN2999" i="5" s="1"/>
  <c r="AC1179" i="5"/>
  <c r="AL1179" i="5" s="1"/>
  <c r="AE1078" i="5"/>
  <c r="AC2999" i="5"/>
  <c r="AL2999" i="5" s="1"/>
  <c r="AE1179" i="5"/>
  <c r="AD1179" i="5"/>
  <c r="AN1179" i="5" s="1"/>
  <c r="AD2480" i="5"/>
  <c r="AN2480" i="5" s="1"/>
  <c r="Y1180" i="5"/>
  <c r="W1180" i="5"/>
  <c r="X1180" i="5"/>
  <c r="V1180" i="5"/>
  <c r="Z1180" i="5" s="1"/>
  <c r="AB1180" i="5" s="1"/>
  <c r="T1883" i="5"/>
  <c r="S1883" i="5"/>
  <c r="Q1883" i="5"/>
  <c r="AA1883" i="5" s="1"/>
  <c r="U1883" i="5"/>
  <c r="R1883" i="5"/>
  <c r="W2682" i="5"/>
  <c r="X2682" i="5"/>
  <c r="Y2682" i="5"/>
  <c r="V2682" i="5"/>
  <c r="Z2682" i="5" s="1"/>
  <c r="AB2682" i="5" s="1"/>
  <c r="U2683" i="5"/>
  <c r="R2683" i="5"/>
  <c r="S2683" i="5"/>
  <c r="T2683" i="5"/>
  <c r="Q2683" i="5"/>
  <c r="AA2683" i="5" s="1"/>
  <c r="P2483" i="5"/>
  <c r="O2484" i="5"/>
  <c r="AI2484" i="5" s="1"/>
  <c r="W1882" i="5"/>
  <c r="X1882" i="5"/>
  <c r="Y1882" i="5"/>
  <c r="V1882" i="5"/>
  <c r="Z1882" i="5" s="1"/>
  <c r="T3001" i="5"/>
  <c r="R3001" i="5"/>
  <c r="Q3001" i="5"/>
  <c r="AA3001" i="5" s="1"/>
  <c r="S3001" i="5"/>
  <c r="U3001" i="5"/>
  <c r="AE1881" i="5"/>
  <c r="AE2681" i="5"/>
  <c r="X2481" i="5"/>
  <c r="W2481" i="5"/>
  <c r="Y2481" i="5"/>
  <c r="AE2481" i="5" s="1"/>
  <c r="V2481" i="5"/>
  <c r="Z2481" i="5" s="1"/>
  <c r="AB2481" i="5" s="1"/>
  <c r="AD1881" i="5"/>
  <c r="AN1881" i="5" s="1"/>
  <c r="V3000" i="5"/>
  <c r="Z3000" i="5" s="1"/>
  <c r="AB3000" i="5" s="1"/>
  <c r="W3000" i="5"/>
  <c r="X3000" i="5"/>
  <c r="Y3000" i="5"/>
  <c r="AB1882" i="5"/>
  <c r="AC1882" i="5" s="1"/>
  <c r="AL1882" i="5" s="1"/>
  <c r="Y1079" i="5"/>
  <c r="V1079" i="5"/>
  <c r="Z1079" i="5" s="1"/>
  <c r="AB1079" i="5" s="1"/>
  <c r="W1079" i="5"/>
  <c r="X1079" i="5"/>
  <c r="O1885" i="5"/>
  <c r="AI1885" i="5" s="1"/>
  <c r="P1884" i="5"/>
  <c r="AE2999" i="5"/>
  <c r="AE2682" i="5"/>
  <c r="P2684" i="5"/>
  <c r="O2685" i="5"/>
  <c r="AI2685" i="5" s="1"/>
  <c r="AC1881" i="5"/>
  <c r="AL1881" i="5" s="1"/>
  <c r="Q2482" i="5"/>
  <c r="AA2482" i="5" s="1"/>
  <c r="T2482" i="5"/>
  <c r="U2482" i="5"/>
  <c r="S2482" i="5"/>
  <c r="R2482" i="5"/>
  <c r="AD1882" i="5"/>
  <c r="AN1882" i="5" s="1"/>
  <c r="O3003" i="5"/>
  <c r="P3002" i="5"/>
  <c r="U1181" i="5"/>
  <c r="S1181" i="5"/>
  <c r="R1181" i="5"/>
  <c r="T1181" i="5"/>
  <c r="Q1181" i="5"/>
  <c r="AA1181" i="5" s="1"/>
  <c r="O1183" i="5"/>
  <c r="AI1183" i="5" s="1"/>
  <c r="P1182" i="5"/>
  <c r="U1080" i="5"/>
  <c r="R1080" i="5"/>
  <c r="S1080" i="5"/>
  <c r="T1080" i="5"/>
  <c r="Q1080" i="5"/>
  <c r="AA1080" i="5" s="1"/>
  <c r="O1082" i="5"/>
  <c r="AI1082" i="5" s="1"/>
  <c r="P1081" i="5"/>
  <c r="AC2481" i="5" l="1"/>
  <c r="AL2481" i="5" s="1"/>
  <c r="AQ1082" i="5"/>
  <c r="AP1082" i="5"/>
  <c r="AR1081" i="5" s="1"/>
  <c r="AD3000" i="5"/>
  <c r="AN3000" i="5" s="1"/>
  <c r="AC2682" i="5"/>
  <c r="AL2682" i="5" s="1"/>
  <c r="P3003" i="5"/>
  <c r="Q3003" i="5" s="1"/>
  <c r="AA3003" i="5" s="1"/>
  <c r="AI3003" i="5"/>
  <c r="AP2484" i="5"/>
  <c r="AQ2484" i="5"/>
  <c r="AR2483" i="5"/>
  <c r="AP1183" i="5"/>
  <c r="AR1182" i="5" s="1"/>
  <c r="AQ1183" i="5"/>
  <c r="AP2685" i="5"/>
  <c r="AR2684" i="5" s="1"/>
  <c r="AQ2685" i="5"/>
  <c r="AP1885" i="5"/>
  <c r="AQ1885" i="5"/>
  <c r="AR1884" i="5"/>
  <c r="AE1180" i="5"/>
  <c r="AD1180" i="5"/>
  <c r="AN1180" i="5" s="1"/>
  <c r="AC1180" i="5"/>
  <c r="AL1180" i="5" s="1"/>
  <c r="AC1079" i="5"/>
  <c r="AL1079" i="5" s="1"/>
  <c r="AD2481" i="5"/>
  <c r="AN2481" i="5" s="1"/>
  <c r="AE1079" i="5"/>
  <c r="AD1079" i="5"/>
  <c r="AN1079" i="5" s="1"/>
  <c r="R2684" i="5"/>
  <c r="U2684" i="5"/>
  <c r="S2684" i="5"/>
  <c r="T2684" i="5"/>
  <c r="Q2684" i="5"/>
  <c r="AA2684" i="5" s="1"/>
  <c r="P1885" i="5"/>
  <c r="O1886" i="5"/>
  <c r="AI1886" i="5" s="1"/>
  <c r="V3001" i="5"/>
  <c r="Z3001" i="5" s="1"/>
  <c r="AB3001" i="5" s="1"/>
  <c r="Y3001" i="5"/>
  <c r="AE3001" i="5" s="1"/>
  <c r="W3001" i="5"/>
  <c r="X3001" i="5"/>
  <c r="X2683" i="5"/>
  <c r="Y2683" i="5"/>
  <c r="V2683" i="5"/>
  <c r="Z2683" i="5" s="1"/>
  <c r="AB2683" i="5" s="1"/>
  <c r="W2683" i="5"/>
  <c r="AD2682" i="5"/>
  <c r="AN2682" i="5" s="1"/>
  <c r="U3002" i="5"/>
  <c r="T3002" i="5"/>
  <c r="R3002" i="5"/>
  <c r="Q3002" i="5"/>
  <c r="AA3002" i="5" s="1"/>
  <c r="S3002" i="5"/>
  <c r="AE3000" i="5"/>
  <c r="Y1181" i="5"/>
  <c r="V1181" i="5"/>
  <c r="Z1181" i="5" s="1"/>
  <c r="AB1181" i="5" s="1"/>
  <c r="W1181" i="5"/>
  <c r="X1181" i="5"/>
  <c r="T3003" i="5"/>
  <c r="U3003" i="5"/>
  <c r="R3003" i="5"/>
  <c r="AE1882" i="5"/>
  <c r="P2484" i="5"/>
  <c r="O2485" i="5"/>
  <c r="AI2485" i="5" s="1"/>
  <c r="Y1080" i="5"/>
  <c r="V1080" i="5"/>
  <c r="Z1080" i="5" s="1"/>
  <c r="AB1080" i="5" s="1"/>
  <c r="W1080" i="5"/>
  <c r="X1080" i="5"/>
  <c r="Y2482" i="5"/>
  <c r="W2482" i="5"/>
  <c r="V2482" i="5"/>
  <c r="Z2482" i="5" s="1"/>
  <c r="AB2482" i="5" s="1"/>
  <c r="AC2482" i="5" s="1"/>
  <c r="AL2482" i="5" s="1"/>
  <c r="X2482" i="5"/>
  <c r="P2685" i="5"/>
  <c r="O2686" i="5"/>
  <c r="AI2686" i="5" s="1"/>
  <c r="S1884" i="5"/>
  <c r="R1884" i="5"/>
  <c r="T1884" i="5"/>
  <c r="Q1884" i="5"/>
  <c r="AA1884" i="5" s="1"/>
  <c r="U1884" i="5"/>
  <c r="AC3000" i="5"/>
  <c r="AL3000" i="5" s="1"/>
  <c r="S2483" i="5"/>
  <c r="T2483" i="5"/>
  <c r="U2483" i="5"/>
  <c r="R2483" i="5"/>
  <c r="Q2483" i="5"/>
  <c r="AA2483" i="5" s="1"/>
  <c r="Y1883" i="5"/>
  <c r="V1883" i="5"/>
  <c r="Z1883" i="5" s="1"/>
  <c r="AB1883" i="5" s="1"/>
  <c r="W1883" i="5"/>
  <c r="X1883" i="5"/>
  <c r="U1081" i="5"/>
  <c r="S1081" i="5"/>
  <c r="T1081" i="5"/>
  <c r="R1081" i="5"/>
  <c r="Q1081" i="5"/>
  <c r="AA1081" i="5" s="1"/>
  <c r="O1184" i="5"/>
  <c r="AI1184" i="5" s="1"/>
  <c r="P1183" i="5"/>
  <c r="U1182" i="5"/>
  <c r="T1182" i="5"/>
  <c r="R1182" i="5"/>
  <c r="Q1182" i="5"/>
  <c r="AA1182" i="5" s="1"/>
  <c r="S1182" i="5"/>
  <c r="O1083" i="5"/>
  <c r="AI1083" i="5" s="1"/>
  <c r="P1082" i="5"/>
  <c r="AD1080" i="5" l="1"/>
  <c r="AN1080" i="5" s="1"/>
  <c r="S3003" i="5"/>
  <c r="AD1181" i="5"/>
  <c r="AN1181" i="5" s="1"/>
  <c r="AC2683" i="5"/>
  <c r="AL2683" i="5" s="1"/>
  <c r="AD3001" i="5"/>
  <c r="AN3001" i="5" s="1"/>
  <c r="AP3003" i="5"/>
  <c r="AQ3003" i="5"/>
  <c r="AP2485" i="5"/>
  <c r="AR2484" i="5" s="1"/>
  <c r="AQ2485" i="5"/>
  <c r="AQ1886" i="5"/>
  <c r="AP1886" i="5"/>
  <c r="AR1885" i="5" s="1"/>
  <c r="AP1184" i="5"/>
  <c r="AR1183" i="5" s="1"/>
  <c r="AQ1184" i="5"/>
  <c r="AP1083" i="5"/>
  <c r="AQ1083" i="5"/>
  <c r="AR1082" i="5"/>
  <c r="AQ2686" i="5"/>
  <c r="AP2686" i="5"/>
  <c r="AR2685" i="5" s="1"/>
  <c r="AE2482" i="5"/>
  <c r="AE1181" i="5"/>
  <c r="AC1181" i="5"/>
  <c r="AL1181" i="5" s="1"/>
  <c r="AE2683" i="5"/>
  <c r="AC3001" i="5"/>
  <c r="AL3001" i="5" s="1"/>
  <c r="AC1080" i="5"/>
  <c r="AL1080" i="5" s="1"/>
  <c r="AE1080" i="5"/>
  <c r="Y2483" i="5"/>
  <c r="W2483" i="5"/>
  <c r="AC2483" i="5" s="1"/>
  <c r="AL2483" i="5" s="1"/>
  <c r="X2483" i="5"/>
  <c r="V2483" i="5"/>
  <c r="Z2483" i="5" s="1"/>
  <c r="AB2483" i="5" s="1"/>
  <c r="AE2483" i="5" s="1"/>
  <c r="V1884" i="5"/>
  <c r="Z1884" i="5" s="1"/>
  <c r="AB1884" i="5" s="1"/>
  <c r="W1884" i="5"/>
  <c r="X1884" i="5"/>
  <c r="Y1884" i="5"/>
  <c r="R2484" i="5"/>
  <c r="S2484" i="5"/>
  <c r="T2484" i="5"/>
  <c r="Q2484" i="5"/>
  <c r="AA2484" i="5" s="1"/>
  <c r="U2484" i="5"/>
  <c r="AE1883" i="5"/>
  <c r="P2686" i="5"/>
  <c r="O2687" i="5"/>
  <c r="AI2687" i="5" s="1"/>
  <c r="P1886" i="5"/>
  <c r="O1887" i="5"/>
  <c r="AI1887" i="5" s="1"/>
  <c r="AD1883" i="5"/>
  <c r="AN1883" i="5" s="1"/>
  <c r="R2685" i="5"/>
  <c r="S2685" i="5"/>
  <c r="Q2685" i="5"/>
  <c r="AA2685" i="5" s="1"/>
  <c r="T2685" i="5"/>
  <c r="U2685" i="5"/>
  <c r="T1885" i="5"/>
  <c r="Q1885" i="5"/>
  <c r="AA1885" i="5" s="1"/>
  <c r="R1885" i="5"/>
  <c r="U1885" i="5"/>
  <c r="S1885" i="5"/>
  <c r="W2684" i="5"/>
  <c r="X2684" i="5"/>
  <c r="Y2684" i="5"/>
  <c r="V2684" i="5"/>
  <c r="Z2684" i="5" s="1"/>
  <c r="AB2684" i="5" s="1"/>
  <c r="AE2684" i="5" s="1"/>
  <c r="Y1081" i="5"/>
  <c r="V1081" i="5"/>
  <c r="Z1081" i="5" s="1"/>
  <c r="AB1081" i="5" s="1"/>
  <c r="AC1081" i="5" s="1"/>
  <c r="AL1081" i="5" s="1"/>
  <c r="W1081" i="5"/>
  <c r="X1081" i="5"/>
  <c r="AD2483" i="5"/>
  <c r="AN2483" i="5" s="1"/>
  <c r="Y1182" i="5"/>
  <c r="W1182" i="5"/>
  <c r="V1182" i="5"/>
  <c r="Z1182" i="5" s="1"/>
  <c r="AB1182" i="5" s="1"/>
  <c r="X1182" i="5"/>
  <c r="AC1883" i="5"/>
  <c r="AL1883" i="5" s="1"/>
  <c r="AD2482" i="5"/>
  <c r="AN2482" i="5" s="1"/>
  <c r="P2485" i="5"/>
  <c r="O2486" i="5"/>
  <c r="AI2486" i="5" s="1"/>
  <c r="X3003" i="5"/>
  <c r="Y3003" i="5"/>
  <c r="W3003" i="5"/>
  <c r="AC3003" i="5" s="1"/>
  <c r="AL3003" i="5" s="1"/>
  <c r="V3003" i="5"/>
  <c r="Z3003" i="5" s="1"/>
  <c r="AB3003" i="5" s="1"/>
  <c r="X3002" i="5"/>
  <c r="Y3002" i="5"/>
  <c r="V3002" i="5"/>
  <c r="Z3002" i="5" s="1"/>
  <c r="AB3002" i="5" s="1"/>
  <c r="W3002" i="5"/>
  <c r="AD2683" i="5"/>
  <c r="AN2683" i="5" s="1"/>
  <c r="R1183" i="5"/>
  <c r="S1183" i="5"/>
  <c r="Q1183" i="5"/>
  <c r="AA1183" i="5" s="1"/>
  <c r="U1183" i="5"/>
  <c r="T1183" i="5"/>
  <c r="U1082" i="5"/>
  <c r="T1082" i="5"/>
  <c r="R1082" i="5"/>
  <c r="S1082" i="5"/>
  <c r="Q1082" i="5"/>
  <c r="AA1082" i="5" s="1"/>
  <c r="O1185" i="5"/>
  <c r="AI1185" i="5" s="1"/>
  <c r="P1184" i="5"/>
  <c r="O1084" i="5"/>
  <c r="AI1084" i="5" s="1"/>
  <c r="P1083" i="5"/>
  <c r="AE1081" i="5" l="1"/>
  <c r="AQ2486" i="5"/>
  <c r="AP2486" i="5"/>
  <c r="AR2485" i="5" s="1"/>
  <c r="AP1084" i="5"/>
  <c r="AR1083" i="5" s="1"/>
  <c r="AQ1084" i="5"/>
  <c r="AD1182" i="5"/>
  <c r="AN1182" i="5" s="1"/>
  <c r="AP1887" i="5"/>
  <c r="AR1886" i="5" s="1"/>
  <c r="AQ1887" i="5"/>
  <c r="AP1185" i="5"/>
  <c r="AR1184" i="5" s="1"/>
  <c r="AQ1185" i="5"/>
  <c r="AP2687" i="5"/>
  <c r="AR2686" i="5" s="1"/>
  <c r="AQ2687" i="5"/>
  <c r="AR3003" i="5"/>
  <c r="AR3002" i="5"/>
  <c r="AE1182" i="5"/>
  <c r="AE3002" i="5"/>
  <c r="AE3003" i="5"/>
  <c r="AD3002" i="5"/>
  <c r="AN3002" i="5" s="1"/>
  <c r="AD3003" i="5"/>
  <c r="AN3003" i="5" s="1"/>
  <c r="AC1182" i="5"/>
  <c r="AL1182" i="5" s="1"/>
  <c r="AD1081" i="5"/>
  <c r="AN1081" i="5" s="1"/>
  <c r="O2487" i="5"/>
  <c r="AI2487" i="5" s="1"/>
  <c r="P2486" i="5"/>
  <c r="AC2684" i="5"/>
  <c r="AL2684" i="5" s="1"/>
  <c r="V2685" i="5"/>
  <c r="Z2685" i="5" s="1"/>
  <c r="W2685" i="5"/>
  <c r="X2685" i="5"/>
  <c r="Y2685" i="5"/>
  <c r="S1886" i="5"/>
  <c r="T1886" i="5"/>
  <c r="Q1886" i="5"/>
  <c r="AA1886" i="5" s="1"/>
  <c r="U1886" i="5"/>
  <c r="R1886" i="5"/>
  <c r="AC1884" i="5"/>
  <c r="AL1884" i="5" s="1"/>
  <c r="AE1884" i="5"/>
  <c r="Y1082" i="5"/>
  <c r="W1082" i="5"/>
  <c r="X1082" i="5"/>
  <c r="V1082" i="5"/>
  <c r="Z1082" i="5" s="1"/>
  <c r="AB1082" i="5" s="1"/>
  <c r="T2485" i="5"/>
  <c r="Q2485" i="5"/>
  <c r="AA2485" i="5" s="1"/>
  <c r="S2485" i="5"/>
  <c r="R2485" i="5"/>
  <c r="U2485" i="5"/>
  <c r="AD1884" i="5"/>
  <c r="AN1884" i="5" s="1"/>
  <c r="V1885" i="5"/>
  <c r="Z1885" i="5" s="1"/>
  <c r="AB1885" i="5" s="1"/>
  <c r="W1885" i="5"/>
  <c r="X1885" i="5"/>
  <c r="Y1885" i="5"/>
  <c r="AB2685" i="5"/>
  <c r="P2687" i="5"/>
  <c r="O2688" i="5"/>
  <c r="AI2688" i="5" s="1"/>
  <c r="Y1183" i="5"/>
  <c r="V1183" i="5"/>
  <c r="Z1183" i="5" s="1"/>
  <c r="AB1183" i="5" s="1"/>
  <c r="W1183" i="5"/>
  <c r="X1183" i="5"/>
  <c r="AC3002" i="5"/>
  <c r="AL3002" i="5" s="1"/>
  <c r="AD2684" i="5"/>
  <c r="AN2684" i="5" s="1"/>
  <c r="P1887" i="5"/>
  <c r="O1888" i="5"/>
  <c r="AI1888" i="5" s="1"/>
  <c r="T2686" i="5"/>
  <c r="S2686" i="5"/>
  <c r="Q2686" i="5"/>
  <c r="AA2686" i="5" s="1"/>
  <c r="U2686" i="5"/>
  <c r="R2686" i="5"/>
  <c r="W2484" i="5"/>
  <c r="Y2484" i="5"/>
  <c r="X2484" i="5"/>
  <c r="V2484" i="5"/>
  <c r="Z2484" i="5" s="1"/>
  <c r="AB2484" i="5" s="1"/>
  <c r="R1184" i="5"/>
  <c r="T1184" i="5"/>
  <c r="U1184" i="5"/>
  <c r="S1184" i="5"/>
  <c r="Q1184" i="5"/>
  <c r="AA1184" i="5" s="1"/>
  <c r="O1186" i="5"/>
  <c r="AI1186" i="5" s="1"/>
  <c r="P1185" i="5"/>
  <c r="U1083" i="5"/>
  <c r="R1083" i="5"/>
  <c r="S1083" i="5"/>
  <c r="T1083" i="5"/>
  <c r="Q1083" i="5"/>
  <c r="AA1083" i="5" s="1"/>
  <c r="O1085" i="5"/>
  <c r="AI1085" i="5" s="1"/>
  <c r="P1084" i="5"/>
  <c r="AP1888" i="5" l="1"/>
  <c r="AR1887" i="5" s="1"/>
  <c r="AQ1888" i="5"/>
  <c r="AQ2688" i="5"/>
  <c r="AP2688" i="5"/>
  <c r="AR2687" i="5" s="1"/>
  <c r="AE1082" i="5"/>
  <c r="AP1085" i="5"/>
  <c r="AR1084" i="5" s="1"/>
  <c r="AQ1085" i="5"/>
  <c r="AQ1186" i="5"/>
  <c r="AP1186" i="5"/>
  <c r="AR1185" i="5" s="1"/>
  <c r="AP2487" i="5"/>
  <c r="AR2486" i="5" s="1"/>
  <c r="AQ2487" i="5"/>
  <c r="AC2484" i="5"/>
  <c r="AL2484" i="5" s="1"/>
  <c r="AE1183" i="5"/>
  <c r="AE1885" i="5"/>
  <c r="AD2484" i="5"/>
  <c r="AN2484" i="5" s="1"/>
  <c r="AD1183" i="5"/>
  <c r="AN1183" i="5" s="1"/>
  <c r="AE2484" i="5"/>
  <c r="AC1183" i="5"/>
  <c r="AL1183" i="5" s="1"/>
  <c r="AD1082" i="5"/>
  <c r="AN1082" i="5" s="1"/>
  <c r="AC1082" i="5"/>
  <c r="AL1082" i="5" s="1"/>
  <c r="Y1184" i="5"/>
  <c r="W1184" i="5"/>
  <c r="X1184" i="5"/>
  <c r="V1184" i="5"/>
  <c r="Z1184" i="5" s="1"/>
  <c r="W2686" i="5"/>
  <c r="AC2686" i="5" s="1"/>
  <c r="AL2686" i="5" s="1"/>
  <c r="X2686" i="5"/>
  <c r="Y2686" i="5"/>
  <c r="V2686" i="5"/>
  <c r="Z2686" i="5" s="1"/>
  <c r="P1888" i="5"/>
  <c r="O1889" i="5"/>
  <c r="AI1889" i="5" s="1"/>
  <c r="P2688" i="5"/>
  <c r="O2689" i="5"/>
  <c r="AI2689" i="5" s="1"/>
  <c r="AD1885" i="5"/>
  <c r="AN1885" i="5" s="1"/>
  <c r="Y2485" i="5"/>
  <c r="V2485" i="5"/>
  <c r="Z2485" i="5" s="1"/>
  <c r="X2485" i="5"/>
  <c r="W2485" i="5"/>
  <c r="AB2686" i="5"/>
  <c r="T1887" i="5"/>
  <c r="S1887" i="5"/>
  <c r="Q1887" i="5"/>
  <c r="AA1887" i="5" s="1"/>
  <c r="U1887" i="5"/>
  <c r="R1887" i="5"/>
  <c r="Q2687" i="5"/>
  <c r="AA2687" i="5" s="1"/>
  <c r="U2687" i="5"/>
  <c r="S2687" i="5"/>
  <c r="R2687" i="5"/>
  <c r="T2687" i="5"/>
  <c r="AC1885" i="5"/>
  <c r="AL1885" i="5" s="1"/>
  <c r="Y1886" i="5"/>
  <c r="V1886" i="5"/>
  <c r="Z1886" i="5" s="1"/>
  <c r="AB1886" i="5" s="1"/>
  <c r="W1886" i="5"/>
  <c r="X1886" i="5"/>
  <c r="AE2685" i="5"/>
  <c r="AB1184" i="5"/>
  <c r="AD2685" i="5"/>
  <c r="AN2685" i="5" s="1"/>
  <c r="S2486" i="5"/>
  <c r="Q2486" i="5"/>
  <c r="AA2486" i="5" s="1"/>
  <c r="R2486" i="5"/>
  <c r="T2486" i="5"/>
  <c r="U2486" i="5"/>
  <c r="Y1083" i="5"/>
  <c r="V1083" i="5"/>
  <c r="Z1083" i="5" s="1"/>
  <c r="AB1083" i="5" s="1"/>
  <c r="W1083" i="5"/>
  <c r="AC1083" i="5" s="1"/>
  <c r="AL1083" i="5" s="1"/>
  <c r="X1083" i="5"/>
  <c r="AD1184" i="5"/>
  <c r="AN1184" i="5" s="1"/>
  <c r="AB2485" i="5"/>
  <c r="AC2685" i="5"/>
  <c r="AL2685" i="5" s="1"/>
  <c r="P2487" i="5"/>
  <c r="O2488" i="5"/>
  <c r="AI2488" i="5" s="1"/>
  <c r="U1185" i="5"/>
  <c r="S1185" i="5"/>
  <c r="R1185" i="5"/>
  <c r="T1185" i="5"/>
  <c r="Q1185" i="5"/>
  <c r="AA1185" i="5" s="1"/>
  <c r="U1084" i="5"/>
  <c r="R1084" i="5"/>
  <c r="S1084" i="5"/>
  <c r="T1084" i="5"/>
  <c r="Q1084" i="5"/>
  <c r="AA1084" i="5" s="1"/>
  <c r="O1187" i="5"/>
  <c r="AI1187" i="5" s="1"/>
  <c r="P1186" i="5"/>
  <c r="O1086" i="5"/>
  <c r="AI1086" i="5" s="1"/>
  <c r="P1085" i="5"/>
  <c r="AE1184" i="5" l="1"/>
  <c r="AE1083" i="5"/>
  <c r="AP1187" i="5"/>
  <c r="AR1187" i="5" s="1"/>
  <c r="AQ1187" i="5"/>
  <c r="AR1186" i="5"/>
  <c r="AC1184" i="5"/>
  <c r="AL1184" i="5" s="1"/>
  <c r="AP1889" i="5"/>
  <c r="AQ1889" i="5"/>
  <c r="AR1085" i="5"/>
  <c r="AQ1086" i="5"/>
  <c r="AP1086" i="5"/>
  <c r="AP2488" i="5"/>
  <c r="AR2487" i="5" s="1"/>
  <c r="AQ2488" i="5"/>
  <c r="AP2689" i="5"/>
  <c r="AQ2689" i="5"/>
  <c r="AR2688" i="5"/>
  <c r="AR1888" i="5"/>
  <c r="AC1886" i="5"/>
  <c r="AL1886" i="5" s="1"/>
  <c r="AD1083" i="5"/>
  <c r="AN1083" i="5" s="1"/>
  <c r="AD1886" i="5"/>
  <c r="AN1886" i="5" s="1"/>
  <c r="Y1084" i="5"/>
  <c r="V1084" i="5"/>
  <c r="Z1084" i="5" s="1"/>
  <c r="AB1084" i="5" s="1"/>
  <c r="W1084" i="5"/>
  <c r="X1084" i="5"/>
  <c r="W1887" i="5"/>
  <c r="X1887" i="5"/>
  <c r="Y1887" i="5"/>
  <c r="V1887" i="5"/>
  <c r="Z1887" i="5" s="1"/>
  <c r="AB1887" i="5" s="1"/>
  <c r="AC2485" i="5"/>
  <c r="AL2485" i="5" s="1"/>
  <c r="S1888" i="5"/>
  <c r="R1888" i="5"/>
  <c r="T1888" i="5"/>
  <c r="Q1888" i="5"/>
  <c r="AA1888" i="5" s="1"/>
  <c r="U1888" i="5"/>
  <c r="Y1185" i="5"/>
  <c r="V1185" i="5"/>
  <c r="Z1185" i="5" s="1"/>
  <c r="AB1185" i="5" s="1"/>
  <c r="W1185" i="5"/>
  <c r="X1185" i="5"/>
  <c r="O2489" i="5"/>
  <c r="AI2489" i="5" s="1"/>
  <c r="P2488" i="5"/>
  <c r="AE1886" i="5"/>
  <c r="V2687" i="5"/>
  <c r="Z2687" i="5" s="1"/>
  <c r="W2687" i="5"/>
  <c r="X2687" i="5"/>
  <c r="Y2687" i="5"/>
  <c r="AD2485" i="5"/>
  <c r="AN2485" i="5" s="1"/>
  <c r="P2689" i="5"/>
  <c r="O2690" i="5"/>
  <c r="AI2690" i="5" s="1"/>
  <c r="T2487" i="5"/>
  <c r="R2487" i="5"/>
  <c r="U2487" i="5"/>
  <c r="Q2487" i="5"/>
  <c r="AA2487" i="5" s="1"/>
  <c r="S2487" i="5"/>
  <c r="AB2687" i="5"/>
  <c r="R2688" i="5"/>
  <c r="U2688" i="5"/>
  <c r="S2688" i="5"/>
  <c r="T2688" i="5"/>
  <c r="Q2688" i="5"/>
  <c r="AA2688" i="5" s="1"/>
  <c r="AE2686" i="5"/>
  <c r="P1187" i="5"/>
  <c r="Q1187" i="5" s="1"/>
  <c r="AA1187" i="5" s="1"/>
  <c r="V2486" i="5"/>
  <c r="Z2486" i="5" s="1"/>
  <c r="AB2486" i="5" s="1"/>
  <c r="W2486" i="5"/>
  <c r="X2486" i="5"/>
  <c r="Y2486" i="5"/>
  <c r="AC2687" i="5"/>
  <c r="AL2687" i="5" s="1"/>
  <c r="AE2485" i="5"/>
  <c r="P1889" i="5"/>
  <c r="O1890" i="5"/>
  <c r="AI1890" i="5" s="1"/>
  <c r="AD2686" i="5"/>
  <c r="AN2686" i="5" s="1"/>
  <c r="U1186" i="5"/>
  <c r="T1186" i="5"/>
  <c r="S1186" i="5"/>
  <c r="Q1186" i="5"/>
  <c r="AA1186" i="5" s="1"/>
  <c r="R1186" i="5"/>
  <c r="R1187" i="5"/>
  <c r="U1085" i="5"/>
  <c r="S1085" i="5"/>
  <c r="T1085" i="5"/>
  <c r="R1085" i="5"/>
  <c r="Q1085" i="5"/>
  <c r="AA1085" i="5" s="1"/>
  <c r="O1087" i="5"/>
  <c r="AI1087" i="5" s="1"/>
  <c r="P1086" i="5"/>
  <c r="T1187" i="5" l="1"/>
  <c r="U1187" i="5"/>
  <c r="S1187" i="5"/>
  <c r="AD1185" i="5"/>
  <c r="AN1185" i="5" s="1"/>
  <c r="AD1084" i="5"/>
  <c r="AN1084" i="5" s="1"/>
  <c r="AE1084" i="5"/>
  <c r="AC1084" i="5"/>
  <c r="AL1084" i="5" s="1"/>
  <c r="AQ2690" i="5"/>
  <c r="AP2690" i="5"/>
  <c r="AQ2489" i="5"/>
  <c r="AP2489" i="5"/>
  <c r="AR2488" i="5" s="1"/>
  <c r="AP1087" i="5"/>
  <c r="AR1086" i="5" s="1"/>
  <c r="AQ1087" i="5"/>
  <c r="AP1890" i="5"/>
  <c r="AQ1890" i="5"/>
  <c r="AR1889" i="5"/>
  <c r="AE2486" i="5"/>
  <c r="AE1887" i="5"/>
  <c r="AC2486" i="5"/>
  <c r="AL2486" i="5" s="1"/>
  <c r="AD2687" i="5"/>
  <c r="AN2687" i="5" s="1"/>
  <c r="AE1185" i="5"/>
  <c r="AC1185" i="5"/>
  <c r="AL1185" i="5" s="1"/>
  <c r="Y1187" i="5"/>
  <c r="W1187" i="5"/>
  <c r="X1187" i="5"/>
  <c r="V1187" i="5"/>
  <c r="Z1187" i="5" s="1"/>
  <c r="AB1187" i="5" s="1"/>
  <c r="Y2487" i="5"/>
  <c r="V2487" i="5"/>
  <c r="Z2487" i="5" s="1"/>
  <c r="AB2487" i="5" s="1"/>
  <c r="AD2487" i="5" s="1"/>
  <c r="AN2487" i="5" s="1"/>
  <c r="W2487" i="5"/>
  <c r="X2487" i="5"/>
  <c r="P2690" i="5"/>
  <c r="O2691" i="5"/>
  <c r="AI2691" i="5" s="1"/>
  <c r="Y1186" i="5"/>
  <c r="W1186" i="5"/>
  <c r="V1186" i="5"/>
  <c r="Z1186" i="5" s="1"/>
  <c r="AB1186" i="5" s="1"/>
  <c r="X1186" i="5"/>
  <c r="U2689" i="5"/>
  <c r="R2689" i="5"/>
  <c r="S2689" i="5"/>
  <c r="Q2689" i="5"/>
  <c r="AA2689" i="5" s="1"/>
  <c r="T2689" i="5"/>
  <c r="R2488" i="5"/>
  <c r="S2488" i="5"/>
  <c r="Q2488" i="5"/>
  <c r="AA2488" i="5" s="1"/>
  <c r="T2488" i="5"/>
  <c r="U2488" i="5"/>
  <c r="AC1887" i="5"/>
  <c r="AL1887" i="5" s="1"/>
  <c r="P1890" i="5"/>
  <c r="O1891" i="5"/>
  <c r="AI1891" i="5" s="1"/>
  <c r="O2490" i="5"/>
  <c r="P2489" i="5"/>
  <c r="Y1085" i="5"/>
  <c r="V1085" i="5"/>
  <c r="Z1085" i="5" s="1"/>
  <c r="AB1085" i="5" s="1"/>
  <c r="W1085" i="5"/>
  <c r="X1085" i="5"/>
  <c r="T1889" i="5"/>
  <c r="U1889" i="5"/>
  <c r="R1889" i="5"/>
  <c r="Q1889" i="5"/>
  <c r="AA1889" i="5" s="1"/>
  <c r="S1889" i="5"/>
  <c r="AD2486" i="5"/>
  <c r="AN2486" i="5" s="1"/>
  <c r="V2688" i="5"/>
  <c r="Z2688" i="5" s="1"/>
  <c r="AB2688" i="5" s="1"/>
  <c r="W2688" i="5"/>
  <c r="X2688" i="5"/>
  <c r="Y2688" i="5"/>
  <c r="AE2687" i="5"/>
  <c r="Y1888" i="5"/>
  <c r="V1888" i="5"/>
  <c r="Z1888" i="5" s="1"/>
  <c r="AB1888" i="5" s="1"/>
  <c r="W1888" i="5"/>
  <c r="X1888" i="5"/>
  <c r="AD1887" i="5"/>
  <c r="AN1887" i="5" s="1"/>
  <c r="O1088" i="5"/>
  <c r="AI1088" i="5" s="1"/>
  <c r="P1087" i="5"/>
  <c r="U1086" i="5"/>
  <c r="T1086" i="5"/>
  <c r="Q1086" i="5"/>
  <c r="AA1086" i="5" s="1"/>
  <c r="R1086" i="5"/>
  <c r="S1086" i="5"/>
  <c r="AE2487" i="5" l="1"/>
  <c r="AD1888" i="5"/>
  <c r="AN1888" i="5" s="1"/>
  <c r="AP1088" i="5"/>
  <c r="AQ1088" i="5"/>
  <c r="AR1087" i="5"/>
  <c r="AP1891" i="5"/>
  <c r="AQ1891" i="5"/>
  <c r="AP2691" i="5"/>
  <c r="AR2690" i="5" s="1"/>
  <c r="AQ2691" i="5"/>
  <c r="P2490" i="5"/>
  <c r="AI2490" i="5"/>
  <c r="AE2688" i="5"/>
  <c r="AR1890" i="5"/>
  <c r="AR2689" i="5"/>
  <c r="AC1085" i="5"/>
  <c r="AL1085" i="5" s="1"/>
  <c r="AC2487" i="5"/>
  <c r="AL2487" i="5" s="1"/>
  <c r="AD2688" i="5"/>
  <c r="AN2688" i="5" s="1"/>
  <c r="AD1186" i="5"/>
  <c r="AN1186" i="5" s="1"/>
  <c r="AE1085" i="5"/>
  <c r="AC2688" i="5"/>
  <c r="AL2688" i="5" s="1"/>
  <c r="AD1085" i="5"/>
  <c r="AN1085" i="5" s="1"/>
  <c r="AE1187" i="5"/>
  <c r="AC1186" i="5"/>
  <c r="AL1186" i="5" s="1"/>
  <c r="AD1187" i="5"/>
  <c r="AN1187" i="5" s="1"/>
  <c r="AC1187" i="5"/>
  <c r="AL1187" i="5" s="1"/>
  <c r="AE1186" i="5"/>
  <c r="U2489" i="5"/>
  <c r="Q2489" i="5"/>
  <c r="AA2489" i="5" s="1"/>
  <c r="R2489" i="5"/>
  <c r="T2489" i="5"/>
  <c r="S2489" i="5"/>
  <c r="R2690" i="5"/>
  <c r="T2690" i="5"/>
  <c r="S2690" i="5"/>
  <c r="Q2690" i="5"/>
  <c r="AA2690" i="5" s="1"/>
  <c r="U2690" i="5"/>
  <c r="Y1086" i="5"/>
  <c r="AE1086" i="5" s="1"/>
  <c r="V1086" i="5"/>
  <c r="Z1086" i="5" s="1"/>
  <c r="AB1086" i="5" s="1"/>
  <c r="W1086" i="5"/>
  <c r="X1086" i="5"/>
  <c r="AC1888" i="5"/>
  <c r="AL1888" i="5" s="1"/>
  <c r="Y1889" i="5"/>
  <c r="V1889" i="5"/>
  <c r="Z1889" i="5" s="1"/>
  <c r="AB1889" i="5" s="1"/>
  <c r="W1889" i="5"/>
  <c r="X1889" i="5"/>
  <c r="T2490" i="5"/>
  <c r="U2490" i="5"/>
  <c r="Q2490" i="5"/>
  <c r="AA2490" i="5" s="1"/>
  <c r="S2490" i="5"/>
  <c r="R2490" i="5"/>
  <c r="P1891" i="5"/>
  <c r="O1892" i="5"/>
  <c r="AI1892" i="5" s="1"/>
  <c r="U1890" i="5"/>
  <c r="R1890" i="5"/>
  <c r="S1890" i="5"/>
  <c r="Q1890" i="5"/>
  <c r="AA1890" i="5" s="1"/>
  <c r="T1890" i="5"/>
  <c r="W2488" i="5"/>
  <c r="X2488" i="5"/>
  <c r="Y2488" i="5"/>
  <c r="V2488" i="5"/>
  <c r="Z2488" i="5" s="1"/>
  <c r="AB2488" i="5" s="1"/>
  <c r="AC2488" i="5" s="1"/>
  <c r="AL2488" i="5" s="1"/>
  <c r="AE1888" i="5"/>
  <c r="W2689" i="5"/>
  <c r="X2689" i="5"/>
  <c r="Y2689" i="5"/>
  <c r="V2689" i="5"/>
  <c r="Z2689" i="5" s="1"/>
  <c r="AB2689" i="5" s="1"/>
  <c r="P2691" i="5"/>
  <c r="O2692" i="5"/>
  <c r="AI2692" i="5" s="1"/>
  <c r="U1087" i="5"/>
  <c r="R1087" i="5"/>
  <c r="S1087" i="5"/>
  <c r="T1087" i="5"/>
  <c r="Q1087" i="5"/>
  <c r="AA1087" i="5" s="1"/>
  <c r="O1089" i="5"/>
  <c r="AI1089" i="5" s="1"/>
  <c r="P1088" i="5"/>
  <c r="AC2689" i="5" l="1"/>
  <c r="AL2689" i="5" s="1"/>
  <c r="AD1889" i="5"/>
  <c r="AN1889" i="5" s="1"/>
  <c r="AR2691" i="5"/>
  <c r="AP2692" i="5"/>
  <c r="AQ2692" i="5"/>
  <c r="AP1892" i="5"/>
  <c r="AQ1892" i="5"/>
  <c r="AR1891" i="5"/>
  <c r="AC1889" i="5"/>
  <c r="AL1889" i="5" s="1"/>
  <c r="AQ2490" i="5"/>
  <c r="AP2490" i="5"/>
  <c r="AR2490" i="5" s="1"/>
  <c r="AP1089" i="5"/>
  <c r="AQ1089" i="5"/>
  <c r="AR1088" i="5"/>
  <c r="AE1889" i="5"/>
  <c r="AC1086" i="5"/>
  <c r="AL1086" i="5" s="1"/>
  <c r="AD1086" i="5"/>
  <c r="AN1086" i="5" s="1"/>
  <c r="AD2689" i="5"/>
  <c r="AN2689" i="5" s="1"/>
  <c r="AD2488" i="5"/>
  <c r="AN2488" i="5" s="1"/>
  <c r="U2691" i="5"/>
  <c r="S2691" i="5"/>
  <c r="R2691" i="5"/>
  <c r="T2691" i="5"/>
  <c r="Q2691" i="5"/>
  <c r="AA2691" i="5" s="1"/>
  <c r="W2489" i="5"/>
  <c r="Y2489" i="5"/>
  <c r="X2489" i="5"/>
  <c r="V2489" i="5"/>
  <c r="Z2489" i="5" s="1"/>
  <c r="AB2489" i="5" s="1"/>
  <c r="Y1087" i="5"/>
  <c r="V1087" i="5"/>
  <c r="Z1087" i="5" s="1"/>
  <c r="AB1087" i="5" s="1"/>
  <c r="W1087" i="5"/>
  <c r="X1087" i="5"/>
  <c r="AE2689" i="5"/>
  <c r="W1890" i="5"/>
  <c r="X1890" i="5"/>
  <c r="Y1890" i="5"/>
  <c r="V1890" i="5"/>
  <c r="Z1890" i="5" s="1"/>
  <c r="AB1890" i="5" s="1"/>
  <c r="P1892" i="5"/>
  <c r="O1893" i="5"/>
  <c r="AI1893" i="5" s="1"/>
  <c r="P2692" i="5"/>
  <c r="O2693" i="5"/>
  <c r="AI2693" i="5" s="1"/>
  <c r="AE2488" i="5"/>
  <c r="U1891" i="5"/>
  <c r="R1891" i="5"/>
  <c r="T1891" i="5"/>
  <c r="S1891" i="5"/>
  <c r="Q1891" i="5"/>
  <c r="AA1891" i="5" s="1"/>
  <c r="Y2490" i="5"/>
  <c r="V2490" i="5"/>
  <c r="Z2490" i="5" s="1"/>
  <c r="AB2490" i="5" s="1"/>
  <c r="X2490" i="5"/>
  <c r="W2490" i="5"/>
  <c r="W2690" i="5"/>
  <c r="X2690" i="5"/>
  <c r="Y2690" i="5"/>
  <c r="V2690" i="5"/>
  <c r="Z2690" i="5" s="1"/>
  <c r="AB2690" i="5" s="1"/>
  <c r="U1088" i="5"/>
  <c r="R1088" i="5"/>
  <c r="S1088" i="5"/>
  <c r="T1088" i="5"/>
  <c r="Q1088" i="5"/>
  <c r="AA1088" i="5" s="1"/>
  <c r="O1090" i="5"/>
  <c r="AI1090" i="5" s="1"/>
  <c r="P1089" i="5"/>
  <c r="AE2490" i="5" l="1"/>
  <c r="AD1890" i="5"/>
  <c r="AN1890" i="5" s="1"/>
  <c r="AD1087" i="5"/>
  <c r="AN1087" i="5" s="1"/>
  <c r="AE1087" i="5"/>
  <c r="AQ1090" i="5"/>
  <c r="AR1089" i="5"/>
  <c r="AP1090" i="5"/>
  <c r="AP2693" i="5"/>
  <c r="AQ2693" i="5"/>
  <c r="AE2489" i="5"/>
  <c r="AP1893" i="5"/>
  <c r="AQ1893" i="5"/>
  <c r="AR1892" i="5"/>
  <c r="AC1087" i="5"/>
  <c r="AL1087" i="5" s="1"/>
  <c r="AR2489" i="5"/>
  <c r="AR2692" i="5"/>
  <c r="AC2690" i="5"/>
  <c r="AL2690" i="5" s="1"/>
  <c r="AC2490" i="5"/>
  <c r="AL2490" i="5" s="1"/>
  <c r="AD2490" i="5"/>
  <c r="AN2490" i="5" s="1"/>
  <c r="AE1890" i="5"/>
  <c r="P2693" i="5"/>
  <c r="O2694" i="5"/>
  <c r="AI2694" i="5" s="1"/>
  <c r="Y1088" i="5"/>
  <c r="V1088" i="5"/>
  <c r="Z1088" i="5" s="1"/>
  <c r="AB1088" i="5" s="1"/>
  <c r="W1088" i="5"/>
  <c r="X1088" i="5"/>
  <c r="W1891" i="5"/>
  <c r="X1891" i="5"/>
  <c r="V1891" i="5"/>
  <c r="Z1891" i="5" s="1"/>
  <c r="AB1891" i="5" s="1"/>
  <c r="Y1891" i="5"/>
  <c r="S2692" i="5"/>
  <c r="T2692" i="5"/>
  <c r="Q2692" i="5"/>
  <c r="AA2692" i="5" s="1"/>
  <c r="R2692" i="5"/>
  <c r="U2692" i="5"/>
  <c r="AC2489" i="5"/>
  <c r="AL2489" i="5" s="1"/>
  <c r="AD2489" i="5"/>
  <c r="AN2489" i="5" s="1"/>
  <c r="X2691" i="5"/>
  <c r="Y2691" i="5"/>
  <c r="V2691" i="5"/>
  <c r="Z2691" i="5" s="1"/>
  <c r="AB2691" i="5" s="1"/>
  <c r="W2691" i="5"/>
  <c r="AE2690" i="5"/>
  <c r="P1893" i="5"/>
  <c r="O1894" i="5"/>
  <c r="AI1894" i="5" s="1"/>
  <c r="AD2690" i="5"/>
  <c r="AN2690" i="5" s="1"/>
  <c r="U1892" i="5"/>
  <c r="S1892" i="5"/>
  <c r="R1892" i="5"/>
  <c r="T1892" i="5"/>
  <c r="Q1892" i="5"/>
  <c r="AA1892" i="5" s="1"/>
  <c r="AC1890" i="5"/>
  <c r="AL1890" i="5" s="1"/>
  <c r="U1089" i="5"/>
  <c r="S1089" i="5"/>
  <c r="T1089" i="5"/>
  <c r="R1089" i="5"/>
  <c r="Q1089" i="5"/>
  <c r="AA1089" i="5" s="1"/>
  <c r="O1091" i="5"/>
  <c r="AI1091" i="5" s="1"/>
  <c r="P1090" i="5"/>
  <c r="AE2691" i="5" l="1"/>
  <c r="AE1088" i="5"/>
  <c r="AP1091" i="5"/>
  <c r="AR1090" i="5" s="1"/>
  <c r="AQ1091" i="5"/>
  <c r="AQ1894" i="5"/>
  <c r="AP1894" i="5"/>
  <c r="AR1893" i="5" s="1"/>
  <c r="AC2691" i="5"/>
  <c r="AL2691" i="5" s="1"/>
  <c r="AC1088" i="5"/>
  <c r="AL1088" i="5" s="1"/>
  <c r="AQ2694" i="5"/>
  <c r="AP2694" i="5"/>
  <c r="AR2693" i="5" s="1"/>
  <c r="AD2691" i="5"/>
  <c r="AN2691" i="5" s="1"/>
  <c r="AE1891" i="5"/>
  <c r="AD1088" i="5"/>
  <c r="AN1088" i="5" s="1"/>
  <c r="AC1891" i="5"/>
  <c r="AL1891" i="5" s="1"/>
  <c r="Y2692" i="5"/>
  <c r="V2692" i="5"/>
  <c r="Z2692" i="5" s="1"/>
  <c r="AB2692" i="5" s="1"/>
  <c r="W2692" i="5"/>
  <c r="X2692" i="5"/>
  <c r="O2695" i="5"/>
  <c r="AI2695" i="5" s="1"/>
  <c r="P2694" i="5"/>
  <c r="Q2693" i="5"/>
  <c r="AA2693" i="5" s="1"/>
  <c r="T2693" i="5"/>
  <c r="U2693" i="5"/>
  <c r="R2693" i="5"/>
  <c r="S2693" i="5"/>
  <c r="Y1892" i="5"/>
  <c r="X1892" i="5"/>
  <c r="V1892" i="5"/>
  <c r="Z1892" i="5" s="1"/>
  <c r="AB1892" i="5" s="1"/>
  <c r="W1892" i="5"/>
  <c r="P1894" i="5"/>
  <c r="O1895" i="5"/>
  <c r="AI1895" i="5" s="1"/>
  <c r="Y1089" i="5"/>
  <c r="W1089" i="5"/>
  <c r="V1089" i="5"/>
  <c r="Z1089" i="5" s="1"/>
  <c r="AB1089" i="5" s="1"/>
  <c r="X1089" i="5"/>
  <c r="T1893" i="5"/>
  <c r="Q1893" i="5"/>
  <c r="AA1893" i="5" s="1"/>
  <c r="R1893" i="5"/>
  <c r="U1893" i="5"/>
  <c r="S1893" i="5"/>
  <c r="AD1891" i="5"/>
  <c r="AN1891" i="5" s="1"/>
  <c r="U1090" i="5"/>
  <c r="T1090" i="5"/>
  <c r="R1090" i="5"/>
  <c r="S1090" i="5"/>
  <c r="Q1090" i="5"/>
  <c r="AA1090" i="5" s="1"/>
  <c r="O1092" i="5"/>
  <c r="AI1092" i="5" s="1"/>
  <c r="P1091" i="5"/>
  <c r="AP1092" i="5" l="1"/>
  <c r="AR1091" i="5" s="1"/>
  <c r="AQ1092" i="5"/>
  <c r="AP1895" i="5"/>
  <c r="AR1894" i="5" s="1"/>
  <c r="AQ1895" i="5"/>
  <c r="AP2695" i="5"/>
  <c r="AR2694" i="5" s="1"/>
  <c r="AQ2695" i="5"/>
  <c r="AC1892" i="5"/>
  <c r="AL1892" i="5" s="1"/>
  <c r="AC2692" i="5"/>
  <c r="AL2692" i="5" s="1"/>
  <c r="AD1892" i="5"/>
  <c r="AN1892" i="5" s="1"/>
  <c r="AD1089" i="5"/>
  <c r="AN1089" i="5" s="1"/>
  <c r="AD2692" i="5"/>
  <c r="AN2692" i="5" s="1"/>
  <c r="AC1089" i="5"/>
  <c r="AL1089" i="5" s="1"/>
  <c r="AE1089" i="5"/>
  <c r="V2693" i="5"/>
  <c r="Z2693" i="5" s="1"/>
  <c r="W2693" i="5"/>
  <c r="X2693" i="5"/>
  <c r="Y2693" i="5"/>
  <c r="P2695" i="5"/>
  <c r="O2696" i="5"/>
  <c r="AI2696" i="5" s="1"/>
  <c r="Y1893" i="5"/>
  <c r="V1893" i="5"/>
  <c r="Z1893" i="5" s="1"/>
  <c r="AB1893" i="5" s="1"/>
  <c r="W1893" i="5"/>
  <c r="X1893" i="5"/>
  <c r="P1895" i="5"/>
  <c r="O1896" i="5"/>
  <c r="AI1896" i="5" s="1"/>
  <c r="AB2693" i="5"/>
  <c r="Y1090" i="5"/>
  <c r="V1090" i="5"/>
  <c r="Z1090" i="5" s="1"/>
  <c r="AB1090" i="5" s="1"/>
  <c r="W1090" i="5"/>
  <c r="X1090" i="5"/>
  <c r="S1894" i="5"/>
  <c r="Q1894" i="5"/>
  <c r="AA1894" i="5" s="1"/>
  <c r="T1894" i="5"/>
  <c r="R1894" i="5"/>
  <c r="U1894" i="5"/>
  <c r="AE1892" i="5"/>
  <c r="Q2694" i="5"/>
  <c r="AA2694" i="5" s="1"/>
  <c r="U2694" i="5"/>
  <c r="R2694" i="5"/>
  <c r="T2694" i="5"/>
  <c r="S2694" i="5"/>
  <c r="AE2692" i="5"/>
  <c r="U1091" i="5"/>
  <c r="R1091" i="5"/>
  <c r="Q1091" i="5"/>
  <c r="AA1091" i="5" s="1"/>
  <c r="S1091" i="5"/>
  <c r="T1091" i="5"/>
  <c r="O1093" i="5"/>
  <c r="AI1093" i="5" s="1"/>
  <c r="P1092" i="5"/>
  <c r="AC1090" i="5" l="1"/>
  <c r="AL1090" i="5" s="1"/>
  <c r="AQ1896" i="5"/>
  <c r="AP1896" i="5"/>
  <c r="AR1895" i="5" s="1"/>
  <c r="AP1093" i="5"/>
  <c r="AR1092" i="5" s="1"/>
  <c r="AQ1093" i="5"/>
  <c r="AP2696" i="5"/>
  <c r="AR2695" i="5" s="1"/>
  <c r="AQ2696" i="5"/>
  <c r="AD1090" i="5"/>
  <c r="AN1090" i="5" s="1"/>
  <c r="AE2693" i="5"/>
  <c r="AE1893" i="5"/>
  <c r="AE1090" i="5"/>
  <c r="AD1893" i="5"/>
  <c r="AN1893" i="5" s="1"/>
  <c r="AD2693" i="5"/>
  <c r="AN2693" i="5" s="1"/>
  <c r="Y1894" i="5"/>
  <c r="V1894" i="5"/>
  <c r="Z1894" i="5" s="1"/>
  <c r="AB1894" i="5" s="1"/>
  <c r="W1894" i="5"/>
  <c r="X1894" i="5"/>
  <c r="P1896" i="5"/>
  <c r="O1897" i="5"/>
  <c r="AI1897" i="5" s="1"/>
  <c r="AC1893" i="5"/>
  <c r="AL1893" i="5" s="1"/>
  <c r="P2696" i="5"/>
  <c r="O2697" i="5"/>
  <c r="AI2697" i="5" s="1"/>
  <c r="AC2693" i="5"/>
  <c r="AL2693" i="5" s="1"/>
  <c r="X2694" i="5"/>
  <c r="V2694" i="5"/>
  <c r="Z2694" i="5" s="1"/>
  <c r="AB2694" i="5" s="1"/>
  <c r="Y2694" i="5"/>
  <c r="W2694" i="5"/>
  <c r="U1895" i="5"/>
  <c r="R1895" i="5"/>
  <c r="T1895" i="5"/>
  <c r="S1895" i="5"/>
  <c r="Q1895" i="5"/>
  <c r="AA1895" i="5" s="1"/>
  <c r="S2695" i="5"/>
  <c r="R2695" i="5"/>
  <c r="T2695" i="5"/>
  <c r="Q2695" i="5"/>
  <c r="AA2695" i="5" s="1"/>
  <c r="U2695" i="5"/>
  <c r="Y1091" i="5"/>
  <c r="V1091" i="5"/>
  <c r="Z1091" i="5" s="1"/>
  <c r="AB1091" i="5" s="1"/>
  <c r="W1091" i="5"/>
  <c r="X1091" i="5"/>
  <c r="U1092" i="5"/>
  <c r="R1092" i="5"/>
  <c r="S1092" i="5"/>
  <c r="T1092" i="5"/>
  <c r="Q1092" i="5"/>
  <c r="AA1092" i="5" s="1"/>
  <c r="O1094" i="5"/>
  <c r="AI1094" i="5" s="1"/>
  <c r="P1093" i="5"/>
  <c r="AP2697" i="5" l="1"/>
  <c r="AR2696" i="5" s="1"/>
  <c r="AQ2697" i="5"/>
  <c r="AP1094" i="5"/>
  <c r="AR1093" i="5" s="1"/>
  <c r="AQ1094" i="5"/>
  <c r="AP1897" i="5"/>
  <c r="AR1896" i="5" s="1"/>
  <c r="AQ1897" i="5"/>
  <c r="AC1894" i="5"/>
  <c r="AL1894" i="5" s="1"/>
  <c r="AC1091" i="5"/>
  <c r="AL1091" i="5" s="1"/>
  <c r="AE1091" i="5"/>
  <c r="AD1091" i="5"/>
  <c r="AN1091" i="5" s="1"/>
  <c r="W2695" i="5"/>
  <c r="X2695" i="5"/>
  <c r="Y2695" i="5"/>
  <c r="V2695" i="5"/>
  <c r="Z2695" i="5" s="1"/>
  <c r="P1897" i="5"/>
  <c r="O1898" i="5"/>
  <c r="AI1898" i="5" s="1"/>
  <c r="AB2695" i="5"/>
  <c r="V1895" i="5"/>
  <c r="Z1895" i="5" s="1"/>
  <c r="AB1895" i="5" s="1"/>
  <c r="W1895" i="5"/>
  <c r="X1895" i="5"/>
  <c r="Y1895" i="5"/>
  <c r="AE1895" i="5" s="1"/>
  <c r="AD2694" i="5"/>
  <c r="AN2694" i="5" s="1"/>
  <c r="O2698" i="5"/>
  <c r="P2697" i="5"/>
  <c r="S1896" i="5"/>
  <c r="R1896" i="5"/>
  <c r="T1896" i="5"/>
  <c r="Q1896" i="5"/>
  <c r="AA1896" i="5" s="1"/>
  <c r="U1896" i="5"/>
  <c r="AE1894" i="5"/>
  <c r="AE2695" i="5"/>
  <c r="AC2694" i="5"/>
  <c r="AL2694" i="5" s="1"/>
  <c r="U2696" i="5"/>
  <c r="R2696" i="5"/>
  <c r="Q2696" i="5"/>
  <c r="AA2696" i="5" s="1"/>
  <c r="S2696" i="5"/>
  <c r="T2696" i="5"/>
  <c r="AD1894" i="5"/>
  <c r="AN1894" i="5" s="1"/>
  <c r="Y1092" i="5"/>
  <c r="V1092" i="5"/>
  <c r="Z1092" i="5" s="1"/>
  <c r="AB1092" i="5" s="1"/>
  <c r="W1092" i="5"/>
  <c r="X1092" i="5"/>
  <c r="AC2695" i="5"/>
  <c r="AL2695" i="5" s="1"/>
  <c r="AE2694" i="5"/>
  <c r="U1093" i="5"/>
  <c r="S1093" i="5"/>
  <c r="T1093" i="5"/>
  <c r="R1093" i="5"/>
  <c r="Q1093" i="5"/>
  <c r="AA1093" i="5" s="1"/>
  <c r="O1095" i="5"/>
  <c r="AI1095" i="5" s="1"/>
  <c r="P1094" i="5"/>
  <c r="P2698" i="5" l="1"/>
  <c r="T2698" i="5" s="1"/>
  <c r="AI2698" i="5"/>
  <c r="AQ1898" i="5"/>
  <c r="AP1898" i="5"/>
  <c r="AP1095" i="5"/>
  <c r="AR1094" i="5" s="1"/>
  <c r="AQ1095" i="5"/>
  <c r="AE1092" i="5"/>
  <c r="AC1092" i="5"/>
  <c r="AL1092" i="5" s="1"/>
  <c r="AD1092" i="5"/>
  <c r="AN1092" i="5" s="1"/>
  <c r="AC1895" i="5"/>
  <c r="AL1895" i="5" s="1"/>
  <c r="V1896" i="5"/>
  <c r="Z1896" i="5" s="1"/>
  <c r="AB1896" i="5" s="1"/>
  <c r="W1896" i="5"/>
  <c r="AC1896" i="5" s="1"/>
  <c r="AL1896" i="5" s="1"/>
  <c r="X1896" i="5"/>
  <c r="AD1896" i="5" s="1"/>
  <c r="AN1896" i="5" s="1"/>
  <c r="Y1896" i="5"/>
  <c r="Y1093" i="5"/>
  <c r="V1093" i="5"/>
  <c r="Z1093" i="5" s="1"/>
  <c r="AB1093" i="5" s="1"/>
  <c r="W1093" i="5"/>
  <c r="X1093" i="5"/>
  <c r="S2697" i="5"/>
  <c r="Q2697" i="5"/>
  <c r="AA2697" i="5" s="1"/>
  <c r="T2697" i="5"/>
  <c r="U2697" i="5"/>
  <c r="R2697" i="5"/>
  <c r="AD1895" i="5"/>
  <c r="AN1895" i="5" s="1"/>
  <c r="R2698" i="5"/>
  <c r="U2698" i="5"/>
  <c r="O1899" i="5"/>
  <c r="AI1899" i="5" s="1"/>
  <c r="P1898" i="5"/>
  <c r="AD2695" i="5"/>
  <c r="AN2695" i="5" s="1"/>
  <c r="X2696" i="5"/>
  <c r="Y2696" i="5"/>
  <c r="V2696" i="5"/>
  <c r="Z2696" i="5" s="1"/>
  <c r="AB2696" i="5" s="1"/>
  <c r="W2696" i="5"/>
  <c r="S1897" i="5"/>
  <c r="T1897" i="5"/>
  <c r="Q1897" i="5"/>
  <c r="AA1897" i="5" s="1"/>
  <c r="R1897" i="5"/>
  <c r="U1897" i="5"/>
  <c r="U1094" i="5"/>
  <c r="T1094" i="5"/>
  <c r="R1094" i="5"/>
  <c r="Q1094" i="5"/>
  <c r="AA1094" i="5" s="1"/>
  <c r="S1094" i="5"/>
  <c r="O1096" i="5"/>
  <c r="AI1096" i="5" s="1"/>
  <c r="P1095" i="5"/>
  <c r="Q2698" i="5" l="1"/>
  <c r="AA2698" i="5" s="1"/>
  <c r="S2698" i="5"/>
  <c r="AQ1899" i="5"/>
  <c r="AP1899" i="5"/>
  <c r="AR1898" i="5" s="1"/>
  <c r="AQ2698" i="5"/>
  <c r="AP2698" i="5"/>
  <c r="AR2698" i="5" s="1"/>
  <c r="AR2697" i="5"/>
  <c r="AP1096" i="5"/>
  <c r="AR1095" i="5" s="1"/>
  <c r="AQ1096" i="5"/>
  <c r="AR1897" i="5"/>
  <c r="AE1093" i="5"/>
  <c r="AC1093" i="5"/>
  <c r="AL1093" i="5" s="1"/>
  <c r="AE2696" i="5"/>
  <c r="AD1093" i="5"/>
  <c r="AN1093" i="5" s="1"/>
  <c r="Y1094" i="5"/>
  <c r="V1094" i="5"/>
  <c r="Z1094" i="5" s="1"/>
  <c r="W1094" i="5"/>
  <c r="X1094" i="5"/>
  <c r="AC2696" i="5"/>
  <c r="AL2696" i="5" s="1"/>
  <c r="W2698" i="5"/>
  <c r="X2698" i="5"/>
  <c r="Y2698" i="5"/>
  <c r="V2698" i="5"/>
  <c r="W2697" i="5"/>
  <c r="X2697" i="5"/>
  <c r="Y2697" i="5"/>
  <c r="V2697" i="5"/>
  <c r="Z2697" i="5" s="1"/>
  <c r="AB2697" i="5" s="1"/>
  <c r="AB1094" i="5"/>
  <c r="AE1094" i="5" s="1"/>
  <c r="S1898" i="5"/>
  <c r="Q1898" i="5"/>
  <c r="AA1898" i="5" s="1"/>
  <c r="T1898" i="5"/>
  <c r="U1898" i="5"/>
  <c r="R1898" i="5"/>
  <c r="W1897" i="5"/>
  <c r="X1897" i="5"/>
  <c r="Y1897" i="5"/>
  <c r="V1897" i="5"/>
  <c r="Z1897" i="5" s="1"/>
  <c r="AB1897" i="5" s="1"/>
  <c r="AD2696" i="5"/>
  <c r="AN2696" i="5" s="1"/>
  <c r="O1900" i="5"/>
  <c r="AI1900" i="5" s="1"/>
  <c r="P1899" i="5"/>
  <c r="AE1896" i="5"/>
  <c r="U1095" i="5"/>
  <c r="R1095" i="5"/>
  <c r="S1095" i="5"/>
  <c r="T1095" i="5"/>
  <c r="Q1095" i="5"/>
  <c r="AA1095" i="5" s="1"/>
  <c r="O1097" i="5"/>
  <c r="AI1097" i="5" s="1"/>
  <c r="P1096" i="5"/>
  <c r="Z2698" i="5" l="1"/>
  <c r="AB2698" i="5" s="1"/>
  <c r="AD2698" i="5" s="1"/>
  <c r="AN2698" i="5" s="1"/>
  <c r="AP1097" i="5"/>
  <c r="AQ1097" i="5"/>
  <c r="AR1096" i="5"/>
  <c r="AP1900" i="5"/>
  <c r="AR1899" i="5" s="1"/>
  <c r="AQ1900" i="5"/>
  <c r="AD2697" i="5"/>
  <c r="AN2697" i="5" s="1"/>
  <c r="AD1094" i="5"/>
  <c r="AN1094" i="5" s="1"/>
  <c r="AC1094" i="5"/>
  <c r="AL1094" i="5" s="1"/>
  <c r="AC2697" i="5"/>
  <c r="AL2697" i="5" s="1"/>
  <c r="U1899" i="5"/>
  <c r="R1899" i="5"/>
  <c r="T1899" i="5"/>
  <c r="S1899" i="5"/>
  <c r="Q1899" i="5"/>
  <c r="AA1899" i="5" s="1"/>
  <c r="AE1897" i="5"/>
  <c r="Y1898" i="5"/>
  <c r="V1898" i="5"/>
  <c r="Z1898" i="5" s="1"/>
  <c r="AB1898" i="5" s="1"/>
  <c r="W1898" i="5"/>
  <c r="X1898" i="5"/>
  <c r="P1900" i="5"/>
  <c r="O1901" i="5"/>
  <c r="AI1901" i="5" s="1"/>
  <c r="AD1897" i="5"/>
  <c r="AN1897" i="5" s="1"/>
  <c r="Y1095" i="5"/>
  <c r="V1095" i="5"/>
  <c r="Z1095" i="5" s="1"/>
  <c r="AB1095" i="5" s="1"/>
  <c r="AD1095" i="5" s="1"/>
  <c r="AN1095" i="5" s="1"/>
  <c r="W1095" i="5"/>
  <c r="X1095" i="5"/>
  <c r="AC1897" i="5"/>
  <c r="AL1897" i="5" s="1"/>
  <c r="AE2697" i="5"/>
  <c r="AE2698" i="5"/>
  <c r="U1096" i="5"/>
  <c r="R1096" i="5"/>
  <c r="S1096" i="5"/>
  <c r="T1096" i="5"/>
  <c r="Q1096" i="5"/>
  <c r="AA1096" i="5" s="1"/>
  <c r="O1098" i="5"/>
  <c r="AI1098" i="5" s="1"/>
  <c r="P1097" i="5"/>
  <c r="AC2698" i="5" l="1"/>
  <c r="AL2698" i="5" s="1"/>
  <c r="AC1095" i="5"/>
  <c r="AL1095" i="5" s="1"/>
  <c r="AP1901" i="5"/>
  <c r="AR1900" i="5" s="1"/>
  <c r="AQ1901" i="5"/>
  <c r="AQ1098" i="5"/>
  <c r="AP1098" i="5"/>
  <c r="AR1097" i="5" s="1"/>
  <c r="AC1898" i="5"/>
  <c r="AL1898" i="5" s="1"/>
  <c r="AE1898" i="5"/>
  <c r="AD1898" i="5"/>
  <c r="AN1898" i="5" s="1"/>
  <c r="AE1095" i="5"/>
  <c r="P1901" i="5"/>
  <c r="O1902" i="5"/>
  <c r="AI1902" i="5" s="1"/>
  <c r="Y1096" i="5"/>
  <c r="AE1096" i="5" s="1"/>
  <c r="V1096" i="5"/>
  <c r="Z1096" i="5" s="1"/>
  <c r="AB1096" i="5" s="1"/>
  <c r="W1096" i="5"/>
  <c r="X1096" i="5"/>
  <c r="Q1900" i="5"/>
  <c r="AA1900" i="5" s="1"/>
  <c r="U1900" i="5"/>
  <c r="R1900" i="5"/>
  <c r="S1900" i="5"/>
  <c r="T1900" i="5"/>
  <c r="W1899" i="5"/>
  <c r="V1899" i="5"/>
  <c r="Z1899" i="5" s="1"/>
  <c r="AB1899" i="5" s="1"/>
  <c r="X1899" i="5"/>
  <c r="Y1899" i="5"/>
  <c r="AE1899" i="5" s="1"/>
  <c r="U1097" i="5"/>
  <c r="S1097" i="5"/>
  <c r="T1097" i="5"/>
  <c r="R1097" i="5"/>
  <c r="Q1097" i="5"/>
  <c r="AA1097" i="5" s="1"/>
  <c r="O1099" i="5"/>
  <c r="AI1099" i="5" s="1"/>
  <c r="P1098" i="5"/>
  <c r="AP1099" i="5" l="1"/>
  <c r="AR1098" i="5" s="1"/>
  <c r="AQ1099" i="5"/>
  <c r="AQ1902" i="5"/>
  <c r="AP1902" i="5"/>
  <c r="AR1901" i="5" s="1"/>
  <c r="AC1899" i="5"/>
  <c r="AL1899" i="5" s="1"/>
  <c r="AD1899" i="5"/>
  <c r="AN1899" i="5" s="1"/>
  <c r="AC1096" i="5"/>
  <c r="AL1096" i="5" s="1"/>
  <c r="AD1096" i="5"/>
  <c r="AN1096" i="5" s="1"/>
  <c r="Y1900" i="5"/>
  <c r="V1900" i="5"/>
  <c r="Z1900" i="5" s="1"/>
  <c r="AB1900" i="5" s="1"/>
  <c r="AD1900" i="5" s="1"/>
  <c r="AN1900" i="5" s="1"/>
  <c r="W1900" i="5"/>
  <c r="X1900" i="5"/>
  <c r="O1903" i="5"/>
  <c r="AI1903" i="5" s="1"/>
  <c r="P1902" i="5"/>
  <c r="Q1901" i="5"/>
  <c r="AA1901" i="5" s="1"/>
  <c r="R1901" i="5"/>
  <c r="U1901" i="5"/>
  <c r="S1901" i="5"/>
  <c r="T1901" i="5"/>
  <c r="Y1097" i="5"/>
  <c r="V1097" i="5"/>
  <c r="Z1097" i="5" s="1"/>
  <c r="AB1097" i="5" s="1"/>
  <c r="W1097" i="5"/>
  <c r="X1097" i="5"/>
  <c r="AD1097" i="5" s="1"/>
  <c r="AN1097" i="5" s="1"/>
  <c r="U1098" i="5"/>
  <c r="T1098" i="5"/>
  <c r="R1098" i="5"/>
  <c r="S1098" i="5"/>
  <c r="Q1098" i="5"/>
  <c r="AA1098" i="5" s="1"/>
  <c r="O1100" i="5"/>
  <c r="AI1100" i="5" s="1"/>
  <c r="P1099" i="5"/>
  <c r="AP1100" i="5" l="1"/>
  <c r="AR1099" i="5" s="1"/>
  <c r="AQ1100" i="5"/>
  <c r="AP1903" i="5"/>
  <c r="AQ1903" i="5"/>
  <c r="AC1097" i="5"/>
  <c r="AL1097" i="5" s="1"/>
  <c r="AR1902" i="5"/>
  <c r="AE1097" i="5"/>
  <c r="R1902" i="5"/>
  <c r="S1902" i="5"/>
  <c r="T1902" i="5"/>
  <c r="Q1902" i="5"/>
  <c r="AA1902" i="5" s="1"/>
  <c r="U1902" i="5"/>
  <c r="P1903" i="5"/>
  <c r="O1904" i="5"/>
  <c r="AE1900" i="5"/>
  <c r="X1901" i="5"/>
  <c r="Y1901" i="5"/>
  <c r="V1901" i="5"/>
  <c r="Z1901" i="5" s="1"/>
  <c r="AB1901" i="5" s="1"/>
  <c r="W1901" i="5"/>
  <c r="Y1098" i="5"/>
  <c r="V1098" i="5"/>
  <c r="Z1098" i="5" s="1"/>
  <c r="AB1098" i="5" s="1"/>
  <c r="W1098" i="5"/>
  <c r="X1098" i="5"/>
  <c r="AC1900" i="5"/>
  <c r="AL1900" i="5" s="1"/>
  <c r="R1099" i="5"/>
  <c r="U1099" i="5"/>
  <c r="S1099" i="5"/>
  <c r="T1099" i="5"/>
  <c r="Q1099" i="5"/>
  <c r="AA1099" i="5" s="1"/>
  <c r="O1101" i="5"/>
  <c r="AI1101" i="5" s="1"/>
  <c r="P1100" i="5"/>
  <c r="AE1098" i="5" l="1"/>
  <c r="AP1101" i="5"/>
  <c r="AQ1101" i="5"/>
  <c r="AR1100" i="5"/>
  <c r="P1904" i="5"/>
  <c r="AI1904" i="5"/>
  <c r="AE1901" i="5"/>
  <c r="AD1901" i="5"/>
  <c r="AN1901" i="5" s="1"/>
  <c r="AC1901" i="5"/>
  <c r="AL1901" i="5" s="1"/>
  <c r="AD1098" i="5"/>
  <c r="AN1098" i="5" s="1"/>
  <c r="AC1098" i="5"/>
  <c r="AL1098" i="5" s="1"/>
  <c r="Y1099" i="5"/>
  <c r="V1099" i="5"/>
  <c r="Z1099" i="5" s="1"/>
  <c r="AB1099" i="5" s="1"/>
  <c r="AE1099" i="5" s="1"/>
  <c r="W1099" i="5"/>
  <c r="X1099" i="5"/>
  <c r="Q1903" i="5"/>
  <c r="AA1903" i="5" s="1"/>
  <c r="U1903" i="5"/>
  <c r="R1903" i="5"/>
  <c r="T1903" i="5"/>
  <c r="S1903" i="5"/>
  <c r="X1902" i="5"/>
  <c r="Y1902" i="5"/>
  <c r="V1902" i="5"/>
  <c r="Z1902" i="5" s="1"/>
  <c r="AB1902" i="5" s="1"/>
  <c r="AE1902" i="5" s="1"/>
  <c r="W1902" i="5"/>
  <c r="R1100" i="5"/>
  <c r="S1100" i="5"/>
  <c r="T1100" i="5"/>
  <c r="Q1100" i="5"/>
  <c r="AA1100" i="5" s="1"/>
  <c r="U1100" i="5"/>
  <c r="O1102" i="5"/>
  <c r="AI1102" i="5" s="1"/>
  <c r="P1101" i="5"/>
  <c r="U1904" i="5" l="1"/>
  <c r="R1904" i="5"/>
  <c r="S1904" i="5"/>
  <c r="T1904" i="5"/>
  <c r="Q1904" i="5"/>
  <c r="AA1904" i="5" s="1"/>
  <c r="AQ1102" i="5"/>
  <c r="AP1102" i="5"/>
  <c r="AR1101" i="5" s="1"/>
  <c r="AQ1904" i="5"/>
  <c r="AP1904" i="5"/>
  <c r="AR1904" i="5" s="1"/>
  <c r="AC1099" i="5"/>
  <c r="AL1099" i="5" s="1"/>
  <c r="AD1099" i="5"/>
  <c r="AN1099" i="5" s="1"/>
  <c r="Y1100" i="5"/>
  <c r="V1100" i="5"/>
  <c r="Z1100" i="5" s="1"/>
  <c r="AB1100" i="5" s="1"/>
  <c r="W1100" i="5"/>
  <c r="X1100" i="5"/>
  <c r="AD1902" i="5"/>
  <c r="AN1902" i="5" s="1"/>
  <c r="AC1902" i="5"/>
  <c r="AL1902" i="5" s="1"/>
  <c r="W1903" i="5"/>
  <c r="X1903" i="5"/>
  <c r="Y1903" i="5"/>
  <c r="V1903" i="5"/>
  <c r="Z1903" i="5" s="1"/>
  <c r="AB1903" i="5" s="1"/>
  <c r="U1101" i="5"/>
  <c r="S1101" i="5"/>
  <c r="T1101" i="5"/>
  <c r="R1101" i="5"/>
  <c r="Q1101" i="5"/>
  <c r="AA1101" i="5" s="1"/>
  <c r="O1103" i="5"/>
  <c r="AI1103" i="5" s="1"/>
  <c r="P1102" i="5"/>
  <c r="AR1903" i="5" l="1"/>
  <c r="AP1103" i="5"/>
  <c r="AR1103" i="5" s="1"/>
  <c r="AR1102" i="5"/>
  <c r="AQ1103" i="5"/>
  <c r="W1904" i="5"/>
  <c r="Y1904" i="5"/>
  <c r="V1904" i="5"/>
  <c r="Z1904" i="5" s="1"/>
  <c r="AB1904" i="5" s="1"/>
  <c r="X1904" i="5"/>
  <c r="AD1904" i="5" s="1"/>
  <c r="AN1904" i="5" s="1"/>
  <c r="AC1903" i="5"/>
  <c r="AL1903" i="5" s="1"/>
  <c r="AE1903" i="5"/>
  <c r="AD1903" i="5"/>
  <c r="AN1903" i="5" s="1"/>
  <c r="AD1100" i="5"/>
  <c r="AN1100" i="5" s="1"/>
  <c r="AC1100" i="5"/>
  <c r="AL1100" i="5" s="1"/>
  <c r="AE1100" i="5"/>
  <c r="P1103" i="5"/>
  <c r="T1103" i="5" s="1"/>
  <c r="Y1101" i="5"/>
  <c r="V1101" i="5"/>
  <c r="Z1101" i="5" s="1"/>
  <c r="AB1101" i="5" s="1"/>
  <c r="W1101" i="5"/>
  <c r="X1101" i="5"/>
  <c r="U1102" i="5"/>
  <c r="T1102" i="5"/>
  <c r="Q1102" i="5"/>
  <c r="AA1102" i="5" s="1"/>
  <c r="R1102" i="5"/>
  <c r="S1102" i="5"/>
  <c r="AC1904" i="5" l="1"/>
  <c r="AL1904" i="5" s="1"/>
  <c r="AE1904" i="5"/>
  <c r="AE1101" i="5"/>
  <c r="AC1101" i="5"/>
  <c r="AL1101" i="5" s="1"/>
  <c r="S1103" i="5"/>
  <c r="R1103" i="5"/>
  <c r="AD1101" i="5"/>
  <c r="AN1101" i="5" s="1"/>
  <c r="Q1103" i="5"/>
  <c r="AA1103" i="5" s="1"/>
  <c r="U1103" i="5"/>
  <c r="V1103" i="5" s="1"/>
  <c r="Y1102" i="5"/>
  <c r="V1102" i="5"/>
  <c r="Z1102" i="5" s="1"/>
  <c r="AB1102" i="5" s="1"/>
  <c r="W1102" i="5"/>
  <c r="X1102" i="5"/>
  <c r="AD1102" i="5" l="1"/>
  <c r="AN1102" i="5" s="1"/>
  <c r="Z1103" i="5"/>
  <c r="AB1103" i="5" s="1"/>
  <c r="Y1103" i="5"/>
  <c r="AE1103" i="5" s="1"/>
  <c r="X1103" i="5"/>
  <c r="AD1103" i="5" s="1"/>
  <c r="AN1103" i="5" s="1"/>
  <c r="W1103" i="5"/>
  <c r="AE1102" i="5"/>
  <c r="AC1102" i="5"/>
  <c r="AL1102" i="5" s="1"/>
  <c r="AC1103" i="5" l="1"/>
  <c r="AL110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Gillian</author>
  </authors>
  <commentList>
    <comment ref="AI3" authorId="0" shapeId="0" xr:uid="{ED6FAADD-0C54-4329-B441-2A54A79B6296}">
      <text>
        <r>
          <rPr>
            <b/>
            <sz val="9"/>
            <color indexed="81"/>
            <rFont val="Tahoma"/>
            <family val="2"/>
          </rPr>
          <t>Gillian:</t>
        </r>
        <r>
          <rPr>
            <sz val="9"/>
            <color indexed="81"/>
            <rFont val="Tahoma"/>
            <family val="2"/>
          </rPr>
          <t xml:space="preserve">
round to every 0.2
</t>
        </r>
      </text>
    </comment>
    <comment ref="AP3" authorId="0" shapeId="0" xr:uid="{E41C9DF0-A14F-4338-A9BB-32599F875334}">
      <text>
        <r>
          <rPr>
            <b/>
            <sz val="9"/>
            <color indexed="81"/>
            <rFont val="Tahoma"/>
            <family val="2"/>
          </rPr>
          <t>Gillian:</t>
        </r>
        <r>
          <rPr>
            <sz val="9"/>
            <color indexed="81"/>
            <rFont val="Tahoma"/>
            <family val="2"/>
          </rPr>
          <t xml:space="preserve">
whole number of km into journey, expressed as metres. This is just the thousands part of the Metres column. Values 0, 1000, 2000 etc</t>
        </r>
      </text>
    </comment>
    <comment ref="AQ3" authorId="0" shapeId="0" xr:uid="{613DA2F2-CB1D-4446-8857-1350BBEF19AD}">
      <text>
        <r>
          <rPr>
            <b/>
            <sz val="9"/>
            <color indexed="81"/>
            <rFont val="Tahoma"/>
            <family val="2"/>
          </rPr>
          <t>Gillian:</t>
        </r>
        <r>
          <rPr>
            <sz val="9"/>
            <color indexed="81"/>
            <rFont val="Tahoma"/>
            <family val="2"/>
          </rPr>
          <t xml:space="preserve">
start offset for geom data. This is just the metres of the Metres column with the km removed, so it takes values from 0 to 999.8.</t>
        </r>
      </text>
    </comment>
  </commentList>
</comments>
</file>

<file path=xl/sharedStrings.xml><?xml version="1.0" encoding="utf-8"?>
<sst xmlns="http://schemas.openxmlformats.org/spreadsheetml/2006/main" count="10803" uniqueCount="125">
  <si>
    <t>PADTON</t>
  </si>
  <si>
    <t>RDNGSTN</t>
  </si>
  <si>
    <t>-|ML</t>
  </si>
  <si>
    <t>HST 2P+8T, low R&amp;b&amp;eff,138kW</t>
  </si>
  <si>
    <t>O</t>
  </si>
  <si>
    <t>ML|ML</t>
  </si>
  <si>
    <t>LegOrig</t>
  </si>
  <si>
    <t>LegDest</t>
  </si>
  <si>
    <t>Routing</t>
  </si>
  <si>
    <t>RollingStock</t>
  </si>
  <si>
    <t>SchedRunSecs</t>
  </si>
  <si>
    <t>TimeMin</t>
  </si>
  <si>
    <t>DistanceKm</t>
  </si>
  <si>
    <t>SpeedKph</t>
  </si>
  <si>
    <t>TravelMode</t>
  </si>
  <si>
    <t>Current gradient (%)</t>
  </si>
  <si>
    <t>Current speed restriction (km/h)</t>
  </si>
  <si>
    <t>Current curve radius (m)</t>
  </si>
  <si>
    <t>Current tunnel</t>
  </si>
  <si>
    <t>Height above origin (m)</t>
  </si>
  <si>
    <t>Tractive effort (kN)</t>
  </si>
  <si>
    <t>Train resistance (kN)</t>
  </si>
  <si>
    <t>Curve resistance (kN)</t>
  </si>
  <si>
    <t>Accel. (m/s/s)</t>
  </si>
  <si>
    <t>Power supplied to traction (kW)</t>
  </si>
  <si>
    <t>Power recovered from traction (kW)</t>
  </si>
  <si>
    <t>Power supplied to auxiliaries (kW)</t>
  </si>
  <si>
    <t>Power dissipated in brake resistors (kW)</t>
  </si>
  <si>
    <t>Total power supplied from source (kW)</t>
  </si>
  <si>
    <t>Total power returned to source (kW)</t>
  </si>
  <si>
    <t>Net power taken from source (kW)</t>
  </si>
  <si>
    <t>Specific fuel cons. (g/kWh)</t>
  </si>
  <si>
    <t>Cumulative net energy cons. (kWh)</t>
  </si>
  <si>
    <t>Mechanical braking power (kW)</t>
  </si>
  <si>
    <t>Total braking power (kW)</t>
  </si>
  <si>
    <t>FromTIPLOC</t>
  </si>
  <si>
    <t>ToTIPLOC</t>
  </si>
  <si>
    <t>Distance</t>
  </si>
  <si>
    <t>Gradient</t>
  </si>
  <si>
    <t>SpeedLimit</t>
  </si>
  <si>
    <t>Curve</t>
  </si>
  <si>
    <t>Tunnel</t>
  </si>
  <si>
    <t>Location</t>
  </si>
  <si>
    <t>LocType</t>
  </si>
  <si>
    <t/>
  </si>
  <si>
    <t>Paddington</t>
  </si>
  <si>
    <t>Start</t>
  </si>
  <si>
    <t>Ladbroke Grove</t>
  </si>
  <si>
    <t>Acton Main Line (DM Avoids Platform)</t>
  </si>
  <si>
    <t>Acton West</t>
  </si>
  <si>
    <t>Ealing Broadway</t>
  </si>
  <si>
    <t>West Ealing (DM Avoids Platform)</t>
  </si>
  <si>
    <t>Hanwell (DM Avoids Platform)</t>
  </si>
  <si>
    <t>Southall</t>
  </si>
  <si>
    <t>Hayes and Harlington</t>
  </si>
  <si>
    <t>Heathrow Airport Junction</t>
  </si>
  <si>
    <t>West Drayton</t>
  </si>
  <si>
    <t>Iver</t>
  </si>
  <si>
    <t>Langley</t>
  </si>
  <si>
    <t>Slough</t>
  </si>
  <si>
    <t>Burnham - avoiding platform</t>
  </si>
  <si>
    <t>Taplow</t>
  </si>
  <si>
    <t>Maidenhead</t>
  </si>
  <si>
    <t>Twyford</t>
  </si>
  <si>
    <t>Reading</t>
  </si>
  <si>
    <t>End</t>
  </si>
  <si>
    <t>LineOfRouteID</t>
  </si>
  <si>
    <t>LineOfRouteName</t>
  </si>
  <si>
    <t>tempDirection</t>
  </si>
  <si>
    <t>Paddington - Bristol</t>
  </si>
  <si>
    <t>Down</t>
  </si>
  <si>
    <t>Bristol - Paddington</t>
  </si>
  <si>
    <t>Up</t>
  </si>
  <si>
    <t>OffsetInMetersFromLOROrigin</t>
  </si>
  <si>
    <t>LORPointSequence</t>
  </si>
  <si>
    <t>Latitude</t>
  </si>
  <si>
    <t>Longitude</t>
  </si>
  <si>
    <t>TrackMileageDatum</t>
  </si>
  <si>
    <t>TrackMileage</t>
  </si>
  <si>
    <t>PAD</t>
  </si>
  <si>
    <t>TimeS</t>
  </si>
  <si>
    <t>SpeedMperS</t>
  </si>
  <si>
    <t>DistanceM</t>
  </si>
  <si>
    <t>SecondsIntoRun</t>
  </si>
  <si>
    <t>From</t>
  </si>
  <si>
    <t>To</t>
  </si>
  <si>
    <t>Lookup Train Run details</t>
  </si>
  <si>
    <t>TR Row</t>
  </si>
  <si>
    <t>StartPosM</t>
  </si>
  <si>
    <t>StartSpeedMperS</t>
  </si>
  <si>
    <t>NextRow</t>
  </si>
  <si>
    <t>NextSpeedMperS</t>
  </si>
  <si>
    <t>StartS</t>
  </si>
  <si>
    <t>Duration</t>
  </si>
  <si>
    <t>SpeedDiff</t>
  </si>
  <si>
    <t>Accel</t>
  </si>
  <si>
    <t>Speed</t>
  </si>
  <si>
    <t>Position</t>
  </si>
  <si>
    <t>RoundTime</t>
  </si>
  <si>
    <t>NextS</t>
  </si>
  <si>
    <t>LORMatch</t>
  </si>
  <si>
    <t>Lookup Line of Route details</t>
  </si>
  <si>
    <t>LORPosM</t>
  </si>
  <si>
    <t>LORLat1</t>
  </si>
  <si>
    <t>LORLong1</t>
  </si>
  <si>
    <t>LORTrackMiles1</t>
  </si>
  <si>
    <t>NextMatch</t>
  </si>
  <si>
    <t>LORLat2</t>
  </si>
  <si>
    <t>LORLong2</t>
  </si>
  <si>
    <t>LORTrackMiles2</t>
  </si>
  <si>
    <t>LORPosM2</t>
  </si>
  <si>
    <t>DistDiff</t>
  </si>
  <si>
    <t>Offset</t>
  </si>
  <si>
    <t>Proportion</t>
  </si>
  <si>
    <t>Lat</t>
  </si>
  <si>
    <t>Long</t>
  </si>
  <si>
    <t>TrackMiles</t>
  </si>
  <si>
    <t>Results</t>
  </si>
  <si>
    <t>Seconds</t>
  </si>
  <si>
    <t>Metres</t>
  </si>
  <si>
    <t>KmInMetres</t>
  </si>
  <si>
    <t>OffsetMStart</t>
  </si>
  <si>
    <t>OffsetMEnd</t>
  </si>
  <si>
    <t>Latitude Direction</t>
  </si>
  <si>
    <t>Longitude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</si>
</sst>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8" x14ac:knownFonts="1">
    <font>
      <sz val="11"/>
      <color theme="1"/>
      <name val="Calibri"/>
      <family val="2"/>
      <scheme val="minor"/>
    </font>
    <font>
      <sz val="10"/>
      <name val="Times New Roman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0" borderId="0"/>
    <xf numFmtId="0" fontId="5" fillId="0" borderId="0"/>
    <xf numFmtId="0" fontId="5" fillId="0" borderId="0"/>
  </cellStyleXfs>
  <cellXfs count="45">
    <xf numFmtId="0" fontId="0" fillId="0" borderId="0" xfId="0"/>
    <xf numFmtId="164" fontId="2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2" fontId="2" fillId="0" borderId="0" xfId="1" applyNumberFormat="1" applyFont="1" applyAlignment="1">
      <alignment horizontal="center"/>
    </xf>
    <xf numFmtId="1" fontId="2" fillId="0" borderId="0" xfId="1" applyNumberFormat="1" applyFont="1" applyAlignment="1">
      <alignment horizontal="center"/>
    </xf>
    <xf numFmtId="166" fontId="2" fillId="0" borderId="0" xfId="1" applyNumberFormat="1" applyFont="1" applyAlignment="1">
      <alignment horizontal="center"/>
    </xf>
    <xf numFmtId="0" fontId="0" fillId="2" borderId="0" xfId="0" applyFill="1"/>
    <xf numFmtId="164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/>
    </xf>
    <xf numFmtId="0" fontId="3" fillId="0" borderId="0" xfId="0" applyFont="1"/>
    <xf numFmtId="164" fontId="3" fillId="0" borderId="0" xfId="1" applyNumberFormat="1" applyFont="1" applyAlignment="1">
      <alignment horizontal="center" wrapText="1"/>
    </xf>
    <xf numFmtId="165" fontId="3" fillId="0" borderId="0" xfId="1" applyNumberFormat="1" applyFont="1" applyAlignment="1">
      <alignment horizontal="center" wrapText="1"/>
    </xf>
    <xf numFmtId="2" fontId="3" fillId="0" borderId="0" xfId="1" applyNumberFormat="1" applyFont="1" applyAlignment="1">
      <alignment horizontal="center" wrapText="1"/>
    </xf>
    <xf numFmtId="1" fontId="3" fillId="0" borderId="0" xfId="1" applyNumberFormat="1" applyFont="1" applyAlignment="1">
      <alignment horizontal="center" wrapText="1"/>
    </xf>
    <xf numFmtId="166" fontId="3" fillId="0" borderId="0" xfId="1" applyNumberFormat="1" applyFont="1" applyAlignment="1">
      <alignment horizontal="center" wrapText="1"/>
    </xf>
    <xf numFmtId="0" fontId="4" fillId="3" borderId="1" xfId="2" applyFont="1" applyFill="1" applyBorder="1" applyAlignment="1">
      <alignment horizontal="center"/>
    </xf>
    <xf numFmtId="0" fontId="4" fillId="0" borderId="2" xfId="2" applyFont="1" applyFill="1" applyBorder="1" applyAlignment="1"/>
    <xf numFmtId="0" fontId="4" fillId="0" borderId="2" xfId="2" applyFont="1" applyFill="1" applyBorder="1" applyAlignment="1">
      <alignment horizontal="right"/>
    </xf>
    <xf numFmtId="0" fontId="5" fillId="0" borderId="0" xfId="2" applyAlignment="1"/>
    <xf numFmtId="0" fontId="4" fillId="3" borderId="1" xfId="3" applyFont="1" applyFill="1" applyBorder="1" applyAlignment="1">
      <alignment horizontal="center"/>
    </xf>
    <xf numFmtId="0" fontId="4" fillId="0" borderId="2" xfId="3" applyFont="1" applyFill="1" applyBorder="1" applyAlignment="1">
      <alignment horizontal="right"/>
    </xf>
    <xf numFmtId="0" fontId="4" fillId="0" borderId="2" xfId="3" applyFont="1" applyFill="1" applyBorder="1" applyAlignment="1"/>
    <xf numFmtId="0" fontId="4" fillId="3" borderId="1" xfId="4" applyFont="1" applyFill="1" applyBorder="1" applyAlignment="1">
      <alignment horizontal="center"/>
    </xf>
    <xf numFmtId="0" fontId="4" fillId="0" borderId="2" xfId="4" applyFont="1" applyFill="1" applyBorder="1" applyAlignment="1">
      <alignment horizontal="right"/>
    </xf>
    <xf numFmtId="0" fontId="4" fillId="0" borderId="2" xfId="4" applyFont="1" applyFill="1" applyBorder="1" applyAlignment="1"/>
    <xf numFmtId="166" fontId="3" fillId="0" borderId="0" xfId="1" applyNumberFormat="1" applyFont="1" applyFill="1" applyAlignment="1">
      <alignment horizontal="center" wrapText="1"/>
    </xf>
    <xf numFmtId="166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 applyAlignment="1">
      <alignment horizontal="right"/>
    </xf>
    <xf numFmtId="0" fontId="0" fillId="4" borderId="0" xfId="0" applyFill="1"/>
    <xf numFmtId="0" fontId="4" fillId="4" borderId="2" xfId="2" applyFont="1" applyFill="1" applyBorder="1" applyAlignment="1"/>
    <xf numFmtId="0" fontId="0" fillId="0" borderId="0" xfId="0" applyFill="1"/>
    <xf numFmtId="0" fontId="0" fillId="0" borderId="0" xfId="0" applyFill="1" applyAlignment="1">
      <alignment horizontal="right"/>
    </xf>
    <xf numFmtId="0" fontId="0" fillId="5" borderId="0" xfId="0" applyFill="1"/>
    <xf numFmtId="0" fontId="0" fillId="6" borderId="0" xfId="0" applyFill="1"/>
    <xf numFmtId="0" fontId="0" fillId="0" borderId="0" xfId="0" applyFont="1" applyAlignment="1">
      <alignment wrapText="1"/>
    </xf>
    <xf numFmtId="0" fontId="0" fillId="5" borderId="0" xfId="0" applyFill="1" applyAlignment="1">
      <alignment wrapText="1"/>
    </xf>
    <xf numFmtId="166" fontId="0" fillId="5" borderId="0" xfId="0" applyNumberFormat="1" applyFill="1" applyAlignment="1">
      <alignment wrapText="1"/>
    </xf>
    <xf numFmtId="0" fontId="0" fillId="5" borderId="0" xfId="0" applyFont="1" applyFill="1" applyAlignment="1">
      <alignment wrapText="1"/>
    </xf>
    <xf numFmtId="166" fontId="0" fillId="5" borderId="0" xfId="0" applyNumberFormat="1" applyFill="1"/>
    <xf numFmtId="164" fontId="0" fillId="5" borderId="0" xfId="0" applyNumberFormat="1" applyFill="1"/>
    <xf numFmtId="166" fontId="0" fillId="5" borderId="0" xfId="0" applyNumberFormat="1" applyFill="1" applyAlignment="1">
      <alignment horizontal="right" wrapText="1"/>
    </xf>
  </cellXfs>
  <cellStyles count="5">
    <cellStyle name="Normal" xfId="0" builtinId="0"/>
    <cellStyle name="Normal_LineOfRoute" xfId="2" xr:uid="{688E7479-0CAE-43A0-90B3-6D5CA7FF8619}"/>
    <cellStyle name="Normal_LinesOfRoute" xfId="3" xr:uid="{BBDEA9B0-AB6F-49B9-B854-1AB00A2538AD}"/>
    <cellStyle name="Normal_LORDetail" xfId="4" xr:uid="{117692F9-0772-45D6-9E43-090F1CFAA3E1}"/>
    <cellStyle name="Normal_RAMESES v0.1" xfId="1" xr:uid="{0E110D1A-CF81-4CBF-9C1D-9326BDE03F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D775-7DEA-4351-B6D9-6D7C68CAC555}">
  <dimension ref="A1:AG295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  <sheetView workbookViewId="1">
      <pane xSplit="5" ySplit="1" topLeftCell="Z243" activePane="bottomRight" state="frozen"/>
      <selection pane="topRight" activeCell="F1" sqref="F1"/>
      <selection pane="bottomLeft" activeCell="A2" sqref="A2"/>
      <selection pane="bottomRight" activeCell="AD149" sqref="AD149:AD295"/>
    </sheetView>
  </sheetViews>
  <sheetFormatPr defaultRowHeight="15" x14ac:dyDescent="0.25"/>
  <cols>
    <col min="30" max="30" width="7" bestFit="1" customWidth="1"/>
    <col min="31" max="31" width="12.7109375" bestFit="1" customWidth="1"/>
    <col min="32" max="32" width="10.42578125" customWidth="1"/>
  </cols>
  <sheetData>
    <row r="1" spans="1:33" ht="77.25" x14ac:dyDescent="0.25">
      <c r="A1" s="12" t="s">
        <v>6</v>
      </c>
      <c r="B1" s="12" t="s">
        <v>7</v>
      </c>
      <c r="C1" s="12" t="s">
        <v>8</v>
      </c>
      <c r="D1" s="12" t="s">
        <v>9</v>
      </c>
      <c r="E1" s="12" t="s">
        <v>10</v>
      </c>
      <c r="F1" s="13" t="s">
        <v>11</v>
      </c>
      <c r="G1" s="14" t="s">
        <v>12</v>
      </c>
      <c r="H1" s="15" t="s">
        <v>13</v>
      </c>
      <c r="I1" s="16" t="s">
        <v>14</v>
      </c>
      <c r="J1" s="15" t="s">
        <v>15</v>
      </c>
      <c r="K1" s="17" t="s">
        <v>16</v>
      </c>
      <c r="L1" s="17" t="s">
        <v>17</v>
      </c>
      <c r="M1" s="17" t="s">
        <v>18</v>
      </c>
      <c r="N1" s="17" t="s">
        <v>19</v>
      </c>
      <c r="O1" s="13" t="s">
        <v>20</v>
      </c>
      <c r="P1" s="13" t="s">
        <v>21</v>
      </c>
      <c r="Q1" s="13" t="s">
        <v>22</v>
      </c>
      <c r="R1" s="15" t="s">
        <v>23</v>
      </c>
      <c r="S1" s="17" t="s">
        <v>24</v>
      </c>
      <c r="T1" s="17" t="s">
        <v>25</v>
      </c>
      <c r="U1" s="17" t="s">
        <v>26</v>
      </c>
      <c r="V1" s="17" t="s">
        <v>27</v>
      </c>
      <c r="W1" s="17" t="s">
        <v>28</v>
      </c>
      <c r="X1" s="17" t="s">
        <v>29</v>
      </c>
      <c r="Y1" s="17" t="s">
        <v>30</v>
      </c>
      <c r="Z1" s="17" t="s">
        <v>31</v>
      </c>
      <c r="AA1" s="15" t="s">
        <v>32</v>
      </c>
      <c r="AB1" s="17" t="s">
        <v>33</v>
      </c>
      <c r="AC1" s="17" t="s">
        <v>34</v>
      </c>
      <c r="AD1" s="28" t="s">
        <v>80</v>
      </c>
      <c r="AE1" s="28" t="s">
        <v>81</v>
      </c>
      <c r="AF1" s="28" t="s">
        <v>82</v>
      </c>
      <c r="AG1" s="28" t="s">
        <v>98</v>
      </c>
    </row>
    <row r="2" spans="1:33" x14ac:dyDescent="0.25">
      <c r="A2" t="s">
        <v>0</v>
      </c>
      <c r="B2" t="s">
        <v>1</v>
      </c>
      <c r="C2" t="s">
        <v>2</v>
      </c>
      <c r="D2" t="s">
        <v>3</v>
      </c>
      <c r="E2">
        <v>1500</v>
      </c>
      <c r="F2" s="1">
        <v>0</v>
      </c>
      <c r="G2" s="2">
        <v>0</v>
      </c>
      <c r="H2" s="3">
        <v>0</v>
      </c>
      <c r="I2" s="4">
        <v>1</v>
      </c>
      <c r="J2" s="3">
        <v>0</v>
      </c>
      <c r="K2" s="3">
        <v>64.360000610351563</v>
      </c>
      <c r="L2" s="5">
        <v>0</v>
      </c>
      <c r="M2" s="5" t="s">
        <v>4</v>
      </c>
      <c r="N2" s="4">
        <v>0</v>
      </c>
      <c r="O2" s="1">
        <v>170.81172480000001</v>
      </c>
      <c r="P2" s="1">
        <v>5.3550000000000004</v>
      </c>
      <c r="Q2" s="1">
        <v>0</v>
      </c>
      <c r="R2" s="3">
        <v>0.35311242732358061</v>
      </c>
      <c r="S2" s="5">
        <v>0</v>
      </c>
      <c r="T2" s="5">
        <v>0</v>
      </c>
      <c r="U2" s="5">
        <v>138</v>
      </c>
      <c r="V2" s="5">
        <v>0</v>
      </c>
      <c r="W2" s="5">
        <v>138</v>
      </c>
      <c r="X2" s="5">
        <v>0</v>
      </c>
      <c r="Y2" s="5">
        <v>138</v>
      </c>
      <c r="Z2" s="5">
        <v>0</v>
      </c>
      <c r="AA2" s="3">
        <v>0</v>
      </c>
      <c r="AB2" s="5">
        <v>0</v>
      </c>
      <c r="AC2" s="5">
        <v>0</v>
      </c>
      <c r="AD2">
        <f t="shared" ref="AD2:AD65" si="0">F2*60</f>
        <v>0</v>
      </c>
      <c r="AE2">
        <f>H2*1000/3600</f>
        <v>0</v>
      </c>
      <c r="AF2">
        <f>G2*1000</f>
        <v>0</v>
      </c>
      <c r="AG2">
        <f>INT(AD2)</f>
        <v>0</v>
      </c>
    </row>
    <row r="3" spans="1:33" x14ac:dyDescent="0.25">
      <c r="A3" t="s">
        <v>0</v>
      </c>
      <c r="B3" t="s">
        <v>1</v>
      </c>
      <c r="C3" t="s">
        <v>2</v>
      </c>
      <c r="D3" t="s">
        <v>3</v>
      </c>
      <c r="E3">
        <v>1500</v>
      </c>
      <c r="F3" s="1">
        <v>1.6666666666666668E-3</v>
      </c>
      <c r="G3" s="2">
        <v>1.7655621366179035E-6</v>
      </c>
      <c r="H3" s="3">
        <v>0.12712047383648903</v>
      </c>
      <c r="I3" s="4">
        <v>2</v>
      </c>
      <c r="J3" s="3">
        <v>0</v>
      </c>
      <c r="K3" s="3">
        <v>64.360000610351563</v>
      </c>
      <c r="L3" s="5">
        <v>0</v>
      </c>
      <c r="M3" s="5" t="s">
        <v>4</v>
      </c>
      <c r="N3" s="4">
        <v>0</v>
      </c>
      <c r="O3" s="1">
        <v>170.81172480000001</v>
      </c>
      <c r="P3" s="1">
        <v>5.3550000000000004</v>
      </c>
      <c r="Q3" s="1">
        <v>0</v>
      </c>
      <c r="R3" s="3">
        <v>0.35311242732358061</v>
      </c>
      <c r="S3" s="5">
        <v>0</v>
      </c>
      <c r="T3" s="5">
        <v>0</v>
      </c>
      <c r="U3" s="5">
        <v>138</v>
      </c>
      <c r="V3" s="5">
        <v>0</v>
      </c>
      <c r="W3" s="5">
        <v>138</v>
      </c>
      <c r="X3" s="5">
        <v>0</v>
      </c>
      <c r="Y3" s="5">
        <v>138</v>
      </c>
      <c r="Z3" s="5">
        <v>0</v>
      </c>
      <c r="AA3" s="3">
        <v>3.8333333333333331E-3</v>
      </c>
      <c r="AB3" s="5">
        <v>0</v>
      </c>
      <c r="AC3" s="5">
        <v>0</v>
      </c>
      <c r="AD3">
        <f t="shared" si="0"/>
        <v>0.1</v>
      </c>
      <c r="AE3">
        <f t="shared" ref="AE3:AE66" si="1">H3*1000/3600</f>
        <v>3.5311242732358063E-2</v>
      </c>
      <c r="AF3">
        <f t="shared" ref="AF3:AF66" si="2">G3*1000</f>
        <v>1.7655621366179034E-3</v>
      </c>
      <c r="AG3">
        <f t="shared" ref="AG3:AG66" si="3">INT(AD3)</f>
        <v>0</v>
      </c>
    </row>
    <row r="4" spans="1:33" x14ac:dyDescent="0.25">
      <c r="A4" t="s">
        <v>0</v>
      </c>
      <c r="B4" t="s">
        <v>1</v>
      </c>
      <c r="C4" t="s">
        <v>2</v>
      </c>
      <c r="D4" t="s">
        <v>3</v>
      </c>
      <c r="E4">
        <v>1500</v>
      </c>
      <c r="F4" s="1">
        <v>0.75500000000000622</v>
      </c>
      <c r="G4" s="2">
        <v>0.35328173334783558</v>
      </c>
      <c r="H4" s="3">
        <v>55.222264306546251</v>
      </c>
      <c r="I4" s="4">
        <v>2</v>
      </c>
      <c r="J4" s="3">
        <v>0</v>
      </c>
      <c r="K4" s="3">
        <v>64.360000610351563</v>
      </c>
      <c r="L4" s="5">
        <v>0</v>
      </c>
      <c r="M4" s="5" t="s">
        <v>4</v>
      </c>
      <c r="N4" s="4">
        <v>0</v>
      </c>
      <c r="O4" s="1">
        <v>160.22353396341734</v>
      </c>
      <c r="P4" s="1">
        <v>8.1892999114237437</v>
      </c>
      <c r="Q4" s="1">
        <v>0</v>
      </c>
      <c r="R4" s="3">
        <v>0.32446657872186307</v>
      </c>
      <c r="S4" s="5">
        <v>3185.1338222129225</v>
      </c>
      <c r="T4" s="5">
        <v>0</v>
      </c>
      <c r="U4" s="5">
        <v>138</v>
      </c>
      <c r="V4" s="5">
        <v>0</v>
      </c>
      <c r="W4" s="5">
        <v>3323.1338222129225</v>
      </c>
      <c r="X4" s="5">
        <v>0</v>
      </c>
      <c r="Y4" s="5">
        <v>3323.1338222129225</v>
      </c>
      <c r="Z4" s="5">
        <v>0</v>
      </c>
      <c r="AA4" s="3">
        <v>22.459884830898361</v>
      </c>
      <c r="AB4" s="5">
        <v>0</v>
      </c>
      <c r="AC4" s="5">
        <v>0</v>
      </c>
      <c r="AD4">
        <f t="shared" si="0"/>
        <v>45.300000000000374</v>
      </c>
      <c r="AE4">
        <f t="shared" si="1"/>
        <v>15.339517862929513</v>
      </c>
      <c r="AF4">
        <f t="shared" si="2"/>
        <v>353.2817333478356</v>
      </c>
      <c r="AG4">
        <f t="shared" si="3"/>
        <v>45</v>
      </c>
    </row>
    <row r="5" spans="1:33" x14ac:dyDescent="0.25">
      <c r="A5" t="s">
        <v>0</v>
      </c>
      <c r="B5" t="s">
        <v>1</v>
      </c>
      <c r="C5" t="s">
        <v>2</v>
      </c>
      <c r="D5" t="s">
        <v>3</v>
      </c>
      <c r="E5">
        <v>1500</v>
      </c>
      <c r="F5" s="1">
        <v>0.75666666666667293</v>
      </c>
      <c r="G5" s="2">
        <v>0.35481744292083478</v>
      </c>
      <c r="H5" s="3">
        <v>55.348824949395663</v>
      </c>
      <c r="I5" s="4">
        <v>2</v>
      </c>
      <c r="J5" s="3">
        <v>-0.28999999165534973</v>
      </c>
      <c r="K5" s="3">
        <v>64.360000610351563</v>
      </c>
      <c r="L5" s="5">
        <v>0</v>
      </c>
      <c r="M5" s="5" t="s">
        <v>4</v>
      </c>
      <c r="N5" s="4">
        <v>-4.4535576335480668E-3</v>
      </c>
      <c r="O5" s="1">
        <v>160.23190755073392</v>
      </c>
      <c r="P5" s="1">
        <v>8.1993239819067778</v>
      </c>
      <c r="Q5" s="1">
        <v>0</v>
      </c>
      <c r="R5" s="3">
        <v>0.35155734124836241</v>
      </c>
      <c r="S5" s="5">
        <v>3192.0522182931863</v>
      </c>
      <c r="T5" s="5">
        <v>0</v>
      </c>
      <c r="U5" s="5">
        <v>138</v>
      </c>
      <c r="V5" s="5">
        <v>0</v>
      </c>
      <c r="W5" s="5">
        <v>3330.0522182931863</v>
      </c>
      <c r="X5" s="5">
        <v>0</v>
      </c>
      <c r="Y5" s="5">
        <v>3330.0522182931863</v>
      </c>
      <c r="Z5" s="5">
        <v>0</v>
      </c>
      <c r="AA5" s="3">
        <v>22.552386281406505</v>
      </c>
      <c r="AB5" s="5">
        <v>0</v>
      </c>
      <c r="AC5" s="5">
        <v>0</v>
      </c>
      <c r="AD5">
        <f t="shared" si="0"/>
        <v>45.400000000000375</v>
      </c>
      <c r="AE5">
        <f t="shared" si="1"/>
        <v>15.37467359705435</v>
      </c>
      <c r="AF5">
        <f t="shared" si="2"/>
        <v>354.81744292083476</v>
      </c>
      <c r="AG5">
        <f t="shared" si="3"/>
        <v>45</v>
      </c>
    </row>
    <row r="6" spans="1:33" x14ac:dyDescent="0.25">
      <c r="A6" t="s">
        <v>0</v>
      </c>
      <c r="B6" t="s">
        <v>1</v>
      </c>
      <c r="C6" t="s">
        <v>2</v>
      </c>
      <c r="D6" t="s">
        <v>3</v>
      </c>
      <c r="E6">
        <v>1500</v>
      </c>
      <c r="F6" s="1">
        <v>0.880000000000008</v>
      </c>
      <c r="G6" s="2">
        <v>0.47806265502454598</v>
      </c>
      <c r="H6" s="3">
        <v>64.360000610351563</v>
      </c>
      <c r="I6" s="4">
        <v>3</v>
      </c>
      <c r="J6" s="3">
        <v>-0.28999999165534973</v>
      </c>
      <c r="K6" s="3">
        <v>64.360000610351563</v>
      </c>
      <c r="L6" s="5">
        <v>0</v>
      </c>
      <c r="M6" s="5" t="s">
        <v>4</v>
      </c>
      <c r="N6" s="4">
        <v>-0.36186466244992849</v>
      </c>
      <c r="O6" s="1">
        <v>0</v>
      </c>
      <c r="P6" s="1">
        <v>9.0501096412600326</v>
      </c>
      <c r="Q6" s="1">
        <v>0</v>
      </c>
      <c r="R6" s="3">
        <v>0</v>
      </c>
      <c r="S6" s="5">
        <v>0</v>
      </c>
      <c r="T6" s="5">
        <v>0</v>
      </c>
      <c r="U6" s="5">
        <v>138</v>
      </c>
      <c r="V6" s="5">
        <v>0</v>
      </c>
      <c r="W6" s="5">
        <v>138</v>
      </c>
      <c r="X6" s="5">
        <v>0</v>
      </c>
      <c r="Y6" s="5">
        <v>138</v>
      </c>
      <c r="Z6" s="5">
        <v>0</v>
      </c>
      <c r="AA6" s="3">
        <v>29.625441638550161</v>
      </c>
      <c r="AB6" s="5">
        <v>65.171116100776132</v>
      </c>
      <c r="AC6" s="5">
        <v>65.171116100776132</v>
      </c>
      <c r="AD6">
        <f t="shared" si="0"/>
        <v>52.80000000000048</v>
      </c>
      <c r="AE6">
        <f t="shared" si="1"/>
        <v>17.877777947319878</v>
      </c>
      <c r="AF6">
        <f t="shared" si="2"/>
        <v>478.06265502454596</v>
      </c>
      <c r="AG6">
        <f t="shared" si="3"/>
        <v>52</v>
      </c>
    </row>
    <row r="7" spans="1:33" x14ac:dyDescent="0.25">
      <c r="A7" t="s">
        <v>0</v>
      </c>
      <c r="B7" t="s">
        <v>1</v>
      </c>
      <c r="C7" t="s">
        <v>2</v>
      </c>
      <c r="D7" t="s">
        <v>3</v>
      </c>
      <c r="E7">
        <v>1500</v>
      </c>
      <c r="F7" s="1">
        <v>0.88500000000000811</v>
      </c>
      <c r="G7" s="2">
        <v>0.48342598840874196</v>
      </c>
      <c r="H7" s="3">
        <v>64.360000610351563</v>
      </c>
      <c r="I7" s="4">
        <v>3</v>
      </c>
      <c r="J7" s="3">
        <v>-0.28999999165534973</v>
      </c>
      <c r="K7" s="3">
        <v>64.360000610351563</v>
      </c>
      <c r="L7" s="5">
        <v>0</v>
      </c>
      <c r="M7" s="5" t="s">
        <v>4</v>
      </c>
      <c r="N7" s="4">
        <v>-0.37741832881654541</v>
      </c>
      <c r="O7" s="1">
        <v>0</v>
      </c>
      <c r="P7" s="1">
        <v>9.0581374014960403</v>
      </c>
      <c r="Q7" s="1">
        <v>0</v>
      </c>
      <c r="R7" s="3">
        <v>0</v>
      </c>
      <c r="S7" s="5">
        <v>0</v>
      </c>
      <c r="T7" s="5">
        <v>0</v>
      </c>
      <c r="U7" s="5">
        <v>138</v>
      </c>
      <c r="V7" s="5">
        <v>0</v>
      </c>
      <c r="W7" s="5">
        <v>138</v>
      </c>
      <c r="X7" s="5">
        <v>0</v>
      </c>
      <c r="Y7" s="5">
        <v>138</v>
      </c>
      <c r="Z7" s="5">
        <v>0</v>
      </c>
      <c r="AA7" s="3">
        <v>29.636941638550162</v>
      </c>
      <c r="AB7" s="5">
        <v>65.027597585862452</v>
      </c>
      <c r="AC7" s="5">
        <v>65.027597585862452</v>
      </c>
      <c r="AD7">
        <f t="shared" si="0"/>
        <v>53.100000000000485</v>
      </c>
      <c r="AE7">
        <f t="shared" si="1"/>
        <v>17.877777947319878</v>
      </c>
      <c r="AF7">
        <f t="shared" si="2"/>
        <v>483.42598840874194</v>
      </c>
      <c r="AG7">
        <f t="shared" si="3"/>
        <v>53</v>
      </c>
    </row>
    <row r="8" spans="1:33" x14ac:dyDescent="0.25">
      <c r="A8" t="s">
        <v>0</v>
      </c>
      <c r="B8" t="s">
        <v>1</v>
      </c>
      <c r="C8" t="s">
        <v>2</v>
      </c>
      <c r="D8" t="s">
        <v>3</v>
      </c>
      <c r="E8">
        <v>1500</v>
      </c>
      <c r="F8" s="1">
        <v>0.88666666666667482</v>
      </c>
      <c r="G8" s="2">
        <v>0.48521376620347395</v>
      </c>
      <c r="H8" s="3">
        <v>64.360000610351563</v>
      </c>
      <c r="I8" s="4">
        <v>3</v>
      </c>
      <c r="J8" s="3">
        <v>-0.28999999165534973</v>
      </c>
      <c r="K8" s="3">
        <v>64.360000610351563</v>
      </c>
      <c r="L8" s="5">
        <v>0</v>
      </c>
      <c r="M8" s="5" t="s">
        <v>4</v>
      </c>
      <c r="N8" s="4">
        <v>-0.38260288427208439</v>
      </c>
      <c r="O8" s="1">
        <v>0</v>
      </c>
      <c r="P8" s="1">
        <v>9.0581374014960403</v>
      </c>
      <c r="Q8" s="1">
        <v>0</v>
      </c>
      <c r="R8" s="3">
        <v>0</v>
      </c>
      <c r="S8" s="5">
        <v>0</v>
      </c>
      <c r="T8" s="5">
        <v>0</v>
      </c>
      <c r="U8" s="5">
        <v>138</v>
      </c>
      <c r="V8" s="5">
        <v>0</v>
      </c>
      <c r="W8" s="5">
        <v>138</v>
      </c>
      <c r="X8" s="5">
        <v>0</v>
      </c>
      <c r="Y8" s="5">
        <v>138</v>
      </c>
      <c r="Z8" s="5">
        <v>0</v>
      </c>
      <c r="AA8" s="3">
        <v>29.640774971883495</v>
      </c>
      <c r="AB8" s="5">
        <v>65.027597585862452</v>
      </c>
      <c r="AC8" s="5">
        <v>65.027597585862452</v>
      </c>
      <c r="AD8">
        <f t="shared" si="0"/>
        <v>53.200000000000486</v>
      </c>
      <c r="AE8">
        <f t="shared" si="1"/>
        <v>17.877777947319878</v>
      </c>
      <c r="AF8">
        <f t="shared" si="2"/>
        <v>485.21376620347394</v>
      </c>
      <c r="AG8">
        <f t="shared" si="3"/>
        <v>53</v>
      </c>
    </row>
    <row r="9" spans="1:33" x14ac:dyDescent="0.25">
      <c r="A9" t="s">
        <v>0</v>
      </c>
      <c r="B9" t="s">
        <v>1</v>
      </c>
      <c r="C9" t="s">
        <v>2</v>
      </c>
      <c r="D9" t="s">
        <v>3</v>
      </c>
      <c r="E9">
        <v>1500</v>
      </c>
      <c r="F9" s="1">
        <v>0.99000000000000954</v>
      </c>
      <c r="G9" s="2">
        <v>0.5960559894768549</v>
      </c>
      <c r="H9" s="3">
        <v>64.360000610351563</v>
      </c>
      <c r="I9" s="4">
        <v>3</v>
      </c>
      <c r="J9" s="3">
        <v>-0.28999999165534973</v>
      </c>
      <c r="K9" s="3">
        <v>64.360000610351563</v>
      </c>
      <c r="L9" s="5">
        <v>0</v>
      </c>
      <c r="M9" s="5" t="s">
        <v>4</v>
      </c>
      <c r="N9" s="4">
        <v>-0.70404532251550078</v>
      </c>
      <c r="O9" s="1">
        <v>0</v>
      </c>
      <c r="P9" s="1">
        <v>9.0581374014960403</v>
      </c>
      <c r="Q9" s="1">
        <v>0</v>
      </c>
      <c r="R9" s="3">
        <v>0</v>
      </c>
      <c r="S9" s="5">
        <v>0</v>
      </c>
      <c r="T9" s="5">
        <v>0</v>
      </c>
      <c r="U9" s="5">
        <v>138</v>
      </c>
      <c r="V9" s="5">
        <v>0</v>
      </c>
      <c r="W9" s="5">
        <v>138</v>
      </c>
      <c r="X9" s="5">
        <v>0</v>
      </c>
      <c r="Y9" s="5">
        <v>138</v>
      </c>
      <c r="Z9" s="5">
        <v>0</v>
      </c>
      <c r="AA9" s="3">
        <v>29.878441638550161</v>
      </c>
      <c r="AB9" s="5">
        <v>65.027597585862452</v>
      </c>
      <c r="AC9" s="5">
        <v>65.027597585862452</v>
      </c>
      <c r="AD9">
        <f t="shared" si="0"/>
        <v>59.400000000000574</v>
      </c>
      <c r="AE9">
        <f t="shared" si="1"/>
        <v>17.877777947319878</v>
      </c>
      <c r="AF9">
        <f t="shared" si="2"/>
        <v>596.05598947685485</v>
      </c>
      <c r="AG9">
        <f t="shared" si="3"/>
        <v>59</v>
      </c>
    </row>
    <row r="10" spans="1:33" x14ac:dyDescent="0.25">
      <c r="A10" t="s">
        <v>0</v>
      </c>
      <c r="B10" t="s">
        <v>1</v>
      </c>
      <c r="C10" t="s">
        <v>2</v>
      </c>
      <c r="D10" t="s">
        <v>3</v>
      </c>
      <c r="E10">
        <v>1500</v>
      </c>
      <c r="F10" s="1">
        <v>0.99166666666667624</v>
      </c>
      <c r="G10" s="2">
        <v>0.59784376727158683</v>
      </c>
      <c r="H10" s="3">
        <v>64.360000610351563</v>
      </c>
      <c r="I10" s="4">
        <v>3</v>
      </c>
      <c r="J10" s="3">
        <v>-0.62999999523162842</v>
      </c>
      <c r="K10" s="3">
        <v>64.360000610351563</v>
      </c>
      <c r="L10" s="5">
        <v>0</v>
      </c>
      <c r="M10" s="5" t="s">
        <v>4</v>
      </c>
      <c r="N10" s="4">
        <v>-0.71530832253706444</v>
      </c>
      <c r="O10" s="1">
        <v>0</v>
      </c>
      <c r="P10" s="1">
        <v>9.0581374014960403</v>
      </c>
      <c r="Q10" s="1">
        <v>0</v>
      </c>
      <c r="R10" s="3">
        <v>0</v>
      </c>
      <c r="S10" s="5">
        <v>0</v>
      </c>
      <c r="T10" s="5">
        <v>0</v>
      </c>
      <c r="U10" s="5">
        <v>138</v>
      </c>
      <c r="V10" s="5">
        <v>0</v>
      </c>
      <c r="W10" s="5">
        <v>138</v>
      </c>
      <c r="X10" s="5">
        <v>0</v>
      </c>
      <c r="Y10" s="5">
        <v>138</v>
      </c>
      <c r="Z10" s="5">
        <v>0</v>
      </c>
      <c r="AA10" s="3">
        <v>29.882274971883497</v>
      </c>
      <c r="AB10" s="5">
        <v>331.12681033994306</v>
      </c>
      <c r="AC10" s="5">
        <v>331.12681033994306</v>
      </c>
      <c r="AD10">
        <f t="shared" si="0"/>
        <v>59.500000000000576</v>
      </c>
      <c r="AE10">
        <f t="shared" si="1"/>
        <v>17.877777947319878</v>
      </c>
      <c r="AF10">
        <f t="shared" si="2"/>
        <v>597.84376727158678</v>
      </c>
      <c r="AG10">
        <f t="shared" si="3"/>
        <v>59</v>
      </c>
    </row>
    <row r="11" spans="1:33" x14ac:dyDescent="0.25">
      <c r="A11" t="s">
        <v>0</v>
      </c>
      <c r="B11" t="s">
        <v>1</v>
      </c>
      <c r="C11" t="s">
        <v>2</v>
      </c>
      <c r="D11" t="s">
        <v>3</v>
      </c>
      <c r="E11">
        <v>1500</v>
      </c>
      <c r="F11" s="1">
        <v>1.1850000000000001</v>
      </c>
      <c r="G11" s="2">
        <v>0.80522599146049156</v>
      </c>
      <c r="H11" s="3">
        <v>64.360000610351563</v>
      </c>
      <c r="I11" s="4">
        <v>3</v>
      </c>
      <c r="J11" s="3">
        <v>-0.62999999523162842</v>
      </c>
      <c r="K11" s="3">
        <v>64.360000610351563</v>
      </c>
      <c r="L11" s="5">
        <v>0</v>
      </c>
      <c r="M11" s="5" t="s">
        <v>4</v>
      </c>
      <c r="N11" s="4">
        <v>-2.0218163250384493</v>
      </c>
      <c r="O11" s="1">
        <v>0</v>
      </c>
      <c r="P11" s="1">
        <v>9.0581374014960403</v>
      </c>
      <c r="Q11" s="1">
        <v>0</v>
      </c>
      <c r="R11" s="3">
        <v>0</v>
      </c>
      <c r="S11" s="5">
        <v>0</v>
      </c>
      <c r="T11" s="5">
        <v>0</v>
      </c>
      <c r="U11" s="5">
        <v>138</v>
      </c>
      <c r="V11" s="5">
        <v>0</v>
      </c>
      <c r="W11" s="5">
        <v>138</v>
      </c>
      <c r="X11" s="5">
        <v>0</v>
      </c>
      <c r="Y11" s="5">
        <v>138</v>
      </c>
      <c r="Z11" s="5">
        <v>0</v>
      </c>
      <c r="AA11" s="3">
        <v>30.326941638550164</v>
      </c>
      <c r="AB11" s="5">
        <v>331.12681033994306</v>
      </c>
      <c r="AC11" s="5">
        <v>331.12681033994306</v>
      </c>
      <c r="AD11">
        <f t="shared" si="0"/>
        <v>71.100000000000009</v>
      </c>
      <c r="AE11">
        <f t="shared" si="1"/>
        <v>17.877777947319878</v>
      </c>
      <c r="AF11">
        <f t="shared" si="2"/>
        <v>805.22599146049151</v>
      </c>
      <c r="AG11">
        <f t="shared" si="3"/>
        <v>71</v>
      </c>
    </row>
    <row r="12" spans="1:33" x14ac:dyDescent="0.25">
      <c r="A12" t="s">
        <v>0</v>
      </c>
      <c r="B12" t="s">
        <v>1</v>
      </c>
      <c r="C12" t="s">
        <v>2</v>
      </c>
      <c r="D12" t="s">
        <v>3</v>
      </c>
      <c r="E12">
        <v>1500</v>
      </c>
      <c r="F12" s="1">
        <v>1.1866666666666705</v>
      </c>
      <c r="G12" s="2">
        <v>0.8070137692552235</v>
      </c>
      <c r="H12" s="3">
        <v>64.360000610351563</v>
      </c>
      <c r="I12" s="4">
        <v>3</v>
      </c>
      <c r="J12" s="3">
        <v>0.11999999731779099</v>
      </c>
      <c r="K12" s="3">
        <v>64.360000610351563</v>
      </c>
      <c r="L12" s="5">
        <v>0</v>
      </c>
      <c r="M12" s="5" t="s">
        <v>4</v>
      </c>
      <c r="N12" s="4">
        <v>-2.0196709917327227</v>
      </c>
      <c r="O12" s="1">
        <v>14.311439372075588</v>
      </c>
      <c r="P12" s="1">
        <v>9.0581374014960403</v>
      </c>
      <c r="Q12" s="1">
        <v>0</v>
      </c>
      <c r="R12" s="3">
        <v>0</v>
      </c>
      <c r="S12" s="5">
        <v>332.28147428636152</v>
      </c>
      <c r="T12" s="5">
        <v>0</v>
      </c>
      <c r="U12" s="5">
        <v>138</v>
      </c>
      <c r="V12" s="5">
        <v>0</v>
      </c>
      <c r="W12" s="5">
        <v>470.28147428636152</v>
      </c>
      <c r="X12" s="5">
        <v>0</v>
      </c>
      <c r="Y12" s="5">
        <v>470.28147428636152</v>
      </c>
      <c r="Z12" s="5">
        <v>0</v>
      </c>
      <c r="AA12" s="3">
        <v>30.340005012835892</v>
      </c>
      <c r="AB12" s="5">
        <v>0</v>
      </c>
      <c r="AC12" s="5">
        <v>0</v>
      </c>
      <c r="AD12">
        <f t="shared" si="0"/>
        <v>71.20000000000023</v>
      </c>
      <c r="AE12">
        <f t="shared" si="1"/>
        <v>17.877777947319878</v>
      </c>
      <c r="AF12">
        <f t="shared" si="2"/>
        <v>807.01376925522345</v>
      </c>
      <c r="AG12">
        <f t="shared" si="3"/>
        <v>71</v>
      </c>
    </row>
    <row r="13" spans="1:33" x14ac:dyDescent="0.25">
      <c r="A13" t="s">
        <v>0</v>
      </c>
      <c r="B13" t="s">
        <v>1</v>
      </c>
      <c r="C13" t="s">
        <v>2</v>
      </c>
      <c r="D13" t="s">
        <v>3</v>
      </c>
      <c r="E13">
        <v>1500</v>
      </c>
      <c r="F13" s="1">
        <v>1.3649999999999938</v>
      </c>
      <c r="G13" s="2">
        <v>0.99830599329154079</v>
      </c>
      <c r="H13" s="3">
        <v>64.360000610351563</v>
      </c>
      <c r="I13" s="4">
        <v>3</v>
      </c>
      <c r="J13" s="3">
        <v>0.11999999731779099</v>
      </c>
      <c r="K13" s="3">
        <v>64.360000610351563</v>
      </c>
      <c r="L13" s="5">
        <v>0</v>
      </c>
      <c r="M13" s="5" t="s">
        <v>4</v>
      </c>
      <c r="N13" s="4">
        <v>-1.7901203280199942</v>
      </c>
      <c r="O13" s="1">
        <v>14.311439372075588</v>
      </c>
      <c r="P13" s="1">
        <v>9.0581374014960403</v>
      </c>
      <c r="Q13" s="1">
        <v>0</v>
      </c>
      <c r="R13" s="3">
        <v>0</v>
      </c>
      <c r="S13" s="5">
        <v>332.28147428636152</v>
      </c>
      <c r="T13" s="5">
        <v>0</v>
      </c>
      <c r="U13" s="5">
        <v>138</v>
      </c>
      <c r="V13" s="5">
        <v>0</v>
      </c>
      <c r="W13" s="5">
        <v>470.28147428636152</v>
      </c>
      <c r="X13" s="5">
        <v>0</v>
      </c>
      <c r="Y13" s="5">
        <v>470.28147428636152</v>
      </c>
      <c r="Z13" s="5">
        <v>0</v>
      </c>
      <c r="AA13" s="3">
        <v>31.737786061409114</v>
      </c>
      <c r="AB13" s="5">
        <v>0</v>
      </c>
      <c r="AC13" s="5">
        <v>0</v>
      </c>
      <c r="AD13">
        <f t="shared" si="0"/>
        <v>81.899999999999622</v>
      </c>
      <c r="AE13">
        <f t="shared" si="1"/>
        <v>17.877777947319878</v>
      </c>
      <c r="AF13">
        <f t="shared" si="2"/>
        <v>998.30599329154074</v>
      </c>
      <c r="AG13">
        <f t="shared" si="3"/>
        <v>81</v>
      </c>
    </row>
    <row r="14" spans="1:33" x14ac:dyDescent="0.25">
      <c r="A14" t="s">
        <v>0</v>
      </c>
      <c r="B14" t="s">
        <v>1</v>
      </c>
      <c r="C14" t="s">
        <v>2</v>
      </c>
      <c r="D14" t="s">
        <v>3</v>
      </c>
      <c r="E14">
        <v>1500</v>
      </c>
      <c r="F14" s="1">
        <v>1.3666666666666603</v>
      </c>
      <c r="G14" s="2">
        <v>1.0000937710862727</v>
      </c>
      <c r="H14" s="3">
        <v>64.360000610351563</v>
      </c>
      <c r="I14" s="4">
        <v>3</v>
      </c>
      <c r="J14" s="3">
        <v>0</v>
      </c>
      <c r="K14" s="3">
        <v>64.360000610351563</v>
      </c>
      <c r="L14" s="5">
        <v>0</v>
      </c>
      <c r="M14" s="5" t="s">
        <v>4</v>
      </c>
      <c r="N14" s="4">
        <v>-1.7901203280199942</v>
      </c>
      <c r="O14" s="1">
        <v>9.0581374014960403</v>
      </c>
      <c r="P14" s="1">
        <v>9.0581374014960403</v>
      </c>
      <c r="Q14" s="1">
        <v>0</v>
      </c>
      <c r="R14" s="3">
        <v>0</v>
      </c>
      <c r="S14" s="5">
        <v>210.31086893540166</v>
      </c>
      <c r="T14" s="5">
        <v>0</v>
      </c>
      <c r="U14" s="5">
        <v>138</v>
      </c>
      <c r="V14" s="5">
        <v>0</v>
      </c>
      <c r="W14" s="5">
        <v>348.31086893540169</v>
      </c>
      <c r="X14" s="5">
        <v>0</v>
      </c>
      <c r="Y14" s="5">
        <v>348.31086893540169</v>
      </c>
      <c r="Z14" s="5">
        <v>0</v>
      </c>
      <c r="AA14" s="3">
        <v>31.747461363323989</v>
      </c>
      <c r="AB14" s="5">
        <v>0</v>
      </c>
      <c r="AC14" s="5">
        <v>0</v>
      </c>
      <c r="AD14">
        <f t="shared" si="0"/>
        <v>81.999999999999616</v>
      </c>
      <c r="AE14">
        <f t="shared" si="1"/>
        <v>17.877777947319878</v>
      </c>
      <c r="AF14">
        <f t="shared" si="2"/>
        <v>1000.0937710862727</v>
      </c>
      <c r="AG14">
        <f t="shared" si="3"/>
        <v>81</v>
      </c>
    </row>
    <row r="15" spans="1:33" x14ac:dyDescent="0.25">
      <c r="A15" t="s">
        <v>0</v>
      </c>
      <c r="B15" t="s">
        <v>1</v>
      </c>
      <c r="C15" t="s">
        <v>2</v>
      </c>
      <c r="D15" t="s">
        <v>3</v>
      </c>
      <c r="E15">
        <v>1500</v>
      </c>
      <c r="F15" s="1">
        <v>1.4549999999999885</v>
      </c>
      <c r="G15" s="2">
        <v>1.0948459942070654</v>
      </c>
      <c r="H15" s="3">
        <v>64.360000610351563</v>
      </c>
      <c r="I15" s="4">
        <v>3</v>
      </c>
      <c r="J15" s="3">
        <v>0</v>
      </c>
      <c r="K15" s="3">
        <v>64.360000610351563</v>
      </c>
      <c r="L15" s="5">
        <v>0</v>
      </c>
      <c r="M15" s="5" t="s">
        <v>4</v>
      </c>
      <c r="N15" s="4">
        <v>-1.7901203280199942</v>
      </c>
      <c r="O15" s="1">
        <v>9.0581374014960403</v>
      </c>
      <c r="P15" s="1">
        <v>9.0581374014960403</v>
      </c>
      <c r="Q15" s="1">
        <v>0</v>
      </c>
      <c r="R15" s="3">
        <v>0</v>
      </c>
      <c r="S15" s="5">
        <v>210.31086893540166</v>
      </c>
      <c r="T15" s="5">
        <v>0</v>
      </c>
      <c r="U15" s="5">
        <v>138</v>
      </c>
      <c r="V15" s="5">
        <v>0</v>
      </c>
      <c r="W15" s="5">
        <v>348.31086893540169</v>
      </c>
      <c r="X15" s="5">
        <v>0</v>
      </c>
      <c r="Y15" s="5">
        <v>348.31086893540169</v>
      </c>
      <c r="Z15" s="5">
        <v>0</v>
      </c>
      <c r="AA15" s="3">
        <v>32.260252364812267</v>
      </c>
      <c r="AB15" s="5">
        <v>0</v>
      </c>
      <c r="AC15" s="5">
        <v>0</v>
      </c>
      <c r="AD15">
        <f t="shared" si="0"/>
        <v>87.299999999999315</v>
      </c>
      <c r="AE15">
        <f t="shared" si="1"/>
        <v>17.877777947319878</v>
      </c>
      <c r="AF15">
        <f t="shared" si="2"/>
        <v>1094.8459942070654</v>
      </c>
      <c r="AG15">
        <f t="shared" si="3"/>
        <v>87</v>
      </c>
    </row>
    <row r="16" spans="1:33" x14ac:dyDescent="0.25">
      <c r="A16" t="s">
        <v>0</v>
      </c>
      <c r="B16" t="s">
        <v>1</v>
      </c>
      <c r="C16" t="s">
        <v>2</v>
      </c>
      <c r="D16" t="s">
        <v>3</v>
      </c>
      <c r="E16">
        <v>1500</v>
      </c>
      <c r="F16" s="1">
        <v>1.4566666666666552</v>
      </c>
      <c r="G16" s="2">
        <v>1.0966337720017973</v>
      </c>
      <c r="H16" s="3">
        <v>64.360000610351563</v>
      </c>
      <c r="I16" s="4">
        <v>3</v>
      </c>
      <c r="J16" s="3">
        <v>0.28999999165534973</v>
      </c>
      <c r="K16" s="3">
        <v>64.360000610351563</v>
      </c>
      <c r="L16" s="5">
        <v>0</v>
      </c>
      <c r="M16" s="5" t="s">
        <v>4</v>
      </c>
      <c r="N16" s="4">
        <v>-1.7849357725644552</v>
      </c>
      <c r="O16" s="1">
        <v>21.753617082187969</v>
      </c>
      <c r="P16" s="1">
        <v>9.0581374014960403</v>
      </c>
      <c r="Q16" s="1">
        <v>0</v>
      </c>
      <c r="R16" s="3">
        <v>0</v>
      </c>
      <c r="S16" s="5">
        <v>505.07316330698831</v>
      </c>
      <c r="T16" s="5">
        <v>0</v>
      </c>
      <c r="U16" s="5">
        <v>138</v>
      </c>
      <c r="V16" s="5">
        <v>0</v>
      </c>
      <c r="W16" s="5">
        <v>643.07316330698836</v>
      </c>
      <c r="X16" s="5">
        <v>0</v>
      </c>
      <c r="Y16" s="5">
        <v>643.07316330698836</v>
      </c>
      <c r="Z16" s="5">
        <v>0</v>
      </c>
      <c r="AA16" s="3">
        <v>32.278115508237462</v>
      </c>
      <c r="AB16" s="5">
        <v>0</v>
      </c>
      <c r="AC16" s="5">
        <v>0</v>
      </c>
      <c r="AD16">
        <f t="shared" si="0"/>
        <v>87.399999999999309</v>
      </c>
      <c r="AE16">
        <f t="shared" si="1"/>
        <v>17.877777947319878</v>
      </c>
      <c r="AF16">
        <f t="shared" si="2"/>
        <v>1096.6337720017973</v>
      </c>
      <c r="AG16">
        <f t="shared" si="3"/>
        <v>87</v>
      </c>
    </row>
    <row r="17" spans="1:33" x14ac:dyDescent="0.25">
      <c r="A17" t="s">
        <v>0</v>
      </c>
      <c r="B17" t="s">
        <v>1</v>
      </c>
      <c r="C17" t="s">
        <v>2</v>
      </c>
      <c r="D17" t="s">
        <v>3</v>
      </c>
      <c r="E17">
        <v>1500</v>
      </c>
      <c r="F17" s="1">
        <v>1.6349999999999782</v>
      </c>
      <c r="G17" s="2">
        <v>1.2879259960381146</v>
      </c>
      <c r="H17" s="3">
        <v>64.360000610351563</v>
      </c>
      <c r="I17" s="4">
        <v>3</v>
      </c>
      <c r="J17" s="3">
        <v>0.28999999165534973</v>
      </c>
      <c r="K17" s="3">
        <v>64.360000610351563</v>
      </c>
      <c r="L17" s="5">
        <v>0</v>
      </c>
      <c r="M17" s="5" t="s">
        <v>4</v>
      </c>
      <c r="N17" s="4">
        <v>-1.2301883388217849</v>
      </c>
      <c r="O17" s="1">
        <v>21.753617082187969</v>
      </c>
      <c r="P17" s="1">
        <v>9.0581374014960403</v>
      </c>
      <c r="Q17" s="1">
        <v>0</v>
      </c>
      <c r="R17" s="3">
        <v>0</v>
      </c>
      <c r="S17" s="5">
        <v>505.07316330698831</v>
      </c>
      <c r="T17" s="5">
        <v>0</v>
      </c>
      <c r="U17" s="5">
        <v>138</v>
      </c>
      <c r="V17" s="5">
        <v>0</v>
      </c>
      <c r="W17" s="5">
        <v>643.07316330698836</v>
      </c>
      <c r="X17" s="5">
        <v>0</v>
      </c>
      <c r="Y17" s="5">
        <v>643.07316330698836</v>
      </c>
      <c r="Z17" s="5">
        <v>0</v>
      </c>
      <c r="AA17" s="3">
        <v>34.189471854733306</v>
      </c>
      <c r="AB17" s="5">
        <v>0</v>
      </c>
      <c r="AC17" s="5">
        <v>0</v>
      </c>
      <c r="AD17">
        <f t="shared" si="0"/>
        <v>98.099999999998701</v>
      </c>
      <c r="AE17">
        <f t="shared" si="1"/>
        <v>17.877777947319878</v>
      </c>
      <c r="AF17">
        <f t="shared" si="2"/>
        <v>1287.9259960381146</v>
      </c>
      <c r="AG17">
        <f t="shared" si="3"/>
        <v>98</v>
      </c>
    </row>
    <row r="18" spans="1:33" x14ac:dyDescent="0.25">
      <c r="A18" t="s">
        <v>0</v>
      </c>
      <c r="B18" t="s">
        <v>1</v>
      </c>
      <c r="C18" t="s">
        <v>2</v>
      </c>
      <c r="D18" t="s">
        <v>3</v>
      </c>
      <c r="E18">
        <v>1500</v>
      </c>
      <c r="F18" s="1">
        <v>1.636666666666645</v>
      </c>
      <c r="G18" s="2">
        <v>1.2897137738328466</v>
      </c>
      <c r="H18" s="3">
        <v>64.360000610351563</v>
      </c>
      <c r="I18" s="4">
        <v>3</v>
      </c>
      <c r="J18" s="3">
        <v>0.40000000596046448</v>
      </c>
      <c r="K18" s="3">
        <v>64.360000610351563</v>
      </c>
      <c r="L18" s="5">
        <v>0</v>
      </c>
      <c r="M18" s="5" t="s">
        <v>4</v>
      </c>
      <c r="N18" s="4">
        <v>-1.2230372275362971</v>
      </c>
      <c r="O18" s="1">
        <v>26.569144622430379</v>
      </c>
      <c r="P18" s="1">
        <v>9.0581374014960403</v>
      </c>
      <c r="Q18" s="1">
        <v>0</v>
      </c>
      <c r="R18" s="3">
        <v>0</v>
      </c>
      <c r="S18" s="5">
        <v>616.87956858446546</v>
      </c>
      <c r="T18" s="5">
        <v>0</v>
      </c>
      <c r="U18" s="5">
        <v>138</v>
      </c>
      <c r="V18" s="5">
        <v>0</v>
      </c>
      <c r="W18" s="5">
        <v>754.87956858446546</v>
      </c>
      <c r="X18" s="5">
        <v>0</v>
      </c>
      <c r="Y18" s="5">
        <v>754.87956858446546</v>
      </c>
      <c r="Z18" s="5">
        <v>0</v>
      </c>
      <c r="AA18" s="3">
        <v>34.210440731638428</v>
      </c>
      <c r="AB18" s="5">
        <v>0</v>
      </c>
      <c r="AC18" s="5">
        <v>0</v>
      </c>
      <c r="AD18">
        <f t="shared" si="0"/>
        <v>98.199999999998695</v>
      </c>
      <c r="AE18">
        <f t="shared" si="1"/>
        <v>17.877777947319878</v>
      </c>
      <c r="AF18">
        <f t="shared" si="2"/>
        <v>1289.7137738328465</v>
      </c>
      <c r="AG18">
        <f t="shared" si="3"/>
        <v>98</v>
      </c>
    </row>
    <row r="19" spans="1:33" x14ac:dyDescent="0.25">
      <c r="A19" t="s">
        <v>0</v>
      </c>
      <c r="B19" t="s">
        <v>1</v>
      </c>
      <c r="C19" t="s">
        <v>2</v>
      </c>
      <c r="D19" t="s">
        <v>3</v>
      </c>
      <c r="E19">
        <v>1500</v>
      </c>
      <c r="F19" s="1">
        <v>1.6666666666666432</v>
      </c>
      <c r="G19" s="2">
        <v>1.3218937741380214</v>
      </c>
      <c r="H19" s="3">
        <v>64.360000610351563</v>
      </c>
      <c r="I19" s="4">
        <v>3</v>
      </c>
      <c r="J19" s="3">
        <v>0.40000000596046448</v>
      </c>
      <c r="K19" s="3">
        <v>64.360000610351563</v>
      </c>
      <c r="L19" s="5">
        <v>0</v>
      </c>
      <c r="M19" s="5" t="s">
        <v>4</v>
      </c>
      <c r="N19" s="4">
        <v>-1.0943172243975159</v>
      </c>
      <c r="O19" s="1">
        <v>26.569144622430379</v>
      </c>
      <c r="P19" s="1">
        <v>9.0581374014960403</v>
      </c>
      <c r="Q19" s="1">
        <v>0</v>
      </c>
      <c r="R19" s="3">
        <v>0</v>
      </c>
      <c r="S19" s="5">
        <v>616.87956858446546</v>
      </c>
      <c r="T19" s="5">
        <v>0</v>
      </c>
      <c r="U19" s="5">
        <v>138</v>
      </c>
      <c r="V19" s="5">
        <v>0</v>
      </c>
      <c r="W19" s="5">
        <v>754.87956858446546</v>
      </c>
      <c r="X19" s="5">
        <v>0</v>
      </c>
      <c r="Y19" s="5">
        <v>754.87956858446546</v>
      </c>
      <c r="Z19" s="5">
        <v>0</v>
      </c>
      <c r="AA19" s="3">
        <v>34.587880515930635</v>
      </c>
      <c r="AB19" s="5">
        <v>0</v>
      </c>
      <c r="AC19" s="5">
        <v>0</v>
      </c>
      <c r="AD19">
        <f t="shared" si="0"/>
        <v>99.999999999998593</v>
      </c>
      <c r="AE19">
        <f t="shared" si="1"/>
        <v>17.877777947319878</v>
      </c>
      <c r="AF19">
        <f t="shared" si="2"/>
        <v>1321.8937741380214</v>
      </c>
      <c r="AG19">
        <f t="shared" si="3"/>
        <v>99</v>
      </c>
    </row>
    <row r="20" spans="1:33" x14ac:dyDescent="0.25">
      <c r="A20" t="s">
        <v>0</v>
      </c>
      <c r="B20" t="s">
        <v>1</v>
      </c>
      <c r="C20" t="s">
        <v>2</v>
      </c>
      <c r="D20" t="s">
        <v>3</v>
      </c>
      <c r="E20">
        <v>1500</v>
      </c>
      <c r="F20" s="1">
        <v>1.7849999999999697</v>
      </c>
      <c r="G20" s="2">
        <v>1.448825997563989</v>
      </c>
      <c r="H20" s="3">
        <v>64.360000610351563</v>
      </c>
      <c r="I20" s="4">
        <v>3</v>
      </c>
      <c r="J20" s="3">
        <v>0.40000000596046448</v>
      </c>
      <c r="K20" s="3">
        <v>64.360000610351563</v>
      </c>
      <c r="L20" s="5">
        <v>0</v>
      </c>
      <c r="M20" s="5" t="s">
        <v>4</v>
      </c>
      <c r="N20" s="4">
        <v>-0.58658832312787901</v>
      </c>
      <c r="O20" s="1">
        <v>26.569144622430379</v>
      </c>
      <c r="P20" s="1">
        <v>9.0581374014960403</v>
      </c>
      <c r="Q20" s="1">
        <v>0</v>
      </c>
      <c r="R20" s="3">
        <v>0</v>
      </c>
      <c r="S20" s="5">
        <v>616.87956858446546</v>
      </c>
      <c r="T20" s="5">
        <v>0</v>
      </c>
      <c r="U20" s="5">
        <v>138</v>
      </c>
      <c r="V20" s="5">
        <v>0</v>
      </c>
      <c r="W20" s="5">
        <v>754.87956858446546</v>
      </c>
      <c r="X20" s="5">
        <v>0</v>
      </c>
      <c r="Y20" s="5">
        <v>754.87956858446546</v>
      </c>
      <c r="Z20" s="5">
        <v>0</v>
      </c>
      <c r="AA20" s="3">
        <v>36.076670776194334</v>
      </c>
      <c r="AB20" s="5">
        <v>0</v>
      </c>
      <c r="AC20" s="5">
        <v>0</v>
      </c>
      <c r="AD20">
        <f t="shared" si="0"/>
        <v>107.09999999999819</v>
      </c>
      <c r="AE20">
        <f t="shared" si="1"/>
        <v>17.877777947319878</v>
      </c>
      <c r="AF20">
        <f t="shared" si="2"/>
        <v>1448.8259975639889</v>
      </c>
      <c r="AG20">
        <f t="shared" si="3"/>
        <v>107</v>
      </c>
    </row>
    <row r="21" spans="1:33" x14ac:dyDescent="0.25">
      <c r="A21" t="s">
        <v>0</v>
      </c>
      <c r="B21" t="s">
        <v>1</v>
      </c>
      <c r="C21" t="s">
        <v>2</v>
      </c>
      <c r="D21" t="s">
        <v>3</v>
      </c>
      <c r="E21">
        <v>1500</v>
      </c>
      <c r="F21" s="1">
        <v>1.7866666666666364</v>
      </c>
      <c r="G21" s="2">
        <v>1.4506137753587209</v>
      </c>
      <c r="H21" s="3">
        <v>64.360000610351563</v>
      </c>
      <c r="I21" s="4">
        <v>3</v>
      </c>
      <c r="J21" s="3">
        <v>-0.2199999988079071</v>
      </c>
      <c r="K21" s="3">
        <v>64.360000610351563</v>
      </c>
      <c r="L21" s="5">
        <v>0</v>
      </c>
      <c r="M21" s="5" t="s">
        <v>4</v>
      </c>
      <c r="N21" s="4">
        <v>-0.59052143425497738</v>
      </c>
      <c r="O21" s="1">
        <v>0</v>
      </c>
      <c r="P21" s="1">
        <v>9.0581374014960403</v>
      </c>
      <c r="Q21" s="1">
        <v>0</v>
      </c>
      <c r="R21" s="3">
        <v>0</v>
      </c>
      <c r="S21" s="5">
        <v>0</v>
      </c>
      <c r="T21" s="5">
        <v>0</v>
      </c>
      <c r="U21" s="5">
        <v>138</v>
      </c>
      <c r="V21" s="5">
        <v>0</v>
      </c>
      <c r="W21" s="5">
        <v>138</v>
      </c>
      <c r="X21" s="5">
        <v>0</v>
      </c>
      <c r="Y21" s="5">
        <v>138</v>
      </c>
      <c r="Z21" s="5">
        <v>0</v>
      </c>
      <c r="AA21" s="3">
        <v>36.080504109527666</v>
      </c>
      <c r="AB21" s="5">
        <v>10.242471722424568</v>
      </c>
      <c r="AC21" s="5">
        <v>10.242471722424568</v>
      </c>
      <c r="AD21">
        <f t="shared" si="0"/>
        <v>107.19999999999818</v>
      </c>
      <c r="AE21">
        <f t="shared" si="1"/>
        <v>17.877777947319878</v>
      </c>
      <c r="AF21">
        <f t="shared" si="2"/>
        <v>1450.6137753587209</v>
      </c>
      <c r="AG21">
        <f t="shared" si="3"/>
        <v>107</v>
      </c>
    </row>
    <row r="22" spans="1:33" x14ac:dyDescent="0.25">
      <c r="A22" t="s">
        <v>0</v>
      </c>
      <c r="B22" t="s">
        <v>1</v>
      </c>
      <c r="C22" t="s">
        <v>2</v>
      </c>
      <c r="D22" t="s">
        <v>3</v>
      </c>
      <c r="E22">
        <v>1500</v>
      </c>
      <c r="F22" s="1">
        <v>1.8599999999999655</v>
      </c>
      <c r="G22" s="2">
        <v>1.5292759983269262</v>
      </c>
      <c r="H22" s="3">
        <v>64.360000610351563</v>
      </c>
      <c r="I22" s="4">
        <v>3</v>
      </c>
      <c r="J22" s="3">
        <v>-0.2199999988079071</v>
      </c>
      <c r="K22" s="3">
        <v>64.360000610351563</v>
      </c>
      <c r="L22" s="5">
        <v>0</v>
      </c>
      <c r="M22" s="5" t="s">
        <v>4</v>
      </c>
      <c r="N22" s="4">
        <v>-0.76357832384730595</v>
      </c>
      <c r="O22" s="1">
        <v>0</v>
      </c>
      <c r="P22" s="1">
        <v>9.0581374014960403</v>
      </c>
      <c r="Q22" s="1">
        <v>0</v>
      </c>
      <c r="R22" s="3">
        <v>0</v>
      </c>
      <c r="S22" s="5">
        <v>0</v>
      </c>
      <c r="T22" s="5">
        <v>0</v>
      </c>
      <c r="U22" s="5">
        <v>138</v>
      </c>
      <c r="V22" s="5">
        <v>0</v>
      </c>
      <c r="W22" s="5">
        <v>138</v>
      </c>
      <c r="X22" s="5">
        <v>0</v>
      </c>
      <c r="Y22" s="5">
        <v>138</v>
      </c>
      <c r="Z22" s="5">
        <v>0</v>
      </c>
      <c r="AA22" s="3">
        <v>36.249170776194333</v>
      </c>
      <c r="AB22" s="5">
        <v>10.242471722424568</v>
      </c>
      <c r="AC22" s="5">
        <v>10.242471722424568</v>
      </c>
      <c r="AD22">
        <f t="shared" si="0"/>
        <v>111.59999999999793</v>
      </c>
      <c r="AE22">
        <f t="shared" si="1"/>
        <v>17.877777947319878</v>
      </c>
      <c r="AF22">
        <f t="shared" si="2"/>
        <v>1529.2759983269261</v>
      </c>
      <c r="AG22">
        <f t="shared" si="3"/>
        <v>111</v>
      </c>
    </row>
    <row r="23" spans="1:33" x14ac:dyDescent="0.25">
      <c r="A23" t="s">
        <v>0</v>
      </c>
      <c r="B23" t="s">
        <v>1</v>
      </c>
      <c r="C23" t="s">
        <v>2</v>
      </c>
      <c r="D23" t="s">
        <v>3</v>
      </c>
      <c r="E23">
        <v>1500</v>
      </c>
      <c r="F23" s="1">
        <v>1.8616666666666322</v>
      </c>
      <c r="G23" s="2">
        <v>1.5310637761216581</v>
      </c>
      <c r="H23" s="3">
        <v>64.360000610351563</v>
      </c>
      <c r="I23" s="4">
        <v>3</v>
      </c>
      <c r="J23" s="3">
        <v>-0.2199999988079071</v>
      </c>
      <c r="K23" s="3">
        <v>64.360000610351563</v>
      </c>
      <c r="L23" s="5">
        <v>0</v>
      </c>
      <c r="M23" s="5" t="s">
        <v>4</v>
      </c>
      <c r="N23" s="4">
        <v>-0.76751143497440433</v>
      </c>
      <c r="O23" s="1">
        <v>0</v>
      </c>
      <c r="P23" s="1">
        <v>9.0581374014960403</v>
      </c>
      <c r="Q23" s="1">
        <v>0</v>
      </c>
      <c r="R23" s="3">
        <v>0</v>
      </c>
      <c r="S23" s="5">
        <v>0</v>
      </c>
      <c r="T23" s="5">
        <v>0</v>
      </c>
      <c r="U23" s="5">
        <v>138</v>
      </c>
      <c r="V23" s="5">
        <v>0</v>
      </c>
      <c r="W23" s="5">
        <v>138</v>
      </c>
      <c r="X23" s="5">
        <v>0</v>
      </c>
      <c r="Y23" s="5">
        <v>138</v>
      </c>
      <c r="Z23" s="5">
        <v>0</v>
      </c>
      <c r="AA23" s="3">
        <v>36.253004109527666</v>
      </c>
      <c r="AB23" s="5">
        <v>10.242471722424568</v>
      </c>
      <c r="AC23" s="5">
        <v>10.242471722424568</v>
      </c>
      <c r="AD23">
        <f t="shared" si="0"/>
        <v>111.69999999999793</v>
      </c>
      <c r="AE23">
        <f t="shared" si="1"/>
        <v>17.877777947319878</v>
      </c>
      <c r="AF23">
        <f t="shared" si="2"/>
        <v>1531.0637761216581</v>
      </c>
      <c r="AG23">
        <f t="shared" si="3"/>
        <v>111</v>
      </c>
    </row>
    <row r="24" spans="1:33" x14ac:dyDescent="0.25">
      <c r="A24" t="s">
        <v>0</v>
      </c>
      <c r="B24" t="s">
        <v>1</v>
      </c>
      <c r="C24" t="s">
        <v>2</v>
      </c>
      <c r="D24" t="s">
        <v>3</v>
      </c>
      <c r="E24">
        <v>1500</v>
      </c>
      <c r="F24" s="1">
        <v>1.9949999999999579</v>
      </c>
      <c r="G24" s="2">
        <v>1.6740859997002131</v>
      </c>
      <c r="H24" s="3">
        <v>64.360000610351563</v>
      </c>
      <c r="I24" s="4">
        <v>3</v>
      </c>
      <c r="J24" s="3">
        <v>-0.2199999988079071</v>
      </c>
      <c r="K24" s="3">
        <v>64.360000610351563</v>
      </c>
      <c r="L24" s="5">
        <v>0</v>
      </c>
      <c r="M24" s="5" t="s">
        <v>4</v>
      </c>
      <c r="N24" s="4">
        <v>-1.0821603251422744</v>
      </c>
      <c r="O24" s="1">
        <v>0</v>
      </c>
      <c r="P24" s="1">
        <v>9.0581374014960403</v>
      </c>
      <c r="Q24" s="1">
        <v>0</v>
      </c>
      <c r="R24" s="3">
        <v>0</v>
      </c>
      <c r="S24" s="5">
        <v>0</v>
      </c>
      <c r="T24" s="5">
        <v>0</v>
      </c>
      <c r="U24" s="5">
        <v>138</v>
      </c>
      <c r="V24" s="5">
        <v>0</v>
      </c>
      <c r="W24" s="5">
        <v>138</v>
      </c>
      <c r="X24" s="5">
        <v>0</v>
      </c>
      <c r="Y24" s="5">
        <v>138</v>
      </c>
      <c r="Z24" s="5">
        <v>0</v>
      </c>
      <c r="AA24" s="3">
        <v>36.559670776194331</v>
      </c>
      <c r="AB24" s="5">
        <v>10.242471722424568</v>
      </c>
      <c r="AC24" s="5">
        <v>10.242471722424568</v>
      </c>
      <c r="AD24">
        <f t="shared" si="0"/>
        <v>119.69999999999747</v>
      </c>
      <c r="AE24">
        <f t="shared" si="1"/>
        <v>17.877777947319878</v>
      </c>
      <c r="AF24">
        <f t="shared" si="2"/>
        <v>1674.0859997002131</v>
      </c>
      <c r="AG24">
        <f t="shared" si="3"/>
        <v>119</v>
      </c>
    </row>
    <row r="25" spans="1:33" x14ac:dyDescent="0.25">
      <c r="A25" t="s">
        <v>0</v>
      </c>
      <c r="B25" t="s">
        <v>1</v>
      </c>
      <c r="C25" t="s">
        <v>2</v>
      </c>
      <c r="D25" t="s">
        <v>3</v>
      </c>
      <c r="E25">
        <v>1500</v>
      </c>
      <c r="F25" s="1">
        <v>1.9966666666666244</v>
      </c>
      <c r="G25" s="2">
        <v>1.675873777494945</v>
      </c>
      <c r="H25" s="3">
        <v>64.360000610351563</v>
      </c>
      <c r="I25" s="4">
        <v>3</v>
      </c>
      <c r="J25" s="3">
        <v>-0.17000000178813934</v>
      </c>
      <c r="K25" s="3">
        <v>64.360000610351563</v>
      </c>
      <c r="L25" s="5">
        <v>0</v>
      </c>
      <c r="M25" s="5" t="s">
        <v>4</v>
      </c>
      <c r="N25" s="4">
        <v>-1.0851995474252867</v>
      </c>
      <c r="O25" s="1">
        <v>1.6159593652157391</v>
      </c>
      <c r="P25" s="1">
        <v>9.0581374014960403</v>
      </c>
      <c r="Q25" s="1">
        <v>0</v>
      </c>
      <c r="R25" s="3">
        <v>0</v>
      </c>
      <c r="S25" s="5">
        <v>37.519172341842818</v>
      </c>
      <c r="T25" s="5">
        <v>0</v>
      </c>
      <c r="U25" s="5">
        <v>138</v>
      </c>
      <c r="V25" s="5">
        <v>0</v>
      </c>
      <c r="W25" s="5">
        <v>175.51917234184282</v>
      </c>
      <c r="X25" s="5">
        <v>0</v>
      </c>
      <c r="Y25" s="5">
        <v>175.51917234184282</v>
      </c>
      <c r="Z25" s="5">
        <v>0</v>
      </c>
      <c r="AA25" s="3">
        <v>36.564546308759382</v>
      </c>
      <c r="AB25" s="5">
        <v>0</v>
      </c>
      <c r="AC25" s="5">
        <v>0</v>
      </c>
      <c r="AD25">
        <f t="shared" si="0"/>
        <v>119.79999999999747</v>
      </c>
      <c r="AE25">
        <f t="shared" si="1"/>
        <v>17.877777947319878</v>
      </c>
      <c r="AF25">
        <f t="shared" si="2"/>
        <v>1675.873777494945</v>
      </c>
      <c r="AG25">
        <f t="shared" si="3"/>
        <v>119</v>
      </c>
    </row>
    <row r="26" spans="1:33" x14ac:dyDescent="0.25">
      <c r="A26" t="s">
        <v>0</v>
      </c>
      <c r="B26" t="s">
        <v>1</v>
      </c>
      <c r="C26" t="s">
        <v>2</v>
      </c>
      <c r="D26" t="s">
        <v>3</v>
      </c>
      <c r="E26">
        <v>1500</v>
      </c>
      <c r="F26" s="1">
        <v>2.0666666666666207</v>
      </c>
      <c r="G26" s="2">
        <v>1.7509604448736864</v>
      </c>
      <c r="H26" s="3">
        <v>64.360000610351563</v>
      </c>
      <c r="I26" s="4">
        <v>3</v>
      </c>
      <c r="J26" s="3">
        <v>-0.17000000178813934</v>
      </c>
      <c r="K26" s="3">
        <v>64.360000610351563</v>
      </c>
      <c r="L26" s="5">
        <v>0</v>
      </c>
      <c r="M26" s="5" t="s">
        <v>4</v>
      </c>
      <c r="N26" s="4">
        <v>-1.2128468833118005</v>
      </c>
      <c r="O26" s="1">
        <v>1.6159593652157391</v>
      </c>
      <c r="P26" s="1">
        <v>9.0581374014960403</v>
      </c>
      <c r="Q26" s="1">
        <v>0</v>
      </c>
      <c r="R26" s="3">
        <v>0</v>
      </c>
      <c r="S26" s="5">
        <v>37.519172341842818</v>
      </c>
      <c r="T26" s="5">
        <v>0</v>
      </c>
      <c r="U26" s="5">
        <v>138</v>
      </c>
      <c r="V26" s="5">
        <v>0</v>
      </c>
      <c r="W26" s="5">
        <v>175.51917234184282</v>
      </c>
      <c r="X26" s="5">
        <v>0</v>
      </c>
      <c r="Y26" s="5">
        <v>175.51917234184282</v>
      </c>
      <c r="Z26" s="5">
        <v>0</v>
      </c>
      <c r="AA26" s="3">
        <v>36.769318676491515</v>
      </c>
      <c r="AB26" s="5">
        <v>0</v>
      </c>
      <c r="AC26" s="5">
        <v>0</v>
      </c>
      <c r="AD26">
        <f t="shared" si="0"/>
        <v>123.99999999999724</v>
      </c>
      <c r="AE26">
        <f t="shared" si="1"/>
        <v>17.877777947319878</v>
      </c>
      <c r="AF26">
        <f t="shared" si="2"/>
        <v>1750.9604448736864</v>
      </c>
      <c r="AG26">
        <f t="shared" si="3"/>
        <v>123</v>
      </c>
    </row>
    <row r="27" spans="1:33" x14ac:dyDescent="0.25">
      <c r="A27" t="s">
        <v>0</v>
      </c>
      <c r="B27" t="s">
        <v>1</v>
      </c>
      <c r="C27" t="s">
        <v>2</v>
      </c>
      <c r="D27" t="s">
        <v>3</v>
      </c>
      <c r="E27">
        <v>1500</v>
      </c>
      <c r="F27" s="1">
        <v>2.0683333333332872</v>
      </c>
      <c r="G27" s="2">
        <v>1.7527497646598209</v>
      </c>
      <c r="H27" s="3">
        <v>64.471023991323122</v>
      </c>
      <c r="I27" s="4">
        <v>2</v>
      </c>
      <c r="J27" s="3">
        <v>-0.17000000178813934</v>
      </c>
      <c r="K27" s="3">
        <v>80.449996948242188</v>
      </c>
      <c r="L27" s="5">
        <v>0</v>
      </c>
      <c r="M27" s="5" t="s">
        <v>4</v>
      </c>
      <c r="N27" s="4">
        <v>-1.2158887269802243</v>
      </c>
      <c r="O27" s="1">
        <v>146.12112393379212</v>
      </c>
      <c r="P27" s="1">
        <v>9.0581374014960403</v>
      </c>
      <c r="Q27" s="1">
        <v>0</v>
      </c>
      <c r="R27" s="3">
        <v>0.30839828047656048</v>
      </c>
      <c r="S27" s="5">
        <v>3392.6246845469391</v>
      </c>
      <c r="T27" s="5">
        <v>0</v>
      </c>
      <c r="U27" s="5">
        <v>138</v>
      </c>
      <c r="V27" s="5">
        <v>0</v>
      </c>
      <c r="W27" s="5">
        <v>3530.6246845469391</v>
      </c>
      <c r="X27" s="5">
        <v>0</v>
      </c>
      <c r="Y27" s="5">
        <v>3530.6246845469391</v>
      </c>
      <c r="Z27" s="5">
        <v>0</v>
      </c>
      <c r="AA27" s="3">
        <v>36.867391584395591</v>
      </c>
      <c r="AB27" s="5">
        <v>0</v>
      </c>
      <c r="AC27" s="5">
        <v>0</v>
      </c>
      <c r="AD27">
        <f t="shared" si="0"/>
        <v>124.09999999999724</v>
      </c>
      <c r="AE27">
        <f t="shared" si="1"/>
        <v>17.908617775367532</v>
      </c>
      <c r="AF27">
        <f t="shared" si="2"/>
        <v>1752.7497646598208</v>
      </c>
      <c r="AG27">
        <f t="shared" si="3"/>
        <v>124</v>
      </c>
    </row>
    <row r="28" spans="1:33" x14ac:dyDescent="0.25">
      <c r="A28" t="s">
        <v>0</v>
      </c>
      <c r="B28" t="s">
        <v>1</v>
      </c>
      <c r="C28" t="s">
        <v>2</v>
      </c>
      <c r="D28" t="s">
        <v>3</v>
      </c>
      <c r="E28">
        <v>1500</v>
      </c>
      <c r="F28" s="1">
        <v>2.3116666666666066</v>
      </c>
      <c r="G28" s="2">
        <v>2.044891323706048</v>
      </c>
      <c r="H28" s="3">
        <v>79.090832061776354</v>
      </c>
      <c r="I28" s="4">
        <v>2</v>
      </c>
      <c r="J28" s="3">
        <v>-0.17000000178813934</v>
      </c>
      <c r="K28" s="3">
        <v>80.449996948242188</v>
      </c>
      <c r="L28" s="5">
        <v>0</v>
      </c>
      <c r="M28" s="5" t="s">
        <v>4</v>
      </c>
      <c r="N28" s="4">
        <v>-1.712529382582707</v>
      </c>
      <c r="O28" s="1">
        <v>120.54562677008572</v>
      </c>
      <c r="P28" s="1">
        <v>10.6931797993806</v>
      </c>
      <c r="Q28" s="1">
        <v>0</v>
      </c>
      <c r="R28" s="3">
        <v>0.25032642099190022</v>
      </c>
      <c r="S28" s="5">
        <v>3435.4944627492105</v>
      </c>
      <c r="T28" s="5">
        <v>0</v>
      </c>
      <c r="U28" s="5">
        <v>138</v>
      </c>
      <c r="V28" s="5">
        <v>0</v>
      </c>
      <c r="W28" s="5">
        <v>3573.4944627492105</v>
      </c>
      <c r="X28" s="5">
        <v>0</v>
      </c>
      <c r="Y28" s="5">
        <v>3573.4944627492105</v>
      </c>
      <c r="Z28" s="5">
        <v>0</v>
      </c>
      <c r="AA28" s="3">
        <v>51.367750211139501</v>
      </c>
      <c r="AB28" s="5">
        <v>0</v>
      </c>
      <c r="AC28" s="5">
        <v>0</v>
      </c>
      <c r="AD28">
        <f t="shared" si="0"/>
        <v>138.69999999999641</v>
      </c>
      <c r="AE28">
        <f t="shared" si="1"/>
        <v>21.969675572715655</v>
      </c>
      <c r="AF28">
        <f t="shared" si="2"/>
        <v>2044.8913237060481</v>
      </c>
      <c r="AG28">
        <f t="shared" si="3"/>
        <v>138</v>
      </c>
    </row>
    <row r="29" spans="1:33" x14ac:dyDescent="0.25">
      <c r="A29" t="s">
        <v>0</v>
      </c>
      <c r="B29" t="s">
        <v>1</v>
      </c>
      <c r="C29" t="s">
        <v>2</v>
      </c>
      <c r="D29" t="s">
        <v>3</v>
      </c>
      <c r="E29">
        <v>1500</v>
      </c>
      <c r="F29" s="1">
        <v>2.3133333333332735</v>
      </c>
      <c r="G29" s="2">
        <v>2.0470893822796121</v>
      </c>
      <c r="H29" s="3">
        <v>79.169385234850495</v>
      </c>
      <c r="I29" s="4">
        <v>2</v>
      </c>
      <c r="J29" s="3">
        <v>0.17000000178813934</v>
      </c>
      <c r="K29" s="3">
        <v>80.449996948242188</v>
      </c>
      <c r="L29" s="5">
        <v>0</v>
      </c>
      <c r="M29" s="5" t="s">
        <v>4</v>
      </c>
      <c r="N29" s="4">
        <v>-1.7087926829683435</v>
      </c>
      <c r="O29" s="1">
        <v>120.38820274208443</v>
      </c>
      <c r="P29" s="1">
        <v>10.703243922810158</v>
      </c>
      <c r="Q29" s="1">
        <v>0</v>
      </c>
      <c r="R29" s="3">
        <v>0.218203258539273</v>
      </c>
      <c r="S29" s="5">
        <v>3434.9217623713143</v>
      </c>
      <c r="T29" s="5">
        <v>0</v>
      </c>
      <c r="U29" s="5">
        <v>138</v>
      </c>
      <c r="V29" s="5">
        <v>0</v>
      </c>
      <c r="W29" s="5">
        <v>3572.9217623713143</v>
      </c>
      <c r="X29" s="5">
        <v>0</v>
      </c>
      <c r="Y29" s="5">
        <v>3572.9217623713143</v>
      </c>
      <c r="Z29" s="5">
        <v>0</v>
      </c>
      <c r="AA29" s="3">
        <v>51.466998037872038</v>
      </c>
      <c r="AB29" s="5">
        <v>0</v>
      </c>
      <c r="AC29" s="5">
        <v>0</v>
      </c>
      <c r="AD29">
        <f t="shared" si="0"/>
        <v>138.7999999999964</v>
      </c>
      <c r="AE29">
        <f t="shared" si="1"/>
        <v>21.991495898569578</v>
      </c>
      <c r="AF29">
        <f t="shared" si="2"/>
        <v>2047.0893822796122</v>
      </c>
      <c r="AG29">
        <f t="shared" si="3"/>
        <v>138</v>
      </c>
    </row>
    <row r="30" spans="1:33" x14ac:dyDescent="0.25">
      <c r="A30" t="s">
        <v>0</v>
      </c>
      <c r="B30" t="s">
        <v>1</v>
      </c>
      <c r="C30" t="s">
        <v>2</v>
      </c>
      <c r="D30" t="s">
        <v>3</v>
      </c>
      <c r="E30">
        <v>1500</v>
      </c>
      <c r="F30" s="1">
        <v>2.3416666666666051</v>
      </c>
      <c r="G30" s="2">
        <v>2.0847874948989791</v>
      </c>
      <c r="H30" s="3">
        <v>80.449996948242188</v>
      </c>
      <c r="I30" s="4">
        <v>3</v>
      </c>
      <c r="J30" s="3">
        <v>0.17000000178813934</v>
      </c>
      <c r="K30" s="3">
        <v>80.449996948242188</v>
      </c>
      <c r="L30" s="5">
        <v>0</v>
      </c>
      <c r="M30" s="5" t="s">
        <v>4</v>
      </c>
      <c r="N30" s="4">
        <v>-1.6447058908413248</v>
      </c>
      <c r="O30" s="1">
        <v>18.301863012634296</v>
      </c>
      <c r="P30" s="1">
        <v>10.859684976353996</v>
      </c>
      <c r="Q30" s="1">
        <v>0</v>
      </c>
      <c r="R30" s="3">
        <v>0</v>
      </c>
      <c r="S30" s="5">
        <v>531.16335624587873</v>
      </c>
      <c r="T30" s="5">
        <v>0</v>
      </c>
      <c r="U30" s="5">
        <v>138</v>
      </c>
      <c r="V30" s="5">
        <v>0</v>
      </c>
      <c r="W30" s="5">
        <v>669.16335624587873</v>
      </c>
      <c r="X30" s="5">
        <v>0</v>
      </c>
      <c r="Y30" s="5">
        <v>669.16335624587873</v>
      </c>
      <c r="Z30" s="5">
        <v>0</v>
      </c>
      <c r="AA30" s="3">
        <v>53.071872273518252</v>
      </c>
      <c r="AB30" s="5">
        <v>0</v>
      </c>
      <c r="AC30" s="5">
        <v>0</v>
      </c>
      <c r="AD30">
        <f t="shared" si="0"/>
        <v>140.49999999999631</v>
      </c>
      <c r="AE30">
        <f t="shared" si="1"/>
        <v>22.347221374511719</v>
      </c>
      <c r="AF30">
        <f t="shared" si="2"/>
        <v>2084.7874948989793</v>
      </c>
      <c r="AG30">
        <f t="shared" si="3"/>
        <v>140</v>
      </c>
    </row>
    <row r="31" spans="1:33" x14ac:dyDescent="0.25">
      <c r="A31" t="s">
        <v>0</v>
      </c>
      <c r="B31" t="s">
        <v>1</v>
      </c>
      <c r="C31" t="s">
        <v>2</v>
      </c>
      <c r="D31" t="s">
        <v>3</v>
      </c>
      <c r="E31">
        <v>1500</v>
      </c>
      <c r="F31" s="1">
        <v>2.6599999999999202</v>
      </c>
      <c r="G31" s="2">
        <v>2.5116194231521529</v>
      </c>
      <c r="H31" s="3">
        <v>80.449996948242188</v>
      </c>
      <c r="I31" s="4">
        <v>3</v>
      </c>
      <c r="J31" s="3">
        <v>0.17000000178813934</v>
      </c>
      <c r="K31" s="3">
        <v>80.449996948242188</v>
      </c>
      <c r="L31" s="5">
        <v>0</v>
      </c>
      <c r="M31" s="5" t="s">
        <v>4</v>
      </c>
      <c r="N31" s="4">
        <v>-0.91909160517859756</v>
      </c>
      <c r="O31" s="1">
        <v>18.307010406784045</v>
      </c>
      <c r="P31" s="1">
        <v>10.864832370503743</v>
      </c>
      <c r="Q31" s="1">
        <v>0</v>
      </c>
      <c r="R31" s="3">
        <v>0</v>
      </c>
      <c r="S31" s="5">
        <v>531.31274579986075</v>
      </c>
      <c r="T31" s="5">
        <v>0</v>
      </c>
      <c r="U31" s="5">
        <v>138</v>
      </c>
      <c r="V31" s="5">
        <v>0</v>
      </c>
      <c r="W31" s="5">
        <v>669.31274579986075</v>
      </c>
      <c r="X31" s="5">
        <v>0</v>
      </c>
      <c r="Y31" s="5">
        <v>669.31274579986075</v>
      </c>
      <c r="Z31" s="5">
        <v>0</v>
      </c>
      <c r="AA31" s="3">
        <v>56.622948230400105</v>
      </c>
      <c r="AB31" s="5">
        <v>0</v>
      </c>
      <c r="AC31" s="5">
        <v>0</v>
      </c>
      <c r="AD31">
        <f t="shared" si="0"/>
        <v>159.59999999999522</v>
      </c>
      <c r="AE31">
        <f t="shared" si="1"/>
        <v>22.347221374511719</v>
      </c>
      <c r="AF31">
        <f t="shared" si="2"/>
        <v>2511.6194231521531</v>
      </c>
      <c r="AG31">
        <f t="shared" si="3"/>
        <v>159</v>
      </c>
    </row>
    <row r="32" spans="1:33" x14ac:dyDescent="0.25">
      <c r="A32" t="s">
        <v>0</v>
      </c>
      <c r="B32" t="s">
        <v>1</v>
      </c>
      <c r="C32" t="s">
        <v>2</v>
      </c>
      <c r="D32" t="s">
        <v>3</v>
      </c>
      <c r="E32">
        <v>1500</v>
      </c>
      <c r="F32" s="1">
        <v>2.6616666666665867</v>
      </c>
      <c r="G32" s="2">
        <v>2.5138541452896042</v>
      </c>
      <c r="H32" s="3">
        <v>80.449996948242188</v>
      </c>
      <c r="I32" s="4">
        <v>3</v>
      </c>
      <c r="J32" s="3">
        <v>0</v>
      </c>
      <c r="K32" s="3">
        <v>80.449996948242188</v>
      </c>
      <c r="L32" s="5">
        <v>0</v>
      </c>
      <c r="M32" s="5" t="s">
        <v>4</v>
      </c>
      <c r="N32" s="4">
        <v>-0.91909160517859756</v>
      </c>
      <c r="O32" s="1">
        <v>10.864832370503743</v>
      </c>
      <c r="P32" s="1">
        <v>10.864832370503743</v>
      </c>
      <c r="Q32" s="1">
        <v>0</v>
      </c>
      <c r="R32" s="3">
        <v>0</v>
      </c>
      <c r="S32" s="5">
        <v>315.32313529949101</v>
      </c>
      <c r="T32" s="5">
        <v>0</v>
      </c>
      <c r="U32" s="5">
        <v>138</v>
      </c>
      <c r="V32" s="5">
        <v>0</v>
      </c>
      <c r="W32" s="5">
        <v>453.32313529949101</v>
      </c>
      <c r="X32" s="5">
        <v>0</v>
      </c>
      <c r="Y32" s="5">
        <v>453.32313529949101</v>
      </c>
      <c r="Z32" s="5">
        <v>0</v>
      </c>
      <c r="AA32" s="3">
        <v>56.635540539713972</v>
      </c>
      <c r="AB32" s="5">
        <v>0</v>
      </c>
      <c r="AC32" s="5">
        <v>0</v>
      </c>
      <c r="AD32">
        <f t="shared" si="0"/>
        <v>159.69999999999521</v>
      </c>
      <c r="AE32">
        <f t="shared" si="1"/>
        <v>22.347221374511719</v>
      </c>
      <c r="AF32">
        <f t="shared" si="2"/>
        <v>2513.8541452896043</v>
      </c>
      <c r="AG32">
        <f t="shared" si="3"/>
        <v>159</v>
      </c>
    </row>
    <row r="33" spans="1:33" x14ac:dyDescent="0.25">
      <c r="A33" t="s">
        <v>0</v>
      </c>
      <c r="B33" t="s">
        <v>1</v>
      </c>
      <c r="C33" t="s">
        <v>2</v>
      </c>
      <c r="D33" t="s">
        <v>3</v>
      </c>
      <c r="E33">
        <v>1500</v>
      </c>
      <c r="F33" s="1">
        <v>2.8266666666665774</v>
      </c>
      <c r="G33" s="2">
        <v>2.7350916368972702</v>
      </c>
      <c r="H33" s="3">
        <v>80.449996948242188</v>
      </c>
      <c r="I33" s="4">
        <v>3</v>
      </c>
      <c r="J33" s="3">
        <v>0</v>
      </c>
      <c r="K33" s="3">
        <v>80.449996948242188</v>
      </c>
      <c r="L33" s="5">
        <v>0</v>
      </c>
      <c r="M33" s="5" t="s">
        <v>4</v>
      </c>
      <c r="N33" s="4">
        <v>-0.91909160517859756</v>
      </c>
      <c r="O33" s="1">
        <v>10.864832370503743</v>
      </c>
      <c r="P33" s="1">
        <v>10.864832370503743</v>
      </c>
      <c r="Q33" s="1">
        <v>0</v>
      </c>
      <c r="R33" s="3">
        <v>0</v>
      </c>
      <c r="S33" s="5">
        <v>315.32313529949101</v>
      </c>
      <c r="T33" s="5">
        <v>0</v>
      </c>
      <c r="U33" s="5">
        <v>138</v>
      </c>
      <c r="V33" s="5">
        <v>0</v>
      </c>
      <c r="W33" s="5">
        <v>453.32313529949101</v>
      </c>
      <c r="X33" s="5">
        <v>0</v>
      </c>
      <c r="Y33" s="5">
        <v>453.32313529949101</v>
      </c>
      <c r="Z33" s="5">
        <v>0</v>
      </c>
      <c r="AA33" s="3">
        <v>57.882179161787285</v>
      </c>
      <c r="AB33" s="5">
        <v>0</v>
      </c>
      <c r="AC33" s="5">
        <v>0</v>
      </c>
      <c r="AD33">
        <f t="shared" si="0"/>
        <v>169.59999999999465</v>
      </c>
      <c r="AE33">
        <f t="shared" si="1"/>
        <v>22.347221374511719</v>
      </c>
      <c r="AF33">
        <f t="shared" si="2"/>
        <v>2735.0916368972703</v>
      </c>
      <c r="AG33">
        <f t="shared" si="3"/>
        <v>169</v>
      </c>
    </row>
    <row r="34" spans="1:33" x14ac:dyDescent="0.25">
      <c r="A34" t="s">
        <v>0</v>
      </c>
      <c r="B34" t="s">
        <v>1</v>
      </c>
      <c r="C34" t="s">
        <v>2</v>
      </c>
      <c r="D34" t="s">
        <v>3</v>
      </c>
      <c r="E34">
        <v>1500</v>
      </c>
      <c r="F34" s="1">
        <v>2.8283333333332439</v>
      </c>
      <c r="G34" s="2">
        <v>2.7373263590347214</v>
      </c>
      <c r="H34" s="3">
        <v>80.449996948242188</v>
      </c>
      <c r="I34" s="4">
        <v>3</v>
      </c>
      <c r="J34" s="3">
        <v>-0.17000000178813934</v>
      </c>
      <c r="K34" s="3">
        <v>80.449996948242188</v>
      </c>
      <c r="L34" s="5">
        <v>0</v>
      </c>
      <c r="M34" s="5" t="s">
        <v>4</v>
      </c>
      <c r="N34" s="4">
        <v>-0.9228906328522245</v>
      </c>
      <c r="O34" s="1">
        <v>3.4226543342234428</v>
      </c>
      <c r="P34" s="1">
        <v>10.864832370503743</v>
      </c>
      <c r="Q34" s="1">
        <v>0</v>
      </c>
      <c r="R34" s="3">
        <v>0</v>
      </c>
      <c r="S34" s="5">
        <v>99.333524799121165</v>
      </c>
      <c r="T34" s="5">
        <v>0</v>
      </c>
      <c r="U34" s="5">
        <v>138</v>
      </c>
      <c r="V34" s="5">
        <v>0</v>
      </c>
      <c r="W34" s="5">
        <v>237.33352479912116</v>
      </c>
      <c r="X34" s="5">
        <v>0</v>
      </c>
      <c r="Y34" s="5">
        <v>237.33352479912116</v>
      </c>
      <c r="Z34" s="5">
        <v>0</v>
      </c>
      <c r="AA34" s="3">
        <v>57.888771759698365</v>
      </c>
      <c r="AB34" s="5">
        <v>0</v>
      </c>
      <c r="AC34" s="5">
        <v>0</v>
      </c>
      <c r="AD34">
        <f t="shared" si="0"/>
        <v>169.69999999999465</v>
      </c>
      <c r="AE34">
        <f t="shared" si="1"/>
        <v>22.347221374511719</v>
      </c>
      <c r="AF34">
        <f t="shared" si="2"/>
        <v>2737.3263590347215</v>
      </c>
      <c r="AG34">
        <f t="shared" si="3"/>
        <v>169</v>
      </c>
    </row>
    <row r="35" spans="1:33" x14ac:dyDescent="0.25">
      <c r="A35" t="s">
        <v>0</v>
      </c>
      <c r="B35" t="s">
        <v>1</v>
      </c>
      <c r="C35" t="s">
        <v>2</v>
      </c>
      <c r="D35" t="s">
        <v>3</v>
      </c>
      <c r="E35">
        <v>1500</v>
      </c>
      <c r="F35" s="1">
        <v>2.9233333333332387</v>
      </c>
      <c r="G35" s="2">
        <v>2.8647055208694381</v>
      </c>
      <c r="H35" s="3">
        <v>80.449996948242188</v>
      </c>
      <c r="I35" s="4">
        <v>3</v>
      </c>
      <c r="J35" s="3">
        <v>-0.17000000178813934</v>
      </c>
      <c r="K35" s="3">
        <v>80.449996948242188</v>
      </c>
      <c r="L35" s="5">
        <v>0</v>
      </c>
      <c r="M35" s="5" t="s">
        <v>4</v>
      </c>
      <c r="N35" s="4">
        <v>-1.1394352102489562</v>
      </c>
      <c r="O35" s="1">
        <v>3.4226543342234428</v>
      </c>
      <c r="P35" s="1">
        <v>10.864832370503743</v>
      </c>
      <c r="Q35" s="1">
        <v>0</v>
      </c>
      <c r="R35" s="3">
        <v>0</v>
      </c>
      <c r="S35" s="5">
        <v>99.333524799121165</v>
      </c>
      <c r="T35" s="5">
        <v>0</v>
      </c>
      <c r="U35" s="5">
        <v>138</v>
      </c>
      <c r="V35" s="5">
        <v>0</v>
      </c>
      <c r="W35" s="5">
        <v>237.33352479912116</v>
      </c>
      <c r="X35" s="5">
        <v>0</v>
      </c>
      <c r="Y35" s="5">
        <v>237.33352479912116</v>
      </c>
      <c r="Z35" s="5">
        <v>0</v>
      </c>
      <c r="AA35" s="3">
        <v>58.264549840630195</v>
      </c>
      <c r="AB35" s="5">
        <v>0</v>
      </c>
      <c r="AC35" s="5">
        <v>0</v>
      </c>
      <c r="AD35">
        <f t="shared" si="0"/>
        <v>175.39999999999432</v>
      </c>
      <c r="AE35">
        <f t="shared" si="1"/>
        <v>22.347221374511719</v>
      </c>
      <c r="AF35">
        <f t="shared" si="2"/>
        <v>2864.7055208694383</v>
      </c>
      <c r="AG35">
        <f t="shared" si="3"/>
        <v>175</v>
      </c>
    </row>
    <row r="36" spans="1:33" x14ac:dyDescent="0.25">
      <c r="A36" t="s">
        <v>0</v>
      </c>
      <c r="B36" t="s">
        <v>1</v>
      </c>
      <c r="C36" t="s">
        <v>2</v>
      </c>
      <c r="D36" t="s">
        <v>3</v>
      </c>
      <c r="E36">
        <v>1500</v>
      </c>
      <c r="F36" s="1">
        <v>2.9249999999999052</v>
      </c>
      <c r="G36" s="2">
        <v>2.8669402430068893</v>
      </c>
      <c r="H36" s="3">
        <v>80.449996948242188</v>
      </c>
      <c r="I36" s="4">
        <v>3</v>
      </c>
      <c r="J36" s="3">
        <v>-0.17000000178813934</v>
      </c>
      <c r="K36" s="3">
        <v>80.449996948242188</v>
      </c>
      <c r="L36" s="5">
        <v>0</v>
      </c>
      <c r="M36" s="5" t="s">
        <v>4</v>
      </c>
      <c r="N36" s="4">
        <v>-1.1432342379225831</v>
      </c>
      <c r="O36" s="1">
        <v>3.4226543342234428</v>
      </c>
      <c r="P36" s="1">
        <v>10.864832370503743</v>
      </c>
      <c r="Q36" s="1">
        <v>0</v>
      </c>
      <c r="R36" s="3">
        <v>0</v>
      </c>
      <c r="S36" s="5">
        <v>99.333524799121165</v>
      </c>
      <c r="T36" s="5">
        <v>0</v>
      </c>
      <c r="U36" s="5">
        <v>138</v>
      </c>
      <c r="V36" s="5">
        <v>0</v>
      </c>
      <c r="W36" s="5">
        <v>237.33352479912116</v>
      </c>
      <c r="X36" s="5">
        <v>0</v>
      </c>
      <c r="Y36" s="5">
        <v>237.33352479912116</v>
      </c>
      <c r="Z36" s="5">
        <v>0</v>
      </c>
      <c r="AA36" s="3">
        <v>58.271142438541276</v>
      </c>
      <c r="AB36" s="5">
        <v>0</v>
      </c>
      <c r="AC36" s="5">
        <v>0</v>
      </c>
      <c r="AD36">
        <f t="shared" si="0"/>
        <v>175.49999999999432</v>
      </c>
      <c r="AE36">
        <f t="shared" si="1"/>
        <v>22.347221374511719</v>
      </c>
      <c r="AF36">
        <f t="shared" si="2"/>
        <v>2866.9402430068894</v>
      </c>
      <c r="AG36">
        <f t="shared" si="3"/>
        <v>175</v>
      </c>
    </row>
    <row r="37" spans="1:33" x14ac:dyDescent="0.25">
      <c r="A37" t="s">
        <v>0</v>
      </c>
      <c r="B37" t="s">
        <v>1</v>
      </c>
      <c r="C37" t="s">
        <v>2</v>
      </c>
      <c r="D37" t="s">
        <v>3</v>
      </c>
      <c r="E37">
        <v>1500</v>
      </c>
      <c r="F37" s="1">
        <v>2.9483333333332373</v>
      </c>
      <c r="G37" s="2">
        <v>2.8982263529312058</v>
      </c>
      <c r="H37" s="3">
        <v>80.449996948242188</v>
      </c>
      <c r="I37" s="4">
        <v>3</v>
      </c>
      <c r="J37" s="3">
        <v>-0.17000000178813934</v>
      </c>
      <c r="K37" s="3">
        <v>80.449996948242188</v>
      </c>
      <c r="L37" s="5">
        <v>0</v>
      </c>
      <c r="M37" s="5" t="s">
        <v>4</v>
      </c>
      <c r="N37" s="4">
        <v>-1.1964206253533587</v>
      </c>
      <c r="O37" s="1">
        <v>3.4226543342234428</v>
      </c>
      <c r="P37" s="1">
        <v>10.864832370503743</v>
      </c>
      <c r="Q37" s="1">
        <v>0</v>
      </c>
      <c r="R37" s="3">
        <v>0</v>
      </c>
      <c r="S37" s="5">
        <v>99.333524799121165</v>
      </c>
      <c r="T37" s="5">
        <v>0</v>
      </c>
      <c r="U37" s="5">
        <v>138</v>
      </c>
      <c r="V37" s="5">
        <v>0</v>
      </c>
      <c r="W37" s="5">
        <v>237.33352479912116</v>
      </c>
      <c r="X37" s="5">
        <v>0</v>
      </c>
      <c r="Y37" s="5">
        <v>237.33352479912116</v>
      </c>
      <c r="Z37" s="5">
        <v>0</v>
      </c>
      <c r="AA37" s="3">
        <v>58.363438809296461</v>
      </c>
      <c r="AB37" s="5">
        <v>0</v>
      </c>
      <c r="AC37" s="5">
        <v>0</v>
      </c>
      <c r="AD37">
        <f t="shared" si="0"/>
        <v>176.89999999999424</v>
      </c>
      <c r="AE37">
        <f t="shared" si="1"/>
        <v>22.347221374511719</v>
      </c>
      <c r="AF37">
        <f t="shared" si="2"/>
        <v>2898.2263529312058</v>
      </c>
      <c r="AG37">
        <f t="shared" si="3"/>
        <v>176</v>
      </c>
    </row>
    <row r="38" spans="1:33" x14ac:dyDescent="0.25">
      <c r="A38" t="s">
        <v>0</v>
      </c>
      <c r="B38" t="s">
        <v>1</v>
      </c>
      <c r="C38" t="s">
        <v>2</v>
      </c>
      <c r="D38" t="s">
        <v>3</v>
      </c>
      <c r="E38">
        <v>1500</v>
      </c>
      <c r="F38" s="1">
        <v>2.9499999999999038</v>
      </c>
      <c r="G38" s="2">
        <v>2.900461075068657</v>
      </c>
      <c r="H38" s="3">
        <v>80.449996948242188</v>
      </c>
      <c r="I38" s="4">
        <v>3</v>
      </c>
      <c r="J38" s="3">
        <v>0.2199999988079071</v>
      </c>
      <c r="K38" s="3">
        <v>80.449996948242188</v>
      </c>
      <c r="L38" s="5">
        <v>0</v>
      </c>
      <c r="M38" s="5" t="s">
        <v>4</v>
      </c>
      <c r="N38" s="4">
        <v>-1.1915042366776061</v>
      </c>
      <c r="O38" s="1">
        <v>20.495886146316877</v>
      </c>
      <c r="P38" s="1">
        <v>10.864832370503743</v>
      </c>
      <c r="Q38" s="1">
        <v>0</v>
      </c>
      <c r="R38" s="3">
        <v>0</v>
      </c>
      <c r="S38" s="5">
        <v>594.83909737471572</v>
      </c>
      <c r="T38" s="5">
        <v>0</v>
      </c>
      <c r="U38" s="5">
        <v>138</v>
      </c>
      <c r="V38" s="5">
        <v>0</v>
      </c>
      <c r="W38" s="5">
        <v>732.83909737471572</v>
      </c>
      <c r="X38" s="5">
        <v>0</v>
      </c>
      <c r="Y38" s="5">
        <v>732.83909737471572</v>
      </c>
      <c r="Z38" s="5">
        <v>0</v>
      </c>
      <c r="AA38" s="3">
        <v>58.383795450890204</v>
      </c>
      <c r="AB38" s="5">
        <v>0</v>
      </c>
      <c r="AC38" s="5">
        <v>0</v>
      </c>
      <c r="AD38">
        <f t="shared" si="0"/>
        <v>176.99999999999423</v>
      </c>
      <c r="AE38">
        <f t="shared" si="1"/>
        <v>22.347221374511719</v>
      </c>
      <c r="AF38">
        <f t="shared" si="2"/>
        <v>2900.461075068657</v>
      </c>
      <c r="AG38">
        <f t="shared" si="3"/>
        <v>176</v>
      </c>
    </row>
    <row r="39" spans="1:33" x14ac:dyDescent="0.25">
      <c r="A39" t="s">
        <v>0</v>
      </c>
      <c r="B39" t="s">
        <v>1</v>
      </c>
      <c r="C39" t="s">
        <v>2</v>
      </c>
      <c r="D39" t="s">
        <v>3</v>
      </c>
      <c r="E39">
        <v>1500</v>
      </c>
      <c r="F39" s="1">
        <v>3.0083333333332338</v>
      </c>
      <c r="G39" s="2">
        <v>2.9786763498794482</v>
      </c>
      <c r="H39" s="3">
        <v>80.449996948242188</v>
      </c>
      <c r="I39" s="4">
        <v>3</v>
      </c>
      <c r="J39" s="3">
        <v>0.2199999988079071</v>
      </c>
      <c r="K39" s="3">
        <v>80.449996948242188</v>
      </c>
      <c r="L39" s="5">
        <v>0</v>
      </c>
      <c r="M39" s="5" t="s">
        <v>4</v>
      </c>
      <c r="N39" s="4">
        <v>-1.0194306330262646</v>
      </c>
      <c r="O39" s="1">
        <v>20.495886146316877</v>
      </c>
      <c r="P39" s="1">
        <v>10.864832370503743</v>
      </c>
      <c r="Q39" s="1">
        <v>0</v>
      </c>
      <c r="R39" s="3">
        <v>0</v>
      </c>
      <c r="S39" s="5">
        <v>594.83909737471572</v>
      </c>
      <c r="T39" s="5">
        <v>0</v>
      </c>
      <c r="U39" s="5">
        <v>138</v>
      </c>
      <c r="V39" s="5">
        <v>0</v>
      </c>
      <c r="W39" s="5">
        <v>732.83909737471572</v>
      </c>
      <c r="X39" s="5">
        <v>0</v>
      </c>
      <c r="Y39" s="5">
        <v>732.83909737471572</v>
      </c>
      <c r="Z39" s="5">
        <v>0</v>
      </c>
      <c r="AA39" s="3">
        <v>59.096277906671141</v>
      </c>
      <c r="AB39" s="5">
        <v>0</v>
      </c>
      <c r="AC39" s="5">
        <v>0</v>
      </c>
      <c r="AD39">
        <f t="shared" si="0"/>
        <v>180.49999999999403</v>
      </c>
      <c r="AE39">
        <f t="shared" si="1"/>
        <v>22.347221374511719</v>
      </c>
      <c r="AF39">
        <f t="shared" si="2"/>
        <v>2978.676349879448</v>
      </c>
      <c r="AG39">
        <f t="shared" si="3"/>
        <v>180</v>
      </c>
    </row>
    <row r="40" spans="1:33" x14ac:dyDescent="0.25">
      <c r="A40" t="s">
        <v>0</v>
      </c>
      <c r="B40" t="s">
        <v>1</v>
      </c>
      <c r="C40" t="s">
        <v>2</v>
      </c>
      <c r="D40" t="s">
        <v>3</v>
      </c>
      <c r="E40">
        <v>1500</v>
      </c>
      <c r="F40" s="1">
        <v>3.0099999999999003</v>
      </c>
      <c r="G40" s="2">
        <v>2.980911072016899</v>
      </c>
      <c r="H40" s="3">
        <v>80.449996948242188</v>
      </c>
      <c r="I40" s="4">
        <v>3</v>
      </c>
      <c r="J40" s="3">
        <v>0.2199999988079071</v>
      </c>
      <c r="K40" s="3">
        <v>80.449996948242188</v>
      </c>
      <c r="L40" s="5">
        <v>0</v>
      </c>
      <c r="M40" s="5" t="s">
        <v>4</v>
      </c>
      <c r="N40" s="4">
        <v>-1.014514244350512</v>
      </c>
      <c r="O40" s="1">
        <v>20.495886146316877</v>
      </c>
      <c r="P40" s="1">
        <v>10.864832370503743</v>
      </c>
      <c r="Q40" s="1">
        <v>0</v>
      </c>
      <c r="R40" s="3">
        <v>0</v>
      </c>
      <c r="S40" s="5">
        <v>594.83909737471572</v>
      </c>
      <c r="T40" s="5">
        <v>0</v>
      </c>
      <c r="U40" s="5">
        <v>138</v>
      </c>
      <c r="V40" s="5">
        <v>0</v>
      </c>
      <c r="W40" s="5">
        <v>732.83909737471572</v>
      </c>
      <c r="X40" s="5">
        <v>0</v>
      </c>
      <c r="Y40" s="5">
        <v>732.83909737471572</v>
      </c>
      <c r="Z40" s="5">
        <v>0</v>
      </c>
      <c r="AA40" s="3">
        <v>59.116634548264884</v>
      </c>
      <c r="AB40" s="5">
        <v>0</v>
      </c>
      <c r="AC40" s="5">
        <v>0</v>
      </c>
      <c r="AD40">
        <f t="shared" si="0"/>
        <v>180.59999999999403</v>
      </c>
      <c r="AE40">
        <f t="shared" si="1"/>
        <v>22.347221374511719</v>
      </c>
      <c r="AF40">
        <f t="shared" si="2"/>
        <v>2980.9110720168992</v>
      </c>
      <c r="AG40">
        <f t="shared" si="3"/>
        <v>180</v>
      </c>
    </row>
    <row r="41" spans="1:33" x14ac:dyDescent="0.25">
      <c r="A41" t="s">
        <v>0</v>
      </c>
      <c r="B41" t="s">
        <v>1</v>
      </c>
      <c r="C41" t="s">
        <v>2</v>
      </c>
      <c r="D41" t="s">
        <v>3</v>
      </c>
      <c r="E41">
        <v>1500</v>
      </c>
      <c r="F41" s="1">
        <v>3.1733333333332245</v>
      </c>
      <c r="G41" s="2">
        <v>3.1999138414871142</v>
      </c>
      <c r="H41" s="3">
        <v>80.449996948242188</v>
      </c>
      <c r="I41" s="4">
        <v>3</v>
      </c>
      <c r="J41" s="3">
        <v>0.2199999988079071</v>
      </c>
      <c r="K41" s="3">
        <v>80.449996948242188</v>
      </c>
      <c r="L41" s="5">
        <v>0</v>
      </c>
      <c r="M41" s="5" t="s">
        <v>4</v>
      </c>
      <c r="N41" s="4">
        <v>-0.53270815412675576</v>
      </c>
      <c r="O41" s="1">
        <v>20.495886146316877</v>
      </c>
      <c r="P41" s="1">
        <v>10.864832370503743</v>
      </c>
      <c r="Q41" s="1">
        <v>0</v>
      </c>
      <c r="R41" s="3">
        <v>0</v>
      </c>
      <c r="S41" s="5">
        <v>594.83909737471572</v>
      </c>
      <c r="T41" s="5">
        <v>0</v>
      </c>
      <c r="U41" s="5">
        <v>138</v>
      </c>
      <c r="V41" s="5">
        <v>0</v>
      </c>
      <c r="W41" s="5">
        <v>732.83909737471572</v>
      </c>
      <c r="X41" s="5">
        <v>0</v>
      </c>
      <c r="Y41" s="5">
        <v>732.83909737471572</v>
      </c>
      <c r="Z41" s="5">
        <v>0</v>
      </c>
      <c r="AA41" s="3">
        <v>61.111585424451505</v>
      </c>
      <c r="AB41" s="5">
        <v>0</v>
      </c>
      <c r="AC41" s="5">
        <v>0</v>
      </c>
      <c r="AD41">
        <f t="shared" si="0"/>
        <v>190.39999999999347</v>
      </c>
      <c r="AE41">
        <f t="shared" si="1"/>
        <v>22.347221374511719</v>
      </c>
      <c r="AF41">
        <f t="shared" si="2"/>
        <v>3199.913841487114</v>
      </c>
      <c r="AG41">
        <f t="shared" si="3"/>
        <v>190</v>
      </c>
    </row>
    <row r="42" spans="1:33" x14ac:dyDescent="0.25">
      <c r="A42" t="s">
        <v>0</v>
      </c>
      <c r="B42" t="s">
        <v>1</v>
      </c>
      <c r="C42" t="s">
        <v>2</v>
      </c>
      <c r="D42" t="s">
        <v>3</v>
      </c>
      <c r="E42">
        <v>1500</v>
      </c>
      <c r="F42" s="1">
        <v>3.174999999999891</v>
      </c>
      <c r="G42" s="2">
        <v>3.2021496066696922</v>
      </c>
      <c r="H42" s="3">
        <v>80.5250961973926</v>
      </c>
      <c r="I42" s="4">
        <v>2</v>
      </c>
      <c r="J42" s="3">
        <v>0.2199999988079071</v>
      </c>
      <c r="K42" s="3">
        <v>136.77000427246094</v>
      </c>
      <c r="L42" s="5">
        <v>0</v>
      </c>
      <c r="M42" s="5" t="s">
        <v>4</v>
      </c>
      <c r="N42" s="4">
        <v>-0.52778947075173599</v>
      </c>
      <c r="O42" s="1">
        <v>118.24312877655029</v>
      </c>
      <c r="P42" s="1">
        <v>10.864832370503743</v>
      </c>
      <c r="Q42" s="1">
        <v>0</v>
      </c>
      <c r="R42" s="3">
        <v>0.2086090254177973</v>
      </c>
      <c r="S42" s="5">
        <v>3431.6952919278783</v>
      </c>
      <c r="T42" s="5">
        <v>0</v>
      </c>
      <c r="U42" s="5">
        <v>138</v>
      </c>
      <c r="V42" s="5">
        <v>0</v>
      </c>
      <c r="W42" s="5">
        <v>3569.6952919278783</v>
      </c>
      <c r="X42" s="5">
        <v>0</v>
      </c>
      <c r="Y42" s="5">
        <v>3569.6952919278783</v>
      </c>
      <c r="Z42" s="5">
        <v>0</v>
      </c>
      <c r="AA42" s="3">
        <v>61.210743627005051</v>
      </c>
      <c r="AB42" s="5">
        <v>0</v>
      </c>
      <c r="AC42" s="5">
        <v>0</v>
      </c>
      <c r="AD42">
        <f t="shared" si="0"/>
        <v>190.49999999999346</v>
      </c>
      <c r="AE42">
        <f t="shared" si="1"/>
        <v>22.368082277053499</v>
      </c>
      <c r="AF42">
        <f t="shared" si="2"/>
        <v>3202.1496066696923</v>
      </c>
      <c r="AG42">
        <f t="shared" si="3"/>
        <v>190</v>
      </c>
    </row>
    <row r="43" spans="1:33" x14ac:dyDescent="0.25">
      <c r="A43" t="s">
        <v>0</v>
      </c>
      <c r="B43" t="s">
        <v>1</v>
      </c>
      <c r="C43" t="s">
        <v>2</v>
      </c>
      <c r="D43" t="s">
        <v>3</v>
      </c>
      <c r="E43">
        <v>1500</v>
      </c>
      <c r="F43" s="1">
        <v>3.1883333333332238</v>
      </c>
      <c r="G43" s="2">
        <v>3.2201106036441627</v>
      </c>
      <c r="H43" s="3">
        <v>81.123049489395171</v>
      </c>
      <c r="I43" s="4">
        <v>2</v>
      </c>
      <c r="J43" s="3">
        <v>0.2199999988079071</v>
      </c>
      <c r="K43" s="3">
        <v>136.77000427246094</v>
      </c>
      <c r="L43" s="5">
        <v>0</v>
      </c>
      <c r="M43" s="5" t="s">
        <v>4</v>
      </c>
      <c r="N43" s="4">
        <v>-0.48827527762201239</v>
      </c>
      <c r="O43" s="1">
        <v>117.5023813441663</v>
      </c>
      <c r="P43" s="1">
        <v>10.944716701909933</v>
      </c>
      <c r="Q43" s="1">
        <v>0</v>
      </c>
      <c r="R43" s="3">
        <v>0.2068576594675704</v>
      </c>
      <c r="S43" s="5">
        <v>3435.5704331072752</v>
      </c>
      <c r="T43" s="5">
        <v>0</v>
      </c>
      <c r="U43" s="5">
        <v>138</v>
      </c>
      <c r="V43" s="5">
        <v>0</v>
      </c>
      <c r="W43" s="5">
        <v>3573.5704331072752</v>
      </c>
      <c r="X43" s="5">
        <v>0</v>
      </c>
      <c r="Y43" s="5">
        <v>3573.5704331072752</v>
      </c>
      <c r="Z43" s="5">
        <v>0</v>
      </c>
      <c r="AA43" s="3">
        <v>62.004500067375645</v>
      </c>
      <c r="AB43" s="5">
        <v>0</v>
      </c>
      <c r="AC43" s="5">
        <v>0</v>
      </c>
      <c r="AD43">
        <f t="shared" si="0"/>
        <v>191.29999999999342</v>
      </c>
      <c r="AE43">
        <f t="shared" si="1"/>
        <v>22.534180413720879</v>
      </c>
      <c r="AF43">
        <f t="shared" si="2"/>
        <v>3220.1106036441629</v>
      </c>
      <c r="AG43">
        <f t="shared" si="3"/>
        <v>191</v>
      </c>
    </row>
    <row r="44" spans="1:33" x14ac:dyDescent="0.25">
      <c r="A44" t="s">
        <v>0</v>
      </c>
      <c r="B44" t="s">
        <v>1</v>
      </c>
      <c r="C44" t="s">
        <v>2</v>
      </c>
      <c r="D44" t="s">
        <v>3</v>
      </c>
      <c r="E44">
        <v>1500</v>
      </c>
      <c r="F44" s="1">
        <v>3.1899999999998903</v>
      </c>
      <c r="G44" s="2">
        <v>3.2223650735701206</v>
      </c>
      <c r="H44" s="3">
        <v>81.198785179580923</v>
      </c>
      <c r="I44" s="4">
        <v>2</v>
      </c>
      <c r="J44" s="3">
        <v>0.18000000715255737</v>
      </c>
      <c r="K44" s="3">
        <v>136.77000427246094</v>
      </c>
      <c r="L44" s="5">
        <v>0</v>
      </c>
      <c r="M44" s="5" t="s">
        <v>4</v>
      </c>
      <c r="N44" s="4">
        <v>-0.48421723159403574</v>
      </c>
      <c r="O44" s="1">
        <v>117.41022625687347</v>
      </c>
      <c r="P44" s="1">
        <v>10.954654971301393</v>
      </c>
      <c r="Q44" s="1">
        <v>0</v>
      </c>
      <c r="R44" s="3">
        <v>0.21037691718265694</v>
      </c>
      <c r="S44" s="5">
        <v>3436.03015699763</v>
      </c>
      <c r="T44" s="5">
        <v>0</v>
      </c>
      <c r="U44" s="5">
        <v>138</v>
      </c>
      <c r="V44" s="5">
        <v>0</v>
      </c>
      <c r="W44" s="5">
        <v>3574.03015699763</v>
      </c>
      <c r="X44" s="5">
        <v>0</v>
      </c>
      <c r="Y44" s="5">
        <v>3574.03015699763</v>
      </c>
      <c r="Z44" s="5">
        <v>0</v>
      </c>
      <c r="AA44" s="3">
        <v>62.103778682847803</v>
      </c>
      <c r="AB44" s="5">
        <v>0</v>
      </c>
      <c r="AC44" s="5">
        <v>0</v>
      </c>
      <c r="AD44">
        <f t="shared" si="0"/>
        <v>191.39999999999341</v>
      </c>
      <c r="AE44">
        <f t="shared" si="1"/>
        <v>22.555218105439145</v>
      </c>
      <c r="AF44">
        <f t="shared" si="2"/>
        <v>3222.3650735701208</v>
      </c>
      <c r="AG44">
        <f t="shared" si="3"/>
        <v>191</v>
      </c>
    </row>
    <row r="45" spans="1:33" x14ac:dyDescent="0.25">
      <c r="A45" t="s">
        <v>0</v>
      </c>
      <c r="B45" t="s">
        <v>1</v>
      </c>
      <c r="C45" t="s">
        <v>2</v>
      </c>
      <c r="D45" t="s">
        <v>3</v>
      </c>
      <c r="E45">
        <v>1500</v>
      </c>
      <c r="F45" s="1">
        <v>3.2016666666665561</v>
      </c>
      <c r="G45" s="2">
        <v>3.2382051137032977</v>
      </c>
      <c r="H45" s="3">
        <v>81.726706070636212</v>
      </c>
      <c r="I45" s="4">
        <v>2</v>
      </c>
      <c r="J45" s="3">
        <v>0.18000000715255737</v>
      </c>
      <c r="K45" s="3">
        <v>136.77000427246094</v>
      </c>
      <c r="L45" s="5">
        <v>0</v>
      </c>
      <c r="M45" s="5" t="s">
        <v>4</v>
      </c>
      <c r="N45" s="4">
        <v>-0.45570515822134916</v>
      </c>
      <c r="O45" s="1">
        <v>116.75623530175822</v>
      </c>
      <c r="P45" s="1">
        <v>11.025183234932275</v>
      </c>
      <c r="Q45" s="1">
        <v>0</v>
      </c>
      <c r="R45" s="3">
        <v>0.20883067153876861</v>
      </c>
      <c r="S45" s="5">
        <v>3439.1503977388334</v>
      </c>
      <c r="T45" s="5">
        <v>0</v>
      </c>
      <c r="U45" s="5">
        <v>138</v>
      </c>
      <c r="V45" s="5">
        <v>0</v>
      </c>
      <c r="W45" s="5">
        <v>3577.1503977388334</v>
      </c>
      <c r="X45" s="5">
        <v>0</v>
      </c>
      <c r="Y45" s="5">
        <v>3577.1503977388334</v>
      </c>
      <c r="Z45" s="5">
        <v>0</v>
      </c>
      <c r="AA45" s="3">
        <v>62.799080008097661</v>
      </c>
      <c r="AB45" s="5">
        <v>0</v>
      </c>
      <c r="AC45" s="5">
        <v>0</v>
      </c>
      <c r="AD45">
        <f t="shared" si="0"/>
        <v>192.09999999999337</v>
      </c>
      <c r="AE45">
        <f t="shared" si="1"/>
        <v>22.701862797398949</v>
      </c>
      <c r="AF45">
        <f t="shared" si="2"/>
        <v>3238.2051137032977</v>
      </c>
      <c r="AG45">
        <f t="shared" si="3"/>
        <v>192</v>
      </c>
    </row>
    <row r="46" spans="1:33" x14ac:dyDescent="0.25">
      <c r="A46" t="s">
        <v>0</v>
      </c>
      <c r="B46" t="s">
        <v>1</v>
      </c>
      <c r="C46" t="s">
        <v>2</v>
      </c>
      <c r="D46" t="s">
        <v>3</v>
      </c>
      <c r="E46">
        <v>1500</v>
      </c>
      <c r="F46" s="1">
        <v>3.2033333333332226</v>
      </c>
      <c r="G46" s="2">
        <v>3.2404763430365824</v>
      </c>
      <c r="H46" s="3">
        <v>81.801805925873097</v>
      </c>
      <c r="I46" s="4">
        <v>2</v>
      </c>
      <c r="J46" s="3">
        <v>0.18000000715255737</v>
      </c>
      <c r="K46" s="3">
        <v>136.77000427246094</v>
      </c>
      <c r="L46" s="5">
        <v>0</v>
      </c>
      <c r="M46" s="5" t="s">
        <v>4</v>
      </c>
      <c r="N46" s="4">
        <v>-0.45161694525898544</v>
      </c>
      <c r="O46" s="1">
        <v>116.6632012375877</v>
      </c>
      <c r="P46" s="1">
        <v>11.035216295715683</v>
      </c>
      <c r="Q46" s="1">
        <v>0</v>
      </c>
      <c r="R46" s="3">
        <v>0.20861070899137904</v>
      </c>
      <c r="S46" s="5">
        <v>3439.5740103909852</v>
      </c>
      <c r="T46" s="5">
        <v>0</v>
      </c>
      <c r="U46" s="5">
        <v>138</v>
      </c>
      <c r="V46" s="5">
        <v>0</v>
      </c>
      <c r="W46" s="5">
        <v>3577.5740103909852</v>
      </c>
      <c r="X46" s="5">
        <v>0</v>
      </c>
      <c r="Y46" s="5">
        <v>3577.5740103909852</v>
      </c>
      <c r="Z46" s="5">
        <v>0</v>
      </c>
      <c r="AA46" s="3">
        <v>62.898457063941855</v>
      </c>
      <c r="AB46" s="5">
        <v>0</v>
      </c>
      <c r="AC46" s="5">
        <v>0</v>
      </c>
      <c r="AD46">
        <f t="shared" si="0"/>
        <v>192.19999999999337</v>
      </c>
      <c r="AE46">
        <f t="shared" si="1"/>
        <v>22.722723868298083</v>
      </c>
      <c r="AF46">
        <f t="shared" si="2"/>
        <v>3240.4763430365824</v>
      </c>
      <c r="AG46">
        <f t="shared" si="3"/>
        <v>192</v>
      </c>
    </row>
    <row r="47" spans="1:33" x14ac:dyDescent="0.25">
      <c r="A47" t="s">
        <v>0</v>
      </c>
      <c r="B47" t="s">
        <v>1</v>
      </c>
      <c r="C47" t="s">
        <v>2</v>
      </c>
      <c r="D47" t="s">
        <v>3</v>
      </c>
      <c r="E47">
        <v>1500</v>
      </c>
      <c r="F47" s="1">
        <v>3.3333333333332154</v>
      </c>
      <c r="G47" s="2">
        <v>3.4238858939742225</v>
      </c>
      <c r="H47" s="3">
        <v>87.422336992776962</v>
      </c>
      <c r="I47" s="4">
        <v>2</v>
      </c>
      <c r="J47" s="3">
        <v>0.18000000715255737</v>
      </c>
      <c r="K47" s="3">
        <v>136.77000427246094</v>
      </c>
      <c r="L47" s="5">
        <v>0</v>
      </c>
      <c r="M47" s="5" t="s">
        <v>4</v>
      </c>
      <c r="N47" s="4">
        <v>-0.12147974045275768</v>
      </c>
      <c r="O47" s="1">
        <v>109.70046014705838</v>
      </c>
      <c r="P47" s="1">
        <v>11.786098300100397</v>
      </c>
      <c r="Q47" s="1">
        <v>0</v>
      </c>
      <c r="R47" s="3">
        <v>0.19214854235658824</v>
      </c>
      <c r="S47" s="5">
        <v>3456.9560725736351</v>
      </c>
      <c r="T47" s="5">
        <v>0</v>
      </c>
      <c r="U47" s="5">
        <v>138</v>
      </c>
      <c r="V47" s="5">
        <v>0</v>
      </c>
      <c r="W47" s="5">
        <v>3594.9560725736351</v>
      </c>
      <c r="X47" s="5">
        <v>0</v>
      </c>
      <c r="Y47" s="5">
        <v>3594.9560725736351</v>
      </c>
      <c r="Z47" s="5">
        <v>0</v>
      </c>
      <c r="AA47" s="3">
        <v>70.67429876590532</v>
      </c>
      <c r="AB47" s="5">
        <v>0</v>
      </c>
      <c r="AC47" s="5">
        <v>0</v>
      </c>
      <c r="AD47">
        <f t="shared" si="0"/>
        <v>199.99999999999292</v>
      </c>
      <c r="AE47">
        <f t="shared" si="1"/>
        <v>24.283982497993602</v>
      </c>
      <c r="AF47">
        <f t="shared" si="2"/>
        <v>3423.8858939742227</v>
      </c>
      <c r="AG47">
        <f t="shared" si="3"/>
        <v>199</v>
      </c>
    </row>
    <row r="48" spans="1:33" x14ac:dyDescent="0.25">
      <c r="A48" t="s">
        <v>0</v>
      </c>
      <c r="B48" t="s">
        <v>1</v>
      </c>
      <c r="C48" t="s">
        <v>2</v>
      </c>
      <c r="D48" t="s">
        <v>3</v>
      </c>
      <c r="E48">
        <v>1500</v>
      </c>
      <c r="F48" s="1">
        <v>3.474999999999874</v>
      </c>
      <c r="G48" s="2">
        <v>3.6370348421121488</v>
      </c>
      <c r="H48" s="3">
        <v>93.043461413574889</v>
      </c>
      <c r="I48" s="4">
        <v>2</v>
      </c>
      <c r="J48" s="3">
        <v>0.18000000715255737</v>
      </c>
      <c r="K48" s="3">
        <v>136.77000427246094</v>
      </c>
      <c r="L48" s="5">
        <v>0</v>
      </c>
      <c r="M48" s="5" t="s">
        <v>4</v>
      </c>
      <c r="N48" s="4">
        <v>0.26218838144110529</v>
      </c>
      <c r="O48" s="1">
        <v>102.73698400685308</v>
      </c>
      <c r="P48" s="1">
        <v>12.537059574354098</v>
      </c>
      <c r="Q48" s="1">
        <v>0</v>
      </c>
      <c r="R48" s="3">
        <v>0.17568463782718186</v>
      </c>
      <c r="S48" s="5">
        <v>3446.0702942464222</v>
      </c>
      <c r="T48" s="5">
        <v>0</v>
      </c>
      <c r="U48" s="5">
        <v>138</v>
      </c>
      <c r="V48" s="5">
        <v>0</v>
      </c>
      <c r="W48" s="5">
        <v>3584.0702942464222</v>
      </c>
      <c r="X48" s="5">
        <v>0</v>
      </c>
      <c r="Y48" s="5">
        <v>3584.0702942464222</v>
      </c>
      <c r="Z48" s="5">
        <v>0</v>
      </c>
      <c r="AA48" s="3">
        <v>79.154755578230962</v>
      </c>
      <c r="AB48" s="5">
        <v>0</v>
      </c>
      <c r="AC48" s="5">
        <v>0</v>
      </c>
      <c r="AD48">
        <f t="shared" si="0"/>
        <v>208.49999999999244</v>
      </c>
      <c r="AE48">
        <f t="shared" si="1"/>
        <v>25.845405948215245</v>
      </c>
      <c r="AF48">
        <f t="shared" si="2"/>
        <v>3637.0348421121489</v>
      </c>
      <c r="AG48">
        <f t="shared" si="3"/>
        <v>208</v>
      </c>
    </row>
    <row r="49" spans="1:33" x14ac:dyDescent="0.25">
      <c r="A49" t="s">
        <v>0</v>
      </c>
      <c r="B49" t="s">
        <v>1</v>
      </c>
      <c r="C49" t="s">
        <v>2</v>
      </c>
      <c r="D49" t="s">
        <v>3</v>
      </c>
      <c r="E49">
        <v>1500</v>
      </c>
      <c r="F49" s="1">
        <v>3.4766666666665405</v>
      </c>
      <c r="G49" s="2">
        <v>3.6396202835620599</v>
      </c>
      <c r="H49" s="3">
        <v>93.108322980009149</v>
      </c>
      <c r="I49" s="4">
        <v>2</v>
      </c>
      <c r="J49" s="3">
        <v>0.12999999523162842</v>
      </c>
      <c r="K49" s="3">
        <v>136.77000427246094</v>
      </c>
      <c r="L49" s="5">
        <v>0</v>
      </c>
      <c r="M49" s="5" t="s">
        <v>4</v>
      </c>
      <c r="N49" s="4">
        <v>0.26554945520270601</v>
      </c>
      <c r="O49" s="1">
        <v>102.65871650070106</v>
      </c>
      <c r="P49" s="1">
        <v>12.545500167093866</v>
      </c>
      <c r="Q49" s="1">
        <v>0</v>
      </c>
      <c r="R49" s="3">
        <v>0.18017101787291898</v>
      </c>
      <c r="S49" s="5">
        <v>3445.7872754329378</v>
      </c>
      <c r="T49" s="5">
        <v>0</v>
      </c>
      <c r="U49" s="5">
        <v>138</v>
      </c>
      <c r="V49" s="5">
        <v>0</v>
      </c>
      <c r="W49" s="5">
        <v>3583.7872754329378</v>
      </c>
      <c r="X49" s="5">
        <v>0</v>
      </c>
      <c r="Y49" s="5">
        <v>3583.7872754329378</v>
      </c>
      <c r="Z49" s="5">
        <v>0</v>
      </c>
      <c r="AA49" s="3">
        <v>79.254305224770775</v>
      </c>
      <c r="AB49" s="5">
        <v>0</v>
      </c>
      <c r="AC49" s="5">
        <v>0</v>
      </c>
      <c r="AD49">
        <f t="shared" si="0"/>
        <v>208.59999999999243</v>
      </c>
      <c r="AE49">
        <f t="shared" si="1"/>
        <v>25.863423050002542</v>
      </c>
      <c r="AF49">
        <f t="shared" si="2"/>
        <v>3639.6202835620597</v>
      </c>
      <c r="AG49">
        <f t="shared" si="3"/>
        <v>208</v>
      </c>
    </row>
    <row r="50" spans="1:33" x14ac:dyDescent="0.25">
      <c r="A50" t="s">
        <v>0</v>
      </c>
      <c r="B50" t="s">
        <v>1</v>
      </c>
      <c r="C50" t="s">
        <v>2</v>
      </c>
      <c r="D50" t="s">
        <v>3</v>
      </c>
      <c r="E50">
        <v>1500</v>
      </c>
      <c r="F50" s="1">
        <v>3.6749999999998626</v>
      </c>
      <c r="G50" s="2">
        <v>3.9596558211943962</v>
      </c>
      <c r="H50" s="3">
        <v>100.39859584447579</v>
      </c>
      <c r="I50" s="4">
        <v>2</v>
      </c>
      <c r="J50" s="3">
        <v>0.12999999523162842</v>
      </c>
      <c r="K50" s="3">
        <v>136.77000427246094</v>
      </c>
      <c r="L50" s="5">
        <v>0</v>
      </c>
      <c r="M50" s="5" t="s">
        <v>4</v>
      </c>
      <c r="N50" s="4">
        <v>0.68159563886425767</v>
      </c>
      <c r="O50" s="1">
        <v>95.163860526085557</v>
      </c>
      <c r="P50" s="1">
        <v>13.613827979715859</v>
      </c>
      <c r="Q50" s="1">
        <v>0</v>
      </c>
      <c r="R50" s="3">
        <v>0.16189574609787072</v>
      </c>
      <c r="S50" s="5">
        <v>3444.7227948217951</v>
      </c>
      <c r="T50" s="5">
        <v>0</v>
      </c>
      <c r="U50" s="5">
        <v>138</v>
      </c>
      <c r="V50" s="5">
        <v>0</v>
      </c>
      <c r="W50" s="5">
        <v>3582.7227948217951</v>
      </c>
      <c r="X50" s="5">
        <v>0</v>
      </c>
      <c r="Y50" s="5">
        <v>3582.7227948217951</v>
      </c>
      <c r="Z50" s="5">
        <v>0</v>
      </c>
      <c r="AA50" s="3">
        <v>91.074095426890807</v>
      </c>
      <c r="AB50" s="5">
        <v>0</v>
      </c>
      <c r="AC50" s="5">
        <v>0</v>
      </c>
      <c r="AD50">
        <f t="shared" si="0"/>
        <v>220.49999999999176</v>
      </c>
      <c r="AE50">
        <f t="shared" si="1"/>
        <v>27.888498845687721</v>
      </c>
      <c r="AF50">
        <f t="shared" si="2"/>
        <v>3959.6558211943961</v>
      </c>
      <c r="AG50">
        <f t="shared" si="3"/>
        <v>220</v>
      </c>
    </row>
    <row r="51" spans="1:33" x14ac:dyDescent="0.25">
      <c r="A51" t="s">
        <v>0</v>
      </c>
      <c r="B51" t="s">
        <v>1</v>
      </c>
      <c r="C51" t="s">
        <v>2</v>
      </c>
      <c r="D51" t="s">
        <v>3</v>
      </c>
      <c r="E51">
        <v>1500</v>
      </c>
      <c r="F51" s="1">
        <v>3.6766666666665291</v>
      </c>
      <c r="G51" s="2">
        <v>3.9624455406400414</v>
      </c>
      <c r="H51" s="3">
        <v>100.4612042419963</v>
      </c>
      <c r="I51" s="4">
        <v>2</v>
      </c>
      <c r="J51" s="3">
        <v>0</v>
      </c>
      <c r="K51" s="3">
        <v>136.77000427246094</v>
      </c>
      <c r="L51" s="5">
        <v>0</v>
      </c>
      <c r="M51" s="5" t="s">
        <v>4</v>
      </c>
      <c r="N51" s="4">
        <v>0.68159563886425767</v>
      </c>
      <c r="O51" s="1">
        <v>95.112348190672677</v>
      </c>
      <c r="P51" s="1">
        <v>13.622875361590793</v>
      </c>
      <c r="Q51" s="1">
        <v>0</v>
      </c>
      <c r="R51" s="3">
        <v>0.17391221533472584</v>
      </c>
      <c r="S51" s="5">
        <v>3444.8579386054848</v>
      </c>
      <c r="T51" s="5">
        <v>0</v>
      </c>
      <c r="U51" s="5">
        <v>138</v>
      </c>
      <c r="V51" s="5">
        <v>0</v>
      </c>
      <c r="W51" s="5">
        <v>3582.8579386054848</v>
      </c>
      <c r="X51" s="5">
        <v>0</v>
      </c>
      <c r="Y51" s="5">
        <v>3582.8579386054848</v>
      </c>
      <c r="Z51" s="5">
        <v>0</v>
      </c>
      <c r="AA51" s="3">
        <v>91.173619258518727</v>
      </c>
      <c r="AB51" s="5">
        <v>0</v>
      </c>
      <c r="AC51" s="5">
        <v>0</v>
      </c>
      <c r="AD51">
        <f t="shared" si="0"/>
        <v>220.59999999999175</v>
      </c>
      <c r="AE51">
        <f t="shared" si="1"/>
        <v>27.905890067221193</v>
      </c>
      <c r="AF51">
        <f t="shared" si="2"/>
        <v>3962.4455406400416</v>
      </c>
      <c r="AG51">
        <f t="shared" si="3"/>
        <v>220</v>
      </c>
    </row>
    <row r="52" spans="1:33" x14ac:dyDescent="0.25">
      <c r="A52" t="s">
        <v>0</v>
      </c>
      <c r="B52" t="s">
        <v>1</v>
      </c>
      <c r="C52" t="s">
        <v>2</v>
      </c>
      <c r="D52" t="s">
        <v>3</v>
      </c>
      <c r="E52">
        <v>1500</v>
      </c>
      <c r="F52" s="1">
        <v>3.976666666666512</v>
      </c>
      <c r="G52" s="2">
        <v>4.4916117089027354</v>
      </c>
      <c r="H52" s="3">
        <v>110.95395972617102</v>
      </c>
      <c r="I52" s="4">
        <v>2</v>
      </c>
      <c r="J52" s="3">
        <v>0</v>
      </c>
      <c r="K52" s="3">
        <v>136.77000427246094</v>
      </c>
      <c r="L52" s="5">
        <v>0</v>
      </c>
      <c r="M52" s="5" t="s">
        <v>4</v>
      </c>
      <c r="N52" s="4">
        <v>0.68159563886425767</v>
      </c>
      <c r="O52" s="1">
        <v>85.831029216298333</v>
      </c>
      <c r="P52" s="1">
        <v>15.253002133968495</v>
      </c>
      <c r="Q52" s="1">
        <v>0</v>
      </c>
      <c r="R52" s="3">
        <v>0.1506253583157528</v>
      </c>
      <c r="S52" s="5">
        <v>3433.8522223268619</v>
      </c>
      <c r="T52" s="5">
        <v>0</v>
      </c>
      <c r="U52" s="5">
        <v>138</v>
      </c>
      <c r="V52" s="5">
        <v>0</v>
      </c>
      <c r="W52" s="5">
        <v>3571.8522223268619</v>
      </c>
      <c r="X52" s="5">
        <v>0</v>
      </c>
      <c r="Y52" s="5">
        <v>3571.8522223268619</v>
      </c>
      <c r="Z52" s="5">
        <v>0</v>
      </c>
      <c r="AA52" s="3">
        <v>109.08886202716802</v>
      </c>
      <c r="AB52" s="5">
        <v>0</v>
      </c>
      <c r="AC52" s="5">
        <v>0</v>
      </c>
      <c r="AD52">
        <f t="shared" si="0"/>
        <v>238.59999999999073</v>
      </c>
      <c r="AE52">
        <f t="shared" si="1"/>
        <v>30.820544368380837</v>
      </c>
      <c r="AF52">
        <f t="shared" si="2"/>
        <v>4491.6117089027357</v>
      </c>
      <c r="AG52">
        <f t="shared" si="3"/>
        <v>238</v>
      </c>
    </row>
    <row r="53" spans="1:33" x14ac:dyDescent="0.25">
      <c r="A53" t="s">
        <v>0</v>
      </c>
      <c r="B53" t="s">
        <v>1</v>
      </c>
      <c r="C53" t="s">
        <v>2</v>
      </c>
      <c r="D53" t="s">
        <v>3</v>
      </c>
      <c r="E53">
        <v>1500</v>
      </c>
      <c r="F53" s="1">
        <v>3.9783333333331785</v>
      </c>
      <c r="G53" s="2">
        <v>4.4946944784937015</v>
      </c>
      <c r="H53" s="3">
        <v>111.00545082336561</v>
      </c>
      <c r="I53" s="4">
        <v>2</v>
      </c>
      <c r="J53" s="3">
        <v>7.9999998211860657E-2</v>
      </c>
      <c r="K53" s="3">
        <v>136.77000427246094</v>
      </c>
      <c r="L53" s="5">
        <v>0</v>
      </c>
      <c r="M53" s="5" t="s">
        <v>4</v>
      </c>
      <c r="N53" s="4">
        <v>0.68406185448190604</v>
      </c>
      <c r="O53" s="1">
        <v>85.783102917020813</v>
      </c>
      <c r="P53" s="1">
        <v>15.261419681492614</v>
      </c>
      <c r="Q53" s="1">
        <v>0</v>
      </c>
      <c r="R53" s="3">
        <v>0.14303082554054417</v>
      </c>
      <c r="S53" s="5">
        <v>3433.6128954693759</v>
      </c>
      <c r="T53" s="5">
        <v>0</v>
      </c>
      <c r="U53" s="5">
        <v>138</v>
      </c>
      <c r="V53" s="5">
        <v>0</v>
      </c>
      <c r="W53" s="5">
        <v>3571.6128954693759</v>
      </c>
      <c r="X53" s="5">
        <v>0</v>
      </c>
      <c r="Y53" s="5">
        <v>3571.6128954693759</v>
      </c>
      <c r="Z53" s="5">
        <v>0</v>
      </c>
      <c r="AA53" s="3">
        <v>109.18807349648662</v>
      </c>
      <c r="AB53" s="5">
        <v>0</v>
      </c>
      <c r="AC53" s="5">
        <v>0</v>
      </c>
      <c r="AD53">
        <f t="shared" si="0"/>
        <v>238.69999999999072</v>
      </c>
      <c r="AE53">
        <f t="shared" si="1"/>
        <v>30.834847450934891</v>
      </c>
      <c r="AF53">
        <f t="shared" si="2"/>
        <v>4494.6944784937014</v>
      </c>
      <c r="AG53">
        <f t="shared" si="3"/>
        <v>238</v>
      </c>
    </row>
    <row r="54" spans="1:33" x14ac:dyDescent="0.25">
      <c r="A54" t="s">
        <v>0</v>
      </c>
      <c r="B54" t="s">
        <v>1</v>
      </c>
      <c r="C54" t="s">
        <v>2</v>
      </c>
      <c r="D54" t="s">
        <v>3</v>
      </c>
      <c r="E54">
        <v>1500</v>
      </c>
      <c r="F54" s="1">
        <v>4.9866666666666593</v>
      </c>
      <c r="G54" s="2">
        <v>6.5904089809734216</v>
      </c>
      <c r="H54" s="3">
        <v>136.77000427246094</v>
      </c>
      <c r="I54" s="4">
        <v>3</v>
      </c>
      <c r="J54" s="3">
        <v>7.9999998211860657E-2</v>
      </c>
      <c r="K54" s="3">
        <v>136.77000427246094</v>
      </c>
      <c r="L54" s="5">
        <v>0</v>
      </c>
      <c r="M54" s="5" t="s">
        <v>4</v>
      </c>
      <c r="N54" s="4">
        <v>2.3606334189913842</v>
      </c>
      <c r="O54" s="1">
        <v>23.500896448247907</v>
      </c>
      <c r="P54" s="1">
        <v>19.998695134528205</v>
      </c>
      <c r="Q54" s="1">
        <v>0</v>
      </c>
      <c r="R54" s="3">
        <v>0</v>
      </c>
      <c r="S54" s="5">
        <v>1159.5301975589928</v>
      </c>
      <c r="T54" s="5">
        <v>0</v>
      </c>
      <c r="U54" s="5">
        <v>138</v>
      </c>
      <c r="V54" s="5">
        <v>0</v>
      </c>
      <c r="W54" s="5">
        <v>1297.5301975589928</v>
      </c>
      <c r="X54" s="5">
        <v>0</v>
      </c>
      <c r="Y54" s="5">
        <v>1297.5301975589928</v>
      </c>
      <c r="Z54" s="5">
        <v>0</v>
      </c>
      <c r="AA54" s="3">
        <v>169.21872869215505</v>
      </c>
      <c r="AB54" s="5">
        <v>0</v>
      </c>
      <c r="AC54" s="5">
        <v>0</v>
      </c>
      <c r="AD54">
        <f t="shared" si="0"/>
        <v>299.19999999999953</v>
      </c>
      <c r="AE54">
        <f t="shared" si="1"/>
        <v>37.991667853461372</v>
      </c>
      <c r="AF54">
        <f t="shared" si="2"/>
        <v>6590.4089809734214</v>
      </c>
      <c r="AG54">
        <f t="shared" si="3"/>
        <v>299</v>
      </c>
    </row>
    <row r="55" spans="1:33" x14ac:dyDescent="0.25">
      <c r="A55" t="s">
        <v>0</v>
      </c>
      <c r="B55" t="s">
        <v>1</v>
      </c>
      <c r="C55" t="s">
        <v>2</v>
      </c>
      <c r="D55" t="s">
        <v>3</v>
      </c>
      <c r="E55">
        <v>1500</v>
      </c>
      <c r="F55" s="1">
        <v>5</v>
      </c>
      <c r="G55" s="2">
        <v>6.6208023152561877</v>
      </c>
      <c r="H55" s="3">
        <v>136.77000427246094</v>
      </c>
      <c r="I55" s="4">
        <v>3</v>
      </c>
      <c r="J55" s="3">
        <v>7.9999998211860657E-2</v>
      </c>
      <c r="K55" s="3">
        <v>136.77000427246094</v>
      </c>
      <c r="L55" s="5">
        <v>0</v>
      </c>
      <c r="M55" s="5" t="s">
        <v>4</v>
      </c>
      <c r="N55" s="4">
        <v>2.3849480858741257</v>
      </c>
      <c r="O55" s="1">
        <v>23.501558496370794</v>
      </c>
      <c r="P55" s="1">
        <v>19.999357182651096</v>
      </c>
      <c r="Q55" s="1">
        <v>0</v>
      </c>
      <c r="R55" s="3">
        <v>0</v>
      </c>
      <c r="S55" s="5">
        <v>1159.5628628997563</v>
      </c>
      <c r="T55" s="5">
        <v>0</v>
      </c>
      <c r="U55" s="5">
        <v>138</v>
      </c>
      <c r="V55" s="5">
        <v>0</v>
      </c>
      <c r="W55" s="5">
        <v>1297.5628628997563</v>
      </c>
      <c r="X55" s="5">
        <v>0</v>
      </c>
      <c r="Y55" s="5">
        <v>1297.5628628997563</v>
      </c>
      <c r="Z55" s="5">
        <v>0</v>
      </c>
      <c r="AA55" s="3">
        <v>169.50707599502155</v>
      </c>
      <c r="AB55" s="5">
        <v>0</v>
      </c>
      <c r="AC55" s="5">
        <v>0</v>
      </c>
      <c r="AD55">
        <f t="shared" si="0"/>
        <v>300</v>
      </c>
      <c r="AE55">
        <f t="shared" si="1"/>
        <v>37.991667853461372</v>
      </c>
      <c r="AF55">
        <f t="shared" si="2"/>
        <v>6620.8023152561873</v>
      </c>
      <c r="AG55">
        <f t="shared" si="3"/>
        <v>300</v>
      </c>
    </row>
    <row r="56" spans="1:33" x14ac:dyDescent="0.25">
      <c r="A56" t="s">
        <v>0</v>
      </c>
      <c r="B56" t="s">
        <v>1</v>
      </c>
      <c r="C56" t="s">
        <v>2</v>
      </c>
      <c r="D56" t="s">
        <v>3</v>
      </c>
      <c r="E56">
        <v>1500</v>
      </c>
      <c r="F56" s="1">
        <v>5.0616666666666763</v>
      </c>
      <c r="G56" s="2">
        <v>6.7613714863139798</v>
      </c>
      <c r="H56" s="3">
        <v>136.77000427246094</v>
      </c>
      <c r="I56" s="4">
        <v>3</v>
      </c>
      <c r="J56" s="3">
        <v>7.9999998211860657E-2</v>
      </c>
      <c r="K56" s="3">
        <v>136.77000427246094</v>
      </c>
      <c r="L56" s="5">
        <v>0</v>
      </c>
      <c r="M56" s="5" t="s">
        <v>4</v>
      </c>
      <c r="N56" s="4">
        <v>2.4974034202068047</v>
      </c>
      <c r="O56" s="1">
        <v>23.501558496370794</v>
      </c>
      <c r="P56" s="1">
        <v>19.999357182651096</v>
      </c>
      <c r="Q56" s="1">
        <v>0</v>
      </c>
      <c r="R56" s="3">
        <v>0</v>
      </c>
      <c r="S56" s="5">
        <v>1159.5628628997563</v>
      </c>
      <c r="T56" s="5">
        <v>0</v>
      </c>
      <c r="U56" s="5">
        <v>138</v>
      </c>
      <c r="V56" s="5">
        <v>0</v>
      </c>
      <c r="W56" s="5">
        <v>1297.5628628997563</v>
      </c>
      <c r="X56" s="5">
        <v>0</v>
      </c>
      <c r="Y56" s="5">
        <v>1297.5628628997563</v>
      </c>
      <c r="Z56" s="5">
        <v>0</v>
      </c>
      <c r="AA56" s="3">
        <v>170.84068227077918</v>
      </c>
      <c r="AB56" s="5">
        <v>0</v>
      </c>
      <c r="AC56" s="5">
        <v>0</v>
      </c>
      <c r="AD56">
        <f t="shared" si="0"/>
        <v>303.70000000000056</v>
      </c>
      <c r="AE56">
        <f t="shared" si="1"/>
        <v>37.991667853461372</v>
      </c>
      <c r="AF56">
        <f t="shared" si="2"/>
        <v>6761.3714863139794</v>
      </c>
      <c r="AG56">
        <f t="shared" si="3"/>
        <v>303</v>
      </c>
    </row>
    <row r="57" spans="1:33" x14ac:dyDescent="0.25">
      <c r="A57" t="s">
        <v>0</v>
      </c>
      <c r="B57" t="s">
        <v>1</v>
      </c>
      <c r="C57" t="s">
        <v>2</v>
      </c>
      <c r="D57" t="s">
        <v>3</v>
      </c>
      <c r="E57">
        <v>1500</v>
      </c>
      <c r="F57" s="1">
        <v>5.0633333333333432</v>
      </c>
      <c r="G57" s="2">
        <v>6.7651706530993252</v>
      </c>
      <c r="H57" s="3">
        <v>136.77000427246094</v>
      </c>
      <c r="I57" s="4">
        <v>3</v>
      </c>
      <c r="J57" s="3">
        <v>7.9999998211860657E-2</v>
      </c>
      <c r="K57" s="3">
        <v>136.77000427246094</v>
      </c>
      <c r="L57" s="5">
        <v>0</v>
      </c>
      <c r="M57" s="5" t="s">
        <v>4</v>
      </c>
      <c r="N57" s="4">
        <v>2.5004427535671474</v>
      </c>
      <c r="O57" s="1">
        <v>23.501558496370794</v>
      </c>
      <c r="P57" s="1">
        <v>19.999357182651096</v>
      </c>
      <c r="Q57" s="1">
        <v>0</v>
      </c>
      <c r="R57" s="3">
        <v>0</v>
      </c>
      <c r="S57" s="5">
        <v>1159.5628628997563</v>
      </c>
      <c r="T57" s="5">
        <v>0</v>
      </c>
      <c r="U57" s="5">
        <v>138</v>
      </c>
      <c r="V57" s="5">
        <v>0</v>
      </c>
      <c r="W57" s="5">
        <v>1297.5628628997563</v>
      </c>
      <c r="X57" s="5">
        <v>0</v>
      </c>
      <c r="Y57" s="5">
        <v>1297.5628628997563</v>
      </c>
      <c r="Z57" s="5">
        <v>0</v>
      </c>
      <c r="AA57" s="3">
        <v>170.87672568363749</v>
      </c>
      <c r="AB57" s="5">
        <v>0</v>
      </c>
      <c r="AC57" s="5">
        <v>0</v>
      </c>
      <c r="AD57">
        <f t="shared" si="0"/>
        <v>303.80000000000058</v>
      </c>
      <c r="AE57">
        <f t="shared" si="1"/>
        <v>37.991667853461372</v>
      </c>
      <c r="AF57">
        <f t="shared" si="2"/>
        <v>6765.1706530993251</v>
      </c>
      <c r="AG57">
        <f t="shared" si="3"/>
        <v>303</v>
      </c>
    </row>
    <row r="58" spans="1:33" x14ac:dyDescent="0.25">
      <c r="A58" t="s">
        <v>0</v>
      </c>
      <c r="B58" t="s">
        <v>1</v>
      </c>
      <c r="C58" t="s">
        <v>2</v>
      </c>
      <c r="D58" t="s">
        <v>3</v>
      </c>
      <c r="E58">
        <v>1500</v>
      </c>
      <c r="F58" s="1">
        <v>5.2283333333333806</v>
      </c>
      <c r="G58" s="2">
        <v>7.1412881648485529</v>
      </c>
      <c r="H58" s="3">
        <v>136.77000427246094</v>
      </c>
      <c r="I58" s="4">
        <v>3</v>
      </c>
      <c r="J58" s="3">
        <v>7.9999998211860657E-2</v>
      </c>
      <c r="K58" s="3">
        <v>136.77000427246094</v>
      </c>
      <c r="L58" s="5">
        <v>0</v>
      </c>
      <c r="M58" s="5" t="s">
        <v>4</v>
      </c>
      <c r="N58" s="4">
        <v>2.8013367562410725</v>
      </c>
      <c r="O58" s="1">
        <v>23.501558496370794</v>
      </c>
      <c r="P58" s="1">
        <v>19.999357182651096</v>
      </c>
      <c r="Q58" s="1">
        <v>0</v>
      </c>
      <c r="R58" s="3">
        <v>0</v>
      </c>
      <c r="S58" s="5">
        <v>1159.5628628997563</v>
      </c>
      <c r="T58" s="5">
        <v>0</v>
      </c>
      <c r="U58" s="5">
        <v>138</v>
      </c>
      <c r="V58" s="5">
        <v>0</v>
      </c>
      <c r="W58" s="5">
        <v>1297.5628628997563</v>
      </c>
      <c r="X58" s="5">
        <v>0</v>
      </c>
      <c r="Y58" s="5">
        <v>1297.5628628997563</v>
      </c>
      <c r="Z58" s="5">
        <v>0</v>
      </c>
      <c r="AA58" s="3">
        <v>174.44502355661058</v>
      </c>
      <c r="AB58" s="5">
        <v>0</v>
      </c>
      <c r="AC58" s="5">
        <v>0</v>
      </c>
      <c r="AD58">
        <f t="shared" si="0"/>
        <v>313.70000000000283</v>
      </c>
      <c r="AE58">
        <f t="shared" si="1"/>
        <v>37.991667853461372</v>
      </c>
      <c r="AF58">
        <f t="shared" si="2"/>
        <v>7141.2881648485527</v>
      </c>
      <c r="AG58">
        <f t="shared" si="3"/>
        <v>313</v>
      </c>
    </row>
    <row r="59" spans="1:33" x14ac:dyDescent="0.25">
      <c r="A59" t="s">
        <v>0</v>
      </c>
      <c r="B59" t="s">
        <v>1</v>
      </c>
      <c r="C59" t="s">
        <v>2</v>
      </c>
      <c r="D59" t="s">
        <v>3</v>
      </c>
      <c r="E59">
        <v>1500</v>
      </c>
      <c r="F59" s="1">
        <v>5.2300000000000475</v>
      </c>
      <c r="G59" s="2">
        <v>7.1450878249084742</v>
      </c>
      <c r="H59" s="3">
        <v>136.80552004193032</v>
      </c>
      <c r="I59" s="4">
        <v>2</v>
      </c>
      <c r="J59" s="3">
        <v>7.9999998211860657E-2</v>
      </c>
      <c r="K59" s="3">
        <v>201.1300048828125</v>
      </c>
      <c r="L59" s="5">
        <v>0</v>
      </c>
      <c r="M59" s="5" t="s">
        <v>4</v>
      </c>
      <c r="N59" s="4">
        <v>2.8043764842210668</v>
      </c>
      <c r="O59" s="1">
        <v>69.727966547012329</v>
      </c>
      <c r="P59" s="1">
        <v>19.999357182651096</v>
      </c>
      <c r="Q59" s="1">
        <v>0</v>
      </c>
      <c r="R59" s="3">
        <v>9.8654915192738904E-2</v>
      </c>
      <c r="S59" s="5">
        <v>3440.3659027939716</v>
      </c>
      <c r="T59" s="5">
        <v>0</v>
      </c>
      <c r="U59" s="5">
        <v>138</v>
      </c>
      <c r="V59" s="5">
        <v>0</v>
      </c>
      <c r="W59" s="5">
        <v>3578.3659027939716</v>
      </c>
      <c r="X59" s="5">
        <v>0</v>
      </c>
      <c r="Y59" s="5">
        <v>3578.3659027939716</v>
      </c>
      <c r="Z59" s="5">
        <v>0</v>
      </c>
      <c r="AA59" s="3">
        <v>174.54442260946595</v>
      </c>
      <c r="AB59" s="5">
        <v>0</v>
      </c>
      <c r="AC59" s="5">
        <v>0</v>
      </c>
      <c r="AD59">
        <f t="shared" si="0"/>
        <v>313.80000000000285</v>
      </c>
      <c r="AE59">
        <f t="shared" si="1"/>
        <v>38.001533344980643</v>
      </c>
      <c r="AF59">
        <f t="shared" si="2"/>
        <v>7145.0878249084744</v>
      </c>
      <c r="AG59">
        <f t="shared" si="3"/>
        <v>313</v>
      </c>
    </row>
    <row r="60" spans="1:33" x14ac:dyDescent="0.25">
      <c r="A60" t="s">
        <v>0</v>
      </c>
      <c r="B60" t="s">
        <v>1</v>
      </c>
      <c r="C60" t="s">
        <v>2</v>
      </c>
      <c r="D60" t="s">
        <v>3</v>
      </c>
      <c r="E60">
        <v>1500</v>
      </c>
      <c r="F60" s="1">
        <v>5.4033333333334204</v>
      </c>
      <c r="G60" s="2">
        <v>7.5455374739835159</v>
      </c>
      <c r="H60" s="3">
        <v>140.39470057703045</v>
      </c>
      <c r="I60" s="4">
        <v>2</v>
      </c>
      <c r="J60" s="3">
        <v>7.9999998211860657E-2</v>
      </c>
      <c r="K60" s="3">
        <v>201.1300048828125</v>
      </c>
      <c r="L60" s="5">
        <v>0</v>
      </c>
      <c r="M60" s="5" t="s">
        <v>4</v>
      </c>
      <c r="N60" s="4">
        <v>3.1247361963205034</v>
      </c>
      <c r="O60" s="1">
        <v>67.876278970987443</v>
      </c>
      <c r="P60" s="1">
        <v>20.713238231489584</v>
      </c>
      <c r="Q60" s="1">
        <v>0</v>
      </c>
      <c r="R60" s="3">
        <v>9.3179561043877354E-2</v>
      </c>
      <c r="S60" s="5">
        <v>3436.9383033687013</v>
      </c>
      <c r="T60" s="5">
        <v>0</v>
      </c>
      <c r="U60" s="5">
        <v>138</v>
      </c>
      <c r="V60" s="5">
        <v>0</v>
      </c>
      <c r="W60" s="5">
        <v>3574.9383033687013</v>
      </c>
      <c r="X60" s="5">
        <v>0</v>
      </c>
      <c r="Y60" s="5">
        <v>3574.9383033687013</v>
      </c>
      <c r="Z60" s="5">
        <v>0</v>
      </c>
      <c r="AA60" s="3">
        <v>184.87803319752723</v>
      </c>
      <c r="AB60" s="5">
        <v>0</v>
      </c>
      <c r="AC60" s="5">
        <v>0</v>
      </c>
      <c r="AD60">
        <f t="shared" si="0"/>
        <v>324.20000000000522</v>
      </c>
      <c r="AE60">
        <f t="shared" si="1"/>
        <v>38.998527938064015</v>
      </c>
      <c r="AF60">
        <f t="shared" si="2"/>
        <v>7545.5374739835161</v>
      </c>
      <c r="AG60">
        <f t="shared" si="3"/>
        <v>324</v>
      </c>
    </row>
    <row r="61" spans="1:33" x14ac:dyDescent="0.25">
      <c r="A61" t="s">
        <v>0</v>
      </c>
      <c r="B61" t="s">
        <v>1</v>
      </c>
      <c r="C61" t="s">
        <v>2</v>
      </c>
      <c r="D61" t="s">
        <v>3</v>
      </c>
      <c r="E61">
        <v>1500</v>
      </c>
      <c r="F61" s="1">
        <v>5.4050000000000873</v>
      </c>
      <c r="G61" s="2">
        <v>7.5494377924194032</v>
      </c>
      <c r="H61" s="3">
        <v>140.42822680687215</v>
      </c>
      <c r="I61" s="4">
        <v>2</v>
      </c>
      <c r="J61" s="3">
        <v>7.9999998211860657E-2</v>
      </c>
      <c r="K61" s="3">
        <v>201.1300048828125</v>
      </c>
      <c r="L61" s="5">
        <v>0</v>
      </c>
      <c r="M61" s="5" t="s">
        <v>4</v>
      </c>
      <c r="N61" s="4">
        <v>3.1278564509994702</v>
      </c>
      <c r="O61" s="1">
        <v>67.858982514968659</v>
      </c>
      <c r="P61" s="1">
        <v>20.719906533596131</v>
      </c>
      <c r="Q61" s="1">
        <v>0</v>
      </c>
      <c r="R61" s="3">
        <v>9.3128416226874067E-2</v>
      </c>
      <c r="S61" s="5">
        <v>3436.8836694267575</v>
      </c>
      <c r="T61" s="5">
        <v>0</v>
      </c>
      <c r="U61" s="5">
        <v>138</v>
      </c>
      <c r="V61" s="5">
        <v>0</v>
      </c>
      <c r="W61" s="5">
        <v>3574.8836694267575</v>
      </c>
      <c r="X61" s="5">
        <v>0</v>
      </c>
      <c r="Y61" s="5">
        <v>3574.8836694267575</v>
      </c>
      <c r="Z61" s="5">
        <v>0</v>
      </c>
      <c r="AA61" s="3">
        <v>184.97733552167796</v>
      </c>
      <c r="AB61" s="5">
        <v>0</v>
      </c>
      <c r="AC61" s="5">
        <v>0</v>
      </c>
      <c r="AD61">
        <f t="shared" si="0"/>
        <v>324.30000000000524</v>
      </c>
      <c r="AE61">
        <f t="shared" si="1"/>
        <v>39.00784077968671</v>
      </c>
      <c r="AF61">
        <f t="shared" si="2"/>
        <v>7549.4377924194032</v>
      </c>
      <c r="AG61">
        <f t="shared" si="3"/>
        <v>324</v>
      </c>
    </row>
    <row r="62" spans="1:33" x14ac:dyDescent="0.25">
      <c r="A62" t="s">
        <v>0</v>
      </c>
      <c r="B62" t="s">
        <v>1</v>
      </c>
      <c r="C62" t="s">
        <v>2</v>
      </c>
      <c r="D62" t="s">
        <v>3</v>
      </c>
      <c r="E62">
        <v>1500</v>
      </c>
      <c r="F62" s="1">
        <v>5.5716666666667916</v>
      </c>
      <c r="G62" s="2">
        <v>7.9440873008048891</v>
      </c>
      <c r="H62" s="3">
        <v>143.68958041566495</v>
      </c>
      <c r="I62" s="4">
        <v>2</v>
      </c>
      <c r="J62" s="3">
        <v>7.9999998211860657E-2</v>
      </c>
      <c r="K62" s="3">
        <v>201.1300048828125</v>
      </c>
      <c r="L62" s="5">
        <v>0</v>
      </c>
      <c r="M62" s="5" t="s">
        <v>4</v>
      </c>
      <c r="N62" s="4">
        <v>3.4435760506509747</v>
      </c>
      <c r="O62" s="1">
        <v>66.176423529883479</v>
      </c>
      <c r="P62" s="1">
        <v>21.368583442464207</v>
      </c>
      <c r="Q62" s="1">
        <v>0</v>
      </c>
      <c r="R62" s="3">
        <v>8.8153167465164675E-2</v>
      </c>
      <c r="S62" s="5">
        <v>3429.5679698174072</v>
      </c>
      <c r="T62" s="5">
        <v>0</v>
      </c>
      <c r="U62" s="5">
        <v>138</v>
      </c>
      <c r="V62" s="5">
        <v>0</v>
      </c>
      <c r="W62" s="5">
        <v>3567.5679698174072</v>
      </c>
      <c r="X62" s="5">
        <v>0</v>
      </c>
      <c r="Y62" s="5">
        <v>3567.5679698174072</v>
      </c>
      <c r="Z62" s="5">
        <v>0</v>
      </c>
      <c r="AA62" s="3">
        <v>194.89812946927759</v>
      </c>
      <c r="AB62" s="5">
        <v>0</v>
      </c>
      <c r="AC62" s="5">
        <v>0</v>
      </c>
      <c r="AD62">
        <f t="shared" si="0"/>
        <v>334.30000000000751</v>
      </c>
      <c r="AE62">
        <f t="shared" si="1"/>
        <v>39.913772337684705</v>
      </c>
      <c r="AF62">
        <f t="shared" si="2"/>
        <v>7944.0873008048893</v>
      </c>
      <c r="AG62">
        <f t="shared" si="3"/>
        <v>334</v>
      </c>
    </row>
    <row r="63" spans="1:33" x14ac:dyDescent="0.25">
      <c r="A63" t="s">
        <v>0</v>
      </c>
      <c r="B63" t="s">
        <v>1</v>
      </c>
      <c r="C63" t="s">
        <v>2</v>
      </c>
      <c r="D63" t="s">
        <v>3</v>
      </c>
      <c r="E63">
        <v>1500</v>
      </c>
      <c r="F63" s="1">
        <v>5.5733333333334594</v>
      </c>
      <c r="G63" s="2">
        <v>7.9480791185625659</v>
      </c>
      <c r="H63" s="3">
        <v>143.72129813702571</v>
      </c>
      <c r="I63" s="4">
        <v>2</v>
      </c>
      <c r="J63" s="3">
        <v>7.9999998211860657E-2</v>
      </c>
      <c r="K63" s="3">
        <v>201.1300048828125</v>
      </c>
      <c r="L63" s="5">
        <v>0</v>
      </c>
      <c r="M63" s="5" t="s">
        <v>4</v>
      </c>
      <c r="N63" s="4">
        <v>3.4467695047857365</v>
      </c>
      <c r="O63" s="1">
        <v>66.160060098172764</v>
      </c>
      <c r="P63" s="1">
        <v>21.374892035740682</v>
      </c>
      <c r="Q63" s="1">
        <v>0</v>
      </c>
      <c r="R63" s="3">
        <v>8.810478155770006E-2</v>
      </c>
      <c r="S63" s="5">
        <v>3429.4773722155915</v>
      </c>
      <c r="T63" s="5">
        <v>0</v>
      </c>
      <c r="U63" s="5">
        <v>138</v>
      </c>
      <c r="V63" s="5">
        <v>0</v>
      </c>
      <c r="W63" s="5">
        <v>3567.4773722155915</v>
      </c>
      <c r="X63" s="5">
        <v>0</v>
      </c>
      <c r="Y63" s="5">
        <v>3567.4773722155915</v>
      </c>
      <c r="Z63" s="5">
        <v>0</v>
      </c>
      <c r="AA63" s="3">
        <v>194.99722606295026</v>
      </c>
      <c r="AB63" s="5">
        <v>0</v>
      </c>
      <c r="AC63" s="5">
        <v>0</v>
      </c>
      <c r="AD63">
        <f t="shared" si="0"/>
        <v>334.40000000000754</v>
      </c>
      <c r="AE63">
        <f t="shared" si="1"/>
        <v>39.922582815840471</v>
      </c>
      <c r="AF63">
        <f t="shared" si="2"/>
        <v>7948.0791185625658</v>
      </c>
      <c r="AG63">
        <f t="shared" si="3"/>
        <v>334</v>
      </c>
    </row>
    <row r="64" spans="1:33" x14ac:dyDescent="0.25">
      <c r="A64" t="s">
        <v>0</v>
      </c>
      <c r="B64" t="s">
        <v>1</v>
      </c>
      <c r="C64" t="s">
        <v>2</v>
      </c>
      <c r="D64" t="s">
        <v>3</v>
      </c>
      <c r="E64">
        <v>1500</v>
      </c>
      <c r="F64" s="1">
        <v>6.0300000000002294</v>
      </c>
      <c r="G64" s="2">
        <v>9.0735455532799349</v>
      </c>
      <c r="H64" s="3">
        <v>151.83958289123058</v>
      </c>
      <c r="I64" s="4">
        <v>2</v>
      </c>
      <c r="J64" s="3">
        <v>7.9999998211860657E-2</v>
      </c>
      <c r="K64" s="3">
        <v>201.1300048828125</v>
      </c>
      <c r="L64" s="5">
        <v>0</v>
      </c>
      <c r="M64" s="5" t="s">
        <v>4</v>
      </c>
      <c r="N64" s="4">
        <v>4.3471426324347258</v>
      </c>
      <c r="O64" s="1">
        <v>62.696529042993028</v>
      </c>
      <c r="P64" s="1">
        <v>23.136373317245653</v>
      </c>
      <c r="Q64" s="1">
        <v>0</v>
      </c>
      <c r="R64" s="3">
        <v>7.6953728064814847E-2</v>
      </c>
      <c r="S64" s="5">
        <v>3433.6500415668161</v>
      </c>
      <c r="T64" s="5">
        <v>0</v>
      </c>
      <c r="U64" s="5">
        <v>138</v>
      </c>
      <c r="V64" s="5">
        <v>0</v>
      </c>
      <c r="W64" s="5">
        <v>3571.6500415668161</v>
      </c>
      <c r="X64" s="5">
        <v>0</v>
      </c>
      <c r="Y64" s="5">
        <v>3571.6500415668161</v>
      </c>
      <c r="Z64" s="5">
        <v>0</v>
      </c>
      <c r="AA64" s="3">
        <v>222.15885300695683</v>
      </c>
      <c r="AB64" s="5">
        <v>0</v>
      </c>
      <c r="AC64" s="5">
        <v>0</v>
      </c>
      <c r="AD64">
        <f t="shared" si="0"/>
        <v>361.80000000001377</v>
      </c>
      <c r="AE64">
        <f t="shared" si="1"/>
        <v>42.177661914230718</v>
      </c>
      <c r="AF64">
        <f t="shared" si="2"/>
        <v>9073.5455532799351</v>
      </c>
      <c r="AG64">
        <f t="shared" si="3"/>
        <v>361</v>
      </c>
    </row>
    <row r="65" spans="1:33" x14ac:dyDescent="0.25">
      <c r="A65" t="s">
        <v>0</v>
      </c>
      <c r="B65" t="s">
        <v>1</v>
      </c>
      <c r="C65" t="s">
        <v>2</v>
      </c>
      <c r="D65" t="s">
        <v>3</v>
      </c>
      <c r="E65">
        <v>1500</v>
      </c>
      <c r="F65" s="1">
        <v>6.0316666666668963</v>
      </c>
      <c r="G65" s="2">
        <v>9.0777637040541812</v>
      </c>
      <c r="H65" s="3">
        <v>151.86727285448274</v>
      </c>
      <c r="I65" s="4">
        <v>2</v>
      </c>
      <c r="J65" s="3">
        <v>7.9999998211860657E-2</v>
      </c>
      <c r="K65" s="3">
        <v>201.1300048828125</v>
      </c>
      <c r="L65" s="5">
        <v>0</v>
      </c>
      <c r="M65" s="5" t="s">
        <v>4</v>
      </c>
      <c r="N65" s="4">
        <v>4.3505171529786963</v>
      </c>
      <c r="O65" s="1">
        <v>62.685244763442455</v>
      </c>
      <c r="P65" s="1">
        <v>23.142502604732286</v>
      </c>
      <c r="Q65" s="1">
        <v>0</v>
      </c>
      <c r="R65" s="3">
        <v>7.6916564589396705E-2</v>
      </c>
      <c r="S65" s="5">
        <v>3433.6585203159439</v>
      </c>
      <c r="T65" s="5">
        <v>0</v>
      </c>
      <c r="U65" s="5">
        <v>138</v>
      </c>
      <c r="V65" s="5">
        <v>0</v>
      </c>
      <c r="W65" s="5">
        <v>3571.6585203159439</v>
      </c>
      <c r="X65" s="5">
        <v>0</v>
      </c>
      <c r="Y65" s="5">
        <v>3571.6585203159439</v>
      </c>
      <c r="Z65" s="5">
        <v>0</v>
      </c>
      <c r="AA65" s="3">
        <v>222.25806574363227</v>
      </c>
      <c r="AB65" s="5">
        <v>0</v>
      </c>
      <c r="AC65" s="5">
        <v>0</v>
      </c>
      <c r="AD65">
        <f t="shared" si="0"/>
        <v>361.90000000001379</v>
      </c>
      <c r="AE65">
        <f t="shared" si="1"/>
        <v>42.185353570689649</v>
      </c>
      <c r="AF65">
        <f t="shared" si="2"/>
        <v>9077.7637040541813</v>
      </c>
      <c r="AG65">
        <f t="shared" si="3"/>
        <v>361</v>
      </c>
    </row>
    <row r="66" spans="1:33" x14ac:dyDescent="0.25">
      <c r="A66" t="s">
        <v>0</v>
      </c>
      <c r="B66" t="s">
        <v>1</v>
      </c>
      <c r="C66" t="s">
        <v>2</v>
      </c>
      <c r="D66" t="s">
        <v>3</v>
      </c>
      <c r="E66">
        <v>1500</v>
      </c>
      <c r="F66" s="1">
        <v>6.5716666666670189</v>
      </c>
      <c r="G66" s="2">
        <v>10.482908044872509</v>
      </c>
      <c r="H66" s="3">
        <v>160.17296537501386</v>
      </c>
      <c r="I66" s="4">
        <v>2</v>
      </c>
      <c r="J66" s="3">
        <v>7.9999998211860657E-2</v>
      </c>
      <c r="K66" s="3">
        <v>201.1300048828125</v>
      </c>
      <c r="L66" s="5">
        <v>0</v>
      </c>
      <c r="M66" s="5" t="s">
        <v>4</v>
      </c>
      <c r="N66" s="4">
        <v>5.4746326005074293</v>
      </c>
      <c r="O66" s="1">
        <v>59.425478248580518</v>
      </c>
      <c r="P66" s="1">
        <v>25.019016373253102</v>
      </c>
      <c r="Q66" s="1">
        <v>0</v>
      </c>
      <c r="R66" s="3">
        <v>6.5954880194447688E-2</v>
      </c>
      <c r="S66" s="5">
        <v>3433.2410121919588</v>
      </c>
      <c r="T66" s="5">
        <v>0</v>
      </c>
      <c r="U66" s="5">
        <v>138</v>
      </c>
      <c r="V66" s="5">
        <v>0</v>
      </c>
      <c r="W66" s="5">
        <v>3571.2410121919588</v>
      </c>
      <c r="X66" s="5">
        <v>0</v>
      </c>
      <c r="Y66" s="5">
        <v>3571.2410121919588</v>
      </c>
      <c r="Z66" s="5">
        <v>0</v>
      </c>
      <c r="AA66" s="3">
        <v>254.39185774462848</v>
      </c>
      <c r="AB66" s="5">
        <v>0</v>
      </c>
      <c r="AC66" s="5">
        <v>0</v>
      </c>
      <c r="AD66">
        <f t="shared" ref="AD66:AD129" si="4">F66*60</f>
        <v>394.30000000002116</v>
      </c>
      <c r="AE66">
        <f t="shared" si="1"/>
        <v>44.492490381948294</v>
      </c>
      <c r="AF66">
        <f t="shared" si="2"/>
        <v>10482.908044872509</v>
      </c>
      <c r="AG66">
        <f t="shared" si="3"/>
        <v>394</v>
      </c>
    </row>
    <row r="67" spans="1:33" x14ac:dyDescent="0.25">
      <c r="A67" t="s">
        <v>0</v>
      </c>
      <c r="B67" t="s">
        <v>1</v>
      </c>
      <c r="C67" t="s">
        <v>2</v>
      </c>
      <c r="D67" t="s">
        <v>3</v>
      </c>
      <c r="E67">
        <v>1500</v>
      </c>
      <c r="F67" s="1">
        <v>6.5733333333336867</v>
      </c>
      <c r="G67" s="2">
        <v>10.487357623536095</v>
      </c>
      <c r="H67" s="3">
        <v>160.19669840311897</v>
      </c>
      <c r="I67" s="4">
        <v>2</v>
      </c>
      <c r="J67" s="3">
        <v>7.9999998211860657E-2</v>
      </c>
      <c r="K67" s="3">
        <v>201.1300048828125</v>
      </c>
      <c r="L67" s="5">
        <v>0</v>
      </c>
      <c r="M67" s="5" t="s">
        <v>4</v>
      </c>
      <c r="N67" s="4">
        <v>5.478192263358733</v>
      </c>
      <c r="O67" s="1">
        <v>59.417187338222377</v>
      </c>
      <c r="P67" s="1">
        <v>25.024689746092552</v>
      </c>
      <c r="Q67" s="1">
        <v>0</v>
      </c>
      <c r="R67" s="3">
        <v>6.5925078069803369E-2</v>
      </c>
      <c r="S67" s="5">
        <v>3433.2709560627</v>
      </c>
      <c r="T67" s="5">
        <v>0</v>
      </c>
      <c r="U67" s="5">
        <v>138</v>
      </c>
      <c r="V67" s="5">
        <v>0</v>
      </c>
      <c r="W67" s="5">
        <v>3571.2709560627</v>
      </c>
      <c r="X67" s="5">
        <v>0</v>
      </c>
      <c r="Y67" s="5">
        <v>3571.2709560627</v>
      </c>
      <c r="Z67" s="5">
        <v>0</v>
      </c>
      <c r="AA67" s="3">
        <v>254.49105971563026</v>
      </c>
      <c r="AB67" s="5">
        <v>0</v>
      </c>
      <c r="AC67" s="5">
        <v>0</v>
      </c>
      <c r="AD67">
        <f t="shared" si="4"/>
        <v>394.40000000002118</v>
      </c>
      <c r="AE67">
        <f t="shared" ref="AE67:AE130" si="5">H67*1000/3600</f>
        <v>44.499082889755265</v>
      </c>
      <c r="AF67">
        <f t="shared" ref="AF67:AF130" si="6">G67*1000</f>
        <v>10487.357623536094</v>
      </c>
      <c r="AG67">
        <f t="shared" ref="AG67:AG130" si="7">INT(AD67)</f>
        <v>394</v>
      </c>
    </row>
    <row r="68" spans="1:33" x14ac:dyDescent="0.25">
      <c r="A68" t="s">
        <v>0</v>
      </c>
      <c r="B68" t="s">
        <v>1</v>
      </c>
      <c r="C68" t="s">
        <v>2</v>
      </c>
      <c r="D68" t="s">
        <v>3</v>
      </c>
      <c r="E68">
        <v>1500</v>
      </c>
      <c r="F68" s="1">
        <v>6.6666666666670409</v>
      </c>
      <c r="G68" s="2">
        <v>10.737577293940634</v>
      </c>
      <c r="H68" s="3">
        <v>161.50877352896009</v>
      </c>
      <c r="I68" s="4">
        <v>2</v>
      </c>
      <c r="J68" s="3">
        <v>7.9999998211860657E-2</v>
      </c>
      <c r="K68" s="3">
        <v>201.1300048828125</v>
      </c>
      <c r="L68" s="5">
        <v>0</v>
      </c>
      <c r="M68" s="5" t="s">
        <v>4</v>
      </c>
      <c r="N68" s="4">
        <v>5.6783679952080846</v>
      </c>
      <c r="O68" s="1">
        <v>58.958826222088753</v>
      </c>
      <c r="P68" s="1">
        <v>25.338340888681095</v>
      </c>
      <c r="Q68" s="1">
        <v>0</v>
      </c>
      <c r="R68" s="3">
        <v>6.4277474305553431E-2</v>
      </c>
      <c r="S68" s="5">
        <v>3434.7054152377773</v>
      </c>
      <c r="T68" s="5">
        <v>0</v>
      </c>
      <c r="U68" s="5">
        <v>138</v>
      </c>
      <c r="V68" s="5">
        <v>0</v>
      </c>
      <c r="W68" s="5">
        <v>3572.7054152377773</v>
      </c>
      <c r="X68" s="5">
        <v>0</v>
      </c>
      <c r="Y68" s="5">
        <v>3572.7054152377773</v>
      </c>
      <c r="Z68" s="5">
        <v>0</v>
      </c>
      <c r="AA68" s="3">
        <v>260.04756666432013</v>
      </c>
      <c r="AB68" s="5">
        <v>0</v>
      </c>
      <c r="AC68" s="5">
        <v>0</v>
      </c>
      <c r="AD68">
        <f t="shared" si="4"/>
        <v>400.00000000002245</v>
      </c>
      <c r="AE68">
        <f t="shared" si="5"/>
        <v>44.863548202488914</v>
      </c>
      <c r="AF68">
        <f t="shared" si="6"/>
        <v>10737.577293940634</v>
      </c>
      <c r="AG68">
        <f t="shared" si="7"/>
        <v>400</v>
      </c>
    </row>
    <row r="69" spans="1:33" x14ac:dyDescent="0.25">
      <c r="A69" t="s">
        <v>0</v>
      </c>
      <c r="B69" t="s">
        <v>1</v>
      </c>
      <c r="C69" t="s">
        <v>2</v>
      </c>
      <c r="D69" t="s">
        <v>3</v>
      </c>
      <c r="E69">
        <v>1500</v>
      </c>
      <c r="F69" s="1">
        <v>7.0300000000004568</v>
      </c>
      <c r="G69" s="2">
        <v>11.730383408064174</v>
      </c>
      <c r="H69" s="3">
        <v>166.31163933921675</v>
      </c>
      <c r="I69" s="4">
        <v>2</v>
      </c>
      <c r="J69" s="3">
        <v>7.9999998211860657E-2</v>
      </c>
      <c r="K69" s="3">
        <v>201.1300048828125</v>
      </c>
      <c r="L69" s="5">
        <v>0</v>
      </c>
      <c r="M69" s="5" t="s">
        <v>4</v>
      </c>
      <c r="N69" s="4">
        <v>6.4726128687541502</v>
      </c>
      <c r="O69" s="1">
        <v>57.28099018200831</v>
      </c>
      <c r="P69" s="1">
        <v>26.486464436957935</v>
      </c>
      <c r="Q69" s="1">
        <v>0</v>
      </c>
      <c r="R69" s="3">
        <v>5.824640212659303E-2</v>
      </c>
      <c r="S69" s="5">
        <v>3436.2533448670906</v>
      </c>
      <c r="T69" s="5">
        <v>0</v>
      </c>
      <c r="U69" s="5">
        <v>138</v>
      </c>
      <c r="V69" s="5">
        <v>0</v>
      </c>
      <c r="W69" s="5">
        <v>3574.2533448670906</v>
      </c>
      <c r="X69" s="5">
        <v>0</v>
      </c>
      <c r="Y69" s="5">
        <v>3574.2533448670906</v>
      </c>
      <c r="Z69" s="5">
        <v>0</v>
      </c>
      <c r="AA69" s="3">
        <v>281.69000233509723</v>
      </c>
      <c r="AB69" s="5">
        <v>0</v>
      </c>
      <c r="AC69" s="5">
        <v>0</v>
      </c>
      <c r="AD69">
        <f t="shared" si="4"/>
        <v>421.80000000002741</v>
      </c>
      <c r="AE69">
        <f t="shared" si="5"/>
        <v>46.197677594226874</v>
      </c>
      <c r="AF69">
        <f t="shared" si="6"/>
        <v>11730.383408064174</v>
      </c>
      <c r="AG69">
        <f t="shared" si="7"/>
        <v>421</v>
      </c>
    </row>
    <row r="70" spans="1:33" x14ac:dyDescent="0.25">
      <c r="A70" t="s">
        <v>0</v>
      </c>
      <c r="B70" t="s">
        <v>1</v>
      </c>
      <c r="C70" t="s">
        <v>2</v>
      </c>
      <c r="D70" t="s">
        <v>3</v>
      </c>
      <c r="E70">
        <v>1500</v>
      </c>
      <c r="F70" s="1">
        <v>7.0316666666671237</v>
      </c>
      <c r="G70" s="2">
        <v>11.735003466924011</v>
      </c>
      <c r="H70" s="3">
        <v>166.33259856914208</v>
      </c>
      <c r="I70" s="4">
        <v>2</v>
      </c>
      <c r="J70" s="3">
        <v>7.9999998211860657E-2</v>
      </c>
      <c r="K70" s="3">
        <v>201.1300048828125</v>
      </c>
      <c r="L70" s="5">
        <v>0</v>
      </c>
      <c r="M70" s="5" t="s">
        <v>4</v>
      </c>
      <c r="N70" s="4">
        <v>6.4763089157594074</v>
      </c>
      <c r="O70" s="1">
        <v>57.273668271979943</v>
      </c>
      <c r="P70" s="1">
        <v>26.491474734222461</v>
      </c>
      <c r="Q70" s="1">
        <v>0</v>
      </c>
      <c r="R70" s="3">
        <v>5.8220083125919496E-2</v>
      </c>
      <c r="S70" s="5">
        <v>3436.2473525553637</v>
      </c>
      <c r="T70" s="5">
        <v>0</v>
      </c>
      <c r="U70" s="5">
        <v>138</v>
      </c>
      <c r="V70" s="5">
        <v>0</v>
      </c>
      <c r="W70" s="5">
        <v>3574.2473525553637</v>
      </c>
      <c r="X70" s="5">
        <v>0</v>
      </c>
      <c r="Y70" s="5">
        <v>3574.2473525553637</v>
      </c>
      <c r="Z70" s="5">
        <v>0</v>
      </c>
      <c r="AA70" s="3">
        <v>281.78928698377933</v>
      </c>
      <c r="AB70" s="5">
        <v>0</v>
      </c>
      <c r="AC70" s="5">
        <v>0</v>
      </c>
      <c r="AD70">
        <f t="shared" si="4"/>
        <v>421.90000000002743</v>
      </c>
      <c r="AE70">
        <f t="shared" si="5"/>
        <v>46.203499602539466</v>
      </c>
      <c r="AF70">
        <f t="shared" si="6"/>
        <v>11735.003466924012</v>
      </c>
      <c r="AG70">
        <f t="shared" si="7"/>
        <v>421</v>
      </c>
    </row>
    <row r="71" spans="1:33" x14ac:dyDescent="0.25">
      <c r="A71" t="s">
        <v>0</v>
      </c>
      <c r="B71" t="s">
        <v>1</v>
      </c>
      <c r="C71" t="s">
        <v>2</v>
      </c>
      <c r="D71" t="s">
        <v>3</v>
      </c>
      <c r="E71">
        <v>1500</v>
      </c>
      <c r="F71" s="1">
        <v>7.1283333333338126</v>
      </c>
      <c r="G71" s="2">
        <v>12.003954304934954</v>
      </c>
      <c r="H71" s="3">
        <v>167.53216801948673</v>
      </c>
      <c r="I71" s="4">
        <v>2</v>
      </c>
      <c r="J71" s="3">
        <v>7.9999998211860657E-2</v>
      </c>
      <c r="K71" s="3">
        <v>201.1300048828125</v>
      </c>
      <c r="L71" s="5">
        <v>0</v>
      </c>
      <c r="M71" s="5" t="s">
        <v>4</v>
      </c>
      <c r="N71" s="4">
        <v>6.6914695813589429</v>
      </c>
      <c r="O71" s="1">
        <v>56.854609956407259</v>
      </c>
      <c r="P71" s="1">
        <v>26.778231430774976</v>
      </c>
      <c r="Q71" s="1">
        <v>0</v>
      </c>
      <c r="R71" s="3">
        <v>5.6713755398991393E-2</v>
      </c>
      <c r="S71" s="5">
        <v>3435.7197943939218</v>
      </c>
      <c r="T71" s="5">
        <v>0</v>
      </c>
      <c r="U71" s="5">
        <v>138</v>
      </c>
      <c r="V71" s="5">
        <v>0</v>
      </c>
      <c r="W71" s="5">
        <v>3573.7197943939218</v>
      </c>
      <c r="X71" s="5">
        <v>0</v>
      </c>
      <c r="Y71" s="5">
        <v>3573.7197943939218</v>
      </c>
      <c r="Z71" s="5">
        <v>0</v>
      </c>
      <c r="AA71" s="3">
        <v>287.54741114763544</v>
      </c>
      <c r="AB71" s="5">
        <v>0</v>
      </c>
      <c r="AC71" s="5">
        <v>0</v>
      </c>
      <c r="AD71">
        <f t="shared" si="4"/>
        <v>427.70000000002875</v>
      </c>
      <c r="AE71">
        <f t="shared" si="5"/>
        <v>46.536713338746317</v>
      </c>
      <c r="AF71">
        <f t="shared" si="6"/>
        <v>12003.954304934954</v>
      </c>
      <c r="AG71">
        <f t="shared" si="7"/>
        <v>427</v>
      </c>
    </row>
    <row r="72" spans="1:33" x14ac:dyDescent="0.25">
      <c r="A72" t="s">
        <v>0</v>
      </c>
      <c r="B72" t="s">
        <v>1</v>
      </c>
      <c r="C72" t="s">
        <v>2</v>
      </c>
      <c r="D72" t="s">
        <v>3</v>
      </c>
      <c r="E72">
        <v>1500</v>
      </c>
      <c r="F72" s="1">
        <v>7.1300000000004795</v>
      </c>
      <c r="G72" s="2">
        <v>12.008608259709474</v>
      </c>
      <c r="H72" s="3">
        <v>167.55257574590311</v>
      </c>
      <c r="I72" s="4">
        <v>2</v>
      </c>
      <c r="J72" s="3">
        <v>7.9999998211860657E-2</v>
      </c>
      <c r="K72" s="3">
        <v>201.1300048828125</v>
      </c>
      <c r="L72" s="5">
        <v>0</v>
      </c>
      <c r="M72" s="5" t="s">
        <v>4</v>
      </c>
      <c r="N72" s="4">
        <v>6.6951927450953388</v>
      </c>
      <c r="O72" s="1">
        <v>56.847480708947479</v>
      </c>
      <c r="P72" s="1">
        <v>26.78310989130064</v>
      </c>
      <c r="Q72" s="1">
        <v>0</v>
      </c>
      <c r="R72" s="3">
        <v>5.6688128934316372E-2</v>
      </c>
      <c r="S72" s="5">
        <v>3435.7076802366232</v>
      </c>
      <c r="T72" s="5">
        <v>0</v>
      </c>
      <c r="U72" s="5">
        <v>138</v>
      </c>
      <c r="V72" s="5">
        <v>0</v>
      </c>
      <c r="W72" s="5">
        <v>3573.7076802366232</v>
      </c>
      <c r="X72" s="5">
        <v>0</v>
      </c>
      <c r="Y72" s="5">
        <v>3573.7076802366232</v>
      </c>
      <c r="Z72" s="5">
        <v>0</v>
      </c>
      <c r="AA72" s="3">
        <v>287.64668080541981</v>
      </c>
      <c r="AB72" s="5">
        <v>0</v>
      </c>
      <c r="AC72" s="5">
        <v>0</v>
      </c>
      <c r="AD72">
        <f t="shared" si="4"/>
        <v>427.80000000002877</v>
      </c>
      <c r="AE72">
        <f t="shared" si="5"/>
        <v>46.54238215163975</v>
      </c>
      <c r="AF72">
        <f t="shared" si="6"/>
        <v>12008.608259709474</v>
      </c>
      <c r="AG72">
        <f t="shared" si="7"/>
        <v>427</v>
      </c>
    </row>
    <row r="73" spans="1:33" x14ac:dyDescent="0.25">
      <c r="A73" t="s">
        <v>0</v>
      </c>
      <c r="B73" t="s">
        <v>1</v>
      </c>
      <c r="C73" t="s">
        <v>2</v>
      </c>
      <c r="D73" t="s">
        <v>3</v>
      </c>
      <c r="E73">
        <v>1500</v>
      </c>
      <c r="F73" s="1">
        <v>7.9983333333340108</v>
      </c>
      <c r="G73" s="2">
        <v>14.50472188861092</v>
      </c>
      <c r="H73" s="3">
        <v>177.0389243293306</v>
      </c>
      <c r="I73" s="4">
        <v>2</v>
      </c>
      <c r="J73" s="3">
        <v>7.9999998211860657E-2</v>
      </c>
      <c r="K73" s="3">
        <v>201.1300048828125</v>
      </c>
      <c r="L73" s="5">
        <v>0</v>
      </c>
      <c r="M73" s="5" t="s">
        <v>4</v>
      </c>
      <c r="N73" s="4">
        <v>8.6920836035824998</v>
      </c>
      <c r="O73" s="1">
        <v>53.804732294115063</v>
      </c>
      <c r="P73" s="1">
        <v>29.152080487239335</v>
      </c>
      <c r="Q73" s="1">
        <v>0</v>
      </c>
      <c r="R73" s="3">
        <v>4.513861205492415E-2</v>
      </c>
      <c r="S73" s="5">
        <v>3436.0236679798477</v>
      </c>
      <c r="T73" s="5">
        <v>0</v>
      </c>
      <c r="U73" s="5">
        <v>138</v>
      </c>
      <c r="V73" s="5">
        <v>0</v>
      </c>
      <c r="W73" s="5">
        <v>3574.0236679798477</v>
      </c>
      <c r="X73" s="5">
        <v>0</v>
      </c>
      <c r="Y73" s="5">
        <v>3574.0236679798477</v>
      </c>
      <c r="Z73" s="5">
        <v>0</v>
      </c>
      <c r="AA73" s="3">
        <v>339.32294537597267</v>
      </c>
      <c r="AB73" s="5">
        <v>0</v>
      </c>
      <c r="AC73" s="5">
        <v>0</v>
      </c>
      <c r="AD73">
        <f t="shared" si="4"/>
        <v>479.90000000004062</v>
      </c>
      <c r="AE73">
        <f t="shared" si="5"/>
        <v>49.177478980369607</v>
      </c>
      <c r="AF73">
        <f t="shared" si="6"/>
        <v>14504.72188861092</v>
      </c>
      <c r="AG73">
        <f t="shared" si="7"/>
        <v>479</v>
      </c>
    </row>
    <row r="74" spans="1:33" x14ac:dyDescent="0.25">
      <c r="A74" t="s">
        <v>0</v>
      </c>
      <c r="B74" t="s">
        <v>1</v>
      </c>
      <c r="C74" t="s">
        <v>2</v>
      </c>
      <c r="D74" t="s">
        <v>3</v>
      </c>
      <c r="E74">
        <v>1500</v>
      </c>
      <c r="F74" s="1">
        <v>8.0000000000006768</v>
      </c>
      <c r="G74" s="2">
        <v>14.50963986210736</v>
      </c>
      <c r="H74" s="3">
        <v>177.05516741429096</v>
      </c>
      <c r="I74" s="4">
        <v>2</v>
      </c>
      <c r="J74" s="3">
        <v>7.9999998211860657E-2</v>
      </c>
      <c r="K74" s="3">
        <v>201.1300048828125</v>
      </c>
      <c r="L74" s="5">
        <v>0</v>
      </c>
      <c r="M74" s="5" t="s">
        <v>4</v>
      </c>
      <c r="N74" s="4">
        <v>8.6960179822917105</v>
      </c>
      <c r="O74" s="1">
        <v>53.800153532128178</v>
      </c>
      <c r="P74" s="1">
        <v>29.156372447027969</v>
      </c>
      <c r="Q74" s="1">
        <v>0</v>
      </c>
      <c r="R74" s="3">
        <v>4.5119680445453142E-2</v>
      </c>
      <c r="S74" s="5">
        <v>3436.0466486583</v>
      </c>
      <c r="T74" s="5">
        <v>0</v>
      </c>
      <c r="U74" s="5">
        <v>138</v>
      </c>
      <c r="V74" s="5">
        <v>0</v>
      </c>
      <c r="W74" s="5">
        <v>3574.0466486583</v>
      </c>
      <c r="X74" s="5">
        <v>0</v>
      </c>
      <c r="Y74" s="5">
        <v>3574.0466486583</v>
      </c>
      <c r="Z74" s="5">
        <v>0</v>
      </c>
      <c r="AA74" s="3">
        <v>339.42222444954649</v>
      </c>
      <c r="AB74" s="5">
        <v>0</v>
      </c>
      <c r="AC74" s="5">
        <v>0</v>
      </c>
      <c r="AD74">
        <f t="shared" si="4"/>
        <v>480.00000000004059</v>
      </c>
      <c r="AE74">
        <f t="shared" si="5"/>
        <v>49.18199094841416</v>
      </c>
      <c r="AF74">
        <f t="shared" si="6"/>
        <v>14509.63986210736</v>
      </c>
      <c r="AG74">
        <f t="shared" si="7"/>
        <v>480</v>
      </c>
    </row>
    <row r="75" spans="1:33" x14ac:dyDescent="0.25">
      <c r="A75" t="s">
        <v>0</v>
      </c>
      <c r="B75" t="s">
        <v>1</v>
      </c>
      <c r="C75" t="s">
        <v>2</v>
      </c>
      <c r="D75" t="s">
        <v>3</v>
      </c>
      <c r="E75">
        <v>1500</v>
      </c>
      <c r="F75" s="1">
        <v>8.3333333333340871</v>
      </c>
      <c r="G75" s="2">
        <v>15.50205461064348</v>
      </c>
      <c r="H75" s="3">
        <v>180.17058449669801</v>
      </c>
      <c r="I75" s="4">
        <v>2</v>
      </c>
      <c r="J75" s="3">
        <v>7.9999998211860657E-2</v>
      </c>
      <c r="K75" s="3">
        <v>201.1300048828125</v>
      </c>
      <c r="L75" s="5">
        <v>0</v>
      </c>
      <c r="M75" s="5" t="s">
        <v>4</v>
      </c>
      <c r="N75" s="4">
        <v>9.4899497633748489</v>
      </c>
      <c r="O75" s="1">
        <v>52.92194884717965</v>
      </c>
      <c r="P75" s="1">
        <v>29.979568587116646</v>
      </c>
      <c r="Q75" s="1">
        <v>0</v>
      </c>
      <c r="R75" s="3">
        <v>4.148860545647675E-2</v>
      </c>
      <c r="S75" s="5">
        <v>3439.4617675586787</v>
      </c>
      <c r="T75" s="5">
        <v>0</v>
      </c>
      <c r="U75" s="5">
        <v>138</v>
      </c>
      <c r="V75" s="5">
        <v>0</v>
      </c>
      <c r="W75" s="5">
        <v>3577.4617675586787</v>
      </c>
      <c r="X75" s="5">
        <v>0</v>
      </c>
      <c r="Y75" s="5">
        <v>3577.4617675586787</v>
      </c>
      <c r="Z75" s="5">
        <v>0</v>
      </c>
      <c r="AA75" s="3">
        <v>359.28861970894167</v>
      </c>
      <c r="AB75" s="5">
        <v>0</v>
      </c>
      <c r="AC75" s="5">
        <v>0</v>
      </c>
      <c r="AD75">
        <f t="shared" si="4"/>
        <v>500.00000000004525</v>
      </c>
      <c r="AE75">
        <f t="shared" si="5"/>
        <v>50.047384582416115</v>
      </c>
      <c r="AF75">
        <f t="shared" si="6"/>
        <v>15502.054610643479</v>
      </c>
      <c r="AG75">
        <f t="shared" si="7"/>
        <v>500</v>
      </c>
    </row>
    <row r="76" spans="1:33" x14ac:dyDescent="0.25">
      <c r="A76" t="s">
        <v>0</v>
      </c>
      <c r="B76" t="s">
        <v>1</v>
      </c>
      <c r="C76" t="s">
        <v>2</v>
      </c>
      <c r="D76" t="s">
        <v>3</v>
      </c>
      <c r="E76">
        <v>1500</v>
      </c>
      <c r="F76" s="1">
        <v>8.6083333333341479</v>
      </c>
      <c r="G76" s="2">
        <v>16.333354852062367</v>
      </c>
      <c r="H76" s="3">
        <v>182.55115223300285</v>
      </c>
      <c r="I76" s="4">
        <v>2</v>
      </c>
      <c r="J76" s="3">
        <v>7.9999998211860657E-2</v>
      </c>
      <c r="K76" s="3">
        <v>201.1300048828125</v>
      </c>
      <c r="L76" s="5">
        <v>0</v>
      </c>
      <c r="M76" s="5" t="s">
        <v>4</v>
      </c>
      <c r="N76" s="4">
        <v>10.154989941645153</v>
      </c>
      <c r="O76" s="1">
        <v>52.250890788640362</v>
      </c>
      <c r="P76" s="1">
        <v>30.608593247349841</v>
      </c>
      <c r="Q76" s="1">
        <v>0</v>
      </c>
      <c r="R76" s="3">
        <v>3.8714010678886961E-2</v>
      </c>
      <c r="S76" s="5">
        <v>3440.7402942681324</v>
      </c>
      <c r="T76" s="5">
        <v>0</v>
      </c>
      <c r="U76" s="5">
        <v>138</v>
      </c>
      <c r="V76" s="5">
        <v>0</v>
      </c>
      <c r="W76" s="5">
        <v>3578.7402942681324</v>
      </c>
      <c r="X76" s="5">
        <v>0</v>
      </c>
      <c r="Y76" s="5">
        <v>3578.7402942681324</v>
      </c>
      <c r="Z76" s="5">
        <v>0</v>
      </c>
      <c r="AA76" s="3">
        <v>375.68874131408597</v>
      </c>
      <c r="AB76" s="5">
        <v>0</v>
      </c>
      <c r="AC76" s="5">
        <v>0</v>
      </c>
      <c r="AD76">
        <f t="shared" si="4"/>
        <v>516.50000000004889</v>
      </c>
      <c r="AE76">
        <f t="shared" si="5"/>
        <v>50.708653398056349</v>
      </c>
      <c r="AF76">
        <f t="shared" si="6"/>
        <v>16333.354852062368</v>
      </c>
      <c r="AG76">
        <f t="shared" si="7"/>
        <v>516</v>
      </c>
    </row>
    <row r="77" spans="1:33" x14ac:dyDescent="0.25">
      <c r="A77" t="s">
        <v>0</v>
      </c>
      <c r="B77" t="s">
        <v>1</v>
      </c>
      <c r="C77" t="s">
        <v>2</v>
      </c>
      <c r="D77" t="s">
        <v>3</v>
      </c>
      <c r="E77">
        <v>1500</v>
      </c>
      <c r="F77" s="1">
        <v>8.6100000000008148</v>
      </c>
      <c r="G77" s="2">
        <v>16.338425948262469</v>
      </c>
      <c r="H77" s="3">
        <v>182.56777417430123</v>
      </c>
      <c r="I77" s="4">
        <v>2</v>
      </c>
      <c r="J77" s="3">
        <v>0</v>
      </c>
      <c r="K77" s="3">
        <v>201.1300048828125</v>
      </c>
      <c r="L77" s="5">
        <v>0</v>
      </c>
      <c r="M77" s="5" t="s">
        <v>4</v>
      </c>
      <c r="N77" s="4">
        <v>10.154989941645153</v>
      </c>
      <c r="O77" s="1">
        <v>52.246963724151968</v>
      </c>
      <c r="P77" s="1">
        <v>30.612274330341233</v>
      </c>
      <c r="Q77" s="1">
        <v>0</v>
      </c>
      <c r="R77" s="3">
        <v>4.6172059162144334E-2</v>
      </c>
      <c r="S77" s="5">
        <v>3440.7443825829164</v>
      </c>
      <c r="T77" s="5">
        <v>0</v>
      </c>
      <c r="U77" s="5">
        <v>138</v>
      </c>
      <c r="V77" s="5">
        <v>0</v>
      </c>
      <c r="W77" s="5">
        <v>3578.7443825829164</v>
      </c>
      <c r="X77" s="5">
        <v>0</v>
      </c>
      <c r="Y77" s="5">
        <v>3578.7443825829164</v>
      </c>
      <c r="Z77" s="5">
        <v>0</v>
      </c>
      <c r="AA77" s="3">
        <v>375.78815088026886</v>
      </c>
      <c r="AB77" s="5">
        <v>0</v>
      </c>
      <c r="AC77" s="5">
        <v>0</v>
      </c>
      <c r="AD77">
        <f t="shared" si="4"/>
        <v>516.60000000004891</v>
      </c>
      <c r="AE77">
        <f t="shared" si="5"/>
        <v>50.713270603972568</v>
      </c>
      <c r="AF77">
        <f t="shared" si="6"/>
        <v>16338.425948262469</v>
      </c>
      <c r="AG77">
        <f t="shared" si="7"/>
        <v>516</v>
      </c>
    </row>
    <row r="78" spans="1:33" x14ac:dyDescent="0.25">
      <c r="A78" t="s">
        <v>0</v>
      </c>
      <c r="B78" t="s">
        <v>1</v>
      </c>
      <c r="C78" t="s">
        <v>2</v>
      </c>
      <c r="D78" t="s">
        <v>3</v>
      </c>
      <c r="E78">
        <v>1500</v>
      </c>
      <c r="F78" s="1">
        <v>8.9066666666675491</v>
      </c>
      <c r="G78" s="2">
        <v>17.248256530128224</v>
      </c>
      <c r="H78" s="3">
        <v>185.41811634063919</v>
      </c>
      <c r="I78" s="4">
        <v>2</v>
      </c>
      <c r="J78" s="3">
        <v>0</v>
      </c>
      <c r="K78" s="3">
        <v>201.1300048828125</v>
      </c>
      <c r="L78" s="5">
        <v>0</v>
      </c>
      <c r="M78" s="5" t="s">
        <v>4</v>
      </c>
      <c r="N78" s="4">
        <v>10.154989941645153</v>
      </c>
      <c r="O78" s="1">
        <v>51.443480987179143</v>
      </c>
      <c r="P78" s="1">
        <v>31.365428918377482</v>
      </c>
      <c r="Q78" s="1">
        <v>0</v>
      </c>
      <c r="R78" s="3">
        <v>4.2849933784884123E-2</v>
      </c>
      <c r="S78" s="5">
        <v>3440.7502802080862</v>
      </c>
      <c r="T78" s="5">
        <v>0</v>
      </c>
      <c r="U78" s="5">
        <v>138</v>
      </c>
      <c r="V78" s="5">
        <v>0</v>
      </c>
      <c r="W78" s="5">
        <v>3578.7502802080862</v>
      </c>
      <c r="X78" s="5">
        <v>0</v>
      </c>
      <c r="Y78" s="5">
        <v>3578.7502802080862</v>
      </c>
      <c r="Z78" s="5">
        <v>0</v>
      </c>
      <c r="AA78" s="3">
        <v>393.48374948436424</v>
      </c>
      <c r="AB78" s="5">
        <v>0</v>
      </c>
      <c r="AC78" s="5">
        <v>0</v>
      </c>
      <c r="AD78">
        <f t="shared" si="4"/>
        <v>534.40000000005296</v>
      </c>
      <c r="AE78">
        <f t="shared" si="5"/>
        <v>51.505032316844222</v>
      </c>
      <c r="AF78">
        <f t="shared" si="6"/>
        <v>17248.256530128223</v>
      </c>
      <c r="AG78">
        <f t="shared" si="7"/>
        <v>534</v>
      </c>
    </row>
    <row r="79" spans="1:33" x14ac:dyDescent="0.25">
      <c r="A79" t="s">
        <v>0</v>
      </c>
      <c r="B79" t="s">
        <v>1</v>
      </c>
      <c r="C79" t="s">
        <v>2</v>
      </c>
      <c r="D79" t="s">
        <v>3</v>
      </c>
      <c r="E79">
        <v>1500</v>
      </c>
      <c r="F79" s="1">
        <v>8.9083333333342161</v>
      </c>
      <c r="G79" s="2">
        <v>17.253407275548287</v>
      </c>
      <c r="H79" s="3">
        <v>185.43555390408258</v>
      </c>
      <c r="I79" s="4">
        <v>2</v>
      </c>
      <c r="J79" s="3">
        <v>-5.9999998658895493E-2</v>
      </c>
      <c r="K79" s="3">
        <v>201.1300048828125</v>
      </c>
      <c r="L79" s="5">
        <v>0</v>
      </c>
      <c r="M79" s="5" t="s">
        <v>4</v>
      </c>
      <c r="N79" s="4">
        <v>10.151899494462191</v>
      </c>
      <c r="O79" s="1">
        <v>51.439134383705465</v>
      </c>
      <c r="P79" s="1">
        <v>31.369503261481483</v>
      </c>
      <c r="Q79" s="1">
        <v>0</v>
      </c>
      <c r="R79" s="3">
        <v>4.8437676231609619E-2</v>
      </c>
      <c r="S79" s="5">
        <v>3440.745816601614</v>
      </c>
      <c r="T79" s="5">
        <v>0</v>
      </c>
      <c r="U79" s="5">
        <v>138</v>
      </c>
      <c r="V79" s="5">
        <v>0</v>
      </c>
      <c r="W79" s="5">
        <v>3578.745816601614</v>
      </c>
      <c r="X79" s="5">
        <v>0</v>
      </c>
      <c r="Y79" s="5">
        <v>3578.745816601614</v>
      </c>
      <c r="Z79" s="5">
        <v>0</v>
      </c>
      <c r="AA79" s="3">
        <v>393.583159090381</v>
      </c>
      <c r="AB79" s="5">
        <v>0</v>
      </c>
      <c r="AC79" s="5">
        <v>0</v>
      </c>
      <c r="AD79">
        <f t="shared" si="4"/>
        <v>534.50000000005298</v>
      </c>
      <c r="AE79">
        <f t="shared" si="5"/>
        <v>51.509876084467379</v>
      </c>
      <c r="AF79">
        <f t="shared" si="6"/>
        <v>17253.407275548288</v>
      </c>
      <c r="AG79">
        <f t="shared" si="7"/>
        <v>534</v>
      </c>
    </row>
    <row r="80" spans="1:33" x14ac:dyDescent="0.25">
      <c r="A80" t="s">
        <v>0</v>
      </c>
      <c r="B80" t="s">
        <v>1</v>
      </c>
      <c r="C80" t="s">
        <v>2</v>
      </c>
      <c r="D80" t="s">
        <v>3</v>
      </c>
      <c r="E80">
        <v>1500</v>
      </c>
      <c r="F80" s="1">
        <v>8.9616666666675613</v>
      </c>
      <c r="G80" s="2">
        <v>17.418485721597158</v>
      </c>
      <c r="H80" s="3">
        <v>185.98971109040784</v>
      </c>
      <c r="I80" s="4">
        <v>2</v>
      </c>
      <c r="J80" s="3">
        <v>-5.9999998658895493E-2</v>
      </c>
      <c r="K80" s="3">
        <v>201.1300048828125</v>
      </c>
      <c r="L80" s="5">
        <v>0</v>
      </c>
      <c r="M80" s="5" t="s">
        <v>4</v>
      </c>
      <c r="N80" s="4">
        <v>10.052852429046746</v>
      </c>
      <c r="O80" s="1">
        <v>51.28292305650406</v>
      </c>
      <c r="P80" s="1">
        <v>31.515929901869843</v>
      </c>
      <c r="Q80" s="1">
        <v>0</v>
      </c>
      <c r="R80" s="3">
        <v>4.7791796002413296E-2</v>
      </c>
      <c r="S80" s="5">
        <v>3440.5532893477052</v>
      </c>
      <c r="T80" s="5">
        <v>0</v>
      </c>
      <c r="U80" s="5">
        <v>138</v>
      </c>
      <c r="V80" s="5">
        <v>0</v>
      </c>
      <c r="W80" s="5">
        <v>3578.5532893477052</v>
      </c>
      <c r="X80" s="5">
        <v>0</v>
      </c>
      <c r="Y80" s="5">
        <v>3578.5532893477052</v>
      </c>
      <c r="Z80" s="5">
        <v>0</v>
      </c>
      <c r="AA80" s="3">
        <v>396.76418267385276</v>
      </c>
      <c r="AB80" s="5">
        <v>0</v>
      </c>
      <c r="AC80" s="5">
        <v>0</v>
      </c>
      <c r="AD80">
        <f t="shared" si="4"/>
        <v>537.70000000005371</v>
      </c>
      <c r="AE80">
        <f t="shared" si="5"/>
        <v>51.663808636224395</v>
      </c>
      <c r="AF80">
        <f t="shared" si="6"/>
        <v>17418.485721597157</v>
      </c>
      <c r="AG80">
        <f t="shared" si="7"/>
        <v>537</v>
      </c>
    </row>
    <row r="81" spans="1:33" x14ac:dyDescent="0.25">
      <c r="A81" t="s">
        <v>0</v>
      </c>
      <c r="B81" t="s">
        <v>1</v>
      </c>
      <c r="C81" t="s">
        <v>2</v>
      </c>
      <c r="D81" t="s">
        <v>3</v>
      </c>
      <c r="E81">
        <v>1500</v>
      </c>
      <c r="F81" s="1">
        <v>8.9633333333342282</v>
      </c>
      <c r="G81" s="2">
        <v>17.423652341319539</v>
      </c>
      <c r="H81" s="3">
        <v>186.0069089209909</v>
      </c>
      <c r="I81" s="4">
        <v>2</v>
      </c>
      <c r="J81" s="3">
        <v>-5.9999998658895493E-2</v>
      </c>
      <c r="K81" s="3">
        <v>201.1300048828125</v>
      </c>
      <c r="L81" s="5">
        <v>0</v>
      </c>
      <c r="M81" s="5" t="s">
        <v>4</v>
      </c>
      <c r="N81" s="4">
        <v>10.049752457282608</v>
      </c>
      <c r="O81" s="1">
        <v>51.278075161346045</v>
      </c>
      <c r="P81" s="1">
        <v>31.520474137000935</v>
      </c>
      <c r="Q81" s="1">
        <v>0</v>
      </c>
      <c r="R81" s="3">
        <v>4.777175161964109E-2</v>
      </c>
      <c r="S81" s="5">
        <v>3440.5463147658616</v>
      </c>
      <c r="T81" s="5">
        <v>0</v>
      </c>
      <c r="U81" s="5">
        <v>138</v>
      </c>
      <c r="V81" s="5">
        <v>0</v>
      </c>
      <c r="W81" s="5">
        <v>3578.5463147658616</v>
      </c>
      <c r="X81" s="5">
        <v>0</v>
      </c>
      <c r="Y81" s="5">
        <v>3578.5463147658616</v>
      </c>
      <c r="Z81" s="5">
        <v>0</v>
      </c>
      <c r="AA81" s="3">
        <v>396.86358673815187</v>
      </c>
      <c r="AB81" s="5">
        <v>0</v>
      </c>
      <c r="AC81" s="5">
        <v>0</v>
      </c>
      <c r="AD81">
        <f t="shared" si="4"/>
        <v>537.80000000005373</v>
      </c>
      <c r="AE81">
        <f t="shared" si="5"/>
        <v>51.668585811386357</v>
      </c>
      <c r="AF81">
        <f t="shared" si="6"/>
        <v>17423.652341319539</v>
      </c>
      <c r="AG81">
        <f t="shared" si="7"/>
        <v>537</v>
      </c>
    </row>
    <row r="82" spans="1:33" x14ac:dyDescent="0.25">
      <c r="A82" t="s">
        <v>0</v>
      </c>
      <c r="B82" t="s">
        <v>1</v>
      </c>
      <c r="C82" t="s">
        <v>2</v>
      </c>
      <c r="D82" t="s">
        <v>3</v>
      </c>
      <c r="E82">
        <v>1500</v>
      </c>
      <c r="F82" s="1">
        <v>9.0466666666675817</v>
      </c>
      <c r="G82" s="2">
        <v>17.682588138838298</v>
      </c>
      <c r="H82" s="3">
        <v>186.85766662089452</v>
      </c>
      <c r="I82" s="4">
        <v>2</v>
      </c>
      <c r="J82" s="3">
        <v>-5.9999998658895493E-2</v>
      </c>
      <c r="K82" s="3">
        <v>201.1300048828125</v>
      </c>
      <c r="L82" s="5">
        <v>0</v>
      </c>
      <c r="M82" s="5" t="s">
        <v>4</v>
      </c>
      <c r="N82" s="4">
        <v>9.894390982243948</v>
      </c>
      <c r="O82" s="1">
        <v>51.038255137879354</v>
      </c>
      <c r="P82" s="1">
        <v>31.745272434046374</v>
      </c>
      <c r="Q82" s="1">
        <v>0</v>
      </c>
      <c r="R82" s="3">
        <v>4.6780178124315591E-2</v>
      </c>
      <c r="S82" s="5">
        <v>3440.1261670801136</v>
      </c>
      <c r="T82" s="5">
        <v>0</v>
      </c>
      <c r="U82" s="5">
        <v>138</v>
      </c>
      <c r="V82" s="5">
        <v>0</v>
      </c>
      <c r="W82" s="5">
        <v>3578.1261670801136</v>
      </c>
      <c r="X82" s="5">
        <v>0</v>
      </c>
      <c r="Y82" s="5">
        <v>3578.1261670801136</v>
      </c>
      <c r="Z82" s="5">
        <v>0</v>
      </c>
      <c r="AA82" s="3">
        <v>401.83350836685003</v>
      </c>
      <c r="AB82" s="5">
        <v>0</v>
      </c>
      <c r="AC82" s="5">
        <v>0</v>
      </c>
      <c r="AD82">
        <f t="shared" si="4"/>
        <v>542.80000000005487</v>
      </c>
      <c r="AE82">
        <f t="shared" si="5"/>
        <v>51.90490739469292</v>
      </c>
      <c r="AF82">
        <f t="shared" si="6"/>
        <v>17682.588138838299</v>
      </c>
      <c r="AG82">
        <f t="shared" si="7"/>
        <v>542</v>
      </c>
    </row>
    <row r="83" spans="1:33" x14ac:dyDescent="0.25">
      <c r="A83" t="s">
        <v>0</v>
      </c>
      <c r="B83" t="s">
        <v>1</v>
      </c>
      <c r="C83" t="s">
        <v>2</v>
      </c>
      <c r="D83" t="s">
        <v>3</v>
      </c>
      <c r="E83">
        <v>1500</v>
      </c>
      <c r="F83" s="1">
        <v>9.0483333333342486</v>
      </c>
      <c r="G83" s="2">
        <v>17.687778863380558</v>
      </c>
      <c r="H83" s="3">
        <v>186.87450042178344</v>
      </c>
      <c r="I83" s="4">
        <v>2</v>
      </c>
      <c r="J83" s="3">
        <v>-5.9999998658895493E-2</v>
      </c>
      <c r="K83" s="3">
        <v>201.1300048828125</v>
      </c>
      <c r="L83" s="5">
        <v>0</v>
      </c>
      <c r="M83" s="5" t="s">
        <v>4</v>
      </c>
      <c r="N83" s="4">
        <v>9.8912765475882054</v>
      </c>
      <c r="O83" s="1">
        <v>51.0335098590242</v>
      </c>
      <c r="P83" s="1">
        <v>31.74972048050315</v>
      </c>
      <c r="Q83" s="1">
        <v>0</v>
      </c>
      <c r="R83" s="3">
        <v>4.6760558024739739E-2</v>
      </c>
      <c r="S83" s="5">
        <v>3440.1163678685707</v>
      </c>
      <c r="T83" s="5">
        <v>0</v>
      </c>
      <c r="U83" s="5">
        <v>138</v>
      </c>
      <c r="V83" s="5">
        <v>0</v>
      </c>
      <c r="W83" s="5">
        <v>3578.1163678685707</v>
      </c>
      <c r="X83" s="5">
        <v>0</v>
      </c>
      <c r="Y83" s="5">
        <v>3578.1163678685707</v>
      </c>
      <c r="Z83" s="5">
        <v>0</v>
      </c>
      <c r="AA83" s="3">
        <v>401.93290048817971</v>
      </c>
      <c r="AB83" s="5">
        <v>0</v>
      </c>
      <c r="AC83" s="5">
        <v>0</v>
      </c>
      <c r="AD83">
        <f t="shared" si="4"/>
        <v>542.90000000005489</v>
      </c>
      <c r="AE83">
        <f t="shared" si="5"/>
        <v>51.909583450495404</v>
      </c>
      <c r="AF83">
        <f t="shared" si="6"/>
        <v>17687.778863380558</v>
      </c>
      <c r="AG83">
        <f t="shared" si="7"/>
        <v>542</v>
      </c>
    </row>
    <row r="84" spans="1:33" x14ac:dyDescent="0.25">
      <c r="A84" t="s">
        <v>0</v>
      </c>
      <c r="B84" t="s">
        <v>1</v>
      </c>
      <c r="C84" t="s">
        <v>2</v>
      </c>
      <c r="D84" t="s">
        <v>3</v>
      </c>
      <c r="E84">
        <v>1500</v>
      </c>
      <c r="F84" s="1">
        <v>10.000000000001132</v>
      </c>
      <c r="G84" s="2">
        <v>20.722291814739446</v>
      </c>
      <c r="H84" s="3">
        <v>195.42038362291865</v>
      </c>
      <c r="I84" s="4">
        <v>2</v>
      </c>
      <c r="J84" s="3">
        <v>-5.9999998658895493E-2</v>
      </c>
      <c r="K84" s="3">
        <v>201.1300048828125</v>
      </c>
      <c r="L84" s="5">
        <v>0</v>
      </c>
      <c r="M84" s="5" t="s">
        <v>4</v>
      </c>
      <c r="N84" s="4">
        <v>8.0705688174688941</v>
      </c>
      <c r="O84" s="1">
        <v>48.644358649004339</v>
      </c>
      <c r="P84" s="1">
        <v>34.01779784689824</v>
      </c>
      <c r="Q84" s="1">
        <v>0</v>
      </c>
      <c r="R84" s="3">
        <v>3.6821250394865598E-2</v>
      </c>
      <c r="S84" s="5">
        <v>3429.0961095525354</v>
      </c>
      <c r="T84" s="5">
        <v>0</v>
      </c>
      <c r="U84" s="5">
        <v>138</v>
      </c>
      <c r="V84" s="5">
        <v>0</v>
      </c>
      <c r="W84" s="5">
        <v>3567.0961095525354</v>
      </c>
      <c r="X84" s="5">
        <v>0</v>
      </c>
      <c r="Y84" s="5">
        <v>3567.0961095525354</v>
      </c>
      <c r="Z84" s="5">
        <v>0</v>
      </c>
      <c r="AA84" s="3">
        <v>458.60342832797357</v>
      </c>
      <c r="AB84" s="5">
        <v>0</v>
      </c>
      <c r="AC84" s="5">
        <v>0</v>
      </c>
      <c r="AD84">
        <f t="shared" si="4"/>
        <v>600.00000000006787</v>
      </c>
      <c r="AE84">
        <f t="shared" si="5"/>
        <v>54.283439895255185</v>
      </c>
      <c r="AF84">
        <f t="shared" si="6"/>
        <v>20722.291814739445</v>
      </c>
      <c r="AG84">
        <f t="shared" si="7"/>
        <v>600</v>
      </c>
    </row>
    <row r="85" spans="1:33" x14ac:dyDescent="0.25">
      <c r="A85" t="s">
        <v>0</v>
      </c>
      <c r="B85" t="s">
        <v>1</v>
      </c>
      <c r="C85" t="s">
        <v>2</v>
      </c>
      <c r="D85" t="s">
        <v>3</v>
      </c>
      <c r="E85">
        <v>1500</v>
      </c>
      <c r="F85" s="1">
        <v>10.135000000001162</v>
      </c>
      <c r="G85" s="2">
        <v>21.163182390245282</v>
      </c>
      <c r="H85" s="3">
        <v>196.47663505036604</v>
      </c>
      <c r="I85" s="4">
        <v>2</v>
      </c>
      <c r="J85" s="3">
        <v>-5.9999998658895493E-2</v>
      </c>
      <c r="K85" s="3">
        <v>201.1300048828125</v>
      </c>
      <c r="L85" s="5">
        <v>0</v>
      </c>
      <c r="M85" s="5" t="s">
        <v>4</v>
      </c>
      <c r="N85" s="4">
        <v>7.8060344780782023</v>
      </c>
      <c r="O85" s="1">
        <v>48.398124056198256</v>
      </c>
      <c r="P85" s="1">
        <v>34.322777712136435</v>
      </c>
      <c r="Q85" s="1">
        <v>0</v>
      </c>
      <c r="R85" s="3">
        <v>3.564486620443065E-2</v>
      </c>
      <c r="S85" s="5">
        <v>3430.1874117011748</v>
      </c>
      <c r="T85" s="5">
        <v>0</v>
      </c>
      <c r="U85" s="5">
        <v>138</v>
      </c>
      <c r="V85" s="5">
        <v>0</v>
      </c>
      <c r="W85" s="5">
        <v>3568.1874117011748</v>
      </c>
      <c r="X85" s="5">
        <v>0</v>
      </c>
      <c r="Y85" s="5">
        <v>3568.1874117011748</v>
      </c>
      <c r="Z85" s="5">
        <v>0</v>
      </c>
      <c r="AA85" s="3">
        <v>466.6306792814641</v>
      </c>
      <c r="AB85" s="5">
        <v>0</v>
      </c>
      <c r="AC85" s="5">
        <v>0</v>
      </c>
      <c r="AD85">
        <f t="shared" si="4"/>
        <v>608.10000000006971</v>
      </c>
      <c r="AE85">
        <f t="shared" si="5"/>
        <v>54.576843069546122</v>
      </c>
      <c r="AF85">
        <f t="shared" si="6"/>
        <v>21163.182390245282</v>
      </c>
      <c r="AG85">
        <f t="shared" si="7"/>
        <v>608</v>
      </c>
    </row>
    <row r="86" spans="1:33" x14ac:dyDescent="0.25">
      <c r="A86" t="s">
        <v>0</v>
      </c>
      <c r="B86" t="s">
        <v>1</v>
      </c>
      <c r="C86" t="s">
        <v>2</v>
      </c>
      <c r="D86" t="s">
        <v>3</v>
      </c>
      <c r="E86">
        <v>1500</v>
      </c>
      <c r="F86" s="1">
        <v>10.136666666667828</v>
      </c>
      <c r="G86" s="2">
        <v>21.168640252705138</v>
      </c>
      <c r="H86" s="3">
        <v>196.48946205927965</v>
      </c>
      <c r="I86" s="4">
        <v>2</v>
      </c>
      <c r="J86" s="3">
        <v>-5.9999998658895493E-2</v>
      </c>
      <c r="K86" s="3">
        <v>201.1300048828125</v>
      </c>
      <c r="L86" s="5">
        <v>0</v>
      </c>
      <c r="M86" s="5" t="s">
        <v>4</v>
      </c>
      <c r="N86" s="4">
        <v>7.8027597606754844</v>
      </c>
      <c r="O86" s="1">
        <v>48.395133808578528</v>
      </c>
      <c r="P86" s="1">
        <v>34.326481356314538</v>
      </c>
      <c r="Q86" s="1">
        <v>0</v>
      </c>
      <c r="R86" s="3">
        <v>3.5630580315574624E-2</v>
      </c>
      <c r="S86" s="5">
        <v>3430.1995106499689</v>
      </c>
      <c r="T86" s="5">
        <v>0</v>
      </c>
      <c r="U86" s="5">
        <v>138</v>
      </c>
      <c r="V86" s="5">
        <v>0</v>
      </c>
      <c r="W86" s="5">
        <v>3568.1995106499689</v>
      </c>
      <c r="X86" s="5">
        <v>0</v>
      </c>
      <c r="Y86" s="5">
        <v>3568.1995106499689</v>
      </c>
      <c r="Z86" s="5">
        <v>0</v>
      </c>
      <c r="AA86" s="3">
        <v>466.72979593453772</v>
      </c>
      <c r="AB86" s="5">
        <v>0</v>
      </c>
      <c r="AC86" s="5">
        <v>0</v>
      </c>
      <c r="AD86">
        <f t="shared" si="4"/>
        <v>608.20000000006974</v>
      </c>
      <c r="AE86">
        <f t="shared" si="5"/>
        <v>54.580406127577682</v>
      </c>
      <c r="AF86">
        <f t="shared" si="6"/>
        <v>21168.64025270514</v>
      </c>
      <c r="AG86">
        <f t="shared" si="7"/>
        <v>608</v>
      </c>
    </row>
    <row r="87" spans="1:33" x14ac:dyDescent="0.25">
      <c r="A87" t="s">
        <v>0</v>
      </c>
      <c r="B87" t="s">
        <v>1</v>
      </c>
      <c r="C87" t="s">
        <v>2</v>
      </c>
      <c r="D87" t="s">
        <v>3</v>
      </c>
      <c r="E87">
        <v>1500</v>
      </c>
      <c r="F87" s="1">
        <v>10.216666666667846</v>
      </c>
      <c r="G87" s="2">
        <v>21.431033964065506</v>
      </c>
      <c r="H87" s="3">
        <v>197.09915062318814</v>
      </c>
      <c r="I87" s="4">
        <v>2</v>
      </c>
      <c r="J87" s="3">
        <v>-5.9999998658895493E-2</v>
      </c>
      <c r="K87" s="3">
        <v>201.1300048828125</v>
      </c>
      <c r="L87" s="5">
        <v>0</v>
      </c>
      <c r="M87" s="5" t="s">
        <v>4</v>
      </c>
      <c r="N87" s="4">
        <v>7.6453235373782382</v>
      </c>
      <c r="O87" s="1">
        <v>48.253002483241218</v>
      </c>
      <c r="P87" s="1">
        <v>34.50252157858192</v>
      </c>
      <c r="Q87" s="1">
        <v>0</v>
      </c>
      <c r="R87" s="3">
        <v>3.4951548818874821E-2</v>
      </c>
      <c r="S87" s="5">
        <v>3430.7426617184451</v>
      </c>
      <c r="T87" s="5">
        <v>0</v>
      </c>
      <c r="U87" s="5">
        <v>138</v>
      </c>
      <c r="V87" s="5">
        <v>0</v>
      </c>
      <c r="W87" s="5">
        <v>3568.7426617184451</v>
      </c>
      <c r="X87" s="5">
        <v>0</v>
      </c>
      <c r="Y87" s="5">
        <v>3568.7426617184451</v>
      </c>
      <c r="Z87" s="5">
        <v>0</v>
      </c>
      <c r="AA87" s="3">
        <v>471.48777303386305</v>
      </c>
      <c r="AB87" s="5">
        <v>0</v>
      </c>
      <c r="AC87" s="5">
        <v>0</v>
      </c>
      <c r="AD87">
        <f t="shared" si="4"/>
        <v>613.00000000007083</v>
      </c>
      <c r="AE87">
        <f t="shared" si="5"/>
        <v>54.749764061996707</v>
      </c>
      <c r="AF87">
        <f t="shared" si="6"/>
        <v>21431.033964065507</v>
      </c>
      <c r="AG87">
        <f t="shared" si="7"/>
        <v>613</v>
      </c>
    </row>
    <row r="88" spans="1:33" x14ac:dyDescent="0.25">
      <c r="A88" t="s">
        <v>0</v>
      </c>
      <c r="B88" t="s">
        <v>1</v>
      </c>
      <c r="C88" t="s">
        <v>2</v>
      </c>
      <c r="D88" t="s">
        <v>3</v>
      </c>
      <c r="E88">
        <v>1500</v>
      </c>
      <c r="F88" s="1">
        <v>10.218333333334515</v>
      </c>
      <c r="G88" s="2">
        <v>21.436509124502265</v>
      </c>
      <c r="H88" s="3">
        <v>197.11240082357557</v>
      </c>
      <c r="I88" s="4">
        <v>2</v>
      </c>
      <c r="J88" s="3">
        <v>-7.9999998211860657E-2</v>
      </c>
      <c r="K88" s="3">
        <v>201.1300048828125</v>
      </c>
      <c r="L88" s="5">
        <v>0</v>
      </c>
      <c r="M88" s="5" t="s">
        <v>4</v>
      </c>
      <c r="N88" s="4">
        <v>7.6409434091267334</v>
      </c>
      <c r="O88" s="1">
        <v>48.250070398012944</v>
      </c>
      <c r="P88" s="1">
        <v>34.506153184310392</v>
      </c>
      <c r="Q88" s="1">
        <v>0</v>
      </c>
      <c r="R88" s="3">
        <v>3.6806112187277182E-2</v>
      </c>
      <c r="S88" s="5">
        <v>3430.7532081375848</v>
      </c>
      <c r="T88" s="5">
        <v>0</v>
      </c>
      <c r="U88" s="5">
        <v>138</v>
      </c>
      <c r="V88" s="5">
        <v>0</v>
      </c>
      <c r="W88" s="5">
        <v>3568.7532081375848</v>
      </c>
      <c r="X88" s="5">
        <v>0</v>
      </c>
      <c r="Y88" s="5">
        <v>3568.7532081375848</v>
      </c>
      <c r="Z88" s="5">
        <v>0</v>
      </c>
      <c r="AA88" s="3">
        <v>471.58690506742238</v>
      </c>
      <c r="AB88" s="5">
        <v>0</v>
      </c>
      <c r="AC88" s="5">
        <v>0</v>
      </c>
      <c r="AD88">
        <f t="shared" si="4"/>
        <v>613.10000000007085</v>
      </c>
      <c r="AE88">
        <f t="shared" si="5"/>
        <v>54.753444673215434</v>
      </c>
      <c r="AF88">
        <f t="shared" si="6"/>
        <v>21436.509124502267</v>
      </c>
      <c r="AG88">
        <f t="shared" si="7"/>
        <v>613</v>
      </c>
    </row>
    <row r="89" spans="1:33" x14ac:dyDescent="0.25">
      <c r="A89" t="s">
        <v>0</v>
      </c>
      <c r="B89" t="s">
        <v>1</v>
      </c>
      <c r="C89" t="s">
        <v>2</v>
      </c>
      <c r="D89" t="s">
        <v>3</v>
      </c>
      <c r="E89">
        <v>1500</v>
      </c>
      <c r="F89" s="1">
        <v>10.466666666667903</v>
      </c>
      <c r="G89" s="2">
        <v>22.256340164464834</v>
      </c>
      <c r="H89" s="3">
        <v>199.02849248856779</v>
      </c>
      <c r="I89" s="4">
        <v>2</v>
      </c>
      <c r="J89" s="3">
        <v>-7.9999998211860657E-2</v>
      </c>
      <c r="K89" s="3">
        <v>201.1300048828125</v>
      </c>
      <c r="L89" s="5">
        <v>0</v>
      </c>
      <c r="M89" s="5" t="s">
        <v>4</v>
      </c>
      <c r="N89" s="4">
        <v>6.9850785918164107</v>
      </c>
      <c r="O89" s="1">
        <v>47.803388823296714</v>
      </c>
      <c r="P89" s="1">
        <v>35.059401551685916</v>
      </c>
      <c r="Q89" s="1">
        <v>0</v>
      </c>
      <c r="R89" s="3">
        <v>3.4672093824274108E-2</v>
      </c>
      <c r="S89" s="5">
        <v>3432.0489659653431</v>
      </c>
      <c r="T89" s="5">
        <v>0</v>
      </c>
      <c r="U89" s="5">
        <v>138</v>
      </c>
      <c r="V89" s="5">
        <v>0</v>
      </c>
      <c r="W89" s="5">
        <v>3570.0489659653431</v>
      </c>
      <c r="X89" s="5">
        <v>0</v>
      </c>
      <c r="Y89" s="5">
        <v>3570.0489659653431</v>
      </c>
      <c r="Z89" s="5">
        <v>0</v>
      </c>
      <c r="AA89" s="3">
        <v>486.36051729194065</v>
      </c>
      <c r="AB89" s="5">
        <v>0</v>
      </c>
      <c r="AC89" s="5">
        <v>0</v>
      </c>
      <c r="AD89">
        <f t="shared" si="4"/>
        <v>628.00000000007424</v>
      </c>
      <c r="AE89">
        <f t="shared" si="5"/>
        <v>55.285692357935503</v>
      </c>
      <c r="AF89">
        <f t="shared" si="6"/>
        <v>22256.340164464833</v>
      </c>
      <c r="AG89">
        <f t="shared" si="7"/>
        <v>628</v>
      </c>
    </row>
    <row r="90" spans="1:33" x14ac:dyDescent="0.25">
      <c r="A90" t="s">
        <v>0</v>
      </c>
      <c r="B90" t="s">
        <v>1</v>
      </c>
      <c r="C90" t="s">
        <v>2</v>
      </c>
      <c r="D90" t="s">
        <v>3</v>
      </c>
      <c r="E90">
        <v>1500</v>
      </c>
      <c r="F90" s="1">
        <v>10.468333333334572</v>
      </c>
      <c r="G90" s="2">
        <v>22.261868869620187</v>
      </c>
      <c r="H90" s="3">
        <v>199.03827869698128</v>
      </c>
      <c r="I90" s="4">
        <v>2</v>
      </c>
      <c r="J90" s="3">
        <v>0</v>
      </c>
      <c r="K90" s="3">
        <v>201.1300048828125</v>
      </c>
      <c r="L90" s="5">
        <v>0</v>
      </c>
      <c r="M90" s="5" t="s">
        <v>4</v>
      </c>
      <c r="N90" s="4">
        <v>6.9850785918164107</v>
      </c>
      <c r="O90" s="1">
        <v>47.800480181546327</v>
      </c>
      <c r="P90" s="1">
        <v>35.063004120922635</v>
      </c>
      <c r="Q90" s="1">
        <v>0</v>
      </c>
      <c r="R90" s="3">
        <v>2.7183912259713922E-2</v>
      </c>
      <c r="S90" s="5">
        <v>3432.0553790630688</v>
      </c>
      <c r="T90" s="5">
        <v>0</v>
      </c>
      <c r="U90" s="5">
        <v>138</v>
      </c>
      <c r="V90" s="5">
        <v>0</v>
      </c>
      <c r="W90" s="5">
        <v>3570.0553790630688</v>
      </c>
      <c r="X90" s="5">
        <v>0</v>
      </c>
      <c r="Y90" s="5">
        <v>3570.0553790630688</v>
      </c>
      <c r="Z90" s="5">
        <v>0</v>
      </c>
      <c r="AA90" s="3">
        <v>486.45968549691463</v>
      </c>
      <c r="AB90" s="5">
        <v>0</v>
      </c>
      <c r="AC90" s="5">
        <v>0</v>
      </c>
      <c r="AD90">
        <f t="shared" si="4"/>
        <v>628.10000000007426</v>
      </c>
      <c r="AE90">
        <f t="shared" si="5"/>
        <v>55.288410749161471</v>
      </c>
      <c r="AF90">
        <f t="shared" si="6"/>
        <v>22261.868869620186</v>
      </c>
      <c r="AG90">
        <f t="shared" si="7"/>
        <v>628</v>
      </c>
    </row>
    <row r="91" spans="1:33" x14ac:dyDescent="0.25">
      <c r="A91" t="s">
        <v>0</v>
      </c>
      <c r="B91" t="s">
        <v>1</v>
      </c>
      <c r="C91" t="s">
        <v>2</v>
      </c>
      <c r="D91" t="s">
        <v>3</v>
      </c>
      <c r="E91">
        <v>1500</v>
      </c>
      <c r="F91" s="1">
        <v>10.636666666667942</v>
      </c>
      <c r="G91" s="2">
        <v>22.821649477382277</v>
      </c>
      <c r="H91" s="3">
        <v>200</v>
      </c>
      <c r="I91" s="4">
        <v>3</v>
      </c>
      <c r="J91" s="3">
        <v>0</v>
      </c>
      <c r="K91" s="3">
        <v>201.1300048828125</v>
      </c>
      <c r="L91" s="5">
        <v>0</v>
      </c>
      <c r="M91" s="5" t="s">
        <v>4</v>
      </c>
      <c r="N91" s="4">
        <v>6.9850785918164107</v>
      </c>
      <c r="O91" s="1">
        <v>35.34263852548478</v>
      </c>
      <c r="P91" s="1">
        <v>35.34263852548478</v>
      </c>
      <c r="Q91" s="1">
        <v>0</v>
      </c>
      <c r="R91" s="3">
        <v>0</v>
      </c>
      <c r="S91" s="5">
        <v>2549.9739195876468</v>
      </c>
      <c r="T91" s="5">
        <v>0</v>
      </c>
      <c r="U91" s="5">
        <v>138</v>
      </c>
      <c r="V91" s="5">
        <v>0</v>
      </c>
      <c r="W91" s="5">
        <v>2687.9739195876468</v>
      </c>
      <c r="X91" s="5">
        <v>0</v>
      </c>
      <c r="Y91" s="5">
        <v>2687.9739195876468</v>
      </c>
      <c r="Z91" s="5">
        <v>0</v>
      </c>
      <c r="AA91" s="3">
        <v>496.45179314857853</v>
      </c>
      <c r="AB91" s="5">
        <v>0</v>
      </c>
      <c r="AC91" s="5">
        <v>0</v>
      </c>
      <c r="AD91">
        <f t="shared" si="4"/>
        <v>638.20000000007656</v>
      </c>
      <c r="AE91">
        <f t="shared" si="5"/>
        <v>55.555555555555557</v>
      </c>
      <c r="AF91">
        <f t="shared" si="6"/>
        <v>22821.649477382278</v>
      </c>
      <c r="AG91">
        <f t="shared" si="7"/>
        <v>638</v>
      </c>
    </row>
    <row r="92" spans="1:33" x14ac:dyDescent="0.25">
      <c r="A92" t="s">
        <v>0</v>
      </c>
      <c r="B92" t="s">
        <v>1</v>
      </c>
      <c r="C92" t="s">
        <v>2</v>
      </c>
      <c r="D92" t="s">
        <v>3</v>
      </c>
      <c r="E92">
        <v>1500</v>
      </c>
      <c r="F92" s="1">
        <v>10.880000000001331</v>
      </c>
      <c r="G92" s="2">
        <v>23.632760588493269</v>
      </c>
      <c r="H92" s="3">
        <v>200</v>
      </c>
      <c r="I92" s="4">
        <v>3</v>
      </c>
      <c r="J92" s="3">
        <v>0</v>
      </c>
      <c r="K92" s="3">
        <v>201.1300048828125</v>
      </c>
      <c r="L92" s="5">
        <v>0</v>
      </c>
      <c r="M92" s="5" t="s">
        <v>4</v>
      </c>
      <c r="N92" s="4">
        <v>6.9850785918164107</v>
      </c>
      <c r="O92" s="1">
        <v>35.343402777777783</v>
      </c>
      <c r="P92" s="1">
        <v>35.343402777777783</v>
      </c>
      <c r="Q92" s="1">
        <v>0</v>
      </c>
      <c r="R92" s="3">
        <v>0</v>
      </c>
      <c r="S92" s="5">
        <v>2550.0290604457273</v>
      </c>
      <c r="T92" s="5">
        <v>0</v>
      </c>
      <c r="U92" s="5">
        <v>138</v>
      </c>
      <c r="V92" s="5">
        <v>0</v>
      </c>
      <c r="W92" s="5">
        <v>2688.0290604457273</v>
      </c>
      <c r="X92" s="5">
        <v>0</v>
      </c>
      <c r="Y92" s="5">
        <v>2688.0290604457273</v>
      </c>
      <c r="Z92" s="5">
        <v>0</v>
      </c>
      <c r="AA92" s="3">
        <v>507.35324433816038</v>
      </c>
      <c r="AB92" s="5">
        <v>0</v>
      </c>
      <c r="AC92" s="5">
        <v>0</v>
      </c>
      <c r="AD92">
        <f t="shared" si="4"/>
        <v>652.80000000007988</v>
      </c>
      <c r="AE92">
        <f t="shared" si="5"/>
        <v>55.555555555555557</v>
      </c>
      <c r="AF92">
        <f t="shared" si="6"/>
        <v>23632.760588493271</v>
      </c>
      <c r="AG92">
        <f t="shared" si="7"/>
        <v>652</v>
      </c>
    </row>
    <row r="93" spans="1:33" x14ac:dyDescent="0.25">
      <c r="A93" t="s">
        <v>0</v>
      </c>
      <c r="B93" t="s">
        <v>1</v>
      </c>
      <c r="C93" t="s">
        <v>2</v>
      </c>
      <c r="D93" t="s">
        <v>3</v>
      </c>
      <c r="E93">
        <v>1500</v>
      </c>
      <c r="F93" s="1">
        <v>10.881666666667998</v>
      </c>
      <c r="G93" s="2">
        <v>23.638316144048826</v>
      </c>
      <c r="H93" s="3">
        <v>200</v>
      </c>
      <c r="I93" s="4">
        <v>3</v>
      </c>
      <c r="J93" s="3">
        <v>0</v>
      </c>
      <c r="K93" s="3">
        <v>201.1300048828125</v>
      </c>
      <c r="L93" s="5">
        <v>0</v>
      </c>
      <c r="M93" s="5" t="s">
        <v>4</v>
      </c>
      <c r="N93" s="4">
        <v>6.9850785918164107</v>
      </c>
      <c r="O93" s="1">
        <v>35.343402777777783</v>
      </c>
      <c r="P93" s="1">
        <v>35.343402777777783</v>
      </c>
      <c r="Q93" s="1">
        <v>0</v>
      </c>
      <c r="R93" s="3">
        <v>0</v>
      </c>
      <c r="S93" s="5">
        <v>2550.0290604457273</v>
      </c>
      <c r="T93" s="5">
        <v>0</v>
      </c>
      <c r="U93" s="5">
        <v>138</v>
      </c>
      <c r="V93" s="5">
        <v>0</v>
      </c>
      <c r="W93" s="5">
        <v>2688.0290604457273</v>
      </c>
      <c r="X93" s="5">
        <v>0</v>
      </c>
      <c r="Y93" s="5">
        <v>2688.0290604457273</v>
      </c>
      <c r="Z93" s="5">
        <v>0</v>
      </c>
      <c r="AA93" s="3">
        <v>507.42791181206161</v>
      </c>
      <c r="AB93" s="5">
        <v>0</v>
      </c>
      <c r="AC93" s="5">
        <v>0</v>
      </c>
      <c r="AD93">
        <f t="shared" si="4"/>
        <v>652.9000000000799</v>
      </c>
      <c r="AE93">
        <f t="shared" si="5"/>
        <v>55.555555555555557</v>
      </c>
      <c r="AF93">
        <f t="shared" si="6"/>
        <v>23638.316144048826</v>
      </c>
      <c r="AG93">
        <f t="shared" si="7"/>
        <v>652</v>
      </c>
    </row>
    <row r="94" spans="1:33" x14ac:dyDescent="0.25">
      <c r="A94" t="s">
        <v>0</v>
      </c>
      <c r="B94" t="s">
        <v>1</v>
      </c>
      <c r="C94" t="s">
        <v>2</v>
      </c>
      <c r="D94" t="s">
        <v>3</v>
      </c>
      <c r="E94">
        <v>1500</v>
      </c>
      <c r="F94" s="1">
        <v>11.38833333333478</v>
      </c>
      <c r="G94" s="2">
        <v>25.327205032937467</v>
      </c>
      <c r="H94" s="3">
        <v>200</v>
      </c>
      <c r="I94" s="4">
        <v>3</v>
      </c>
      <c r="J94" s="3">
        <v>0</v>
      </c>
      <c r="K94" s="3">
        <v>201.1300048828125</v>
      </c>
      <c r="L94" s="5">
        <v>0</v>
      </c>
      <c r="M94" s="5" t="s">
        <v>4</v>
      </c>
      <c r="N94" s="4">
        <v>6.9850785918164107</v>
      </c>
      <c r="O94" s="1">
        <v>35.343402777777783</v>
      </c>
      <c r="P94" s="1">
        <v>35.343402777777783</v>
      </c>
      <c r="Q94" s="1">
        <v>0</v>
      </c>
      <c r="R94" s="3">
        <v>0</v>
      </c>
      <c r="S94" s="5">
        <v>2550.0290604457273</v>
      </c>
      <c r="T94" s="5">
        <v>0</v>
      </c>
      <c r="U94" s="5">
        <v>138</v>
      </c>
      <c r="V94" s="5">
        <v>0</v>
      </c>
      <c r="W94" s="5">
        <v>2688.0290604457273</v>
      </c>
      <c r="X94" s="5">
        <v>0</v>
      </c>
      <c r="Y94" s="5">
        <v>2688.0290604457273</v>
      </c>
      <c r="Z94" s="5">
        <v>0</v>
      </c>
      <c r="AA94" s="3">
        <v>530.12682387804023</v>
      </c>
      <c r="AB94" s="5">
        <v>0</v>
      </c>
      <c r="AC94" s="5">
        <v>0</v>
      </c>
      <c r="AD94">
        <f t="shared" si="4"/>
        <v>683.30000000008681</v>
      </c>
      <c r="AE94">
        <f t="shared" si="5"/>
        <v>55.555555555555557</v>
      </c>
      <c r="AF94">
        <f t="shared" si="6"/>
        <v>25327.205032937469</v>
      </c>
      <c r="AG94">
        <f t="shared" si="7"/>
        <v>683</v>
      </c>
    </row>
    <row r="95" spans="1:33" x14ac:dyDescent="0.25">
      <c r="A95" t="s">
        <v>0</v>
      </c>
      <c r="B95" t="s">
        <v>1</v>
      </c>
      <c r="C95" t="s">
        <v>2</v>
      </c>
      <c r="D95" t="s">
        <v>3</v>
      </c>
      <c r="E95">
        <v>1500</v>
      </c>
      <c r="F95" s="1">
        <v>11.390000000001447</v>
      </c>
      <c r="G95" s="2">
        <v>25.332760588493024</v>
      </c>
      <c r="H95" s="3">
        <v>200</v>
      </c>
      <c r="I95" s="4">
        <v>3</v>
      </c>
      <c r="J95" s="3">
        <v>-5.000000074505806E-2</v>
      </c>
      <c r="K95" s="3">
        <v>201.1300048828125</v>
      </c>
      <c r="L95" s="5">
        <v>0</v>
      </c>
      <c r="M95" s="5" t="s">
        <v>4</v>
      </c>
      <c r="N95" s="4">
        <v>6.9823008139972407</v>
      </c>
      <c r="O95" s="1">
        <v>33.15452687516099</v>
      </c>
      <c r="P95" s="1">
        <v>35.343402777777783</v>
      </c>
      <c r="Q95" s="1">
        <v>0</v>
      </c>
      <c r="R95" s="3">
        <v>0</v>
      </c>
      <c r="S95" s="5">
        <v>2392.1015061443718</v>
      </c>
      <c r="T95" s="5">
        <v>0</v>
      </c>
      <c r="U95" s="5">
        <v>138</v>
      </c>
      <c r="V95" s="5">
        <v>0</v>
      </c>
      <c r="W95" s="5">
        <v>2530.1015061443718</v>
      </c>
      <c r="X95" s="5">
        <v>0</v>
      </c>
      <c r="Y95" s="5">
        <v>2530.1015061443718</v>
      </c>
      <c r="Z95" s="5">
        <v>0</v>
      </c>
      <c r="AA95" s="3">
        <v>530.19710447543309</v>
      </c>
      <c r="AB95" s="5">
        <v>0</v>
      </c>
      <c r="AC95" s="5">
        <v>0</v>
      </c>
      <c r="AD95">
        <f t="shared" si="4"/>
        <v>683.40000000008683</v>
      </c>
      <c r="AE95">
        <f t="shared" si="5"/>
        <v>55.555555555555557</v>
      </c>
      <c r="AF95">
        <f t="shared" si="6"/>
        <v>25332.760588493024</v>
      </c>
      <c r="AG95">
        <f t="shared" si="7"/>
        <v>683</v>
      </c>
    </row>
    <row r="96" spans="1:33" x14ac:dyDescent="0.25">
      <c r="A96" t="s">
        <v>0</v>
      </c>
      <c r="B96" t="s">
        <v>1</v>
      </c>
      <c r="C96" t="s">
        <v>2</v>
      </c>
      <c r="D96" t="s">
        <v>3</v>
      </c>
      <c r="E96">
        <v>1500</v>
      </c>
      <c r="F96" s="1">
        <v>11.581666666668157</v>
      </c>
      <c r="G96" s="2">
        <v>25.971649477381821</v>
      </c>
      <c r="H96" s="3">
        <v>200</v>
      </c>
      <c r="I96" s="4">
        <v>3</v>
      </c>
      <c r="J96" s="3">
        <v>-5.000000074505806E-2</v>
      </c>
      <c r="K96" s="3">
        <v>201.1300048828125</v>
      </c>
      <c r="L96" s="5">
        <v>0</v>
      </c>
      <c r="M96" s="5" t="s">
        <v>4</v>
      </c>
      <c r="N96" s="4">
        <v>6.6628563647926917</v>
      </c>
      <c r="O96" s="1">
        <v>33.15452687516099</v>
      </c>
      <c r="P96" s="1">
        <v>35.343402777777783</v>
      </c>
      <c r="Q96" s="1">
        <v>0</v>
      </c>
      <c r="R96" s="3">
        <v>0</v>
      </c>
      <c r="S96" s="5">
        <v>2392.1015061443718</v>
      </c>
      <c r="T96" s="5">
        <v>0</v>
      </c>
      <c r="U96" s="5">
        <v>138</v>
      </c>
      <c r="V96" s="5">
        <v>0</v>
      </c>
      <c r="W96" s="5">
        <v>2530.1015061443718</v>
      </c>
      <c r="X96" s="5">
        <v>0</v>
      </c>
      <c r="Y96" s="5">
        <v>2530.1015061443718</v>
      </c>
      <c r="Z96" s="5">
        <v>0</v>
      </c>
      <c r="AA96" s="3">
        <v>538.2793731756185</v>
      </c>
      <c r="AB96" s="5">
        <v>0</v>
      </c>
      <c r="AC96" s="5">
        <v>0</v>
      </c>
      <c r="AD96">
        <f t="shared" si="4"/>
        <v>694.90000000008945</v>
      </c>
      <c r="AE96">
        <f t="shared" si="5"/>
        <v>55.555555555555557</v>
      </c>
      <c r="AF96">
        <f t="shared" si="6"/>
        <v>25971.649477381819</v>
      </c>
      <c r="AG96">
        <f t="shared" si="7"/>
        <v>694</v>
      </c>
    </row>
    <row r="97" spans="1:33" x14ac:dyDescent="0.25">
      <c r="A97" t="s">
        <v>0</v>
      </c>
      <c r="B97" t="s">
        <v>1</v>
      </c>
      <c r="C97" t="s">
        <v>2</v>
      </c>
      <c r="D97" t="s">
        <v>3</v>
      </c>
      <c r="E97">
        <v>1500</v>
      </c>
      <c r="F97" s="1">
        <v>11.583333333334824</v>
      </c>
      <c r="G97" s="2">
        <v>25.977205032937373</v>
      </c>
      <c r="H97" s="3">
        <v>200</v>
      </c>
      <c r="I97" s="4">
        <v>3</v>
      </c>
      <c r="J97" s="3">
        <v>-7.9999998211860657E-2</v>
      </c>
      <c r="K97" s="3">
        <v>201.1300048828125</v>
      </c>
      <c r="L97" s="5">
        <v>0</v>
      </c>
      <c r="M97" s="5" t="s">
        <v>4</v>
      </c>
      <c r="N97" s="4">
        <v>6.6584119204475885</v>
      </c>
      <c r="O97" s="1">
        <v>31.841201464058081</v>
      </c>
      <c r="P97" s="1">
        <v>35.343402777777783</v>
      </c>
      <c r="Q97" s="1">
        <v>0</v>
      </c>
      <c r="R97" s="3">
        <v>0</v>
      </c>
      <c r="S97" s="5">
        <v>2297.3449829767737</v>
      </c>
      <c r="T97" s="5">
        <v>0</v>
      </c>
      <c r="U97" s="5">
        <v>138</v>
      </c>
      <c r="V97" s="5">
        <v>0</v>
      </c>
      <c r="W97" s="5">
        <v>2435.3449829767737</v>
      </c>
      <c r="X97" s="5">
        <v>0</v>
      </c>
      <c r="Y97" s="5">
        <v>2435.3449829767737</v>
      </c>
      <c r="Z97" s="5">
        <v>0</v>
      </c>
      <c r="AA97" s="3">
        <v>538.34702164736791</v>
      </c>
      <c r="AB97" s="5">
        <v>0</v>
      </c>
      <c r="AC97" s="5">
        <v>0</v>
      </c>
      <c r="AD97">
        <f t="shared" si="4"/>
        <v>695.00000000008947</v>
      </c>
      <c r="AE97">
        <f t="shared" si="5"/>
        <v>55.555555555555557</v>
      </c>
      <c r="AF97">
        <f t="shared" si="6"/>
        <v>25977.205032937374</v>
      </c>
      <c r="AG97">
        <f t="shared" si="7"/>
        <v>695</v>
      </c>
    </row>
    <row r="98" spans="1:33" x14ac:dyDescent="0.25">
      <c r="A98" t="s">
        <v>0</v>
      </c>
      <c r="B98" t="s">
        <v>1</v>
      </c>
      <c r="C98" t="s">
        <v>2</v>
      </c>
      <c r="D98" t="s">
        <v>3</v>
      </c>
      <c r="E98">
        <v>1500</v>
      </c>
      <c r="F98" s="1">
        <v>11.593333333334828</v>
      </c>
      <c r="G98" s="2">
        <v>26.010538366270701</v>
      </c>
      <c r="H98" s="3">
        <v>200</v>
      </c>
      <c r="I98" s="4">
        <v>3</v>
      </c>
      <c r="J98" s="3">
        <v>-7.9999998211860657E-2</v>
      </c>
      <c r="K98" s="3">
        <v>201.1300048828125</v>
      </c>
      <c r="L98" s="5">
        <v>0</v>
      </c>
      <c r="M98" s="5" t="s">
        <v>4</v>
      </c>
      <c r="N98" s="4">
        <v>6.6317452543769688</v>
      </c>
      <c r="O98" s="1">
        <v>31.841201464058081</v>
      </c>
      <c r="P98" s="1">
        <v>35.343402777777783</v>
      </c>
      <c r="Q98" s="1">
        <v>0</v>
      </c>
      <c r="R98" s="3">
        <v>0</v>
      </c>
      <c r="S98" s="5">
        <v>2297.3449829767737</v>
      </c>
      <c r="T98" s="5">
        <v>0</v>
      </c>
      <c r="U98" s="5">
        <v>138</v>
      </c>
      <c r="V98" s="5">
        <v>0</v>
      </c>
      <c r="W98" s="5">
        <v>2435.3449829767737</v>
      </c>
      <c r="X98" s="5">
        <v>0</v>
      </c>
      <c r="Y98" s="5">
        <v>2435.3449829767737</v>
      </c>
      <c r="Z98" s="5">
        <v>0</v>
      </c>
      <c r="AA98" s="3">
        <v>538.75291247786402</v>
      </c>
      <c r="AB98" s="5">
        <v>0</v>
      </c>
      <c r="AC98" s="5">
        <v>0</v>
      </c>
      <c r="AD98">
        <f t="shared" si="4"/>
        <v>695.60000000008961</v>
      </c>
      <c r="AE98">
        <f t="shared" si="5"/>
        <v>55.555555555555557</v>
      </c>
      <c r="AF98">
        <f t="shared" si="6"/>
        <v>26010.538366270703</v>
      </c>
      <c r="AG98">
        <f t="shared" si="7"/>
        <v>695</v>
      </c>
    </row>
    <row r="99" spans="1:33" x14ac:dyDescent="0.25">
      <c r="A99" t="s">
        <v>0</v>
      </c>
      <c r="B99" t="s">
        <v>1</v>
      </c>
      <c r="C99" t="s">
        <v>2</v>
      </c>
      <c r="D99" t="s">
        <v>3</v>
      </c>
      <c r="E99">
        <v>1500</v>
      </c>
      <c r="F99" s="1">
        <v>11.595000000001495</v>
      </c>
      <c r="G99" s="2">
        <v>26.016093921826258</v>
      </c>
      <c r="H99" s="3">
        <v>200</v>
      </c>
      <c r="I99" s="4">
        <v>3</v>
      </c>
      <c r="J99" s="3">
        <v>-7.9999998211860657E-2</v>
      </c>
      <c r="K99" s="3">
        <v>201.1300048828125</v>
      </c>
      <c r="L99" s="5">
        <v>0</v>
      </c>
      <c r="M99" s="5" t="s">
        <v>4</v>
      </c>
      <c r="N99" s="4">
        <v>6.6273008100318656</v>
      </c>
      <c r="O99" s="1">
        <v>31.841201464058081</v>
      </c>
      <c r="P99" s="1">
        <v>35.343402777777783</v>
      </c>
      <c r="Q99" s="1">
        <v>0</v>
      </c>
      <c r="R99" s="3">
        <v>0</v>
      </c>
      <c r="S99" s="5">
        <v>2297.3449829767737</v>
      </c>
      <c r="T99" s="5">
        <v>0</v>
      </c>
      <c r="U99" s="5">
        <v>138</v>
      </c>
      <c r="V99" s="5">
        <v>0</v>
      </c>
      <c r="W99" s="5">
        <v>2435.3449829767737</v>
      </c>
      <c r="X99" s="5">
        <v>0</v>
      </c>
      <c r="Y99" s="5">
        <v>2435.3449829767737</v>
      </c>
      <c r="Z99" s="5">
        <v>0</v>
      </c>
      <c r="AA99" s="3">
        <v>538.82056094961342</v>
      </c>
      <c r="AB99" s="5">
        <v>0</v>
      </c>
      <c r="AC99" s="5">
        <v>0</v>
      </c>
      <c r="AD99">
        <f t="shared" si="4"/>
        <v>695.70000000008963</v>
      </c>
      <c r="AE99">
        <f t="shared" si="5"/>
        <v>55.555555555555557</v>
      </c>
      <c r="AF99">
        <f t="shared" si="6"/>
        <v>26016.093921826257</v>
      </c>
      <c r="AG99">
        <f t="shared" si="7"/>
        <v>695</v>
      </c>
    </row>
    <row r="100" spans="1:33" x14ac:dyDescent="0.25">
      <c r="A100" t="s">
        <v>0</v>
      </c>
      <c r="B100" t="s">
        <v>1</v>
      </c>
      <c r="C100" t="s">
        <v>2</v>
      </c>
      <c r="D100" t="s">
        <v>3</v>
      </c>
      <c r="E100">
        <v>1500</v>
      </c>
      <c r="F100" s="1">
        <v>11.666666666668176</v>
      </c>
      <c r="G100" s="2">
        <v>26.254982810715113</v>
      </c>
      <c r="H100" s="3">
        <v>200</v>
      </c>
      <c r="I100" s="4">
        <v>3</v>
      </c>
      <c r="J100" s="3">
        <v>-7.9999998211860657E-2</v>
      </c>
      <c r="K100" s="3">
        <v>201.1300048828125</v>
      </c>
      <c r="L100" s="5">
        <v>0</v>
      </c>
      <c r="M100" s="5" t="s">
        <v>4</v>
      </c>
      <c r="N100" s="4">
        <v>6.4361897031924249</v>
      </c>
      <c r="O100" s="1">
        <v>31.841201464058081</v>
      </c>
      <c r="P100" s="1">
        <v>35.343402777777783</v>
      </c>
      <c r="Q100" s="1">
        <v>0</v>
      </c>
      <c r="R100" s="3">
        <v>0</v>
      </c>
      <c r="S100" s="5">
        <v>2297.3449829767737</v>
      </c>
      <c r="T100" s="5">
        <v>0</v>
      </c>
      <c r="U100" s="5">
        <v>138</v>
      </c>
      <c r="V100" s="5">
        <v>0</v>
      </c>
      <c r="W100" s="5">
        <v>2435.3449829767737</v>
      </c>
      <c r="X100" s="5">
        <v>0</v>
      </c>
      <c r="Y100" s="5">
        <v>2435.3449829767737</v>
      </c>
      <c r="Z100" s="5">
        <v>0</v>
      </c>
      <c r="AA100" s="3">
        <v>541.72944523483579</v>
      </c>
      <c r="AB100" s="5">
        <v>0</v>
      </c>
      <c r="AC100" s="5">
        <v>0</v>
      </c>
      <c r="AD100">
        <f t="shared" si="4"/>
        <v>700.00000000009061</v>
      </c>
      <c r="AE100">
        <f t="shared" si="5"/>
        <v>55.555555555555557</v>
      </c>
      <c r="AF100">
        <f t="shared" si="6"/>
        <v>26254.982810715112</v>
      </c>
      <c r="AG100">
        <f t="shared" si="7"/>
        <v>700</v>
      </c>
    </row>
    <row r="101" spans="1:33" x14ac:dyDescent="0.25">
      <c r="A101" t="s">
        <v>0</v>
      </c>
      <c r="B101" t="s">
        <v>1</v>
      </c>
      <c r="C101" t="s">
        <v>2</v>
      </c>
      <c r="D101" t="s">
        <v>3</v>
      </c>
      <c r="E101">
        <v>1500</v>
      </c>
      <c r="F101" s="1">
        <v>12.271666666668315</v>
      </c>
      <c r="G101" s="2">
        <v>28.271649477381484</v>
      </c>
      <c r="H101" s="3">
        <v>200</v>
      </c>
      <c r="I101" s="4">
        <v>3</v>
      </c>
      <c r="J101" s="3">
        <v>-7.9999998211860657E-2</v>
      </c>
      <c r="K101" s="3">
        <v>201.1300048828125</v>
      </c>
      <c r="L101" s="5">
        <v>0</v>
      </c>
      <c r="M101" s="5" t="s">
        <v>4</v>
      </c>
      <c r="N101" s="4">
        <v>4.8228564059199375</v>
      </c>
      <c r="O101" s="1">
        <v>31.841201464058081</v>
      </c>
      <c r="P101" s="1">
        <v>35.343402777777783</v>
      </c>
      <c r="Q101" s="1">
        <v>0</v>
      </c>
      <c r="R101" s="3">
        <v>0</v>
      </c>
      <c r="S101" s="5">
        <v>2297.3449829767737</v>
      </c>
      <c r="T101" s="5">
        <v>0</v>
      </c>
      <c r="U101" s="5">
        <v>138</v>
      </c>
      <c r="V101" s="5">
        <v>0</v>
      </c>
      <c r="W101" s="5">
        <v>2435.3449829767737</v>
      </c>
      <c r="X101" s="5">
        <v>0</v>
      </c>
      <c r="Y101" s="5">
        <v>2435.3449829767737</v>
      </c>
      <c r="Z101" s="5">
        <v>0</v>
      </c>
      <c r="AA101" s="3">
        <v>566.28584047985305</v>
      </c>
      <c r="AB101" s="5">
        <v>0</v>
      </c>
      <c r="AC101" s="5">
        <v>0</v>
      </c>
      <c r="AD101">
        <f t="shared" si="4"/>
        <v>736.30000000009886</v>
      </c>
      <c r="AE101">
        <f t="shared" si="5"/>
        <v>55.555555555555557</v>
      </c>
      <c r="AF101">
        <f t="shared" si="6"/>
        <v>28271.649477381485</v>
      </c>
      <c r="AG101">
        <f t="shared" si="7"/>
        <v>736</v>
      </c>
    </row>
    <row r="102" spans="1:33" x14ac:dyDescent="0.25">
      <c r="A102" t="s">
        <v>0</v>
      </c>
      <c r="B102" t="s">
        <v>1</v>
      </c>
      <c r="C102" t="s">
        <v>2</v>
      </c>
      <c r="D102" t="s">
        <v>3</v>
      </c>
      <c r="E102">
        <v>1500</v>
      </c>
      <c r="F102" s="1">
        <v>12.273333333334982</v>
      </c>
      <c r="G102" s="2">
        <v>28.27720503293704</v>
      </c>
      <c r="H102" s="3">
        <v>200</v>
      </c>
      <c r="I102" s="4">
        <v>3</v>
      </c>
      <c r="J102" s="3">
        <v>0</v>
      </c>
      <c r="K102" s="3">
        <v>201.1300048828125</v>
      </c>
      <c r="L102" s="5">
        <v>0</v>
      </c>
      <c r="M102" s="5" t="s">
        <v>4</v>
      </c>
      <c r="N102" s="4">
        <v>4.8228564059199375</v>
      </c>
      <c r="O102" s="1">
        <v>35.343402777777783</v>
      </c>
      <c r="P102" s="1">
        <v>35.343402777777783</v>
      </c>
      <c r="Q102" s="1">
        <v>0</v>
      </c>
      <c r="R102" s="3">
        <v>0</v>
      </c>
      <c r="S102" s="5">
        <v>2550.0290604457273</v>
      </c>
      <c r="T102" s="5">
        <v>0</v>
      </c>
      <c r="U102" s="5">
        <v>138</v>
      </c>
      <c r="V102" s="5">
        <v>0</v>
      </c>
      <c r="W102" s="5">
        <v>2688.0290604457273</v>
      </c>
      <c r="X102" s="5">
        <v>0</v>
      </c>
      <c r="Y102" s="5">
        <v>2688.0290604457273</v>
      </c>
      <c r="Z102" s="5">
        <v>0</v>
      </c>
      <c r="AA102" s="3">
        <v>566.36050795375422</v>
      </c>
      <c r="AB102" s="5">
        <v>0</v>
      </c>
      <c r="AC102" s="5">
        <v>0</v>
      </c>
      <c r="AD102">
        <f t="shared" si="4"/>
        <v>736.40000000009888</v>
      </c>
      <c r="AE102">
        <f t="shared" si="5"/>
        <v>55.555555555555557</v>
      </c>
      <c r="AF102">
        <f t="shared" si="6"/>
        <v>28277.20503293704</v>
      </c>
      <c r="AG102">
        <f t="shared" si="7"/>
        <v>736</v>
      </c>
    </row>
    <row r="103" spans="1:33" x14ac:dyDescent="0.25">
      <c r="A103" t="s">
        <v>0</v>
      </c>
      <c r="B103" t="s">
        <v>1</v>
      </c>
      <c r="C103" t="s">
        <v>2</v>
      </c>
      <c r="D103" t="s">
        <v>3</v>
      </c>
      <c r="E103">
        <v>1500</v>
      </c>
      <c r="F103" s="1">
        <v>12.666666666668403</v>
      </c>
      <c r="G103" s="2">
        <v>29.588316144047958</v>
      </c>
      <c r="H103" s="3">
        <v>200</v>
      </c>
      <c r="I103" s="4">
        <v>3</v>
      </c>
      <c r="J103" s="3">
        <v>0</v>
      </c>
      <c r="K103" s="3">
        <v>201.1300048828125</v>
      </c>
      <c r="L103" s="5">
        <v>0</v>
      </c>
      <c r="M103" s="5" t="s">
        <v>4</v>
      </c>
      <c r="N103" s="4">
        <v>4.8228564059199375</v>
      </c>
      <c r="O103" s="1">
        <v>35.343402777777783</v>
      </c>
      <c r="P103" s="1">
        <v>35.343402777777783</v>
      </c>
      <c r="Q103" s="1">
        <v>0</v>
      </c>
      <c r="R103" s="3">
        <v>0</v>
      </c>
      <c r="S103" s="5">
        <v>2550.0290604457273</v>
      </c>
      <c r="T103" s="5">
        <v>0</v>
      </c>
      <c r="U103" s="5">
        <v>138</v>
      </c>
      <c r="V103" s="5">
        <v>0</v>
      </c>
      <c r="W103" s="5">
        <v>2688.0290604457273</v>
      </c>
      <c r="X103" s="5">
        <v>0</v>
      </c>
      <c r="Y103" s="5">
        <v>2688.0290604457273</v>
      </c>
      <c r="Z103" s="5">
        <v>0</v>
      </c>
      <c r="AA103" s="3">
        <v>583.98203179444818</v>
      </c>
      <c r="AB103" s="5">
        <v>0</v>
      </c>
      <c r="AC103" s="5">
        <v>0</v>
      </c>
      <c r="AD103">
        <f t="shared" si="4"/>
        <v>760.00000000010425</v>
      </c>
      <c r="AE103">
        <f t="shared" si="5"/>
        <v>55.555555555555557</v>
      </c>
      <c r="AF103">
        <f t="shared" si="6"/>
        <v>29588.31614404796</v>
      </c>
      <c r="AG103">
        <f t="shared" si="7"/>
        <v>760</v>
      </c>
    </row>
    <row r="104" spans="1:33" x14ac:dyDescent="0.25">
      <c r="A104" t="s">
        <v>0</v>
      </c>
      <c r="B104" t="s">
        <v>1</v>
      </c>
      <c r="C104" t="s">
        <v>2</v>
      </c>
      <c r="D104" t="s">
        <v>3</v>
      </c>
      <c r="E104">
        <v>1500</v>
      </c>
      <c r="F104" s="1">
        <v>12.668333333335072</v>
      </c>
      <c r="G104" s="2">
        <v>29.593871699603515</v>
      </c>
      <c r="H104" s="3">
        <v>200</v>
      </c>
      <c r="I104" s="4">
        <v>3</v>
      </c>
      <c r="J104" s="3">
        <v>0</v>
      </c>
      <c r="K104" s="3">
        <v>201.1300048828125</v>
      </c>
      <c r="L104" s="5">
        <v>0</v>
      </c>
      <c r="M104" s="5" t="s">
        <v>4</v>
      </c>
      <c r="N104" s="4">
        <v>4.8228564059199375</v>
      </c>
      <c r="O104" s="1">
        <v>35.343402777777783</v>
      </c>
      <c r="P104" s="1">
        <v>35.343402777777783</v>
      </c>
      <c r="Q104" s="1">
        <v>0</v>
      </c>
      <c r="R104" s="3">
        <v>0</v>
      </c>
      <c r="S104" s="5">
        <v>2550.0290604457273</v>
      </c>
      <c r="T104" s="5">
        <v>0</v>
      </c>
      <c r="U104" s="5">
        <v>138</v>
      </c>
      <c r="V104" s="5">
        <v>0</v>
      </c>
      <c r="W104" s="5">
        <v>2688.0290604457273</v>
      </c>
      <c r="X104" s="5">
        <v>0</v>
      </c>
      <c r="Y104" s="5">
        <v>2688.0290604457273</v>
      </c>
      <c r="Z104" s="5">
        <v>0</v>
      </c>
      <c r="AA104" s="3">
        <v>584.05669926834946</v>
      </c>
      <c r="AB104" s="5">
        <v>0</v>
      </c>
      <c r="AC104" s="5">
        <v>0</v>
      </c>
      <c r="AD104">
        <f t="shared" si="4"/>
        <v>760.10000000010427</v>
      </c>
      <c r="AE104">
        <f t="shared" si="5"/>
        <v>55.555555555555557</v>
      </c>
      <c r="AF104">
        <f t="shared" si="6"/>
        <v>29593.871699603515</v>
      </c>
      <c r="AG104">
        <f t="shared" si="7"/>
        <v>760</v>
      </c>
    </row>
    <row r="105" spans="1:33" x14ac:dyDescent="0.25">
      <c r="A105" t="s">
        <v>0</v>
      </c>
      <c r="B105" t="s">
        <v>1</v>
      </c>
      <c r="C105" t="s">
        <v>2</v>
      </c>
      <c r="D105" t="s">
        <v>3</v>
      </c>
      <c r="E105">
        <v>1500</v>
      </c>
      <c r="F105" s="1">
        <v>13.333333333335222</v>
      </c>
      <c r="G105" s="2">
        <v>31.81053836626986</v>
      </c>
      <c r="H105" s="3">
        <v>200</v>
      </c>
      <c r="I105" s="4">
        <v>3</v>
      </c>
      <c r="J105" s="3">
        <v>0</v>
      </c>
      <c r="K105" s="3">
        <v>201.1300048828125</v>
      </c>
      <c r="L105" s="5">
        <v>0</v>
      </c>
      <c r="M105" s="5" t="s">
        <v>4</v>
      </c>
      <c r="N105" s="4">
        <v>4.8228564059199375</v>
      </c>
      <c r="O105" s="1">
        <v>35.343402777777783</v>
      </c>
      <c r="P105" s="1">
        <v>35.343402777777783</v>
      </c>
      <c r="Q105" s="1">
        <v>0</v>
      </c>
      <c r="R105" s="3">
        <v>0</v>
      </c>
      <c r="S105" s="5">
        <v>2550.0290604457273</v>
      </c>
      <c r="T105" s="5">
        <v>0</v>
      </c>
      <c r="U105" s="5">
        <v>138</v>
      </c>
      <c r="V105" s="5">
        <v>0</v>
      </c>
      <c r="W105" s="5">
        <v>2688.0290604457273</v>
      </c>
      <c r="X105" s="5">
        <v>0</v>
      </c>
      <c r="Y105" s="5">
        <v>2688.0290604457273</v>
      </c>
      <c r="Z105" s="5">
        <v>0</v>
      </c>
      <c r="AA105" s="3">
        <v>613.84902135494633</v>
      </c>
      <c r="AB105" s="5">
        <v>0</v>
      </c>
      <c r="AC105" s="5">
        <v>0</v>
      </c>
      <c r="AD105">
        <f t="shared" si="4"/>
        <v>800.00000000011335</v>
      </c>
      <c r="AE105">
        <f t="shared" si="5"/>
        <v>55.555555555555557</v>
      </c>
      <c r="AF105">
        <f t="shared" si="6"/>
        <v>31810.538366269859</v>
      </c>
      <c r="AG105">
        <f t="shared" si="7"/>
        <v>800</v>
      </c>
    </row>
    <row r="106" spans="1:33" x14ac:dyDescent="0.25">
      <c r="A106" t="s">
        <v>0</v>
      </c>
      <c r="B106" t="s">
        <v>1</v>
      </c>
      <c r="C106" t="s">
        <v>2</v>
      </c>
      <c r="D106" t="s">
        <v>3</v>
      </c>
      <c r="E106">
        <v>1500</v>
      </c>
      <c r="F106" s="1">
        <v>13.613333333335286</v>
      </c>
      <c r="G106" s="2">
        <v>32.743871699603055</v>
      </c>
      <c r="H106" s="3">
        <v>200</v>
      </c>
      <c r="I106" s="4">
        <v>3</v>
      </c>
      <c r="J106" s="3">
        <v>0</v>
      </c>
      <c r="K106" s="3">
        <v>201.1300048828125</v>
      </c>
      <c r="L106" s="5">
        <v>0</v>
      </c>
      <c r="M106" s="5" t="s">
        <v>4</v>
      </c>
      <c r="N106" s="4">
        <v>4.8228564059199375</v>
      </c>
      <c r="O106" s="1">
        <v>35.343402777777783</v>
      </c>
      <c r="P106" s="1">
        <v>35.343402777777783</v>
      </c>
      <c r="Q106" s="1">
        <v>0</v>
      </c>
      <c r="R106" s="3">
        <v>0</v>
      </c>
      <c r="S106" s="5">
        <v>2550.0290604457273</v>
      </c>
      <c r="T106" s="5">
        <v>0</v>
      </c>
      <c r="U106" s="5">
        <v>138</v>
      </c>
      <c r="V106" s="5">
        <v>0</v>
      </c>
      <c r="W106" s="5">
        <v>2688.0290604457273</v>
      </c>
      <c r="X106" s="5">
        <v>0</v>
      </c>
      <c r="Y106" s="5">
        <v>2688.0290604457273</v>
      </c>
      <c r="Z106" s="5">
        <v>0</v>
      </c>
      <c r="AA106" s="3">
        <v>626.39315697035556</v>
      </c>
      <c r="AB106" s="5">
        <v>0</v>
      </c>
      <c r="AC106" s="5">
        <v>0</v>
      </c>
      <c r="AD106">
        <f t="shared" si="4"/>
        <v>816.80000000011717</v>
      </c>
      <c r="AE106">
        <f t="shared" si="5"/>
        <v>55.555555555555557</v>
      </c>
      <c r="AF106">
        <f t="shared" si="6"/>
        <v>32743.871699603056</v>
      </c>
      <c r="AG106">
        <f t="shared" si="7"/>
        <v>816</v>
      </c>
    </row>
    <row r="107" spans="1:33" x14ac:dyDescent="0.25">
      <c r="A107" t="s">
        <v>0</v>
      </c>
      <c r="B107" t="s">
        <v>1</v>
      </c>
      <c r="C107" t="s">
        <v>2</v>
      </c>
      <c r="D107" t="s">
        <v>3</v>
      </c>
      <c r="E107">
        <v>1500</v>
      </c>
      <c r="F107" s="1">
        <v>13.615000000001952</v>
      </c>
      <c r="G107" s="2">
        <v>32.749427255158608</v>
      </c>
      <c r="H107" s="3">
        <v>200</v>
      </c>
      <c r="I107" s="4">
        <v>3</v>
      </c>
      <c r="J107" s="3">
        <v>7.9999998211860657E-2</v>
      </c>
      <c r="K107" s="3">
        <v>201.1300048828125</v>
      </c>
      <c r="L107" s="5">
        <v>0</v>
      </c>
      <c r="M107" s="5" t="s">
        <v>4</v>
      </c>
      <c r="N107" s="4">
        <v>4.8273008502650407</v>
      </c>
      <c r="O107" s="1">
        <v>38.845604091497478</v>
      </c>
      <c r="P107" s="1">
        <v>35.343402777777783</v>
      </c>
      <c r="Q107" s="1">
        <v>0</v>
      </c>
      <c r="R107" s="3">
        <v>0</v>
      </c>
      <c r="S107" s="5">
        <v>2802.7131379146813</v>
      </c>
      <c r="T107" s="5">
        <v>0</v>
      </c>
      <c r="U107" s="5">
        <v>138</v>
      </c>
      <c r="V107" s="5">
        <v>0</v>
      </c>
      <c r="W107" s="5">
        <v>2940.7131379146813</v>
      </c>
      <c r="X107" s="5">
        <v>0</v>
      </c>
      <c r="Y107" s="5">
        <v>2940.7131379146813</v>
      </c>
      <c r="Z107" s="5">
        <v>0</v>
      </c>
      <c r="AA107" s="3">
        <v>626.47484344640861</v>
      </c>
      <c r="AB107" s="5">
        <v>0</v>
      </c>
      <c r="AC107" s="5">
        <v>0</v>
      </c>
      <c r="AD107">
        <f t="shared" si="4"/>
        <v>816.90000000011719</v>
      </c>
      <c r="AE107">
        <f t="shared" si="5"/>
        <v>55.555555555555557</v>
      </c>
      <c r="AF107">
        <f t="shared" si="6"/>
        <v>32749.427255158607</v>
      </c>
      <c r="AG107">
        <f t="shared" si="7"/>
        <v>816</v>
      </c>
    </row>
    <row r="108" spans="1:33" x14ac:dyDescent="0.25">
      <c r="A108" t="s">
        <v>0</v>
      </c>
      <c r="B108" t="s">
        <v>1</v>
      </c>
      <c r="C108" t="s">
        <v>2</v>
      </c>
      <c r="D108" t="s">
        <v>3</v>
      </c>
      <c r="E108">
        <v>1500</v>
      </c>
      <c r="F108" s="1">
        <v>13.740000000001981</v>
      </c>
      <c r="G108" s="2">
        <v>33.166093921825215</v>
      </c>
      <c r="H108" s="3">
        <v>200</v>
      </c>
      <c r="I108" s="4">
        <v>3</v>
      </c>
      <c r="J108" s="3">
        <v>7.9999998211860657E-2</v>
      </c>
      <c r="K108" s="3">
        <v>201.1300048828125</v>
      </c>
      <c r="L108" s="5">
        <v>0</v>
      </c>
      <c r="M108" s="5" t="s">
        <v>4</v>
      </c>
      <c r="N108" s="4">
        <v>5.1606341761477861</v>
      </c>
      <c r="O108" s="1">
        <v>38.845604091497478</v>
      </c>
      <c r="P108" s="1">
        <v>35.343402777777783</v>
      </c>
      <c r="Q108" s="1">
        <v>0</v>
      </c>
      <c r="R108" s="3">
        <v>0</v>
      </c>
      <c r="S108" s="5">
        <v>2802.7131379146813</v>
      </c>
      <c r="T108" s="5">
        <v>0</v>
      </c>
      <c r="U108" s="5">
        <v>138</v>
      </c>
      <c r="V108" s="5">
        <v>0</v>
      </c>
      <c r="W108" s="5">
        <v>2940.7131379146813</v>
      </c>
      <c r="X108" s="5">
        <v>0</v>
      </c>
      <c r="Y108" s="5">
        <v>2940.7131379146813</v>
      </c>
      <c r="Z108" s="5">
        <v>0</v>
      </c>
      <c r="AA108" s="3">
        <v>632.60132915039355</v>
      </c>
      <c r="AB108" s="5">
        <v>0</v>
      </c>
      <c r="AC108" s="5">
        <v>0</v>
      </c>
      <c r="AD108">
        <f t="shared" si="4"/>
        <v>824.40000000011889</v>
      </c>
      <c r="AE108">
        <f t="shared" si="5"/>
        <v>55.555555555555557</v>
      </c>
      <c r="AF108">
        <f t="shared" si="6"/>
        <v>33166.093921825217</v>
      </c>
      <c r="AG108">
        <f t="shared" si="7"/>
        <v>824</v>
      </c>
    </row>
    <row r="109" spans="1:33" x14ac:dyDescent="0.25">
      <c r="A109" t="s">
        <v>0</v>
      </c>
      <c r="B109" t="s">
        <v>1</v>
      </c>
      <c r="C109" t="s">
        <v>2</v>
      </c>
      <c r="D109" t="s">
        <v>3</v>
      </c>
      <c r="E109">
        <v>1500</v>
      </c>
      <c r="F109" s="1">
        <v>13.741666666668648</v>
      </c>
      <c r="G109" s="2">
        <v>33.171649477380768</v>
      </c>
      <c r="H109" s="3">
        <v>200</v>
      </c>
      <c r="I109" s="4">
        <v>3</v>
      </c>
      <c r="J109" s="3">
        <v>5.000000074505806E-2</v>
      </c>
      <c r="K109" s="3">
        <v>201.1300048828125</v>
      </c>
      <c r="L109" s="5">
        <v>0</v>
      </c>
      <c r="M109" s="5" t="s">
        <v>4</v>
      </c>
      <c r="N109" s="4">
        <v>5.1634119539669561</v>
      </c>
      <c r="O109" s="1">
        <v>37.532278680394569</v>
      </c>
      <c r="P109" s="1">
        <v>35.343402777777783</v>
      </c>
      <c r="Q109" s="1">
        <v>0</v>
      </c>
      <c r="R109" s="3">
        <v>0</v>
      </c>
      <c r="S109" s="5">
        <v>2707.9566147470832</v>
      </c>
      <c r="T109" s="5">
        <v>0</v>
      </c>
      <c r="U109" s="5">
        <v>138</v>
      </c>
      <c r="V109" s="5">
        <v>0</v>
      </c>
      <c r="W109" s="5">
        <v>2845.9566147470832</v>
      </c>
      <c r="X109" s="5">
        <v>0</v>
      </c>
      <c r="Y109" s="5">
        <v>2845.9566147470832</v>
      </c>
      <c r="Z109" s="5">
        <v>0</v>
      </c>
      <c r="AA109" s="3">
        <v>632.68038350080315</v>
      </c>
      <c r="AB109" s="5">
        <v>0</v>
      </c>
      <c r="AC109" s="5">
        <v>0</v>
      </c>
      <c r="AD109">
        <f t="shared" si="4"/>
        <v>824.50000000011892</v>
      </c>
      <c r="AE109">
        <f t="shared" si="5"/>
        <v>55.555555555555557</v>
      </c>
      <c r="AF109">
        <f t="shared" si="6"/>
        <v>33171.649477380772</v>
      </c>
      <c r="AG109">
        <f t="shared" si="7"/>
        <v>824</v>
      </c>
    </row>
    <row r="110" spans="1:33" x14ac:dyDescent="0.25">
      <c r="A110" t="s">
        <v>0</v>
      </c>
      <c r="B110" t="s">
        <v>1</v>
      </c>
      <c r="C110" t="s">
        <v>2</v>
      </c>
      <c r="D110" t="s">
        <v>3</v>
      </c>
      <c r="E110">
        <v>1500</v>
      </c>
      <c r="F110" s="1">
        <v>13.880000000002013</v>
      </c>
      <c r="G110" s="2">
        <v>33.632760588491813</v>
      </c>
      <c r="H110" s="3">
        <v>200</v>
      </c>
      <c r="I110" s="4">
        <v>3</v>
      </c>
      <c r="J110" s="3">
        <v>5.000000074505806E-2</v>
      </c>
      <c r="K110" s="3">
        <v>201.1300048828125</v>
      </c>
      <c r="L110" s="5">
        <v>0</v>
      </c>
      <c r="M110" s="5" t="s">
        <v>4</v>
      </c>
      <c r="N110" s="4">
        <v>5.3939675129580653</v>
      </c>
      <c r="O110" s="1">
        <v>37.532278680394569</v>
      </c>
      <c r="P110" s="1">
        <v>35.343402777777783</v>
      </c>
      <c r="Q110" s="1">
        <v>0</v>
      </c>
      <c r="R110" s="3">
        <v>0</v>
      </c>
      <c r="S110" s="5">
        <v>2707.9566147470832</v>
      </c>
      <c r="T110" s="5">
        <v>0</v>
      </c>
      <c r="U110" s="5">
        <v>138</v>
      </c>
      <c r="V110" s="5">
        <v>0</v>
      </c>
      <c r="W110" s="5">
        <v>2845.9566147470832</v>
      </c>
      <c r="X110" s="5">
        <v>0</v>
      </c>
      <c r="Y110" s="5">
        <v>2845.9566147470832</v>
      </c>
      <c r="Z110" s="5">
        <v>0</v>
      </c>
      <c r="AA110" s="3">
        <v>639.24189458480328</v>
      </c>
      <c r="AB110" s="5">
        <v>0</v>
      </c>
      <c r="AC110" s="5">
        <v>0</v>
      </c>
      <c r="AD110">
        <f t="shared" si="4"/>
        <v>832.8000000001208</v>
      </c>
      <c r="AE110">
        <f t="shared" si="5"/>
        <v>55.555555555555557</v>
      </c>
      <c r="AF110">
        <f t="shared" si="6"/>
        <v>33632.760588491816</v>
      </c>
      <c r="AG110">
        <f t="shared" si="7"/>
        <v>832</v>
      </c>
    </row>
    <row r="111" spans="1:33" x14ac:dyDescent="0.25">
      <c r="A111" t="s">
        <v>0</v>
      </c>
      <c r="B111" t="s">
        <v>1</v>
      </c>
      <c r="C111" t="s">
        <v>2</v>
      </c>
      <c r="D111" t="s">
        <v>3</v>
      </c>
      <c r="E111">
        <v>1500</v>
      </c>
      <c r="F111" s="1">
        <v>13.88166666666868</v>
      </c>
      <c r="G111" s="2">
        <v>33.638316144047373</v>
      </c>
      <c r="H111" s="3">
        <v>200</v>
      </c>
      <c r="I111" s="4">
        <v>3</v>
      </c>
      <c r="J111" s="3">
        <v>5.000000074505806E-2</v>
      </c>
      <c r="K111" s="3">
        <v>201.1300048828125</v>
      </c>
      <c r="L111" s="5">
        <v>0</v>
      </c>
      <c r="M111" s="5" t="s">
        <v>4</v>
      </c>
      <c r="N111" s="4">
        <v>5.3967452907772353</v>
      </c>
      <c r="O111" s="1">
        <v>37.532278680394569</v>
      </c>
      <c r="P111" s="1">
        <v>35.343402777777783</v>
      </c>
      <c r="Q111" s="1">
        <v>0</v>
      </c>
      <c r="R111" s="3">
        <v>0</v>
      </c>
      <c r="S111" s="5">
        <v>2707.9566147470832</v>
      </c>
      <c r="T111" s="5">
        <v>0</v>
      </c>
      <c r="U111" s="5">
        <v>138</v>
      </c>
      <c r="V111" s="5">
        <v>0</v>
      </c>
      <c r="W111" s="5">
        <v>2845.9566147470832</v>
      </c>
      <c r="X111" s="5">
        <v>0</v>
      </c>
      <c r="Y111" s="5">
        <v>2845.9566147470832</v>
      </c>
      <c r="Z111" s="5">
        <v>0</v>
      </c>
      <c r="AA111" s="3">
        <v>639.32094893521298</v>
      </c>
      <c r="AB111" s="5">
        <v>0</v>
      </c>
      <c r="AC111" s="5">
        <v>0</v>
      </c>
      <c r="AD111">
        <f t="shared" si="4"/>
        <v>832.90000000012083</v>
      </c>
      <c r="AE111">
        <f t="shared" si="5"/>
        <v>55.555555555555557</v>
      </c>
      <c r="AF111">
        <f t="shared" si="6"/>
        <v>33638.31614404737</v>
      </c>
      <c r="AG111">
        <f t="shared" si="7"/>
        <v>832</v>
      </c>
    </row>
    <row r="112" spans="1:33" x14ac:dyDescent="0.25">
      <c r="A112" t="s">
        <v>0</v>
      </c>
      <c r="B112" t="s">
        <v>1</v>
      </c>
      <c r="C112" t="s">
        <v>2</v>
      </c>
      <c r="D112" t="s">
        <v>3</v>
      </c>
      <c r="E112">
        <v>1500</v>
      </c>
      <c r="F112" s="1">
        <v>13.941666666668693</v>
      </c>
      <c r="G112" s="2">
        <v>33.83831614404734</v>
      </c>
      <c r="H112" s="3">
        <v>200</v>
      </c>
      <c r="I112" s="4">
        <v>3</v>
      </c>
      <c r="J112" s="3">
        <v>5.000000074505806E-2</v>
      </c>
      <c r="K112" s="3">
        <v>201.1300048828125</v>
      </c>
      <c r="L112" s="5">
        <v>0</v>
      </c>
      <c r="M112" s="5" t="s">
        <v>4</v>
      </c>
      <c r="N112" s="4">
        <v>5.496745292267355</v>
      </c>
      <c r="O112" s="1">
        <v>37.532278680394569</v>
      </c>
      <c r="P112" s="1">
        <v>35.343402777777783</v>
      </c>
      <c r="Q112" s="1">
        <v>0</v>
      </c>
      <c r="R112" s="3">
        <v>0</v>
      </c>
      <c r="S112" s="5">
        <v>2707.9566147470832</v>
      </c>
      <c r="T112" s="5">
        <v>0</v>
      </c>
      <c r="U112" s="5">
        <v>138</v>
      </c>
      <c r="V112" s="5">
        <v>0</v>
      </c>
      <c r="W112" s="5">
        <v>2845.9566147470832</v>
      </c>
      <c r="X112" s="5">
        <v>0</v>
      </c>
      <c r="Y112" s="5">
        <v>2845.9566147470832</v>
      </c>
      <c r="Z112" s="5">
        <v>0</v>
      </c>
      <c r="AA112" s="3">
        <v>642.16690554996001</v>
      </c>
      <c r="AB112" s="5">
        <v>0</v>
      </c>
      <c r="AC112" s="5">
        <v>0</v>
      </c>
      <c r="AD112">
        <f t="shared" si="4"/>
        <v>836.50000000012164</v>
      </c>
      <c r="AE112">
        <f t="shared" si="5"/>
        <v>55.555555555555557</v>
      </c>
      <c r="AF112">
        <f t="shared" si="6"/>
        <v>33838.316144047341</v>
      </c>
      <c r="AG112">
        <f t="shared" si="7"/>
        <v>836</v>
      </c>
    </row>
    <row r="113" spans="1:33" x14ac:dyDescent="0.25">
      <c r="A113" t="s">
        <v>0</v>
      </c>
      <c r="B113" t="s">
        <v>1</v>
      </c>
      <c r="C113" t="s">
        <v>2</v>
      </c>
      <c r="D113" t="s">
        <v>3</v>
      </c>
      <c r="E113">
        <v>1500</v>
      </c>
      <c r="F113" s="1">
        <v>13.943333333335362</v>
      </c>
      <c r="G113" s="2">
        <v>33.843871699602893</v>
      </c>
      <c r="H113" s="3">
        <v>200</v>
      </c>
      <c r="I113" s="4">
        <v>3</v>
      </c>
      <c r="J113" s="3">
        <v>7.9999998211860657E-2</v>
      </c>
      <c r="K113" s="3">
        <v>201.1300048828125</v>
      </c>
      <c r="L113" s="5">
        <v>0</v>
      </c>
      <c r="M113" s="5" t="s">
        <v>4</v>
      </c>
      <c r="N113" s="4">
        <v>5.5011897366124582</v>
      </c>
      <c r="O113" s="1">
        <v>38.845604091497478</v>
      </c>
      <c r="P113" s="1">
        <v>35.343402777777783</v>
      </c>
      <c r="Q113" s="1">
        <v>0</v>
      </c>
      <c r="R113" s="3">
        <v>0</v>
      </c>
      <c r="S113" s="5">
        <v>2802.7131379146813</v>
      </c>
      <c r="T113" s="5">
        <v>0</v>
      </c>
      <c r="U113" s="5">
        <v>138</v>
      </c>
      <c r="V113" s="5">
        <v>0</v>
      </c>
      <c r="W113" s="5">
        <v>2940.7131379146813</v>
      </c>
      <c r="X113" s="5">
        <v>0</v>
      </c>
      <c r="Y113" s="5">
        <v>2940.7131379146813</v>
      </c>
      <c r="Z113" s="5">
        <v>0</v>
      </c>
      <c r="AA113" s="3">
        <v>642.24859202601317</v>
      </c>
      <c r="AB113" s="5">
        <v>0</v>
      </c>
      <c r="AC113" s="5">
        <v>0</v>
      </c>
      <c r="AD113">
        <f t="shared" si="4"/>
        <v>836.60000000012167</v>
      </c>
      <c r="AE113">
        <f t="shared" si="5"/>
        <v>55.555555555555557</v>
      </c>
      <c r="AF113">
        <f t="shared" si="6"/>
        <v>33843.871699602896</v>
      </c>
      <c r="AG113">
        <f t="shared" si="7"/>
        <v>836</v>
      </c>
    </row>
    <row r="114" spans="1:33" x14ac:dyDescent="0.25">
      <c r="A114" t="s">
        <v>0</v>
      </c>
      <c r="B114" t="s">
        <v>1</v>
      </c>
      <c r="C114" t="s">
        <v>2</v>
      </c>
      <c r="D114" t="s">
        <v>3</v>
      </c>
      <c r="E114">
        <v>1500</v>
      </c>
      <c r="F114" s="1">
        <v>14.485000000002151</v>
      </c>
      <c r="G114" s="2">
        <v>35.649426840642988</v>
      </c>
      <c r="H114" s="3">
        <v>199.97015490543197</v>
      </c>
      <c r="I114" s="4">
        <v>4</v>
      </c>
      <c r="J114" s="3">
        <v>7.9999998211860657E-2</v>
      </c>
      <c r="K114" s="3">
        <v>201.1300048828125</v>
      </c>
      <c r="L114" s="5">
        <v>0</v>
      </c>
      <c r="M114" s="5" t="s">
        <v>4</v>
      </c>
      <c r="N114" s="4">
        <v>6.9456338171588667</v>
      </c>
      <c r="O114" s="1">
        <v>0</v>
      </c>
      <c r="P114" s="1">
        <v>35.343402777777783</v>
      </c>
      <c r="Q114" s="1">
        <v>0</v>
      </c>
      <c r="R114" s="3">
        <v>-8.2903040466805425E-2</v>
      </c>
      <c r="S114" s="5">
        <v>0</v>
      </c>
      <c r="T114" s="5">
        <v>0</v>
      </c>
      <c r="U114" s="5">
        <v>138</v>
      </c>
      <c r="V114" s="5">
        <v>0</v>
      </c>
      <c r="W114" s="5">
        <v>138</v>
      </c>
      <c r="X114" s="5">
        <v>0</v>
      </c>
      <c r="Y114" s="5">
        <v>138</v>
      </c>
      <c r="Z114" s="5">
        <v>0</v>
      </c>
      <c r="AA114" s="3">
        <v>668.71884360056117</v>
      </c>
      <c r="AB114" s="5">
        <v>0</v>
      </c>
      <c r="AC114" s="5">
        <v>0</v>
      </c>
      <c r="AD114">
        <f t="shared" si="4"/>
        <v>869.10000000012906</v>
      </c>
      <c r="AE114">
        <f t="shared" si="5"/>
        <v>55.547265251508875</v>
      </c>
      <c r="AF114">
        <f t="shared" si="6"/>
        <v>35649.426840642991</v>
      </c>
      <c r="AG114">
        <f t="shared" si="7"/>
        <v>869</v>
      </c>
    </row>
    <row r="115" spans="1:33" x14ac:dyDescent="0.25">
      <c r="A115" t="s">
        <v>0</v>
      </c>
      <c r="B115" t="s">
        <v>1</v>
      </c>
      <c r="C115" t="s">
        <v>2</v>
      </c>
      <c r="D115" t="s">
        <v>3</v>
      </c>
      <c r="E115">
        <v>1500</v>
      </c>
      <c r="F115" s="1">
        <v>14.616666666668847</v>
      </c>
      <c r="G115" s="2">
        <v>36.085678575280504</v>
      </c>
      <c r="H115" s="3">
        <v>197.633185592248</v>
      </c>
      <c r="I115" s="4">
        <v>4</v>
      </c>
      <c r="J115" s="3">
        <v>7.9999998211860657E-2</v>
      </c>
      <c r="K115" s="3">
        <v>201.1300048828125</v>
      </c>
      <c r="L115" s="5">
        <v>0</v>
      </c>
      <c r="M115" s="5" t="s">
        <v>4</v>
      </c>
      <c r="N115" s="4">
        <v>7.2946351970680805</v>
      </c>
      <c r="O115" s="1">
        <v>0</v>
      </c>
      <c r="P115" s="1">
        <v>34.668751898467519</v>
      </c>
      <c r="Q115" s="1">
        <v>0</v>
      </c>
      <c r="R115" s="3">
        <v>-8.1463222231087304E-2</v>
      </c>
      <c r="S115" s="5">
        <v>0</v>
      </c>
      <c r="T115" s="5">
        <v>0</v>
      </c>
      <c r="U115" s="5">
        <v>138</v>
      </c>
      <c r="V115" s="5">
        <v>0</v>
      </c>
      <c r="W115" s="5">
        <v>138</v>
      </c>
      <c r="X115" s="5">
        <v>0</v>
      </c>
      <c r="Y115" s="5">
        <v>138</v>
      </c>
      <c r="Z115" s="5">
        <v>0</v>
      </c>
      <c r="AA115" s="3">
        <v>669.02167693389458</v>
      </c>
      <c r="AB115" s="5">
        <v>0</v>
      </c>
      <c r="AC115" s="5">
        <v>0</v>
      </c>
      <c r="AD115">
        <f t="shared" si="4"/>
        <v>877.00000000013085</v>
      </c>
      <c r="AE115">
        <f t="shared" si="5"/>
        <v>54.898107108957774</v>
      </c>
      <c r="AF115">
        <f t="shared" si="6"/>
        <v>36085.678575280501</v>
      </c>
      <c r="AG115">
        <f t="shared" si="7"/>
        <v>877</v>
      </c>
    </row>
    <row r="116" spans="1:33" x14ac:dyDescent="0.25">
      <c r="A116" t="s">
        <v>0</v>
      </c>
      <c r="B116" t="s">
        <v>1</v>
      </c>
      <c r="C116" t="s">
        <v>2</v>
      </c>
      <c r="D116" t="s">
        <v>3</v>
      </c>
      <c r="E116">
        <v>1500</v>
      </c>
      <c r="F116" s="1">
        <v>14.618333333335515</v>
      </c>
      <c r="G116" s="2">
        <v>36.091167978765611</v>
      </c>
      <c r="H116" s="3">
        <v>197.60386533541217</v>
      </c>
      <c r="I116" s="4">
        <v>4</v>
      </c>
      <c r="J116" s="3">
        <v>7.9999998211860657E-2</v>
      </c>
      <c r="K116" s="3">
        <v>201.1300048828125</v>
      </c>
      <c r="L116" s="5">
        <v>0</v>
      </c>
      <c r="M116" s="5" t="s">
        <v>4</v>
      </c>
      <c r="N116" s="4">
        <v>7.2990267197580074</v>
      </c>
      <c r="O116" s="1">
        <v>0</v>
      </c>
      <c r="P116" s="1">
        <v>34.660287543824815</v>
      </c>
      <c r="Q116" s="1">
        <v>0</v>
      </c>
      <c r="R116" s="3">
        <v>-8.1445157877297975E-2</v>
      </c>
      <c r="S116" s="5">
        <v>0</v>
      </c>
      <c r="T116" s="5">
        <v>0</v>
      </c>
      <c r="U116" s="5">
        <v>138</v>
      </c>
      <c r="V116" s="5">
        <v>0</v>
      </c>
      <c r="W116" s="5">
        <v>138</v>
      </c>
      <c r="X116" s="5">
        <v>0</v>
      </c>
      <c r="Y116" s="5">
        <v>138</v>
      </c>
      <c r="Z116" s="5">
        <v>0</v>
      </c>
      <c r="AA116" s="3">
        <v>669.0255102672279</v>
      </c>
      <c r="AB116" s="5">
        <v>0</v>
      </c>
      <c r="AC116" s="5">
        <v>0</v>
      </c>
      <c r="AD116">
        <f t="shared" si="4"/>
        <v>877.10000000013088</v>
      </c>
      <c r="AE116">
        <f t="shared" si="5"/>
        <v>54.889962593170047</v>
      </c>
      <c r="AF116">
        <f t="shared" si="6"/>
        <v>36091.16797876561</v>
      </c>
      <c r="AG116">
        <f t="shared" si="7"/>
        <v>877</v>
      </c>
    </row>
    <row r="117" spans="1:33" x14ac:dyDescent="0.25">
      <c r="A117" t="s">
        <v>0</v>
      </c>
      <c r="B117" t="s">
        <v>1</v>
      </c>
      <c r="C117" t="s">
        <v>2</v>
      </c>
      <c r="D117" t="s">
        <v>3</v>
      </c>
      <c r="E117">
        <v>1500</v>
      </c>
      <c r="F117" s="1">
        <v>14.950000000002257</v>
      </c>
      <c r="G117" s="2">
        <v>37.167584904638332</v>
      </c>
      <c r="H117" s="3">
        <v>191.89349240391664</v>
      </c>
      <c r="I117" s="4">
        <v>4</v>
      </c>
      <c r="J117" s="3">
        <v>7.9999998211860657E-2</v>
      </c>
      <c r="K117" s="3">
        <v>201.1300048828125</v>
      </c>
      <c r="L117" s="5">
        <v>0</v>
      </c>
      <c r="M117" s="5" t="s">
        <v>4</v>
      </c>
      <c r="N117" s="4">
        <v>8.1601602412083345</v>
      </c>
      <c r="O117" s="1">
        <v>0</v>
      </c>
      <c r="P117" s="1">
        <v>33.087218893130789</v>
      </c>
      <c r="Q117" s="1">
        <v>0</v>
      </c>
      <c r="R117" s="3">
        <v>-7.8087965292562372E-2</v>
      </c>
      <c r="S117" s="5">
        <v>0</v>
      </c>
      <c r="T117" s="5">
        <v>0</v>
      </c>
      <c r="U117" s="5">
        <v>138</v>
      </c>
      <c r="V117" s="5">
        <v>0</v>
      </c>
      <c r="W117" s="5">
        <v>138</v>
      </c>
      <c r="X117" s="5">
        <v>0</v>
      </c>
      <c r="Y117" s="5">
        <v>138</v>
      </c>
      <c r="Z117" s="5">
        <v>0</v>
      </c>
      <c r="AA117" s="3">
        <v>669.78834360056123</v>
      </c>
      <c r="AB117" s="5">
        <v>0</v>
      </c>
      <c r="AC117" s="5">
        <v>0</v>
      </c>
      <c r="AD117">
        <f t="shared" si="4"/>
        <v>897.0000000001354</v>
      </c>
      <c r="AE117">
        <f t="shared" si="5"/>
        <v>53.30374788997684</v>
      </c>
      <c r="AF117">
        <f t="shared" si="6"/>
        <v>37167.58490463833</v>
      </c>
      <c r="AG117">
        <f t="shared" si="7"/>
        <v>897</v>
      </c>
    </row>
    <row r="118" spans="1:33" x14ac:dyDescent="0.25">
      <c r="A118" t="s">
        <v>0</v>
      </c>
      <c r="B118" t="s">
        <v>1</v>
      </c>
      <c r="C118" t="s">
        <v>2</v>
      </c>
      <c r="D118" t="s">
        <v>3</v>
      </c>
      <c r="E118">
        <v>1500</v>
      </c>
      <c r="F118" s="1">
        <v>14.951666666668924</v>
      </c>
      <c r="G118" s="2">
        <v>37.172914926438153</v>
      </c>
      <c r="H118" s="3">
        <v>191.8680771837746</v>
      </c>
      <c r="I118" s="4">
        <v>4</v>
      </c>
      <c r="J118" s="3">
        <v>0</v>
      </c>
      <c r="K118" s="3">
        <v>201.1300048828125</v>
      </c>
      <c r="L118" s="5">
        <v>0</v>
      </c>
      <c r="M118" s="5" t="s">
        <v>4</v>
      </c>
      <c r="N118" s="4">
        <v>8.1601602412083345</v>
      </c>
      <c r="O118" s="1">
        <v>0</v>
      </c>
      <c r="P118" s="1">
        <v>33.079793977038911</v>
      </c>
      <c r="Q118" s="1">
        <v>0</v>
      </c>
      <c r="R118" s="3">
        <v>-7.0597833727917308E-2</v>
      </c>
      <c r="S118" s="5">
        <v>0</v>
      </c>
      <c r="T118" s="5">
        <v>0</v>
      </c>
      <c r="U118" s="5">
        <v>138</v>
      </c>
      <c r="V118" s="5">
        <v>0</v>
      </c>
      <c r="W118" s="5">
        <v>138</v>
      </c>
      <c r="X118" s="5">
        <v>0</v>
      </c>
      <c r="Y118" s="5">
        <v>138</v>
      </c>
      <c r="Z118" s="5">
        <v>0</v>
      </c>
      <c r="AA118" s="3">
        <v>669.79217693389455</v>
      </c>
      <c r="AB118" s="5">
        <v>0</v>
      </c>
      <c r="AC118" s="5">
        <v>0</v>
      </c>
      <c r="AD118">
        <f t="shared" si="4"/>
        <v>897.10000000013542</v>
      </c>
      <c r="AE118">
        <f t="shared" si="5"/>
        <v>53.296688106604059</v>
      </c>
      <c r="AF118">
        <f t="shared" si="6"/>
        <v>37172.914926438156</v>
      </c>
      <c r="AG118">
        <f t="shared" si="7"/>
        <v>897</v>
      </c>
    </row>
    <row r="119" spans="1:33" x14ac:dyDescent="0.25">
      <c r="A119" t="s">
        <v>0</v>
      </c>
      <c r="B119" t="s">
        <v>1</v>
      </c>
      <c r="C119" t="s">
        <v>2</v>
      </c>
      <c r="D119" t="s">
        <v>3</v>
      </c>
      <c r="E119">
        <v>1500</v>
      </c>
      <c r="F119" s="1">
        <v>15.000000000002268</v>
      </c>
      <c r="G119" s="2">
        <v>37.327179069999794</v>
      </c>
      <c r="H119" s="3">
        <v>191.13327502067725</v>
      </c>
      <c r="I119" s="4">
        <v>4</v>
      </c>
      <c r="J119" s="3">
        <v>0</v>
      </c>
      <c r="K119" s="3">
        <v>201.1300048828125</v>
      </c>
      <c r="L119" s="5">
        <v>0</v>
      </c>
      <c r="M119" s="5" t="s">
        <v>4</v>
      </c>
      <c r="N119" s="4">
        <v>8.1601602412083345</v>
      </c>
      <c r="O119" s="1">
        <v>0</v>
      </c>
      <c r="P119" s="1">
        <v>32.885677005599092</v>
      </c>
      <c r="Q119" s="1">
        <v>0</v>
      </c>
      <c r="R119" s="3">
        <v>-7.0183555522829705E-2</v>
      </c>
      <c r="S119" s="5">
        <v>0</v>
      </c>
      <c r="T119" s="5">
        <v>0</v>
      </c>
      <c r="U119" s="5">
        <v>138</v>
      </c>
      <c r="V119" s="5">
        <v>0</v>
      </c>
      <c r="W119" s="5">
        <v>138</v>
      </c>
      <c r="X119" s="5">
        <v>0</v>
      </c>
      <c r="Y119" s="5">
        <v>138</v>
      </c>
      <c r="Z119" s="5">
        <v>0</v>
      </c>
      <c r="AA119" s="3">
        <v>669.90334360056124</v>
      </c>
      <c r="AB119" s="5">
        <v>0</v>
      </c>
      <c r="AC119" s="5">
        <v>0</v>
      </c>
      <c r="AD119">
        <f t="shared" si="4"/>
        <v>900.00000000013608</v>
      </c>
      <c r="AE119">
        <f t="shared" si="5"/>
        <v>53.092576394632566</v>
      </c>
      <c r="AF119">
        <f t="shared" si="6"/>
        <v>37327.179069999795</v>
      </c>
      <c r="AG119">
        <f t="shared" si="7"/>
        <v>900</v>
      </c>
    </row>
    <row r="120" spans="1:33" x14ac:dyDescent="0.25">
      <c r="A120" t="s">
        <v>0</v>
      </c>
      <c r="B120" t="s">
        <v>1</v>
      </c>
      <c r="C120" t="s">
        <v>2</v>
      </c>
      <c r="D120" t="s">
        <v>3</v>
      </c>
      <c r="E120">
        <v>1500</v>
      </c>
      <c r="F120" s="1">
        <v>15.02166666666894</v>
      </c>
      <c r="G120" s="2">
        <v>37.396140172495265</v>
      </c>
      <c r="H120" s="3">
        <v>190.80528217068479</v>
      </c>
      <c r="I120" s="4">
        <v>4</v>
      </c>
      <c r="J120" s="3">
        <v>0</v>
      </c>
      <c r="K120" s="3">
        <v>201.1300048828125</v>
      </c>
      <c r="L120" s="5">
        <v>0</v>
      </c>
      <c r="M120" s="5" t="s">
        <v>4</v>
      </c>
      <c r="N120" s="4">
        <v>8.1601602412083345</v>
      </c>
      <c r="O120" s="1">
        <v>0</v>
      </c>
      <c r="P120" s="1">
        <v>32.7990292221657</v>
      </c>
      <c r="Q120" s="1">
        <v>0</v>
      </c>
      <c r="R120" s="3">
        <v>-6.9998634606696766E-2</v>
      </c>
      <c r="S120" s="5">
        <v>0</v>
      </c>
      <c r="T120" s="5">
        <v>0</v>
      </c>
      <c r="U120" s="5">
        <v>138</v>
      </c>
      <c r="V120" s="5">
        <v>0</v>
      </c>
      <c r="W120" s="5">
        <v>138</v>
      </c>
      <c r="X120" s="5">
        <v>0</v>
      </c>
      <c r="Y120" s="5">
        <v>138</v>
      </c>
      <c r="Z120" s="5">
        <v>0</v>
      </c>
      <c r="AA120" s="3">
        <v>669.95317693389461</v>
      </c>
      <c r="AB120" s="5">
        <v>0</v>
      </c>
      <c r="AC120" s="5">
        <v>0</v>
      </c>
      <c r="AD120">
        <f t="shared" si="4"/>
        <v>901.30000000013638</v>
      </c>
      <c r="AE120">
        <f t="shared" si="5"/>
        <v>53.001467269634666</v>
      </c>
      <c r="AF120">
        <f t="shared" si="6"/>
        <v>37396.140172495267</v>
      </c>
      <c r="AG120">
        <f t="shared" si="7"/>
        <v>901</v>
      </c>
    </row>
    <row r="121" spans="1:33" x14ac:dyDescent="0.25">
      <c r="A121" t="s">
        <v>0</v>
      </c>
      <c r="B121" t="s">
        <v>1</v>
      </c>
      <c r="C121" t="s">
        <v>2</v>
      </c>
      <c r="D121" t="s">
        <v>3</v>
      </c>
      <c r="E121">
        <v>1500</v>
      </c>
      <c r="F121" s="1">
        <v>15.023333333335607</v>
      </c>
      <c r="G121" s="2">
        <v>37.40143993192865</v>
      </c>
      <c r="H121" s="3">
        <v>190.77739703304516</v>
      </c>
      <c r="I121" s="4">
        <v>4</v>
      </c>
      <c r="J121" s="3">
        <v>7.9999998211860657E-2</v>
      </c>
      <c r="K121" s="3">
        <v>201.1300048828125</v>
      </c>
      <c r="L121" s="5">
        <v>0</v>
      </c>
      <c r="M121" s="5" t="s">
        <v>4</v>
      </c>
      <c r="N121" s="4">
        <v>8.1644000486602764</v>
      </c>
      <c r="O121" s="1">
        <v>0</v>
      </c>
      <c r="P121" s="1">
        <v>32.792373471992761</v>
      </c>
      <c r="Q121" s="1">
        <v>0</v>
      </c>
      <c r="R121" s="3">
        <v>-7.7458715665693817E-2</v>
      </c>
      <c r="S121" s="5">
        <v>0</v>
      </c>
      <c r="T121" s="5">
        <v>0</v>
      </c>
      <c r="U121" s="5">
        <v>138</v>
      </c>
      <c r="V121" s="5">
        <v>0</v>
      </c>
      <c r="W121" s="5">
        <v>138</v>
      </c>
      <c r="X121" s="5">
        <v>0</v>
      </c>
      <c r="Y121" s="5">
        <v>138</v>
      </c>
      <c r="Z121" s="5">
        <v>0</v>
      </c>
      <c r="AA121" s="3">
        <v>669.95701026722793</v>
      </c>
      <c r="AB121" s="5">
        <v>0</v>
      </c>
      <c r="AC121" s="5">
        <v>0</v>
      </c>
      <c r="AD121">
        <f t="shared" si="4"/>
        <v>901.4000000001364</v>
      </c>
      <c r="AE121">
        <f t="shared" si="5"/>
        <v>52.993721398068097</v>
      </c>
      <c r="AF121">
        <f t="shared" si="6"/>
        <v>37401.439931928653</v>
      </c>
      <c r="AG121">
        <f t="shared" si="7"/>
        <v>901</v>
      </c>
    </row>
    <row r="122" spans="1:33" x14ac:dyDescent="0.25">
      <c r="A122" t="s">
        <v>0</v>
      </c>
      <c r="B122" t="s">
        <v>1</v>
      </c>
      <c r="C122" t="s">
        <v>2</v>
      </c>
      <c r="D122" t="s">
        <v>3</v>
      </c>
      <c r="E122">
        <v>1500</v>
      </c>
      <c r="F122" s="1">
        <v>15.505000000002383</v>
      </c>
      <c r="G122" s="2">
        <v>38.901237792150106</v>
      </c>
      <c r="H122" s="3">
        <v>182.95116291271901</v>
      </c>
      <c r="I122" s="4">
        <v>4</v>
      </c>
      <c r="J122" s="3">
        <v>7.9999998211860657E-2</v>
      </c>
      <c r="K122" s="3">
        <v>201.1300048828125</v>
      </c>
      <c r="L122" s="5">
        <v>0</v>
      </c>
      <c r="M122" s="5" t="s">
        <v>4</v>
      </c>
      <c r="N122" s="4">
        <v>9.3642383100189672</v>
      </c>
      <c r="O122" s="1">
        <v>0</v>
      </c>
      <c r="P122" s="1">
        <v>30.724871576226796</v>
      </c>
      <c r="Q122" s="1">
        <v>0</v>
      </c>
      <c r="R122" s="3">
        <v>-7.3046319531342052E-2</v>
      </c>
      <c r="S122" s="5">
        <v>0</v>
      </c>
      <c r="T122" s="5">
        <v>0</v>
      </c>
      <c r="U122" s="5">
        <v>138</v>
      </c>
      <c r="V122" s="5">
        <v>0</v>
      </c>
      <c r="W122" s="5">
        <v>138</v>
      </c>
      <c r="X122" s="5">
        <v>0</v>
      </c>
      <c r="Y122" s="5">
        <v>138</v>
      </c>
      <c r="Z122" s="5">
        <v>0</v>
      </c>
      <c r="AA122" s="3">
        <v>671.06484360056118</v>
      </c>
      <c r="AB122" s="5">
        <v>0</v>
      </c>
      <c r="AC122" s="5">
        <v>0</v>
      </c>
      <c r="AD122">
        <f t="shared" si="4"/>
        <v>930.30000000014297</v>
      </c>
      <c r="AE122">
        <f t="shared" si="5"/>
        <v>50.819767475755278</v>
      </c>
      <c r="AF122">
        <f t="shared" si="6"/>
        <v>38901.237792150103</v>
      </c>
      <c r="AG122">
        <f t="shared" si="7"/>
        <v>930</v>
      </c>
    </row>
    <row r="123" spans="1:33" x14ac:dyDescent="0.25">
      <c r="A123" t="s">
        <v>0</v>
      </c>
      <c r="B123" t="s">
        <v>1</v>
      </c>
      <c r="C123" t="s">
        <v>2</v>
      </c>
      <c r="D123" t="s">
        <v>3</v>
      </c>
      <c r="E123">
        <v>1500</v>
      </c>
      <c r="F123" s="1">
        <v>15.50666666666905</v>
      </c>
      <c r="G123" s="2">
        <v>38.906319403740198</v>
      </c>
      <c r="H123" s="3">
        <v>182.92487157394623</v>
      </c>
      <c r="I123" s="4">
        <v>4</v>
      </c>
      <c r="J123" s="3">
        <v>7.9999998211860657E-2</v>
      </c>
      <c r="K123" s="3">
        <v>201.1300048828125</v>
      </c>
      <c r="L123" s="5">
        <v>0</v>
      </c>
      <c r="M123" s="5" t="s">
        <v>4</v>
      </c>
      <c r="N123" s="4">
        <v>9.3683035992001749</v>
      </c>
      <c r="O123" s="1">
        <v>0</v>
      </c>
      <c r="P123" s="1">
        <v>30.71792603998048</v>
      </c>
      <c r="Q123" s="1">
        <v>0</v>
      </c>
      <c r="R123" s="3">
        <v>-7.3031496590987316E-2</v>
      </c>
      <c r="S123" s="5">
        <v>0</v>
      </c>
      <c r="T123" s="5">
        <v>0</v>
      </c>
      <c r="U123" s="5">
        <v>138</v>
      </c>
      <c r="V123" s="5">
        <v>0</v>
      </c>
      <c r="W123" s="5">
        <v>138</v>
      </c>
      <c r="X123" s="5">
        <v>0</v>
      </c>
      <c r="Y123" s="5">
        <v>138</v>
      </c>
      <c r="Z123" s="5">
        <v>0</v>
      </c>
      <c r="AA123" s="3">
        <v>671.06867693389461</v>
      </c>
      <c r="AB123" s="5">
        <v>0</v>
      </c>
      <c r="AC123" s="5">
        <v>0</v>
      </c>
      <c r="AD123">
        <f t="shared" si="4"/>
        <v>930.400000000143</v>
      </c>
      <c r="AE123">
        <f t="shared" si="5"/>
        <v>50.812464326096176</v>
      </c>
      <c r="AF123">
        <f t="shared" si="6"/>
        <v>38906.319403740199</v>
      </c>
      <c r="AG123">
        <f t="shared" si="7"/>
        <v>930</v>
      </c>
    </row>
    <row r="124" spans="1:33" x14ac:dyDescent="0.25">
      <c r="A124" t="s">
        <v>0</v>
      </c>
      <c r="B124" t="s">
        <v>1</v>
      </c>
      <c r="C124" t="s">
        <v>2</v>
      </c>
      <c r="D124" t="s">
        <v>3</v>
      </c>
      <c r="E124">
        <v>1500</v>
      </c>
      <c r="F124" s="1">
        <v>16.666666666669315</v>
      </c>
      <c r="G124" s="2">
        <v>42.273979864968837</v>
      </c>
      <c r="H124" s="3">
        <v>165.84072735513502</v>
      </c>
      <c r="I124" s="4">
        <v>4</v>
      </c>
      <c r="J124" s="3">
        <v>7.9999998211860657E-2</v>
      </c>
      <c r="K124" s="3">
        <v>201.1300048828125</v>
      </c>
      <c r="L124" s="5">
        <v>0</v>
      </c>
      <c r="M124" s="5" t="s">
        <v>4</v>
      </c>
      <c r="N124" s="4">
        <v>12.062431907964543</v>
      </c>
      <c r="O124" s="1">
        <v>0</v>
      </c>
      <c r="P124" s="1">
        <v>26.384440799368456</v>
      </c>
      <c r="Q124" s="1">
        <v>0</v>
      </c>
      <c r="R124" s="3">
        <v>-6.3783111589210573E-2</v>
      </c>
      <c r="S124" s="5">
        <v>0</v>
      </c>
      <c r="T124" s="5">
        <v>0</v>
      </c>
      <c r="U124" s="5">
        <v>138</v>
      </c>
      <c r="V124" s="5">
        <v>0</v>
      </c>
      <c r="W124" s="5">
        <v>138</v>
      </c>
      <c r="X124" s="5">
        <v>0</v>
      </c>
      <c r="Y124" s="5">
        <v>138</v>
      </c>
      <c r="Z124" s="5">
        <v>0</v>
      </c>
      <c r="AA124" s="3">
        <v>673.7366769338945</v>
      </c>
      <c r="AB124" s="5">
        <v>0</v>
      </c>
      <c r="AC124" s="5">
        <v>0</v>
      </c>
      <c r="AD124">
        <f t="shared" si="4"/>
        <v>1000.0000000001589</v>
      </c>
      <c r="AE124">
        <f t="shared" si="5"/>
        <v>46.066868709759731</v>
      </c>
      <c r="AF124">
        <f t="shared" si="6"/>
        <v>42273.979864968838</v>
      </c>
      <c r="AG124">
        <f t="shared" si="7"/>
        <v>1000</v>
      </c>
    </row>
    <row r="125" spans="1:33" x14ac:dyDescent="0.25">
      <c r="A125" t="s">
        <v>0</v>
      </c>
      <c r="B125" t="s">
        <v>1</v>
      </c>
      <c r="C125" t="s">
        <v>2</v>
      </c>
      <c r="D125" t="s">
        <v>3</v>
      </c>
      <c r="E125">
        <v>1500</v>
      </c>
      <c r="F125" s="1">
        <v>18.333333333334917</v>
      </c>
      <c r="G125" s="2">
        <v>46.580084787200065</v>
      </c>
      <c r="H125" s="3">
        <v>144.80767407392923</v>
      </c>
      <c r="I125" s="4">
        <v>4</v>
      </c>
      <c r="J125" s="3">
        <v>7.9999998211860657E-2</v>
      </c>
      <c r="K125" s="3">
        <v>201.1300048828125</v>
      </c>
      <c r="L125" s="5">
        <v>0</v>
      </c>
      <c r="M125" s="5" t="s">
        <v>4</v>
      </c>
      <c r="N125" s="4">
        <v>15.507315768750397</v>
      </c>
      <c r="O125" s="1">
        <v>0</v>
      </c>
      <c r="P125" s="1">
        <v>21.611685435052678</v>
      </c>
      <c r="Q125" s="1">
        <v>0</v>
      </c>
      <c r="R125" s="3">
        <v>-5.3597250399510625E-2</v>
      </c>
      <c r="S125" s="5">
        <v>0</v>
      </c>
      <c r="T125" s="5">
        <v>0</v>
      </c>
      <c r="U125" s="5">
        <v>138</v>
      </c>
      <c r="V125" s="5">
        <v>0</v>
      </c>
      <c r="W125" s="5">
        <v>138</v>
      </c>
      <c r="X125" s="5">
        <v>0</v>
      </c>
      <c r="Y125" s="5">
        <v>138</v>
      </c>
      <c r="Z125" s="5">
        <v>0</v>
      </c>
      <c r="AA125" s="3">
        <v>677.57001026722787</v>
      </c>
      <c r="AB125" s="5">
        <v>0</v>
      </c>
      <c r="AC125" s="5">
        <v>0</v>
      </c>
      <c r="AD125">
        <f t="shared" si="4"/>
        <v>1100.000000000095</v>
      </c>
      <c r="AE125">
        <f t="shared" si="5"/>
        <v>40.224353909424785</v>
      </c>
      <c r="AF125">
        <f t="shared" si="6"/>
        <v>46580.084787200067</v>
      </c>
      <c r="AG125">
        <f t="shared" si="7"/>
        <v>1100</v>
      </c>
    </row>
    <row r="126" spans="1:33" x14ac:dyDescent="0.25">
      <c r="A126" t="s">
        <v>0</v>
      </c>
      <c r="B126" t="s">
        <v>1</v>
      </c>
      <c r="C126" t="s">
        <v>2</v>
      </c>
      <c r="D126" t="s">
        <v>3</v>
      </c>
      <c r="E126">
        <v>1500</v>
      </c>
      <c r="F126" s="1">
        <v>19.743333333333634</v>
      </c>
      <c r="G126" s="2">
        <v>49.79935300942595</v>
      </c>
      <c r="H126" s="3">
        <v>129.502295773459</v>
      </c>
      <c r="I126" s="4">
        <v>4</v>
      </c>
      <c r="J126" s="3">
        <v>7.9999998211860657E-2</v>
      </c>
      <c r="K126" s="3">
        <v>201.1300048828125</v>
      </c>
      <c r="L126" s="5">
        <v>0</v>
      </c>
      <c r="M126" s="5" t="s">
        <v>4</v>
      </c>
      <c r="N126" s="4">
        <v>18.082730288966072</v>
      </c>
      <c r="O126" s="1">
        <v>0</v>
      </c>
      <c r="P126" s="1">
        <v>18.557986728842231</v>
      </c>
      <c r="Q126" s="1">
        <v>0</v>
      </c>
      <c r="R126" s="3">
        <v>-4.7080144710586413E-2</v>
      </c>
      <c r="S126" s="5">
        <v>0</v>
      </c>
      <c r="T126" s="5">
        <v>0</v>
      </c>
      <c r="U126" s="5">
        <v>138</v>
      </c>
      <c r="V126" s="5">
        <v>0</v>
      </c>
      <c r="W126" s="5">
        <v>138</v>
      </c>
      <c r="X126" s="5">
        <v>0</v>
      </c>
      <c r="Y126" s="5">
        <v>138</v>
      </c>
      <c r="Z126" s="5">
        <v>0</v>
      </c>
      <c r="AA126" s="3">
        <v>680.81301026722792</v>
      </c>
      <c r="AB126" s="5">
        <v>0</v>
      </c>
      <c r="AC126" s="5">
        <v>0</v>
      </c>
      <c r="AD126">
        <f t="shared" si="4"/>
        <v>1184.6000000000181</v>
      </c>
      <c r="AE126">
        <f t="shared" si="5"/>
        <v>35.972859937071945</v>
      </c>
      <c r="AF126">
        <f t="shared" si="6"/>
        <v>49799.353009425948</v>
      </c>
      <c r="AG126">
        <f t="shared" si="7"/>
        <v>1184</v>
      </c>
    </row>
    <row r="127" spans="1:33" x14ac:dyDescent="0.25">
      <c r="A127" t="s">
        <v>0</v>
      </c>
      <c r="B127" t="s">
        <v>1</v>
      </c>
      <c r="C127" t="s">
        <v>2</v>
      </c>
      <c r="D127" t="s">
        <v>3</v>
      </c>
      <c r="E127">
        <v>1500</v>
      </c>
      <c r="F127" s="1">
        <v>19.745000000000299</v>
      </c>
      <c r="G127" s="2">
        <v>49.802950060054883</v>
      </c>
      <c r="H127" s="3">
        <v>129.48534950995443</v>
      </c>
      <c r="I127" s="4">
        <v>4</v>
      </c>
      <c r="J127" s="3">
        <v>7.9999998211860657E-2</v>
      </c>
      <c r="K127" s="3">
        <v>201.1300048828125</v>
      </c>
      <c r="L127" s="5">
        <v>0</v>
      </c>
      <c r="M127" s="5" t="s">
        <v>4</v>
      </c>
      <c r="N127" s="4">
        <v>18.085607929404901</v>
      </c>
      <c r="O127" s="1">
        <v>0</v>
      </c>
      <c r="P127" s="1">
        <v>18.554617485366165</v>
      </c>
      <c r="Q127" s="1">
        <v>0</v>
      </c>
      <c r="R127" s="3">
        <v>-4.7072954179385486E-2</v>
      </c>
      <c r="S127" s="5">
        <v>0</v>
      </c>
      <c r="T127" s="5">
        <v>0</v>
      </c>
      <c r="U127" s="5">
        <v>138</v>
      </c>
      <c r="V127" s="5">
        <v>0</v>
      </c>
      <c r="W127" s="5">
        <v>138</v>
      </c>
      <c r="X127" s="5">
        <v>0</v>
      </c>
      <c r="Y127" s="5">
        <v>138</v>
      </c>
      <c r="Z127" s="5">
        <v>0</v>
      </c>
      <c r="AA127" s="3">
        <v>680.81684360056124</v>
      </c>
      <c r="AB127" s="5">
        <v>0</v>
      </c>
      <c r="AC127" s="5">
        <v>0</v>
      </c>
      <c r="AD127">
        <f t="shared" si="4"/>
        <v>1184.700000000018</v>
      </c>
      <c r="AE127">
        <f t="shared" si="5"/>
        <v>35.968152641654008</v>
      </c>
      <c r="AF127">
        <f t="shared" si="6"/>
        <v>49802.950060054885</v>
      </c>
      <c r="AG127">
        <f t="shared" si="7"/>
        <v>1184</v>
      </c>
    </row>
    <row r="128" spans="1:33" x14ac:dyDescent="0.25">
      <c r="A128" t="s">
        <v>0</v>
      </c>
      <c r="B128" t="s">
        <v>1</v>
      </c>
      <c r="C128" t="s">
        <v>2</v>
      </c>
      <c r="D128" t="s">
        <v>3</v>
      </c>
      <c r="E128">
        <v>1500</v>
      </c>
      <c r="F128" s="1">
        <v>20.000000000000068</v>
      </c>
      <c r="G128" s="2">
        <v>50.347795887558696</v>
      </c>
      <c r="H128" s="3">
        <v>126.92225428605026</v>
      </c>
      <c r="I128" s="4">
        <v>4</v>
      </c>
      <c r="J128" s="3">
        <v>7.9999998211860657E-2</v>
      </c>
      <c r="K128" s="3">
        <v>201.1300048828125</v>
      </c>
      <c r="L128" s="5">
        <v>0</v>
      </c>
      <c r="M128" s="5" t="s">
        <v>4</v>
      </c>
      <c r="N128" s="4">
        <v>18.521484581665373</v>
      </c>
      <c r="O128" s="1">
        <v>0</v>
      </c>
      <c r="P128" s="1">
        <v>18.068138328335216</v>
      </c>
      <c r="Q128" s="1">
        <v>0</v>
      </c>
      <c r="R128" s="3">
        <v>-4.6034725988967878E-2</v>
      </c>
      <c r="S128" s="5">
        <v>0</v>
      </c>
      <c r="T128" s="5">
        <v>0</v>
      </c>
      <c r="U128" s="5">
        <v>138</v>
      </c>
      <c r="V128" s="5">
        <v>0</v>
      </c>
      <c r="W128" s="5">
        <v>138</v>
      </c>
      <c r="X128" s="5">
        <v>0</v>
      </c>
      <c r="Y128" s="5">
        <v>138</v>
      </c>
      <c r="Z128" s="5">
        <v>0</v>
      </c>
      <c r="AA128" s="3">
        <v>681.40334360056124</v>
      </c>
      <c r="AB128" s="5">
        <v>0</v>
      </c>
      <c r="AC128" s="5">
        <v>0</v>
      </c>
      <c r="AD128">
        <f t="shared" si="4"/>
        <v>1200.0000000000041</v>
      </c>
      <c r="AE128">
        <f t="shared" si="5"/>
        <v>35.256181746125073</v>
      </c>
      <c r="AF128">
        <f t="shared" si="6"/>
        <v>50347.795887558699</v>
      </c>
      <c r="AG128">
        <f t="shared" si="7"/>
        <v>1200</v>
      </c>
    </row>
    <row r="129" spans="1:33" x14ac:dyDescent="0.25">
      <c r="A129" t="s">
        <v>0</v>
      </c>
      <c r="B129" t="s">
        <v>1</v>
      </c>
      <c r="C129" t="s">
        <v>2</v>
      </c>
      <c r="D129" t="s">
        <v>3</v>
      </c>
      <c r="E129">
        <v>1500</v>
      </c>
      <c r="F129" s="1">
        <v>20.743333333332725</v>
      </c>
      <c r="G129" s="2">
        <v>51.87535132245624</v>
      </c>
      <c r="H129" s="3">
        <v>119.75111741077407</v>
      </c>
      <c r="I129" s="4">
        <v>4</v>
      </c>
      <c r="J129" s="3">
        <v>7.9999998211860657E-2</v>
      </c>
      <c r="K129" s="3">
        <v>201.1300048828125</v>
      </c>
      <c r="L129" s="5">
        <v>0</v>
      </c>
      <c r="M129" s="5" t="s">
        <v>4</v>
      </c>
      <c r="N129" s="4">
        <v>19.743528902268562</v>
      </c>
      <c r="O129" s="1">
        <v>0</v>
      </c>
      <c r="P129" s="1">
        <v>16.798594767090719</v>
      </c>
      <c r="Q129" s="1">
        <v>0</v>
      </c>
      <c r="R129" s="3">
        <v>-4.332530690040589E-2</v>
      </c>
      <c r="S129" s="5">
        <v>0</v>
      </c>
      <c r="T129" s="5">
        <v>0</v>
      </c>
      <c r="U129" s="5">
        <v>138</v>
      </c>
      <c r="V129" s="5">
        <v>0</v>
      </c>
      <c r="W129" s="5">
        <v>138</v>
      </c>
      <c r="X129" s="5">
        <v>0</v>
      </c>
      <c r="Y129" s="5">
        <v>138</v>
      </c>
      <c r="Z129" s="5">
        <v>0</v>
      </c>
      <c r="AA129" s="3">
        <v>683.11301026722788</v>
      </c>
      <c r="AB129" s="5">
        <v>0</v>
      </c>
      <c r="AC129" s="5">
        <v>0</v>
      </c>
      <c r="AD129">
        <f t="shared" si="4"/>
        <v>1244.5999999999635</v>
      </c>
      <c r="AE129">
        <f t="shared" si="5"/>
        <v>33.264199280770576</v>
      </c>
      <c r="AF129">
        <f t="shared" si="6"/>
        <v>51875.351322456241</v>
      </c>
      <c r="AG129">
        <f t="shared" si="7"/>
        <v>1244</v>
      </c>
    </row>
    <row r="130" spans="1:33" x14ac:dyDescent="0.25">
      <c r="A130" t="s">
        <v>0</v>
      </c>
      <c r="B130" t="s">
        <v>1</v>
      </c>
      <c r="C130" t="s">
        <v>2</v>
      </c>
      <c r="D130" t="s">
        <v>3</v>
      </c>
      <c r="E130">
        <v>1500</v>
      </c>
      <c r="F130" s="1">
        <v>20.74499999999939</v>
      </c>
      <c r="G130" s="2">
        <v>51.878677511772956</v>
      </c>
      <c r="H130" s="3">
        <v>119.73451339284978</v>
      </c>
      <c r="I130" s="4">
        <v>4</v>
      </c>
      <c r="J130" s="3">
        <v>0.10999999940395355</v>
      </c>
      <c r="K130" s="3">
        <v>201.1300048828125</v>
      </c>
      <c r="L130" s="5">
        <v>0</v>
      </c>
      <c r="M130" s="5" t="s">
        <v>4</v>
      </c>
      <c r="N130" s="4">
        <v>19.747187710497126</v>
      </c>
      <c r="O130" s="1">
        <v>0</v>
      </c>
      <c r="P130" s="1">
        <v>16.795833905233799</v>
      </c>
      <c r="Q130" s="1">
        <v>0</v>
      </c>
      <c r="R130" s="3">
        <v>-4.6122272011946991E-2</v>
      </c>
      <c r="S130" s="5">
        <v>0</v>
      </c>
      <c r="T130" s="5">
        <v>0</v>
      </c>
      <c r="U130" s="5">
        <v>138</v>
      </c>
      <c r="V130" s="5">
        <v>0</v>
      </c>
      <c r="W130" s="5">
        <v>138</v>
      </c>
      <c r="X130" s="5">
        <v>0</v>
      </c>
      <c r="Y130" s="5">
        <v>138</v>
      </c>
      <c r="Z130" s="5">
        <v>0</v>
      </c>
      <c r="AA130" s="3">
        <v>683.1168436005612</v>
      </c>
      <c r="AB130" s="5">
        <v>0</v>
      </c>
      <c r="AC130" s="5">
        <v>0</v>
      </c>
      <c r="AD130">
        <f t="shared" ref="AD130:AD193" si="8">F130*60</f>
        <v>1244.6999999999634</v>
      </c>
      <c r="AE130">
        <f t="shared" si="5"/>
        <v>33.259587053569383</v>
      </c>
      <c r="AF130">
        <f t="shared" si="6"/>
        <v>51878.677511772956</v>
      </c>
      <c r="AG130">
        <f t="shared" si="7"/>
        <v>1244</v>
      </c>
    </row>
    <row r="131" spans="1:33" x14ac:dyDescent="0.25">
      <c r="A131" t="s">
        <v>0</v>
      </c>
      <c r="B131" t="s">
        <v>1</v>
      </c>
      <c r="C131" t="s">
        <v>2</v>
      </c>
      <c r="D131" t="s">
        <v>3</v>
      </c>
      <c r="E131">
        <v>1500</v>
      </c>
      <c r="F131" s="1">
        <v>21.666666666665218</v>
      </c>
      <c r="G131" s="2">
        <v>53.649149198441776</v>
      </c>
      <c r="H131" s="3">
        <v>110.88923871604221</v>
      </c>
      <c r="I131" s="4">
        <v>4</v>
      </c>
      <c r="J131" s="3">
        <v>0.10999999940395355</v>
      </c>
      <c r="K131" s="3">
        <v>201.1300048828125</v>
      </c>
      <c r="L131" s="5">
        <v>0</v>
      </c>
      <c r="M131" s="5" t="s">
        <v>4</v>
      </c>
      <c r="N131" s="4">
        <v>21.694706555280135</v>
      </c>
      <c r="O131" s="1">
        <v>0</v>
      </c>
      <c r="P131" s="1">
        <v>15.253766404430442</v>
      </c>
      <c r="Q131" s="1">
        <v>0</v>
      </c>
      <c r="R131" s="3">
        <v>-4.2831241085499697E-2</v>
      </c>
      <c r="S131" s="5">
        <v>0</v>
      </c>
      <c r="T131" s="5">
        <v>0</v>
      </c>
      <c r="U131" s="5">
        <v>138</v>
      </c>
      <c r="V131" s="5">
        <v>0</v>
      </c>
      <c r="W131" s="5">
        <v>138</v>
      </c>
      <c r="X131" s="5">
        <v>0</v>
      </c>
      <c r="Y131" s="5">
        <v>138</v>
      </c>
      <c r="Z131" s="5">
        <v>0</v>
      </c>
      <c r="AA131" s="3">
        <v>685.2366769338945</v>
      </c>
      <c r="AB131" s="5">
        <v>0</v>
      </c>
      <c r="AC131" s="5">
        <v>0</v>
      </c>
      <c r="AD131">
        <f t="shared" si="8"/>
        <v>1299.9999999999131</v>
      </c>
      <c r="AE131">
        <f t="shared" ref="AE131:AE194" si="9">H131*1000/3600</f>
        <v>30.802566310011724</v>
      </c>
      <c r="AF131">
        <f t="shared" ref="AF131:AF194" si="10">G131*1000</f>
        <v>53649.149198441773</v>
      </c>
      <c r="AG131">
        <f t="shared" ref="AG131:AG194" si="11">INT(AD131)</f>
        <v>1299</v>
      </c>
    </row>
    <row r="132" spans="1:33" x14ac:dyDescent="0.25">
      <c r="A132" t="s">
        <v>0</v>
      </c>
      <c r="B132" t="s">
        <v>1</v>
      </c>
      <c r="C132" t="s">
        <v>2</v>
      </c>
      <c r="D132" t="s">
        <v>3</v>
      </c>
      <c r="E132">
        <v>1500</v>
      </c>
      <c r="F132" s="1">
        <v>21.831666666665068</v>
      </c>
      <c r="G132" s="2">
        <v>53.952004022172915</v>
      </c>
      <c r="H132" s="3">
        <v>109.3718009181152</v>
      </c>
      <c r="I132" s="4">
        <v>4</v>
      </c>
      <c r="J132" s="3">
        <v>0.10999999940395355</v>
      </c>
      <c r="K132" s="3">
        <v>201.1300048828125</v>
      </c>
      <c r="L132" s="5">
        <v>0</v>
      </c>
      <c r="M132" s="5" t="s">
        <v>4</v>
      </c>
      <c r="N132" s="4">
        <v>22.027846859579189</v>
      </c>
      <c r="O132" s="1">
        <v>0</v>
      </c>
      <c r="P132" s="1">
        <v>15.018181379686908</v>
      </c>
      <c r="Q132" s="1">
        <v>0</v>
      </c>
      <c r="R132" s="3">
        <v>-4.232846309307399E-2</v>
      </c>
      <c r="S132" s="5">
        <v>0</v>
      </c>
      <c r="T132" s="5">
        <v>0</v>
      </c>
      <c r="U132" s="5">
        <v>138</v>
      </c>
      <c r="V132" s="5">
        <v>0</v>
      </c>
      <c r="W132" s="5">
        <v>138</v>
      </c>
      <c r="X132" s="5">
        <v>0</v>
      </c>
      <c r="Y132" s="5">
        <v>138</v>
      </c>
      <c r="Z132" s="5">
        <v>0</v>
      </c>
      <c r="AA132" s="3">
        <v>685.61617693389451</v>
      </c>
      <c r="AB132" s="5">
        <v>0</v>
      </c>
      <c r="AC132" s="5">
        <v>0</v>
      </c>
      <c r="AD132">
        <f t="shared" si="8"/>
        <v>1309.8999999999041</v>
      </c>
      <c r="AE132">
        <f t="shared" si="9"/>
        <v>30.381055810587554</v>
      </c>
      <c r="AF132">
        <f t="shared" si="10"/>
        <v>53952.004022172914</v>
      </c>
      <c r="AG132">
        <f t="shared" si="11"/>
        <v>1309</v>
      </c>
    </row>
    <row r="133" spans="1:33" x14ac:dyDescent="0.25">
      <c r="A133" t="s">
        <v>0</v>
      </c>
      <c r="B133" t="s">
        <v>1</v>
      </c>
      <c r="C133" t="s">
        <v>2</v>
      </c>
      <c r="D133" t="s">
        <v>3</v>
      </c>
      <c r="E133">
        <v>1500</v>
      </c>
      <c r="F133" s="1">
        <v>21.833333333331733</v>
      </c>
      <c r="G133" s="2">
        <v>53.955041967522618</v>
      </c>
      <c r="H133" s="3">
        <v>109.36026426021247</v>
      </c>
      <c r="I133" s="4">
        <v>4</v>
      </c>
      <c r="J133" s="3">
        <v>0</v>
      </c>
      <c r="K133" s="3">
        <v>201.1300048828125</v>
      </c>
      <c r="L133" s="5">
        <v>0</v>
      </c>
      <c r="M133" s="5" t="s">
        <v>4</v>
      </c>
      <c r="N133" s="4">
        <v>22.027846859579189</v>
      </c>
      <c r="O133" s="1">
        <v>0</v>
      </c>
      <c r="P133" s="1">
        <v>15.015815895855416</v>
      </c>
      <c r="Q133" s="1">
        <v>0</v>
      </c>
      <c r="R133" s="3">
        <v>-3.2046271952009001E-2</v>
      </c>
      <c r="S133" s="5">
        <v>0</v>
      </c>
      <c r="T133" s="5">
        <v>0</v>
      </c>
      <c r="U133" s="5">
        <v>138</v>
      </c>
      <c r="V133" s="5">
        <v>0</v>
      </c>
      <c r="W133" s="5">
        <v>138</v>
      </c>
      <c r="X133" s="5">
        <v>0</v>
      </c>
      <c r="Y133" s="5">
        <v>138</v>
      </c>
      <c r="Z133" s="5">
        <v>0</v>
      </c>
      <c r="AA133" s="3">
        <v>685.62001026722794</v>
      </c>
      <c r="AB133" s="5">
        <v>0</v>
      </c>
      <c r="AC133" s="5">
        <v>0</v>
      </c>
      <c r="AD133">
        <f t="shared" si="8"/>
        <v>1309.999999999904</v>
      </c>
      <c r="AE133">
        <f t="shared" si="9"/>
        <v>30.377851183392352</v>
      </c>
      <c r="AF133">
        <f t="shared" si="10"/>
        <v>53955.041967522615</v>
      </c>
      <c r="AG133">
        <f t="shared" si="11"/>
        <v>1309</v>
      </c>
    </row>
    <row r="134" spans="1:33" x14ac:dyDescent="0.25">
      <c r="A134" t="s">
        <v>0</v>
      </c>
      <c r="B134" t="s">
        <v>1</v>
      </c>
      <c r="C134" t="s">
        <v>2</v>
      </c>
      <c r="D134" t="s">
        <v>3</v>
      </c>
      <c r="E134">
        <v>1500</v>
      </c>
      <c r="F134" s="1">
        <v>21.946666666664964</v>
      </c>
      <c r="G134" s="2">
        <v>54.160872489052714</v>
      </c>
      <c r="H134" s="3">
        <v>108.57899087162586</v>
      </c>
      <c r="I134" s="4">
        <v>4</v>
      </c>
      <c r="J134" s="3">
        <v>0</v>
      </c>
      <c r="K134" s="3">
        <v>201.1300048828125</v>
      </c>
      <c r="L134" s="5">
        <v>0</v>
      </c>
      <c r="M134" s="5" t="s">
        <v>4</v>
      </c>
      <c r="N134" s="4">
        <v>22.027846859579189</v>
      </c>
      <c r="O134" s="1">
        <v>0</v>
      </c>
      <c r="P134" s="1">
        <v>14.894521757253436</v>
      </c>
      <c r="Q134" s="1">
        <v>0</v>
      </c>
      <c r="R134" s="3">
        <v>-3.1787409897573678E-2</v>
      </c>
      <c r="S134" s="5">
        <v>0</v>
      </c>
      <c r="T134" s="5">
        <v>0</v>
      </c>
      <c r="U134" s="5">
        <v>138</v>
      </c>
      <c r="V134" s="5">
        <v>0</v>
      </c>
      <c r="W134" s="5">
        <v>138</v>
      </c>
      <c r="X134" s="5">
        <v>0</v>
      </c>
      <c r="Y134" s="5">
        <v>138</v>
      </c>
      <c r="Z134" s="5">
        <v>0</v>
      </c>
      <c r="AA134" s="3">
        <v>685.88067693389451</v>
      </c>
      <c r="AB134" s="5">
        <v>0</v>
      </c>
      <c r="AC134" s="5">
        <v>0</v>
      </c>
      <c r="AD134">
        <f t="shared" si="8"/>
        <v>1316.7999999998979</v>
      </c>
      <c r="AE134">
        <f t="shared" si="9"/>
        <v>30.160830797673853</v>
      </c>
      <c r="AF134">
        <f t="shared" si="10"/>
        <v>54160.872489052716</v>
      </c>
      <c r="AG134">
        <f t="shared" si="11"/>
        <v>1316</v>
      </c>
    </row>
    <row r="135" spans="1:33" x14ac:dyDescent="0.25">
      <c r="A135" t="s">
        <v>0</v>
      </c>
      <c r="B135" t="s">
        <v>1</v>
      </c>
      <c r="C135" t="s">
        <v>2</v>
      </c>
      <c r="D135" t="s">
        <v>3</v>
      </c>
      <c r="E135">
        <v>1500</v>
      </c>
      <c r="F135" s="1">
        <v>21.948333333331629</v>
      </c>
      <c r="G135" s="2">
        <v>54.163888478614389</v>
      </c>
      <c r="H135" s="3">
        <v>108.57225756889753</v>
      </c>
      <c r="I135" s="4">
        <v>4</v>
      </c>
      <c r="J135" s="3">
        <v>-0.14000000059604645</v>
      </c>
      <c r="K135" s="3">
        <v>201.1300048828125</v>
      </c>
      <c r="L135" s="5">
        <v>0</v>
      </c>
      <c r="M135" s="5" t="s">
        <v>4</v>
      </c>
      <c r="N135" s="4">
        <v>22.02362447417487</v>
      </c>
      <c r="O135" s="1">
        <v>0</v>
      </c>
      <c r="P135" s="1">
        <v>14.892745349638721</v>
      </c>
      <c r="Q135" s="1">
        <v>0</v>
      </c>
      <c r="R135" s="3">
        <v>-1.8703618689815744E-2</v>
      </c>
      <c r="S135" s="5">
        <v>0</v>
      </c>
      <c r="T135" s="5">
        <v>0</v>
      </c>
      <c r="U135" s="5">
        <v>138</v>
      </c>
      <c r="V135" s="5">
        <v>0</v>
      </c>
      <c r="W135" s="5">
        <v>138</v>
      </c>
      <c r="X135" s="5">
        <v>0</v>
      </c>
      <c r="Y135" s="5">
        <v>138</v>
      </c>
      <c r="Z135" s="5">
        <v>0</v>
      </c>
      <c r="AA135" s="3">
        <v>685.88451026722794</v>
      </c>
      <c r="AB135" s="5">
        <v>0</v>
      </c>
      <c r="AC135" s="5">
        <v>0</v>
      </c>
      <c r="AD135">
        <f t="shared" si="8"/>
        <v>1316.8999999998978</v>
      </c>
      <c r="AE135">
        <f t="shared" si="9"/>
        <v>30.158960435804872</v>
      </c>
      <c r="AF135">
        <f t="shared" si="10"/>
        <v>54163.88847861439</v>
      </c>
      <c r="AG135">
        <f t="shared" si="11"/>
        <v>1316</v>
      </c>
    </row>
    <row r="136" spans="1:33" x14ac:dyDescent="0.25">
      <c r="A136" t="s">
        <v>0</v>
      </c>
      <c r="B136" t="s">
        <v>1</v>
      </c>
      <c r="C136" t="s">
        <v>2</v>
      </c>
      <c r="D136" t="s">
        <v>3</v>
      </c>
      <c r="E136">
        <v>1500</v>
      </c>
      <c r="F136" s="1">
        <v>22.429999999997857</v>
      </c>
      <c r="G136" s="2">
        <v>55.027761148391022</v>
      </c>
      <c r="H136" s="3">
        <v>106.6596029922095</v>
      </c>
      <c r="I136" s="4">
        <v>4</v>
      </c>
      <c r="J136" s="3">
        <v>-0.14000000059604645</v>
      </c>
      <c r="K136" s="3">
        <v>201.1300048828125</v>
      </c>
      <c r="L136" s="5">
        <v>0</v>
      </c>
      <c r="M136" s="5" t="s">
        <v>4</v>
      </c>
      <c r="N136" s="4">
        <v>20.814202731338511</v>
      </c>
      <c r="O136" s="1">
        <v>0</v>
      </c>
      <c r="P136" s="1">
        <v>14.595802189009376</v>
      </c>
      <c r="Q136" s="1">
        <v>0</v>
      </c>
      <c r="R136" s="3">
        <v>-1.8069892134707704E-2</v>
      </c>
      <c r="S136" s="5">
        <v>0</v>
      </c>
      <c r="T136" s="5">
        <v>0</v>
      </c>
      <c r="U136" s="5">
        <v>138</v>
      </c>
      <c r="V136" s="5">
        <v>0</v>
      </c>
      <c r="W136" s="5">
        <v>138</v>
      </c>
      <c r="X136" s="5">
        <v>0</v>
      </c>
      <c r="Y136" s="5">
        <v>138</v>
      </c>
      <c r="Z136" s="5">
        <v>0</v>
      </c>
      <c r="AA136" s="3">
        <v>686.99234360056118</v>
      </c>
      <c r="AB136" s="5">
        <v>0</v>
      </c>
      <c r="AC136" s="5">
        <v>0</v>
      </c>
      <c r="AD136">
        <f t="shared" si="8"/>
        <v>1345.7999999998715</v>
      </c>
      <c r="AE136">
        <f t="shared" si="9"/>
        <v>29.627667497835972</v>
      </c>
      <c r="AF136">
        <f t="shared" si="10"/>
        <v>55027.761148391022</v>
      </c>
      <c r="AG136">
        <f t="shared" si="11"/>
        <v>1345</v>
      </c>
    </row>
    <row r="137" spans="1:33" x14ac:dyDescent="0.25">
      <c r="A137" t="s">
        <v>0</v>
      </c>
      <c r="B137" t="s">
        <v>1</v>
      </c>
      <c r="C137" t="s">
        <v>2</v>
      </c>
      <c r="D137" t="s">
        <v>3</v>
      </c>
      <c r="E137">
        <v>1500</v>
      </c>
      <c r="F137" s="1">
        <v>22.431666666664523</v>
      </c>
      <c r="G137" s="2">
        <v>55.03072379677355</v>
      </c>
      <c r="H137" s="3">
        <v>106.65108054966146</v>
      </c>
      <c r="I137" s="4">
        <v>4</v>
      </c>
      <c r="J137" s="3">
        <v>-7.9999998211860657E-2</v>
      </c>
      <c r="K137" s="3">
        <v>201.1300048828125</v>
      </c>
      <c r="L137" s="5">
        <v>0</v>
      </c>
      <c r="M137" s="5" t="s">
        <v>4</v>
      </c>
      <c r="N137" s="4">
        <v>20.811832612685468</v>
      </c>
      <c r="O137" s="1">
        <v>0</v>
      </c>
      <c r="P137" s="1">
        <v>14.59479237115732</v>
      </c>
      <c r="Q137" s="1">
        <v>0</v>
      </c>
      <c r="R137" s="3">
        <v>-2.3673451522350224E-2</v>
      </c>
      <c r="S137" s="5">
        <v>0</v>
      </c>
      <c r="T137" s="5">
        <v>0</v>
      </c>
      <c r="U137" s="5">
        <v>138</v>
      </c>
      <c r="V137" s="5">
        <v>0</v>
      </c>
      <c r="W137" s="5">
        <v>138</v>
      </c>
      <c r="X137" s="5">
        <v>0</v>
      </c>
      <c r="Y137" s="5">
        <v>138</v>
      </c>
      <c r="Z137" s="5">
        <v>0</v>
      </c>
      <c r="AA137" s="3">
        <v>686.9961769338945</v>
      </c>
      <c r="AB137" s="5">
        <v>0</v>
      </c>
      <c r="AC137" s="5">
        <v>0</v>
      </c>
      <c r="AD137">
        <f t="shared" si="8"/>
        <v>1345.8999999998714</v>
      </c>
      <c r="AE137">
        <f t="shared" si="9"/>
        <v>29.625300152683739</v>
      </c>
      <c r="AF137">
        <f t="shared" si="10"/>
        <v>55030.723796773549</v>
      </c>
      <c r="AG137">
        <f t="shared" si="11"/>
        <v>1345</v>
      </c>
    </row>
    <row r="138" spans="1:33" x14ac:dyDescent="0.25">
      <c r="A138" t="s">
        <v>0</v>
      </c>
      <c r="B138" t="s">
        <v>1</v>
      </c>
      <c r="C138" t="s">
        <v>2</v>
      </c>
      <c r="D138" t="s">
        <v>3</v>
      </c>
      <c r="E138">
        <v>1500</v>
      </c>
      <c r="F138" s="1">
        <v>22.646666666664327</v>
      </c>
      <c r="G138" s="2">
        <v>55.410930599964075</v>
      </c>
      <c r="H138" s="3">
        <v>105.56016507279742</v>
      </c>
      <c r="I138" s="4">
        <v>4</v>
      </c>
      <c r="J138" s="3">
        <v>-7.9999998211860657E-2</v>
      </c>
      <c r="K138" s="3">
        <v>201.1300048828125</v>
      </c>
      <c r="L138" s="5">
        <v>0</v>
      </c>
      <c r="M138" s="5" t="s">
        <v>4</v>
      </c>
      <c r="N138" s="4">
        <v>20.507667176931673</v>
      </c>
      <c r="O138" s="1">
        <v>0</v>
      </c>
      <c r="P138" s="1">
        <v>14.425425725643938</v>
      </c>
      <c r="Q138" s="1">
        <v>0</v>
      </c>
      <c r="R138" s="3">
        <v>-2.3311994667833284E-2</v>
      </c>
      <c r="S138" s="5">
        <v>0</v>
      </c>
      <c r="T138" s="5">
        <v>0</v>
      </c>
      <c r="U138" s="5">
        <v>138</v>
      </c>
      <c r="V138" s="5">
        <v>0</v>
      </c>
      <c r="W138" s="5">
        <v>138</v>
      </c>
      <c r="X138" s="5">
        <v>0</v>
      </c>
      <c r="Y138" s="5">
        <v>138</v>
      </c>
      <c r="Z138" s="5">
        <v>0</v>
      </c>
      <c r="AA138" s="3">
        <v>687.49067693389452</v>
      </c>
      <c r="AB138" s="5">
        <v>0</v>
      </c>
      <c r="AC138" s="5">
        <v>0</v>
      </c>
      <c r="AD138">
        <f t="shared" si="8"/>
        <v>1358.7999999998597</v>
      </c>
      <c r="AE138">
        <f t="shared" si="9"/>
        <v>29.32226807577706</v>
      </c>
      <c r="AF138">
        <f t="shared" si="10"/>
        <v>55410.930599964078</v>
      </c>
      <c r="AG138">
        <f t="shared" si="11"/>
        <v>1358</v>
      </c>
    </row>
    <row r="139" spans="1:33" x14ac:dyDescent="0.25">
      <c r="A139" t="s">
        <v>0</v>
      </c>
      <c r="B139" t="s">
        <v>1</v>
      </c>
      <c r="C139" t="s">
        <v>2</v>
      </c>
      <c r="D139" t="s">
        <v>3</v>
      </c>
      <c r="E139">
        <v>1500</v>
      </c>
      <c r="F139" s="1">
        <v>22.648333333330992</v>
      </c>
      <c r="G139" s="2">
        <v>55.413862710225587</v>
      </c>
      <c r="H139" s="3">
        <v>105.55177375563385</v>
      </c>
      <c r="I139" s="4">
        <v>4</v>
      </c>
      <c r="J139" s="3">
        <v>-7.9999998211860657E-2</v>
      </c>
      <c r="K139" s="3">
        <v>152.86000061035156</v>
      </c>
      <c r="L139" s="5">
        <v>0</v>
      </c>
      <c r="M139" s="5" t="s">
        <v>4</v>
      </c>
      <c r="N139" s="4">
        <v>20.505321488774896</v>
      </c>
      <c r="O139" s="1">
        <v>0</v>
      </c>
      <c r="P139" s="1">
        <v>14.424122958133919</v>
      </c>
      <c r="Q139" s="1">
        <v>0</v>
      </c>
      <c r="R139" s="3">
        <v>-2.3309214343260456E-2</v>
      </c>
      <c r="S139" s="5">
        <v>0</v>
      </c>
      <c r="T139" s="5">
        <v>0</v>
      </c>
      <c r="U139" s="5">
        <v>138</v>
      </c>
      <c r="V139" s="5">
        <v>0</v>
      </c>
      <c r="W139" s="5">
        <v>138</v>
      </c>
      <c r="X139" s="5">
        <v>0</v>
      </c>
      <c r="Y139" s="5">
        <v>138</v>
      </c>
      <c r="Z139" s="5">
        <v>0</v>
      </c>
      <c r="AA139" s="3">
        <v>687.49451026722784</v>
      </c>
      <c r="AB139" s="5">
        <v>0</v>
      </c>
      <c r="AC139" s="5">
        <v>0</v>
      </c>
      <c r="AD139">
        <f t="shared" si="8"/>
        <v>1358.8999999998596</v>
      </c>
      <c r="AE139">
        <f t="shared" si="9"/>
        <v>29.319937154342732</v>
      </c>
      <c r="AF139">
        <f t="shared" si="10"/>
        <v>55413.862710225585</v>
      </c>
      <c r="AG139">
        <f t="shared" si="11"/>
        <v>1358</v>
      </c>
    </row>
    <row r="140" spans="1:33" x14ac:dyDescent="0.25">
      <c r="A140" t="s">
        <v>0</v>
      </c>
      <c r="B140" t="s">
        <v>1</v>
      </c>
      <c r="C140" t="s">
        <v>2</v>
      </c>
      <c r="D140" t="s">
        <v>3</v>
      </c>
      <c r="E140">
        <v>1500</v>
      </c>
      <c r="F140" s="1">
        <v>22.6766666666643</v>
      </c>
      <c r="G140" s="2">
        <v>55.46367201268319</v>
      </c>
      <c r="H140" s="3">
        <v>105.35870181520008</v>
      </c>
      <c r="I140" s="4">
        <v>5</v>
      </c>
      <c r="J140" s="3">
        <v>-7.9999998211860657E-2</v>
      </c>
      <c r="K140" s="3">
        <v>152.86000061035156</v>
      </c>
      <c r="L140" s="5">
        <v>0</v>
      </c>
      <c r="M140" s="5" t="s">
        <v>4</v>
      </c>
      <c r="N140" s="4">
        <v>20.465474047699473</v>
      </c>
      <c r="O140" s="1">
        <v>0</v>
      </c>
      <c r="P140" s="1">
        <v>14.401999667824825</v>
      </c>
      <c r="Q140" s="1">
        <v>0</v>
      </c>
      <c r="R140" s="3">
        <v>-0.21</v>
      </c>
      <c r="S140" s="5">
        <v>0</v>
      </c>
      <c r="T140" s="5">
        <v>0</v>
      </c>
      <c r="U140" s="5">
        <v>138</v>
      </c>
      <c r="V140" s="5">
        <v>0</v>
      </c>
      <c r="W140" s="5">
        <v>138</v>
      </c>
      <c r="X140" s="5">
        <v>0</v>
      </c>
      <c r="Y140" s="5">
        <v>138</v>
      </c>
      <c r="Z140" s="5">
        <v>0</v>
      </c>
      <c r="AA140" s="3">
        <v>687.55967693389459</v>
      </c>
      <c r="AB140" s="5">
        <v>2562.2113442474424</v>
      </c>
      <c r="AC140" s="5">
        <v>2562.2113442474424</v>
      </c>
      <c r="AD140">
        <f t="shared" si="8"/>
        <v>1360.599999999858</v>
      </c>
      <c r="AE140">
        <f t="shared" si="9"/>
        <v>29.266306059777801</v>
      </c>
      <c r="AF140">
        <f t="shared" si="10"/>
        <v>55463.672012683193</v>
      </c>
      <c r="AG140">
        <f t="shared" si="11"/>
        <v>1360</v>
      </c>
    </row>
    <row r="141" spans="1:33" x14ac:dyDescent="0.25">
      <c r="A141" t="s">
        <v>0</v>
      </c>
      <c r="B141" t="s">
        <v>1</v>
      </c>
      <c r="C141" t="s">
        <v>2</v>
      </c>
      <c r="D141" t="s">
        <v>3</v>
      </c>
      <c r="E141">
        <v>1500</v>
      </c>
      <c r="F141" s="1">
        <v>23.2266666666638</v>
      </c>
      <c r="G141" s="2">
        <v>56.315115112655853</v>
      </c>
      <c r="H141" s="3">
        <v>80.414675930332947</v>
      </c>
      <c r="I141" s="4">
        <v>5</v>
      </c>
      <c r="J141" s="3">
        <v>-7.9999998211860657E-2</v>
      </c>
      <c r="K141" s="3">
        <v>152.86000061035156</v>
      </c>
      <c r="L141" s="5">
        <v>0</v>
      </c>
      <c r="M141" s="5" t="s">
        <v>4</v>
      </c>
      <c r="N141" s="4">
        <v>19.784319582946338</v>
      </c>
      <c r="O141" s="1">
        <v>0</v>
      </c>
      <c r="P141" s="1">
        <v>10.869677456692854</v>
      </c>
      <c r="Q141" s="1">
        <v>0</v>
      </c>
      <c r="R141" s="3">
        <v>-0.21</v>
      </c>
      <c r="S141" s="5">
        <v>0</v>
      </c>
      <c r="T141" s="5">
        <v>0</v>
      </c>
      <c r="U141" s="5">
        <v>138</v>
      </c>
      <c r="V141" s="5">
        <v>0</v>
      </c>
      <c r="W141" s="5">
        <v>138</v>
      </c>
      <c r="X141" s="5">
        <v>0</v>
      </c>
      <c r="Y141" s="5">
        <v>138</v>
      </c>
      <c r="Z141" s="5">
        <v>0</v>
      </c>
      <c r="AA141" s="3">
        <v>688.82467693389458</v>
      </c>
      <c r="AB141" s="5">
        <v>2035.2197964606323</v>
      </c>
      <c r="AC141" s="5">
        <v>2035.2197964606323</v>
      </c>
      <c r="AD141">
        <f t="shared" si="8"/>
        <v>1393.599999999828</v>
      </c>
      <c r="AE141">
        <f t="shared" si="9"/>
        <v>22.33740998064804</v>
      </c>
      <c r="AF141">
        <f t="shared" si="10"/>
        <v>56315.115112655854</v>
      </c>
      <c r="AG141">
        <f t="shared" si="11"/>
        <v>1393</v>
      </c>
    </row>
    <row r="142" spans="1:33" x14ac:dyDescent="0.25">
      <c r="A142" t="s">
        <v>0</v>
      </c>
      <c r="B142" t="s">
        <v>1</v>
      </c>
      <c r="C142" t="s">
        <v>2</v>
      </c>
      <c r="D142" t="s">
        <v>3</v>
      </c>
      <c r="E142">
        <v>1500</v>
      </c>
      <c r="F142" s="1">
        <v>23.228333333330465</v>
      </c>
      <c r="G142" s="2">
        <v>56.317347803653917</v>
      </c>
      <c r="H142" s="3">
        <v>80.335129706958213</v>
      </c>
      <c r="I142" s="4">
        <v>5</v>
      </c>
      <c r="J142" s="3">
        <v>0</v>
      </c>
      <c r="K142" s="3">
        <v>152.86000061035156</v>
      </c>
      <c r="L142" s="5">
        <v>0</v>
      </c>
      <c r="M142" s="5" t="s">
        <v>4</v>
      </c>
      <c r="N142" s="4">
        <v>19.784319582946338</v>
      </c>
      <c r="O142" s="1">
        <v>0</v>
      </c>
      <c r="P142" s="1">
        <v>10.860118584435877</v>
      </c>
      <c r="Q142" s="1">
        <v>0</v>
      </c>
      <c r="R142" s="3">
        <v>-0.21</v>
      </c>
      <c r="S142" s="5">
        <v>0</v>
      </c>
      <c r="T142" s="5">
        <v>0</v>
      </c>
      <c r="U142" s="5">
        <v>138</v>
      </c>
      <c r="V142" s="5">
        <v>0</v>
      </c>
      <c r="W142" s="5">
        <v>138</v>
      </c>
      <c r="X142" s="5">
        <v>0</v>
      </c>
      <c r="Y142" s="5">
        <v>138</v>
      </c>
      <c r="Z142" s="5">
        <v>0</v>
      </c>
      <c r="AA142" s="3">
        <v>688.8285102672279</v>
      </c>
      <c r="AB142" s="5">
        <v>1955.3920397886568</v>
      </c>
      <c r="AC142" s="5">
        <v>1955.3920397886568</v>
      </c>
      <c r="AD142">
        <f t="shared" si="8"/>
        <v>1393.6999999998279</v>
      </c>
      <c r="AE142">
        <f t="shared" si="9"/>
        <v>22.315313807488391</v>
      </c>
      <c r="AF142">
        <f t="shared" si="10"/>
        <v>56317.347803653916</v>
      </c>
      <c r="AG142">
        <f t="shared" si="11"/>
        <v>1393</v>
      </c>
    </row>
    <row r="143" spans="1:33" x14ac:dyDescent="0.25">
      <c r="A143" t="s">
        <v>0</v>
      </c>
      <c r="B143" t="s">
        <v>1</v>
      </c>
      <c r="C143" t="s">
        <v>2</v>
      </c>
      <c r="D143" t="s">
        <v>3</v>
      </c>
      <c r="E143">
        <v>1500</v>
      </c>
      <c r="F143" s="1">
        <v>23.333333333330369</v>
      </c>
      <c r="G143" s="2">
        <v>56.453766830641094</v>
      </c>
      <c r="H143" s="3">
        <v>75.57232970695803</v>
      </c>
      <c r="I143" s="4">
        <v>5</v>
      </c>
      <c r="J143" s="3">
        <v>0</v>
      </c>
      <c r="K143" s="3">
        <v>152.86000061035156</v>
      </c>
      <c r="L143" s="5">
        <v>0</v>
      </c>
      <c r="M143" s="5" t="s">
        <v>4</v>
      </c>
      <c r="N143" s="4">
        <v>19.784319582946338</v>
      </c>
      <c r="O143" s="1">
        <v>0</v>
      </c>
      <c r="P143" s="1">
        <v>10.318748238718168</v>
      </c>
      <c r="Q143" s="1">
        <v>0</v>
      </c>
      <c r="R143" s="3">
        <v>-0.21</v>
      </c>
      <c r="S143" s="5">
        <v>0</v>
      </c>
      <c r="T143" s="5">
        <v>0</v>
      </c>
      <c r="U143" s="5">
        <v>138</v>
      </c>
      <c r="V143" s="5">
        <v>0</v>
      </c>
      <c r="W143" s="5">
        <v>138</v>
      </c>
      <c r="X143" s="5">
        <v>0</v>
      </c>
      <c r="Y143" s="5">
        <v>138</v>
      </c>
      <c r="Z143" s="5">
        <v>0</v>
      </c>
      <c r="AA143" s="3">
        <v>689.07001026722787</v>
      </c>
      <c r="AB143" s="5">
        <v>1850.8581175955894</v>
      </c>
      <c r="AC143" s="5">
        <v>1850.8581175955894</v>
      </c>
      <c r="AD143">
        <f t="shared" si="8"/>
        <v>1399.9999999998222</v>
      </c>
      <c r="AE143">
        <f t="shared" si="9"/>
        <v>20.99231380748834</v>
      </c>
      <c r="AF143">
        <f t="shared" si="10"/>
        <v>56453.766830641092</v>
      </c>
      <c r="AG143">
        <f t="shared" si="11"/>
        <v>1399</v>
      </c>
    </row>
    <row r="144" spans="1:33" x14ac:dyDescent="0.25">
      <c r="A144" t="s">
        <v>0</v>
      </c>
      <c r="B144" t="s">
        <v>1</v>
      </c>
      <c r="C144" t="s">
        <v>2</v>
      </c>
      <c r="D144" t="s">
        <v>3</v>
      </c>
      <c r="E144">
        <v>1500</v>
      </c>
      <c r="F144" s="1">
        <v>23.868333333329883</v>
      </c>
      <c r="G144" s="2">
        <v>57.01942705386147</v>
      </c>
      <c r="H144" s="3">
        <v>51.327325550281024</v>
      </c>
      <c r="I144" s="4">
        <v>5</v>
      </c>
      <c r="J144" s="3">
        <v>0</v>
      </c>
      <c r="K144" s="3">
        <v>152.86000061035156</v>
      </c>
      <c r="L144" s="5">
        <v>0</v>
      </c>
      <c r="M144" s="5" t="s">
        <v>4</v>
      </c>
      <c r="N144" s="4">
        <v>19.784319582946338</v>
      </c>
      <c r="O144" s="1">
        <v>0</v>
      </c>
      <c r="P144" s="1">
        <v>7.8696219610187024</v>
      </c>
      <c r="Q144" s="1">
        <v>0</v>
      </c>
      <c r="R144" s="3">
        <v>-0.21</v>
      </c>
      <c r="S144" s="5">
        <v>0</v>
      </c>
      <c r="T144" s="5">
        <v>0</v>
      </c>
      <c r="U144" s="5">
        <v>138</v>
      </c>
      <c r="V144" s="5">
        <v>0</v>
      </c>
      <c r="W144" s="5">
        <v>138</v>
      </c>
      <c r="X144" s="5">
        <v>0</v>
      </c>
      <c r="Y144" s="5">
        <v>138</v>
      </c>
      <c r="Z144" s="5">
        <v>0</v>
      </c>
      <c r="AA144" s="3">
        <v>690.30051026722788</v>
      </c>
      <c r="AB144" s="5">
        <v>1292.0637920752581</v>
      </c>
      <c r="AC144" s="5">
        <v>1292.0637920752581</v>
      </c>
      <c r="AD144">
        <f t="shared" si="8"/>
        <v>1432.099999999793</v>
      </c>
      <c r="AE144">
        <f t="shared" si="9"/>
        <v>14.257590430633618</v>
      </c>
      <c r="AF144">
        <f t="shared" si="10"/>
        <v>57019.427053861473</v>
      </c>
      <c r="AG144">
        <f t="shared" si="11"/>
        <v>1432</v>
      </c>
    </row>
    <row r="145" spans="1:33" x14ac:dyDescent="0.25">
      <c r="A145" t="s">
        <v>0</v>
      </c>
      <c r="B145" t="s">
        <v>1</v>
      </c>
      <c r="C145" t="s">
        <v>2</v>
      </c>
      <c r="D145" t="s">
        <v>3</v>
      </c>
      <c r="E145">
        <v>1500</v>
      </c>
      <c r="F145" s="1">
        <v>23.869999999996548</v>
      </c>
      <c r="G145" s="2">
        <v>57.020851762904542</v>
      </c>
      <c r="H145" s="3">
        <v>51.229096361743892</v>
      </c>
      <c r="I145" s="4">
        <v>5</v>
      </c>
      <c r="J145" s="3">
        <v>0</v>
      </c>
      <c r="K145" s="3">
        <v>80.449996948242188</v>
      </c>
      <c r="L145" s="5">
        <v>0</v>
      </c>
      <c r="M145" s="5" t="s">
        <v>4</v>
      </c>
      <c r="N145" s="4">
        <v>19.784319582946338</v>
      </c>
      <c r="O145" s="1">
        <v>0</v>
      </c>
      <c r="P145" s="1">
        <v>7.8650733209732833</v>
      </c>
      <c r="Q145" s="1">
        <v>0</v>
      </c>
      <c r="R145" s="3">
        <v>-0.21</v>
      </c>
      <c r="S145" s="5">
        <v>0</v>
      </c>
      <c r="T145" s="5">
        <v>0</v>
      </c>
      <c r="U145" s="5">
        <v>138</v>
      </c>
      <c r="V145" s="5">
        <v>0</v>
      </c>
      <c r="W145" s="5">
        <v>138</v>
      </c>
      <c r="X145" s="5">
        <v>0</v>
      </c>
      <c r="Y145" s="5">
        <v>138</v>
      </c>
      <c r="Z145" s="5">
        <v>0</v>
      </c>
      <c r="AA145" s="3">
        <v>690.3043436005612</v>
      </c>
      <c r="AB145" s="5">
        <v>1290.7957464697097</v>
      </c>
      <c r="AC145" s="5">
        <v>1290.7957464697097</v>
      </c>
      <c r="AD145">
        <f t="shared" si="8"/>
        <v>1432.1999999997929</v>
      </c>
      <c r="AE145">
        <f t="shared" si="9"/>
        <v>14.230304544928858</v>
      </c>
      <c r="AF145">
        <f t="shared" si="10"/>
        <v>57020.851762904538</v>
      </c>
      <c r="AG145">
        <f t="shared" si="11"/>
        <v>1432</v>
      </c>
    </row>
    <row r="146" spans="1:33" x14ac:dyDescent="0.25">
      <c r="A146" t="s">
        <v>0</v>
      </c>
      <c r="B146" t="s">
        <v>1</v>
      </c>
      <c r="C146" t="s">
        <v>2</v>
      </c>
      <c r="D146" t="s">
        <v>3</v>
      </c>
      <c r="E146">
        <v>1500</v>
      </c>
      <c r="F146" s="1">
        <v>24.534999999995943</v>
      </c>
      <c r="G146" s="2">
        <v>57.421479864247196</v>
      </c>
      <c r="H146" s="3">
        <v>21.126420012832128</v>
      </c>
      <c r="I146" s="4">
        <v>5</v>
      </c>
      <c r="J146" s="3">
        <v>0</v>
      </c>
      <c r="K146" s="3">
        <v>80.449996948242188</v>
      </c>
      <c r="L146" s="5">
        <v>0</v>
      </c>
      <c r="M146" s="5" t="s">
        <v>4</v>
      </c>
      <c r="N146" s="4">
        <v>19.784319582946338</v>
      </c>
      <c r="O146" s="1">
        <v>0</v>
      </c>
      <c r="P146" s="1">
        <v>5.9551762492127098</v>
      </c>
      <c r="Q146" s="1">
        <v>0</v>
      </c>
      <c r="R146" s="3">
        <v>-0.21</v>
      </c>
      <c r="S146" s="5">
        <v>0</v>
      </c>
      <c r="T146" s="5">
        <v>0</v>
      </c>
      <c r="U146" s="5">
        <v>138</v>
      </c>
      <c r="V146" s="5">
        <v>0</v>
      </c>
      <c r="W146" s="5">
        <v>138</v>
      </c>
      <c r="X146" s="5">
        <v>0</v>
      </c>
      <c r="Y146" s="5">
        <v>138</v>
      </c>
      <c r="Z146" s="5">
        <v>0</v>
      </c>
      <c r="AA146" s="3">
        <v>691.83384360056118</v>
      </c>
      <c r="AB146" s="5">
        <v>542.85832746846131</v>
      </c>
      <c r="AC146" s="5">
        <v>542.85832746846131</v>
      </c>
      <c r="AD146">
        <f t="shared" si="8"/>
        <v>1472.0999999997566</v>
      </c>
      <c r="AE146">
        <f t="shared" si="9"/>
        <v>5.8684500035644804</v>
      </c>
      <c r="AF146">
        <f t="shared" si="10"/>
        <v>57421.479864247194</v>
      </c>
      <c r="AG146">
        <f t="shared" si="11"/>
        <v>1472</v>
      </c>
    </row>
    <row r="147" spans="1:33" x14ac:dyDescent="0.25">
      <c r="A147" t="s">
        <v>0</v>
      </c>
      <c r="B147" t="s">
        <v>1</v>
      </c>
      <c r="C147" t="s">
        <v>2</v>
      </c>
      <c r="D147" t="s">
        <v>3</v>
      </c>
      <c r="E147">
        <v>1500</v>
      </c>
      <c r="F147" s="1">
        <v>24.536666666662608</v>
      </c>
      <c r="G147" s="2">
        <v>57.422065659247551</v>
      </c>
      <c r="H147" s="3">
        <v>20.988874039989494</v>
      </c>
      <c r="I147" s="4">
        <v>5</v>
      </c>
      <c r="J147" s="3">
        <v>0</v>
      </c>
      <c r="K147" s="3">
        <v>80.449996948242188</v>
      </c>
      <c r="L147" s="5">
        <v>0</v>
      </c>
      <c r="M147" s="5" t="s">
        <v>4</v>
      </c>
      <c r="N147" s="4">
        <v>19.784319582946338</v>
      </c>
      <c r="O147" s="1">
        <v>0</v>
      </c>
      <c r="P147" s="1">
        <v>5.954514270278831</v>
      </c>
      <c r="Q147" s="1">
        <v>0</v>
      </c>
      <c r="R147" s="3">
        <v>-0.21</v>
      </c>
      <c r="S147" s="5">
        <v>0</v>
      </c>
      <c r="T147" s="5">
        <v>0</v>
      </c>
      <c r="U147" s="5">
        <v>138</v>
      </c>
      <c r="V147" s="5">
        <v>0</v>
      </c>
      <c r="W147" s="5">
        <v>138</v>
      </c>
      <c r="X147" s="5">
        <v>0</v>
      </c>
      <c r="Y147" s="5">
        <v>138</v>
      </c>
      <c r="Z147" s="5">
        <v>0</v>
      </c>
      <c r="AA147" s="3">
        <v>691.8376769338945</v>
      </c>
      <c r="AB147" s="5">
        <v>542.50588368924866</v>
      </c>
      <c r="AC147" s="5">
        <v>542.50588368924866</v>
      </c>
      <c r="AD147">
        <f t="shared" si="8"/>
        <v>1472.1999999997565</v>
      </c>
      <c r="AE147">
        <f t="shared" si="9"/>
        <v>5.83024278888597</v>
      </c>
      <c r="AF147">
        <f t="shared" si="10"/>
        <v>57422.06565924755</v>
      </c>
      <c r="AG147">
        <f t="shared" si="11"/>
        <v>1472</v>
      </c>
    </row>
    <row r="148" spans="1:33" x14ac:dyDescent="0.25">
      <c r="A148" t="s">
        <v>0</v>
      </c>
      <c r="B148" t="s">
        <v>1</v>
      </c>
      <c r="C148" t="s">
        <v>2</v>
      </c>
      <c r="D148" t="s">
        <v>3</v>
      </c>
      <c r="E148">
        <v>1500</v>
      </c>
      <c r="F148" s="1">
        <v>24.99999999999552</v>
      </c>
      <c r="G148" s="2">
        <v>57.502998352050781</v>
      </c>
      <c r="H148" s="3">
        <v>0</v>
      </c>
      <c r="I148" s="4">
        <v>5</v>
      </c>
      <c r="J148" s="3">
        <v>0</v>
      </c>
      <c r="K148" s="3">
        <v>80.449996948242188</v>
      </c>
      <c r="L148" s="5">
        <v>0</v>
      </c>
      <c r="M148" s="5" t="s">
        <v>4</v>
      </c>
      <c r="N148" s="4">
        <v>19.784319582946338</v>
      </c>
      <c r="O148" s="1">
        <v>0</v>
      </c>
      <c r="P148" s="1">
        <v>5.355976523252453</v>
      </c>
      <c r="Q148" s="1">
        <v>0</v>
      </c>
      <c r="R148" s="3">
        <v>-0.21</v>
      </c>
      <c r="S148" s="5">
        <v>0</v>
      </c>
      <c r="T148" s="5">
        <v>0</v>
      </c>
      <c r="U148" s="5">
        <v>138</v>
      </c>
      <c r="V148" s="5">
        <v>0</v>
      </c>
      <c r="W148" s="5">
        <v>138</v>
      </c>
      <c r="X148" s="5">
        <v>0</v>
      </c>
      <c r="Y148" s="5">
        <v>138</v>
      </c>
      <c r="Z148" s="5">
        <v>0</v>
      </c>
      <c r="AA148" s="3">
        <v>692.90334360056124</v>
      </c>
      <c r="AB148" s="5">
        <v>1.2321492099163618</v>
      </c>
      <c r="AC148" s="5">
        <v>1.2321492099163618</v>
      </c>
      <c r="AD148">
        <f t="shared" si="8"/>
        <v>1499.9999999997312</v>
      </c>
      <c r="AE148">
        <f t="shared" si="9"/>
        <v>0</v>
      </c>
      <c r="AF148">
        <f t="shared" si="10"/>
        <v>57502.998352050781</v>
      </c>
      <c r="AG148">
        <f t="shared" si="11"/>
        <v>1499</v>
      </c>
    </row>
    <row r="149" spans="1:33" s="6" customFormat="1" x14ac:dyDescent="0.25">
      <c r="A149" s="6" t="s">
        <v>1</v>
      </c>
      <c r="B149" s="6" t="s">
        <v>0</v>
      </c>
      <c r="C149" s="6" t="s">
        <v>5</v>
      </c>
      <c r="D149" s="6" t="s">
        <v>3</v>
      </c>
      <c r="E149" s="6">
        <v>1800</v>
      </c>
      <c r="F149" s="7">
        <v>0</v>
      </c>
      <c r="G149" s="8">
        <v>0</v>
      </c>
      <c r="H149" s="9">
        <v>0</v>
      </c>
      <c r="I149" s="10">
        <v>1</v>
      </c>
      <c r="J149" s="9">
        <v>0</v>
      </c>
      <c r="K149" s="9">
        <v>64.360000610351563</v>
      </c>
      <c r="L149" s="11">
        <v>0</v>
      </c>
      <c r="M149" s="11" t="s">
        <v>4</v>
      </c>
      <c r="N149" s="10">
        <v>0</v>
      </c>
      <c r="O149" s="7">
        <v>170.81172480000001</v>
      </c>
      <c r="P149" s="7">
        <v>5.3550000000000004</v>
      </c>
      <c r="Q149" s="7">
        <v>0</v>
      </c>
      <c r="R149" s="9">
        <v>0.35311242732358061</v>
      </c>
      <c r="S149" s="11">
        <v>0</v>
      </c>
      <c r="T149" s="11">
        <v>0</v>
      </c>
      <c r="U149" s="11">
        <v>138</v>
      </c>
      <c r="V149" s="11">
        <v>0</v>
      </c>
      <c r="W149" s="11">
        <v>138</v>
      </c>
      <c r="X149" s="11">
        <v>0</v>
      </c>
      <c r="Y149" s="11">
        <v>138</v>
      </c>
      <c r="Z149" s="11">
        <v>0</v>
      </c>
      <c r="AA149" s="9">
        <v>0</v>
      </c>
      <c r="AB149" s="11">
        <v>0</v>
      </c>
      <c r="AC149" s="11">
        <v>0</v>
      </c>
      <c r="AD149">
        <f t="shared" si="8"/>
        <v>0</v>
      </c>
      <c r="AE149">
        <f t="shared" si="9"/>
        <v>0</v>
      </c>
      <c r="AF149">
        <f t="shared" si="10"/>
        <v>0</v>
      </c>
      <c r="AG149">
        <f t="shared" si="11"/>
        <v>0</v>
      </c>
    </row>
    <row r="150" spans="1:33" s="6" customFormat="1" x14ac:dyDescent="0.25">
      <c r="A150" s="6" t="s">
        <v>1</v>
      </c>
      <c r="B150" s="6" t="s">
        <v>0</v>
      </c>
      <c r="C150" s="6" t="s">
        <v>5</v>
      </c>
      <c r="D150" s="6" t="s">
        <v>3</v>
      </c>
      <c r="E150" s="6">
        <v>1800</v>
      </c>
      <c r="F150" s="7">
        <v>1.6666666666666668E-3</v>
      </c>
      <c r="G150" s="8">
        <v>1.7655621366179035E-6</v>
      </c>
      <c r="H150" s="9">
        <v>0.12712047383648903</v>
      </c>
      <c r="I150" s="10">
        <v>2</v>
      </c>
      <c r="J150" s="9">
        <v>0</v>
      </c>
      <c r="K150" s="9">
        <v>64.360000610351563</v>
      </c>
      <c r="L150" s="11">
        <v>0</v>
      </c>
      <c r="M150" s="11" t="s">
        <v>4</v>
      </c>
      <c r="N150" s="10">
        <v>0</v>
      </c>
      <c r="O150" s="7">
        <v>170.81172480000001</v>
      </c>
      <c r="P150" s="7">
        <v>5.3550000000000004</v>
      </c>
      <c r="Q150" s="7">
        <v>0</v>
      </c>
      <c r="R150" s="9">
        <v>0.35311242732358061</v>
      </c>
      <c r="S150" s="11">
        <v>0</v>
      </c>
      <c r="T150" s="11">
        <v>0</v>
      </c>
      <c r="U150" s="11">
        <v>138</v>
      </c>
      <c r="V150" s="11">
        <v>0</v>
      </c>
      <c r="W150" s="11">
        <v>138</v>
      </c>
      <c r="X150" s="11">
        <v>0</v>
      </c>
      <c r="Y150" s="11">
        <v>138</v>
      </c>
      <c r="Z150" s="11">
        <v>0</v>
      </c>
      <c r="AA150" s="9">
        <v>3.8333333333333331E-3</v>
      </c>
      <c r="AB150" s="11">
        <v>0</v>
      </c>
      <c r="AC150" s="11">
        <v>0</v>
      </c>
      <c r="AD150">
        <f t="shared" si="8"/>
        <v>0.1</v>
      </c>
      <c r="AE150">
        <f t="shared" si="9"/>
        <v>3.5311242732358063E-2</v>
      </c>
      <c r="AF150">
        <f t="shared" si="10"/>
        <v>1.7655621366179034E-3</v>
      </c>
      <c r="AG150">
        <f t="shared" si="11"/>
        <v>0</v>
      </c>
    </row>
    <row r="151" spans="1:33" s="6" customFormat="1" x14ac:dyDescent="0.25">
      <c r="A151" s="6" t="s">
        <v>1</v>
      </c>
      <c r="B151" s="6" t="s">
        <v>0</v>
      </c>
      <c r="C151" s="6" t="s">
        <v>5</v>
      </c>
      <c r="D151" s="6" t="s">
        <v>3</v>
      </c>
      <c r="E151" s="6">
        <v>1800</v>
      </c>
      <c r="F151" s="7">
        <v>0.76500000000000634</v>
      </c>
      <c r="G151" s="8">
        <v>0.36254384644708759</v>
      </c>
      <c r="H151" s="9">
        <v>55.923085487661616</v>
      </c>
      <c r="I151" s="10">
        <v>2</v>
      </c>
      <c r="J151" s="9">
        <v>0</v>
      </c>
      <c r="K151" s="9">
        <v>64.360000610351563</v>
      </c>
      <c r="L151" s="11">
        <v>0</v>
      </c>
      <c r="M151" s="11" t="s">
        <v>4</v>
      </c>
      <c r="N151" s="10">
        <v>0</v>
      </c>
      <c r="O151" s="7">
        <v>160.27377412378206</v>
      </c>
      <c r="P151" s="7">
        <v>8.2494427020264069</v>
      </c>
      <c r="Q151" s="7">
        <v>0</v>
      </c>
      <c r="R151" s="9">
        <v>0.32444544484649818</v>
      </c>
      <c r="S151" s="11">
        <v>3226.6536570039743</v>
      </c>
      <c r="T151" s="11">
        <v>0</v>
      </c>
      <c r="U151" s="11">
        <v>138</v>
      </c>
      <c r="V151" s="11">
        <v>0</v>
      </c>
      <c r="W151" s="11">
        <v>3364.6536570039743</v>
      </c>
      <c r="X151" s="11">
        <v>0</v>
      </c>
      <c r="Y151" s="11">
        <v>3364.6536570039743</v>
      </c>
      <c r="Z151" s="11">
        <v>0</v>
      </c>
      <c r="AA151" s="9">
        <v>23.01777681202643</v>
      </c>
      <c r="AB151" s="11">
        <v>0</v>
      </c>
      <c r="AC151" s="11">
        <v>0</v>
      </c>
      <c r="AD151">
        <f t="shared" si="8"/>
        <v>45.900000000000382</v>
      </c>
      <c r="AE151">
        <f t="shared" si="9"/>
        <v>15.534190413239337</v>
      </c>
      <c r="AF151">
        <f t="shared" si="10"/>
        <v>362.54384644708762</v>
      </c>
      <c r="AG151">
        <f t="shared" si="11"/>
        <v>45</v>
      </c>
    </row>
    <row r="152" spans="1:33" s="6" customFormat="1" x14ac:dyDescent="0.25">
      <c r="A152" s="6" t="s">
        <v>1</v>
      </c>
      <c r="B152" s="6" t="s">
        <v>0</v>
      </c>
      <c r="C152" s="6" t="s">
        <v>5</v>
      </c>
      <c r="D152" s="6" t="s">
        <v>3</v>
      </c>
      <c r="E152" s="6">
        <v>1800</v>
      </c>
      <c r="F152" s="7">
        <v>0.76666666666667305</v>
      </c>
      <c r="G152" s="8">
        <v>0.3640988876980249</v>
      </c>
      <c r="H152" s="9">
        <v>56.039884579822008</v>
      </c>
      <c r="I152" s="10">
        <v>2</v>
      </c>
      <c r="J152" s="9">
        <v>0</v>
      </c>
      <c r="K152" s="9">
        <v>80.449996948242188</v>
      </c>
      <c r="L152" s="11">
        <v>0</v>
      </c>
      <c r="M152" s="11" t="s">
        <v>4</v>
      </c>
      <c r="N152" s="10">
        <v>0</v>
      </c>
      <c r="O152" s="7">
        <v>160.28214716569161</v>
      </c>
      <c r="P152" s="7">
        <v>8.2594661195994945</v>
      </c>
      <c r="Q152" s="7">
        <v>0</v>
      </c>
      <c r="R152" s="9">
        <v>0.32444192266776989</v>
      </c>
      <c r="S152" s="11">
        <v>3233.5758362528613</v>
      </c>
      <c r="T152" s="11">
        <v>0</v>
      </c>
      <c r="U152" s="11">
        <v>138</v>
      </c>
      <c r="V152" s="11">
        <v>0</v>
      </c>
      <c r="W152" s="11">
        <v>3371.5758362528613</v>
      </c>
      <c r="X152" s="11">
        <v>0</v>
      </c>
      <c r="Y152" s="11">
        <v>3371.5758362528613</v>
      </c>
      <c r="Z152" s="11">
        <v>0</v>
      </c>
      <c r="AA152" s="9">
        <v>23.111431696366786</v>
      </c>
      <c r="AB152" s="11">
        <v>0</v>
      </c>
      <c r="AC152" s="11">
        <v>0</v>
      </c>
      <c r="AD152">
        <f t="shared" si="8"/>
        <v>46.000000000000384</v>
      </c>
      <c r="AE152">
        <f t="shared" si="9"/>
        <v>15.566634605506113</v>
      </c>
      <c r="AF152">
        <f t="shared" si="10"/>
        <v>364.0988876980249</v>
      </c>
      <c r="AG152">
        <f t="shared" si="11"/>
        <v>46</v>
      </c>
    </row>
    <row r="153" spans="1:33" s="6" customFormat="1" x14ac:dyDescent="0.25">
      <c r="A153" s="6" t="s">
        <v>1</v>
      </c>
      <c r="B153" s="6" t="s">
        <v>0</v>
      </c>
      <c r="C153" s="6" t="s">
        <v>5</v>
      </c>
      <c r="D153" s="6" t="s">
        <v>3</v>
      </c>
      <c r="E153" s="6">
        <v>1800</v>
      </c>
      <c r="F153" s="7">
        <v>1.1233333333333408</v>
      </c>
      <c r="G153" s="8">
        <v>0.76511762772091585</v>
      </c>
      <c r="H153" s="9">
        <v>77.723059829686136</v>
      </c>
      <c r="I153" s="10">
        <v>2</v>
      </c>
      <c r="J153" s="9">
        <v>0</v>
      </c>
      <c r="K153" s="9">
        <v>80.449996948242188</v>
      </c>
      <c r="L153" s="11">
        <v>0</v>
      </c>
      <c r="M153" s="11" t="s">
        <v>4</v>
      </c>
      <c r="N153" s="10">
        <v>0</v>
      </c>
      <c r="O153" s="7">
        <v>122.9283679363581</v>
      </c>
      <c r="P153" s="7">
        <v>10.540851076106792</v>
      </c>
      <c r="Q153" s="7">
        <v>0</v>
      </c>
      <c r="R153" s="9">
        <v>0.23985382840959743</v>
      </c>
      <c r="S153" s="11">
        <v>3442.9128259748004</v>
      </c>
      <c r="T153" s="11">
        <v>0</v>
      </c>
      <c r="U153" s="11">
        <v>138</v>
      </c>
      <c r="V153" s="11">
        <v>0</v>
      </c>
      <c r="W153" s="11">
        <v>3580.9128259748004</v>
      </c>
      <c r="X153" s="11">
        <v>0</v>
      </c>
      <c r="Y153" s="11">
        <v>3580.9128259748004</v>
      </c>
      <c r="Z153" s="11">
        <v>0</v>
      </c>
      <c r="AA153" s="9">
        <v>44.2027393069651</v>
      </c>
      <c r="AB153" s="11">
        <v>0</v>
      </c>
      <c r="AC153" s="11">
        <v>0</v>
      </c>
      <c r="AD153">
        <f t="shared" si="8"/>
        <v>67.400000000000446</v>
      </c>
      <c r="AE153">
        <f t="shared" si="9"/>
        <v>21.589738841579486</v>
      </c>
      <c r="AF153">
        <f t="shared" si="10"/>
        <v>765.11762772091583</v>
      </c>
      <c r="AG153">
        <f t="shared" si="11"/>
        <v>67</v>
      </c>
    </row>
    <row r="154" spans="1:33" s="6" customFormat="1" x14ac:dyDescent="0.25">
      <c r="A154" s="6" t="s">
        <v>1</v>
      </c>
      <c r="B154" s="6" t="s">
        <v>0</v>
      </c>
      <c r="C154" s="6" t="s">
        <v>5</v>
      </c>
      <c r="D154" s="6" t="s">
        <v>3</v>
      </c>
      <c r="E154" s="6">
        <v>1800</v>
      </c>
      <c r="F154" s="7">
        <v>1.1250000000000073</v>
      </c>
      <c r="G154" s="8">
        <v>0.7672777991617471</v>
      </c>
      <c r="H154" s="9">
        <v>77.809283910168617</v>
      </c>
      <c r="I154" s="10">
        <v>2</v>
      </c>
      <c r="J154" s="9">
        <v>0</v>
      </c>
      <c r="K154" s="9">
        <v>201.1300048828125</v>
      </c>
      <c r="L154" s="11">
        <v>0</v>
      </c>
      <c r="M154" s="11" t="s">
        <v>4</v>
      </c>
      <c r="N154" s="10">
        <v>0</v>
      </c>
      <c r="O154" s="7">
        <v>122.77752986001704</v>
      </c>
      <c r="P154" s="7">
        <v>10.55049415942417</v>
      </c>
      <c r="Q154" s="7">
        <v>0</v>
      </c>
      <c r="R154" s="9">
        <v>0.23951133467357552</v>
      </c>
      <c r="S154" s="11">
        <v>3442.5127341454472</v>
      </c>
      <c r="T154" s="11">
        <v>0</v>
      </c>
      <c r="U154" s="11">
        <v>138</v>
      </c>
      <c r="V154" s="11">
        <v>0</v>
      </c>
      <c r="W154" s="11">
        <v>3580.5127341454472</v>
      </c>
      <c r="X154" s="11">
        <v>0</v>
      </c>
      <c r="Y154" s="11">
        <v>3580.5127341454472</v>
      </c>
      <c r="Z154" s="11">
        <v>0</v>
      </c>
      <c r="AA154" s="9">
        <v>44.302197994024695</v>
      </c>
      <c r="AB154" s="11">
        <v>0</v>
      </c>
      <c r="AC154" s="11">
        <v>0</v>
      </c>
      <c r="AD154">
        <f t="shared" si="8"/>
        <v>67.500000000000441</v>
      </c>
      <c r="AE154">
        <f t="shared" si="9"/>
        <v>21.613689975046835</v>
      </c>
      <c r="AF154">
        <f t="shared" si="10"/>
        <v>767.27779916174711</v>
      </c>
      <c r="AG154">
        <f t="shared" si="11"/>
        <v>67</v>
      </c>
    </row>
    <row r="155" spans="1:33" s="6" customFormat="1" x14ac:dyDescent="0.25">
      <c r="A155" s="6" t="s">
        <v>1</v>
      </c>
      <c r="B155" s="6" t="s">
        <v>0</v>
      </c>
      <c r="C155" s="6" t="s">
        <v>5</v>
      </c>
      <c r="D155" s="6" t="s">
        <v>3</v>
      </c>
      <c r="E155" s="6">
        <v>1800</v>
      </c>
      <c r="F155" s="7">
        <v>1.5999999999999803</v>
      </c>
      <c r="G155" s="8">
        <v>1.4706499106148085</v>
      </c>
      <c r="H155" s="9">
        <v>98.838304445567687</v>
      </c>
      <c r="I155" s="10">
        <v>2</v>
      </c>
      <c r="J155" s="9">
        <v>0</v>
      </c>
      <c r="K155" s="9">
        <v>201.1300048828125</v>
      </c>
      <c r="L155" s="11">
        <v>0</v>
      </c>
      <c r="M155" s="11" t="s">
        <v>4</v>
      </c>
      <c r="N155" s="10">
        <v>0</v>
      </c>
      <c r="O155" s="7">
        <v>96.54787679865548</v>
      </c>
      <c r="P155" s="7">
        <v>13.370745936576112</v>
      </c>
      <c r="Q155" s="7">
        <v>0</v>
      </c>
      <c r="R155" s="9">
        <v>0.17751396089837232</v>
      </c>
      <c r="S155" s="11">
        <v>3440.2808607608231</v>
      </c>
      <c r="T155" s="11">
        <v>0</v>
      </c>
      <c r="U155" s="11">
        <v>138</v>
      </c>
      <c r="V155" s="11">
        <v>0</v>
      </c>
      <c r="W155" s="11">
        <v>3578.2808607608231</v>
      </c>
      <c r="X155" s="11">
        <v>0</v>
      </c>
      <c r="Y155" s="11">
        <v>3578.2808607608231</v>
      </c>
      <c r="Z155" s="11">
        <v>0</v>
      </c>
      <c r="AA155" s="9">
        <v>72.664362609991542</v>
      </c>
      <c r="AB155" s="11">
        <v>0</v>
      </c>
      <c r="AC155" s="11">
        <v>0</v>
      </c>
      <c r="AD155">
        <f t="shared" si="8"/>
        <v>95.99999999999882</v>
      </c>
      <c r="AE155">
        <f t="shared" si="9"/>
        <v>27.455084568213245</v>
      </c>
      <c r="AF155">
        <f t="shared" si="10"/>
        <v>1470.6499106148085</v>
      </c>
      <c r="AG155">
        <f t="shared" si="11"/>
        <v>95</v>
      </c>
    </row>
    <row r="156" spans="1:33" s="6" customFormat="1" x14ac:dyDescent="0.25">
      <c r="A156" s="6" t="s">
        <v>1</v>
      </c>
      <c r="B156" s="6" t="s">
        <v>0</v>
      </c>
      <c r="C156" s="6" t="s">
        <v>5</v>
      </c>
      <c r="D156" s="6" t="s">
        <v>3</v>
      </c>
      <c r="E156" s="6">
        <v>1800</v>
      </c>
      <c r="F156" s="7">
        <v>1.6016666666666468</v>
      </c>
      <c r="G156" s="8">
        <v>1.4733962685614419</v>
      </c>
      <c r="H156" s="9">
        <v>98.899467712037222</v>
      </c>
      <c r="I156" s="10">
        <v>2</v>
      </c>
      <c r="J156" s="9">
        <v>7.9999998211860657E-2</v>
      </c>
      <c r="K156" s="9">
        <v>201.1300048828125</v>
      </c>
      <c r="L156" s="11">
        <v>0</v>
      </c>
      <c r="M156" s="11" t="s">
        <v>4</v>
      </c>
      <c r="N156" s="10">
        <v>2.1970863081980144E-3</v>
      </c>
      <c r="O156" s="7">
        <v>96.491395026189764</v>
      </c>
      <c r="P156" s="7">
        <v>13.380666126766958</v>
      </c>
      <c r="Q156" s="7">
        <v>0</v>
      </c>
      <c r="R156" s="9">
        <v>0.16989796241538957</v>
      </c>
      <c r="S156" s="11">
        <v>3440.4927409726115</v>
      </c>
      <c r="T156" s="11">
        <v>0</v>
      </c>
      <c r="U156" s="11">
        <v>138</v>
      </c>
      <c r="V156" s="11">
        <v>0</v>
      </c>
      <c r="W156" s="11">
        <v>3578.4927409726115</v>
      </c>
      <c r="X156" s="11">
        <v>0</v>
      </c>
      <c r="Y156" s="11">
        <v>3578.4927409726115</v>
      </c>
      <c r="Z156" s="11">
        <v>0</v>
      </c>
      <c r="AA156" s="9">
        <v>72.763765186129675</v>
      </c>
      <c r="AB156" s="11">
        <v>0</v>
      </c>
      <c r="AC156" s="11">
        <v>0</v>
      </c>
      <c r="AD156">
        <f t="shared" si="8"/>
        <v>96.099999999998815</v>
      </c>
      <c r="AE156">
        <f t="shared" si="9"/>
        <v>27.472074364454784</v>
      </c>
      <c r="AF156">
        <f t="shared" si="10"/>
        <v>1473.396268561442</v>
      </c>
      <c r="AG156">
        <f t="shared" si="11"/>
        <v>96</v>
      </c>
    </row>
    <row r="157" spans="1:33" s="6" customFormat="1" x14ac:dyDescent="0.25">
      <c r="A157" s="6" t="s">
        <v>1</v>
      </c>
      <c r="B157" s="6" t="s">
        <v>0</v>
      </c>
      <c r="C157" s="6" t="s">
        <v>5</v>
      </c>
      <c r="D157" s="6" t="s">
        <v>3</v>
      </c>
      <c r="E157" s="6">
        <v>1800</v>
      </c>
      <c r="F157" s="7">
        <v>1.6666666666666432</v>
      </c>
      <c r="G157" s="8">
        <v>1.5818156067840738</v>
      </c>
      <c r="H157" s="9">
        <v>101.24713167418331</v>
      </c>
      <c r="I157" s="10">
        <v>2</v>
      </c>
      <c r="J157" s="9">
        <v>7.9999998211860657E-2</v>
      </c>
      <c r="K157" s="9">
        <v>201.1300048828125</v>
      </c>
      <c r="L157" s="11">
        <v>0</v>
      </c>
      <c r="M157" s="11" t="s">
        <v>4</v>
      </c>
      <c r="N157" s="10">
        <v>8.8932554947615067E-2</v>
      </c>
      <c r="O157" s="7">
        <v>94.414779583260199</v>
      </c>
      <c r="P157" s="7">
        <v>13.745392997893664</v>
      </c>
      <c r="Q157" s="7">
        <v>0</v>
      </c>
      <c r="R157" s="9">
        <v>0.16468772806869725</v>
      </c>
      <c r="S157" s="11">
        <v>3446.4747461972925</v>
      </c>
      <c r="T157" s="11">
        <v>0</v>
      </c>
      <c r="U157" s="11">
        <v>138</v>
      </c>
      <c r="V157" s="11">
        <v>0</v>
      </c>
      <c r="W157" s="11">
        <v>3584.4747461972925</v>
      </c>
      <c r="X157" s="11">
        <v>0</v>
      </c>
      <c r="Y157" s="11">
        <v>3584.4747461972925</v>
      </c>
      <c r="Z157" s="11">
        <v>0</v>
      </c>
      <c r="AA157" s="9">
        <v>76.644123383728868</v>
      </c>
      <c r="AB157" s="11">
        <v>0</v>
      </c>
      <c r="AC157" s="11">
        <v>0</v>
      </c>
      <c r="AD157">
        <f t="shared" si="8"/>
        <v>99.999999999998593</v>
      </c>
      <c r="AE157">
        <f t="shared" si="9"/>
        <v>28.124203242828699</v>
      </c>
      <c r="AF157">
        <f t="shared" si="10"/>
        <v>1581.8156067840739</v>
      </c>
      <c r="AG157">
        <f t="shared" si="11"/>
        <v>99</v>
      </c>
    </row>
    <row r="158" spans="1:33" s="6" customFormat="1" x14ac:dyDescent="0.25">
      <c r="A158" s="6" t="s">
        <v>1</v>
      </c>
      <c r="B158" s="6" t="s">
        <v>0</v>
      </c>
      <c r="C158" s="6" t="s">
        <v>5</v>
      </c>
      <c r="D158" s="6" t="s">
        <v>3</v>
      </c>
      <c r="E158" s="6">
        <v>1800</v>
      </c>
      <c r="F158" s="7">
        <v>2.1049999999999516</v>
      </c>
      <c r="G158" s="8">
        <v>2.3746407758208385</v>
      </c>
      <c r="H158" s="9">
        <v>115.32206570209445</v>
      </c>
      <c r="I158" s="10">
        <v>2</v>
      </c>
      <c r="J158" s="9">
        <v>7.9999998211860657E-2</v>
      </c>
      <c r="K158" s="9">
        <v>201.1300048828125</v>
      </c>
      <c r="L158" s="11">
        <v>0</v>
      </c>
      <c r="M158" s="11" t="s">
        <v>4</v>
      </c>
      <c r="N158" s="10">
        <v>0.7231926760002072</v>
      </c>
      <c r="O158" s="7">
        <v>82.688109140392612</v>
      </c>
      <c r="P158" s="7">
        <v>16.003249844069394</v>
      </c>
      <c r="Q158" s="7">
        <v>0</v>
      </c>
      <c r="R158" s="9">
        <v>0.13484239913464513</v>
      </c>
      <c r="S158" s="11">
        <v>3438.5821083637838</v>
      </c>
      <c r="T158" s="11">
        <v>0</v>
      </c>
      <c r="U158" s="11">
        <v>138</v>
      </c>
      <c r="V158" s="11">
        <v>0</v>
      </c>
      <c r="W158" s="11">
        <v>3576.5821083637838</v>
      </c>
      <c r="X158" s="11">
        <v>0</v>
      </c>
      <c r="Y158" s="11">
        <v>3576.5821083637838</v>
      </c>
      <c r="Z158" s="11">
        <v>0</v>
      </c>
      <c r="AA158" s="9">
        <v>102.7917096838126</v>
      </c>
      <c r="AB158" s="11">
        <v>0</v>
      </c>
      <c r="AC158" s="11">
        <v>0</v>
      </c>
      <c r="AD158">
        <f t="shared" si="8"/>
        <v>126.2999999999971</v>
      </c>
      <c r="AE158">
        <f t="shared" si="9"/>
        <v>32.033907139470678</v>
      </c>
      <c r="AF158">
        <f t="shared" si="10"/>
        <v>2374.6407758208384</v>
      </c>
      <c r="AG158">
        <f t="shared" si="11"/>
        <v>126</v>
      </c>
    </row>
    <row r="159" spans="1:33" s="6" customFormat="1" x14ac:dyDescent="0.25">
      <c r="A159" s="6" t="s">
        <v>1</v>
      </c>
      <c r="B159" s="6" t="s">
        <v>0</v>
      </c>
      <c r="C159" s="6" t="s">
        <v>5</v>
      </c>
      <c r="D159" s="6" t="s">
        <v>3</v>
      </c>
      <c r="E159" s="6">
        <v>1800</v>
      </c>
      <c r="F159" s="7">
        <v>2.1066666666666181</v>
      </c>
      <c r="G159" s="8">
        <v>2.377844840311639</v>
      </c>
      <c r="H159" s="9">
        <v>115.37057763555555</v>
      </c>
      <c r="I159" s="10">
        <v>2</v>
      </c>
      <c r="J159" s="9">
        <v>7.9999998211860657E-2</v>
      </c>
      <c r="K159" s="9">
        <v>201.1300048828125</v>
      </c>
      <c r="L159" s="11">
        <v>0</v>
      </c>
      <c r="M159" s="11" t="s">
        <v>4</v>
      </c>
      <c r="N159" s="10">
        <v>0.72575592753555462</v>
      </c>
      <c r="O159" s="7">
        <v>82.655923222879167</v>
      </c>
      <c r="P159" s="7">
        <v>16.01184254111185</v>
      </c>
      <c r="Q159" s="7">
        <v>0</v>
      </c>
      <c r="R159" s="9">
        <v>0.13475537072533667</v>
      </c>
      <c r="S159" s="11">
        <v>3438.6911286349728</v>
      </c>
      <c r="T159" s="11">
        <v>0</v>
      </c>
      <c r="U159" s="11">
        <v>138</v>
      </c>
      <c r="V159" s="11">
        <v>0</v>
      </c>
      <c r="W159" s="11">
        <v>3576.6911286349728</v>
      </c>
      <c r="X159" s="11">
        <v>0</v>
      </c>
      <c r="Y159" s="11">
        <v>3576.6911286349728</v>
      </c>
      <c r="Z159" s="11">
        <v>0</v>
      </c>
      <c r="AA159" s="9">
        <v>102.89106221516356</v>
      </c>
      <c r="AB159" s="11">
        <v>0</v>
      </c>
      <c r="AC159" s="11">
        <v>0</v>
      </c>
      <c r="AD159">
        <f t="shared" si="8"/>
        <v>126.39999999999708</v>
      </c>
      <c r="AE159">
        <f t="shared" si="9"/>
        <v>32.047382676543208</v>
      </c>
      <c r="AF159">
        <f t="shared" si="10"/>
        <v>2377.844840311639</v>
      </c>
      <c r="AG159">
        <f t="shared" si="11"/>
        <v>126</v>
      </c>
    </row>
    <row r="160" spans="1:33" s="6" customFormat="1" x14ac:dyDescent="0.25">
      <c r="A160" s="6" t="s">
        <v>1</v>
      </c>
      <c r="B160" s="6" t="s">
        <v>0</v>
      </c>
      <c r="C160" s="6" t="s">
        <v>5</v>
      </c>
      <c r="D160" s="6" t="s">
        <v>3</v>
      </c>
      <c r="E160" s="6">
        <v>1800</v>
      </c>
      <c r="F160" s="7">
        <v>2.2999999999999408</v>
      </c>
      <c r="G160" s="8">
        <v>2.7584358020593265</v>
      </c>
      <c r="H160" s="9">
        <v>120.7906535539783</v>
      </c>
      <c r="I160" s="10">
        <v>2</v>
      </c>
      <c r="J160" s="9">
        <v>7.9999998211860657E-2</v>
      </c>
      <c r="K160" s="9">
        <v>201.1300048828125</v>
      </c>
      <c r="L160" s="11">
        <v>0</v>
      </c>
      <c r="M160" s="11" t="s">
        <v>4</v>
      </c>
      <c r="N160" s="10">
        <v>1.0302286901282089</v>
      </c>
      <c r="O160" s="7">
        <v>79.059898410411563</v>
      </c>
      <c r="P160" s="7">
        <v>16.971875815222514</v>
      </c>
      <c r="Q160" s="7">
        <v>0</v>
      </c>
      <c r="R160" s="9">
        <v>0.12503197790510798</v>
      </c>
      <c r="S160" s="11">
        <v>3443.7727970184346</v>
      </c>
      <c r="T160" s="11">
        <v>0</v>
      </c>
      <c r="U160" s="11">
        <v>138</v>
      </c>
      <c r="V160" s="11">
        <v>0</v>
      </c>
      <c r="W160" s="11">
        <v>3581.7727970184346</v>
      </c>
      <c r="X160" s="11">
        <v>0</v>
      </c>
      <c r="Y160" s="11">
        <v>3581.7727970184346</v>
      </c>
      <c r="Z160" s="11">
        <v>0</v>
      </c>
      <c r="AA160" s="9">
        <v>114.42809324999273</v>
      </c>
      <c r="AB160" s="11">
        <v>0</v>
      </c>
      <c r="AC160" s="11">
        <v>0</v>
      </c>
      <c r="AD160">
        <f t="shared" si="8"/>
        <v>137.99999999999645</v>
      </c>
      <c r="AE160">
        <f t="shared" si="9"/>
        <v>33.552959320549533</v>
      </c>
      <c r="AF160">
        <f t="shared" si="10"/>
        <v>2758.4358020593263</v>
      </c>
      <c r="AG160">
        <f t="shared" si="11"/>
        <v>137</v>
      </c>
    </row>
    <row r="161" spans="1:33" s="6" customFormat="1" x14ac:dyDescent="0.25">
      <c r="A161" s="6" t="s">
        <v>1</v>
      </c>
      <c r="B161" s="6" t="s">
        <v>0</v>
      </c>
      <c r="C161" s="6" t="s">
        <v>5</v>
      </c>
      <c r="D161" s="6" t="s">
        <v>3</v>
      </c>
      <c r="E161" s="6">
        <v>1800</v>
      </c>
      <c r="F161" s="7">
        <v>2.3016666666666072</v>
      </c>
      <c r="G161" s="8">
        <v>2.7617916947192147</v>
      </c>
      <c r="H161" s="9">
        <v>120.83361795799571</v>
      </c>
      <c r="I161" s="10">
        <v>2</v>
      </c>
      <c r="J161" s="9">
        <v>0.14000000059604645</v>
      </c>
      <c r="K161" s="9">
        <v>201.1300048828125</v>
      </c>
      <c r="L161" s="11">
        <v>0</v>
      </c>
      <c r="M161" s="11" t="s">
        <v>4</v>
      </c>
      <c r="N161" s="10">
        <v>1.0349269398720555</v>
      </c>
      <c r="O161" s="7">
        <v>79.030054170371173</v>
      </c>
      <c r="P161" s="7">
        <v>16.979843352982535</v>
      </c>
      <c r="Q161" s="7">
        <v>0</v>
      </c>
      <c r="R161" s="9">
        <v>0.11934556671503803</v>
      </c>
      <c r="S161" s="11">
        <v>3443.7560943886879</v>
      </c>
      <c r="T161" s="11">
        <v>0</v>
      </c>
      <c r="U161" s="11">
        <v>138</v>
      </c>
      <c r="V161" s="11">
        <v>0</v>
      </c>
      <c r="W161" s="11">
        <v>3581.7560943886879</v>
      </c>
      <c r="X161" s="11">
        <v>0</v>
      </c>
      <c r="Y161" s="11">
        <v>3581.7560943886879</v>
      </c>
      <c r="Z161" s="11">
        <v>0</v>
      </c>
      <c r="AA161" s="9">
        <v>114.52758647483687</v>
      </c>
      <c r="AB161" s="11">
        <v>0</v>
      </c>
      <c r="AC161" s="11">
        <v>0</v>
      </c>
      <c r="AD161">
        <f t="shared" si="8"/>
        <v>138.09999999999644</v>
      </c>
      <c r="AE161">
        <f t="shared" si="9"/>
        <v>33.564893877221031</v>
      </c>
      <c r="AF161">
        <f t="shared" si="10"/>
        <v>2761.7916947192148</v>
      </c>
      <c r="AG161">
        <f t="shared" si="11"/>
        <v>138</v>
      </c>
    </row>
    <row r="162" spans="1:33" s="6" customFormat="1" x14ac:dyDescent="0.25">
      <c r="A162" s="6" t="s">
        <v>1</v>
      </c>
      <c r="B162" s="6" t="s">
        <v>0</v>
      </c>
      <c r="C162" s="6" t="s">
        <v>5</v>
      </c>
      <c r="D162" s="6" t="s">
        <v>3</v>
      </c>
      <c r="E162" s="6">
        <v>1800</v>
      </c>
      <c r="F162" s="7">
        <v>2.7133333333332508</v>
      </c>
      <c r="G162" s="8">
        <v>3.6253844976799474</v>
      </c>
      <c r="H162" s="9">
        <v>130.64855610809806</v>
      </c>
      <c r="I162" s="10">
        <v>2</v>
      </c>
      <c r="J162" s="9">
        <v>0.14000000059604645</v>
      </c>
      <c r="K162" s="9">
        <v>201.1300048828125</v>
      </c>
      <c r="L162" s="11">
        <v>0</v>
      </c>
      <c r="M162" s="11" t="s">
        <v>4</v>
      </c>
      <c r="N162" s="10">
        <v>2.2439568691644984</v>
      </c>
      <c r="O162" s="7">
        <v>72.903353435291251</v>
      </c>
      <c r="P162" s="7">
        <v>18.775150382528302</v>
      </c>
      <c r="Q162" s="7">
        <v>0</v>
      </c>
      <c r="R162" s="9">
        <v>0.10243867221181001</v>
      </c>
      <c r="S162" s="11">
        <v>3435.0755186067468</v>
      </c>
      <c r="T162" s="11">
        <v>0</v>
      </c>
      <c r="U162" s="11">
        <v>138</v>
      </c>
      <c r="V162" s="11">
        <v>0</v>
      </c>
      <c r="W162" s="11">
        <v>3573.0755186067468</v>
      </c>
      <c r="X162" s="11">
        <v>0</v>
      </c>
      <c r="Y162" s="11">
        <v>3573.0755186067468</v>
      </c>
      <c r="Z162" s="11">
        <v>0</v>
      </c>
      <c r="AA162" s="9">
        <v>139.05177351008334</v>
      </c>
      <c r="AB162" s="11">
        <v>0</v>
      </c>
      <c r="AC162" s="11">
        <v>0</v>
      </c>
      <c r="AD162">
        <f t="shared" si="8"/>
        <v>162.79999999999504</v>
      </c>
      <c r="AE162">
        <f t="shared" si="9"/>
        <v>36.291265585582799</v>
      </c>
      <c r="AF162">
        <f t="shared" si="10"/>
        <v>3625.3844976799473</v>
      </c>
      <c r="AG162">
        <f t="shared" si="11"/>
        <v>162</v>
      </c>
    </row>
    <row r="163" spans="1:33" s="6" customFormat="1" x14ac:dyDescent="0.25">
      <c r="A163" s="6" t="s">
        <v>1</v>
      </c>
      <c r="B163" s="6" t="s">
        <v>0</v>
      </c>
      <c r="C163" s="6" t="s">
        <v>5</v>
      </c>
      <c r="D163" s="6" t="s">
        <v>3</v>
      </c>
      <c r="E163" s="6">
        <v>1800</v>
      </c>
      <c r="F163" s="7">
        <v>2.7149999999999173</v>
      </c>
      <c r="G163" s="8">
        <v>3.6290142015507318</v>
      </c>
      <c r="H163" s="9">
        <v>130.69012258839447</v>
      </c>
      <c r="I163" s="10">
        <v>2</v>
      </c>
      <c r="J163" s="9">
        <v>0</v>
      </c>
      <c r="K163" s="9">
        <v>201.1300048828125</v>
      </c>
      <c r="L163" s="11">
        <v>0</v>
      </c>
      <c r="M163" s="11" t="s">
        <v>4</v>
      </c>
      <c r="N163" s="10">
        <v>2.2439568691644984</v>
      </c>
      <c r="O163" s="7">
        <v>72.884338256761936</v>
      </c>
      <c r="P163" s="7">
        <v>18.782481303666469</v>
      </c>
      <c r="Q163" s="7">
        <v>0</v>
      </c>
      <c r="R163" s="9">
        <v>0.11546244526786788</v>
      </c>
      <c r="S163" s="11">
        <v>3435.149190526753</v>
      </c>
      <c r="T163" s="11">
        <v>0</v>
      </c>
      <c r="U163" s="11">
        <v>138</v>
      </c>
      <c r="V163" s="11">
        <v>0</v>
      </c>
      <c r="W163" s="11">
        <v>3573.149190526753</v>
      </c>
      <c r="X163" s="11">
        <v>0</v>
      </c>
      <c r="Y163" s="11">
        <v>3573.149190526753</v>
      </c>
      <c r="Z163" s="11">
        <v>0</v>
      </c>
      <c r="AA163" s="9">
        <v>139.15102765426462</v>
      </c>
      <c r="AB163" s="11">
        <v>0</v>
      </c>
      <c r="AC163" s="11">
        <v>0</v>
      </c>
      <c r="AD163">
        <f t="shared" si="8"/>
        <v>162.89999999999503</v>
      </c>
      <c r="AE163">
        <f t="shared" si="9"/>
        <v>36.302811830109576</v>
      </c>
      <c r="AF163">
        <f t="shared" si="10"/>
        <v>3629.0142015507317</v>
      </c>
      <c r="AG163">
        <f t="shared" si="11"/>
        <v>162</v>
      </c>
    </row>
    <row r="164" spans="1:33" s="6" customFormat="1" x14ac:dyDescent="0.25">
      <c r="A164" s="6" t="s">
        <v>1</v>
      </c>
      <c r="B164" s="6" t="s">
        <v>0</v>
      </c>
      <c r="C164" s="6" t="s">
        <v>5</v>
      </c>
      <c r="D164" s="6" t="s">
        <v>3</v>
      </c>
      <c r="E164" s="6">
        <v>1800</v>
      </c>
      <c r="F164" s="7">
        <v>2.8083333333332452</v>
      </c>
      <c r="G164" s="8">
        <v>3.8341014911828935</v>
      </c>
      <c r="H164" s="9">
        <v>132.98179615166862</v>
      </c>
      <c r="I164" s="10">
        <v>2</v>
      </c>
      <c r="J164" s="9">
        <v>0</v>
      </c>
      <c r="K164" s="9">
        <v>201.1300048828125</v>
      </c>
      <c r="L164" s="11">
        <v>0</v>
      </c>
      <c r="M164" s="11" t="s">
        <v>4</v>
      </c>
      <c r="N164" s="10">
        <v>2.2439568691644984</v>
      </c>
      <c r="O164" s="7">
        <v>71.702045133325896</v>
      </c>
      <c r="P164" s="7">
        <v>19.238290731736921</v>
      </c>
      <c r="Q164" s="7">
        <v>0</v>
      </c>
      <c r="R164" s="9">
        <v>0.11196645942101513</v>
      </c>
      <c r="S164" s="11">
        <v>3438.7361431789432</v>
      </c>
      <c r="T164" s="11">
        <v>0</v>
      </c>
      <c r="U164" s="11">
        <v>138</v>
      </c>
      <c r="V164" s="11">
        <v>0</v>
      </c>
      <c r="W164" s="11">
        <v>3576.7361431789432</v>
      </c>
      <c r="X164" s="11">
        <v>0</v>
      </c>
      <c r="Y164" s="11">
        <v>3576.7361431789432</v>
      </c>
      <c r="Z164" s="11">
        <v>0</v>
      </c>
      <c r="AA164" s="9">
        <v>144.71236714813389</v>
      </c>
      <c r="AB164" s="11">
        <v>0</v>
      </c>
      <c r="AC164" s="11">
        <v>0</v>
      </c>
      <c r="AD164">
        <f t="shared" si="8"/>
        <v>168.49999999999471</v>
      </c>
      <c r="AE164">
        <f t="shared" si="9"/>
        <v>36.93938781990795</v>
      </c>
      <c r="AF164">
        <f t="shared" si="10"/>
        <v>3834.1014911828934</v>
      </c>
      <c r="AG164">
        <f t="shared" si="11"/>
        <v>168</v>
      </c>
    </row>
    <row r="165" spans="1:33" s="6" customFormat="1" x14ac:dyDescent="0.25">
      <c r="A165" s="6" t="s">
        <v>1</v>
      </c>
      <c r="B165" s="6" t="s">
        <v>0</v>
      </c>
      <c r="C165" s="6" t="s">
        <v>5</v>
      </c>
      <c r="D165" s="6" t="s">
        <v>3</v>
      </c>
      <c r="E165" s="6">
        <v>1800</v>
      </c>
      <c r="F165" s="7">
        <v>2.8099999999999117</v>
      </c>
      <c r="G165" s="8">
        <v>3.8377960408756122</v>
      </c>
      <c r="H165" s="9">
        <v>133.02578172407314</v>
      </c>
      <c r="I165" s="10">
        <v>2</v>
      </c>
      <c r="J165" s="9">
        <v>-0.10999999940395355</v>
      </c>
      <c r="K165" s="9">
        <v>201.1300048828125</v>
      </c>
      <c r="L165" s="11">
        <v>0</v>
      </c>
      <c r="M165" s="11" t="s">
        <v>4</v>
      </c>
      <c r="N165" s="10">
        <v>2.2398928645245291</v>
      </c>
      <c r="O165" s="7">
        <v>71.68126135929586</v>
      </c>
      <c r="P165" s="7">
        <v>19.246303499438923</v>
      </c>
      <c r="Q165" s="7">
        <v>0</v>
      </c>
      <c r="R165" s="9">
        <v>0.12218214556809842</v>
      </c>
      <c r="S165" s="11">
        <v>3438.7817048976781</v>
      </c>
      <c r="T165" s="11">
        <v>0</v>
      </c>
      <c r="U165" s="11">
        <v>138</v>
      </c>
      <c r="V165" s="11">
        <v>0</v>
      </c>
      <c r="W165" s="11">
        <v>3576.7817048976781</v>
      </c>
      <c r="X165" s="11">
        <v>0</v>
      </c>
      <c r="Y165" s="11">
        <v>3576.7817048976781</v>
      </c>
      <c r="Z165" s="11">
        <v>0</v>
      </c>
      <c r="AA165" s="9">
        <v>144.81172219549217</v>
      </c>
      <c r="AB165" s="11">
        <v>0</v>
      </c>
      <c r="AC165" s="11">
        <v>0</v>
      </c>
      <c r="AD165">
        <f t="shared" si="8"/>
        <v>168.59999999999471</v>
      </c>
      <c r="AE165">
        <f t="shared" si="9"/>
        <v>36.95160603446476</v>
      </c>
      <c r="AF165">
        <f t="shared" si="10"/>
        <v>3837.7960408756121</v>
      </c>
      <c r="AG165">
        <f t="shared" si="11"/>
        <v>168</v>
      </c>
    </row>
    <row r="166" spans="1:33" s="6" customFormat="1" x14ac:dyDescent="0.25">
      <c r="A166" s="6" t="s">
        <v>1</v>
      </c>
      <c r="B166" s="6" t="s">
        <v>0</v>
      </c>
      <c r="C166" s="6" t="s">
        <v>5</v>
      </c>
      <c r="D166" s="6" t="s">
        <v>3</v>
      </c>
      <c r="E166" s="6">
        <v>1800</v>
      </c>
      <c r="F166" s="7">
        <v>3.3333333333332154</v>
      </c>
      <c r="G166" s="8">
        <v>5.0549776881609549</v>
      </c>
      <c r="H166" s="9">
        <v>145.71040702867006</v>
      </c>
      <c r="I166" s="10">
        <v>2</v>
      </c>
      <c r="J166" s="9">
        <v>-0.10999999940395355</v>
      </c>
      <c r="K166" s="9">
        <v>201.1300048828125</v>
      </c>
      <c r="L166" s="11">
        <v>0</v>
      </c>
      <c r="M166" s="11" t="s">
        <v>4</v>
      </c>
      <c r="N166" s="10">
        <v>0.90099305976562594</v>
      </c>
      <c r="O166" s="7">
        <v>65.250649903497134</v>
      </c>
      <c r="P166" s="7">
        <v>21.790873765160548</v>
      </c>
      <c r="Q166" s="7">
        <v>0</v>
      </c>
      <c r="R166" s="9">
        <v>0.10302760103576106</v>
      </c>
      <c r="S166" s="11">
        <v>3429.0326889865105</v>
      </c>
      <c r="T166" s="11">
        <v>0</v>
      </c>
      <c r="U166" s="11">
        <v>138</v>
      </c>
      <c r="V166" s="11">
        <v>0</v>
      </c>
      <c r="W166" s="11">
        <v>3567.0326889865105</v>
      </c>
      <c r="X166" s="11">
        <v>0</v>
      </c>
      <c r="Y166" s="11">
        <v>3567.0326889865105</v>
      </c>
      <c r="Z166" s="11">
        <v>0</v>
      </c>
      <c r="AA166" s="9">
        <v>175.9858028047212</v>
      </c>
      <c r="AB166" s="11">
        <v>0</v>
      </c>
      <c r="AC166" s="11">
        <v>0</v>
      </c>
      <c r="AD166">
        <f t="shared" si="8"/>
        <v>199.99999999999292</v>
      </c>
      <c r="AE166">
        <f t="shared" si="9"/>
        <v>40.475113063519466</v>
      </c>
      <c r="AF166">
        <f t="shared" si="10"/>
        <v>5054.977688160955</v>
      </c>
      <c r="AG166">
        <f t="shared" si="11"/>
        <v>199</v>
      </c>
    </row>
    <row r="167" spans="1:33" s="6" customFormat="1" x14ac:dyDescent="0.25">
      <c r="A167" s="6" t="s">
        <v>1</v>
      </c>
      <c r="B167" s="6" t="s">
        <v>0</v>
      </c>
      <c r="C167" s="6" t="s">
        <v>5</v>
      </c>
      <c r="D167" s="6" t="s">
        <v>3</v>
      </c>
      <c r="E167" s="6">
        <v>1800</v>
      </c>
      <c r="F167" s="7">
        <v>3.6766666666665291</v>
      </c>
      <c r="G167" s="8">
        <v>5.9098977211555326</v>
      </c>
      <c r="H167" s="9">
        <v>152.97564335160118</v>
      </c>
      <c r="I167" s="10">
        <v>2</v>
      </c>
      <c r="J167" s="9">
        <v>-0.10999999940395355</v>
      </c>
      <c r="K167" s="9">
        <v>201.1300048828125</v>
      </c>
      <c r="L167" s="11">
        <v>0</v>
      </c>
      <c r="M167" s="11" t="s">
        <v>4</v>
      </c>
      <c r="N167" s="10">
        <v>-3.9418971432691914E-2</v>
      </c>
      <c r="O167" s="7">
        <v>62.236163265100316</v>
      </c>
      <c r="P167" s="7">
        <v>23.386430415624456</v>
      </c>
      <c r="Q167" s="7">
        <v>0</v>
      </c>
      <c r="R167" s="9">
        <v>9.3188994730915409E-2</v>
      </c>
      <c r="S167" s="11">
        <v>3433.8128477768391</v>
      </c>
      <c r="T167" s="11">
        <v>0</v>
      </c>
      <c r="U167" s="11">
        <v>138</v>
      </c>
      <c r="V167" s="11">
        <v>0</v>
      </c>
      <c r="W167" s="11">
        <v>3571.8128477768391</v>
      </c>
      <c r="X167" s="11">
        <v>0</v>
      </c>
      <c r="Y167" s="11">
        <v>3571.8128477768391</v>
      </c>
      <c r="Z167" s="11">
        <v>0</v>
      </c>
      <c r="AA167" s="9">
        <v>196.41200081627295</v>
      </c>
      <c r="AB167" s="11">
        <v>0</v>
      </c>
      <c r="AC167" s="11">
        <v>0</v>
      </c>
      <c r="AD167">
        <f t="shared" si="8"/>
        <v>220.59999999999175</v>
      </c>
      <c r="AE167">
        <f t="shared" si="9"/>
        <v>42.493234264333658</v>
      </c>
      <c r="AF167">
        <f t="shared" si="10"/>
        <v>5909.897721155533</v>
      </c>
      <c r="AG167">
        <f t="shared" si="11"/>
        <v>220</v>
      </c>
    </row>
    <row r="168" spans="1:33" s="6" customFormat="1" x14ac:dyDescent="0.25">
      <c r="A168" s="6" t="s">
        <v>1</v>
      </c>
      <c r="B168" s="6" t="s">
        <v>0</v>
      </c>
      <c r="C168" s="6" t="s">
        <v>5</v>
      </c>
      <c r="D168" s="6" t="s">
        <v>3</v>
      </c>
      <c r="E168" s="6">
        <v>1800</v>
      </c>
      <c r="F168" s="7">
        <v>3.6783333333331956</v>
      </c>
      <c r="G168" s="8">
        <v>5.9141474962876339</v>
      </c>
      <c r="H168" s="9">
        <v>153.00816615964652</v>
      </c>
      <c r="I168" s="10">
        <v>2</v>
      </c>
      <c r="J168" s="9">
        <v>-7.9999998211860657E-2</v>
      </c>
      <c r="K168" s="9">
        <v>201.1300048828125</v>
      </c>
      <c r="L168" s="11">
        <v>0</v>
      </c>
      <c r="M168" s="11" t="s">
        <v>4</v>
      </c>
      <c r="N168" s="10">
        <v>-4.2818791462380545E-2</v>
      </c>
      <c r="O168" s="7">
        <v>62.222498291433347</v>
      </c>
      <c r="P168" s="7">
        <v>23.393852825865782</v>
      </c>
      <c r="Q168" s="7">
        <v>0</v>
      </c>
      <c r="R168" s="9">
        <v>9.0341133459307416E-2</v>
      </c>
      <c r="S168" s="11">
        <v>3433.8119433895818</v>
      </c>
      <c r="T168" s="11">
        <v>0</v>
      </c>
      <c r="U168" s="11">
        <v>138</v>
      </c>
      <c r="V168" s="11">
        <v>0</v>
      </c>
      <c r="W168" s="11">
        <v>3571.8119433895818</v>
      </c>
      <c r="X168" s="11">
        <v>0</v>
      </c>
      <c r="Y168" s="11">
        <v>3571.8119433895818</v>
      </c>
      <c r="Z168" s="11">
        <v>0</v>
      </c>
      <c r="AA168" s="9">
        <v>196.51121781470044</v>
      </c>
      <c r="AB168" s="11">
        <v>0</v>
      </c>
      <c r="AC168" s="11">
        <v>0</v>
      </c>
      <c r="AD168">
        <f t="shared" si="8"/>
        <v>220.69999999999175</v>
      </c>
      <c r="AE168">
        <f t="shared" si="9"/>
        <v>42.502268377679592</v>
      </c>
      <c r="AF168">
        <f t="shared" si="10"/>
        <v>5914.1474962876337</v>
      </c>
      <c r="AG168">
        <f t="shared" si="11"/>
        <v>220</v>
      </c>
    </row>
    <row r="169" spans="1:33" s="6" customFormat="1" x14ac:dyDescent="0.25">
      <c r="A169" s="6" t="s">
        <v>1</v>
      </c>
      <c r="B169" s="6" t="s">
        <v>0</v>
      </c>
      <c r="C169" s="6" t="s">
        <v>5</v>
      </c>
      <c r="D169" s="6" t="s">
        <v>3</v>
      </c>
      <c r="E169" s="6">
        <v>1800</v>
      </c>
      <c r="F169" s="7">
        <v>4.4549999999998713</v>
      </c>
      <c r="G169" s="8">
        <v>7.9859735002625962</v>
      </c>
      <c r="H169" s="9">
        <v>166.61568677393063</v>
      </c>
      <c r="I169" s="10">
        <v>2</v>
      </c>
      <c r="J169" s="9">
        <v>-7.9999998211860657E-2</v>
      </c>
      <c r="K169" s="9">
        <v>201.1300048828125</v>
      </c>
      <c r="L169" s="11">
        <v>0</v>
      </c>
      <c r="M169" s="11" t="s">
        <v>4</v>
      </c>
      <c r="N169" s="10">
        <v>-1.7002795575952179</v>
      </c>
      <c r="O169" s="7">
        <v>57.176654039135443</v>
      </c>
      <c r="P169" s="7">
        <v>26.557860437346015</v>
      </c>
      <c r="Q169" s="7">
        <v>0</v>
      </c>
      <c r="R169" s="9">
        <v>7.2819931325698389E-2</v>
      </c>
      <c r="S169" s="11">
        <v>3436.1574978927069</v>
      </c>
      <c r="T169" s="11">
        <v>0</v>
      </c>
      <c r="U169" s="11">
        <v>138</v>
      </c>
      <c r="V169" s="11">
        <v>0</v>
      </c>
      <c r="W169" s="11">
        <v>3574.1574978927069</v>
      </c>
      <c r="X169" s="11">
        <v>0</v>
      </c>
      <c r="Y169" s="11">
        <v>3574.1574978927069</v>
      </c>
      <c r="Z169" s="11">
        <v>0</v>
      </c>
      <c r="AA169" s="9">
        <v>242.74766512192639</v>
      </c>
      <c r="AB169" s="11">
        <v>0</v>
      </c>
      <c r="AC169" s="11">
        <v>0</v>
      </c>
      <c r="AD169">
        <f t="shared" si="8"/>
        <v>267.29999999999228</v>
      </c>
      <c r="AE169">
        <f t="shared" si="9"/>
        <v>46.282135214980734</v>
      </c>
      <c r="AF169">
        <f t="shared" si="10"/>
        <v>7985.9735002625966</v>
      </c>
      <c r="AG169">
        <f t="shared" si="11"/>
        <v>267</v>
      </c>
    </row>
    <row r="170" spans="1:33" s="6" customFormat="1" x14ac:dyDescent="0.25">
      <c r="A170" s="6" t="s">
        <v>1</v>
      </c>
      <c r="B170" s="6" t="s">
        <v>0</v>
      </c>
      <c r="C170" s="6" t="s">
        <v>5</v>
      </c>
      <c r="D170" s="6" t="s">
        <v>3</v>
      </c>
      <c r="E170" s="6">
        <v>1800</v>
      </c>
      <c r="F170" s="7">
        <v>4.4566666666665382</v>
      </c>
      <c r="G170" s="8">
        <v>7.990602077719231</v>
      </c>
      <c r="H170" s="9">
        <v>166.64189010371717</v>
      </c>
      <c r="I170" s="10">
        <v>2</v>
      </c>
      <c r="J170" s="9">
        <v>-7.9999998211860657E-2</v>
      </c>
      <c r="K170" s="9">
        <v>201.1300048828125</v>
      </c>
      <c r="L170" s="11">
        <v>0</v>
      </c>
      <c r="M170" s="11" t="s">
        <v>4</v>
      </c>
      <c r="N170" s="10">
        <v>-1.7039824194777597</v>
      </c>
      <c r="O170" s="7">
        <v>57.167500152097396</v>
      </c>
      <c r="P170" s="7">
        <v>26.564124335018722</v>
      </c>
      <c r="Q170" s="7">
        <v>0</v>
      </c>
      <c r="R170" s="9">
        <v>7.2787027184813544E-2</v>
      </c>
      <c r="S170" s="11">
        <v>3436.1480155088357</v>
      </c>
      <c r="T170" s="11">
        <v>0</v>
      </c>
      <c r="U170" s="11">
        <v>138</v>
      </c>
      <c r="V170" s="11">
        <v>0</v>
      </c>
      <c r="W170" s="11">
        <v>3574.1480155088357</v>
      </c>
      <c r="X170" s="11">
        <v>0</v>
      </c>
      <c r="Y170" s="11">
        <v>3574.1480155088357</v>
      </c>
      <c r="Z170" s="11">
        <v>0</v>
      </c>
      <c r="AA170" s="9">
        <v>242.84694701124607</v>
      </c>
      <c r="AB170" s="11">
        <v>0</v>
      </c>
      <c r="AC170" s="11">
        <v>0</v>
      </c>
      <c r="AD170">
        <f t="shared" si="8"/>
        <v>267.3999999999923</v>
      </c>
      <c r="AE170">
        <f t="shared" si="9"/>
        <v>46.289413917699214</v>
      </c>
      <c r="AF170">
        <f t="shared" si="10"/>
        <v>7990.6020777192307</v>
      </c>
      <c r="AG170">
        <f t="shared" si="11"/>
        <v>267</v>
      </c>
    </row>
    <row r="171" spans="1:33" s="6" customFormat="1" x14ac:dyDescent="0.25">
      <c r="A171" s="6" t="s">
        <v>1</v>
      </c>
      <c r="B171" s="6" t="s">
        <v>0</v>
      </c>
      <c r="C171" s="6" t="s">
        <v>5</v>
      </c>
      <c r="D171" s="6" t="s">
        <v>3</v>
      </c>
      <c r="E171" s="6">
        <v>1800</v>
      </c>
      <c r="F171" s="7">
        <v>5</v>
      </c>
      <c r="G171" s="8">
        <v>9.5364757073210011</v>
      </c>
      <c r="H171" s="9">
        <v>174.58461573369519</v>
      </c>
      <c r="I171" s="10">
        <v>2</v>
      </c>
      <c r="J171" s="9">
        <v>-7.9999998211860657E-2</v>
      </c>
      <c r="K171" s="9">
        <v>201.1300048828125</v>
      </c>
      <c r="L171" s="11">
        <v>0</v>
      </c>
      <c r="M171" s="11" t="s">
        <v>4</v>
      </c>
      <c r="N171" s="10">
        <v>-2.9406812955167903</v>
      </c>
      <c r="O171" s="7">
        <v>54.498094144460993</v>
      </c>
      <c r="P171" s="7">
        <v>28.502149088931017</v>
      </c>
      <c r="Q171" s="7">
        <v>0</v>
      </c>
      <c r="R171" s="9">
        <v>6.2953996451838495E-2</v>
      </c>
      <c r="S171" s="11">
        <v>3431.9241378832326</v>
      </c>
      <c r="T171" s="11">
        <v>0</v>
      </c>
      <c r="U171" s="11">
        <v>138</v>
      </c>
      <c r="V171" s="11">
        <v>0</v>
      </c>
      <c r="W171" s="11">
        <v>3569.9241378832326</v>
      </c>
      <c r="X171" s="11">
        <v>0</v>
      </c>
      <c r="Y171" s="11">
        <v>3569.9241378832326</v>
      </c>
      <c r="Z171" s="11">
        <v>0</v>
      </c>
      <c r="AA171" s="9">
        <v>275.18070467119657</v>
      </c>
      <c r="AB171" s="11">
        <v>0</v>
      </c>
      <c r="AC171" s="11">
        <v>0</v>
      </c>
      <c r="AD171">
        <f t="shared" si="8"/>
        <v>300</v>
      </c>
      <c r="AE171">
        <f t="shared" si="9"/>
        <v>48.49572659269311</v>
      </c>
      <c r="AF171">
        <f t="shared" si="10"/>
        <v>9536.4757073210003</v>
      </c>
      <c r="AG171">
        <f t="shared" si="11"/>
        <v>300</v>
      </c>
    </row>
    <row r="172" spans="1:33" s="6" customFormat="1" x14ac:dyDescent="0.25">
      <c r="A172" s="6" t="s">
        <v>1</v>
      </c>
      <c r="B172" s="6" t="s">
        <v>0</v>
      </c>
      <c r="C172" s="6" t="s">
        <v>5</v>
      </c>
      <c r="D172" s="6" t="s">
        <v>3</v>
      </c>
      <c r="E172" s="6">
        <v>1800</v>
      </c>
      <c r="F172" s="7">
        <v>6.6666666666670409</v>
      </c>
      <c r="G172" s="8">
        <v>14.660999796670044</v>
      </c>
      <c r="H172" s="9">
        <v>193.0909990987189</v>
      </c>
      <c r="I172" s="10">
        <v>2</v>
      </c>
      <c r="J172" s="9">
        <v>-7.9999998211860657E-2</v>
      </c>
      <c r="K172" s="9">
        <v>201.1300048828125</v>
      </c>
      <c r="L172" s="11">
        <v>0</v>
      </c>
      <c r="M172" s="11" t="s">
        <v>4</v>
      </c>
      <c r="N172" s="10">
        <v>-7.0403004753623746</v>
      </c>
      <c r="O172" s="7">
        <v>49.281331142038127</v>
      </c>
      <c r="P172" s="7">
        <v>33.392147105285964</v>
      </c>
      <c r="Q172" s="7">
        <v>0</v>
      </c>
      <c r="R172" s="9">
        <v>4.1384471731499194E-2</v>
      </c>
      <c r="S172" s="11">
        <v>3432.5567293156419</v>
      </c>
      <c r="T172" s="11">
        <v>0</v>
      </c>
      <c r="U172" s="11">
        <v>138</v>
      </c>
      <c r="V172" s="11">
        <v>0</v>
      </c>
      <c r="W172" s="11">
        <v>3570.5567293156419</v>
      </c>
      <c r="X172" s="11">
        <v>0</v>
      </c>
      <c r="Y172" s="11">
        <v>3570.5567293156419</v>
      </c>
      <c r="Z172" s="11">
        <v>0</v>
      </c>
      <c r="AA172" s="9">
        <v>374.5150395717273</v>
      </c>
      <c r="AB172" s="11">
        <v>0</v>
      </c>
      <c r="AC172" s="11">
        <v>0</v>
      </c>
      <c r="AD172">
        <f t="shared" si="8"/>
        <v>400.00000000002245</v>
      </c>
      <c r="AE172">
        <f t="shared" si="9"/>
        <v>53.636388638533028</v>
      </c>
      <c r="AF172">
        <f t="shared" si="10"/>
        <v>14660.999796670045</v>
      </c>
      <c r="AG172">
        <f t="shared" si="11"/>
        <v>400</v>
      </c>
    </row>
    <row r="173" spans="1:33" s="6" customFormat="1" x14ac:dyDescent="0.25">
      <c r="A173" s="6" t="s">
        <v>1</v>
      </c>
      <c r="B173" s="6" t="s">
        <v>0</v>
      </c>
      <c r="C173" s="6" t="s">
        <v>5</v>
      </c>
      <c r="D173" s="6" t="s">
        <v>3</v>
      </c>
      <c r="E173" s="6">
        <v>1800</v>
      </c>
      <c r="F173" s="7">
        <v>7.5250000000005697</v>
      </c>
      <c r="G173" s="8">
        <v>17.474459455840524</v>
      </c>
      <c r="H173" s="9">
        <v>200</v>
      </c>
      <c r="I173" s="10">
        <v>3</v>
      </c>
      <c r="J173" s="9">
        <v>-7.9999998211860657E-2</v>
      </c>
      <c r="K173" s="9">
        <v>201.1300048828125</v>
      </c>
      <c r="L173" s="11">
        <v>0</v>
      </c>
      <c r="M173" s="11" t="s">
        <v>4</v>
      </c>
      <c r="N173" s="10">
        <v>-9.2910681523901886</v>
      </c>
      <c r="O173" s="7">
        <v>31.83983519237562</v>
      </c>
      <c r="P173" s="7">
        <v>35.342036506095319</v>
      </c>
      <c r="Q173" s="7">
        <v>0</v>
      </c>
      <c r="R173" s="9">
        <v>0</v>
      </c>
      <c r="S173" s="11">
        <v>2297.2464063763073</v>
      </c>
      <c r="T173" s="11">
        <v>0</v>
      </c>
      <c r="U173" s="11">
        <v>138</v>
      </c>
      <c r="V173" s="11">
        <v>0</v>
      </c>
      <c r="W173" s="11">
        <v>2435.2464063763073</v>
      </c>
      <c r="X173" s="11">
        <v>0</v>
      </c>
      <c r="Y173" s="11">
        <v>2435.2464063763073</v>
      </c>
      <c r="Z173" s="11">
        <v>0</v>
      </c>
      <c r="AA173" s="9">
        <v>425.53813078612836</v>
      </c>
      <c r="AB173" s="11">
        <v>0</v>
      </c>
      <c r="AC173" s="11">
        <v>0</v>
      </c>
      <c r="AD173">
        <f t="shared" si="8"/>
        <v>451.50000000003416</v>
      </c>
      <c r="AE173">
        <f t="shared" si="9"/>
        <v>55.555555555555557</v>
      </c>
      <c r="AF173">
        <f t="shared" si="10"/>
        <v>17474.459455840522</v>
      </c>
      <c r="AG173">
        <f t="shared" si="11"/>
        <v>451</v>
      </c>
    </row>
    <row r="174" spans="1:33" s="6" customFormat="1" x14ac:dyDescent="0.25">
      <c r="A174" s="6" t="s">
        <v>1</v>
      </c>
      <c r="B174" s="6" t="s">
        <v>0</v>
      </c>
      <c r="C174" s="6" t="s">
        <v>5</v>
      </c>
      <c r="D174" s="6" t="s">
        <v>3</v>
      </c>
      <c r="E174" s="6">
        <v>1800</v>
      </c>
      <c r="F174" s="7">
        <v>7.9500000000006663</v>
      </c>
      <c r="G174" s="8">
        <v>18.891126122506982</v>
      </c>
      <c r="H174" s="9">
        <v>200</v>
      </c>
      <c r="I174" s="10">
        <v>3</v>
      </c>
      <c r="J174" s="9">
        <v>-7.9999998211860657E-2</v>
      </c>
      <c r="K174" s="9">
        <v>201.1300048828125</v>
      </c>
      <c r="L174" s="11">
        <v>0</v>
      </c>
      <c r="M174" s="11" t="s">
        <v>4</v>
      </c>
      <c r="N174" s="10">
        <v>-10.424401460391749</v>
      </c>
      <c r="O174" s="7">
        <v>31.841201464058081</v>
      </c>
      <c r="P174" s="7">
        <v>35.343402777777783</v>
      </c>
      <c r="Q174" s="7">
        <v>0</v>
      </c>
      <c r="R174" s="9">
        <v>0</v>
      </c>
      <c r="S174" s="11">
        <v>2297.3449829767737</v>
      </c>
      <c r="T174" s="11">
        <v>0</v>
      </c>
      <c r="U174" s="11">
        <v>138</v>
      </c>
      <c r="V174" s="11">
        <v>0</v>
      </c>
      <c r="W174" s="11">
        <v>2435.3449829767737</v>
      </c>
      <c r="X174" s="11">
        <v>0</v>
      </c>
      <c r="Y174" s="11">
        <v>2435.3449829767737</v>
      </c>
      <c r="Z174" s="11">
        <v>0</v>
      </c>
      <c r="AA174" s="9">
        <v>442.78849108221482</v>
      </c>
      <c r="AB174" s="11">
        <v>0</v>
      </c>
      <c r="AC174" s="11">
        <v>0</v>
      </c>
      <c r="AD174">
        <f t="shared" si="8"/>
        <v>477.00000000003996</v>
      </c>
      <c r="AE174">
        <f t="shared" si="9"/>
        <v>55.555555555555557</v>
      </c>
      <c r="AF174">
        <f t="shared" si="10"/>
        <v>18891.126122506983</v>
      </c>
      <c r="AG174">
        <f t="shared" si="11"/>
        <v>477</v>
      </c>
    </row>
    <row r="175" spans="1:33" s="6" customFormat="1" x14ac:dyDescent="0.25">
      <c r="A175" s="6" t="s">
        <v>1</v>
      </c>
      <c r="B175" s="6" t="s">
        <v>0</v>
      </c>
      <c r="C175" s="6" t="s">
        <v>5</v>
      </c>
      <c r="D175" s="6" t="s">
        <v>3</v>
      </c>
      <c r="E175" s="6">
        <v>1800</v>
      </c>
      <c r="F175" s="7">
        <v>7.9516666666673332</v>
      </c>
      <c r="G175" s="8">
        <v>18.896681678062539</v>
      </c>
      <c r="H175" s="9">
        <v>200</v>
      </c>
      <c r="I175" s="10">
        <v>3</v>
      </c>
      <c r="J175" s="9">
        <v>-7.9999998211860657E-2</v>
      </c>
      <c r="K175" s="9">
        <v>201.1300048828125</v>
      </c>
      <c r="L175" s="11">
        <v>0</v>
      </c>
      <c r="M175" s="11" t="s">
        <v>4</v>
      </c>
      <c r="N175" s="10">
        <v>-10.428845904736853</v>
      </c>
      <c r="O175" s="7">
        <v>31.841201464058081</v>
      </c>
      <c r="P175" s="7">
        <v>35.343402777777783</v>
      </c>
      <c r="Q175" s="7">
        <v>0</v>
      </c>
      <c r="R175" s="9">
        <v>0</v>
      </c>
      <c r="S175" s="11">
        <v>2297.3449829767737</v>
      </c>
      <c r="T175" s="11">
        <v>0</v>
      </c>
      <c r="U175" s="11">
        <v>138</v>
      </c>
      <c r="V175" s="11">
        <v>0</v>
      </c>
      <c r="W175" s="11">
        <v>2435.3449829767737</v>
      </c>
      <c r="X175" s="11">
        <v>0</v>
      </c>
      <c r="Y175" s="11">
        <v>2435.3449829767737</v>
      </c>
      <c r="Z175" s="11">
        <v>0</v>
      </c>
      <c r="AA175" s="9">
        <v>442.85613955396423</v>
      </c>
      <c r="AB175" s="11">
        <v>0</v>
      </c>
      <c r="AC175" s="11">
        <v>0</v>
      </c>
      <c r="AD175">
        <f t="shared" si="8"/>
        <v>477.10000000003998</v>
      </c>
      <c r="AE175">
        <f t="shared" si="9"/>
        <v>55.555555555555557</v>
      </c>
      <c r="AF175">
        <f t="shared" si="10"/>
        <v>18896.681678062538</v>
      </c>
      <c r="AG175">
        <f t="shared" si="11"/>
        <v>477</v>
      </c>
    </row>
    <row r="176" spans="1:33" s="6" customFormat="1" x14ac:dyDescent="0.25">
      <c r="A176" s="6" t="s">
        <v>1</v>
      </c>
      <c r="B176" s="6" t="s">
        <v>0</v>
      </c>
      <c r="C176" s="6" t="s">
        <v>5</v>
      </c>
      <c r="D176" s="6" t="s">
        <v>3</v>
      </c>
      <c r="E176" s="6">
        <v>1800</v>
      </c>
      <c r="F176" s="7">
        <v>7.995000000000676</v>
      </c>
      <c r="G176" s="8">
        <v>19.041125782734618</v>
      </c>
      <c r="H176" s="9">
        <v>199.97553639102594</v>
      </c>
      <c r="I176" s="10">
        <v>4</v>
      </c>
      <c r="J176" s="9">
        <v>-7.9999998211860657E-2</v>
      </c>
      <c r="K176" s="9">
        <v>201.1300048828125</v>
      </c>
      <c r="L176" s="11">
        <v>0</v>
      </c>
      <c r="M176" s="11" t="s">
        <v>4</v>
      </c>
      <c r="N176" s="10">
        <v>-10.54440118589169</v>
      </c>
      <c r="O176" s="7">
        <v>0</v>
      </c>
      <c r="P176" s="7">
        <v>35.343402777777783</v>
      </c>
      <c r="Q176" s="7">
        <v>0</v>
      </c>
      <c r="R176" s="9">
        <v>-6.7954469372360604E-2</v>
      </c>
      <c r="S176" s="11">
        <v>0</v>
      </c>
      <c r="T176" s="11">
        <v>0</v>
      </c>
      <c r="U176" s="11">
        <v>138</v>
      </c>
      <c r="V176" s="11">
        <v>0</v>
      </c>
      <c r="W176" s="11">
        <v>138</v>
      </c>
      <c r="X176" s="11">
        <v>0</v>
      </c>
      <c r="Y176" s="11">
        <v>138</v>
      </c>
      <c r="Z176" s="11">
        <v>0</v>
      </c>
      <c r="AA176" s="9">
        <v>444.55118468103149</v>
      </c>
      <c r="AB176" s="11">
        <v>0</v>
      </c>
      <c r="AC176" s="11">
        <v>0</v>
      </c>
      <c r="AD176">
        <f t="shared" si="8"/>
        <v>479.70000000004057</v>
      </c>
      <c r="AE176">
        <f t="shared" si="9"/>
        <v>55.548760108618318</v>
      </c>
      <c r="AF176">
        <f t="shared" si="10"/>
        <v>19041.125782734616</v>
      </c>
      <c r="AG176">
        <f t="shared" si="11"/>
        <v>479</v>
      </c>
    </row>
    <row r="177" spans="1:33" s="6" customFormat="1" x14ac:dyDescent="0.25">
      <c r="A177" s="6" t="s">
        <v>1</v>
      </c>
      <c r="B177" s="6" t="s">
        <v>0</v>
      </c>
      <c r="C177" s="6" t="s">
        <v>5</v>
      </c>
      <c r="D177" s="6" t="s">
        <v>3</v>
      </c>
      <c r="E177" s="6">
        <v>1800</v>
      </c>
      <c r="F177" s="7">
        <v>8.3333333333340871</v>
      </c>
      <c r="G177" s="8">
        <v>20.154973240854581</v>
      </c>
      <c r="H177" s="9">
        <v>195.12009045449997</v>
      </c>
      <c r="I177" s="10">
        <v>4</v>
      </c>
      <c r="J177" s="9">
        <v>-7.9999998211860657E-2</v>
      </c>
      <c r="K177" s="9">
        <v>201.1300048828125</v>
      </c>
      <c r="L177" s="11">
        <v>0</v>
      </c>
      <c r="M177" s="11" t="s">
        <v>4</v>
      </c>
      <c r="N177" s="10">
        <v>-11.435479132470478</v>
      </c>
      <c r="O177" s="7">
        <v>0</v>
      </c>
      <c r="P177" s="7">
        <v>33.941702356620887</v>
      </c>
      <c r="Q177" s="7">
        <v>0</v>
      </c>
      <c r="R177" s="9">
        <v>-6.4963005358471243E-2</v>
      </c>
      <c r="S177" s="11">
        <v>0</v>
      </c>
      <c r="T177" s="11">
        <v>0</v>
      </c>
      <c r="U177" s="11">
        <v>138</v>
      </c>
      <c r="V177" s="11">
        <v>0</v>
      </c>
      <c r="W177" s="11">
        <v>138</v>
      </c>
      <c r="X177" s="11">
        <v>0</v>
      </c>
      <c r="Y177" s="11">
        <v>138</v>
      </c>
      <c r="Z177" s="11">
        <v>0</v>
      </c>
      <c r="AA177" s="9">
        <v>445.32935134769815</v>
      </c>
      <c r="AB177" s="11">
        <v>0</v>
      </c>
      <c r="AC177" s="11">
        <v>0</v>
      </c>
      <c r="AD177">
        <f t="shared" si="8"/>
        <v>500.00000000004525</v>
      </c>
      <c r="AE177">
        <f t="shared" si="9"/>
        <v>54.20002512624999</v>
      </c>
      <c r="AF177">
        <f t="shared" si="10"/>
        <v>20154.973240854582</v>
      </c>
      <c r="AG177">
        <f t="shared" si="11"/>
        <v>500</v>
      </c>
    </row>
    <row r="178" spans="1:33" s="6" customFormat="1" x14ac:dyDescent="0.25">
      <c r="A178" s="6" t="s">
        <v>1</v>
      </c>
      <c r="B178" s="6" t="s">
        <v>0</v>
      </c>
      <c r="C178" s="6" t="s">
        <v>5</v>
      </c>
      <c r="D178" s="6" t="s">
        <v>3</v>
      </c>
      <c r="E178" s="6">
        <v>1800</v>
      </c>
      <c r="F178" s="7">
        <v>8.4066666666674372</v>
      </c>
      <c r="G178" s="8">
        <v>20.392826505519974</v>
      </c>
      <c r="H178" s="9">
        <v>194.09587251345252</v>
      </c>
      <c r="I178" s="10">
        <v>4</v>
      </c>
      <c r="J178" s="9">
        <v>-7.9999998211860657E-2</v>
      </c>
      <c r="K178" s="9">
        <v>201.1300048828125</v>
      </c>
      <c r="L178" s="11">
        <v>0</v>
      </c>
      <c r="M178" s="11" t="s">
        <v>4</v>
      </c>
      <c r="N178" s="10">
        <v>-11.625761739949647</v>
      </c>
      <c r="O178" s="7">
        <v>0</v>
      </c>
      <c r="P178" s="7">
        <v>33.667612828471654</v>
      </c>
      <c r="Q178" s="7">
        <v>0</v>
      </c>
      <c r="R178" s="9">
        <v>-6.4378052291705651E-2</v>
      </c>
      <c r="S178" s="11">
        <v>0</v>
      </c>
      <c r="T178" s="11">
        <v>0</v>
      </c>
      <c r="U178" s="11">
        <v>138</v>
      </c>
      <c r="V178" s="11">
        <v>0</v>
      </c>
      <c r="W178" s="11">
        <v>138</v>
      </c>
      <c r="X178" s="11">
        <v>0</v>
      </c>
      <c r="Y178" s="11">
        <v>138</v>
      </c>
      <c r="Z178" s="11">
        <v>0</v>
      </c>
      <c r="AA178" s="9">
        <v>445.49801801436485</v>
      </c>
      <c r="AB178" s="11">
        <v>0</v>
      </c>
      <c r="AC178" s="11">
        <v>0</v>
      </c>
      <c r="AD178">
        <f t="shared" si="8"/>
        <v>504.40000000004625</v>
      </c>
      <c r="AE178">
        <f t="shared" si="9"/>
        <v>53.915520142625702</v>
      </c>
      <c r="AF178">
        <f t="shared" si="10"/>
        <v>20392.826505519974</v>
      </c>
      <c r="AG178">
        <f t="shared" si="11"/>
        <v>504</v>
      </c>
    </row>
    <row r="179" spans="1:33" s="6" customFormat="1" x14ac:dyDescent="0.25">
      <c r="A179" s="6" t="s">
        <v>1</v>
      </c>
      <c r="B179" s="6" t="s">
        <v>0</v>
      </c>
      <c r="C179" s="6" t="s">
        <v>5</v>
      </c>
      <c r="D179" s="6" t="s">
        <v>3</v>
      </c>
      <c r="E179" s="6">
        <v>1800</v>
      </c>
      <c r="F179" s="7">
        <v>8.4083333333341042</v>
      </c>
      <c r="G179" s="8">
        <v>20.398217698337866</v>
      </c>
      <c r="H179" s="9">
        <v>194.0700103748454</v>
      </c>
      <c r="I179" s="10">
        <v>4</v>
      </c>
      <c r="J179" s="9">
        <v>0</v>
      </c>
      <c r="K179" s="9">
        <v>201.1300048828125</v>
      </c>
      <c r="L179" s="11">
        <v>0</v>
      </c>
      <c r="M179" s="11" t="s">
        <v>4</v>
      </c>
      <c r="N179" s="10">
        <v>-11.625761739949647</v>
      </c>
      <c r="O179" s="7">
        <v>0</v>
      </c>
      <c r="P179" s="7">
        <v>33.661491505747549</v>
      </c>
      <c r="Q179" s="7">
        <v>0</v>
      </c>
      <c r="R179" s="9">
        <v>-7.1839273908597331E-2</v>
      </c>
      <c r="S179" s="11">
        <v>0</v>
      </c>
      <c r="T179" s="11">
        <v>0</v>
      </c>
      <c r="U179" s="11">
        <v>138</v>
      </c>
      <c r="V179" s="11">
        <v>0</v>
      </c>
      <c r="W179" s="11">
        <v>138</v>
      </c>
      <c r="X179" s="11">
        <v>0</v>
      </c>
      <c r="Y179" s="11">
        <v>138</v>
      </c>
      <c r="Z179" s="11">
        <v>0</v>
      </c>
      <c r="AA179" s="9">
        <v>445.50185134769816</v>
      </c>
      <c r="AB179" s="11">
        <v>0</v>
      </c>
      <c r="AC179" s="11">
        <v>0</v>
      </c>
      <c r="AD179">
        <f t="shared" si="8"/>
        <v>504.50000000004627</v>
      </c>
      <c r="AE179">
        <f t="shared" si="9"/>
        <v>53.908336215234826</v>
      </c>
      <c r="AF179">
        <f t="shared" si="10"/>
        <v>20398.217698337867</v>
      </c>
      <c r="AG179">
        <f t="shared" si="11"/>
        <v>504</v>
      </c>
    </row>
    <row r="180" spans="1:33" s="6" customFormat="1" x14ac:dyDescent="0.25">
      <c r="A180" s="6" t="s">
        <v>1</v>
      </c>
      <c r="B180" s="6" t="s">
        <v>0</v>
      </c>
      <c r="C180" s="6" t="s">
        <v>5</v>
      </c>
      <c r="D180" s="6" t="s">
        <v>3</v>
      </c>
      <c r="E180" s="6">
        <v>1800</v>
      </c>
      <c r="F180" s="7">
        <v>8.4766666666674517</v>
      </c>
      <c r="G180" s="8">
        <v>20.61863980056032</v>
      </c>
      <c r="H180" s="9">
        <v>193.01416908726688</v>
      </c>
      <c r="I180" s="10">
        <v>4</v>
      </c>
      <c r="J180" s="9">
        <v>0</v>
      </c>
      <c r="K180" s="9">
        <v>201.1300048828125</v>
      </c>
      <c r="L180" s="11">
        <v>0</v>
      </c>
      <c r="M180" s="11" t="s">
        <v>4</v>
      </c>
      <c r="N180" s="10">
        <v>-11.625761739949647</v>
      </c>
      <c r="O180" s="7">
        <v>0</v>
      </c>
      <c r="P180" s="7">
        <v>33.382563757083979</v>
      </c>
      <c r="Q180" s="7">
        <v>0</v>
      </c>
      <c r="R180" s="9">
        <v>-7.1243995267021701E-2</v>
      </c>
      <c r="S180" s="11">
        <v>0</v>
      </c>
      <c r="T180" s="11">
        <v>0</v>
      </c>
      <c r="U180" s="11">
        <v>138</v>
      </c>
      <c r="V180" s="11">
        <v>0</v>
      </c>
      <c r="W180" s="11">
        <v>138</v>
      </c>
      <c r="X180" s="11">
        <v>0</v>
      </c>
      <c r="Y180" s="11">
        <v>138</v>
      </c>
      <c r="Z180" s="11">
        <v>0</v>
      </c>
      <c r="AA180" s="9">
        <v>445.65901801436485</v>
      </c>
      <c r="AB180" s="11">
        <v>0</v>
      </c>
      <c r="AC180" s="11">
        <v>0</v>
      </c>
      <c r="AD180">
        <f t="shared" si="8"/>
        <v>508.60000000004709</v>
      </c>
      <c r="AE180">
        <f t="shared" si="9"/>
        <v>53.615046968685242</v>
      </c>
      <c r="AF180">
        <f t="shared" si="10"/>
        <v>20618.639800560319</v>
      </c>
      <c r="AG180">
        <f t="shared" si="11"/>
        <v>508</v>
      </c>
    </row>
    <row r="181" spans="1:33" s="6" customFormat="1" x14ac:dyDescent="0.25">
      <c r="A181" s="6" t="s">
        <v>1</v>
      </c>
      <c r="B181" s="6" t="s">
        <v>0</v>
      </c>
      <c r="C181" s="6" t="s">
        <v>5</v>
      </c>
      <c r="D181" s="6" t="s">
        <v>3</v>
      </c>
      <c r="E181" s="6">
        <v>1800</v>
      </c>
      <c r="F181" s="7">
        <v>8.4783333333341186</v>
      </c>
      <c r="G181" s="8">
        <v>20.624000986480926</v>
      </c>
      <c r="H181" s="9">
        <v>192.99121719636094</v>
      </c>
      <c r="I181" s="10">
        <v>4</v>
      </c>
      <c r="J181" s="9">
        <v>-7.9999998211860657E-2</v>
      </c>
      <c r="K181" s="9">
        <v>201.1300048828125</v>
      </c>
      <c r="L181" s="11">
        <v>0</v>
      </c>
      <c r="M181" s="11" t="s">
        <v>4</v>
      </c>
      <c r="N181" s="10">
        <v>-11.630050688590266</v>
      </c>
      <c r="O181" s="7">
        <v>0</v>
      </c>
      <c r="P181" s="7">
        <v>33.375789593038014</v>
      </c>
      <c r="Q181" s="7">
        <v>0</v>
      </c>
      <c r="R181" s="9">
        <v>-6.375525251648978E-2</v>
      </c>
      <c r="S181" s="11">
        <v>0</v>
      </c>
      <c r="T181" s="11">
        <v>0</v>
      </c>
      <c r="U181" s="11">
        <v>138</v>
      </c>
      <c r="V181" s="11">
        <v>0</v>
      </c>
      <c r="W181" s="11">
        <v>138</v>
      </c>
      <c r="X181" s="11">
        <v>0</v>
      </c>
      <c r="Y181" s="11">
        <v>138</v>
      </c>
      <c r="Z181" s="11">
        <v>0</v>
      </c>
      <c r="AA181" s="9">
        <v>445.66285134769817</v>
      </c>
      <c r="AB181" s="11">
        <v>0</v>
      </c>
      <c r="AC181" s="11">
        <v>0</v>
      </c>
      <c r="AD181">
        <f t="shared" si="8"/>
        <v>508.70000000004711</v>
      </c>
      <c r="AE181">
        <f t="shared" si="9"/>
        <v>53.608671443433593</v>
      </c>
      <c r="AF181">
        <f t="shared" si="10"/>
        <v>20624.000986480925</v>
      </c>
      <c r="AG181">
        <f t="shared" si="11"/>
        <v>508</v>
      </c>
    </row>
    <row r="182" spans="1:33" s="6" customFormat="1" x14ac:dyDescent="0.25">
      <c r="A182" s="6" t="s">
        <v>1</v>
      </c>
      <c r="B182" s="6" t="s">
        <v>0</v>
      </c>
      <c r="C182" s="6" t="s">
        <v>5</v>
      </c>
      <c r="D182" s="6" t="s">
        <v>3</v>
      </c>
      <c r="E182" s="6">
        <v>1800</v>
      </c>
      <c r="F182" s="7">
        <v>8.8183333333341967</v>
      </c>
      <c r="G182" s="8">
        <v>21.70453421919408</v>
      </c>
      <c r="H182" s="9">
        <v>188.40509646424985</v>
      </c>
      <c r="I182" s="10">
        <v>4</v>
      </c>
      <c r="J182" s="9">
        <v>-7.9999998211860657E-2</v>
      </c>
      <c r="K182" s="9">
        <v>201.1300048828125</v>
      </c>
      <c r="L182" s="11">
        <v>0</v>
      </c>
      <c r="M182" s="11" t="s">
        <v>4</v>
      </c>
      <c r="N182" s="10">
        <v>-12.494477255439332</v>
      </c>
      <c r="O182" s="7">
        <v>0</v>
      </c>
      <c r="P182" s="7">
        <v>32.164247341417237</v>
      </c>
      <c r="Q182" s="7">
        <v>0</v>
      </c>
      <c r="R182" s="9">
        <v>-6.1169617959828428E-2</v>
      </c>
      <c r="S182" s="11">
        <v>0</v>
      </c>
      <c r="T182" s="11">
        <v>0</v>
      </c>
      <c r="U182" s="11">
        <v>138</v>
      </c>
      <c r="V182" s="11">
        <v>0</v>
      </c>
      <c r="W182" s="11">
        <v>138</v>
      </c>
      <c r="X182" s="11">
        <v>0</v>
      </c>
      <c r="Y182" s="11">
        <v>138</v>
      </c>
      <c r="Z182" s="11">
        <v>0</v>
      </c>
      <c r="AA182" s="9">
        <v>446.44485134769815</v>
      </c>
      <c r="AB182" s="11">
        <v>0</v>
      </c>
      <c r="AC182" s="11">
        <v>0</v>
      </c>
      <c r="AD182">
        <f t="shared" si="8"/>
        <v>529.10000000005175</v>
      </c>
      <c r="AE182">
        <f t="shared" si="9"/>
        <v>52.33474901784718</v>
      </c>
      <c r="AF182">
        <f t="shared" si="10"/>
        <v>21704.53421919408</v>
      </c>
      <c r="AG182">
        <f t="shared" si="11"/>
        <v>529</v>
      </c>
    </row>
    <row r="183" spans="1:33" s="6" customFormat="1" x14ac:dyDescent="0.25">
      <c r="A183" s="6" t="s">
        <v>1</v>
      </c>
      <c r="B183" s="6" t="s">
        <v>0</v>
      </c>
      <c r="C183" s="6" t="s">
        <v>5</v>
      </c>
      <c r="D183" s="6" t="s">
        <v>3</v>
      </c>
      <c r="E183" s="6">
        <v>1800</v>
      </c>
      <c r="F183" s="7">
        <v>8.8200000000008636</v>
      </c>
      <c r="G183" s="8">
        <v>21.709767388309839</v>
      </c>
      <c r="H183" s="9">
        <v>188.38307987041324</v>
      </c>
      <c r="I183" s="10">
        <v>4</v>
      </c>
      <c r="J183" s="9">
        <v>-7.9999998211860657E-2</v>
      </c>
      <c r="K183" s="9">
        <v>201.1300048828125</v>
      </c>
      <c r="L183" s="11">
        <v>0</v>
      </c>
      <c r="M183" s="11" t="s">
        <v>4</v>
      </c>
      <c r="N183" s="10">
        <v>-12.498663790638362</v>
      </c>
      <c r="O183" s="7">
        <v>0</v>
      </c>
      <c r="P183" s="7">
        <v>32.158431089463143</v>
      </c>
      <c r="Q183" s="7">
        <v>0</v>
      </c>
      <c r="R183" s="9">
        <v>-6.1157205101735668E-2</v>
      </c>
      <c r="S183" s="11">
        <v>0</v>
      </c>
      <c r="T183" s="11">
        <v>0</v>
      </c>
      <c r="U183" s="11">
        <v>138</v>
      </c>
      <c r="V183" s="11">
        <v>0</v>
      </c>
      <c r="W183" s="11">
        <v>138</v>
      </c>
      <c r="X183" s="11">
        <v>0</v>
      </c>
      <c r="Y183" s="11">
        <v>138</v>
      </c>
      <c r="Z183" s="11">
        <v>0</v>
      </c>
      <c r="AA183" s="9">
        <v>446.44868468103152</v>
      </c>
      <c r="AB183" s="11">
        <v>0</v>
      </c>
      <c r="AC183" s="11">
        <v>0</v>
      </c>
      <c r="AD183">
        <f t="shared" si="8"/>
        <v>529.20000000005177</v>
      </c>
      <c r="AE183">
        <f t="shared" si="9"/>
        <v>52.328633297337007</v>
      </c>
      <c r="AF183">
        <f t="shared" si="10"/>
        <v>21709.76738830984</v>
      </c>
      <c r="AG183">
        <f t="shared" si="11"/>
        <v>529</v>
      </c>
    </row>
    <row r="184" spans="1:33" s="6" customFormat="1" x14ac:dyDescent="0.25">
      <c r="A184" s="6" t="s">
        <v>1</v>
      </c>
      <c r="B184" s="6" t="s">
        <v>0</v>
      </c>
      <c r="C184" s="6" t="s">
        <v>5</v>
      </c>
      <c r="D184" s="6" t="s">
        <v>3</v>
      </c>
      <c r="E184" s="6">
        <v>1800</v>
      </c>
      <c r="F184" s="7">
        <v>9.5516666666676961</v>
      </c>
      <c r="G184" s="8">
        <v>23.949780643957602</v>
      </c>
      <c r="H184" s="9">
        <v>179.13678238223216</v>
      </c>
      <c r="I184" s="10">
        <v>4</v>
      </c>
      <c r="J184" s="9">
        <v>-7.9999998211860657E-2</v>
      </c>
      <c r="K184" s="9">
        <v>201.1300048828125</v>
      </c>
      <c r="L184" s="11">
        <v>0</v>
      </c>
      <c r="M184" s="11" t="s">
        <v>4</v>
      </c>
      <c r="N184" s="10">
        <v>-14.290674355101968</v>
      </c>
      <c r="O184" s="7">
        <v>0</v>
      </c>
      <c r="P184" s="7">
        <v>29.715782774613896</v>
      </c>
      <c r="Q184" s="7">
        <v>0</v>
      </c>
      <c r="R184" s="9">
        <v>-5.5944183530101901E-2</v>
      </c>
      <c r="S184" s="11">
        <v>0</v>
      </c>
      <c r="T184" s="11">
        <v>0</v>
      </c>
      <c r="U184" s="11">
        <v>138</v>
      </c>
      <c r="V184" s="11">
        <v>0</v>
      </c>
      <c r="W184" s="11">
        <v>138</v>
      </c>
      <c r="X184" s="11">
        <v>0</v>
      </c>
      <c r="Y184" s="11">
        <v>138</v>
      </c>
      <c r="Z184" s="11">
        <v>0</v>
      </c>
      <c r="AA184" s="9">
        <v>448.13151801436481</v>
      </c>
      <c r="AB184" s="11">
        <v>0</v>
      </c>
      <c r="AC184" s="11">
        <v>0</v>
      </c>
      <c r="AD184">
        <f t="shared" si="8"/>
        <v>573.10000000006175</v>
      </c>
      <c r="AE184">
        <f t="shared" si="9"/>
        <v>49.760217328397822</v>
      </c>
      <c r="AF184">
        <f t="shared" si="10"/>
        <v>23949.780643957602</v>
      </c>
      <c r="AG184">
        <f t="shared" si="11"/>
        <v>573</v>
      </c>
    </row>
    <row r="185" spans="1:33" s="6" customFormat="1" x14ac:dyDescent="0.25">
      <c r="A185" s="6" t="s">
        <v>1</v>
      </c>
      <c r="B185" s="6" t="s">
        <v>0</v>
      </c>
      <c r="C185" s="6" t="s">
        <v>5</v>
      </c>
      <c r="D185" s="6" t="s">
        <v>3</v>
      </c>
      <c r="E185" s="6">
        <v>1800</v>
      </c>
      <c r="F185" s="7">
        <v>9.5533333333343631</v>
      </c>
      <c r="G185" s="8">
        <v>23.954756372012003</v>
      </c>
      <c r="H185" s="9">
        <v>179.11563753456994</v>
      </c>
      <c r="I185" s="10">
        <v>4</v>
      </c>
      <c r="J185" s="9">
        <v>-5.000000074505806E-2</v>
      </c>
      <c r="K185" s="9">
        <v>201.1300048828125</v>
      </c>
      <c r="L185" s="11">
        <v>0</v>
      </c>
      <c r="M185" s="11" t="s">
        <v>4</v>
      </c>
      <c r="N185" s="10">
        <v>-14.293162219166241</v>
      </c>
      <c r="O185" s="7">
        <v>0</v>
      </c>
      <c r="P185" s="7">
        <v>29.710463377867114</v>
      </c>
      <c r="Q185" s="7">
        <v>0</v>
      </c>
      <c r="R185" s="9">
        <v>-5.8735687950616892E-2</v>
      </c>
      <c r="S185" s="11">
        <v>0</v>
      </c>
      <c r="T185" s="11">
        <v>0</v>
      </c>
      <c r="U185" s="11">
        <v>138</v>
      </c>
      <c r="V185" s="11">
        <v>0</v>
      </c>
      <c r="W185" s="11">
        <v>138</v>
      </c>
      <c r="X185" s="11">
        <v>0</v>
      </c>
      <c r="Y185" s="11">
        <v>138</v>
      </c>
      <c r="Z185" s="11">
        <v>0</v>
      </c>
      <c r="AA185" s="9">
        <v>448.13535134769819</v>
      </c>
      <c r="AB185" s="11">
        <v>0</v>
      </c>
      <c r="AC185" s="11">
        <v>0</v>
      </c>
      <c r="AD185">
        <f t="shared" si="8"/>
        <v>573.20000000006178</v>
      </c>
      <c r="AE185">
        <f t="shared" si="9"/>
        <v>49.754343759602762</v>
      </c>
      <c r="AF185">
        <f t="shared" si="10"/>
        <v>23954.756372012002</v>
      </c>
      <c r="AG185">
        <f t="shared" si="11"/>
        <v>573</v>
      </c>
    </row>
    <row r="186" spans="1:33" s="6" customFormat="1" x14ac:dyDescent="0.25">
      <c r="A186" s="6" t="s">
        <v>1</v>
      </c>
      <c r="B186" s="6" t="s">
        <v>0</v>
      </c>
      <c r="C186" s="6" t="s">
        <v>5</v>
      </c>
      <c r="D186" s="6" t="s">
        <v>3</v>
      </c>
      <c r="E186" s="6">
        <v>1800</v>
      </c>
      <c r="F186" s="7">
        <v>9.6216666666677124</v>
      </c>
      <c r="G186" s="8">
        <v>24.158256924734385</v>
      </c>
      <c r="H186" s="9">
        <v>178.25238320280303</v>
      </c>
      <c r="I186" s="10">
        <v>4</v>
      </c>
      <c r="J186" s="9">
        <v>-5.000000074505806E-2</v>
      </c>
      <c r="K186" s="9">
        <v>201.1300048828125</v>
      </c>
      <c r="L186" s="11">
        <v>0</v>
      </c>
      <c r="M186" s="11" t="s">
        <v>4</v>
      </c>
      <c r="N186" s="10">
        <v>-14.394912497043631</v>
      </c>
      <c r="O186" s="7">
        <v>0</v>
      </c>
      <c r="P186" s="7">
        <v>29.482412448133125</v>
      </c>
      <c r="Q186" s="7">
        <v>0</v>
      </c>
      <c r="R186" s="9">
        <v>-5.824898898175293E-2</v>
      </c>
      <c r="S186" s="11">
        <v>0</v>
      </c>
      <c r="T186" s="11">
        <v>0</v>
      </c>
      <c r="U186" s="11">
        <v>138</v>
      </c>
      <c r="V186" s="11">
        <v>0</v>
      </c>
      <c r="W186" s="11">
        <v>138</v>
      </c>
      <c r="X186" s="11">
        <v>0</v>
      </c>
      <c r="Y186" s="11">
        <v>138</v>
      </c>
      <c r="Z186" s="11">
        <v>0</v>
      </c>
      <c r="AA186" s="9">
        <v>448.29251801436482</v>
      </c>
      <c r="AB186" s="11">
        <v>0</v>
      </c>
      <c r="AC186" s="11">
        <v>0</v>
      </c>
      <c r="AD186">
        <f t="shared" si="8"/>
        <v>577.30000000006271</v>
      </c>
      <c r="AE186">
        <f t="shared" si="9"/>
        <v>49.514550889667511</v>
      </c>
      <c r="AF186">
        <f t="shared" si="10"/>
        <v>24158.256924734385</v>
      </c>
      <c r="AG186">
        <f t="shared" si="11"/>
        <v>577</v>
      </c>
    </row>
    <row r="187" spans="1:33" s="6" customFormat="1" x14ac:dyDescent="0.25">
      <c r="A187" s="6" t="s">
        <v>1</v>
      </c>
      <c r="B187" s="6" t="s">
        <v>0</v>
      </c>
      <c r="C187" s="6" t="s">
        <v>5</v>
      </c>
      <c r="D187" s="6" t="s">
        <v>3</v>
      </c>
      <c r="E187" s="6">
        <v>1800</v>
      </c>
      <c r="F187" s="7">
        <v>9.6233333333343793</v>
      </c>
      <c r="G187" s="8">
        <v>24.163208088637507</v>
      </c>
      <c r="H187" s="9">
        <v>178.23141782203757</v>
      </c>
      <c r="I187" s="10">
        <v>4</v>
      </c>
      <c r="J187" s="9">
        <v>-5.000000074505806E-2</v>
      </c>
      <c r="K187" s="9">
        <v>201.1300048828125</v>
      </c>
      <c r="L187" s="11">
        <v>0</v>
      </c>
      <c r="M187" s="11" t="s">
        <v>4</v>
      </c>
      <c r="N187" s="10">
        <v>-14.397388079032082</v>
      </c>
      <c r="O187" s="7">
        <v>0</v>
      </c>
      <c r="P187" s="7">
        <v>29.476873901264781</v>
      </c>
      <c r="Q187" s="7">
        <v>0</v>
      </c>
      <c r="R187" s="9">
        <v>-5.8237168792933829E-2</v>
      </c>
      <c r="S187" s="11">
        <v>0</v>
      </c>
      <c r="T187" s="11">
        <v>0</v>
      </c>
      <c r="U187" s="11">
        <v>138</v>
      </c>
      <c r="V187" s="11">
        <v>0</v>
      </c>
      <c r="W187" s="11">
        <v>138</v>
      </c>
      <c r="X187" s="11">
        <v>0</v>
      </c>
      <c r="Y187" s="11">
        <v>138</v>
      </c>
      <c r="Z187" s="11">
        <v>0</v>
      </c>
      <c r="AA187" s="9">
        <v>448.29635134769819</v>
      </c>
      <c r="AB187" s="11">
        <v>0</v>
      </c>
      <c r="AC187" s="11">
        <v>0</v>
      </c>
      <c r="AD187">
        <f t="shared" si="8"/>
        <v>577.40000000006273</v>
      </c>
      <c r="AE187">
        <f t="shared" si="9"/>
        <v>49.508727172788213</v>
      </c>
      <c r="AF187">
        <f t="shared" si="10"/>
        <v>24163.208088637508</v>
      </c>
      <c r="AG187">
        <f t="shared" si="11"/>
        <v>577</v>
      </c>
    </row>
    <row r="188" spans="1:33" s="6" customFormat="1" x14ac:dyDescent="0.25">
      <c r="A188" s="6" t="s">
        <v>1</v>
      </c>
      <c r="B188" s="6" t="s">
        <v>0</v>
      </c>
      <c r="C188" s="6" t="s">
        <v>5</v>
      </c>
      <c r="D188" s="6" t="s">
        <v>3</v>
      </c>
      <c r="E188" s="6">
        <v>1800</v>
      </c>
      <c r="F188" s="7">
        <v>9.7800000000010812</v>
      </c>
      <c r="G188" s="8">
        <v>24.626033749654574</v>
      </c>
      <c r="H188" s="9">
        <v>176.27954900447091</v>
      </c>
      <c r="I188" s="10">
        <v>4</v>
      </c>
      <c r="J188" s="9">
        <v>-5.000000074505806E-2</v>
      </c>
      <c r="K188" s="9">
        <v>201.1300048828125</v>
      </c>
      <c r="L188" s="11">
        <v>0</v>
      </c>
      <c r="M188" s="11" t="s">
        <v>4</v>
      </c>
      <c r="N188" s="10">
        <v>-14.62880091298894</v>
      </c>
      <c r="O188" s="7">
        <v>0</v>
      </c>
      <c r="P188" s="7">
        <v>28.961237336020126</v>
      </c>
      <c r="Q188" s="7">
        <v>0</v>
      </c>
      <c r="R188" s="9">
        <v>-5.7136713798490869E-2</v>
      </c>
      <c r="S188" s="11">
        <v>0</v>
      </c>
      <c r="T188" s="11">
        <v>0</v>
      </c>
      <c r="U188" s="11">
        <v>138</v>
      </c>
      <c r="V188" s="11">
        <v>0</v>
      </c>
      <c r="W188" s="11">
        <v>138</v>
      </c>
      <c r="X188" s="11">
        <v>0</v>
      </c>
      <c r="Y188" s="11">
        <v>138</v>
      </c>
      <c r="Z188" s="11">
        <v>0</v>
      </c>
      <c r="AA188" s="9">
        <v>448.65668468103149</v>
      </c>
      <c r="AB188" s="11">
        <v>0</v>
      </c>
      <c r="AC188" s="11">
        <v>0</v>
      </c>
      <c r="AD188">
        <f t="shared" si="8"/>
        <v>586.80000000006487</v>
      </c>
      <c r="AE188">
        <f t="shared" si="9"/>
        <v>48.966541390130807</v>
      </c>
      <c r="AF188">
        <f t="shared" si="10"/>
        <v>24626.033749654576</v>
      </c>
      <c r="AG188">
        <f t="shared" si="11"/>
        <v>586</v>
      </c>
    </row>
    <row r="189" spans="1:33" s="6" customFormat="1" x14ac:dyDescent="0.25">
      <c r="A189" s="6" t="s">
        <v>1</v>
      </c>
      <c r="B189" s="6" t="s">
        <v>0</v>
      </c>
      <c r="C189" s="6" t="s">
        <v>5</v>
      </c>
      <c r="D189" s="6" t="s">
        <v>3</v>
      </c>
      <c r="E189" s="6">
        <v>1800</v>
      </c>
      <c r="F189" s="7">
        <v>9.7816666666677481</v>
      </c>
      <c r="G189" s="8">
        <v>24.630930132182279</v>
      </c>
      <c r="H189" s="9">
        <v>176.25999299000253</v>
      </c>
      <c r="I189" s="10">
        <v>4</v>
      </c>
      <c r="J189" s="9">
        <v>-7.9999998211860657E-2</v>
      </c>
      <c r="K189" s="9">
        <v>201.1300048828125</v>
      </c>
      <c r="L189" s="11">
        <v>0</v>
      </c>
      <c r="M189" s="11" t="s">
        <v>4</v>
      </c>
      <c r="N189" s="10">
        <v>-14.632718018923546</v>
      </c>
      <c r="O189" s="7">
        <v>0</v>
      </c>
      <c r="P189" s="7">
        <v>28.955804548725308</v>
      </c>
      <c r="Q189" s="7">
        <v>0</v>
      </c>
      <c r="R189" s="9">
        <v>-5.4322262412172286E-2</v>
      </c>
      <c r="S189" s="11">
        <v>0</v>
      </c>
      <c r="T189" s="11">
        <v>0</v>
      </c>
      <c r="U189" s="11">
        <v>138</v>
      </c>
      <c r="V189" s="11">
        <v>0</v>
      </c>
      <c r="W189" s="11">
        <v>138</v>
      </c>
      <c r="X189" s="11">
        <v>0</v>
      </c>
      <c r="Y189" s="11">
        <v>138</v>
      </c>
      <c r="Z189" s="11">
        <v>0</v>
      </c>
      <c r="AA189" s="9">
        <v>448.66051801436481</v>
      </c>
      <c r="AB189" s="11">
        <v>0</v>
      </c>
      <c r="AC189" s="11">
        <v>0</v>
      </c>
      <c r="AD189">
        <f t="shared" si="8"/>
        <v>586.90000000006489</v>
      </c>
      <c r="AE189">
        <f t="shared" si="9"/>
        <v>48.961109163889589</v>
      </c>
      <c r="AF189">
        <f t="shared" si="10"/>
        <v>24630.930132182279</v>
      </c>
      <c r="AG189">
        <f t="shared" si="11"/>
        <v>586</v>
      </c>
    </row>
    <row r="190" spans="1:33" s="6" customFormat="1" x14ac:dyDescent="0.25">
      <c r="A190" s="6" t="s">
        <v>1</v>
      </c>
      <c r="B190" s="6" t="s">
        <v>0</v>
      </c>
      <c r="C190" s="6" t="s">
        <v>5</v>
      </c>
      <c r="D190" s="6" t="s">
        <v>3</v>
      </c>
      <c r="E190" s="6">
        <v>1800</v>
      </c>
      <c r="F190" s="7">
        <v>9.9216666666677806</v>
      </c>
      <c r="G190" s="8">
        <v>25.040297998033257</v>
      </c>
      <c r="H190" s="9">
        <v>174.63137578432193</v>
      </c>
      <c r="I190" s="10">
        <v>4</v>
      </c>
      <c r="J190" s="9">
        <v>-7.9999998211860657E-2</v>
      </c>
      <c r="K190" s="9">
        <v>201.1300048828125</v>
      </c>
      <c r="L190" s="11">
        <v>0</v>
      </c>
      <c r="M190" s="11" t="s">
        <v>4</v>
      </c>
      <c r="N190" s="10">
        <v>-14.960212304284266</v>
      </c>
      <c r="O190" s="7">
        <v>0</v>
      </c>
      <c r="P190" s="7">
        <v>28.525563246401301</v>
      </c>
      <c r="Q190" s="7">
        <v>0</v>
      </c>
      <c r="R190" s="9">
        <v>-5.3404055244817013E-2</v>
      </c>
      <c r="S190" s="11">
        <v>0</v>
      </c>
      <c r="T190" s="11">
        <v>0</v>
      </c>
      <c r="U190" s="11">
        <v>138</v>
      </c>
      <c r="V190" s="11">
        <v>0</v>
      </c>
      <c r="W190" s="11">
        <v>138</v>
      </c>
      <c r="X190" s="11">
        <v>0</v>
      </c>
      <c r="Y190" s="11">
        <v>138</v>
      </c>
      <c r="Z190" s="11">
        <v>0</v>
      </c>
      <c r="AA190" s="9">
        <v>448.98251801436481</v>
      </c>
      <c r="AB190" s="11">
        <v>0</v>
      </c>
      <c r="AC190" s="11">
        <v>0</v>
      </c>
      <c r="AD190">
        <f t="shared" si="8"/>
        <v>595.3000000000668</v>
      </c>
      <c r="AE190">
        <f t="shared" si="9"/>
        <v>48.508715495644978</v>
      </c>
      <c r="AF190">
        <f t="shared" si="10"/>
        <v>25040.297998033257</v>
      </c>
      <c r="AG190">
        <f t="shared" si="11"/>
        <v>595</v>
      </c>
    </row>
    <row r="191" spans="1:33" s="6" customFormat="1" x14ac:dyDescent="0.25">
      <c r="A191" s="6" t="s">
        <v>1</v>
      </c>
      <c r="B191" s="6" t="s">
        <v>0</v>
      </c>
      <c r="C191" s="6" t="s">
        <v>5</v>
      </c>
      <c r="D191" s="6" t="s">
        <v>3</v>
      </c>
      <c r="E191" s="6">
        <v>1800</v>
      </c>
      <c r="F191" s="7">
        <v>9.9233333333344476</v>
      </c>
      <c r="G191" s="8">
        <v>25.045148565245302</v>
      </c>
      <c r="H191" s="9">
        <v>174.60946348296744</v>
      </c>
      <c r="I191" s="10">
        <v>4</v>
      </c>
      <c r="J191" s="9">
        <v>0</v>
      </c>
      <c r="K191" s="9">
        <v>201.1300048828125</v>
      </c>
      <c r="L191" s="11">
        <v>0</v>
      </c>
      <c r="M191" s="11" t="s">
        <v>4</v>
      </c>
      <c r="N191" s="10">
        <v>-14.960212304284266</v>
      </c>
      <c r="O191" s="7">
        <v>0</v>
      </c>
      <c r="P191" s="7">
        <v>28.520485375212402</v>
      </c>
      <c r="Q191" s="7">
        <v>0</v>
      </c>
      <c r="R191" s="9">
        <v>-6.0867503762457732E-2</v>
      </c>
      <c r="S191" s="11">
        <v>0</v>
      </c>
      <c r="T191" s="11">
        <v>0</v>
      </c>
      <c r="U191" s="11">
        <v>138</v>
      </c>
      <c r="V191" s="11">
        <v>0</v>
      </c>
      <c r="W191" s="11">
        <v>138</v>
      </c>
      <c r="X191" s="11">
        <v>0</v>
      </c>
      <c r="Y191" s="11">
        <v>138</v>
      </c>
      <c r="Z191" s="11">
        <v>0</v>
      </c>
      <c r="AA191" s="9">
        <v>448.98635134769819</v>
      </c>
      <c r="AB191" s="11">
        <v>0</v>
      </c>
      <c r="AC191" s="11">
        <v>0</v>
      </c>
      <c r="AD191">
        <f t="shared" si="8"/>
        <v>595.40000000006683</v>
      </c>
      <c r="AE191">
        <f t="shared" si="9"/>
        <v>48.50262874526873</v>
      </c>
      <c r="AF191">
        <f t="shared" si="10"/>
        <v>25045.148565245301</v>
      </c>
      <c r="AG191">
        <f t="shared" si="11"/>
        <v>595</v>
      </c>
    </row>
    <row r="192" spans="1:33" s="6" customFormat="1" x14ac:dyDescent="0.25">
      <c r="A192" s="6" t="s">
        <v>1</v>
      </c>
      <c r="B192" s="6" t="s">
        <v>0</v>
      </c>
      <c r="C192" s="6" t="s">
        <v>5</v>
      </c>
      <c r="D192" s="6" t="s">
        <v>3</v>
      </c>
      <c r="E192" s="6">
        <v>1800</v>
      </c>
      <c r="F192" s="7">
        <v>10.000000000001132</v>
      </c>
      <c r="G192" s="8">
        <v>25.267618744182361</v>
      </c>
      <c r="H192" s="9">
        <v>173.60628975194609</v>
      </c>
      <c r="I192" s="10">
        <v>4</v>
      </c>
      <c r="J192" s="9">
        <v>0</v>
      </c>
      <c r="K192" s="9">
        <v>201.1300048828125</v>
      </c>
      <c r="L192" s="11">
        <v>0</v>
      </c>
      <c r="M192" s="11" t="s">
        <v>4</v>
      </c>
      <c r="N192" s="10">
        <v>-14.960212304284266</v>
      </c>
      <c r="O192" s="7">
        <v>0</v>
      </c>
      <c r="P192" s="7">
        <v>28.25547112202484</v>
      </c>
      <c r="Q192" s="7">
        <v>0</v>
      </c>
      <c r="R192" s="9">
        <v>-6.0301918856002439E-2</v>
      </c>
      <c r="S192" s="11">
        <v>0</v>
      </c>
      <c r="T192" s="11">
        <v>0</v>
      </c>
      <c r="U192" s="11">
        <v>138</v>
      </c>
      <c r="V192" s="11">
        <v>0</v>
      </c>
      <c r="W192" s="11">
        <v>138</v>
      </c>
      <c r="X192" s="11">
        <v>0</v>
      </c>
      <c r="Y192" s="11">
        <v>138</v>
      </c>
      <c r="Z192" s="11">
        <v>0</v>
      </c>
      <c r="AA192" s="9">
        <v>449.16268468103152</v>
      </c>
      <c r="AB192" s="11">
        <v>0</v>
      </c>
      <c r="AC192" s="11">
        <v>0</v>
      </c>
      <c r="AD192">
        <f t="shared" si="8"/>
        <v>600.00000000006787</v>
      </c>
      <c r="AE192">
        <f t="shared" si="9"/>
        <v>48.223969375540577</v>
      </c>
      <c r="AF192">
        <f t="shared" si="10"/>
        <v>25267.61874418236</v>
      </c>
      <c r="AG192">
        <f t="shared" si="11"/>
        <v>600</v>
      </c>
    </row>
    <row r="193" spans="1:33" s="6" customFormat="1" x14ac:dyDescent="0.25">
      <c r="A193" s="6" t="s">
        <v>1</v>
      </c>
      <c r="B193" s="6" t="s">
        <v>0</v>
      </c>
      <c r="C193" s="6" t="s">
        <v>5</v>
      </c>
      <c r="D193" s="6" t="s">
        <v>3</v>
      </c>
      <c r="E193" s="6">
        <v>1800</v>
      </c>
      <c r="F193" s="7">
        <v>11.053333333334704</v>
      </c>
      <c r="G193" s="8">
        <v>28.199542078562455</v>
      </c>
      <c r="H193" s="9">
        <v>160.66074848749093</v>
      </c>
      <c r="I193" s="10">
        <v>4</v>
      </c>
      <c r="J193" s="9">
        <v>0</v>
      </c>
      <c r="K193" s="9">
        <v>201.1300048828125</v>
      </c>
      <c r="L193" s="11">
        <v>0</v>
      </c>
      <c r="M193" s="11" t="s">
        <v>4</v>
      </c>
      <c r="N193" s="10">
        <v>-14.960212304284266</v>
      </c>
      <c r="O193" s="7">
        <v>0</v>
      </c>
      <c r="P193" s="7">
        <v>25.145857707037916</v>
      </c>
      <c r="Q193" s="7">
        <v>0</v>
      </c>
      <c r="R193" s="9">
        <v>-5.3665481791680701E-2</v>
      </c>
      <c r="S193" s="11">
        <v>0</v>
      </c>
      <c r="T193" s="11">
        <v>0</v>
      </c>
      <c r="U193" s="11">
        <v>138</v>
      </c>
      <c r="V193" s="11">
        <v>0</v>
      </c>
      <c r="W193" s="11">
        <v>138</v>
      </c>
      <c r="X193" s="11">
        <v>0</v>
      </c>
      <c r="Y193" s="11">
        <v>138</v>
      </c>
      <c r="Z193" s="11">
        <v>0</v>
      </c>
      <c r="AA193" s="9">
        <v>451.58535134769818</v>
      </c>
      <c r="AB193" s="11">
        <v>0</v>
      </c>
      <c r="AC193" s="11">
        <v>0</v>
      </c>
      <c r="AD193">
        <f t="shared" si="8"/>
        <v>663.20000000008224</v>
      </c>
      <c r="AE193">
        <f t="shared" si="9"/>
        <v>44.627985690969702</v>
      </c>
      <c r="AF193">
        <f t="shared" si="10"/>
        <v>28199.542078562456</v>
      </c>
      <c r="AG193">
        <f t="shared" si="11"/>
        <v>663</v>
      </c>
    </row>
    <row r="194" spans="1:33" s="6" customFormat="1" x14ac:dyDescent="0.25">
      <c r="A194" s="6" t="s">
        <v>1</v>
      </c>
      <c r="B194" s="6" t="s">
        <v>0</v>
      </c>
      <c r="C194" s="6" t="s">
        <v>5</v>
      </c>
      <c r="D194" s="6" t="s">
        <v>3</v>
      </c>
      <c r="E194" s="6">
        <v>1800</v>
      </c>
      <c r="F194" s="7">
        <v>11.055000000001371</v>
      </c>
      <c r="G194" s="8">
        <v>28.204004608853403</v>
      </c>
      <c r="H194" s="9">
        <v>160.64143246071365</v>
      </c>
      <c r="I194" s="10">
        <v>4</v>
      </c>
      <c r="J194" s="9">
        <v>0</v>
      </c>
      <c r="K194" s="9">
        <v>201.1300048828125</v>
      </c>
      <c r="L194" s="11">
        <v>0</v>
      </c>
      <c r="M194" s="11" t="s">
        <v>4</v>
      </c>
      <c r="N194" s="10">
        <v>-14.960212304284266</v>
      </c>
      <c r="O194" s="7">
        <v>0</v>
      </c>
      <c r="P194" s="7">
        <v>25.141241455959673</v>
      </c>
      <c r="Q194" s="7">
        <v>0</v>
      </c>
      <c r="R194" s="9">
        <v>-5.3655629936911163E-2</v>
      </c>
      <c r="S194" s="11">
        <v>0</v>
      </c>
      <c r="T194" s="11">
        <v>0</v>
      </c>
      <c r="U194" s="11">
        <v>138</v>
      </c>
      <c r="V194" s="11">
        <v>0</v>
      </c>
      <c r="W194" s="11">
        <v>138</v>
      </c>
      <c r="X194" s="11">
        <v>0</v>
      </c>
      <c r="Y194" s="11">
        <v>138</v>
      </c>
      <c r="Z194" s="11">
        <v>0</v>
      </c>
      <c r="AA194" s="9">
        <v>451.5891846810315</v>
      </c>
      <c r="AB194" s="11">
        <v>0</v>
      </c>
      <c r="AC194" s="11">
        <v>0</v>
      </c>
      <c r="AD194">
        <f t="shared" ref="AD194:AD257" si="12">F194*60</f>
        <v>663.30000000008226</v>
      </c>
      <c r="AE194">
        <f t="shared" si="9"/>
        <v>44.622620127976013</v>
      </c>
      <c r="AF194">
        <f t="shared" si="10"/>
        <v>28204.004608853404</v>
      </c>
      <c r="AG194">
        <f t="shared" si="11"/>
        <v>663</v>
      </c>
    </row>
    <row r="195" spans="1:33" s="6" customFormat="1" x14ac:dyDescent="0.25">
      <c r="A195" s="6" t="s">
        <v>1</v>
      </c>
      <c r="B195" s="6" t="s">
        <v>0</v>
      </c>
      <c r="C195" s="6" t="s">
        <v>5</v>
      </c>
      <c r="D195" s="6" t="s">
        <v>3</v>
      </c>
      <c r="E195" s="6">
        <v>1800</v>
      </c>
      <c r="F195" s="7">
        <v>11.553333333334818</v>
      </c>
      <c r="G195" s="8">
        <v>29.514666911327417</v>
      </c>
      <c r="H195" s="9">
        <v>155.0189028812442</v>
      </c>
      <c r="I195" s="10">
        <v>4</v>
      </c>
      <c r="J195" s="9">
        <v>0</v>
      </c>
      <c r="K195" s="9">
        <v>201.1300048828125</v>
      </c>
      <c r="L195" s="11">
        <v>0</v>
      </c>
      <c r="M195" s="11" t="s">
        <v>4</v>
      </c>
      <c r="N195" s="10">
        <v>-14.960212304284266</v>
      </c>
      <c r="O195" s="7">
        <v>0</v>
      </c>
      <c r="P195" s="7">
        <v>23.849972442839707</v>
      </c>
      <c r="Q195" s="7">
        <v>0</v>
      </c>
      <c r="R195" s="9">
        <v>-5.0899845086814118E-2</v>
      </c>
      <c r="S195" s="11">
        <v>0</v>
      </c>
      <c r="T195" s="11">
        <v>0</v>
      </c>
      <c r="U195" s="11">
        <v>138</v>
      </c>
      <c r="V195" s="11">
        <v>0</v>
      </c>
      <c r="W195" s="11">
        <v>138</v>
      </c>
      <c r="X195" s="11">
        <v>0</v>
      </c>
      <c r="Y195" s="11">
        <v>138</v>
      </c>
      <c r="Z195" s="11">
        <v>0</v>
      </c>
      <c r="AA195" s="9">
        <v>452.73535134769816</v>
      </c>
      <c r="AB195" s="11">
        <v>0</v>
      </c>
      <c r="AC195" s="11">
        <v>0</v>
      </c>
      <c r="AD195">
        <f t="shared" si="12"/>
        <v>693.20000000008906</v>
      </c>
      <c r="AE195">
        <f t="shared" ref="AE195:AE258" si="13">H195*1000/3600</f>
        <v>43.060806355901164</v>
      </c>
      <c r="AF195">
        <f t="shared" ref="AF195:AF258" si="14">G195*1000</f>
        <v>29514.666911327418</v>
      </c>
      <c r="AG195">
        <f t="shared" ref="AG195:AG258" si="15">INT(AD195)</f>
        <v>693</v>
      </c>
    </row>
    <row r="196" spans="1:33" s="6" customFormat="1" x14ac:dyDescent="0.25">
      <c r="A196" s="6" t="s">
        <v>1</v>
      </c>
      <c r="B196" s="6" t="s">
        <v>0</v>
      </c>
      <c r="C196" s="6" t="s">
        <v>5</v>
      </c>
      <c r="D196" s="6" t="s">
        <v>3</v>
      </c>
      <c r="E196" s="6">
        <v>1800</v>
      </c>
      <c r="F196" s="7">
        <v>11.555000000001485</v>
      </c>
      <c r="G196" s="8">
        <v>29.518972700135613</v>
      </c>
      <c r="H196" s="9">
        <v>154.99789130899947</v>
      </c>
      <c r="I196" s="10">
        <v>4</v>
      </c>
      <c r="J196" s="9">
        <v>7.9999998211860657E-2</v>
      </c>
      <c r="K196" s="9">
        <v>201.1300048828125</v>
      </c>
      <c r="L196" s="11">
        <v>0</v>
      </c>
      <c r="M196" s="11" t="s">
        <v>4</v>
      </c>
      <c r="N196" s="10">
        <v>-14.956767673314701</v>
      </c>
      <c r="O196" s="7">
        <v>0</v>
      </c>
      <c r="P196" s="7">
        <v>23.84591832107839</v>
      </c>
      <c r="Q196" s="7">
        <v>0</v>
      </c>
      <c r="R196" s="9">
        <v>-5.8365478457598645E-2</v>
      </c>
      <c r="S196" s="11">
        <v>0</v>
      </c>
      <c r="T196" s="11">
        <v>0</v>
      </c>
      <c r="U196" s="11">
        <v>138</v>
      </c>
      <c r="V196" s="11">
        <v>0</v>
      </c>
      <c r="W196" s="11">
        <v>138</v>
      </c>
      <c r="X196" s="11">
        <v>0</v>
      </c>
      <c r="Y196" s="11">
        <v>138</v>
      </c>
      <c r="Z196" s="11">
        <v>0</v>
      </c>
      <c r="AA196" s="9">
        <v>452.73918468103153</v>
      </c>
      <c r="AB196" s="11">
        <v>0</v>
      </c>
      <c r="AC196" s="11">
        <v>0</v>
      </c>
      <c r="AD196">
        <f t="shared" si="12"/>
        <v>693.30000000008909</v>
      </c>
      <c r="AE196">
        <f t="shared" si="13"/>
        <v>43.054969808055411</v>
      </c>
      <c r="AF196">
        <f t="shared" si="14"/>
        <v>29518.972700135615</v>
      </c>
      <c r="AG196">
        <f t="shared" si="15"/>
        <v>693</v>
      </c>
    </row>
    <row r="197" spans="1:33" s="6" customFormat="1" x14ac:dyDescent="0.25">
      <c r="A197" s="6" t="s">
        <v>1</v>
      </c>
      <c r="B197" s="6" t="s">
        <v>0</v>
      </c>
      <c r="C197" s="6" t="s">
        <v>5</v>
      </c>
      <c r="D197" s="6" t="s">
        <v>3</v>
      </c>
      <c r="E197" s="6">
        <v>1800</v>
      </c>
      <c r="F197" s="7">
        <v>11.666666666668176</v>
      </c>
      <c r="G197" s="8">
        <v>29.806136055679666</v>
      </c>
      <c r="H197" s="9">
        <v>153.59822181769596</v>
      </c>
      <c r="I197" s="10">
        <v>4</v>
      </c>
      <c r="J197" s="9">
        <v>7.9999998211860657E-2</v>
      </c>
      <c r="K197" s="9">
        <v>201.1300048828125</v>
      </c>
      <c r="L197" s="11">
        <v>0</v>
      </c>
      <c r="M197" s="11" t="s">
        <v>4</v>
      </c>
      <c r="N197" s="10">
        <v>-14.727036994014341</v>
      </c>
      <c r="O197" s="7">
        <v>0</v>
      </c>
      <c r="P197" s="7">
        <v>23.536192685591388</v>
      </c>
      <c r="Q197" s="7">
        <v>0</v>
      </c>
      <c r="R197" s="9">
        <v>-5.7704471955243697E-2</v>
      </c>
      <c r="S197" s="11">
        <v>0</v>
      </c>
      <c r="T197" s="11">
        <v>0</v>
      </c>
      <c r="U197" s="11">
        <v>138</v>
      </c>
      <c r="V197" s="11">
        <v>0</v>
      </c>
      <c r="W197" s="11">
        <v>138</v>
      </c>
      <c r="X197" s="11">
        <v>0</v>
      </c>
      <c r="Y197" s="11">
        <v>138</v>
      </c>
      <c r="Z197" s="11">
        <v>0</v>
      </c>
      <c r="AA197" s="9">
        <v>452.99601801436484</v>
      </c>
      <c r="AB197" s="11">
        <v>0</v>
      </c>
      <c r="AC197" s="11">
        <v>0</v>
      </c>
      <c r="AD197">
        <f t="shared" si="12"/>
        <v>700.00000000009061</v>
      </c>
      <c r="AE197">
        <f t="shared" si="13"/>
        <v>42.666172727137763</v>
      </c>
      <c r="AF197">
        <f t="shared" si="14"/>
        <v>29806.136055679664</v>
      </c>
      <c r="AG197">
        <f t="shared" si="15"/>
        <v>700</v>
      </c>
    </row>
    <row r="198" spans="1:33" s="6" customFormat="1" x14ac:dyDescent="0.25">
      <c r="A198" s="6" t="s">
        <v>1</v>
      </c>
      <c r="B198" s="6" t="s">
        <v>0</v>
      </c>
      <c r="C198" s="6" t="s">
        <v>5</v>
      </c>
      <c r="D198" s="6" t="s">
        <v>3</v>
      </c>
      <c r="E198" s="6">
        <v>1800</v>
      </c>
      <c r="F198" s="7">
        <v>12.463333333335024</v>
      </c>
      <c r="G198" s="8">
        <v>31.781409487002158</v>
      </c>
      <c r="H198" s="9">
        <v>144.06037002915573</v>
      </c>
      <c r="I198" s="10">
        <v>4</v>
      </c>
      <c r="J198" s="9">
        <v>7.9999998211860657E-2</v>
      </c>
      <c r="K198" s="9">
        <v>201.1300048828125</v>
      </c>
      <c r="L198" s="11">
        <v>0</v>
      </c>
      <c r="M198" s="11" t="s">
        <v>4</v>
      </c>
      <c r="N198" s="10">
        <v>-13.146818284277007</v>
      </c>
      <c r="O198" s="7">
        <v>0</v>
      </c>
      <c r="P198" s="7">
        <v>21.453440897150237</v>
      </c>
      <c r="Q198" s="7">
        <v>0</v>
      </c>
      <c r="R198" s="9">
        <v>-5.3259529989796404E-2</v>
      </c>
      <c r="S198" s="11">
        <v>0</v>
      </c>
      <c r="T198" s="11">
        <v>0</v>
      </c>
      <c r="U198" s="11">
        <v>138</v>
      </c>
      <c r="V198" s="11">
        <v>0</v>
      </c>
      <c r="W198" s="11">
        <v>138</v>
      </c>
      <c r="X198" s="11">
        <v>0</v>
      </c>
      <c r="Y198" s="11">
        <v>138</v>
      </c>
      <c r="Z198" s="11">
        <v>0</v>
      </c>
      <c r="AA198" s="9">
        <v>454.82835134769817</v>
      </c>
      <c r="AB198" s="11">
        <v>0</v>
      </c>
      <c r="AC198" s="11">
        <v>0</v>
      </c>
      <c r="AD198">
        <f t="shared" si="12"/>
        <v>747.80000000010148</v>
      </c>
      <c r="AE198">
        <f t="shared" si="13"/>
        <v>40.016769452543265</v>
      </c>
      <c r="AF198">
        <f t="shared" si="14"/>
        <v>31781.409487002158</v>
      </c>
      <c r="AG198">
        <f t="shared" si="15"/>
        <v>747</v>
      </c>
    </row>
    <row r="199" spans="1:33" s="6" customFormat="1" x14ac:dyDescent="0.25">
      <c r="A199" s="6" t="s">
        <v>1</v>
      </c>
      <c r="B199" s="6" t="s">
        <v>0</v>
      </c>
      <c r="C199" s="6" t="s">
        <v>5</v>
      </c>
      <c r="D199" s="6" t="s">
        <v>3</v>
      </c>
      <c r="E199" s="6">
        <v>1800</v>
      </c>
      <c r="F199" s="7">
        <v>12.465000000001691</v>
      </c>
      <c r="G199" s="8">
        <v>31.78541089769308</v>
      </c>
      <c r="H199" s="9">
        <v>144.04119971718907</v>
      </c>
      <c r="I199" s="10">
        <v>4</v>
      </c>
      <c r="J199" s="9">
        <v>7.9999998211860657E-2</v>
      </c>
      <c r="K199" s="9">
        <v>201.1300048828125</v>
      </c>
      <c r="L199" s="11">
        <v>0</v>
      </c>
      <c r="M199" s="11" t="s">
        <v>4</v>
      </c>
      <c r="N199" s="10">
        <v>-13.14361715579582</v>
      </c>
      <c r="O199" s="7">
        <v>0</v>
      </c>
      <c r="P199" s="7">
        <v>21.449381509033945</v>
      </c>
      <c r="Q199" s="7">
        <v>0</v>
      </c>
      <c r="R199" s="9">
        <v>-5.3250866574072901E-2</v>
      </c>
      <c r="S199" s="11">
        <v>0</v>
      </c>
      <c r="T199" s="11">
        <v>0</v>
      </c>
      <c r="U199" s="11">
        <v>138</v>
      </c>
      <c r="V199" s="11">
        <v>0</v>
      </c>
      <c r="W199" s="11">
        <v>138</v>
      </c>
      <c r="X199" s="11">
        <v>0</v>
      </c>
      <c r="Y199" s="11">
        <v>138</v>
      </c>
      <c r="Z199" s="11">
        <v>0</v>
      </c>
      <c r="AA199" s="9">
        <v>454.83218468103149</v>
      </c>
      <c r="AB199" s="11">
        <v>0</v>
      </c>
      <c r="AC199" s="11">
        <v>0</v>
      </c>
      <c r="AD199">
        <f t="shared" si="12"/>
        <v>747.9000000001015</v>
      </c>
      <c r="AE199">
        <f t="shared" si="13"/>
        <v>40.011444365885851</v>
      </c>
      <c r="AF199">
        <f t="shared" si="14"/>
        <v>31785.41089769308</v>
      </c>
      <c r="AG199">
        <f t="shared" si="15"/>
        <v>747</v>
      </c>
    </row>
    <row r="200" spans="1:33" s="6" customFormat="1" x14ac:dyDescent="0.25">
      <c r="A200" s="6" t="s">
        <v>1</v>
      </c>
      <c r="B200" s="6" t="s">
        <v>0</v>
      </c>
      <c r="C200" s="6" t="s">
        <v>5</v>
      </c>
      <c r="D200" s="6" t="s">
        <v>3</v>
      </c>
      <c r="E200" s="6">
        <v>1800</v>
      </c>
      <c r="F200" s="7">
        <v>12.478333333335028</v>
      </c>
      <c r="G200" s="8">
        <v>31.817403021605884</v>
      </c>
      <c r="H200" s="9">
        <v>143.88794672677002</v>
      </c>
      <c r="I200" s="10">
        <v>4</v>
      </c>
      <c r="J200" s="9">
        <v>7.9999998211860657E-2</v>
      </c>
      <c r="K200" s="9">
        <v>201.1300048828125</v>
      </c>
      <c r="L200" s="11">
        <v>0</v>
      </c>
      <c r="M200" s="11" t="s">
        <v>4</v>
      </c>
      <c r="N200" s="10">
        <v>-13.118023457237637</v>
      </c>
      <c r="O200" s="7">
        <v>0</v>
      </c>
      <c r="P200" s="7">
        <v>21.418131126475636</v>
      </c>
      <c r="Q200" s="7">
        <v>0</v>
      </c>
      <c r="R200" s="9">
        <v>-5.3184173011431107E-2</v>
      </c>
      <c r="S200" s="11">
        <v>0</v>
      </c>
      <c r="T200" s="11">
        <v>0</v>
      </c>
      <c r="U200" s="11">
        <v>138</v>
      </c>
      <c r="V200" s="11">
        <v>0</v>
      </c>
      <c r="W200" s="11">
        <v>138</v>
      </c>
      <c r="X200" s="11">
        <v>0</v>
      </c>
      <c r="Y200" s="11">
        <v>138</v>
      </c>
      <c r="Z200" s="11">
        <v>0</v>
      </c>
      <c r="AA200" s="9">
        <v>454.86285134769815</v>
      </c>
      <c r="AB200" s="11">
        <v>0</v>
      </c>
      <c r="AC200" s="11">
        <v>0</v>
      </c>
      <c r="AD200">
        <f t="shared" si="12"/>
        <v>748.70000000010168</v>
      </c>
      <c r="AE200">
        <f t="shared" si="13"/>
        <v>39.968874090769454</v>
      </c>
      <c r="AF200">
        <f t="shared" si="14"/>
        <v>31817.403021605885</v>
      </c>
      <c r="AG200">
        <f t="shared" si="15"/>
        <v>748</v>
      </c>
    </row>
    <row r="201" spans="1:33" s="6" customFormat="1" x14ac:dyDescent="0.25">
      <c r="A201" s="6" t="s">
        <v>1</v>
      </c>
      <c r="B201" s="6" t="s">
        <v>0</v>
      </c>
      <c r="C201" s="6" t="s">
        <v>5</v>
      </c>
      <c r="D201" s="6" t="s">
        <v>3</v>
      </c>
      <c r="E201" s="6">
        <v>1800</v>
      </c>
      <c r="F201" s="7">
        <v>12.480000000001695</v>
      </c>
      <c r="G201" s="8">
        <v>31.821399657148994</v>
      </c>
      <c r="H201" s="9">
        <v>143.86981237717904</v>
      </c>
      <c r="I201" s="10">
        <v>4</v>
      </c>
      <c r="J201" s="9">
        <v>5.000000074505806E-2</v>
      </c>
      <c r="K201" s="9">
        <v>201.1300048828125</v>
      </c>
      <c r="L201" s="11">
        <v>0</v>
      </c>
      <c r="M201" s="11" t="s">
        <v>4</v>
      </c>
      <c r="N201" s="10">
        <v>-13.116025139436305</v>
      </c>
      <c r="O201" s="7">
        <v>0</v>
      </c>
      <c r="P201" s="7">
        <v>21.414325054318251</v>
      </c>
      <c r="Q201" s="7">
        <v>0</v>
      </c>
      <c r="R201" s="9">
        <v>-5.0373193308306044E-2</v>
      </c>
      <c r="S201" s="11">
        <v>0</v>
      </c>
      <c r="T201" s="11">
        <v>0</v>
      </c>
      <c r="U201" s="11">
        <v>138</v>
      </c>
      <c r="V201" s="11">
        <v>0</v>
      </c>
      <c r="W201" s="11">
        <v>138</v>
      </c>
      <c r="X201" s="11">
        <v>0</v>
      </c>
      <c r="Y201" s="11">
        <v>138</v>
      </c>
      <c r="Z201" s="11">
        <v>0</v>
      </c>
      <c r="AA201" s="9">
        <v>454.86668468103153</v>
      </c>
      <c r="AB201" s="11">
        <v>0</v>
      </c>
      <c r="AC201" s="11">
        <v>0</v>
      </c>
      <c r="AD201">
        <f t="shared" si="12"/>
        <v>748.8000000001017</v>
      </c>
      <c r="AE201">
        <f t="shared" si="13"/>
        <v>39.963836771438622</v>
      </c>
      <c r="AF201">
        <f t="shared" si="14"/>
        <v>31821.399657148995</v>
      </c>
      <c r="AG201">
        <f t="shared" si="15"/>
        <v>748</v>
      </c>
    </row>
    <row r="202" spans="1:33" s="6" customFormat="1" x14ac:dyDescent="0.25">
      <c r="A202" s="6" t="s">
        <v>1</v>
      </c>
      <c r="B202" s="6" t="s">
        <v>0</v>
      </c>
      <c r="C202" s="6" t="s">
        <v>5</v>
      </c>
      <c r="D202" s="6" t="s">
        <v>3</v>
      </c>
      <c r="E202" s="6">
        <v>1800</v>
      </c>
      <c r="F202" s="7">
        <v>12.74833333333509</v>
      </c>
      <c r="G202" s="8">
        <v>32.458342495418741</v>
      </c>
      <c r="H202" s="9">
        <v>140.98600868907036</v>
      </c>
      <c r="I202" s="10">
        <v>4</v>
      </c>
      <c r="J202" s="9">
        <v>5.000000074505806E-2</v>
      </c>
      <c r="K202" s="9">
        <v>201.1300048828125</v>
      </c>
      <c r="L202" s="11">
        <v>0</v>
      </c>
      <c r="M202" s="11" t="s">
        <v>4</v>
      </c>
      <c r="N202" s="10">
        <v>-12.797553715555845</v>
      </c>
      <c r="O202" s="7">
        <v>0</v>
      </c>
      <c r="P202" s="7">
        <v>20.840969355004539</v>
      </c>
      <c r="Q202" s="7">
        <v>0</v>
      </c>
      <c r="R202" s="9">
        <v>-4.914955599196727E-2</v>
      </c>
      <c r="S202" s="11">
        <v>0</v>
      </c>
      <c r="T202" s="11">
        <v>0</v>
      </c>
      <c r="U202" s="11">
        <v>138</v>
      </c>
      <c r="V202" s="11">
        <v>0</v>
      </c>
      <c r="W202" s="11">
        <v>138</v>
      </c>
      <c r="X202" s="11">
        <v>0</v>
      </c>
      <c r="Y202" s="11">
        <v>138</v>
      </c>
      <c r="Z202" s="11">
        <v>0</v>
      </c>
      <c r="AA202" s="9">
        <v>455.48385134769819</v>
      </c>
      <c r="AB202" s="11">
        <v>0</v>
      </c>
      <c r="AC202" s="11">
        <v>0</v>
      </c>
      <c r="AD202">
        <f t="shared" si="12"/>
        <v>764.90000000010536</v>
      </c>
      <c r="AE202">
        <f t="shared" si="13"/>
        <v>39.16278019140843</v>
      </c>
      <c r="AF202">
        <f t="shared" si="14"/>
        <v>32458.342495418739</v>
      </c>
      <c r="AG202">
        <f t="shared" si="15"/>
        <v>764</v>
      </c>
    </row>
    <row r="203" spans="1:33" s="6" customFormat="1" x14ac:dyDescent="0.25">
      <c r="A203" s="6" t="s">
        <v>1</v>
      </c>
      <c r="B203" s="6" t="s">
        <v>0</v>
      </c>
      <c r="C203" s="6" t="s">
        <v>5</v>
      </c>
      <c r="D203" s="6" t="s">
        <v>3</v>
      </c>
      <c r="E203" s="6">
        <v>1800</v>
      </c>
      <c r="F203" s="7">
        <v>12.750000000001757</v>
      </c>
      <c r="G203" s="8">
        <v>32.46225855108478</v>
      </c>
      <c r="H203" s="9">
        <v>140.96999926559698</v>
      </c>
      <c r="I203" s="10">
        <v>4</v>
      </c>
      <c r="J203" s="9">
        <v>0</v>
      </c>
      <c r="K203" s="9">
        <v>201.1300048828125</v>
      </c>
      <c r="L203" s="11">
        <v>0</v>
      </c>
      <c r="M203" s="11" t="s">
        <v>4</v>
      </c>
      <c r="N203" s="10">
        <v>-12.797553715555845</v>
      </c>
      <c r="O203" s="7">
        <v>0</v>
      </c>
      <c r="P203" s="7">
        <v>20.837452016179526</v>
      </c>
      <c r="Q203" s="7">
        <v>0</v>
      </c>
      <c r="R203" s="9">
        <v>-4.4470620759391406E-2</v>
      </c>
      <c r="S203" s="11">
        <v>0</v>
      </c>
      <c r="T203" s="11">
        <v>0</v>
      </c>
      <c r="U203" s="11">
        <v>138</v>
      </c>
      <c r="V203" s="11">
        <v>0</v>
      </c>
      <c r="W203" s="11">
        <v>138</v>
      </c>
      <c r="X203" s="11">
        <v>0</v>
      </c>
      <c r="Y203" s="11">
        <v>138</v>
      </c>
      <c r="Z203" s="11">
        <v>0</v>
      </c>
      <c r="AA203" s="9">
        <v>455.48768468103151</v>
      </c>
      <c r="AB203" s="11">
        <v>0</v>
      </c>
      <c r="AC203" s="11">
        <v>0</v>
      </c>
      <c r="AD203">
        <f t="shared" si="12"/>
        <v>765.00000000010539</v>
      </c>
      <c r="AE203">
        <f t="shared" si="13"/>
        <v>39.15833312933249</v>
      </c>
      <c r="AF203">
        <f t="shared" si="14"/>
        <v>32462.258551084778</v>
      </c>
      <c r="AG203">
        <f t="shared" si="15"/>
        <v>765</v>
      </c>
    </row>
    <row r="204" spans="1:33" s="6" customFormat="1" x14ac:dyDescent="0.25">
      <c r="A204" s="6" t="s">
        <v>1</v>
      </c>
      <c r="B204" s="6" t="s">
        <v>0</v>
      </c>
      <c r="C204" s="6" t="s">
        <v>5</v>
      </c>
      <c r="D204" s="6" t="s">
        <v>3</v>
      </c>
      <c r="E204" s="6">
        <v>1800</v>
      </c>
      <c r="F204" s="7">
        <v>13.333333333335222</v>
      </c>
      <c r="G204" s="8">
        <v>33.806042963213599</v>
      </c>
      <c r="H204" s="9">
        <v>135.51425865616918</v>
      </c>
      <c r="I204" s="10">
        <v>4</v>
      </c>
      <c r="J204" s="9">
        <v>0</v>
      </c>
      <c r="K204" s="9">
        <v>201.1300048828125</v>
      </c>
      <c r="L204" s="11">
        <v>0</v>
      </c>
      <c r="M204" s="11" t="s">
        <v>4</v>
      </c>
      <c r="N204" s="10">
        <v>-12.797553715555845</v>
      </c>
      <c r="O204" s="7">
        <v>0</v>
      </c>
      <c r="P204" s="7">
        <v>19.75274573561984</v>
      </c>
      <c r="Q204" s="7">
        <v>0</v>
      </c>
      <c r="R204" s="9">
        <v>-4.2155675457986749E-2</v>
      </c>
      <c r="S204" s="11">
        <v>0</v>
      </c>
      <c r="T204" s="11">
        <v>0</v>
      </c>
      <c r="U204" s="11">
        <v>138</v>
      </c>
      <c r="V204" s="11">
        <v>0</v>
      </c>
      <c r="W204" s="11">
        <v>138</v>
      </c>
      <c r="X204" s="11">
        <v>0</v>
      </c>
      <c r="Y204" s="11">
        <v>138</v>
      </c>
      <c r="Z204" s="11">
        <v>0</v>
      </c>
      <c r="AA204" s="9">
        <v>456.82935134769815</v>
      </c>
      <c r="AB204" s="11">
        <v>0</v>
      </c>
      <c r="AC204" s="11">
        <v>0</v>
      </c>
      <c r="AD204">
        <f t="shared" si="12"/>
        <v>800.00000000011335</v>
      </c>
      <c r="AE204">
        <f t="shared" si="13"/>
        <v>37.642849626713655</v>
      </c>
      <c r="AF204">
        <f t="shared" si="14"/>
        <v>33806.0429632136</v>
      </c>
      <c r="AG204">
        <f t="shared" si="15"/>
        <v>800</v>
      </c>
    </row>
    <row r="205" spans="1:33" s="6" customFormat="1" x14ac:dyDescent="0.25">
      <c r="A205" s="6" t="s">
        <v>1</v>
      </c>
      <c r="B205" s="6" t="s">
        <v>0</v>
      </c>
      <c r="C205" s="6" t="s">
        <v>5</v>
      </c>
      <c r="D205" s="6" t="s">
        <v>3</v>
      </c>
      <c r="E205" s="6">
        <v>1800</v>
      </c>
      <c r="F205" s="7">
        <v>13.488333333335257</v>
      </c>
      <c r="G205" s="8">
        <v>34.154307183021551</v>
      </c>
      <c r="H205" s="9">
        <v>134.11297059315169</v>
      </c>
      <c r="I205" s="10">
        <v>4</v>
      </c>
      <c r="J205" s="9">
        <v>0</v>
      </c>
      <c r="K205" s="9">
        <v>201.1300048828125</v>
      </c>
      <c r="L205" s="11">
        <v>0</v>
      </c>
      <c r="M205" s="11" t="s">
        <v>4</v>
      </c>
      <c r="N205" s="10">
        <v>-12.797553715555845</v>
      </c>
      <c r="O205" s="7">
        <v>0</v>
      </c>
      <c r="P205" s="7">
        <v>19.474142687630017</v>
      </c>
      <c r="Q205" s="7">
        <v>0</v>
      </c>
      <c r="R205" s="9">
        <v>-4.1561089782159118E-2</v>
      </c>
      <c r="S205" s="11">
        <v>0</v>
      </c>
      <c r="T205" s="11">
        <v>0</v>
      </c>
      <c r="U205" s="11">
        <v>138</v>
      </c>
      <c r="V205" s="11">
        <v>0</v>
      </c>
      <c r="W205" s="11">
        <v>138</v>
      </c>
      <c r="X205" s="11">
        <v>0</v>
      </c>
      <c r="Y205" s="11">
        <v>138</v>
      </c>
      <c r="Z205" s="11">
        <v>0</v>
      </c>
      <c r="AA205" s="9">
        <v>457.18585134769819</v>
      </c>
      <c r="AB205" s="11">
        <v>0</v>
      </c>
      <c r="AC205" s="11">
        <v>0</v>
      </c>
      <c r="AD205">
        <f t="shared" si="12"/>
        <v>809.30000000011546</v>
      </c>
      <c r="AE205">
        <f t="shared" si="13"/>
        <v>37.253602942542138</v>
      </c>
      <c r="AF205">
        <f t="shared" si="14"/>
        <v>34154.307183021549</v>
      </c>
      <c r="AG205">
        <f t="shared" si="15"/>
        <v>809</v>
      </c>
    </row>
    <row r="206" spans="1:33" s="6" customFormat="1" x14ac:dyDescent="0.25">
      <c r="A206" s="6" t="s">
        <v>1</v>
      </c>
      <c r="B206" s="6" t="s">
        <v>0</v>
      </c>
      <c r="C206" s="6" t="s">
        <v>5</v>
      </c>
      <c r="D206" s="6" t="s">
        <v>3</v>
      </c>
      <c r="E206" s="6">
        <v>1800</v>
      </c>
      <c r="F206" s="7">
        <v>13.490000000001924</v>
      </c>
      <c r="G206" s="8">
        <v>34.158032335542089</v>
      </c>
      <c r="H206" s="9">
        <v>134.09801088596905</v>
      </c>
      <c r="I206" s="10">
        <v>4</v>
      </c>
      <c r="J206" s="9">
        <v>0</v>
      </c>
      <c r="K206" s="9">
        <v>201.1300048828125</v>
      </c>
      <c r="L206" s="11">
        <v>0</v>
      </c>
      <c r="M206" s="11" t="s">
        <v>4</v>
      </c>
      <c r="N206" s="10">
        <v>-12.797553715555845</v>
      </c>
      <c r="O206" s="7">
        <v>0</v>
      </c>
      <c r="P206" s="7">
        <v>19.47116840980085</v>
      </c>
      <c r="Q206" s="7">
        <v>0</v>
      </c>
      <c r="R206" s="9">
        <v>-4.1554742173954842E-2</v>
      </c>
      <c r="S206" s="11">
        <v>0</v>
      </c>
      <c r="T206" s="11">
        <v>0</v>
      </c>
      <c r="U206" s="11">
        <v>138</v>
      </c>
      <c r="V206" s="11">
        <v>0</v>
      </c>
      <c r="W206" s="11">
        <v>138</v>
      </c>
      <c r="X206" s="11">
        <v>0</v>
      </c>
      <c r="Y206" s="11">
        <v>138</v>
      </c>
      <c r="Z206" s="11">
        <v>0</v>
      </c>
      <c r="AA206" s="9">
        <v>457.18968468103151</v>
      </c>
      <c r="AB206" s="11">
        <v>0</v>
      </c>
      <c r="AC206" s="11">
        <v>0</v>
      </c>
      <c r="AD206">
        <f t="shared" si="12"/>
        <v>809.40000000011548</v>
      </c>
      <c r="AE206">
        <f t="shared" si="13"/>
        <v>37.249447468324732</v>
      </c>
      <c r="AF206">
        <f t="shared" si="14"/>
        <v>34158.032335542091</v>
      </c>
      <c r="AG206">
        <f t="shared" si="15"/>
        <v>809</v>
      </c>
    </row>
    <row r="207" spans="1:33" s="6" customFormat="1" x14ac:dyDescent="0.25">
      <c r="A207" s="6" t="s">
        <v>1</v>
      </c>
      <c r="B207" s="6" t="s">
        <v>0</v>
      </c>
      <c r="C207" s="6" t="s">
        <v>5</v>
      </c>
      <c r="D207" s="6" t="s">
        <v>3</v>
      </c>
      <c r="E207" s="6">
        <v>1800</v>
      </c>
      <c r="F207" s="7">
        <v>14.118333333335402</v>
      </c>
      <c r="G207" s="8">
        <v>35.533366808938858</v>
      </c>
      <c r="H207" s="9">
        <v>128.61792723191701</v>
      </c>
      <c r="I207" s="10">
        <v>4</v>
      </c>
      <c r="J207" s="9">
        <v>0</v>
      </c>
      <c r="K207" s="9">
        <v>201.1300048828125</v>
      </c>
      <c r="L207" s="11">
        <v>0</v>
      </c>
      <c r="M207" s="11" t="s">
        <v>4</v>
      </c>
      <c r="N207" s="10">
        <v>-12.797553715555845</v>
      </c>
      <c r="O207" s="7">
        <v>0</v>
      </c>
      <c r="P207" s="7">
        <v>18.38162226325738</v>
      </c>
      <c r="Q207" s="7">
        <v>0</v>
      </c>
      <c r="R207" s="9">
        <v>-3.9229467786032125E-2</v>
      </c>
      <c r="S207" s="11">
        <v>0</v>
      </c>
      <c r="T207" s="11">
        <v>0</v>
      </c>
      <c r="U207" s="11">
        <v>138</v>
      </c>
      <c r="V207" s="11">
        <v>0</v>
      </c>
      <c r="W207" s="11">
        <v>138</v>
      </c>
      <c r="X207" s="11">
        <v>0</v>
      </c>
      <c r="Y207" s="11">
        <v>138</v>
      </c>
      <c r="Z207" s="11">
        <v>0</v>
      </c>
      <c r="AA207" s="9">
        <v>458.63485134769815</v>
      </c>
      <c r="AB207" s="11">
        <v>0</v>
      </c>
      <c r="AC207" s="11">
        <v>0</v>
      </c>
      <c r="AD207">
        <f t="shared" si="12"/>
        <v>847.10000000012406</v>
      </c>
      <c r="AE207">
        <f t="shared" si="13"/>
        <v>35.727202008865838</v>
      </c>
      <c r="AF207">
        <f t="shared" si="14"/>
        <v>35533.366808938859</v>
      </c>
      <c r="AG207">
        <f t="shared" si="15"/>
        <v>847</v>
      </c>
    </row>
    <row r="208" spans="1:33" s="6" customFormat="1" x14ac:dyDescent="0.25">
      <c r="A208" s="6" t="s">
        <v>1</v>
      </c>
      <c r="B208" s="6" t="s">
        <v>0</v>
      </c>
      <c r="C208" s="6" t="s">
        <v>5</v>
      </c>
      <c r="D208" s="6" t="s">
        <v>3</v>
      </c>
      <c r="E208" s="6">
        <v>1800</v>
      </c>
      <c r="F208" s="7">
        <v>14.120000000002069</v>
      </c>
      <c r="G208" s="8">
        <v>35.536939295650939</v>
      </c>
      <c r="H208" s="9">
        <v>128.60111603765722</v>
      </c>
      <c r="I208" s="10">
        <v>4</v>
      </c>
      <c r="J208" s="9">
        <v>7.9999998211860657E-2</v>
      </c>
      <c r="K208" s="9">
        <v>201.1300048828125</v>
      </c>
      <c r="L208" s="11">
        <v>0</v>
      </c>
      <c r="M208" s="11" t="s">
        <v>4</v>
      </c>
      <c r="N208" s="10">
        <v>-12.794695726250064</v>
      </c>
      <c r="O208" s="7">
        <v>0</v>
      </c>
      <c r="P208" s="7">
        <v>18.378814845624742</v>
      </c>
      <c r="Q208" s="7">
        <v>0</v>
      </c>
      <c r="R208" s="9">
        <v>-4.6697761832721875E-2</v>
      </c>
      <c r="S208" s="11">
        <v>0</v>
      </c>
      <c r="T208" s="11">
        <v>0</v>
      </c>
      <c r="U208" s="11">
        <v>138</v>
      </c>
      <c r="V208" s="11">
        <v>0</v>
      </c>
      <c r="W208" s="11">
        <v>138</v>
      </c>
      <c r="X208" s="11">
        <v>0</v>
      </c>
      <c r="Y208" s="11">
        <v>138</v>
      </c>
      <c r="Z208" s="11">
        <v>0</v>
      </c>
      <c r="AA208" s="9">
        <v>458.63868468103152</v>
      </c>
      <c r="AB208" s="11">
        <v>0</v>
      </c>
      <c r="AC208" s="11">
        <v>0</v>
      </c>
      <c r="AD208">
        <f t="shared" si="12"/>
        <v>847.20000000012408</v>
      </c>
      <c r="AE208">
        <f t="shared" si="13"/>
        <v>35.722532232682561</v>
      </c>
      <c r="AF208">
        <f t="shared" si="14"/>
        <v>35536.93929565094</v>
      </c>
      <c r="AG208">
        <f t="shared" si="15"/>
        <v>847</v>
      </c>
    </row>
    <row r="209" spans="1:33" s="6" customFormat="1" x14ac:dyDescent="0.25">
      <c r="A209" s="6" t="s">
        <v>1</v>
      </c>
      <c r="B209" s="6" t="s">
        <v>0</v>
      </c>
      <c r="C209" s="6" t="s">
        <v>5</v>
      </c>
      <c r="D209" s="6" t="s">
        <v>3</v>
      </c>
      <c r="E209" s="6">
        <v>1800</v>
      </c>
      <c r="F209" s="7">
        <v>14.506666666668822</v>
      </c>
      <c r="G209" s="8">
        <v>36.353273268170241</v>
      </c>
      <c r="H209" s="9">
        <v>124.76425220683959</v>
      </c>
      <c r="I209" s="10">
        <v>4</v>
      </c>
      <c r="J209" s="9">
        <v>7.9999998211860657E-2</v>
      </c>
      <c r="K209" s="9">
        <v>201.1300048828125</v>
      </c>
      <c r="L209" s="11">
        <v>0</v>
      </c>
      <c r="M209" s="11" t="s">
        <v>4</v>
      </c>
      <c r="N209" s="10">
        <v>-12.141628562831841</v>
      </c>
      <c r="O209" s="7">
        <v>0</v>
      </c>
      <c r="P209" s="7">
        <v>17.686096025634274</v>
      </c>
      <c r="Q209" s="7">
        <v>0</v>
      </c>
      <c r="R209" s="9">
        <v>-4.5219383578376293E-2</v>
      </c>
      <c r="S209" s="11">
        <v>0</v>
      </c>
      <c r="T209" s="11">
        <v>0</v>
      </c>
      <c r="U209" s="11">
        <v>138</v>
      </c>
      <c r="V209" s="11">
        <v>0</v>
      </c>
      <c r="W209" s="11">
        <v>138</v>
      </c>
      <c r="X209" s="11">
        <v>0</v>
      </c>
      <c r="Y209" s="11">
        <v>138</v>
      </c>
      <c r="Z209" s="11">
        <v>0</v>
      </c>
      <c r="AA209" s="9">
        <v>459.52801801436482</v>
      </c>
      <c r="AB209" s="11">
        <v>0</v>
      </c>
      <c r="AC209" s="11">
        <v>0</v>
      </c>
      <c r="AD209">
        <f t="shared" si="12"/>
        <v>870.40000000012935</v>
      </c>
      <c r="AE209">
        <f t="shared" si="13"/>
        <v>34.656736724122112</v>
      </c>
      <c r="AF209">
        <f t="shared" si="14"/>
        <v>36353.27326817024</v>
      </c>
      <c r="AG209">
        <f t="shared" si="15"/>
        <v>870</v>
      </c>
    </row>
    <row r="210" spans="1:33" s="6" customFormat="1" x14ac:dyDescent="0.25">
      <c r="A210" s="6" t="s">
        <v>1</v>
      </c>
      <c r="B210" s="6" t="s">
        <v>0</v>
      </c>
      <c r="C210" s="6" t="s">
        <v>5</v>
      </c>
      <c r="D210" s="6" t="s">
        <v>3</v>
      </c>
      <c r="E210" s="6">
        <v>1800</v>
      </c>
      <c r="F210" s="7">
        <v>14.508333333335489</v>
      </c>
      <c r="G210" s="8">
        <v>36.356738725119342</v>
      </c>
      <c r="H210" s="9">
        <v>124.74864812835442</v>
      </c>
      <c r="I210" s="10">
        <v>4</v>
      </c>
      <c r="J210" s="9">
        <v>5.9999998658895493E-2</v>
      </c>
      <c r="K210" s="9">
        <v>201.1300048828125</v>
      </c>
      <c r="L210" s="11">
        <v>0</v>
      </c>
      <c r="M210" s="11" t="s">
        <v>4</v>
      </c>
      <c r="N210" s="10">
        <v>-12.139549288708857</v>
      </c>
      <c r="O210" s="7">
        <v>0</v>
      </c>
      <c r="P210" s="7">
        <v>17.683214465635128</v>
      </c>
      <c r="Q210" s="7">
        <v>0</v>
      </c>
      <c r="R210" s="9">
        <v>-4.3344662458781005E-2</v>
      </c>
      <c r="S210" s="11">
        <v>0</v>
      </c>
      <c r="T210" s="11">
        <v>0</v>
      </c>
      <c r="U210" s="11">
        <v>138</v>
      </c>
      <c r="V210" s="11">
        <v>0</v>
      </c>
      <c r="W210" s="11">
        <v>138</v>
      </c>
      <c r="X210" s="11">
        <v>0</v>
      </c>
      <c r="Y210" s="11">
        <v>138</v>
      </c>
      <c r="Z210" s="11">
        <v>0</v>
      </c>
      <c r="AA210" s="9">
        <v>459.53185134769819</v>
      </c>
      <c r="AB210" s="11">
        <v>0</v>
      </c>
      <c r="AC210" s="11">
        <v>0</v>
      </c>
      <c r="AD210">
        <f t="shared" si="12"/>
        <v>870.50000000012938</v>
      </c>
      <c r="AE210">
        <f t="shared" si="13"/>
        <v>34.652402257876226</v>
      </c>
      <c r="AF210">
        <f t="shared" si="14"/>
        <v>36356.738725119343</v>
      </c>
      <c r="AG210">
        <f t="shared" si="15"/>
        <v>870</v>
      </c>
    </row>
    <row r="211" spans="1:33" s="6" customFormat="1" x14ac:dyDescent="0.25">
      <c r="A211" s="6" t="s">
        <v>1</v>
      </c>
      <c r="B211" s="6" t="s">
        <v>0</v>
      </c>
      <c r="C211" s="6" t="s">
        <v>5</v>
      </c>
      <c r="D211" s="6" t="s">
        <v>3</v>
      </c>
      <c r="E211" s="6">
        <v>1800</v>
      </c>
      <c r="F211" s="7">
        <v>14.638333333335519</v>
      </c>
      <c r="G211" s="8">
        <v>36.625713658100089</v>
      </c>
      <c r="H211" s="9">
        <v>123.53804549154364</v>
      </c>
      <c r="I211" s="10">
        <v>4</v>
      </c>
      <c r="J211" s="9">
        <v>5.9999998658895493E-2</v>
      </c>
      <c r="K211" s="9">
        <v>201.1300048828125</v>
      </c>
      <c r="L211" s="11">
        <v>0</v>
      </c>
      <c r="M211" s="11" t="s">
        <v>4</v>
      </c>
      <c r="N211" s="10">
        <v>-11.978164332527639</v>
      </c>
      <c r="O211" s="7">
        <v>0</v>
      </c>
      <c r="P211" s="7">
        <v>17.468895200849161</v>
      </c>
      <c r="Q211" s="7">
        <v>0</v>
      </c>
      <c r="R211" s="9">
        <v>-4.2887269168165244E-2</v>
      </c>
      <c r="S211" s="11">
        <v>0</v>
      </c>
      <c r="T211" s="11">
        <v>0</v>
      </c>
      <c r="U211" s="11">
        <v>138</v>
      </c>
      <c r="V211" s="11">
        <v>0</v>
      </c>
      <c r="W211" s="11">
        <v>138</v>
      </c>
      <c r="X211" s="11">
        <v>0</v>
      </c>
      <c r="Y211" s="11">
        <v>138</v>
      </c>
      <c r="Z211" s="11">
        <v>0</v>
      </c>
      <c r="AA211" s="9">
        <v>459.83085134769817</v>
      </c>
      <c r="AB211" s="11">
        <v>0</v>
      </c>
      <c r="AC211" s="11">
        <v>0</v>
      </c>
      <c r="AD211">
        <f t="shared" si="12"/>
        <v>878.30000000013115</v>
      </c>
      <c r="AE211">
        <f t="shared" si="13"/>
        <v>34.316123747651012</v>
      </c>
      <c r="AF211">
        <f t="shared" si="14"/>
        <v>36625.713658100089</v>
      </c>
      <c r="AG211">
        <f t="shared" si="15"/>
        <v>878</v>
      </c>
    </row>
    <row r="212" spans="1:33" s="6" customFormat="1" x14ac:dyDescent="0.25">
      <c r="A212" s="6" t="s">
        <v>1</v>
      </c>
      <c r="B212" s="6" t="s">
        <v>0</v>
      </c>
      <c r="C212" s="6" t="s">
        <v>5</v>
      </c>
      <c r="D212" s="6" t="s">
        <v>3</v>
      </c>
      <c r="E212" s="6">
        <v>1800</v>
      </c>
      <c r="F212" s="7">
        <v>14.640000000002185</v>
      </c>
      <c r="G212" s="8">
        <v>36.629145056067671</v>
      </c>
      <c r="H212" s="9">
        <v>123.5226081743685</v>
      </c>
      <c r="I212" s="10">
        <v>4</v>
      </c>
      <c r="J212" s="9">
        <v>5.9999998658895493E-2</v>
      </c>
      <c r="K212" s="9">
        <v>201.1300048828125</v>
      </c>
      <c r="L212" s="11">
        <v>0</v>
      </c>
      <c r="M212" s="11" t="s">
        <v>4</v>
      </c>
      <c r="N212" s="10">
        <v>-11.976105493793108</v>
      </c>
      <c r="O212" s="7">
        <v>0</v>
      </c>
      <c r="P212" s="7">
        <v>17.466162252508685</v>
      </c>
      <c r="Q212" s="7">
        <v>0</v>
      </c>
      <c r="R212" s="9">
        <v>-4.2881436597603836E-2</v>
      </c>
      <c r="S212" s="11">
        <v>0</v>
      </c>
      <c r="T212" s="11">
        <v>0</v>
      </c>
      <c r="U212" s="11">
        <v>138</v>
      </c>
      <c r="V212" s="11">
        <v>0</v>
      </c>
      <c r="W212" s="11">
        <v>138</v>
      </c>
      <c r="X212" s="11">
        <v>0</v>
      </c>
      <c r="Y212" s="11">
        <v>138</v>
      </c>
      <c r="Z212" s="11">
        <v>0</v>
      </c>
      <c r="AA212" s="9">
        <v>459.83468468103149</v>
      </c>
      <c r="AB212" s="11">
        <v>0</v>
      </c>
      <c r="AC212" s="11">
        <v>0</v>
      </c>
      <c r="AD212">
        <f t="shared" si="12"/>
        <v>878.40000000013117</v>
      </c>
      <c r="AE212">
        <f t="shared" si="13"/>
        <v>34.311835603991248</v>
      </c>
      <c r="AF212">
        <f t="shared" si="14"/>
        <v>36629.145056067668</v>
      </c>
      <c r="AG212">
        <f t="shared" si="15"/>
        <v>878</v>
      </c>
    </row>
    <row r="213" spans="1:33" s="6" customFormat="1" x14ac:dyDescent="0.25">
      <c r="A213" s="6" t="s">
        <v>1</v>
      </c>
      <c r="B213" s="6" t="s">
        <v>0</v>
      </c>
      <c r="C213" s="6" t="s">
        <v>5</v>
      </c>
      <c r="D213" s="6" t="s">
        <v>3</v>
      </c>
      <c r="E213" s="6">
        <v>1800</v>
      </c>
      <c r="F213" s="7">
        <v>15.000000000002268</v>
      </c>
      <c r="G213" s="8">
        <v>37.360375241147239</v>
      </c>
      <c r="H213" s="9">
        <v>120.23687405373843</v>
      </c>
      <c r="I213" s="10">
        <v>4</v>
      </c>
      <c r="J213" s="9">
        <v>5.9999998658895493E-2</v>
      </c>
      <c r="K213" s="9">
        <v>201.1300048828125</v>
      </c>
      <c r="L213" s="11">
        <v>0</v>
      </c>
      <c r="M213" s="11" t="s">
        <v>4</v>
      </c>
      <c r="N213" s="10">
        <v>-11.537367392551944</v>
      </c>
      <c r="O213" s="7">
        <v>0</v>
      </c>
      <c r="P213" s="7">
        <v>16.884471696414455</v>
      </c>
      <c r="Q213" s="7">
        <v>0</v>
      </c>
      <c r="R213" s="9">
        <v>-4.1640011297653517E-2</v>
      </c>
      <c r="S213" s="11">
        <v>0</v>
      </c>
      <c r="T213" s="11">
        <v>0</v>
      </c>
      <c r="U213" s="11">
        <v>138</v>
      </c>
      <c r="V213" s="11">
        <v>0</v>
      </c>
      <c r="W213" s="11">
        <v>138</v>
      </c>
      <c r="X213" s="11">
        <v>0</v>
      </c>
      <c r="Y213" s="11">
        <v>138</v>
      </c>
      <c r="Z213" s="11">
        <v>0</v>
      </c>
      <c r="AA213" s="9">
        <v>460.66268468103152</v>
      </c>
      <c r="AB213" s="11">
        <v>0</v>
      </c>
      <c r="AC213" s="11">
        <v>0</v>
      </c>
      <c r="AD213">
        <f t="shared" si="12"/>
        <v>900.00000000013608</v>
      </c>
      <c r="AE213">
        <f t="shared" si="13"/>
        <v>33.399131681594007</v>
      </c>
      <c r="AF213">
        <f t="shared" si="14"/>
        <v>37360.375241147238</v>
      </c>
      <c r="AG213">
        <f t="shared" si="15"/>
        <v>900</v>
      </c>
    </row>
    <row r="214" spans="1:33" s="6" customFormat="1" x14ac:dyDescent="0.25">
      <c r="A214" s="6" t="s">
        <v>1</v>
      </c>
      <c r="B214" s="6" t="s">
        <v>0</v>
      </c>
      <c r="C214" s="6" t="s">
        <v>5</v>
      </c>
      <c r="D214" s="6" t="s">
        <v>3</v>
      </c>
      <c r="E214" s="6">
        <v>1800</v>
      </c>
      <c r="F214" s="7">
        <v>16.445000000002597</v>
      </c>
      <c r="G214" s="8">
        <v>40.105535645672489</v>
      </c>
      <c r="H214" s="9">
        <v>107.96817497086748</v>
      </c>
      <c r="I214" s="10">
        <v>4</v>
      </c>
      <c r="J214" s="9">
        <v>5.9999998658895493E-2</v>
      </c>
      <c r="K214" s="9">
        <v>201.1300048828125</v>
      </c>
      <c r="L214" s="11">
        <v>0</v>
      </c>
      <c r="M214" s="11" t="s">
        <v>4</v>
      </c>
      <c r="N214" s="10">
        <v>-9.8902711866522601</v>
      </c>
      <c r="O214" s="7">
        <v>0</v>
      </c>
      <c r="P214" s="7">
        <v>14.80000476600771</v>
      </c>
      <c r="Q214" s="7">
        <v>0</v>
      </c>
      <c r="R214" s="9">
        <v>-3.7191408931316464E-2</v>
      </c>
      <c r="S214" s="11">
        <v>0</v>
      </c>
      <c r="T214" s="11">
        <v>0</v>
      </c>
      <c r="U214" s="11">
        <v>138</v>
      </c>
      <c r="V214" s="11">
        <v>0</v>
      </c>
      <c r="W214" s="11">
        <v>138</v>
      </c>
      <c r="X214" s="11">
        <v>0</v>
      </c>
      <c r="Y214" s="11">
        <v>138</v>
      </c>
      <c r="Z214" s="11">
        <v>0</v>
      </c>
      <c r="AA214" s="9">
        <v>463.98618468103149</v>
      </c>
      <c r="AB214" s="11">
        <v>0</v>
      </c>
      <c r="AC214" s="11">
        <v>0</v>
      </c>
      <c r="AD214">
        <f t="shared" si="12"/>
        <v>986.7000000001558</v>
      </c>
      <c r="AE214">
        <f t="shared" si="13"/>
        <v>29.991159714129854</v>
      </c>
      <c r="AF214">
        <f t="shared" si="14"/>
        <v>40105.535645672491</v>
      </c>
      <c r="AG214">
        <f t="shared" si="15"/>
        <v>986</v>
      </c>
    </row>
    <row r="215" spans="1:33" s="6" customFormat="1" x14ac:dyDescent="0.25">
      <c r="A215" s="6" t="s">
        <v>1</v>
      </c>
      <c r="B215" s="6" t="s">
        <v>0</v>
      </c>
      <c r="C215" s="6" t="s">
        <v>5</v>
      </c>
      <c r="D215" s="6" t="s">
        <v>3</v>
      </c>
      <c r="E215" s="6">
        <v>1800</v>
      </c>
      <c r="F215" s="7">
        <v>16.446666666669262</v>
      </c>
      <c r="G215" s="8">
        <v>40.108534575709037</v>
      </c>
      <c r="H215" s="9">
        <v>107.95478766049143</v>
      </c>
      <c r="I215" s="10">
        <v>4</v>
      </c>
      <c r="J215" s="9">
        <v>5.9999998658895493E-2</v>
      </c>
      <c r="K215" s="9">
        <v>201.1300048828125</v>
      </c>
      <c r="L215" s="11">
        <v>0</v>
      </c>
      <c r="M215" s="11" t="s">
        <v>4</v>
      </c>
      <c r="N215" s="10">
        <v>-9.8884718286705517</v>
      </c>
      <c r="O215" s="7">
        <v>0</v>
      </c>
      <c r="P215" s="7">
        <v>14.797926361310994</v>
      </c>
      <c r="Q215" s="7">
        <v>0</v>
      </c>
      <c r="R215" s="9">
        <v>-3.7186973266774538E-2</v>
      </c>
      <c r="S215" s="11">
        <v>0</v>
      </c>
      <c r="T215" s="11">
        <v>0</v>
      </c>
      <c r="U215" s="11">
        <v>138</v>
      </c>
      <c r="V215" s="11">
        <v>0</v>
      </c>
      <c r="W215" s="11">
        <v>138</v>
      </c>
      <c r="X215" s="11">
        <v>0</v>
      </c>
      <c r="Y215" s="11">
        <v>138</v>
      </c>
      <c r="Z215" s="11">
        <v>0</v>
      </c>
      <c r="AA215" s="9">
        <v>463.99001801436486</v>
      </c>
      <c r="AB215" s="11">
        <v>0</v>
      </c>
      <c r="AC215" s="11">
        <v>0</v>
      </c>
      <c r="AD215">
        <f t="shared" si="12"/>
        <v>986.80000000015571</v>
      </c>
      <c r="AE215">
        <f t="shared" si="13"/>
        <v>29.987441016803178</v>
      </c>
      <c r="AF215">
        <f t="shared" si="14"/>
        <v>40108.53457570904</v>
      </c>
      <c r="AG215">
        <f t="shared" si="15"/>
        <v>986</v>
      </c>
    </row>
    <row r="216" spans="1:33" s="6" customFormat="1" x14ac:dyDescent="0.25">
      <c r="A216" s="6" t="s">
        <v>1</v>
      </c>
      <c r="B216" s="6" t="s">
        <v>0</v>
      </c>
      <c r="C216" s="6" t="s">
        <v>5</v>
      </c>
      <c r="D216" s="6" t="s">
        <v>3</v>
      </c>
      <c r="E216" s="6">
        <v>1800</v>
      </c>
      <c r="F216" s="7">
        <v>16.591666666669298</v>
      </c>
      <c r="G216" s="8">
        <v>40.368022910781171</v>
      </c>
      <c r="H216" s="9">
        <v>106.79618278563625</v>
      </c>
      <c r="I216" s="10">
        <v>4</v>
      </c>
      <c r="J216" s="9">
        <v>5.9999998658895493E-2</v>
      </c>
      <c r="K216" s="9">
        <v>201.1300048828125</v>
      </c>
      <c r="L216" s="11">
        <v>0</v>
      </c>
      <c r="M216" s="11" t="s">
        <v>4</v>
      </c>
      <c r="N216" s="10">
        <v>-9.7327788311072823</v>
      </c>
      <c r="O216" s="7">
        <v>0</v>
      </c>
      <c r="P216" s="7">
        <v>14.618050811562849</v>
      </c>
      <c r="Q216" s="7">
        <v>0</v>
      </c>
      <c r="R216" s="9">
        <v>-3.680308864640322E-2</v>
      </c>
      <c r="S216" s="11">
        <v>0</v>
      </c>
      <c r="T216" s="11">
        <v>0</v>
      </c>
      <c r="U216" s="11">
        <v>138</v>
      </c>
      <c r="V216" s="11">
        <v>0</v>
      </c>
      <c r="W216" s="11">
        <v>138</v>
      </c>
      <c r="X216" s="11">
        <v>0</v>
      </c>
      <c r="Y216" s="11">
        <v>138</v>
      </c>
      <c r="Z216" s="11">
        <v>0</v>
      </c>
      <c r="AA216" s="9">
        <v>464.32351801436482</v>
      </c>
      <c r="AB216" s="11">
        <v>0</v>
      </c>
      <c r="AC216" s="11">
        <v>0</v>
      </c>
      <c r="AD216">
        <f t="shared" si="12"/>
        <v>995.5000000001578</v>
      </c>
      <c r="AE216">
        <f t="shared" si="13"/>
        <v>29.665606329343404</v>
      </c>
      <c r="AF216">
        <f t="shared" si="14"/>
        <v>40368.022910781168</v>
      </c>
      <c r="AG216">
        <f t="shared" si="15"/>
        <v>995</v>
      </c>
    </row>
    <row r="217" spans="1:33" s="6" customFormat="1" x14ac:dyDescent="0.25">
      <c r="A217" s="6" t="s">
        <v>1</v>
      </c>
      <c r="B217" s="6" t="s">
        <v>0</v>
      </c>
      <c r="C217" s="6" t="s">
        <v>5</v>
      </c>
      <c r="D217" s="6" t="s">
        <v>3</v>
      </c>
      <c r="E217" s="6">
        <v>1800</v>
      </c>
      <c r="F217" s="7">
        <v>16.593333333335963</v>
      </c>
      <c r="G217" s="8">
        <v>40.370989287420606</v>
      </c>
      <c r="H217" s="9">
        <v>106.78293525388997</v>
      </c>
      <c r="I217" s="10">
        <v>4</v>
      </c>
      <c r="J217" s="9">
        <v>5.9999998658895493E-2</v>
      </c>
      <c r="K217" s="9">
        <v>201.1300048828125</v>
      </c>
      <c r="L217" s="11">
        <v>0</v>
      </c>
      <c r="M217" s="11" t="s">
        <v>4</v>
      </c>
      <c r="N217" s="10">
        <v>-9.730999005163401</v>
      </c>
      <c r="O217" s="7">
        <v>0</v>
      </c>
      <c r="P217" s="7">
        <v>14.615994107756933</v>
      </c>
      <c r="Q217" s="7">
        <v>0</v>
      </c>
      <c r="R217" s="9">
        <v>-3.6798699295205371E-2</v>
      </c>
      <c r="S217" s="11">
        <v>0</v>
      </c>
      <c r="T217" s="11">
        <v>0</v>
      </c>
      <c r="U217" s="11">
        <v>138</v>
      </c>
      <c r="V217" s="11">
        <v>0</v>
      </c>
      <c r="W217" s="11">
        <v>138</v>
      </c>
      <c r="X217" s="11">
        <v>0</v>
      </c>
      <c r="Y217" s="11">
        <v>138</v>
      </c>
      <c r="Z217" s="11">
        <v>0</v>
      </c>
      <c r="AA217" s="9">
        <v>464.3273513476982</v>
      </c>
      <c r="AB217" s="11">
        <v>0</v>
      </c>
      <c r="AC217" s="11">
        <v>0</v>
      </c>
      <c r="AD217">
        <f t="shared" si="12"/>
        <v>995.60000000015771</v>
      </c>
      <c r="AE217">
        <f t="shared" si="13"/>
        <v>29.661926459413881</v>
      </c>
      <c r="AF217">
        <f t="shared" si="14"/>
        <v>40370.989287420605</v>
      </c>
      <c r="AG217">
        <f t="shared" si="15"/>
        <v>995</v>
      </c>
    </row>
    <row r="218" spans="1:33" s="6" customFormat="1" x14ac:dyDescent="0.25">
      <c r="A218" s="6" t="s">
        <v>1</v>
      </c>
      <c r="B218" s="6" t="s">
        <v>0</v>
      </c>
      <c r="C218" s="6" t="s">
        <v>5</v>
      </c>
      <c r="D218" s="6" t="s">
        <v>3</v>
      </c>
      <c r="E218" s="6">
        <v>1800</v>
      </c>
      <c r="F218" s="7">
        <v>16.666666666669315</v>
      </c>
      <c r="G218" s="8">
        <v>40.501146196115968</v>
      </c>
      <c r="H218" s="9">
        <v>106.20160536466416</v>
      </c>
      <c r="I218" s="10">
        <v>4</v>
      </c>
      <c r="J218" s="9">
        <v>5.9999998658895493E-2</v>
      </c>
      <c r="K218" s="9">
        <v>201.1300048828125</v>
      </c>
      <c r="L218" s="11">
        <v>0</v>
      </c>
      <c r="M218" s="11" t="s">
        <v>4</v>
      </c>
      <c r="N218" s="10">
        <v>-9.6529048616917255</v>
      </c>
      <c r="O218" s="7">
        <v>0</v>
      </c>
      <c r="P218" s="7">
        <v>14.52574156724126</v>
      </c>
      <c r="Q218" s="7">
        <v>0</v>
      </c>
      <c r="R218" s="9">
        <v>-3.6606085222298197E-2</v>
      </c>
      <c r="S218" s="11">
        <v>0</v>
      </c>
      <c r="T218" s="11">
        <v>0</v>
      </c>
      <c r="U218" s="11">
        <v>138</v>
      </c>
      <c r="V218" s="11">
        <v>0</v>
      </c>
      <c r="W218" s="11">
        <v>138</v>
      </c>
      <c r="X218" s="11">
        <v>0</v>
      </c>
      <c r="Y218" s="11">
        <v>138</v>
      </c>
      <c r="Z218" s="11">
        <v>0</v>
      </c>
      <c r="AA218" s="9">
        <v>464.49601801436484</v>
      </c>
      <c r="AB218" s="11">
        <v>0</v>
      </c>
      <c r="AC218" s="11">
        <v>0</v>
      </c>
      <c r="AD218">
        <f t="shared" si="12"/>
        <v>1000.0000000001589</v>
      </c>
      <c r="AE218">
        <f t="shared" si="13"/>
        <v>29.500445934628935</v>
      </c>
      <c r="AF218">
        <f t="shared" si="14"/>
        <v>40501.146196115966</v>
      </c>
      <c r="AG218">
        <f t="shared" si="15"/>
        <v>1000</v>
      </c>
    </row>
    <row r="219" spans="1:33" s="6" customFormat="1" x14ac:dyDescent="0.25">
      <c r="A219" s="6" t="s">
        <v>1</v>
      </c>
      <c r="B219" s="6" t="s">
        <v>0</v>
      </c>
      <c r="C219" s="6" t="s">
        <v>5</v>
      </c>
      <c r="D219" s="6" t="s">
        <v>3</v>
      </c>
      <c r="E219" s="6">
        <v>1800</v>
      </c>
      <c r="F219" s="7">
        <v>16.686666666669318</v>
      </c>
      <c r="G219" s="8">
        <v>40.536520389040703</v>
      </c>
      <c r="H219" s="9">
        <v>106.043589616129</v>
      </c>
      <c r="I219" s="10">
        <v>4</v>
      </c>
      <c r="J219" s="9">
        <v>5.9999998658895493E-2</v>
      </c>
      <c r="K219" s="9">
        <v>201.1300048828125</v>
      </c>
      <c r="L219" s="11">
        <v>0</v>
      </c>
      <c r="M219" s="11" t="s">
        <v>4</v>
      </c>
      <c r="N219" s="10">
        <v>-9.6316803464112741</v>
      </c>
      <c r="O219" s="7">
        <v>0</v>
      </c>
      <c r="P219" s="7">
        <v>14.501209330019165</v>
      </c>
      <c r="Q219" s="7">
        <v>0</v>
      </c>
      <c r="R219" s="9">
        <v>-3.6553729309634977E-2</v>
      </c>
      <c r="S219" s="11">
        <v>0</v>
      </c>
      <c r="T219" s="11">
        <v>0</v>
      </c>
      <c r="U219" s="11">
        <v>138</v>
      </c>
      <c r="V219" s="11">
        <v>0</v>
      </c>
      <c r="W219" s="11">
        <v>138</v>
      </c>
      <c r="X219" s="11">
        <v>0</v>
      </c>
      <c r="Y219" s="11">
        <v>138</v>
      </c>
      <c r="Z219" s="11">
        <v>0</v>
      </c>
      <c r="AA219" s="9">
        <v>464.54201801436483</v>
      </c>
      <c r="AB219" s="11">
        <v>0</v>
      </c>
      <c r="AC219" s="11">
        <v>0</v>
      </c>
      <c r="AD219">
        <f t="shared" si="12"/>
        <v>1001.2000000001591</v>
      </c>
      <c r="AE219">
        <f t="shared" si="13"/>
        <v>29.456552671146945</v>
      </c>
      <c r="AF219">
        <f t="shared" si="14"/>
        <v>40536.520389040707</v>
      </c>
      <c r="AG219">
        <f t="shared" si="15"/>
        <v>1001</v>
      </c>
    </row>
    <row r="220" spans="1:33" s="6" customFormat="1" x14ac:dyDescent="0.25">
      <c r="A220" s="6" t="s">
        <v>1</v>
      </c>
      <c r="B220" s="6" t="s">
        <v>0</v>
      </c>
      <c r="C220" s="6" t="s">
        <v>5</v>
      </c>
      <c r="D220" s="6" t="s">
        <v>3</v>
      </c>
      <c r="E220" s="6">
        <v>1800</v>
      </c>
      <c r="F220" s="7">
        <v>16.688333333335986</v>
      </c>
      <c r="G220" s="8">
        <v>40.539465889589543</v>
      </c>
      <c r="H220" s="9">
        <v>106.0324499001353</v>
      </c>
      <c r="I220" s="10">
        <v>4</v>
      </c>
      <c r="J220" s="9">
        <v>0</v>
      </c>
      <c r="K220" s="9">
        <v>201.1300048828125</v>
      </c>
      <c r="L220" s="11">
        <v>0</v>
      </c>
      <c r="M220" s="11" t="s">
        <v>4</v>
      </c>
      <c r="N220" s="10">
        <v>-9.6316803464112741</v>
      </c>
      <c r="O220" s="7">
        <v>0</v>
      </c>
      <c r="P220" s="7">
        <v>14.499166561410425</v>
      </c>
      <c r="Q220" s="7">
        <v>0</v>
      </c>
      <c r="R220" s="9">
        <v>-3.0943655538070512E-2</v>
      </c>
      <c r="S220" s="11">
        <v>0</v>
      </c>
      <c r="T220" s="11">
        <v>0</v>
      </c>
      <c r="U220" s="11">
        <v>138</v>
      </c>
      <c r="V220" s="11">
        <v>0</v>
      </c>
      <c r="W220" s="11">
        <v>138</v>
      </c>
      <c r="X220" s="11">
        <v>0</v>
      </c>
      <c r="Y220" s="11">
        <v>138</v>
      </c>
      <c r="Z220" s="11">
        <v>0</v>
      </c>
      <c r="AA220" s="9">
        <v>464.54585134769815</v>
      </c>
      <c r="AB220" s="11">
        <v>0</v>
      </c>
      <c r="AC220" s="11">
        <v>0</v>
      </c>
      <c r="AD220">
        <f t="shared" si="12"/>
        <v>1001.3000000001592</v>
      </c>
      <c r="AE220">
        <f t="shared" si="13"/>
        <v>29.453458305593141</v>
      </c>
      <c r="AF220">
        <f t="shared" si="14"/>
        <v>40539.465889589541</v>
      </c>
      <c r="AG220">
        <f t="shared" si="15"/>
        <v>1001</v>
      </c>
    </row>
    <row r="221" spans="1:33" s="6" customFormat="1" x14ac:dyDescent="0.25">
      <c r="A221" s="6" t="s">
        <v>1</v>
      </c>
      <c r="B221" s="6" t="s">
        <v>0</v>
      </c>
      <c r="C221" s="6" t="s">
        <v>5</v>
      </c>
      <c r="D221" s="6" t="s">
        <v>3</v>
      </c>
      <c r="E221" s="6">
        <v>1800</v>
      </c>
      <c r="F221" s="7">
        <v>17.213333333335935</v>
      </c>
      <c r="G221" s="8">
        <v>41.452089280072364</v>
      </c>
      <c r="H221" s="9">
        <v>102.58874537754237</v>
      </c>
      <c r="I221" s="10">
        <v>4</v>
      </c>
      <c r="J221" s="9">
        <v>0</v>
      </c>
      <c r="K221" s="9">
        <v>201.1300048828125</v>
      </c>
      <c r="L221" s="11">
        <v>0</v>
      </c>
      <c r="M221" s="11" t="s">
        <v>4</v>
      </c>
      <c r="N221" s="10">
        <v>-9.6316803464112741</v>
      </c>
      <c r="O221" s="7">
        <v>0</v>
      </c>
      <c r="P221" s="7">
        <v>13.96452506488729</v>
      </c>
      <c r="Q221" s="7">
        <v>0</v>
      </c>
      <c r="R221" s="9">
        <v>-2.9802640829762955E-2</v>
      </c>
      <c r="S221" s="11">
        <v>0</v>
      </c>
      <c r="T221" s="11">
        <v>0</v>
      </c>
      <c r="U221" s="11">
        <v>138</v>
      </c>
      <c r="V221" s="11">
        <v>0</v>
      </c>
      <c r="W221" s="11">
        <v>138</v>
      </c>
      <c r="X221" s="11">
        <v>0</v>
      </c>
      <c r="Y221" s="11">
        <v>138</v>
      </c>
      <c r="Z221" s="11">
        <v>0</v>
      </c>
      <c r="AA221" s="9">
        <v>465.75335134769819</v>
      </c>
      <c r="AB221" s="11">
        <v>0</v>
      </c>
      <c r="AC221" s="11">
        <v>0</v>
      </c>
      <c r="AD221">
        <f t="shared" si="12"/>
        <v>1032.8000000001562</v>
      </c>
      <c r="AE221">
        <f t="shared" si="13"/>
        <v>28.496873715983991</v>
      </c>
      <c r="AF221">
        <f t="shared" si="14"/>
        <v>41452.089280072367</v>
      </c>
      <c r="AG221">
        <f t="shared" si="15"/>
        <v>1032</v>
      </c>
    </row>
    <row r="222" spans="1:33" s="6" customFormat="1" x14ac:dyDescent="0.25">
      <c r="A222" s="6" t="s">
        <v>1</v>
      </c>
      <c r="B222" s="6" t="s">
        <v>0</v>
      </c>
      <c r="C222" s="6" t="s">
        <v>5</v>
      </c>
      <c r="D222" s="6" t="s">
        <v>3</v>
      </c>
      <c r="E222" s="6">
        <v>1800</v>
      </c>
      <c r="F222" s="7">
        <v>17.2150000000026</v>
      </c>
      <c r="G222" s="8">
        <v>41.454938855819961</v>
      </c>
      <c r="H222" s="9">
        <v>102.58070844923795</v>
      </c>
      <c r="I222" s="10">
        <v>4</v>
      </c>
      <c r="J222" s="9">
        <v>-7.9999998211860657E-2</v>
      </c>
      <c r="K222" s="9">
        <v>201.1300048828125</v>
      </c>
      <c r="L222" s="11">
        <v>0</v>
      </c>
      <c r="M222" s="11" t="s">
        <v>4</v>
      </c>
      <c r="N222" s="10">
        <v>-9.6339600069583948</v>
      </c>
      <c r="O222" s="7">
        <v>0</v>
      </c>
      <c r="P222" s="7">
        <v>13.96285957410716</v>
      </c>
      <c r="Q222" s="7">
        <v>0</v>
      </c>
      <c r="R222" s="9">
        <v>-2.232480084561592E-2</v>
      </c>
      <c r="S222" s="11">
        <v>0</v>
      </c>
      <c r="T222" s="11">
        <v>0</v>
      </c>
      <c r="U222" s="11">
        <v>138</v>
      </c>
      <c r="V222" s="11">
        <v>0</v>
      </c>
      <c r="W222" s="11">
        <v>138</v>
      </c>
      <c r="X222" s="11">
        <v>0</v>
      </c>
      <c r="Y222" s="11">
        <v>138</v>
      </c>
      <c r="Z222" s="11">
        <v>0</v>
      </c>
      <c r="AA222" s="9">
        <v>465.7571846810315</v>
      </c>
      <c r="AB222" s="11">
        <v>0</v>
      </c>
      <c r="AC222" s="11">
        <v>0</v>
      </c>
      <c r="AD222">
        <f t="shared" si="12"/>
        <v>1032.9000000001561</v>
      </c>
      <c r="AE222">
        <f t="shared" si="13"/>
        <v>28.494641235899429</v>
      </c>
      <c r="AF222">
        <f t="shared" si="14"/>
        <v>41454.938855819964</v>
      </c>
      <c r="AG222">
        <f t="shared" si="15"/>
        <v>1032</v>
      </c>
    </row>
    <row r="223" spans="1:33" s="6" customFormat="1" x14ac:dyDescent="0.25">
      <c r="A223" s="6" t="s">
        <v>1</v>
      </c>
      <c r="B223" s="6" t="s">
        <v>0</v>
      </c>
      <c r="C223" s="6" t="s">
        <v>5</v>
      </c>
      <c r="D223" s="6" t="s">
        <v>3</v>
      </c>
      <c r="E223" s="6">
        <v>1800</v>
      </c>
      <c r="F223" s="7">
        <v>18.31166666666827</v>
      </c>
      <c r="G223" s="8">
        <v>43.282799778314747</v>
      </c>
      <c r="H223" s="9">
        <v>97.494906123054975</v>
      </c>
      <c r="I223" s="10">
        <v>4</v>
      </c>
      <c r="J223" s="9">
        <v>-7.9999998211860657E-2</v>
      </c>
      <c r="K223" s="9">
        <v>201.1300048828125</v>
      </c>
      <c r="L223" s="11">
        <v>0</v>
      </c>
      <c r="M223" s="11" t="s">
        <v>4</v>
      </c>
      <c r="N223" s="10">
        <v>-11.096248712269569</v>
      </c>
      <c r="O223" s="7">
        <v>0</v>
      </c>
      <c r="P223" s="7">
        <v>13.17327935639325</v>
      </c>
      <c r="Q223" s="7">
        <v>0</v>
      </c>
      <c r="R223" s="9">
        <v>-2.0639704107597811E-2</v>
      </c>
      <c r="S223" s="11">
        <v>0</v>
      </c>
      <c r="T223" s="11">
        <v>0</v>
      </c>
      <c r="U223" s="11">
        <v>138</v>
      </c>
      <c r="V223" s="11">
        <v>0</v>
      </c>
      <c r="W223" s="11">
        <v>138</v>
      </c>
      <c r="X223" s="11">
        <v>0</v>
      </c>
      <c r="Y223" s="11">
        <v>138</v>
      </c>
      <c r="Z223" s="11">
        <v>0</v>
      </c>
      <c r="AA223" s="9">
        <v>468.27951801436484</v>
      </c>
      <c r="AB223" s="11">
        <v>0</v>
      </c>
      <c r="AC223" s="11">
        <v>0</v>
      </c>
      <c r="AD223">
        <f t="shared" si="12"/>
        <v>1098.7000000000962</v>
      </c>
      <c r="AE223">
        <f t="shared" si="13"/>
        <v>27.081918367515268</v>
      </c>
      <c r="AF223">
        <f t="shared" si="14"/>
        <v>43282.799778314744</v>
      </c>
      <c r="AG223">
        <f t="shared" si="15"/>
        <v>1098</v>
      </c>
    </row>
    <row r="224" spans="1:33" s="6" customFormat="1" x14ac:dyDescent="0.25">
      <c r="A224" s="6" t="s">
        <v>1</v>
      </c>
      <c r="B224" s="6" t="s">
        <v>0</v>
      </c>
      <c r="C224" s="6" t="s">
        <v>5</v>
      </c>
      <c r="D224" s="6" t="s">
        <v>3</v>
      </c>
      <c r="E224" s="6">
        <v>1800</v>
      </c>
      <c r="F224" s="7">
        <v>18.313333333334935</v>
      </c>
      <c r="G224" s="8">
        <v>43.285507866965283</v>
      </c>
      <c r="H224" s="9">
        <v>97.487476715756429</v>
      </c>
      <c r="I224" s="10">
        <v>4</v>
      </c>
      <c r="J224" s="9">
        <v>-7.9999998211860657E-2</v>
      </c>
      <c r="K224" s="9">
        <v>201.1300048828125</v>
      </c>
      <c r="L224" s="11">
        <v>0</v>
      </c>
      <c r="M224" s="11" t="s">
        <v>4</v>
      </c>
      <c r="N224" s="10">
        <v>-11.098415183141576</v>
      </c>
      <c r="O224" s="7">
        <v>0</v>
      </c>
      <c r="P224" s="7">
        <v>13.172125927168901</v>
      </c>
      <c r="Q224" s="7">
        <v>0</v>
      </c>
      <c r="R224" s="9">
        <v>-2.0637242495997264E-2</v>
      </c>
      <c r="S224" s="11">
        <v>0</v>
      </c>
      <c r="T224" s="11">
        <v>0</v>
      </c>
      <c r="U224" s="11">
        <v>138</v>
      </c>
      <c r="V224" s="11">
        <v>0</v>
      </c>
      <c r="W224" s="11">
        <v>138</v>
      </c>
      <c r="X224" s="11">
        <v>0</v>
      </c>
      <c r="Y224" s="11">
        <v>138</v>
      </c>
      <c r="Z224" s="11">
        <v>0</v>
      </c>
      <c r="AA224" s="9">
        <v>468.28335134769816</v>
      </c>
      <c r="AB224" s="11">
        <v>0</v>
      </c>
      <c r="AC224" s="11">
        <v>0</v>
      </c>
      <c r="AD224">
        <f t="shared" si="12"/>
        <v>1098.8000000000961</v>
      </c>
      <c r="AE224">
        <f t="shared" si="13"/>
        <v>27.079854643265676</v>
      </c>
      <c r="AF224">
        <f t="shared" si="14"/>
        <v>43285.507866965279</v>
      </c>
      <c r="AG224">
        <f t="shared" si="15"/>
        <v>1098</v>
      </c>
    </row>
    <row r="225" spans="1:33" s="6" customFormat="1" x14ac:dyDescent="0.25">
      <c r="A225" s="6" t="s">
        <v>1</v>
      </c>
      <c r="B225" s="6" t="s">
        <v>0</v>
      </c>
      <c r="C225" s="6" t="s">
        <v>5</v>
      </c>
      <c r="D225" s="6" t="s">
        <v>3</v>
      </c>
      <c r="E225" s="6">
        <v>1800</v>
      </c>
      <c r="F225" s="7">
        <v>18.333333333334917</v>
      </c>
      <c r="G225" s="8">
        <v>43.317988841719362</v>
      </c>
      <c r="H225" s="9">
        <v>97.398392911768553</v>
      </c>
      <c r="I225" s="10">
        <v>4</v>
      </c>
      <c r="J225" s="9">
        <v>-7.9999998211860657E-2</v>
      </c>
      <c r="K225" s="9">
        <v>201.1300048828125</v>
      </c>
      <c r="L225" s="11">
        <v>0</v>
      </c>
      <c r="M225" s="11" t="s">
        <v>4</v>
      </c>
      <c r="N225" s="10">
        <v>-11.124399962364041</v>
      </c>
      <c r="O225" s="7">
        <v>0</v>
      </c>
      <c r="P225" s="7">
        <v>13.158295501832589</v>
      </c>
      <c r="Q225" s="7">
        <v>0</v>
      </c>
      <c r="R225" s="9">
        <v>-2.060772604650072E-2</v>
      </c>
      <c r="S225" s="11">
        <v>0</v>
      </c>
      <c r="T225" s="11">
        <v>0</v>
      </c>
      <c r="U225" s="11">
        <v>138</v>
      </c>
      <c r="V225" s="11">
        <v>0</v>
      </c>
      <c r="W225" s="11">
        <v>138</v>
      </c>
      <c r="X225" s="11">
        <v>0</v>
      </c>
      <c r="Y225" s="11">
        <v>138</v>
      </c>
      <c r="Z225" s="11">
        <v>0</v>
      </c>
      <c r="AA225" s="9">
        <v>468.32935134769815</v>
      </c>
      <c r="AB225" s="11">
        <v>0</v>
      </c>
      <c r="AC225" s="11">
        <v>0</v>
      </c>
      <c r="AD225">
        <f t="shared" si="12"/>
        <v>1100.000000000095</v>
      </c>
      <c r="AE225">
        <f t="shared" si="13"/>
        <v>27.055109142157932</v>
      </c>
      <c r="AF225">
        <f t="shared" si="14"/>
        <v>43317.988841719365</v>
      </c>
      <c r="AG225">
        <f t="shared" si="15"/>
        <v>1100</v>
      </c>
    </row>
    <row r="226" spans="1:33" s="6" customFormat="1" x14ac:dyDescent="0.25">
      <c r="A226" s="6" t="s">
        <v>1</v>
      </c>
      <c r="B226" s="6" t="s">
        <v>0</v>
      </c>
      <c r="C226" s="6" t="s">
        <v>5</v>
      </c>
      <c r="D226" s="6" t="s">
        <v>3</v>
      </c>
      <c r="E226" s="6">
        <v>1800</v>
      </c>
      <c r="F226" s="7">
        <v>19.905000000000154</v>
      </c>
      <c r="G226" s="8">
        <v>45.780775638734205</v>
      </c>
      <c r="H226" s="9">
        <v>90.749516018197511</v>
      </c>
      <c r="I226" s="10">
        <v>4</v>
      </c>
      <c r="J226" s="9">
        <v>-7.9999998211860657E-2</v>
      </c>
      <c r="K226" s="9">
        <v>201.1300048828125</v>
      </c>
      <c r="L226" s="11">
        <v>0</v>
      </c>
      <c r="M226" s="11" t="s">
        <v>4</v>
      </c>
      <c r="N226" s="10">
        <v>-13.09462935593789</v>
      </c>
      <c r="O226" s="7">
        <v>0</v>
      </c>
      <c r="P226" s="7">
        <v>12.240256357339508</v>
      </c>
      <c r="Q226" s="7">
        <v>0</v>
      </c>
      <c r="R226" s="9">
        <v>-1.8648476393264411E-2</v>
      </c>
      <c r="S226" s="11">
        <v>0</v>
      </c>
      <c r="T226" s="11">
        <v>0</v>
      </c>
      <c r="U226" s="11">
        <v>138</v>
      </c>
      <c r="V226" s="11">
        <v>0</v>
      </c>
      <c r="W226" s="11">
        <v>138</v>
      </c>
      <c r="X226" s="11">
        <v>0</v>
      </c>
      <c r="Y226" s="11">
        <v>138</v>
      </c>
      <c r="Z226" s="11">
        <v>0</v>
      </c>
      <c r="AA226" s="9">
        <v>471.94418468103152</v>
      </c>
      <c r="AB226" s="11">
        <v>0</v>
      </c>
      <c r="AC226" s="11">
        <v>0</v>
      </c>
      <c r="AD226">
        <f t="shared" si="12"/>
        <v>1194.3000000000093</v>
      </c>
      <c r="AE226">
        <f t="shared" si="13"/>
        <v>25.208198893943752</v>
      </c>
      <c r="AF226">
        <f t="shared" si="14"/>
        <v>45780.775638734209</v>
      </c>
      <c r="AG226">
        <f t="shared" si="15"/>
        <v>1194</v>
      </c>
    </row>
    <row r="227" spans="1:33" s="6" customFormat="1" x14ac:dyDescent="0.25">
      <c r="A227" s="6" t="s">
        <v>1</v>
      </c>
      <c r="B227" s="6" t="s">
        <v>0</v>
      </c>
      <c r="C227" s="6" t="s">
        <v>5</v>
      </c>
      <c r="D227" s="6" t="s">
        <v>3</v>
      </c>
      <c r="E227" s="6">
        <v>1800</v>
      </c>
      <c r="F227" s="7">
        <v>19.906666666666819</v>
      </c>
      <c r="G227" s="8">
        <v>45.783296365390783</v>
      </c>
      <c r="H227" s="9">
        <v>90.742803255052721</v>
      </c>
      <c r="I227" s="10">
        <v>4</v>
      </c>
      <c r="J227" s="9">
        <v>-7.9999998211860657E-2</v>
      </c>
      <c r="K227" s="9">
        <v>201.1300048828125</v>
      </c>
      <c r="L227" s="11">
        <v>0</v>
      </c>
      <c r="M227" s="11" t="s">
        <v>4</v>
      </c>
      <c r="N227" s="10">
        <v>-13.096645937218074</v>
      </c>
      <c r="O227" s="7">
        <v>0</v>
      </c>
      <c r="P227" s="7">
        <v>12.239360409939669</v>
      </c>
      <c r="Q227" s="7">
        <v>0</v>
      </c>
      <c r="R227" s="9">
        <v>-1.8646564291102993E-2</v>
      </c>
      <c r="S227" s="11">
        <v>0</v>
      </c>
      <c r="T227" s="11">
        <v>0</v>
      </c>
      <c r="U227" s="11">
        <v>138</v>
      </c>
      <c r="V227" s="11">
        <v>0</v>
      </c>
      <c r="W227" s="11">
        <v>138</v>
      </c>
      <c r="X227" s="11">
        <v>0</v>
      </c>
      <c r="Y227" s="11">
        <v>138</v>
      </c>
      <c r="Z227" s="11">
        <v>0</v>
      </c>
      <c r="AA227" s="9">
        <v>471.94801801436483</v>
      </c>
      <c r="AB227" s="11">
        <v>0</v>
      </c>
      <c r="AC227" s="11">
        <v>0</v>
      </c>
      <c r="AD227">
        <f t="shared" si="12"/>
        <v>1194.4000000000092</v>
      </c>
      <c r="AE227">
        <f t="shared" si="13"/>
        <v>25.206334237514646</v>
      </c>
      <c r="AF227">
        <f t="shared" si="14"/>
        <v>45783.296365390779</v>
      </c>
      <c r="AG227">
        <f t="shared" si="15"/>
        <v>1194</v>
      </c>
    </row>
    <row r="228" spans="1:33" s="6" customFormat="1" x14ac:dyDescent="0.25">
      <c r="A228" s="6" t="s">
        <v>1</v>
      </c>
      <c r="B228" s="6" t="s">
        <v>0</v>
      </c>
      <c r="C228" s="6" t="s">
        <v>5</v>
      </c>
      <c r="D228" s="6" t="s">
        <v>3</v>
      </c>
      <c r="E228" s="6">
        <v>1800</v>
      </c>
      <c r="F228" s="7">
        <v>20.000000000000068</v>
      </c>
      <c r="G228" s="8">
        <v>45.924160032871349</v>
      </c>
      <c r="H228" s="9">
        <v>90.367984961614084</v>
      </c>
      <c r="I228" s="10">
        <v>4</v>
      </c>
      <c r="J228" s="9">
        <v>-7.9999998211860657E-2</v>
      </c>
      <c r="K228" s="9">
        <v>201.1300048828125</v>
      </c>
      <c r="L228" s="11">
        <v>0</v>
      </c>
      <c r="M228" s="11" t="s">
        <v>4</v>
      </c>
      <c r="N228" s="10">
        <v>-13.209336868683694</v>
      </c>
      <c r="O228" s="7">
        <v>0</v>
      </c>
      <c r="P228" s="7">
        <v>12.189333696919363</v>
      </c>
      <c r="Q228" s="7">
        <v>0</v>
      </c>
      <c r="R228" s="9">
        <v>-1.8539798887116099E-2</v>
      </c>
      <c r="S228" s="11">
        <v>0</v>
      </c>
      <c r="T228" s="11">
        <v>0</v>
      </c>
      <c r="U228" s="11">
        <v>138</v>
      </c>
      <c r="V228" s="11">
        <v>0</v>
      </c>
      <c r="W228" s="11">
        <v>138</v>
      </c>
      <c r="X228" s="11">
        <v>0</v>
      </c>
      <c r="Y228" s="11">
        <v>138</v>
      </c>
      <c r="Z228" s="11">
        <v>0</v>
      </c>
      <c r="AA228" s="9">
        <v>472.16268468103152</v>
      </c>
      <c r="AB228" s="11">
        <v>0</v>
      </c>
      <c r="AC228" s="11">
        <v>0</v>
      </c>
      <c r="AD228">
        <f t="shared" si="12"/>
        <v>1200.0000000000041</v>
      </c>
      <c r="AE228">
        <f t="shared" si="13"/>
        <v>25.102218044892801</v>
      </c>
      <c r="AF228">
        <f t="shared" si="14"/>
        <v>45924.160032871347</v>
      </c>
      <c r="AG228">
        <f t="shared" si="15"/>
        <v>1200</v>
      </c>
    </row>
    <row r="229" spans="1:33" s="6" customFormat="1" x14ac:dyDescent="0.25">
      <c r="A229" s="6" t="s">
        <v>1</v>
      </c>
      <c r="B229" s="6" t="s">
        <v>0</v>
      </c>
      <c r="C229" s="6" t="s">
        <v>5</v>
      </c>
      <c r="D229" s="6" t="s">
        <v>3</v>
      </c>
      <c r="E229" s="6">
        <v>1800</v>
      </c>
      <c r="F229" s="7">
        <v>20.09</v>
      </c>
      <c r="G229" s="8">
        <v>46.059442212187626</v>
      </c>
      <c r="H229" s="9">
        <v>90.008585685521183</v>
      </c>
      <c r="I229" s="10">
        <v>4</v>
      </c>
      <c r="J229" s="9">
        <v>-7.9999998211860657E-2</v>
      </c>
      <c r="K229" s="9">
        <v>201.1300048828125</v>
      </c>
      <c r="L229" s="11">
        <v>0</v>
      </c>
      <c r="M229" s="11" t="s">
        <v>4</v>
      </c>
      <c r="N229" s="10">
        <v>-13.317562609717674</v>
      </c>
      <c r="O229" s="7">
        <v>0</v>
      </c>
      <c r="P229" s="7">
        <v>12.141364948436308</v>
      </c>
      <c r="Q229" s="7">
        <v>0</v>
      </c>
      <c r="R229" s="9">
        <v>-1.8437425524939374E-2</v>
      </c>
      <c r="S229" s="11">
        <v>0</v>
      </c>
      <c r="T229" s="11">
        <v>0</v>
      </c>
      <c r="U229" s="11">
        <v>138</v>
      </c>
      <c r="V229" s="11">
        <v>0</v>
      </c>
      <c r="W229" s="11">
        <v>138</v>
      </c>
      <c r="X229" s="11">
        <v>0</v>
      </c>
      <c r="Y229" s="11">
        <v>138</v>
      </c>
      <c r="Z229" s="11">
        <v>0</v>
      </c>
      <c r="AA229" s="9">
        <v>472.36968468103152</v>
      </c>
      <c r="AB229" s="11">
        <v>0</v>
      </c>
      <c r="AC229" s="11">
        <v>0</v>
      </c>
      <c r="AD229">
        <f t="shared" si="12"/>
        <v>1205.4000000000001</v>
      </c>
      <c r="AE229">
        <f t="shared" si="13"/>
        <v>25.002384912644775</v>
      </c>
      <c r="AF229">
        <f t="shared" si="14"/>
        <v>46059.442212187627</v>
      </c>
      <c r="AG229">
        <f t="shared" si="15"/>
        <v>1205</v>
      </c>
    </row>
    <row r="230" spans="1:33" s="6" customFormat="1" x14ac:dyDescent="0.25">
      <c r="A230" s="6" t="s">
        <v>1</v>
      </c>
      <c r="B230" s="6" t="s">
        <v>0</v>
      </c>
      <c r="C230" s="6" t="s">
        <v>5</v>
      </c>
      <c r="D230" s="6" t="s">
        <v>3</v>
      </c>
      <c r="E230" s="6">
        <v>1800</v>
      </c>
      <c r="F230" s="7">
        <v>20.091666666666651</v>
      </c>
      <c r="G230" s="8">
        <v>46.06194235850122</v>
      </c>
      <c r="H230" s="9">
        <v>90.001948892898625</v>
      </c>
      <c r="I230" s="10">
        <v>4</v>
      </c>
      <c r="J230" s="9">
        <v>-7.9999998211860657E-2</v>
      </c>
      <c r="K230" s="9">
        <v>201.1300048828125</v>
      </c>
      <c r="L230" s="11">
        <v>0</v>
      </c>
      <c r="M230" s="11" t="s">
        <v>4</v>
      </c>
      <c r="N230" s="10">
        <v>-13.31956272672384</v>
      </c>
      <c r="O230" s="7">
        <v>0</v>
      </c>
      <c r="P230" s="7">
        <v>12.140479140764388</v>
      </c>
      <c r="Q230" s="7">
        <v>0</v>
      </c>
      <c r="R230" s="9">
        <v>-1.8435535062659571E-2</v>
      </c>
      <c r="S230" s="11">
        <v>0</v>
      </c>
      <c r="T230" s="11">
        <v>0</v>
      </c>
      <c r="U230" s="11">
        <v>138</v>
      </c>
      <c r="V230" s="11">
        <v>0</v>
      </c>
      <c r="W230" s="11">
        <v>138</v>
      </c>
      <c r="X230" s="11">
        <v>0</v>
      </c>
      <c r="Y230" s="11">
        <v>138</v>
      </c>
      <c r="Z230" s="11">
        <v>0</v>
      </c>
      <c r="AA230" s="9">
        <v>472.37351801436483</v>
      </c>
      <c r="AB230" s="11">
        <v>0</v>
      </c>
      <c r="AC230" s="11">
        <v>0</v>
      </c>
      <c r="AD230">
        <f t="shared" si="12"/>
        <v>1205.4999999999991</v>
      </c>
      <c r="AE230">
        <f t="shared" si="13"/>
        <v>25.000541359138506</v>
      </c>
      <c r="AF230">
        <f t="shared" si="14"/>
        <v>46061.942358501219</v>
      </c>
      <c r="AG230">
        <f t="shared" si="15"/>
        <v>1205</v>
      </c>
    </row>
    <row r="231" spans="1:33" s="6" customFormat="1" x14ac:dyDescent="0.25">
      <c r="A231" s="6" t="s">
        <v>1</v>
      </c>
      <c r="B231" s="6" t="s">
        <v>0</v>
      </c>
      <c r="C231" s="6" t="s">
        <v>5</v>
      </c>
      <c r="D231" s="6" t="s">
        <v>3</v>
      </c>
      <c r="E231" s="6">
        <v>1800</v>
      </c>
      <c r="F231" s="7">
        <v>20.936666666665882</v>
      </c>
      <c r="G231" s="8">
        <v>47.306182138891053</v>
      </c>
      <c r="H231" s="9">
        <v>86.723231916457522</v>
      </c>
      <c r="I231" s="10">
        <v>4</v>
      </c>
      <c r="J231" s="9">
        <v>-7.9999998211860657E-2</v>
      </c>
      <c r="K231" s="9">
        <v>201.1300048828125</v>
      </c>
      <c r="L231" s="11">
        <v>0</v>
      </c>
      <c r="M231" s="11" t="s">
        <v>4</v>
      </c>
      <c r="N231" s="10">
        <v>-14.314954528787</v>
      </c>
      <c r="O231" s="7">
        <v>0</v>
      </c>
      <c r="P231" s="7">
        <v>11.702871275495978</v>
      </c>
      <c r="Q231" s="7">
        <v>0</v>
      </c>
      <c r="R231" s="9">
        <v>-1.7501606413294582E-2</v>
      </c>
      <c r="S231" s="11">
        <v>0</v>
      </c>
      <c r="T231" s="11">
        <v>0</v>
      </c>
      <c r="U231" s="11">
        <v>138</v>
      </c>
      <c r="V231" s="11">
        <v>0</v>
      </c>
      <c r="W231" s="11">
        <v>138</v>
      </c>
      <c r="X231" s="11">
        <v>0</v>
      </c>
      <c r="Y231" s="11">
        <v>138</v>
      </c>
      <c r="Z231" s="11">
        <v>0</v>
      </c>
      <c r="AA231" s="9">
        <v>474.31701801436486</v>
      </c>
      <c r="AB231" s="11">
        <v>0</v>
      </c>
      <c r="AC231" s="11">
        <v>0</v>
      </c>
      <c r="AD231">
        <f t="shared" si="12"/>
        <v>1256.199999999953</v>
      </c>
      <c r="AE231">
        <f t="shared" si="13"/>
        <v>24.089786643460421</v>
      </c>
      <c r="AF231">
        <f t="shared" si="14"/>
        <v>47306.182138891054</v>
      </c>
      <c r="AG231">
        <f t="shared" si="15"/>
        <v>1256</v>
      </c>
    </row>
    <row r="232" spans="1:33" s="6" customFormat="1" x14ac:dyDescent="0.25">
      <c r="A232" s="6" t="s">
        <v>1</v>
      </c>
      <c r="B232" s="6" t="s">
        <v>0</v>
      </c>
      <c r="C232" s="6" t="s">
        <v>5</v>
      </c>
      <c r="D232" s="6" t="s">
        <v>3</v>
      </c>
      <c r="E232" s="6">
        <v>1800</v>
      </c>
      <c r="F232" s="7">
        <v>20.938333333332547</v>
      </c>
      <c r="G232" s="8">
        <v>47.308591030056341</v>
      </c>
      <c r="H232" s="9">
        <v>86.716931984171993</v>
      </c>
      <c r="I232" s="10">
        <v>4</v>
      </c>
      <c r="J232" s="9">
        <v>-7.9999998211860657E-2</v>
      </c>
      <c r="K232" s="9">
        <v>201.1300048828125</v>
      </c>
      <c r="L232" s="11">
        <v>0</v>
      </c>
      <c r="M232" s="11" t="s">
        <v>4</v>
      </c>
      <c r="N232" s="10">
        <v>-14.316881641676154</v>
      </c>
      <c r="O232" s="7">
        <v>0</v>
      </c>
      <c r="P232" s="7">
        <v>11.702030428317457</v>
      </c>
      <c r="Q232" s="7">
        <v>0</v>
      </c>
      <c r="R232" s="9">
        <v>-1.7499811904255591E-2</v>
      </c>
      <c r="S232" s="11">
        <v>0</v>
      </c>
      <c r="T232" s="11">
        <v>0</v>
      </c>
      <c r="U232" s="11">
        <v>138</v>
      </c>
      <c r="V232" s="11">
        <v>0</v>
      </c>
      <c r="W232" s="11">
        <v>138</v>
      </c>
      <c r="X232" s="11">
        <v>0</v>
      </c>
      <c r="Y232" s="11">
        <v>138</v>
      </c>
      <c r="Z232" s="11">
        <v>0</v>
      </c>
      <c r="AA232" s="9">
        <v>474.32085134769818</v>
      </c>
      <c r="AB232" s="11">
        <v>0</v>
      </c>
      <c r="AC232" s="11">
        <v>0</v>
      </c>
      <c r="AD232">
        <f t="shared" si="12"/>
        <v>1256.2999999999529</v>
      </c>
      <c r="AE232">
        <f t="shared" si="13"/>
        <v>24.08803666227</v>
      </c>
      <c r="AF232">
        <f t="shared" si="14"/>
        <v>47308.591030056341</v>
      </c>
      <c r="AG232">
        <f t="shared" si="15"/>
        <v>1256</v>
      </c>
    </row>
    <row r="233" spans="1:33" s="6" customFormat="1" x14ac:dyDescent="0.25">
      <c r="A233" s="6" t="s">
        <v>1</v>
      </c>
      <c r="B233" s="6" t="s">
        <v>0</v>
      </c>
      <c r="C233" s="6" t="s">
        <v>5</v>
      </c>
      <c r="D233" s="6" t="s">
        <v>3</v>
      </c>
      <c r="E233" s="6">
        <v>1800</v>
      </c>
      <c r="F233" s="7">
        <v>21.666666666665218</v>
      </c>
      <c r="G233" s="8">
        <v>48.344776281726055</v>
      </c>
      <c r="H233" s="9">
        <v>84.024770563501036</v>
      </c>
      <c r="I233" s="10">
        <v>4</v>
      </c>
      <c r="J233" s="9">
        <v>-7.9999998211860657E-2</v>
      </c>
      <c r="K233" s="9">
        <v>201.1300048828125</v>
      </c>
      <c r="L233" s="11">
        <v>0</v>
      </c>
      <c r="M233" s="11" t="s">
        <v>4</v>
      </c>
      <c r="N233" s="10">
        <v>-15.145829824483453</v>
      </c>
      <c r="O233" s="7">
        <v>0</v>
      </c>
      <c r="P233" s="7">
        <v>11.34270968769758</v>
      </c>
      <c r="Q233" s="7">
        <v>0</v>
      </c>
      <c r="R233" s="9">
        <v>-1.6732961121603135E-2</v>
      </c>
      <c r="S233" s="11">
        <v>0</v>
      </c>
      <c r="T233" s="11">
        <v>0</v>
      </c>
      <c r="U233" s="11">
        <v>138</v>
      </c>
      <c r="V233" s="11">
        <v>0</v>
      </c>
      <c r="W233" s="11">
        <v>138</v>
      </c>
      <c r="X233" s="11">
        <v>0</v>
      </c>
      <c r="Y233" s="11">
        <v>138</v>
      </c>
      <c r="Z233" s="11">
        <v>0</v>
      </c>
      <c r="AA233" s="9">
        <v>475.99601801436484</v>
      </c>
      <c r="AB233" s="11">
        <v>0</v>
      </c>
      <c r="AC233" s="11">
        <v>0</v>
      </c>
      <c r="AD233">
        <f t="shared" si="12"/>
        <v>1299.9999999999131</v>
      </c>
      <c r="AE233">
        <f t="shared" si="13"/>
        <v>23.340214045416953</v>
      </c>
      <c r="AF233">
        <f t="shared" si="14"/>
        <v>48344.776281726052</v>
      </c>
      <c r="AG233">
        <f t="shared" si="15"/>
        <v>1299</v>
      </c>
    </row>
    <row r="234" spans="1:33" s="6" customFormat="1" x14ac:dyDescent="0.25">
      <c r="A234" s="6" t="s">
        <v>1</v>
      </c>
      <c r="B234" s="6" t="s">
        <v>0</v>
      </c>
      <c r="C234" s="6" t="s">
        <v>5</v>
      </c>
      <c r="D234" s="6" t="s">
        <v>3</v>
      </c>
      <c r="E234" s="6">
        <v>1800</v>
      </c>
      <c r="F234" s="7">
        <v>21.931666666664977</v>
      </c>
      <c r="G234" s="8">
        <v>48.713782111316277</v>
      </c>
      <c r="H234" s="9">
        <v>83.074790131689312</v>
      </c>
      <c r="I234" s="10">
        <v>4</v>
      </c>
      <c r="J234" s="9">
        <v>-7.9999998211860657E-2</v>
      </c>
      <c r="K234" s="9">
        <v>201.1300048828125</v>
      </c>
      <c r="L234" s="11">
        <v>0</v>
      </c>
      <c r="M234" s="11" t="s">
        <v>4</v>
      </c>
      <c r="N234" s="10">
        <v>-15.441034481557296</v>
      </c>
      <c r="O234" s="7">
        <v>0</v>
      </c>
      <c r="P234" s="7">
        <v>11.215916520797542</v>
      </c>
      <c r="Q234" s="7">
        <v>0</v>
      </c>
      <c r="R234" s="9">
        <v>-1.6462363217612012E-2</v>
      </c>
      <c r="S234" s="11">
        <v>0</v>
      </c>
      <c r="T234" s="11">
        <v>0</v>
      </c>
      <c r="U234" s="11">
        <v>138</v>
      </c>
      <c r="V234" s="11">
        <v>0</v>
      </c>
      <c r="W234" s="11">
        <v>138</v>
      </c>
      <c r="X234" s="11">
        <v>0</v>
      </c>
      <c r="Y234" s="11">
        <v>138</v>
      </c>
      <c r="Z234" s="11">
        <v>0</v>
      </c>
      <c r="AA234" s="9">
        <v>476.60551801436486</v>
      </c>
      <c r="AB234" s="11">
        <v>0</v>
      </c>
      <c r="AC234" s="11">
        <v>0</v>
      </c>
      <c r="AD234">
        <f t="shared" si="12"/>
        <v>1315.8999999998987</v>
      </c>
      <c r="AE234">
        <f t="shared" si="13"/>
        <v>23.076330592135921</v>
      </c>
      <c r="AF234">
        <f t="shared" si="14"/>
        <v>48713.782111316279</v>
      </c>
      <c r="AG234">
        <f t="shared" si="15"/>
        <v>1315</v>
      </c>
    </row>
    <row r="235" spans="1:33" s="6" customFormat="1" x14ac:dyDescent="0.25">
      <c r="A235" s="6" t="s">
        <v>1</v>
      </c>
      <c r="B235" s="6" t="s">
        <v>0</v>
      </c>
      <c r="C235" s="6" t="s">
        <v>5</v>
      </c>
      <c r="D235" s="6" t="s">
        <v>3</v>
      </c>
      <c r="E235" s="6">
        <v>1800</v>
      </c>
      <c r="F235" s="7">
        <v>21.933333333331642</v>
      </c>
      <c r="G235" s="8">
        <v>48.716089662072115</v>
      </c>
      <c r="H235" s="9">
        <v>83.06886428859346</v>
      </c>
      <c r="I235" s="10">
        <v>4</v>
      </c>
      <c r="J235" s="9">
        <v>-7.9999998211860657E-2</v>
      </c>
      <c r="K235" s="9">
        <v>201.1300048828125</v>
      </c>
      <c r="L235" s="11">
        <v>0</v>
      </c>
      <c r="M235" s="11" t="s">
        <v>4</v>
      </c>
      <c r="N235" s="10">
        <v>-15.442880522120703</v>
      </c>
      <c r="O235" s="7">
        <v>0</v>
      </c>
      <c r="P235" s="7">
        <v>11.215125603019116</v>
      </c>
      <c r="Q235" s="7">
        <v>0</v>
      </c>
      <c r="R235" s="9">
        <v>-1.6460675266294886E-2</v>
      </c>
      <c r="S235" s="11">
        <v>0</v>
      </c>
      <c r="T235" s="11">
        <v>0</v>
      </c>
      <c r="U235" s="11">
        <v>138</v>
      </c>
      <c r="V235" s="11">
        <v>0</v>
      </c>
      <c r="W235" s="11">
        <v>138</v>
      </c>
      <c r="X235" s="11">
        <v>0</v>
      </c>
      <c r="Y235" s="11">
        <v>138</v>
      </c>
      <c r="Z235" s="11">
        <v>0</v>
      </c>
      <c r="AA235" s="9">
        <v>476.60935134769818</v>
      </c>
      <c r="AB235" s="11">
        <v>0</v>
      </c>
      <c r="AC235" s="11">
        <v>0</v>
      </c>
      <c r="AD235">
        <f t="shared" si="12"/>
        <v>1315.9999999998986</v>
      </c>
      <c r="AE235">
        <f t="shared" si="13"/>
        <v>23.074684524609292</v>
      </c>
      <c r="AF235">
        <f t="shared" si="14"/>
        <v>48716.089662072118</v>
      </c>
      <c r="AG235">
        <f t="shared" si="15"/>
        <v>1315</v>
      </c>
    </row>
    <row r="236" spans="1:33" s="6" customFormat="1" x14ac:dyDescent="0.25">
      <c r="A236" s="6" t="s">
        <v>1</v>
      </c>
      <c r="B236" s="6" t="s">
        <v>0</v>
      </c>
      <c r="C236" s="6" t="s">
        <v>5</v>
      </c>
      <c r="D236" s="6" t="s">
        <v>3</v>
      </c>
      <c r="E236" s="6">
        <v>1800</v>
      </c>
      <c r="F236" s="7">
        <v>22.758333333330892</v>
      </c>
      <c r="G236" s="8">
        <v>49.838458087132729</v>
      </c>
      <c r="H236" s="9">
        <v>80.208917353332438</v>
      </c>
      <c r="I236" s="10">
        <v>4</v>
      </c>
      <c r="J236" s="9">
        <v>-7.9999998211860657E-2</v>
      </c>
      <c r="K236" s="9">
        <v>201.1300048828125</v>
      </c>
      <c r="L236" s="11">
        <v>0</v>
      </c>
      <c r="M236" s="11" t="s">
        <v>4</v>
      </c>
      <c r="N236" s="10">
        <v>-16.340775242099628</v>
      </c>
      <c r="O236" s="7">
        <v>0</v>
      </c>
      <c r="P236" s="7">
        <v>10.833410657168868</v>
      </c>
      <c r="Q236" s="7">
        <v>0</v>
      </c>
      <c r="R236" s="9">
        <v>-1.5646031490178812E-2</v>
      </c>
      <c r="S236" s="11">
        <v>0</v>
      </c>
      <c r="T236" s="11">
        <v>0</v>
      </c>
      <c r="U236" s="11">
        <v>138</v>
      </c>
      <c r="V236" s="11">
        <v>0</v>
      </c>
      <c r="W236" s="11">
        <v>138</v>
      </c>
      <c r="X236" s="11">
        <v>0</v>
      </c>
      <c r="Y236" s="11">
        <v>138</v>
      </c>
      <c r="Z236" s="11">
        <v>0</v>
      </c>
      <c r="AA236" s="9">
        <v>478.50685134769816</v>
      </c>
      <c r="AB236" s="11">
        <v>0</v>
      </c>
      <c r="AC236" s="11">
        <v>0</v>
      </c>
      <c r="AD236">
        <f t="shared" si="12"/>
        <v>1365.4999999998536</v>
      </c>
      <c r="AE236">
        <f t="shared" si="13"/>
        <v>22.280254820370121</v>
      </c>
      <c r="AF236">
        <f t="shared" si="14"/>
        <v>49838.458087132727</v>
      </c>
      <c r="AG236">
        <f t="shared" si="15"/>
        <v>1365</v>
      </c>
    </row>
    <row r="237" spans="1:33" s="6" customFormat="1" x14ac:dyDescent="0.25">
      <c r="A237" s="6" t="s">
        <v>1</v>
      </c>
      <c r="B237" s="6" t="s">
        <v>0</v>
      </c>
      <c r="C237" s="6" t="s">
        <v>5</v>
      </c>
      <c r="D237" s="6" t="s">
        <v>3</v>
      </c>
      <c r="E237" s="6">
        <v>1800</v>
      </c>
      <c r="F237" s="7">
        <v>22.759999999997557</v>
      </c>
      <c r="G237" s="8">
        <v>49.840686034392633</v>
      </c>
      <c r="H237" s="9">
        <v>80.203285359525822</v>
      </c>
      <c r="I237" s="10">
        <v>4</v>
      </c>
      <c r="J237" s="9">
        <v>-7.9999998211860657E-2</v>
      </c>
      <c r="K237" s="9">
        <v>201.1300048828125</v>
      </c>
      <c r="L237" s="11">
        <v>0</v>
      </c>
      <c r="M237" s="11" t="s">
        <v>4</v>
      </c>
      <c r="N237" s="10">
        <v>-16.34255759986771</v>
      </c>
      <c r="O237" s="7">
        <v>0</v>
      </c>
      <c r="P237" s="7">
        <v>10.832658959231955</v>
      </c>
      <c r="Q237" s="7">
        <v>0</v>
      </c>
      <c r="R237" s="9">
        <v>-1.5644427240587636E-2</v>
      </c>
      <c r="S237" s="11">
        <v>0</v>
      </c>
      <c r="T237" s="11">
        <v>0</v>
      </c>
      <c r="U237" s="11">
        <v>138</v>
      </c>
      <c r="V237" s="11">
        <v>0</v>
      </c>
      <c r="W237" s="11">
        <v>138</v>
      </c>
      <c r="X237" s="11">
        <v>0</v>
      </c>
      <c r="Y237" s="11">
        <v>138</v>
      </c>
      <c r="Z237" s="11">
        <v>0</v>
      </c>
      <c r="AA237" s="9">
        <v>478.51068468103148</v>
      </c>
      <c r="AB237" s="11">
        <v>0</v>
      </c>
      <c r="AC237" s="11">
        <v>0</v>
      </c>
      <c r="AD237">
        <f t="shared" si="12"/>
        <v>1365.5999999998535</v>
      </c>
      <c r="AE237">
        <f t="shared" si="13"/>
        <v>22.278690377646061</v>
      </c>
      <c r="AF237">
        <f t="shared" si="14"/>
        <v>49840.686034392631</v>
      </c>
      <c r="AG237">
        <f t="shared" si="15"/>
        <v>1365</v>
      </c>
    </row>
    <row r="238" spans="1:33" s="6" customFormat="1" x14ac:dyDescent="0.25">
      <c r="A238" s="6" t="s">
        <v>1</v>
      </c>
      <c r="B238" s="6" t="s">
        <v>0</v>
      </c>
      <c r="C238" s="6" t="s">
        <v>5</v>
      </c>
      <c r="D238" s="6" t="s">
        <v>3</v>
      </c>
      <c r="E238" s="6">
        <v>1800</v>
      </c>
      <c r="F238" s="7">
        <v>23.06166666666395</v>
      </c>
      <c r="G238" s="8">
        <v>50.241382308040428</v>
      </c>
      <c r="H238" s="9">
        <v>79.192378628019583</v>
      </c>
      <c r="I238" s="10">
        <v>4</v>
      </c>
      <c r="J238" s="9">
        <v>-7.9999998211860657E-2</v>
      </c>
      <c r="K238" s="9">
        <v>201.1300048828125</v>
      </c>
      <c r="L238" s="11">
        <v>0</v>
      </c>
      <c r="M238" s="11" t="s">
        <v>4</v>
      </c>
      <c r="N238" s="10">
        <v>-16.663114611620919</v>
      </c>
      <c r="O238" s="7">
        <v>0</v>
      </c>
      <c r="P238" s="7">
        <v>10.715203308282154</v>
      </c>
      <c r="Q238" s="7">
        <v>0</v>
      </c>
      <c r="R238" s="9">
        <v>-1.5393757163201002E-2</v>
      </c>
      <c r="S238" s="11">
        <v>0</v>
      </c>
      <c r="T238" s="11">
        <v>0</v>
      </c>
      <c r="U238" s="11">
        <v>138</v>
      </c>
      <c r="V238" s="11">
        <v>0</v>
      </c>
      <c r="W238" s="11">
        <v>138</v>
      </c>
      <c r="X238" s="11">
        <v>0</v>
      </c>
      <c r="Y238" s="11">
        <v>138</v>
      </c>
      <c r="Z238" s="11">
        <v>0</v>
      </c>
      <c r="AA238" s="9">
        <v>479.20451801436485</v>
      </c>
      <c r="AB238" s="11">
        <v>0</v>
      </c>
      <c r="AC238" s="11">
        <v>0</v>
      </c>
      <c r="AD238">
        <f t="shared" si="12"/>
        <v>1383.699999999837</v>
      </c>
      <c r="AE238">
        <f t="shared" si="13"/>
        <v>21.997882952227659</v>
      </c>
      <c r="AF238">
        <f t="shared" si="14"/>
        <v>50241.382308040425</v>
      </c>
      <c r="AG238">
        <f t="shared" si="15"/>
        <v>1383</v>
      </c>
    </row>
    <row r="239" spans="1:33" s="6" customFormat="1" x14ac:dyDescent="0.25">
      <c r="A239" s="6" t="s">
        <v>1</v>
      </c>
      <c r="B239" s="6" t="s">
        <v>0</v>
      </c>
      <c r="C239" s="6" t="s">
        <v>5</v>
      </c>
      <c r="D239" s="6" t="s">
        <v>3</v>
      </c>
      <c r="E239" s="6">
        <v>1800</v>
      </c>
      <c r="F239" s="7">
        <v>23.063333333330615</v>
      </c>
      <c r="G239" s="8">
        <v>50.24358201937347</v>
      </c>
      <c r="H239" s="9">
        <v>79.186837350934766</v>
      </c>
      <c r="I239" s="10">
        <v>4</v>
      </c>
      <c r="J239" s="9">
        <v>-7.9999998211860657E-2</v>
      </c>
      <c r="K239" s="9">
        <v>136.77000427246094</v>
      </c>
      <c r="L239" s="11">
        <v>0</v>
      </c>
      <c r="M239" s="11" t="s">
        <v>4</v>
      </c>
      <c r="N239" s="10">
        <v>-16.664874380648019</v>
      </c>
      <c r="O239" s="7">
        <v>0</v>
      </c>
      <c r="P239" s="7">
        <v>10.714584417669164</v>
      </c>
      <c r="Q239" s="7">
        <v>0</v>
      </c>
      <c r="R239" s="9">
        <v>-1.5392436346734553E-2</v>
      </c>
      <c r="S239" s="11">
        <v>0</v>
      </c>
      <c r="T239" s="11">
        <v>0</v>
      </c>
      <c r="U239" s="11">
        <v>138</v>
      </c>
      <c r="V239" s="11">
        <v>0</v>
      </c>
      <c r="W239" s="11">
        <v>138</v>
      </c>
      <c r="X239" s="11">
        <v>0</v>
      </c>
      <c r="Y239" s="11">
        <v>138</v>
      </c>
      <c r="Z239" s="11">
        <v>0</v>
      </c>
      <c r="AA239" s="9">
        <v>479.20835134769817</v>
      </c>
      <c r="AB239" s="11">
        <v>0</v>
      </c>
      <c r="AC239" s="11">
        <v>0</v>
      </c>
      <c r="AD239">
        <f t="shared" si="12"/>
        <v>1383.7999999998369</v>
      </c>
      <c r="AE239">
        <f t="shared" si="13"/>
        <v>21.996343708592992</v>
      </c>
      <c r="AF239">
        <f t="shared" si="14"/>
        <v>50243.582019373469</v>
      </c>
      <c r="AG239">
        <f t="shared" si="15"/>
        <v>1383</v>
      </c>
    </row>
    <row r="240" spans="1:33" s="6" customFormat="1" x14ac:dyDescent="0.25">
      <c r="A240" s="6" t="s">
        <v>1</v>
      </c>
      <c r="B240" s="6" t="s">
        <v>0</v>
      </c>
      <c r="C240" s="6" t="s">
        <v>5</v>
      </c>
      <c r="D240" s="6" t="s">
        <v>3</v>
      </c>
      <c r="E240" s="6">
        <v>1800</v>
      </c>
      <c r="F240" s="7">
        <v>23.333333333330369</v>
      </c>
      <c r="G240" s="8">
        <v>50.597912404698754</v>
      </c>
      <c r="H240" s="9">
        <v>78.295399064145286</v>
      </c>
      <c r="I240" s="10">
        <v>4</v>
      </c>
      <c r="J240" s="9">
        <v>-7.9999998211860657E-2</v>
      </c>
      <c r="K240" s="9">
        <v>136.77000427246094</v>
      </c>
      <c r="L240" s="11">
        <v>0</v>
      </c>
      <c r="M240" s="11" t="s">
        <v>4</v>
      </c>
      <c r="N240" s="10">
        <v>-16.948338682572349</v>
      </c>
      <c r="O240" s="7">
        <v>0</v>
      </c>
      <c r="P240" s="7">
        <v>10.615022028113838</v>
      </c>
      <c r="Q240" s="7">
        <v>0</v>
      </c>
      <c r="R240" s="9">
        <v>-1.5179953493054751E-2</v>
      </c>
      <c r="S240" s="11">
        <v>0</v>
      </c>
      <c r="T240" s="11">
        <v>0</v>
      </c>
      <c r="U240" s="11">
        <v>138</v>
      </c>
      <c r="V240" s="11">
        <v>0</v>
      </c>
      <c r="W240" s="11">
        <v>138</v>
      </c>
      <c r="X240" s="11">
        <v>0</v>
      </c>
      <c r="Y240" s="11">
        <v>138</v>
      </c>
      <c r="Z240" s="11">
        <v>0</v>
      </c>
      <c r="AA240" s="9">
        <v>479.82935134769815</v>
      </c>
      <c r="AB240" s="11">
        <v>0</v>
      </c>
      <c r="AC240" s="11">
        <v>0</v>
      </c>
      <c r="AD240">
        <f t="shared" si="12"/>
        <v>1399.9999999998222</v>
      </c>
      <c r="AE240">
        <f t="shared" si="13"/>
        <v>21.748721962262579</v>
      </c>
      <c r="AF240">
        <f t="shared" si="14"/>
        <v>50597.912404698756</v>
      </c>
      <c r="AG240">
        <f t="shared" si="15"/>
        <v>1399</v>
      </c>
    </row>
    <row r="241" spans="1:33" s="6" customFormat="1" x14ac:dyDescent="0.25">
      <c r="A241" s="6" t="s">
        <v>1</v>
      </c>
      <c r="B241" s="6" t="s">
        <v>0</v>
      </c>
      <c r="C241" s="6" t="s">
        <v>5</v>
      </c>
      <c r="D241" s="6" t="s">
        <v>3</v>
      </c>
      <c r="E241" s="6">
        <v>1800</v>
      </c>
      <c r="F241" s="7">
        <v>23.368333333330337</v>
      </c>
      <c r="G241" s="8">
        <v>50.643551270575436</v>
      </c>
      <c r="H241" s="9">
        <v>78.18074686734991</v>
      </c>
      <c r="I241" s="10">
        <v>4</v>
      </c>
      <c r="J241" s="9">
        <v>-7.9999998211860657E-2</v>
      </c>
      <c r="K241" s="9">
        <v>136.77000427246094</v>
      </c>
      <c r="L241" s="11">
        <v>0</v>
      </c>
      <c r="M241" s="11" t="s">
        <v>4</v>
      </c>
      <c r="N241" s="10">
        <v>-16.984849774457604</v>
      </c>
      <c r="O241" s="7">
        <v>0</v>
      </c>
      <c r="P241" s="7">
        <v>10.602216826845417</v>
      </c>
      <c r="Q241" s="7">
        <v>0</v>
      </c>
      <c r="R241" s="9">
        <v>-1.5152625043832005E-2</v>
      </c>
      <c r="S241" s="11">
        <v>0</v>
      </c>
      <c r="T241" s="11">
        <v>0</v>
      </c>
      <c r="U241" s="11">
        <v>138</v>
      </c>
      <c r="V241" s="11">
        <v>0</v>
      </c>
      <c r="W241" s="11">
        <v>138</v>
      </c>
      <c r="X241" s="11">
        <v>0</v>
      </c>
      <c r="Y241" s="11">
        <v>138</v>
      </c>
      <c r="Z241" s="11">
        <v>0</v>
      </c>
      <c r="AA241" s="9">
        <v>479.90985134769818</v>
      </c>
      <c r="AB241" s="11">
        <v>0</v>
      </c>
      <c r="AC241" s="11">
        <v>0</v>
      </c>
      <c r="AD241">
        <f t="shared" si="12"/>
        <v>1402.0999999998203</v>
      </c>
      <c r="AE241">
        <f t="shared" si="13"/>
        <v>21.71687412981942</v>
      </c>
      <c r="AF241">
        <f t="shared" si="14"/>
        <v>50643.551270575437</v>
      </c>
      <c r="AG241">
        <f t="shared" si="15"/>
        <v>1402</v>
      </c>
    </row>
    <row r="242" spans="1:33" s="6" customFormat="1" x14ac:dyDescent="0.25">
      <c r="A242" s="6" t="s">
        <v>1</v>
      </c>
      <c r="B242" s="6" t="s">
        <v>0</v>
      </c>
      <c r="C242" s="6" t="s">
        <v>5</v>
      </c>
      <c r="D242" s="6" t="s">
        <v>3</v>
      </c>
      <c r="E242" s="6">
        <v>1800</v>
      </c>
      <c r="F242" s="7">
        <v>23.369999999997003</v>
      </c>
      <c r="G242" s="8">
        <v>50.645722882231794</v>
      </c>
      <c r="H242" s="9">
        <v>78.175292390379795</v>
      </c>
      <c r="I242" s="10">
        <v>4</v>
      </c>
      <c r="J242" s="9">
        <v>-7.9999998211860657E-2</v>
      </c>
      <c r="K242" s="9">
        <v>136.77000427246094</v>
      </c>
      <c r="L242" s="11">
        <v>0</v>
      </c>
      <c r="M242" s="11" t="s">
        <v>4</v>
      </c>
      <c r="N242" s="10">
        <v>-16.986587063743858</v>
      </c>
      <c r="O242" s="7">
        <v>0</v>
      </c>
      <c r="P242" s="7">
        <v>10.601607630708155</v>
      </c>
      <c r="Q242" s="7">
        <v>0</v>
      </c>
      <c r="R242" s="9">
        <v>-1.5151324917004251E-2</v>
      </c>
      <c r="S242" s="11">
        <v>0</v>
      </c>
      <c r="T242" s="11">
        <v>0</v>
      </c>
      <c r="U242" s="11">
        <v>138</v>
      </c>
      <c r="V242" s="11">
        <v>0</v>
      </c>
      <c r="W242" s="11">
        <v>138</v>
      </c>
      <c r="X242" s="11">
        <v>0</v>
      </c>
      <c r="Y242" s="11">
        <v>138</v>
      </c>
      <c r="Z242" s="11">
        <v>0</v>
      </c>
      <c r="AA242" s="9">
        <v>479.9136846810315</v>
      </c>
      <c r="AB242" s="11">
        <v>0</v>
      </c>
      <c r="AC242" s="11">
        <v>0</v>
      </c>
      <c r="AD242">
        <f t="shared" si="12"/>
        <v>1402.1999999998202</v>
      </c>
      <c r="AE242">
        <f t="shared" si="13"/>
        <v>21.715358997327719</v>
      </c>
      <c r="AF242">
        <f t="shared" si="14"/>
        <v>50645.722882231792</v>
      </c>
      <c r="AG242">
        <f t="shared" si="15"/>
        <v>1402</v>
      </c>
    </row>
    <row r="243" spans="1:33" s="6" customFormat="1" x14ac:dyDescent="0.25">
      <c r="A243" s="6" t="s">
        <v>1</v>
      </c>
      <c r="B243" s="6" t="s">
        <v>0</v>
      </c>
      <c r="C243" s="6" t="s">
        <v>5</v>
      </c>
      <c r="D243" s="6" t="s">
        <v>3</v>
      </c>
      <c r="E243" s="6">
        <v>1800</v>
      </c>
      <c r="F243" s="7">
        <v>23.663333333330069</v>
      </c>
      <c r="G243" s="8">
        <v>51.025578432104545</v>
      </c>
      <c r="H243" s="9">
        <v>77.222557747458069</v>
      </c>
      <c r="I243" s="10">
        <v>4</v>
      </c>
      <c r="J243" s="9">
        <v>-7.9999998211860657E-2</v>
      </c>
      <c r="K243" s="9">
        <v>136.77000427246094</v>
      </c>
      <c r="L243" s="11">
        <v>0</v>
      </c>
      <c r="M243" s="11" t="s">
        <v>4</v>
      </c>
      <c r="N243" s="10">
        <v>-17.29047149684968</v>
      </c>
      <c r="O243" s="7">
        <v>0</v>
      </c>
      <c r="P243" s="7">
        <v>10.495199212910602</v>
      </c>
      <c r="Q243" s="7">
        <v>0</v>
      </c>
      <c r="R243" s="9">
        <v>-1.492423148975568E-2</v>
      </c>
      <c r="S243" s="11">
        <v>0</v>
      </c>
      <c r="T243" s="11">
        <v>0</v>
      </c>
      <c r="U243" s="11">
        <v>138</v>
      </c>
      <c r="V243" s="11">
        <v>0</v>
      </c>
      <c r="W243" s="11">
        <v>138</v>
      </c>
      <c r="X243" s="11">
        <v>0</v>
      </c>
      <c r="Y243" s="11">
        <v>138</v>
      </c>
      <c r="Z243" s="11">
        <v>0</v>
      </c>
      <c r="AA243" s="9">
        <v>480.58835134769816</v>
      </c>
      <c r="AB243" s="11">
        <v>0</v>
      </c>
      <c r="AC243" s="11">
        <v>0</v>
      </c>
      <c r="AD243">
        <f t="shared" si="12"/>
        <v>1419.7999999998042</v>
      </c>
      <c r="AE243">
        <f t="shared" si="13"/>
        <v>21.450710485405018</v>
      </c>
      <c r="AF243">
        <f t="shared" si="14"/>
        <v>51025.578432104543</v>
      </c>
      <c r="AG243">
        <f t="shared" si="15"/>
        <v>1419</v>
      </c>
    </row>
    <row r="244" spans="1:33" s="6" customFormat="1" x14ac:dyDescent="0.25">
      <c r="A244" s="6" t="s">
        <v>1</v>
      </c>
      <c r="B244" s="6" t="s">
        <v>0</v>
      </c>
      <c r="C244" s="6" t="s">
        <v>5</v>
      </c>
      <c r="D244" s="6" t="s">
        <v>3</v>
      </c>
      <c r="E244" s="6">
        <v>1800</v>
      </c>
      <c r="F244" s="7">
        <v>23.664999999996734</v>
      </c>
      <c r="G244" s="8">
        <v>51.02772342853833</v>
      </c>
      <c r="H244" s="9">
        <v>77.217185485112623</v>
      </c>
      <c r="I244" s="10">
        <v>4</v>
      </c>
      <c r="J244" s="9">
        <v>-7.9999998211860657E-2</v>
      </c>
      <c r="K244" s="9">
        <v>136.77000427246094</v>
      </c>
      <c r="L244" s="11">
        <v>0</v>
      </c>
      <c r="M244" s="11" t="s">
        <v>4</v>
      </c>
      <c r="N244" s="10">
        <v>-17.292187493958352</v>
      </c>
      <c r="O244" s="7">
        <v>0</v>
      </c>
      <c r="P244" s="7">
        <v>10.494599199107791</v>
      </c>
      <c r="Q244" s="7">
        <v>0</v>
      </c>
      <c r="R244" s="9">
        <v>-1.4922950959571158E-2</v>
      </c>
      <c r="S244" s="11">
        <v>0</v>
      </c>
      <c r="T244" s="11">
        <v>0</v>
      </c>
      <c r="U244" s="11">
        <v>138</v>
      </c>
      <c r="V244" s="11">
        <v>0</v>
      </c>
      <c r="W244" s="11">
        <v>138</v>
      </c>
      <c r="X244" s="11">
        <v>0</v>
      </c>
      <c r="Y244" s="11">
        <v>138</v>
      </c>
      <c r="Z244" s="11">
        <v>0</v>
      </c>
      <c r="AA244" s="9">
        <v>480.59218468103148</v>
      </c>
      <c r="AB244" s="11">
        <v>0</v>
      </c>
      <c r="AC244" s="11">
        <v>0</v>
      </c>
      <c r="AD244">
        <f t="shared" si="12"/>
        <v>1419.8999999998041</v>
      </c>
      <c r="AE244">
        <f t="shared" si="13"/>
        <v>21.449218190309065</v>
      </c>
      <c r="AF244">
        <f t="shared" si="14"/>
        <v>51027.723428538331</v>
      </c>
      <c r="AG244">
        <f t="shared" si="15"/>
        <v>1419</v>
      </c>
    </row>
    <row r="245" spans="1:33" s="6" customFormat="1" x14ac:dyDescent="0.25">
      <c r="A245" s="6" t="s">
        <v>1</v>
      </c>
      <c r="B245" s="6" t="s">
        <v>0</v>
      </c>
      <c r="C245" s="6" t="s">
        <v>5</v>
      </c>
      <c r="D245" s="6" t="s">
        <v>3</v>
      </c>
      <c r="E245" s="6">
        <v>1800</v>
      </c>
      <c r="F245" s="7">
        <v>24.99999999999552</v>
      </c>
      <c r="G245" s="8">
        <v>52.699013098233813</v>
      </c>
      <c r="H245" s="9">
        <v>73.058730993738124</v>
      </c>
      <c r="I245" s="10">
        <v>4</v>
      </c>
      <c r="J245" s="9">
        <v>-7.9999998211860657E-2</v>
      </c>
      <c r="K245" s="9">
        <v>136.77000427246094</v>
      </c>
      <c r="L245" s="11">
        <v>0</v>
      </c>
      <c r="M245" s="11" t="s">
        <v>4</v>
      </c>
      <c r="N245" s="10">
        <v>-18.629219199829677</v>
      </c>
      <c r="O245" s="7">
        <v>0</v>
      </c>
      <c r="P245" s="7">
        <v>10.03015239201647</v>
      </c>
      <c r="Q245" s="7">
        <v>0</v>
      </c>
      <c r="R245" s="9">
        <v>-1.3931743502679067E-2</v>
      </c>
      <c r="S245" s="11">
        <v>0</v>
      </c>
      <c r="T245" s="11">
        <v>0</v>
      </c>
      <c r="U245" s="11">
        <v>138</v>
      </c>
      <c r="V245" s="11">
        <v>0</v>
      </c>
      <c r="W245" s="11">
        <v>138</v>
      </c>
      <c r="X245" s="11">
        <v>0</v>
      </c>
      <c r="Y245" s="11">
        <v>138</v>
      </c>
      <c r="Z245" s="11">
        <v>0</v>
      </c>
      <c r="AA245" s="9">
        <v>483.66268468103152</v>
      </c>
      <c r="AB245" s="11">
        <v>0</v>
      </c>
      <c r="AC245" s="11">
        <v>0</v>
      </c>
      <c r="AD245">
        <f t="shared" si="12"/>
        <v>1499.9999999997312</v>
      </c>
      <c r="AE245">
        <f t="shared" si="13"/>
        <v>20.294091942705034</v>
      </c>
      <c r="AF245">
        <f t="shared" si="14"/>
        <v>52699.013098233816</v>
      </c>
      <c r="AG245">
        <f t="shared" si="15"/>
        <v>1499</v>
      </c>
    </row>
    <row r="246" spans="1:33" s="6" customFormat="1" x14ac:dyDescent="0.25">
      <c r="A246" s="6" t="s">
        <v>1</v>
      </c>
      <c r="B246" s="6" t="s">
        <v>0</v>
      </c>
      <c r="C246" s="6" t="s">
        <v>5</v>
      </c>
      <c r="D246" s="6" t="s">
        <v>3</v>
      </c>
      <c r="E246" s="6">
        <v>1800</v>
      </c>
      <c r="F246" s="7">
        <v>25.49499999999507</v>
      </c>
      <c r="G246" s="8">
        <v>53.295655230279969</v>
      </c>
      <c r="H246" s="9">
        <v>71.588032351505603</v>
      </c>
      <c r="I246" s="10">
        <v>4</v>
      </c>
      <c r="J246" s="9">
        <v>-7.9999998211860657E-2</v>
      </c>
      <c r="K246" s="9">
        <v>136.77000427246094</v>
      </c>
      <c r="L246" s="11">
        <v>0</v>
      </c>
      <c r="M246" s="11" t="s">
        <v>4</v>
      </c>
      <c r="N246" s="10">
        <v>-19.106532894797777</v>
      </c>
      <c r="O246" s="7">
        <v>0</v>
      </c>
      <c r="P246" s="7">
        <v>9.8658939421536065</v>
      </c>
      <c r="Q246" s="7">
        <v>0</v>
      </c>
      <c r="R246" s="9">
        <v>-1.3581188395235743E-2</v>
      </c>
      <c r="S246" s="11">
        <v>0</v>
      </c>
      <c r="T246" s="11">
        <v>0</v>
      </c>
      <c r="U246" s="11">
        <v>138</v>
      </c>
      <c r="V246" s="11">
        <v>0</v>
      </c>
      <c r="W246" s="11">
        <v>138</v>
      </c>
      <c r="X246" s="11">
        <v>0</v>
      </c>
      <c r="Y246" s="11">
        <v>138</v>
      </c>
      <c r="Z246" s="11">
        <v>0</v>
      </c>
      <c r="AA246" s="9">
        <v>484.80118468103149</v>
      </c>
      <c r="AB246" s="11">
        <v>0</v>
      </c>
      <c r="AC246" s="11">
        <v>0</v>
      </c>
      <c r="AD246">
        <f t="shared" si="12"/>
        <v>1529.6999999997042</v>
      </c>
      <c r="AE246">
        <f t="shared" si="13"/>
        <v>19.885564542084889</v>
      </c>
      <c r="AF246">
        <f t="shared" si="14"/>
        <v>53295.655230279968</v>
      </c>
      <c r="AG246">
        <f t="shared" si="15"/>
        <v>1529</v>
      </c>
    </row>
    <row r="247" spans="1:33" s="6" customFormat="1" x14ac:dyDescent="0.25">
      <c r="A247" s="6" t="s">
        <v>1</v>
      </c>
      <c r="B247" s="6" t="s">
        <v>0</v>
      </c>
      <c r="C247" s="6" t="s">
        <v>5</v>
      </c>
      <c r="D247" s="6" t="s">
        <v>3</v>
      </c>
      <c r="E247" s="6">
        <v>1800</v>
      </c>
      <c r="F247" s="7">
        <v>25.496666666661735</v>
      </c>
      <c r="G247" s="8">
        <v>53.297643681462638</v>
      </c>
      <c r="H247" s="9">
        <v>71.580452800392266</v>
      </c>
      <c r="I247" s="10">
        <v>4</v>
      </c>
      <c r="J247" s="9">
        <v>0</v>
      </c>
      <c r="K247" s="9">
        <v>136.77000427246094</v>
      </c>
      <c r="L247" s="11">
        <v>0</v>
      </c>
      <c r="M247" s="11" t="s">
        <v>4</v>
      </c>
      <c r="N247" s="10">
        <v>-19.106532894797777</v>
      </c>
      <c r="O247" s="7">
        <v>0</v>
      </c>
      <c r="P247" s="7">
        <v>9.8653479240553636</v>
      </c>
      <c r="Q247" s="7">
        <v>0</v>
      </c>
      <c r="R247" s="9">
        <v>-2.1054308648171892E-2</v>
      </c>
      <c r="S247" s="11">
        <v>0</v>
      </c>
      <c r="T247" s="11">
        <v>0</v>
      </c>
      <c r="U247" s="11">
        <v>138</v>
      </c>
      <c r="V247" s="11">
        <v>0</v>
      </c>
      <c r="W247" s="11">
        <v>138</v>
      </c>
      <c r="X247" s="11">
        <v>0</v>
      </c>
      <c r="Y247" s="11">
        <v>138</v>
      </c>
      <c r="Z247" s="11">
        <v>0</v>
      </c>
      <c r="AA247" s="9">
        <v>484.80501801436486</v>
      </c>
      <c r="AB247" s="11">
        <v>0</v>
      </c>
      <c r="AC247" s="11">
        <v>0</v>
      </c>
      <c r="AD247">
        <f t="shared" si="12"/>
        <v>1529.7999999997041</v>
      </c>
      <c r="AE247">
        <f t="shared" si="13"/>
        <v>19.883459111220073</v>
      </c>
      <c r="AF247">
        <f t="shared" si="14"/>
        <v>53297.643681462636</v>
      </c>
      <c r="AG247">
        <f t="shared" si="15"/>
        <v>1529</v>
      </c>
    </row>
    <row r="248" spans="1:33" s="6" customFormat="1" x14ac:dyDescent="0.25">
      <c r="A248" s="6" t="s">
        <v>1</v>
      </c>
      <c r="B248" s="6" t="s">
        <v>0</v>
      </c>
      <c r="C248" s="6" t="s">
        <v>5</v>
      </c>
      <c r="D248" s="6" t="s">
        <v>3</v>
      </c>
      <c r="E248" s="6">
        <v>1800</v>
      </c>
      <c r="F248" s="7">
        <v>25.946666666661326</v>
      </c>
      <c r="G248" s="8">
        <v>53.826882032303288</v>
      </c>
      <c r="H248" s="9">
        <v>69.557584731976249</v>
      </c>
      <c r="I248" s="10">
        <v>4</v>
      </c>
      <c r="J248" s="9">
        <v>0</v>
      </c>
      <c r="K248" s="9">
        <v>136.77000427246094</v>
      </c>
      <c r="L248" s="11">
        <v>0</v>
      </c>
      <c r="M248" s="11" t="s">
        <v>4</v>
      </c>
      <c r="N248" s="10">
        <v>-19.106532894797777</v>
      </c>
      <c r="O248" s="7">
        <v>0</v>
      </c>
      <c r="P248" s="7">
        <v>9.6394191282752146</v>
      </c>
      <c r="Q248" s="7">
        <v>0</v>
      </c>
      <c r="R248" s="9">
        <v>-2.0572138669425748E-2</v>
      </c>
      <c r="S248" s="11">
        <v>0</v>
      </c>
      <c r="T248" s="11">
        <v>0</v>
      </c>
      <c r="U248" s="11">
        <v>138</v>
      </c>
      <c r="V248" s="11">
        <v>0</v>
      </c>
      <c r="W248" s="11">
        <v>138</v>
      </c>
      <c r="X248" s="11">
        <v>0</v>
      </c>
      <c r="Y248" s="11">
        <v>138</v>
      </c>
      <c r="Z248" s="11">
        <v>0</v>
      </c>
      <c r="AA248" s="9">
        <v>485.84001801436483</v>
      </c>
      <c r="AB248" s="11">
        <v>0</v>
      </c>
      <c r="AC248" s="11">
        <v>0</v>
      </c>
      <c r="AD248">
        <f t="shared" si="12"/>
        <v>1556.7999999996796</v>
      </c>
      <c r="AE248">
        <f t="shared" si="13"/>
        <v>19.321551314437848</v>
      </c>
      <c r="AF248">
        <f t="shared" si="14"/>
        <v>53826.882032303285</v>
      </c>
      <c r="AG248">
        <f t="shared" si="15"/>
        <v>1556</v>
      </c>
    </row>
    <row r="249" spans="1:33" s="6" customFormat="1" x14ac:dyDescent="0.25">
      <c r="A249" s="6" t="s">
        <v>1</v>
      </c>
      <c r="B249" s="6" t="s">
        <v>0</v>
      </c>
      <c r="C249" s="6" t="s">
        <v>5</v>
      </c>
      <c r="D249" s="6" t="s">
        <v>3</v>
      </c>
      <c r="E249" s="6">
        <v>1800</v>
      </c>
      <c r="F249" s="7">
        <v>25.948333333327991</v>
      </c>
      <c r="G249" s="8">
        <v>53.828814145311426</v>
      </c>
      <c r="H249" s="9">
        <v>69.554551854485396</v>
      </c>
      <c r="I249" s="10">
        <v>4</v>
      </c>
      <c r="J249" s="9">
        <v>-0.12999999523162842</v>
      </c>
      <c r="K249" s="9">
        <v>136.77000427246094</v>
      </c>
      <c r="L249" s="11">
        <v>0</v>
      </c>
      <c r="M249" s="11" t="s">
        <v>4</v>
      </c>
      <c r="N249" s="10">
        <v>-19.109044641616237</v>
      </c>
      <c r="O249" s="7">
        <v>0</v>
      </c>
      <c r="P249" s="7">
        <v>9.6385920460121479</v>
      </c>
      <c r="Q249" s="7">
        <v>0</v>
      </c>
      <c r="R249" s="9">
        <v>-8.4246596968150268E-3</v>
      </c>
      <c r="S249" s="11">
        <v>0</v>
      </c>
      <c r="T249" s="11">
        <v>0</v>
      </c>
      <c r="U249" s="11">
        <v>138</v>
      </c>
      <c r="V249" s="11">
        <v>0</v>
      </c>
      <c r="W249" s="11">
        <v>138</v>
      </c>
      <c r="X249" s="11">
        <v>0</v>
      </c>
      <c r="Y249" s="11">
        <v>138</v>
      </c>
      <c r="Z249" s="11">
        <v>0</v>
      </c>
      <c r="AA249" s="9">
        <v>485.84385134769815</v>
      </c>
      <c r="AB249" s="11">
        <v>0</v>
      </c>
      <c r="AC249" s="11">
        <v>0</v>
      </c>
      <c r="AD249">
        <f t="shared" si="12"/>
        <v>1556.8999999996795</v>
      </c>
      <c r="AE249">
        <f t="shared" si="13"/>
        <v>19.320708848468165</v>
      </c>
      <c r="AF249">
        <f t="shared" si="14"/>
        <v>53828.814145311429</v>
      </c>
      <c r="AG249">
        <f t="shared" si="15"/>
        <v>1556</v>
      </c>
    </row>
    <row r="250" spans="1:33" s="6" customFormat="1" x14ac:dyDescent="0.25">
      <c r="A250" s="6" t="s">
        <v>1</v>
      </c>
      <c r="B250" s="6" t="s">
        <v>0</v>
      </c>
      <c r="C250" s="6" t="s">
        <v>5</v>
      </c>
      <c r="D250" s="6" t="s">
        <v>3</v>
      </c>
      <c r="E250" s="6">
        <v>1800</v>
      </c>
      <c r="F250" s="7">
        <v>26.224999999994406</v>
      </c>
      <c r="G250" s="8">
        <v>54.14838270382166</v>
      </c>
      <c r="H250" s="9">
        <v>69.054684238231772</v>
      </c>
      <c r="I250" s="10">
        <v>4</v>
      </c>
      <c r="J250" s="9">
        <v>-0.12999999523162842</v>
      </c>
      <c r="K250" s="9">
        <v>136.77000427246094</v>
      </c>
      <c r="L250" s="11">
        <v>0</v>
      </c>
      <c r="M250" s="11" t="s">
        <v>4</v>
      </c>
      <c r="N250" s="10">
        <v>-19.524483752441249</v>
      </c>
      <c r="O250" s="7">
        <v>0</v>
      </c>
      <c r="P250" s="7">
        <v>9.5827631512102691</v>
      </c>
      <c r="Q250" s="7">
        <v>0</v>
      </c>
      <c r="R250" s="9">
        <v>-8.3055114628456054E-3</v>
      </c>
      <c r="S250" s="11">
        <v>0</v>
      </c>
      <c r="T250" s="11">
        <v>0</v>
      </c>
      <c r="U250" s="11">
        <v>138</v>
      </c>
      <c r="V250" s="11">
        <v>0</v>
      </c>
      <c r="W250" s="11">
        <v>138</v>
      </c>
      <c r="X250" s="11">
        <v>0</v>
      </c>
      <c r="Y250" s="11">
        <v>138</v>
      </c>
      <c r="Z250" s="11">
        <v>0</v>
      </c>
      <c r="AA250" s="9">
        <v>486.48018468103152</v>
      </c>
      <c r="AB250" s="11">
        <v>0</v>
      </c>
      <c r="AC250" s="11">
        <v>0</v>
      </c>
      <c r="AD250">
        <f t="shared" si="12"/>
        <v>1573.4999999996644</v>
      </c>
      <c r="AE250">
        <f t="shared" si="13"/>
        <v>19.18185673284216</v>
      </c>
      <c r="AF250">
        <f t="shared" si="14"/>
        <v>54148.382703821662</v>
      </c>
      <c r="AG250">
        <f t="shared" si="15"/>
        <v>1573</v>
      </c>
    </row>
    <row r="251" spans="1:33" s="6" customFormat="1" x14ac:dyDescent="0.25">
      <c r="A251" s="6" t="s">
        <v>1</v>
      </c>
      <c r="B251" s="6" t="s">
        <v>0</v>
      </c>
      <c r="C251" s="6" t="s">
        <v>5</v>
      </c>
      <c r="D251" s="6" t="s">
        <v>3</v>
      </c>
      <c r="E251" s="6">
        <v>1800</v>
      </c>
      <c r="F251" s="7">
        <v>26.226666666661071</v>
      </c>
      <c r="G251" s="8">
        <v>54.150300871328099</v>
      </c>
      <c r="H251" s="9">
        <v>69.053376225338681</v>
      </c>
      <c r="I251" s="10">
        <v>4</v>
      </c>
      <c r="J251" s="9">
        <v>-0.18000000715255737</v>
      </c>
      <c r="K251" s="9">
        <v>136.77000427246094</v>
      </c>
      <c r="L251" s="11">
        <v>0</v>
      </c>
      <c r="M251" s="11" t="s">
        <v>4</v>
      </c>
      <c r="N251" s="10">
        <v>-19.527936454090035</v>
      </c>
      <c r="O251" s="7">
        <v>0</v>
      </c>
      <c r="P251" s="7">
        <v>9.5824292364274175</v>
      </c>
      <c r="Q251" s="7">
        <v>0</v>
      </c>
      <c r="R251" s="9">
        <v>-3.6333691474580076E-3</v>
      </c>
      <c r="S251" s="11">
        <v>0</v>
      </c>
      <c r="T251" s="11">
        <v>0</v>
      </c>
      <c r="U251" s="11">
        <v>138</v>
      </c>
      <c r="V251" s="11">
        <v>0</v>
      </c>
      <c r="W251" s="11">
        <v>138</v>
      </c>
      <c r="X251" s="11">
        <v>0</v>
      </c>
      <c r="Y251" s="11">
        <v>138</v>
      </c>
      <c r="Z251" s="11">
        <v>0</v>
      </c>
      <c r="AA251" s="9">
        <v>486.48401801436484</v>
      </c>
      <c r="AB251" s="11">
        <v>0</v>
      </c>
      <c r="AC251" s="11">
        <v>0</v>
      </c>
      <c r="AD251">
        <f t="shared" si="12"/>
        <v>1573.5999999996643</v>
      </c>
      <c r="AE251">
        <f t="shared" si="13"/>
        <v>19.181493395927411</v>
      </c>
      <c r="AF251">
        <f t="shared" si="14"/>
        <v>54150.300871328101</v>
      </c>
      <c r="AG251">
        <f t="shared" si="15"/>
        <v>1573</v>
      </c>
    </row>
    <row r="252" spans="1:33" s="6" customFormat="1" x14ac:dyDescent="0.25">
      <c r="A252" s="6" t="s">
        <v>1</v>
      </c>
      <c r="B252" s="6" t="s">
        <v>0</v>
      </c>
      <c r="C252" s="6" t="s">
        <v>5</v>
      </c>
      <c r="D252" s="6" t="s">
        <v>3</v>
      </c>
      <c r="E252" s="6">
        <v>1800</v>
      </c>
      <c r="F252" s="7">
        <v>26.571666666660757</v>
      </c>
      <c r="G252" s="8">
        <v>54.54658397508917</v>
      </c>
      <c r="H252" s="9">
        <v>68.785019476327619</v>
      </c>
      <c r="I252" s="10">
        <v>4</v>
      </c>
      <c r="J252" s="9">
        <v>-0.18000000715255737</v>
      </c>
      <c r="K252" s="9">
        <v>136.77000427246094</v>
      </c>
      <c r="L252" s="11">
        <v>0</v>
      </c>
      <c r="M252" s="11" t="s">
        <v>4</v>
      </c>
      <c r="N252" s="10">
        <v>-20.241246069204266</v>
      </c>
      <c r="O252" s="7">
        <v>0</v>
      </c>
      <c r="P252" s="7">
        <v>9.5524571793811948</v>
      </c>
      <c r="Q252" s="7">
        <v>0</v>
      </c>
      <c r="R252" s="9">
        <v>-3.5694037460621739E-3</v>
      </c>
      <c r="S252" s="11">
        <v>0</v>
      </c>
      <c r="T252" s="11">
        <v>0</v>
      </c>
      <c r="U252" s="11">
        <v>138</v>
      </c>
      <c r="V252" s="11">
        <v>0</v>
      </c>
      <c r="W252" s="11">
        <v>138</v>
      </c>
      <c r="X252" s="11">
        <v>0</v>
      </c>
      <c r="Y252" s="11">
        <v>138</v>
      </c>
      <c r="Z252" s="11">
        <v>0</v>
      </c>
      <c r="AA252" s="9">
        <v>487.27751801436483</v>
      </c>
      <c r="AB252" s="11">
        <v>0</v>
      </c>
      <c r="AC252" s="11">
        <v>0</v>
      </c>
      <c r="AD252">
        <f t="shared" si="12"/>
        <v>1594.2999999996455</v>
      </c>
      <c r="AE252">
        <f t="shared" si="13"/>
        <v>19.106949854535451</v>
      </c>
      <c r="AF252">
        <f t="shared" si="14"/>
        <v>54546.583975089168</v>
      </c>
      <c r="AG252">
        <f t="shared" si="15"/>
        <v>1594</v>
      </c>
    </row>
    <row r="253" spans="1:33" s="6" customFormat="1" x14ac:dyDescent="0.25">
      <c r="A253" s="6" t="s">
        <v>1</v>
      </c>
      <c r="B253" s="6" t="s">
        <v>0</v>
      </c>
      <c r="C253" s="6" t="s">
        <v>5</v>
      </c>
      <c r="D253" s="6" t="s">
        <v>3</v>
      </c>
      <c r="E253" s="6">
        <v>1800</v>
      </c>
      <c r="F253" s="7">
        <v>26.573333333327422</v>
      </c>
      <c r="G253" s="8">
        <v>54.548494652229138</v>
      </c>
      <c r="H253" s="9">
        <v>68.783734601233476</v>
      </c>
      <c r="I253" s="10">
        <v>4</v>
      </c>
      <c r="J253" s="9">
        <v>-0.18000000715255737</v>
      </c>
      <c r="K253" s="9">
        <v>80.449996948242188</v>
      </c>
      <c r="L253" s="11">
        <v>0</v>
      </c>
      <c r="M253" s="11" t="s">
        <v>4</v>
      </c>
      <c r="N253" s="10">
        <v>-20.244685288192866</v>
      </c>
      <c r="O253" s="7">
        <v>0</v>
      </c>
      <c r="P253" s="7">
        <v>9.5523136750729876</v>
      </c>
      <c r="Q253" s="7">
        <v>0</v>
      </c>
      <c r="R253" s="9">
        <v>-3.5690974837771939E-3</v>
      </c>
      <c r="S253" s="11">
        <v>0</v>
      </c>
      <c r="T253" s="11">
        <v>0</v>
      </c>
      <c r="U253" s="11">
        <v>138</v>
      </c>
      <c r="V253" s="11">
        <v>0</v>
      </c>
      <c r="W253" s="11">
        <v>138</v>
      </c>
      <c r="X253" s="11">
        <v>0</v>
      </c>
      <c r="Y253" s="11">
        <v>138</v>
      </c>
      <c r="Z253" s="11">
        <v>0</v>
      </c>
      <c r="AA253" s="9">
        <v>487.28135134769815</v>
      </c>
      <c r="AB253" s="11">
        <v>0</v>
      </c>
      <c r="AC253" s="11">
        <v>0</v>
      </c>
      <c r="AD253">
        <f t="shared" si="12"/>
        <v>1594.3999999996454</v>
      </c>
      <c r="AE253">
        <f t="shared" si="13"/>
        <v>19.106592944787078</v>
      </c>
      <c r="AF253">
        <f t="shared" si="14"/>
        <v>54548.494652229136</v>
      </c>
      <c r="AG253">
        <f t="shared" si="15"/>
        <v>1594</v>
      </c>
    </row>
    <row r="254" spans="1:33" s="6" customFormat="1" x14ac:dyDescent="0.25">
      <c r="A254" s="6" t="s">
        <v>1</v>
      </c>
      <c r="B254" s="6" t="s">
        <v>0</v>
      </c>
      <c r="C254" s="6" t="s">
        <v>5</v>
      </c>
      <c r="D254" s="6" t="s">
        <v>3</v>
      </c>
      <c r="E254" s="6">
        <v>1800</v>
      </c>
      <c r="F254" s="7">
        <v>26.588333333327409</v>
      </c>
      <c r="G254" s="8">
        <v>54.565689140831275</v>
      </c>
      <c r="H254" s="9">
        <v>68.772175685274419</v>
      </c>
      <c r="I254" s="10">
        <v>4</v>
      </c>
      <c r="J254" s="9">
        <v>-0.18000000715255737</v>
      </c>
      <c r="K254" s="9">
        <v>80.449996948242188</v>
      </c>
      <c r="L254" s="11">
        <v>0</v>
      </c>
      <c r="M254" s="11" t="s">
        <v>4</v>
      </c>
      <c r="N254" s="10">
        <v>-20.275635368906567</v>
      </c>
      <c r="O254" s="7">
        <v>0</v>
      </c>
      <c r="P254" s="7">
        <v>9.5510226902559729</v>
      </c>
      <c r="Q254" s="7">
        <v>0</v>
      </c>
      <c r="R254" s="9">
        <v>-3.5663423054492958E-3</v>
      </c>
      <c r="S254" s="11">
        <v>0</v>
      </c>
      <c r="T254" s="11">
        <v>0</v>
      </c>
      <c r="U254" s="11">
        <v>138</v>
      </c>
      <c r="V254" s="11">
        <v>0</v>
      </c>
      <c r="W254" s="11">
        <v>138</v>
      </c>
      <c r="X254" s="11">
        <v>0</v>
      </c>
      <c r="Y254" s="11">
        <v>138</v>
      </c>
      <c r="Z254" s="11">
        <v>0</v>
      </c>
      <c r="AA254" s="9">
        <v>487.31585134769819</v>
      </c>
      <c r="AB254" s="11">
        <v>0</v>
      </c>
      <c r="AC254" s="11">
        <v>0</v>
      </c>
      <c r="AD254">
        <f t="shared" si="12"/>
        <v>1595.2999999996446</v>
      </c>
      <c r="AE254">
        <f t="shared" si="13"/>
        <v>19.103382134798448</v>
      </c>
      <c r="AF254">
        <f t="shared" si="14"/>
        <v>54565.689140831273</v>
      </c>
      <c r="AG254">
        <f t="shared" si="15"/>
        <v>1595</v>
      </c>
    </row>
    <row r="255" spans="1:33" s="6" customFormat="1" x14ac:dyDescent="0.25">
      <c r="A255" s="6" t="s">
        <v>1</v>
      </c>
      <c r="B255" s="6" t="s">
        <v>0</v>
      </c>
      <c r="C255" s="6" t="s">
        <v>5</v>
      </c>
      <c r="D255" s="6" t="s">
        <v>3</v>
      </c>
      <c r="E255" s="6">
        <v>1800</v>
      </c>
      <c r="F255" s="7">
        <v>26.589999999994074</v>
      </c>
      <c r="G255" s="8">
        <v>54.567599479900281</v>
      </c>
      <c r="H255" s="9">
        <v>68.772237283352226</v>
      </c>
      <c r="I255" s="10">
        <v>4</v>
      </c>
      <c r="J255" s="9">
        <v>-0.2199999988079071</v>
      </c>
      <c r="K255" s="9">
        <v>80.449996948242188</v>
      </c>
      <c r="L255" s="11">
        <v>0</v>
      </c>
      <c r="M255" s="11" t="s">
        <v>4</v>
      </c>
      <c r="N255" s="10">
        <v>-20.279838114835613</v>
      </c>
      <c r="O255" s="7">
        <v>0</v>
      </c>
      <c r="P255" s="7">
        <v>9.5508793090299235</v>
      </c>
      <c r="Q255" s="7">
        <v>0</v>
      </c>
      <c r="R255" s="9">
        <v>1.7110577167179852E-4</v>
      </c>
      <c r="S255" s="11">
        <v>0</v>
      </c>
      <c r="T255" s="11">
        <v>0</v>
      </c>
      <c r="U255" s="11">
        <v>138</v>
      </c>
      <c r="V255" s="11">
        <v>0</v>
      </c>
      <c r="W255" s="11">
        <v>138</v>
      </c>
      <c r="X255" s="11">
        <v>0</v>
      </c>
      <c r="Y255" s="11">
        <v>138</v>
      </c>
      <c r="Z255" s="11">
        <v>0</v>
      </c>
      <c r="AA255" s="9">
        <v>487.3196846810315</v>
      </c>
      <c r="AB255" s="11">
        <v>0</v>
      </c>
      <c r="AC255" s="11">
        <v>0</v>
      </c>
      <c r="AD255">
        <f t="shared" si="12"/>
        <v>1595.3999999996445</v>
      </c>
      <c r="AE255">
        <f t="shared" si="13"/>
        <v>19.103399245375616</v>
      </c>
      <c r="AF255">
        <f t="shared" si="14"/>
        <v>54567.59947990028</v>
      </c>
      <c r="AG255">
        <f t="shared" si="15"/>
        <v>1595</v>
      </c>
    </row>
    <row r="256" spans="1:33" s="6" customFormat="1" x14ac:dyDescent="0.25">
      <c r="A256" s="6" t="s">
        <v>1</v>
      </c>
      <c r="B256" s="6" t="s">
        <v>0</v>
      </c>
      <c r="C256" s="6" t="s">
        <v>5</v>
      </c>
      <c r="D256" s="6" t="s">
        <v>3</v>
      </c>
      <c r="E256" s="6">
        <v>1800</v>
      </c>
      <c r="F256" s="7">
        <v>26.606666666660725</v>
      </c>
      <c r="G256" s="8">
        <v>54.586702964670287</v>
      </c>
      <c r="H256" s="9">
        <v>68.772852973516663</v>
      </c>
      <c r="I256" s="10">
        <v>4</v>
      </c>
      <c r="J256" s="9">
        <v>-0.2199999988079071</v>
      </c>
      <c r="K256" s="9">
        <v>80.449996948242188</v>
      </c>
      <c r="L256" s="11">
        <v>0</v>
      </c>
      <c r="M256" s="11" t="s">
        <v>4</v>
      </c>
      <c r="N256" s="10">
        <v>-20.321865781101891</v>
      </c>
      <c r="O256" s="7">
        <v>0</v>
      </c>
      <c r="P256" s="7">
        <v>9.5509480738394519</v>
      </c>
      <c r="Q256" s="7">
        <v>0</v>
      </c>
      <c r="R256" s="9">
        <v>1.7095901602414334E-4</v>
      </c>
      <c r="S256" s="11">
        <v>0</v>
      </c>
      <c r="T256" s="11">
        <v>0</v>
      </c>
      <c r="U256" s="11">
        <v>138</v>
      </c>
      <c r="V256" s="11">
        <v>0</v>
      </c>
      <c r="W256" s="11">
        <v>138</v>
      </c>
      <c r="X256" s="11">
        <v>0</v>
      </c>
      <c r="Y256" s="11">
        <v>138</v>
      </c>
      <c r="Z256" s="11">
        <v>0</v>
      </c>
      <c r="AA256" s="9">
        <v>487.35801801436486</v>
      </c>
      <c r="AB256" s="11">
        <v>0</v>
      </c>
      <c r="AC256" s="11">
        <v>0</v>
      </c>
      <c r="AD256">
        <f t="shared" si="12"/>
        <v>1596.3999999996436</v>
      </c>
      <c r="AE256">
        <f t="shared" si="13"/>
        <v>19.103570270421297</v>
      </c>
      <c r="AF256">
        <f t="shared" si="14"/>
        <v>54586.702964670287</v>
      </c>
      <c r="AG256">
        <f t="shared" si="15"/>
        <v>1596</v>
      </c>
    </row>
    <row r="257" spans="1:33" s="6" customFormat="1" x14ac:dyDescent="0.25">
      <c r="A257" s="6" t="s">
        <v>1</v>
      </c>
      <c r="B257" s="6" t="s">
        <v>0</v>
      </c>
      <c r="C257" s="6" t="s">
        <v>5</v>
      </c>
      <c r="D257" s="6" t="s">
        <v>3</v>
      </c>
      <c r="E257" s="6">
        <v>1800</v>
      </c>
      <c r="F257" s="7">
        <v>26.608333333327391</v>
      </c>
      <c r="G257" s="8">
        <v>54.588613322552057</v>
      </c>
      <c r="H257" s="9">
        <v>68.772914513481723</v>
      </c>
      <c r="I257" s="10">
        <v>4</v>
      </c>
      <c r="J257" s="9">
        <v>-0.2199999988079071</v>
      </c>
      <c r="K257" s="9">
        <v>80.449996948242188</v>
      </c>
      <c r="L257" s="11">
        <v>0</v>
      </c>
      <c r="M257" s="11" t="s">
        <v>4</v>
      </c>
      <c r="N257" s="10">
        <v>-20.326068568419</v>
      </c>
      <c r="O257" s="7">
        <v>0</v>
      </c>
      <c r="P257" s="7">
        <v>9.5509549470757342</v>
      </c>
      <c r="Q257" s="7">
        <v>0</v>
      </c>
      <c r="R257" s="9">
        <v>1.7094434738405104E-4</v>
      </c>
      <c r="S257" s="11">
        <v>0</v>
      </c>
      <c r="T257" s="11">
        <v>0</v>
      </c>
      <c r="U257" s="11">
        <v>138</v>
      </c>
      <c r="V257" s="11">
        <v>0</v>
      </c>
      <c r="W257" s="11">
        <v>138</v>
      </c>
      <c r="X257" s="11">
        <v>0</v>
      </c>
      <c r="Y257" s="11">
        <v>138</v>
      </c>
      <c r="Z257" s="11">
        <v>0</v>
      </c>
      <c r="AA257" s="9">
        <v>487.36185134769818</v>
      </c>
      <c r="AB257" s="11">
        <v>0</v>
      </c>
      <c r="AC257" s="11">
        <v>0</v>
      </c>
      <c r="AD257">
        <f t="shared" si="12"/>
        <v>1596.4999999996435</v>
      </c>
      <c r="AE257">
        <f t="shared" si="13"/>
        <v>19.103587364856033</v>
      </c>
      <c r="AF257">
        <f t="shared" si="14"/>
        <v>54588.613322552053</v>
      </c>
      <c r="AG257">
        <f t="shared" si="15"/>
        <v>1596</v>
      </c>
    </row>
    <row r="258" spans="1:33" s="6" customFormat="1" x14ac:dyDescent="0.25">
      <c r="A258" s="6" t="s">
        <v>1</v>
      </c>
      <c r="B258" s="6" t="s">
        <v>0</v>
      </c>
      <c r="C258" s="6" t="s">
        <v>5</v>
      </c>
      <c r="D258" s="6" t="s">
        <v>3</v>
      </c>
      <c r="E258" s="6">
        <v>1800</v>
      </c>
      <c r="F258" s="7">
        <v>26.666666666660671</v>
      </c>
      <c r="G258" s="8">
        <v>54.655476924270509</v>
      </c>
      <c r="H258" s="9">
        <v>68.77506508892921</v>
      </c>
      <c r="I258" s="10">
        <v>4</v>
      </c>
      <c r="J258" s="9">
        <v>-0.2199999988079071</v>
      </c>
      <c r="K258" s="9">
        <v>80.449996948242188</v>
      </c>
      <c r="L258" s="11">
        <v>0</v>
      </c>
      <c r="M258" s="11" t="s">
        <v>4</v>
      </c>
      <c r="N258" s="10">
        <v>-20.473168491402529</v>
      </c>
      <c r="O258" s="7">
        <v>0</v>
      </c>
      <c r="P258" s="7">
        <v>9.5511951391716359</v>
      </c>
      <c r="Q258" s="7">
        <v>0</v>
      </c>
      <c r="R258" s="9">
        <v>1.7043173712834599E-4</v>
      </c>
      <c r="S258" s="11">
        <v>0</v>
      </c>
      <c r="T258" s="11">
        <v>0</v>
      </c>
      <c r="U258" s="11">
        <v>138</v>
      </c>
      <c r="V258" s="11">
        <v>0</v>
      </c>
      <c r="W258" s="11">
        <v>138</v>
      </c>
      <c r="X258" s="11">
        <v>0</v>
      </c>
      <c r="Y258" s="11">
        <v>138</v>
      </c>
      <c r="Z258" s="11">
        <v>0</v>
      </c>
      <c r="AA258" s="9">
        <v>487.49601801436484</v>
      </c>
      <c r="AB258" s="11">
        <v>0</v>
      </c>
      <c r="AC258" s="11">
        <v>0</v>
      </c>
      <c r="AD258">
        <f t="shared" ref="AD258:AD295" si="16">F258*60</f>
        <v>1599.9999999996403</v>
      </c>
      <c r="AE258">
        <f t="shared" si="13"/>
        <v>19.104184746924783</v>
      </c>
      <c r="AF258">
        <f t="shared" si="14"/>
        <v>54655.476924270508</v>
      </c>
      <c r="AG258">
        <f t="shared" si="15"/>
        <v>1599</v>
      </c>
    </row>
    <row r="259" spans="1:33" s="6" customFormat="1" x14ac:dyDescent="0.25">
      <c r="A259" s="6" t="s">
        <v>1</v>
      </c>
      <c r="B259" s="6" t="s">
        <v>0</v>
      </c>
      <c r="C259" s="6" t="s">
        <v>5</v>
      </c>
      <c r="D259" s="6" t="s">
        <v>3</v>
      </c>
      <c r="E259" s="6">
        <v>1800</v>
      </c>
      <c r="F259" s="7">
        <v>26.798333333327218</v>
      </c>
      <c r="G259" s="8">
        <v>54.806405289868295</v>
      </c>
      <c r="H259" s="9">
        <v>68.779895569005362</v>
      </c>
      <c r="I259" s="10">
        <v>4</v>
      </c>
      <c r="J259" s="9">
        <v>-0.2199999988079071</v>
      </c>
      <c r="K259" s="9">
        <v>80.449996948242188</v>
      </c>
      <c r="L259" s="11">
        <v>0</v>
      </c>
      <c r="M259" s="11" t="s">
        <v>4</v>
      </c>
      <c r="N259" s="10">
        <v>-20.805210893918396</v>
      </c>
      <c r="O259" s="7">
        <v>0</v>
      </c>
      <c r="P259" s="7">
        <v>9.5517346427426713</v>
      </c>
      <c r="Q259" s="7">
        <v>0</v>
      </c>
      <c r="R259" s="9">
        <v>1.6928034593679246E-4</v>
      </c>
      <c r="S259" s="11">
        <v>0</v>
      </c>
      <c r="T259" s="11">
        <v>0</v>
      </c>
      <c r="U259" s="11">
        <v>138</v>
      </c>
      <c r="V259" s="11">
        <v>0</v>
      </c>
      <c r="W259" s="11">
        <v>138</v>
      </c>
      <c r="X259" s="11">
        <v>0</v>
      </c>
      <c r="Y259" s="11">
        <v>138</v>
      </c>
      <c r="Z259" s="11">
        <v>0</v>
      </c>
      <c r="AA259" s="9">
        <v>487.79885134769819</v>
      </c>
      <c r="AB259" s="11">
        <v>0</v>
      </c>
      <c r="AC259" s="11">
        <v>0</v>
      </c>
      <c r="AD259">
        <f t="shared" si="16"/>
        <v>1607.8999999996331</v>
      </c>
      <c r="AE259">
        <f t="shared" ref="AE259:AE295" si="17">H259*1000/3600</f>
        <v>19.105526546945931</v>
      </c>
      <c r="AF259">
        <f t="shared" ref="AF259:AF295" si="18">G259*1000</f>
        <v>54806.405289868293</v>
      </c>
      <c r="AG259">
        <f t="shared" ref="AG259:AG295" si="19">INT(AD259)</f>
        <v>1607</v>
      </c>
    </row>
    <row r="260" spans="1:33" s="6" customFormat="1" x14ac:dyDescent="0.25">
      <c r="A260" s="6" t="s">
        <v>1</v>
      </c>
      <c r="B260" s="6" t="s">
        <v>0</v>
      </c>
      <c r="C260" s="6" t="s">
        <v>5</v>
      </c>
      <c r="D260" s="6" t="s">
        <v>3</v>
      </c>
      <c r="E260" s="6">
        <v>1800</v>
      </c>
      <c r="F260" s="7">
        <v>26.799999999993883</v>
      </c>
      <c r="G260" s="8">
        <v>54.808315843369314</v>
      </c>
      <c r="H260" s="9">
        <v>68.779956504701033</v>
      </c>
      <c r="I260" s="10">
        <v>4</v>
      </c>
      <c r="J260" s="9">
        <v>-0.2199999988079071</v>
      </c>
      <c r="K260" s="9">
        <v>80.449996948242188</v>
      </c>
      <c r="L260" s="11">
        <v>0</v>
      </c>
      <c r="M260" s="11" t="s">
        <v>4</v>
      </c>
      <c r="N260" s="10">
        <v>-20.809414111597871</v>
      </c>
      <c r="O260" s="7">
        <v>0</v>
      </c>
      <c r="P260" s="7">
        <v>9.5517414484896985</v>
      </c>
      <c r="Q260" s="7">
        <v>0</v>
      </c>
      <c r="R260" s="9">
        <v>1.6926582133009911E-4</v>
      </c>
      <c r="S260" s="11">
        <v>0</v>
      </c>
      <c r="T260" s="11">
        <v>0</v>
      </c>
      <c r="U260" s="11">
        <v>138</v>
      </c>
      <c r="V260" s="11">
        <v>0</v>
      </c>
      <c r="W260" s="11">
        <v>138</v>
      </c>
      <c r="X260" s="11">
        <v>0</v>
      </c>
      <c r="Y260" s="11">
        <v>138</v>
      </c>
      <c r="Z260" s="11">
        <v>0</v>
      </c>
      <c r="AA260" s="9">
        <v>487.80268468103151</v>
      </c>
      <c r="AB260" s="11">
        <v>0</v>
      </c>
      <c r="AC260" s="11">
        <v>0</v>
      </c>
      <c r="AD260">
        <f t="shared" si="16"/>
        <v>1607.999999999633</v>
      </c>
      <c r="AE260">
        <f t="shared" si="17"/>
        <v>19.105543473528066</v>
      </c>
      <c r="AF260">
        <f t="shared" si="18"/>
        <v>54808.315843369317</v>
      </c>
      <c r="AG260">
        <f t="shared" si="19"/>
        <v>1607</v>
      </c>
    </row>
    <row r="261" spans="1:33" s="6" customFormat="1" x14ac:dyDescent="0.25">
      <c r="A261" s="6" t="s">
        <v>1</v>
      </c>
      <c r="B261" s="6" t="s">
        <v>0</v>
      </c>
      <c r="C261" s="6" t="s">
        <v>5</v>
      </c>
      <c r="D261" s="6" t="s">
        <v>3</v>
      </c>
      <c r="E261" s="6">
        <v>1800</v>
      </c>
      <c r="F261" s="7">
        <v>26.869999999993819</v>
      </c>
      <c r="G261" s="8">
        <v>54.888560617026386</v>
      </c>
      <c r="H261" s="9">
        <v>68.782511088197055</v>
      </c>
      <c r="I261" s="10">
        <v>4</v>
      </c>
      <c r="J261" s="9">
        <v>-0.2199999988079071</v>
      </c>
      <c r="K261" s="9">
        <v>80.449996948242188</v>
      </c>
      <c r="L261" s="11">
        <v>0</v>
      </c>
      <c r="M261" s="11" t="s">
        <v>4</v>
      </c>
      <c r="N261" s="10">
        <v>-20.985952612686845</v>
      </c>
      <c r="O261" s="7">
        <v>0</v>
      </c>
      <c r="P261" s="7">
        <v>9.5520267631782776</v>
      </c>
      <c r="Q261" s="7">
        <v>0</v>
      </c>
      <c r="R261" s="9">
        <v>1.6865691188651489E-4</v>
      </c>
      <c r="S261" s="11">
        <v>0</v>
      </c>
      <c r="T261" s="11">
        <v>0</v>
      </c>
      <c r="U261" s="11">
        <v>138</v>
      </c>
      <c r="V261" s="11">
        <v>0</v>
      </c>
      <c r="W261" s="11">
        <v>138</v>
      </c>
      <c r="X261" s="11">
        <v>0</v>
      </c>
      <c r="Y261" s="11">
        <v>138</v>
      </c>
      <c r="Z261" s="11">
        <v>0</v>
      </c>
      <c r="AA261" s="9">
        <v>487.96368468103151</v>
      </c>
      <c r="AB261" s="11">
        <v>0</v>
      </c>
      <c r="AC261" s="11">
        <v>0</v>
      </c>
      <c r="AD261">
        <f t="shared" si="16"/>
        <v>1612.1999999996292</v>
      </c>
      <c r="AE261">
        <f t="shared" si="17"/>
        <v>19.106253080054739</v>
      </c>
      <c r="AF261">
        <f t="shared" si="18"/>
        <v>54888.560617026385</v>
      </c>
      <c r="AG261">
        <f t="shared" si="19"/>
        <v>1612</v>
      </c>
    </row>
    <row r="262" spans="1:33" s="6" customFormat="1" x14ac:dyDescent="0.25">
      <c r="A262" s="6" t="s">
        <v>1</v>
      </c>
      <c r="B262" s="6" t="s">
        <v>0</v>
      </c>
      <c r="C262" s="6" t="s">
        <v>5</v>
      </c>
      <c r="D262" s="6" t="s">
        <v>3</v>
      </c>
      <c r="E262" s="6">
        <v>1800</v>
      </c>
      <c r="F262" s="7">
        <v>26.871666666660484</v>
      </c>
      <c r="G262" s="8">
        <v>54.890471060991892</v>
      </c>
      <c r="H262" s="9">
        <v>68.769454428027117</v>
      </c>
      <c r="I262" s="10">
        <v>4</v>
      </c>
      <c r="J262" s="9">
        <v>0.17000000178813934</v>
      </c>
      <c r="K262" s="9">
        <v>80.449996948242188</v>
      </c>
      <c r="L262" s="11">
        <v>0</v>
      </c>
      <c r="M262" s="11" t="s">
        <v>4</v>
      </c>
      <c r="N262" s="10">
        <v>-20.98270485791133</v>
      </c>
      <c r="O262" s="7">
        <v>0</v>
      </c>
      <c r="P262" s="7">
        <v>9.5520335438607642</v>
      </c>
      <c r="Q262" s="7">
        <v>0</v>
      </c>
      <c r="R262" s="9">
        <v>-3.6268500472058866E-2</v>
      </c>
      <c r="S262" s="11">
        <v>0</v>
      </c>
      <c r="T262" s="11">
        <v>0</v>
      </c>
      <c r="U262" s="11">
        <v>138</v>
      </c>
      <c r="V262" s="11">
        <v>0</v>
      </c>
      <c r="W262" s="11">
        <v>138</v>
      </c>
      <c r="X262" s="11">
        <v>0</v>
      </c>
      <c r="Y262" s="11">
        <v>138</v>
      </c>
      <c r="Z262" s="11">
        <v>0</v>
      </c>
      <c r="AA262" s="9">
        <v>487.96751801436483</v>
      </c>
      <c r="AB262" s="11">
        <v>0</v>
      </c>
      <c r="AC262" s="11">
        <v>0</v>
      </c>
      <c r="AD262">
        <f t="shared" si="16"/>
        <v>1612.2999999996291</v>
      </c>
      <c r="AE262">
        <f t="shared" si="17"/>
        <v>19.102626230007534</v>
      </c>
      <c r="AF262">
        <f t="shared" si="18"/>
        <v>54890.471060991891</v>
      </c>
      <c r="AG262">
        <f t="shared" si="19"/>
        <v>1612</v>
      </c>
    </row>
    <row r="263" spans="1:33" s="6" customFormat="1" x14ac:dyDescent="0.25">
      <c r="A263" s="6" t="s">
        <v>1</v>
      </c>
      <c r="B263" s="6" t="s">
        <v>0</v>
      </c>
      <c r="C263" s="6" t="s">
        <v>5</v>
      </c>
      <c r="D263" s="6" t="s">
        <v>3</v>
      </c>
      <c r="E263" s="6">
        <v>1800</v>
      </c>
      <c r="F263" s="7">
        <v>26.896666666660462</v>
      </c>
      <c r="G263" s="8">
        <v>54.919084217562137</v>
      </c>
      <c r="H263" s="9">
        <v>68.573738906304541</v>
      </c>
      <c r="I263" s="10">
        <v>4</v>
      </c>
      <c r="J263" s="9">
        <v>0.17000000178813934</v>
      </c>
      <c r="K263" s="9">
        <v>80.449996948242188</v>
      </c>
      <c r="L263" s="11">
        <v>0</v>
      </c>
      <c r="M263" s="11" t="s">
        <v>4</v>
      </c>
      <c r="N263" s="10">
        <v>-20.934062491230282</v>
      </c>
      <c r="O263" s="7">
        <v>0</v>
      </c>
      <c r="P263" s="7">
        <v>9.5301745937746674</v>
      </c>
      <c r="Q263" s="7">
        <v>0</v>
      </c>
      <c r="R263" s="9">
        <v>-3.6221849802930868E-2</v>
      </c>
      <c r="S263" s="11">
        <v>0</v>
      </c>
      <c r="T263" s="11">
        <v>0</v>
      </c>
      <c r="U263" s="11">
        <v>138</v>
      </c>
      <c r="V263" s="11">
        <v>0</v>
      </c>
      <c r="W263" s="11">
        <v>138</v>
      </c>
      <c r="X263" s="11">
        <v>0</v>
      </c>
      <c r="Y263" s="11">
        <v>138</v>
      </c>
      <c r="Z263" s="11">
        <v>0</v>
      </c>
      <c r="AA263" s="9">
        <v>488.02501801436483</v>
      </c>
      <c r="AB263" s="11">
        <v>0</v>
      </c>
      <c r="AC263" s="11">
        <v>0</v>
      </c>
      <c r="AD263">
        <f t="shared" si="16"/>
        <v>1613.7999999996277</v>
      </c>
      <c r="AE263">
        <f t="shared" si="17"/>
        <v>19.048260807306818</v>
      </c>
      <c r="AF263">
        <f t="shared" si="18"/>
        <v>54919.084217562136</v>
      </c>
      <c r="AG263">
        <f t="shared" si="19"/>
        <v>1613</v>
      </c>
    </row>
    <row r="264" spans="1:33" s="6" customFormat="1" x14ac:dyDescent="0.25">
      <c r="A264" s="6" t="s">
        <v>1</v>
      </c>
      <c r="B264" s="6" t="s">
        <v>0</v>
      </c>
      <c r="C264" s="6" t="s">
        <v>5</v>
      </c>
      <c r="D264" s="6" t="s">
        <v>3</v>
      </c>
      <c r="E264" s="6">
        <v>1800</v>
      </c>
      <c r="F264" s="7">
        <v>26.898333333327127</v>
      </c>
      <c r="G264" s="8">
        <v>54.920988862549159</v>
      </c>
      <c r="H264" s="9">
        <v>68.560700159223188</v>
      </c>
      <c r="I264" s="10">
        <v>4</v>
      </c>
      <c r="J264" s="9">
        <v>0.17000000178813934</v>
      </c>
      <c r="K264" s="9">
        <v>80.449996948242188</v>
      </c>
      <c r="L264" s="11">
        <v>0</v>
      </c>
      <c r="M264" s="11" t="s">
        <v>4</v>
      </c>
      <c r="N264" s="10">
        <v>-20.930824594718288</v>
      </c>
      <c r="O264" s="7">
        <v>0</v>
      </c>
      <c r="P264" s="7">
        <v>9.528718330525189</v>
      </c>
      <c r="Q264" s="7">
        <v>0</v>
      </c>
      <c r="R264" s="9">
        <v>-3.6218741892681421E-2</v>
      </c>
      <c r="S264" s="11">
        <v>0</v>
      </c>
      <c r="T264" s="11">
        <v>0</v>
      </c>
      <c r="U264" s="11">
        <v>138</v>
      </c>
      <c r="V264" s="11">
        <v>0</v>
      </c>
      <c r="W264" s="11">
        <v>138</v>
      </c>
      <c r="X264" s="11">
        <v>0</v>
      </c>
      <c r="Y264" s="11">
        <v>138</v>
      </c>
      <c r="Z264" s="11">
        <v>0</v>
      </c>
      <c r="AA264" s="9">
        <v>488.02885134769815</v>
      </c>
      <c r="AB264" s="11">
        <v>0</v>
      </c>
      <c r="AC264" s="11">
        <v>0</v>
      </c>
      <c r="AD264">
        <f t="shared" si="16"/>
        <v>1613.8999999996277</v>
      </c>
      <c r="AE264">
        <f t="shared" si="17"/>
        <v>19.04463893311755</v>
      </c>
      <c r="AF264">
        <f t="shared" si="18"/>
        <v>54920.988862549159</v>
      </c>
      <c r="AG264">
        <f t="shared" si="19"/>
        <v>1613</v>
      </c>
    </row>
    <row r="265" spans="1:33" s="6" customFormat="1" x14ac:dyDescent="0.25">
      <c r="A265" s="6" t="s">
        <v>1</v>
      </c>
      <c r="B265" s="6" t="s">
        <v>0</v>
      </c>
      <c r="C265" s="6" t="s">
        <v>5</v>
      </c>
      <c r="D265" s="6" t="s">
        <v>3</v>
      </c>
      <c r="E265" s="6">
        <v>1800</v>
      </c>
      <c r="F265" s="7">
        <v>27.011666666660357</v>
      </c>
      <c r="G265" s="8">
        <v>55.049656692280912</v>
      </c>
      <c r="H265" s="9">
        <v>67.676684926903761</v>
      </c>
      <c r="I265" s="10">
        <v>4</v>
      </c>
      <c r="J265" s="9">
        <v>0.17000000178813934</v>
      </c>
      <c r="K265" s="9">
        <v>80.449996948242188</v>
      </c>
      <c r="L265" s="11">
        <v>0</v>
      </c>
      <c r="M265" s="11" t="s">
        <v>4</v>
      </c>
      <c r="N265" s="10">
        <v>-20.712089281873514</v>
      </c>
      <c r="O265" s="7">
        <v>0</v>
      </c>
      <c r="P265" s="7">
        <v>9.4299850023325966</v>
      </c>
      <c r="Q265" s="7">
        <v>0</v>
      </c>
      <c r="R265" s="9">
        <v>-3.6008028395131141E-2</v>
      </c>
      <c r="S265" s="11">
        <v>0</v>
      </c>
      <c r="T265" s="11">
        <v>0</v>
      </c>
      <c r="U265" s="11">
        <v>138</v>
      </c>
      <c r="V265" s="11">
        <v>0</v>
      </c>
      <c r="W265" s="11">
        <v>138</v>
      </c>
      <c r="X265" s="11">
        <v>0</v>
      </c>
      <c r="Y265" s="11">
        <v>138</v>
      </c>
      <c r="Z265" s="11">
        <v>0</v>
      </c>
      <c r="AA265" s="9">
        <v>488.28951801436483</v>
      </c>
      <c r="AB265" s="11">
        <v>0</v>
      </c>
      <c r="AC265" s="11">
        <v>0</v>
      </c>
      <c r="AD265">
        <f t="shared" si="16"/>
        <v>1620.6999999996215</v>
      </c>
      <c r="AE265">
        <f t="shared" si="17"/>
        <v>18.799079146362157</v>
      </c>
      <c r="AF265">
        <f t="shared" si="18"/>
        <v>55049.656692280914</v>
      </c>
      <c r="AG265">
        <f t="shared" si="19"/>
        <v>1620</v>
      </c>
    </row>
    <row r="266" spans="1:33" s="6" customFormat="1" x14ac:dyDescent="0.25">
      <c r="A266" s="6" t="s">
        <v>1</v>
      </c>
      <c r="B266" s="6" t="s">
        <v>0</v>
      </c>
      <c r="C266" s="6" t="s">
        <v>5</v>
      </c>
      <c r="D266" s="6" t="s">
        <v>3</v>
      </c>
      <c r="E266" s="6">
        <v>1800</v>
      </c>
      <c r="F266" s="7">
        <v>27.013333333327022</v>
      </c>
      <c r="G266" s="8">
        <v>55.05153649958514</v>
      </c>
      <c r="H266" s="9">
        <v>67.669440977556107</v>
      </c>
      <c r="I266" s="10">
        <v>4</v>
      </c>
      <c r="J266" s="9">
        <v>0</v>
      </c>
      <c r="K266" s="9">
        <v>80.449996948242188</v>
      </c>
      <c r="L266" s="11">
        <v>0</v>
      </c>
      <c r="M266" s="11" t="s">
        <v>4</v>
      </c>
      <c r="N266" s="10">
        <v>-20.712089281873514</v>
      </c>
      <c r="O266" s="7">
        <v>0</v>
      </c>
      <c r="P266" s="7">
        <v>9.4285373355589979</v>
      </c>
      <c r="Q266" s="7">
        <v>0</v>
      </c>
      <c r="R266" s="9">
        <v>-2.0122081521283947E-2</v>
      </c>
      <c r="S266" s="11">
        <v>0</v>
      </c>
      <c r="T266" s="11">
        <v>0</v>
      </c>
      <c r="U266" s="11">
        <v>138</v>
      </c>
      <c r="V266" s="11">
        <v>0</v>
      </c>
      <c r="W266" s="11">
        <v>138</v>
      </c>
      <c r="X266" s="11">
        <v>0</v>
      </c>
      <c r="Y266" s="11">
        <v>138</v>
      </c>
      <c r="Z266" s="11">
        <v>0</v>
      </c>
      <c r="AA266" s="9">
        <v>488.29335134769815</v>
      </c>
      <c r="AB266" s="11">
        <v>0</v>
      </c>
      <c r="AC266" s="11">
        <v>0</v>
      </c>
      <c r="AD266">
        <f t="shared" si="16"/>
        <v>1620.7999999996214</v>
      </c>
      <c r="AE266">
        <f t="shared" si="17"/>
        <v>18.79706693821003</v>
      </c>
      <c r="AF266">
        <f t="shared" si="18"/>
        <v>55051.536499585141</v>
      </c>
      <c r="AG266">
        <f t="shared" si="19"/>
        <v>1620</v>
      </c>
    </row>
    <row r="267" spans="1:33" s="6" customFormat="1" x14ac:dyDescent="0.25">
      <c r="A267" s="6" t="s">
        <v>1</v>
      </c>
      <c r="B267" s="6" t="s">
        <v>0</v>
      </c>
      <c r="C267" s="6" t="s">
        <v>5</v>
      </c>
      <c r="D267" s="6" t="s">
        <v>3</v>
      </c>
      <c r="E267" s="6">
        <v>1800</v>
      </c>
      <c r="F267" s="7">
        <v>27.211666666660175</v>
      </c>
      <c r="G267" s="8">
        <v>55.273801750201194</v>
      </c>
      <c r="H267" s="9">
        <v>66.811833903675179</v>
      </c>
      <c r="I267" s="10">
        <v>4</v>
      </c>
      <c r="J267" s="9">
        <v>0</v>
      </c>
      <c r="K267" s="9">
        <v>80.449996948242188</v>
      </c>
      <c r="L267" s="11">
        <v>0</v>
      </c>
      <c r="M267" s="11" t="s">
        <v>4</v>
      </c>
      <c r="N267" s="10">
        <v>-20.712089281873514</v>
      </c>
      <c r="O267" s="7">
        <v>0</v>
      </c>
      <c r="P267" s="7">
        <v>9.3327534648856236</v>
      </c>
      <c r="Q267" s="7">
        <v>0</v>
      </c>
      <c r="R267" s="9">
        <v>-1.9917662661229709E-2</v>
      </c>
      <c r="S267" s="11">
        <v>0</v>
      </c>
      <c r="T267" s="11">
        <v>0</v>
      </c>
      <c r="U267" s="11">
        <v>138</v>
      </c>
      <c r="V267" s="11">
        <v>0</v>
      </c>
      <c r="W267" s="11">
        <v>138</v>
      </c>
      <c r="X267" s="11">
        <v>0</v>
      </c>
      <c r="Y267" s="11">
        <v>138</v>
      </c>
      <c r="Z267" s="11">
        <v>0</v>
      </c>
      <c r="AA267" s="9">
        <v>488.74951801436487</v>
      </c>
      <c r="AB267" s="11">
        <v>0</v>
      </c>
      <c r="AC267" s="11">
        <v>0</v>
      </c>
      <c r="AD267">
        <f t="shared" si="16"/>
        <v>1632.6999999996106</v>
      </c>
      <c r="AE267">
        <f t="shared" si="17"/>
        <v>18.558842751020887</v>
      </c>
      <c r="AF267">
        <f t="shared" si="18"/>
        <v>55273.801750201193</v>
      </c>
      <c r="AG267">
        <f t="shared" si="19"/>
        <v>1632</v>
      </c>
    </row>
    <row r="268" spans="1:33" s="6" customFormat="1" x14ac:dyDescent="0.25">
      <c r="A268" s="6" t="s">
        <v>1</v>
      </c>
      <c r="B268" s="6" t="s">
        <v>0</v>
      </c>
      <c r="C268" s="6" t="s">
        <v>5</v>
      </c>
      <c r="D268" s="6" t="s">
        <v>3</v>
      </c>
      <c r="E268" s="6">
        <v>1800</v>
      </c>
      <c r="F268" s="7">
        <v>27.21333333332684</v>
      </c>
      <c r="G268" s="8">
        <v>55.275657614310809</v>
      </c>
      <c r="H268" s="9">
        <v>66.810381988980424</v>
      </c>
      <c r="I268" s="10">
        <v>4</v>
      </c>
      <c r="J268" s="9">
        <v>-0.17000000178813934</v>
      </c>
      <c r="K268" s="9">
        <v>80.449996948242188</v>
      </c>
      <c r="L268" s="11">
        <v>0</v>
      </c>
      <c r="M268" s="11" t="s">
        <v>4</v>
      </c>
      <c r="N268" s="10">
        <v>-20.715244250893054</v>
      </c>
      <c r="O268" s="7">
        <v>0</v>
      </c>
      <c r="P268" s="7">
        <v>9.3319526951759926</v>
      </c>
      <c r="Q268" s="7">
        <v>0</v>
      </c>
      <c r="R268" s="9">
        <v>-4.0330963743170217E-3</v>
      </c>
      <c r="S268" s="11">
        <v>0</v>
      </c>
      <c r="T268" s="11">
        <v>0</v>
      </c>
      <c r="U268" s="11">
        <v>138</v>
      </c>
      <c r="V268" s="11">
        <v>0</v>
      </c>
      <c r="W268" s="11">
        <v>138</v>
      </c>
      <c r="X268" s="11">
        <v>0</v>
      </c>
      <c r="Y268" s="11">
        <v>138</v>
      </c>
      <c r="Z268" s="11">
        <v>0</v>
      </c>
      <c r="AA268" s="9">
        <v>488.75335134769819</v>
      </c>
      <c r="AB268" s="11">
        <v>0</v>
      </c>
      <c r="AC268" s="11">
        <v>0</v>
      </c>
      <c r="AD268">
        <f t="shared" si="16"/>
        <v>1632.7999999996105</v>
      </c>
      <c r="AE268">
        <f t="shared" si="17"/>
        <v>18.558439441383452</v>
      </c>
      <c r="AF268">
        <f t="shared" si="18"/>
        <v>55275.65761431081</v>
      </c>
      <c r="AG268">
        <f t="shared" si="19"/>
        <v>1632</v>
      </c>
    </row>
    <row r="269" spans="1:33" s="6" customFormat="1" x14ac:dyDescent="0.25">
      <c r="A269" s="6" t="s">
        <v>1</v>
      </c>
      <c r="B269" s="6" t="s">
        <v>0</v>
      </c>
      <c r="C269" s="6" t="s">
        <v>5</v>
      </c>
      <c r="D269" s="6" t="s">
        <v>3</v>
      </c>
      <c r="E269" s="6">
        <v>1800</v>
      </c>
      <c r="F269" s="7">
        <v>27.631666666659793</v>
      </c>
      <c r="G269" s="8">
        <v>55.740213124689234</v>
      </c>
      <c r="H269" s="9">
        <v>66.449863261545786</v>
      </c>
      <c r="I269" s="10">
        <v>4</v>
      </c>
      <c r="J269" s="9">
        <v>-0.17000000178813934</v>
      </c>
      <c r="K269" s="9">
        <v>80.449996948242188</v>
      </c>
      <c r="L269" s="11">
        <v>0</v>
      </c>
      <c r="M269" s="11" t="s">
        <v>4</v>
      </c>
      <c r="N269" s="10">
        <v>-21.504988626843168</v>
      </c>
      <c r="O269" s="7">
        <v>0</v>
      </c>
      <c r="P269" s="7">
        <v>9.2916873099948027</v>
      </c>
      <c r="Q269" s="7">
        <v>0</v>
      </c>
      <c r="R269" s="9">
        <v>-3.9471632826543184E-3</v>
      </c>
      <c r="S269" s="11">
        <v>0</v>
      </c>
      <c r="T269" s="11">
        <v>0</v>
      </c>
      <c r="U269" s="11">
        <v>138</v>
      </c>
      <c r="V269" s="11">
        <v>0</v>
      </c>
      <c r="W269" s="11">
        <v>138</v>
      </c>
      <c r="X269" s="11">
        <v>0</v>
      </c>
      <c r="Y269" s="11">
        <v>138</v>
      </c>
      <c r="Z269" s="11">
        <v>0</v>
      </c>
      <c r="AA269" s="9">
        <v>489.71551801436482</v>
      </c>
      <c r="AB269" s="11">
        <v>0</v>
      </c>
      <c r="AC269" s="11">
        <v>0</v>
      </c>
      <c r="AD269">
        <f t="shared" si="16"/>
        <v>1657.8999999995876</v>
      </c>
      <c r="AE269">
        <f t="shared" si="17"/>
        <v>18.458295350429385</v>
      </c>
      <c r="AF269">
        <f t="shared" si="18"/>
        <v>55740.213124689231</v>
      </c>
      <c r="AG269">
        <f t="shared" si="19"/>
        <v>1657</v>
      </c>
    </row>
    <row r="270" spans="1:33" s="6" customFormat="1" x14ac:dyDescent="0.25">
      <c r="A270" s="6" t="s">
        <v>1</v>
      </c>
      <c r="B270" s="6" t="s">
        <v>0</v>
      </c>
      <c r="C270" s="6" t="s">
        <v>5</v>
      </c>
      <c r="D270" s="6" t="s">
        <v>3</v>
      </c>
      <c r="E270" s="6">
        <v>1800</v>
      </c>
      <c r="F270" s="7">
        <v>27.633333333326458</v>
      </c>
      <c r="G270" s="8">
        <v>55.742058775661576</v>
      </c>
      <c r="H270" s="9">
        <v>66.437006747423837</v>
      </c>
      <c r="I270" s="10">
        <v>4</v>
      </c>
      <c r="J270" s="9">
        <v>0.17000000178813934</v>
      </c>
      <c r="K270" s="9">
        <v>80.449996948242188</v>
      </c>
      <c r="L270" s="11">
        <v>0</v>
      </c>
      <c r="M270" s="11" t="s">
        <v>4</v>
      </c>
      <c r="N270" s="10">
        <v>-21.501851020157176</v>
      </c>
      <c r="O270" s="7">
        <v>0</v>
      </c>
      <c r="P270" s="7">
        <v>9.2915286182421859</v>
      </c>
      <c r="Q270" s="7">
        <v>0</v>
      </c>
      <c r="R270" s="9">
        <v>-3.5712539227654223E-2</v>
      </c>
      <c r="S270" s="11">
        <v>0</v>
      </c>
      <c r="T270" s="11">
        <v>0</v>
      </c>
      <c r="U270" s="11">
        <v>138</v>
      </c>
      <c r="V270" s="11">
        <v>0</v>
      </c>
      <c r="W270" s="11">
        <v>138</v>
      </c>
      <c r="X270" s="11">
        <v>0</v>
      </c>
      <c r="Y270" s="11">
        <v>138</v>
      </c>
      <c r="Z270" s="11">
        <v>0</v>
      </c>
      <c r="AA270" s="9">
        <v>489.71935134769819</v>
      </c>
      <c r="AB270" s="11">
        <v>0</v>
      </c>
      <c r="AC270" s="11">
        <v>0</v>
      </c>
      <c r="AD270">
        <f t="shared" si="16"/>
        <v>1657.9999999995875</v>
      </c>
      <c r="AE270">
        <f t="shared" si="17"/>
        <v>18.45472409650662</v>
      </c>
      <c r="AF270">
        <f t="shared" si="18"/>
        <v>55742.058775661579</v>
      </c>
      <c r="AG270">
        <f t="shared" si="19"/>
        <v>1657</v>
      </c>
    </row>
    <row r="271" spans="1:33" s="6" customFormat="1" x14ac:dyDescent="0.25">
      <c r="A271" s="6" t="s">
        <v>1</v>
      </c>
      <c r="B271" s="6" t="s">
        <v>0</v>
      </c>
      <c r="C271" s="6" t="s">
        <v>5</v>
      </c>
      <c r="D271" s="6" t="s">
        <v>3</v>
      </c>
      <c r="E271" s="6">
        <v>1800</v>
      </c>
      <c r="F271" s="7">
        <v>27.901666666659548</v>
      </c>
      <c r="G271" s="8">
        <v>56.034572748563662</v>
      </c>
      <c r="H271" s="9">
        <v>64.381428099131412</v>
      </c>
      <c r="I271" s="10">
        <v>4</v>
      </c>
      <c r="J271" s="9">
        <v>0.17000000178813934</v>
      </c>
      <c r="K271" s="9">
        <v>80.449996948242188</v>
      </c>
      <c r="L271" s="11">
        <v>0</v>
      </c>
      <c r="M271" s="11" t="s">
        <v>4</v>
      </c>
      <c r="N271" s="10">
        <v>-21.004577260993027</v>
      </c>
      <c r="O271" s="7">
        <v>0</v>
      </c>
      <c r="P271" s="7">
        <v>9.0619464641258531</v>
      </c>
      <c r="Q271" s="7">
        <v>0</v>
      </c>
      <c r="R271" s="9">
        <v>-3.5222572368898926E-2</v>
      </c>
      <c r="S271" s="11">
        <v>0</v>
      </c>
      <c r="T271" s="11">
        <v>0</v>
      </c>
      <c r="U271" s="11">
        <v>138</v>
      </c>
      <c r="V271" s="11">
        <v>0</v>
      </c>
      <c r="W271" s="11">
        <v>138</v>
      </c>
      <c r="X271" s="11">
        <v>0</v>
      </c>
      <c r="Y271" s="11">
        <v>138</v>
      </c>
      <c r="Z271" s="11">
        <v>0</v>
      </c>
      <c r="AA271" s="9">
        <v>490.33651801436486</v>
      </c>
      <c r="AB271" s="11">
        <v>0</v>
      </c>
      <c r="AC271" s="11">
        <v>0</v>
      </c>
      <c r="AD271">
        <f t="shared" si="16"/>
        <v>1674.0999999995729</v>
      </c>
      <c r="AE271">
        <f t="shared" si="17"/>
        <v>17.883730027536505</v>
      </c>
      <c r="AF271">
        <f t="shared" si="18"/>
        <v>56034.57274856366</v>
      </c>
      <c r="AG271">
        <f t="shared" si="19"/>
        <v>1674</v>
      </c>
    </row>
    <row r="272" spans="1:33" s="6" customFormat="1" x14ac:dyDescent="0.25">
      <c r="A272" s="6" t="s">
        <v>1</v>
      </c>
      <c r="B272" s="6" t="s">
        <v>0</v>
      </c>
      <c r="C272" s="6" t="s">
        <v>5</v>
      </c>
      <c r="D272" s="6" t="s">
        <v>3</v>
      </c>
      <c r="E272" s="6">
        <v>1800</v>
      </c>
      <c r="F272" s="7">
        <v>27.903333333326213</v>
      </c>
      <c r="G272" s="8">
        <v>56.036360945468658</v>
      </c>
      <c r="H272" s="9">
        <v>64.368749061059873</v>
      </c>
      <c r="I272" s="10">
        <v>4</v>
      </c>
      <c r="J272" s="9">
        <v>0.17000000178813934</v>
      </c>
      <c r="K272" s="9">
        <v>80.449996948242188</v>
      </c>
      <c r="L272" s="11">
        <v>0</v>
      </c>
      <c r="M272" s="11" t="s">
        <v>4</v>
      </c>
      <c r="N272" s="10">
        <v>-21.001537326222547</v>
      </c>
      <c r="O272" s="7">
        <v>0</v>
      </c>
      <c r="P272" s="7">
        <v>9.0605303758263318</v>
      </c>
      <c r="Q272" s="7">
        <v>0</v>
      </c>
      <c r="R272" s="9">
        <v>-3.5219550198737196E-2</v>
      </c>
      <c r="S272" s="11">
        <v>0</v>
      </c>
      <c r="T272" s="11">
        <v>0</v>
      </c>
      <c r="U272" s="11">
        <v>138</v>
      </c>
      <c r="V272" s="11">
        <v>0</v>
      </c>
      <c r="W272" s="11">
        <v>138</v>
      </c>
      <c r="X272" s="11">
        <v>0</v>
      </c>
      <c r="Y272" s="11">
        <v>138</v>
      </c>
      <c r="Z272" s="11">
        <v>0</v>
      </c>
      <c r="AA272" s="9">
        <v>490.34035134769817</v>
      </c>
      <c r="AB272" s="11">
        <v>0</v>
      </c>
      <c r="AC272" s="11">
        <v>0</v>
      </c>
      <c r="AD272">
        <f t="shared" si="16"/>
        <v>1674.1999999995728</v>
      </c>
      <c r="AE272">
        <f t="shared" si="17"/>
        <v>17.880208072516631</v>
      </c>
      <c r="AF272">
        <f t="shared" si="18"/>
        <v>56036.360945468659</v>
      </c>
      <c r="AG272">
        <f t="shared" si="19"/>
        <v>1674</v>
      </c>
    </row>
    <row r="273" spans="1:33" s="6" customFormat="1" x14ac:dyDescent="0.25">
      <c r="A273" s="6" t="s">
        <v>1</v>
      </c>
      <c r="B273" s="6" t="s">
        <v>0</v>
      </c>
      <c r="C273" s="6" t="s">
        <v>5</v>
      </c>
      <c r="D273" s="6" t="s">
        <v>3</v>
      </c>
      <c r="E273" s="6">
        <v>1800</v>
      </c>
      <c r="F273" s="7">
        <v>27.973333333326149</v>
      </c>
      <c r="G273" s="8">
        <v>56.111147567905078</v>
      </c>
      <c r="H273" s="9">
        <v>63.837199544640491</v>
      </c>
      <c r="I273" s="10">
        <v>4</v>
      </c>
      <c r="J273" s="9">
        <v>0.17000000178813934</v>
      </c>
      <c r="K273" s="9">
        <v>80.449996948242188</v>
      </c>
      <c r="L273" s="11">
        <v>0</v>
      </c>
      <c r="M273" s="11" t="s">
        <v>4</v>
      </c>
      <c r="N273" s="10">
        <v>-20.874400066743316</v>
      </c>
      <c r="O273" s="7">
        <v>0</v>
      </c>
      <c r="P273" s="7">
        <v>9.0034115144039699</v>
      </c>
      <c r="Q273" s="7">
        <v>0</v>
      </c>
      <c r="R273" s="9">
        <v>-3.5097648959442215E-2</v>
      </c>
      <c r="S273" s="11">
        <v>0</v>
      </c>
      <c r="T273" s="11">
        <v>0</v>
      </c>
      <c r="U273" s="11">
        <v>138</v>
      </c>
      <c r="V273" s="11">
        <v>0</v>
      </c>
      <c r="W273" s="11">
        <v>138</v>
      </c>
      <c r="X273" s="11">
        <v>0</v>
      </c>
      <c r="Y273" s="11">
        <v>138</v>
      </c>
      <c r="Z273" s="11">
        <v>0</v>
      </c>
      <c r="AA273" s="9">
        <v>490.50135134769818</v>
      </c>
      <c r="AB273" s="11">
        <v>0</v>
      </c>
      <c r="AC273" s="11">
        <v>0</v>
      </c>
      <c r="AD273">
        <f t="shared" si="16"/>
        <v>1678.399999999569</v>
      </c>
      <c r="AE273">
        <f t="shared" si="17"/>
        <v>17.732555429066803</v>
      </c>
      <c r="AF273">
        <f t="shared" si="18"/>
        <v>56111.147567905078</v>
      </c>
      <c r="AG273">
        <f t="shared" si="19"/>
        <v>1678</v>
      </c>
    </row>
    <row r="274" spans="1:33" s="6" customFormat="1" x14ac:dyDescent="0.25">
      <c r="A274" s="6" t="s">
        <v>1</v>
      </c>
      <c r="B274" s="6" t="s">
        <v>0</v>
      </c>
      <c r="C274" s="6" t="s">
        <v>5</v>
      </c>
      <c r="D274" s="6" t="s">
        <v>3</v>
      </c>
      <c r="E274" s="6">
        <v>1800</v>
      </c>
      <c r="F274" s="7">
        <v>27.974999999992814</v>
      </c>
      <c r="G274" s="8">
        <v>56.11292062461564</v>
      </c>
      <c r="H274" s="9">
        <v>63.822883615607893</v>
      </c>
      <c r="I274" s="10">
        <v>4</v>
      </c>
      <c r="J274" s="9">
        <v>0.2199999988079071</v>
      </c>
      <c r="K274" s="9">
        <v>80.449996948242188</v>
      </c>
      <c r="L274" s="11">
        <v>0</v>
      </c>
      <c r="M274" s="11" t="s">
        <v>4</v>
      </c>
      <c r="N274" s="10">
        <v>-20.870499342001224</v>
      </c>
      <c r="O274" s="7">
        <v>0</v>
      </c>
      <c r="P274" s="7">
        <v>9.002189624853095</v>
      </c>
      <c r="Q274" s="7">
        <v>0</v>
      </c>
      <c r="R274" s="9">
        <v>-3.976646953500159E-2</v>
      </c>
      <c r="S274" s="11">
        <v>0</v>
      </c>
      <c r="T274" s="11">
        <v>0</v>
      </c>
      <c r="U274" s="11">
        <v>138</v>
      </c>
      <c r="V274" s="11">
        <v>0</v>
      </c>
      <c r="W274" s="11">
        <v>138</v>
      </c>
      <c r="X274" s="11">
        <v>0</v>
      </c>
      <c r="Y274" s="11">
        <v>138</v>
      </c>
      <c r="Z274" s="11">
        <v>0</v>
      </c>
      <c r="AA274" s="9">
        <v>490.50518468103149</v>
      </c>
      <c r="AB274" s="11">
        <v>0</v>
      </c>
      <c r="AC274" s="11">
        <v>0</v>
      </c>
      <c r="AD274">
        <f t="shared" si="16"/>
        <v>1678.4999999995689</v>
      </c>
      <c r="AE274">
        <f t="shared" si="17"/>
        <v>17.728578782113303</v>
      </c>
      <c r="AF274">
        <f t="shared" si="18"/>
        <v>56112.920624615639</v>
      </c>
      <c r="AG274">
        <f t="shared" si="19"/>
        <v>1678</v>
      </c>
    </row>
    <row r="275" spans="1:33" s="6" customFormat="1" x14ac:dyDescent="0.25">
      <c r="A275" s="6" t="s">
        <v>1</v>
      </c>
      <c r="B275" s="6" t="s">
        <v>0</v>
      </c>
      <c r="C275" s="6" t="s">
        <v>5</v>
      </c>
      <c r="D275" s="6" t="s">
        <v>3</v>
      </c>
      <c r="E275" s="6">
        <v>1800</v>
      </c>
      <c r="F275" s="7">
        <v>28.109999999992691</v>
      </c>
      <c r="G275" s="8">
        <v>56.255220235445542</v>
      </c>
      <c r="H275" s="9">
        <v>62.666818783909889</v>
      </c>
      <c r="I275" s="10">
        <v>4</v>
      </c>
      <c r="J275" s="9">
        <v>0.2199999988079071</v>
      </c>
      <c r="K275" s="9">
        <v>80.449996948242188</v>
      </c>
      <c r="L275" s="11">
        <v>0</v>
      </c>
      <c r="M275" s="11" t="s">
        <v>4</v>
      </c>
      <c r="N275" s="10">
        <v>-20.557440199871838</v>
      </c>
      <c r="O275" s="7">
        <v>0</v>
      </c>
      <c r="P275" s="7">
        <v>8.8903834259656165</v>
      </c>
      <c r="Q275" s="7">
        <v>0</v>
      </c>
      <c r="R275" s="9">
        <v>-3.9527856336736576E-2</v>
      </c>
      <c r="S275" s="11">
        <v>0</v>
      </c>
      <c r="T275" s="11">
        <v>0</v>
      </c>
      <c r="U275" s="11">
        <v>138</v>
      </c>
      <c r="V275" s="11">
        <v>0</v>
      </c>
      <c r="W275" s="11">
        <v>138</v>
      </c>
      <c r="X275" s="11">
        <v>0</v>
      </c>
      <c r="Y275" s="11">
        <v>138</v>
      </c>
      <c r="Z275" s="11">
        <v>0</v>
      </c>
      <c r="AA275" s="9">
        <v>490.81568468103148</v>
      </c>
      <c r="AB275" s="11">
        <v>0</v>
      </c>
      <c r="AC275" s="11">
        <v>0</v>
      </c>
      <c r="AD275">
        <f t="shared" si="16"/>
        <v>1686.5999999995615</v>
      </c>
      <c r="AE275">
        <f t="shared" si="17"/>
        <v>17.407449662197191</v>
      </c>
      <c r="AF275">
        <f t="shared" si="18"/>
        <v>56255.220235445544</v>
      </c>
      <c r="AG275">
        <f t="shared" si="19"/>
        <v>1686</v>
      </c>
    </row>
    <row r="276" spans="1:33" s="6" customFormat="1" x14ac:dyDescent="0.25">
      <c r="A276" s="6" t="s">
        <v>1</v>
      </c>
      <c r="B276" s="6" t="s">
        <v>0</v>
      </c>
      <c r="C276" s="6" t="s">
        <v>5</v>
      </c>
      <c r="D276" s="6" t="s">
        <v>3</v>
      </c>
      <c r="E276" s="6">
        <v>1800</v>
      </c>
      <c r="F276" s="7">
        <v>28.111666666659357</v>
      </c>
      <c r="G276" s="8">
        <v>56.256960782787168</v>
      </c>
      <c r="H276" s="9">
        <v>62.652589812904409</v>
      </c>
      <c r="I276" s="10">
        <v>4</v>
      </c>
      <c r="J276" s="9">
        <v>0.2199999988079071</v>
      </c>
      <c r="K276" s="9">
        <v>64.360000610351563</v>
      </c>
      <c r="L276" s="11">
        <v>0</v>
      </c>
      <c r="M276" s="11" t="s">
        <v>4</v>
      </c>
      <c r="N276" s="10">
        <v>-20.553610995741018</v>
      </c>
      <c r="O276" s="7">
        <v>0</v>
      </c>
      <c r="P276" s="7">
        <v>8.8890073031751093</v>
      </c>
      <c r="Q276" s="7">
        <v>0</v>
      </c>
      <c r="R276" s="9">
        <v>-3.9524919459680424E-2</v>
      </c>
      <c r="S276" s="11">
        <v>0</v>
      </c>
      <c r="T276" s="11">
        <v>0</v>
      </c>
      <c r="U276" s="11">
        <v>138</v>
      </c>
      <c r="V276" s="11">
        <v>0</v>
      </c>
      <c r="W276" s="11">
        <v>138</v>
      </c>
      <c r="X276" s="11">
        <v>0</v>
      </c>
      <c r="Y276" s="11">
        <v>138</v>
      </c>
      <c r="Z276" s="11">
        <v>0</v>
      </c>
      <c r="AA276" s="9">
        <v>490.81951801436486</v>
      </c>
      <c r="AB276" s="11">
        <v>0</v>
      </c>
      <c r="AC276" s="11">
        <v>0</v>
      </c>
      <c r="AD276">
        <f t="shared" si="16"/>
        <v>1686.6999999995614</v>
      </c>
      <c r="AE276">
        <f t="shared" si="17"/>
        <v>17.403497170251224</v>
      </c>
      <c r="AF276">
        <f t="shared" si="18"/>
        <v>56256.960782787166</v>
      </c>
      <c r="AG276">
        <f t="shared" si="19"/>
        <v>1686</v>
      </c>
    </row>
    <row r="277" spans="1:33" s="6" customFormat="1" x14ac:dyDescent="0.25">
      <c r="A277" s="6" t="s">
        <v>1</v>
      </c>
      <c r="B277" s="6" t="s">
        <v>0</v>
      </c>
      <c r="C277" s="6" t="s">
        <v>5</v>
      </c>
      <c r="D277" s="6" t="s">
        <v>3</v>
      </c>
      <c r="E277" s="6">
        <v>1800</v>
      </c>
      <c r="F277" s="7">
        <v>28.188333333325954</v>
      </c>
      <c r="G277" s="8">
        <v>56.336599187767717</v>
      </c>
      <c r="H277" s="9">
        <v>61.999198704184508</v>
      </c>
      <c r="I277" s="10">
        <v>4</v>
      </c>
      <c r="J277" s="9">
        <v>0.2199999988079071</v>
      </c>
      <c r="K277" s="9">
        <v>64.360000610351563</v>
      </c>
      <c r="L277" s="11">
        <v>0</v>
      </c>
      <c r="M277" s="11" t="s">
        <v>4</v>
      </c>
      <c r="N277" s="10">
        <v>-20.378406505733174</v>
      </c>
      <c r="O277" s="7">
        <v>0</v>
      </c>
      <c r="P277" s="7">
        <v>8.8258160579699876</v>
      </c>
      <c r="Q277" s="7">
        <v>0</v>
      </c>
      <c r="R277" s="9">
        <v>-3.939005873397132E-2</v>
      </c>
      <c r="S277" s="11">
        <v>0</v>
      </c>
      <c r="T277" s="11">
        <v>0</v>
      </c>
      <c r="U277" s="11">
        <v>138</v>
      </c>
      <c r="V277" s="11">
        <v>0</v>
      </c>
      <c r="W277" s="11">
        <v>138</v>
      </c>
      <c r="X277" s="11">
        <v>0</v>
      </c>
      <c r="Y277" s="11">
        <v>138</v>
      </c>
      <c r="Z277" s="11">
        <v>0</v>
      </c>
      <c r="AA277" s="9">
        <v>490.99585134769819</v>
      </c>
      <c r="AB277" s="11">
        <v>0</v>
      </c>
      <c r="AC277" s="11">
        <v>0</v>
      </c>
      <c r="AD277">
        <f t="shared" si="16"/>
        <v>1691.2999999995573</v>
      </c>
      <c r="AE277">
        <f t="shared" si="17"/>
        <v>17.221999640051251</v>
      </c>
      <c r="AF277">
        <f t="shared" si="18"/>
        <v>56336.599187767715</v>
      </c>
      <c r="AG277">
        <f t="shared" si="19"/>
        <v>1691</v>
      </c>
    </row>
    <row r="278" spans="1:33" s="6" customFormat="1" x14ac:dyDescent="0.25">
      <c r="A278" s="6" t="s">
        <v>1</v>
      </c>
      <c r="B278" s="6" t="s">
        <v>0</v>
      </c>
      <c r="C278" s="6" t="s">
        <v>5</v>
      </c>
      <c r="D278" s="6" t="s">
        <v>3</v>
      </c>
      <c r="E278" s="6">
        <v>1800</v>
      </c>
      <c r="F278" s="7">
        <v>28.189999999992619</v>
      </c>
      <c r="G278" s="8">
        <v>56.338321480424632</v>
      </c>
      <c r="H278" s="9">
        <v>62.005872593933496</v>
      </c>
      <c r="I278" s="10">
        <v>4</v>
      </c>
      <c r="J278" s="9">
        <v>-0.40000000596046448</v>
      </c>
      <c r="K278" s="9">
        <v>64.360000610351563</v>
      </c>
      <c r="L278" s="11">
        <v>0</v>
      </c>
      <c r="M278" s="11" t="s">
        <v>4</v>
      </c>
      <c r="N278" s="10">
        <v>-20.385295676463503</v>
      </c>
      <c r="O278" s="7">
        <v>0</v>
      </c>
      <c r="P278" s="7">
        <v>8.8244447324652207</v>
      </c>
      <c r="Q278" s="7">
        <v>0</v>
      </c>
      <c r="R278" s="9">
        <v>1.8538582636088131E-2</v>
      </c>
      <c r="S278" s="11">
        <v>0</v>
      </c>
      <c r="T278" s="11">
        <v>0</v>
      </c>
      <c r="U278" s="11">
        <v>138</v>
      </c>
      <c r="V278" s="11">
        <v>0</v>
      </c>
      <c r="W278" s="11">
        <v>138</v>
      </c>
      <c r="X278" s="11">
        <v>0</v>
      </c>
      <c r="Y278" s="11">
        <v>138</v>
      </c>
      <c r="Z278" s="11">
        <v>0</v>
      </c>
      <c r="AA278" s="9">
        <v>490.99968468103151</v>
      </c>
      <c r="AB278" s="11">
        <v>0</v>
      </c>
      <c r="AC278" s="11">
        <v>0</v>
      </c>
      <c r="AD278">
        <f t="shared" si="16"/>
        <v>1691.3999999995572</v>
      </c>
      <c r="AE278">
        <f t="shared" si="17"/>
        <v>17.22385349831486</v>
      </c>
      <c r="AF278">
        <f t="shared" si="18"/>
        <v>56338.321480424631</v>
      </c>
      <c r="AG278">
        <f t="shared" si="19"/>
        <v>1691</v>
      </c>
    </row>
    <row r="279" spans="1:33" s="6" customFormat="1" x14ac:dyDescent="0.25">
      <c r="A279" s="6" t="s">
        <v>1</v>
      </c>
      <c r="B279" s="6" t="s">
        <v>0</v>
      </c>
      <c r="C279" s="6" t="s">
        <v>5</v>
      </c>
      <c r="D279" s="6" t="s">
        <v>3</v>
      </c>
      <c r="E279" s="6">
        <v>1800</v>
      </c>
      <c r="F279" s="7">
        <v>28.333333333325822</v>
      </c>
      <c r="G279" s="8">
        <v>56.48713069388954</v>
      </c>
      <c r="H279" s="9">
        <v>62.577975988586857</v>
      </c>
      <c r="I279" s="10">
        <v>4</v>
      </c>
      <c r="J279" s="9">
        <v>-0.40000000596046448</v>
      </c>
      <c r="K279" s="9">
        <v>64.360000610351563</v>
      </c>
      <c r="L279" s="11">
        <v>0</v>
      </c>
      <c r="M279" s="11" t="s">
        <v>4</v>
      </c>
      <c r="N279" s="10">
        <v>-20.980532539192751</v>
      </c>
      <c r="O279" s="7">
        <v>0</v>
      </c>
      <c r="P279" s="7">
        <v>8.8797744200164512</v>
      </c>
      <c r="Q279" s="7">
        <v>0</v>
      </c>
      <c r="R279" s="9">
        <v>1.8420499794197683E-2</v>
      </c>
      <c r="S279" s="11">
        <v>0</v>
      </c>
      <c r="T279" s="11">
        <v>0</v>
      </c>
      <c r="U279" s="11">
        <v>138</v>
      </c>
      <c r="V279" s="11">
        <v>0</v>
      </c>
      <c r="W279" s="11">
        <v>138</v>
      </c>
      <c r="X279" s="11">
        <v>0</v>
      </c>
      <c r="Y279" s="11">
        <v>138</v>
      </c>
      <c r="Z279" s="11">
        <v>0</v>
      </c>
      <c r="AA279" s="9">
        <v>491.32935134769815</v>
      </c>
      <c r="AB279" s="11">
        <v>0</v>
      </c>
      <c r="AC279" s="11">
        <v>0</v>
      </c>
      <c r="AD279">
        <f t="shared" si="16"/>
        <v>1699.9999999995493</v>
      </c>
      <c r="AE279">
        <f t="shared" si="17"/>
        <v>17.382771107940794</v>
      </c>
      <c r="AF279">
        <f t="shared" si="18"/>
        <v>56487.130693889543</v>
      </c>
      <c r="AG279">
        <f t="shared" si="19"/>
        <v>1699</v>
      </c>
    </row>
    <row r="280" spans="1:33" s="6" customFormat="1" x14ac:dyDescent="0.25">
      <c r="A280" s="6" t="s">
        <v>1</v>
      </c>
      <c r="B280" s="6" t="s">
        <v>0</v>
      </c>
      <c r="C280" s="6" t="s">
        <v>5</v>
      </c>
      <c r="D280" s="6" t="s">
        <v>3</v>
      </c>
      <c r="E280" s="6">
        <v>1800</v>
      </c>
      <c r="F280" s="7">
        <v>28.343333333325813</v>
      </c>
      <c r="G280" s="8">
        <v>56.497563671621599</v>
      </c>
      <c r="H280" s="9">
        <v>62.617753922631728</v>
      </c>
      <c r="I280" s="10">
        <v>4</v>
      </c>
      <c r="J280" s="9">
        <v>-0.40000000596046448</v>
      </c>
      <c r="K280" s="9">
        <v>64.360000610351563</v>
      </c>
      <c r="L280" s="11">
        <v>0</v>
      </c>
      <c r="M280" s="11" t="s">
        <v>4</v>
      </c>
      <c r="N280" s="10">
        <v>-21.022264450742835</v>
      </c>
      <c r="O280" s="7">
        <v>0</v>
      </c>
      <c r="P280" s="7">
        <v>8.8836214530575148</v>
      </c>
      <c r="Q280" s="7">
        <v>0</v>
      </c>
      <c r="R280" s="9">
        <v>1.8412289579854531E-2</v>
      </c>
      <c r="S280" s="11">
        <v>0</v>
      </c>
      <c r="T280" s="11">
        <v>0</v>
      </c>
      <c r="U280" s="11">
        <v>138</v>
      </c>
      <c r="V280" s="11">
        <v>0</v>
      </c>
      <c r="W280" s="11">
        <v>138</v>
      </c>
      <c r="X280" s="11">
        <v>0</v>
      </c>
      <c r="Y280" s="11">
        <v>138</v>
      </c>
      <c r="Z280" s="11">
        <v>0</v>
      </c>
      <c r="AA280" s="9">
        <v>491.35235134769817</v>
      </c>
      <c r="AB280" s="11">
        <v>0</v>
      </c>
      <c r="AC280" s="11">
        <v>0</v>
      </c>
      <c r="AD280">
        <f t="shared" si="16"/>
        <v>1700.5999999995488</v>
      </c>
      <c r="AE280">
        <f t="shared" si="17"/>
        <v>17.393820534064371</v>
      </c>
      <c r="AF280">
        <f t="shared" si="18"/>
        <v>56497.563671621596</v>
      </c>
      <c r="AG280">
        <f t="shared" si="19"/>
        <v>1700</v>
      </c>
    </row>
    <row r="281" spans="1:33" s="6" customFormat="1" x14ac:dyDescent="0.25">
      <c r="A281" s="6" t="s">
        <v>1</v>
      </c>
      <c r="B281" s="6" t="s">
        <v>0</v>
      </c>
      <c r="C281" s="6" t="s">
        <v>5</v>
      </c>
      <c r="D281" s="6" t="s">
        <v>3</v>
      </c>
      <c r="E281" s="6">
        <v>1800</v>
      </c>
      <c r="F281" s="7">
        <v>28.344999999992478</v>
      </c>
      <c r="G281" s="8">
        <v>56.499303094343887</v>
      </c>
      <c r="H281" s="9">
        <v>62.620682082485999</v>
      </c>
      <c r="I281" s="10">
        <v>4</v>
      </c>
      <c r="J281" s="9">
        <v>-0.28999999165534973</v>
      </c>
      <c r="K281" s="9">
        <v>64.360000610351563</v>
      </c>
      <c r="L281" s="11">
        <v>0</v>
      </c>
      <c r="M281" s="11" t="s">
        <v>4</v>
      </c>
      <c r="N281" s="10">
        <v>-21.027308776492337</v>
      </c>
      <c r="O281" s="7">
        <v>0</v>
      </c>
      <c r="P281" s="7">
        <v>8.8842624585069476</v>
      </c>
      <c r="Q281" s="7">
        <v>0</v>
      </c>
      <c r="R281" s="9">
        <v>8.1337773729652143E-3</v>
      </c>
      <c r="S281" s="11">
        <v>0</v>
      </c>
      <c r="T281" s="11">
        <v>0</v>
      </c>
      <c r="U281" s="11">
        <v>138</v>
      </c>
      <c r="V281" s="11">
        <v>0</v>
      </c>
      <c r="W281" s="11">
        <v>138</v>
      </c>
      <c r="X281" s="11">
        <v>0</v>
      </c>
      <c r="Y281" s="11">
        <v>138</v>
      </c>
      <c r="Z281" s="11">
        <v>0</v>
      </c>
      <c r="AA281" s="9">
        <v>491.35618468103149</v>
      </c>
      <c r="AB281" s="11">
        <v>0</v>
      </c>
      <c r="AC281" s="11">
        <v>0</v>
      </c>
      <c r="AD281">
        <f t="shared" si="16"/>
        <v>1700.6999999995487</v>
      </c>
      <c r="AE281">
        <f t="shared" si="17"/>
        <v>17.394633911801666</v>
      </c>
      <c r="AF281">
        <f t="shared" si="18"/>
        <v>56499.303094343886</v>
      </c>
      <c r="AG281">
        <f t="shared" si="19"/>
        <v>1700</v>
      </c>
    </row>
    <row r="282" spans="1:33" s="6" customFormat="1" x14ac:dyDescent="0.25">
      <c r="A282" s="6" t="s">
        <v>1</v>
      </c>
      <c r="B282" s="6" t="s">
        <v>0</v>
      </c>
      <c r="C282" s="6" t="s">
        <v>5</v>
      </c>
      <c r="D282" s="6" t="s">
        <v>3</v>
      </c>
      <c r="E282" s="6">
        <v>1800</v>
      </c>
      <c r="F282" s="7">
        <v>28.526666666658979</v>
      </c>
      <c r="G282" s="8">
        <v>56.68938647128217</v>
      </c>
      <c r="H282" s="9">
        <v>62.938550721378896</v>
      </c>
      <c r="I282" s="10">
        <v>4</v>
      </c>
      <c r="J282" s="9">
        <v>-0.28999999165534973</v>
      </c>
      <c r="K282" s="9">
        <v>64.360000610351563</v>
      </c>
      <c r="L282" s="11">
        <v>0</v>
      </c>
      <c r="M282" s="11" t="s">
        <v>4</v>
      </c>
      <c r="N282" s="10">
        <v>-21.578550553751509</v>
      </c>
      <c r="O282" s="7">
        <v>0</v>
      </c>
      <c r="P282" s="7">
        <v>8.9150044059182818</v>
      </c>
      <c r="Q282" s="7">
        <v>0</v>
      </c>
      <c r="R282" s="9">
        <v>8.0681688962823128E-3</v>
      </c>
      <c r="S282" s="11">
        <v>0</v>
      </c>
      <c r="T282" s="11">
        <v>0</v>
      </c>
      <c r="U282" s="11">
        <v>138</v>
      </c>
      <c r="V282" s="11">
        <v>0</v>
      </c>
      <c r="W282" s="11">
        <v>138</v>
      </c>
      <c r="X282" s="11">
        <v>0</v>
      </c>
      <c r="Y282" s="11">
        <v>138</v>
      </c>
      <c r="Z282" s="11">
        <v>0</v>
      </c>
      <c r="AA282" s="9">
        <v>491.77401801436486</v>
      </c>
      <c r="AB282" s="11">
        <v>0</v>
      </c>
      <c r="AC282" s="11">
        <v>0</v>
      </c>
      <c r="AD282">
        <f t="shared" si="16"/>
        <v>1711.5999999995388</v>
      </c>
      <c r="AE282">
        <f t="shared" si="17"/>
        <v>17.482930755938582</v>
      </c>
      <c r="AF282">
        <f t="shared" si="18"/>
        <v>56689.386471282167</v>
      </c>
      <c r="AG282">
        <f t="shared" si="19"/>
        <v>1711</v>
      </c>
    </row>
    <row r="283" spans="1:33" s="6" customFormat="1" x14ac:dyDescent="0.25">
      <c r="A283" s="6" t="s">
        <v>1</v>
      </c>
      <c r="B283" s="6" t="s">
        <v>0</v>
      </c>
      <c r="C283" s="6" t="s">
        <v>5</v>
      </c>
      <c r="D283" s="6" t="s">
        <v>3</v>
      </c>
      <c r="E283" s="6">
        <v>1800</v>
      </c>
      <c r="F283" s="7">
        <v>28.528333333325644</v>
      </c>
      <c r="G283" s="8">
        <v>56.691134669224184</v>
      </c>
      <c r="H283" s="9">
        <v>62.931701103800833</v>
      </c>
      <c r="I283" s="10">
        <v>4</v>
      </c>
      <c r="J283" s="9">
        <v>0</v>
      </c>
      <c r="K283" s="9">
        <v>64.360000610351563</v>
      </c>
      <c r="L283" s="11">
        <v>0</v>
      </c>
      <c r="M283" s="11" t="s">
        <v>4</v>
      </c>
      <c r="N283" s="10">
        <v>-21.578550553751509</v>
      </c>
      <c r="O283" s="7">
        <v>0</v>
      </c>
      <c r="P283" s="7">
        <v>8.9152852911502354</v>
      </c>
      <c r="Q283" s="7">
        <v>0</v>
      </c>
      <c r="R283" s="9">
        <v>-1.9026715494614183E-2</v>
      </c>
      <c r="S283" s="11">
        <v>0</v>
      </c>
      <c r="T283" s="11">
        <v>0</v>
      </c>
      <c r="U283" s="11">
        <v>138</v>
      </c>
      <c r="V283" s="11">
        <v>0</v>
      </c>
      <c r="W283" s="11">
        <v>138</v>
      </c>
      <c r="X283" s="11">
        <v>0</v>
      </c>
      <c r="Y283" s="11">
        <v>138</v>
      </c>
      <c r="Z283" s="11">
        <v>0</v>
      </c>
      <c r="AA283" s="9">
        <v>491.77785134769817</v>
      </c>
      <c r="AB283" s="11">
        <v>0</v>
      </c>
      <c r="AC283" s="11">
        <v>0</v>
      </c>
      <c r="AD283">
        <f t="shared" si="16"/>
        <v>1711.6999999995387</v>
      </c>
      <c r="AE283">
        <f t="shared" si="17"/>
        <v>17.48102808438912</v>
      </c>
      <c r="AF283">
        <f t="shared" si="18"/>
        <v>56691.134669224186</v>
      </c>
      <c r="AG283">
        <f t="shared" si="19"/>
        <v>1711</v>
      </c>
    </row>
    <row r="284" spans="1:33" s="6" customFormat="1" x14ac:dyDescent="0.25">
      <c r="A284" s="6" t="s">
        <v>1</v>
      </c>
      <c r="B284" s="6" t="s">
        <v>0</v>
      </c>
      <c r="C284" s="6" t="s">
        <v>5</v>
      </c>
      <c r="D284" s="6" t="s">
        <v>3</v>
      </c>
      <c r="E284" s="6">
        <v>1800</v>
      </c>
      <c r="F284" s="7">
        <v>28.618333333325563</v>
      </c>
      <c r="G284" s="8">
        <v>56.785254237120192</v>
      </c>
      <c r="H284" s="9">
        <v>62.504556368218118</v>
      </c>
      <c r="I284" s="10">
        <v>5</v>
      </c>
      <c r="J284" s="9">
        <v>0</v>
      </c>
      <c r="K284" s="9">
        <v>64.360000610351563</v>
      </c>
      <c r="L284" s="11">
        <v>0</v>
      </c>
      <c r="M284" s="11" t="s">
        <v>4</v>
      </c>
      <c r="N284" s="10">
        <v>-21.578550553751509</v>
      </c>
      <c r="O284" s="7">
        <v>0</v>
      </c>
      <c r="P284" s="7">
        <v>8.8795862396954632</v>
      </c>
      <c r="Q284" s="7">
        <v>0</v>
      </c>
      <c r="R284" s="9">
        <v>-0.21</v>
      </c>
      <c r="S284" s="11">
        <v>0</v>
      </c>
      <c r="T284" s="11">
        <v>0</v>
      </c>
      <c r="U284" s="11">
        <v>138</v>
      </c>
      <c r="V284" s="11">
        <v>0</v>
      </c>
      <c r="W284" s="11">
        <v>138</v>
      </c>
      <c r="X284" s="11">
        <v>0</v>
      </c>
      <c r="Y284" s="11">
        <v>138</v>
      </c>
      <c r="Z284" s="11">
        <v>0</v>
      </c>
      <c r="AA284" s="9">
        <v>491.98485134769817</v>
      </c>
      <c r="AB284" s="11">
        <v>1555.8823135589716</v>
      </c>
      <c r="AC284" s="11">
        <v>1555.8823135589716</v>
      </c>
      <c r="AD284">
        <f t="shared" si="16"/>
        <v>1717.0999999995338</v>
      </c>
      <c r="AE284">
        <f t="shared" si="17"/>
        <v>17.362376768949478</v>
      </c>
      <c r="AF284">
        <f t="shared" si="18"/>
        <v>56785.254237120193</v>
      </c>
      <c r="AG284">
        <f t="shared" si="19"/>
        <v>1717</v>
      </c>
    </row>
    <row r="285" spans="1:33" s="6" customFormat="1" x14ac:dyDescent="0.25">
      <c r="A285" s="6" t="s">
        <v>1</v>
      </c>
      <c r="B285" s="6" t="s">
        <v>0</v>
      </c>
      <c r="C285" s="6" t="s">
        <v>5</v>
      </c>
      <c r="D285" s="6" t="s">
        <v>3</v>
      </c>
      <c r="E285" s="6">
        <v>1800</v>
      </c>
      <c r="F285" s="7">
        <v>28.619999999992228</v>
      </c>
      <c r="G285" s="8">
        <v>56.786989424797085</v>
      </c>
      <c r="H285" s="9">
        <v>62.472147797944977</v>
      </c>
      <c r="I285" s="10">
        <v>5</v>
      </c>
      <c r="J285" s="9">
        <v>0</v>
      </c>
      <c r="K285" s="9">
        <v>64.360000610351563</v>
      </c>
      <c r="L285" s="11">
        <v>0</v>
      </c>
      <c r="M285" s="11" t="s">
        <v>4</v>
      </c>
      <c r="N285" s="10">
        <v>-21.578550553751509</v>
      </c>
      <c r="O285" s="7">
        <v>0</v>
      </c>
      <c r="P285" s="7">
        <v>8.8733156261198491</v>
      </c>
      <c r="Q285" s="7">
        <v>0</v>
      </c>
      <c r="R285" s="9">
        <v>-0.21</v>
      </c>
      <c r="S285" s="11">
        <v>0</v>
      </c>
      <c r="T285" s="11">
        <v>0</v>
      </c>
      <c r="U285" s="11">
        <v>138</v>
      </c>
      <c r="V285" s="11">
        <v>0</v>
      </c>
      <c r="W285" s="11">
        <v>138</v>
      </c>
      <c r="X285" s="11">
        <v>0</v>
      </c>
      <c r="Y285" s="11">
        <v>138</v>
      </c>
      <c r="Z285" s="11">
        <v>0</v>
      </c>
      <c r="AA285" s="9">
        <v>491.98868468103149</v>
      </c>
      <c r="AB285" s="11">
        <v>1554.3787841339974</v>
      </c>
      <c r="AC285" s="11">
        <v>1554.3787841339974</v>
      </c>
      <c r="AD285">
        <f t="shared" si="16"/>
        <v>1717.1999999995337</v>
      </c>
      <c r="AE285">
        <f t="shared" si="17"/>
        <v>17.353374388318048</v>
      </c>
      <c r="AF285">
        <f t="shared" si="18"/>
        <v>56786.989424797088</v>
      </c>
      <c r="AG285">
        <f t="shared" si="19"/>
        <v>1717</v>
      </c>
    </row>
    <row r="286" spans="1:33" s="6" customFormat="1" x14ac:dyDescent="0.25">
      <c r="A286" s="6" t="s">
        <v>1</v>
      </c>
      <c r="B286" s="6" t="s">
        <v>0</v>
      </c>
      <c r="C286" s="6" t="s">
        <v>5</v>
      </c>
      <c r="D286" s="6" t="s">
        <v>3</v>
      </c>
      <c r="E286" s="6">
        <v>1800</v>
      </c>
      <c r="F286" s="7">
        <v>28.621666666658893</v>
      </c>
      <c r="G286" s="8">
        <v>56.788723712235921</v>
      </c>
      <c r="H286" s="9">
        <v>62.35334569564214</v>
      </c>
      <c r="I286" s="10">
        <v>5</v>
      </c>
      <c r="J286" s="9">
        <v>-0.11999999731779099</v>
      </c>
      <c r="K286" s="9">
        <v>64.360000610351563</v>
      </c>
      <c r="L286" s="11">
        <v>0</v>
      </c>
      <c r="M286" s="11" t="s">
        <v>4</v>
      </c>
      <c r="N286" s="10">
        <v>-21.580631698631588</v>
      </c>
      <c r="O286" s="7">
        <v>0</v>
      </c>
      <c r="P286" s="7">
        <v>8.8701815373268236</v>
      </c>
      <c r="Q286" s="7">
        <v>0</v>
      </c>
      <c r="R286" s="9">
        <v>-0.21</v>
      </c>
      <c r="S286" s="11">
        <v>0</v>
      </c>
      <c r="T286" s="11">
        <v>0</v>
      </c>
      <c r="U286" s="11">
        <v>138</v>
      </c>
      <c r="V286" s="11">
        <v>0</v>
      </c>
      <c r="W286" s="11">
        <v>138</v>
      </c>
      <c r="X286" s="11">
        <v>0</v>
      </c>
      <c r="Y286" s="11">
        <v>138</v>
      </c>
      <c r="Z286" s="11">
        <v>0</v>
      </c>
      <c r="AA286" s="9">
        <v>491.99251801436486</v>
      </c>
      <c r="AB286" s="11">
        <v>1644.7897426705053</v>
      </c>
      <c r="AC286" s="11">
        <v>1644.7897426705053</v>
      </c>
      <c r="AD286">
        <f t="shared" si="16"/>
        <v>1717.2999999995336</v>
      </c>
      <c r="AE286">
        <f t="shared" si="17"/>
        <v>17.320373804345039</v>
      </c>
      <c r="AF286">
        <f t="shared" si="18"/>
        <v>56788.723712235922</v>
      </c>
      <c r="AG286">
        <f t="shared" si="19"/>
        <v>1717</v>
      </c>
    </row>
    <row r="287" spans="1:33" s="6" customFormat="1" x14ac:dyDescent="0.25">
      <c r="A287" s="6" t="s">
        <v>1</v>
      </c>
      <c r="B287" s="6" t="s">
        <v>0</v>
      </c>
      <c r="C287" s="6" t="s">
        <v>5</v>
      </c>
      <c r="D287" s="6" t="s">
        <v>3</v>
      </c>
      <c r="E287" s="6">
        <v>1800</v>
      </c>
      <c r="F287" s="7">
        <v>28.819999999992046</v>
      </c>
      <c r="G287" s="8">
        <v>56.97996711050763</v>
      </c>
      <c r="H287" s="9">
        <v>53.406248057160589</v>
      </c>
      <c r="I287" s="10">
        <v>5</v>
      </c>
      <c r="J287" s="9">
        <v>-0.11999999731779099</v>
      </c>
      <c r="K287" s="9">
        <v>64.360000610351563</v>
      </c>
      <c r="L287" s="11">
        <v>0</v>
      </c>
      <c r="M287" s="11" t="s">
        <v>4</v>
      </c>
      <c r="N287" s="10">
        <v>-21.810123771428088</v>
      </c>
      <c r="O287" s="7">
        <v>0</v>
      </c>
      <c r="P287" s="7">
        <v>8.0457362964476609</v>
      </c>
      <c r="Q287" s="7">
        <v>0</v>
      </c>
      <c r="R287" s="9">
        <v>-0.21</v>
      </c>
      <c r="S287" s="11">
        <v>0</v>
      </c>
      <c r="T287" s="11">
        <v>0</v>
      </c>
      <c r="U287" s="11">
        <v>138</v>
      </c>
      <c r="V287" s="11">
        <v>0</v>
      </c>
      <c r="W287" s="11">
        <v>138</v>
      </c>
      <c r="X287" s="11">
        <v>0</v>
      </c>
      <c r="Y287" s="11">
        <v>138</v>
      </c>
      <c r="Z287" s="11">
        <v>0</v>
      </c>
      <c r="AA287" s="9">
        <v>492.44868468103152</v>
      </c>
      <c r="AB287" s="11">
        <v>1419.0284897817362</v>
      </c>
      <c r="AC287" s="11">
        <v>1419.0284897817362</v>
      </c>
      <c r="AD287">
        <f t="shared" si="16"/>
        <v>1729.1999999995228</v>
      </c>
      <c r="AE287">
        <f t="shared" si="17"/>
        <v>14.835068904766832</v>
      </c>
      <c r="AF287">
        <f t="shared" si="18"/>
        <v>56979.967110507627</v>
      </c>
      <c r="AG287">
        <f t="shared" si="19"/>
        <v>1729</v>
      </c>
    </row>
    <row r="288" spans="1:33" s="6" customFormat="1" x14ac:dyDescent="0.25">
      <c r="A288" s="6" t="s">
        <v>1</v>
      </c>
      <c r="B288" s="6" t="s">
        <v>0</v>
      </c>
      <c r="C288" s="6" t="s">
        <v>5</v>
      </c>
      <c r="D288" s="6" t="s">
        <v>3</v>
      </c>
      <c r="E288" s="6">
        <v>1800</v>
      </c>
      <c r="F288" s="7">
        <v>28.821666666658711</v>
      </c>
      <c r="G288" s="8">
        <v>56.981449567398101</v>
      </c>
      <c r="H288" s="9">
        <v>53.2812757413095</v>
      </c>
      <c r="I288" s="10">
        <v>5</v>
      </c>
      <c r="J288" s="9">
        <v>0.62999999523162842</v>
      </c>
      <c r="K288" s="9">
        <v>64.360000610351563</v>
      </c>
      <c r="L288" s="11">
        <v>0</v>
      </c>
      <c r="M288" s="11" t="s">
        <v>4</v>
      </c>
      <c r="N288" s="10">
        <v>-21.800784293088775</v>
      </c>
      <c r="O288" s="7">
        <v>0</v>
      </c>
      <c r="P288" s="7">
        <v>8.0434795207719976</v>
      </c>
      <c r="Q288" s="7">
        <v>0</v>
      </c>
      <c r="R288" s="9">
        <v>-0.21</v>
      </c>
      <c r="S288" s="11">
        <v>0</v>
      </c>
      <c r="T288" s="11">
        <v>0</v>
      </c>
      <c r="U288" s="11">
        <v>138</v>
      </c>
      <c r="V288" s="11">
        <v>0</v>
      </c>
      <c r="W288" s="11">
        <v>138</v>
      </c>
      <c r="X288" s="11">
        <v>0</v>
      </c>
      <c r="Y288" s="11">
        <v>138</v>
      </c>
      <c r="Z288" s="11">
        <v>0</v>
      </c>
      <c r="AA288" s="9">
        <v>492.45251801436484</v>
      </c>
      <c r="AB288" s="11">
        <v>931.28171229924703</v>
      </c>
      <c r="AC288" s="11">
        <v>931.28171229924703</v>
      </c>
      <c r="AD288">
        <f t="shared" si="16"/>
        <v>1729.2999999995227</v>
      </c>
      <c r="AE288">
        <f t="shared" si="17"/>
        <v>14.800354372585973</v>
      </c>
      <c r="AF288">
        <f t="shared" si="18"/>
        <v>56981.4495673981</v>
      </c>
      <c r="AG288">
        <f t="shared" si="19"/>
        <v>1729</v>
      </c>
    </row>
    <row r="289" spans="1:33" s="6" customFormat="1" x14ac:dyDescent="0.25">
      <c r="A289" s="6" t="s">
        <v>1</v>
      </c>
      <c r="B289" s="6" t="s">
        <v>0</v>
      </c>
      <c r="C289" s="6" t="s">
        <v>5</v>
      </c>
      <c r="D289" s="6" t="s">
        <v>3</v>
      </c>
      <c r="E289" s="6">
        <v>1800</v>
      </c>
      <c r="F289" s="7">
        <v>29.084999999991805</v>
      </c>
      <c r="G289" s="8">
        <v>57.18908296648496</v>
      </c>
      <c r="H289" s="9">
        <v>41.407735085396112</v>
      </c>
      <c r="I289" s="10">
        <v>5</v>
      </c>
      <c r="J289" s="9">
        <v>0.62999999523162842</v>
      </c>
      <c r="K289" s="9">
        <v>64.360000610351563</v>
      </c>
      <c r="L289" s="11">
        <v>0</v>
      </c>
      <c r="M289" s="11" t="s">
        <v>4</v>
      </c>
      <c r="N289" s="10">
        <v>-20.492693888742306</v>
      </c>
      <c r="O289" s="7">
        <v>0</v>
      </c>
      <c r="P289" s="7">
        <v>7.0948817053689694</v>
      </c>
      <c r="Q289" s="7">
        <v>0</v>
      </c>
      <c r="R289" s="9">
        <v>-0.21</v>
      </c>
      <c r="S289" s="11">
        <v>0</v>
      </c>
      <c r="T289" s="11">
        <v>0</v>
      </c>
      <c r="U289" s="11">
        <v>138</v>
      </c>
      <c r="V289" s="11">
        <v>0</v>
      </c>
      <c r="W289" s="11">
        <v>138</v>
      </c>
      <c r="X289" s="11">
        <v>0</v>
      </c>
      <c r="Y289" s="11">
        <v>138</v>
      </c>
      <c r="Z289" s="11">
        <v>0</v>
      </c>
      <c r="AA289" s="9">
        <v>493.05818468103149</v>
      </c>
      <c r="AB289" s="11">
        <v>733.04308473574292</v>
      </c>
      <c r="AC289" s="11">
        <v>733.04308473574292</v>
      </c>
      <c r="AD289">
        <f t="shared" si="16"/>
        <v>1745.0999999995083</v>
      </c>
      <c r="AE289">
        <f t="shared" si="17"/>
        <v>11.502148634832253</v>
      </c>
      <c r="AF289">
        <f t="shared" si="18"/>
        <v>57189.082966484959</v>
      </c>
      <c r="AG289">
        <f t="shared" si="19"/>
        <v>1745</v>
      </c>
    </row>
    <row r="290" spans="1:33" s="6" customFormat="1" x14ac:dyDescent="0.25">
      <c r="A290" s="6" t="s">
        <v>1</v>
      </c>
      <c r="B290" s="6" t="s">
        <v>0</v>
      </c>
      <c r="C290" s="6" t="s">
        <v>5</v>
      </c>
      <c r="D290" s="6" t="s">
        <v>3</v>
      </c>
      <c r="E290" s="6">
        <v>1800</v>
      </c>
      <c r="F290" s="7">
        <v>29.08666666665847</v>
      </c>
      <c r="G290" s="8">
        <v>57.190232131348445</v>
      </c>
      <c r="H290" s="9">
        <v>41.260745176583669</v>
      </c>
      <c r="I290" s="10">
        <v>5</v>
      </c>
      <c r="J290" s="9">
        <v>0.28999999165534973</v>
      </c>
      <c r="K290" s="9">
        <v>64.360000610351563</v>
      </c>
      <c r="L290" s="11">
        <v>0</v>
      </c>
      <c r="M290" s="11" t="s">
        <v>4</v>
      </c>
      <c r="N290" s="10">
        <v>-20.489361310734097</v>
      </c>
      <c r="O290" s="7">
        <v>0</v>
      </c>
      <c r="P290" s="7">
        <v>7.0945623777823075</v>
      </c>
      <c r="Q290" s="7">
        <v>0</v>
      </c>
      <c r="R290" s="9">
        <v>-0.21</v>
      </c>
      <c r="S290" s="11">
        <v>0</v>
      </c>
      <c r="T290" s="11">
        <v>0</v>
      </c>
      <c r="U290" s="11">
        <v>138</v>
      </c>
      <c r="V290" s="11">
        <v>0</v>
      </c>
      <c r="W290" s="11">
        <v>138</v>
      </c>
      <c r="X290" s="11">
        <v>0</v>
      </c>
      <c r="Y290" s="11">
        <v>138</v>
      </c>
      <c r="Z290" s="11">
        <v>0</v>
      </c>
      <c r="AA290" s="9">
        <v>493.06201801436487</v>
      </c>
      <c r="AB290" s="11">
        <v>904.17199878774693</v>
      </c>
      <c r="AC290" s="11">
        <v>904.17199878774693</v>
      </c>
      <c r="AD290">
        <f t="shared" si="16"/>
        <v>1745.1999999995082</v>
      </c>
      <c r="AE290">
        <f t="shared" si="17"/>
        <v>11.461318104606574</v>
      </c>
      <c r="AF290">
        <f t="shared" si="18"/>
        <v>57190.232131348443</v>
      </c>
      <c r="AG290">
        <f t="shared" si="19"/>
        <v>1745</v>
      </c>
    </row>
    <row r="291" spans="1:33" s="6" customFormat="1" x14ac:dyDescent="0.25">
      <c r="A291" s="6" t="s">
        <v>1</v>
      </c>
      <c r="B291" s="6" t="s">
        <v>0</v>
      </c>
      <c r="C291" s="6" t="s">
        <v>5</v>
      </c>
      <c r="D291" s="6" t="s">
        <v>3</v>
      </c>
      <c r="E291" s="6">
        <v>1800</v>
      </c>
      <c r="F291" s="7">
        <v>29.266666666658306</v>
      </c>
      <c r="G291" s="8">
        <v>57.301767166878193</v>
      </c>
      <c r="H291" s="9">
        <v>33.159079793533266</v>
      </c>
      <c r="I291" s="10">
        <v>5</v>
      </c>
      <c r="J291" s="9">
        <v>0.28999999165534973</v>
      </c>
      <c r="K291" s="9">
        <v>64.360000610351563</v>
      </c>
      <c r="L291" s="11">
        <v>0</v>
      </c>
      <c r="M291" s="11" t="s">
        <v>4</v>
      </c>
      <c r="N291" s="10">
        <v>-20.165909717005029</v>
      </c>
      <c r="O291" s="7">
        <v>0</v>
      </c>
      <c r="P291" s="7">
        <v>6.5630076260122969</v>
      </c>
      <c r="Q291" s="7">
        <v>0</v>
      </c>
      <c r="R291" s="9">
        <v>-0.21</v>
      </c>
      <c r="S291" s="11">
        <v>0</v>
      </c>
      <c r="T291" s="11">
        <v>0</v>
      </c>
      <c r="U291" s="11">
        <v>138</v>
      </c>
      <c r="V291" s="11">
        <v>0</v>
      </c>
      <c r="W291" s="11">
        <v>138</v>
      </c>
      <c r="X291" s="11">
        <v>0</v>
      </c>
      <c r="Y291" s="11">
        <v>138</v>
      </c>
      <c r="Z291" s="11">
        <v>0</v>
      </c>
      <c r="AA291" s="9">
        <v>493.47601801436485</v>
      </c>
      <c r="AB291" s="11">
        <v>729.22592341790175</v>
      </c>
      <c r="AC291" s="11">
        <v>729.22592341790175</v>
      </c>
      <c r="AD291">
        <f t="shared" si="16"/>
        <v>1755.9999999994984</v>
      </c>
      <c r="AE291">
        <f t="shared" si="17"/>
        <v>9.210855498203685</v>
      </c>
      <c r="AF291">
        <f t="shared" si="18"/>
        <v>57301.767166878191</v>
      </c>
      <c r="AG291">
        <f t="shared" si="19"/>
        <v>1755</v>
      </c>
    </row>
    <row r="292" spans="1:33" s="6" customFormat="1" x14ac:dyDescent="0.25">
      <c r="A292" s="6" t="s">
        <v>1</v>
      </c>
      <c r="B292" s="6" t="s">
        <v>0</v>
      </c>
      <c r="C292" s="6" t="s">
        <v>5</v>
      </c>
      <c r="D292" s="6" t="s">
        <v>3</v>
      </c>
      <c r="E292" s="6">
        <v>1800</v>
      </c>
      <c r="F292" s="7">
        <v>29.268333333324971</v>
      </c>
      <c r="G292" s="8">
        <v>57.302687202428011</v>
      </c>
      <c r="H292" s="9">
        <v>33.020200629715426</v>
      </c>
      <c r="I292" s="10">
        <v>5</v>
      </c>
      <c r="J292" s="9">
        <v>0.28999999165534973</v>
      </c>
      <c r="K292" s="9">
        <v>64.360000610351563</v>
      </c>
      <c r="L292" s="11">
        <v>0</v>
      </c>
      <c r="M292" s="11" t="s">
        <v>4</v>
      </c>
      <c r="N292" s="10">
        <v>-20.163241613987324</v>
      </c>
      <c r="O292" s="7">
        <v>0</v>
      </c>
      <c r="P292" s="7">
        <v>6.5622263235035678</v>
      </c>
      <c r="Q292" s="7">
        <v>0</v>
      </c>
      <c r="R292" s="9">
        <v>-0.21</v>
      </c>
      <c r="S292" s="11">
        <v>0</v>
      </c>
      <c r="T292" s="11">
        <v>0</v>
      </c>
      <c r="U292" s="11">
        <v>138</v>
      </c>
      <c r="V292" s="11">
        <v>0</v>
      </c>
      <c r="W292" s="11">
        <v>138</v>
      </c>
      <c r="X292" s="11">
        <v>0</v>
      </c>
      <c r="Y292" s="11">
        <v>138</v>
      </c>
      <c r="Z292" s="11">
        <v>0</v>
      </c>
      <c r="AA292" s="9">
        <v>493.47985134769817</v>
      </c>
      <c r="AB292" s="11">
        <v>728.95908741219864</v>
      </c>
      <c r="AC292" s="11">
        <v>728.95908741219864</v>
      </c>
      <c r="AD292">
        <f t="shared" si="16"/>
        <v>1756.0999999994983</v>
      </c>
      <c r="AE292">
        <f t="shared" si="17"/>
        <v>9.1722779526987281</v>
      </c>
      <c r="AF292">
        <f t="shared" si="18"/>
        <v>57302.687202428009</v>
      </c>
      <c r="AG292">
        <f t="shared" si="19"/>
        <v>1756</v>
      </c>
    </row>
    <row r="293" spans="1:33" s="6" customFormat="1" x14ac:dyDescent="0.25">
      <c r="A293" s="6" t="s">
        <v>1</v>
      </c>
      <c r="B293" s="6" t="s">
        <v>0</v>
      </c>
      <c r="C293" s="6" t="s">
        <v>5</v>
      </c>
      <c r="D293" s="6" t="s">
        <v>3</v>
      </c>
      <c r="E293" s="6">
        <v>1800</v>
      </c>
      <c r="F293" s="7">
        <v>29.558333333324708</v>
      </c>
      <c r="G293" s="8">
        <v>57.43049503880497</v>
      </c>
      <c r="H293" s="9">
        <v>19.933463541241398</v>
      </c>
      <c r="I293" s="10">
        <v>5</v>
      </c>
      <c r="J293" s="9">
        <v>0.28999999165534973</v>
      </c>
      <c r="K293" s="9">
        <v>64.360000610351563</v>
      </c>
      <c r="L293" s="11">
        <v>0</v>
      </c>
      <c r="M293" s="11" t="s">
        <v>4</v>
      </c>
      <c r="N293" s="10">
        <v>-19.79259889915927</v>
      </c>
      <c r="O293" s="7">
        <v>0</v>
      </c>
      <c r="P293" s="7">
        <v>5.898779864803128</v>
      </c>
      <c r="Q293" s="7">
        <v>0</v>
      </c>
      <c r="R293" s="9">
        <v>-0.21</v>
      </c>
      <c r="S293" s="11">
        <v>0</v>
      </c>
      <c r="T293" s="11">
        <v>0</v>
      </c>
      <c r="U293" s="11">
        <v>138</v>
      </c>
      <c r="V293" s="11">
        <v>0</v>
      </c>
      <c r="W293" s="11">
        <v>138</v>
      </c>
      <c r="X293" s="11">
        <v>0</v>
      </c>
      <c r="Y293" s="11">
        <v>138</v>
      </c>
      <c r="Z293" s="11">
        <v>0</v>
      </c>
      <c r="AA293" s="9">
        <v>494.14685134769815</v>
      </c>
      <c r="AB293" s="11">
        <v>442.06067809542668</v>
      </c>
      <c r="AC293" s="11">
        <v>442.06067809542668</v>
      </c>
      <c r="AD293">
        <f t="shared" si="16"/>
        <v>1773.4999999994825</v>
      </c>
      <c r="AE293">
        <f t="shared" si="17"/>
        <v>5.5370732059003887</v>
      </c>
      <c r="AF293">
        <f t="shared" si="18"/>
        <v>57430.495038804969</v>
      </c>
      <c r="AG293">
        <f t="shared" si="19"/>
        <v>1773</v>
      </c>
    </row>
    <row r="294" spans="1:33" s="6" customFormat="1" x14ac:dyDescent="0.25">
      <c r="A294" s="6" t="s">
        <v>1</v>
      </c>
      <c r="B294" s="6" t="s">
        <v>0</v>
      </c>
      <c r="C294" s="6" t="s">
        <v>5</v>
      </c>
      <c r="D294" s="6" t="s">
        <v>3</v>
      </c>
      <c r="E294" s="6">
        <v>1800</v>
      </c>
      <c r="F294" s="7">
        <v>29.559999999991373</v>
      </c>
      <c r="G294" s="8">
        <v>57.43104769612556</v>
      </c>
      <c r="H294" s="9">
        <v>19.789942150803988</v>
      </c>
      <c r="I294" s="10">
        <v>5</v>
      </c>
      <c r="J294" s="9">
        <v>0</v>
      </c>
      <c r="K294" s="9">
        <v>64.360000610351563</v>
      </c>
      <c r="L294" s="11">
        <v>0</v>
      </c>
      <c r="M294" s="11" t="s">
        <v>4</v>
      </c>
      <c r="N294" s="10">
        <v>-19.79259889915927</v>
      </c>
      <c r="O294" s="7">
        <v>0</v>
      </c>
      <c r="P294" s="7">
        <v>5.8985092541811026</v>
      </c>
      <c r="Q294" s="7">
        <v>0</v>
      </c>
      <c r="R294" s="9">
        <v>-0.21</v>
      </c>
      <c r="S294" s="11">
        <v>0</v>
      </c>
      <c r="T294" s="11">
        <v>0</v>
      </c>
      <c r="U294" s="11">
        <v>138</v>
      </c>
      <c r="V294" s="11">
        <v>0</v>
      </c>
      <c r="W294" s="11">
        <v>138</v>
      </c>
      <c r="X294" s="11">
        <v>0</v>
      </c>
      <c r="Y294" s="11">
        <v>138</v>
      </c>
      <c r="Z294" s="11">
        <v>0</v>
      </c>
      <c r="AA294" s="9">
        <v>494.15068468103152</v>
      </c>
      <c r="AB294" s="11">
        <v>512.18202760082306</v>
      </c>
      <c r="AC294" s="11">
        <v>512.18202760082306</v>
      </c>
      <c r="AD294">
        <f t="shared" si="16"/>
        <v>1773.5999999994824</v>
      </c>
      <c r="AE294">
        <f t="shared" si="17"/>
        <v>5.497206153001108</v>
      </c>
      <c r="AF294">
        <f t="shared" si="18"/>
        <v>57431.047696125563</v>
      </c>
      <c r="AG294">
        <f t="shared" si="19"/>
        <v>1773</v>
      </c>
    </row>
    <row r="295" spans="1:33" s="6" customFormat="1" x14ac:dyDescent="0.25">
      <c r="A295" s="6" t="s">
        <v>1</v>
      </c>
      <c r="B295" s="6" t="s">
        <v>0</v>
      </c>
      <c r="C295" s="6" t="s">
        <v>5</v>
      </c>
      <c r="D295" s="6" t="s">
        <v>3</v>
      </c>
      <c r="E295" s="6">
        <v>1800</v>
      </c>
      <c r="F295" s="7">
        <v>29.996666666657642</v>
      </c>
      <c r="G295" s="8">
        <v>57.502998352050781</v>
      </c>
      <c r="H295" s="9">
        <v>0</v>
      </c>
      <c r="I295" s="10">
        <v>5</v>
      </c>
      <c r="J295" s="9">
        <v>0</v>
      </c>
      <c r="K295" s="9">
        <v>64.360000610351563</v>
      </c>
      <c r="L295" s="11">
        <v>0</v>
      </c>
      <c r="M295" s="11" t="s">
        <v>4</v>
      </c>
      <c r="N295" s="10">
        <v>-19.79259889915927</v>
      </c>
      <c r="O295" s="7">
        <v>0</v>
      </c>
      <c r="P295" s="7">
        <v>5.3561950417223034</v>
      </c>
      <c r="Q295" s="7">
        <v>0</v>
      </c>
      <c r="R295" s="9">
        <v>-0.21</v>
      </c>
      <c r="S295" s="11">
        <v>0</v>
      </c>
      <c r="T295" s="11">
        <v>0</v>
      </c>
      <c r="U295" s="11">
        <v>138</v>
      </c>
      <c r="V295" s="11">
        <v>0</v>
      </c>
      <c r="W295" s="11">
        <v>138</v>
      </c>
      <c r="X295" s="11">
        <v>0</v>
      </c>
      <c r="Y295" s="11">
        <v>138</v>
      </c>
      <c r="Z295" s="11">
        <v>0</v>
      </c>
      <c r="AA295" s="9">
        <v>495.15501801436483</v>
      </c>
      <c r="AB295" s="11">
        <v>1.5078660462508719</v>
      </c>
      <c r="AC295" s="11">
        <v>1.5078660462508719</v>
      </c>
      <c r="AD295">
        <f t="shared" si="16"/>
        <v>1799.7999999994586</v>
      </c>
      <c r="AE295">
        <f t="shared" si="17"/>
        <v>0</v>
      </c>
      <c r="AF295">
        <f t="shared" si="18"/>
        <v>57502.998352050781</v>
      </c>
      <c r="AG295">
        <f t="shared" si="19"/>
        <v>1799</v>
      </c>
    </row>
  </sheetData>
  <sortState ref="A2:AD295">
    <sortCondition ref="A2:A295"/>
    <sortCondition ref="F2:F2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3D48A-1472-45D1-99A3-401E106F495C}">
  <dimension ref="A3:J131"/>
  <sheetViews>
    <sheetView workbookViewId="0">
      <selection activeCell="B4" sqref="B4"/>
    </sheetView>
    <sheetView workbookViewId="1"/>
  </sheetViews>
  <sheetFormatPr defaultRowHeight="15" x14ac:dyDescent="0.25"/>
  <cols>
    <col min="1" max="1" width="11.7109375" bestFit="1" customWidth="1"/>
    <col min="2" max="2" width="9.5703125" bestFit="1" customWidth="1"/>
    <col min="3" max="3" width="7.85546875" bestFit="1" customWidth="1"/>
    <col min="4" max="4" width="8.5703125" bestFit="1" customWidth="1"/>
    <col min="5" max="5" width="8.7109375" bestFit="1" customWidth="1"/>
    <col min="6" max="6" width="11" bestFit="1" customWidth="1"/>
    <col min="7" max="7" width="6.140625" bestFit="1" customWidth="1"/>
    <col min="8" max="8" width="7.140625" bestFit="1" customWidth="1"/>
    <col min="9" max="9" width="35.42578125" bestFit="1" customWidth="1"/>
    <col min="10" max="10" width="8.140625" bestFit="1" customWidth="1"/>
  </cols>
  <sheetData>
    <row r="3" spans="1:10" x14ac:dyDescent="0.25">
      <c r="A3" s="18" t="s">
        <v>35</v>
      </c>
      <c r="B3" s="18" t="s">
        <v>36</v>
      </c>
      <c r="C3" s="18" t="s">
        <v>8</v>
      </c>
      <c r="D3" s="18" t="s">
        <v>37</v>
      </c>
      <c r="E3" s="18" t="s">
        <v>38</v>
      </c>
      <c r="F3" s="18" t="s">
        <v>39</v>
      </c>
      <c r="G3" s="18" t="s">
        <v>40</v>
      </c>
      <c r="H3" s="18" t="s">
        <v>41</v>
      </c>
      <c r="I3" s="18" t="s">
        <v>42</v>
      </c>
      <c r="J3" s="18" t="s">
        <v>43</v>
      </c>
    </row>
    <row r="4" spans="1:10" x14ac:dyDescent="0.25">
      <c r="A4" s="19" t="s">
        <v>0</v>
      </c>
      <c r="B4" s="19" t="s">
        <v>1</v>
      </c>
      <c r="C4" s="19" t="s">
        <v>2</v>
      </c>
      <c r="D4" s="20">
        <v>0</v>
      </c>
      <c r="E4" s="21"/>
      <c r="F4" s="21"/>
      <c r="G4" s="21"/>
      <c r="H4" s="19" t="s">
        <v>44</v>
      </c>
      <c r="I4" s="19" t="s">
        <v>45</v>
      </c>
      <c r="J4" s="19" t="s">
        <v>46</v>
      </c>
    </row>
    <row r="5" spans="1:10" x14ac:dyDescent="0.25">
      <c r="A5" s="19" t="s">
        <v>0</v>
      </c>
      <c r="B5" s="19" t="s">
        <v>1</v>
      </c>
      <c r="C5" s="19" t="s">
        <v>2</v>
      </c>
      <c r="D5" s="20">
        <v>0.35299999999999998</v>
      </c>
      <c r="E5" s="20">
        <v>0</v>
      </c>
      <c r="F5" s="20">
        <v>64.36</v>
      </c>
      <c r="G5" s="20">
        <v>0</v>
      </c>
      <c r="H5" s="19" t="s">
        <v>4</v>
      </c>
      <c r="I5" s="19" t="s">
        <v>44</v>
      </c>
      <c r="J5" s="19" t="s">
        <v>44</v>
      </c>
    </row>
    <row r="6" spans="1:10" x14ac:dyDescent="0.25">
      <c r="A6" s="19" t="s">
        <v>0</v>
      </c>
      <c r="B6" s="19" t="s">
        <v>1</v>
      </c>
      <c r="C6" s="19" t="s">
        <v>2</v>
      </c>
      <c r="D6" s="20">
        <v>0.48199999999999998</v>
      </c>
      <c r="E6" s="20">
        <v>-0.28999999999999998</v>
      </c>
      <c r="F6" s="20">
        <v>64.36</v>
      </c>
      <c r="G6" s="20">
        <v>0</v>
      </c>
      <c r="H6" s="19" t="s">
        <v>4</v>
      </c>
      <c r="I6" s="19" t="s">
        <v>44</v>
      </c>
      <c r="J6" s="19" t="s">
        <v>44</v>
      </c>
    </row>
    <row r="7" spans="1:10" x14ac:dyDescent="0.25">
      <c r="A7" s="19" t="s">
        <v>0</v>
      </c>
      <c r="B7" s="19" t="s">
        <v>1</v>
      </c>
      <c r="C7" s="19" t="s">
        <v>2</v>
      </c>
      <c r="D7" s="20">
        <v>0.59499999999999997</v>
      </c>
      <c r="E7" s="20">
        <v>-0.28999999999999998</v>
      </c>
      <c r="F7" s="20">
        <v>64.36</v>
      </c>
      <c r="G7" s="20">
        <v>0</v>
      </c>
      <c r="H7" s="19" t="s">
        <v>4</v>
      </c>
      <c r="I7" s="19" t="s">
        <v>44</v>
      </c>
      <c r="J7" s="19" t="s">
        <v>44</v>
      </c>
    </row>
    <row r="8" spans="1:10" x14ac:dyDescent="0.25">
      <c r="A8" s="19" t="s">
        <v>0</v>
      </c>
      <c r="B8" s="19" t="s">
        <v>1</v>
      </c>
      <c r="C8" s="19" t="s">
        <v>2</v>
      </c>
      <c r="D8" s="20">
        <v>0.80400000000000005</v>
      </c>
      <c r="E8" s="20">
        <v>-0.63</v>
      </c>
      <c r="F8" s="20">
        <v>64.36</v>
      </c>
      <c r="G8" s="20">
        <v>0</v>
      </c>
      <c r="H8" s="19" t="s">
        <v>4</v>
      </c>
      <c r="I8" s="19" t="s">
        <v>44</v>
      </c>
      <c r="J8" s="19" t="s">
        <v>44</v>
      </c>
    </row>
    <row r="9" spans="1:10" x14ac:dyDescent="0.25">
      <c r="A9" s="19" t="s">
        <v>0</v>
      </c>
      <c r="B9" s="19" t="s">
        <v>1</v>
      </c>
      <c r="C9" s="19" t="s">
        <v>2</v>
      </c>
      <c r="D9" s="20">
        <v>0.997</v>
      </c>
      <c r="E9" s="20">
        <v>0.12</v>
      </c>
      <c r="F9" s="20">
        <v>64.36</v>
      </c>
      <c r="G9" s="20">
        <v>0</v>
      </c>
      <c r="H9" s="19" t="s">
        <v>4</v>
      </c>
      <c r="I9" s="19" t="s">
        <v>44</v>
      </c>
      <c r="J9" s="19" t="s">
        <v>44</v>
      </c>
    </row>
    <row r="10" spans="1:10" x14ac:dyDescent="0.25">
      <c r="A10" s="19" t="s">
        <v>0</v>
      </c>
      <c r="B10" s="19" t="s">
        <v>1</v>
      </c>
      <c r="C10" s="19" t="s">
        <v>2</v>
      </c>
      <c r="D10" s="20">
        <v>1.0940000000000001</v>
      </c>
      <c r="E10" s="20">
        <v>0</v>
      </c>
      <c r="F10" s="20">
        <v>64.36</v>
      </c>
      <c r="G10" s="20">
        <v>0</v>
      </c>
      <c r="H10" s="19" t="s">
        <v>4</v>
      </c>
      <c r="I10" s="19" t="s">
        <v>44</v>
      </c>
      <c r="J10" s="19" t="s">
        <v>44</v>
      </c>
    </row>
    <row r="11" spans="1:10" x14ac:dyDescent="0.25">
      <c r="A11" s="19" t="s">
        <v>0</v>
      </c>
      <c r="B11" s="19" t="s">
        <v>1</v>
      </c>
      <c r="C11" s="19" t="s">
        <v>2</v>
      </c>
      <c r="D11" s="20">
        <v>1.2869999999999999</v>
      </c>
      <c r="E11" s="20">
        <v>0.28999999999999998</v>
      </c>
      <c r="F11" s="20">
        <v>64.36</v>
      </c>
      <c r="G11" s="20">
        <v>0</v>
      </c>
      <c r="H11" s="19" t="s">
        <v>4</v>
      </c>
      <c r="I11" s="19" t="s">
        <v>44</v>
      </c>
      <c r="J11" s="19" t="s">
        <v>44</v>
      </c>
    </row>
    <row r="12" spans="1:10" x14ac:dyDescent="0.25">
      <c r="A12" s="19" t="s">
        <v>0</v>
      </c>
      <c r="B12" s="19" t="s">
        <v>1</v>
      </c>
      <c r="C12" s="19" t="s">
        <v>2</v>
      </c>
      <c r="D12" s="20">
        <v>1.448</v>
      </c>
      <c r="E12" s="20">
        <v>0.4</v>
      </c>
      <c r="F12" s="20">
        <v>64.36</v>
      </c>
      <c r="G12" s="20">
        <v>0</v>
      </c>
      <c r="H12" s="19" t="s">
        <v>4</v>
      </c>
      <c r="I12" s="19" t="s">
        <v>44</v>
      </c>
      <c r="J12" s="19" t="s">
        <v>44</v>
      </c>
    </row>
    <row r="13" spans="1:10" x14ac:dyDescent="0.25">
      <c r="A13" s="19" t="s">
        <v>0</v>
      </c>
      <c r="B13" s="19" t="s">
        <v>1</v>
      </c>
      <c r="C13" s="19" t="s">
        <v>2</v>
      </c>
      <c r="D13" s="20">
        <v>1.5289999999999999</v>
      </c>
      <c r="E13" s="20">
        <v>-0.22</v>
      </c>
      <c r="F13" s="20">
        <v>64.36</v>
      </c>
      <c r="G13" s="20">
        <v>0</v>
      </c>
      <c r="H13" s="19" t="s">
        <v>4</v>
      </c>
      <c r="I13" s="19" t="s">
        <v>44</v>
      </c>
      <c r="J13" s="19" t="s">
        <v>44</v>
      </c>
    </row>
    <row r="14" spans="1:10" x14ac:dyDescent="0.25">
      <c r="A14" s="19" t="s">
        <v>0</v>
      </c>
      <c r="B14" s="19" t="s">
        <v>1</v>
      </c>
      <c r="C14" s="19" t="s">
        <v>2</v>
      </c>
      <c r="D14" s="20">
        <v>1.673</v>
      </c>
      <c r="E14" s="20">
        <v>-0.22</v>
      </c>
      <c r="F14" s="20">
        <v>64.36</v>
      </c>
      <c r="G14" s="20">
        <v>0</v>
      </c>
      <c r="H14" s="19" t="s">
        <v>4</v>
      </c>
      <c r="I14" s="19" t="s">
        <v>44</v>
      </c>
      <c r="J14" s="19" t="s">
        <v>44</v>
      </c>
    </row>
    <row r="15" spans="1:10" x14ac:dyDescent="0.25">
      <c r="A15" s="19" t="s">
        <v>0</v>
      </c>
      <c r="B15" s="19" t="s">
        <v>1</v>
      </c>
      <c r="C15" s="19" t="s">
        <v>2</v>
      </c>
      <c r="D15" s="20">
        <v>1.75</v>
      </c>
      <c r="E15" s="20">
        <v>-0.17</v>
      </c>
      <c r="F15" s="20">
        <v>64.36</v>
      </c>
      <c r="G15" s="20">
        <v>0</v>
      </c>
      <c r="H15" s="19" t="s">
        <v>4</v>
      </c>
      <c r="I15" s="19" t="s">
        <v>44</v>
      </c>
      <c r="J15" s="19" t="s">
        <v>44</v>
      </c>
    </row>
    <row r="16" spans="1:10" x14ac:dyDescent="0.25">
      <c r="A16" s="19" t="s">
        <v>0</v>
      </c>
      <c r="B16" s="19" t="s">
        <v>1</v>
      </c>
      <c r="C16" s="19" t="s">
        <v>2</v>
      </c>
      <c r="D16" s="20">
        <v>2.0430000000000001</v>
      </c>
      <c r="E16" s="20">
        <v>-0.17</v>
      </c>
      <c r="F16" s="20">
        <v>80.45</v>
      </c>
      <c r="G16" s="20">
        <v>0</v>
      </c>
      <c r="H16" s="19" t="s">
        <v>4</v>
      </c>
      <c r="I16" s="19" t="s">
        <v>44</v>
      </c>
      <c r="J16" s="19" t="s">
        <v>44</v>
      </c>
    </row>
    <row r="17" spans="1:10" x14ac:dyDescent="0.25">
      <c r="A17" s="19" t="s">
        <v>0</v>
      </c>
      <c r="B17" s="19" t="s">
        <v>1</v>
      </c>
      <c r="C17" s="19" t="s">
        <v>2</v>
      </c>
      <c r="D17" s="20">
        <v>2.5099999999999998</v>
      </c>
      <c r="E17" s="20">
        <v>0.17</v>
      </c>
      <c r="F17" s="20">
        <v>80.45</v>
      </c>
      <c r="G17" s="20">
        <v>0</v>
      </c>
      <c r="H17" s="19" t="s">
        <v>4</v>
      </c>
      <c r="I17" s="19" t="s">
        <v>44</v>
      </c>
      <c r="J17" s="19" t="s">
        <v>44</v>
      </c>
    </row>
    <row r="18" spans="1:10" x14ac:dyDescent="0.25">
      <c r="A18" s="19" t="s">
        <v>0</v>
      </c>
      <c r="B18" s="19" t="s">
        <v>1</v>
      </c>
      <c r="C18" s="19" t="s">
        <v>2</v>
      </c>
      <c r="D18" s="20">
        <v>2.7349999999999999</v>
      </c>
      <c r="E18" s="20">
        <v>0</v>
      </c>
      <c r="F18" s="20">
        <v>80.45</v>
      </c>
      <c r="G18" s="20">
        <v>0</v>
      </c>
      <c r="H18" s="19" t="s">
        <v>4</v>
      </c>
      <c r="I18" s="19" t="s">
        <v>44</v>
      </c>
      <c r="J18" s="19" t="s">
        <v>44</v>
      </c>
    </row>
    <row r="19" spans="1:10" x14ac:dyDescent="0.25">
      <c r="A19" s="19" t="s">
        <v>0</v>
      </c>
      <c r="B19" s="19" t="s">
        <v>1</v>
      </c>
      <c r="C19" s="19" t="s">
        <v>2</v>
      </c>
      <c r="D19" s="20">
        <v>2.8639999999999999</v>
      </c>
      <c r="E19" s="20">
        <v>-0.17</v>
      </c>
      <c r="F19" s="20">
        <v>80.45</v>
      </c>
      <c r="G19" s="20">
        <v>0</v>
      </c>
      <c r="H19" s="19" t="s">
        <v>4</v>
      </c>
      <c r="I19" s="19" t="s">
        <v>44</v>
      </c>
      <c r="J19" s="19" t="s">
        <v>44</v>
      </c>
    </row>
    <row r="20" spans="1:10" x14ac:dyDescent="0.25">
      <c r="A20" s="19" t="s">
        <v>0</v>
      </c>
      <c r="B20" s="19" t="s">
        <v>1</v>
      </c>
      <c r="C20" s="19" t="s">
        <v>2</v>
      </c>
      <c r="D20" s="20">
        <v>2.8959999999999999</v>
      </c>
      <c r="E20" s="20">
        <v>-0.17</v>
      </c>
      <c r="F20" s="20">
        <v>80.45</v>
      </c>
      <c r="G20" s="20">
        <v>0</v>
      </c>
      <c r="H20" s="19" t="s">
        <v>4</v>
      </c>
      <c r="I20" s="19" t="s">
        <v>44</v>
      </c>
      <c r="J20" s="19" t="s">
        <v>44</v>
      </c>
    </row>
    <row r="21" spans="1:10" x14ac:dyDescent="0.25">
      <c r="A21" s="19" t="s">
        <v>0</v>
      </c>
      <c r="B21" s="19" t="s">
        <v>1</v>
      </c>
      <c r="C21" s="19" t="s">
        <v>2</v>
      </c>
      <c r="D21" s="20">
        <v>2.9769999999999999</v>
      </c>
      <c r="E21" s="20">
        <v>0.22</v>
      </c>
      <c r="F21" s="20">
        <v>80.45</v>
      </c>
      <c r="G21" s="20">
        <v>0</v>
      </c>
      <c r="H21" s="19" t="s">
        <v>4</v>
      </c>
      <c r="I21" s="19" t="s">
        <v>47</v>
      </c>
      <c r="J21" s="19" t="s">
        <v>44</v>
      </c>
    </row>
    <row r="22" spans="1:10" x14ac:dyDescent="0.25">
      <c r="A22" s="19" t="s">
        <v>0</v>
      </c>
      <c r="B22" s="19" t="s">
        <v>1</v>
      </c>
      <c r="C22" s="19" t="s">
        <v>2</v>
      </c>
      <c r="D22" s="20">
        <v>3.198</v>
      </c>
      <c r="E22" s="20">
        <v>0.22</v>
      </c>
      <c r="F22" s="20">
        <v>80.45</v>
      </c>
      <c r="G22" s="20">
        <v>0</v>
      </c>
      <c r="H22" s="19" t="s">
        <v>4</v>
      </c>
      <c r="I22" s="19" t="s">
        <v>44</v>
      </c>
      <c r="J22" s="19" t="s">
        <v>44</v>
      </c>
    </row>
    <row r="23" spans="1:10" x14ac:dyDescent="0.25">
      <c r="A23" s="19" t="s">
        <v>0</v>
      </c>
      <c r="B23" s="19" t="s">
        <v>1</v>
      </c>
      <c r="C23" s="19" t="s">
        <v>2</v>
      </c>
      <c r="D23" s="20">
        <v>3.218</v>
      </c>
      <c r="E23" s="20">
        <v>0.22</v>
      </c>
      <c r="F23" s="20">
        <v>136.77000000000001</v>
      </c>
      <c r="G23" s="20">
        <v>0</v>
      </c>
      <c r="H23" s="19" t="s">
        <v>4</v>
      </c>
      <c r="I23" s="19" t="s">
        <v>44</v>
      </c>
      <c r="J23" s="19" t="s">
        <v>44</v>
      </c>
    </row>
    <row r="24" spans="1:10" x14ac:dyDescent="0.25">
      <c r="A24" s="19" t="s">
        <v>0</v>
      </c>
      <c r="B24" s="19" t="s">
        <v>1</v>
      </c>
      <c r="C24" s="19" t="s">
        <v>2</v>
      </c>
      <c r="D24" s="20">
        <v>3.238</v>
      </c>
      <c r="E24" s="20">
        <v>0.18</v>
      </c>
      <c r="F24" s="20">
        <v>136.77000000000001</v>
      </c>
      <c r="G24" s="20">
        <v>0</v>
      </c>
      <c r="H24" s="19" t="s">
        <v>4</v>
      </c>
      <c r="I24" s="19" t="s">
        <v>44</v>
      </c>
      <c r="J24" s="19" t="s">
        <v>44</v>
      </c>
    </row>
    <row r="25" spans="1:10" x14ac:dyDescent="0.25">
      <c r="A25" s="19" t="s">
        <v>0</v>
      </c>
      <c r="B25" s="19" t="s">
        <v>1</v>
      </c>
      <c r="C25" s="19" t="s">
        <v>2</v>
      </c>
      <c r="D25" s="20">
        <v>3.6360000000000001</v>
      </c>
      <c r="E25" s="20">
        <v>0.18</v>
      </c>
      <c r="F25" s="20">
        <v>136.77000000000001</v>
      </c>
      <c r="G25" s="20">
        <v>0</v>
      </c>
      <c r="H25" s="19" t="s">
        <v>4</v>
      </c>
      <c r="I25" s="19" t="s">
        <v>44</v>
      </c>
      <c r="J25" s="19" t="s">
        <v>44</v>
      </c>
    </row>
    <row r="26" spans="1:10" x14ac:dyDescent="0.25">
      <c r="A26" s="19" t="s">
        <v>0</v>
      </c>
      <c r="B26" s="19" t="s">
        <v>1</v>
      </c>
      <c r="C26" s="19" t="s">
        <v>2</v>
      </c>
      <c r="D26" s="20">
        <v>3.9580000000000002</v>
      </c>
      <c r="E26" s="20">
        <v>0.13</v>
      </c>
      <c r="F26" s="20">
        <v>136.77000000000001</v>
      </c>
      <c r="G26" s="20">
        <v>0</v>
      </c>
      <c r="H26" s="19" t="s">
        <v>4</v>
      </c>
      <c r="I26" s="19" t="s">
        <v>44</v>
      </c>
      <c r="J26" s="19" t="s">
        <v>44</v>
      </c>
    </row>
    <row r="27" spans="1:10" x14ac:dyDescent="0.25">
      <c r="A27" s="19" t="s">
        <v>0</v>
      </c>
      <c r="B27" s="19" t="s">
        <v>1</v>
      </c>
      <c r="C27" s="19" t="s">
        <v>2</v>
      </c>
      <c r="D27" s="20">
        <v>4.4889999999999999</v>
      </c>
      <c r="E27" s="20">
        <v>0</v>
      </c>
      <c r="F27" s="20">
        <v>136.77000000000001</v>
      </c>
      <c r="G27" s="20">
        <v>0</v>
      </c>
      <c r="H27" s="19" t="s">
        <v>4</v>
      </c>
      <c r="I27" s="19" t="s">
        <v>44</v>
      </c>
      <c r="J27" s="19" t="s">
        <v>44</v>
      </c>
    </row>
    <row r="28" spans="1:10" x14ac:dyDescent="0.25">
      <c r="A28" s="19" t="s">
        <v>0</v>
      </c>
      <c r="B28" s="19" t="s">
        <v>1</v>
      </c>
      <c r="C28" s="19" t="s">
        <v>2</v>
      </c>
      <c r="D28" s="20">
        <v>6.758</v>
      </c>
      <c r="E28" s="20">
        <v>0.08</v>
      </c>
      <c r="F28" s="20">
        <v>136.77000000000001</v>
      </c>
      <c r="G28" s="20">
        <v>0</v>
      </c>
      <c r="H28" s="19" t="s">
        <v>4</v>
      </c>
      <c r="I28" s="19" t="s">
        <v>48</v>
      </c>
      <c r="J28" s="19" t="s">
        <v>44</v>
      </c>
    </row>
    <row r="29" spans="1:10" x14ac:dyDescent="0.25">
      <c r="A29" s="19" t="s">
        <v>0</v>
      </c>
      <c r="B29" s="19" t="s">
        <v>1</v>
      </c>
      <c r="C29" s="19" t="s">
        <v>2</v>
      </c>
      <c r="D29" s="20">
        <v>7.14</v>
      </c>
      <c r="E29" s="20">
        <v>0.08</v>
      </c>
      <c r="F29" s="20">
        <v>136.77000000000001</v>
      </c>
      <c r="G29" s="20">
        <v>0</v>
      </c>
      <c r="H29" s="19" t="s">
        <v>4</v>
      </c>
      <c r="I29" s="19" t="s">
        <v>44</v>
      </c>
      <c r="J29" s="19" t="s">
        <v>44</v>
      </c>
    </row>
    <row r="30" spans="1:10" x14ac:dyDescent="0.25">
      <c r="A30" s="19" t="s">
        <v>0</v>
      </c>
      <c r="B30" s="19" t="s">
        <v>1</v>
      </c>
      <c r="C30" s="19" t="s">
        <v>2</v>
      </c>
      <c r="D30" s="20">
        <v>7.5419999999999998</v>
      </c>
      <c r="E30" s="20">
        <v>0.08</v>
      </c>
      <c r="F30" s="20">
        <v>201.13</v>
      </c>
      <c r="G30" s="20">
        <v>0</v>
      </c>
      <c r="H30" s="19" t="s">
        <v>4</v>
      </c>
      <c r="I30" s="19" t="s">
        <v>44</v>
      </c>
      <c r="J30" s="19" t="s">
        <v>44</v>
      </c>
    </row>
    <row r="31" spans="1:10" x14ac:dyDescent="0.25">
      <c r="A31" s="19" t="s">
        <v>0</v>
      </c>
      <c r="B31" s="19" t="s">
        <v>1</v>
      </c>
      <c r="C31" s="19" t="s">
        <v>2</v>
      </c>
      <c r="D31" s="20">
        <v>7.944</v>
      </c>
      <c r="E31" s="20">
        <v>0.08</v>
      </c>
      <c r="F31" s="20">
        <v>201.13</v>
      </c>
      <c r="G31" s="20">
        <v>0</v>
      </c>
      <c r="H31" s="19" t="s">
        <v>4</v>
      </c>
      <c r="I31" s="19" t="s">
        <v>49</v>
      </c>
      <c r="J31" s="19" t="s">
        <v>44</v>
      </c>
    </row>
    <row r="32" spans="1:10" x14ac:dyDescent="0.25">
      <c r="A32" s="19" t="s">
        <v>0</v>
      </c>
      <c r="B32" s="19" t="s">
        <v>1</v>
      </c>
      <c r="C32" s="19" t="s">
        <v>2</v>
      </c>
      <c r="D32" s="20">
        <v>9.0709999999999997</v>
      </c>
      <c r="E32" s="20">
        <v>0.08</v>
      </c>
      <c r="F32" s="20">
        <v>201.13</v>
      </c>
      <c r="G32" s="20">
        <v>0</v>
      </c>
      <c r="H32" s="19" t="s">
        <v>4</v>
      </c>
      <c r="I32" s="19" t="s">
        <v>50</v>
      </c>
      <c r="J32" s="19" t="s">
        <v>44</v>
      </c>
    </row>
    <row r="33" spans="1:10" x14ac:dyDescent="0.25">
      <c r="A33" s="19" t="s">
        <v>0</v>
      </c>
      <c r="B33" s="19" t="s">
        <v>1</v>
      </c>
      <c r="C33" s="19" t="s">
        <v>2</v>
      </c>
      <c r="D33" s="20">
        <v>10.478999999999999</v>
      </c>
      <c r="E33" s="20">
        <v>0.08</v>
      </c>
      <c r="F33" s="20">
        <v>201.13</v>
      </c>
      <c r="G33" s="20">
        <v>0</v>
      </c>
      <c r="H33" s="19" t="s">
        <v>4</v>
      </c>
      <c r="I33" s="19" t="s">
        <v>51</v>
      </c>
      <c r="J33" s="19" t="s">
        <v>44</v>
      </c>
    </row>
    <row r="34" spans="1:10" x14ac:dyDescent="0.25">
      <c r="A34" s="19" t="s">
        <v>0</v>
      </c>
      <c r="B34" s="19" t="s">
        <v>1</v>
      </c>
      <c r="C34" s="19" t="s">
        <v>2</v>
      </c>
      <c r="D34" s="20">
        <v>11.726000000000001</v>
      </c>
      <c r="E34" s="20">
        <v>0.08</v>
      </c>
      <c r="F34" s="20">
        <v>201.13</v>
      </c>
      <c r="G34" s="20">
        <v>0</v>
      </c>
      <c r="H34" s="19" t="s">
        <v>4</v>
      </c>
      <c r="I34" s="19" t="s">
        <v>52</v>
      </c>
      <c r="J34" s="19" t="s">
        <v>44</v>
      </c>
    </row>
    <row r="35" spans="1:10" x14ac:dyDescent="0.25">
      <c r="A35" s="19" t="s">
        <v>0</v>
      </c>
      <c r="B35" s="19" t="s">
        <v>1</v>
      </c>
      <c r="C35" s="19" t="s">
        <v>2</v>
      </c>
      <c r="D35" s="20">
        <v>12.003</v>
      </c>
      <c r="E35" s="20">
        <v>0.08</v>
      </c>
      <c r="F35" s="20">
        <v>201.13</v>
      </c>
      <c r="G35" s="20">
        <v>0</v>
      </c>
      <c r="H35" s="19" t="s">
        <v>4</v>
      </c>
      <c r="I35" s="19" t="s">
        <v>44</v>
      </c>
      <c r="J35" s="19" t="s">
        <v>44</v>
      </c>
    </row>
    <row r="36" spans="1:10" x14ac:dyDescent="0.25">
      <c r="A36" s="19" t="s">
        <v>0</v>
      </c>
      <c r="B36" s="19" t="s">
        <v>1</v>
      </c>
      <c r="C36" s="19" t="s">
        <v>2</v>
      </c>
      <c r="D36" s="20">
        <v>14.500999999999999</v>
      </c>
      <c r="E36" s="20">
        <v>0.08</v>
      </c>
      <c r="F36" s="20">
        <v>201.13</v>
      </c>
      <c r="G36" s="20">
        <v>0</v>
      </c>
      <c r="H36" s="19" t="s">
        <v>4</v>
      </c>
      <c r="I36" s="19" t="s">
        <v>53</v>
      </c>
      <c r="J36" s="19" t="s">
        <v>44</v>
      </c>
    </row>
    <row r="37" spans="1:10" x14ac:dyDescent="0.25">
      <c r="A37" s="19" t="s">
        <v>0</v>
      </c>
      <c r="B37" s="19" t="s">
        <v>1</v>
      </c>
      <c r="C37" s="19" t="s">
        <v>2</v>
      </c>
      <c r="D37" s="20">
        <v>16.331</v>
      </c>
      <c r="E37" s="20">
        <v>0.08</v>
      </c>
      <c r="F37" s="20">
        <v>201.13</v>
      </c>
      <c r="G37" s="20">
        <v>0</v>
      </c>
      <c r="H37" s="19" t="s">
        <v>4</v>
      </c>
      <c r="I37" s="19" t="s">
        <v>44</v>
      </c>
      <c r="J37" s="19" t="s">
        <v>44</v>
      </c>
    </row>
    <row r="38" spans="1:10" x14ac:dyDescent="0.25">
      <c r="A38" s="19" t="s">
        <v>0</v>
      </c>
      <c r="B38" s="19" t="s">
        <v>1</v>
      </c>
      <c r="C38" s="19" t="s">
        <v>2</v>
      </c>
      <c r="D38" s="20">
        <v>17.248000000000001</v>
      </c>
      <c r="E38" s="20">
        <v>0</v>
      </c>
      <c r="F38" s="20">
        <v>201.13</v>
      </c>
      <c r="G38" s="20">
        <v>0</v>
      </c>
      <c r="H38" s="19" t="s">
        <v>4</v>
      </c>
      <c r="I38" s="19" t="s">
        <v>44</v>
      </c>
      <c r="J38" s="19" t="s">
        <v>44</v>
      </c>
    </row>
    <row r="39" spans="1:10" x14ac:dyDescent="0.25">
      <c r="A39" s="19" t="s">
        <v>0</v>
      </c>
      <c r="B39" s="19" t="s">
        <v>1</v>
      </c>
      <c r="C39" s="19" t="s">
        <v>2</v>
      </c>
      <c r="D39" s="20">
        <v>17.417000000000002</v>
      </c>
      <c r="E39" s="20">
        <v>-0.06</v>
      </c>
      <c r="F39" s="20">
        <v>201.13</v>
      </c>
      <c r="G39" s="20">
        <v>0</v>
      </c>
      <c r="H39" s="19" t="s">
        <v>4</v>
      </c>
      <c r="I39" s="19" t="s">
        <v>54</v>
      </c>
      <c r="J39" s="19" t="s">
        <v>44</v>
      </c>
    </row>
    <row r="40" spans="1:10" x14ac:dyDescent="0.25">
      <c r="A40" s="19" t="s">
        <v>0</v>
      </c>
      <c r="B40" s="19" t="s">
        <v>1</v>
      </c>
      <c r="C40" s="19" t="s">
        <v>2</v>
      </c>
      <c r="D40" s="20">
        <v>17.678999999999998</v>
      </c>
      <c r="E40" s="20">
        <v>-0.06</v>
      </c>
      <c r="F40" s="20">
        <v>201.13</v>
      </c>
      <c r="G40" s="20">
        <v>0</v>
      </c>
      <c r="H40" s="19" t="s">
        <v>4</v>
      </c>
      <c r="I40" s="19" t="s">
        <v>55</v>
      </c>
      <c r="J40" s="19" t="s">
        <v>44</v>
      </c>
    </row>
    <row r="41" spans="1:10" x14ac:dyDescent="0.25">
      <c r="A41" s="19" t="s">
        <v>0</v>
      </c>
      <c r="B41" s="19" t="s">
        <v>1</v>
      </c>
      <c r="C41" s="19" t="s">
        <v>2</v>
      </c>
      <c r="D41" s="20">
        <v>21.158000000000001</v>
      </c>
      <c r="E41" s="20">
        <v>-0.06</v>
      </c>
      <c r="F41" s="20">
        <v>201.13</v>
      </c>
      <c r="G41" s="20">
        <v>0</v>
      </c>
      <c r="H41" s="19" t="s">
        <v>4</v>
      </c>
      <c r="I41" s="19" t="s">
        <v>56</v>
      </c>
      <c r="J41" s="19" t="s">
        <v>44</v>
      </c>
    </row>
    <row r="42" spans="1:10" x14ac:dyDescent="0.25">
      <c r="A42" s="19" t="s">
        <v>0</v>
      </c>
      <c r="B42" s="19" t="s">
        <v>1</v>
      </c>
      <c r="C42" s="19" t="s">
        <v>2</v>
      </c>
      <c r="D42" s="20">
        <v>21.431000000000001</v>
      </c>
      <c r="E42" s="20">
        <v>-0.06</v>
      </c>
      <c r="F42" s="20">
        <v>201.13</v>
      </c>
      <c r="G42" s="20">
        <v>0</v>
      </c>
      <c r="H42" s="19" t="s">
        <v>4</v>
      </c>
      <c r="I42" s="19" t="s">
        <v>44</v>
      </c>
      <c r="J42" s="19" t="s">
        <v>44</v>
      </c>
    </row>
    <row r="43" spans="1:10" x14ac:dyDescent="0.25">
      <c r="A43" s="19" t="s">
        <v>0</v>
      </c>
      <c r="B43" s="19" t="s">
        <v>1</v>
      </c>
      <c r="C43" s="19" t="s">
        <v>2</v>
      </c>
      <c r="D43" s="20">
        <v>22.251999999999999</v>
      </c>
      <c r="E43" s="20">
        <v>-0.08</v>
      </c>
      <c r="F43" s="20">
        <v>201.13</v>
      </c>
      <c r="G43" s="20">
        <v>0</v>
      </c>
      <c r="H43" s="19" t="s">
        <v>4</v>
      </c>
      <c r="I43" s="19" t="s">
        <v>44</v>
      </c>
      <c r="J43" s="19" t="s">
        <v>44</v>
      </c>
    </row>
    <row r="44" spans="1:10" x14ac:dyDescent="0.25">
      <c r="A44" s="19" t="s">
        <v>0</v>
      </c>
      <c r="B44" s="19" t="s">
        <v>1</v>
      </c>
      <c r="C44" s="19" t="s">
        <v>2</v>
      </c>
      <c r="D44" s="20">
        <v>23.632000000000001</v>
      </c>
      <c r="E44" s="20">
        <v>0</v>
      </c>
      <c r="F44" s="20">
        <v>201.13</v>
      </c>
      <c r="G44" s="20">
        <v>0</v>
      </c>
      <c r="H44" s="19" t="s">
        <v>4</v>
      </c>
      <c r="I44" s="19" t="s">
        <v>57</v>
      </c>
      <c r="J44" s="19" t="s">
        <v>44</v>
      </c>
    </row>
    <row r="45" spans="1:10" x14ac:dyDescent="0.25">
      <c r="A45" s="19" t="s">
        <v>0</v>
      </c>
      <c r="B45" s="19" t="s">
        <v>1</v>
      </c>
      <c r="C45" s="19" t="s">
        <v>2</v>
      </c>
      <c r="D45" s="20">
        <v>25.324999999999999</v>
      </c>
      <c r="E45" s="20">
        <v>0</v>
      </c>
      <c r="F45" s="20">
        <v>201.13</v>
      </c>
      <c r="G45" s="20">
        <v>0</v>
      </c>
      <c r="H45" s="19" t="s">
        <v>4</v>
      </c>
      <c r="I45" s="19" t="s">
        <v>44</v>
      </c>
      <c r="J45" s="19" t="s">
        <v>44</v>
      </c>
    </row>
    <row r="46" spans="1:10" x14ac:dyDescent="0.25">
      <c r="A46" s="19" t="s">
        <v>0</v>
      </c>
      <c r="B46" s="19" t="s">
        <v>1</v>
      </c>
      <c r="C46" s="19" t="s">
        <v>2</v>
      </c>
      <c r="D46" s="20">
        <v>25.969000000000001</v>
      </c>
      <c r="E46" s="20">
        <v>-0.05</v>
      </c>
      <c r="F46" s="20">
        <v>201.13</v>
      </c>
      <c r="G46" s="20">
        <v>0</v>
      </c>
      <c r="H46" s="19" t="s">
        <v>4</v>
      </c>
      <c r="I46" s="19" t="s">
        <v>44</v>
      </c>
      <c r="J46" s="19" t="s">
        <v>44</v>
      </c>
    </row>
    <row r="47" spans="1:10" x14ac:dyDescent="0.25">
      <c r="A47" s="19" t="s">
        <v>0</v>
      </c>
      <c r="B47" s="19" t="s">
        <v>1</v>
      </c>
      <c r="C47" s="19" t="s">
        <v>2</v>
      </c>
      <c r="D47" s="20">
        <v>26.004999999999999</v>
      </c>
      <c r="E47" s="20">
        <v>-0.08</v>
      </c>
      <c r="F47" s="20">
        <v>201.13</v>
      </c>
      <c r="G47" s="20">
        <v>0</v>
      </c>
      <c r="H47" s="19" t="s">
        <v>4</v>
      </c>
      <c r="I47" s="19" t="s">
        <v>58</v>
      </c>
      <c r="J47" s="19" t="s">
        <v>44</v>
      </c>
    </row>
    <row r="48" spans="1:10" x14ac:dyDescent="0.25">
      <c r="A48" s="19" t="s">
        <v>0</v>
      </c>
      <c r="B48" s="19" t="s">
        <v>1</v>
      </c>
      <c r="C48" s="19" t="s">
        <v>2</v>
      </c>
      <c r="D48" s="20">
        <v>28.27</v>
      </c>
      <c r="E48" s="20">
        <v>-0.08</v>
      </c>
      <c r="F48" s="20">
        <v>201.13</v>
      </c>
      <c r="G48" s="20">
        <v>0</v>
      </c>
      <c r="H48" s="19" t="s">
        <v>4</v>
      </c>
      <c r="I48" s="19" t="s">
        <v>44</v>
      </c>
      <c r="J48" s="19" t="s">
        <v>44</v>
      </c>
    </row>
    <row r="49" spans="1:10" x14ac:dyDescent="0.25">
      <c r="A49" s="19" t="s">
        <v>0</v>
      </c>
      <c r="B49" s="19" t="s">
        <v>1</v>
      </c>
      <c r="C49" s="19" t="s">
        <v>2</v>
      </c>
      <c r="D49" s="20">
        <v>29.585000000000001</v>
      </c>
      <c r="E49" s="20">
        <v>0</v>
      </c>
      <c r="F49" s="20">
        <v>201.13</v>
      </c>
      <c r="G49" s="20">
        <v>0</v>
      </c>
      <c r="H49" s="19" t="s">
        <v>4</v>
      </c>
      <c r="I49" s="19" t="s">
        <v>59</v>
      </c>
      <c r="J49" s="19" t="s">
        <v>44</v>
      </c>
    </row>
    <row r="50" spans="1:10" x14ac:dyDescent="0.25">
      <c r="A50" s="19" t="s">
        <v>0</v>
      </c>
      <c r="B50" s="19" t="s">
        <v>1</v>
      </c>
      <c r="C50" s="19" t="s">
        <v>2</v>
      </c>
      <c r="D50" s="20">
        <v>32.743000000000002</v>
      </c>
      <c r="E50" s="20">
        <v>0</v>
      </c>
      <c r="F50" s="20">
        <v>201.13</v>
      </c>
      <c r="G50" s="20">
        <v>0</v>
      </c>
      <c r="H50" s="19" t="s">
        <v>4</v>
      </c>
      <c r="I50" s="19" t="s">
        <v>44</v>
      </c>
      <c r="J50" s="19" t="s">
        <v>44</v>
      </c>
    </row>
    <row r="51" spans="1:10" x14ac:dyDescent="0.25">
      <c r="A51" s="19" t="s">
        <v>0</v>
      </c>
      <c r="B51" s="19" t="s">
        <v>1</v>
      </c>
      <c r="C51" s="19" t="s">
        <v>2</v>
      </c>
      <c r="D51" s="20">
        <v>33.161000000000001</v>
      </c>
      <c r="E51" s="20">
        <v>0.08</v>
      </c>
      <c r="F51" s="20">
        <v>201.13</v>
      </c>
      <c r="G51" s="20">
        <v>0</v>
      </c>
      <c r="H51" s="19" t="s">
        <v>4</v>
      </c>
      <c r="I51" s="19" t="s">
        <v>44</v>
      </c>
      <c r="J51" s="19" t="s">
        <v>44</v>
      </c>
    </row>
    <row r="52" spans="1:10" x14ac:dyDescent="0.25">
      <c r="A52" s="19" t="s">
        <v>0</v>
      </c>
      <c r="B52" s="19" t="s">
        <v>1</v>
      </c>
      <c r="C52" s="19" t="s">
        <v>2</v>
      </c>
      <c r="D52" s="20">
        <v>33.628</v>
      </c>
      <c r="E52" s="20">
        <v>0.05</v>
      </c>
      <c r="F52" s="20">
        <v>201.13</v>
      </c>
      <c r="G52" s="20">
        <v>0</v>
      </c>
      <c r="H52" s="19" t="s">
        <v>4</v>
      </c>
      <c r="I52" s="19" t="s">
        <v>60</v>
      </c>
      <c r="J52" s="19" t="s">
        <v>44</v>
      </c>
    </row>
    <row r="53" spans="1:10" x14ac:dyDescent="0.25">
      <c r="A53" s="19" t="s">
        <v>0</v>
      </c>
      <c r="B53" s="19" t="s">
        <v>1</v>
      </c>
      <c r="C53" s="19" t="s">
        <v>2</v>
      </c>
      <c r="D53" s="20">
        <v>33.837000000000003</v>
      </c>
      <c r="E53" s="20">
        <v>0.05</v>
      </c>
      <c r="F53" s="20">
        <v>201.13</v>
      </c>
      <c r="G53" s="20">
        <v>0</v>
      </c>
      <c r="H53" s="19" t="s">
        <v>4</v>
      </c>
      <c r="I53" s="19" t="s">
        <v>44</v>
      </c>
      <c r="J53" s="19" t="s">
        <v>44</v>
      </c>
    </row>
    <row r="54" spans="1:10" x14ac:dyDescent="0.25">
      <c r="A54" s="19" t="s">
        <v>0</v>
      </c>
      <c r="B54" s="19" t="s">
        <v>1</v>
      </c>
      <c r="C54" s="19" t="s">
        <v>2</v>
      </c>
      <c r="D54" s="20">
        <v>36.082000000000001</v>
      </c>
      <c r="E54" s="20">
        <v>0.08</v>
      </c>
      <c r="F54" s="20">
        <v>201.13</v>
      </c>
      <c r="G54" s="20">
        <v>0</v>
      </c>
      <c r="H54" s="19" t="s">
        <v>4</v>
      </c>
      <c r="I54" s="19" t="s">
        <v>61</v>
      </c>
      <c r="J54" s="19" t="s">
        <v>44</v>
      </c>
    </row>
    <row r="55" spans="1:10" x14ac:dyDescent="0.25">
      <c r="A55" s="19" t="s">
        <v>0</v>
      </c>
      <c r="B55" s="19" t="s">
        <v>1</v>
      </c>
      <c r="C55" s="19" t="s">
        <v>2</v>
      </c>
      <c r="D55" s="20">
        <v>37.167000000000002</v>
      </c>
      <c r="E55" s="20">
        <v>0.08</v>
      </c>
      <c r="F55" s="20">
        <v>201.13</v>
      </c>
      <c r="G55" s="20">
        <v>0</v>
      </c>
      <c r="H55" s="19" t="s">
        <v>4</v>
      </c>
      <c r="I55" s="19" t="s">
        <v>44</v>
      </c>
      <c r="J55" s="19" t="s">
        <v>44</v>
      </c>
    </row>
    <row r="56" spans="1:10" x14ac:dyDescent="0.25">
      <c r="A56" s="19" t="s">
        <v>0</v>
      </c>
      <c r="B56" s="19" t="s">
        <v>1</v>
      </c>
      <c r="C56" s="19" t="s">
        <v>2</v>
      </c>
      <c r="D56" s="20">
        <v>37.393000000000001</v>
      </c>
      <c r="E56" s="20">
        <v>0</v>
      </c>
      <c r="F56" s="20">
        <v>201.13</v>
      </c>
      <c r="G56" s="20">
        <v>0</v>
      </c>
      <c r="H56" s="19" t="s">
        <v>4</v>
      </c>
      <c r="I56" s="19" t="s">
        <v>44</v>
      </c>
      <c r="J56" s="19" t="s">
        <v>44</v>
      </c>
    </row>
    <row r="57" spans="1:10" x14ac:dyDescent="0.25">
      <c r="A57" s="19" t="s">
        <v>0</v>
      </c>
      <c r="B57" s="19" t="s">
        <v>1</v>
      </c>
      <c r="C57" s="19" t="s">
        <v>2</v>
      </c>
      <c r="D57" s="20">
        <v>38.898000000000003</v>
      </c>
      <c r="E57" s="20">
        <v>0.08</v>
      </c>
      <c r="F57" s="20">
        <v>201.13</v>
      </c>
      <c r="G57" s="20">
        <v>0</v>
      </c>
      <c r="H57" s="19" t="s">
        <v>4</v>
      </c>
      <c r="I57" s="19" t="s">
        <v>62</v>
      </c>
      <c r="J57" s="19" t="s">
        <v>44</v>
      </c>
    </row>
    <row r="58" spans="1:10" x14ac:dyDescent="0.25">
      <c r="A58" s="19" t="s">
        <v>0</v>
      </c>
      <c r="B58" s="19" t="s">
        <v>1</v>
      </c>
      <c r="C58" s="19" t="s">
        <v>2</v>
      </c>
      <c r="D58" s="20">
        <v>49.798999999999999</v>
      </c>
      <c r="E58" s="20">
        <v>0.08</v>
      </c>
      <c r="F58" s="20">
        <v>201.13</v>
      </c>
      <c r="G58" s="20">
        <v>0</v>
      </c>
      <c r="H58" s="19" t="s">
        <v>4</v>
      </c>
      <c r="I58" s="19" t="s">
        <v>63</v>
      </c>
      <c r="J58" s="19" t="s">
        <v>44</v>
      </c>
    </row>
    <row r="59" spans="1:10" x14ac:dyDescent="0.25">
      <c r="A59" s="19" t="s">
        <v>0</v>
      </c>
      <c r="B59" s="19" t="s">
        <v>1</v>
      </c>
      <c r="C59" s="19" t="s">
        <v>2</v>
      </c>
      <c r="D59" s="20">
        <v>51.874000000000002</v>
      </c>
      <c r="E59" s="20">
        <v>0.08</v>
      </c>
      <c r="F59" s="20">
        <v>201.13</v>
      </c>
      <c r="G59" s="20">
        <v>0</v>
      </c>
      <c r="H59" s="19" t="s">
        <v>4</v>
      </c>
      <c r="I59" s="19" t="s">
        <v>44</v>
      </c>
      <c r="J59" s="19" t="s">
        <v>44</v>
      </c>
    </row>
    <row r="60" spans="1:10" x14ac:dyDescent="0.25">
      <c r="A60" s="19" t="s">
        <v>0</v>
      </c>
      <c r="B60" s="19" t="s">
        <v>1</v>
      </c>
      <c r="C60" s="19" t="s">
        <v>2</v>
      </c>
      <c r="D60" s="20">
        <v>53.948999999999998</v>
      </c>
      <c r="E60" s="20">
        <v>0.11</v>
      </c>
      <c r="F60" s="20">
        <v>201.13</v>
      </c>
      <c r="G60" s="20">
        <v>0</v>
      </c>
      <c r="H60" s="19" t="s">
        <v>4</v>
      </c>
      <c r="I60" s="19" t="s">
        <v>44</v>
      </c>
      <c r="J60" s="19" t="s">
        <v>44</v>
      </c>
    </row>
    <row r="61" spans="1:10" x14ac:dyDescent="0.25">
      <c r="A61" s="19" t="s">
        <v>0</v>
      </c>
      <c r="B61" s="19" t="s">
        <v>1</v>
      </c>
      <c r="C61" s="19" t="s">
        <v>2</v>
      </c>
      <c r="D61" s="20">
        <v>54.158000000000001</v>
      </c>
      <c r="E61" s="20">
        <v>0</v>
      </c>
      <c r="F61" s="20">
        <v>201.13</v>
      </c>
      <c r="G61" s="20">
        <v>0</v>
      </c>
      <c r="H61" s="19" t="s">
        <v>4</v>
      </c>
      <c r="I61" s="19" t="s">
        <v>44</v>
      </c>
      <c r="J61" s="19" t="s">
        <v>44</v>
      </c>
    </row>
    <row r="62" spans="1:10" x14ac:dyDescent="0.25">
      <c r="A62" s="19" t="s">
        <v>0</v>
      </c>
      <c r="B62" s="19" t="s">
        <v>1</v>
      </c>
      <c r="C62" s="19" t="s">
        <v>2</v>
      </c>
      <c r="D62" s="20">
        <v>55.027000000000001</v>
      </c>
      <c r="E62" s="20">
        <v>-0.14000000000000001</v>
      </c>
      <c r="F62" s="20">
        <v>201.13</v>
      </c>
      <c r="G62" s="20">
        <v>0</v>
      </c>
      <c r="H62" s="19" t="s">
        <v>4</v>
      </c>
      <c r="I62" s="19" t="s">
        <v>44</v>
      </c>
      <c r="J62" s="19" t="s">
        <v>44</v>
      </c>
    </row>
    <row r="63" spans="1:10" x14ac:dyDescent="0.25">
      <c r="A63" s="19" t="s">
        <v>0</v>
      </c>
      <c r="B63" s="19" t="s">
        <v>1</v>
      </c>
      <c r="C63" s="19" t="s">
        <v>2</v>
      </c>
      <c r="D63" s="20">
        <v>55.41</v>
      </c>
      <c r="E63" s="20">
        <v>-0.08</v>
      </c>
      <c r="F63" s="20">
        <v>201.13</v>
      </c>
      <c r="G63" s="20">
        <v>0</v>
      </c>
      <c r="H63" s="19" t="s">
        <v>4</v>
      </c>
      <c r="I63" s="19" t="s">
        <v>44</v>
      </c>
      <c r="J63" s="19" t="s">
        <v>44</v>
      </c>
    </row>
    <row r="64" spans="1:10" x14ac:dyDescent="0.25">
      <c r="A64" s="19" t="s">
        <v>0</v>
      </c>
      <c r="B64" s="19" t="s">
        <v>1</v>
      </c>
      <c r="C64" s="19" t="s">
        <v>2</v>
      </c>
      <c r="D64" s="20">
        <v>56.314999999999998</v>
      </c>
      <c r="E64" s="20">
        <v>-0.08</v>
      </c>
      <c r="F64" s="20">
        <v>152.86000000000001</v>
      </c>
      <c r="G64" s="20">
        <v>0</v>
      </c>
      <c r="H64" s="19" t="s">
        <v>4</v>
      </c>
      <c r="I64" s="19" t="s">
        <v>44</v>
      </c>
      <c r="J64" s="19" t="s">
        <v>44</v>
      </c>
    </row>
    <row r="65" spans="1:10" x14ac:dyDescent="0.25">
      <c r="A65" s="19" t="s">
        <v>0</v>
      </c>
      <c r="B65" s="19" t="s">
        <v>1</v>
      </c>
      <c r="C65" s="19" t="s">
        <v>2</v>
      </c>
      <c r="D65" s="20">
        <v>57.018999999999998</v>
      </c>
      <c r="E65" s="20">
        <v>0</v>
      </c>
      <c r="F65" s="20">
        <v>152.86000000000001</v>
      </c>
      <c r="G65" s="20">
        <v>0</v>
      </c>
      <c r="H65" s="19" t="s">
        <v>4</v>
      </c>
      <c r="I65" s="19" t="s">
        <v>44</v>
      </c>
      <c r="J65" s="19" t="s">
        <v>44</v>
      </c>
    </row>
    <row r="66" spans="1:10" x14ac:dyDescent="0.25">
      <c r="A66" s="19" t="s">
        <v>0</v>
      </c>
      <c r="B66" s="19" t="s">
        <v>1</v>
      </c>
      <c r="C66" s="19" t="s">
        <v>2</v>
      </c>
      <c r="D66" s="20">
        <v>57.420999999999999</v>
      </c>
      <c r="E66" s="20">
        <v>0</v>
      </c>
      <c r="F66" s="20">
        <v>80.45</v>
      </c>
      <c r="G66" s="20">
        <v>0</v>
      </c>
      <c r="H66" s="19" t="s">
        <v>4</v>
      </c>
      <c r="I66" s="19" t="s">
        <v>44</v>
      </c>
      <c r="J66" s="19" t="s">
        <v>44</v>
      </c>
    </row>
    <row r="67" spans="1:10" x14ac:dyDescent="0.25">
      <c r="A67" s="19" t="s">
        <v>0</v>
      </c>
      <c r="B67" s="19" t="s">
        <v>1</v>
      </c>
      <c r="C67" s="19" t="s">
        <v>2</v>
      </c>
      <c r="D67" s="20">
        <v>57.503</v>
      </c>
      <c r="E67" s="20">
        <v>0</v>
      </c>
      <c r="F67" s="20">
        <v>80.45</v>
      </c>
      <c r="G67" s="20">
        <v>0</v>
      </c>
      <c r="H67" s="19" t="s">
        <v>4</v>
      </c>
      <c r="I67" s="19" t="s">
        <v>64</v>
      </c>
      <c r="J67" s="19" t="s">
        <v>65</v>
      </c>
    </row>
    <row r="68" spans="1:10" x14ac:dyDescent="0.25">
      <c r="A68" s="19" t="s">
        <v>1</v>
      </c>
      <c r="B68" s="19" t="s">
        <v>0</v>
      </c>
      <c r="C68" s="19" t="s">
        <v>5</v>
      </c>
      <c r="D68" s="20">
        <v>0</v>
      </c>
      <c r="E68" s="20">
        <v>0</v>
      </c>
      <c r="F68" s="20">
        <v>80.45</v>
      </c>
      <c r="G68" s="20">
        <v>0</v>
      </c>
      <c r="H68" s="19" t="s">
        <v>4</v>
      </c>
      <c r="I68" s="19" t="s">
        <v>64</v>
      </c>
      <c r="J68" s="19" t="s">
        <v>46</v>
      </c>
    </row>
    <row r="69" spans="1:10" x14ac:dyDescent="0.25">
      <c r="A69" s="19" t="s">
        <v>1</v>
      </c>
      <c r="B69" s="19" t="s">
        <v>0</v>
      </c>
      <c r="C69" s="19" t="s">
        <v>5</v>
      </c>
      <c r="D69" s="20">
        <v>0.36199999999999999</v>
      </c>
      <c r="E69" s="20">
        <v>0</v>
      </c>
      <c r="F69" s="20">
        <v>64.36</v>
      </c>
      <c r="G69" s="20">
        <v>0</v>
      </c>
      <c r="H69" s="19" t="s">
        <v>4</v>
      </c>
      <c r="I69" s="19" t="s">
        <v>44</v>
      </c>
      <c r="J69" s="19" t="s">
        <v>44</v>
      </c>
    </row>
    <row r="70" spans="1:10" x14ac:dyDescent="0.25">
      <c r="A70" s="19" t="s">
        <v>1</v>
      </c>
      <c r="B70" s="19" t="s">
        <v>0</v>
      </c>
      <c r="C70" s="19" t="s">
        <v>5</v>
      </c>
      <c r="D70" s="20">
        <v>0.76400000000000001</v>
      </c>
      <c r="E70" s="20">
        <v>0</v>
      </c>
      <c r="F70" s="20">
        <v>80.45</v>
      </c>
      <c r="G70" s="20">
        <v>0</v>
      </c>
      <c r="H70" s="19" t="s">
        <v>4</v>
      </c>
      <c r="I70" s="19" t="s">
        <v>44</v>
      </c>
      <c r="J70" s="19" t="s">
        <v>44</v>
      </c>
    </row>
    <row r="71" spans="1:10" x14ac:dyDescent="0.25">
      <c r="A71" s="19" t="s">
        <v>1</v>
      </c>
      <c r="B71" s="19" t="s">
        <v>0</v>
      </c>
      <c r="C71" s="19" t="s">
        <v>5</v>
      </c>
      <c r="D71" s="20">
        <v>1.468</v>
      </c>
      <c r="E71" s="20">
        <v>0</v>
      </c>
      <c r="F71" s="20">
        <v>201.13</v>
      </c>
      <c r="G71" s="20">
        <v>0</v>
      </c>
      <c r="H71" s="19" t="s">
        <v>4</v>
      </c>
      <c r="I71" s="19" t="s">
        <v>44</v>
      </c>
      <c r="J71" s="19" t="s">
        <v>44</v>
      </c>
    </row>
    <row r="72" spans="1:10" x14ac:dyDescent="0.25">
      <c r="A72" s="19" t="s">
        <v>1</v>
      </c>
      <c r="B72" s="19" t="s">
        <v>0</v>
      </c>
      <c r="C72" s="19" t="s">
        <v>5</v>
      </c>
      <c r="D72" s="20">
        <v>2.3730000000000002</v>
      </c>
      <c r="E72" s="20">
        <v>0.08</v>
      </c>
      <c r="F72" s="20">
        <v>201.13</v>
      </c>
      <c r="G72" s="20">
        <v>0</v>
      </c>
      <c r="H72" s="19" t="s">
        <v>4</v>
      </c>
      <c r="I72" s="19" t="s">
        <v>44</v>
      </c>
      <c r="J72" s="19" t="s">
        <v>44</v>
      </c>
    </row>
    <row r="73" spans="1:10" x14ac:dyDescent="0.25">
      <c r="A73" s="19" t="s">
        <v>1</v>
      </c>
      <c r="B73" s="19" t="s">
        <v>0</v>
      </c>
      <c r="C73" s="19" t="s">
        <v>5</v>
      </c>
      <c r="D73" s="20">
        <v>2.7559999999999998</v>
      </c>
      <c r="E73" s="20">
        <v>0.08</v>
      </c>
      <c r="F73" s="20">
        <v>201.13</v>
      </c>
      <c r="G73" s="20">
        <v>0</v>
      </c>
      <c r="H73" s="19" t="s">
        <v>4</v>
      </c>
      <c r="I73" s="19" t="s">
        <v>44</v>
      </c>
      <c r="J73" s="19" t="s">
        <v>44</v>
      </c>
    </row>
    <row r="74" spans="1:10" x14ac:dyDescent="0.25">
      <c r="A74" s="19" t="s">
        <v>1</v>
      </c>
      <c r="B74" s="19" t="s">
        <v>0</v>
      </c>
      <c r="C74" s="19" t="s">
        <v>5</v>
      </c>
      <c r="D74" s="20">
        <v>3.625</v>
      </c>
      <c r="E74" s="20">
        <v>0.14000000000000001</v>
      </c>
      <c r="F74" s="20">
        <v>201.13</v>
      </c>
      <c r="G74" s="20">
        <v>0</v>
      </c>
      <c r="H74" s="19" t="s">
        <v>4</v>
      </c>
      <c r="I74" s="19" t="s">
        <v>44</v>
      </c>
      <c r="J74" s="19" t="s">
        <v>44</v>
      </c>
    </row>
    <row r="75" spans="1:10" x14ac:dyDescent="0.25">
      <c r="A75" s="19" t="s">
        <v>1</v>
      </c>
      <c r="B75" s="19" t="s">
        <v>0</v>
      </c>
      <c r="C75" s="19" t="s">
        <v>5</v>
      </c>
      <c r="D75" s="20">
        <v>3.8340000000000001</v>
      </c>
      <c r="E75" s="20">
        <v>0</v>
      </c>
      <c r="F75" s="20">
        <v>201.13</v>
      </c>
      <c r="G75" s="20">
        <v>0</v>
      </c>
      <c r="H75" s="19" t="s">
        <v>4</v>
      </c>
      <c r="I75" s="19" t="s">
        <v>44</v>
      </c>
      <c r="J75" s="19" t="s">
        <v>44</v>
      </c>
    </row>
    <row r="76" spans="1:10" x14ac:dyDescent="0.25">
      <c r="A76" s="19" t="s">
        <v>1</v>
      </c>
      <c r="B76" s="19" t="s">
        <v>0</v>
      </c>
      <c r="C76" s="19" t="s">
        <v>5</v>
      </c>
      <c r="D76" s="20">
        <v>5.9089999999999998</v>
      </c>
      <c r="E76" s="20">
        <v>-0.11</v>
      </c>
      <c r="F76" s="20">
        <v>201.13</v>
      </c>
      <c r="G76" s="20">
        <v>0</v>
      </c>
      <c r="H76" s="19" t="s">
        <v>4</v>
      </c>
      <c r="I76" s="19" t="s">
        <v>44</v>
      </c>
      <c r="J76" s="19" t="s">
        <v>44</v>
      </c>
    </row>
    <row r="77" spans="1:10" x14ac:dyDescent="0.25">
      <c r="A77" s="19" t="s">
        <v>1</v>
      </c>
      <c r="B77" s="19" t="s">
        <v>0</v>
      </c>
      <c r="C77" s="19" t="s">
        <v>5</v>
      </c>
      <c r="D77" s="20">
        <v>7.9850000000000003</v>
      </c>
      <c r="E77" s="20">
        <v>-0.08</v>
      </c>
      <c r="F77" s="20">
        <v>201.13</v>
      </c>
      <c r="G77" s="20">
        <v>0</v>
      </c>
      <c r="H77" s="19" t="s">
        <v>4</v>
      </c>
      <c r="I77" s="19" t="s">
        <v>63</v>
      </c>
      <c r="J77" s="19" t="s">
        <v>44</v>
      </c>
    </row>
    <row r="78" spans="1:10" x14ac:dyDescent="0.25">
      <c r="A78" s="19" t="s">
        <v>1</v>
      </c>
      <c r="B78" s="19" t="s">
        <v>0</v>
      </c>
      <c r="C78" s="19" t="s">
        <v>5</v>
      </c>
      <c r="D78" s="20">
        <v>18.885999999999999</v>
      </c>
      <c r="E78" s="20">
        <v>-0.08</v>
      </c>
      <c r="F78" s="20">
        <v>201.13</v>
      </c>
      <c r="G78" s="20">
        <v>0</v>
      </c>
      <c r="H78" s="19" t="s">
        <v>4</v>
      </c>
      <c r="I78" s="19" t="s">
        <v>62</v>
      </c>
      <c r="J78" s="19" t="s">
        <v>44</v>
      </c>
    </row>
    <row r="79" spans="1:10" x14ac:dyDescent="0.25">
      <c r="A79" s="19" t="s">
        <v>1</v>
      </c>
      <c r="B79" s="19" t="s">
        <v>0</v>
      </c>
      <c r="C79" s="19" t="s">
        <v>5</v>
      </c>
      <c r="D79" s="20">
        <v>20.39</v>
      </c>
      <c r="E79" s="20">
        <v>-0.08</v>
      </c>
      <c r="F79" s="20">
        <v>201.13</v>
      </c>
      <c r="G79" s="20">
        <v>0</v>
      </c>
      <c r="H79" s="19" t="s">
        <v>4</v>
      </c>
      <c r="I79" s="19" t="s">
        <v>44</v>
      </c>
      <c r="J79" s="19" t="s">
        <v>44</v>
      </c>
    </row>
    <row r="80" spans="1:10" x14ac:dyDescent="0.25">
      <c r="A80" s="19" t="s">
        <v>1</v>
      </c>
      <c r="B80" s="19" t="s">
        <v>0</v>
      </c>
      <c r="C80" s="19" t="s">
        <v>5</v>
      </c>
      <c r="D80" s="20">
        <v>20.616</v>
      </c>
      <c r="E80" s="20">
        <v>0</v>
      </c>
      <c r="F80" s="20">
        <v>201.13</v>
      </c>
      <c r="G80" s="20">
        <v>0</v>
      </c>
      <c r="H80" s="19" t="s">
        <v>4</v>
      </c>
      <c r="I80" s="19" t="s">
        <v>44</v>
      </c>
      <c r="J80" s="19" t="s">
        <v>44</v>
      </c>
    </row>
    <row r="81" spans="1:10" x14ac:dyDescent="0.25">
      <c r="A81" s="19" t="s">
        <v>1</v>
      </c>
      <c r="B81" s="19" t="s">
        <v>0</v>
      </c>
      <c r="C81" s="19" t="s">
        <v>5</v>
      </c>
      <c r="D81" s="20">
        <v>21.701000000000001</v>
      </c>
      <c r="E81" s="20">
        <v>-0.08</v>
      </c>
      <c r="F81" s="20">
        <v>201.13</v>
      </c>
      <c r="G81" s="20">
        <v>0</v>
      </c>
      <c r="H81" s="19" t="s">
        <v>4</v>
      </c>
      <c r="I81" s="19" t="s">
        <v>61</v>
      </c>
      <c r="J81" s="19" t="s">
        <v>44</v>
      </c>
    </row>
    <row r="82" spans="1:10" x14ac:dyDescent="0.25">
      <c r="A82" s="19" t="s">
        <v>1</v>
      </c>
      <c r="B82" s="19" t="s">
        <v>0</v>
      </c>
      <c r="C82" s="19" t="s">
        <v>5</v>
      </c>
      <c r="D82" s="20">
        <v>23.946000000000002</v>
      </c>
      <c r="E82" s="20">
        <v>-0.08</v>
      </c>
      <c r="F82" s="20">
        <v>201.13</v>
      </c>
      <c r="G82" s="20">
        <v>0</v>
      </c>
      <c r="H82" s="19" t="s">
        <v>4</v>
      </c>
      <c r="I82" s="19" t="s">
        <v>44</v>
      </c>
      <c r="J82" s="19" t="s">
        <v>44</v>
      </c>
    </row>
    <row r="83" spans="1:10" x14ac:dyDescent="0.25">
      <c r="A83" s="19" t="s">
        <v>1</v>
      </c>
      <c r="B83" s="19" t="s">
        <v>0</v>
      </c>
      <c r="C83" s="19" t="s">
        <v>5</v>
      </c>
      <c r="D83" s="20">
        <v>24.155000000000001</v>
      </c>
      <c r="E83" s="20">
        <v>-0.05</v>
      </c>
      <c r="F83" s="20">
        <v>201.13</v>
      </c>
      <c r="G83" s="20">
        <v>0</v>
      </c>
      <c r="H83" s="19" t="s">
        <v>4</v>
      </c>
      <c r="I83" s="19" t="s">
        <v>60</v>
      </c>
      <c r="J83" s="19" t="s">
        <v>44</v>
      </c>
    </row>
    <row r="84" spans="1:10" x14ac:dyDescent="0.25">
      <c r="A84" s="19" t="s">
        <v>1</v>
      </c>
      <c r="B84" s="19" t="s">
        <v>0</v>
      </c>
      <c r="C84" s="19" t="s">
        <v>5</v>
      </c>
      <c r="D84" s="20">
        <v>24.622</v>
      </c>
      <c r="E84" s="20">
        <v>-0.05</v>
      </c>
      <c r="F84" s="20">
        <v>201.13</v>
      </c>
      <c r="G84" s="20">
        <v>0</v>
      </c>
      <c r="H84" s="19" t="s">
        <v>4</v>
      </c>
      <c r="I84" s="19" t="s">
        <v>44</v>
      </c>
      <c r="J84" s="19" t="s">
        <v>44</v>
      </c>
    </row>
    <row r="85" spans="1:10" x14ac:dyDescent="0.25">
      <c r="A85" s="19" t="s">
        <v>1</v>
      </c>
      <c r="B85" s="19" t="s">
        <v>0</v>
      </c>
      <c r="C85" s="19" t="s">
        <v>5</v>
      </c>
      <c r="D85" s="20">
        <v>25.04</v>
      </c>
      <c r="E85" s="20">
        <v>-0.08</v>
      </c>
      <c r="F85" s="20">
        <v>201.13</v>
      </c>
      <c r="G85" s="20">
        <v>0</v>
      </c>
      <c r="H85" s="19" t="s">
        <v>4</v>
      </c>
      <c r="I85" s="19" t="s">
        <v>44</v>
      </c>
      <c r="J85" s="19" t="s">
        <v>44</v>
      </c>
    </row>
    <row r="86" spans="1:10" x14ac:dyDescent="0.25">
      <c r="A86" s="19" t="s">
        <v>1</v>
      </c>
      <c r="B86" s="19" t="s">
        <v>0</v>
      </c>
      <c r="C86" s="19" t="s">
        <v>5</v>
      </c>
      <c r="D86" s="20">
        <v>28.198</v>
      </c>
      <c r="E86" s="20">
        <v>0</v>
      </c>
      <c r="F86" s="20">
        <v>201.13</v>
      </c>
      <c r="G86" s="20">
        <v>0</v>
      </c>
      <c r="H86" s="19" t="s">
        <v>4</v>
      </c>
      <c r="I86" s="19" t="s">
        <v>59</v>
      </c>
      <c r="J86" s="19" t="s">
        <v>44</v>
      </c>
    </row>
    <row r="87" spans="1:10" x14ac:dyDescent="0.25">
      <c r="A87" s="19" t="s">
        <v>1</v>
      </c>
      <c r="B87" s="19" t="s">
        <v>0</v>
      </c>
      <c r="C87" s="19" t="s">
        <v>5</v>
      </c>
      <c r="D87" s="20">
        <v>29.513000000000002</v>
      </c>
      <c r="E87" s="20">
        <v>0</v>
      </c>
      <c r="F87" s="20">
        <v>201.13</v>
      </c>
      <c r="G87" s="20">
        <v>0</v>
      </c>
      <c r="H87" s="19" t="s">
        <v>4</v>
      </c>
      <c r="I87" s="19" t="s">
        <v>44</v>
      </c>
      <c r="J87" s="19" t="s">
        <v>44</v>
      </c>
    </row>
    <row r="88" spans="1:10" x14ac:dyDescent="0.25">
      <c r="A88" s="19" t="s">
        <v>1</v>
      </c>
      <c r="B88" s="19" t="s">
        <v>0</v>
      </c>
      <c r="C88" s="19" t="s">
        <v>5</v>
      </c>
      <c r="D88" s="20">
        <v>31.777999999999999</v>
      </c>
      <c r="E88" s="20">
        <v>0.08</v>
      </c>
      <c r="F88" s="20">
        <v>201.13</v>
      </c>
      <c r="G88" s="20">
        <v>0</v>
      </c>
      <c r="H88" s="19" t="s">
        <v>4</v>
      </c>
      <c r="I88" s="19" t="s">
        <v>58</v>
      </c>
      <c r="J88" s="19" t="s">
        <v>44</v>
      </c>
    </row>
    <row r="89" spans="1:10" x14ac:dyDescent="0.25">
      <c r="A89" s="19" t="s">
        <v>1</v>
      </c>
      <c r="B89" s="19" t="s">
        <v>0</v>
      </c>
      <c r="C89" s="19" t="s">
        <v>5</v>
      </c>
      <c r="D89" s="20">
        <v>31.814</v>
      </c>
      <c r="E89" s="20">
        <v>0.08</v>
      </c>
      <c r="F89" s="20">
        <v>201.13</v>
      </c>
      <c r="G89" s="20">
        <v>0</v>
      </c>
      <c r="H89" s="19" t="s">
        <v>4</v>
      </c>
      <c r="I89" s="19" t="s">
        <v>44</v>
      </c>
      <c r="J89" s="19" t="s">
        <v>44</v>
      </c>
    </row>
    <row r="90" spans="1:10" x14ac:dyDescent="0.25">
      <c r="A90" s="19" t="s">
        <v>1</v>
      </c>
      <c r="B90" s="19" t="s">
        <v>0</v>
      </c>
      <c r="C90" s="19" t="s">
        <v>5</v>
      </c>
      <c r="D90" s="20">
        <v>32.457999999999998</v>
      </c>
      <c r="E90" s="20">
        <v>0.05</v>
      </c>
      <c r="F90" s="20">
        <v>201.13</v>
      </c>
      <c r="G90" s="20">
        <v>0</v>
      </c>
      <c r="H90" s="19" t="s">
        <v>4</v>
      </c>
      <c r="I90" s="19" t="s">
        <v>44</v>
      </c>
      <c r="J90" s="19" t="s">
        <v>44</v>
      </c>
    </row>
    <row r="91" spans="1:10" x14ac:dyDescent="0.25">
      <c r="A91" s="19" t="s">
        <v>1</v>
      </c>
      <c r="B91" s="19" t="s">
        <v>0</v>
      </c>
      <c r="C91" s="19" t="s">
        <v>5</v>
      </c>
      <c r="D91" s="20">
        <v>34.151000000000003</v>
      </c>
      <c r="E91" s="20">
        <v>0</v>
      </c>
      <c r="F91" s="20">
        <v>201.13</v>
      </c>
      <c r="G91" s="20">
        <v>0</v>
      </c>
      <c r="H91" s="19" t="s">
        <v>4</v>
      </c>
      <c r="I91" s="19" t="s">
        <v>57</v>
      </c>
      <c r="J91" s="19" t="s">
        <v>44</v>
      </c>
    </row>
    <row r="92" spans="1:10" x14ac:dyDescent="0.25">
      <c r="A92" s="19" t="s">
        <v>1</v>
      </c>
      <c r="B92" s="19" t="s">
        <v>0</v>
      </c>
      <c r="C92" s="19" t="s">
        <v>5</v>
      </c>
      <c r="D92" s="20">
        <v>35.530999999999999</v>
      </c>
      <c r="E92" s="20">
        <v>0</v>
      </c>
      <c r="F92" s="20">
        <v>201.13</v>
      </c>
      <c r="G92" s="20">
        <v>0</v>
      </c>
      <c r="H92" s="19" t="s">
        <v>4</v>
      </c>
      <c r="I92" s="19" t="s">
        <v>44</v>
      </c>
      <c r="J92" s="19" t="s">
        <v>44</v>
      </c>
    </row>
    <row r="93" spans="1:10" x14ac:dyDescent="0.25">
      <c r="A93" s="19" t="s">
        <v>1</v>
      </c>
      <c r="B93" s="19" t="s">
        <v>0</v>
      </c>
      <c r="C93" s="19" t="s">
        <v>5</v>
      </c>
      <c r="D93" s="20">
        <v>36.351999999999997</v>
      </c>
      <c r="E93" s="20">
        <v>0.08</v>
      </c>
      <c r="F93" s="20">
        <v>201.13</v>
      </c>
      <c r="G93" s="20">
        <v>0</v>
      </c>
      <c r="H93" s="19" t="s">
        <v>4</v>
      </c>
      <c r="I93" s="19" t="s">
        <v>44</v>
      </c>
      <c r="J93" s="19" t="s">
        <v>44</v>
      </c>
    </row>
    <row r="94" spans="1:10" x14ac:dyDescent="0.25">
      <c r="A94" s="19" t="s">
        <v>1</v>
      </c>
      <c r="B94" s="19" t="s">
        <v>0</v>
      </c>
      <c r="C94" s="19" t="s">
        <v>5</v>
      </c>
      <c r="D94" s="20">
        <v>36.625</v>
      </c>
      <c r="E94" s="20">
        <v>0.06</v>
      </c>
      <c r="F94" s="20">
        <v>201.13</v>
      </c>
      <c r="G94" s="20">
        <v>0</v>
      </c>
      <c r="H94" s="19" t="s">
        <v>4</v>
      </c>
      <c r="I94" s="19" t="s">
        <v>56</v>
      </c>
      <c r="J94" s="19" t="s">
        <v>44</v>
      </c>
    </row>
    <row r="95" spans="1:10" x14ac:dyDescent="0.25">
      <c r="A95" s="19" t="s">
        <v>1</v>
      </c>
      <c r="B95" s="19" t="s">
        <v>0</v>
      </c>
      <c r="C95" s="19" t="s">
        <v>5</v>
      </c>
      <c r="D95" s="20">
        <v>40.103999999999999</v>
      </c>
      <c r="E95" s="20">
        <v>0.06</v>
      </c>
      <c r="F95" s="20">
        <v>201.13</v>
      </c>
      <c r="G95" s="20">
        <v>0</v>
      </c>
      <c r="H95" s="19" t="s">
        <v>4</v>
      </c>
      <c r="I95" s="19" t="s">
        <v>55</v>
      </c>
      <c r="J95" s="19" t="s">
        <v>44</v>
      </c>
    </row>
    <row r="96" spans="1:10" x14ac:dyDescent="0.25">
      <c r="A96" s="19" t="s">
        <v>1</v>
      </c>
      <c r="B96" s="19" t="s">
        <v>0</v>
      </c>
      <c r="C96" s="19" t="s">
        <v>5</v>
      </c>
      <c r="D96" s="20">
        <v>40.366</v>
      </c>
      <c r="E96" s="20">
        <v>0.06</v>
      </c>
      <c r="F96" s="20">
        <v>201.13</v>
      </c>
      <c r="G96" s="20">
        <v>0</v>
      </c>
      <c r="H96" s="19" t="s">
        <v>4</v>
      </c>
      <c r="I96" s="19" t="s">
        <v>54</v>
      </c>
      <c r="J96" s="19" t="s">
        <v>44</v>
      </c>
    </row>
    <row r="97" spans="1:10" x14ac:dyDescent="0.25">
      <c r="A97" s="19" t="s">
        <v>1</v>
      </c>
      <c r="B97" s="19" t="s">
        <v>0</v>
      </c>
      <c r="C97" s="19" t="s">
        <v>5</v>
      </c>
      <c r="D97" s="20">
        <v>40.534999999999997</v>
      </c>
      <c r="E97" s="20">
        <v>0.06</v>
      </c>
      <c r="F97" s="20">
        <v>201.13</v>
      </c>
      <c r="G97" s="20">
        <v>0</v>
      </c>
      <c r="H97" s="19" t="s">
        <v>4</v>
      </c>
      <c r="I97" s="19" t="s">
        <v>44</v>
      </c>
      <c r="J97" s="19" t="s">
        <v>44</v>
      </c>
    </row>
    <row r="98" spans="1:10" x14ac:dyDescent="0.25">
      <c r="A98" s="19" t="s">
        <v>1</v>
      </c>
      <c r="B98" s="19" t="s">
        <v>0</v>
      </c>
      <c r="C98" s="19" t="s">
        <v>5</v>
      </c>
      <c r="D98" s="20">
        <v>41.451999999999998</v>
      </c>
      <c r="E98" s="20">
        <v>0</v>
      </c>
      <c r="F98" s="20">
        <v>201.13</v>
      </c>
      <c r="G98" s="20">
        <v>0</v>
      </c>
      <c r="H98" s="19" t="s">
        <v>4</v>
      </c>
      <c r="I98" s="19" t="s">
        <v>44</v>
      </c>
      <c r="J98" s="19" t="s">
        <v>44</v>
      </c>
    </row>
    <row r="99" spans="1:10" x14ac:dyDescent="0.25">
      <c r="A99" s="19" t="s">
        <v>1</v>
      </c>
      <c r="B99" s="19" t="s">
        <v>0</v>
      </c>
      <c r="C99" s="19" t="s">
        <v>5</v>
      </c>
      <c r="D99" s="20">
        <v>43.281999999999996</v>
      </c>
      <c r="E99" s="20">
        <v>-0.08</v>
      </c>
      <c r="F99" s="20">
        <v>201.13</v>
      </c>
      <c r="G99" s="20">
        <v>0</v>
      </c>
      <c r="H99" s="19" t="s">
        <v>4</v>
      </c>
      <c r="I99" s="19" t="s">
        <v>53</v>
      </c>
      <c r="J99" s="19" t="s">
        <v>44</v>
      </c>
    </row>
    <row r="100" spans="1:10" x14ac:dyDescent="0.25">
      <c r="A100" s="19" t="s">
        <v>1</v>
      </c>
      <c r="B100" s="19" t="s">
        <v>0</v>
      </c>
      <c r="C100" s="19" t="s">
        <v>5</v>
      </c>
      <c r="D100" s="20">
        <v>45.78</v>
      </c>
      <c r="E100" s="20">
        <v>-0.08</v>
      </c>
      <c r="F100" s="20">
        <v>201.13</v>
      </c>
      <c r="G100" s="20">
        <v>0</v>
      </c>
      <c r="H100" s="19" t="s">
        <v>4</v>
      </c>
      <c r="I100" s="19" t="s">
        <v>44</v>
      </c>
      <c r="J100" s="19" t="s">
        <v>44</v>
      </c>
    </row>
    <row r="101" spans="1:10" x14ac:dyDescent="0.25">
      <c r="A101" s="19" t="s">
        <v>1</v>
      </c>
      <c r="B101" s="19" t="s">
        <v>0</v>
      </c>
      <c r="C101" s="19" t="s">
        <v>5</v>
      </c>
      <c r="D101" s="20">
        <v>46.058</v>
      </c>
      <c r="E101" s="20">
        <v>-0.08</v>
      </c>
      <c r="F101" s="20">
        <v>201.13</v>
      </c>
      <c r="G101" s="20">
        <v>0</v>
      </c>
      <c r="H101" s="19" t="s">
        <v>4</v>
      </c>
      <c r="I101" s="19" t="s">
        <v>52</v>
      </c>
      <c r="J101" s="19" t="s">
        <v>44</v>
      </c>
    </row>
    <row r="102" spans="1:10" x14ac:dyDescent="0.25">
      <c r="A102" s="19" t="s">
        <v>1</v>
      </c>
      <c r="B102" s="19" t="s">
        <v>0</v>
      </c>
      <c r="C102" s="19" t="s">
        <v>5</v>
      </c>
      <c r="D102" s="20">
        <v>47.305</v>
      </c>
      <c r="E102" s="20">
        <v>-0.08</v>
      </c>
      <c r="F102" s="20">
        <v>201.13</v>
      </c>
      <c r="G102" s="20">
        <v>0</v>
      </c>
      <c r="H102" s="19" t="s">
        <v>4</v>
      </c>
      <c r="I102" s="19" t="s">
        <v>51</v>
      </c>
      <c r="J102" s="19" t="s">
        <v>44</v>
      </c>
    </row>
    <row r="103" spans="1:10" x14ac:dyDescent="0.25">
      <c r="A103" s="19" t="s">
        <v>1</v>
      </c>
      <c r="B103" s="19" t="s">
        <v>0</v>
      </c>
      <c r="C103" s="19" t="s">
        <v>5</v>
      </c>
      <c r="D103" s="20">
        <v>48.712000000000003</v>
      </c>
      <c r="E103" s="20">
        <v>-0.08</v>
      </c>
      <c r="F103" s="20">
        <v>201.13</v>
      </c>
      <c r="G103" s="20">
        <v>0</v>
      </c>
      <c r="H103" s="19" t="s">
        <v>4</v>
      </c>
      <c r="I103" s="19" t="s">
        <v>50</v>
      </c>
      <c r="J103" s="19" t="s">
        <v>44</v>
      </c>
    </row>
    <row r="104" spans="1:10" x14ac:dyDescent="0.25">
      <c r="A104" s="19" t="s">
        <v>1</v>
      </c>
      <c r="B104" s="19" t="s">
        <v>0</v>
      </c>
      <c r="C104" s="19" t="s">
        <v>5</v>
      </c>
      <c r="D104" s="20">
        <v>49.838000000000001</v>
      </c>
      <c r="E104" s="20">
        <v>-0.08</v>
      </c>
      <c r="F104" s="20">
        <v>201.13</v>
      </c>
      <c r="G104" s="20">
        <v>0</v>
      </c>
      <c r="H104" s="19" t="s">
        <v>4</v>
      </c>
      <c r="I104" s="19" t="s">
        <v>49</v>
      </c>
      <c r="J104" s="19" t="s">
        <v>44</v>
      </c>
    </row>
    <row r="105" spans="1:10" x14ac:dyDescent="0.25">
      <c r="A105" s="19" t="s">
        <v>1</v>
      </c>
      <c r="B105" s="19" t="s">
        <v>0</v>
      </c>
      <c r="C105" s="19" t="s">
        <v>5</v>
      </c>
      <c r="D105" s="20">
        <v>50.241</v>
      </c>
      <c r="E105" s="20">
        <v>-0.08</v>
      </c>
      <c r="F105" s="20">
        <v>201.13</v>
      </c>
      <c r="G105" s="20">
        <v>0</v>
      </c>
      <c r="H105" s="19" t="s">
        <v>4</v>
      </c>
      <c r="I105" s="19" t="s">
        <v>44</v>
      </c>
      <c r="J105" s="19" t="s">
        <v>44</v>
      </c>
    </row>
    <row r="106" spans="1:10" x14ac:dyDescent="0.25">
      <c r="A106" s="19" t="s">
        <v>1</v>
      </c>
      <c r="B106" s="19" t="s">
        <v>0</v>
      </c>
      <c r="C106" s="19" t="s">
        <v>5</v>
      </c>
      <c r="D106" s="20">
        <v>50.643000000000001</v>
      </c>
      <c r="E106" s="20">
        <v>-0.08</v>
      </c>
      <c r="F106" s="20">
        <v>136.77000000000001</v>
      </c>
      <c r="G106" s="20">
        <v>0</v>
      </c>
      <c r="H106" s="19" t="s">
        <v>4</v>
      </c>
      <c r="I106" s="19" t="s">
        <v>44</v>
      </c>
      <c r="J106" s="19" t="s">
        <v>44</v>
      </c>
    </row>
    <row r="107" spans="1:10" x14ac:dyDescent="0.25">
      <c r="A107" s="19" t="s">
        <v>1</v>
      </c>
      <c r="B107" s="19" t="s">
        <v>0</v>
      </c>
      <c r="C107" s="19" t="s">
        <v>5</v>
      </c>
      <c r="D107" s="20">
        <v>51.024999999999999</v>
      </c>
      <c r="E107" s="20">
        <v>-0.08</v>
      </c>
      <c r="F107" s="20">
        <v>136.77000000000001</v>
      </c>
      <c r="G107" s="20">
        <v>0</v>
      </c>
      <c r="H107" s="19" t="s">
        <v>4</v>
      </c>
      <c r="I107" s="19" t="s">
        <v>48</v>
      </c>
      <c r="J107" s="19" t="s">
        <v>44</v>
      </c>
    </row>
    <row r="108" spans="1:10" x14ac:dyDescent="0.25">
      <c r="A108" s="19" t="s">
        <v>1</v>
      </c>
      <c r="B108" s="19" t="s">
        <v>0</v>
      </c>
      <c r="C108" s="19" t="s">
        <v>5</v>
      </c>
      <c r="D108" s="20">
        <v>53.293999999999997</v>
      </c>
      <c r="E108" s="20">
        <v>-0.08</v>
      </c>
      <c r="F108" s="20">
        <v>136.77000000000001</v>
      </c>
      <c r="G108" s="20">
        <v>0</v>
      </c>
      <c r="H108" s="19" t="s">
        <v>4</v>
      </c>
      <c r="I108" s="19" t="s">
        <v>44</v>
      </c>
      <c r="J108" s="19" t="s">
        <v>44</v>
      </c>
    </row>
    <row r="109" spans="1:10" x14ac:dyDescent="0.25">
      <c r="A109" s="19" t="s">
        <v>1</v>
      </c>
      <c r="B109" s="19" t="s">
        <v>0</v>
      </c>
      <c r="C109" s="19" t="s">
        <v>5</v>
      </c>
      <c r="D109" s="20">
        <v>53.825000000000003</v>
      </c>
      <c r="E109" s="20">
        <v>0</v>
      </c>
      <c r="F109" s="20">
        <v>136.77000000000001</v>
      </c>
      <c r="G109" s="20">
        <v>0</v>
      </c>
      <c r="H109" s="19" t="s">
        <v>4</v>
      </c>
      <c r="I109" s="19" t="s">
        <v>44</v>
      </c>
      <c r="J109" s="19" t="s">
        <v>44</v>
      </c>
    </row>
    <row r="110" spans="1:10" x14ac:dyDescent="0.25">
      <c r="A110" s="19" t="s">
        <v>1</v>
      </c>
      <c r="B110" s="19" t="s">
        <v>0</v>
      </c>
      <c r="C110" s="19" t="s">
        <v>5</v>
      </c>
      <c r="D110" s="20">
        <v>54.146999999999998</v>
      </c>
      <c r="E110" s="20">
        <v>-0.13</v>
      </c>
      <c r="F110" s="20">
        <v>136.77000000000001</v>
      </c>
      <c r="G110" s="20">
        <v>0</v>
      </c>
      <c r="H110" s="19" t="s">
        <v>4</v>
      </c>
      <c r="I110" s="19" t="s">
        <v>44</v>
      </c>
      <c r="J110" s="19" t="s">
        <v>44</v>
      </c>
    </row>
    <row r="111" spans="1:10" x14ac:dyDescent="0.25">
      <c r="A111" s="19" t="s">
        <v>1</v>
      </c>
      <c r="B111" s="19" t="s">
        <v>0</v>
      </c>
      <c r="C111" s="19" t="s">
        <v>5</v>
      </c>
      <c r="D111" s="20">
        <v>54.545000000000002</v>
      </c>
      <c r="E111" s="20">
        <v>-0.18</v>
      </c>
      <c r="F111" s="20">
        <v>136.77000000000001</v>
      </c>
      <c r="G111" s="20">
        <v>0</v>
      </c>
      <c r="H111" s="19" t="s">
        <v>4</v>
      </c>
      <c r="I111" s="19" t="s">
        <v>44</v>
      </c>
      <c r="J111" s="19" t="s">
        <v>44</v>
      </c>
    </row>
    <row r="112" spans="1:10" x14ac:dyDescent="0.25">
      <c r="A112" s="19" t="s">
        <v>1</v>
      </c>
      <c r="B112" s="19" t="s">
        <v>0</v>
      </c>
      <c r="C112" s="19" t="s">
        <v>5</v>
      </c>
      <c r="D112" s="20">
        <v>54.564999999999998</v>
      </c>
      <c r="E112" s="20">
        <v>-0.18</v>
      </c>
      <c r="F112" s="20">
        <v>80.45</v>
      </c>
      <c r="G112" s="20">
        <v>0</v>
      </c>
      <c r="H112" s="19" t="s">
        <v>4</v>
      </c>
      <c r="I112" s="19" t="s">
        <v>44</v>
      </c>
      <c r="J112" s="19" t="s">
        <v>44</v>
      </c>
    </row>
    <row r="113" spans="1:10" x14ac:dyDescent="0.25">
      <c r="A113" s="19" t="s">
        <v>1</v>
      </c>
      <c r="B113" s="19" t="s">
        <v>0</v>
      </c>
      <c r="C113" s="19" t="s">
        <v>5</v>
      </c>
      <c r="D113" s="20">
        <v>54.585000000000001</v>
      </c>
      <c r="E113" s="20">
        <v>-0.22</v>
      </c>
      <c r="F113" s="20">
        <v>80.45</v>
      </c>
      <c r="G113" s="20">
        <v>0</v>
      </c>
      <c r="H113" s="19" t="s">
        <v>4</v>
      </c>
      <c r="I113" s="19" t="s">
        <v>44</v>
      </c>
      <c r="J113" s="19" t="s">
        <v>44</v>
      </c>
    </row>
    <row r="114" spans="1:10" x14ac:dyDescent="0.25">
      <c r="A114" s="19" t="s">
        <v>1</v>
      </c>
      <c r="B114" s="19" t="s">
        <v>0</v>
      </c>
      <c r="C114" s="19" t="s">
        <v>5</v>
      </c>
      <c r="D114" s="20">
        <v>54.805999999999997</v>
      </c>
      <c r="E114" s="20">
        <v>-0.22</v>
      </c>
      <c r="F114" s="20">
        <v>80.45</v>
      </c>
      <c r="G114" s="20">
        <v>0</v>
      </c>
      <c r="H114" s="19" t="s">
        <v>4</v>
      </c>
      <c r="I114" s="19" t="s">
        <v>47</v>
      </c>
      <c r="J114" s="19" t="s">
        <v>44</v>
      </c>
    </row>
    <row r="115" spans="1:10" x14ac:dyDescent="0.25">
      <c r="A115" s="19" t="s">
        <v>1</v>
      </c>
      <c r="B115" s="19" t="s">
        <v>0</v>
      </c>
      <c r="C115" s="19" t="s">
        <v>5</v>
      </c>
      <c r="D115" s="20">
        <v>54.887</v>
      </c>
      <c r="E115" s="20">
        <v>-0.22</v>
      </c>
      <c r="F115" s="20">
        <v>80.45</v>
      </c>
      <c r="G115" s="20">
        <v>0</v>
      </c>
      <c r="H115" s="19" t="s">
        <v>4</v>
      </c>
      <c r="I115" s="19" t="s">
        <v>44</v>
      </c>
      <c r="J115" s="19" t="s">
        <v>44</v>
      </c>
    </row>
    <row r="116" spans="1:10" x14ac:dyDescent="0.25">
      <c r="A116" s="19" t="s">
        <v>1</v>
      </c>
      <c r="B116" s="19" t="s">
        <v>0</v>
      </c>
      <c r="C116" s="19" t="s">
        <v>5</v>
      </c>
      <c r="D116" s="20">
        <v>54.918999999999997</v>
      </c>
      <c r="E116" s="20">
        <v>0.17</v>
      </c>
      <c r="F116" s="20">
        <v>80.45</v>
      </c>
      <c r="G116" s="20">
        <v>0</v>
      </c>
      <c r="H116" s="19" t="s">
        <v>4</v>
      </c>
      <c r="I116" s="19" t="s">
        <v>44</v>
      </c>
      <c r="J116" s="19" t="s">
        <v>44</v>
      </c>
    </row>
    <row r="117" spans="1:10" x14ac:dyDescent="0.25">
      <c r="A117" s="19" t="s">
        <v>1</v>
      </c>
      <c r="B117" s="19" t="s">
        <v>0</v>
      </c>
      <c r="C117" s="19" t="s">
        <v>5</v>
      </c>
      <c r="D117" s="20">
        <v>55.048000000000002</v>
      </c>
      <c r="E117" s="20">
        <v>0.17</v>
      </c>
      <c r="F117" s="20">
        <v>80.45</v>
      </c>
      <c r="G117" s="20">
        <v>0</v>
      </c>
      <c r="H117" s="19" t="s">
        <v>4</v>
      </c>
      <c r="I117" s="19" t="s">
        <v>44</v>
      </c>
      <c r="J117" s="19" t="s">
        <v>44</v>
      </c>
    </row>
    <row r="118" spans="1:10" x14ac:dyDescent="0.25">
      <c r="A118" s="19" t="s">
        <v>1</v>
      </c>
      <c r="B118" s="19" t="s">
        <v>0</v>
      </c>
      <c r="C118" s="19" t="s">
        <v>5</v>
      </c>
      <c r="D118" s="20">
        <v>55.273000000000003</v>
      </c>
      <c r="E118" s="20">
        <v>0</v>
      </c>
      <c r="F118" s="20">
        <v>80.45</v>
      </c>
      <c r="G118" s="20">
        <v>0</v>
      </c>
      <c r="H118" s="19" t="s">
        <v>4</v>
      </c>
      <c r="I118" s="19" t="s">
        <v>44</v>
      </c>
      <c r="J118" s="19" t="s">
        <v>44</v>
      </c>
    </row>
    <row r="119" spans="1:10" x14ac:dyDescent="0.25">
      <c r="A119" s="19" t="s">
        <v>1</v>
      </c>
      <c r="B119" s="19" t="s">
        <v>0</v>
      </c>
      <c r="C119" s="19" t="s">
        <v>5</v>
      </c>
      <c r="D119" s="20">
        <v>55.74</v>
      </c>
      <c r="E119" s="20">
        <v>-0.17</v>
      </c>
      <c r="F119" s="20">
        <v>80.45</v>
      </c>
      <c r="G119" s="20">
        <v>0</v>
      </c>
      <c r="H119" s="19" t="s">
        <v>4</v>
      </c>
      <c r="I119" s="19" t="s">
        <v>44</v>
      </c>
      <c r="J119" s="19" t="s">
        <v>44</v>
      </c>
    </row>
    <row r="120" spans="1:10" x14ac:dyDescent="0.25">
      <c r="A120" s="19" t="s">
        <v>1</v>
      </c>
      <c r="B120" s="19" t="s">
        <v>0</v>
      </c>
      <c r="C120" s="19" t="s">
        <v>5</v>
      </c>
      <c r="D120" s="20">
        <v>56.033000000000001</v>
      </c>
      <c r="E120" s="20">
        <v>0.17</v>
      </c>
      <c r="F120" s="20">
        <v>80.45</v>
      </c>
      <c r="G120" s="20">
        <v>0</v>
      </c>
      <c r="H120" s="19" t="s">
        <v>4</v>
      </c>
      <c r="I120" s="19" t="s">
        <v>44</v>
      </c>
      <c r="J120" s="19" t="s">
        <v>44</v>
      </c>
    </row>
    <row r="121" spans="1:10" x14ac:dyDescent="0.25">
      <c r="A121" s="19" t="s">
        <v>1</v>
      </c>
      <c r="B121" s="19" t="s">
        <v>0</v>
      </c>
      <c r="C121" s="19" t="s">
        <v>5</v>
      </c>
      <c r="D121" s="20">
        <v>56.11</v>
      </c>
      <c r="E121" s="20">
        <v>0.17</v>
      </c>
      <c r="F121" s="20">
        <v>80.45</v>
      </c>
      <c r="G121" s="20">
        <v>0</v>
      </c>
      <c r="H121" s="19" t="s">
        <v>4</v>
      </c>
      <c r="I121" s="19" t="s">
        <v>44</v>
      </c>
      <c r="J121" s="19" t="s">
        <v>44</v>
      </c>
    </row>
    <row r="122" spans="1:10" x14ac:dyDescent="0.25">
      <c r="A122" s="19" t="s">
        <v>1</v>
      </c>
      <c r="B122" s="19" t="s">
        <v>0</v>
      </c>
      <c r="C122" s="19" t="s">
        <v>5</v>
      </c>
      <c r="D122" s="20">
        <v>56.255000000000003</v>
      </c>
      <c r="E122" s="20">
        <v>0.22</v>
      </c>
      <c r="F122" s="20">
        <v>80.45</v>
      </c>
      <c r="G122" s="20">
        <v>0</v>
      </c>
      <c r="H122" s="19" t="s">
        <v>4</v>
      </c>
      <c r="I122" s="19" t="s">
        <v>44</v>
      </c>
      <c r="J122" s="19" t="s">
        <v>44</v>
      </c>
    </row>
    <row r="123" spans="1:10" x14ac:dyDescent="0.25">
      <c r="A123" s="19" t="s">
        <v>1</v>
      </c>
      <c r="B123" s="19" t="s">
        <v>0</v>
      </c>
      <c r="C123" s="19" t="s">
        <v>5</v>
      </c>
      <c r="D123" s="20">
        <v>56.335000000000001</v>
      </c>
      <c r="E123" s="20">
        <v>0.22</v>
      </c>
      <c r="F123" s="20">
        <v>64.36</v>
      </c>
      <c r="G123" s="20">
        <v>0</v>
      </c>
      <c r="H123" s="19" t="s">
        <v>4</v>
      </c>
      <c r="I123" s="19" t="s">
        <v>44</v>
      </c>
      <c r="J123" s="19" t="s">
        <v>44</v>
      </c>
    </row>
    <row r="124" spans="1:10" x14ac:dyDescent="0.25">
      <c r="A124" s="19" t="s">
        <v>1</v>
      </c>
      <c r="B124" s="19" t="s">
        <v>0</v>
      </c>
      <c r="C124" s="19" t="s">
        <v>5</v>
      </c>
      <c r="D124" s="20">
        <v>56.496000000000002</v>
      </c>
      <c r="E124" s="20">
        <v>-0.4</v>
      </c>
      <c r="F124" s="20">
        <v>64.36</v>
      </c>
      <c r="G124" s="20">
        <v>0</v>
      </c>
      <c r="H124" s="19" t="s">
        <v>4</v>
      </c>
      <c r="I124" s="19" t="s">
        <v>44</v>
      </c>
      <c r="J124" s="19" t="s">
        <v>44</v>
      </c>
    </row>
    <row r="125" spans="1:10" x14ac:dyDescent="0.25">
      <c r="A125" s="19" t="s">
        <v>1</v>
      </c>
      <c r="B125" s="19" t="s">
        <v>0</v>
      </c>
      <c r="C125" s="19" t="s">
        <v>5</v>
      </c>
      <c r="D125" s="20">
        <v>56.689</v>
      </c>
      <c r="E125" s="20">
        <v>-0.28999999999999998</v>
      </c>
      <c r="F125" s="20">
        <v>64.36</v>
      </c>
      <c r="G125" s="20">
        <v>0</v>
      </c>
      <c r="H125" s="19" t="s">
        <v>4</v>
      </c>
      <c r="I125" s="19" t="s">
        <v>44</v>
      </c>
      <c r="J125" s="19" t="s">
        <v>44</v>
      </c>
    </row>
    <row r="126" spans="1:10" x14ac:dyDescent="0.25">
      <c r="A126" s="19" t="s">
        <v>1</v>
      </c>
      <c r="B126" s="19" t="s">
        <v>0</v>
      </c>
      <c r="C126" s="19" t="s">
        <v>5</v>
      </c>
      <c r="D126" s="20">
        <v>56.786000000000001</v>
      </c>
      <c r="E126" s="20">
        <v>0</v>
      </c>
      <c r="F126" s="20">
        <v>64.36</v>
      </c>
      <c r="G126" s="20">
        <v>0</v>
      </c>
      <c r="H126" s="19" t="s">
        <v>4</v>
      </c>
      <c r="I126" s="19" t="s">
        <v>44</v>
      </c>
      <c r="J126" s="19" t="s">
        <v>44</v>
      </c>
    </row>
    <row r="127" spans="1:10" x14ac:dyDescent="0.25">
      <c r="A127" s="19" t="s">
        <v>1</v>
      </c>
      <c r="B127" s="19" t="s">
        <v>0</v>
      </c>
      <c r="C127" s="19" t="s">
        <v>5</v>
      </c>
      <c r="D127" s="20">
        <v>56.978999999999999</v>
      </c>
      <c r="E127" s="20">
        <v>-0.12</v>
      </c>
      <c r="F127" s="20">
        <v>64.36</v>
      </c>
      <c r="G127" s="20">
        <v>0</v>
      </c>
      <c r="H127" s="19" t="s">
        <v>4</v>
      </c>
      <c r="I127" s="19" t="s">
        <v>44</v>
      </c>
      <c r="J127" s="19" t="s">
        <v>44</v>
      </c>
    </row>
    <row r="128" spans="1:10" x14ac:dyDescent="0.25">
      <c r="A128" s="19" t="s">
        <v>1</v>
      </c>
      <c r="B128" s="19" t="s">
        <v>0</v>
      </c>
      <c r="C128" s="19" t="s">
        <v>5</v>
      </c>
      <c r="D128" s="20">
        <v>57.188000000000002</v>
      </c>
      <c r="E128" s="20">
        <v>0.63</v>
      </c>
      <c r="F128" s="20">
        <v>64.36</v>
      </c>
      <c r="G128" s="20">
        <v>0</v>
      </c>
      <c r="H128" s="19" t="s">
        <v>4</v>
      </c>
      <c r="I128" s="19" t="s">
        <v>44</v>
      </c>
      <c r="J128" s="19" t="s">
        <v>44</v>
      </c>
    </row>
    <row r="129" spans="1:10" x14ac:dyDescent="0.25">
      <c r="A129" s="19" t="s">
        <v>1</v>
      </c>
      <c r="B129" s="19" t="s">
        <v>0</v>
      </c>
      <c r="C129" s="19" t="s">
        <v>5</v>
      </c>
      <c r="D129" s="20">
        <v>57.301000000000002</v>
      </c>
      <c r="E129" s="20">
        <v>0.28999999999999998</v>
      </c>
      <c r="F129" s="20">
        <v>64.36</v>
      </c>
      <c r="G129" s="20">
        <v>0</v>
      </c>
      <c r="H129" s="19" t="s">
        <v>4</v>
      </c>
      <c r="I129" s="19" t="s">
        <v>44</v>
      </c>
      <c r="J129" s="19" t="s">
        <v>44</v>
      </c>
    </row>
    <row r="130" spans="1:10" x14ac:dyDescent="0.25">
      <c r="A130" s="19" t="s">
        <v>1</v>
      </c>
      <c r="B130" s="19" t="s">
        <v>0</v>
      </c>
      <c r="C130" s="19" t="s">
        <v>5</v>
      </c>
      <c r="D130" s="20">
        <v>57.401000000000003</v>
      </c>
      <c r="E130" s="20">
        <v>0.28999999999999998</v>
      </c>
      <c r="F130" s="20">
        <v>64.36</v>
      </c>
      <c r="G130" s="20">
        <v>0</v>
      </c>
      <c r="H130" s="19" t="s">
        <v>4</v>
      </c>
      <c r="I130" s="19" t="s">
        <v>44</v>
      </c>
      <c r="J130" s="19" t="s">
        <v>44</v>
      </c>
    </row>
    <row r="131" spans="1:10" x14ac:dyDescent="0.25">
      <c r="A131" s="19" t="s">
        <v>1</v>
      </c>
      <c r="B131" s="19" t="s">
        <v>0</v>
      </c>
      <c r="C131" s="19" t="s">
        <v>5</v>
      </c>
      <c r="D131" s="20">
        <v>57.412999999999997</v>
      </c>
      <c r="E131" s="20">
        <v>0</v>
      </c>
      <c r="F131" s="20">
        <v>64.36</v>
      </c>
      <c r="G131" s="20">
        <v>0</v>
      </c>
      <c r="H131" s="19" t="s">
        <v>4</v>
      </c>
      <c r="I131" s="19" t="s">
        <v>45</v>
      </c>
      <c r="J131" s="19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F44A-ACAF-4B38-833A-12BD0997C098}">
  <dimension ref="A1:C3"/>
  <sheetViews>
    <sheetView workbookViewId="0">
      <selection activeCell="E7" sqref="E7"/>
    </sheetView>
    <sheetView workbookViewId="1"/>
  </sheetViews>
  <sheetFormatPr defaultRowHeight="15" x14ac:dyDescent="0.25"/>
  <cols>
    <col min="1" max="1" width="14.140625" bestFit="1" customWidth="1"/>
    <col min="2" max="2" width="18.7109375" bestFit="1" customWidth="1"/>
    <col min="3" max="3" width="14" bestFit="1" customWidth="1"/>
  </cols>
  <sheetData>
    <row r="1" spans="1:3" x14ac:dyDescent="0.25">
      <c r="A1" s="22" t="s">
        <v>66</v>
      </c>
      <c r="B1" s="22" t="s">
        <v>67</v>
      </c>
      <c r="C1" s="22" t="s">
        <v>68</v>
      </c>
    </row>
    <row r="2" spans="1:3" x14ac:dyDescent="0.25">
      <c r="A2" s="23">
        <v>1</v>
      </c>
      <c r="B2" s="24" t="s">
        <v>69</v>
      </c>
      <c r="C2" s="24" t="s">
        <v>70</v>
      </c>
    </row>
    <row r="3" spans="1:3" x14ac:dyDescent="0.25">
      <c r="A3" s="23">
        <v>2</v>
      </c>
      <c r="B3" s="24" t="s">
        <v>71</v>
      </c>
      <c r="C3" s="24" t="s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4C40D-52CC-4C26-AB8A-F247BBD4B693}">
  <dimension ref="A1:G1859"/>
  <sheetViews>
    <sheetView workbookViewId="0">
      <selection activeCell="E11" sqref="E11"/>
    </sheetView>
    <sheetView tabSelected="1" topLeftCell="B1" workbookViewId="1">
      <selection activeCell="D932" sqref="D932:D1859"/>
    </sheetView>
  </sheetViews>
  <sheetFormatPr defaultRowHeight="15" x14ac:dyDescent="0.25"/>
  <cols>
    <col min="1" max="1" width="14.140625" bestFit="1" customWidth="1"/>
    <col min="2" max="2" width="28.5703125" bestFit="1" customWidth="1"/>
    <col min="3" max="3" width="18.140625" bestFit="1" customWidth="1"/>
    <col min="4" max="4" width="12" bestFit="1" customWidth="1"/>
    <col min="5" max="5" width="12.7109375" bestFit="1" customWidth="1"/>
    <col min="6" max="6" width="18.85546875" bestFit="1" customWidth="1"/>
    <col min="7" max="7" width="12.7109375" bestFit="1" customWidth="1"/>
  </cols>
  <sheetData>
    <row r="1" spans="1:7" x14ac:dyDescent="0.25">
      <c r="A1" s="25" t="s">
        <v>66</v>
      </c>
      <c r="B1" s="25" t="s">
        <v>73</v>
      </c>
      <c r="C1" s="25" t="s">
        <v>74</v>
      </c>
      <c r="D1" s="25" t="s">
        <v>75</v>
      </c>
      <c r="E1" s="25" t="s">
        <v>76</v>
      </c>
      <c r="F1" s="25" t="s">
        <v>77</v>
      </c>
      <c r="G1" s="25" t="s">
        <v>78</v>
      </c>
    </row>
    <row r="2" spans="1:7" x14ac:dyDescent="0.25">
      <c r="A2" s="26">
        <v>1</v>
      </c>
      <c r="B2" s="26">
        <v>0</v>
      </c>
      <c r="C2" s="26">
        <v>1</v>
      </c>
      <c r="D2" s="26">
        <v>51.516520081710198</v>
      </c>
      <c r="E2" s="26">
        <v>-0.17652548460893999</v>
      </c>
      <c r="F2" s="27" t="s">
        <v>79</v>
      </c>
      <c r="G2" s="26">
        <v>0</v>
      </c>
    </row>
    <row r="3" spans="1:7" x14ac:dyDescent="0.25">
      <c r="A3" s="26">
        <v>1</v>
      </c>
      <c r="B3" s="26">
        <v>40</v>
      </c>
      <c r="C3" s="26">
        <v>2</v>
      </c>
      <c r="D3" s="26">
        <v>51.516759999999998</v>
      </c>
      <c r="E3" s="26">
        <v>-0.176952</v>
      </c>
      <c r="F3" s="27" t="s">
        <v>79</v>
      </c>
      <c r="G3" s="26">
        <v>7.4999999999999997E-2</v>
      </c>
    </row>
    <row r="4" spans="1:7" x14ac:dyDescent="0.25">
      <c r="A4" s="26">
        <v>1</v>
      </c>
      <c r="B4" s="26">
        <v>61.85553220411532</v>
      </c>
      <c r="C4" s="26">
        <v>3</v>
      </c>
      <c r="D4" s="26">
        <v>51.5169156287362</v>
      </c>
      <c r="E4" s="26">
        <v>-0.17715262105179699</v>
      </c>
      <c r="F4" s="27" t="s">
        <v>79</v>
      </c>
      <c r="G4" s="26">
        <v>8.8580439999999996E-2</v>
      </c>
    </row>
    <row r="5" spans="1:7" x14ac:dyDescent="0.25">
      <c r="A5" s="26">
        <v>1</v>
      </c>
      <c r="B5" s="26">
        <v>140</v>
      </c>
      <c r="C5" s="26">
        <v>4</v>
      </c>
      <c r="D5" s="26">
        <v>51.517425313582969</v>
      </c>
      <c r="E5" s="26">
        <v>-0.17792833231929397</v>
      </c>
      <c r="F5" s="27" t="s">
        <v>79</v>
      </c>
      <c r="G5" s="26">
        <v>0.13713729999999999</v>
      </c>
    </row>
    <row r="6" spans="1:7" x14ac:dyDescent="0.25">
      <c r="A6" s="26">
        <v>1</v>
      </c>
      <c r="B6" s="26">
        <v>153.04889366938886</v>
      </c>
      <c r="C6" s="26">
        <v>5</v>
      </c>
      <c r="D6" s="26">
        <v>51.517510422913901</v>
      </c>
      <c r="E6" s="26">
        <v>-0.17805786386686501</v>
      </c>
      <c r="F6" s="27" t="s">
        <v>79</v>
      </c>
      <c r="G6" s="26">
        <v>0.1452455</v>
      </c>
    </row>
    <row r="7" spans="1:7" x14ac:dyDescent="0.25">
      <c r="A7" s="26">
        <v>1</v>
      </c>
      <c r="B7" s="26">
        <v>227.86519530360107</v>
      </c>
      <c r="C7" s="26">
        <v>6</v>
      </c>
      <c r="D7" s="26">
        <v>51.517921527169399</v>
      </c>
      <c r="E7" s="26">
        <v>-0.17891230284062901</v>
      </c>
      <c r="F7" s="27" t="s">
        <v>79</v>
      </c>
      <c r="G7" s="26">
        <v>0.1917343</v>
      </c>
    </row>
    <row r="8" spans="1:7" x14ac:dyDescent="0.25">
      <c r="A8" s="26">
        <v>1</v>
      </c>
      <c r="B8" s="26">
        <v>289.98857309473868</v>
      </c>
      <c r="C8" s="26">
        <v>7</v>
      </c>
      <c r="D8" s="26">
        <v>51.518204687849902</v>
      </c>
      <c r="E8" s="26">
        <v>-0.179685111164993</v>
      </c>
      <c r="F8" s="27" t="s">
        <v>79</v>
      </c>
      <c r="G8" s="26">
        <v>0.23033609999999999</v>
      </c>
    </row>
    <row r="9" spans="1:7" x14ac:dyDescent="0.25">
      <c r="A9" s="26">
        <v>1</v>
      </c>
      <c r="B9" s="26">
        <v>300</v>
      </c>
      <c r="C9" s="26">
        <v>8</v>
      </c>
      <c r="D9" s="26">
        <v>51.518231949067257</v>
      </c>
      <c r="E9" s="26">
        <v>-0.17982283931617021</v>
      </c>
      <c r="F9" s="27" t="s">
        <v>79</v>
      </c>
      <c r="G9" s="26">
        <v>0.23655689999999999</v>
      </c>
    </row>
    <row r="10" spans="1:7" x14ac:dyDescent="0.25">
      <c r="A10" s="26">
        <v>1</v>
      </c>
      <c r="B10" s="26">
        <v>336.02885694337755</v>
      </c>
      <c r="C10" s="26">
        <v>9</v>
      </c>
      <c r="D10" s="26">
        <v>51.518330056011401</v>
      </c>
      <c r="E10" s="26">
        <v>-0.180318491724443</v>
      </c>
      <c r="F10" s="27" t="s">
        <v>79</v>
      </c>
      <c r="G10" s="26">
        <v>0.26222970000000001</v>
      </c>
    </row>
    <row r="11" spans="1:7" x14ac:dyDescent="0.25">
      <c r="A11" s="26">
        <v>1</v>
      </c>
      <c r="B11" s="26">
        <v>419.05811435076913</v>
      </c>
      <c r="C11" s="26">
        <v>10</v>
      </c>
      <c r="D11" s="26">
        <v>51.518420509154602</v>
      </c>
      <c r="E11" s="26">
        <v>-0.181508282960647</v>
      </c>
      <c r="F11" s="27" t="s">
        <v>79</v>
      </c>
      <c r="G11" s="26">
        <v>0.32139299999999998</v>
      </c>
    </row>
    <row r="12" spans="1:7" x14ac:dyDescent="0.25">
      <c r="A12" s="26">
        <v>1</v>
      </c>
      <c r="B12" s="26">
        <v>496.34918639060965</v>
      </c>
      <c r="C12" s="26">
        <v>11</v>
      </c>
      <c r="D12" s="26">
        <v>51.518492797021203</v>
      </c>
      <c r="E12" s="26">
        <v>-0.18261802078489101</v>
      </c>
      <c r="F12" s="27" t="s">
        <v>79</v>
      </c>
      <c r="G12" s="26">
        <v>0.37646760000000001</v>
      </c>
    </row>
    <row r="13" spans="1:7" x14ac:dyDescent="0.25">
      <c r="A13" s="26">
        <v>1</v>
      </c>
      <c r="B13" s="26">
        <v>678.58947257148202</v>
      </c>
      <c r="C13" s="26">
        <v>12</v>
      </c>
      <c r="D13" s="26">
        <v>51.5186674150534</v>
      </c>
      <c r="E13" s="26">
        <v>-0.18523390551698801</v>
      </c>
      <c r="F13" s="27" t="s">
        <v>79</v>
      </c>
      <c r="G13" s="26">
        <v>0.50632489999999997</v>
      </c>
    </row>
    <row r="14" spans="1:7" x14ac:dyDescent="0.25">
      <c r="A14" s="26">
        <v>1</v>
      </c>
      <c r="B14" s="26">
        <v>782.98781322331047</v>
      </c>
      <c r="C14" s="26">
        <v>13</v>
      </c>
      <c r="D14" s="26">
        <v>51.518758610783699</v>
      </c>
      <c r="E14" s="26">
        <v>-0.18673390338655199</v>
      </c>
      <c r="F14" s="27" t="s">
        <v>79</v>
      </c>
      <c r="G14" s="26">
        <v>0.58071510000000004</v>
      </c>
    </row>
    <row r="15" spans="1:7" x14ac:dyDescent="0.25">
      <c r="A15" s="26">
        <v>1</v>
      </c>
      <c r="B15" s="26">
        <v>902.26156293756208</v>
      </c>
      <c r="C15" s="26">
        <v>14</v>
      </c>
      <c r="D15" s="26">
        <v>51.518884607414599</v>
      </c>
      <c r="E15" s="26">
        <v>-0.188443849089624</v>
      </c>
      <c r="F15" s="27" t="s">
        <v>79</v>
      </c>
      <c r="G15" s="26">
        <v>0.66570490000000004</v>
      </c>
    </row>
    <row r="16" spans="1:7" x14ac:dyDescent="0.25">
      <c r="A16" s="26">
        <v>1</v>
      </c>
      <c r="B16" s="26">
        <v>1055.2591562511118</v>
      </c>
      <c r="C16" s="26">
        <v>15</v>
      </c>
      <c r="D16" s="26">
        <v>51.5190848219966</v>
      </c>
      <c r="E16" s="26">
        <v>-0.190629041585586</v>
      </c>
      <c r="F16" s="27" t="s">
        <v>79</v>
      </c>
      <c r="G16" s="26">
        <v>0.774725</v>
      </c>
    </row>
    <row r="17" spans="1:7" x14ac:dyDescent="0.25">
      <c r="A17" s="26">
        <v>1</v>
      </c>
      <c r="B17" s="26">
        <v>1172.5978412237762</v>
      </c>
      <c r="C17" s="26">
        <v>16</v>
      </c>
      <c r="D17" s="26">
        <v>51.519251658890603</v>
      </c>
      <c r="E17" s="26">
        <v>-0.192301658356203</v>
      </c>
      <c r="F17" s="27" t="s">
        <v>79</v>
      </c>
      <c r="G17" s="26">
        <v>0.85833599999999999</v>
      </c>
    </row>
    <row r="18" spans="1:7" x14ac:dyDescent="0.25">
      <c r="A18" s="26">
        <v>1</v>
      </c>
      <c r="B18" s="26">
        <v>1281.5450494968295</v>
      </c>
      <c r="C18" s="26">
        <v>17</v>
      </c>
      <c r="D18" s="26">
        <v>51.519486393008897</v>
      </c>
      <c r="E18" s="26">
        <v>-0.19382858218380999</v>
      </c>
      <c r="F18" s="27" t="s">
        <v>79</v>
      </c>
      <c r="G18" s="26">
        <v>0.9359674</v>
      </c>
    </row>
    <row r="19" spans="1:7" x14ac:dyDescent="0.25">
      <c r="A19" s="26">
        <v>1</v>
      </c>
      <c r="B19" s="26">
        <v>1366.2382623056073</v>
      </c>
      <c r="C19" s="26">
        <v>18</v>
      </c>
      <c r="D19" s="26">
        <v>51.519716985458899</v>
      </c>
      <c r="E19" s="26">
        <v>-0.19499376322317299</v>
      </c>
      <c r="F19" s="27" t="s">
        <v>79</v>
      </c>
      <c r="G19" s="26">
        <v>0.9963166</v>
      </c>
    </row>
    <row r="20" spans="1:7" x14ac:dyDescent="0.25">
      <c r="A20" s="26">
        <v>1</v>
      </c>
      <c r="B20" s="26">
        <v>1468.0881072301429</v>
      </c>
      <c r="C20" s="26">
        <v>19</v>
      </c>
      <c r="D20" s="26">
        <v>51.520032604952704</v>
      </c>
      <c r="E20" s="26">
        <v>-0.196373892304472</v>
      </c>
      <c r="F20" s="27" t="s">
        <v>79</v>
      </c>
      <c r="G20" s="26">
        <v>1.068891</v>
      </c>
    </row>
    <row r="21" spans="1:7" x14ac:dyDescent="0.25">
      <c r="A21" s="26">
        <v>1</v>
      </c>
      <c r="B21" s="26">
        <v>1629.7026347270828</v>
      </c>
      <c r="C21" s="26">
        <v>20</v>
      </c>
      <c r="D21" s="26">
        <v>51.520472298653097</v>
      </c>
      <c r="E21" s="26">
        <v>-0.198597531985759</v>
      </c>
      <c r="F21" s="27" t="s">
        <v>79</v>
      </c>
      <c r="G21" s="26">
        <v>1.184051</v>
      </c>
    </row>
    <row r="22" spans="1:7" x14ac:dyDescent="0.25">
      <c r="A22" s="26">
        <v>1</v>
      </c>
      <c r="B22" s="26">
        <v>1763.0113307158063</v>
      </c>
      <c r="C22" s="26">
        <v>21</v>
      </c>
      <c r="D22" s="26">
        <v>51.5209049882221</v>
      </c>
      <c r="E22" s="26">
        <v>-0.20039210038982699</v>
      </c>
      <c r="F22" s="27" t="s">
        <v>79</v>
      </c>
      <c r="G22" s="26">
        <v>1.279042</v>
      </c>
    </row>
    <row r="23" spans="1:7" x14ac:dyDescent="0.25">
      <c r="A23" s="26">
        <v>1</v>
      </c>
      <c r="B23" s="26">
        <v>1873.6158133341919</v>
      </c>
      <c r="C23" s="26">
        <v>22</v>
      </c>
      <c r="D23" s="26">
        <v>51.521328082909299</v>
      </c>
      <c r="E23" s="26">
        <v>-0.201836909577397</v>
      </c>
      <c r="F23" s="27" t="s">
        <v>79</v>
      </c>
      <c r="G23" s="26">
        <v>1.3578539999999999</v>
      </c>
    </row>
    <row r="24" spans="1:7" x14ac:dyDescent="0.25">
      <c r="A24" s="26">
        <v>1</v>
      </c>
      <c r="B24" s="26">
        <v>2006.7166732041774</v>
      </c>
      <c r="C24" s="26">
        <v>23</v>
      </c>
      <c r="D24" s="26">
        <v>51.521829077644497</v>
      </c>
      <c r="E24" s="26">
        <v>-0.20358171132786801</v>
      </c>
      <c r="F24" s="27" t="s">
        <v>79</v>
      </c>
      <c r="G24" s="26">
        <v>1.452696</v>
      </c>
    </row>
    <row r="25" spans="1:7" x14ac:dyDescent="0.25">
      <c r="A25" s="26">
        <v>1</v>
      </c>
      <c r="B25" s="26">
        <v>2262.5997447889818</v>
      </c>
      <c r="C25" s="26">
        <v>24</v>
      </c>
      <c r="D25" s="26">
        <v>51.5228189029541</v>
      </c>
      <c r="E25" s="26">
        <v>-0.20691598541970399</v>
      </c>
      <c r="F25" s="27" t="s">
        <v>79</v>
      </c>
      <c r="G25" s="26">
        <v>1.6350290000000001</v>
      </c>
    </row>
    <row r="26" spans="1:7" x14ac:dyDescent="0.25">
      <c r="A26" s="26">
        <v>1</v>
      </c>
      <c r="B26" s="26">
        <v>2431.5875840263116</v>
      </c>
      <c r="C26" s="26">
        <v>25</v>
      </c>
      <c r="D26" s="26">
        <v>51.523429175662102</v>
      </c>
      <c r="E26" s="26">
        <v>-0.20914996959121501</v>
      </c>
      <c r="F26" s="27" t="s">
        <v>79</v>
      </c>
      <c r="G26" s="26">
        <v>1.7554430000000001</v>
      </c>
    </row>
    <row r="27" spans="1:7" x14ac:dyDescent="0.25">
      <c r="A27" s="26">
        <v>1</v>
      </c>
      <c r="B27" s="26">
        <v>2652</v>
      </c>
      <c r="C27" s="26">
        <v>26</v>
      </c>
      <c r="D27" s="26">
        <v>51.52528739445868</v>
      </c>
      <c r="E27" s="26">
        <v>-0.2115305396245859</v>
      </c>
      <c r="F27" s="27" t="s">
        <v>79</v>
      </c>
      <c r="G27" s="26">
        <v>1.9125000000000001</v>
      </c>
    </row>
    <row r="28" spans="1:7" x14ac:dyDescent="0.25">
      <c r="A28" s="26">
        <v>1</v>
      </c>
      <c r="B28" s="26">
        <v>2652.1552600043406</v>
      </c>
      <c r="C28" s="26">
        <v>27</v>
      </c>
      <c r="D28" s="26">
        <v>51.524102260694399</v>
      </c>
      <c r="E28" s="26">
        <v>-0.21214516004345499</v>
      </c>
      <c r="F28" s="27" t="s">
        <v>79</v>
      </c>
      <c r="G28" s="26">
        <v>1.9125939999999999</v>
      </c>
    </row>
    <row r="29" spans="1:7" x14ac:dyDescent="0.25">
      <c r="A29" s="26">
        <v>1</v>
      </c>
      <c r="B29" s="26">
        <v>2826.8314552669003</v>
      </c>
      <c r="C29" s="26">
        <v>28</v>
      </c>
      <c r="D29" s="26">
        <v>51.524591107017102</v>
      </c>
      <c r="E29" s="26">
        <v>-0.214541665351385</v>
      </c>
      <c r="F29" s="27" t="s">
        <v>79</v>
      </c>
      <c r="G29" s="26">
        <v>2.0184039999999999</v>
      </c>
    </row>
    <row r="30" spans="1:7" x14ac:dyDescent="0.25">
      <c r="A30" s="26">
        <v>1</v>
      </c>
      <c r="B30" s="26">
        <v>2978.0403059651376</v>
      </c>
      <c r="C30" s="26">
        <v>29</v>
      </c>
      <c r="D30" s="26">
        <v>51.524934805578297</v>
      </c>
      <c r="E30" s="26">
        <v>-0.216653828869392</v>
      </c>
      <c r="F30" s="27" t="s">
        <v>79</v>
      </c>
      <c r="G30" s="26">
        <v>2.109998</v>
      </c>
    </row>
    <row r="31" spans="1:7" x14ac:dyDescent="0.25">
      <c r="A31" s="26">
        <v>1</v>
      </c>
      <c r="B31" s="26">
        <v>3114.7991134749013</v>
      </c>
      <c r="C31" s="26">
        <v>30</v>
      </c>
      <c r="D31" s="26">
        <v>51.525195619090802</v>
      </c>
      <c r="E31" s="26">
        <v>-0.21858340442280999</v>
      </c>
      <c r="F31" s="27" t="s">
        <v>79</v>
      </c>
      <c r="G31" s="26">
        <v>2.1928399999999999</v>
      </c>
    </row>
    <row r="32" spans="1:7" x14ac:dyDescent="0.25">
      <c r="A32" s="26">
        <v>1</v>
      </c>
      <c r="B32" s="26">
        <v>3248.6594241867924</v>
      </c>
      <c r="C32" s="26">
        <v>31</v>
      </c>
      <c r="D32" s="26">
        <v>51.525358509606598</v>
      </c>
      <c r="E32" s="26">
        <v>-0.22049833478515901</v>
      </c>
      <c r="F32" s="27" t="s">
        <v>79</v>
      </c>
      <c r="G32" s="26">
        <v>2.2739259999999999</v>
      </c>
    </row>
    <row r="33" spans="1:7" x14ac:dyDescent="0.25">
      <c r="A33" s="26">
        <v>1</v>
      </c>
      <c r="B33" s="26">
        <v>3307.4064552996651</v>
      </c>
      <c r="C33" s="26">
        <v>32</v>
      </c>
      <c r="D33" s="26">
        <v>51.525438694573197</v>
      </c>
      <c r="E33" s="26">
        <v>-0.22133670904832201</v>
      </c>
      <c r="F33" s="27" t="s">
        <v>79</v>
      </c>
      <c r="G33" s="26">
        <v>2.3095110000000001</v>
      </c>
    </row>
    <row r="34" spans="1:7" x14ac:dyDescent="0.25">
      <c r="A34" s="26">
        <v>1</v>
      </c>
      <c r="B34" s="26">
        <v>3511.0528702555621</v>
      </c>
      <c r="C34" s="26">
        <v>33</v>
      </c>
      <c r="D34" s="26">
        <v>51.525653537996803</v>
      </c>
      <c r="E34" s="26">
        <v>-0.22425673231109799</v>
      </c>
      <c r="F34" s="27" t="s">
        <v>79</v>
      </c>
      <c r="G34" s="26">
        <v>2.4328699999999999</v>
      </c>
    </row>
    <row r="35" spans="1:7" x14ac:dyDescent="0.25">
      <c r="A35" s="26">
        <v>1</v>
      </c>
      <c r="B35" s="26">
        <v>3659.1200408833429</v>
      </c>
      <c r="C35" s="26">
        <v>34</v>
      </c>
      <c r="D35" s="26">
        <v>51.525765640635399</v>
      </c>
      <c r="E35" s="26">
        <v>-0.226387017207343</v>
      </c>
      <c r="F35" s="27" t="s">
        <v>79</v>
      </c>
      <c r="G35" s="26">
        <v>2.5225620000000002</v>
      </c>
    </row>
    <row r="36" spans="1:7" x14ac:dyDescent="0.25">
      <c r="A36" s="26">
        <v>1</v>
      </c>
      <c r="B36" s="26">
        <v>3867.7750096078439</v>
      </c>
      <c r="C36" s="26">
        <v>35</v>
      </c>
      <c r="D36" s="26">
        <v>51.525818470980496</v>
      </c>
      <c r="E36" s="26">
        <v>-0.22939852360600699</v>
      </c>
      <c r="F36" s="27" t="s">
        <v>79</v>
      </c>
      <c r="G36" s="26">
        <v>2.6489539999999998</v>
      </c>
    </row>
    <row r="37" spans="1:7" x14ac:dyDescent="0.25">
      <c r="A37" s="26">
        <v>1</v>
      </c>
      <c r="B37" s="26">
        <v>3949.0708477430949</v>
      </c>
      <c r="C37" s="26">
        <v>36</v>
      </c>
      <c r="D37" s="26">
        <v>51.525810474923503</v>
      </c>
      <c r="E37" s="26">
        <v>-0.230572258796577</v>
      </c>
      <c r="F37" s="27" t="s">
        <v>79</v>
      </c>
      <c r="G37" s="26">
        <v>2.6981989999999998</v>
      </c>
    </row>
    <row r="38" spans="1:7" x14ac:dyDescent="0.25">
      <c r="A38" s="26">
        <v>1</v>
      </c>
      <c r="B38" s="26">
        <v>4077.8178104043668</v>
      </c>
      <c r="C38" s="26">
        <v>37</v>
      </c>
      <c r="D38" s="26">
        <v>51.525756279541397</v>
      </c>
      <c r="E38" s="26">
        <v>-0.23242915321600499</v>
      </c>
      <c r="F38" s="27" t="s">
        <v>79</v>
      </c>
      <c r="G38" s="26">
        <v>2.7761870000000002</v>
      </c>
    </row>
    <row r="39" spans="1:7" x14ac:dyDescent="0.25">
      <c r="A39" s="26">
        <v>1</v>
      </c>
      <c r="B39" s="26">
        <v>4199.6032436351798</v>
      </c>
      <c r="C39" s="26">
        <v>38</v>
      </c>
      <c r="D39" s="26">
        <v>51.525688967249401</v>
      </c>
      <c r="E39" s="26">
        <v>-0.23418424050862299</v>
      </c>
      <c r="F39" s="27" t="s">
        <v>79</v>
      </c>
      <c r="G39" s="26">
        <v>2.849958</v>
      </c>
    </row>
    <row r="40" spans="1:7" x14ac:dyDescent="0.25">
      <c r="A40" s="26">
        <v>1</v>
      </c>
      <c r="B40" s="26">
        <v>4410.3415742718853</v>
      </c>
      <c r="C40" s="26">
        <v>39</v>
      </c>
      <c r="D40" s="26">
        <v>51.525445228913803</v>
      </c>
      <c r="E40" s="26">
        <v>-0.23720168486316401</v>
      </c>
      <c r="F40" s="27" t="s">
        <v>79</v>
      </c>
      <c r="G40" s="26">
        <v>2.9776129999999998</v>
      </c>
    </row>
    <row r="41" spans="1:7" x14ac:dyDescent="0.25">
      <c r="A41" s="26">
        <v>1</v>
      </c>
      <c r="B41" s="26">
        <v>4521.534205272992</v>
      </c>
      <c r="C41" s="26">
        <v>40</v>
      </c>
      <c r="D41" s="26">
        <v>51.525276690682396</v>
      </c>
      <c r="E41" s="26">
        <v>-0.23878412653756101</v>
      </c>
      <c r="F41" s="27" t="s">
        <v>79</v>
      </c>
      <c r="G41" s="26">
        <v>3.0449670000000002</v>
      </c>
    </row>
    <row r="42" spans="1:7" x14ac:dyDescent="0.25">
      <c r="A42" s="26">
        <v>1</v>
      </c>
      <c r="B42" s="26">
        <v>4619.8295296070455</v>
      </c>
      <c r="C42" s="26">
        <v>41</v>
      </c>
      <c r="D42" s="26">
        <v>51.5250617464268</v>
      </c>
      <c r="E42" s="26">
        <v>-0.240160672013357</v>
      </c>
      <c r="F42" s="27" t="s">
        <v>79</v>
      </c>
      <c r="G42" s="26">
        <v>3.1045099999999999</v>
      </c>
    </row>
    <row r="43" spans="1:7" x14ac:dyDescent="0.25">
      <c r="A43" s="26">
        <v>1</v>
      </c>
      <c r="B43" s="26">
        <v>4703.6715348482558</v>
      </c>
      <c r="C43" s="26">
        <v>42</v>
      </c>
      <c r="D43" s="26">
        <v>51.5248930402418</v>
      </c>
      <c r="E43" s="26">
        <v>-0.24134045903882101</v>
      </c>
      <c r="F43" s="27" t="s">
        <v>79</v>
      </c>
      <c r="G43" s="26">
        <v>3.155297</v>
      </c>
    </row>
    <row r="44" spans="1:7" x14ac:dyDescent="0.25">
      <c r="A44" s="26">
        <v>1</v>
      </c>
      <c r="B44" s="26">
        <v>4790.6919884394256</v>
      </c>
      <c r="C44" s="26">
        <v>43</v>
      </c>
      <c r="D44" s="26">
        <v>51.524661372576297</v>
      </c>
      <c r="E44" s="26">
        <v>-0.24254045013310299</v>
      </c>
      <c r="F44" s="27" t="s">
        <v>79</v>
      </c>
      <c r="G44" s="26">
        <v>3.2080090000000001</v>
      </c>
    </row>
    <row r="45" spans="1:7" x14ac:dyDescent="0.25">
      <c r="A45" s="26">
        <v>1</v>
      </c>
      <c r="B45" s="26">
        <v>4879.4029157742407</v>
      </c>
      <c r="C45" s="26">
        <v>44</v>
      </c>
      <c r="D45" s="26">
        <v>51.524378271925499</v>
      </c>
      <c r="E45" s="26">
        <v>-0.243737737054529</v>
      </c>
      <c r="F45" s="27" t="s">
        <v>79</v>
      </c>
      <c r="G45" s="26">
        <v>3.261746</v>
      </c>
    </row>
    <row r="46" spans="1:7" x14ac:dyDescent="0.25">
      <c r="A46" s="26">
        <v>1</v>
      </c>
      <c r="B46" s="26">
        <v>4986.2187288435571</v>
      </c>
      <c r="C46" s="26">
        <v>45</v>
      </c>
      <c r="D46" s="26">
        <v>51.5240540352614</v>
      </c>
      <c r="E46" s="26">
        <v>-0.245189249827545</v>
      </c>
      <c r="F46" s="27" t="s">
        <v>79</v>
      </c>
      <c r="G46" s="26">
        <v>3.3264490000000002</v>
      </c>
    </row>
    <row r="47" spans="1:7" x14ac:dyDescent="0.25">
      <c r="A47" s="26">
        <v>1</v>
      </c>
      <c r="B47" s="26">
        <v>5148.584467689403</v>
      </c>
      <c r="C47" s="26">
        <v>46</v>
      </c>
      <c r="D47" s="26">
        <v>51.5234969106722</v>
      </c>
      <c r="E47" s="26">
        <v>-0.247355743013456</v>
      </c>
      <c r="F47" s="27" t="s">
        <v>79</v>
      </c>
      <c r="G47" s="26">
        <v>3.4248020000000001</v>
      </c>
    </row>
    <row r="48" spans="1:7" x14ac:dyDescent="0.25">
      <c r="A48" s="26">
        <v>1</v>
      </c>
      <c r="B48" s="26">
        <v>5268.339061226975</v>
      </c>
      <c r="C48" s="26">
        <v>47</v>
      </c>
      <c r="D48" s="26">
        <v>51.523070097596701</v>
      </c>
      <c r="E48" s="26">
        <v>-0.24894284340745301</v>
      </c>
      <c r="F48" s="27" t="s">
        <v>79</v>
      </c>
      <c r="G48" s="26">
        <v>3.4973429999999999</v>
      </c>
    </row>
    <row r="49" spans="1:7" x14ac:dyDescent="0.25">
      <c r="A49" s="26">
        <v>1</v>
      </c>
      <c r="B49" s="26">
        <v>5447.3507529830258</v>
      </c>
      <c r="C49" s="26">
        <v>48</v>
      </c>
      <c r="D49" s="26">
        <v>51.522335717299804</v>
      </c>
      <c r="E49" s="26">
        <v>-0.25124211599455798</v>
      </c>
      <c r="F49" s="27" t="s">
        <v>79</v>
      </c>
      <c r="G49" s="26">
        <v>3.6057790000000001</v>
      </c>
    </row>
    <row r="50" spans="1:7" x14ac:dyDescent="0.25">
      <c r="A50" s="26">
        <v>1</v>
      </c>
      <c r="B50" s="26">
        <v>5559.2282169045284</v>
      </c>
      <c r="C50" s="26">
        <v>49</v>
      </c>
      <c r="D50" s="26">
        <v>51.521813722761998</v>
      </c>
      <c r="E50" s="26">
        <v>-0.25262239345651499</v>
      </c>
      <c r="F50" s="27" t="s">
        <v>79</v>
      </c>
      <c r="G50" s="26">
        <v>3.673549</v>
      </c>
    </row>
    <row r="51" spans="1:7" x14ac:dyDescent="0.25">
      <c r="A51" s="26">
        <v>1</v>
      </c>
      <c r="B51" s="26">
        <v>5726.9204155560383</v>
      </c>
      <c r="C51" s="26">
        <v>50</v>
      </c>
      <c r="D51" s="26">
        <v>51.521059212023999</v>
      </c>
      <c r="E51" s="26">
        <v>-0.254717849650547</v>
      </c>
      <c r="F51" s="27" t="s">
        <v>79</v>
      </c>
      <c r="G51" s="26">
        <v>3.775128</v>
      </c>
    </row>
    <row r="52" spans="1:7" x14ac:dyDescent="0.25">
      <c r="A52" s="26">
        <v>1</v>
      </c>
      <c r="B52" s="26">
        <v>5817.8791282890661</v>
      </c>
      <c r="C52" s="26">
        <v>51</v>
      </c>
      <c r="D52" s="26">
        <v>51.520572844298798</v>
      </c>
      <c r="E52" s="26">
        <v>-0.255773057277843</v>
      </c>
      <c r="F52" s="27" t="s">
        <v>79</v>
      </c>
      <c r="G52" s="26">
        <v>3.8302260000000001</v>
      </c>
    </row>
    <row r="53" spans="1:7" x14ac:dyDescent="0.25">
      <c r="A53" s="26">
        <v>1</v>
      </c>
      <c r="B53" s="26">
        <v>5919.7717749501753</v>
      </c>
      <c r="C53" s="26">
        <v>52</v>
      </c>
      <c r="D53" s="26">
        <v>51.520072877360398</v>
      </c>
      <c r="E53" s="26">
        <v>-0.257005244869493</v>
      </c>
      <c r="F53" s="27" t="s">
        <v>79</v>
      </c>
      <c r="G53" s="26">
        <v>3.8919480000000002</v>
      </c>
    </row>
    <row r="54" spans="1:7" x14ac:dyDescent="0.25">
      <c r="A54" s="26">
        <v>1</v>
      </c>
      <c r="B54" s="26">
        <v>5992.6777077472088</v>
      </c>
      <c r="C54" s="26">
        <v>53</v>
      </c>
      <c r="D54" s="26">
        <v>51.519766289367098</v>
      </c>
      <c r="E54" s="26">
        <v>-0.25793532645927802</v>
      </c>
      <c r="F54" s="27" t="s">
        <v>79</v>
      </c>
      <c r="G54" s="26">
        <v>3.9361100000000002</v>
      </c>
    </row>
    <row r="55" spans="1:7" x14ac:dyDescent="0.25">
      <c r="A55" s="26">
        <v>1</v>
      </c>
      <c r="B55" s="26">
        <v>6094.1057290653289</v>
      </c>
      <c r="C55" s="26">
        <v>54</v>
      </c>
      <c r="D55" s="26">
        <v>51.519333536259502</v>
      </c>
      <c r="E55" s="26">
        <v>-0.25922391465707401</v>
      </c>
      <c r="F55" s="27" t="s">
        <v>79</v>
      </c>
      <c r="G55" s="26">
        <v>3.9975499999999999</v>
      </c>
    </row>
    <row r="56" spans="1:7" x14ac:dyDescent="0.25">
      <c r="A56" s="26">
        <v>1</v>
      </c>
      <c r="B56" s="26">
        <v>6209.3756165288232</v>
      </c>
      <c r="C56" s="26">
        <v>55</v>
      </c>
      <c r="D56" s="26">
        <v>51.518831051725897</v>
      </c>
      <c r="E56" s="26">
        <v>-0.26067895286217602</v>
      </c>
      <c r="F56" s="27" t="s">
        <v>79</v>
      </c>
      <c r="G56" s="26">
        <v>4.0673750000000002</v>
      </c>
    </row>
    <row r="57" spans="1:7" x14ac:dyDescent="0.25">
      <c r="A57" s="26">
        <v>1</v>
      </c>
      <c r="B57" s="26">
        <v>6304.5980110738774</v>
      </c>
      <c r="C57" s="26">
        <v>56</v>
      </c>
      <c r="D57" s="26">
        <v>51.518415574654597</v>
      </c>
      <c r="E57" s="26">
        <v>-0.261880579501507</v>
      </c>
      <c r="F57" s="27" t="s">
        <v>79</v>
      </c>
      <c r="G57" s="26">
        <v>4.1250559999999998</v>
      </c>
    </row>
    <row r="58" spans="1:7" x14ac:dyDescent="0.25">
      <c r="A58" s="26">
        <v>1</v>
      </c>
      <c r="B58" s="26">
        <v>6442.5977805475086</v>
      </c>
      <c r="C58" s="26">
        <v>57</v>
      </c>
      <c r="D58" s="26">
        <v>51.517879272785002</v>
      </c>
      <c r="E58" s="26">
        <v>-0.26367670718132502</v>
      </c>
      <c r="F58" s="27" t="s">
        <v>79</v>
      </c>
      <c r="G58" s="26">
        <v>4.2086490000000003</v>
      </c>
    </row>
    <row r="59" spans="1:7" x14ac:dyDescent="0.25">
      <c r="A59" s="26">
        <v>1</v>
      </c>
      <c r="B59" s="26">
        <v>6509.6923775511023</v>
      </c>
      <c r="C59" s="26">
        <v>58</v>
      </c>
      <c r="D59" s="26">
        <v>51.517668262686499</v>
      </c>
      <c r="E59" s="26">
        <v>-0.26458399698505097</v>
      </c>
      <c r="F59" s="27" t="s">
        <v>79</v>
      </c>
      <c r="G59" s="26">
        <v>4.2492910000000004</v>
      </c>
    </row>
    <row r="60" spans="1:7" x14ac:dyDescent="0.25">
      <c r="A60" s="26">
        <v>1</v>
      </c>
      <c r="B60" s="26">
        <v>6615.2787394483639</v>
      </c>
      <c r="C60" s="26">
        <v>59</v>
      </c>
      <c r="D60" s="26">
        <v>51.5173209397446</v>
      </c>
      <c r="E60" s="26">
        <v>-0.26600237928870002</v>
      </c>
      <c r="F60" s="27" t="s">
        <v>79</v>
      </c>
      <c r="G60" s="26">
        <v>4.31325</v>
      </c>
    </row>
    <row r="61" spans="1:7" x14ac:dyDescent="0.25">
      <c r="A61" s="26">
        <v>1</v>
      </c>
      <c r="B61" s="26">
        <v>6736.2672859220656</v>
      </c>
      <c r="C61" s="26">
        <v>60</v>
      </c>
      <c r="D61" s="26">
        <v>51.516982787085198</v>
      </c>
      <c r="E61" s="26">
        <v>-0.26766227768663198</v>
      </c>
      <c r="F61" s="27" t="s">
        <v>79</v>
      </c>
      <c r="G61" s="26">
        <v>4.386539</v>
      </c>
    </row>
    <row r="62" spans="1:7" x14ac:dyDescent="0.25">
      <c r="A62" s="26">
        <v>1</v>
      </c>
      <c r="B62" s="26">
        <v>6997.4425731554093</v>
      </c>
      <c r="C62" s="26">
        <v>61</v>
      </c>
      <c r="D62" s="26">
        <v>51.516333255112698</v>
      </c>
      <c r="E62" s="26">
        <v>-0.27128518610490798</v>
      </c>
      <c r="F62" s="27" t="s">
        <v>79</v>
      </c>
      <c r="G62" s="26">
        <v>4.5447449999999998</v>
      </c>
    </row>
    <row r="63" spans="1:7" x14ac:dyDescent="0.25">
      <c r="A63" s="26">
        <v>1</v>
      </c>
      <c r="B63" s="26">
        <v>7165.1207082765313</v>
      </c>
      <c r="C63" s="26">
        <v>62</v>
      </c>
      <c r="D63" s="26">
        <v>51.515924961508702</v>
      </c>
      <c r="E63" s="26">
        <v>-0.27361510542770201</v>
      </c>
      <c r="F63" s="27" t="s">
        <v>79</v>
      </c>
      <c r="G63" s="26">
        <v>4.6463159999999997</v>
      </c>
    </row>
    <row r="64" spans="1:7" x14ac:dyDescent="0.25">
      <c r="A64" s="26">
        <v>1</v>
      </c>
      <c r="B64" s="26">
        <v>7273.6907689088566</v>
      </c>
      <c r="C64" s="26">
        <v>63</v>
      </c>
      <c r="D64" s="26">
        <v>51.515717361927798</v>
      </c>
      <c r="E64" s="26">
        <v>-0.27514645513949798</v>
      </c>
      <c r="F64" s="27" t="s">
        <v>79</v>
      </c>
      <c r="G64" s="26">
        <v>4.7120819999999997</v>
      </c>
    </row>
    <row r="65" spans="1:7" x14ac:dyDescent="0.25">
      <c r="A65" s="26">
        <v>1</v>
      </c>
      <c r="B65" s="26">
        <v>7440.6642723446357</v>
      </c>
      <c r="C65" s="26">
        <v>64</v>
      </c>
      <c r="D65" s="26">
        <v>51.515434590987198</v>
      </c>
      <c r="E65" s="26">
        <v>-0.27751357354563599</v>
      </c>
      <c r="F65" s="27" t="s">
        <v>79</v>
      </c>
      <c r="G65" s="26">
        <v>4.8132260000000002</v>
      </c>
    </row>
    <row r="66" spans="1:7" x14ac:dyDescent="0.25">
      <c r="A66" s="26">
        <v>1</v>
      </c>
      <c r="B66" s="26">
        <v>7596.832947959163</v>
      </c>
      <c r="C66" s="26">
        <v>65</v>
      </c>
      <c r="D66" s="26">
        <v>51.515258768019102</v>
      </c>
      <c r="E66" s="26">
        <v>-0.27975015175215501</v>
      </c>
      <c r="F66" s="27" t="s">
        <v>79</v>
      </c>
      <c r="G66" s="26">
        <v>4.9078249999999999</v>
      </c>
    </row>
    <row r="67" spans="1:7" x14ac:dyDescent="0.25">
      <c r="A67" s="26">
        <v>1</v>
      </c>
      <c r="B67" s="26">
        <v>7749</v>
      </c>
      <c r="C67" s="26">
        <v>66</v>
      </c>
      <c r="D67" s="26">
        <v>51.515623004209147</v>
      </c>
      <c r="E67" s="26">
        <v>-0.28203604274817501</v>
      </c>
      <c r="F67" s="27" t="s">
        <v>79</v>
      </c>
      <c r="G67" s="26">
        <v>5</v>
      </c>
    </row>
    <row r="68" spans="1:7" x14ac:dyDescent="0.25">
      <c r="A68" s="26">
        <v>1</v>
      </c>
      <c r="B68" s="26">
        <v>7764.280850158726</v>
      </c>
      <c r="C68" s="26">
        <v>67</v>
      </c>
      <c r="D68" s="26">
        <v>51.515083316766301</v>
      </c>
      <c r="E68" s="26">
        <v>-0.28215081665507302</v>
      </c>
      <c r="F68" s="27" t="s">
        <v>79</v>
      </c>
      <c r="G68" s="26">
        <v>5.0093880000000004</v>
      </c>
    </row>
    <row r="69" spans="1:7" x14ac:dyDescent="0.25">
      <c r="A69" s="26">
        <v>1</v>
      </c>
      <c r="B69" s="26">
        <v>7913.5038170175012</v>
      </c>
      <c r="C69" s="26">
        <v>68</v>
      </c>
      <c r="D69" s="26">
        <v>51.514981695507601</v>
      </c>
      <c r="E69" s="26">
        <v>-0.284298692482569</v>
      </c>
      <c r="F69" s="27" t="s">
        <v>79</v>
      </c>
      <c r="G69" s="26">
        <v>5.1010629999999999</v>
      </c>
    </row>
    <row r="70" spans="1:7" x14ac:dyDescent="0.25">
      <c r="A70" s="26">
        <v>1</v>
      </c>
      <c r="B70" s="26">
        <v>8070.6745178472356</v>
      </c>
      <c r="C70" s="26">
        <v>69</v>
      </c>
      <c r="D70" s="26">
        <v>51.514930664288102</v>
      </c>
      <c r="E70" s="26">
        <v>-0.286566008361405</v>
      </c>
      <c r="F70" s="27" t="s">
        <v>79</v>
      </c>
      <c r="G70" s="26">
        <v>5.1976209999999998</v>
      </c>
    </row>
    <row r="71" spans="1:7" x14ac:dyDescent="0.25">
      <c r="A71" s="26">
        <v>1</v>
      </c>
      <c r="B71" s="26">
        <v>8213.2599328434117</v>
      </c>
      <c r="C71" s="26">
        <v>70</v>
      </c>
      <c r="D71" s="26">
        <v>51.514865351149197</v>
      </c>
      <c r="E71" s="26">
        <v>-0.28862158423495099</v>
      </c>
      <c r="F71" s="27" t="s">
        <v>79</v>
      </c>
      <c r="G71" s="26">
        <v>5.2852189999999997</v>
      </c>
    </row>
    <row r="72" spans="1:7" x14ac:dyDescent="0.25">
      <c r="A72" s="26">
        <v>1</v>
      </c>
      <c r="B72" s="26">
        <v>8391.4911090736296</v>
      </c>
      <c r="C72" s="26">
        <v>71</v>
      </c>
      <c r="D72" s="26">
        <v>51.514905310404998</v>
      </c>
      <c r="E72" s="26">
        <v>-0.29119359036091902</v>
      </c>
      <c r="F72" s="27" t="s">
        <v>79</v>
      </c>
      <c r="G72" s="26">
        <v>5.3947159999999998</v>
      </c>
    </row>
    <row r="73" spans="1:7" x14ac:dyDescent="0.25">
      <c r="A73" s="26">
        <v>1</v>
      </c>
      <c r="B73" s="26">
        <v>8520.6048305211007</v>
      </c>
      <c r="C73" s="26">
        <v>72</v>
      </c>
      <c r="D73" s="26">
        <v>51.514900602766403</v>
      </c>
      <c r="E73" s="26">
        <v>-0.293057361636471</v>
      </c>
      <c r="F73" s="27" t="s">
        <v>79</v>
      </c>
      <c r="G73" s="26">
        <v>5.474037</v>
      </c>
    </row>
    <row r="74" spans="1:7" x14ac:dyDescent="0.25">
      <c r="A74" s="26">
        <v>1</v>
      </c>
      <c r="B74" s="26">
        <v>8614.0002297122028</v>
      </c>
      <c r="C74" s="26">
        <v>73</v>
      </c>
      <c r="D74" s="26">
        <v>51.514921695035703</v>
      </c>
      <c r="E74" s="26">
        <v>-0.29440512010000403</v>
      </c>
      <c r="F74" s="27" t="s">
        <v>79</v>
      </c>
      <c r="G74" s="26">
        <v>5.531415</v>
      </c>
    </row>
    <row r="75" spans="1:7" x14ac:dyDescent="0.25">
      <c r="A75" s="26">
        <v>1</v>
      </c>
      <c r="B75" s="26">
        <v>8751.7900269472484</v>
      </c>
      <c r="C75" s="26">
        <v>74</v>
      </c>
      <c r="D75" s="26">
        <v>51.514956641247203</v>
      </c>
      <c r="E75" s="26">
        <v>-0.29639335661407201</v>
      </c>
      <c r="F75" s="27" t="s">
        <v>79</v>
      </c>
      <c r="G75" s="26">
        <v>5.616066</v>
      </c>
    </row>
    <row r="76" spans="1:7" x14ac:dyDescent="0.25">
      <c r="A76" s="26">
        <v>1</v>
      </c>
      <c r="B76" s="26">
        <v>8882.0373372115209</v>
      </c>
      <c r="C76" s="26">
        <v>75</v>
      </c>
      <c r="D76" s="26">
        <v>51.514900873281398</v>
      </c>
      <c r="E76" s="26">
        <v>-0.298271371050015</v>
      </c>
      <c r="F76" s="27" t="s">
        <v>79</v>
      </c>
      <c r="G76" s="26">
        <v>5.6960839999999999</v>
      </c>
    </row>
    <row r="77" spans="1:7" x14ac:dyDescent="0.25">
      <c r="A77" s="26">
        <v>1</v>
      </c>
      <c r="B77" s="26">
        <v>9104.9754016718925</v>
      </c>
      <c r="C77" s="26">
        <v>76</v>
      </c>
      <c r="D77" s="26">
        <v>51.514796394253203</v>
      </c>
      <c r="E77" s="26">
        <v>-0.301485147790574</v>
      </c>
      <c r="F77" s="27" t="s">
        <v>79</v>
      </c>
      <c r="G77" s="26">
        <v>5.8330469999999996</v>
      </c>
    </row>
    <row r="78" spans="1:7" x14ac:dyDescent="0.25">
      <c r="A78" s="26">
        <v>1</v>
      </c>
      <c r="B78" s="26">
        <v>9291.3883779344778</v>
      </c>
      <c r="C78" s="26">
        <v>77</v>
      </c>
      <c r="D78" s="26">
        <v>51.514584114071297</v>
      </c>
      <c r="E78" s="26">
        <v>-0.30415434156393201</v>
      </c>
      <c r="F78" s="27" t="s">
        <v>79</v>
      </c>
      <c r="G78" s="26">
        <v>5.9475699999999998</v>
      </c>
    </row>
    <row r="79" spans="1:7" x14ac:dyDescent="0.25">
      <c r="A79" s="26">
        <v>1</v>
      </c>
      <c r="B79" s="26">
        <v>9526.845027233001</v>
      </c>
      <c r="C79" s="26">
        <v>78</v>
      </c>
      <c r="D79" s="26">
        <v>51.5142761275102</v>
      </c>
      <c r="E79" s="26">
        <v>-0.30751695355187803</v>
      </c>
      <c r="F79" s="27" t="s">
        <v>79</v>
      </c>
      <c r="G79" s="26">
        <v>6.0922239999999999</v>
      </c>
    </row>
    <row r="80" spans="1:7" x14ac:dyDescent="0.25">
      <c r="A80" s="26">
        <v>1</v>
      </c>
      <c r="B80" s="26">
        <v>9735.2152647161347</v>
      </c>
      <c r="C80" s="26">
        <v>79</v>
      </c>
      <c r="D80" s="26">
        <v>51.5140905515985</v>
      </c>
      <c r="E80" s="26">
        <v>-0.31050996046597701</v>
      </c>
      <c r="F80" s="27" t="s">
        <v>79</v>
      </c>
      <c r="G80" s="26">
        <v>6.2202359999999999</v>
      </c>
    </row>
    <row r="81" spans="1:7" x14ac:dyDescent="0.25">
      <c r="A81" s="26">
        <v>1</v>
      </c>
      <c r="B81" s="26">
        <v>9925.7156102936606</v>
      </c>
      <c r="C81" s="26">
        <v>80</v>
      </c>
      <c r="D81" s="26">
        <v>51.513887599344002</v>
      </c>
      <c r="E81" s="26">
        <v>-0.313240415525879</v>
      </c>
      <c r="F81" s="27" t="s">
        <v>79</v>
      </c>
      <c r="G81" s="26">
        <v>6.3372710000000003</v>
      </c>
    </row>
    <row r="82" spans="1:7" x14ac:dyDescent="0.25">
      <c r="A82" s="26">
        <v>1</v>
      </c>
      <c r="B82" s="26">
        <v>10117.25742214917</v>
      </c>
      <c r="C82" s="26">
        <v>81</v>
      </c>
      <c r="D82" s="26">
        <v>51.513724765961001</v>
      </c>
      <c r="E82" s="26">
        <v>-0.31599289108926099</v>
      </c>
      <c r="F82" s="27" t="s">
        <v>79</v>
      </c>
      <c r="G82" s="26">
        <v>6.4549450000000004</v>
      </c>
    </row>
    <row r="83" spans="1:7" x14ac:dyDescent="0.25">
      <c r="A83" s="26">
        <v>1</v>
      </c>
      <c r="B83" s="26">
        <v>10309.536289151252</v>
      </c>
      <c r="C83" s="26">
        <v>82</v>
      </c>
      <c r="D83" s="26">
        <v>51.513602655733003</v>
      </c>
      <c r="E83" s="26">
        <v>-0.31876146137580802</v>
      </c>
      <c r="F83" s="27" t="s">
        <v>79</v>
      </c>
      <c r="G83" s="26">
        <v>6.5730719999999998</v>
      </c>
    </row>
    <row r="84" spans="1:7" x14ac:dyDescent="0.25">
      <c r="A84" s="26">
        <v>1</v>
      </c>
      <c r="B84" s="26">
        <v>10378.962406368511</v>
      </c>
      <c r="C84" s="26">
        <v>83</v>
      </c>
      <c r="D84" s="26">
        <v>51.513559964793103</v>
      </c>
      <c r="E84" s="26">
        <v>-0.319761263874349</v>
      </c>
      <c r="F84" s="27" t="s">
        <v>79</v>
      </c>
      <c r="G84" s="26">
        <v>6.6157240000000002</v>
      </c>
    </row>
    <row r="85" spans="1:7" x14ac:dyDescent="0.25">
      <c r="A85" s="26">
        <v>1</v>
      </c>
      <c r="B85" s="26">
        <v>10517.288115283476</v>
      </c>
      <c r="C85" s="26">
        <v>84</v>
      </c>
      <c r="D85" s="26">
        <v>51.513353471568202</v>
      </c>
      <c r="E85" s="26">
        <v>-0.32173020196295898</v>
      </c>
      <c r="F85" s="27" t="s">
        <v>79</v>
      </c>
      <c r="G85" s="26">
        <v>6.7007050000000001</v>
      </c>
    </row>
    <row r="86" spans="1:7" x14ac:dyDescent="0.25">
      <c r="A86" s="26">
        <v>1</v>
      </c>
      <c r="B86" s="26">
        <v>10675.575608984876</v>
      </c>
      <c r="C86" s="26">
        <v>85</v>
      </c>
      <c r="D86" s="26">
        <v>51.513163776436002</v>
      </c>
      <c r="E86" s="26">
        <v>-0.32399461297249998</v>
      </c>
      <c r="F86" s="27" t="s">
        <v>79</v>
      </c>
      <c r="G86" s="26">
        <v>6.797949</v>
      </c>
    </row>
    <row r="87" spans="1:7" x14ac:dyDescent="0.25">
      <c r="A87" s="26">
        <v>1</v>
      </c>
      <c r="B87" s="26">
        <v>10834.767593706669</v>
      </c>
      <c r="C87" s="26">
        <v>86</v>
      </c>
      <c r="D87" s="26">
        <v>51.512957353406001</v>
      </c>
      <c r="E87" s="26">
        <v>-0.32626842822802199</v>
      </c>
      <c r="F87" s="27" t="s">
        <v>79</v>
      </c>
      <c r="G87" s="26">
        <v>6.8957490000000004</v>
      </c>
    </row>
    <row r="88" spans="1:7" x14ac:dyDescent="0.25">
      <c r="A88" s="26">
        <v>1</v>
      </c>
      <c r="B88" s="26">
        <v>10990.032464174623</v>
      </c>
      <c r="C88" s="26">
        <v>87</v>
      </c>
      <c r="D88" s="26">
        <v>51.5127439266452</v>
      </c>
      <c r="E88" s="26">
        <v>-0.32848321806015601</v>
      </c>
      <c r="F88" s="27" t="s">
        <v>79</v>
      </c>
      <c r="G88" s="26">
        <v>6.9911370000000002</v>
      </c>
    </row>
    <row r="89" spans="1:7" x14ac:dyDescent="0.25">
      <c r="A89" s="26">
        <v>1</v>
      </c>
      <c r="B89" s="26">
        <v>11129.299631077029</v>
      </c>
      <c r="C89" s="26">
        <v>88</v>
      </c>
      <c r="D89" s="26">
        <v>51.512583968614997</v>
      </c>
      <c r="E89" s="26">
        <v>-0.330476974170613</v>
      </c>
      <c r="F89" s="27" t="s">
        <v>79</v>
      </c>
      <c r="G89" s="26">
        <v>7.076695</v>
      </c>
    </row>
    <row r="90" spans="1:7" x14ac:dyDescent="0.25">
      <c r="A90" s="26">
        <v>1</v>
      </c>
      <c r="B90" s="26">
        <v>11281.998872052458</v>
      </c>
      <c r="C90" s="26">
        <v>89</v>
      </c>
      <c r="D90" s="26">
        <v>51.512374052180597</v>
      </c>
      <c r="E90" s="26">
        <v>-0.332655144502425</v>
      </c>
      <c r="F90" s="27" t="s">
        <v>79</v>
      </c>
      <c r="G90" s="26">
        <v>7.1705059999999996</v>
      </c>
    </row>
    <row r="91" spans="1:7" x14ac:dyDescent="0.25">
      <c r="A91" s="26">
        <v>1</v>
      </c>
      <c r="B91" s="26">
        <v>11431.921550587951</v>
      </c>
      <c r="C91" s="26">
        <v>90</v>
      </c>
      <c r="D91" s="26">
        <v>51.512167919847798</v>
      </c>
      <c r="E91" s="26">
        <v>-0.33479369076367099</v>
      </c>
      <c r="F91" s="27" t="s">
        <v>79</v>
      </c>
      <c r="G91" s="26">
        <v>7.2626119999999998</v>
      </c>
    </row>
    <row r="92" spans="1:7" x14ac:dyDescent="0.25">
      <c r="A92" s="26">
        <v>1</v>
      </c>
      <c r="B92" s="26">
        <v>11567.166022706748</v>
      </c>
      <c r="C92" s="26">
        <v>91</v>
      </c>
      <c r="D92" s="26">
        <v>51.511913616864703</v>
      </c>
      <c r="E92" s="26">
        <v>-0.33670260969682603</v>
      </c>
      <c r="F92" s="27" t="s">
        <v>79</v>
      </c>
      <c r="G92" s="26">
        <v>7.3456999999999999</v>
      </c>
    </row>
    <row r="93" spans="1:7" x14ac:dyDescent="0.25">
      <c r="A93" s="26">
        <v>1</v>
      </c>
      <c r="B93" s="26">
        <v>11706.526585417145</v>
      </c>
      <c r="C93" s="26">
        <v>92</v>
      </c>
      <c r="D93" s="26">
        <v>51.511616882828797</v>
      </c>
      <c r="E93" s="26">
        <v>-0.33865685034473098</v>
      </c>
      <c r="F93" s="27" t="s">
        <v>79</v>
      </c>
      <c r="G93" s="26">
        <v>7.4313159999999998</v>
      </c>
    </row>
    <row r="94" spans="1:7" x14ac:dyDescent="0.25">
      <c r="A94" s="26">
        <v>1</v>
      </c>
      <c r="B94" s="26">
        <v>11869.554249704825</v>
      </c>
      <c r="C94" s="26">
        <v>93</v>
      </c>
      <c r="D94" s="26">
        <v>51.511327641127899</v>
      </c>
      <c r="E94" s="26">
        <v>-0.34096366459091398</v>
      </c>
      <c r="F94" s="27" t="s">
        <v>79</v>
      </c>
      <c r="G94" s="26">
        <v>7.5314730000000001</v>
      </c>
    </row>
    <row r="95" spans="1:7" x14ac:dyDescent="0.25">
      <c r="A95" s="26">
        <v>1</v>
      </c>
      <c r="B95" s="26">
        <v>12014.869926764988</v>
      </c>
      <c r="C95" s="26">
        <v>94</v>
      </c>
      <c r="D95" s="26">
        <v>51.5110630165007</v>
      </c>
      <c r="E95" s="26">
        <v>-0.343017610725107</v>
      </c>
      <c r="F95" s="27" t="s">
        <v>79</v>
      </c>
      <c r="G95" s="26">
        <v>7.6207479999999999</v>
      </c>
    </row>
    <row r="96" spans="1:7" x14ac:dyDescent="0.25">
      <c r="A96" s="26">
        <v>1</v>
      </c>
      <c r="B96" s="26">
        <v>12056.796755054469</v>
      </c>
      <c r="C96" s="26">
        <v>95</v>
      </c>
      <c r="D96" s="26">
        <v>51.510962603181198</v>
      </c>
      <c r="E96" s="26">
        <v>-0.34360087893721503</v>
      </c>
      <c r="F96" s="27" t="s">
        <v>79</v>
      </c>
      <c r="G96" s="26">
        <v>7.6465059999999996</v>
      </c>
    </row>
    <row r="97" spans="1:7" x14ac:dyDescent="0.25">
      <c r="A97" s="26">
        <v>1</v>
      </c>
      <c r="B97" s="26">
        <v>12294.926091305215</v>
      </c>
      <c r="C97" s="26">
        <v>96</v>
      </c>
      <c r="D97" s="26">
        <v>51.5105055365864</v>
      </c>
      <c r="E97" s="26">
        <v>-0.34695864222619899</v>
      </c>
      <c r="F97" s="27" t="s">
        <v>79</v>
      </c>
      <c r="G97" s="26">
        <v>7.7928009999999999</v>
      </c>
    </row>
    <row r="98" spans="1:7" x14ac:dyDescent="0.25">
      <c r="A98" s="26">
        <v>1</v>
      </c>
      <c r="B98" s="26">
        <v>12581.86387168703</v>
      </c>
      <c r="C98" s="26">
        <v>97</v>
      </c>
      <c r="D98" s="26">
        <v>51.5099499617804</v>
      </c>
      <c r="E98" s="26">
        <v>-0.35100288481601699</v>
      </c>
      <c r="F98" s="27" t="s">
        <v>79</v>
      </c>
      <c r="G98" s="26">
        <v>7.9690820000000002</v>
      </c>
    </row>
    <row r="99" spans="1:7" x14ac:dyDescent="0.25">
      <c r="A99" s="26">
        <v>1</v>
      </c>
      <c r="B99" s="26">
        <v>12825.801130980079</v>
      </c>
      <c r="C99" s="26">
        <v>98</v>
      </c>
      <c r="D99" s="26">
        <v>51.509474608716197</v>
      </c>
      <c r="E99" s="26">
        <v>-0.35443993734884099</v>
      </c>
      <c r="F99" s="27" t="s">
        <v>79</v>
      </c>
      <c r="G99" s="26">
        <v>8.1189450000000001</v>
      </c>
    </row>
    <row r="100" spans="1:7" x14ac:dyDescent="0.25">
      <c r="A100" s="26">
        <v>1</v>
      </c>
      <c r="B100" s="26">
        <v>12887.999195744913</v>
      </c>
      <c r="C100" s="26">
        <v>99</v>
      </c>
      <c r="D100" s="26">
        <v>51.509313849291601</v>
      </c>
      <c r="E100" s="26">
        <v>-0.355299711541402</v>
      </c>
      <c r="F100" s="27" t="s">
        <v>79</v>
      </c>
      <c r="G100" s="26">
        <v>8.1571569999999998</v>
      </c>
    </row>
    <row r="101" spans="1:7" x14ac:dyDescent="0.25">
      <c r="A101" s="26">
        <v>1</v>
      </c>
      <c r="B101" s="26">
        <v>12976.945581220065</v>
      </c>
      <c r="C101" s="26">
        <v>100</v>
      </c>
      <c r="D101" s="26">
        <v>51.509120779497003</v>
      </c>
      <c r="E101" s="26">
        <v>-0.35654547137733</v>
      </c>
      <c r="F101" s="27" t="s">
        <v>79</v>
      </c>
      <c r="G101" s="26">
        <v>8.2118020000000005</v>
      </c>
    </row>
    <row r="102" spans="1:7" x14ac:dyDescent="0.25">
      <c r="A102" s="26">
        <v>1</v>
      </c>
      <c r="B102" s="26">
        <v>13131.04157402326</v>
      </c>
      <c r="C102" s="26">
        <v>101</v>
      </c>
      <c r="D102" s="26">
        <v>51.508774780463</v>
      </c>
      <c r="E102" s="26">
        <v>-0.35869899606102901</v>
      </c>
      <c r="F102" s="27" t="s">
        <v>79</v>
      </c>
      <c r="G102" s="26">
        <v>8.3064710000000002</v>
      </c>
    </row>
    <row r="103" spans="1:7" x14ac:dyDescent="0.25">
      <c r="A103" s="26">
        <v>1</v>
      </c>
      <c r="B103" s="26">
        <v>13309.667044895456</v>
      </c>
      <c r="C103" s="26">
        <v>102</v>
      </c>
      <c r="D103" s="26">
        <v>51.508389637905303</v>
      </c>
      <c r="E103" s="26">
        <v>-0.361201774392651</v>
      </c>
      <c r="F103" s="27" t="s">
        <v>79</v>
      </c>
      <c r="G103" s="26">
        <v>8.4162090000000003</v>
      </c>
    </row>
    <row r="104" spans="1:7" x14ac:dyDescent="0.25">
      <c r="A104" s="26">
        <v>1</v>
      </c>
      <c r="B104" s="26">
        <v>13492.796700857582</v>
      </c>
      <c r="C104" s="26">
        <v>103</v>
      </c>
      <c r="D104" s="26">
        <v>51.508008380899902</v>
      </c>
      <c r="E104" s="26">
        <v>-0.36377294368331797</v>
      </c>
      <c r="F104" s="27" t="s">
        <v>79</v>
      </c>
      <c r="G104" s="26">
        <v>8.5287159999999993</v>
      </c>
    </row>
    <row r="105" spans="1:7" x14ac:dyDescent="0.25">
      <c r="A105" s="26">
        <v>1</v>
      </c>
      <c r="B105" s="26">
        <v>13718.534733752505</v>
      </c>
      <c r="C105" s="26">
        <v>104</v>
      </c>
      <c r="D105" s="26">
        <v>51.507543769400499</v>
      </c>
      <c r="E105" s="26">
        <v>-0.36694434807425802</v>
      </c>
      <c r="F105" s="27" t="s">
        <v>79</v>
      </c>
      <c r="G105" s="26">
        <v>8.6673980000000004</v>
      </c>
    </row>
    <row r="106" spans="1:7" x14ac:dyDescent="0.25">
      <c r="A106" s="26">
        <v>1</v>
      </c>
      <c r="B106" s="26">
        <v>13942.691882813251</v>
      </c>
      <c r="C106" s="26">
        <v>105</v>
      </c>
      <c r="D106" s="26">
        <v>51.507113777128801</v>
      </c>
      <c r="E106" s="26">
        <v>-0.37010494904110303</v>
      </c>
      <c r="F106" s="27" t="s">
        <v>79</v>
      </c>
      <c r="G106" s="26">
        <v>8.8051100000000009</v>
      </c>
    </row>
    <row r="107" spans="1:7" x14ac:dyDescent="0.25">
      <c r="A107" s="26">
        <v>1</v>
      </c>
      <c r="B107" s="26">
        <v>14150.823900113919</v>
      </c>
      <c r="C107" s="26">
        <v>106</v>
      </c>
      <c r="D107" s="26">
        <v>51.506672770930003</v>
      </c>
      <c r="E107" s="26">
        <v>-0.37302409792435098</v>
      </c>
      <c r="F107" s="27" t="s">
        <v>79</v>
      </c>
      <c r="G107" s="26">
        <v>8.9329769999999993</v>
      </c>
    </row>
    <row r="108" spans="1:7" x14ac:dyDescent="0.25">
      <c r="A108" s="26">
        <v>1</v>
      </c>
      <c r="B108" s="26">
        <v>14359.183915771828</v>
      </c>
      <c r="C108" s="26">
        <v>107</v>
      </c>
      <c r="D108" s="26">
        <v>51.506205287053596</v>
      </c>
      <c r="E108" s="26">
        <v>-0.37593596157754</v>
      </c>
      <c r="F108" s="27" t="s">
        <v>79</v>
      </c>
      <c r="G108" s="26">
        <v>9.0609830000000002</v>
      </c>
    </row>
    <row r="109" spans="1:7" x14ac:dyDescent="0.25">
      <c r="A109" s="26">
        <v>1</v>
      </c>
      <c r="B109" s="26">
        <v>14382</v>
      </c>
      <c r="C109" s="26">
        <v>108</v>
      </c>
      <c r="D109" s="26">
        <v>51.506724308735713</v>
      </c>
      <c r="E109" s="26">
        <v>-0.37643986949829072</v>
      </c>
      <c r="F109" s="27" t="s">
        <v>79</v>
      </c>
      <c r="G109" s="26">
        <v>9.0749999999999993</v>
      </c>
    </row>
    <row r="110" spans="1:7" x14ac:dyDescent="0.25">
      <c r="A110" s="26">
        <v>1</v>
      </c>
      <c r="B110" s="26">
        <v>14533.630785458385</v>
      </c>
      <c r="C110" s="26">
        <v>109</v>
      </c>
      <c r="D110" s="26">
        <v>51.505891586594998</v>
      </c>
      <c r="E110" s="26">
        <v>-0.37840269312678199</v>
      </c>
      <c r="F110" s="27" t="s">
        <v>79</v>
      </c>
      <c r="G110" s="26">
        <v>9.1687919999999998</v>
      </c>
    </row>
    <row r="111" spans="1:7" x14ac:dyDescent="0.25">
      <c r="A111" s="26">
        <v>1</v>
      </c>
      <c r="B111" s="26">
        <v>14759.665807169215</v>
      </c>
      <c r="C111" s="26">
        <v>110</v>
      </c>
      <c r="D111" s="26">
        <v>51.5054613062402</v>
      </c>
      <c r="E111" s="26">
        <v>-0.38159081557527103</v>
      </c>
      <c r="F111" s="27" t="s">
        <v>79</v>
      </c>
      <c r="G111" s="26">
        <v>9.3086079999999995</v>
      </c>
    </row>
    <row r="112" spans="1:7" x14ac:dyDescent="0.25">
      <c r="A112" s="26">
        <v>1</v>
      </c>
      <c r="B112" s="26">
        <v>15034.573331241983</v>
      </c>
      <c r="C112" s="26">
        <v>111</v>
      </c>
      <c r="D112" s="26">
        <v>51.504883276196701</v>
      </c>
      <c r="E112" s="26">
        <v>-0.38544811069053803</v>
      </c>
      <c r="F112" s="27" t="s">
        <v>79</v>
      </c>
      <c r="G112" s="26">
        <v>9.4786540000000006</v>
      </c>
    </row>
    <row r="113" spans="1:7" x14ac:dyDescent="0.25">
      <c r="A113" s="26">
        <v>1</v>
      </c>
      <c r="B113" s="26">
        <v>15109.553310681302</v>
      </c>
      <c r="C113" s="26">
        <v>112</v>
      </c>
      <c r="D113" s="26">
        <v>51.504701480732301</v>
      </c>
      <c r="E113" s="26">
        <v>-0.38649006431051203</v>
      </c>
      <c r="F113" s="27" t="s">
        <v>79</v>
      </c>
      <c r="G113" s="26">
        <v>9.5250330000000005</v>
      </c>
    </row>
    <row r="114" spans="1:7" x14ac:dyDescent="0.25">
      <c r="A114" s="26">
        <v>1</v>
      </c>
      <c r="B114" s="26">
        <v>15368.51656398203</v>
      </c>
      <c r="C114" s="26">
        <v>113</v>
      </c>
      <c r="D114" s="26">
        <v>51.5042259157199</v>
      </c>
      <c r="E114" s="26">
        <v>-0.39014847608562297</v>
      </c>
      <c r="F114" s="27" t="s">
        <v>79</v>
      </c>
      <c r="G114" s="26">
        <v>9.6852169999999997</v>
      </c>
    </row>
    <row r="115" spans="1:7" x14ac:dyDescent="0.25">
      <c r="A115" s="26">
        <v>1</v>
      </c>
      <c r="B115" s="26">
        <v>15600.088863445821</v>
      </c>
      <c r="C115" s="26">
        <v>114</v>
      </c>
      <c r="D115" s="26">
        <v>51.503863071367498</v>
      </c>
      <c r="E115" s="26">
        <v>-0.39343924965414601</v>
      </c>
      <c r="F115" s="27" t="s">
        <v>79</v>
      </c>
      <c r="G115" s="26">
        <v>9.8284570000000002</v>
      </c>
    </row>
    <row r="116" spans="1:7" x14ac:dyDescent="0.25">
      <c r="A116" s="26">
        <v>1</v>
      </c>
      <c r="B116" s="26">
        <v>15773.982473908412</v>
      </c>
      <c r="C116" s="26">
        <v>115</v>
      </c>
      <c r="D116" s="26">
        <v>51.503570893847801</v>
      </c>
      <c r="E116" s="26">
        <v>-0.39590454042025502</v>
      </c>
      <c r="F116" s="27" t="s">
        <v>79</v>
      </c>
      <c r="G116" s="26">
        <v>9.9360199999999992</v>
      </c>
    </row>
    <row r="117" spans="1:7" x14ac:dyDescent="0.25">
      <c r="A117" s="26">
        <v>1</v>
      </c>
      <c r="B117" s="26">
        <v>15882.089680600597</v>
      </c>
      <c r="C117" s="26">
        <v>116</v>
      </c>
      <c r="D117" s="26">
        <v>51.5033580801787</v>
      </c>
      <c r="E117" s="26">
        <v>-0.39742678063112802</v>
      </c>
      <c r="F117" s="27" t="s">
        <v>79</v>
      </c>
      <c r="G117" s="26">
        <v>10.002890000000001</v>
      </c>
    </row>
    <row r="118" spans="1:7" x14ac:dyDescent="0.25">
      <c r="A118" s="26">
        <v>1</v>
      </c>
      <c r="B118" s="26">
        <v>16044.969826679795</v>
      </c>
      <c r="C118" s="26">
        <v>117</v>
      </c>
      <c r="D118" s="26">
        <v>51.503129584189601</v>
      </c>
      <c r="E118" s="26">
        <v>-0.39974855276961502</v>
      </c>
      <c r="F118" s="27" t="s">
        <v>79</v>
      </c>
      <c r="G118" s="26">
        <v>10.10364</v>
      </c>
    </row>
    <row r="119" spans="1:7" x14ac:dyDescent="0.25">
      <c r="A119" s="26">
        <v>1</v>
      </c>
      <c r="B119" s="26">
        <v>16257.393961813574</v>
      </c>
      <c r="C119" s="26">
        <v>118</v>
      </c>
      <c r="D119" s="26">
        <v>51.502921257065601</v>
      </c>
      <c r="E119" s="26">
        <v>-0.40279582193527602</v>
      </c>
      <c r="F119" s="27" t="s">
        <v>79</v>
      </c>
      <c r="G119" s="26">
        <v>10.23504</v>
      </c>
    </row>
    <row r="120" spans="1:7" x14ac:dyDescent="0.25">
      <c r="A120" s="26">
        <v>1</v>
      </c>
      <c r="B120" s="26">
        <v>16443.998974500115</v>
      </c>
      <c r="C120" s="26">
        <v>119</v>
      </c>
      <c r="D120" s="26">
        <v>51.502840143437297</v>
      </c>
      <c r="E120" s="26">
        <v>-0.40548564350120803</v>
      </c>
      <c r="F120" s="27" t="s">
        <v>79</v>
      </c>
      <c r="G120" s="26">
        <v>10.35046</v>
      </c>
    </row>
    <row r="121" spans="1:7" x14ac:dyDescent="0.25">
      <c r="A121" s="26">
        <v>1</v>
      </c>
      <c r="B121" s="26">
        <v>16609.547892822924</v>
      </c>
      <c r="C121" s="26">
        <v>120</v>
      </c>
      <c r="D121" s="26">
        <v>51.502734662336302</v>
      </c>
      <c r="E121" s="26">
        <v>-0.40786872819914499</v>
      </c>
      <c r="F121" s="27" t="s">
        <v>79</v>
      </c>
      <c r="G121" s="26">
        <v>10.452859999999999</v>
      </c>
    </row>
    <row r="122" spans="1:7" x14ac:dyDescent="0.25">
      <c r="A122" s="26">
        <v>1</v>
      </c>
      <c r="B122" s="26">
        <v>16779.218018105235</v>
      </c>
      <c r="C122" s="26">
        <v>121</v>
      </c>
      <c r="D122" s="26">
        <v>51.502681672903698</v>
      </c>
      <c r="E122" s="26">
        <v>-0.41031582028883901</v>
      </c>
      <c r="F122" s="27" t="s">
        <v>79</v>
      </c>
      <c r="G122" s="26">
        <v>10.55782</v>
      </c>
    </row>
    <row r="123" spans="1:7" x14ac:dyDescent="0.25">
      <c r="A123" s="26">
        <v>1</v>
      </c>
      <c r="B123" s="26">
        <v>16967.240386538248</v>
      </c>
      <c r="C123" s="26">
        <v>122</v>
      </c>
      <c r="D123" s="26">
        <v>51.5026965860364</v>
      </c>
      <c r="E123" s="26">
        <v>-0.41302913367789801</v>
      </c>
      <c r="F123" s="27" t="s">
        <v>79</v>
      </c>
      <c r="G123" s="26">
        <v>10.67412</v>
      </c>
    </row>
    <row r="124" spans="1:7" x14ac:dyDescent="0.25">
      <c r="A124" s="26">
        <v>1</v>
      </c>
      <c r="B124" s="26">
        <v>17120.3690457021</v>
      </c>
      <c r="C124" s="26">
        <v>123</v>
      </c>
      <c r="D124" s="26">
        <v>51.502729782314603</v>
      </c>
      <c r="E124" s="26">
        <v>-0.41523834661922199</v>
      </c>
      <c r="F124" s="27" t="s">
        <v>79</v>
      </c>
      <c r="G124" s="26">
        <v>10.768840000000001</v>
      </c>
    </row>
    <row r="125" spans="1:7" x14ac:dyDescent="0.25">
      <c r="A125" s="26">
        <v>1</v>
      </c>
      <c r="B125" s="26">
        <v>17311.934236165311</v>
      </c>
      <c r="C125" s="26">
        <v>124</v>
      </c>
      <c r="D125" s="26">
        <v>51.502798464503002</v>
      </c>
      <c r="E125" s="26">
        <v>-0.418000695353415</v>
      </c>
      <c r="F125" s="27" t="s">
        <v>79</v>
      </c>
      <c r="G125" s="26">
        <v>10.88733</v>
      </c>
    </row>
    <row r="126" spans="1:7" x14ac:dyDescent="0.25">
      <c r="A126" s="26">
        <v>1</v>
      </c>
      <c r="B126" s="26">
        <v>17470.555326818489</v>
      </c>
      <c r="C126" s="26">
        <v>125</v>
      </c>
      <c r="D126" s="26">
        <v>51.502869923805399</v>
      </c>
      <c r="E126" s="26">
        <v>-0.420286940912594</v>
      </c>
      <c r="F126" s="27" t="s">
        <v>79</v>
      </c>
      <c r="G126" s="26">
        <v>10.98545</v>
      </c>
    </row>
    <row r="127" spans="1:7" x14ac:dyDescent="0.25">
      <c r="A127" s="26">
        <v>1</v>
      </c>
      <c r="B127" s="26">
        <v>17720.8633089461</v>
      </c>
      <c r="C127" s="26">
        <v>126</v>
      </c>
      <c r="D127" s="26">
        <v>51.503139400835103</v>
      </c>
      <c r="E127" s="26">
        <v>-0.42387321660584598</v>
      </c>
      <c r="F127" s="27" t="s">
        <v>79</v>
      </c>
      <c r="G127" s="26">
        <v>11.140280000000001</v>
      </c>
    </row>
    <row r="128" spans="1:7" x14ac:dyDescent="0.25">
      <c r="A128" s="26">
        <v>1</v>
      </c>
      <c r="B128" s="26">
        <v>17777</v>
      </c>
      <c r="C128" s="26">
        <v>127</v>
      </c>
      <c r="D128" s="26">
        <v>51.503612121165112</v>
      </c>
      <c r="E128" s="26">
        <v>-0.42460491189003852</v>
      </c>
      <c r="F128" s="27" t="s">
        <v>79</v>
      </c>
      <c r="G128" s="26">
        <v>11.175000000000001</v>
      </c>
    </row>
    <row r="129" spans="1:7" x14ac:dyDescent="0.25">
      <c r="A129" s="26">
        <v>1</v>
      </c>
      <c r="B129" s="26">
        <v>17931.023609051903</v>
      </c>
      <c r="C129" s="26">
        <v>128</v>
      </c>
      <c r="D129" s="26">
        <v>51.503353312313301</v>
      </c>
      <c r="E129" s="26">
        <v>-0.426886621771224</v>
      </c>
      <c r="F129" s="27" t="s">
        <v>79</v>
      </c>
      <c r="G129" s="26">
        <v>11.27129</v>
      </c>
    </row>
    <row r="130" spans="1:7" x14ac:dyDescent="0.25">
      <c r="A130" s="26">
        <v>1</v>
      </c>
      <c r="B130" s="26">
        <v>18110.017542426202</v>
      </c>
      <c r="C130" s="26">
        <v>129</v>
      </c>
      <c r="D130" s="26">
        <v>51.503578348174699</v>
      </c>
      <c r="E130" s="26">
        <v>-0.42944436915545497</v>
      </c>
      <c r="F130" s="27" t="s">
        <v>79</v>
      </c>
      <c r="G130" s="26">
        <v>11.383190000000001</v>
      </c>
    </row>
    <row r="131" spans="1:7" x14ac:dyDescent="0.25">
      <c r="A131" s="26">
        <v>1</v>
      </c>
      <c r="B131" s="26">
        <v>18254.896966590222</v>
      </c>
      <c r="C131" s="26">
        <v>130</v>
      </c>
      <c r="D131" s="26">
        <v>51.503812100843902</v>
      </c>
      <c r="E131" s="26">
        <v>-0.43150122316445799</v>
      </c>
      <c r="F131" s="27" t="s">
        <v>79</v>
      </c>
      <c r="G131" s="26">
        <v>11.47376</v>
      </c>
    </row>
    <row r="132" spans="1:7" x14ac:dyDescent="0.25">
      <c r="A132" s="26">
        <v>1</v>
      </c>
      <c r="B132" s="26">
        <v>18463.268798655135</v>
      </c>
      <c r="C132" s="26">
        <v>131</v>
      </c>
      <c r="D132" s="26">
        <v>51.504190558723003</v>
      </c>
      <c r="E132" s="26">
        <v>-0.43444629374369598</v>
      </c>
      <c r="F132" s="27" t="s">
        <v>79</v>
      </c>
      <c r="G132" s="26">
        <v>11.60403</v>
      </c>
    </row>
    <row r="133" spans="1:7" x14ac:dyDescent="0.25">
      <c r="A133" s="26">
        <v>1</v>
      </c>
      <c r="B133" s="26">
        <v>18702.091357764613</v>
      </c>
      <c r="C133" s="26">
        <v>132</v>
      </c>
      <c r="D133" s="26">
        <v>51.504689127641697</v>
      </c>
      <c r="E133" s="26">
        <v>-0.43779860034285001</v>
      </c>
      <c r="F133" s="27" t="s">
        <v>79</v>
      </c>
      <c r="G133" s="26">
        <v>11.75333</v>
      </c>
    </row>
    <row r="134" spans="1:7" x14ac:dyDescent="0.25">
      <c r="A134" s="26">
        <v>1</v>
      </c>
      <c r="B134" s="26">
        <v>18878.02008713079</v>
      </c>
      <c r="C134" s="26">
        <v>133</v>
      </c>
      <c r="D134" s="26">
        <v>51.505092672186798</v>
      </c>
      <c r="E134" s="26">
        <v>-0.440253447723153</v>
      </c>
      <c r="F134" s="27" t="s">
        <v>79</v>
      </c>
      <c r="G134" s="26">
        <v>11.86331</v>
      </c>
    </row>
    <row r="135" spans="1:7" x14ac:dyDescent="0.25">
      <c r="A135" s="26">
        <v>1</v>
      </c>
      <c r="B135" s="26">
        <v>18968.863896451083</v>
      </c>
      <c r="C135" s="26">
        <v>134</v>
      </c>
      <c r="D135" s="26">
        <v>51.5053281939188</v>
      </c>
      <c r="E135" s="26">
        <v>-0.441508731742353</v>
      </c>
      <c r="F135" s="27" t="s">
        <v>79</v>
      </c>
      <c r="G135" s="26">
        <v>11.920109999999999</v>
      </c>
    </row>
    <row r="136" spans="1:7" x14ac:dyDescent="0.25">
      <c r="A136" s="26">
        <v>1</v>
      </c>
      <c r="B136" s="26">
        <v>19123.670503177582</v>
      </c>
      <c r="C136" s="26">
        <v>135</v>
      </c>
      <c r="D136" s="26">
        <v>51.505776757942797</v>
      </c>
      <c r="E136" s="26">
        <v>-0.44362352567763402</v>
      </c>
      <c r="F136" s="27" t="s">
        <v>79</v>
      </c>
      <c r="G136" s="26">
        <v>12.01689</v>
      </c>
    </row>
    <row r="137" spans="1:7" x14ac:dyDescent="0.25">
      <c r="A137" s="26">
        <v>1</v>
      </c>
      <c r="B137" s="26">
        <v>19311.33881939534</v>
      </c>
      <c r="C137" s="26">
        <v>136</v>
      </c>
      <c r="D137" s="26">
        <v>51.5063200056425</v>
      </c>
      <c r="E137" s="26">
        <v>-0.44618756036559198</v>
      </c>
      <c r="F137" s="27" t="s">
        <v>79</v>
      </c>
      <c r="G137" s="26">
        <v>12.134209999999999</v>
      </c>
    </row>
    <row r="138" spans="1:7" x14ac:dyDescent="0.25">
      <c r="A138" s="26">
        <v>1</v>
      </c>
      <c r="B138" s="26">
        <v>19415.433271266837</v>
      </c>
      <c r="C138" s="26">
        <v>137</v>
      </c>
      <c r="D138" s="26">
        <v>51.506636705131598</v>
      </c>
      <c r="E138" s="26">
        <v>-0.44760112418428999</v>
      </c>
      <c r="F138" s="27" t="s">
        <v>79</v>
      </c>
      <c r="G138" s="26">
        <v>12.19928</v>
      </c>
    </row>
    <row r="139" spans="1:7" x14ac:dyDescent="0.25">
      <c r="A139" s="26">
        <v>1</v>
      </c>
      <c r="B139" s="26">
        <v>19584.518313863693</v>
      </c>
      <c r="C139" s="26">
        <v>138</v>
      </c>
      <c r="D139" s="26">
        <v>51.5071610577914</v>
      </c>
      <c r="E139" s="26">
        <v>-0.44989145520858498</v>
      </c>
      <c r="F139" s="27" t="s">
        <v>79</v>
      </c>
      <c r="G139" s="26">
        <v>12.30499</v>
      </c>
    </row>
    <row r="140" spans="1:7" x14ac:dyDescent="0.25">
      <c r="A140" s="26">
        <v>1</v>
      </c>
      <c r="B140" s="26">
        <v>19944.870481274436</v>
      </c>
      <c r="C140" s="26">
        <v>139</v>
      </c>
      <c r="D140" s="26">
        <v>51.507985934459597</v>
      </c>
      <c r="E140" s="26">
        <v>-0.454920697678034</v>
      </c>
      <c r="F140" s="27" t="s">
        <v>79</v>
      </c>
      <c r="G140" s="26">
        <v>12.53027</v>
      </c>
    </row>
    <row r="141" spans="1:7" x14ac:dyDescent="0.25">
      <c r="A141" s="26">
        <v>1</v>
      </c>
      <c r="B141" s="26">
        <v>20188.720588418</v>
      </c>
      <c r="C141" s="26">
        <v>140</v>
      </c>
      <c r="D141" s="26">
        <v>51.508434534181198</v>
      </c>
      <c r="E141" s="26">
        <v>-0.458365622186649</v>
      </c>
      <c r="F141" s="27" t="s">
        <v>79</v>
      </c>
      <c r="G141" s="26">
        <v>12.68271</v>
      </c>
    </row>
    <row r="142" spans="1:7" x14ac:dyDescent="0.25">
      <c r="A142" s="26">
        <v>1</v>
      </c>
      <c r="B142" s="26">
        <v>20498.073377945191</v>
      </c>
      <c r="C142" s="26">
        <v>141</v>
      </c>
      <c r="D142" s="26">
        <v>51.508952534536697</v>
      </c>
      <c r="E142" s="26">
        <v>-0.46275234017112998</v>
      </c>
      <c r="F142" s="27" t="s">
        <v>79</v>
      </c>
      <c r="G142" s="26">
        <v>12.876110000000001</v>
      </c>
    </row>
    <row r="143" spans="1:7" x14ac:dyDescent="0.25">
      <c r="A143" s="26">
        <v>1</v>
      </c>
      <c r="B143" s="26">
        <v>20827.125159558931</v>
      </c>
      <c r="C143" s="26">
        <v>142</v>
      </c>
      <c r="D143" s="26">
        <v>51.509407591820697</v>
      </c>
      <c r="E143" s="26">
        <v>-0.46744506635612099</v>
      </c>
      <c r="F143" s="27" t="s">
        <v>79</v>
      </c>
      <c r="G143" s="26">
        <v>13.08182</v>
      </c>
    </row>
    <row r="144" spans="1:7" x14ac:dyDescent="0.25">
      <c r="A144" s="26">
        <v>1</v>
      </c>
      <c r="B144" s="26">
        <v>21050.628859063901</v>
      </c>
      <c r="C144" s="26">
        <v>143</v>
      </c>
      <c r="D144" s="26">
        <v>51.509646869137299</v>
      </c>
      <c r="E144" s="26">
        <v>-0.470648023083025</v>
      </c>
      <c r="F144" s="27" t="s">
        <v>79</v>
      </c>
      <c r="G144" s="26">
        <v>13.221550000000001</v>
      </c>
    </row>
    <row r="145" spans="1:7" x14ac:dyDescent="0.25">
      <c r="A145" s="26">
        <v>1</v>
      </c>
      <c r="B145" s="26">
        <v>21163.049849422838</v>
      </c>
      <c r="C145" s="26">
        <v>144</v>
      </c>
      <c r="D145" s="26">
        <v>51.509739799618799</v>
      </c>
      <c r="E145" s="26">
        <v>-0.47226377617180898</v>
      </c>
      <c r="F145" s="27" t="s">
        <v>79</v>
      </c>
      <c r="G145" s="26">
        <v>13.291829999999999</v>
      </c>
    </row>
    <row r="146" spans="1:7" x14ac:dyDescent="0.25">
      <c r="A146" s="26">
        <v>1</v>
      </c>
      <c r="B146" s="26">
        <v>21380.457642234902</v>
      </c>
      <c r="C146" s="26">
        <v>145</v>
      </c>
      <c r="D146" s="26">
        <v>51.509902471333703</v>
      </c>
      <c r="E146" s="26">
        <v>-0.47539085417497901</v>
      </c>
      <c r="F146" s="27" t="s">
        <v>79</v>
      </c>
      <c r="G146" s="26">
        <v>13.42774</v>
      </c>
    </row>
    <row r="147" spans="1:7" x14ac:dyDescent="0.25">
      <c r="A147" s="26">
        <v>1</v>
      </c>
      <c r="B147" s="26">
        <v>21686.048847004706</v>
      </c>
      <c r="C147" s="26">
        <v>146</v>
      </c>
      <c r="D147" s="26">
        <v>51.510021400256299</v>
      </c>
      <c r="E147" s="26">
        <v>-0.47979751476349902</v>
      </c>
      <c r="F147" s="27" t="s">
        <v>79</v>
      </c>
      <c r="G147" s="26">
        <v>13.618779999999999</v>
      </c>
    </row>
    <row r="148" spans="1:7" x14ac:dyDescent="0.25">
      <c r="A148" s="26">
        <v>1</v>
      </c>
      <c r="B148" s="26">
        <v>21857.745836728129</v>
      </c>
      <c r="C148" s="26">
        <v>147</v>
      </c>
      <c r="D148" s="26">
        <v>51.5100272702024</v>
      </c>
      <c r="E148" s="26">
        <v>-0.48227571741977499</v>
      </c>
      <c r="F148" s="27" t="s">
        <v>79</v>
      </c>
      <c r="G148" s="26">
        <v>13.72612</v>
      </c>
    </row>
    <row r="149" spans="1:7" x14ac:dyDescent="0.25">
      <c r="A149" s="26">
        <v>1</v>
      </c>
      <c r="B149" s="26">
        <v>22080.584872875908</v>
      </c>
      <c r="C149" s="26">
        <v>148</v>
      </c>
      <c r="D149" s="26">
        <v>51.510004676596303</v>
      </c>
      <c r="E149" s="26">
        <v>-0.48549190085198002</v>
      </c>
      <c r="F149" s="27" t="s">
        <v>79</v>
      </c>
      <c r="G149" s="26">
        <v>13.86543</v>
      </c>
    </row>
    <row r="150" spans="1:7" x14ac:dyDescent="0.25">
      <c r="A150" s="26">
        <v>1</v>
      </c>
      <c r="B150" s="26">
        <v>22315.760853444339</v>
      </c>
      <c r="C150" s="26">
        <v>149</v>
      </c>
      <c r="D150" s="26">
        <v>51.509906191945099</v>
      </c>
      <c r="E150" s="26">
        <v>-0.48888266188257301</v>
      </c>
      <c r="F150" s="27" t="s">
        <v>79</v>
      </c>
      <c r="G150" s="26">
        <v>14.012460000000001</v>
      </c>
    </row>
    <row r="151" spans="1:7" x14ac:dyDescent="0.25">
      <c r="A151" s="26">
        <v>1</v>
      </c>
      <c r="B151" s="26">
        <v>22560.324663700776</v>
      </c>
      <c r="C151" s="26">
        <v>150</v>
      </c>
      <c r="D151" s="26">
        <v>51.509805217386699</v>
      </c>
      <c r="E151" s="26">
        <v>-0.49240887599350802</v>
      </c>
      <c r="F151" s="27" t="s">
        <v>79</v>
      </c>
      <c r="G151" s="26">
        <v>14.16535</v>
      </c>
    </row>
    <row r="152" spans="1:7" x14ac:dyDescent="0.25">
      <c r="A152" s="26">
        <v>1</v>
      </c>
      <c r="B152" s="26">
        <v>22693.376218406451</v>
      </c>
      <c r="C152" s="26">
        <v>151</v>
      </c>
      <c r="D152" s="26">
        <v>51.509683961127998</v>
      </c>
      <c r="E152" s="26">
        <v>-0.49431938055212399</v>
      </c>
      <c r="F152" s="27" t="s">
        <v>79</v>
      </c>
      <c r="G152" s="26">
        <v>14.248530000000001</v>
      </c>
    </row>
    <row r="153" spans="1:7" x14ac:dyDescent="0.25">
      <c r="A153" s="26">
        <v>1</v>
      </c>
      <c r="B153" s="26">
        <v>22866.475847141566</v>
      </c>
      <c r="C153" s="26">
        <v>152</v>
      </c>
      <c r="D153" s="26">
        <v>51.509523142209702</v>
      </c>
      <c r="E153" s="26">
        <v>-0.49680442580087297</v>
      </c>
      <c r="F153" s="27" t="s">
        <v>79</v>
      </c>
      <c r="G153" s="26">
        <v>14.35674</v>
      </c>
    </row>
    <row r="154" spans="1:7" x14ac:dyDescent="0.25">
      <c r="A154" s="26">
        <v>1</v>
      </c>
      <c r="B154" s="26">
        <v>23031.095826803416</v>
      </c>
      <c r="C154" s="26">
        <v>153</v>
      </c>
      <c r="D154" s="26">
        <v>51.509334425337997</v>
      </c>
      <c r="E154" s="26">
        <v>-0.49916104138959499</v>
      </c>
      <c r="F154" s="27" t="s">
        <v>79</v>
      </c>
      <c r="G154" s="26">
        <v>14.45966</v>
      </c>
    </row>
    <row r="155" spans="1:7" x14ac:dyDescent="0.25">
      <c r="A155" s="26">
        <v>1</v>
      </c>
      <c r="B155" s="26">
        <v>23177.314149608112</v>
      </c>
      <c r="C155" s="26">
        <v>154</v>
      </c>
      <c r="D155" s="26">
        <v>51.509126318170601</v>
      </c>
      <c r="E155" s="26">
        <v>-0.50124481775347396</v>
      </c>
      <c r="F155" s="27" t="s">
        <v>79</v>
      </c>
      <c r="G155" s="26">
        <v>14.551069999999999</v>
      </c>
    </row>
    <row r="156" spans="1:7" x14ac:dyDescent="0.25">
      <c r="A156" s="26">
        <v>1</v>
      </c>
      <c r="B156" s="26">
        <v>23369.532655796887</v>
      </c>
      <c r="C156" s="26">
        <v>155</v>
      </c>
      <c r="D156" s="26">
        <v>51.508901645034904</v>
      </c>
      <c r="E156" s="26">
        <v>-0.50399559318412201</v>
      </c>
      <c r="F156" s="27" t="s">
        <v>79</v>
      </c>
      <c r="G156" s="26">
        <v>14.67123</v>
      </c>
    </row>
    <row r="157" spans="1:7" x14ac:dyDescent="0.25">
      <c r="A157" s="26">
        <v>1</v>
      </c>
      <c r="B157" s="26">
        <v>23561.893345017001</v>
      </c>
      <c r="C157" s="26">
        <v>156</v>
      </c>
      <c r="D157" s="26">
        <v>51.5086315468374</v>
      </c>
      <c r="E157" s="26">
        <v>-0.50673786517171004</v>
      </c>
      <c r="F157" s="27" t="s">
        <v>79</v>
      </c>
      <c r="G157" s="26">
        <v>14.79149</v>
      </c>
    </row>
    <row r="158" spans="1:7" x14ac:dyDescent="0.25">
      <c r="A158" s="26">
        <v>1</v>
      </c>
      <c r="B158" s="26">
        <v>23722.229640488706</v>
      </c>
      <c r="C158" s="26">
        <v>157</v>
      </c>
      <c r="D158" s="26">
        <v>51.508426357108497</v>
      </c>
      <c r="E158" s="26">
        <v>-0.50902842994753295</v>
      </c>
      <c r="F158" s="27" t="s">
        <v>79</v>
      </c>
      <c r="G158" s="26">
        <v>14.891730000000001</v>
      </c>
    </row>
    <row r="159" spans="1:7" x14ac:dyDescent="0.25">
      <c r="A159" s="26">
        <v>1</v>
      </c>
      <c r="B159" s="26">
        <v>23953.434761598994</v>
      </c>
      <c r="C159" s="26">
        <v>158</v>
      </c>
      <c r="D159" s="26">
        <v>51.508154328477403</v>
      </c>
      <c r="E159" s="26">
        <v>-0.51233669947642602</v>
      </c>
      <c r="F159" s="27" t="s">
        <v>79</v>
      </c>
      <c r="G159" s="26">
        <v>15.03627</v>
      </c>
    </row>
    <row r="160" spans="1:7" x14ac:dyDescent="0.25">
      <c r="A160" s="26">
        <v>1</v>
      </c>
      <c r="B160" s="26">
        <v>24233.54351236012</v>
      </c>
      <c r="C160" s="26">
        <v>159</v>
      </c>
      <c r="D160" s="26">
        <v>51.507947722077603</v>
      </c>
      <c r="E160" s="26">
        <v>-0.51636587551897395</v>
      </c>
      <c r="F160" s="27" t="s">
        <v>79</v>
      </c>
      <c r="G160" s="26">
        <v>15.21138</v>
      </c>
    </row>
    <row r="161" spans="1:7" x14ac:dyDescent="0.25">
      <c r="A161" s="26">
        <v>1</v>
      </c>
      <c r="B161" s="26">
        <v>24462.98633798118</v>
      </c>
      <c r="C161" s="26">
        <v>160</v>
      </c>
      <c r="D161" s="26">
        <v>51.507815782414497</v>
      </c>
      <c r="E161" s="26">
        <v>-0.519670633886126</v>
      </c>
      <c r="F161" s="27" t="s">
        <v>79</v>
      </c>
      <c r="G161" s="26">
        <v>15.35482</v>
      </c>
    </row>
    <row r="162" spans="1:7" x14ac:dyDescent="0.25">
      <c r="A162" s="26">
        <v>1</v>
      </c>
      <c r="B162" s="26">
        <v>24731.106976425028</v>
      </c>
      <c r="C162" s="26">
        <v>161</v>
      </c>
      <c r="D162" s="26">
        <v>51.507693367964102</v>
      </c>
      <c r="E162" s="26">
        <v>-0.52353540920681896</v>
      </c>
      <c r="F162" s="27" t="s">
        <v>79</v>
      </c>
      <c r="G162" s="26">
        <v>15.52244</v>
      </c>
    </row>
    <row r="163" spans="1:7" x14ac:dyDescent="0.25">
      <c r="A163" s="26">
        <v>1</v>
      </c>
      <c r="B163" s="26">
        <v>24843.630462627185</v>
      </c>
      <c r="C163" s="26">
        <v>162</v>
      </c>
      <c r="D163" s="26">
        <v>51.507662016311599</v>
      </c>
      <c r="E163" s="26">
        <v>-0.52515867298536301</v>
      </c>
      <c r="F163" s="27" t="s">
        <v>79</v>
      </c>
      <c r="G163" s="26">
        <v>15.592779999999999</v>
      </c>
    </row>
    <row r="164" spans="1:7" x14ac:dyDescent="0.25">
      <c r="A164" s="26">
        <v>1</v>
      </c>
      <c r="B164" s="26">
        <v>25057.487761303015</v>
      </c>
      <c r="C164" s="26">
        <v>163</v>
      </c>
      <c r="D164" s="26">
        <v>51.507578954366899</v>
      </c>
      <c r="E164" s="26">
        <v>-0.52824237311030298</v>
      </c>
      <c r="F164" s="27" t="s">
        <v>79</v>
      </c>
      <c r="G164" s="26">
        <v>15.72648</v>
      </c>
    </row>
    <row r="165" spans="1:7" x14ac:dyDescent="0.25">
      <c r="A165" s="26">
        <v>1</v>
      </c>
      <c r="B165" s="26">
        <v>25277.935802095508</v>
      </c>
      <c r="C165" s="26">
        <v>164</v>
      </c>
      <c r="D165" s="26">
        <v>51.5075534369374</v>
      </c>
      <c r="E165" s="26">
        <v>-0.53142381530932803</v>
      </c>
      <c r="F165" s="27" t="s">
        <v>79</v>
      </c>
      <c r="G165" s="26">
        <v>15.86429</v>
      </c>
    </row>
    <row r="166" spans="1:7" x14ac:dyDescent="0.25">
      <c r="A166" s="26">
        <v>1</v>
      </c>
      <c r="B166" s="26">
        <v>25493.501455079931</v>
      </c>
      <c r="C166" s="26">
        <v>165</v>
      </c>
      <c r="D166" s="26">
        <v>51.507614822910497</v>
      </c>
      <c r="E166" s="26">
        <v>-0.53453349221240698</v>
      </c>
      <c r="F166" s="27" t="s">
        <v>79</v>
      </c>
      <c r="G166" s="26">
        <v>15.99906</v>
      </c>
    </row>
    <row r="167" spans="1:7" x14ac:dyDescent="0.25">
      <c r="A167" s="26">
        <v>1</v>
      </c>
      <c r="B167" s="26">
        <v>25619.436434685118</v>
      </c>
      <c r="C167" s="26">
        <v>166</v>
      </c>
      <c r="D167" s="26">
        <v>51.507633570874503</v>
      </c>
      <c r="E167" s="26">
        <v>-0.536350852927165</v>
      </c>
      <c r="F167" s="27" t="s">
        <v>79</v>
      </c>
      <c r="G167" s="26">
        <v>16.07779</v>
      </c>
    </row>
    <row r="168" spans="1:7" x14ac:dyDescent="0.25">
      <c r="A168" s="26">
        <v>1</v>
      </c>
      <c r="B168" s="26">
        <v>25810.709197861099</v>
      </c>
      <c r="C168" s="26">
        <v>167</v>
      </c>
      <c r="D168" s="26">
        <v>51.50769146124</v>
      </c>
      <c r="E168" s="26">
        <v>-0.53910991373092998</v>
      </c>
      <c r="F168" s="27" t="s">
        <v>79</v>
      </c>
      <c r="G168" s="26">
        <v>16.19736</v>
      </c>
    </row>
    <row r="169" spans="1:7" x14ac:dyDescent="0.25">
      <c r="A169" s="26">
        <v>1</v>
      </c>
      <c r="B169" s="26">
        <v>25952.053713666061</v>
      </c>
      <c r="C169" s="26">
        <v>168</v>
      </c>
      <c r="D169" s="26">
        <v>51.5077621805628</v>
      </c>
      <c r="E169" s="26">
        <v>-0.54114676672193196</v>
      </c>
      <c r="F169" s="27" t="s">
        <v>79</v>
      </c>
      <c r="G169" s="26">
        <v>16.285730000000001</v>
      </c>
    </row>
    <row r="170" spans="1:7" x14ac:dyDescent="0.25">
      <c r="A170" s="26">
        <v>1</v>
      </c>
      <c r="B170" s="26">
        <v>25998.220903420435</v>
      </c>
      <c r="C170" s="26">
        <v>169</v>
      </c>
      <c r="D170" s="26">
        <v>51.507788314130401</v>
      </c>
      <c r="E170" s="26">
        <v>-0.54181177237668499</v>
      </c>
      <c r="F170" s="27" t="s">
        <v>79</v>
      </c>
      <c r="G170" s="26">
        <v>16.314589999999999</v>
      </c>
    </row>
    <row r="171" spans="1:7" x14ac:dyDescent="0.25">
      <c r="A171" s="26">
        <v>1</v>
      </c>
      <c r="B171" s="26">
        <v>26157.606658164383</v>
      </c>
      <c r="C171" s="26">
        <v>170</v>
      </c>
      <c r="D171" s="26">
        <v>51.507854841225097</v>
      </c>
      <c r="E171" s="26">
        <v>-0.54410970070588505</v>
      </c>
      <c r="F171" s="27" t="s">
        <v>79</v>
      </c>
      <c r="G171" s="26">
        <v>16.41423</v>
      </c>
    </row>
    <row r="172" spans="1:7" x14ac:dyDescent="0.25">
      <c r="A172" s="26">
        <v>1</v>
      </c>
      <c r="B172" s="26">
        <v>26417.484994647297</v>
      </c>
      <c r="C172" s="26">
        <v>171</v>
      </c>
      <c r="D172" s="26">
        <v>51.508078419935003</v>
      </c>
      <c r="E172" s="26">
        <v>-0.54784329314799796</v>
      </c>
      <c r="F172" s="27" t="s">
        <v>79</v>
      </c>
      <c r="G172" s="26">
        <v>16.576689999999999</v>
      </c>
    </row>
    <row r="173" spans="1:7" x14ac:dyDescent="0.25">
      <c r="A173" s="26">
        <v>1</v>
      </c>
      <c r="B173" s="26">
        <v>26586.773009564145</v>
      </c>
      <c r="C173" s="26">
        <v>172</v>
      </c>
      <c r="D173" s="26">
        <v>51.508259900754098</v>
      </c>
      <c r="E173" s="26">
        <v>-0.55026918336583297</v>
      </c>
      <c r="F173" s="27" t="s">
        <v>79</v>
      </c>
      <c r="G173" s="26">
        <v>16.68253</v>
      </c>
    </row>
    <row r="174" spans="1:7" x14ac:dyDescent="0.25">
      <c r="A174" s="26">
        <v>1</v>
      </c>
      <c r="B174" s="26">
        <v>26743.194946354266</v>
      </c>
      <c r="C174" s="26">
        <v>173</v>
      </c>
      <c r="D174" s="26">
        <v>51.5084299318059</v>
      </c>
      <c r="E174" s="26">
        <v>-0.55251025619225702</v>
      </c>
      <c r="F174" s="27" t="s">
        <v>79</v>
      </c>
      <c r="G174" s="26">
        <v>16.78032</v>
      </c>
    </row>
    <row r="175" spans="1:7" x14ac:dyDescent="0.25">
      <c r="A175" s="26">
        <v>1</v>
      </c>
      <c r="B175" s="26">
        <v>26894.135773321661</v>
      </c>
      <c r="C175" s="26">
        <v>174</v>
      </c>
      <c r="D175" s="26">
        <v>51.508555366585298</v>
      </c>
      <c r="E175" s="26">
        <v>-0.554679473778664</v>
      </c>
      <c r="F175" s="27" t="s">
        <v>79</v>
      </c>
      <c r="G175" s="26">
        <v>16.874680000000001</v>
      </c>
    </row>
    <row r="176" spans="1:7" x14ac:dyDescent="0.25">
      <c r="A176" s="26">
        <v>1</v>
      </c>
      <c r="B176" s="26">
        <v>27122.873374579511</v>
      </c>
      <c r="C176" s="26">
        <v>175</v>
      </c>
      <c r="D176" s="26">
        <v>51.508774709123202</v>
      </c>
      <c r="E176" s="26">
        <v>-0.55796203870817795</v>
      </c>
      <c r="F176" s="27" t="s">
        <v>79</v>
      </c>
      <c r="G176" s="26">
        <v>17.017679999999999</v>
      </c>
    </row>
    <row r="177" spans="1:7" x14ac:dyDescent="0.25">
      <c r="A177" s="26">
        <v>1</v>
      </c>
      <c r="B177" s="26">
        <v>27319.740238438852</v>
      </c>
      <c r="C177" s="26">
        <v>176</v>
      </c>
      <c r="D177" s="26">
        <v>51.5089656471281</v>
      </c>
      <c r="E177" s="26">
        <v>-0.56078687189667198</v>
      </c>
      <c r="F177" s="27" t="s">
        <v>79</v>
      </c>
      <c r="G177" s="26">
        <v>17.140750000000001</v>
      </c>
    </row>
    <row r="178" spans="1:7" x14ac:dyDescent="0.25">
      <c r="A178" s="26">
        <v>1</v>
      </c>
      <c r="B178" s="26">
        <v>27497.661906064997</v>
      </c>
      <c r="C178" s="26">
        <v>177</v>
      </c>
      <c r="D178" s="26">
        <v>51.509179443136297</v>
      </c>
      <c r="E178" s="26">
        <v>-0.56333180571036801</v>
      </c>
      <c r="F178" s="27" t="s">
        <v>79</v>
      </c>
      <c r="G178" s="26">
        <v>17.25198</v>
      </c>
    </row>
    <row r="179" spans="1:7" x14ac:dyDescent="0.25">
      <c r="A179" s="26">
        <v>1</v>
      </c>
      <c r="B179" s="26">
        <v>27629.036870331744</v>
      </c>
      <c r="C179" s="26">
        <v>178</v>
      </c>
      <c r="D179" s="26">
        <v>51.509312134219002</v>
      </c>
      <c r="E179" s="26">
        <v>-0.565215975019562</v>
      </c>
      <c r="F179" s="27" t="s">
        <v>79</v>
      </c>
      <c r="G179" s="26">
        <v>17.334109999999999</v>
      </c>
    </row>
    <row r="180" spans="1:7" x14ac:dyDescent="0.25">
      <c r="A180" s="26">
        <v>1</v>
      </c>
      <c r="B180" s="26">
        <v>27821.055053417855</v>
      </c>
      <c r="C180" s="26">
        <v>179</v>
      </c>
      <c r="D180" s="26">
        <v>51.509474284665998</v>
      </c>
      <c r="E180" s="26">
        <v>-0.56797519441174005</v>
      </c>
      <c r="F180" s="27" t="s">
        <v>79</v>
      </c>
      <c r="G180" s="26">
        <v>17.454149999999998</v>
      </c>
    </row>
    <row r="181" spans="1:7" x14ac:dyDescent="0.25">
      <c r="A181" s="26">
        <v>1</v>
      </c>
      <c r="B181" s="26">
        <v>28061.444023030093</v>
      </c>
      <c r="C181" s="26">
        <v>180</v>
      </c>
      <c r="D181" s="26">
        <v>51.509670978485403</v>
      </c>
      <c r="E181" s="26">
        <v>-0.57143043630764001</v>
      </c>
      <c r="F181" s="27" t="s">
        <v>79</v>
      </c>
      <c r="G181" s="26">
        <v>17.604430000000001</v>
      </c>
    </row>
    <row r="182" spans="1:7" x14ac:dyDescent="0.25">
      <c r="A182" s="26">
        <v>1</v>
      </c>
      <c r="B182" s="26">
        <v>28268.275397258338</v>
      </c>
      <c r="C182" s="26">
        <v>181</v>
      </c>
      <c r="D182" s="26">
        <v>51.509896378650502</v>
      </c>
      <c r="E182" s="26">
        <v>-0.57439371124197103</v>
      </c>
      <c r="F182" s="27" t="s">
        <v>79</v>
      </c>
      <c r="G182" s="26">
        <v>17.733740000000001</v>
      </c>
    </row>
    <row r="183" spans="1:7" x14ac:dyDescent="0.25">
      <c r="A183" s="26">
        <v>1</v>
      </c>
      <c r="B183" s="26">
        <v>28446.529338857668</v>
      </c>
      <c r="C183" s="26">
        <v>182</v>
      </c>
      <c r="D183" s="26">
        <v>51.510113210769397</v>
      </c>
      <c r="E183" s="26">
        <v>-0.57694287452280402</v>
      </c>
      <c r="F183" s="27" t="s">
        <v>79</v>
      </c>
      <c r="G183" s="26">
        <v>17.84517</v>
      </c>
    </row>
    <row r="184" spans="1:7" x14ac:dyDescent="0.25">
      <c r="A184" s="26">
        <v>1</v>
      </c>
      <c r="B184" s="26">
        <v>28565.572232959901</v>
      </c>
      <c r="C184" s="26">
        <v>183</v>
      </c>
      <c r="D184" s="26">
        <v>51.510313908801997</v>
      </c>
      <c r="E184" s="26">
        <v>-0.57863057825282305</v>
      </c>
      <c r="F184" s="27" t="s">
        <v>79</v>
      </c>
      <c r="G184" s="26">
        <v>17.919599999999999</v>
      </c>
    </row>
    <row r="185" spans="1:7" x14ac:dyDescent="0.25">
      <c r="A185" s="26">
        <v>1</v>
      </c>
      <c r="B185" s="26">
        <v>28750.686668133279</v>
      </c>
      <c r="C185" s="26">
        <v>184</v>
      </c>
      <c r="D185" s="26">
        <v>51.510626024533799</v>
      </c>
      <c r="E185" s="26">
        <v>-0.58125500321198498</v>
      </c>
      <c r="F185" s="27" t="s">
        <v>79</v>
      </c>
      <c r="G185" s="26">
        <v>18.035319999999999</v>
      </c>
    </row>
    <row r="186" spans="1:7" x14ac:dyDescent="0.25">
      <c r="A186" s="26">
        <v>1</v>
      </c>
      <c r="B186" s="26">
        <v>28914.255546376331</v>
      </c>
      <c r="C186" s="26">
        <v>185</v>
      </c>
      <c r="D186" s="26">
        <v>51.510895258807899</v>
      </c>
      <c r="E186" s="26">
        <v>-0.58357597247903303</v>
      </c>
      <c r="F186" s="27" t="s">
        <v>79</v>
      </c>
      <c r="G186" s="26">
        <v>18.13758</v>
      </c>
    </row>
    <row r="187" spans="1:7" x14ac:dyDescent="0.25">
      <c r="A187" s="26">
        <v>1</v>
      </c>
      <c r="B187" s="26">
        <v>29186.831376229817</v>
      </c>
      <c r="C187" s="26">
        <v>186</v>
      </c>
      <c r="D187" s="26">
        <v>51.511421039848898</v>
      </c>
      <c r="E187" s="26">
        <v>-0.58741857202826597</v>
      </c>
      <c r="F187" s="27" t="s">
        <v>79</v>
      </c>
      <c r="G187" s="26">
        <v>18.307980000000001</v>
      </c>
    </row>
    <row r="188" spans="1:7" x14ac:dyDescent="0.25">
      <c r="A188" s="26">
        <v>1</v>
      </c>
      <c r="B188" s="26">
        <v>29386.111785468398</v>
      </c>
      <c r="C188" s="26">
        <v>187</v>
      </c>
      <c r="D188" s="26">
        <v>51.511843177404202</v>
      </c>
      <c r="E188" s="26">
        <v>-0.59021390783146599</v>
      </c>
      <c r="F188" s="27" t="s">
        <v>79</v>
      </c>
      <c r="G188" s="26">
        <v>18.432569999999998</v>
      </c>
    </row>
    <row r="189" spans="1:7" x14ac:dyDescent="0.25">
      <c r="A189" s="26">
        <v>1</v>
      </c>
      <c r="B189" s="26">
        <v>29414</v>
      </c>
      <c r="C189" s="26">
        <v>188</v>
      </c>
      <c r="D189" s="26">
        <v>51.512606401932302</v>
      </c>
      <c r="E189" s="26">
        <v>-0.59035256115287027</v>
      </c>
      <c r="F189" s="27" t="s">
        <v>79</v>
      </c>
      <c r="G189" s="26">
        <v>18.45</v>
      </c>
    </row>
    <row r="190" spans="1:7" x14ac:dyDescent="0.25">
      <c r="A190" s="26">
        <v>1</v>
      </c>
      <c r="B190" s="26">
        <v>29470.7187447918</v>
      </c>
      <c r="C190" s="26">
        <v>189</v>
      </c>
      <c r="D190" s="26">
        <v>51.512014973588698</v>
      </c>
      <c r="E190" s="26">
        <v>-0.59140354246539795</v>
      </c>
      <c r="F190" s="27" t="s">
        <v>79</v>
      </c>
      <c r="G190" s="26">
        <v>18.48564</v>
      </c>
    </row>
    <row r="191" spans="1:7" x14ac:dyDescent="0.25">
      <c r="A191" s="26">
        <v>1</v>
      </c>
      <c r="B191" s="26">
        <v>29748.200807185265</v>
      </c>
      <c r="C191" s="26">
        <v>190</v>
      </c>
      <c r="D191" s="26">
        <v>51.512645902682401</v>
      </c>
      <c r="E191" s="26">
        <v>-0.59527840907096796</v>
      </c>
      <c r="F191" s="27" t="s">
        <v>79</v>
      </c>
      <c r="G191" s="26">
        <v>18.66001</v>
      </c>
    </row>
    <row r="192" spans="1:7" x14ac:dyDescent="0.25">
      <c r="A192" s="26">
        <v>1</v>
      </c>
      <c r="B192" s="26">
        <v>29879.790271887054</v>
      </c>
      <c r="C192" s="26">
        <v>191</v>
      </c>
      <c r="D192" s="26">
        <v>51.512969912075903</v>
      </c>
      <c r="E192" s="26">
        <v>-0.597105101414525</v>
      </c>
      <c r="F192" s="27" t="s">
        <v>79</v>
      </c>
      <c r="G192" s="26">
        <v>18.742699999999999</v>
      </c>
    </row>
    <row r="193" spans="1:7" x14ac:dyDescent="0.25">
      <c r="A193" s="26">
        <v>1</v>
      </c>
      <c r="B193" s="26">
        <v>30060.507581951075</v>
      </c>
      <c r="C193" s="26">
        <v>192</v>
      </c>
      <c r="D193" s="26">
        <v>51.5134758193579</v>
      </c>
      <c r="E193" s="26">
        <v>-0.59958380217909601</v>
      </c>
      <c r="F193" s="27" t="s">
        <v>79</v>
      </c>
      <c r="G193" s="26">
        <v>18.856259999999999</v>
      </c>
    </row>
    <row r="194" spans="1:7" x14ac:dyDescent="0.25">
      <c r="A194" s="26">
        <v>1</v>
      </c>
      <c r="B194" s="26">
        <v>30260.730722281995</v>
      </c>
      <c r="C194" s="26">
        <v>193</v>
      </c>
      <c r="D194" s="26">
        <v>51.514073822606697</v>
      </c>
      <c r="E194" s="26">
        <v>-0.60230958177080496</v>
      </c>
      <c r="F194" s="27" t="s">
        <v>79</v>
      </c>
      <c r="G194" s="26">
        <v>18.98208</v>
      </c>
    </row>
    <row r="195" spans="1:7" x14ac:dyDescent="0.25">
      <c r="A195" s="26">
        <v>1</v>
      </c>
      <c r="B195" s="26">
        <v>30488.270655146862</v>
      </c>
      <c r="C195" s="26">
        <v>194</v>
      </c>
      <c r="D195" s="26">
        <v>51.514754356607703</v>
      </c>
      <c r="E195" s="26">
        <v>-0.60540675245947995</v>
      </c>
      <c r="F195" s="27" t="s">
        <v>79</v>
      </c>
      <c r="G195" s="26">
        <v>19.125060000000001</v>
      </c>
    </row>
    <row r="196" spans="1:7" x14ac:dyDescent="0.25">
      <c r="A196" s="26">
        <v>1</v>
      </c>
      <c r="B196" s="26">
        <v>30635.948771836422</v>
      </c>
      <c r="C196" s="26">
        <v>195</v>
      </c>
      <c r="D196" s="26">
        <v>51.515211327110798</v>
      </c>
      <c r="E196" s="26">
        <v>-0.60740806069495301</v>
      </c>
      <c r="F196" s="27" t="s">
        <v>79</v>
      </c>
      <c r="G196" s="26">
        <v>19.217860000000002</v>
      </c>
    </row>
    <row r="197" spans="1:7" x14ac:dyDescent="0.25">
      <c r="A197" s="26">
        <v>1</v>
      </c>
      <c r="B197" s="26">
        <v>30819.677875290276</v>
      </c>
      <c r="C197" s="26">
        <v>196</v>
      </c>
      <c r="D197" s="26">
        <v>51.515781514075101</v>
      </c>
      <c r="E197" s="26">
        <v>-0.60989697250705199</v>
      </c>
      <c r="F197" s="27" t="s">
        <v>79</v>
      </c>
      <c r="G197" s="26">
        <v>19.333320000000001</v>
      </c>
    </row>
    <row r="198" spans="1:7" x14ac:dyDescent="0.25">
      <c r="A198" s="26">
        <v>1</v>
      </c>
      <c r="B198" s="26">
        <v>30961.033890483628</v>
      </c>
      <c r="C198" s="26">
        <v>197</v>
      </c>
      <c r="D198" s="26">
        <v>51.5162792861097</v>
      </c>
      <c r="E198" s="26">
        <v>-0.61177421534763798</v>
      </c>
      <c r="F198" s="27" t="s">
        <v>79</v>
      </c>
      <c r="G198" s="26">
        <v>19.422149999999998</v>
      </c>
    </row>
    <row r="199" spans="1:7" x14ac:dyDescent="0.25">
      <c r="A199" s="26">
        <v>1</v>
      </c>
      <c r="B199" s="26">
        <v>31153.31225779136</v>
      </c>
      <c r="C199" s="26">
        <v>198</v>
      </c>
      <c r="D199" s="26">
        <v>51.516936816476097</v>
      </c>
      <c r="E199" s="26">
        <v>-0.61434091799510904</v>
      </c>
      <c r="F199" s="27" t="s">
        <v>79</v>
      </c>
      <c r="G199" s="26">
        <v>19.54297</v>
      </c>
    </row>
    <row r="200" spans="1:7" x14ac:dyDescent="0.25">
      <c r="A200" s="26">
        <v>1</v>
      </c>
      <c r="B200" s="26">
        <v>31328.625326241392</v>
      </c>
      <c r="C200" s="26">
        <v>199</v>
      </c>
      <c r="D200" s="26">
        <v>51.517574512139198</v>
      </c>
      <c r="E200" s="26">
        <v>-0.61665497609183095</v>
      </c>
      <c r="F200" s="27" t="s">
        <v>79</v>
      </c>
      <c r="G200" s="26">
        <v>19.65314</v>
      </c>
    </row>
    <row r="201" spans="1:7" x14ac:dyDescent="0.25">
      <c r="A201" s="26">
        <v>1</v>
      </c>
      <c r="B201" s="26">
        <v>31485.900296299907</v>
      </c>
      <c r="C201" s="26">
        <v>200</v>
      </c>
      <c r="D201" s="26">
        <v>51.518130044800301</v>
      </c>
      <c r="E201" s="26">
        <v>-0.61874254153213304</v>
      </c>
      <c r="F201" s="27" t="s">
        <v>79</v>
      </c>
      <c r="G201" s="26">
        <v>19.75197</v>
      </c>
    </row>
    <row r="202" spans="1:7" x14ac:dyDescent="0.25">
      <c r="A202" s="26">
        <v>1</v>
      </c>
      <c r="B202" s="26">
        <v>31671.431747513492</v>
      </c>
      <c r="C202" s="26">
        <v>201</v>
      </c>
      <c r="D202" s="26">
        <v>51.518778655560098</v>
      </c>
      <c r="E202" s="26">
        <v>-0.62120979516603103</v>
      </c>
      <c r="F202" s="27" t="s">
        <v>79</v>
      </c>
      <c r="G202" s="26">
        <v>19.868559999999999</v>
      </c>
    </row>
    <row r="203" spans="1:7" x14ac:dyDescent="0.25">
      <c r="A203" s="26">
        <v>1</v>
      </c>
      <c r="B203" s="26">
        <v>31842.08595555713</v>
      </c>
      <c r="C203" s="26">
        <v>202</v>
      </c>
      <c r="D203" s="26">
        <v>51.519350683526802</v>
      </c>
      <c r="E203" s="26">
        <v>-0.62349551831301597</v>
      </c>
      <c r="F203" s="27" t="s">
        <v>79</v>
      </c>
      <c r="G203" s="26">
        <v>19.97579</v>
      </c>
    </row>
    <row r="204" spans="1:7" x14ac:dyDescent="0.25">
      <c r="A204" s="26">
        <v>1</v>
      </c>
      <c r="B204" s="26">
        <v>32053.20511084719</v>
      </c>
      <c r="C204" s="26">
        <v>203</v>
      </c>
      <c r="D204" s="26">
        <v>51.519995377015903</v>
      </c>
      <c r="E204" s="26">
        <v>-0.62636188887710897</v>
      </c>
      <c r="F204" s="27" t="s">
        <v>79</v>
      </c>
      <c r="G204" s="26">
        <v>20.108460000000001</v>
      </c>
    </row>
    <row r="205" spans="1:7" x14ac:dyDescent="0.25">
      <c r="A205" s="26">
        <v>1</v>
      </c>
      <c r="B205" s="26">
        <v>32242.598309063444</v>
      </c>
      <c r="C205" s="26">
        <v>204</v>
      </c>
      <c r="D205" s="26">
        <v>51.520505146632097</v>
      </c>
      <c r="E205" s="26">
        <v>-0.62897052487573202</v>
      </c>
      <c r="F205" s="27" t="s">
        <v>79</v>
      </c>
      <c r="G205" s="26">
        <v>20.22747</v>
      </c>
    </row>
    <row r="206" spans="1:7" x14ac:dyDescent="0.25">
      <c r="A206" s="26">
        <v>1</v>
      </c>
      <c r="B206" s="26">
        <v>32443.620320656184</v>
      </c>
      <c r="C206" s="26">
        <v>205</v>
      </c>
      <c r="D206" s="26">
        <v>51.521049741251701</v>
      </c>
      <c r="E206" s="26">
        <v>-0.63173757865852598</v>
      </c>
      <c r="F206" s="27" t="s">
        <v>79</v>
      </c>
      <c r="G206" s="26">
        <v>20.35379</v>
      </c>
    </row>
    <row r="207" spans="1:7" x14ac:dyDescent="0.25">
      <c r="A207" s="26">
        <v>1</v>
      </c>
      <c r="B207" s="26">
        <v>32621.322253516533</v>
      </c>
      <c r="C207" s="26">
        <v>206</v>
      </c>
      <c r="D207" s="26">
        <v>51.521524019660397</v>
      </c>
      <c r="E207" s="26">
        <v>-0.63418726013017901</v>
      </c>
      <c r="F207" s="27" t="s">
        <v>79</v>
      </c>
      <c r="G207" s="26">
        <v>20.46546</v>
      </c>
    </row>
    <row r="208" spans="1:7" x14ac:dyDescent="0.25">
      <c r="A208" s="26">
        <v>1</v>
      </c>
      <c r="B208" s="26">
        <v>32801.288117251977</v>
      </c>
      <c r="C208" s="26">
        <v>207</v>
      </c>
      <c r="D208" s="26">
        <v>51.521947184507198</v>
      </c>
      <c r="E208" s="26">
        <v>-0.63669491265492895</v>
      </c>
      <c r="F208" s="27" t="s">
        <v>79</v>
      </c>
      <c r="G208" s="26">
        <v>20.57855</v>
      </c>
    </row>
    <row r="209" spans="1:7" x14ac:dyDescent="0.25">
      <c r="A209" s="26">
        <v>1</v>
      </c>
      <c r="B209" s="26">
        <v>33016.81657022141</v>
      </c>
      <c r="C209" s="26">
        <v>208</v>
      </c>
      <c r="D209" s="26">
        <v>51.522413741000001</v>
      </c>
      <c r="E209" s="26">
        <v>-0.63971491709741102</v>
      </c>
      <c r="F209" s="27" t="s">
        <v>79</v>
      </c>
      <c r="G209" s="26">
        <v>20.713989999999999</v>
      </c>
    </row>
    <row r="210" spans="1:7" x14ac:dyDescent="0.25">
      <c r="A210" s="26">
        <v>1</v>
      </c>
      <c r="B210" s="26">
        <v>33197.168609773675</v>
      </c>
      <c r="C210" s="26">
        <v>209</v>
      </c>
      <c r="D210" s="26">
        <v>51.522748896051603</v>
      </c>
      <c r="E210" s="26">
        <v>-0.64226245519009995</v>
      </c>
      <c r="F210" s="27" t="s">
        <v>79</v>
      </c>
      <c r="G210" s="26">
        <v>20.82732</v>
      </c>
    </row>
    <row r="211" spans="1:7" x14ac:dyDescent="0.25">
      <c r="A211" s="26">
        <v>1</v>
      </c>
      <c r="B211" s="26">
        <v>33289.790290166406</v>
      </c>
      <c r="C211" s="26">
        <v>210</v>
      </c>
      <c r="D211" s="26">
        <v>51.522919252887498</v>
      </c>
      <c r="E211" s="26">
        <v>-0.64357137411403798</v>
      </c>
      <c r="F211" s="27" t="s">
        <v>79</v>
      </c>
      <c r="G211" s="26">
        <v>20.88552</v>
      </c>
    </row>
    <row r="212" spans="1:7" x14ac:dyDescent="0.25">
      <c r="A212" s="26">
        <v>1</v>
      </c>
      <c r="B212" s="26">
        <v>33382.960121668941</v>
      </c>
      <c r="C212" s="26">
        <v>211</v>
      </c>
      <c r="D212" s="26">
        <v>51.523053331315502</v>
      </c>
      <c r="E212" s="26">
        <v>-0.64489916846748496</v>
      </c>
      <c r="F212" s="27" t="s">
        <v>79</v>
      </c>
      <c r="G212" s="26">
        <v>20.94407</v>
      </c>
    </row>
    <row r="213" spans="1:7" x14ac:dyDescent="0.25">
      <c r="A213" s="26">
        <v>1</v>
      </c>
      <c r="B213" s="26">
        <v>33484.524494050165</v>
      </c>
      <c r="C213" s="26">
        <v>212</v>
      </c>
      <c r="D213" s="26">
        <v>51.523166854829697</v>
      </c>
      <c r="E213" s="26">
        <v>-0.64635414262270197</v>
      </c>
      <c r="F213" s="27" t="s">
        <v>79</v>
      </c>
      <c r="G213" s="26">
        <v>21.00789</v>
      </c>
    </row>
    <row r="214" spans="1:7" x14ac:dyDescent="0.25">
      <c r="A214" s="26">
        <v>1</v>
      </c>
      <c r="B214" s="26">
        <v>33699.416697276014</v>
      </c>
      <c r="C214" s="26">
        <v>213</v>
      </c>
      <c r="D214" s="26">
        <v>51.523477310008602</v>
      </c>
      <c r="E214" s="26">
        <v>-0.64941634968814099</v>
      </c>
      <c r="F214" s="27" t="s">
        <v>79</v>
      </c>
      <c r="G214" s="26">
        <v>21.14293</v>
      </c>
    </row>
    <row r="215" spans="1:7" x14ac:dyDescent="0.25">
      <c r="A215" s="26">
        <v>1</v>
      </c>
      <c r="B215" s="26">
        <v>34022.174128297076</v>
      </c>
      <c r="C215" s="26">
        <v>214</v>
      </c>
      <c r="D215" s="26">
        <v>51.523801519609698</v>
      </c>
      <c r="E215" s="26">
        <v>-0.65404709720144605</v>
      </c>
      <c r="F215" s="27" t="s">
        <v>79</v>
      </c>
      <c r="G215" s="26">
        <v>21.345749999999999</v>
      </c>
    </row>
    <row r="216" spans="1:7" x14ac:dyDescent="0.25">
      <c r="A216" s="26">
        <v>1</v>
      </c>
      <c r="B216" s="26">
        <v>34245.6764902137</v>
      </c>
      <c r="C216" s="26">
        <v>215</v>
      </c>
      <c r="D216" s="26">
        <v>51.523964970731299</v>
      </c>
      <c r="E216" s="26">
        <v>-0.65726333101119405</v>
      </c>
      <c r="F216" s="27" t="s">
        <v>79</v>
      </c>
      <c r="G216" s="26">
        <v>21.486190000000001</v>
      </c>
    </row>
    <row r="217" spans="1:7" x14ac:dyDescent="0.25">
      <c r="A217" s="26">
        <v>1</v>
      </c>
      <c r="B217" s="26">
        <v>34429.854594587479</v>
      </c>
      <c r="C217" s="26">
        <v>216</v>
      </c>
      <c r="D217" s="26">
        <v>51.524047920561401</v>
      </c>
      <c r="E217" s="26">
        <v>-0.65991917216926799</v>
      </c>
      <c r="F217" s="27" t="s">
        <v>79</v>
      </c>
      <c r="G217" s="26">
        <v>21.601929999999999</v>
      </c>
    </row>
    <row r="218" spans="1:7" x14ac:dyDescent="0.25">
      <c r="A218" s="26">
        <v>1</v>
      </c>
      <c r="B218" s="26">
        <v>34653.612907593604</v>
      </c>
      <c r="C218" s="26">
        <v>217</v>
      </c>
      <c r="D218" s="26">
        <v>51.524064249077199</v>
      </c>
      <c r="E218" s="26">
        <v>-0.66314971813361701</v>
      </c>
      <c r="F218" s="27" t="s">
        <v>79</v>
      </c>
      <c r="G218" s="26">
        <v>21.742540000000002</v>
      </c>
    </row>
    <row r="219" spans="1:7" x14ac:dyDescent="0.25">
      <c r="A219" s="26">
        <v>1</v>
      </c>
      <c r="B219" s="26">
        <v>34821.347612104444</v>
      </c>
      <c r="C219" s="26">
        <v>218</v>
      </c>
      <c r="D219" s="26">
        <v>51.524087216589699</v>
      </c>
      <c r="E219" s="26">
        <v>-0.66557121400735397</v>
      </c>
      <c r="F219" s="27" t="s">
        <v>79</v>
      </c>
      <c r="G219" s="26">
        <v>21.847940000000001</v>
      </c>
    </row>
    <row r="220" spans="1:7" x14ac:dyDescent="0.25">
      <c r="A220" s="26">
        <v>1</v>
      </c>
      <c r="B220" s="26">
        <v>34946.367528113806</v>
      </c>
      <c r="C220" s="26">
        <v>219</v>
      </c>
      <c r="D220" s="26">
        <v>51.524051964030399</v>
      </c>
      <c r="E220" s="26">
        <v>-0.66737537940978897</v>
      </c>
      <c r="F220" s="27" t="s">
        <v>79</v>
      </c>
      <c r="G220" s="26">
        <v>21.926500000000001</v>
      </c>
    </row>
    <row r="221" spans="1:7" x14ac:dyDescent="0.25">
      <c r="A221" s="26">
        <v>1</v>
      </c>
      <c r="B221" s="26">
        <v>35147.215740149346</v>
      </c>
      <c r="C221" s="26">
        <v>220</v>
      </c>
      <c r="D221" s="26">
        <v>51.524002146576997</v>
      </c>
      <c r="E221" s="26">
        <v>-0.67027414541293295</v>
      </c>
      <c r="F221" s="27" t="s">
        <v>79</v>
      </c>
      <c r="G221" s="26">
        <v>22.052710000000001</v>
      </c>
    </row>
    <row r="222" spans="1:7" x14ac:dyDescent="0.25">
      <c r="A222" s="26">
        <v>1</v>
      </c>
      <c r="B222" s="26">
        <v>35389.344734828868</v>
      </c>
      <c r="C222" s="26">
        <v>221</v>
      </c>
      <c r="D222" s="26">
        <v>51.523867701775899</v>
      </c>
      <c r="E222" s="26">
        <v>-0.67376334246216196</v>
      </c>
      <c r="F222" s="27" t="s">
        <v>79</v>
      </c>
      <c r="G222" s="26">
        <v>22.20486</v>
      </c>
    </row>
    <row r="223" spans="1:7" x14ac:dyDescent="0.25">
      <c r="A223" s="26">
        <v>1</v>
      </c>
      <c r="B223" s="26">
        <v>35511.389446269823</v>
      </c>
      <c r="C223" s="26">
        <v>222</v>
      </c>
      <c r="D223" s="26">
        <v>51.523746520903799</v>
      </c>
      <c r="E223" s="26">
        <v>-0.67551463388520205</v>
      </c>
      <c r="F223" s="27" t="s">
        <v>79</v>
      </c>
      <c r="G223" s="26">
        <v>22.281559999999999</v>
      </c>
    </row>
    <row r="224" spans="1:7" x14ac:dyDescent="0.25">
      <c r="A224" s="26">
        <v>1</v>
      </c>
      <c r="B224" s="26">
        <v>35626.163819026842</v>
      </c>
      <c r="C224" s="26">
        <v>223</v>
      </c>
      <c r="D224" s="26">
        <v>51.523617054507</v>
      </c>
      <c r="E224" s="26">
        <v>-0.67715863191931902</v>
      </c>
      <c r="F224" s="27" t="s">
        <v>79</v>
      </c>
      <c r="G224" s="26">
        <v>22.353680000000001</v>
      </c>
    </row>
    <row r="225" spans="1:7" x14ac:dyDescent="0.25">
      <c r="A225" s="26">
        <v>1</v>
      </c>
      <c r="B225" s="26">
        <v>35776.872887353311</v>
      </c>
      <c r="C225" s="26">
        <v>224</v>
      </c>
      <c r="D225" s="26">
        <v>51.523480825274198</v>
      </c>
      <c r="E225" s="26">
        <v>-0.67932352164871201</v>
      </c>
      <c r="F225" s="27" t="s">
        <v>79</v>
      </c>
      <c r="G225" s="26">
        <v>22.44839</v>
      </c>
    </row>
    <row r="226" spans="1:7" x14ac:dyDescent="0.25">
      <c r="A226" s="26">
        <v>1</v>
      </c>
      <c r="B226" s="26">
        <v>35928.045021668113</v>
      </c>
      <c r="C226" s="26">
        <v>225</v>
      </c>
      <c r="D226" s="26">
        <v>51.523236312739797</v>
      </c>
      <c r="E226" s="26">
        <v>-0.68147046156972602</v>
      </c>
      <c r="F226" s="27" t="s">
        <v>79</v>
      </c>
      <c r="G226" s="26">
        <v>22.543379999999999</v>
      </c>
    </row>
    <row r="227" spans="1:7" x14ac:dyDescent="0.25">
      <c r="A227" s="26">
        <v>1</v>
      </c>
      <c r="B227" s="26">
        <v>36132.047931919711</v>
      </c>
      <c r="C227" s="26">
        <v>226</v>
      </c>
      <c r="D227" s="26">
        <v>51.5229607676212</v>
      </c>
      <c r="E227" s="26">
        <v>-0.68438233729034204</v>
      </c>
      <c r="F227" s="27" t="s">
        <v>79</v>
      </c>
      <c r="G227" s="26">
        <v>22.671579999999999</v>
      </c>
    </row>
    <row r="228" spans="1:7" x14ac:dyDescent="0.25">
      <c r="A228" s="26">
        <v>1</v>
      </c>
      <c r="B228" s="26">
        <v>36305.154329958546</v>
      </c>
      <c r="C228" s="26">
        <v>227</v>
      </c>
      <c r="D228" s="26">
        <v>51.522729633491601</v>
      </c>
      <c r="E228" s="26">
        <v>-0.68685384288519302</v>
      </c>
      <c r="F228" s="27" t="s">
        <v>79</v>
      </c>
      <c r="G228" s="26">
        <v>22.780349999999999</v>
      </c>
    </row>
    <row r="229" spans="1:7" x14ac:dyDescent="0.25">
      <c r="A229" s="26">
        <v>1</v>
      </c>
      <c r="B229" s="26">
        <v>36459.105552852365</v>
      </c>
      <c r="C229" s="26">
        <v>228</v>
      </c>
      <c r="D229" s="26">
        <v>51.522498867617799</v>
      </c>
      <c r="E229" s="26">
        <v>-0.68904537932535403</v>
      </c>
      <c r="F229" s="27" t="s">
        <v>79</v>
      </c>
      <c r="G229" s="26">
        <v>22.877099999999999</v>
      </c>
    </row>
    <row r="230" spans="1:7" x14ac:dyDescent="0.25">
      <c r="A230" s="26">
        <v>1</v>
      </c>
      <c r="B230" s="26">
        <v>36646.43236530172</v>
      </c>
      <c r="C230" s="26">
        <v>229</v>
      </c>
      <c r="D230" s="26">
        <v>51.522214750297699</v>
      </c>
      <c r="E230" s="26">
        <v>-0.69171110173589501</v>
      </c>
      <c r="F230" s="27" t="s">
        <v>79</v>
      </c>
      <c r="G230" s="26">
        <v>22.994810000000001</v>
      </c>
    </row>
    <row r="231" spans="1:7" x14ac:dyDescent="0.25">
      <c r="A231" s="26">
        <v>1</v>
      </c>
      <c r="B231" s="26">
        <v>36818.933902414057</v>
      </c>
      <c r="C231" s="26">
        <v>230</v>
      </c>
      <c r="D231" s="26">
        <v>51.521969698373098</v>
      </c>
      <c r="E231" s="26">
        <v>-0.69417025720491399</v>
      </c>
      <c r="F231" s="27" t="s">
        <v>79</v>
      </c>
      <c r="G231" s="26">
        <v>23.103210000000001</v>
      </c>
    </row>
    <row r="232" spans="1:7" x14ac:dyDescent="0.25">
      <c r="A232" s="26">
        <v>1</v>
      </c>
      <c r="B232" s="26">
        <v>36953.577805001878</v>
      </c>
      <c r="C232" s="26">
        <v>231</v>
      </c>
      <c r="D232" s="26">
        <v>51.521731639145699</v>
      </c>
      <c r="E232" s="26">
        <v>-0.69607614655769201</v>
      </c>
      <c r="F232" s="27" t="s">
        <v>79</v>
      </c>
      <c r="G232" s="26">
        <v>23.187819999999999</v>
      </c>
    </row>
    <row r="233" spans="1:7" x14ac:dyDescent="0.25">
      <c r="A233" s="26">
        <v>1</v>
      </c>
      <c r="B233" s="26">
        <v>37079.606553218684</v>
      </c>
      <c r="C233" s="26">
        <v>232</v>
      </c>
      <c r="D233" s="26">
        <v>51.521549514164001</v>
      </c>
      <c r="E233" s="26">
        <v>-0.69787197254184097</v>
      </c>
      <c r="F233" s="27" t="s">
        <v>79</v>
      </c>
      <c r="G233" s="26">
        <v>23.267009999999999</v>
      </c>
    </row>
    <row r="234" spans="1:7" x14ac:dyDescent="0.25">
      <c r="A234" s="26">
        <v>1</v>
      </c>
      <c r="B234" s="26">
        <v>37164.547814761441</v>
      </c>
      <c r="C234" s="26">
        <v>233</v>
      </c>
      <c r="D234" s="26">
        <v>51.521426098353302</v>
      </c>
      <c r="E234" s="26">
        <v>-0.69908214995107398</v>
      </c>
      <c r="F234" s="27" t="s">
        <v>79</v>
      </c>
      <c r="G234" s="26">
        <v>23.32039</v>
      </c>
    </row>
    <row r="235" spans="1:7" x14ac:dyDescent="0.25">
      <c r="A235" s="26">
        <v>1</v>
      </c>
      <c r="B235" s="26">
        <v>37287.244904431027</v>
      </c>
      <c r="C235" s="26">
        <v>234</v>
      </c>
      <c r="D235" s="26">
        <v>51.521208523742096</v>
      </c>
      <c r="E235" s="26">
        <v>-0.70081870519763501</v>
      </c>
      <c r="F235" s="27" t="s">
        <v>79</v>
      </c>
      <c r="G235" s="26">
        <v>23.397490000000001</v>
      </c>
    </row>
    <row r="236" spans="1:7" x14ac:dyDescent="0.25">
      <c r="A236" s="26">
        <v>1</v>
      </c>
      <c r="B236" s="26">
        <v>37461.749395891056</v>
      </c>
      <c r="C236" s="26">
        <v>235</v>
      </c>
      <c r="D236" s="26">
        <v>51.520950778663803</v>
      </c>
      <c r="E236" s="26">
        <v>-0.70330377278966105</v>
      </c>
      <c r="F236" s="27" t="s">
        <v>79</v>
      </c>
      <c r="G236" s="26">
        <v>23.507149999999999</v>
      </c>
    </row>
    <row r="237" spans="1:7" x14ac:dyDescent="0.25">
      <c r="A237" s="26">
        <v>1</v>
      </c>
      <c r="B237" s="26">
        <v>37639.799375794391</v>
      </c>
      <c r="C237" s="26">
        <v>236</v>
      </c>
      <c r="D237" s="26">
        <v>51.520688588762702</v>
      </c>
      <c r="E237" s="26">
        <v>-0.70583952798770999</v>
      </c>
      <c r="F237" s="27" t="s">
        <v>79</v>
      </c>
      <c r="G237" s="26">
        <v>23.619039999999998</v>
      </c>
    </row>
    <row r="238" spans="1:7" x14ac:dyDescent="0.25">
      <c r="A238" s="26">
        <v>1</v>
      </c>
      <c r="B238" s="26">
        <v>37817.644346628564</v>
      </c>
      <c r="C238" s="26">
        <v>237</v>
      </c>
      <c r="D238" s="26">
        <v>51.520419351490702</v>
      </c>
      <c r="E238" s="26">
        <v>-0.708370357713898</v>
      </c>
      <c r="F238" s="27" t="s">
        <v>79</v>
      </c>
      <c r="G238" s="26">
        <v>23.730789999999999</v>
      </c>
    </row>
    <row r="239" spans="1:7" x14ac:dyDescent="0.25">
      <c r="A239" s="26">
        <v>1</v>
      </c>
      <c r="B239" s="26">
        <v>37962.499767219975</v>
      </c>
      <c r="C239" s="26">
        <v>238</v>
      </c>
      <c r="D239" s="26">
        <v>51.520198814543903</v>
      </c>
      <c r="E239" s="26">
        <v>-0.71043137499383002</v>
      </c>
      <c r="F239" s="27" t="s">
        <v>79</v>
      </c>
      <c r="G239" s="26">
        <v>23.821819999999999</v>
      </c>
    </row>
    <row r="240" spans="1:7" x14ac:dyDescent="0.25">
      <c r="A240" s="26">
        <v>1</v>
      </c>
      <c r="B240" s="26">
        <v>38197.740980928953</v>
      </c>
      <c r="C240" s="26">
        <v>239</v>
      </c>
      <c r="D240" s="26">
        <v>51.519765147832999</v>
      </c>
      <c r="E240" s="26">
        <v>-0.71375523427170495</v>
      </c>
      <c r="F240" s="27" t="s">
        <v>79</v>
      </c>
      <c r="G240" s="26">
        <v>23.969639999999998</v>
      </c>
    </row>
    <row r="241" spans="1:7" x14ac:dyDescent="0.25">
      <c r="A241" s="26">
        <v>1</v>
      </c>
      <c r="B241" s="26">
        <v>38395.949623533081</v>
      </c>
      <c r="C241" s="26">
        <v>240</v>
      </c>
      <c r="D241" s="26">
        <v>51.519368070981599</v>
      </c>
      <c r="E241" s="26">
        <v>-0.71654465329650796</v>
      </c>
      <c r="F241" s="27" t="s">
        <v>79</v>
      </c>
      <c r="G241" s="26">
        <v>24.094190000000001</v>
      </c>
    </row>
    <row r="242" spans="1:7" x14ac:dyDescent="0.25">
      <c r="A242" s="26">
        <v>1</v>
      </c>
      <c r="B242" s="26">
        <v>38601.558457118721</v>
      </c>
      <c r="C242" s="26">
        <v>241</v>
      </c>
      <c r="D242" s="26">
        <v>51.518930667499802</v>
      </c>
      <c r="E242" s="26">
        <v>-0.719428507757641</v>
      </c>
      <c r="F242" s="27" t="s">
        <v>79</v>
      </c>
      <c r="G242" s="26">
        <v>24.223400000000002</v>
      </c>
    </row>
    <row r="243" spans="1:7" x14ac:dyDescent="0.25">
      <c r="A243" s="26">
        <v>1</v>
      </c>
      <c r="B243" s="26">
        <v>38624</v>
      </c>
      <c r="C243" s="26">
        <v>242</v>
      </c>
      <c r="D243" s="26">
        <v>51.518718831758861</v>
      </c>
      <c r="E243" s="26">
        <v>-0.71966220443424156</v>
      </c>
      <c r="F243" s="27" t="s">
        <v>79</v>
      </c>
      <c r="G243" s="26">
        <v>24.237500000000001</v>
      </c>
    </row>
    <row r="244" spans="1:7" x14ac:dyDescent="0.25">
      <c r="A244" s="26">
        <v>1</v>
      </c>
      <c r="B244" s="26">
        <v>38827.658476236997</v>
      </c>
      <c r="C244" s="26">
        <v>243</v>
      </c>
      <c r="D244" s="26">
        <v>51.518344257350599</v>
      </c>
      <c r="E244" s="26">
        <v>-0.72255358133077896</v>
      </c>
      <c r="F244" s="27" t="s">
        <v>79</v>
      </c>
      <c r="G244" s="26">
        <v>24.36159</v>
      </c>
    </row>
    <row r="245" spans="1:7" x14ac:dyDescent="0.25">
      <c r="A245" s="26">
        <v>1</v>
      </c>
      <c r="B245" s="26">
        <v>39042.451639525905</v>
      </c>
      <c r="C245" s="26">
        <v>244</v>
      </c>
      <c r="D245" s="26">
        <v>51.517905915857</v>
      </c>
      <c r="E245" s="26">
        <v>-0.72557331599490105</v>
      </c>
      <c r="F245" s="27" t="s">
        <v>79</v>
      </c>
      <c r="G245" s="26">
        <v>24.492470000000001</v>
      </c>
    </row>
    <row r="246" spans="1:7" x14ac:dyDescent="0.25">
      <c r="A246" s="26">
        <v>1</v>
      </c>
      <c r="B246" s="26">
        <v>39307.082363560869</v>
      </c>
      <c r="C246" s="26">
        <v>245</v>
      </c>
      <c r="D246" s="26">
        <v>51.517207279396402</v>
      </c>
      <c r="E246" s="26">
        <v>-0.72922484457342895</v>
      </c>
      <c r="F246" s="27" t="s">
        <v>79</v>
      </c>
      <c r="G246" s="26">
        <v>24.65371</v>
      </c>
    </row>
    <row r="247" spans="1:7" x14ac:dyDescent="0.25">
      <c r="A247" s="26">
        <v>1</v>
      </c>
      <c r="B247" s="26">
        <v>39498.350242011998</v>
      </c>
      <c r="C247" s="26">
        <v>246</v>
      </c>
      <c r="D247" s="26">
        <v>51.516589677762603</v>
      </c>
      <c r="E247" s="26">
        <v>-0.73180142380331303</v>
      </c>
      <c r="F247" s="27" t="s">
        <v>79</v>
      </c>
      <c r="G247" s="26">
        <v>24.77026</v>
      </c>
    </row>
    <row r="248" spans="1:7" x14ac:dyDescent="0.25">
      <c r="A248" s="26">
        <v>1</v>
      </c>
      <c r="B248" s="26">
        <v>39720.632193284953</v>
      </c>
      <c r="C248" s="26">
        <v>247</v>
      </c>
      <c r="D248" s="26">
        <v>51.515929057399497</v>
      </c>
      <c r="E248" s="26">
        <v>-0.73482951553309495</v>
      </c>
      <c r="F248" s="27" t="s">
        <v>79</v>
      </c>
      <c r="G248" s="26">
        <v>24.9057</v>
      </c>
    </row>
    <row r="249" spans="1:7" x14ac:dyDescent="0.25">
      <c r="A249" s="26">
        <v>1</v>
      </c>
      <c r="B249" s="26">
        <v>39886.293120385941</v>
      </c>
      <c r="C249" s="26">
        <v>248</v>
      </c>
      <c r="D249" s="26">
        <v>51.515396734690697</v>
      </c>
      <c r="E249" s="26">
        <v>-0.737062683101811</v>
      </c>
      <c r="F249" s="27" t="s">
        <v>79</v>
      </c>
      <c r="G249" s="26">
        <v>25.006640000000001</v>
      </c>
    </row>
    <row r="250" spans="1:7" x14ac:dyDescent="0.25">
      <c r="A250" s="26">
        <v>1</v>
      </c>
      <c r="B250" s="26">
        <v>40086.058470531949</v>
      </c>
      <c r="C250" s="26">
        <v>249</v>
      </c>
      <c r="D250" s="26">
        <v>51.5147272489287</v>
      </c>
      <c r="E250" s="26">
        <v>-0.73973816124760094</v>
      </c>
      <c r="F250" s="27" t="s">
        <v>79</v>
      </c>
      <c r="G250" s="26">
        <v>25.128360000000001</v>
      </c>
    </row>
    <row r="251" spans="1:7" x14ac:dyDescent="0.25">
      <c r="A251" s="26">
        <v>1</v>
      </c>
      <c r="B251" s="26">
        <v>40203.965279209377</v>
      </c>
      <c r="C251" s="26">
        <v>250</v>
      </c>
      <c r="D251" s="26">
        <v>51.5143339496991</v>
      </c>
      <c r="E251" s="26">
        <v>-0.74131847247220195</v>
      </c>
      <c r="F251" s="27" t="s">
        <v>79</v>
      </c>
      <c r="G251" s="26">
        <v>25.200199999999999</v>
      </c>
    </row>
    <row r="252" spans="1:7" x14ac:dyDescent="0.25">
      <c r="A252" s="26">
        <v>1</v>
      </c>
      <c r="B252" s="26">
        <v>40329.956549177252</v>
      </c>
      <c r="C252" s="26">
        <v>251</v>
      </c>
      <c r="D252" s="26">
        <v>51.513855821021501</v>
      </c>
      <c r="E252" s="26">
        <v>-0.74296690181526803</v>
      </c>
      <c r="F252" s="27" t="s">
        <v>79</v>
      </c>
      <c r="G252" s="26">
        <v>25.276969999999999</v>
      </c>
    </row>
    <row r="253" spans="1:7" x14ac:dyDescent="0.25">
      <c r="A253" s="26">
        <v>1</v>
      </c>
      <c r="B253" s="26">
        <v>40463.731490868828</v>
      </c>
      <c r="C253" s="26">
        <v>252</v>
      </c>
      <c r="D253" s="26">
        <v>51.513387029606903</v>
      </c>
      <c r="E253" s="26">
        <v>-0.74474493192024704</v>
      </c>
      <c r="F253" s="27" t="s">
        <v>79</v>
      </c>
      <c r="G253" s="26">
        <v>25.35848</v>
      </c>
    </row>
    <row r="254" spans="1:7" x14ac:dyDescent="0.25">
      <c r="A254" s="26">
        <v>1</v>
      </c>
      <c r="B254" s="26">
        <v>40613.978779312783</v>
      </c>
      <c r="C254" s="26">
        <v>253</v>
      </c>
      <c r="D254" s="26">
        <v>51.512817612726103</v>
      </c>
      <c r="E254" s="26">
        <v>-0.74671124646192699</v>
      </c>
      <c r="F254" s="27" t="s">
        <v>79</v>
      </c>
      <c r="G254" s="26">
        <v>25.450030000000002</v>
      </c>
    </row>
    <row r="255" spans="1:7" x14ac:dyDescent="0.25">
      <c r="A255" s="26">
        <v>1</v>
      </c>
      <c r="B255" s="26">
        <v>40715.97597257555</v>
      </c>
      <c r="C255" s="26">
        <v>254</v>
      </c>
      <c r="D255" s="26">
        <v>51.512480262244303</v>
      </c>
      <c r="E255" s="26">
        <v>-0.74808010501702304</v>
      </c>
      <c r="F255" s="27" t="s">
        <v>79</v>
      </c>
      <c r="G255" s="26">
        <v>25.512180000000001</v>
      </c>
    </row>
    <row r="256" spans="1:7" x14ac:dyDescent="0.25">
      <c r="A256" s="26">
        <v>1</v>
      </c>
      <c r="B256" s="26">
        <v>40887.002364257751</v>
      </c>
      <c r="C256" s="26">
        <v>255</v>
      </c>
      <c r="D256" s="26">
        <v>51.511783068895298</v>
      </c>
      <c r="E256" s="26">
        <v>-0.75027994029438205</v>
      </c>
      <c r="F256" s="27" t="s">
        <v>79</v>
      </c>
      <c r="G256" s="26">
        <v>25.616389999999999</v>
      </c>
    </row>
    <row r="257" spans="1:7" x14ac:dyDescent="0.25">
      <c r="A257" s="26">
        <v>1</v>
      </c>
      <c r="B257" s="26">
        <v>41072.52770036053</v>
      </c>
      <c r="C257" s="26">
        <v>256</v>
      </c>
      <c r="D257" s="26">
        <v>51.511003353669899</v>
      </c>
      <c r="E257" s="26">
        <v>-0.752646692959553</v>
      </c>
      <c r="F257" s="27" t="s">
        <v>79</v>
      </c>
      <c r="G257" s="26">
        <v>25.729430000000001</v>
      </c>
    </row>
    <row r="258" spans="1:7" x14ac:dyDescent="0.25">
      <c r="A258" s="26">
        <v>1</v>
      </c>
      <c r="B258" s="26">
        <v>41246.7800165847</v>
      </c>
      <c r="C258" s="26">
        <v>257</v>
      </c>
      <c r="D258" s="26">
        <v>51.510321249910902</v>
      </c>
      <c r="E258" s="26">
        <v>-0.75491048419773898</v>
      </c>
      <c r="F258" s="27" t="s">
        <v>79</v>
      </c>
      <c r="G258" s="26">
        <v>25.835609999999999</v>
      </c>
    </row>
    <row r="259" spans="1:7" x14ac:dyDescent="0.25">
      <c r="A259" s="26">
        <v>1</v>
      </c>
      <c r="B259" s="26">
        <v>41368.865674411369</v>
      </c>
      <c r="C259" s="26">
        <v>258</v>
      </c>
      <c r="D259" s="26">
        <v>51.509811212681697</v>
      </c>
      <c r="E259" s="26">
        <v>-0.75647047995609995</v>
      </c>
      <c r="F259" s="27" t="s">
        <v>79</v>
      </c>
      <c r="G259" s="26">
        <v>25.909990000000001</v>
      </c>
    </row>
    <row r="260" spans="1:7" x14ac:dyDescent="0.25">
      <c r="A260" s="26">
        <v>1</v>
      </c>
      <c r="B260" s="26">
        <v>41535.056799436148</v>
      </c>
      <c r="C260" s="26">
        <v>259</v>
      </c>
      <c r="D260" s="26">
        <v>51.509122342692599</v>
      </c>
      <c r="E260" s="26">
        <v>-0.758598579632909</v>
      </c>
      <c r="F260" s="27" t="s">
        <v>79</v>
      </c>
      <c r="G260" s="26">
        <v>26.01126</v>
      </c>
    </row>
    <row r="261" spans="1:7" x14ac:dyDescent="0.25">
      <c r="A261" s="26">
        <v>1</v>
      </c>
      <c r="B261" s="26">
        <v>41729.258668432201</v>
      </c>
      <c r="C261" s="26">
        <v>260</v>
      </c>
      <c r="D261" s="26">
        <v>51.508353625790399</v>
      </c>
      <c r="E261" s="26">
        <v>-0.76111476361818797</v>
      </c>
      <c r="F261" s="27" t="s">
        <v>79</v>
      </c>
      <c r="G261" s="26">
        <v>26.12959</v>
      </c>
    </row>
    <row r="262" spans="1:7" x14ac:dyDescent="0.25">
      <c r="A262" s="26">
        <v>1</v>
      </c>
      <c r="B262" s="26">
        <v>41994.315989251067</v>
      </c>
      <c r="C262" s="26">
        <v>261</v>
      </c>
      <c r="D262" s="26">
        <v>51.507218900125601</v>
      </c>
      <c r="E262" s="26">
        <v>-0.76447797462350897</v>
      </c>
      <c r="F262" s="27" t="s">
        <v>79</v>
      </c>
      <c r="G262" s="26">
        <v>26.291090000000001</v>
      </c>
    </row>
    <row r="263" spans="1:7" x14ac:dyDescent="0.25">
      <c r="A263" s="26">
        <v>1</v>
      </c>
      <c r="B263" s="26">
        <v>42155.578231432017</v>
      </c>
      <c r="C263" s="26">
        <v>262</v>
      </c>
      <c r="D263" s="26">
        <v>51.506548972390902</v>
      </c>
      <c r="E263" s="26">
        <v>-0.76654159692907597</v>
      </c>
      <c r="F263" s="27" t="s">
        <v>79</v>
      </c>
      <c r="G263" s="26">
        <v>26.38935</v>
      </c>
    </row>
    <row r="264" spans="1:7" x14ac:dyDescent="0.25">
      <c r="A264" s="26">
        <v>1</v>
      </c>
      <c r="B264" s="26">
        <v>42269.983061369603</v>
      </c>
      <c r="C264" s="26">
        <v>263</v>
      </c>
      <c r="D264" s="26">
        <v>51.5060766930075</v>
      </c>
      <c r="E264" s="26">
        <v>-0.76800807658872305</v>
      </c>
      <c r="F264" s="27" t="s">
        <v>79</v>
      </c>
      <c r="G264" s="26">
        <v>26.459060000000001</v>
      </c>
    </row>
    <row r="265" spans="1:7" x14ac:dyDescent="0.25">
      <c r="A265" s="26">
        <v>1</v>
      </c>
      <c r="B265" s="26">
        <v>42486.340888882209</v>
      </c>
      <c r="C265" s="26">
        <v>264</v>
      </c>
      <c r="D265" s="26">
        <v>51.505194323584703</v>
      </c>
      <c r="E265" s="26">
        <v>-0.77079028081313805</v>
      </c>
      <c r="F265" s="27" t="s">
        <v>79</v>
      </c>
      <c r="G265" s="26">
        <v>26.590890000000002</v>
      </c>
    </row>
    <row r="266" spans="1:7" x14ac:dyDescent="0.25">
      <c r="A266" s="26">
        <v>1</v>
      </c>
      <c r="B266" s="26">
        <v>42713.302204871652</v>
      </c>
      <c r="C266" s="26">
        <v>265</v>
      </c>
      <c r="D266" s="26">
        <v>51.504253978898902</v>
      </c>
      <c r="E266" s="26">
        <v>-0.77369659978461303</v>
      </c>
      <c r="F266" s="27" t="s">
        <v>79</v>
      </c>
      <c r="G266" s="26">
        <v>26.729179999999999</v>
      </c>
    </row>
    <row r="267" spans="1:7" x14ac:dyDescent="0.25">
      <c r="A267" s="26">
        <v>1</v>
      </c>
      <c r="B267" s="26">
        <v>42901.909426454411</v>
      </c>
      <c r="C267" s="26">
        <v>266</v>
      </c>
      <c r="D267" s="26">
        <v>51.503493785849102</v>
      </c>
      <c r="E267" s="26">
        <v>-0.776129171752592</v>
      </c>
      <c r="F267" s="27" t="s">
        <v>79</v>
      </c>
      <c r="G267" s="26">
        <v>26.844100000000001</v>
      </c>
    </row>
    <row r="268" spans="1:7" x14ac:dyDescent="0.25">
      <c r="A268" s="26">
        <v>1</v>
      </c>
      <c r="B268" s="26">
        <v>43218.535642877912</v>
      </c>
      <c r="C268" s="26">
        <v>267</v>
      </c>
      <c r="D268" s="26">
        <v>51.502207562495997</v>
      </c>
      <c r="E268" s="26">
        <v>-0.78020464495281705</v>
      </c>
      <c r="F268" s="27" t="s">
        <v>79</v>
      </c>
      <c r="G268" s="26">
        <v>27.037030000000001</v>
      </c>
    </row>
    <row r="269" spans="1:7" x14ac:dyDescent="0.25">
      <c r="A269" s="26">
        <v>1</v>
      </c>
      <c r="B269" s="26">
        <v>43498.384158490051</v>
      </c>
      <c r="C269" s="26">
        <v>268</v>
      </c>
      <c r="D269" s="26">
        <v>51.5010289801981</v>
      </c>
      <c r="E269" s="26">
        <v>-0.78377182858250005</v>
      </c>
      <c r="F269" s="27" t="s">
        <v>79</v>
      </c>
      <c r="G269" s="26">
        <v>27.207550000000001</v>
      </c>
    </row>
    <row r="270" spans="1:7" x14ac:dyDescent="0.25">
      <c r="A270" s="26">
        <v>1</v>
      </c>
      <c r="B270" s="26">
        <v>43764.825194849262</v>
      </c>
      <c r="C270" s="26">
        <v>269</v>
      </c>
      <c r="D270" s="26">
        <v>51.499924082287301</v>
      </c>
      <c r="E270" s="26">
        <v>-0.78718256147481702</v>
      </c>
      <c r="F270" s="27" t="s">
        <v>79</v>
      </c>
      <c r="G270" s="26">
        <v>27.369890000000002</v>
      </c>
    </row>
    <row r="271" spans="1:7" x14ac:dyDescent="0.25">
      <c r="A271" s="26">
        <v>1</v>
      </c>
      <c r="B271" s="26">
        <v>44058.479725770499</v>
      </c>
      <c r="C271" s="26">
        <v>270</v>
      </c>
      <c r="D271" s="26">
        <v>51.498682865207797</v>
      </c>
      <c r="E271" s="26">
        <v>-0.790921700316918</v>
      </c>
      <c r="F271" s="27" t="s">
        <v>79</v>
      </c>
      <c r="G271" s="26">
        <v>27.548819999999999</v>
      </c>
    </row>
    <row r="272" spans="1:7" x14ac:dyDescent="0.25">
      <c r="A272" s="26">
        <v>1</v>
      </c>
      <c r="B272" s="26">
        <v>44346.67490890382</v>
      </c>
      <c r="C272" s="26">
        <v>271</v>
      </c>
      <c r="D272" s="26">
        <v>51.497491499046397</v>
      </c>
      <c r="E272" s="26">
        <v>-0.79461383938753505</v>
      </c>
      <c r="F272" s="27" t="s">
        <v>79</v>
      </c>
      <c r="G272" s="26">
        <v>27.724419999999999</v>
      </c>
    </row>
    <row r="273" spans="1:7" x14ac:dyDescent="0.25">
      <c r="A273" s="26">
        <v>1</v>
      </c>
      <c r="B273" s="26">
        <v>44516.750323338769</v>
      </c>
      <c r="C273" s="26">
        <v>272</v>
      </c>
      <c r="D273" s="26">
        <v>51.4967774028759</v>
      </c>
      <c r="E273" s="26">
        <v>-0.79678340190102803</v>
      </c>
      <c r="F273" s="27" t="s">
        <v>79</v>
      </c>
      <c r="G273" s="26">
        <v>27.828050000000001</v>
      </c>
    </row>
    <row r="274" spans="1:7" x14ac:dyDescent="0.25">
      <c r="A274" s="26">
        <v>1</v>
      </c>
      <c r="B274" s="26">
        <v>44811.119586740177</v>
      </c>
      <c r="C274" s="26">
        <v>273</v>
      </c>
      <c r="D274" s="26">
        <v>51.495593092969202</v>
      </c>
      <c r="E274" s="26">
        <v>-0.80058114790328505</v>
      </c>
      <c r="F274" s="27" t="s">
        <v>79</v>
      </c>
      <c r="G274" s="26">
        <v>28.00742</v>
      </c>
    </row>
    <row r="275" spans="1:7" x14ac:dyDescent="0.25">
      <c r="A275" s="26">
        <v>1</v>
      </c>
      <c r="B275" s="26">
        <v>45023.396273663697</v>
      </c>
      <c r="C275" s="26">
        <v>274</v>
      </c>
      <c r="D275" s="26">
        <v>51.494707340630498</v>
      </c>
      <c r="E275" s="26">
        <v>-0.80329361318663794</v>
      </c>
      <c r="F275" s="27" t="s">
        <v>79</v>
      </c>
      <c r="G275" s="26">
        <v>28.136759999999999</v>
      </c>
    </row>
    <row r="276" spans="1:7" x14ac:dyDescent="0.25">
      <c r="A276" s="26">
        <v>1</v>
      </c>
      <c r="B276" s="26">
        <v>45273.622341807706</v>
      </c>
      <c r="C276" s="26">
        <v>275</v>
      </c>
      <c r="D276" s="26">
        <v>51.493673357151302</v>
      </c>
      <c r="E276" s="26">
        <v>-0.80649939836848294</v>
      </c>
      <c r="F276" s="27" t="s">
        <v>79</v>
      </c>
      <c r="G276" s="26">
        <v>28.28923</v>
      </c>
    </row>
    <row r="277" spans="1:7" x14ac:dyDescent="0.25">
      <c r="A277" s="26">
        <v>1</v>
      </c>
      <c r="B277" s="26">
        <v>45581.721917229122</v>
      </c>
      <c r="C277" s="26">
        <v>276</v>
      </c>
      <c r="D277" s="26">
        <v>51.492396658674998</v>
      </c>
      <c r="E277" s="26">
        <v>-0.81044355719439398</v>
      </c>
      <c r="F277" s="27" t="s">
        <v>79</v>
      </c>
      <c r="G277" s="26">
        <v>28.476959999999998</v>
      </c>
    </row>
    <row r="278" spans="1:7" x14ac:dyDescent="0.25">
      <c r="A278" s="26">
        <v>1</v>
      </c>
      <c r="B278" s="26">
        <v>45775.199081520528</v>
      </c>
      <c r="C278" s="26">
        <v>277</v>
      </c>
      <c r="D278" s="26">
        <v>51.491624894405803</v>
      </c>
      <c r="E278" s="26">
        <v>-0.81294474520578996</v>
      </c>
      <c r="F278" s="27" t="s">
        <v>79</v>
      </c>
      <c r="G278" s="26">
        <v>28.594850000000001</v>
      </c>
    </row>
    <row r="279" spans="1:7" x14ac:dyDescent="0.25">
      <c r="A279" s="26">
        <v>1</v>
      </c>
      <c r="B279" s="26">
        <v>45997.52868625975</v>
      </c>
      <c r="C279" s="26">
        <v>278</v>
      </c>
      <c r="D279" s="26">
        <v>51.490687765752597</v>
      </c>
      <c r="E279" s="26">
        <v>-0.81577742271702502</v>
      </c>
      <c r="F279" s="27" t="s">
        <v>79</v>
      </c>
      <c r="G279" s="26">
        <v>28.730319999999999</v>
      </c>
    </row>
    <row r="280" spans="1:7" x14ac:dyDescent="0.25">
      <c r="A280" s="26">
        <v>1</v>
      </c>
      <c r="B280" s="26">
        <v>46292.125812907921</v>
      </c>
      <c r="C280" s="26">
        <v>279</v>
      </c>
      <c r="D280" s="26">
        <v>51.489477345246101</v>
      </c>
      <c r="E280" s="26">
        <v>-0.81955706108563897</v>
      </c>
      <c r="F280" s="27" t="s">
        <v>79</v>
      </c>
      <c r="G280" s="26">
        <v>28.90982</v>
      </c>
    </row>
    <row r="281" spans="1:7" x14ac:dyDescent="0.25">
      <c r="A281" s="26">
        <v>1</v>
      </c>
      <c r="B281" s="26">
        <v>46501.920782037756</v>
      </c>
      <c r="C281" s="26">
        <v>280</v>
      </c>
      <c r="D281" s="26">
        <v>51.488614947967498</v>
      </c>
      <c r="E281" s="26">
        <v>-0.82224830337632904</v>
      </c>
      <c r="F281" s="27" t="s">
        <v>79</v>
      </c>
      <c r="G281" s="26">
        <v>29.037649999999999</v>
      </c>
    </row>
    <row r="282" spans="1:7" x14ac:dyDescent="0.25">
      <c r="A282" s="26">
        <v>1</v>
      </c>
      <c r="B282" s="26">
        <v>46696.119354506409</v>
      </c>
      <c r="C282" s="26">
        <v>281</v>
      </c>
      <c r="D282" s="26">
        <v>51.487786441285202</v>
      </c>
      <c r="E282" s="26">
        <v>-0.82471384790647795</v>
      </c>
      <c r="F282" s="27" t="s">
        <v>79</v>
      </c>
      <c r="G282" s="26">
        <v>29.15598</v>
      </c>
    </row>
    <row r="283" spans="1:7" x14ac:dyDescent="0.25">
      <c r="A283" s="26">
        <v>1</v>
      </c>
      <c r="B283" s="26">
        <v>46859.769580000393</v>
      </c>
      <c r="C283" s="26">
        <v>282</v>
      </c>
      <c r="D283" s="26">
        <v>51.487096456506002</v>
      </c>
      <c r="E283" s="26">
        <v>-0.82679856387617101</v>
      </c>
      <c r="F283" s="27" t="s">
        <v>79</v>
      </c>
      <c r="G283" s="26">
        <v>29.255700000000001</v>
      </c>
    </row>
    <row r="284" spans="1:7" x14ac:dyDescent="0.25">
      <c r="A284" s="26">
        <v>1</v>
      </c>
      <c r="B284" s="26">
        <v>47025.149904868609</v>
      </c>
      <c r="C284" s="26">
        <v>283</v>
      </c>
      <c r="D284" s="26">
        <v>51.486429216049302</v>
      </c>
      <c r="E284" s="26">
        <v>-0.82893022875851097</v>
      </c>
      <c r="F284" s="27" t="s">
        <v>79</v>
      </c>
      <c r="G284" s="26">
        <v>29.356470000000002</v>
      </c>
    </row>
    <row r="285" spans="1:7" x14ac:dyDescent="0.25">
      <c r="A285" s="26">
        <v>1</v>
      </c>
      <c r="B285" s="26">
        <v>47271.473115288594</v>
      </c>
      <c r="C285" s="26">
        <v>284</v>
      </c>
      <c r="D285" s="26">
        <v>51.4853905908478</v>
      </c>
      <c r="E285" s="26">
        <v>-0.83206793573425297</v>
      </c>
      <c r="F285" s="27" t="s">
        <v>79</v>
      </c>
      <c r="G285" s="26">
        <v>29.50656</v>
      </c>
    </row>
    <row r="286" spans="1:7" x14ac:dyDescent="0.25">
      <c r="A286" s="26">
        <v>1</v>
      </c>
      <c r="B286" s="26">
        <v>47458.622067077202</v>
      </c>
      <c r="C286" s="26">
        <v>285</v>
      </c>
      <c r="D286" s="26">
        <v>51.484637523163798</v>
      </c>
      <c r="E286" s="26">
        <v>-0.83448170602729399</v>
      </c>
      <c r="F286" s="27" t="s">
        <v>79</v>
      </c>
      <c r="G286" s="26">
        <v>29.62059</v>
      </c>
    </row>
    <row r="287" spans="1:7" x14ac:dyDescent="0.25">
      <c r="A287" s="26">
        <v>1</v>
      </c>
      <c r="B287" s="26">
        <v>47687.679966040843</v>
      </c>
      <c r="C287" s="26">
        <v>286</v>
      </c>
      <c r="D287" s="26">
        <v>51.483678373431403</v>
      </c>
      <c r="E287" s="26">
        <v>-0.83740504599017596</v>
      </c>
      <c r="F287" s="27" t="s">
        <v>79</v>
      </c>
      <c r="G287" s="26">
        <v>29.760159999999999</v>
      </c>
    </row>
    <row r="288" spans="1:7" x14ac:dyDescent="0.25">
      <c r="A288" s="26">
        <v>1</v>
      </c>
      <c r="B288" s="26">
        <v>47902.646064557739</v>
      </c>
      <c r="C288" s="26">
        <v>287</v>
      </c>
      <c r="D288" s="26">
        <v>51.482820787691601</v>
      </c>
      <c r="E288" s="26">
        <v>-0.84018341690037501</v>
      </c>
      <c r="F288" s="27" t="s">
        <v>79</v>
      </c>
      <c r="G288" s="26">
        <v>29.89114</v>
      </c>
    </row>
    <row r="289" spans="1:7" x14ac:dyDescent="0.25">
      <c r="A289" s="26">
        <v>1</v>
      </c>
      <c r="B289" s="26">
        <v>48111.580004955511</v>
      </c>
      <c r="C289" s="26">
        <v>288</v>
      </c>
      <c r="D289" s="26">
        <v>51.481942733102201</v>
      </c>
      <c r="E289" s="26">
        <v>-0.84284713275614298</v>
      </c>
      <c r="F289" s="27" t="s">
        <v>79</v>
      </c>
      <c r="G289" s="26">
        <v>30.018450000000001</v>
      </c>
    </row>
    <row r="290" spans="1:7" x14ac:dyDescent="0.25">
      <c r="A290" s="26">
        <v>1</v>
      </c>
      <c r="B290" s="26">
        <v>48308.524536498291</v>
      </c>
      <c r="C290" s="26">
        <v>289</v>
      </c>
      <c r="D290" s="26">
        <v>51.4811298610717</v>
      </c>
      <c r="E290" s="26">
        <v>-0.84537038113324303</v>
      </c>
      <c r="F290" s="27" t="s">
        <v>79</v>
      </c>
      <c r="G290" s="26">
        <v>30.138449999999999</v>
      </c>
    </row>
    <row r="291" spans="1:7" x14ac:dyDescent="0.25">
      <c r="A291" s="26">
        <v>1</v>
      </c>
      <c r="B291" s="26">
        <v>48544.54214809111</v>
      </c>
      <c r="C291" s="26">
        <v>290</v>
      </c>
      <c r="D291" s="26">
        <v>51.480164841382503</v>
      </c>
      <c r="E291" s="26">
        <v>-0.848401706940071</v>
      </c>
      <c r="F291" s="27" t="s">
        <v>79</v>
      </c>
      <c r="G291" s="26">
        <v>30.282260000000001</v>
      </c>
    </row>
    <row r="292" spans="1:7" x14ac:dyDescent="0.25">
      <c r="A292" s="26">
        <v>1</v>
      </c>
      <c r="B292" s="26">
        <v>48676.469033727226</v>
      </c>
      <c r="C292" s="26">
        <v>291</v>
      </c>
      <c r="D292" s="26">
        <v>51.479627736922801</v>
      </c>
      <c r="E292" s="26">
        <v>-0.85009799419926801</v>
      </c>
      <c r="F292" s="27" t="s">
        <v>79</v>
      </c>
      <c r="G292" s="26">
        <v>30.362639999999999</v>
      </c>
    </row>
    <row r="293" spans="1:7" x14ac:dyDescent="0.25">
      <c r="A293" s="26">
        <v>1</v>
      </c>
      <c r="B293" s="26">
        <v>48861.2458819085</v>
      </c>
      <c r="C293" s="26">
        <v>292</v>
      </c>
      <c r="D293" s="26">
        <v>51.478869755068501</v>
      </c>
      <c r="E293" s="26">
        <v>-0.85246909488134504</v>
      </c>
      <c r="F293" s="27" t="s">
        <v>79</v>
      </c>
      <c r="G293" s="26">
        <v>30.47523</v>
      </c>
    </row>
    <row r="294" spans="1:7" x14ac:dyDescent="0.25">
      <c r="A294" s="26">
        <v>1</v>
      </c>
      <c r="B294" s="26">
        <v>49100.895930492268</v>
      </c>
      <c r="C294" s="26">
        <v>293</v>
      </c>
      <c r="D294" s="26">
        <v>51.477873432044397</v>
      </c>
      <c r="E294" s="26">
        <v>-0.85553327483941199</v>
      </c>
      <c r="F294" s="27" t="s">
        <v>79</v>
      </c>
      <c r="G294" s="26">
        <v>30.62125</v>
      </c>
    </row>
    <row r="295" spans="1:7" x14ac:dyDescent="0.25">
      <c r="A295" s="26">
        <v>1</v>
      </c>
      <c r="B295" s="26">
        <v>49334.952145985124</v>
      </c>
      <c r="C295" s="26">
        <v>294</v>
      </c>
      <c r="D295" s="26">
        <v>51.476914289687002</v>
      </c>
      <c r="E295" s="26">
        <v>-0.85853743395314597</v>
      </c>
      <c r="F295" s="27" t="s">
        <v>79</v>
      </c>
      <c r="G295" s="26">
        <v>30.763870000000001</v>
      </c>
    </row>
    <row r="296" spans="1:7" x14ac:dyDescent="0.25">
      <c r="A296" s="26">
        <v>1</v>
      </c>
      <c r="B296" s="26">
        <v>49447.121116776565</v>
      </c>
      <c r="C296" s="26">
        <v>295</v>
      </c>
      <c r="D296" s="26">
        <v>51.476425840189698</v>
      </c>
      <c r="E296" s="26">
        <v>-0.85995247355583804</v>
      </c>
      <c r="F296" s="27" t="s">
        <v>79</v>
      </c>
      <c r="G296" s="26">
        <v>30.83222</v>
      </c>
    </row>
    <row r="297" spans="1:7" x14ac:dyDescent="0.25">
      <c r="A297" s="26">
        <v>1</v>
      </c>
      <c r="B297" s="26">
        <v>49650.952677442758</v>
      </c>
      <c r="C297" s="26">
        <v>296</v>
      </c>
      <c r="D297" s="26">
        <v>51.475529013373901</v>
      </c>
      <c r="E297" s="26">
        <v>-0.86251555642265498</v>
      </c>
      <c r="F297" s="27" t="s">
        <v>79</v>
      </c>
      <c r="G297" s="26">
        <v>30.956410000000002</v>
      </c>
    </row>
    <row r="298" spans="1:7" x14ac:dyDescent="0.25">
      <c r="A298" s="26">
        <v>1</v>
      </c>
      <c r="B298" s="26">
        <v>49702.960264500573</v>
      </c>
      <c r="C298" s="26">
        <v>297</v>
      </c>
      <c r="D298" s="26">
        <v>51.475279545549597</v>
      </c>
      <c r="E298" s="26">
        <v>-0.86314976144099598</v>
      </c>
      <c r="F298" s="27" t="s">
        <v>79</v>
      </c>
      <c r="G298" s="26">
        <v>30.988099999999999</v>
      </c>
    </row>
    <row r="299" spans="1:7" x14ac:dyDescent="0.25">
      <c r="A299" s="26">
        <v>1</v>
      </c>
      <c r="B299" s="26">
        <v>49743</v>
      </c>
      <c r="C299" s="26">
        <v>298</v>
      </c>
      <c r="D299" s="26">
        <v>51.475654427056902</v>
      </c>
      <c r="E299" s="26">
        <v>-0.8640787414832285</v>
      </c>
      <c r="F299" s="27" t="s">
        <v>79</v>
      </c>
      <c r="G299" s="26">
        <v>31.012499999999999</v>
      </c>
    </row>
    <row r="300" spans="1:7" x14ac:dyDescent="0.25">
      <c r="A300" s="26">
        <v>1</v>
      </c>
      <c r="B300" s="26">
        <v>49990.894521002847</v>
      </c>
      <c r="C300" s="26">
        <v>299</v>
      </c>
      <c r="D300" s="26">
        <v>51.474167725104301</v>
      </c>
      <c r="E300" s="26">
        <v>-0.86689928163488605</v>
      </c>
      <c r="F300" s="27" t="s">
        <v>79</v>
      </c>
      <c r="G300" s="26">
        <v>31.168060000000001</v>
      </c>
    </row>
    <row r="301" spans="1:7" x14ac:dyDescent="0.25">
      <c r="A301" s="26">
        <v>1</v>
      </c>
      <c r="B301" s="26">
        <v>50177.28988939133</v>
      </c>
      <c r="C301" s="26">
        <v>300</v>
      </c>
      <c r="D301" s="26">
        <v>51.473419633003203</v>
      </c>
      <c r="E301" s="26">
        <v>-0.86930430168335904</v>
      </c>
      <c r="F301" s="27" t="s">
        <v>79</v>
      </c>
      <c r="G301" s="26">
        <v>31.285029999999999</v>
      </c>
    </row>
    <row r="302" spans="1:7" x14ac:dyDescent="0.25">
      <c r="A302" s="26">
        <v>1</v>
      </c>
      <c r="B302" s="26">
        <v>50441.364493542947</v>
      </c>
      <c r="C302" s="26">
        <v>301</v>
      </c>
      <c r="D302" s="26">
        <v>51.472309733826698</v>
      </c>
      <c r="E302" s="26">
        <v>-0.87267021159555802</v>
      </c>
      <c r="F302" s="27" t="s">
        <v>79</v>
      </c>
      <c r="G302" s="26">
        <v>31.45074</v>
      </c>
    </row>
    <row r="303" spans="1:7" x14ac:dyDescent="0.25">
      <c r="A303" s="26">
        <v>1</v>
      </c>
      <c r="B303" s="26">
        <v>50686.088933881918</v>
      </c>
      <c r="C303" s="26">
        <v>302</v>
      </c>
      <c r="D303" s="26">
        <v>51.471315477457601</v>
      </c>
      <c r="E303" s="26">
        <v>-0.87581795726584599</v>
      </c>
      <c r="F303" s="27" t="s">
        <v>79</v>
      </c>
      <c r="G303" s="26">
        <v>31.604310000000002</v>
      </c>
    </row>
    <row r="304" spans="1:7" x14ac:dyDescent="0.25">
      <c r="A304" s="26">
        <v>1</v>
      </c>
      <c r="B304" s="26">
        <v>51917.446779906109</v>
      </c>
      <c r="C304" s="26">
        <v>303</v>
      </c>
      <c r="D304" s="26">
        <v>51.466351192527199</v>
      </c>
      <c r="E304" s="26">
        <v>-0.89168627839744197</v>
      </c>
      <c r="F304" s="27" t="s">
        <v>79</v>
      </c>
      <c r="G304" s="26">
        <v>32.377020000000002</v>
      </c>
    </row>
    <row r="305" spans="1:7" x14ac:dyDescent="0.25">
      <c r="A305" s="26">
        <v>1</v>
      </c>
      <c r="B305" s="26">
        <v>52134.808815894161</v>
      </c>
      <c r="C305" s="26">
        <v>304</v>
      </c>
      <c r="D305" s="26">
        <v>51.4655540819668</v>
      </c>
      <c r="E305" s="26">
        <v>-0.894547521295603</v>
      </c>
      <c r="F305" s="27" t="s">
        <v>79</v>
      </c>
      <c r="G305" s="26">
        <v>32.513420000000004</v>
      </c>
    </row>
    <row r="306" spans="1:7" x14ac:dyDescent="0.25">
      <c r="A306" s="26">
        <v>1</v>
      </c>
      <c r="B306" s="26">
        <v>52373.912266253472</v>
      </c>
      <c r="C306" s="26">
        <v>305</v>
      </c>
      <c r="D306" s="26">
        <v>51.464727176759702</v>
      </c>
      <c r="E306" s="26">
        <v>-0.89772953400160005</v>
      </c>
      <c r="F306" s="27" t="s">
        <v>79</v>
      </c>
      <c r="G306" s="26">
        <v>32.663469999999997</v>
      </c>
    </row>
    <row r="307" spans="1:7" x14ac:dyDescent="0.25">
      <c r="A307" s="26">
        <v>1</v>
      </c>
      <c r="B307" s="26">
        <v>52563.772549918991</v>
      </c>
      <c r="C307" s="26">
        <v>306</v>
      </c>
      <c r="D307" s="26">
        <v>51.464134970832397</v>
      </c>
      <c r="E307" s="26">
        <v>-0.90029685081853705</v>
      </c>
      <c r="F307" s="27" t="s">
        <v>79</v>
      </c>
      <c r="G307" s="26">
        <v>32.782609999999998</v>
      </c>
    </row>
    <row r="308" spans="1:7" x14ac:dyDescent="0.25">
      <c r="A308" s="26">
        <v>1</v>
      </c>
      <c r="B308" s="26">
        <v>52761.849843855984</v>
      </c>
      <c r="C308" s="26">
        <v>307</v>
      </c>
      <c r="D308" s="26">
        <v>51.463595955338498</v>
      </c>
      <c r="E308" s="26">
        <v>-0.90301874836511997</v>
      </c>
      <c r="F308" s="27" t="s">
        <v>79</v>
      </c>
      <c r="G308" s="26">
        <v>32.906910000000003</v>
      </c>
    </row>
    <row r="309" spans="1:7" x14ac:dyDescent="0.25">
      <c r="A309" s="26">
        <v>1</v>
      </c>
      <c r="B309" s="26">
        <v>52940.266000531803</v>
      </c>
      <c r="C309" s="26">
        <v>308</v>
      </c>
      <c r="D309" s="26">
        <v>51.463127995593801</v>
      </c>
      <c r="E309" s="26">
        <v>-0.90547922144778803</v>
      </c>
      <c r="F309" s="27" t="s">
        <v>79</v>
      </c>
      <c r="G309" s="26">
        <v>33.01887</v>
      </c>
    </row>
    <row r="310" spans="1:7" x14ac:dyDescent="0.25">
      <c r="A310" s="26">
        <v>1</v>
      </c>
      <c r="B310" s="26">
        <v>53056.950995122854</v>
      </c>
      <c r="C310" s="26">
        <v>309</v>
      </c>
      <c r="D310" s="26">
        <v>51.462784424011303</v>
      </c>
      <c r="E310" s="26">
        <v>-0.90706873469792004</v>
      </c>
      <c r="F310" s="27" t="s">
        <v>79</v>
      </c>
      <c r="G310" s="26">
        <v>33.092089999999999</v>
      </c>
    </row>
    <row r="311" spans="1:7" x14ac:dyDescent="0.25">
      <c r="A311" s="26">
        <v>1</v>
      </c>
      <c r="B311" s="26">
        <v>53218.829604657316</v>
      </c>
      <c r="C311" s="26">
        <v>310</v>
      </c>
      <c r="D311" s="26">
        <v>51.462402650350199</v>
      </c>
      <c r="E311" s="26">
        <v>-0.90932093784610801</v>
      </c>
      <c r="F311" s="27" t="s">
        <v>79</v>
      </c>
      <c r="G311" s="26">
        <v>33.193680000000001</v>
      </c>
    </row>
    <row r="312" spans="1:7" x14ac:dyDescent="0.25">
      <c r="A312" s="26">
        <v>1</v>
      </c>
      <c r="B312" s="26">
        <v>53426.7430319165</v>
      </c>
      <c r="C312" s="26">
        <v>311</v>
      </c>
      <c r="D312" s="26">
        <v>51.4619069786159</v>
      </c>
      <c r="E312" s="26">
        <v>-0.91221125052070495</v>
      </c>
      <c r="F312" s="27" t="s">
        <v>79</v>
      </c>
      <c r="G312" s="26">
        <v>33.324150000000003</v>
      </c>
    </row>
    <row r="313" spans="1:7" x14ac:dyDescent="0.25">
      <c r="A313" s="26">
        <v>1</v>
      </c>
      <c r="B313" s="26">
        <v>53576.817512031681</v>
      </c>
      <c r="C313" s="26">
        <v>312</v>
      </c>
      <c r="D313" s="26">
        <v>51.461547575199297</v>
      </c>
      <c r="E313" s="26">
        <v>-0.91429677627179995</v>
      </c>
      <c r="F313" s="27" t="s">
        <v>79</v>
      </c>
      <c r="G313" s="26">
        <v>33.418320000000001</v>
      </c>
    </row>
    <row r="314" spans="1:7" x14ac:dyDescent="0.25">
      <c r="A314" s="26">
        <v>1</v>
      </c>
      <c r="B314" s="26">
        <v>53727.678895581979</v>
      </c>
      <c r="C314" s="26">
        <v>313</v>
      </c>
      <c r="D314" s="26">
        <v>51.461178607888698</v>
      </c>
      <c r="E314" s="26">
        <v>-0.91638977223635198</v>
      </c>
      <c r="F314" s="27" t="s">
        <v>79</v>
      </c>
      <c r="G314" s="26">
        <v>33.512990000000002</v>
      </c>
    </row>
    <row r="315" spans="1:7" x14ac:dyDescent="0.25">
      <c r="A315" s="26">
        <v>1</v>
      </c>
      <c r="B315" s="26">
        <v>53864.711166103421</v>
      </c>
      <c r="C315" s="26">
        <v>314</v>
      </c>
      <c r="D315" s="26">
        <v>51.460797085242397</v>
      </c>
      <c r="E315" s="26">
        <v>-0.91826823870688501</v>
      </c>
      <c r="F315" s="27" t="s">
        <v>79</v>
      </c>
      <c r="G315" s="26">
        <v>33.598979999999997</v>
      </c>
    </row>
    <row r="316" spans="1:7" x14ac:dyDescent="0.25">
      <c r="A316" s="26">
        <v>1</v>
      </c>
      <c r="B316" s="26">
        <v>54107.02481944293</v>
      </c>
      <c r="C316" s="26">
        <v>315</v>
      </c>
      <c r="D316" s="26">
        <v>51.460283794237597</v>
      </c>
      <c r="E316" s="26">
        <v>-0.92166340350077203</v>
      </c>
      <c r="F316" s="27" t="s">
        <v>79</v>
      </c>
      <c r="G316" s="26">
        <v>33.751040000000003</v>
      </c>
    </row>
    <row r="317" spans="1:7" x14ac:dyDescent="0.25">
      <c r="A317" s="26">
        <v>1</v>
      </c>
      <c r="B317" s="26">
        <v>54279.918484569127</v>
      </c>
      <c r="C317" s="26">
        <v>316</v>
      </c>
      <c r="D317" s="26">
        <v>51.459934658658099</v>
      </c>
      <c r="E317" s="26">
        <v>-0.92409236766343605</v>
      </c>
      <c r="F317" s="27" t="s">
        <v>79</v>
      </c>
      <c r="G317" s="26">
        <v>33.859540000000003</v>
      </c>
    </row>
    <row r="318" spans="1:7" x14ac:dyDescent="0.25">
      <c r="A318" s="26">
        <v>1</v>
      </c>
      <c r="B318" s="26">
        <v>54431.173194370982</v>
      </c>
      <c r="C318" s="26">
        <v>317</v>
      </c>
      <c r="D318" s="26">
        <v>51.459602732668401</v>
      </c>
      <c r="E318" s="26">
        <v>-0.92620705535090597</v>
      </c>
      <c r="F318" s="27" t="s">
        <v>79</v>
      </c>
      <c r="G318" s="26">
        <v>33.954450000000001</v>
      </c>
    </row>
    <row r="319" spans="1:7" x14ac:dyDescent="0.25">
      <c r="A319" s="26">
        <v>1</v>
      </c>
      <c r="B319" s="26">
        <v>54626.932945798762</v>
      </c>
      <c r="C319" s="26">
        <v>318</v>
      </c>
      <c r="D319" s="26">
        <v>51.459336580673501</v>
      </c>
      <c r="E319" s="26">
        <v>-0.92899694720475401</v>
      </c>
      <c r="F319" s="27" t="s">
        <v>79</v>
      </c>
      <c r="G319" s="26">
        <v>34.077300000000001</v>
      </c>
    </row>
    <row r="320" spans="1:7" x14ac:dyDescent="0.25">
      <c r="A320" s="26">
        <v>1</v>
      </c>
      <c r="B320" s="26">
        <v>54832.178939988844</v>
      </c>
      <c r="C320" s="26">
        <v>319</v>
      </c>
      <c r="D320" s="26">
        <v>51.459132385215902</v>
      </c>
      <c r="E320" s="26">
        <v>-0.93193790231025997</v>
      </c>
      <c r="F320" s="27" t="s">
        <v>79</v>
      </c>
      <c r="G320" s="26">
        <v>34.206099999999999</v>
      </c>
    </row>
    <row r="321" spans="1:7" x14ac:dyDescent="0.25">
      <c r="A321" s="26">
        <v>1</v>
      </c>
      <c r="B321" s="26">
        <v>55051.250207952682</v>
      </c>
      <c r="C321" s="26">
        <v>320</v>
      </c>
      <c r="D321" s="26">
        <v>51.458899692257702</v>
      </c>
      <c r="E321" s="26">
        <v>-0.93507421665263302</v>
      </c>
      <c r="F321" s="27" t="s">
        <v>79</v>
      </c>
      <c r="G321" s="26">
        <v>34.34357</v>
      </c>
    </row>
    <row r="322" spans="1:7" x14ac:dyDescent="0.25">
      <c r="A322" s="26">
        <v>1</v>
      </c>
      <c r="B322" s="26">
        <v>55261.658927262157</v>
      </c>
      <c r="C322" s="26">
        <v>321</v>
      </c>
      <c r="D322" s="26">
        <v>51.458786473396401</v>
      </c>
      <c r="E322" s="26">
        <v>-0.93810233646108498</v>
      </c>
      <c r="F322" s="27" t="s">
        <v>79</v>
      </c>
      <c r="G322" s="26">
        <v>34.475610000000003</v>
      </c>
    </row>
    <row r="323" spans="1:7" x14ac:dyDescent="0.25">
      <c r="A323" s="26">
        <v>1</v>
      </c>
      <c r="B323" s="26">
        <v>55399.469638832095</v>
      </c>
      <c r="C323" s="26">
        <v>322</v>
      </c>
      <c r="D323" s="26">
        <v>51.458732108837602</v>
      </c>
      <c r="E323" s="26">
        <v>-0.94008730148500397</v>
      </c>
      <c r="F323" s="27" t="s">
        <v>79</v>
      </c>
      <c r="G323" s="26">
        <v>34.562080000000002</v>
      </c>
    </row>
    <row r="324" spans="1:7" x14ac:dyDescent="0.25">
      <c r="A324" s="26">
        <v>1</v>
      </c>
      <c r="B324" s="26">
        <v>55548.839845872179</v>
      </c>
      <c r="C324" s="26">
        <v>323</v>
      </c>
      <c r="D324" s="26">
        <v>51.458668684350897</v>
      </c>
      <c r="E324" s="26">
        <v>-0.94223843203640001</v>
      </c>
      <c r="F324" s="27" t="s">
        <v>79</v>
      </c>
      <c r="G324" s="26">
        <v>34.655819999999999</v>
      </c>
    </row>
    <row r="325" spans="1:7" x14ac:dyDescent="0.25">
      <c r="A325" s="26">
        <v>1</v>
      </c>
      <c r="B325" s="26">
        <v>55752.850379729854</v>
      </c>
      <c r="C325" s="26">
        <v>324</v>
      </c>
      <c r="D325" s="26">
        <v>51.4586571045092</v>
      </c>
      <c r="E325" s="26">
        <v>-0.94517968275208297</v>
      </c>
      <c r="F325" s="27" t="s">
        <v>79</v>
      </c>
      <c r="G325" s="26">
        <v>34.783839999999998</v>
      </c>
    </row>
    <row r="326" spans="1:7" x14ac:dyDescent="0.25">
      <c r="A326" s="26">
        <v>1</v>
      </c>
      <c r="B326" s="26">
        <v>55931.715285665661</v>
      </c>
      <c r="C326" s="26">
        <v>325</v>
      </c>
      <c r="D326" s="26">
        <v>51.458578562154102</v>
      </c>
      <c r="E326" s="26">
        <v>-0.94775537133621901</v>
      </c>
      <c r="F326" s="27" t="s">
        <v>79</v>
      </c>
      <c r="G326" s="26">
        <v>34.896079999999998</v>
      </c>
    </row>
    <row r="327" spans="1:7" x14ac:dyDescent="0.25">
      <c r="A327" s="26">
        <v>1</v>
      </c>
      <c r="B327" s="26">
        <v>56089.488236841957</v>
      </c>
      <c r="C327" s="26">
        <v>326</v>
      </c>
      <c r="D327" s="26">
        <v>51.458570838297803</v>
      </c>
      <c r="E327" s="26">
        <v>-0.95003001506531104</v>
      </c>
      <c r="F327" s="27" t="s">
        <v>79</v>
      </c>
      <c r="G327" s="26">
        <v>34.995089999999998</v>
      </c>
    </row>
    <row r="328" spans="1:7" x14ac:dyDescent="0.25">
      <c r="A328" s="26">
        <v>1</v>
      </c>
      <c r="B328" s="26">
        <v>56314.886699593975</v>
      </c>
      <c r="C328" s="26">
        <v>327</v>
      </c>
      <c r="D328" s="26">
        <v>51.4584667067369</v>
      </c>
      <c r="E328" s="26">
        <v>-0.95327537312920696</v>
      </c>
      <c r="F328" s="27" t="s">
        <v>79</v>
      </c>
      <c r="G328" s="26">
        <v>35.13653</v>
      </c>
    </row>
    <row r="329" spans="1:7" x14ac:dyDescent="0.25">
      <c r="A329" s="26">
        <v>1</v>
      </c>
      <c r="B329" s="26">
        <v>56505.032154087894</v>
      </c>
      <c r="C329" s="26">
        <v>328</v>
      </c>
      <c r="D329" s="26">
        <v>51.458413306413902</v>
      </c>
      <c r="E329" s="26">
        <v>-0.95601543024757696</v>
      </c>
      <c r="F329" s="27" t="s">
        <v>79</v>
      </c>
      <c r="G329" s="26">
        <v>35.255859999999998</v>
      </c>
    </row>
    <row r="330" spans="1:7" x14ac:dyDescent="0.25">
      <c r="A330" s="26">
        <v>1</v>
      </c>
      <c r="B330" s="26">
        <v>56765.760849415943</v>
      </c>
      <c r="C330" s="26">
        <v>329</v>
      </c>
      <c r="D330" s="26">
        <v>51.458438597030401</v>
      </c>
      <c r="E330" s="26">
        <v>-0.95977423165196696</v>
      </c>
      <c r="F330" s="27" t="s">
        <v>79</v>
      </c>
      <c r="G330" s="26">
        <v>35.419469999999997</v>
      </c>
    </row>
    <row r="331" spans="1:7" x14ac:dyDescent="0.25">
      <c r="A331" s="26">
        <v>1</v>
      </c>
      <c r="B331" s="26">
        <v>56921.1954592326</v>
      </c>
      <c r="C331" s="26">
        <v>330</v>
      </c>
      <c r="D331" s="26">
        <v>51.458513136955901</v>
      </c>
      <c r="E331" s="26">
        <v>-0.96201199601570797</v>
      </c>
      <c r="F331" s="27" t="s">
        <v>79</v>
      </c>
      <c r="G331" s="26">
        <v>35.517009999999999</v>
      </c>
    </row>
    <row r="332" spans="1:7" x14ac:dyDescent="0.25">
      <c r="A332" s="26">
        <v>1</v>
      </c>
      <c r="B332" s="26">
        <v>57121.385621039299</v>
      </c>
      <c r="C332" s="26">
        <v>331</v>
      </c>
      <c r="D332" s="26">
        <v>51.4585615877183</v>
      </c>
      <c r="E332" s="26">
        <v>-0.96489716984051899</v>
      </c>
      <c r="F332" s="27" t="s">
        <v>79</v>
      </c>
      <c r="G332" s="26">
        <v>35.642629999999997</v>
      </c>
    </row>
    <row r="333" spans="1:7" x14ac:dyDescent="0.25">
      <c r="A333" s="26">
        <v>1</v>
      </c>
      <c r="B333" s="26">
        <v>57284.823488446636</v>
      </c>
      <c r="C333" s="26">
        <v>332</v>
      </c>
      <c r="D333" s="26">
        <v>51.458682944539497</v>
      </c>
      <c r="E333" s="26">
        <v>-0.967245459898047</v>
      </c>
      <c r="F333" s="27" t="s">
        <v>79</v>
      </c>
      <c r="G333" s="26">
        <v>35.745190000000001</v>
      </c>
    </row>
    <row r="334" spans="1:7" x14ac:dyDescent="0.25">
      <c r="A334" s="26">
        <v>1</v>
      </c>
      <c r="B334" s="26">
        <v>57444.571423983107</v>
      </c>
      <c r="C334" s="26">
        <v>333</v>
      </c>
      <c r="D334" s="26">
        <v>51.458747627423897</v>
      </c>
      <c r="E334" s="26">
        <v>-0.96954627788252201</v>
      </c>
      <c r="F334" s="27" t="s">
        <v>79</v>
      </c>
      <c r="G334" s="26">
        <v>35.845440000000004</v>
      </c>
    </row>
    <row r="335" spans="1:7" x14ac:dyDescent="0.25">
      <c r="A335" s="26">
        <v>1</v>
      </c>
      <c r="B335" s="26">
        <v>57453</v>
      </c>
      <c r="C335" s="26">
        <v>334</v>
      </c>
      <c r="D335" s="26">
        <v>51.458753797416854</v>
      </c>
      <c r="E335" s="26">
        <v>-0.96966739259790646</v>
      </c>
      <c r="F335" s="27" t="s">
        <v>79</v>
      </c>
      <c r="G335" s="26">
        <v>35.850729999999999</v>
      </c>
    </row>
    <row r="336" spans="1:7" x14ac:dyDescent="0.25">
      <c r="A336" s="26">
        <v>1</v>
      </c>
      <c r="B336" s="26">
        <v>57600.327313361428</v>
      </c>
      <c r="C336" s="26">
        <v>335</v>
      </c>
      <c r="D336" s="26">
        <v>51.458861645822601</v>
      </c>
      <c r="E336" s="26">
        <v>-0.97178441753668099</v>
      </c>
      <c r="F336" s="27" t="s">
        <v>79</v>
      </c>
      <c r="G336" s="26">
        <v>35.942270000000001</v>
      </c>
    </row>
    <row r="337" spans="1:7" x14ac:dyDescent="0.25">
      <c r="A337" s="26">
        <v>1</v>
      </c>
      <c r="B337" s="26">
        <v>57653</v>
      </c>
      <c r="C337" s="26">
        <v>336</v>
      </c>
      <c r="D337" s="26">
        <v>51.459805672820352</v>
      </c>
      <c r="E337" s="26">
        <v>-0.97232557272108555</v>
      </c>
      <c r="F337" s="27" t="s">
        <v>79</v>
      </c>
      <c r="G337" s="26">
        <v>35.975000000000001</v>
      </c>
    </row>
    <row r="338" spans="1:7" x14ac:dyDescent="0.25">
      <c r="A338" s="26">
        <v>1</v>
      </c>
      <c r="B338" s="26">
        <v>57726.196497817917</v>
      </c>
      <c r="C338" s="26">
        <v>337</v>
      </c>
      <c r="D338" s="26">
        <v>51.459042031208597</v>
      </c>
      <c r="E338" s="26">
        <v>-0.97357589841881198</v>
      </c>
      <c r="F338" s="27" t="s">
        <v>79</v>
      </c>
      <c r="G338" s="26">
        <v>36.020479999999999</v>
      </c>
    </row>
    <row r="339" spans="1:7" x14ac:dyDescent="0.25">
      <c r="A339" s="26">
        <v>1</v>
      </c>
      <c r="B339" s="26">
        <v>57803</v>
      </c>
      <c r="C339" s="26">
        <v>338</v>
      </c>
      <c r="D339" s="26">
        <v>51.459186896041722</v>
      </c>
      <c r="E339" s="26">
        <v>-0.97465853631171151</v>
      </c>
      <c r="F339" s="27" t="s">
        <v>79</v>
      </c>
      <c r="G339" s="26">
        <v>36.068210000000001</v>
      </c>
    </row>
    <row r="340" spans="1:7" x14ac:dyDescent="0.25">
      <c r="A340" s="26">
        <v>1</v>
      </c>
      <c r="B340" s="26">
        <v>57845.562115901499</v>
      </c>
      <c r="C340" s="26">
        <v>339</v>
      </c>
      <c r="D340" s="26">
        <v>51.459267175633698</v>
      </c>
      <c r="E340" s="26">
        <v>-0.97525850061239805</v>
      </c>
      <c r="F340" s="27" t="s">
        <v>79</v>
      </c>
      <c r="G340" s="26">
        <v>36.0989</v>
      </c>
    </row>
    <row r="341" spans="1:7" x14ac:dyDescent="0.25">
      <c r="A341" s="26">
        <v>1</v>
      </c>
      <c r="B341" s="26">
        <v>57943.852647647313</v>
      </c>
      <c r="C341" s="26">
        <v>340</v>
      </c>
      <c r="D341" s="26">
        <v>51.459497099465302</v>
      </c>
      <c r="E341" s="26">
        <v>-0.97662673121182697</v>
      </c>
      <c r="F341" s="27" t="s">
        <v>79</v>
      </c>
      <c r="G341" s="26">
        <v>36.16977</v>
      </c>
    </row>
    <row r="342" spans="1:7" x14ac:dyDescent="0.25">
      <c r="A342" s="26">
        <v>1</v>
      </c>
      <c r="B342" s="26">
        <v>58062.221250607407</v>
      </c>
      <c r="C342" s="26">
        <v>341</v>
      </c>
      <c r="D342" s="26">
        <v>51.459748069204103</v>
      </c>
      <c r="E342" s="26">
        <v>-0.97828512339465601</v>
      </c>
      <c r="F342" s="27" t="s">
        <v>79</v>
      </c>
      <c r="G342" s="26">
        <v>36.255110000000002</v>
      </c>
    </row>
    <row r="343" spans="1:7" x14ac:dyDescent="0.25">
      <c r="A343" s="26">
        <v>1</v>
      </c>
      <c r="B343" s="26">
        <v>58140.710768053643</v>
      </c>
      <c r="C343" s="26">
        <v>342</v>
      </c>
      <c r="D343" s="26">
        <v>51.459856380698703</v>
      </c>
      <c r="E343" s="26">
        <v>-0.97940333784148403</v>
      </c>
      <c r="F343" s="27" t="s">
        <v>79</v>
      </c>
      <c r="G343" s="26">
        <v>36.311700000000002</v>
      </c>
    </row>
    <row r="344" spans="1:7" x14ac:dyDescent="0.25">
      <c r="A344" s="26">
        <v>1</v>
      </c>
      <c r="B344" s="26">
        <v>58387.143360048241</v>
      </c>
      <c r="C344" s="26">
        <v>343</v>
      </c>
      <c r="D344" s="26">
        <v>51.460345101935403</v>
      </c>
      <c r="E344" s="26">
        <v>-0.98286871199002102</v>
      </c>
      <c r="F344" s="27" t="s">
        <v>79</v>
      </c>
      <c r="G344" s="26">
        <v>36.489379999999997</v>
      </c>
    </row>
    <row r="345" spans="1:7" x14ac:dyDescent="0.25">
      <c r="A345" s="26">
        <v>1</v>
      </c>
      <c r="B345" s="26">
        <v>58593.636402943222</v>
      </c>
      <c r="C345" s="26">
        <v>344</v>
      </c>
      <c r="D345" s="26">
        <v>51.460691443499002</v>
      </c>
      <c r="E345" s="26">
        <v>-0.98579357956727698</v>
      </c>
      <c r="F345" s="27" t="s">
        <v>79</v>
      </c>
      <c r="G345" s="26">
        <v>36.638260000000002</v>
      </c>
    </row>
    <row r="346" spans="1:7" x14ac:dyDescent="0.25">
      <c r="A346" s="26">
        <v>1</v>
      </c>
      <c r="B346" s="26">
        <v>58751.486892176094</v>
      </c>
      <c r="C346" s="26">
        <v>345</v>
      </c>
      <c r="D346" s="26">
        <v>51.460965706671601</v>
      </c>
      <c r="E346" s="26">
        <v>-0.98802651145407905</v>
      </c>
      <c r="F346" s="27" t="s">
        <v>79</v>
      </c>
      <c r="G346" s="26">
        <v>36.752079999999999</v>
      </c>
    </row>
    <row r="347" spans="1:7" x14ac:dyDescent="0.25">
      <c r="A347" s="26">
        <v>1</v>
      </c>
      <c r="B347" s="26">
        <v>58951.43529975538</v>
      </c>
      <c r="C347" s="26">
        <v>346</v>
      </c>
      <c r="D347" s="26">
        <v>51.461257867911002</v>
      </c>
      <c r="E347" s="26">
        <v>-0.99087101750475304</v>
      </c>
      <c r="F347" s="27" t="s">
        <v>79</v>
      </c>
      <c r="G347" s="26">
        <v>36.896239999999999</v>
      </c>
    </row>
    <row r="348" spans="1:7" x14ac:dyDescent="0.25">
      <c r="A348" s="26">
        <v>1</v>
      </c>
      <c r="B348" s="26">
        <v>59026</v>
      </c>
      <c r="C348" s="26">
        <v>347</v>
      </c>
      <c r="D348" s="26">
        <v>51.461202333232663</v>
      </c>
      <c r="E348" s="26">
        <v>-0.99198726267327064</v>
      </c>
      <c r="F348" s="27" t="s">
        <v>79</v>
      </c>
      <c r="G348" s="26">
        <v>36.950000000000003</v>
      </c>
    </row>
    <row r="349" spans="1:7" x14ac:dyDescent="0.25">
      <c r="A349" s="26">
        <v>1</v>
      </c>
      <c r="B349" s="26">
        <v>59121.966746146099</v>
      </c>
      <c r="C349" s="26">
        <v>348</v>
      </c>
      <c r="D349" s="26">
        <v>51.461551243109803</v>
      </c>
      <c r="E349" s="26">
        <v>-0.99328428245682499</v>
      </c>
      <c r="F349" s="27" t="s">
        <v>79</v>
      </c>
      <c r="G349" s="26">
        <v>37.009180000000001</v>
      </c>
    </row>
    <row r="350" spans="1:7" x14ac:dyDescent="0.25">
      <c r="A350" s="26">
        <v>1</v>
      </c>
      <c r="B350" s="26">
        <v>59243.440047829274</v>
      </c>
      <c r="C350" s="26">
        <v>349</v>
      </c>
      <c r="D350" s="26">
        <v>51.4617540145018</v>
      </c>
      <c r="E350" s="26">
        <v>-0.99500522723199003</v>
      </c>
      <c r="F350" s="27" t="s">
        <v>79</v>
      </c>
      <c r="G350" s="26">
        <v>37.084090000000003</v>
      </c>
    </row>
    <row r="351" spans="1:7" x14ac:dyDescent="0.25">
      <c r="A351" s="26">
        <v>1</v>
      </c>
      <c r="B351" s="26">
        <v>59491.53015315962</v>
      </c>
      <c r="C351" s="26">
        <v>350</v>
      </c>
      <c r="D351" s="26">
        <v>51.4621824692424</v>
      </c>
      <c r="E351" s="26">
        <v>-0.99851558394530004</v>
      </c>
      <c r="F351" s="27" t="s">
        <v>79</v>
      </c>
      <c r="G351" s="26">
        <v>37.237079999999999</v>
      </c>
    </row>
    <row r="352" spans="1:7" x14ac:dyDescent="0.25">
      <c r="A352" s="26">
        <v>1</v>
      </c>
      <c r="B352" s="26">
        <v>59711.257562318096</v>
      </c>
      <c r="C352" s="26">
        <v>351</v>
      </c>
      <c r="D352" s="26">
        <v>51.462543421702797</v>
      </c>
      <c r="E352" s="26">
        <v>-1.0016303248763201</v>
      </c>
      <c r="F352" s="27" t="s">
        <v>79</v>
      </c>
      <c r="G352" s="26">
        <v>37.372579999999999</v>
      </c>
    </row>
    <row r="353" spans="1:7" x14ac:dyDescent="0.25">
      <c r="A353" s="26">
        <v>1</v>
      </c>
      <c r="B353" s="26">
        <v>59874.001975807136</v>
      </c>
      <c r="C353" s="26">
        <v>352</v>
      </c>
      <c r="D353" s="26">
        <v>51.462817843159897</v>
      </c>
      <c r="E353" s="26">
        <v>-1.00393517903717</v>
      </c>
      <c r="F353" s="27" t="s">
        <v>79</v>
      </c>
      <c r="G353" s="26">
        <v>37.472940000000001</v>
      </c>
    </row>
    <row r="354" spans="1:7" x14ac:dyDescent="0.25">
      <c r="A354" s="26">
        <v>1</v>
      </c>
      <c r="B354" s="26">
        <v>60033.5562125008</v>
      </c>
      <c r="C354" s="26">
        <v>353</v>
      </c>
      <c r="D354" s="26">
        <v>51.463156164421498</v>
      </c>
      <c r="E354" s="26">
        <v>-1.0061707525007</v>
      </c>
      <c r="F354" s="27" t="s">
        <v>79</v>
      </c>
      <c r="G354" s="26">
        <v>37.571330000000003</v>
      </c>
    </row>
    <row r="355" spans="1:7" x14ac:dyDescent="0.25">
      <c r="A355" s="26">
        <v>1</v>
      </c>
      <c r="B355" s="26">
        <v>60247.377181688236</v>
      </c>
      <c r="C355" s="26">
        <v>354</v>
      </c>
      <c r="D355" s="26">
        <v>51.463716966517801</v>
      </c>
      <c r="E355" s="26">
        <v>-1.0091194949245901</v>
      </c>
      <c r="F355" s="27" t="s">
        <v>79</v>
      </c>
      <c r="G355" s="26">
        <v>37.703189999999999</v>
      </c>
    </row>
    <row r="356" spans="1:7" x14ac:dyDescent="0.25">
      <c r="A356" s="26">
        <v>1</v>
      </c>
      <c r="B356" s="26">
        <v>60447.866899041692</v>
      </c>
      <c r="C356" s="26">
        <v>355</v>
      </c>
      <c r="D356" s="26">
        <v>51.464308071437301</v>
      </c>
      <c r="E356" s="26">
        <v>-1.01185024880512</v>
      </c>
      <c r="F356" s="27" t="s">
        <v>79</v>
      </c>
      <c r="G356" s="26">
        <v>37.826819999999998</v>
      </c>
    </row>
    <row r="357" spans="1:7" x14ac:dyDescent="0.25">
      <c r="A357" s="26">
        <v>1</v>
      </c>
      <c r="B357" s="26">
        <v>60530.360220639566</v>
      </c>
      <c r="C357" s="26">
        <v>356</v>
      </c>
      <c r="D357" s="26">
        <v>51.464606394588401</v>
      </c>
      <c r="E357" s="26">
        <v>-1.0129391004698001</v>
      </c>
      <c r="F357" s="27" t="s">
        <v>79</v>
      </c>
      <c r="G357" s="26">
        <v>37.877699999999997</v>
      </c>
    </row>
    <row r="358" spans="1:7" x14ac:dyDescent="0.25">
      <c r="A358" s="26">
        <v>1</v>
      </c>
      <c r="B358" s="26">
        <v>60733.243105669644</v>
      </c>
      <c r="C358" s="26">
        <v>357</v>
      </c>
      <c r="D358" s="26">
        <v>51.465389566973101</v>
      </c>
      <c r="E358" s="26">
        <v>-1.01558068493798</v>
      </c>
      <c r="F358" s="27" t="s">
        <v>79</v>
      </c>
      <c r="G358" s="26">
        <v>38.002809999999997</v>
      </c>
    </row>
    <row r="359" spans="1:7" x14ac:dyDescent="0.25">
      <c r="A359" s="26">
        <v>1</v>
      </c>
      <c r="B359" s="26">
        <v>60930.504220998831</v>
      </c>
      <c r="C359" s="26">
        <v>358</v>
      </c>
      <c r="D359" s="26">
        <v>51.466239251136102</v>
      </c>
      <c r="E359" s="26">
        <v>-1.0180768119143699</v>
      </c>
      <c r="F359" s="27" t="s">
        <v>79</v>
      </c>
      <c r="G359" s="26">
        <v>38.124450000000003</v>
      </c>
    </row>
    <row r="360" spans="1:7" x14ac:dyDescent="0.25">
      <c r="A360" s="26">
        <v>1</v>
      </c>
      <c r="B360" s="26">
        <v>61171.116208625761</v>
      </c>
      <c r="C360" s="26">
        <v>359</v>
      </c>
      <c r="D360" s="26">
        <v>51.467384512181603</v>
      </c>
      <c r="E360" s="26">
        <v>-1.0210193657390101</v>
      </c>
      <c r="F360" s="27" t="s">
        <v>79</v>
      </c>
      <c r="G360" s="26">
        <v>38.272829999999999</v>
      </c>
    </row>
    <row r="361" spans="1:7" x14ac:dyDescent="0.25">
      <c r="A361" s="26">
        <v>1</v>
      </c>
      <c r="B361" s="26">
        <v>61314.834608765319</v>
      </c>
      <c r="C361" s="26">
        <v>360</v>
      </c>
      <c r="D361" s="26">
        <v>51.468142604786898</v>
      </c>
      <c r="E361" s="26">
        <v>-1.0226969205051499</v>
      </c>
      <c r="F361" s="27" t="s">
        <v>79</v>
      </c>
      <c r="G361" s="26">
        <v>38.361460000000001</v>
      </c>
    </row>
    <row r="362" spans="1:7" x14ac:dyDescent="0.25">
      <c r="A362" s="26">
        <v>1</v>
      </c>
      <c r="B362" s="26">
        <v>61429.801881861968</v>
      </c>
      <c r="C362" s="26">
        <v>361</v>
      </c>
      <c r="D362" s="26">
        <v>51.468765946215797</v>
      </c>
      <c r="E362" s="26">
        <v>-1.0240187848089899</v>
      </c>
      <c r="F362" s="27" t="s">
        <v>79</v>
      </c>
      <c r="G362" s="26">
        <v>38.43235</v>
      </c>
    </row>
    <row r="363" spans="1:7" x14ac:dyDescent="0.25">
      <c r="A363" s="26">
        <v>1</v>
      </c>
      <c r="B363" s="26">
        <v>61682.16222257202</v>
      </c>
      <c r="C363" s="26">
        <v>362</v>
      </c>
      <c r="D363" s="26">
        <v>51.470148094174597</v>
      </c>
      <c r="E363" s="26">
        <v>-1.02690342751356</v>
      </c>
      <c r="F363" s="27" t="s">
        <v>79</v>
      </c>
      <c r="G363" s="26">
        <v>38.587980000000002</v>
      </c>
    </row>
    <row r="364" spans="1:7" x14ac:dyDescent="0.25">
      <c r="A364" s="26">
        <v>1</v>
      </c>
      <c r="B364" s="26">
        <v>61930.685596984404</v>
      </c>
      <c r="C364" s="26">
        <v>363</v>
      </c>
      <c r="D364" s="26">
        <v>51.471507095835001</v>
      </c>
      <c r="E364" s="26">
        <v>-1.0297469254545999</v>
      </c>
      <c r="F364" s="27" t="s">
        <v>79</v>
      </c>
      <c r="G364" s="26">
        <v>38.741239999999998</v>
      </c>
    </row>
    <row r="365" spans="1:7" x14ac:dyDescent="0.25">
      <c r="A365" s="26">
        <v>1</v>
      </c>
      <c r="B365" s="26">
        <v>62068.516735530182</v>
      </c>
      <c r="C365" s="26">
        <v>364</v>
      </c>
      <c r="D365" s="26">
        <v>51.472319684692003</v>
      </c>
      <c r="E365" s="26">
        <v>-1.0312467089017801</v>
      </c>
      <c r="F365" s="27" t="s">
        <v>79</v>
      </c>
      <c r="G365" s="26">
        <v>38.826230000000002</v>
      </c>
    </row>
    <row r="366" spans="1:7" x14ac:dyDescent="0.25">
      <c r="A366" s="26">
        <v>1</v>
      </c>
      <c r="B366" s="26">
        <v>62192.223027284927</v>
      </c>
      <c r="C366" s="26">
        <v>365</v>
      </c>
      <c r="D366" s="26">
        <v>51.472971296338102</v>
      </c>
      <c r="E366" s="26">
        <v>-1.0326918970619701</v>
      </c>
      <c r="F366" s="27" t="s">
        <v>79</v>
      </c>
      <c r="G366" s="26">
        <v>38.902520000000003</v>
      </c>
    </row>
    <row r="367" spans="1:7" x14ac:dyDescent="0.25">
      <c r="A367" s="26">
        <v>1</v>
      </c>
      <c r="B367" s="26">
        <v>62377.638241341061</v>
      </c>
      <c r="C367" s="26">
        <v>366</v>
      </c>
      <c r="D367" s="26">
        <v>51.474014609307297</v>
      </c>
      <c r="E367" s="26">
        <v>-1.0347763911913901</v>
      </c>
      <c r="F367" s="27" t="s">
        <v>79</v>
      </c>
      <c r="G367" s="26">
        <v>39.016860000000001</v>
      </c>
    </row>
    <row r="368" spans="1:7" x14ac:dyDescent="0.25">
      <c r="A368" s="26">
        <v>1</v>
      </c>
      <c r="B368" s="26">
        <v>62675.495795401061</v>
      </c>
      <c r="C368" s="26">
        <v>367</v>
      </c>
      <c r="D368" s="26">
        <v>51.475741455846602</v>
      </c>
      <c r="E368" s="26">
        <v>-1.0380578503125799</v>
      </c>
      <c r="F368" s="27" t="s">
        <v>79</v>
      </c>
      <c r="G368" s="26">
        <v>39.200539999999997</v>
      </c>
    </row>
    <row r="369" spans="1:7" x14ac:dyDescent="0.25">
      <c r="A369" s="26">
        <v>1</v>
      </c>
      <c r="B369" s="26">
        <v>62818.702887141313</v>
      </c>
      <c r="C369" s="26">
        <v>368</v>
      </c>
      <c r="D369" s="26">
        <v>51.476636146265903</v>
      </c>
      <c r="E369" s="26">
        <v>-1.0395420109651199</v>
      </c>
      <c r="F369" s="27" t="s">
        <v>79</v>
      </c>
      <c r="G369" s="26">
        <v>39.288849999999996</v>
      </c>
    </row>
    <row r="370" spans="1:7" x14ac:dyDescent="0.25">
      <c r="A370" s="26">
        <v>1</v>
      </c>
      <c r="B370" s="26">
        <v>62910.441475729203</v>
      </c>
      <c r="C370" s="26">
        <v>369</v>
      </c>
      <c r="D370" s="26">
        <v>51.477247957515502</v>
      </c>
      <c r="E370" s="26">
        <v>-1.0404284844943399</v>
      </c>
      <c r="F370" s="27" t="s">
        <v>79</v>
      </c>
      <c r="G370" s="26">
        <v>39.345419999999997</v>
      </c>
    </row>
    <row r="371" spans="1:7" x14ac:dyDescent="0.25">
      <c r="A371" s="26">
        <v>1</v>
      </c>
      <c r="B371" s="26">
        <v>63024.997687132513</v>
      </c>
      <c r="C371" s="26">
        <v>370</v>
      </c>
      <c r="D371" s="26">
        <v>51.477954084362601</v>
      </c>
      <c r="E371" s="26">
        <v>-1.0416304278492301</v>
      </c>
      <c r="F371" s="27" t="s">
        <v>79</v>
      </c>
      <c r="G371" s="26">
        <v>39.416069999999998</v>
      </c>
    </row>
    <row r="372" spans="1:7" x14ac:dyDescent="0.25">
      <c r="A372" s="26">
        <v>1</v>
      </c>
      <c r="B372" s="26">
        <v>63165.719089789534</v>
      </c>
      <c r="C372" s="26">
        <v>371</v>
      </c>
      <c r="D372" s="26">
        <v>51.478780058967999</v>
      </c>
      <c r="E372" s="26">
        <v>-1.04316696116837</v>
      </c>
      <c r="F372" s="27" t="s">
        <v>79</v>
      </c>
      <c r="G372" s="26">
        <v>39.502850000000002</v>
      </c>
    </row>
    <row r="373" spans="1:7" x14ac:dyDescent="0.25">
      <c r="A373" s="26">
        <v>1</v>
      </c>
      <c r="B373" s="26">
        <v>63361.674256403065</v>
      </c>
      <c r="C373" s="26">
        <v>372</v>
      </c>
      <c r="D373" s="26">
        <v>51.479798080622899</v>
      </c>
      <c r="E373" s="26">
        <v>-1.0454728046016</v>
      </c>
      <c r="F373" s="27" t="s">
        <v>79</v>
      </c>
      <c r="G373" s="26">
        <v>39.62368</v>
      </c>
    </row>
    <row r="374" spans="1:7" x14ac:dyDescent="0.25">
      <c r="A374" s="26">
        <v>1</v>
      </c>
      <c r="B374" s="26">
        <v>63559.487318874038</v>
      </c>
      <c r="C374" s="26">
        <v>373</v>
      </c>
      <c r="D374" s="26">
        <v>51.480739899943302</v>
      </c>
      <c r="E374" s="26">
        <v>-1.04789239174761</v>
      </c>
      <c r="F374" s="27" t="s">
        <v>79</v>
      </c>
      <c r="G374" s="26">
        <v>39.745669999999997</v>
      </c>
    </row>
    <row r="375" spans="1:7" x14ac:dyDescent="0.25">
      <c r="A375" s="26">
        <v>1</v>
      </c>
      <c r="B375" s="26">
        <v>63705.558014103874</v>
      </c>
      <c r="C375" s="26">
        <v>374</v>
      </c>
      <c r="D375" s="26">
        <v>51.4813114832181</v>
      </c>
      <c r="E375" s="26">
        <v>-1.04978898832942</v>
      </c>
      <c r="F375" s="27" t="s">
        <v>79</v>
      </c>
      <c r="G375" s="26">
        <v>39.835749999999997</v>
      </c>
    </row>
    <row r="376" spans="1:7" x14ac:dyDescent="0.25">
      <c r="A376" s="26">
        <v>1</v>
      </c>
      <c r="B376" s="26">
        <v>63934.627870663426</v>
      </c>
      <c r="C376" s="26">
        <v>375</v>
      </c>
      <c r="D376" s="26">
        <v>51.482077648510298</v>
      </c>
      <c r="E376" s="26">
        <v>-1.05285568657371</v>
      </c>
      <c r="F376" s="27" t="s">
        <v>79</v>
      </c>
      <c r="G376" s="26">
        <v>39.97701</v>
      </c>
    </row>
    <row r="377" spans="1:7" x14ac:dyDescent="0.25">
      <c r="A377" s="26">
        <v>1</v>
      </c>
      <c r="B377" s="26">
        <v>64194.599182259713</v>
      </c>
      <c r="C377" s="26">
        <v>376</v>
      </c>
      <c r="D377" s="26">
        <v>51.482878562067299</v>
      </c>
      <c r="E377" s="26">
        <v>-1.0563783376967599</v>
      </c>
      <c r="F377" s="27" t="s">
        <v>79</v>
      </c>
      <c r="G377" s="26">
        <v>40.137329999999999</v>
      </c>
    </row>
    <row r="378" spans="1:7" x14ac:dyDescent="0.25">
      <c r="A378" s="26">
        <v>1</v>
      </c>
      <c r="B378" s="26">
        <v>64429.823049597275</v>
      </c>
      <c r="C378" s="26">
        <v>377</v>
      </c>
      <c r="D378" s="26">
        <v>51.483402675910298</v>
      </c>
      <c r="E378" s="26">
        <v>-1.0596654513279999</v>
      </c>
      <c r="F378" s="27" t="s">
        <v>79</v>
      </c>
      <c r="G378" s="26">
        <v>40.282380000000003</v>
      </c>
    </row>
    <row r="379" spans="1:7" x14ac:dyDescent="0.25">
      <c r="A379" s="26">
        <v>1</v>
      </c>
      <c r="B379" s="26">
        <v>64624.291091601524</v>
      </c>
      <c r="C379" s="26">
        <v>378</v>
      </c>
      <c r="D379" s="26">
        <v>51.483783646949803</v>
      </c>
      <c r="E379" s="26">
        <v>-1.06240319587609</v>
      </c>
      <c r="F379" s="27" t="s">
        <v>79</v>
      </c>
      <c r="G379" s="26">
        <v>40.40231</v>
      </c>
    </row>
    <row r="380" spans="1:7" x14ac:dyDescent="0.25">
      <c r="A380" s="26">
        <v>1</v>
      </c>
      <c r="B380" s="26">
        <v>64853.750755991459</v>
      </c>
      <c r="C380" s="26">
        <v>379</v>
      </c>
      <c r="D380" s="26">
        <v>51.484126580632697</v>
      </c>
      <c r="E380" s="26">
        <v>-1.06566712075351</v>
      </c>
      <c r="F380" s="27" t="s">
        <v>79</v>
      </c>
      <c r="G380" s="26">
        <v>40.543810000000001</v>
      </c>
    </row>
    <row r="381" spans="1:7" x14ac:dyDescent="0.25">
      <c r="A381" s="26">
        <v>1</v>
      </c>
      <c r="B381" s="26">
        <v>65134.939429218095</v>
      </c>
      <c r="C381" s="26">
        <v>380</v>
      </c>
      <c r="D381" s="26">
        <v>51.484376313747802</v>
      </c>
      <c r="E381" s="26">
        <v>-1.0697035429963799</v>
      </c>
      <c r="F381" s="27" t="s">
        <v>79</v>
      </c>
      <c r="G381" s="26">
        <v>40.717210000000001</v>
      </c>
    </row>
    <row r="382" spans="1:7" x14ac:dyDescent="0.25">
      <c r="A382" s="26">
        <v>1</v>
      </c>
      <c r="B382" s="26">
        <v>65342.206568317801</v>
      </c>
      <c r="C382" s="26">
        <v>381</v>
      </c>
      <c r="D382" s="26">
        <v>51.484412947747501</v>
      </c>
      <c r="E382" s="26">
        <v>-1.0726929114749699</v>
      </c>
      <c r="F382" s="27" t="s">
        <v>79</v>
      </c>
      <c r="G382" s="26">
        <v>40.845019999999998</v>
      </c>
    </row>
    <row r="383" spans="1:7" x14ac:dyDescent="0.25">
      <c r="A383" s="26">
        <v>1</v>
      </c>
      <c r="B383" s="26">
        <v>65564.611547470893</v>
      </c>
      <c r="C383" s="26">
        <v>382</v>
      </c>
      <c r="D383" s="26">
        <v>51.484396489800403</v>
      </c>
      <c r="E383" s="26">
        <v>-1.0759011226147599</v>
      </c>
      <c r="F383" s="27" t="s">
        <v>79</v>
      </c>
      <c r="G383" s="26">
        <v>40.982170000000004</v>
      </c>
    </row>
    <row r="384" spans="1:7" x14ac:dyDescent="0.25">
      <c r="A384" s="26">
        <v>1</v>
      </c>
      <c r="B384" s="26">
        <v>65788.696078857567</v>
      </c>
      <c r="C384" s="26">
        <v>383</v>
      </c>
      <c r="D384" s="26">
        <v>51.484301001704402</v>
      </c>
      <c r="E384" s="26">
        <v>-1.0791300282437499</v>
      </c>
      <c r="F384" s="27" t="s">
        <v>79</v>
      </c>
      <c r="G384" s="26">
        <v>41.120359999999998</v>
      </c>
    </row>
    <row r="385" spans="1:7" x14ac:dyDescent="0.25">
      <c r="A385" s="26">
        <v>1</v>
      </c>
      <c r="B385" s="26">
        <v>65967.002853480095</v>
      </c>
      <c r="C385" s="26">
        <v>384</v>
      </c>
      <c r="D385" s="26">
        <v>51.4843423936791</v>
      </c>
      <c r="E385" s="26">
        <v>-1.08170134257543</v>
      </c>
      <c r="F385" s="27" t="s">
        <v>79</v>
      </c>
      <c r="G385" s="26">
        <v>41.230319999999999</v>
      </c>
    </row>
    <row r="386" spans="1:7" x14ac:dyDescent="0.25">
      <c r="A386" s="26">
        <v>1</v>
      </c>
      <c r="B386" s="26">
        <v>66095.109523351071</v>
      </c>
      <c r="C386" s="26">
        <v>385</v>
      </c>
      <c r="D386" s="26">
        <v>51.484415716892798</v>
      </c>
      <c r="E386" s="26">
        <v>-1.0835455992227101</v>
      </c>
      <c r="F386" s="27" t="s">
        <v>79</v>
      </c>
      <c r="G386" s="26">
        <v>41.30932</v>
      </c>
    </row>
    <row r="387" spans="1:7" x14ac:dyDescent="0.25">
      <c r="A387" s="26">
        <v>1</v>
      </c>
      <c r="B387" s="26">
        <v>66284.664231169474</v>
      </c>
      <c r="C387" s="26">
        <v>386</v>
      </c>
      <c r="D387" s="26">
        <v>51.484685180297497</v>
      </c>
      <c r="E387" s="26">
        <v>-1.08624558890253</v>
      </c>
      <c r="F387" s="27" t="s">
        <v>79</v>
      </c>
      <c r="G387" s="26">
        <v>41.426209999999998</v>
      </c>
    </row>
    <row r="388" spans="1:7" x14ac:dyDescent="0.25">
      <c r="A388" s="26">
        <v>1</v>
      </c>
      <c r="B388" s="26">
        <v>66444.367745801967</v>
      </c>
      <c r="C388" s="26">
        <v>387</v>
      </c>
      <c r="D388" s="26">
        <v>51.484971174992197</v>
      </c>
      <c r="E388" s="26">
        <v>-1.0885031846075599</v>
      </c>
      <c r="F388" s="27" t="s">
        <v>79</v>
      </c>
      <c r="G388" s="26">
        <v>41.52469</v>
      </c>
    </row>
    <row r="389" spans="1:7" x14ac:dyDescent="0.25">
      <c r="A389" s="26">
        <v>1</v>
      </c>
      <c r="B389" s="26">
        <v>66589.047037733326</v>
      </c>
      <c r="C389" s="26">
        <v>388</v>
      </c>
      <c r="D389" s="26">
        <v>51.485319434329199</v>
      </c>
      <c r="E389" s="26">
        <v>-1.0905139766629699</v>
      </c>
      <c r="F389" s="27" t="s">
        <v>79</v>
      </c>
      <c r="G389" s="26">
        <v>41.613909999999997</v>
      </c>
    </row>
    <row r="390" spans="1:7" x14ac:dyDescent="0.25">
      <c r="A390" s="26">
        <v>1</v>
      </c>
      <c r="B390" s="26">
        <v>66779.391141507629</v>
      </c>
      <c r="C390" s="26">
        <v>389</v>
      </c>
      <c r="D390" s="26">
        <v>51.485841249682601</v>
      </c>
      <c r="E390" s="26">
        <v>-1.0931288832550099</v>
      </c>
      <c r="F390" s="27" t="s">
        <v>79</v>
      </c>
      <c r="G390" s="26">
        <v>41.731290000000001</v>
      </c>
    </row>
    <row r="391" spans="1:7" x14ac:dyDescent="0.25">
      <c r="A391" s="26">
        <v>1</v>
      </c>
      <c r="B391" s="26">
        <v>66899.064826633534</v>
      </c>
      <c r="C391" s="26">
        <v>390</v>
      </c>
      <c r="D391" s="26">
        <v>51.486284523775403</v>
      </c>
      <c r="E391" s="26">
        <v>-1.09470171767891</v>
      </c>
      <c r="F391" s="27" t="s">
        <v>79</v>
      </c>
      <c r="G391" s="26">
        <v>41.80509</v>
      </c>
    </row>
    <row r="392" spans="1:7" x14ac:dyDescent="0.25">
      <c r="A392" s="26">
        <v>1</v>
      </c>
      <c r="B392" s="26">
        <v>67006.990529774805</v>
      </c>
      <c r="C392" s="26">
        <v>391</v>
      </c>
      <c r="D392" s="26">
        <v>51.486716435871799</v>
      </c>
      <c r="E392" s="26">
        <v>-1.09609564444143</v>
      </c>
      <c r="F392" s="27" t="s">
        <v>79</v>
      </c>
      <c r="G392" s="26">
        <v>41.871650000000002</v>
      </c>
    </row>
    <row r="393" spans="1:7" x14ac:dyDescent="0.25">
      <c r="A393" s="26">
        <v>1</v>
      </c>
      <c r="B393" s="26">
        <v>67151.51684256563</v>
      </c>
      <c r="C393" s="26">
        <v>392</v>
      </c>
      <c r="D393" s="26">
        <v>51.4873424024521</v>
      </c>
      <c r="E393" s="26">
        <v>-1.09792229707004</v>
      </c>
      <c r="F393" s="27" t="s">
        <v>79</v>
      </c>
      <c r="G393" s="26">
        <v>41.960769999999997</v>
      </c>
    </row>
    <row r="394" spans="1:7" x14ac:dyDescent="0.25">
      <c r="A394" s="26">
        <v>1</v>
      </c>
      <c r="B394" s="26">
        <v>67306.14162807964</v>
      </c>
      <c r="C394" s="26">
        <v>393</v>
      </c>
      <c r="D394" s="26">
        <v>51.488071282655703</v>
      </c>
      <c r="E394" s="26">
        <v>-1.09982121706346</v>
      </c>
      <c r="F394" s="27" t="s">
        <v>79</v>
      </c>
      <c r="G394" s="26">
        <v>42.056130000000003</v>
      </c>
    </row>
    <row r="395" spans="1:7" x14ac:dyDescent="0.25">
      <c r="A395" s="26">
        <v>1</v>
      </c>
      <c r="B395" s="26">
        <v>67476.168302870661</v>
      </c>
      <c r="C395" s="26">
        <v>394</v>
      </c>
      <c r="D395" s="26">
        <v>51.4889903153096</v>
      </c>
      <c r="E395" s="26">
        <v>-1.10178043983693</v>
      </c>
      <c r="F395" s="27" t="s">
        <v>79</v>
      </c>
      <c r="G395" s="26">
        <v>42.160980000000002</v>
      </c>
    </row>
    <row r="396" spans="1:7" x14ac:dyDescent="0.25">
      <c r="A396" s="26">
        <v>1</v>
      </c>
      <c r="B396" s="26">
        <v>67643.718230424434</v>
      </c>
      <c r="C396" s="26">
        <v>395</v>
      </c>
      <c r="D396" s="26">
        <v>51.4899565537049</v>
      </c>
      <c r="E396" s="26">
        <v>-1.10363385288364</v>
      </c>
      <c r="F396" s="27" t="s">
        <v>79</v>
      </c>
      <c r="G396" s="26">
        <v>42.264299999999999</v>
      </c>
    </row>
    <row r="397" spans="1:7" x14ac:dyDescent="0.25">
      <c r="A397" s="26">
        <v>1</v>
      </c>
      <c r="B397" s="26">
        <v>67770.035832549358</v>
      </c>
      <c r="C397" s="26">
        <v>396</v>
      </c>
      <c r="D397" s="26">
        <v>51.490752764073399</v>
      </c>
      <c r="E397" s="26">
        <v>-1.1049323473585799</v>
      </c>
      <c r="F397" s="27" t="s">
        <v>79</v>
      </c>
      <c r="G397" s="26">
        <v>42.342199999999998</v>
      </c>
    </row>
    <row r="398" spans="1:7" x14ac:dyDescent="0.25">
      <c r="A398" s="26">
        <v>1</v>
      </c>
      <c r="B398" s="26">
        <v>67936.624306654412</v>
      </c>
      <c r="C398" s="26">
        <v>397</v>
      </c>
      <c r="D398" s="26">
        <v>51.491830414936203</v>
      </c>
      <c r="E398" s="26">
        <v>-1.10660002578746</v>
      </c>
      <c r="F398" s="27" t="s">
        <v>79</v>
      </c>
      <c r="G398" s="26">
        <v>42.444929999999999</v>
      </c>
    </row>
    <row r="399" spans="1:7" x14ac:dyDescent="0.25">
      <c r="A399" s="26">
        <v>1</v>
      </c>
      <c r="B399" s="26">
        <v>68094.645479519459</v>
      </c>
      <c r="C399" s="26">
        <v>398</v>
      </c>
      <c r="D399" s="26">
        <v>51.492954492785501</v>
      </c>
      <c r="E399" s="26">
        <v>-1.10799238728435</v>
      </c>
      <c r="F399" s="27" t="s">
        <v>79</v>
      </c>
      <c r="G399" s="26">
        <v>42.542369999999998</v>
      </c>
    </row>
    <row r="400" spans="1:7" x14ac:dyDescent="0.25">
      <c r="A400" s="26">
        <v>1</v>
      </c>
      <c r="B400" s="26">
        <v>68207.460270505078</v>
      </c>
      <c r="C400" s="26">
        <v>399</v>
      </c>
      <c r="D400" s="26">
        <v>51.4937849687823</v>
      </c>
      <c r="E400" s="26">
        <v>-1.1089252947118899</v>
      </c>
      <c r="F400" s="27" t="s">
        <v>79</v>
      </c>
      <c r="G400" s="26">
        <v>42.611939999999997</v>
      </c>
    </row>
    <row r="401" spans="1:7" x14ac:dyDescent="0.25">
      <c r="A401" s="26">
        <v>1</v>
      </c>
      <c r="B401" s="26">
        <v>68362.631019662484</v>
      </c>
      <c r="C401" s="26">
        <v>400</v>
      </c>
      <c r="D401" s="26">
        <v>51.494944080901902</v>
      </c>
      <c r="E401" s="26">
        <v>-1.11016892690904</v>
      </c>
      <c r="F401" s="27" t="s">
        <v>79</v>
      </c>
      <c r="G401" s="26">
        <v>42.707630000000002</v>
      </c>
    </row>
    <row r="402" spans="1:7" x14ac:dyDescent="0.25">
      <c r="A402" s="26">
        <v>1</v>
      </c>
      <c r="B402" s="26">
        <v>68524.082614191153</v>
      </c>
      <c r="C402" s="26">
        <v>401</v>
      </c>
      <c r="D402" s="26">
        <v>51.496184552299098</v>
      </c>
      <c r="E402" s="26">
        <v>-1.1113760116743401</v>
      </c>
      <c r="F402" s="27" t="s">
        <v>79</v>
      </c>
      <c r="G402" s="26">
        <v>42.807189999999999</v>
      </c>
    </row>
    <row r="403" spans="1:7" x14ac:dyDescent="0.25">
      <c r="A403" s="26">
        <v>1</v>
      </c>
      <c r="B403" s="26">
        <v>68649.709280444571</v>
      </c>
      <c r="C403" s="26">
        <v>402</v>
      </c>
      <c r="D403" s="26">
        <v>51.497150483505798</v>
      </c>
      <c r="E403" s="26">
        <v>-1.1123133872403601</v>
      </c>
      <c r="F403" s="27" t="s">
        <v>79</v>
      </c>
      <c r="G403" s="26">
        <v>42.88467</v>
      </c>
    </row>
    <row r="404" spans="1:7" x14ac:dyDescent="0.25">
      <c r="A404" s="26">
        <v>1</v>
      </c>
      <c r="B404" s="26">
        <v>68788.863861084174</v>
      </c>
      <c r="C404" s="26">
        <v>403</v>
      </c>
      <c r="D404" s="26">
        <v>51.498240023892997</v>
      </c>
      <c r="E404" s="26">
        <v>-1.11329774929142</v>
      </c>
      <c r="F404" s="27" t="s">
        <v>79</v>
      </c>
      <c r="G404" s="26">
        <v>42.970480000000002</v>
      </c>
    </row>
    <row r="405" spans="1:7" x14ac:dyDescent="0.25">
      <c r="A405" s="26">
        <v>1</v>
      </c>
      <c r="B405" s="26">
        <v>68990.807151128116</v>
      </c>
      <c r="C405" s="26">
        <v>404</v>
      </c>
      <c r="D405" s="26">
        <v>51.499817505641502</v>
      </c>
      <c r="E405" s="26">
        <v>-1.11473676138514</v>
      </c>
      <c r="F405" s="27" t="s">
        <v>79</v>
      </c>
      <c r="G405" s="26">
        <v>43.095010000000002</v>
      </c>
    </row>
    <row r="406" spans="1:7" x14ac:dyDescent="0.25">
      <c r="A406" s="26">
        <v>1</v>
      </c>
      <c r="B406" s="26">
        <v>69179.393676448788</v>
      </c>
      <c r="C406" s="26">
        <v>405</v>
      </c>
      <c r="D406" s="26">
        <v>51.501164942128597</v>
      </c>
      <c r="E406" s="26">
        <v>-1.1163863044442099</v>
      </c>
      <c r="F406" s="27" t="s">
        <v>79</v>
      </c>
      <c r="G406" s="26">
        <v>43.211309999999997</v>
      </c>
    </row>
    <row r="407" spans="1:7" x14ac:dyDescent="0.25">
      <c r="A407" s="26">
        <v>1</v>
      </c>
      <c r="B407" s="26">
        <v>69306.374339358794</v>
      </c>
      <c r="C407" s="26">
        <v>406</v>
      </c>
      <c r="D407" s="26">
        <v>51.502069548462202</v>
      </c>
      <c r="E407" s="26">
        <v>-1.1175026029441899</v>
      </c>
      <c r="F407" s="27" t="s">
        <v>79</v>
      </c>
      <c r="G407" s="26">
        <v>43.289610000000003</v>
      </c>
    </row>
    <row r="408" spans="1:7" x14ac:dyDescent="0.25">
      <c r="A408" s="26">
        <v>1</v>
      </c>
      <c r="B408" s="26">
        <v>69644.22545267758</v>
      </c>
      <c r="C408" s="26">
        <v>407</v>
      </c>
      <c r="D408" s="26">
        <v>51.504448745260497</v>
      </c>
      <c r="E408" s="26">
        <v>-1.1205297254976201</v>
      </c>
      <c r="F408" s="27" t="s">
        <v>79</v>
      </c>
      <c r="G408" s="26">
        <v>43.497959999999999</v>
      </c>
    </row>
    <row r="409" spans="1:7" x14ac:dyDescent="0.25">
      <c r="A409" s="26">
        <v>1</v>
      </c>
      <c r="B409" s="26">
        <v>69916.236859739103</v>
      </c>
      <c r="C409" s="26">
        <v>408</v>
      </c>
      <c r="D409" s="26">
        <v>51.506431499077301</v>
      </c>
      <c r="E409" s="26">
        <v>-1.1228241253915701</v>
      </c>
      <c r="F409" s="27" t="s">
        <v>79</v>
      </c>
      <c r="G409" s="26">
        <v>43.665700000000001</v>
      </c>
    </row>
    <row r="410" spans="1:7" x14ac:dyDescent="0.25">
      <c r="A410" s="26">
        <v>1</v>
      </c>
      <c r="B410" s="26">
        <v>70087.478622881448</v>
      </c>
      <c r="C410" s="26">
        <v>409</v>
      </c>
      <c r="D410" s="26">
        <v>51.507700265814996</v>
      </c>
      <c r="E410" s="26">
        <v>-1.1242216201850199</v>
      </c>
      <c r="F410" s="27" t="s">
        <v>79</v>
      </c>
      <c r="G410" s="26">
        <v>43.771299999999997</v>
      </c>
    </row>
    <row r="411" spans="1:7" x14ac:dyDescent="0.25">
      <c r="A411" s="26">
        <v>1</v>
      </c>
      <c r="B411" s="26">
        <v>70284.640247087795</v>
      </c>
      <c r="C411" s="26">
        <v>410</v>
      </c>
      <c r="D411" s="26">
        <v>51.509183012814702</v>
      </c>
      <c r="E411" s="26">
        <v>-1.12577804148704</v>
      </c>
      <c r="F411" s="27" t="s">
        <v>79</v>
      </c>
      <c r="G411" s="26">
        <v>43.892879999999998</v>
      </c>
    </row>
    <row r="412" spans="1:7" x14ac:dyDescent="0.25">
      <c r="A412" s="26">
        <v>1</v>
      </c>
      <c r="B412" s="26">
        <v>70459.647578031712</v>
      </c>
      <c r="C412" s="26">
        <v>411</v>
      </c>
      <c r="D412" s="26">
        <v>51.510567274771297</v>
      </c>
      <c r="E412" s="26">
        <v>-1.1269754655591699</v>
      </c>
      <c r="F412" s="27" t="s">
        <v>79</v>
      </c>
      <c r="G412" s="26">
        <v>44.000799999999998</v>
      </c>
    </row>
    <row r="413" spans="1:7" x14ac:dyDescent="0.25">
      <c r="A413" s="26">
        <v>1</v>
      </c>
      <c r="B413" s="26">
        <v>70605.006633630459</v>
      </c>
      <c r="C413" s="26">
        <v>412</v>
      </c>
      <c r="D413" s="26">
        <v>51.511702964111798</v>
      </c>
      <c r="E413" s="26">
        <v>-1.1280109327569401</v>
      </c>
      <c r="F413" s="27" t="s">
        <v>79</v>
      </c>
      <c r="G413" s="26">
        <v>44.090440000000001</v>
      </c>
    </row>
    <row r="414" spans="1:7" x14ac:dyDescent="0.25">
      <c r="A414" s="26">
        <v>1</v>
      </c>
      <c r="B414" s="26">
        <v>70783.289483779241</v>
      </c>
      <c r="C414" s="26">
        <v>413</v>
      </c>
      <c r="D414" s="26">
        <v>51.5131458090775</v>
      </c>
      <c r="E414" s="26">
        <v>-1.1291278389352399</v>
      </c>
      <c r="F414" s="27" t="s">
        <v>79</v>
      </c>
      <c r="G414" s="26">
        <v>44.200380000000003</v>
      </c>
    </row>
    <row r="415" spans="1:7" x14ac:dyDescent="0.25">
      <c r="A415" s="26">
        <v>1</v>
      </c>
      <c r="B415" s="26">
        <v>71052.087412780442</v>
      </c>
      <c r="C415" s="26">
        <v>414</v>
      </c>
      <c r="D415" s="26">
        <v>51.515374457016499</v>
      </c>
      <c r="E415" s="26">
        <v>-1.1306212487910099</v>
      </c>
      <c r="F415" s="27" t="s">
        <v>79</v>
      </c>
      <c r="G415" s="26">
        <v>44.366140000000001</v>
      </c>
    </row>
    <row r="416" spans="1:7" x14ac:dyDescent="0.25">
      <c r="A416" s="26">
        <v>1</v>
      </c>
      <c r="B416" s="26">
        <v>71131.688567339617</v>
      </c>
      <c r="C416" s="26">
        <v>415</v>
      </c>
      <c r="D416" s="26">
        <v>51.516043370486102</v>
      </c>
      <c r="E416" s="26">
        <v>-1.13102741065529</v>
      </c>
      <c r="F416" s="27" t="s">
        <v>79</v>
      </c>
      <c r="G416" s="26">
        <v>44.415230000000001</v>
      </c>
    </row>
    <row r="417" spans="1:7" x14ac:dyDescent="0.25">
      <c r="A417" s="26">
        <v>1</v>
      </c>
      <c r="B417" s="26">
        <v>71324.745489622466</v>
      </c>
      <c r="C417" s="26">
        <v>416</v>
      </c>
      <c r="D417" s="26">
        <v>51.517697172654003</v>
      </c>
      <c r="E417" s="26">
        <v>-1.1318664811385599</v>
      </c>
      <c r="F417" s="27" t="s">
        <v>79</v>
      </c>
      <c r="G417" s="26">
        <v>44.534280000000003</v>
      </c>
    </row>
    <row r="418" spans="1:7" x14ac:dyDescent="0.25">
      <c r="A418" s="26">
        <v>1</v>
      </c>
      <c r="B418" s="26">
        <v>71503.143855584174</v>
      </c>
      <c r="C418" s="26">
        <v>417</v>
      </c>
      <c r="D418" s="26">
        <v>51.519238830611897</v>
      </c>
      <c r="E418" s="26">
        <v>-1.13256988445595</v>
      </c>
      <c r="F418" s="27" t="s">
        <v>79</v>
      </c>
      <c r="G418" s="26">
        <v>44.644289999999998</v>
      </c>
    </row>
    <row r="419" spans="1:7" x14ac:dyDescent="0.25">
      <c r="A419" s="26">
        <v>1</v>
      </c>
      <c r="B419" s="26">
        <v>71592.930761674477</v>
      </c>
      <c r="C419" s="26">
        <v>418</v>
      </c>
      <c r="D419" s="26">
        <v>51.520023307078901</v>
      </c>
      <c r="E419" s="26">
        <v>-1.1328712219894399</v>
      </c>
      <c r="F419" s="27" t="s">
        <v>79</v>
      </c>
      <c r="G419" s="26">
        <v>44.699669999999998</v>
      </c>
    </row>
    <row r="420" spans="1:7" x14ac:dyDescent="0.25">
      <c r="A420" s="26">
        <v>1</v>
      </c>
      <c r="B420" s="26">
        <v>71755.982525577332</v>
      </c>
      <c r="C420" s="26">
        <v>419</v>
      </c>
      <c r="D420" s="26">
        <v>51.521462455371399</v>
      </c>
      <c r="E420" s="26">
        <v>-1.13330922791566</v>
      </c>
      <c r="F420" s="27" t="s">
        <v>79</v>
      </c>
      <c r="G420" s="26">
        <v>44.80021</v>
      </c>
    </row>
    <row r="421" spans="1:7" x14ac:dyDescent="0.25">
      <c r="A421" s="26">
        <v>1</v>
      </c>
      <c r="B421" s="26">
        <v>71929.99220208652</v>
      </c>
      <c r="C421" s="26">
        <v>420</v>
      </c>
      <c r="D421" s="26">
        <v>51.523008192117501</v>
      </c>
      <c r="E421" s="26">
        <v>-1.1336833278888601</v>
      </c>
      <c r="F421" s="27" t="s">
        <v>79</v>
      </c>
      <c r="G421" s="26">
        <v>44.907519999999998</v>
      </c>
    </row>
    <row r="422" spans="1:7" x14ac:dyDescent="0.25">
      <c r="A422" s="26">
        <v>1</v>
      </c>
      <c r="B422" s="26">
        <v>72078.269499513772</v>
      </c>
      <c r="C422" s="26">
        <v>421</v>
      </c>
      <c r="D422" s="26">
        <v>51.524327751867801</v>
      </c>
      <c r="E422" s="26">
        <v>-1.1339752958348399</v>
      </c>
      <c r="F422" s="27" t="s">
        <v>79</v>
      </c>
      <c r="G422" s="26">
        <v>44.998959999999997</v>
      </c>
    </row>
    <row r="423" spans="1:7" x14ac:dyDescent="0.25">
      <c r="A423" s="26">
        <v>1</v>
      </c>
      <c r="B423" s="26">
        <v>72283.497709243777</v>
      </c>
      <c r="C423" s="26">
        <v>422</v>
      </c>
      <c r="D423" s="26">
        <v>51.526170807036898</v>
      </c>
      <c r="E423" s="26">
        <v>-1.1340477959114701</v>
      </c>
      <c r="F423" s="27" t="s">
        <v>79</v>
      </c>
      <c r="G423" s="26">
        <v>45.125520000000002</v>
      </c>
    </row>
    <row r="424" spans="1:7" x14ac:dyDescent="0.25">
      <c r="A424" s="26">
        <v>1</v>
      </c>
      <c r="B424" s="26">
        <v>72460.609968871591</v>
      </c>
      <c r="C424" s="26">
        <v>423</v>
      </c>
      <c r="D424" s="26">
        <v>51.527761823675199</v>
      </c>
      <c r="E424" s="26">
        <v>-1.13403526852096</v>
      </c>
      <c r="F424" s="27" t="s">
        <v>79</v>
      </c>
      <c r="G424" s="26">
        <v>45.234740000000002</v>
      </c>
    </row>
    <row r="425" spans="1:7" x14ac:dyDescent="0.25">
      <c r="A425" s="26">
        <v>1</v>
      </c>
      <c r="B425" s="26">
        <v>72588.741225039834</v>
      </c>
      <c r="C425" s="26">
        <v>424</v>
      </c>
      <c r="D425" s="26">
        <v>51.528912441181099</v>
      </c>
      <c r="E425" s="26">
        <v>-1.1339857806795901</v>
      </c>
      <c r="F425" s="27" t="s">
        <v>79</v>
      </c>
      <c r="G425" s="26">
        <v>45.313749999999999</v>
      </c>
    </row>
    <row r="426" spans="1:7" x14ac:dyDescent="0.25">
      <c r="A426" s="26">
        <v>1</v>
      </c>
      <c r="B426" s="26">
        <v>72885.620394051657</v>
      </c>
      <c r="C426" s="26">
        <v>425</v>
      </c>
      <c r="D426" s="26">
        <v>51.531565428969103</v>
      </c>
      <c r="E426" s="26">
        <v>-1.1335480558747</v>
      </c>
      <c r="F426" s="27" t="s">
        <v>79</v>
      </c>
      <c r="G426" s="26">
        <v>45.496830000000003</v>
      </c>
    </row>
    <row r="427" spans="1:7" x14ac:dyDescent="0.25">
      <c r="A427" s="26">
        <v>1</v>
      </c>
      <c r="B427" s="26">
        <v>73076.274969957143</v>
      </c>
      <c r="C427" s="26">
        <v>426</v>
      </c>
      <c r="D427" s="26">
        <v>51.533270579797403</v>
      </c>
      <c r="E427" s="26">
        <v>-1.1332900247068001</v>
      </c>
      <c r="F427" s="27" t="s">
        <v>79</v>
      </c>
      <c r="G427" s="26">
        <v>45.614400000000003</v>
      </c>
    </row>
    <row r="428" spans="1:7" x14ac:dyDescent="0.25">
      <c r="A428" s="26">
        <v>1</v>
      </c>
      <c r="B428" s="26">
        <v>73331.876304855323</v>
      </c>
      <c r="C428" s="26">
        <v>427</v>
      </c>
      <c r="D428" s="26">
        <v>51.535559080845502</v>
      </c>
      <c r="E428" s="26">
        <v>-1.13298958699602</v>
      </c>
      <c r="F428" s="27" t="s">
        <v>79</v>
      </c>
      <c r="G428" s="26">
        <v>45.772019999999998</v>
      </c>
    </row>
    <row r="429" spans="1:7" x14ac:dyDescent="0.25">
      <c r="A429" s="26">
        <v>1</v>
      </c>
      <c r="B429" s="26">
        <v>73487.710348199806</v>
      </c>
      <c r="C429" s="26">
        <v>428</v>
      </c>
      <c r="D429" s="26">
        <v>51.536957214642797</v>
      </c>
      <c r="E429" s="26">
        <v>-1.1328769181071701</v>
      </c>
      <c r="F429" s="27" t="s">
        <v>79</v>
      </c>
      <c r="G429" s="26">
        <v>45.868119999999998</v>
      </c>
    </row>
    <row r="430" spans="1:7" x14ac:dyDescent="0.25">
      <c r="A430" s="26">
        <v>1</v>
      </c>
      <c r="B430" s="26">
        <v>73776.631663250359</v>
      </c>
      <c r="C430" s="26">
        <v>429</v>
      </c>
      <c r="D430" s="26">
        <v>51.539551622387798</v>
      </c>
      <c r="E430" s="26">
        <v>-1.1329945587325001</v>
      </c>
      <c r="F430" s="27" t="s">
        <v>79</v>
      </c>
      <c r="G430" s="26">
        <v>46.046289999999999</v>
      </c>
    </row>
    <row r="431" spans="1:7" x14ac:dyDescent="0.25">
      <c r="A431" s="26">
        <v>1</v>
      </c>
      <c r="B431" s="26">
        <v>73880.983568846292</v>
      </c>
      <c r="C431" s="26">
        <v>430</v>
      </c>
      <c r="D431" s="26">
        <v>51.540486611253797</v>
      </c>
      <c r="E431" s="26">
        <v>-1.1331029138309501</v>
      </c>
      <c r="F431" s="27" t="s">
        <v>79</v>
      </c>
      <c r="G431" s="26">
        <v>46.110639999999997</v>
      </c>
    </row>
    <row r="432" spans="1:7" x14ac:dyDescent="0.25">
      <c r="A432" s="26">
        <v>1</v>
      </c>
      <c r="B432" s="26">
        <v>74034.142925146894</v>
      </c>
      <c r="C432" s="26">
        <v>431</v>
      </c>
      <c r="D432" s="26">
        <v>51.541857867891999</v>
      </c>
      <c r="E432" s="26">
        <v>-1.1332837596048999</v>
      </c>
      <c r="F432" s="27" t="s">
        <v>79</v>
      </c>
      <c r="G432" s="26">
        <v>46.205089999999998</v>
      </c>
    </row>
    <row r="433" spans="1:7" x14ac:dyDescent="0.25">
      <c r="A433" s="26">
        <v>1</v>
      </c>
      <c r="B433" s="26">
        <v>74169.639534764879</v>
      </c>
      <c r="C433" s="26">
        <v>432</v>
      </c>
      <c r="D433" s="26">
        <v>51.5430551885364</v>
      </c>
      <c r="E433" s="26">
        <v>-1.13363597132219</v>
      </c>
      <c r="F433" s="27" t="s">
        <v>79</v>
      </c>
      <c r="G433" s="26">
        <v>46.288649999999997</v>
      </c>
    </row>
    <row r="434" spans="1:7" x14ac:dyDescent="0.25">
      <c r="A434" s="26">
        <v>1</v>
      </c>
      <c r="B434" s="26">
        <v>74313.841276018386</v>
      </c>
      <c r="C434" s="26">
        <v>433</v>
      </c>
      <c r="D434" s="26">
        <v>51.544333342941201</v>
      </c>
      <c r="E434" s="26">
        <v>-1.1339746549868099</v>
      </c>
      <c r="F434" s="27" t="s">
        <v>79</v>
      </c>
      <c r="G434" s="26">
        <v>46.377569999999999</v>
      </c>
    </row>
    <row r="435" spans="1:7" x14ac:dyDescent="0.25">
      <c r="A435" s="26">
        <v>1</v>
      </c>
      <c r="B435" s="26">
        <v>74514.774102771364</v>
      </c>
      <c r="C435" s="26">
        <v>434</v>
      </c>
      <c r="D435" s="26">
        <v>51.546096663768097</v>
      </c>
      <c r="E435" s="26">
        <v>-1.1345949275327301</v>
      </c>
      <c r="F435" s="27" t="s">
        <v>79</v>
      </c>
      <c r="G435" s="26">
        <v>46.501480000000001</v>
      </c>
    </row>
    <row r="436" spans="1:7" x14ac:dyDescent="0.25">
      <c r="A436" s="26">
        <v>1</v>
      </c>
      <c r="B436" s="26">
        <v>74630.864642293614</v>
      </c>
      <c r="C436" s="26">
        <v>435</v>
      </c>
      <c r="D436" s="26">
        <v>51.547110753365097</v>
      </c>
      <c r="E436" s="26">
        <v>-1.1349861455066199</v>
      </c>
      <c r="F436" s="27" t="s">
        <v>79</v>
      </c>
      <c r="G436" s="26">
        <v>46.573070000000001</v>
      </c>
    </row>
    <row r="437" spans="1:7" x14ac:dyDescent="0.25">
      <c r="A437" s="26">
        <v>1</v>
      </c>
      <c r="B437" s="26">
        <v>74756.017787093544</v>
      </c>
      <c r="C437" s="26">
        <v>436</v>
      </c>
      <c r="D437" s="26">
        <v>51.548198641370298</v>
      </c>
      <c r="E437" s="26">
        <v>-1.13544238699954</v>
      </c>
      <c r="F437" s="27" t="s">
        <v>79</v>
      </c>
      <c r="G437" s="26">
        <v>46.65025</v>
      </c>
    </row>
    <row r="438" spans="1:7" x14ac:dyDescent="0.25">
      <c r="A438" s="26">
        <v>1</v>
      </c>
      <c r="B438" s="26">
        <v>75001.393373734332</v>
      </c>
      <c r="C438" s="26">
        <v>437</v>
      </c>
      <c r="D438" s="26">
        <v>51.550307660379097</v>
      </c>
      <c r="E438" s="26">
        <v>-1.1364730911418801</v>
      </c>
      <c r="F438" s="27" t="s">
        <v>79</v>
      </c>
      <c r="G438" s="26">
        <v>46.801569999999998</v>
      </c>
    </row>
    <row r="439" spans="1:7" x14ac:dyDescent="0.25">
      <c r="A439" s="26">
        <v>1</v>
      </c>
      <c r="B439" s="26">
        <v>75206.963852049637</v>
      </c>
      <c r="C439" s="26">
        <v>438</v>
      </c>
      <c r="D439" s="26">
        <v>51.552023607575798</v>
      </c>
      <c r="E439" s="26">
        <v>-1.1375706275069799</v>
      </c>
      <c r="F439" s="27" t="s">
        <v>79</v>
      </c>
      <c r="G439" s="26">
        <v>46.928339999999999</v>
      </c>
    </row>
    <row r="440" spans="1:7" x14ac:dyDescent="0.25">
      <c r="A440" s="26">
        <v>1</v>
      </c>
      <c r="B440" s="26">
        <v>75384.827859910729</v>
      </c>
      <c r="C440" s="26">
        <v>439</v>
      </c>
      <c r="D440" s="26">
        <v>51.553495636749901</v>
      </c>
      <c r="E440" s="26">
        <v>-1.1385698924737599</v>
      </c>
      <c r="F440" s="27" t="s">
        <v>79</v>
      </c>
      <c r="G440" s="26">
        <v>47.038020000000003</v>
      </c>
    </row>
    <row r="441" spans="1:7" x14ac:dyDescent="0.25">
      <c r="A441" s="26">
        <v>1</v>
      </c>
      <c r="B441" s="26">
        <v>75550.598607510561</v>
      </c>
      <c r="C441" s="26">
        <v>440</v>
      </c>
      <c r="D441" s="26">
        <v>51.554828345682402</v>
      </c>
      <c r="E441" s="26">
        <v>-1.13963848934914</v>
      </c>
      <c r="F441" s="27" t="s">
        <v>79</v>
      </c>
      <c r="G441" s="26">
        <v>47.140239999999999</v>
      </c>
    </row>
    <row r="442" spans="1:7" x14ac:dyDescent="0.25">
      <c r="A442" s="26">
        <v>1</v>
      </c>
      <c r="B442" s="26">
        <v>75637.138717697861</v>
      </c>
      <c r="C442" s="26">
        <v>441</v>
      </c>
      <c r="D442" s="26">
        <v>51.555526681316699</v>
      </c>
      <c r="E442" s="26">
        <v>-1.1401878951795501</v>
      </c>
      <c r="F442" s="27" t="s">
        <v>79</v>
      </c>
      <c r="G442" s="26">
        <v>47.19361</v>
      </c>
    </row>
    <row r="443" spans="1:7" x14ac:dyDescent="0.25">
      <c r="A443" s="26">
        <v>1</v>
      </c>
      <c r="B443" s="26">
        <v>75876.441159004113</v>
      </c>
      <c r="C443" s="26">
        <v>442</v>
      </c>
      <c r="D443" s="26">
        <v>51.557392930641797</v>
      </c>
      <c r="E443" s="26">
        <v>-1.14190392255985</v>
      </c>
      <c r="F443" s="27" t="s">
        <v>79</v>
      </c>
      <c r="G443" s="26">
        <v>47.341180000000001</v>
      </c>
    </row>
    <row r="444" spans="1:7" x14ac:dyDescent="0.25">
      <c r="A444" s="26">
        <v>1</v>
      </c>
      <c r="B444" s="26">
        <v>76103.892445392121</v>
      </c>
      <c r="C444" s="26">
        <v>443</v>
      </c>
      <c r="D444" s="26">
        <v>51.559109717294596</v>
      </c>
      <c r="E444" s="26">
        <v>-1.1436859452380499</v>
      </c>
      <c r="F444" s="27" t="s">
        <v>79</v>
      </c>
      <c r="G444" s="26">
        <v>47.481450000000002</v>
      </c>
    </row>
    <row r="445" spans="1:7" x14ac:dyDescent="0.25">
      <c r="A445" s="26">
        <v>1</v>
      </c>
      <c r="B445" s="26">
        <v>76293.629737370502</v>
      </c>
      <c r="C445" s="26">
        <v>444</v>
      </c>
      <c r="D445" s="26">
        <v>51.560525427847502</v>
      </c>
      <c r="E445" s="26">
        <v>-1.1452126735244299</v>
      </c>
      <c r="F445" s="27" t="s">
        <v>79</v>
      </c>
      <c r="G445" s="26">
        <v>47.59845</v>
      </c>
    </row>
    <row r="446" spans="1:7" x14ac:dyDescent="0.25">
      <c r="A446" s="26">
        <v>1</v>
      </c>
      <c r="B446" s="26">
        <v>76465.284832343183</v>
      </c>
      <c r="C446" s="26">
        <v>445</v>
      </c>
      <c r="D446" s="26">
        <v>51.561772657827099</v>
      </c>
      <c r="E446" s="26">
        <v>-1.1466712462825099</v>
      </c>
      <c r="F446" s="27" t="s">
        <v>79</v>
      </c>
      <c r="G446" s="26">
        <v>47.70431</v>
      </c>
    </row>
    <row r="447" spans="1:7" x14ac:dyDescent="0.25">
      <c r="A447" s="26">
        <v>1</v>
      </c>
      <c r="B447" s="26">
        <v>76556.526539362923</v>
      </c>
      <c r="C447" s="26">
        <v>446</v>
      </c>
      <c r="D447" s="26">
        <v>51.562441657136901</v>
      </c>
      <c r="E447" s="26">
        <v>-1.1474329981072</v>
      </c>
      <c r="F447" s="27" t="s">
        <v>79</v>
      </c>
      <c r="G447" s="26">
        <v>47.760570000000001</v>
      </c>
    </row>
    <row r="448" spans="1:7" x14ac:dyDescent="0.25">
      <c r="A448" s="26">
        <v>1</v>
      </c>
      <c r="B448" s="26">
        <v>76752.103947762473</v>
      </c>
      <c r="C448" s="26">
        <v>447</v>
      </c>
      <c r="D448" s="26">
        <v>51.563807210615799</v>
      </c>
      <c r="E448" s="26">
        <v>-1.14921123175652</v>
      </c>
      <c r="F448" s="27" t="s">
        <v>79</v>
      </c>
      <c r="G448" s="26">
        <v>47.881180000000001</v>
      </c>
    </row>
    <row r="449" spans="1:7" x14ac:dyDescent="0.25">
      <c r="A449" s="26">
        <v>1</v>
      </c>
      <c r="B449" s="26">
        <v>76922.375773868611</v>
      </c>
      <c r="C449" s="26">
        <v>448</v>
      </c>
      <c r="D449" s="26">
        <v>51.5649592767328</v>
      </c>
      <c r="E449" s="26">
        <v>-1.15082981955661</v>
      </c>
      <c r="F449" s="27" t="s">
        <v>79</v>
      </c>
      <c r="G449" s="26">
        <v>47.986179999999997</v>
      </c>
    </row>
    <row r="450" spans="1:7" x14ac:dyDescent="0.25">
      <c r="A450" s="26">
        <v>1</v>
      </c>
      <c r="B450" s="26">
        <v>77075.592204895511</v>
      </c>
      <c r="C450" s="26">
        <v>449</v>
      </c>
      <c r="D450" s="26">
        <v>51.565961275173301</v>
      </c>
      <c r="E450" s="26">
        <v>-1.1523478099731299</v>
      </c>
      <c r="F450" s="27" t="s">
        <v>79</v>
      </c>
      <c r="G450" s="26">
        <v>48.080669999999998</v>
      </c>
    </row>
    <row r="451" spans="1:7" x14ac:dyDescent="0.25">
      <c r="A451" s="26">
        <v>1</v>
      </c>
      <c r="B451" s="26">
        <v>77244.530026988054</v>
      </c>
      <c r="C451" s="26">
        <v>450</v>
      </c>
      <c r="D451" s="26">
        <v>51.567051100455402</v>
      </c>
      <c r="E451" s="26">
        <v>-1.1540468368636501</v>
      </c>
      <c r="F451" s="27" t="s">
        <v>79</v>
      </c>
      <c r="G451" s="26">
        <v>48.184840000000001</v>
      </c>
    </row>
    <row r="452" spans="1:7" x14ac:dyDescent="0.25">
      <c r="A452" s="26">
        <v>1</v>
      </c>
      <c r="B452" s="26">
        <v>77402.128417514905</v>
      </c>
      <c r="C452" s="26">
        <v>451</v>
      </c>
      <c r="D452" s="26">
        <v>51.568074407639898</v>
      </c>
      <c r="E452" s="26">
        <v>-1.15562077232037</v>
      </c>
      <c r="F452" s="27" t="s">
        <v>79</v>
      </c>
      <c r="G452" s="26">
        <v>48.282029999999999</v>
      </c>
    </row>
    <row r="453" spans="1:7" x14ac:dyDescent="0.25">
      <c r="A453" s="26">
        <v>1</v>
      </c>
      <c r="B453" s="26">
        <v>77580.560255384495</v>
      </c>
      <c r="C453" s="26">
        <v>452</v>
      </c>
      <c r="D453" s="26">
        <v>51.569281442696301</v>
      </c>
      <c r="E453" s="26">
        <v>-1.1573175343836599</v>
      </c>
      <c r="F453" s="27" t="s">
        <v>79</v>
      </c>
      <c r="G453" s="26">
        <v>48.392060000000001</v>
      </c>
    </row>
    <row r="454" spans="1:7" x14ac:dyDescent="0.25">
      <c r="A454" s="26">
        <v>1</v>
      </c>
      <c r="B454" s="26">
        <v>77691.077181397195</v>
      </c>
      <c r="C454" s="26">
        <v>453</v>
      </c>
      <c r="D454" s="26">
        <v>51.570039365606398</v>
      </c>
      <c r="E454" s="26">
        <v>-1.1583492027611599</v>
      </c>
      <c r="F454" s="27" t="s">
        <v>79</v>
      </c>
      <c r="G454" s="26">
        <v>48.46022</v>
      </c>
    </row>
    <row r="455" spans="1:7" x14ac:dyDescent="0.25">
      <c r="A455" s="26">
        <v>1</v>
      </c>
      <c r="B455" s="26">
        <v>77831.588582848213</v>
      </c>
      <c r="C455" s="26">
        <v>454</v>
      </c>
      <c r="D455" s="26">
        <v>51.570986226003498</v>
      </c>
      <c r="E455" s="26">
        <v>-1.1596921219491401</v>
      </c>
      <c r="F455" s="27" t="s">
        <v>79</v>
      </c>
      <c r="G455" s="26">
        <v>48.546869999999998</v>
      </c>
    </row>
    <row r="456" spans="1:7" x14ac:dyDescent="0.25">
      <c r="A456" s="26">
        <v>1</v>
      </c>
      <c r="B456" s="26">
        <v>78035.978429377239</v>
      </c>
      <c r="C456" s="26">
        <v>455</v>
      </c>
      <c r="D456" s="26">
        <v>51.5724504194365</v>
      </c>
      <c r="E456" s="26">
        <v>-1.1614745510411599</v>
      </c>
      <c r="F456" s="27" t="s">
        <v>79</v>
      </c>
      <c r="G456" s="26">
        <v>48.672910000000002</v>
      </c>
    </row>
    <row r="457" spans="1:7" x14ac:dyDescent="0.25">
      <c r="A457" s="26">
        <v>1</v>
      </c>
      <c r="B457" s="26">
        <v>78286.965069156126</v>
      </c>
      <c r="C457" s="26">
        <v>456</v>
      </c>
      <c r="D457" s="26">
        <v>51.574212897943902</v>
      </c>
      <c r="E457" s="26">
        <v>-1.16373697180716</v>
      </c>
      <c r="F457" s="27" t="s">
        <v>79</v>
      </c>
      <c r="G457" s="26">
        <v>48.827680000000001</v>
      </c>
    </row>
    <row r="458" spans="1:7" x14ac:dyDescent="0.25">
      <c r="A458" s="26">
        <v>1</v>
      </c>
      <c r="B458" s="26">
        <v>78423.144569718963</v>
      </c>
      <c r="C458" s="26">
        <v>457</v>
      </c>
      <c r="D458" s="26">
        <v>51.575176400713197</v>
      </c>
      <c r="E458" s="26">
        <v>-1.1649498348301901</v>
      </c>
      <c r="F458" s="27" t="s">
        <v>79</v>
      </c>
      <c r="G458" s="26">
        <v>48.911659999999998</v>
      </c>
    </row>
    <row r="459" spans="1:7" x14ac:dyDescent="0.25">
      <c r="A459" s="26">
        <v>1</v>
      </c>
      <c r="B459" s="26">
        <v>78591.268240121455</v>
      </c>
      <c r="C459" s="26">
        <v>458</v>
      </c>
      <c r="D459" s="26">
        <v>51.576358892280901</v>
      </c>
      <c r="E459" s="26">
        <v>-1.1664615743408799</v>
      </c>
      <c r="F459" s="27" t="s">
        <v>79</v>
      </c>
      <c r="G459" s="26">
        <v>49.015340000000002</v>
      </c>
    </row>
    <row r="460" spans="1:7" x14ac:dyDescent="0.25">
      <c r="A460" s="26">
        <v>1</v>
      </c>
      <c r="B460" s="26">
        <v>78919.372704398265</v>
      </c>
      <c r="C460" s="26">
        <v>459</v>
      </c>
      <c r="D460" s="26">
        <v>51.578672255728698</v>
      </c>
      <c r="E460" s="26">
        <v>-1.16940046233031</v>
      </c>
      <c r="F460" s="27" t="s">
        <v>79</v>
      </c>
      <c r="G460" s="26">
        <v>49.217669999999998</v>
      </c>
    </row>
    <row r="461" spans="1:7" x14ac:dyDescent="0.25">
      <c r="A461" s="26">
        <v>1</v>
      </c>
      <c r="B461" s="26">
        <v>79080.401831324401</v>
      </c>
      <c r="C461" s="26">
        <v>460</v>
      </c>
      <c r="D461" s="26">
        <v>51.579820302351003</v>
      </c>
      <c r="E461" s="26">
        <v>-1.1708166552364301</v>
      </c>
      <c r="F461" s="27" t="s">
        <v>79</v>
      </c>
      <c r="G461" s="26">
        <v>49.316969999999998</v>
      </c>
    </row>
    <row r="462" spans="1:7" x14ac:dyDescent="0.25">
      <c r="A462" s="26">
        <v>1</v>
      </c>
      <c r="B462" s="26">
        <v>79281.868595758133</v>
      </c>
      <c r="C462" s="26">
        <v>461</v>
      </c>
      <c r="D462" s="26">
        <v>51.581241007534203</v>
      </c>
      <c r="E462" s="26">
        <v>-1.17262088837587</v>
      </c>
      <c r="F462" s="27" t="s">
        <v>79</v>
      </c>
      <c r="G462" s="26">
        <v>49.441209999999998</v>
      </c>
    </row>
    <row r="463" spans="1:7" x14ac:dyDescent="0.25">
      <c r="A463" s="26">
        <v>1</v>
      </c>
      <c r="B463" s="26">
        <v>79552.946547396816</v>
      </c>
      <c r="C463" s="26">
        <v>462</v>
      </c>
      <c r="D463" s="26">
        <v>51.583121739814402</v>
      </c>
      <c r="E463" s="26">
        <v>-1.17511024733432</v>
      </c>
      <c r="F463" s="27" t="s">
        <v>79</v>
      </c>
      <c r="G463" s="26">
        <v>49.608379999999997</v>
      </c>
    </row>
    <row r="464" spans="1:7" x14ac:dyDescent="0.25">
      <c r="A464" s="26">
        <v>1</v>
      </c>
      <c r="B464" s="26">
        <v>79687.877583944108</v>
      </c>
      <c r="C464" s="26">
        <v>463</v>
      </c>
      <c r="D464" s="26">
        <v>51.584058929733402</v>
      </c>
      <c r="E464" s="26">
        <v>-1.17634734141959</v>
      </c>
      <c r="F464" s="27" t="s">
        <v>79</v>
      </c>
      <c r="G464" s="26">
        <v>49.691589999999998</v>
      </c>
    </row>
    <row r="465" spans="1:7" x14ac:dyDescent="0.25">
      <c r="A465" s="26">
        <v>1</v>
      </c>
      <c r="B465" s="26">
        <v>79780.773927027927</v>
      </c>
      <c r="C465" s="26">
        <v>464</v>
      </c>
      <c r="D465" s="26">
        <v>51.584694322415601</v>
      </c>
      <c r="E465" s="26">
        <v>-1.1772180055395001</v>
      </c>
      <c r="F465" s="27" t="s">
        <v>79</v>
      </c>
      <c r="G465" s="26">
        <v>49.748869999999997</v>
      </c>
    </row>
    <row r="466" spans="1:7" x14ac:dyDescent="0.25">
      <c r="A466" s="26">
        <v>1</v>
      </c>
      <c r="B466" s="26">
        <v>79920.323672218627</v>
      </c>
      <c r="C466" s="26">
        <v>465</v>
      </c>
      <c r="D466" s="26">
        <v>51.585648253333702</v>
      </c>
      <c r="E466" s="26">
        <v>-1.17852700935972</v>
      </c>
      <c r="F466" s="27" t="s">
        <v>79</v>
      </c>
      <c r="G466" s="26">
        <v>49.83493</v>
      </c>
    </row>
    <row r="467" spans="1:7" x14ac:dyDescent="0.25">
      <c r="A467" s="26">
        <v>1</v>
      </c>
      <c r="B467" s="26">
        <v>80078.48292363256</v>
      </c>
      <c r="C467" s="26">
        <v>466</v>
      </c>
      <c r="D467" s="26">
        <v>51.586693726680998</v>
      </c>
      <c r="E467" s="26">
        <v>-1.1800754080615401</v>
      </c>
      <c r="F467" s="27" t="s">
        <v>79</v>
      </c>
      <c r="G467" s="26">
        <v>49.932459999999999</v>
      </c>
    </row>
    <row r="468" spans="1:7" x14ac:dyDescent="0.25">
      <c r="A468" s="26">
        <v>1</v>
      </c>
      <c r="B468" s="26">
        <v>80245.404876440458</v>
      </c>
      <c r="C468" s="26">
        <v>467</v>
      </c>
      <c r="D468" s="26">
        <v>51.587791946230602</v>
      </c>
      <c r="E468" s="26">
        <v>-1.1817186425569699</v>
      </c>
      <c r="F468" s="27" t="s">
        <v>79</v>
      </c>
      <c r="G468" s="26">
        <v>50.035400000000003</v>
      </c>
    </row>
    <row r="469" spans="1:7" x14ac:dyDescent="0.25">
      <c r="A469" s="26">
        <v>1</v>
      </c>
      <c r="B469" s="26">
        <v>80416.933674194253</v>
      </c>
      <c r="C469" s="26">
        <v>468</v>
      </c>
      <c r="D469" s="26">
        <v>51.588882433816998</v>
      </c>
      <c r="E469" s="26">
        <v>-1.1834708233243301</v>
      </c>
      <c r="F469" s="27" t="s">
        <v>79</v>
      </c>
      <c r="G469" s="26">
        <v>50.141170000000002</v>
      </c>
    </row>
    <row r="470" spans="1:7" x14ac:dyDescent="0.25">
      <c r="A470" s="26">
        <v>1</v>
      </c>
      <c r="B470" s="26">
        <v>80711.865548642265</v>
      </c>
      <c r="C470" s="26">
        <v>469</v>
      </c>
      <c r="D470" s="26">
        <v>51.590703121920498</v>
      </c>
      <c r="E470" s="26">
        <v>-1.1865687967655101</v>
      </c>
      <c r="F470" s="27" t="s">
        <v>79</v>
      </c>
      <c r="G470" s="26">
        <v>50.323050000000002</v>
      </c>
    </row>
    <row r="471" spans="1:7" x14ac:dyDescent="0.25">
      <c r="A471" s="26">
        <v>1</v>
      </c>
      <c r="B471" s="26">
        <v>80831.878790456962</v>
      </c>
      <c r="C471" s="26">
        <v>470</v>
      </c>
      <c r="D471" s="26">
        <v>51.591395188360103</v>
      </c>
      <c r="E471" s="26">
        <v>-1.1878993782914999</v>
      </c>
      <c r="F471" s="27" t="s">
        <v>79</v>
      </c>
      <c r="G471" s="26">
        <v>50.397060000000003</v>
      </c>
    </row>
    <row r="472" spans="1:7" x14ac:dyDescent="0.25">
      <c r="A472" s="26">
        <v>1</v>
      </c>
      <c r="B472" s="26">
        <v>81103.697973858565</v>
      </c>
      <c r="C472" s="26">
        <v>471</v>
      </c>
      <c r="D472" s="26">
        <v>51.592949525701201</v>
      </c>
      <c r="E472" s="26">
        <v>-1.1909306696709201</v>
      </c>
      <c r="F472" s="27" t="s">
        <v>79</v>
      </c>
      <c r="G472" s="26">
        <v>50.564680000000003</v>
      </c>
    </row>
    <row r="473" spans="1:7" x14ac:dyDescent="0.25">
      <c r="A473" s="26">
        <v>1</v>
      </c>
      <c r="B473" s="26">
        <v>81359.894458734867</v>
      </c>
      <c r="C473" s="26">
        <v>472</v>
      </c>
      <c r="D473" s="26">
        <v>51.594332736425699</v>
      </c>
      <c r="E473" s="26">
        <v>-1.1938915818764499</v>
      </c>
      <c r="F473" s="27" t="s">
        <v>79</v>
      </c>
      <c r="G473" s="26">
        <v>50.722670000000001</v>
      </c>
    </row>
    <row r="474" spans="1:7" x14ac:dyDescent="0.25">
      <c r="A474" s="26">
        <v>1</v>
      </c>
      <c r="B474" s="26">
        <v>81585.28195554993</v>
      </c>
      <c r="C474" s="26">
        <v>473</v>
      </c>
      <c r="D474" s="26">
        <v>51.595508515369197</v>
      </c>
      <c r="E474" s="26">
        <v>-1.19654495486256</v>
      </c>
      <c r="F474" s="27" t="s">
        <v>79</v>
      </c>
      <c r="G474" s="26">
        <v>50.861660000000001</v>
      </c>
    </row>
    <row r="475" spans="1:7" x14ac:dyDescent="0.25">
      <c r="A475" s="26">
        <v>1</v>
      </c>
      <c r="B475" s="26">
        <v>81698.852106626699</v>
      </c>
      <c r="C475" s="26">
        <v>474</v>
      </c>
      <c r="D475" s="26">
        <v>51.596088475203402</v>
      </c>
      <c r="E475" s="26">
        <v>-1.1978961138612101</v>
      </c>
      <c r="F475" s="27" t="s">
        <v>79</v>
      </c>
      <c r="G475" s="26">
        <v>50.931699999999999</v>
      </c>
    </row>
    <row r="476" spans="1:7" x14ac:dyDescent="0.25">
      <c r="A476" s="26">
        <v>1</v>
      </c>
      <c r="B476" s="26">
        <v>81980.968414099552</v>
      </c>
      <c r="C476" s="26">
        <v>475</v>
      </c>
      <c r="D476" s="26">
        <v>51.5974020880181</v>
      </c>
      <c r="E476" s="26">
        <v>-1.20138503184353</v>
      </c>
      <c r="F476" s="27" t="s">
        <v>79</v>
      </c>
      <c r="G476" s="26">
        <v>51.105670000000003</v>
      </c>
    </row>
    <row r="477" spans="1:7" x14ac:dyDescent="0.25">
      <c r="A477" s="26">
        <v>1</v>
      </c>
      <c r="B477" s="26">
        <v>82050.151789353375</v>
      </c>
      <c r="C477" s="26">
        <v>476</v>
      </c>
      <c r="D477" s="26">
        <v>51.597687116010697</v>
      </c>
      <c r="E477" s="26">
        <v>-1.20227410281463</v>
      </c>
      <c r="F477" s="27" t="s">
        <v>79</v>
      </c>
      <c r="G477" s="26">
        <v>51.148330000000001</v>
      </c>
    </row>
    <row r="478" spans="1:7" x14ac:dyDescent="0.25">
      <c r="A478" s="26">
        <v>1</v>
      </c>
      <c r="B478" s="26">
        <v>82233.309993829986</v>
      </c>
      <c r="C478" s="26">
        <v>477</v>
      </c>
      <c r="D478" s="26">
        <v>51.598494102104397</v>
      </c>
      <c r="E478" s="26">
        <v>-1.20458240297205</v>
      </c>
      <c r="F478" s="27" t="s">
        <v>79</v>
      </c>
      <c r="G478" s="26">
        <v>51.261279999999999</v>
      </c>
    </row>
    <row r="479" spans="1:7" x14ac:dyDescent="0.25">
      <c r="A479" s="26">
        <v>1</v>
      </c>
      <c r="B479" s="26">
        <v>82413.657908180467</v>
      </c>
      <c r="C479" s="26">
        <v>478</v>
      </c>
      <c r="D479" s="26">
        <v>51.599231970338302</v>
      </c>
      <c r="E479" s="26">
        <v>-1.20690436589339</v>
      </c>
      <c r="F479" s="27" t="s">
        <v>79</v>
      </c>
      <c r="G479" s="26">
        <v>51.372500000000002</v>
      </c>
    </row>
    <row r="480" spans="1:7" x14ac:dyDescent="0.25">
      <c r="A480" s="26">
        <v>1</v>
      </c>
      <c r="B480" s="26">
        <v>82625.957067632233</v>
      </c>
      <c r="C480" s="26">
        <v>479</v>
      </c>
      <c r="D480" s="26">
        <v>51.600169836966998</v>
      </c>
      <c r="E480" s="26">
        <v>-1.2095777603164799</v>
      </c>
      <c r="F480" s="27" t="s">
        <v>79</v>
      </c>
      <c r="G480" s="26">
        <v>51.503410000000002</v>
      </c>
    </row>
    <row r="481" spans="1:7" x14ac:dyDescent="0.25">
      <c r="A481" s="26">
        <v>1</v>
      </c>
      <c r="B481" s="26">
        <v>82865.399537444755</v>
      </c>
      <c r="C481" s="26">
        <v>480</v>
      </c>
      <c r="D481" s="26">
        <v>51.601180771276603</v>
      </c>
      <c r="E481" s="26">
        <v>-1.21263438922893</v>
      </c>
      <c r="F481" s="27" t="s">
        <v>79</v>
      </c>
      <c r="G481" s="26">
        <v>51.651069999999997</v>
      </c>
    </row>
    <row r="482" spans="1:7" x14ac:dyDescent="0.25">
      <c r="A482" s="26">
        <v>1</v>
      </c>
      <c r="B482" s="26">
        <v>83068.420865389489</v>
      </c>
      <c r="C482" s="26">
        <v>481</v>
      </c>
      <c r="D482" s="26">
        <v>51.602073974888697</v>
      </c>
      <c r="E482" s="26">
        <v>-1.21519439437788</v>
      </c>
      <c r="F482" s="27" t="s">
        <v>79</v>
      </c>
      <c r="G482" s="26">
        <v>51.776269999999997</v>
      </c>
    </row>
    <row r="483" spans="1:7" x14ac:dyDescent="0.25">
      <c r="A483" s="26">
        <v>1</v>
      </c>
      <c r="B483" s="26">
        <v>83227.421340652465</v>
      </c>
      <c r="C483" s="26">
        <v>482</v>
      </c>
      <c r="D483" s="26">
        <v>51.602743277766201</v>
      </c>
      <c r="E483" s="26">
        <v>-1.21722592320356</v>
      </c>
      <c r="F483" s="27" t="s">
        <v>79</v>
      </c>
      <c r="G483" s="26">
        <v>51.874319999999997</v>
      </c>
    </row>
    <row r="484" spans="1:7" x14ac:dyDescent="0.25">
      <c r="A484" s="26">
        <v>1</v>
      </c>
      <c r="B484" s="26">
        <v>83433.053355546159</v>
      </c>
      <c r="C484" s="26">
        <v>483</v>
      </c>
      <c r="D484" s="26">
        <v>51.603610999767298</v>
      </c>
      <c r="E484" s="26">
        <v>-1.2198514828442</v>
      </c>
      <c r="F484" s="27" t="s">
        <v>79</v>
      </c>
      <c r="G484" s="26">
        <v>52.001130000000003</v>
      </c>
    </row>
    <row r="485" spans="1:7" x14ac:dyDescent="0.25">
      <c r="A485" s="26">
        <v>1</v>
      </c>
      <c r="B485" s="26">
        <v>83660.224837926988</v>
      </c>
      <c r="C485" s="26">
        <v>484</v>
      </c>
      <c r="D485" s="26">
        <v>51.604607678011597</v>
      </c>
      <c r="E485" s="26">
        <v>-1.2227186723569801</v>
      </c>
      <c r="F485" s="27" t="s">
        <v>79</v>
      </c>
      <c r="G485" s="26">
        <v>52.141219999999997</v>
      </c>
    </row>
    <row r="486" spans="1:7" x14ac:dyDescent="0.25">
      <c r="A486" s="26">
        <v>1</v>
      </c>
      <c r="B486" s="26">
        <v>83807.652017858942</v>
      </c>
      <c r="C486" s="26">
        <v>485</v>
      </c>
      <c r="D486" s="26">
        <v>51.6052419341245</v>
      </c>
      <c r="E486" s="26">
        <v>-1.2245905941953099</v>
      </c>
      <c r="F486" s="27" t="s">
        <v>79</v>
      </c>
      <c r="G486" s="26">
        <v>52.232129999999998</v>
      </c>
    </row>
    <row r="487" spans="1:7" x14ac:dyDescent="0.25">
      <c r="A487" s="26">
        <v>1</v>
      </c>
      <c r="B487" s="26">
        <v>83998.99144212449</v>
      </c>
      <c r="C487" s="26">
        <v>486</v>
      </c>
      <c r="D487" s="26">
        <v>51.606077441636003</v>
      </c>
      <c r="E487" s="26">
        <v>-1.2270091811422901</v>
      </c>
      <c r="F487" s="27" t="s">
        <v>79</v>
      </c>
      <c r="G487" s="26">
        <v>52.35013</v>
      </c>
    </row>
    <row r="488" spans="1:7" x14ac:dyDescent="0.25">
      <c r="A488" s="26">
        <v>1</v>
      </c>
      <c r="B488" s="26">
        <v>84145.045490132397</v>
      </c>
      <c r="C488" s="26">
        <v>487</v>
      </c>
      <c r="D488" s="26">
        <v>51.606704020547198</v>
      </c>
      <c r="E488" s="26">
        <v>-1.2288652795691499</v>
      </c>
      <c r="F488" s="27" t="s">
        <v>79</v>
      </c>
      <c r="G488" s="26">
        <v>52.440190000000001</v>
      </c>
    </row>
    <row r="489" spans="1:7" x14ac:dyDescent="0.25">
      <c r="A489" s="26">
        <v>1</v>
      </c>
      <c r="B489" s="26">
        <v>84285.585809766009</v>
      </c>
      <c r="C489" s="26">
        <v>488</v>
      </c>
      <c r="D489" s="26">
        <v>51.6072933337189</v>
      </c>
      <c r="E489" s="26">
        <v>-1.2306630717576199</v>
      </c>
      <c r="F489" s="27" t="s">
        <v>79</v>
      </c>
      <c r="G489" s="26">
        <v>52.526859999999999</v>
      </c>
    </row>
    <row r="490" spans="1:7" x14ac:dyDescent="0.25">
      <c r="A490" s="26">
        <v>1</v>
      </c>
      <c r="B490" s="26">
        <v>84494.243137569123</v>
      </c>
      <c r="C490" s="26">
        <v>489</v>
      </c>
      <c r="D490" s="26">
        <v>51.608173081945303</v>
      </c>
      <c r="E490" s="26">
        <v>-1.23332816030911</v>
      </c>
      <c r="F490" s="27" t="s">
        <v>79</v>
      </c>
      <c r="G490" s="26">
        <v>52.655529999999999</v>
      </c>
    </row>
    <row r="491" spans="1:7" x14ac:dyDescent="0.25">
      <c r="A491" s="26">
        <v>1</v>
      </c>
      <c r="B491" s="26">
        <v>84707.497782549675</v>
      </c>
      <c r="C491" s="26">
        <v>490</v>
      </c>
      <c r="D491" s="26">
        <v>51.609032721712403</v>
      </c>
      <c r="E491" s="26">
        <v>-1.23608488034502</v>
      </c>
      <c r="F491" s="27" t="s">
        <v>79</v>
      </c>
      <c r="G491" s="26">
        <v>52.787039999999998</v>
      </c>
    </row>
    <row r="492" spans="1:7" x14ac:dyDescent="0.25">
      <c r="A492" s="26">
        <v>1</v>
      </c>
      <c r="B492" s="26">
        <v>84810.463430428877</v>
      </c>
      <c r="C492" s="26">
        <v>491</v>
      </c>
      <c r="D492" s="26">
        <v>51.609485211323801</v>
      </c>
      <c r="E492" s="26">
        <v>-1.2373839119558001</v>
      </c>
      <c r="F492" s="27" t="s">
        <v>79</v>
      </c>
      <c r="G492" s="26">
        <v>52.850540000000002</v>
      </c>
    </row>
    <row r="493" spans="1:7" x14ac:dyDescent="0.25">
      <c r="A493" s="26">
        <v>1</v>
      </c>
      <c r="B493" s="26">
        <v>84891.623132769702</v>
      </c>
      <c r="C493" s="26">
        <v>492</v>
      </c>
      <c r="D493" s="26">
        <v>51.609780067115999</v>
      </c>
      <c r="E493" s="26">
        <v>-1.2384576206633999</v>
      </c>
      <c r="F493" s="27" t="s">
        <v>79</v>
      </c>
      <c r="G493" s="26">
        <v>52.900590000000001</v>
      </c>
    </row>
    <row r="494" spans="1:7" x14ac:dyDescent="0.25">
      <c r="A494" s="26">
        <v>1</v>
      </c>
      <c r="B494" s="26">
        <v>85054</v>
      </c>
      <c r="C494" s="26">
        <v>493</v>
      </c>
      <c r="D494" s="26">
        <v>51.610438198769089</v>
      </c>
      <c r="E494" s="26">
        <v>-1.2405538151249622</v>
      </c>
      <c r="F494" s="27" t="s">
        <v>79</v>
      </c>
      <c r="G494" s="26">
        <v>53.000720000000001</v>
      </c>
    </row>
    <row r="495" spans="1:7" x14ac:dyDescent="0.25">
      <c r="A495" s="26">
        <v>1</v>
      </c>
      <c r="B495" s="26">
        <v>85087.416496872233</v>
      </c>
      <c r="C495" s="26">
        <v>494</v>
      </c>
      <c r="D495" s="26">
        <v>51.610573639578497</v>
      </c>
      <c r="E495" s="26">
        <v>-1.24098520339389</v>
      </c>
      <c r="F495" s="27" t="s">
        <v>79</v>
      </c>
      <c r="G495" s="26">
        <v>53.021479999999997</v>
      </c>
    </row>
    <row r="496" spans="1:7" x14ac:dyDescent="0.25">
      <c r="A496" s="26">
        <v>1</v>
      </c>
      <c r="B496" s="26">
        <v>85219.379856040759</v>
      </c>
      <c r="C496" s="26">
        <v>495</v>
      </c>
      <c r="D496" s="26">
        <v>51.611076044050698</v>
      </c>
      <c r="E496" s="26">
        <v>-1.2427142339677799</v>
      </c>
      <c r="F496" s="27" t="s">
        <v>79</v>
      </c>
      <c r="G496" s="26">
        <v>53.103490000000001</v>
      </c>
    </row>
    <row r="497" spans="1:7" x14ac:dyDescent="0.25">
      <c r="A497" s="26">
        <v>1</v>
      </c>
      <c r="B497" s="26">
        <v>85254</v>
      </c>
      <c r="C497" s="26">
        <v>496</v>
      </c>
      <c r="D497" s="26">
        <v>51.611068988240611</v>
      </c>
      <c r="E497" s="26">
        <v>-1.243272587185773</v>
      </c>
      <c r="F497" s="27" t="s">
        <v>79</v>
      </c>
      <c r="G497" s="26">
        <v>53.125</v>
      </c>
    </row>
    <row r="498" spans="1:7" x14ac:dyDescent="0.25">
      <c r="A498" s="26">
        <v>1</v>
      </c>
      <c r="B498" s="26">
        <v>85351.898937556078</v>
      </c>
      <c r="C498" s="26">
        <v>497</v>
      </c>
      <c r="D498" s="26">
        <v>51.611602192037203</v>
      </c>
      <c r="E498" s="26">
        <v>-1.2444338394734999</v>
      </c>
      <c r="F498" s="27" t="s">
        <v>79</v>
      </c>
      <c r="G498" s="26">
        <v>53.185830000000003</v>
      </c>
    </row>
    <row r="499" spans="1:7" x14ac:dyDescent="0.25">
      <c r="A499" s="26">
        <v>1</v>
      </c>
      <c r="B499" s="26">
        <v>85354</v>
      </c>
      <c r="C499" s="26">
        <v>498</v>
      </c>
      <c r="D499" s="26">
        <v>51.611610535628451</v>
      </c>
      <c r="E499" s="26">
        <v>-1.2444611025473122</v>
      </c>
      <c r="F499" s="27" t="s">
        <v>79</v>
      </c>
      <c r="G499" s="26">
        <v>53.187139999999999</v>
      </c>
    </row>
    <row r="500" spans="1:7" x14ac:dyDescent="0.25">
      <c r="A500" s="26">
        <v>1</v>
      </c>
      <c r="B500" s="26">
        <v>85534.39977412294</v>
      </c>
      <c r="C500" s="26">
        <v>499</v>
      </c>
      <c r="D500" s="26">
        <v>51.612326926510001</v>
      </c>
      <c r="E500" s="26">
        <v>-1.2468019431881401</v>
      </c>
      <c r="F500" s="27" t="s">
        <v>79</v>
      </c>
      <c r="G500" s="26">
        <v>53.298580000000001</v>
      </c>
    </row>
    <row r="501" spans="1:7" x14ac:dyDescent="0.25">
      <c r="A501" s="26">
        <v>1</v>
      </c>
      <c r="B501" s="26">
        <v>85700.621821310924</v>
      </c>
      <c r="C501" s="26">
        <v>500</v>
      </c>
      <c r="D501" s="26">
        <v>51.6129656833224</v>
      </c>
      <c r="E501" s="26">
        <v>-1.2489754410652301</v>
      </c>
      <c r="F501" s="27" t="s">
        <v>79</v>
      </c>
      <c r="G501" s="26">
        <v>53.401260000000001</v>
      </c>
    </row>
    <row r="502" spans="1:7" x14ac:dyDescent="0.25">
      <c r="A502" s="26">
        <v>1</v>
      </c>
      <c r="B502" s="26">
        <v>85839.465300030774</v>
      </c>
      <c r="C502" s="26">
        <v>501</v>
      </c>
      <c r="D502" s="26">
        <v>51.613485464621498</v>
      </c>
      <c r="E502" s="26">
        <v>-1.2508012899196901</v>
      </c>
      <c r="F502" s="27" t="s">
        <v>79</v>
      </c>
      <c r="G502" s="26">
        <v>53.487029999999997</v>
      </c>
    </row>
    <row r="503" spans="1:7" x14ac:dyDescent="0.25">
      <c r="A503" s="26">
        <v>1</v>
      </c>
      <c r="B503" s="26">
        <v>85989.906221658617</v>
      </c>
      <c r="C503" s="26">
        <v>502</v>
      </c>
      <c r="D503" s="26">
        <v>51.613993326925801</v>
      </c>
      <c r="E503" s="26">
        <v>-1.25281814479446</v>
      </c>
      <c r="F503" s="27" t="s">
        <v>79</v>
      </c>
      <c r="G503" s="26">
        <v>53.57996</v>
      </c>
    </row>
    <row r="504" spans="1:7" x14ac:dyDescent="0.25">
      <c r="A504" s="26">
        <v>1</v>
      </c>
      <c r="B504" s="26">
        <v>86117.473056094241</v>
      </c>
      <c r="C504" s="26">
        <v>503</v>
      </c>
      <c r="D504" s="26">
        <v>51.614431473552401</v>
      </c>
      <c r="E504" s="26">
        <v>-1.2545234109317001</v>
      </c>
      <c r="F504" s="27" t="s">
        <v>79</v>
      </c>
      <c r="G504" s="26">
        <v>53.658760000000001</v>
      </c>
    </row>
    <row r="505" spans="1:7" x14ac:dyDescent="0.25">
      <c r="A505" s="26">
        <v>1</v>
      </c>
      <c r="B505" s="26">
        <v>86367.374997168256</v>
      </c>
      <c r="C505" s="26">
        <v>504</v>
      </c>
      <c r="D505" s="26">
        <v>51.615252433540199</v>
      </c>
      <c r="E505" s="26">
        <v>-1.2578883220052901</v>
      </c>
      <c r="F505" s="27" t="s">
        <v>79</v>
      </c>
      <c r="G505" s="26">
        <v>53.813130000000001</v>
      </c>
    </row>
    <row r="506" spans="1:7" x14ac:dyDescent="0.25">
      <c r="A506" s="26">
        <v>1</v>
      </c>
      <c r="B506" s="26">
        <v>86755.180031301687</v>
      </c>
      <c r="C506" s="26">
        <v>505</v>
      </c>
      <c r="D506" s="26">
        <v>51.616506789364301</v>
      </c>
      <c r="E506" s="26">
        <v>-1.2631225208233301</v>
      </c>
      <c r="F506" s="27" t="s">
        <v>79</v>
      </c>
      <c r="G506" s="26">
        <v>54.052689999999998</v>
      </c>
    </row>
    <row r="507" spans="1:7" x14ac:dyDescent="0.25">
      <c r="A507" s="26">
        <v>1</v>
      </c>
      <c r="B507" s="26">
        <v>86942.662275016031</v>
      </c>
      <c r="C507" s="26">
        <v>506</v>
      </c>
      <c r="D507" s="26">
        <v>51.6169665759843</v>
      </c>
      <c r="E507" s="26">
        <v>-1.2657319039428101</v>
      </c>
      <c r="F507" s="27" t="s">
        <v>79</v>
      </c>
      <c r="G507" s="26">
        <v>54.168509999999998</v>
      </c>
    </row>
    <row r="508" spans="1:7" x14ac:dyDescent="0.25">
      <c r="A508" s="26">
        <v>1</v>
      </c>
      <c r="B508" s="26">
        <v>87073.988619128388</v>
      </c>
      <c r="C508" s="26">
        <v>507</v>
      </c>
      <c r="D508" s="26">
        <v>51.617268815078098</v>
      </c>
      <c r="E508" s="26">
        <v>-1.26756848575423</v>
      </c>
      <c r="F508" s="27" t="s">
        <v>79</v>
      </c>
      <c r="G508" s="26">
        <v>54.249630000000003</v>
      </c>
    </row>
    <row r="509" spans="1:7" x14ac:dyDescent="0.25">
      <c r="A509" s="26">
        <v>1</v>
      </c>
      <c r="B509" s="26">
        <v>87419.764172426905</v>
      </c>
      <c r="C509" s="26">
        <v>508</v>
      </c>
      <c r="D509" s="26">
        <v>51.618109278203299</v>
      </c>
      <c r="E509" s="26">
        <v>-1.2723845239785601</v>
      </c>
      <c r="F509" s="27" t="s">
        <v>79</v>
      </c>
      <c r="G509" s="26">
        <v>54.463230000000003</v>
      </c>
    </row>
    <row r="510" spans="1:7" x14ac:dyDescent="0.25">
      <c r="A510" s="26">
        <v>1</v>
      </c>
      <c r="B510" s="26">
        <v>87629.293840868078</v>
      </c>
      <c r="C510" s="26">
        <v>509</v>
      </c>
      <c r="D510" s="26">
        <v>51.618563059494001</v>
      </c>
      <c r="E510" s="26">
        <v>-1.2753266052763499</v>
      </c>
      <c r="F510" s="27" t="s">
        <v>79</v>
      </c>
      <c r="G510" s="26">
        <v>54.592660000000002</v>
      </c>
    </row>
    <row r="511" spans="1:7" x14ac:dyDescent="0.25">
      <c r="A511" s="26">
        <v>1</v>
      </c>
      <c r="B511" s="26">
        <v>87812.765594197015</v>
      </c>
      <c r="C511" s="26">
        <v>510</v>
      </c>
      <c r="D511" s="26">
        <v>51.618933618064098</v>
      </c>
      <c r="E511" s="26">
        <v>-1.27791315728577</v>
      </c>
      <c r="F511" s="27" t="s">
        <v>79</v>
      </c>
      <c r="G511" s="26">
        <v>54.706000000000003</v>
      </c>
    </row>
    <row r="512" spans="1:7" x14ac:dyDescent="0.25">
      <c r="A512" s="26">
        <v>1</v>
      </c>
      <c r="B512" s="26">
        <v>88088.868798059499</v>
      </c>
      <c r="C512" s="26">
        <v>511</v>
      </c>
      <c r="D512" s="26">
        <v>51.619402568280698</v>
      </c>
      <c r="E512" s="26">
        <v>-1.28183587030216</v>
      </c>
      <c r="F512" s="27" t="s">
        <v>79</v>
      </c>
      <c r="G512" s="26">
        <v>54.876559999999998</v>
      </c>
    </row>
    <row r="513" spans="1:7" x14ac:dyDescent="0.25">
      <c r="A513" s="26">
        <v>1</v>
      </c>
      <c r="B513" s="26">
        <v>88357.091305704846</v>
      </c>
      <c r="C513" s="26">
        <v>512</v>
      </c>
      <c r="D513" s="26">
        <v>51.619788644853301</v>
      </c>
      <c r="E513" s="26">
        <v>-1.2856665090548201</v>
      </c>
      <c r="F513" s="27" t="s">
        <v>79</v>
      </c>
      <c r="G513" s="26">
        <v>55.042250000000003</v>
      </c>
    </row>
    <row r="514" spans="1:7" x14ac:dyDescent="0.25">
      <c r="A514" s="26">
        <v>1</v>
      </c>
      <c r="B514" s="26">
        <v>88643.017512921811</v>
      </c>
      <c r="C514" s="26">
        <v>513</v>
      </c>
      <c r="D514" s="26">
        <v>51.6201640704695</v>
      </c>
      <c r="E514" s="26">
        <v>-1.28975904117441</v>
      </c>
      <c r="F514" s="27" t="s">
        <v>79</v>
      </c>
      <c r="G514" s="26">
        <v>55.218870000000003</v>
      </c>
    </row>
    <row r="515" spans="1:7" x14ac:dyDescent="0.25">
      <c r="A515" s="26">
        <v>1</v>
      </c>
      <c r="B515" s="26">
        <v>88818.460515515762</v>
      </c>
      <c r="C515" s="26">
        <v>514</v>
      </c>
      <c r="D515" s="26">
        <v>51.620351371865901</v>
      </c>
      <c r="E515" s="26">
        <v>-1.29227948746431</v>
      </c>
      <c r="F515" s="27" t="s">
        <v>79</v>
      </c>
      <c r="G515" s="26">
        <v>55.327249999999999</v>
      </c>
    </row>
    <row r="516" spans="1:7" x14ac:dyDescent="0.25">
      <c r="A516" s="26">
        <v>1</v>
      </c>
      <c r="B516" s="26">
        <v>89043.907951197572</v>
      </c>
      <c r="C516" s="26">
        <v>515</v>
      </c>
      <c r="D516" s="26">
        <v>51.620560574301997</v>
      </c>
      <c r="E516" s="26">
        <v>-1.2955239881869101</v>
      </c>
      <c r="F516" s="27" t="s">
        <v>79</v>
      </c>
      <c r="G516" s="26">
        <v>55.46651</v>
      </c>
    </row>
    <row r="517" spans="1:7" x14ac:dyDescent="0.25">
      <c r="A517" s="26">
        <v>1</v>
      </c>
      <c r="B517" s="26">
        <v>89343.234510676877</v>
      </c>
      <c r="C517" s="26">
        <v>516</v>
      </c>
      <c r="D517" s="26">
        <v>51.6207817735229</v>
      </c>
      <c r="E517" s="26">
        <v>-1.2998402213198701</v>
      </c>
      <c r="F517" s="27" t="s">
        <v>79</v>
      </c>
      <c r="G517" s="26">
        <v>55.651420000000002</v>
      </c>
    </row>
    <row r="518" spans="1:7" x14ac:dyDescent="0.25">
      <c r="A518" s="26">
        <v>1</v>
      </c>
      <c r="B518" s="26">
        <v>89593.755850288333</v>
      </c>
      <c r="C518" s="26">
        <v>517</v>
      </c>
      <c r="D518" s="26">
        <v>51.620941207945897</v>
      </c>
      <c r="E518" s="26">
        <v>-1.3034558854804399</v>
      </c>
      <c r="F518" s="27" t="s">
        <v>79</v>
      </c>
      <c r="G518" s="26">
        <v>55.806179999999998</v>
      </c>
    </row>
    <row r="519" spans="1:7" x14ac:dyDescent="0.25">
      <c r="A519" s="26">
        <v>1</v>
      </c>
      <c r="B519" s="26">
        <v>89851.249531887443</v>
      </c>
      <c r="C519" s="26">
        <v>518</v>
      </c>
      <c r="D519" s="26">
        <v>51.621113835781401</v>
      </c>
      <c r="E519" s="26">
        <v>-1.30717116342286</v>
      </c>
      <c r="F519" s="27" t="s">
        <v>79</v>
      </c>
      <c r="G519" s="26">
        <v>55.965240000000001</v>
      </c>
    </row>
    <row r="520" spans="1:7" x14ac:dyDescent="0.25">
      <c r="A520" s="26">
        <v>1</v>
      </c>
      <c r="B520" s="26">
        <v>90135.236949487531</v>
      </c>
      <c r="C520" s="26">
        <v>519</v>
      </c>
      <c r="D520" s="26">
        <v>51.621288384572601</v>
      </c>
      <c r="E520" s="26">
        <v>-1.3112705546575401</v>
      </c>
      <c r="F520" s="27" t="s">
        <v>79</v>
      </c>
      <c r="G520" s="26">
        <v>56.140659999999997</v>
      </c>
    </row>
    <row r="521" spans="1:7" x14ac:dyDescent="0.25">
      <c r="A521" s="26">
        <v>1</v>
      </c>
      <c r="B521" s="26">
        <v>90365.173477358752</v>
      </c>
      <c r="C521" s="26">
        <v>520</v>
      </c>
      <c r="D521" s="26">
        <v>51.621387688679803</v>
      </c>
      <c r="E521" s="26">
        <v>-1.3145936745456399</v>
      </c>
      <c r="F521" s="27" t="s">
        <v>79</v>
      </c>
      <c r="G521" s="26">
        <v>56.282699999999998</v>
      </c>
    </row>
    <row r="522" spans="1:7" x14ac:dyDescent="0.25">
      <c r="A522" s="26">
        <v>1</v>
      </c>
      <c r="B522" s="26">
        <v>90607.863537031371</v>
      </c>
      <c r="C522" s="26">
        <v>521</v>
      </c>
      <c r="D522" s="26">
        <v>51.621453458524002</v>
      </c>
      <c r="E522" s="26">
        <v>-1.3181035812839501</v>
      </c>
      <c r="F522" s="27" t="s">
        <v>79</v>
      </c>
      <c r="G522" s="26">
        <v>56.43262</v>
      </c>
    </row>
    <row r="523" spans="1:7" x14ac:dyDescent="0.25">
      <c r="A523" s="26">
        <v>1</v>
      </c>
      <c r="B523" s="26">
        <v>90887.492586478518</v>
      </c>
      <c r="C523" s="26">
        <v>522</v>
      </c>
      <c r="D523" s="26">
        <v>51.621467013891397</v>
      </c>
      <c r="E523" s="26">
        <v>-1.32214950458726</v>
      </c>
      <c r="F523" s="27" t="s">
        <v>79</v>
      </c>
      <c r="G523" s="26">
        <v>56.605359999999997</v>
      </c>
    </row>
    <row r="524" spans="1:7" x14ac:dyDescent="0.25">
      <c r="A524" s="26">
        <v>1</v>
      </c>
      <c r="B524" s="26">
        <v>91012.365047035055</v>
      </c>
      <c r="C524" s="26">
        <v>523</v>
      </c>
      <c r="D524" s="26">
        <v>51.621467519273601</v>
      </c>
      <c r="E524" s="26">
        <v>-1.32395629748791</v>
      </c>
      <c r="F524" s="27" t="s">
        <v>79</v>
      </c>
      <c r="G524" s="26">
        <v>56.682499999999997</v>
      </c>
    </row>
    <row r="525" spans="1:7" x14ac:dyDescent="0.25">
      <c r="A525" s="26">
        <v>1</v>
      </c>
      <c r="B525" s="26">
        <v>91495.408586982972</v>
      </c>
      <c r="C525" s="26">
        <v>524</v>
      </c>
      <c r="D525" s="26">
        <v>51.6213949643654</v>
      </c>
      <c r="E525" s="26">
        <v>-1.3309445238865301</v>
      </c>
      <c r="F525" s="27" t="s">
        <v>79</v>
      </c>
      <c r="G525" s="26">
        <v>56.980879999999999</v>
      </c>
    </row>
    <row r="526" spans="1:7" x14ac:dyDescent="0.25">
      <c r="A526" s="26">
        <v>1</v>
      </c>
      <c r="B526" s="26">
        <v>91775.380376934816</v>
      </c>
      <c r="C526" s="26">
        <v>525</v>
      </c>
      <c r="D526" s="26">
        <v>51.621361400802201</v>
      </c>
      <c r="E526" s="26">
        <v>-1.3349950971877</v>
      </c>
      <c r="F526" s="27" t="s">
        <v>79</v>
      </c>
      <c r="G526" s="26">
        <v>57.153840000000002</v>
      </c>
    </row>
    <row r="527" spans="1:7" x14ac:dyDescent="0.25">
      <c r="A527" s="26">
        <v>1</v>
      </c>
      <c r="B527" s="26">
        <v>92303.093730289154</v>
      </c>
      <c r="C527" s="26">
        <v>526</v>
      </c>
      <c r="D527" s="26">
        <v>51.621276114222098</v>
      </c>
      <c r="E527" s="26">
        <v>-1.34262937776639</v>
      </c>
      <c r="F527" s="27" t="s">
        <v>79</v>
      </c>
      <c r="G527" s="26">
        <v>57.479819999999997</v>
      </c>
    </row>
    <row r="528" spans="1:7" x14ac:dyDescent="0.25">
      <c r="A528" s="26">
        <v>1</v>
      </c>
      <c r="B528" s="26">
        <v>92773.734759472674</v>
      </c>
      <c r="C528" s="26">
        <v>527</v>
      </c>
      <c r="D528" s="26">
        <v>51.621196645214702</v>
      </c>
      <c r="E528" s="26">
        <v>-1.3494378958014299</v>
      </c>
      <c r="F528" s="27" t="s">
        <v>79</v>
      </c>
      <c r="G528" s="26">
        <v>57.77055</v>
      </c>
    </row>
    <row r="529" spans="1:7" x14ac:dyDescent="0.25">
      <c r="A529" s="26">
        <v>1</v>
      </c>
      <c r="B529" s="26">
        <v>93173.993878062989</v>
      </c>
      <c r="C529" s="26">
        <v>528</v>
      </c>
      <c r="D529" s="26">
        <v>51.621165017942097</v>
      </c>
      <c r="E529" s="26">
        <v>-1.35522902750589</v>
      </c>
      <c r="F529" s="27" t="s">
        <v>79</v>
      </c>
      <c r="G529" s="26">
        <v>58.017800000000001</v>
      </c>
    </row>
    <row r="530" spans="1:7" x14ac:dyDescent="0.25">
      <c r="A530" s="26">
        <v>1</v>
      </c>
      <c r="B530" s="26">
        <v>93554.997095518571</v>
      </c>
      <c r="C530" s="26">
        <v>529</v>
      </c>
      <c r="D530" s="26">
        <v>51.621102109654302</v>
      </c>
      <c r="E530" s="26">
        <v>-1.3607408323071599</v>
      </c>
      <c r="F530" s="27" t="s">
        <v>79</v>
      </c>
      <c r="G530" s="26">
        <v>58.253160000000001</v>
      </c>
    </row>
    <row r="531" spans="1:7" x14ac:dyDescent="0.25">
      <c r="A531" s="26">
        <v>1</v>
      </c>
      <c r="B531" s="26">
        <v>93797.519817577733</v>
      </c>
      <c r="C531" s="26">
        <v>530</v>
      </c>
      <c r="D531" s="26">
        <v>51.621068848392497</v>
      </c>
      <c r="E531" s="26">
        <v>-1.36424948120126</v>
      </c>
      <c r="F531" s="27" t="s">
        <v>79</v>
      </c>
      <c r="G531" s="26">
        <v>58.402970000000003</v>
      </c>
    </row>
    <row r="532" spans="1:7" x14ac:dyDescent="0.25">
      <c r="A532" s="26">
        <v>1</v>
      </c>
      <c r="B532" s="26">
        <v>94105.858617932128</v>
      </c>
      <c r="C532" s="26">
        <v>531</v>
      </c>
      <c r="D532" s="26">
        <v>51.621020079430501</v>
      </c>
      <c r="E532" s="26">
        <v>-1.3687101353798501</v>
      </c>
      <c r="F532" s="27" t="s">
        <v>79</v>
      </c>
      <c r="G532" s="26">
        <v>58.593440000000001</v>
      </c>
    </row>
    <row r="533" spans="1:7" x14ac:dyDescent="0.25">
      <c r="A533" s="26">
        <v>1</v>
      </c>
      <c r="B533" s="26">
        <v>94356.440606340111</v>
      </c>
      <c r="C533" s="26">
        <v>532</v>
      </c>
      <c r="D533" s="26">
        <v>51.620989176301897</v>
      </c>
      <c r="E533" s="26">
        <v>-1.3723354545194999</v>
      </c>
      <c r="F533" s="27" t="s">
        <v>79</v>
      </c>
      <c r="G533" s="26">
        <v>58.748240000000003</v>
      </c>
    </row>
    <row r="534" spans="1:7" x14ac:dyDescent="0.25">
      <c r="A534" s="26">
        <v>1</v>
      </c>
      <c r="B534" s="26">
        <v>94480.831645347935</v>
      </c>
      <c r="C534" s="26">
        <v>533</v>
      </c>
      <c r="D534" s="26">
        <v>51.620983273143402</v>
      </c>
      <c r="E534" s="26">
        <v>-1.37413523766895</v>
      </c>
      <c r="F534" s="27" t="s">
        <v>79</v>
      </c>
      <c r="G534" s="26">
        <v>58.82508</v>
      </c>
    </row>
    <row r="535" spans="1:7" x14ac:dyDescent="0.25">
      <c r="A535" s="26">
        <v>1</v>
      </c>
      <c r="B535" s="26">
        <v>94838.074034829377</v>
      </c>
      <c r="C535" s="26">
        <v>534</v>
      </c>
      <c r="D535" s="26">
        <v>51.620890954433001</v>
      </c>
      <c r="E535" s="26">
        <v>-1.37930201670338</v>
      </c>
      <c r="F535" s="27" t="s">
        <v>79</v>
      </c>
      <c r="G535" s="26">
        <v>59.045760000000001</v>
      </c>
    </row>
    <row r="536" spans="1:7" x14ac:dyDescent="0.25">
      <c r="A536" s="26">
        <v>1</v>
      </c>
      <c r="B536" s="26">
        <v>95106.35146292804</v>
      </c>
      <c r="C536" s="26">
        <v>535</v>
      </c>
      <c r="D536" s="26">
        <v>51.620841708851302</v>
      </c>
      <c r="E536" s="26">
        <v>-1.3831828898323</v>
      </c>
      <c r="F536" s="27" t="s">
        <v>79</v>
      </c>
      <c r="G536" s="26">
        <v>59.211480000000002</v>
      </c>
    </row>
    <row r="537" spans="1:7" x14ac:dyDescent="0.25">
      <c r="A537" s="26">
        <v>1</v>
      </c>
      <c r="B537" s="26">
        <v>95371.578186272527</v>
      </c>
      <c r="C537" s="26">
        <v>536</v>
      </c>
      <c r="D537" s="26">
        <v>51.620746491464203</v>
      </c>
      <c r="E537" s="26">
        <v>-1.3870173612230099</v>
      </c>
      <c r="F537" s="27" t="s">
        <v>79</v>
      </c>
      <c r="G537" s="26">
        <v>59.375320000000002</v>
      </c>
    </row>
    <row r="538" spans="1:7" x14ac:dyDescent="0.25">
      <c r="A538" s="26">
        <v>1</v>
      </c>
      <c r="B538" s="26">
        <v>95654.376970467754</v>
      </c>
      <c r="C538" s="26">
        <v>537</v>
      </c>
      <c r="D538" s="26">
        <v>51.620631572896102</v>
      </c>
      <c r="E538" s="26">
        <v>-1.3911049485412399</v>
      </c>
      <c r="F538" s="27" t="s">
        <v>79</v>
      </c>
      <c r="G538" s="26">
        <v>59.55001</v>
      </c>
    </row>
    <row r="539" spans="1:7" x14ac:dyDescent="0.25">
      <c r="A539" s="26">
        <v>1</v>
      </c>
      <c r="B539" s="26">
        <v>95856.524324651575</v>
      </c>
      <c r="C539" s="26">
        <v>538</v>
      </c>
      <c r="D539" s="26">
        <v>51.620502329940798</v>
      </c>
      <c r="E539" s="26">
        <v>-1.3940223652024399</v>
      </c>
      <c r="F539" s="27" t="s">
        <v>79</v>
      </c>
      <c r="G539" s="26">
        <v>59.674889999999998</v>
      </c>
    </row>
    <row r="540" spans="1:7" x14ac:dyDescent="0.25">
      <c r="A540" s="26">
        <v>1</v>
      </c>
      <c r="B540" s="26">
        <v>95999.019386557397</v>
      </c>
      <c r="C540" s="26">
        <v>539</v>
      </c>
      <c r="D540" s="26">
        <v>51.620401767540997</v>
      </c>
      <c r="E540" s="26">
        <v>-1.3960777233783099</v>
      </c>
      <c r="F540" s="27" t="s">
        <v>79</v>
      </c>
      <c r="G540" s="26">
        <v>59.762909999999998</v>
      </c>
    </row>
    <row r="541" spans="1:7" x14ac:dyDescent="0.25">
      <c r="A541" s="26">
        <v>1</v>
      </c>
      <c r="B541" s="26">
        <v>96168.975634896589</v>
      </c>
      <c r="C541" s="26">
        <v>540</v>
      </c>
      <c r="D541" s="26">
        <v>51.6202965375752</v>
      </c>
      <c r="E541" s="26">
        <v>-1.39853093019415</v>
      </c>
      <c r="F541" s="27" t="s">
        <v>79</v>
      </c>
      <c r="G541" s="26">
        <v>59.867899999999999</v>
      </c>
    </row>
    <row r="542" spans="1:7" x14ac:dyDescent="0.25">
      <c r="A542" s="26">
        <v>1</v>
      </c>
      <c r="B542" s="26">
        <v>96375.384533735909</v>
      </c>
      <c r="C542" s="26">
        <v>541</v>
      </c>
      <c r="D542" s="26">
        <v>51.620119461829603</v>
      </c>
      <c r="E542" s="26">
        <v>-1.4015037502944101</v>
      </c>
      <c r="F542" s="27" t="s">
        <v>79</v>
      </c>
      <c r="G542" s="26">
        <v>59.995399999999997</v>
      </c>
    </row>
    <row r="543" spans="1:7" x14ac:dyDescent="0.25">
      <c r="A543" s="26">
        <v>1</v>
      </c>
      <c r="B543" s="26">
        <v>96532.583641228426</v>
      </c>
      <c r="C543" s="26">
        <v>542</v>
      </c>
      <c r="D543" s="26">
        <v>51.619972479718697</v>
      </c>
      <c r="E543" s="26">
        <v>-1.40376585622133</v>
      </c>
      <c r="F543" s="27" t="s">
        <v>79</v>
      </c>
      <c r="G543" s="26">
        <v>60.092509999999997</v>
      </c>
    </row>
    <row r="544" spans="1:7" x14ac:dyDescent="0.25">
      <c r="A544" s="26">
        <v>1</v>
      </c>
      <c r="B544" s="26">
        <v>96758.419618025728</v>
      </c>
      <c r="C544" s="26">
        <v>543</v>
      </c>
      <c r="D544" s="26">
        <v>51.619774733928999</v>
      </c>
      <c r="E544" s="26">
        <v>-1.4070178272274301</v>
      </c>
      <c r="F544" s="27" t="s">
        <v>79</v>
      </c>
      <c r="G544" s="26">
        <v>60.232019999999999</v>
      </c>
    </row>
    <row r="545" spans="1:7" x14ac:dyDescent="0.25">
      <c r="A545" s="26">
        <v>1</v>
      </c>
      <c r="B545" s="26">
        <v>96828</v>
      </c>
      <c r="C545" s="26">
        <v>544</v>
      </c>
      <c r="D545" s="26">
        <v>51.619717999999999</v>
      </c>
      <c r="E545" s="26">
        <v>-1.408026</v>
      </c>
      <c r="F545" s="27" t="s">
        <v>79</v>
      </c>
      <c r="G545" s="26">
        <v>60.274999999999999</v>
      </c>
    </row>
    <row r="546" spans="1:7" x14ac:dyDescent="0.25">
      <c r="A546" s="26">
        <v>1</v>
      </c>
      <c r="B546" s="26">
        <v>96830.390467276331</v>
      </c>
      <c r="C546" s="26">
        <v>545</v>
      </c>
      <c r="D546" s="26">
        <v>51.619682097982903</v>
      </c>
      <c r="E546" s="26">
        <v>-1.40804839691737</v>
      </c>
      <c r="F546" s="27" t="s">
        <v>79</v>
      </c>
      <c r="G546" s="26">
        <v>60.27657</v>
      </c>
    </row>
    <row r="547" spans="1:7" x14ac:dyDescent="0.25">
      <c r="A547" s="26">
        <v>1</v>
      </c>
      <c r="B547" s="26">
        <v>97119.886518995714</v>
      </c>
      <c r="C547" s="26">
        <v>546</v>
      </c>
      <c r="D547" s="26">
        <v>51.619385544657803</v>
      </c>
      <c r="E547" s="26">
        <v>-1.4122096460198501</v>
      </c>
      <c r="F547" s="27" t="s">
        <v>79</v>
      </c>
      <c r="G547" s="26">
        <v>60.466090000000001</v>
      </c>
    </row>
    <row r="548" spans="1:7" x14ac:dyDescent="0.25">
      <c r="A548" s="26">
        <v>1</v>
      </c>
      <c r="B548" s="26">
        <v>97404.552731739648</v>
      </c>
      <c r="C548" s="26">
        <v>547</v>
      </c>
      <c r="D548" s="26">
        <v>51.619075449338801</v>
      </c>
      <c r="E548" s="26">
        <v>-1.4162979151161399</v>
      </c>
      <c r="F548" s="27" t="s">
        <v>79</v>
      </c>
      <c r="G548" s="26">
        <v>60.652439999999999</v>
      </c>
    </row>
    <row r="549" spans="1:7" x14ac:dyDescent="0.25">
      <c r="A549" s="26">
        <v>1</v>
      </c>
      <c r="B549" s="26">
        <v>97593.734403095674</v>
      </c>
      <c r="C549" s="26">
        <v>548</v>
      </c>
      <c r="D549" s="26">
        <v>51.6188133082062</v>
      </c>
      <c r="E549" s="26">
        <v>-1.4190022945030101</v>
      </c>
      <c r="F549" s="27" t="s">
        <v>79</v>
      </c>
      <c r="G549" s="26">
        <v>60.776290000000003</v>
      </c>
    </row>
    <row r="550" spans="1:7" x14ac:dyDescent="0.25">
      <c r="A550" s="26">
        <v>1</v>
      </c>
      <c r="B550" s="26">
        <v>97801.859816031574</v>
      </c>
      <c r="C550" s="26">
        <v>549</v>
      </c>
      <c r="D550" s="26">
        <v>51.6185528404745</v>
      </c>
      <c r="E550" s="26">
        <v>-1.42198413390486</v>
      </c>
      <c r="F550" s="27" t="s">
        <v>79</v>
      </c>
      <c r="G550" s="26">
        <v>60.91254</v>
      </c>
    </row>
    <row r="551" spans="1:7" x14ac:dyDescent="0.25">
      <c r="A551" s="26">
        <v>1</v>
      </c>
      <c r="B551" s="26">
        <v>98424.805238717512</v>
      </c>
      <c r="C551" s="26">
        <v>550</v>
      </c>
      <c r="D551" s="26">
        <v>51.617647275035097</v>
      </c>
      <c r="E551" s="26">
        <v>-1.4308781400524799</v>
      </c>
      <c r="F551" s="27" t="s">
        <v>79</v>
      </c>
      <c r="G551" s="26">
        <v>61.320360000000001</v>
      </c>
    </row>
    <row r="552" spans="1:7" x14ac:dyDescent="0.25">
      <c r="A552" s="26">
        <v>1</v>
      </c>
      <c r="B552" s="26">
        <v>98620.384142050578</v>
      </c>
      <c r="C552" s="26">
        <v>551</v>
      </c>
      <c r="D552" s="26">
        <v>51.6173776227836</v>
      </c>
      <c r="E552" s="26">
        <v>-1.4336742199696</v>
      </c>
      <c r="F552" s="27" t="s">
        <v>79</v>
      </c>
      <c r="G552" s="26">
        <v>61.448399999999999</v>
      </c>
    </row>
    <row r="553" spans="1:7" x14ac:dyDescent="0.25">
      <c r="A553" s="26">
        <v>1</v>
      </c>
      <c r="B553" s="26">
        <v>98903.752808080579</v>
      </c>
      <c r="C553" s="26">
        <v>552</v>
      </c>
      <c r="D553" s="26">
        <v>51.6169675252114</v>
      </c>
      <c r="E553" s="26">
        <v>-1.4377203716382201</v>
      </c>
      <c r="F553" s="27" t="s">
        <v>79</v>
      </c>
      <c r="G553" s="26">
        <v>61.63391</v>
      </c>
    </row>
    <row r="554" spans="1:7" x14ac:dyDescent="0.25">
      <c r="A554" s="26">
        <v>1</v>
      </c>
      <c r="B554" s="26">
        <v>99204.634970009021</v>
      </c>
      <c r="C554" s="26">
        <v>553</v>
      </c>
      <c r="D554" s="26">
        <v>51.6165252999347</v>
      </c>
      <c r="E554" s="26">
        <v>-1.44201475673374</v>
      </c>
      <c r="F554" s="27" t="s">
        <v>79</v>
      </c>
      <c r="G554" s="26">
        <v>61.830880000000001</v>
      </c>
    </row>
    <row r="555" spans="1:7" x14ac:dyDescent="0.25">
      <c r="A555" s="26">
        <v>1</v>
      </c>
      <c r="B555" s="26">
        <v>99378.283853057437</v>
      </c>
      <c r="C555" s="26">
        <v>554</v>
      </c>
      <c r="D555" s="26">
        <v>51.616321613170697</v>
      </c>
      <c r="E555" s="26">
        <v>-1.4445055130228399</v>
      </c>
      <c r="F555" s="27" t="s">
        <v>79</v>
      </c>
      <c r="G555" s="26">
        <v>61.944560000000003</v>
      </c>
    </row>
    <row r="556" spans="1:7" x14ac:dyDescent="0.25">
      <c r="A556" s="26">
        <v>1</v>
      </c>
      <c r="B556" s="26">
        <v>99755.032536944433</v>
      </c>
      <c r="C556" s="26">
        <v>555</v>
      </c>
      <c r="D556" s="26">
        <v>51.615859720011301</v>
      </c>
      <c r="E556" s="26">
        <v>-1.4499050850622801</v>
      </c>
      <c r="F556" s="27" t="s">
        <v>79</v>
      </c>
      <c r="G556" s="26">
        <v>62.191200000000002</v>
      </c>
    </row>
    <row r="557" spans="1:7" x14ac:dyDescent="0.25">
      <c r="A557" s="26">
        <v>1</v>
      </c>
      <c r="B557" s="26">
        <v>100229.8825785518</v>
      </c>
      <c r="C557" s="26">
        <v>556</v>
      </c>
      <c r="D557" s="26">
        <v>51.615327450907998</v>
      </c>
      <c r="E557" s="26">
        <v>-1.45672116153302</v>
      </c>
      <c r="F557" s="27" t="s">
        <v>79</v>
      </c>
      <c r="G557" s="26">
        <v>62.502070000000003</v>
      </c>
    </row>
    <row r="558" spans="1:7" x14ac:dyDescent="0.25">
      <c r="A558" s="26">
        <v>1</v>
      </c>
      <c r="B558" s="26">
        <v>100429.81151510557</v>
      </c>
      <c r="C558" s="26">
        <v>557</v>
      </c>
      <c r="D558" s="26">
        <v>51.615091058218198</v>
      </c>
      <c r="E558" s="26">
        <v>-1.4595883922503801</v>
      </c>
      <c r="F558" s="27" t="s">
        <v>79</v>
      </c>
      <c r="G558" s="26">
        <v>62.632950000000001</v>
      </c>
    </row>
    <row r="559" spans="1:7" x14ac:dyDescent="0.25">
      <c r="A559" s="26">
        <v>1</v>
      </c>
      <c r="B559" s="26">
        <v>100853.67043027247</v>
      </c>
      <c r="C559" s="26">
        <v>558</v>
      </c>
      <c r="D559" s="26">
        <v>51.614619082895501</v>
      </c>
      <c r="E559" s="26">
        <v>-1.46567306779064</v>
      </c>
      <c r="F559" s="27" t="s">
        <v>79</v>
      </c>
      <c r="G559" s="26">
        <v>62.910429999999998</v>
      </c>
    </row>
    <row r="560" spans="1:7" x14ac:dyDescent="0.25">
      <c r="A560" s="26">
        <v>1</v>
      </c>
      <c r="B560" s="26">
        <v>101466.49309095101</v>
      </c>
      <c r="C560" s="26">
        <v>559</v>
      </c>
      <c r="D560" s="26">
        <v>51.613874874823601</v>
      </c>
      <c r="E560" s="26">
        <v>-1.47445727163055</v>
      </c>
      <c r="F560" s="27" t="s">
        <v>79</v>
      </c>
      <c r="G560" s="26">
        <v>63.311619999999998</v>
      </c>
    </row>
    <row r="561" spans="1:7" x14ac:dyDescent="0.25">
      <c r="A561" s="26">
        <v>1</v>
      </c>
      <c r="B561" s="26">
        <v>102369.26727417178</v>
      </c>
      <c r="C561" s="26">
        <v>560</v>
      </c>
      <c r="D561" s="26">
        <v>51.612822709643503</v>
      </c>
      <c r="E561" s="26">
        <v>-1.4874068898274999</v>
      </c>
      <c r="F561" s="27" t="s">
        <v>79</v>
      </c>
      <c r="G561" s="26">
        <v>63.902630000000002</v>
      </c>
    </row>
    <row r="562" spans="1:7" x14ac:dyDescent="0.25">
      <c r="A562" s="26">
        <v>1</v>
      </c>
      <c r="B562" s="26">
        <v>102518</v>
      </c>
      <c r="C562" s="26">
        <v>561</v>
      </c>
      <c r="D562" s="26">
        <v>51.612670999999999</v>
      </c>
      <c r="E562" s="26">
        <v>-1.489544</v>
      </c>
      <c r="F562" s="27" t="s">
        <v>79</v>
      </c>
      <c r="G562" s="26">
        <v>64</v>
      </c>
    </row>
    <row r="563" spans="1:7" x14ac:dyDescent="0.25">
      <c r="A563" s="26">
        <v>1</v>
      </c>
      <c r="B563" s="26">
        <v>102865.63012787333</v>
      </c>
      <c r="C563" s="26">
        <v>562</v>
      </c>
      <c r="D563" s="26">
        <v>51.612316151221897</v>
      </c>
      <c r="E563" s="26">
        <v>-1.49454092247635</v>
      </c>
      <c r="F563" s="27" t="s">
        <v>79</v>
      </c>
      <c r="G563" s="26">
        <v>64.212459999999993</v>
      </c>
    </row>
    <row r="564" spans="1:7" x14ac:dyDescent="0.25">
      <c r="A564" s="26">
        <v>1</v>
      </c>
      <c r="B564" s="26">
        <v>103509.27341876808</v>
      </c>
      <c r="C564" s="26">
        <v>563</v>
      </c>
      <c r="D564" s="26">
        <v>51.611736580860303</v>
      </c>
      <c r="E564" s="26">
        <v>-1.50380503513673</v>
      </c>
      <c r="F564" s="27" t="s">
        <v>79</v>
      </c>
      <c r="G564" s="26">
        <v>64.605840000000001</v>
      </c>
    </row>
    <row r="565" spans="1:7" x14ac:dyDescent="0.25">
      <c r="A565" s="26">
        <v>1</v>
      </c>
      <c r="B565" s="26">
        <v>103954.03553616523</v>
      </c>
      <c r="C565" s="26">
        <v>564</v>
      </c>
      <c r="D565" s="26">
        <v>51.611533567109497</v>
      </c>
      <c r="E565" s="26">
        <v>-1.51023064103469</v>
      </c>
      <c r="F565" s="27" t="s">
        <v>79</v>
      </c>
      <c r="G565" s="26">
        <v>64.877679999999998</v>
      </c>
    </row>
    <row r="566" spans="1:7" x14ac:dyDescent="0.25">
      <c r="A566" s="26">
        <v>1</v>
      </c>
      <c r="B566" s="26">
        <v>104514.03776177138</v>
      </c>
      <c r="C566" s="26">
        <v>565</v>
      </c>
      <c r="D566" s="26">
        <v>51.611439445822597</v>
      </c>
      <c r="E566" s="26">
        <v>-1.5183301738722601</v>
      </c>
      <c r="F566" s="27" t="s">
        <v>79</v>
      </c>
      <c r="G566" s="26">
        <v>65.219939999999994</v>
      </c>
    </row>
    <row r="567" spans="1:7" x14ac:dyDescent="0.25">
      <c r="A567" s="26">
        <v>1</v>
      </c>
      <c r="B567" s="26">
        <v>104914.46751255951</v>
      </c>
      <c r="C567" s="26">
        <v>566</v>
      </c>
      <c r="D567" s="26">
        <v>51.611472241925</v>
      </c>
      <c r="E567" s="26">
        <v>-1.52412251640515</v>
      </c>
      <c r="F567" s="27" t="s">
        <v>79</v>
      </c>
      <c r="G567" s="26">
        <v>65.464669999999998</v>
      </c>
    </row>
    <row r="568" spans="1:7" x14ac:dyDescent="0.25">
      <c r="A568" s="26">
        <v>1</v>
      </c>
      <c r="B568" s="26">
        <v>105286.28298313075</v>
      </c>
      <c r="C568" s="26">
        <v>567</v>
      </c>
      <c r="D568" s="26">
        <v>51.6116124644781</v>
      </c>
      <c r="E568" s="26">
        <v>-1.5294964362444701</v>
      </c>
      <c r="F568" s="27" t="s">
        <v>79</v>
      </c>
      <c r="G568" s="26">
        <v>65.691919999999996</v>
      </c>
    </row>
    <row r="569" spans="1:7" x14ac:dyDescent="0.25">
      <c r="A569" s="26">
        <v>1</v>
      </c>
      <c r="B569" s="26">
        <v>105584.4607811169</v>
      </c>
      <c r="C569" s="26">
        <v>568</v>
      </c>
      <c r="D569" s="26">
        <v>51.611756673696</v>
      </c>
      <c r="E569" s="26">
        <v>-1.5338036172924201</v>
      </c>
      <c r="F569" s="27" t="s">
        <v>79</v>
      </c>
      <c r="G569" s="26">
        <v>65.874160000000003</v>
      </c>
    </row>
    <row r="570" spans="1:7" x14ac:dyDescent="0.25">
      <c r="A570" s="26">
        <v>1</v>
      </c>
      <c r="B570" s="26">
        <v>106178.52608460805</v>
      </c>
      <c r="C570" s="26">
        <v>569</v>
      </c>
      <c r="D570" s="26">
        <v>51.612070727615297</v>
      </c>
      <c r="E570" s="26">
        <v>-1.54238250907899</v>
      </c>
      <c r="F570" s="27" t="s">
        <v>79</v>
      </c>
      <c r="G570" s="26">
        <v>66.23724</v>
      </c>
    </row>
    <row r="571" spans="1:7" x14ac:dyDescent="0.25">
      <c r="A571" s="26">
        <v>1</v>
      </c>
      <c r="B571" s="26">
        <v>106588</v>
      </c>
      <c r="C571" s="26">
        <v>570</v>
      </c>
      <c r="D571" s="26">
        <v>51.612313755785429</v>
      </c>
      <c r="E571" s="26">
        <v>-1.548318898073747</v>
      </c>
      <c r="F571" s="27" t="s">
        <v>79</v>
      </c>
      <c r="G571" s="26">
        <v>66.487499999999997</v>
      </c>
    </row>
    <row r="572" spans="1:7" x14ac:dyDescent="0.25">
      <c r="A572" s="26">
        <v>1</v>
      </c>
      <c r="B572" s="26">
        <v>106862.43679102432</v>
      </c>
      <c r="C572" s="26">
        <v>571</v>
      </c>
      <c r="D572" s="26">
        <v>51.6120636967471</v>
      </c>
      <c r="E572" s="26">
        <v>-1.5522760309441299</v>
      </c>
      <c r="F572" s="27" t="s">
        <v>79</v>
      </c>
      <c r="G572" s="26">
        <v>66.657499999999999</v>
      </c>
    </row>
    <row r="573" spans="1:7" x14ac:dyDescent="0.25">
      <c r="A573" s="26">
        <v>1</v>
      </c>
      <c r="B573" s="26">
        <v>107183.72279724186</v>
      </c>
      <c r="C573" s="26">
        <v>572</v>
      </c>
      <c r="D573" s="26">
        <v>51.611943842411002</v>
      </c>
      <c r="E573" s="26">
        <v>-1.5569197743088401</v>
      </c>
      <c r="F573" s="27" t="s">
        <v>79</v>
      </c>
      <c r="G573" s="26">
        <v>66.856520000000003</v>
      </c>
    </row>
    <row r="574" spans="1:7" x14ac:dyDescent="0.25">
      <c r="A574" s="26">
        <v>1</v>
      </c>
      <c r="B574" s="26">
        <v>107471.70915872407</v>
      </c>
      <c r="C574" s="26">
        <v>573</v>
      </c>
      <c r="D574" s="26">
        <v>51.611657634861302</v>
      </c>
      <c r="E574" s="26">
        <v>-1.5610602195725001</v>
      </c>
      <c r="F574" s="27" t="s">
        <v>79</v>
      </c>
      <c r="G574" s="26">
        <v>67.034909999999996</v>
      </c>
    </row>
    <row r="575" spans="1:7" x14ac:dyDescent="0.25">
      <c r="A575" s="26">
        <v>1</v>
      </c>
      <c r="B575" s="26">
        <v>107743.05224913752</v>
      </c>
      <c r="C575" s="26">
        <v>574</v>
      </c>
      <c r="D575" s="26">
        <v>51.611317400832199</v>
      </c>
      <c r="E575" s="26">
        <v>-1.56494702310723</v>
      </c>
      <c r="F575" s="27" t="s">
        <v>79</v>
      </c>
      <c r="G575" s="26">
        <v>67.203000000000003</v>
      </c>
    </row>
    <row r="576" spans="1:7" x14ac:dyDescent="0.25">
      <c r="A576" s="26">
        <v>1</v>
      </c>
      <c r="B576" s="26">
        <v>107941.41794086828</v>
      </c>
      <c r="C576" s="26">
        <v>575</v>
      </c>
      <c r="D576" s="26">
        <v>51.610923340053198</v>
      </c>
      <c r="E576" s="26">
        <v>-1.56774550068455</v>
      </c>
      <c r="F576" s="27" t="s">
        <v>79</v>
      </c>
      <c r="G576" s="26">
        <v>67.325869999999995</v>
      </c>
    </row>
    <row r="577" spans="1:7" x14ac:dyDescent="0.25">
      <c r="A577" s="26">
        <v>1</v>
      </c>
      <c r="B577" s="26">
        <v>108164.36886606961</v>
      </c>
      <c r="C577" s="26">
        <v>576</v>
      </c>
      <c r="D577" s="26">
        <v>51.610451153638103</v>
      </c>
      <c r="E577" s="26">
        <v>-1.5708797220116</v>
      </c>
      <c r="F577" s="27" t="s">
        <v>79</v>
      </c>
      <c r="G577" s="26">
        <v>67.463970000000003</v>
      </c>
    </row>
    <row r="578" spans="1:7" x14ac:dyDescent="0.25">
      <c r="A578" s="26">
        <v>1</v>
      </c>
      <c r="B578" s="26">
        <v>108472.7662271078</v>
      </c>
      <c r="C578" s="26">
        <v>577</v>
      </c>
      <c r="D578" s="26">
        <v>51.609627090384897</v>
      </c>
      <c r="E578" s="26">
        <v>-1.57513890732163</v>
      </c>
      <c r="F578" s="27" t="s">
        <v>79</v>
      </c>
      <c r="G578" s="26">
        <v>67.655010000000004</v>
      </c>
    </row>
    <row r="579" spans="1:7" x14ac:dyDescent="0.25">
      <c r="A579" s="26">
        <v>1</v>
      </c>
      <c r="B579" s="26">
        <v>108670.60840261662</v>
      </c>
      <c r="C579" s="26">
        <v>578</v>
      </c>
      <c r="D579" s="26">
        <v>51.608989996815502</v>
      </c>
      <c r="E579" s="26">
        <v>-1.5778105462624401</v>
      </c>
      <c r="F579" s="27" t="s">
        <v>79</v>
      </c>
      <c r="G579" s="26">
        <v>67.777569999999997</v>
      </c>
    </row>
    <row r="580" spans="1:7" x14ac:dyDescent="0.25">
      <c r="A580" s="26">
        <v>1</v>
      </c>
      <c r="B580" s="26">
        <v>108931.16211877309</v>
      </c>
      <c r="C580" s="26">
        <v>579</v>
      </c>
      <c r="D580" s="26">
        <v>51.608020317580902</v>
      </c>
      <c r="E580" s="26">
        <v>-1.5812408025617299</v>
      </c>
      <c r="F580" s="27" t="s">
        <v>79</v>
      </c>
      <c r="G580" s="26">
        <v>67.938959999999994</v>
      </c>
    </row>
    <row r="581" spans="1:7" x14ac:dyDescent="0.25">
      <c r="A581" s="26">
        <v>1</v>
      </c>
      <c r="B581" s="26">
        <v>109184.36471636751</v>
      </c>
      <c r="C581" s="26">
        <v>580</v>
      </c>
      <c r="D581" s="26">
        <v>51.607006935466799</v>
      </c>
      <c r="E581" s="26">
        <v>-1.5845197145737999</v>
      </c>
      <c r="F581" s="27" t="s">
        <v>79</v>
      </c>
      <c r="G581" s="26">
        <v>68.09581</v>
      </c>
    </row>
    <row r="582" spans="1:7" x14ac:dyDescent="0.25">
      <c r="A582" s="26">
        <v>1</v>
      </c>
      <c r="B582" s="26">
        <v>109505.88929282378</v>
      </c>
      <c r="C582" s="26">
        <v>581</v>
      </c>
      <c r="D582" s="26">
        <v>51.605553578651801</v>
      </c>
      <c r="E582" s="26">
        <v>-1.5885386820428999</v>
      </c>
      <c r="F582" s="27" t="s">
        <v>79</v>
      </c>
      <c r="G582" s="26">
        <v>68.294979999999995</v>
      </c>
    </row>
    <row r="583" spans="1:7" x14ac:dyDescent="0.25">
      <c r="A583" s="26">
        <v>1</v>
      </c>
      <c r="B583" s="26">
        <v>109745.57280247849</v>
      </c>
      <c r="C583" s="26">
        <v>582</v>
      </c>
      <c r="D583" s="26">
        <v>51.604363030456298</v>
      </c>
      <c r="E583" s="26">
        <v>-1.5914272488072401</v>
      </c>
      <c r="F583" s="27" t="s">
        <v>79</v>
      </c>
      <c r="G583" s="26">
        <v>68.443439999999995</v>
      </c>
    </row>
    <row r="584" spans="1:7" x14ac:dyDescent="0.25">
      <c r="A584" s="26">
        <v>1</v>
      </c>
      <c r="B584" s="26">
        <v>110134.33604220882</v>
      </c>
      <c r="C584" s="26">
        <v>583</v>
      </c>
      <c r="D584" s="26">
        <v>51.602274696719</v>
      </c>
      <c r="E584" s="26">
        <v>-1.59593401072967</v>
      </c>
      <c r="F584" s="27" t="s">
        <v>79</v>
      </c>
      <c r="G584" s="26">
        <v>68.684269999999998</v>
      </c>
    </row>
    <row r="585" spans="1:7" x14ac:dyDescent="0.25">
      <c r="A585" s="26">
        <v>1</v>
      </c>
      <c r="B585" s="26">
        <v>110579.43103394427</v>
      </c>
      <c r="C585" s="26">
        <v>584</v>
      </c>
      <c r="D585" s="26">
        <v>51.599965580658903</v>
      </c>
      <c r="E585" s="26">
        <v>-1.6011892555043401</v>
      </c>
      <c r="F585" s="27" t="s">
        <v>79</v>
      </c>
      <c r="G585" s="26">
        <v>68.959980000000002</v>
      </c>
    </row>
    <row r="586" spans="1:7" x14ac:dyDescent="0.25">
      <c r="A586" s="26">
        <v>1</v>
      </c>
      <c r="B586" s="26">
        <v>110933.89715915165</v>
      </c>
      <c r="C586" s="26">
        <v>585</v>
      </c>
      <c r="D586" s="26">
        <v>51.5983801080436</v>
      </c>
      <c r="E586" s="26">
        <v>-1.60563491539395</v>
      </c>
      <c r="F586" s="27" t="s">
        <v>79</v>
      </c>
      <c r="G586" s="26">
        <v>69.179550000000006</v>
      </c>
    </row>
    <row r="587" spans="1:7" x14ac:dyDescent="0.25">
      <c r="A587" s="26">
        <v>1</v>
      </c>
      <c r="B587" s="26">
        <v>111278.01268293706</v>
      </c>
      <c r="C587" s="26">
        <v>586</v>
      </c>
      <c r="D587" s="26">
        <v>51.596942407030802</v>
      </c>
      <c r="E587" s="26">
        <v>-1.6100403817000599</v>
      </c>
      <c r="F587" s="27" t="s">
        <v>79</v>
      </c>
      <c r="G587" s="26">
        <v>69.392709999999994</v>
      </c>
    </row>
    <row r="588" spans="1:7" x14ac:dyDescent="0.25">
      <c r="A588" s="26">
        <v>1</v>
      </c>
      <c r="B588" s="26">
        <v>111513.64882545554</v>
      </c>
      <c r="C588" s="26">
        <v>587</v>
      </c>
      <c r="D588" s="26">
        <v>51.595964111378301</v>
      </c>
      <c r="E588" s="26">
        <v>-1.61306219145979</v>
      </c>
      <c r="F588" s="27" t="s">
        <v>79</v>
      </c>
      <c r="G588" s="26">
        <v>69.538669999999996</v>
      </c>
    </row>
    <row r="589" spans="1:7" x14ac:dyDescent="0.25">
      <c r="A589" s="26">
        <v>1</v>
      </c>
      <c r="B589" s="26">
        <v>112042.53876491528</v>
      </c>
      <c r="C589" s="26">
        <v>588</v>
      </c>
      <c r="D589" s="26">
        <v>51.593910617080702</v>
      </c>
      <c r="E589" s="26">
        <v>-1.6199590292054999</v>
      </c>
      <c r="F589" s="27" t="s">
        <v>79</v>
      </c>
      <c r="G589" s="26">
        <v>69.866290000000006</v>
      </c>
    </row>
    <row r="590" spans="1:7" x14ac:dyDescent="0.25">
      <c r="A590" s="26">
        <v>1</v>
      </c>
      <c r="B590" s="26">
        <v>112431.01606795231</v>
      </c>
      <c r="C590" s="26">
        <v>589</v>
      </c>
      <c r="D590" s="26">
        <v>51.592670308742797</v>
      </c>
      <c r="E590" s="26">
        <v>-1.6252096970332399</v>
      </c>
      <c r="F590" s="27" t="s">
        <v>79</v>
      </c>
      <c r="G590" s="26">
        <v>70.106930000000006</v>
      </c>
    </row>
    <row r="591" spans="1:7" x14ac:dyDescent="0.25">
      <c r="A591" s="26">
        <v>1</v>
      </c>
      <c r="B591" s="26">
        <v>112757.92183292516</v>
      </c>
      <c r="C591" s="26">
        <v>590</v>
      </c>
      <c r="D591" s="26">
        <v>51.591764907371498</v>
      </c>
      <c r="E591" s="26">
        <v>-1.6297064150066101</v>
      </c>
      <c r="F591" s="27" t="s">
        <v>79</v>
      </c>
      <c r="G591" s="26">
        <v>70.309430000000006</v>
      </c>
    </row>
    <row r="592" spans="1:7" x14ac:dyDescent="0.25">
      <c r="A592" s="26">
        <v>1</v>
      </c>
      <c r="B592" s="26">
        <v>113185.43335172029</v>
      </c>
      <c r="C592" s="26">
        <v>591</v>
      </c>
      <c r="D592" s="26">
        <v>51.590568472642097</v>
      </c>
      <c r="E592" s="26">
        <v>-1.6355803654438701</v>
      </c>
      <c r="F592" s="27" t="s">
        <v>79</v>
      </c>
      <c r="G592" s="26">
        <v>70.574259999999995</v>
      </c>
    </row>
    <row r="593" spans="1:7" x14ac:dyDescent="0.25">
      <c r="A593" s="26">
        <v>1</v>
      </c>
      <c r="B593" s="26">
        <v>113493.88050504109</v>
      </c>
      <c r="C593" s="26">
        <v>592</v>
      </c>
      <c r="D593" s="26">
        <v>51.589646044154698</v>
      </c>
      <c r="E593" s="26">
        <v>-1.6397858490838999</v>
      </c>
      <c r="F593" s="27" t="s">
        <v>79</v>
      </c>
      <c r="G593" s="26">
        <v>70.765320000000003</v>
      </c>
    </row>
    <row r="594" spans="1:7" x14ac:dyDescent="0.25">
      <c r="A594" s="26">
        <v>1</v>
      </c>
      <c r="B594" s="26">
        <v>114010.00432741946</v>
      </c>
      <c r="C594" s="26">
        <v>593</v>
      </c>
      <c r="D594" s="26">
        <v>51.588159999466399</v>
      </c>
      <c r="E594" s="26">
        <v>-1.64685465362748</v>
      </c>
      <c r="F594" s="27" t="s">
        <v>79</v>
      </c>
      <c r="G594" s="26">
        <v>71.085030000000003</v>
      </c>
    </row>
    <row r="595" spans="1:7" x14ac:dyDescent="0.25">
      <c r="A595" s="26">
        <v>1</v>
      </c>
      <c r="B595" s="26">
        <v>114145.25287299127</v>
      </c>
      <c r="C595" s="26">
        <v>594</v>
      </c>
      <c r="D595" s="26">
        <v>51.587860289664299</v>
      </c>
      <c r="E595" s="26">
        <v>-1.6487497067093899</v>
      </c>
      <c r="F595" s="27" t="s">
        <v>79</v>
      </c>
      <c r="G595" s="26">
        <v>71.168809999999993</v>
      </c>
    </row>
    <row r="596" spans="1:7" x14ac:dyDescent="0.25">
      <c r="A596" s="26">
        <v>1</v>
      </c>
      <c r="B596" s="26">
        <v>114385.61426349063</v>
      </c>
      <c r="C596" s="26">
        <v>595</v>
      </c>
      <c r="D596" s="26">
        <v>51.587382860338103</v>
      </c>
      <c r="E596" s="26">
        <v>-1.6521389125142101</v>
      </c>
      <c r="F596" s="27" t="s">
        <v>79</v>
      </c>
      <c r="G596" s="26">
        <v>71.317700000000002</v>
      </c>
    </row>
    <row r="597" spans="1:7" x14ac:dyDescent="0.25">
      <c r="A597" s="26">
        <v>1</v>
      </c>
      <c r="B597" s="26">
        <v>114654.68620045751</v>
      </c>
      <c r="C597" s="26">
        <v>596</v>
      </c>
      <c r="D597" s="26">
        <v>51.586942700337303</v>
      </c>
      <c r="E597" s="26">
        <v>-1.6559641571770201</v>
      </c>
      <c r="F597" s="27" t="s">
        <v>79</v>
      </c>
      <c r="G597" s="26">
        <v>71.484380000000002</v>
      </c>
    </row>
    <row r="598" spans="1:7" x14ac:dyDescent="0.25">
      <c r="A598" s="26">
        <v>1</v>
      </c>
      <c r="B598" s="26">
        <v>114881.95528841644</v>
      </c>
      <c r="C598" s="26">
        <v>597</v>
      </c>
      <c r="D598" s="26">
        <v>51.586640107939203</v>
      </c>
      <c r="E598" s="26">
        <v>-1.6592137368036901</v>
      </c>
      <c r="F598" s="27" t="s">
        <v>79</v>
      </c>
      <c r="G598" s="26">
        <v>71.625159999999994</v>
      </c>
    </row>
    <row r="599" spans="1:7" x14ac:dyDescent="0.25">
      <c r="A599" s="26">
        <v>1</v>
      </c>
      <c r="B599" s="26">
        <v>115095.60069865623</v>
      </c>
      <c r="C599" s="26">
        <v>598</v>
      </c>
      <c r="D599" s="26">
        <v>51.5864807639826</v>
      </c>
      <c r="E599" s="26">
        <v>-1.66229195511071</v>
      </c>
      <c r="F599" s="27" t="s">
        <v>79</v>
      </c>
      <c r="G599" s="26">
        <v>71.757499999999993</v>
      </c>
    </row>
    <row r="600" spans="1:7" x14ac:dyDescent="0.25">
      <c r="A600" s="26">
        <v>1</v>
      </c>
      <c r="B600" s="26">
        <v>115308.34284766392</v>
      </c>
      <c r="C600" s="26">
        <v>599</v>
      </c>
      <c r="D600" s="26">
        <v>51.586367258298502</v>
      </c>
      <c r="E600" s="26">
        <v>-1.6653623396678201</v>
      </c>
      <c r="F600" s="27" t="s">
        <v>79</v>
      </c>
      <c r="G600" s="26">
        <v>71.889279999999999</v>
      </c>
    </row>
    <row r="601" spans="1:7" x14ac:dyDescent="0.25">
      <c r="A601" s="26">
        <v>1</v>
      </c>
      <c r="B601" s="26">
        <v>115648.89884287164</v>
      </c>
      <c r="C601" s="26">
        <v>600</v>
      </c>
      <c r="D601" s="26">
        <v>51.586216610796299</v>
      </c>
      <c r="E601" s="26">
        <v>-1.67028009195566</v>
      </c>
      <c r="F601" s="27" t="s">
        <v>79</v>
      </c>
      <c r="G601" s="26">
        <v>72.100229999999996</v>
      </c>
    </row>
    <row r="602" spans="1:7" x14ac:dyDescent="0.25">
      <c r="A602" s="26">
        <v>1</v>
      </c>
      <c r="B602" s="26">
        <v>115897.95813057844</v>
      </c>
      <c r="C602" s="26">
        <v>601</v>
      </c>
      <c r="D602" s="26">
        <v>51.586043883027102</v>
      </c>
      <c r="E602" s="26">
        <v>-1.6738702073146099</v>
      </c>
      <c r="F602" s="27" t="s">
        <v>79</v>
      </c>
      <c r="G602" s="26">
        <v>72.254519999999999</v>
      </c>
    </row>
    <row r="603" spans="1:7" x14ac:dyDescent="0.25">
      <c r="A603" s="26">
        <v>1</v>
      </c>
      <c r="B603" s="26">
        <v>116181.4062419431</v>
      </c>
      <c r="C603" s="26">
        <v>602</v>
      </c>
      <c r="D603" s="26">
        <v>51.585841096642</v>
      </c>
      <c r="E603" s="26">
        <v>-1.6779552243166</v>
      </c>
      <c r="F603" s="27" t="s">
        <v>79</v>
      </c>
      <c r="G603" s="26">
        <v>72.430099999999996</v>
      </c>
    </row>
    <row r="604" spans="1:7" x14ac:dyDescent="0.25">
      <c r="A604" s="26">
        <v>1</v>
      </c>
      <c r="B604" s="26">
        <v>116795.17338998025</v>
      </c>
      <c r="C604" s="26">
        <v>603</v>
      </c>
      <c r="D604" s="26">
        <v>51.585357784228599</v>
      </c>
      <c r="E604" s="26">
        <v>-1.68679471676792</v>
      </c>
      <c r="F604" s="27" t="s">
        <v>79</v>
      </c>
      <c r="G604" s="26">
        <v>72.810299999999998</v>
      </c>
    </row>
    <row r="605" spans="1:7" x14ac:dyDescent="0.25">
      <c r="A605" s="26">
        <v>1</v>
      </c>
      <c r="B605" s="26">
        <v>117048.95011595884</v>
      </c>
      <c r="C605" s="26">
        <v>604</v>
      </c>
      <c r="D605" s="26">
        <v>51.5851588043394</v>
      </c>
      <c r="E605" s="26">
        <v>-1.69044971030477</v>
      </c>
      <c r="F605" s="27" t="s">
        <v>79</v>
      </c>
      <c r="G605" s="26">
        <v>72.967500000000001</v>
      </c>
    </row>
    <row r="606" spans="1:7" x14ac:dyDescent="0.25">
      <c r="A606" s="26">
        <v>1</v>
      </c>
      <c r="B606" s="26">
        <v>117381.12797253724</v>
      </c>
      <c r="C606" s="26">
        <v>605</v>
      </c>
      <c r="D606" s="26">
        <v>51.584856572418502</v>
      </c>
      <c r="E606" s="26">
        <v>-1.69522747368686</v>
      </c>
      <c r="F606" s="27" t="s">
        <v>79</v>
      </c>
      <c r="G606" s="26">
        <v>73.173259999999999</v>
      </c>
    </row>
    <row r="607" spans="1:7" x14ac:dyDescent="0.25">
      <c r="A607" s="26">
        <v>1</v>
      </c>
      <c r="B607" s="26">
        <v>117674.51295849204</v>
      </c>
      <c r="C607" s="26">
        <v>606</v>
      </c>
      <c r="D607" s="26">
        <v>51.584492524672797</v>
      </c>
      <c r="E607" s="26">
        <v>-1.69942839481443</v>
      </c>
      <c r="F607" s="27" t="s">
        <v>79</v>
      </c>
      <c r="G607" s="26">
        <v>73.355000000000004</v>
      </c>
    </row>
    <row r="608" spans="1:7" x14ac:dyDescent="0.25">
      <c r="A608" s="26">
        <v>1</v>
      </c>
      <c r="B608" s="26">
        <v>117999.20447429089</v>
      </c>
      <c r="C608" s="26">
        <v>607</v>
      </c>
      <c r="D608" s="26">
        <v>51.583992204436697</v>
      </c>
      <c r="E608" s="26">
        <v>-1.7040529672248901</v>
      </c>
      <c r="F608" s="27" t="s">
        <v>79</v>
      </c>
      <c r="G608" s="26">
        <v>73.556129999999996</v>
      </c>
    </row>
    <row r="609" spans="1:7" x14ac:dyDescent="0.25">
      <c r="A609" s="26">
        <v>1</v>
      </c>
      <c r="B609" s="26">
        <v>118303.10615921101</v>
      </c>
      <c r="C609" s="26">
        <v>608</v>
      </c>
      <c r="D609" s="26">
        <v>51.583384436427899</v>
      </c>
      <c r="E609" s="26">
        <v>-1.70833623747307</v>
      </c>
      <c r="F609" s="27" t="s">
        <v>79</v>
      </c>
      <c r="G609" s="26">
        <v>73.744380000000007</v>
      </c>
    </row>
    <row r="610" spans="1:7" x14ac:dyDescent="0.25">
      <c r="A610" s="26">
        <v>1</v>
      </c>
      <c r="B610" s="26">
        <v>118555.37775674734</v>
      </c>
      <c r="C610" s="26">
        <v>609</v>
      </c>
      <c r="D610" s="26">
        <v>51.582854219056003</v>
      </c>
      <c r="E610" s="26">
        <v>-1.71188207531801</v>
      </c>
      <c r="F610" s="27" t="s">
        <v>79</v>
      </c>
      <c r="G610" s="26">
        <v>73.900639999999996</v>
      </c>
    </row>
    <row r="611" spans="1:7" x14ac:dyDescent="0.25">
      <c r="A611" s="26">
        <v>1</v>
      </c>
      <c r="B611" s="26">
        <v>118953.34384768012</v>
      </c>
      <c r="C611" s="26">
        <v>610</v>
      </c>
      <c r="D611" s="26">
        <v>51.581840908644203</v>
      </c>
      <c r="E611" s="26">
        <v>-1.7173993854080301</v>
      </c>
      <c r="F611" s="27" t="s">
        <v>79</v>
      </c>
      <c r="G611" s="26">
        <v>74.14716</v>
      </c>
    </row>
    <row r="612" spans="1:7" x14ac:dyDescent="0.25">
      <c r="A612" s="26">
        <v>1</v>
      </c>
      <c r="B612" s="26">
        <v>119232.18982682633</v>
      </c>
      <c r="C612" s="26">
        <v>611</v>
      </c>
      <c r="D612" s="26">
        <v>51.581026047509503</v>
      </c>
      <c r="E612" s="26">
        <v>-1.72121123061167</v>
      </c>
      <c r="F612" s="27" t="s">
        <v>79</v>
      </c>
      <c r="G612" s="26">
        <v>74.319890000000001</v>
      </c>
    </row>
    <row r="613" spans="1:7" x14ac:dyDescent="0.25">
      <c r="A613" s="26">
        <v>1</v>
      </c>
      <c r="B613" s="26">
        <v>119552.04078116429</v>
      </c>
      <c r="C613" s="26">
        <v>612</v>
      </c>
      <c r="D613" s="26">
        <v>51.580044196770899</v>
      </c>
      <c r="E613" s="26">
        <v>-1.7255566803062601</v>
      </c>
      <c r="F613" s="27" t="s">
        <v>79</v>
      </c>
      <c r="G613" s="26">
        <v>74.518029999999996</v>
      </c>
    </row>
    <row r="614" spans="1:7" x14ac:dyDescent="0.25">
      <c r="A614" s="26">
        <v>1</v>
      </c>
      <c r="B614" s="26">
        <v>119750.80755195752</v>
      </c>
      <c r="C614" s="26">
        <v>613</v>
      </c>
      <c r="D614" s="26">
        <v>51.579433492927201</v>
      </c>
      <c r="E614" s="26">
        <v>-1.7282567300173299</v>
      </c>
      <c r="F614" s="27" t="s">
        <v>79</v>
      </c>
      <c r="G614" s="26">
        <v>74.641149999999996</v>
      </c>
    </row>
    <row r="615" spans="1:7" x14ac:dyDescent="0.25">
      <c r="A615" s="26">
        <v>1</v>
      </c>
      <c r="B615" s="26">
        <v>120215.63240099359</v>
      </c>
      <c r="C615" s="26">
        <v>614</v>
      </c>
      <c r="D615" s="26">
        <v>51.578090673893598</v>
      </c>
      <c r="E615" s="26">
        <v>-1.73461908398304</v>
      </c>
      <c r="F615" s="27" t="s">
        <v>79</v>
      </c>
      <c r="G615" s="26">
        <v>74.929079999999999</v>
      </c>
    </row>
    <row r="616" spans="1:7" x14ac:dyDescent="0.25">
      <c r="A616" s="26">
        <v>1</v>
      </c>
      <c r="B616" s="26">
        <v>120493.54586615101</v>
      </c>
      <c r="C616" s="26">
        <v>615</v>
      </c>
      <c r="D616" s="26">
        <v>51.577223277562197</v>
      </c>
      <c r="E616" s="26">
        <v>-1.73838610239223</v>
      </c>
      <c r="F616" s="27" t="s">
        <v>79</v>
      </c>
      <c r="G616" s="26">
        <v>75.101230000000001</v>
      </c>
    </row>
    <row r="617" spans="1:7" x14ac:dyDescent="0.25">
      <c r="A617" s="26">
        <v>1</v>
      </c>
      <c r="B617" s="26">
        <v>120889.94650630416</v>
      </c>
      <c r="C617" s="26">
        <v>616</v>
      </c>
      <c r="D617" s="26">
        <v>51.576008117123997</v>
      </c>
      <c r="E617" s="26">
        <v>-1.7437720605876501</v>
      </c>
      <c r="F617" s="27" t="s">
        <v>79</v>
      </c>
      <c r="G617" s="26">
        <v>75.346789999999999</v>
      </c>
    </row>
    <row r="618" spans="1:7" x14ac:dyDescent="0.25">
      <c r="A618" s="26">
        <v>1</v>
      </c>
      <c r="B618" s="26">
        <v>121580.16700734905</v>
      </c>
      <c r="C618" s="26">
        <v>617</v>
      </c>
      <c r="D618" s="26">
        <v>51.5739379566552</v>
      </c>
      <c r="E618" s="26">
        <v>-1.75317622696863</v>
      </c>
      <c r="F618" s="27" t="s">
        <v>79</v>
      </c>
      <c r="G618" s="26">
        <v>75.774339999999995</v>
      </c>
    </row>
    <row r="619" spans="1:7" x14ac:dyDescent="0.25">
      <c r="A619" s="26">
        <v>1</v>
      </c>
      <c r="B619" s="26">
        <v>122348.85129973289</v>
      </c>
      <c r="C619" s="26">
        <v>618</v>
      </c>
      <c r="D619" s="26">
        <v>51.571587322433501</v>
      </c>
      <c r="E619" s="26">
        <v>-1.7636229344512599</v>
      </c>
      <c r="F619" s="27" t="s">
        <v>79</v>
      </c>
      <c r="G619" s="26">
        <v>76.250500000000002</v>
      </c>
    </row>
    <row r="620" spans="1:7" x14ac:dyDescent="0.25">
      <c r="A620" s="26">
        <v>1</v>
      </c>
      <c r="B620" s="26">
        <v>122877.72748033991</v>
      </c>
      <c r="C620" s="26">
        <v>619</v>
      </c>
      <c r="D620" s="26">
        <v>51.569924145676303</v>
      </c>
      <c r="E620" s="26">
        <v>-1.7707830913275899</v>
      </c>
      <c r="F620" s="27" t="s">
        <v>79</v>
      </c>
      <c r="G620" s="26">
        <v>76.578109999999995</v>
      </c>
    </row>
    <row r="621" spans="1:7" x14ac:dyDescent="0.25">
      <c r="A621" s="26">
        <v>1</v>
      </c>
      <c r="B621" s="26">
        <v>123219.6565172441</v>
      </c>
      <c r="C621" s="26">
        <v>620</v>
      </c>
      <c r="D621" s="26">
        <v>51.568738650218798</v>
      </c>
      <c r="E621" s="26">
        <v>-1.7753419338986101</v>
      </c>
      <c r="F621" s="27" t="s">
        <v>79</v>
      </c>
      <c r="G621" s="26">
        <v>76.789919999999995</v>
      </c>
    </row>
    <row r="622" spans="1:7" x14ac:dyDescent="0.25">
      <c r="A622" s="26">
        <v>1</v>
      </c>
      <c r="B622" s="26">
        <v>123407.23382862583</v>
      </c>
      <c r="C622" s="26">
        <v>621</v>
      </c>
      <c r="D622" s="26">
        <v>51.568061964352303</v>
      </c>
      <c r="E622" s="26">
        <v>-1.7778246438591601</v>
      </c>
      <c r="F622" s="27" t="s">
        <v>79</v>
      </c>
      <c r="G622" s="26">
        <v>76.906109999999998</v>
      </c>
    </row>
    <row r="623" spans="1:7" x14ac:dyDescent="0.25">
      <c r="A623" s="26">
        <v>1</v>
      </c>
      <c r="B623" s="26">
        <v>123712.11462938202</v>
      </c>
      <c r="C623" s="26">
        <v>622</v>
      </c>
      <c r="D623" s="26">
        <v>51.566908459530097</v>
      </c>
      <c r="E623" s="26">
        <v>-1.7818209070061</v>
      </c>
      <c r="F623" s="27" t="s">
        <v>79</v>
      </c>
      <c r="G623" s="26">
        <v>77.09496</v>
      </c>
    </row>
    <row r="624" spans="1:7" x14ac:dyDescent="0.25">
      <c r="A624" s="26">
        <v>1</v>
      </c>
      <c r="B624" s="26">
        <v>123722</v>
      </c>
      <c r="C624" s="26">
        <v>623</v>
      </c>
      <c r="D624" s="26">
        <v>49.87604943032202</v>
      </c>
      <c r="E624" s="26">
        <v>-1.7819440589780395</v>
      </c>
      <c r="F624" s="27" t="s">
        <v>79</v>
      </c>
      <c r="G624" s="26">
        <v>77.101089999999999</v>
      </c>
    </row>
    <row r="625" spans="1:7" x14ac:dyDescent="0.25">
      <c r="A625" s="26">
        <v>1</v>
      </c>
      <c r="B625" s="26">
        <v>123822</v>
      </c>
      <c r="C625" s="26">
        <v>624</v>
      </c>
      <c r="D625" s="26">
        <v>51.566408170825063</v>
      </c>
      <c r="E625" s="26">
        <v>-1.783189859228721</v>
      </c>
      <c r="F625" s="27" t="s">
        <v>79</v>
      </c>
      <c r="G625" s="26">
        <v>77.163219999999995</v>
      </c>
    </row>
    <row r="626" spans="1:7" x14ac:dyDescent="0.25">
      <c r="A626" s="26">
        <v>1</v>
      </c>
      <c r="B626" s="26">
        <v>124013.59334105477</v>
      </c>
      <c r="C626" s="26">
        <v>625</v>
      </c>
      <c r="D626" s="26">
        <v>51.565535880146598</v>
      </c>
      <c r="E626" s="26">
        <v>-1.7855767295518701</v>
      </c>
      <c r="F626" s="27" t="s">
        <v>79</v>
      </c>
      <c r="G626" s="26">
        <v>77.282269999999997</v>
      </c>
    </row>
    <row r="627" spans="1:7" x14ac:dyDescent="0.25">
      <c r="A627" s="26">
        <v>1</v>
      </c>
      <c r="B627" s="26">
        <v>124022</v>
      </c>
      <c r="C627" s="26">
        <v>626</v>
      </c>
      <c r="D627" s="26">
        <v>51.565732249365539</v>
      </c>
      <c r="E627" s="26">
        <v>-1.7858991967405009</v>
      </c>
      <c r="F627" s="27" t="s">
        <v>79</v>
      </c>
      <c r="G627" s="26">
        <v>77.287499999999994</v>
      </c>
    </row>
    <row r="628" spans="1:7" x14ac:dyDescent="0.25">
      <c r="A628" s="26">
        <v>1</v>
      </c>
      <c r="B628" s="26">
        <v>124172</v>
      </c>
      <c r="C628" s="26">
        <v>627</v>
      </c>
      <c r="D628" s="26">
        <v>51.56484471081005</v>
      </c>
      <c r="E628" s="26">
        <v>-1.787577825534685</v>
      </c>
      <c r="F628" s="27" t="s">
        <v>79</v>
      </c>
      <c r="G628" s="26">
        <v>77.380709999999993</v>
      </c>
    </row>
    <row r="629" spans="1:7" x14ac:dyDescent="0.25">
      <c r="A629" s="26">
        <v>1</v>
      </c>
      <c r="B629" s="26">
        <v>124173.96232181329</v>
      </c>
      <c r="C629" s="26">
        <v>628</v>
      </c>
      <c r="D629" s="26">
        <v>51.564833099901598</v>
      </c>
      <c r="E629" s="26">
        <v>-1.78759978560068</v>
      </c>
      <c r="F629" s="27" t="s">
        <v>79</v>
      </c>
      <c r="G629" s="26">
        <v>77.381929999999997</v>
      </c>
    </row>
    <row r="630" spans="1:7" x14ac:dyDescent="0.25">
      <c r="A630" s="26">
        <v>1</v>
      </c>
      <c r="B630" s="26">
        <v>124310.6543984392</v>
      </c>
      <c r="C630" s="26">
        <v>629</v>
      </c>
      <c r="D630" s="26">
        <v>51.5641940373363</v>
      </c>
      <c r="E630" s="26">
        <v>-1.78928652269509</v>
      </c>
      <c r="F630" s="27" t="s">
        <v>79</v>
      </c>
      <c r="G630" s="26">
        <v>77.466819999999998</v>
      </c>
    </row>
    <row r="631" spans="1:7" x14ac:dyDescent="0.25">
      <c r="A631" s="26">
        <v>1</v>
      </c>
      <c r="B631" s="26">
        <v>124824.48335294293</v>
      </c>
      <c r="C631" s="26">
        <v>630</v>
      </c>
      <c r="D631" s="26">
        <v>51.561662476377698</v>
      </c>
      <c r="E631" s="26">
        <v>-1.7954952349509301</v>
      </c>
      <c r="F631" s="27" t="s">
        <v>79</v>
      </c>
      <c r="G631" s="26">
        <v>77.785929999999993</v>
      </c>
    </row>
    <row r="632" spans="1:7" x14ac:dyDescent="0.25">
      <c r="A632" s="26">
        <v>1</v>
      </c>
      <c r="B632" s="26">
        <v>124989.97880667237</v>
      </c>
      <c r="C632" s="26">
        <v>631</v>
      </c>
      <c r="D632" s="26">
        <v>51.560769079716998</v>
      </c>
      <c r="E632" s="26">
        <v>-1.7974066753798801</v>
      </c>
      <c r="F632" s="27" t="s">
        <v>79</v>
      </c>
      <c r="G632" s="26">
        <v>77.888710000000003</v>
      </c>
    </row>
    <row r="633" spans="1:7" x14ac:dyDescent="0.25">
      <c r="A633" s="26">
        <v>1</v>
      </c>
      <c r="B633" s="26">
        <v>125423.08710129357</v>
      </c>
      <c r="C633" s="26">
        <v>632</v>
      </c>
      <c r="D633" s="26">
        <v>51.558356917212201</v>
      </c>
      <c r="E633" s="26">
        <v>-1.80231692781491</v>
      </c>
      <c r="F633" s="27" t="s">
        <v>79</v>
      </c>
      <c r="G633" s="26">
        <v>78.157690000000002</v>
      </c>
    </row>
    <row r="634" spans="1:7" x14ac:dyDescent="0.25">
      <c r="A634" s="26">
        <v>1</v>
      </c>
      <c r="B634" s="26">
        <v>125844.28359393911</v>
      </c>
      <c r="C634" s="26">
        <v>633</v>
      </c>
      <c r="D634" s="26">
        <v>51.555827571797501</v>
      </c>
      <c r="E634" s="26">
        <v>-1.8068430210197299</v>
      </c>
      <c r="F634" s="27" t="s">
        <v>79</v>
      </c>
      <c r="G634" s="26">
        <v>78.419269999999997</v>
      </c>
    </row>
    <row r="635" spans="1:7" x14ac:dyDescent="0.25">
      <c r="A635" s="26">
        <v>1</v>
      </c>
      <c r="B635" s="26">
        <v>125974.44284660042</v>
      </c>
      <c r="C635" s="26">
        <v>634</v>
      </c>
      <c r="D635" s="26">
        <v>51.555028406533403</v>
      </c>
      <c r="E635" s="26">
        <v>-1.80821575432023</v>
      </c>
      <c r="F635" s="27" t="s">
        <v>79</v>
      </c>
      <c r="G635" s="26">
        <v>78.500110000000006</v>
      </c>
    </row>
    <row r="636" spans="1:7" x14ac:dyDescent="0.25">
      <c r="A636" s="26">
        <v>1</v>
      </c>
      <c r="B636" s="26">
        <v>126366.95116745136</v>
      </c>
      <c r="C636" s="26">
        <v>635</v>
      </c>
      <c r="D636" s="26">
        <v>51.5526304820958</v>
      </c>
      <c r="E636" s="26">
        <v>-1.81237326874141</v>
      </c>
      <c r="F636" s="27" t="s">
        <v>79</v>
      </c>
      <c r="G636" s="26">
        <v>78.743870000000001</v>
      </c>
    </row>
    <row r="637" spans="1:7" x14ac:dyDescent="0.25">
      <c r="A637" s="26">
        <v>1</v>
      </c>
      <c r="B637" s="26">
        <v>126829.14324381464</v>
      </c>
      <c r="C637" s="26">
        <v>636</v>
      </c>
      <c r="D637" s="26">
        <v>51.549985356338198</v>
      </c>
      <c r="E637" s="26">
        <v>-1.81752004162567</v>
      </c>
      <c r="F637" s="27" t="s">
        <v>79</v>
      </c>
      <c r="G637" s="26">
        <v>79.030910000000006</v>
      </c>
    </row>
    <row r="638" spans="1:7" x14ac:dyDescent="0.25">
      <c r="A638" s="26">
        <v>1</v>
      </c>
      <c r="B638" s="26">
        <v>127108.3029112488</v>
      </c>
      <c r="C638" s="26">
        <v>637</v>
      </c>
      <c r="D638" s="26">
        <v>51.548492891553302</v>
      </c>
      <c r="E638" s="26">
        <v>-1.8207608648519</v>
      </c>
      <c r="F638" s="27" t="s">
        <v>79</v>
      </c>
      <c r="G638" s="26">
        <v>79.20429</v>
      </c>
    </row>
    <row r="639" spans="1:7" x14ac:dyDescent="0.25">
      <c r="A639" s="26">
        <v>1</v>
      </c>
      <c r="B639" s="26">
        <v>127416.93422068578</v>
      </c>
      <c r="C639" s="26">
        <v>638</v>
      </c>
      <c r="D639" s="26">
        <v>51.546919195408698</v>
      </c>
      <c r="E639" s="26">
        <v>-1.8244314369397401</v>
      </c>
      <c r="F639" s="27" t="s">
        <v>79</v>
      </c>
      <c r="G639" s="26">
        <v>79.395970000000005</v>
      </c>
    </row>
    <row r="640" spans="1:7" x14ac:dyDescent="0.25">
      <c r="A640" s="26">
        <v>1</v>
      </c>
      <c r="B640" s="26">
        <v>127636.61032467893</v>
      </c>
      <c r="C640" s="26">
        <v>639</v>
      </c>
      <c r="D640" s="26">
        <v>51.545858058495</v>
      </c>
      <c r="E640" s="26">
        <v>-1.82710689228444</v>
      </c>
      <c r="F640" s="27" t="s">
        <v>79</v>
      </c>
      <c r="G640" s="26">
        <v>79.532390000000007</v>
      </c>
    </row>
    <row r="641" spans="1:7" x14ac:dyDescent="0.25">
      <c r="A641" s="26">
        <v>1</v>
      </c>
      <c r="B641" s="26">
        <v>127860.16649362308</v>
      </c>
      <c r="C641" s="26">
        <v>640</v>
      </c>
      <c r="D641" s="26">
        <v>51.544836382491802</v>
      </c>
      <c r="E641" s="26">
        <v>-1.82988701526991</v>
      </c>
      <c r="F641" s="27" t="s">
        <v>79</v>
      </c>
      <c r="G641" s="26">
        <v>79.671229999999994</v>
      </c>
    </row>
    <row r="642" spans="1:7" x14ac:dyDescent="0.25">
      <c r="A642" s="26">
        <v>1</v>
      </c>
      <c r="B642" s="26">
        <v>127988.70068597776</v>
      </c>
      <c r="C642" s="26">
        <v>641</v>
      </c>
      <c r="D642" s="26">
        <v>51.5442945645812</v>
      </c>
      <c r="E642" s="26">
        <v>-1.83152654212082</v>
      </c>
      <c r="F642" s="27" t="s">
        <v>79</v>
      </c>
      <c r="G642" s="26">
        <v>79.751050000000006</v>
      </c>
    </row>
    <row r="643" spans="1:7" x14ac:dyDescent="0.25">
      <c r="A643" s="26">
        <v>1</v>
      </c>
      <c r="B643" s="26">
        <v>128198.6486900303</v>
      </c>
      <c r="C643" s="26">
        <v>642</v>
      </c>
      <c r="D643" s="26">
        <v>51.543432134835797</v>
      </c>
      <c r="E643" s="26">
        <v>-1.83422348423447</v>
      </c>
      <c r="F643" s="27" t="s">
        <v>79</v>
      </c>
      <c r="G643" s="26">
        <v>79.881450000000001</v>
      </c>
    </row>
    <row r="644" spans="1:7" x14ac:dyDescent="0.25">
      <c r="A644" s="26">
        <v>1</v>
      </c>
      <c r="B644" s="26">
        <v>128543.48450496429</v>
      </c>
      <c r="C644" s="26">
        <v>643</v>
      </c>
      <c r="D644" s="26">
        <v>51.542079450504602</v>
      </c>
      <c r="E644" s="26">
        <v>-1.83870435000021</v>
      </c>
      <c r="F644" s="27" t="s">
        <v>79</v>
      </c>
      <c r="G644" s="26">
        <v>80.095600000000005</v>
      </c>
    </row>
    <row r="645" spans="1:7" x14ac:dyDescent="0.25">
      <c r="A645" s="26">
        <v>1</v>
      </c>
      <c r="B645" s="26">
        <v>128960.47617770084</v>
      </c>
      <c r="C645" s="26">
        <v>644</v>
      </c>
      <c r="D645" s="26">
        <v>51.540694048121502</v>
      </c>
      <c r="E645" s="26">
        <v>-1.84430016830521</v>
      </c>
      <c r="F645" s="27" t="s">
        <v>79</v>
      </c>
      <c r="G645" s="26">
        <v>80.354579999999999</v>
      </c>
    </row>
    <row r="646" spans="1:7" x14ac:dyDescent="0.25">
      <c r="A646" s="26">
        <v>1</v>
      </c>
      <c r="B646" s="26">
        <v>129469.92055858693</v>
      </c>
      <c r="C646" s="26">
        <v>645</v>
      </c>
      <c r="D646" s="26">
        <v>51.539240459333797</v>
      </c>
      <c r="E646" s="26">
        <v>-1.8512771446085401</v>
      </c>
      <c r="F646" s="27" t="s">
        <v>79</v>
      </c>
      <c r="G646" s="26">
        <v>80.670959999999994</v>
      </c>
    </row>
    <row r="647" spans="1:7" x14ac:dyDescent="0.25">
      <c r="A647" s="26">
        <v>1</v>
      </c>
      <c r="B647" s="26">
        <v>129785.36304438727</v>
      </c>
      <c r="C647" s="26">
        <v>646</v>
      </c>
      <c r="D647" s="26">
        <v>51.538490476630599</v>
      </c>
      <c r="E647" s="26">
        <v>-1.8556705640468301</v>
      </c>
      <c r="F647" s="27" t="s">
        <v>79</v>
      </c>
      <c r="G647" s="26">
        <v>80.866870000000006</v>
      </c>
    </row>
    <row r="648" spans="1:7" x14ac:dyDescent="0.25">
      <c r="A648" s="26">
        <v>1</v>
      </c>
      <c r="B648" s="26">
        <v>130106.3215967654</v>
      </c>
      <c r="C648" s="26">
        <v>647</v>
      </c>
      <c r="D648" s="26">
        <v>51.537903550634603</v>
      </c>
      <c r="E648" s="26">
        <v>-1.86020898603472</v>
      </c>
      <c r="F648" s="27" t="s">
        <v>79</v>
      </c>
      <c r="G648" s="26">
        <v>81.066190000000006</v>
      </c>
    </row>
    <row r="649" spans="1:7" x14ac:dyDescent="0.25">
      <c r="A649" s="26">
        <v>1</v>
      </c>
      <c r="B649" s="26">
        <v>130449.18250467347</v>
      </c>
      <c r="C649" s="26">
        <v>648</v>
      </c>
      <c r="D649" s="26">
        <v>51.537318069213804</v>
      </c>
      <c r="E649" s="26">
        <v>-1.8650704432397001</v>
      </c>
      <c r="F649" s="27" t="s">
        <v>79</v>
      </c>
      <c r="G649" s="26">
        <v>81.279129999999995</v>
      </c>
    </row>
    <row r="650" spans="1:7" x14ac:dyDescent="0.25">
      <c r="A650" s="26">
        <v>1</v>
      </c>
      <c r="B650" s="26">
        <v>130728.92819403764</v>
      </c>
      <c r="C650" s="26">
        <v>649</v>
      </c>
      <c r="D650" s="26">
        <v>51.536853832164198</v>
      </c>
      <c r="E650" s="26">
        <v>-1.8690410687827099</v>
      </c>
      <c r="F650" s="27" t="s">
        <v>79</v>
      </c>
      <c r="G650" s="26">
        <v>81.452870000000004</v>
      </c>
    </row>
    <row r="651" spans="1:7" x14ac:dyDescent="0.25">
      <c r="A651" s="26">
        <v>1</v>
      </c>
      <c r="B651" s="26">
        <v>131456.02840142947</v>
      </c>
      <c r="C651" s="26">
        <v>650</v>
      </c>
      <c r="D651" s="26">
        <v>51.535695979911097</v>
      </c>
      <c r="E651" s="26">
        <v>-1.87937555428209</v>
      </c>
      <c r="F651" s="27" t="s">
        <v>79</v>
      </c>
      <c r="G651" s="26">
        <v>81.904430000000005</v>
      </c>
    </row>
    <row r="652" spans="1:7" x14ac:dyDescent="0.25">
      <c r="A652" s="26">
        <v>1</v>
      </c>
      <c r="B652" s="26">
        <v>131845.34417802806</v>
      </c>
      <c r="C652" s="26">
        <v>651</v>
      </c>
      <c r="D652" s="26">
        <v>51.534856398534998</v>
      </c>
      <c r="E652" s="26">
        <v>-1.88483351644617</v>
      </c>
      <c r="F652" s="27" t="s">
        <v>79</v>
      </c>
      <c r="G652" s="26">
        <v>82.146209999999996</v>
      </c>
    </row>
    <row r="653" spans="1:7" x14ac:dyDescent="0.25">
      <c r="A653" s="26">
        <v>1</v>
      </c>
      <c r="B653" s="26">
        <v>132087.12667264431</v>
      </c>
      <c r="C653" s="26">
        <v>652</v>
      </c>
      <c r="D653" s="26">
        <v>51.534515363282203</v>
      </c>
      <c r="E653" s="26">
        <v>-1.88828190899473</v>
      </c>
      <c r="F653" s="27" t="s">
        <v>79</v>
      </c>
      <c r="G653" s="26">
        <v>82.296360000000007</v>
      </c>
    </row>
    <row r="654" spans="1:7" x14ac:dyDescent="0.25">
      <c r="A654" s="26">
        <v>1</v>
      </c>
      <c r="B654" s="26">
        <v>132433.87120428125</v>
      </c>
      <c r="C654" s="26">
        <v>653</v>
      </c>
      <c r="D654" s="26">
        <v>51.534284290758997</v>
      </c>
      <c r="E654" s="26">
        <v>-1.89327559307223</v>
      </c>
      <c r="F654" s="27" t="s">
        <v>79</v>
      </c>
      <c r="G654" s="26">
        <v>82.511709999999994</v>
      </c>
    </row>
    <row r="655" spans="1:7" x14ac:dyDescent="0.25">
      <c r="A655" s="26">
        <v>1</v>
      </c>
      <c r="B655" s="26">
        <v>132715.42807580798</v>
      </c>
      <c r="C655" s="26">
        <v>654</v>
      </c>
      <c r="D655" s="26">
        <v>51.534303816364698</v>
      </c>
      <c r="E655" s="26">
        <v>-1.89734154206965</v>
      </c>
      <c r="F655" s="27" t="s">
        <v>79</v>
      </c>
      <c r="G655" s="26">
        <v>82.686570000000003</v>
      </c>
    </row>
    <row r="656" spans="1:7" x14ac:dyDescent="0.25">
      <c r="A656" s="26">
        <v>1</v>
      </c>
      <c r="B656" s="26">
        <v>132955.90967117978</v>
      </c>
      <c r="C656" s="26">
        <v>655</v>
      </c>
      <c r="D656" s="26">
        <v>51.534520194005303</v>
      </c>
      <c r="E656" s="26">
        <v>-1.9007969731057699</v>
      </c>
      <c r="F656" s="27" t="s">
        <v>79</v>
      </c>
      <c r="G656" s="26">
        <v>82.835920000000002</v>
      </c>
    </row>
    <row r="657" spans="1:7" x14ac:dyDescent="0.25">
      <c r="A657" s="26">
        <v>1</v>
      </c>
      <c r="B657" s="26">
        <v>133180.01837517373</v>
      </c>
      <c r="C657" s="26">
        <v>656</v>
      </c>
      <c r="D657" s="26">
        <v>51.534911545531997</v>
      </c>
      <c r="E657" s="26">
        <v>-1.9039717036345201</v>
      </c>
      <c r="F657" s="27" t="s">
        <v>79</v>
      </c>
      <c r="G657" s="26">
        <v>82.975110000000001</v>
      </c>
    </row>
    <row r="658" spans="1:7" x14ac:dyDescent="0.25">
      <c r="A658" s="26">
        <v>1</v>
      </c>
      <c r="B658" s="26">
        <v>133361</v>
      </c>
      <c r="C658" s="26">
        <v>657</v>
      </c>
      <c r="D658" s="26">
        <v>51.535636540467102</v>
      </c>
      <c r="E658" s="26">
        <v>-1.9064062281860961</v>
      </c>
      <c r="F658" s="27" t="s">
        <v>79</v>
      </c>
      <c r="G658" s="26">
        <v>83.087500000000006</v>
      </c>
    </row>
    <row r="659" spans="1:7" x14ac:dyDescent="0.25">
      <c r="A659" s="26">
        <v>1</v>
      </c>
      <c r="B659" s="26">
        <v>133376.73059246593</v>
      </c>
      <c r="C659" s="26">
        <v>658</v>
      </c>
      <c r="D659" s="26">
        <v>51.5353621176451</v>
      </c>
      <c r="E659" s="26">
        <v>-1.90671865385457</v>
      </c>
      <c r="F659" s="27" t="s">
        <v>79</v>
      </c>
      <c r="G659" s="26">
        <v>83.097290000000001</v>
      </c>
    </row>
    <row r="660" spans="1:7" x14ac:dyDescent="0.25">
      <c r="A660" s="26">
        <v>1</v>
      </c>
      <c r="B660" s="26">
        <v>133573.95101465835</v>
      </c>
      <c r="C660" s="26">
        <v>659</v>
      </c>
      <c r="D660" s="26">
        <v>51.5357991116297</v>
      </c>
      <c r="E660" s="26">
        <v>-1.90947886840794</v>
      </c>
      <c r="F660" s="27" t="s">
        <v>79</v>
      </c>
      <c r="G660" s="26">
        <v>83.219989999999996</v>
      </c>
    </row>
    <row r="661" spans="1:7" x14ac:dyDescent="0.25">
      <c r="A661" s="26">
        <v>1</v>
      </c>
      <c r="B661" s="26">
        <v>133840.28611806134</v>
      </c>
      <c r="C661" s="26">
        <v>660</v>
      </c>
      <c r="D661" s="26">
        <v>51.5364256715538</v>
      </c>
      <c r="E661" s="26">
        <v>-1.91319103083693</v>
      </c>
      <c r="F661" s="27" t="s">
        <v>79</v>
      </c>
      <c r="G661" s="26">
        <v>83.3857</v>
      </c>
    </row>
    <row r="662" spans="1:7" x14ac:dyDescent="0.25">
      <c r="A662" s="26">
        <v>1</v>
      </c>
      <c r="B662" s="26">
        <v>134030.9015920469</v>
      </c>
      <c r="C662" s="26">
        <v>661</v>
      </c>
      <c r="D662" s="26">
        <v>51.536790046717002</v>
      </c>
      <c r="E662" s="26">
        <v>-1.91588087232753</v>
      </c>
      <c r="F662" s="27" t="s">
        <v>79</v>
      </c>
      <c r="G662" s="26">
        <v>83.504300000000001</v>
      </c>
    </row>
    <row r="663" spans="1:7" x14ac:dyDescent="0.25">
      <c r="A663" s="26">
        <v>1</v>
      </c>
      <c r="B663" s="26">
        <v>134267.41671127177</v>
      </c>
      <c r="C663" s="26">
        <v>662</v>
      </c>
      <c r="D663" s="26">
        <v>51.537093328887003</v>
      </c>
      <c r="E663" s="26">
        <v>-1.91926169719282</v>
      </c>
      <c r="F663" s="27" t="s">
        <v>79</v>
      </c>
      <c r="G663" s="26">
        <v>83.65146</v>
      </c>
    </row>
    <row r="664" spans="1:7" x14ac:dyDescent="0.25">
      <c r="A664" s="26">
        <v>1</v>
      </c>
      <c r="B664" s="26">
        <v>134434.86894233161</v>
      </c>
      <c r="C664" s="26">
        <v>663</v>
      </c>
      <c r="D664" s="26">
        <v>51.537207368127</v>
      </c>
      <c r="E664" s="26">
        <v>-1.92167313084381</v>
      </c>
      <c r="F664" s="27" t="s">
        <v>79</v>
      </c>
      <c r="G664" s="26">
        <v>83.755650000000003</v>
      </c>
    </row>
    <row r="665" spans="1:7" x14ac:dyDescent="0.25">
      <c r="A665" s="26">
        <v>1</v>
      </c>
      <c r="B665" s="26">
        <v>134684.17153184317</v>
      </c>
      <c r="C665" s="26">
        <v>664</v>
      </c>
      <c r="D665" s="26">
        <v>51.537292966434102</v>
      </c>
      <c r="E665" s="26">
        <v>-1.9252710075314401</v>
      </c>
      <c r="F665" s="27" t="s">
        <v>79</v>
      </c>
      <c r="G665" s="26">
        <v>83.910759999999996</v>
      </c>
    </row>
    <row r="666" spans="1:7" x14ac:dyDescent="0.25">
      <c r="A666" s="26">
        <v>1</v>
      </c>
      <c r="B666" s="26">
        <v>134941.13265632375</v>
      </c>
      <c r="C666" s="26">
        <v>665</v>
      </c>
      <c r="D666" s="26">
        <v>51.537238462774098</v>
      </c>
      <c r="E666" s="26">
        <v>-1.92898108876866</v>
      </c>
      <c r="F666" s="27" t="s">
        <v>79</v>
      </c>
      <c r="G666" s="26">
        <v>84.070629999999994</v>
      </c>
    </row>
    <row r="667" spans="1:7" x14ac:dyDescent="0.25">
      <c r="A667" s="26">
        <v>1</v>
      </c>
      <c r="B667" s="26">
        <v>135250.85390691701</v>
      </c>
      <c r="C667" s="26">
        <v>666</v>
      </c>
      <c r="D667" s="26">
        <v>51.536945314839997</v>
      </c>
      <c r="E667" s="26">
        <v>-1.9334292689047501</v>
      </c>
      <c r="F667" s="27" t="s">
        <v>79</v>
      </c>
      <c r="G667" s="26">
        <v>84.263339999999999</v>
      </c>
    </row>
    <row r="668" spans="1:7" x14ac:dyDescent="0.25">
      <c r="A668" s="26">
        <v>1</v>
      </c>
      <c r="B668" s="26">
        <v>135506.65780100034</v>
      </c>
      <c r="C668" s="26">
        <v>667</v>
      </c>
      <c r="D668" s="26">
        <v>51.536577635390302</v>
      </c>
      <c r="E668" s="26">
        <v>-1.9370760339372799</v>
      </c>
      <c r="F668" s="27" t="s">
        <v>79</v>
      </c>
      <c r="G668" s="26">
        <v>84.422499999999999</v>
      </c>
    </row>
    <row r="669" spans="1:7" x14ac:dyDescent="0.25">
      <c r="A669" s="26">
        <v>1</v>
      </c>
      <c r="B669" s="26">
        <v>135822.51309825698</v>
      </c>
      <c r="C669" s="26">
        <v>668</v>
      </c>
      <c r="D669" s="26">
        <v>51.535843715891502</v>
      </c>
      <c r="E669" s="26">
        <v>-1.9414823753488899</v>
      </c>
      <c r="F669" s="27" t="s">
        <v>79</v>
      </c>
      <c r="G669" s="26">
        <v>84.619020000000006</v>
      </c>
    </row>
    <row r="670" spans="1:7" x14ac:dyDescent="0.25">
      <c r="A670" s="26">
        <v>1</v>
      </c>
      <c r="B670" s="26">
        <v>136064.4917844804</v>
      </c>
      <c r="C670" s="26">
        <v>669</v>
      </c>
      <c r="D670" s="26">
        <v>51.535162274463403</v>
      </c>
      <c r="E670" s="26">
        <v>-1.94480082013304</v>
      </c>
      <c r="F670" s="27" t="s">
        <v>79</v>
      </c>
      <c r="G670" s="26">
        <v>84.769580000000005</v>
      </c>
    </row>
    <row r="671" spans="1:7" x14ac:dyDescent="0.25">
      <c r="A671" s="26">
        <v>1</v>
      </c>
      <c r="B671" s="26">
        <v>136276.07838632536</v>
      </c>
      <c r="C671" s="26">
        <v>670</v>
      </c>
      <c r="D671" s="26">
        <v>51.534460213882703</v>
      </c>
      <c r="E671" s="26">
        <v>-1.94764037706549</v>
      </c>
      <c r="F671" s="27" t="s">
        <v>79</v>
      </c>
      <c r="G671" s="26">
        <v>84.901219999999995</v>
      </c>
    </row>
    <row r="672" spans="1:7" x14ac:dyDescent="0.25">
      <c r="A672" s="26">
        <v>1</v>
      </c>
      <c r="B672" s="26">
        <v>136501.40037725237</v>
      </c>
      <c r="C672" s="26">
        <v>671</v>
      </c>
      <c r="D672" s="26">
        <v>51.533608605108803</v>
      </c>
      <c r="E672" s="26">
        <v>-1.95059230503309</v>
      </c>
      <c r="F672" s="27" t="s">
        <v>79</v>
      </c>
      <c r="G672" s="26">
        <v>85.041409999999999</v>
      </c>
    </row>
    <row r="673" spans="1:7" x14ac:dyDescent="0.25">
      <c r="A673" s="26">
        <v>1</v>
      </c>
      <c r="B673" s="26">
        <v>136735.87324203475</v>
      </c>
      <c r="C673" s="26">
        <v>672</v>
      </c>
      <c r="D673" s="26">
        <v>51.532580447865897</v>
      </c>
      <c r="E673" s="26">
        <v>-1.95354752704224</v>
      </c>
      <c r="F673" s="27" t="s">
        <v>79</v>
      </c>
      <c r="G673" s="26">
        <v>85.187299999999993</v>
      </c>
    </row>
    <row r="674" spans="1:7" x14ac:dyDescent="0.25">
      <c r="A674" s="26">
        <v>1</v>
      </c>
      <c r="B674" s="26">
        <v>136922.31948630314</v>
      </c>
      <c r="C674" s="26">
        <v>673</v>
      </c>
      <c r="D674" s="26">
        <v>51.531804934938798</v>
      </c>
      <c r="E674" s="26">
        <v>-1.9559339385243599</v>
      </c>
      <c r="F674" s="27" t="s">
        <v>79</v>
      </c>
      <c r="G674" s="26">
        <v>85.303309999999996</v>
      </c>
    </row>
    <row r="675" spans="1:7" x14ac:dyDescent="0.25">
      <c r="A675" s="26">
        <v>1</v>
      </c>
      <c r="B675" s="26">
        <v>137047.98540853884</v>
      </c>
      <c r="C675" s="26">
        <v>674</v>
      </c>
      <c r="D675" s="26">
        <v>51.531291438646598</v>
      </c>
      <c r="E675" s="26">
        <v>-1.95755001492892</v>
      </c>
      <c r="F675" s="27" t="s">
        <v>79</v>
      </c>
      <c r="G675" s="26">
        <v>85.381489999999999</v>
      </c>
    </row>
    <row r="676" spans="1:7" x14ac:dyDescent="0.25">
      <c r="A676" s="26">
        <v>1</v>
      </c>
      <c r="B676" s="26">
        <v>137221.8702351719</v>
      </c>
      <c r="C676" s="26">
        <v>675</v>
      </c>
      <c r="D676" s="26">
        <v>51.530713476884301</v>
      </c>
      <c r="E676" s="26">
        <v>-1.9598827686081901</v>
      </c>
      <c r="F676" s="27" t="s">
        <v>79</v>
      </c>
      <c r="G676" s="26">
        <v>85.489680000000007</v>
      </c>
    </row>
    <row r="677" spans="1:7" x14ac:dyDescent="0.25">
      <c r="A677" s="26">
        <v>1</v>
      </c>
      <c r="B677" s="26">
        <v>137378.99723000402</v>
      </c>
      <c r="C677" s="26">
        <v>676</v>
      </c>
      <c r="D677" s="26">
        <v>51.530261275194903</v>
      </c>
      <c r="E677" s="26">
        <v>-1.96203212049105</v>
      </c>
      <c r="F677" s="27" t="s">
        <v>79</v>
      </c>
      <c r="G677" s="26">
        <v>85.587440000000001</v>
      </c>
    </row>
    <row r="678" spans="1:7" x14ac:dyDescent="0.25">
      <c r="A678" s="26">
        <v>1</v>
      </c>
      <c r="B678" s="26">
        <v>137697.65191840887</v>
      </c>
      <c r="C678" s="26">
        <v>677</v>
      </c>
      <c r="D678" s="26">
        <v>51.529441428858298</v>
      </c>
      <c r="E678" s="26">
        <v>-1.96644072766281</v>
      </c>
      <c r="F678" s="27" t="s">
        <v>79</v>
      </c>
      <c r="G678" s="26">
        <v>85.785709999999995</v>
      </c>
    </row>
    <row r="679" spans="1:7" x14ac:dyDescent="0.25">
      <c r="A679" s="26">
        <v>1</v>
      </c>
      <c r="B679" s="26">
        <v>137959.73146067458</v>
      </c>
      <c r="C679" s="26">
        <v>678</v>
      </c>
      <c r="D679" s="26">
        <v>51.528780920720301</v>
      </c>
      <c r="E679" s="26">
        <v>-1.9700731028141401</v>
      </c>
      <c r="F679" s="27" t="s">
        <v>79</v>
      </c>
      <c r="G679" s="26">
        <v>85.948769999999996</v>
      </c>
    </row>
    <row r="680" spans="1:7" x14ac:dyDescent="0.25">
      <c r="A680" s="26">
        <v>1</v>
      </c>
      <c r="B680" s="26">
        <v>138375.19650476248</v>
      </c>
      <c r="C680" s="26">
        <v>679</v>
      </c>
      <c r="D680" s="26">
        <v>51.527726400953199</v>
      </c>
      <c r="E680" s="26">
        <v>-1.9758277556438799</v>
      </c>
      <c r="F680" s="27" t="s">
        <v>79</v>
      </c>
      <c r="G680" s="26">
        <v>86.207260000000005</v>
      </c>
    </row>
    <row r="681" spans="1:7" x14ac:dyDescent="0.25">
      <c r="A681" s="26">
        <v>1</v>
      </c>
      <c r="B681" s="26">
        <v>138985.03882497502</v>
      </c>
      <c r="C681" s="26">
        <v>680</v>
      </c>
      <c r="D681" s="26">
        <v>51.526215906002498</v>
      </c>
      <c r="E681" s="26">
        <v>-1.98429198047536</v>
      </c>
      <c r="F681" s="27" t="s">
        <v>79</v>
      </c>
      <c r="G681" s="26">
        <v>86.586699999999993</v>
      </c>
    </row>
    <row r="682" spans="1:7" x14ac:dyDescent="0.25">
      <c r="A682" s="26">
        <v>1</v>
      </c>
      <c r="B682" s="26">
        <v>139653.79229700935</v>
      </c>
      <c r="C682" s="26">
        <v>681</v>
      </c>
      <c r="D682" s="26">
        <v>51.5245499661712</v>
      </c>
      <c r="E682" s="26">
        <v>-1.9935691236109601</v>
      </c>
      <c r="F682" s="27" t="s">
        <v>79</v>
      </c>
      <c r="G682" s="26">
        <v>87.002780000000001</v>
      </c>
    </row>
    <row r="683" spans="1:7" x14ac:dyDescent="0.25">
      <c r="A683" s="26">
        <v>1</v>
      </c>
      <c r="B683" s="26">
        <v>140101.00402326786</v>
      </c>
      <c r="C683" s="26">
        <v>682</v>
      </c>
      <c r="D683" s="26">
        <v>51.523430382711702</v>
      </c>
      <c r="E683" s="26">
        <v>-1.9997702135771001</v>
      </c>
      <c r="F683" s="27" t="s">
        <v>79</v>
      </c>
      <c r="G683" s="26">
        <v>87.281040000000004</v>
      </c>
    </row>
    <row r="684" spans="1:7" x14ac:dyDescent="0.25">
      <c r="A684" s="26">
        <v>1</v>
      </c>
      <c r="B684" s="26">
        <v>140430.99530470039</v>
      </c>
      <c r="C684" s="26">
        <v>683</v>
      </c>
      <c r="D684" s="26">
        <v>51.522602218520497</v>
      </c>
      <c r="E684" s="26">
        <v>-2.00434486101013</v>
      </c>
      <c r="F684" s="27" t="s">
        <v>79</v>
      </c>
      <c r="G684" s="26">
        <v>87.486350000000002</v>
      </c>
    </row>
    <row r="685" spans="1:7" x14ac:dyDescent="0.25">
      <c r="A685" s="26">
        <v>1</v>
      </c>
      <c r="B685" s="26">
        <v>140674.81632629782</v>
      </c>
      <c r="C685" s="26">
        <v>684</v>
      </c>
      <c r="D685" s="26">
        <v>51.521963440549698</v>
      </c>
      <c r="E685" s="26">
        <v>-2.00771201541516</v>
      </c>
      <c r="F685" s="27" t="s">
        <v>79</v>
      </c>
      <c r="G685" s="26">
        <v>87.638050000000007</v>
      </c>
    </row>
    <row r="686" spans="1:7" x14ac:dyDescent="0.25">
      <c r="A686" s="26">
        <v>1</v>
      </c>
      <c r="B686" s="26">
        <v>140785.03334473044</v>
      </c>
      <c r="C686" s="26">
        <v>685</v>
      </c>
      <c r="D686" s="26">
        <v>51.521658030522602</v>
      </c>
      <c r="E686" s="26">
        <v>-2.0092256698155899</v>
      </c>
      <c r="F686" s="27" t="s">
        <v>79</v>
      </c>
      <c r="G686" s="26">
        <v>87.706630000000004</v>
      </c>
    </row>
    <row r="687" spans="1:7" x14ac:dyDescent="0.25">
      <c r="A687" s="26">
        <v>1</v>
      </c>
      <c r="B687" s="26">
        <v>141086.21998738349</v>
      </c>
      <c r="C687" s="26">
        <v>686</v>
      </c>
      <c r="D687" s="26">
        <v>51.520718000238197</v>
      </c>
      <c r="E687" s="26">
        <v>-2.0133030861397399</v>
      </c>
      <c r="F687" s="27" t="s">
        <v>79</v>
      </c>
      <c r="G687" s="26">
        <v>87.894030000000001</v>
      </c>
    </row>
    <row r="688" spans="1:7" x14ac:dyDescent="0.25">
      <c r="A688" s="26">
        <v>1</v>
      </c>
      <c r="B688" s="26">
        <v>141392.59143787454</v>
      </c>
      <c r="C688" s="26">
        <v>687</v>
      </c>
      <c r="D688" s="26">
        <v>51.519612213840396</v>
      </c>
      <c r="E688" s="26">
        <v>-2.0173534311118</v>
      </c>
      <c r="F688" s="27" t="s">
        <v>79</v>
      </c>
      <c r="G688" s="26">
        <v>88.084639999999993</v>
      </c>
    </row>
    <row r="689" spans="1:7" x14ac:dyDescent="0.25">
      <c r="A689" s="26">
        <v>1</v>
      </c>
      <c r="B689" s="26">
        <v>141613.68718376014</v>
      </c>
      <c r="C689" s="26">
        <v>688</v>
      </c>
      <c r="D689" s="26">
        <v>51.5187482799601</v>
      </c>
      <c r="E689" s="26">
        <v>-2.0202275181023599</v>
      </c>
      <c r="F689" s="27" t="s">
        <v>79</v>
      </c>
      <c r="G689" s="26">
        <v>88.222210000000004</v>
      </c>
    </row>
    <row r="690" spans="1:7" x14ac:dyDescent="0.25">
      <c r="A690" s="26">
        <v>1</v>
      </c>
      <c r="B690" s="26">
        <v>141811.37856253327</v>
      </c>
      <c r="C690" s="26">
        <v>689</v>
      </c>
      <c r="D690" s="26">
        <v>51.517935910034197</v>
      </c>
      <c r="E690" s="26">
        <v>-2.0227653530190901</v>
      </c>
      <c r="F690" s="27" t="s">
        <v>79</v>
      </c>
      <c r="G690" s="26">
        <v>88.345209999999994</v>
      </c>
    </row>
    <row r="691" spans="1:7" x14ac:dyDescent="0.25">
      <c r="A691" s="26">
        <v>1</v>
      </c>
      <c r="B691" s="26">
        <v>142187.93142701057</v>
      </c>
      <c r="C691" s="26">
        <v>690</v>
      </c>
      <c r="D691" s="26">
        <v>51.516210463931301</v>
      </c>
      <c r="E691" s="26">
        <v>-2.0274408841139002</v>
      </c>
      <c r="F691" s="27" t="s">
        <v>79</v>
      </c>
      <c r="G691" s="26">
        <v>88.579490000000007</v>
      </c>
    </row>
    <row r="692" spans="1:7" x14ac:dyDescent="0.25">
      <c r="A692" s="26">
        <v>1</v>
      </c>
      <c r="B692" s="26">
        <v>142556.34267764969</v>
      </c>
      <c r="C692" s="26">
        <v>691</v>
      </c>
      <c r="D692" s="26">
        <v>51.514338751405099</v>
      </c>
      <c r="E692" s="26">
        <v>-2.0318268145183902</v>
      </c>
      <c r="F692" s="27" t="s">
        <v>79</v>
      </c>
      <c r="G692" s="26">
        <v>88.808719999999994</v>
      </c>
    </row>
    <row r="693" spans="1:7" x14ac:dyDescent="0.25">
      <c r="A693" s="26">
        <v>1</v>
      </c>
      <c r="B693" s="26">
        <v>142834.37043146588</v>
      </c>
      <c r="C693" s="26">
        <v>692</v>
      </c>
      <c r="D693" s="26">
        <v>51.512824971864902</v>
      </c>
      <c r="E693" s="26">
        <v>-2.0350189350051102</v>
      </c>
      <c r="F693" s="27" t="s">
        <v>79</v>
      </c>
      <c r="G693" s="26">
        <v>88.981700000000004</v>
      </c>
    </row>
    <row r="694" spans="1:7" x14ac:dyDescent="0.25">
      <c r="A694" s="26">
        <v>1</v>
      </c>
      <c r="B694" s="26">
        <v>143053.76084181786</v>
      </c>
      <c r="C694" s="26">
        <v>693</v>
      </c>
      <c r="D694" s="26">
        <v>51.511585858773003</v>
      </c>
      <c r="E694" s="26">
        <v>-2.03748149387379</v>
      </c>
      <c r="F694" s="27" t="s">
        <v>79</v>
      </c>
      <c r="G694" s="26">
        <v>89.118200000000002</v>
      </c>
    </row>
    <row r="695" spans="1:7" x14ac:dyDescent="0.25">
      <c r="A695" s="26">
        <v>1</v>
      </c>
      <c r="B695" s="26">
        <v>143321.62656871366</v>
      </c>
      <c r="C695" s="26">
        <v>694</v>
      </c>
      <c r="D695" s="26">
        <v>51.509978542567303</v>
      </c>
      <c r="E695" s="26">
        <v>-2.0403588110208699</v>
      </c>
      <c r="F695" s="27" t="s">
        <v>79</v>
      </c>
      <c r="G695" s="26">
        <v>89.284869999999998</v>
      </c>
    </row>
    <row r="696" spans="1:7" x14ac:dyDescent="0.25">
      <c r="A696" s="26">
        <v>1</v>
      </c>
      <c r="B696" s="26">
        <v>143703.29504060114</v>
      </c>
      <c r="C696" s="26">
        <v>695</v>
      </c>
      <c r="D696" s="26">
        <v>51.507550792811301</v>
      </c>
      <c r="E696" s="26">
        <v>-2.0442486674365501</v>
      </c>
      <c r="F696" s="27" t="s">
        <v>79</v>
      </c>
      <c r="G696" s="26">
        <v>89.522329999999997</v>
      </c>
    </row>
    <row r="697" spans="1:7" x14ac:dyDescent="0.25">
      <c r="A697" s="26">
        <v>1</v>
      </c>
      <c r="B697" s="26">
        <v>144341.91096465048</v>
      </c>
      <c r="C697" s="26">
        <v>696</v>
      </c>
      <c r="D697" s="26">
        <v>51.503455721756097</v>
      </c>
      <c r="E697" s="26">
        <v>-2.0507033432115298</v>
      </c>
      <c r="F697" s="27" t="s">
        <v>79</v>
      </c>
      <c r="G697" s="26">
        <v>89.919669999999996</v>
      </c>
    </row>
    <row r="698" spans="1:7" x14ac:dyDescent="0.25">
      <c r="A698" s="26">
        <v>1</v>
      </c>
      <c r="B698" s="26">
        <v>144761.24679421025</v>
      </c>
      <c r="C698" s="26">
        <v>697</v>
      </c>
      <c r="D698" s="26">
        <v>51.500746996606502</v>
      </c>
      <c r="E698" s="26">
        <v>-2.0549087600950902</v>
      </c>
      <c r="F698" s="27" t="s">
        <v>79</v>
      </c>
      <c r="G698" s="26">
        <v>90.180570000000003</v>
      </c>
    </row>
    <row r="699" spans="1:7" x14ac:dyDescent="0.25">
      <c r="A699" s="26">
        <v>1</v>
      </c>
      <c r="B699" s="26">
        <v>145165.98807389414</v>
      </c>
      <c r="C699" s="26">
        <v>698</v>
      </c>
      <c r="D699" s="26">
        <v>51.498170958737802</v>
      </c>
      <c r="E699" s="26">
        <v>-2.0590304683641598</v>
      </c>
      <c r="F699" s="27" t="s">
        <v>79</v>
      </c>
      <c r="G699" s="26">
        <v>90.432400000000001</v>
      </c>
    </row>
    <row r="700" spans="1:7" x14ac:dyDescent="0.25">
      <c r="A700" s="26">
        <v>1</v>
      </c>
      <c r="B700" s="26">
        <v>145998.54638053902</v>
      </c>
      <c r="C700" s="26">
        <v>699</v>
      </c>
      <c r="D700" s="26">
        <v>51.4928110458345</v>
      </c>
      <c r="E700" s="26">
        <v>-2.0674086737575501</v>
      </c>
      <c r="F700" s="27" t="s">
        <v>79</v>
      </c>
      <c r="G700" s="26">
        <v>90.950400000000002</v>
      </c>
    </row>
    <row r="701" spans="1:7" x14ac:dyDescent="0.25">
      <c r="A701" s="26">
        <v>1</v>
      </c>
      <c r="B701" s="26">
        <v>146287.01321885592</v>
      </c>
      <c r="C701" s="26">
        <v>700</v>
      </c>
      <c r="D701" s="26">
        <v>51.490917740323198</v>
      </c>
      <c r="E701" s="26">
        <v>-2.0702503947380602</v>
      </c>
      <c r="F701" s="27" t="s">
        <v>79</v>
      </c>
      <c r="G701" s="26">
        <v>91.12988</v>
      </c>
    </row>
    <row r="702" spans="1:7" x14ac:dyDescent="0.25">
      <c r="A702" s="26">
        <v>1</v>
      </c>
      <c r="B702" s="26">
        <v>146559.72874530122</v>
      </c>
      <c r="C702" s="26">
        <v>701</v>
      </c>
      <c r="D702" s="26">
        <v>51.489065219316601</v>
      </c>
      <c r="E702" s="26">
        <v>-2.0728250537751198</v>
      </c>
      <c r="F702" s="27" t="s">
        <v>79</v>
      </c>
      <c r="G702" s="26">
        <v>91.299570000000003</v>
      </c>
    </row>
    <row r="703" spans="1:7" x14ac:dyDescent="0.25">
      <c r="A703" s="26">
        <v>1</v>
      </c>
      <c r="B703" s="26">
        <v>146846.61714617271</v>
      </c>
      <c r="C703" s="26">
        <v>702</v>
      </c>
      <c r="D703" s="26">
        <v>51.4870386930221</v>
      </c>
      <c r="E703" s="26">
        <v>-2.0753820406523902</v>
      </c>
      <c r="F703" s="27" t="s">
        <v>79</v>
      </c>
      <c r="G703" s="26">
        <v>91.478070000000002</v>
      </c>
    </row>
    <row r="704" spans="1:7" x14ac:dyDescent="0.25">
      <c r="A704" s="26">
        <v>1</v>
      </c>
      <c r="B704" s="26">
        <v>147172.85498884751</v>
      </c>
      <c r="C704" s="26">
        <v>703</v>
      </c>
      <c r="D704" s="26">
        <v>51.4846788358699</v>
      </c>
      <c r="E704" s="26">
        <v>-2.07817271032929</v>
      </c>
      <c r="F704" s="27" t="s">
        <v>79</v>
      </c>
      <c r="G704" s="26">
        <v>91.681049999999999</v>
      </c>
    </row>
    <row r="705" spans="1:7" x14ac:dyDescent="0.25">
      <c r="A705" s="26">
        <v>1</v>
      </c>
      <c r="B705" s="26">
        <v>147404.11957145552</v>
      </c>
      <c r="C705" s="26">
        <v>704</v>
      </c>
      <c r="D705" s="26">
        <v>51.483051095245898</v>
      </c>
      <c r="E705" s="26">
        <v>-2.08024568262771</v>
      </c>
      <c r="F705" s="27" t="s">
        <v>79</v>
      </c>
      <c r="G705" s="26">
        <v>91.824939999999998</v>
      </c>
    </row>
    <row r="706" spans="1:7" x14ac:dyDescent="0.25">
      <c r="A706" s="26">
        <v>1</v>
      </c>
      <c r="B706" s="26">
        <v>147750.50270610271</v>
      </c>
      <c r="C706" s="26">
        <v>705</v>
      </c>
      <c r="D706" s="26">
        <v>51.480717529396003</v>
      </c>
      <c r="E706" s="26">
        <v>-2.0835508429962402</v>
      </c>
      <c r="F706" s="27" t="s">
        <v>79</v>
      </c>
      <c r="G706" s="26">
        <v>92.040450000000007</v>
      </c>
    </row>
    <row r="707" spans="1:7" x14ac:dyDescent="0.25">
      <c r="A707" s="26">
        <v>1</v>
      </c>
      <c r="B707" s="26">
        <v>148025.81911915092</v>
      </c>
      <c r="C707" s="26">
        <v>706</v>
      </c>
      <c r="D707" s="26">
        <v>51.478962925005099</v>
      </c>
      <c r="E707" s="26">
        <v>-2.0863496085505702</v>
      </c>
      <c r="F707" s="27" t="s">
        <v>79</v>
      </c>
      <c r="G707" s="26">
        <v>92.211749999999995</v>
      </c>
    </row>
    <row r="708" spans="1:7" x14ac:dyDescent="0.25">
      <c r="A708" s="26">
        <v>1</v>
      </c>
      <c r="B708" s="26">
        <v>148394.1051470848</v>
      </c>
      <c r="C708" s="26">
        <v>707</v>
      </c>
      <c r="D708" s="26">
        <v>51.476616685022201</v>
      </c>
      <c r="E708" s="26">
        <v>-2.09009469688178</v>
      </c>
      <c r="F708" s="27" t="s">
        <v>79</v>
      </c>
      <c r="G708" s="26">
        <v>92.440889999999996</v>
      </c>
    </row>
    <row r="709" spans="1:7" x14ac:dyDescent="0.25">
      <c r="A709" s="26">
        <v>1</v>
      </c>
      <c r="B709" s="26">
        <v>148703.38568387867</v>
      </c>
      <c r="C709" s="26">
        <v>708</v>
      </c>
      <c r="D709" s="26">
        <v>51.474662930483397</v>
      </c>
      <c r="E709" s="26">
        <v>-2.0932661623781299</v>
      </c>
      <c r="F709" s="27" t="s">
        <v>79</v>
      </c>
      <c r="G709" s="26">
        <v>92.633319999999998</v>
      </c>
    </row>
    <row r="710" spans="1:7" x14ac:dyDescent="0.25">
      <c r="A710" s="26">
        <v>1</v>
      </c>
      <c r="B710" s="26">
        <v>149256.42255271252</v>
      </c>
      <c r="C710" s="26">
        <v>709</v>
      </c>
      <c r="D710" s="26">
        <v>51.471129817437102</v>
      </c>
      <c r="E710" s="26">
        <v>-2.09887337110733</v>
      </c>
      <c r="F710" s="27" t="s">
        <v>79</v>
      </c>
      <c r="G710" s="26">
        <v>92.977410000000006</v>
      </c>
    </row>
    <row r="711" spans="1:7" x14ac:dyDescent="0.25">
      <c r="A711" s="26">
        <v>1</v>
      </c>
      <c r="B711" s="26">
        <v>149558.47960507462</v>
      </c>
      <c r="C711" s="26">
        <v>710</v>
      </c>
      <c r="D711" s="26">
        <v>51.469208301630204</v>
      </c>
      <c r="E711" s="26">
        <v>-2.1019489796278301</v>
      </c>
      <c r="F711" s="27" t="s">
        <v>79</v>
      </c>
      <c r="G711" s="26">
        <v>93.16534</v>
      </c>
    </row>
    <row r="712" spans="1:7" x14ac:dyDescent="0.25">
      <c r="A712" s="26">
        <v>1</v>
      </c>
      <c r="B712" s="26">
        <v>149868.05561853247</v>
      </c>
      <c r="C712" s="26">
        <v>711</v>
      </c>
      <c r="D712" s="26">
        <v>51.467259091961097</v>
      </c>
      <c r="E712" s="26">
        <v>-2.1051331064306402</v>
      </c>
      <c r="F712" s="27" t="s">
        <v>79</v>
      </c>
      <c r="G712" s="26">
        <v>93.357960000000006</v>
      </c>
    </row>
    <row r="713" spans="1:7" x14ac:dyDescent="0.25">
      <c r="A713" s="26">
        <v>1</v>
      </c>
      <c r="B713" s="26">
        <v>150318.31921212518</v>
      </c>
      <c r="C713" s="26">
        <v>712</v>
      </c>
      <c r="D713" s="26">
        <v>51.464781591259602</v>
      </c>
      <c r="E713" s="26">
        <v>-2.11026532274352</v>
      </c>
      <c r="F713" s="27" t="s">
        <v>79</v>
      </c>
      <c r="G713" s="26">
        <v>93.638109999999998</v>
      </c>
    </row>
    <row r="714" spans="1:7" x14ac:dyDescent="0.25">
      <c r="A714" s="26">
        <v>1</v>
      </c>
      <c r="B714" s="26">
        <v>150520</v>
      </c>
      <c r="C714" s="26">
        <v>713</v>
      </c>
      <c r="D714" s="26">
        <v>51.463693379873668</v>
      </c>
      <c r="E714" s="26">
        <v>-2.1125903679045903</v>
      </c>
      <c r="F714" s="27" t="s">
        <v>79</v>
      </c>
      <c r="G714" s="26">
        <v>93.763589999999994</v>
      </c>
    </row>
    <row r="715" spans="1:7" x14ac:dyDescent="0.25">
      <c r="A715" s="26">
        <v>1</v>
      </c>
      <c r="B715" s="26">
        <v>150583.45549315444</v>
      </c>
      <c r="C715" s="26">
        <v>714</v>
      </c>
      <c r="D715" s="26">
        <v>51.463350992327101</v>
      </c>
      <c r="E715" s="26">
        <v>-2.1133219045514702</v>
      </c>
      <c r="F715" s="27" t="s">
        <v>79</v>
      </c>
      <c r="G715" s="26">
        <v>93.803020000000004</v>
      </c>
    </row>
    <row r="716" spans="1:7" x14ac:dyDescent="0.25">
      <c r="A716" s="26">
        <v>1</v>
      </c>
      <c r="B716" s="26">
        <v>150620</v>
      </c>
      <c r="C716" s="26">
        <v>715</v>
      </c>
      <c r="D716" s="26">
        <v>51.463171009939558</v>
      </c>
      <c r="E716" s="26">
        <v>-2.1137625824841471</v>
      </c>
      <c r="F716" s="27" t="s">
        <v>79</v>
      </c>
      <c r="G716" s="26">
        <v>93.825720000000004</v>
      </c>
    </row>
    <row r="717" spans="1:7" x14ac:dyDescent="0.25">
      <c r="A717" s="26">
        <v>1</v>
      </c>
      <c r="B717" s="26">
        <v>150755.88944982208</v>
      </c>
      <c r="C717" s="26">
        <v>716</v>
      </c>
      <c r="D717" s="26">
        <v>51.462501751828498</v>
      </c>
      <c r="E717" s="26">
        <v>-2.1154012277140102</v>
      </c>
      <c r="F717" s="27" t="s">
        <v>79</v>
      </c>
      <c r="G717" s="26">
        <v>93.910160000000005</v>
      </c>
    </row>
    <row r="718" spans="1:7" x14ac:dyDescent="0.25">
      <c r="A718" s="26">
        <v>1</v>
      </c>
      <c r="B718" s="26">
        <v>150820</v>
      </c>
      <c r="C718" s="26">
        <v>717</v>
      </c>
      <c r="D718" s="26">
        <v>51.462353479538663</v>
      </c>
      <c r="E718" s="26">
        <v>-2.116328604275084</v>
      </c>
      <c r="F718" s="27" t="s">
        <v>79</v>
      </c>
      <c r="G718" s="26">
        <v>93.95</v>
      </c>
    </row>
    <row r="719" spans="1:7" x14ac:dyDescent="0.25">
      <c r="A719" s="26">
        <v>1</v>
      </c>
      <c r="B719" s="26">
        <v>150950</v>
      </c>
      <c r="C719" s="26">
        <v>718</v>
      </c>
      <c r="D719" s="26">
        <v>51.461685334101475</v>
      </c>
      <c r="E719" s="26">
        <v>-2.117875420610658</v>
      </c>
      <c r="F719" s="27" t="s">
        <v>79</v>
      </c>
      <c r="G719" s="26">
        <v>94.030779999999993</v>
      </c>
    </row>
    <row r="720" spans="1:7" x14ac:dyDescent="0.25">
      <c r="A720" s="26">
        <v>1</v>
      </c>
      <c r="B720" s="26">
        <v>151031.00288204447</v>
      </c>
      <c r="C720" s="26">
        <v>719</v>
      </c>
      <c r="D720" s="26">
        <v>51.461269013285801</v>
      </c>
      <c r="E720" s="26">
        <v>-2.1188392404658498</v>
      </c>
      <c r="F720" s="27" t="s">
        <v>79</v>
      </c>
      <c r="G720" s="26">
        <v>94.078000000000003</v>
      </c>
    </row>
    <row r="721" spans="1:7" x14ac:dyDescent="0.25">
      <c r="A721" s="26">
        <v>1</v>
      </c>
      <c r="B721" s="26">
        <v>151234.63634946197</v>
      </c>
      <c r="C721" s="26">
        <v>720</v>
      </c>
      <c r="D721" s="26">
        <v>51.460273966018001</v>
      </c>
      <c r="E721" s="26">
        <v>-2.1213028869920798</v>
      </c>
      <c r="F721" s="27" t="s">
        <v>79</v>
      </c>
      <c r="G721" s="26">
        <v>94.196690000000004</v>
      </c>
    </row>
    <row r="722" spans="1:7" x14ac:dyDescent="0.25">
      <c r="A722" s="26">
        <v>1</v>
      </c>
      <c r="B722" s="26">
        <v>151418.53722335448</v>
      </c>
      <c r="C722" s="26">
        <v>721</v>
      </c>
      <c r="D722" s="26">
        <v>51.459341094904701</v>
      </c>
      <c r="E722" s="26">
        <v>-2.1234911420782301</v>
      </c>
      <c r="F722" s="27" t="s">
        <v>79</v>
      </c>
      <c r="G722" s="26">
        <v>94.303870000000003</v>
      </c>
    </row>
    <row r="723" spans="1:7" x14ac:dyDescent="0.25">
      <c r="A723" s="26">
        <v>1</v>
      </c>
      <c r="B723" s="26">
        <v>151584.29876906151</v>
      </c>
      <c r="C723" s="26">
        <v>722</v>
      </c>
      <c r="D723" s="26">
        <v>51.458385771367197</v>
      </c>
      <c r="E723" s="26">
        <v>-2.1253243501500001</v>
      </c>
      <c r="F723" s="27" t="s">
        <v>79</v>
      </c>
      <c r="G723" s="26">
        <v>94.400490000000005</v>
      </c>
    </row>
    <row r="724" spans="1:7" x14ac:dyDescent="0.25">
      <c r="A724" s="26">
        <v>1</v>
      </c>
      <c r="B724" s="26">
        <v>151757.59453318259</v>
      </c>
      <c r="C724" s="26">
        <v>723</v>
      </c>
      <c r="D724" s="26">
        <v>51.457305545511403</v>
      </c>
      <c r="E724" s="26">
        <v>-2.12712340873466</v>
      </c>
      <c r="F724" s="27" t="s">
        <v>79</v>
      </c>
      <c r="G724" s="26">
        <v>94.501499999999993</v>
      </c>
    </row>
    <row r="725" spans="1:7" x14ac:dyDescent="0.25">
      <c r="A725" s="26">
        <v>1</v>
      </c>
      <c r="B725" s="26">
        <v>151957.59124508445</v>
      </c>
      <c r="C725" s="26">
        <v>724</v>
      </c>
      <c r="D725" s="26">
        <v>51.455962297787501</v>
      </c>
      <c r="E725" s="26">
        <v>-2.1290381759410901</v>
      </c>
      <c r="F725" s="27" t="s">
        <v>79</v>
      </c>
      <c r="G725" s="26">
        <v>94.618070000000003</v>
      </c>
    </row>
    <row r="726" spans="1:7" x14ac:dyDescent="0.25">
      <c r="A726" s="26">
        <v>1</v>
      </c>
      <c r="B726" s="26">
        <v>152135.27877173666</v>
      </c>
      <c r="C726" s="26">
        <v>725</v>
      </c>
      <c r="D726" s="26">
        <v>51.454669873788198</v>
      </c>
      <c r="E726" s="26">
        <v>-2.1305414908003799</v>
      </c>
      <c r="F726" s="27" t="s">
        <v>79</v>
      </c>
      <c r="G726" s="26">
        <v>94.721630000000005</v>
      </c>
    </row>
    <row r="727" spans="1:7" x14ac:dyDescent="0.25">
      <c r="A727" s="26">
        <v>1</v>
      </c>
      <c r="B727" s="26">
        <v>152344.83467325885</v>
      </c>
      <c r="C727" s="26">
        <v>726</v>
      </c>
      <c r="D727" s="26">
        <v>51.453057058537198</v>
      </c>
      <c r="E727" s="26">
        <v>-2.1320994938662001</v>
      </c>
      <c r="F727" s="27" t="s">
        <v>79</v>
      </c>
      <c r="G727" s="26">
        <v>94.843779999999995</v>
      </c>
    </row>
    <row r="728" spans="1:7" x14ac:dyDescent="0.25">
      <c r="A728" s="26">
        <v>1</v>
      </c>
      <c r="B728" s="26">
        <v>152536.53796229351</v>
      </c>
      <c r="C728" s="26">
        <v>727</v>
      </c>
      <c r="D728" s="26">
        <v>51.451495191340001</v>
      </c>
      <c r="E728" s="26">
        <v>-2.13326358047247</v>
      </c>
      <c r="F728" s="27" t="s">
        <v>79</v>
      </c>
      <c r="G728" s="26">
        <v>94.955520000000007</v>
      </c>
    </row>
    <row r="729" spans="1:7" x14ac:dyDescent="0.25">
      <c r="A729" s="26">
        <v>1</v>
      </c>
      <c r="B729" s="26">
        <v>152763.71696259055</v>
      </c>
      <c r="C729" s="26">
        <v>728</v>
      </c>
      <c r="D729" s="26">
        <v>51.449573263204897</v>
      </c>
      <c r="E729" s="26">
        <v>-2.1343648857753701</v>
      </c>
      <c r="F729" s="27" t="s">
        <v>79</v>
      </c>
      <c r="G729" s="26">
        <v>95.08793</v>
      </c>
    </row>
    <row r="730" spans="1:7" x14ac:dyDescent="0.25">
      <c r="A730" s="26">
        <v>1</v>
      </c>
      <c r="B730" s="26">
        <v>152947.07621726423</v>
      </c>
      <c r="C730" s="26">
        <v>729</v>
      </c>
      <c r="D730" s="26">
        <v>51.447973890108301</v>
      </c>
      <c r="E730" s="26">
        <v>-2.1349968585127002</v>
      </c>
      <c r="F730" s="27" t="s">
        <v>79</v>
      </c>
      <c r="G730" s="26">
        <v>95.194810000000004</v>
      </c>
    </row>
    <row r="731" spans="1:7" x14ac:dyDescent="0.25">
      <c r="A731" s="26">
        <v>1</v>
      </c>
      <c r="B731" s="26">
        <v>153131.28979563442</v>
      </c>
      <c r="C731" s="26">
        <v>730</v>
      </c>
      <c r="D731" s="26">
        <v>51.446356192563997</v>
      </c>
      <c r="E731" s="26">
        <v>-2.1355561729715702</v>
      </c>
      <c r="F731" s="27" t="s">
        <v>79</v>
      </c>
      <c r="G731" s="26">
        <v>95.302180000000007</v>
      </c>
    </row>
    <row r="732" spans="1:7" x14ac:dyDescent="0.25">
      <c r="A732" s="26">
        <v>1</v>
      </c>
      <c r="B732" s="26">
        <v>153149</v>
      </c>
      <c r="C732" s="26">
        <v>731</v>
      </c>
      <c r="D732" s="26">
        <v>51.446196486202481</v>
      </c>
      <c r="E732" s="26">
        <v>-2.135597778314577</v>
      </c>
      <c r="F732" s="27" t="s">
        <v>79</v>
      </c>
      <c r="G732" s="26">
        <v>95.3125</v>
      </c>
    </row>
    <row r="733" spans="1:7" x14ac:dyDescent="0.25">
      <c r="A733" s="26">
        <v>1</v>
      </c>
      <c r="B733" s="26">
        <v>153292.63640668223</v>
      </c>
      <c r="C733" s="26">
        <v>732</v>
      </c>
      <c r="D733" s="26">
        <v>51.444935563290699</v>
      </c>
      <c r="E733" s="26">
        <v>-2.1360173050246498</v>
      </c>
      <c r="F733" s="27" t="s">
        <v>79</v>
      </c>
      <c r="G733" s="26">
        <v>95.437849999999997</v>
      </c>
    </row>
    <row r="734" spans="1:7" x14ac:dyDescent="0.25">
      <c r="A734" s="26">
        <v>1</v>
      </c>
      <c r="B734" s="26">
        <v>153472.48435225204</v>
      </c>
      <c r="C734" s="26">
        <v>733</v>
      </c>
      <c r="D734" s="26">
        <v>51.443364447401699</v>
      </c>
      <c r="E734" s="26">
        <v>-2.1366214582643299</v>
      </c>
      <c r="F734" s="27" t="s">
        <v>79</v>
      </c>
      <c r="G734" s="26">
        <v>95.594809999999995</v>
      </c>
    </row>
    <row r="735" spans="1:7" x14ac:dyDescent="0.25">
      <c r="A735" s="26">
        <v>1</v>
      </c>
      <c r="B735" s="26">
        <v>153657.09422069366</v>
      </c>
      <c r="C735" s="26">
        <v>734</v>
      </c>
      <c r="D735" s="26">
        <v>51.4417984656193</v>
      </c>
      <c r="E735" s="26">
        <v>-2.1374972030269301</v>
      </c>
      <c r="F735" s="27" t="s">
        <v>79</v>
      </c>
      <c r="G735" s="26">
        <v>95.755920000000003</v>
      </c>
    </row>
    <row r="736" spans="1:7" x14ac:dyDescent="0.25">
      <c r="A736" s="26">
        <v>1</v>
      </c>
      <c r="B736" s="26">
        <v>153804.36723331673</v>
      </c>
      <c r="C736" s="26">
        <v>735</v>
      </c>
      <c r="D736" s="26">
        <v>51.440581547384298</v>
      </c>
      <c r="E736" s="26">
        <v>-2.13832989809507</v>
      </c>
      <c r="F736" s="27" t="s">
        <v>79</v>
      </c>
      <c r="G736" s="26">
        <v>95.884450000000001</v>
      </c>
    </row>
    <row r="737" spans="1:7" x14ac:dyDescent="0.25">
      <c r="A737" s="26">
        <v>1</v>
      </c>
      <c r="B737" s="26">
        <v>153982.52790304457</v>
      </c>
      <c r="C737" s="26">
        <v>736</v>
      </c>
      <c r="D737" s="26">
        <v>51.4391436863555</v>
      </c>
      <c r="E737" s="26">
        <v>-2.1394574719750299</v>
      </c>
      <c r="F737" s="27" t="s">
        <v>79</v>
      </c>
      <c r="G737" s="26">
        <v>96.039929999999998</v>
      </c>
    </row>
    <row r="738" spans="1:7" x14ac:dyDescent="0.25">
      <c r="A738" s="26">
        <v>1</v>
      </c>
      <c r="B738" s="26">
        <v>154080</v>
      </c>
      <c r="C738" s="26">
        <v>737</v>
      </c>
      <c r="D738" s="26">
        <v>51.436929680986573</v>
      </c>
      <c r="E738" s="26">
        <v>-2.1414531826161509</v>
      </c>
      <c r="F738" s="27" t="s">
        <v>79</v>
      </c>
      <c r="G738" s="26">
        <v>96.125</v>
      </c>
    </row>
    <row r="739" spans="1:7" x14ac:dyDescent="0.25">
      <c r="A739" s="26">
        <v>1</v>
      </c>
      <c r="B739" s="26">
        <v>154243.20561378344</v>
      </c>
      <c r="C739" s="26">
        <v>738</v>
      </c>
      <c r="D739" s="26">
        <v>51.4371488603201</v>
      </c>
      <c r="E739" s="26">
        <v>-2.1414250542514601</v>
      </c>
      <c r="F739" s="27" t="s">
        <v>79</v>
      </c>
      <c r="G739" s="26">
        <v>96.225009999999997</v>
      </c>
    </row>
    <row r="740" spans="1:7" x14ac:dyDescent="0.25">
      <c r="A740" s="26">
        <v>1</v>
      </c>
      <c r="B740" s="26">
        <v>154300.26602767437</v>
      </c>
      <c r="C740" s="26">
        <v>739</v>
      </c>
      <c r="D740" s="26">
        <v>51.436710434742899</v>
      </c>
      <c r="E740" s="26">
        <v>-2.14185107150174</v>
      </c>
      <c r="F740" s="27" t="s">
        <v>79</v>
      </c>
      <c r="G740" s="26">
        <v>96.259969999999996</v>
      </c>
    </row>
    <row r="741" spans="1:7" x14ac:dyDescent="0.25">
      <c r="A741" s="26">
        <v>1</v>
      </c>
      <c r="B741" s="26">
        <v>154498.37226538794</v>
      </c>
      <c r="C741" s="26">
        <v>740</v>
      </c>
      <c r="D741" s="26">
        <v>51.435269076066</v>
      </c>
      <c r="E741" s="26">
        <v>-2.1435255038308298</v>
      </c>
      <c r="F741" s="27" t="s">
        <v>79</v>
      </c>
      <c r="G741" s="26">
        <v>96.381360000000001</v>
      </c>
    </row>
    <row r="742" spans="1:7" x14ac:dyDescent="0.25">
      <c r="A742" s="26">
        <v>1</v>
      </c>
      <c r="B742" s="26">
        <v>154766.82286668816</v>
      </c>
      <c r="C742" s="26">
        <v>741</v>
      </c>
      <c r="D742" s="26">
        <v>51.433481494389902</v>
      </c>
      <c r="E742" s="26">
        <v>-2.1461219871928199</v>
      </c>
      <c r="F742" s="27" t="s">
        <v>79</v>
      </c>
      <c r="G742" s="26">
        <v>96.545860000000005</v>
      </c>
    </row>
    <row r="743" spans="1:7" x14ac:dyDescent="0.25">
      <c r="A743" s="26">
        <v>1</v>
      </c>
      <c r="B743" s="26">
        <v>155012.07082999311</v>
      </c>
      <c r="C743" s="26">
        <v>742</v>
      </c>
      <c r="D743" s="26">
        <v>51.432039074363402</v>
      </c>
      <c r="E743" s="26">
        <v>-2.1487931206497799</v>
      </c>
      <c r="F743" s="27" t="s">
        <v>79</v>
      </c>
      <c r="G743" s="26">
        <v>96.69614</v>
      </c>
    </row>
    <row r="744" spans="1:7" x14ac:dyDescent="0.25">
      <c r="A744" s="26">
        <v>1</v>
      </c>
      <c r="B744" s="26">
        <v>155334.56330279083</v>
      </c>
      <c r="C744" s="26">
        <v>743</v>
      </c>
      <c r="D744" s="26">
        <v>51.430362607823596</v>
      </c>
      <c r="E744" s="26">
        <v>-2.1525827509019999</v>
      </c>
      <c r="F744" s="27" t="s">
        <v>79</v>
      </c>
      <c r="G744" s="26">
        <v>96.893749999999997</v>
      </c>
    </row>
    <row r="745" spans="1:7" x14ac:dyDescent="0.25">
      <c r="A745" s="26">
        <v>1</v>
      </c>
      <c r="B745" s="26">
        <v>155576.32097395483</v>
      </c>
      <c r="C745" s="26">
        <v>744</v>
      </c>
      <c r="D745" s="26">
        <v>51.429318397817703</v>
      </c>
      <c r="E745" s="26">
        <v>-2.1556370127759599</v>
      </c>
      <c r="F745" s="27" t="s">
        <v>79</v>
      </c>
      <c r="G745" s="26">
        <v>97.041889999999995</v>
      </c>
    </row>
    <row r="746" spans="1:7" x14ac:dyDescent="0.25">
      <c r="A746" s="26">
        <v>1</v>
      </c>
      <c r="B746" s="26">
        <v>155832.95929381149</v>
      </c>
      <c r="C746" s="26">
        <v>745</v>
      </c>
      <c r="D746" s="26">
        <v>51.4284490447072</v>
      </c>
      <c r="E746" s="26">
        <v>-2.1590616967954301</v>
      </c>
      <c r="F746" s="27" t="s">
        <v>79</v>
      </c>
      <c r="G746" s="26">
        <v>97.199150000000003</v>
      </c>
    </row>
    <row r="747" spans="1:7" x14ac:dyDescent="0.25">
      <c r="A747" s="26">
        <v>1</v>
      </c>
      <c r="B747" s="26">
        <v>156064.34534928994</v>
      </c>
      <c r="C747" s="26">
        <v>746</v>
      </c>
      <c r="D747" s="26">
        <v>51.427834042507797</v>
      </c>
      <c r="E747" s="26">
        <v>-2.1622461985862298</v>
      </c>
      <c r="F747" s="27" t="s">
        <v>79</v>
      </c>
      <c r="G747" s="26">
        <v>97.34093</v>
      </c>
    </row>
    <row r="748" spans="1:7" x14ac:dyDescent="0.25">
      <c r="A748" s="26">
        <v>1</v>
      </c>
      <c r="B748" s="26">
        <v>156270.98802051423</v>
      </c>
      <c r="C748" s="26">
        <v>747</v>
      </c>
      <c r="D748" s="26">
        <v>51.427439733788198</v>
      </c>
      <c r="E748" s="26">
        <v>-2.1651554915240001</v>
      </c>
      <c r="F748" s="27" t="s">
        <v>79</v>
      </c>
      <c r="G748" s="26">
        <v>97.467560000000006</v>
      </c>
    </row>
    <row r="749" spans="1:7" x14ac:dyDescent="0.25">
      <c r="A749" s="26">
        <v>1</v>
      </c>
      <c r="B749" s="26">
        <v>156460.51680098011</v>
      </c>
      <c r="C749" s="26">
        <v>748</v>
      </c>
      <c r="D749" s="26">
        <v>51.427212661002898</v>
      </c>
      <c r="E749" s="26">
        <v>-2.16786174202544</v>
      </c>
      <c r="F749" s="27" t="s">
        <v>79</v>
      </c>
      <c r="G749" s="26">
        <v>97.583690000000004</v>
      </c>
    </row>
    <row r="750" spans="1:7" x14ac:dyDescent="0.25">
      <c r="A750" s="26">
        <v>1</v>
      </c>
      <c r="B750" s="26">
        <v>156692.53880733385</v>
      </c>
      <c r="C750" s="26">
        <v>749</v>
      </c>
      <c r="D750" s="26">
        <v>51.427107692312703</v>
      </c>
      <c r="E750" s="26">
        <v>-2.1712003564926299</v>
      </c>
      <c r="F750" s="27" t="s">
        <v>79</v>
      </c>
      <c r="G750" s="26">
        <v>97.72587</v>
      </c>
    </row>
    <row r="751" spans="1:7" x14ac:dyDescent="0.25">
      <c r="A751" s="26">
        <v>1</v>
      </c>
      <c r="B751" s="26">
        <v>156784.63490951838</v>
      </c>
      <c r="C751" s="26">
        <v>750</v>
      </c>
      <c r="D751" s="26">
        <v>51.427112024937301</v>
      </c>
      <c r="E751" s="26">
        <v>-2.17252721116059</v>
      </c>
      <c r="F751" s="27" t="s">
        <v>79</v>
      </c>
      <c r="G751" s="26">
        <v>97.782300000000006</v>
      </c>
    </row>
    <row r="752" spans="1:7" x14ac:dyDescent="0.25">
      <c r="A752" s="26">
        <v>1</v>
      </c>
      <c r="B752" s="26">
        <v>157083.76971173106</v>
      </c>
      <c r="C752" s="26">
        <v>751</v>
      </c>
      <c r="D752" s="26">
        <v>51.427029739942597</v>
      </c>
      <c r="E752" s="26">
        <v>-2.1768349655089501</v>
      </c>
      <c r="F752" s="27" t="s">
        <v>79</v>
      </c>
      <c r="G752" s="26">
        <v>97.965599999999995</v>
      </c>
    </row>
    <row r="753" spans="1:7" x14ac:dyDescent="0.25">
      <c r="A753" s="26">
        <v>1</v>
      </c>
      <c r="B753" s="26">
        <v>157351.6308514759</v>
      </c>
      <c r="C753" s="26">
        <v>752</v>
      </c>
      <c r="D753" s="26">
        <v>51.426808587394902</v>
      </c>
      <c r="E753" s="26">
        <v>-2.1806778199225398</v>
      </c>
      <c r="F753" s="27" t="s">
        <v>79</v>
      </c>
      <c r="G753" s="26">
        <v>98.129739999999998</v>
      </c>
    </row>
    <row r="754" spans="1:7" x14ac:dyDescent="0.25">
      <c r="A754" s="26">
        <v>1</v>
      </c>
      <c r="B754" s="26">
        <v>157496.53557797655</v>
      </c>
      <c r="C754" s="26">
        <v>753</v>
      </c>
      <c r="D754" s="26">
        <v>51.426657075581197</v>
      </c>
      <c r="E754" s="26">
        <v>-2.1827513248769601</v>
      </c>
      <c r="F754" s="27" t="s">
        <v>79</v>
      </c>
      <c r="G754" s="26">
        <v>98.218530000000001</v>
      </c>
    </row>
    <row r="755" spans="1:7" x14ac:dyDescent="0.25">
      <c r="A755" s="26">
        <v>1</v>
      </c>
      <c r="B755" s="26">
        <v>157830.36234236645</v>
      </c>
      <c r="C755" s="26">
        <v>754</v>
      </c>
      <c r="D755" s="26">
        <v>51.426079157617501</v>
      </c>
      <c r="E755" s="26">
        <v>-2.1874706947607501</v>
      </c>
      <c r="F755" s="27" t="s">
        <v>79</v>
      </c>
      <c r="G755" s="26">
        <v>98.423079999999999</v>
      </c>
    </row>
    <row r="756" spans="1:7" x14ac:dyDescent="0.25">
      <c r="A756" s="26">
        <v>1</v>
      </c>
      <c r="B756" s="26">
        <v>158142.58788016261</v>
      </c>
      <c r="C756" s="26">
        <v>755</v>
      </c>
      <c r="D756" s="26">
        <v>51.425423260766003</v>
      </c>
      <c r="E756" s="26">
        <v>-2.19184422111449</v>
      </c>
      <c r="F756" s="27" t="s">
        <v>79</v>
      </c>
      <c r="G756" s="26">
        <v>98.614400000000003</v>
      </c>
    </row>
    <row r="757" spans="1:7" x14ac:dyDescent="0.25">
      <c r="A757" s="26">
        <v>1</v>
      </c>
      <c r="B757" s="26">
        <v>158274.98814691586</v>
      </c>
      <c r="C757" s="26">
        <v>756</v>
      </c>
      <c r="D757" s="26">
        <v>51.425155656741097</v>
      </c>
      <c r="E757" s="26">
        <v>-2.1937027916700198</v>
      </c>
      <c r="F757" s="27" t="s">
        <v>79</v>
      </c>
      <c r="G757" s="26">
        <v>98.695530000000005</v>
      </c>
    </row>
    <row r="758" spans="1:7" x14ac:dyDescent="0.25">
      <c r="A758" s="26">
        <v>1</v>
      </c>
      <c r="B758" s="26">
        <v>158699.24678768101</v>
      </c>
      <c r="C758" s="26">
        <v>757</v>
      </c>
      <c r="D758" s="26">
        <v>51.424339123613201</v>
      </c>
      <c r="E758" s="26">
        <v>-2.19967304818325</v>
      </c>
      <c r="F758" s="27" t="s">
        <v>79</v>
      </c>
      <c r="G758" s="26">
        <v>98.955510000000004</v>
      </c>
    </row>
    <row r="759" spans="1:7" x14ac:dyDescent="0.25">
      <c r="A759" s="26">
        <v>1</v>
      </c>
      <c r="B759" s="26">
        <v>159114.51248121186</v>
      </c>
      <c r="C759" s="26">
        <v>758</v>
      </c>
      <c r="D759" s="26">
        <v>51.423671289415097</v>
      </c>
      <c r="E759" s="26">
        <v>-2.2055589249201399</v>
      </c>
      <c r="F759" s="27" t="s">
        <v>79</v>
      </c>
      <c r="G759" s="26">
        <v>99.209959999999995</v>
      </c>
    </row>
    <row r="760" spans="1:7" x14ac:dyDescent="0.25">
      <c r="A760" s="26">
        <v>1</v>
      </c>
      <c r="B760" s="26">
        <v>162032.09174207362</v>
      </c>
      <c r="C760" s="26">
        <v>759</v>
      </c>
      <c r="D760" s="26">
        <v>51.418916606843503</v>
      </c>
      <c r="E760" s="26">
        <v>-2.2468911498852799</v>
      </c>
      <c r="F760" s="27" t="s">
        <v>79</v>
      </c>
      <c r="G760" s="26">
        <v>100.99769999999999</v>
      </c>
    </row>
    <row r="761" spans="1:7" x14ac:dyDescent="0.25">
      <c r="A761" s="26">
        <v>1</v>
      </c>
      <c r="B761" s="26">
        <v>162199.91880802021</v>
      </c>
      <c r="C761" s="26">
        <v>760</v>
      </c>
      <c r="D761" s="26">
        <v>51.418638754592401</v>
      </c>
      <c r="E761" s="26">
        <v>-2.24926726319047</v>
      </c>
      <c r="F761" s="27" t="s">
        <v>79</v>
      </c>
      <c r="G761" s="26">
        <v>101.1006</v>
      </c>
    </row>
    <row r="762" spans="1:7" x14ac:dyDescent="0.25">
      <c r="A762" s="26">
        <v>1</v>
      </c>
      <c r="B762" s="26">
        <v>162730.3438477405</v>
      </c>
      <c r="C762" s="26">
        <v>761</v>
      </c>
      <c r="D762" s="26">
        <v>51.417775023502003</v>
      </c>
      <c r="E762" s="26">
        <v>-2.25678128598121</v>
      </c>
      <c r="F762" s="27" t="s">
        <v>79</v>
      </c>
      <c r="G762" s="26">
        <v>101.4256</v>
      </c>
    </row>
    <row r="763" spans="1:7" x14ac:dyDescent="0.25">
      <c r="A763" s="26">
        <v>1</v>
      </c>
      <c r="B763" s="26">
        <v>162852.79044234683</v>
      </c>
      <c r="C763" s="26">
        <v>762</v>
      </c>
      <c r="D763" s="26">
        <v>51.417586659003</v>
      </c>
      <c r="E763" s="26">
        <v>-2.2585190149181198</v>
      </c>
      <c r="F763" s="27" t="s">
        <v>79</v>
      </c>
      <c r="G763" s="26">
        <v>101.50060000000001</v>
      </c>
    </row>
    <row r="764" spans="1:7" x14ac:dyDescent="0.25">
      <c r="A764" s="26">
        <v>1</v>
      </c>
      <c r="B764" s="26">
        <v>163033.70725454905</v>
      </c>
      <c r="C764" s="26">
        <v>763</v>
      </c>
      <c r="D764" s="26">
        <v>51.417282834043803</v>
      </c>
      <c r="E764" s="26">
        <v>-2.26107907603041</v>
      </c>
      <c r="F764" s="27" t="s">
        <v>79</v>
      </c>
      <c r="G764" s="26">
        <v>101.61150000000001</v>
      </c>
    </row>
    <row r="765" spans="1:7" x14ac:dyDescent="0.25">
      <c r="A765" s="26">
        <v>1</v>
      </c>
      <c r="B765" s="26">
        <v>163307.30139451893</v>
      </c>
      <c r="C765" s="26">
        <v>764</v>
      </c>
      <c r="D765" s="26">
        <v>51.417053700051497</v>
      </c>
      <c r="E765" s="26">
        <v>-2.2650028570438199</v>
      </c>
      <c r="F765" s="27" t="s">
        <v>79</v>
      </c>
      <c r="G765" s="26">
        <v>101.7792</v>
      </c>
    </row>
    <row r="766" spans="1:7" x14ac:dyDescent="0.25">
      <c r="A766" s="26">
        <v>1</v>
      </c>
      <c r="B766" s="26">
        <v>163428.05619990901</v>
      </c>
      <c r="C766" s="26">
        <v>765</v>
      </c>
      <c r="D766" s="26">
        <v>51.416985292656697</v>
      </c>
      <c r="E766" s="26">
        <v>-2.2667387835120398</v>
      </c>
      <c r="F766" s="27" t="s">
        <v>79</v>
      </c>
      <c r="G766" s="26">
        <v>101.8531</v>
      </c>
    </row>
    <row r="767" spans="1:7" x14ac:dyDescent="0.25">
      <c r="A767" s="26">
        <v>1</v>
      </c>
      <c r="B767" s="26">
        <v>163551.87835573999</v>
      </c>
      <c r="C767" s="26">
        <v>766</v>
      </c>
      <c r="D767" s="26">
        <v>51.416861323795501</v>
      </c>
      <c r="E767" s="26">
        <v>-2.2685112396189102</v>
      </c>
      <c r="F767" s="27" t="s">
        <v>79</v>
      </c>
      <c r="G767" s="26">
        <v>101.929</v>
      </c>
    </row>
    <row r="768" spans="1:7" x14ac:dyDescent="0.25">
      <c r="A768" s="26">
        <v>1</v>
      </c>
      <c r="B768" s="26">
        <v>163643.21365561246</v>
      </c>
      <c r="C768" s="26">
        <v>767</v>
      </c>
      <c r="D768" s="26">
        <v>51.416652617341498</v>
      </c>
      <c r="E768" s="26">
        <v>-2.2697835786688101</v>
      </c>
      <c r="F768" s="27" t="s">
        <v>79</v>
      </c>
      <c r="G768" s="26">
        <v>101.985</v>
      </c>
    </row>
    <row r="769" spans="1:7" x14ac:dyDescent="0.25">
      <c r="A769" s="26">
        <v>1</v>
      </c>
      <c r="B769" s="26">
        <v>163771.23053173308</v>
      </c>
      <c r="C769" s="26">
        <v>768</v>
      </c>
      <c r="D769" s="26">
        <v>51.416297390384401</v>
      </c>
      <c r="E769" s="26">
        <v>-2.2715373744462299</v>
      </c>
      <c r="F769" s="27" t="s">
        <v>79</v>
      </c>
      <c r="G769" s="26">
        <v>102.0634</v>
      </c>
    </row>
    <row r="770" spans="1:7" x14ac:dyDescent="0.25">
      <c r="A770" s="26">
        <v>1</v>
      </c>
      <c r="B770" s="26">
        <v>163935.43219688811</v>
      </c>
      <c r="C770" s="26">
        <v>769</v>
      </c>
      <c r="D770" s="26">
        <v>51.415662864245903</v>
      </c>
      <c r="E770" s="26">
        <v>-2.2736725138007001</v>
      </c>
      <c r="F770" s="27" t="s">
        <v>79</v>
      </c>
      <c r="G770" s="26">
        <v>102.164</v>
      </c>
    </row>
    <row r="771" spans="1:7" x14ac:dyDescent="0.25">
      <c r="A771" s="26">
        <v>1</v>
      </c>
      <c r="B771" s="26">
        <v>164071.37849091776</v>
      </c>
      <c r="C771" s="26">
        <v>770</v>
      </c>
      <c r="D771" s="26">
        <v>51.414990863194497</v>
      </c>
      <c r="E771" s="26">
        <v>-2.2753075412669599</v>
      </c>
      <c r="F771" s="27" t="s">
        <v>79</v>
      </c>
      <c r="G771" s="26">
        <v>102.2473</v>
      </c>
    </row>
    <row r="772" spans="1:7" x14ac:dyDescent="0.25">
      <c r="A772" s="26">
        <v>1</v>
      </c>
      <c r="B772" s="26">
        <v>164180.34763488569</v>
      </c>
      <c r="C772" s="26">
        <v>771</v>
      </c>
      <c r="D772" s="26">
        <v>51.414404149160497</v>
      </c>
      <c r="E772" s="26">
        <v>-2.27656392340521</v>
      </c>
      <c r="F772" s="27" t="s">
        <v>79</v>
      </c>
      <c r="G772" s="26">
        <v>102.3141</v>
      </c>
    </row>
    <row r="773" spans="1:7" x14ac:dyDescent="0.25">
      <c r="A773" s="26">
        <v>1</v>
      </c>
      <c r="B773" s="26">
        <v>164311.45969797272</v>
      </c>
      <c r="C773" s="26">
        <v>772</v>
      </c>
      <c r="D773" s="26">
        <v>51.413618882644599</v>
      </c>
      <c r="E773" s="26">
        <v>-2.2779714042462</v>
      </c>
      <c r="F773" s="27" t="s">
        <v>79</v>
      </c>
      <c r="G773" s="26">
        <v>102.39449999999999</v>
      </c>
    </row>
    <row r="774" spans="1:7" x14ac:dyDescent="0.25">
      <c r="A774" s="26">
        <v>1</v>
      </c>
      <c r="B774" s="26">
        <v>164416.92223013306</v>
      </c>
      <c r="C774" s="26">
        <v>773</v>
      </c>
      <c r="D774" s="26">
        <v>51.412881169412898</v>
      </c>
      <c r="E774" s="26">
        <v>-2.2789244533244402</v>
      </c>
      <c r="F774" s="27" t="s">
        <v>79</v>
      </c>
      <c r="G774" s="26">
        <v>102.45910000000001</v>
      </c>
    </row>
    <row r="775" spans="1:7" x14ac:dyDescent="0.25">
      <c r="A775" s="26">
        <v>1</v>
      </c>
      <c r="B775" s="26">
        <v>164524.32452123825</v>
      </c>
      <c r="C775" s="26">
        <v>774</v>
      </c>
      <c r="D775" s="26">
        <v>51.412073437291198</v>
      </c>
      <c r="E775" s="26">
        <v>-2.2797704793757601</v>
      </c>
      <c r="F775" s="27" t="s">
        <v>79</v>
      </c>
      <c r="G775" s="26">
        <v>102.5249</v>
      </c>
    </row>
    <row r="776" spans="1:7" x14ac:dyDescent="0.25">
      <c r="A776" s="26">
        <v>1</v>
      </c>
      <c r="B776" s="26">
        <v>164670.0770904888</v>
      </c>
      <c r="C776" s="26">
        <v>775</v>
      </c>
      <c r="D776" s="26">
        <v>51.410948234429299</v>
      </c>
      <c r="E776" s="26">
        <v>-2.28084389811427</v>
      </c>
      <c r="F776" s="27" t="s">
        <v>79</v>
      </c>
      <c r="G776" s="26">
        <v>102.6142</v>
      </c>
    </row>
    <row r="777" spans="1:7" x14ac:dyDescent="0.25">
      <c r="A777" s="26">
        <v>1</v>
      </c>
      <c r="B777" s="26">
        <v>164786.8107866529</v>
      </c>
      <c r="C777" s="26">
        <v>776</v>
      </c>
      <c r="D777" s="26">
        <v>51.410059375784499</v>
      </c>
      <c r="E777" s="26">
        <v>-2.2817359430312001</v>
      </c>
      <c r="F777" s="27" t="s">
        <v>79</v>
      </c>
      <c r="G777" s="26">
        <v>102.6857</v>
      </c>
    </row>
    <row r="778" spans="1:7" x14ac:dyDescent="0.25">
      <c r="A778" s="26">
        <v>1</v>
      </c>
      <c r="B778" s="26">
        <v>164913.23602940686</v>
      </c>
      <c r="C778" s="26">
        <v>777</v>
      </c>
      <c r="D778" s="26">
        <v>51.409106424470799</v>
      </c>
      <c r="E778" s="26">
        <v>-2.2827264449569502</v>
      </c>
      <c r="F778" s="27" t="s">
        <v>79</v>
      </c>
      <c r="G778" s="26">
        <v>102.7632</v>
      </c>
    </row>
    <row r="779" spans="1:7" x14ac:dyDescent="0.25">
      <c r="A779" s="26">
        <v>1</v>
      </c>
      <c r="B779" s="26">
        <v>165049.2598461044</v>
      </c>
      <c r="C779" s="26">
        <v>778</v>
      </c>
      <c r="D779" s="26">
        <v>51.408160589094798</v>
      </c>
      <c r="E779" s="26">
        <v>-2.2839667147399898</v>
      </c>
      <c r="F779" s="27" t="s">
        <v>79</v>
      </c>
      <c r="G779" s="26">
        <v>102.8466</v>
      </c>
    </row>
    <row r="780" spans="1:7" x14ac:dyDescent="0.25">
      <c r="A780" s="26">
        <v>1</v>
      </c>
      <c r="B780" s="26">
        <v>165160.9119211128</v>
      </c>
      <c r="C780" s="26">
        <v>779</v>
      </c>
      <c r="D780" s="26">
        <v>51.407479354674599</v>
      </c>
      <c r="E780" s="26">
        <v>-2.2851468704032398</v>
      </c>
      <c r="F780" s="27" t="s">
        <v>79</v>
      </c>
      <c r="G780" s="26">
        <v>102.91500000000001</v>
      </c>
    </row>
    <row r="781" spans="1:7" x14ac:dyDescent="0.25">
      <c r="A781" s="26">
        <v>1</v>
      </c>
      <c r="B781" s="26">
        <v>165310.08239174029</v>
      </c>
      <c r="C781" s="26">
        <v>780</v>
      </c>
      <c r="D781" s="26">
        <v>51.406655960423997</v>
      </c>
      <c r="E781" s="26">
        <v>-2.2868417109329902</v>
      </c>
      <c r="F781" s="27" t="s">
        <v>79</v>
      </c>
      <c r="G781" s="26">
        <v>103.0064</v>
      </c>
    </row>
    <row r="782" spans="1:7" x14ac:dyDescent="0.25">
      <c r="A782" s="26">
        <v>1</v>
      </c>
      <c r="B782" s="26">
        <v>165434.39952495153</v>
      </c>
      <c r="C782" s="26">
        <v>781</v>
      </c>
      <c r="D782" s="26">
        <v>51.406059452280701</v>
      </c>
      <c r="E782" s="26">
        <v>-2.2883552111987</v>
      </c>
      <c r="F782" s="27" t="s">
        <v>79</v>
      </c>
      <c r="G782" s="26">
        <v>103.0826</v>
      </c>
    </row>
    <row r="783" spans="1:7" x14ac:dyDescent="0.25">
      <c r="A783" s="26">
        <v>1</v>
      </c>
      <c r="B783" s="26">
        <v>165591.30948111785</v>
      </c>
      <c r="C783" s="26">
        <v>782</v>
      </c>
      <c r="D783" s="26">
        <v>51.405417133817899</v>
      </c>
      <c r="E783" s="26">
        <v>-2.2903665876464099</v>
      </c>
      <c r="F783" s="27" t="s">
        <v>79</v>
      </c>
      <c r="G783" s="26">
        <v>103.17870000000001</v>
      </c>
    </row>
    <row r="784" spans="1:7" x14ac:dyDescent="0.25">
      <c r="A784" s="26">
        <v>1</v>
      </c>
      <c r="B784" s="26">
        <v>165724.69387699105</v>
      </c>
      <c r="C784" s="26">
        <v>783</v>
      </c>
      <c r="D784" s="26">
        <v>51.4050282070016</v>
      </c>
      <c r="E784" s="26">
        <v>-2.2921833998873602</v>
      </c>
      <c r="F784" s="27" t="s">
        <v>79</v>
      </c>
      <c r="G784" s="26">
        <v>103.2604</v>
      </c>
    </row>
    <row r="785" spans="1:7" x14ac:dyDescent="0.25">
      <c r="A785" s="26">
        <v>1</v>
      </c>
      <c r="B785" s="26">
        <v>165859.39335456499</v>
      </c>
      <c r="C785" s="26">
        <v>784</v>
      </c>
      <c r="D785" s="26">
        <v>51.4047242408394</v>
      </c>
      <c r="E785" s="26">
        <v>-2.2940609367059599</v>
      </c>
      <c r="F785" s="27" t="s">
        <v>79</v>
      </c>
      <c r="G785" s="26">
        <v>103.343</v>
      </c>
    </row>
    <row r="786" spans="1:7" x14ac:dyDescent="0.25">
      <c r="A786" s="26">
        <v>1</v>
      </c>
      <c r="B786" s="26">
        <v>166026.0003498095</v>
      </c>
      <c r="C786" s="26">
        <v>785</v>
      </c>
      <c r="D786" s="26">
        <v>51.404523739266601</v>
      </c>
      <c r="E786" s="26">
        <v>-2.2964385169260599</v>
      </c>
      <c r="F786" s="27" t="s">
        <v>79</v>
      </c>
      <c r="G786" s="26">
        <v>103.4451</v>
      </c>
    </row>
    <row r="787" spans="1:7" x14ac:dyDescent="0.25">
      <c r="A787" s="26">
        <v>1</v>
      </c>
      <c r="B787" s="26">
        <v>166173.63191706335</v>
      </c>
      <c r="C787" s="26">
        <v>786</v>
      </c>
      <c r="D787" s="26">
        <v>51.404427355609698</v>
      </c>
      <c r="E787" s="26">
        <v>-2.2985588411606401</v>
      </c>
      <c r="F787" s="27" t="s">
        <v>79</v>
      </c>
      <c r="G787" s="26">
        <v>103.5355</v>
      </c>
    </row>
    <row r="788" spans="1:7" x14ac:dyDescent="0.25">
      <c r="A788" s="26">
        <v>1</v>
      </c>
      <c r="B788" s="26">
        <v>166321.84945381299</v>
      </c>
      <c r="C788" s="26">
        <v>787</v>
      </c>
      <c r="D788" s="26">
        <v>51.404274237075299</v>
      </c>
      <c r="E788" s="26">
        <v>-2.30067905914352</v>
      </c>
      <c r="F788" s="27" t="s">
        <v>79</v>
      </c>
      <c r="G788" s="26">
        <v>103.6264</v>
      </c>
    </row>
    <row r="789" spans="1:7" x14ac:dyDescent="0.25">
      <c r="A789" s="26">
        <v>1</v>
      </c>
      <c r="B789" s="26">
        <v>166485.14526390142</v>
      </c>
      <c r="C789" s="26">
        <v>788</v>
      </c>
      <c r="D789" s="26">
        <v>51.403894155985498</v>
      </c>
      <c r="E789" s="26">
        <v>-2.3029502523446501</v>
      </c>
      <c r="F789" s="27" t="s">
        <v>79</v>
      </c>
      <c r="G789" s="26">
        <v>103.7264</v>
      </c>
    </row>
    <row r="790" spans="1:7" x14ac:dyDescent="0.25">
      <c r="A790" s="26">
        <v>1</v>
      </c>
      <c r="B790" s="26">
        <v>166581.97013447355</v>
      </c>
      <c r="C790" s="26">
        <v>789</v>
      </c>
      <c r="D790" s="26">
        <v>51.403631246889198</v>
      </c>
      <c r="E790" s="26">
        <v>-2.3042793233010599</v>
      </c>
      <c r="F790" s="27" t="s">
        <v>79</v>
      </c>
      <c r="G790" s="26">
        <v>103.78570000000001</v>
      </c>
    </row>
    <row r="791" spans="1:7" x14ac:dyDescent="0.25">
      <c r="A791" s="26">
        <v>1</v>
      </c>
      <c r="B791" s="26">
        <v>166739.99088617379</v>
      </c>
      <c r="C791" s="26">
        <v>790</v>
      </c>
      <c r="D791" s="26">
        <v>51.403090645265301</v>
      </c>
      <c r="E791" s="26">
        <v>-2.30638335120035</v>
      </c>
      <c r="F791" s="27" t="s">
        <v>79</v>
      </c>
      <c r="G791" s="26">
        <v>103.8826</v>
      </c>
    </row>
    <row r="792" spans="1:7" x14ac:dyDescent="0.25">
      <c r="A792" s="26">
        <v>1</v>
      </c>
      <c r="B792" s="26">
        <v>166958.2843774817</v>
      </c>
      <c r="C792" s="26">
        <v>791</v>
      </c>
      <c r="D792" s="26">
        <v>51.4021808347619</v>
      </c>
      <c r="E792" s="26">
        <v>-2.3091679331790198</v>
      </c>
      <c r="F792" s="27" t="s">
        <v>79</v>
      </c>
      <c r="G792" s="26">
        <v>104.0163</v>
      </c>
    </row>
    <row r="793" spans="1:7" x14ac:dyDescent="0.25">
      <c r="A793" s="26">
        <v>1</v>
      </c>
      <c r="B793" s="26">
        <v>167314.85649725332</v>
      </c>
      <c r="C793" s="26">
        <v>792</v>
      </c>
      <c r="D793" s="26">
        <v>51.400721071244398</v>
      </c>
      <c r="E793" s="26">
        <v>-2.3137381867591298</v>
      </c>
      <c r="F793" s="27" t="s">
        <v>79</v>
      </c>
      <c r="G793" s="26">
        <v>104.23480000000001</v>
      </c>
    </row>
    <row r="794" spans="1:7" x14ac:dyDescent="0.25">
      <c r="A794" s="26">
        <v>1</v>
      </c>
      <c r="B794" s="26">
        <v>167550.71889764516</v>
      </c>
      <c r="C794" s="26">
        <v>793</v>
      </c>
      <c r="D794" s="26">
        <v>51.399724095872898</v>
      </c>
      <c r="E794" s="26">
        <v>-2.3167349122399599</v>
      </c>
      <c r="F794" s="27" t="s">
        <v>79</v>
      </c>
      <c r="G794" s="26">
        <v>104.3794</v>
      </c>
    </row>
    <row r="795" spans="1:7" x14ac:dyDescent="0.25">
      <c r="A795" s="26">
        <v>1</v>
      </c>
      <c r="B795" s="26">
        <v>167768</v>
      </c>
      <c r="C795" s="26">
        <v>794</v>
      </c>
      <c r="D795" s="26">
        <v>51.399354241544032</v>
      </c>
      <c r="E795" s="26">
        <v>-2.3199427839202271</v>
      </c>
      <c r="F795" s="27" t="s">
        <v>79</v>
      </c>
      <c r="G795" s="26">
        <v>104.5125</v>
      </c>
    </row>
    <row r="796" spans="1:7" x14ac:dyDescent="0.25">
      <c r="A796" s="26">
        <v>1</v>
      </c>
      <c r="B796" s="26">
        <v>167826.48399330312</v>
      </c>
      <c r="C796" s="26">
        <v>795</v>
      </c>
      <c r="D796" s="26">
        <v>51.398548701492203</v>
      </c>
      <c r="E796" s="26">
        <v>-2.3202301531402099</v>
      </c>
      <c r="F796" s="27" t="s">
        <v>79</v>
      </c>
      <c r="G796" s="26">
        <v>104.5493</v>
      </c>
    </row>
    <row r="797" spans="1:7" x14ac:dyDescent="0.25">
      <c r="A797" s="26">
        <v>1</v>
      </c>
      <c r="B797" s="26">
        <v>168011.82734428547</v>
      </c>
      <c r="C797" s="26">
        <v>796</v>
      </c>
      <c r="D797" s="26">
        <v>51.397790177801802</v>
      </c>
      <c r="E797" s="26">
        <v>-2.3226057690842801</v>
      </c>
      <c r="F797" s="27" t="s">
        <v>79</v>
      </c>
      <c r="G797" s="26">
        <v>104.6661</v>
      </c>
    </row>
    <row r="798" spans="1:7" x14ac:dyDescent="0.25">
      <c r="A798" s="26">
        <v>1</v>
      </c>
      <c r="B798" s="26">
        <v>168236.22543754522</v>
      </c>
      <c r="C798" s="26">
        <v>797</v>
      </c>
      <c r="D798" s="26">
        <v>51.396870373068502</v>
      </c>
      <c r="E798" s="26">
        <v>-2.32548072258282</v>
      </c>
      <c r="F798" s="27" t="s">
        <v>79</v>
      </c>
      <c r="G798" s="26">
        <v>104.8074</v>
      </c>
    </row>
    <row r="799" spans="1:7" x14ac:dyDescent="0.25">
      <c r="A799" s="26">
        <v>1</v>
      </c>
      <c r="B799" s="26">
        <v>168607.67306350949</v>
      </c>
      <c r="C799" s="26">
        <v>798</v>
      </c>
      <c r="D799" s="26">
        <v>51.395403449714998</v>
      </c>
      <c r="E799" s="26">
        <v>-2.33028420741655</v>
      </c>
      <c r="F799" s="27" t="s">
        <v>79</v>
      </c>
      <c r="G799" s="26">
        <v>105.0414</v>
      </c>
    </row>
    <row r="800" spans="1:7" x14ac:dyDescent="0.25">
      <c r="A800" s="26">
        <v>1</v>
      </c>
      <c r="B800" s="26">
        <v>168813.74997000283</v>
      </c>
      <c r="C800" s="26">
        <v>799</v>
      </c>
      <c r="D800" s="26">
        <v>51.394606569244601</v>
      </c>
      <c r="E800" s="26">
        <v>-2.33296221905458</v>
      </c>
      <c r="F800" s="27" t="s">
        <v>79</v>
      </c>
      <c r="G800" s="26">
        <v>105.1712</v>
      </c>
    </row>
    <row r="801" spans="1:7" x14ac:dyDescent="0.25">
      <c r="A801" s="26">
        <v>1</v>
      </c>
      <c r="B801" s="26">
        <v>169135.28966548893</v>
      </c>
      <c r="C801" s="26">
        <v>800</v>
      </c>
      <c r="D801" s="26">
        <v>51.3934590221848</v>
      </c>
      <c r="E801" s="26">
        <v>-2.3372104342796498</v>
      </c>
      <c r="F801" s="27" t="s">
        <v>79</v>
      </c>
      <c r="G801" s="26">
        <v>105.3738</v>
      </c>
    </row>
    <row r="802" spans="1:7" x14ac:dyDescent="0.25">
      <c r="A802" s="26">
        <v>1</v>
      </c>
      <c r="B802" s="26">
        <v>169462.06229443947</v>
      </c>
      <c r="C802" s="26">
        <v>801</v>
      </c>
      <c r="D802" s="26">
        <v>51.392376397615003</v>
      </c>
      <c r="E802" s="26">
        <v>-2.3415832470253402</v>
      </c>
      <c r="F802" s="27" t="s">
        <v>79</v>
      </c>
      <c r="G802" s="26">
        <v>105.5796</v>
      </c>
    </row>
    <row r="803" spans="1:7" x14ac:dyDescent="0.25">
      <c r="A803" s="26">
        <v>1</v>
      </c>
      <c r="B803" s="26">
        <v>169624.36546068903</v>
      </c>
      <c r="C803" s="26">
        <v>802</v>
      </c>
      <c r="D803" s="26">
        <v>51.391702878665498</v>
      </c>
      <c r="E803" s="26">
        <v>-2.34365558439363</v>
      </c>
      <c r="F803" s="27" t="s">
        <v>79</v>
      </c>
      <c r="G803" s="26">
        <v>105.6819</v>
      </c>
    </row>
    <row r="804" spans="1:7" x14ac:dyDescent="0.25">
      <c r="A804" s="26">
        <v>1</v>
      </c>
      <c r="B804" s="26">
        <v>169755.00736386879</v>
      </c>
      <c r="C804" s="26">
        <v>803</v>
      </c>
      <c r="D804" s="26">
        <v>51.390992264447299</v>
      </c>
      <c r="E804" s="26">
        <v>-2.3451523579505502</v>
      </c>
      <c r="F804" s="27" t="s">
        <v>79</v>
      </c>
      <c r="G804" s="26">
        <v>105.7642</v>
      </c>
    </row>
    <row r="805" spans="1:7" x14ac:dyDescent="0.25">
      <c r="A805" s="26">
        <v>1</v>
      </c>
      <c r="B805" s="26">
        <v>169858.14053191256</v>
      </c>
      <c r="C805" s="26">
        <v>804</v>
      </c>
      <c r="D805" s="26">
        <v>51.390328853421202</v>
      </c>
      <c r="E805" s="26">
        <v>-2.3461887306164999</v>
      </c>
      <c r="F805" s="27" t="s">
        <v>79</v>
      </c>
      <c r="G805" s="26">
        <v>105.8291</v>
      </c>
    </row>
    <row r="806" spans="1:7" x14ac:dyDescent="0.25">
      <c r="A806" s="26">
        <v>1</v>
      </c>
      <c r="B806" s="26">
        <v>169976.62388284929</v>
      </c>
      <c r="C806" s="26">
        <v>805</v>
      </c>
      <c r="D806" s="26">
        <v>51.389458277735798</v>
      </c>
      <c r="E806" s="26">
        <v>-2.3471700178027199</v>
      </c>
      <c r="F806" s="27" t="s">
        <v>79</v>
      </c>
      <c r="G806" s="26">
        <v>105.9038</v>
      </c>
    </row>
    <row r="807" spans="1:7" x14ac:dyDescent="0.25">
      <c r="A807" s="26">
        <v>1</v>
      </c>
      <c r="B807" s="26">
        <v>170078.28135546434</v>
      </c>
      <c r="C807" s="26">
        <v>806</v>
      </c>
      <c r="D807" s="26">
        <v>51.388654217968401</v>
      </c>
      <c r="E807" s="26">
        <v>-2.3478638057213601</v>
      </c>
      <c r="F807" s="27" t="s">
        <v>79</v>
      </c>
      <c r="G807" s="26">
        <v>105.9678</v>
      </c>
    </row>
    <row r="808" spans="1:7" x14ac:dyDescent="0.25">
      <c r="A808" s="26">
        <v>1</v>
      </c>
      <c r="B808" s="26">
        <v>170195.01508173731</v>
      </c>
      <c r="C808" s="26">
        <v>807</v>
      </c>
      <c r="D808" s="26">
        <v>51.387698972136697</v>
      </c>
      <c r="E808" s="26">
        <v>-2.3485570568960199</v>
      </c>
      <c r="F808" s="27" t="s">
        <v>79</v>
      </c>
      <c r="G808" s="26">
        <v>106.04130000000001</v>
      </c>
    </row>
    <row r="809" spans="1:7" x14ac:dyDescent="0.25">
      <c r="A809" s="26">
        <v>1</v>
      </c>
      <c r="B809" s="26">
        <v>170308.67644305906</v>
      </c>
      <c r="C809" s="26">
        <v>808</v>
      </c>
      <c r="D809" s="26">
        <v>51.386696975205197</v>
      </c>
      <c r="E809" s="26">
        <v>-2.3488716042859101</v>
      </c>
      <c r="F809" s="27" t="s">
        <v>79</v>
      </c>
      <c r="G809" s="26">
        <v>106.1129</v>
      </c>
    </row>
    <row r="810" spans="1:7" x14ac:dyDescent="0.25">
      <c r="A810" s="26">
        <v>1</v>
      </c>
      <c r="B810" s="26">
        <v>170477.07820129007</v>
      </c>
      <c r="C810" s="26">
        <v>809</v>
      </c>
      <c r="D810" s="26">
        <v>51.385196512386599</v>
      </c>
      <c r="E810" s="26">
        <v>-2.3491804001135099</v>
      </c>
      <c r="F810" s="27" t="s">
        <v>79</v>
      </c>
      <c r="G810" s="26">
        <v>106.21899999999999</v>
      </c>
    </row>
    <row r="811" spans="1:7" x14ac:dyDescent="0.25">
      <c r="A811" s="26">
        <v>1</v>
      </c>
      <c r="B811" s="26">
        <v>170595.85855858121</v>
      </c>
      <c r="C811" s="26">
        <v>810</v>
      </c>
      <c r="D811" s="26">
        <v>51.384143987584302</v>
      </c>
      <c r="E811" s="26">
        <v>-2.3494613391797401</v>
      </c>
      <c r="F811" s="27" t="s">
        <v>79</v>
      </c>
      <c r="G811" s="26">
        <v>106.2938</v>
      </c>
    </row>
    <row r="812" spans="1:7" x14ac:dyDescent="0.25">
      <c r="A812" s="26">
        <v>1</v>
      </c>
      <c r="B812" s="26">
        <v>170666.27746121143</v>
      </c>
      <c r="C812" s="26">
        <v>811</v>
      </c>
      <c r="D812" s="26">
        <v>51.383519861479797</v>
      </c>
      <c r="E812" s="26">
        <v>-2.34962656701703</v>
      </c>
      <c r="F812" s="27" t="s">
        <v>79</v>
      </c>
      <c r="G812" s="26">
        <v>106.3382</v>
      </c>
    </row>
    <row r="813" spans="1:7" x14ac:dyDescent="0.25">
      <c r="A813" s="26">
        <v>1</v>
      </c>
      <c r="B813" s="26">
        <v>170684.17557314999</v>
      </c>
      <c r="C813" s="26">
        <v>812</v>
      </c>
      <c r="D813" s="26">
        <v>51.383361509829797</v>
      </c>
      <c r="E813" s="26">
        <v>-2.3496711941980002</v>
      </c>
      <c r="F813" s="27" t="s">
        <v>79</v>
      </c>
      <c r="G813" s="26">
        <v>106.34950000000001</v>
      </c>
    </row>
    <row r="814" spans="1:7" x14ac:dyDescent="0.25">
      <c r="A814" s="26">
        <v>1</v>
      </c>
      <c r="B814" s="26">
        <v>170778.03151739636</v>
      </c>
      <c r="C814" s="26">
        <v>813</v>
      </c>
      <c r="D814" s="26">
        <v>51.382542379231097</v>
      </c>
      <c r="E814" s="26">
        <v>-2.3499912025379701</v>
      </c>
      <c r="F814" s="27" t="s">
        <v>79</v>
      </c>
      <c r="G814" s="26">
        <v>106.40860000000001</v>
      </c>
    </row>
    <row r="815" spans="1:7" x14ac:dyDescent="0.25">
      <c r="A815" s="26">
        <v>1</v>
      </c>
      <c r="B815" s="26">
        <v>170888.5461594752</v>
      </c>
      <c r="C815" s="26">
        <v>814</v>
      </c>
      <c r="D815" s="26">
        <v>51.3816168784751</v>
      </c>
      <c r="E815" s="26">
        <v>-2.3505667899929898</v>
      </c>
      <c r="F815" s="27" t="s">
        <v>79</v>
      </c>
      <c r="G815" s="26">
        <v>106.4782</v>
      </c>
    </row>
    <row r="816" spans="1:7" x14ac:dyDescent="0.25">
      <c r="A816" s="26">
        <v>1</v>
      </c>
      <c r="B816" s="26">
        <v>170984.4219778376</v>
      </c>
      <c r="C816" s="26">
        <v>815</v>
      </c>
      <c r="D816" s="26">
        <v>51.380853715327099</v>
      </c>
      <c r="E816" s="26">
        <v>-2.3512064168431701</v>
      </c>
      <c r="F816" s="27" t="s">
        <v>79</v>
      </c>
      <c r="G816" s="26">
        <v>106.5386</v>
      </c>
    </row>
    <row r="817" spans="1:7" x14ac:dyDescent="0.25">
      <c r="A817" s="26">
        <v>1</v>
      </c>
      <c r="B817" s="26">
        <v>171072.78225387717</v>
      </c>
      <c r="C817" s="26">
        <v>816</v>
      </c>
      <c r="D817" s="26">
        <v>51.380187560946297</v>
      </c>
      <c r="E817" s="26">
        <v>-2.35189794534277</v>
      </c>
      <c r="F817" s="27" t="s">
        <v>79</v>
      </c>
      <c r="G817" s="26">
        <v>106.5942</v>
      </c>
    </row>
    <row r="818" spans="1:7" x14ac:dyDescent="0.25">
      <c r="A818" s="26">
        <v>1</v>
      </c>
      <c r="B818" s="26">
        <v>171125.34485624678</v>
      </c>
      <c r="C818" s="26">
        <v>817</v>
      </c>
      <c r="D818" s="26">
        <v>51.379812212445501</v>
      </c>
      <c r="E818" s="26">
        <v>-2.35235692817264</v>
      </c>
      <c r="F818" s="27" t="s">
        <v>79</v>
      </c>
      <c r="G818" s="26">
        <v>106.62739999999999</v>
      </c>
    </row>
    <row r="819" spans="1:7" x14ac:dyDescent="0.25">
      <c r="A819" s="26">
        <v>1</v>
      </c>
      <c r="B819" s="26">
        <v>171236.57698449504</v>
      </c>
      <c r="C819" s="26">
        <v>818</v>
      </c>
      <c r="D819" s="26">
        <v>51.379070338585699</v>
      </c>
      <c r="E819" s="26">
        <v>-2.3534293730432099</v>
      </c>
      <c r="F819" s="27" t="s">
        <v>79</v>
      </c>
      <c r="G819" s="26">
        <v>106.6974</v>
      </c>
    </row>
    <row r="820" spans="1:7" x14ac:dyDescent="0.25">
      <c r="A820" s="26">
        <v>1</v>
      </c>
      <c r="B820" s="26">
        <v>171341</v>
      </c>
      <c r="C820" s="26">
        <v>819</v>
      </c>
      <c r="D820" s="26">
        <v>51.378454311326806</v>
      </c>
      <c r="E820" s="26">
        <v>-2.3545627642509053</v>
      </c>
      <c r="F820" s="27" t="s">
        <v>79</v>
      </c>
      <c r="G820" s="26">
        <v>106.7632</v>
      </c>
    </row>
    <row r="821" spans="1:7" x14ac:dyDescent="0.25">
      <c r="A821" s="26">
        <v>1</v>
      </c>
      <c r="B821" s="26">
        <v>171344.61197690436</v>
      </c>
      <c r="C821" s="26">
        <v>820</v>
      </c>
      <c r="D821" s="26">
        <v>51.378433003033599</v>
      </c>
      <c r="E821" s="26">
        <v>-2.3546019680877799</v>
      </c>
      <c r="F821" s="27" t="s">
        <v>79</v>
      </c>
      <c r="G821" s="26">
        <v>106.7654</v>
      </c>
    </row>
    <row r="822" spans="1:7" x14ac:dyDescent="0.25">
      <c r="A822" s="26">
        <v>1</v>
      </c>
      <c r="B822" s="26">
        <v>171405.2103191246</v>
      </c>
      <c r="C822" s="26">
        <v>821</v>
      </c>
      <c r="D822" s="26">
        <v>51.378092686945998</v>
      </c>
      <c r="E822" s="26">
        <v>-2.3552826692041098</v>
      </c>
      <c r="F822" s="27" t="s">
        <v>79</v>
      </c>
      <c r="G822" s="26">
        <v>106.8031</v>
      </c>
    </row>
    <row r="823" spans="1:7" x14ac:dyDescent="0.25">
      <c r="A823" s="26">
        <v>1</v>
      </c>
      <c r="B823" s="26">
        <v>171471.52552164177</v>
      </c>
      <c r="C823" s="26">
        <v>822</v>
      </c>
      <c r="D823" s="26">
        <v>51.377772105637298</v>
      </c>
      <c r="E823" s="26">
        <v>-2.3560870985175599</v>
      </c>
      <c r="F823" s="27" t="s">
        <v>79</v>
      </c>
      <c r="G823" s="26">
        <v>106.8443</v>
      </c>
    </row>
    <row r="824" spans="1:7" x14ac:dyDescent="0.25">
      <c r="A824" s="26">
        <v>1</v>
      </c>
      <c r="B824" s="26">
        <v>171532.01288375436</v>
      </c>
      <c r="C824" s="26">
        <v>823</v>
      </c>
      <c r="D824" s="26">
        <v>51.377543440004203</v>
      </c>
      <c r="E824" s="26">
        <v>-2.3568767902245602</v>
      </c>
      <c r="F824" s="27" t="s">
        <v>79</v>
      </c>
      <c r="G824" s="26">
        <v>106.8819</v>
      </c>
    </row>
    <row r="825" spans="1:7" x14ac:dyDescent="0.25">
      <c r="A825" s="26">
        <v>1</v>
      </c>
      <c r="B825" s="26">
        <v>171541</v>
      </c>
      <c r="C825" s="26">
        <v>824</v>
      </c>
      <c r="D825" s="26">
        <v>51.37753</v>
      </c>
      <c r="E825" s="26">
        <v>-2.357005</v>
      </c>
      <c r="F825" s="27" t="s">
        <v>79</v>
      </c>
      <c r="G825" s="26">
        <v>106.8875</v>
      </c>
    </row>
    <row r="826" spans="1:7" x14ac:dyDescent="0.25">
      <c r="A826" s="26">
        <v>1</v>
      </c>
      <c r="B826" s="26">
        <v>171591.0849591397</v>
      </c>
      <c r="C826" s="26">
        <v>825</v>
      </c>
      <c r="D826" s="26">
        <v>51.377330755150297</v>
      </c>
      <c r="E826" s="26">
        <v>-2.3576556754562699</v>
      </c>
      <c r="F826" s="27" t="s">
        <v>79</v>
      </c>
      <c r="G826" s="26">
        <v>106.9186</v>
      </c>
    </row>
    <row r="827" spans="1:7" x14ac:dyDescent="0.25">
      <c r="A827" s="26">
        <v>1</v>
      </c>
      <c r="B827" s="26">
        <v>171625.66279458907</v>
      </c>
      <c r="C827" s="26">
        <v>826</v>
      </c>
      <c r="D827" s="26">
        <v>51.377242631015001</v>
      </c>
      <c r="E827" s="26">
        <v>-2.3581328655667599</v>
      </c>
      <c r="F827" s="27" t="s">
        <v>79</v>
      </c>
      <c r="G827" s="26">
        <v>106.9401</v>
      </c>
    </row>
    <row r="828" spans="1:7" x14ac:dyDescent="0.25">
      <c r="A828" s="26">
        <v>1</v>
      </c>
      <c r="B828" s="26">
        <v>171641</v>
      </c>
      <c r="C828" s="26">
        <v>827</v>
      </c>
      <c r="D828" s="26">
        <v>51.377219905143228</v>
      </c>
      <c r="E828" s="26">
        <v>-2.3583505716172901</v>
      </c>
      <c r="F828" s="27" t="s">
        <v>79</v>
      </c>
      <c r="G828" s="26">
        <v>106.9496</v>
      </c>
    </row>
    <row r="829" spans="1:7" x14ac:dyDescent="0.25">
      <c r="A829" s="26">
        <v>1</v>
      </c>
      <c r="B829" s="26">
        <v>171683.64479537882</v>
      </c>
      <c r="C829" s="26">
        <v>828</v>
      </c>
      <c r="D829" s="26">
        <v>51.377156716307603</v>
      </c>
      <c r="E829" s="26">
        <v>-2.35895589897184</v>
      </c>
      <c r="F829" s="27" t="s">
        <v>79</v>
      </c>
      <c r="G829" s="26">
        <v>106.9756</v>
      </c>
    </row>
    <row r="830" spans="1:7" x14ac:dyDescent="0.25">
      <c r="A830" s="26">
        <v>1</v>
      </c>
      <c r="B830" s="26">
        <v>171731.73052346514</v>
      </c>
      <c r="C830" s="26">
        <v>829</v>
      </c>
      <c r="D830" s="26">
        <v>51.377146563726797</v>
      </c>
      <c r="E830" s="26">
        <v>-2.35964774567501</v>
      </c>
      <c r="F830" s="27" t="s">
        <v>79</v>
      </c>
      <c r="G830" s="26">
        <v>107.005</v>
      </c>
    </row>
    <row r="831" spans="1:7" x14ac:dyDescent="0.25">
      <c r="A831" s="26">
        <v>1</v>
      </c>
      <c r="B831" s="26">
        <v>171780.15236066139</v>
      </c>
      <c r="C831" s="26">
        <v>830</v>
      </c>
      <c r="D831" s="26">
        <v>51.3771854777698</v>
      </c>
      <c r="E831" s="26">
        <v>-2.3603418267220202</v>
      </c>
      <c r="F831" s="27" t="s">
        <v>79</v>
      </c>
      <c r="G831" s="26">
        <v>107.0346</v>
      </c>
    </row>
    <row r="832" spans="1:7" x14ac:dyDescent="0.25">
      <c r="A832" s="26">
        <v>1</v>
      </c>
      <c r="B832" s="26">
        <v>171834.54351342577</v>
      </c>
      <c r="C832" s="26">
        <v>831</v>
      </c>
      <c r="D832" s="26">
        <v>51.377262306638798</v>
      </c>
      <c r="E832" s="26">
        <v>-2.3611148743355801</v>
      </c>
      <c r="F832" s="27" t="s">
        <v>79</v>
      </c>
      <c r="G832" s="26">
        <v>107.06780000000001</v>
      </c>
    </row>
    <row r="833" spans="1:7" x14ac:dyDescent="0.25">
      <c r="A833" s="26">
        <v>1</v>
      </c>
      <c r="B833" s="26">
        <v>172005.18999723223</v>
      </c>
      <c r="C833" s="26">
        <v>832</v>
      </c>
      <c r="D833" s="26">
        <v>51.377517162810904</v>
      </c>
      <c r="E833" s="26">
        <v>-2.3635366108100402</v>
      </c>
      <c r="F833" s="27" t="s">
        <v>79</v>
      </c>
      <c r="G833" s="26">
        <v>107.172</v>
      </c>
    </row>
    <row r="834" spans="1:7" x14ac:dyDescent="0.25">
      <c r="A834" s="26">
        <v>1</v>
      </c>
      <c r="B834" s="26">
        <v>172103.8895056347</v>
      </c>
      <c r="C834" s="26">
        <v>833</v>
      </c>
      <c r="D834" s="26">
        <v>51.3776672822611</v>
      </c>
      <c r="E834" s="26">
        <v>-2.3649365749803501</v>
      </c>
      <c r="F834" s="27" t="s">
        <v>79</v>
      </c>
      <c r="G834" s="26">
        <v>107.23220000000001</v>
      </c>
    </row>
    <row r="835" spans="1:7" x14ac:dyDescent="0.25">
      <c r="A835" s="26">
        <v>1</v>
      </c>
      <c r="B835" s="26">
        <v>172246.47629734947</v>
      </c>
      <c r="C835" s="26">
        <v>834</v>
      </c>
      <c r="D835" s="26">
        <v>51.377872822941299</v>
      </c>
      <c r="E835" s="26">
        <v>-2.3669620835057099</v>
      </c>
      <c r="F835" s="27" t="s">
        <v>79</v>
      </c>
      <c r="G835" s="26">
        <v>107.3193</v>
      </c>
    </row>
    <row r="836" spans="1:7" x14ac:dyDescent="0.25">
      <c r="A836" s="26">
        <v>1</v>
      </c>
      <c r="B836" s="26">
        <v>172370.88651411425</v>
      </c>
      <c r="C836" s="26">
        <v>835</v>
      </c>
      <c r="D836" s="26">
        <v>51.378054417563803</v>
      </c>
      <c r="E836" s="26">
        <v>-2.3687288018906201</v>
      </c>
      <c r="F836" s="27" t="s">
        <v>79</v>
      </c>
      <c r="G836" s="26">
        <v>107.39530000000001</v>
      </c>
    </row>
    <row r="837" spans="1:7" x14ac:dyDescent="0.25">
      <c r="A837" s="26">
        <v>1</v>
      </c>
      <c r="B837" s="26">
        <v>172607.58111262909</v>
      </c>
      <c r="C837" s="26">
        <v>836</v>
      </c>
      <c r="D837" s="26">
        <v>51.378383436773902</v>
      </c>
      <c r="E837" s="26">
        <v>-2.37209430059124</v>
      </c>
      <c r="F837" s="27" t="s">
        <v>79</v>
      </c>
      <c r="G837" s="26">
        <v>107.5398</v>
      </c>
    </row>
    <row r="838" spans="1:7" x14ac:dyDescent="0.25">
      <c r="A838" s="26">
        <v>1</v>
      </c>
      <c r="B838" s="26">
        <v>172739.78894684374</v>
      </c>
      <c r="C838" s="26">
        <v>837</v>
      </c>
      <c r="D838" s="26">
        <v>51.378552355306397</v>
      </c>
      <c r="E838" s="26">
        <v>-2.37397771375857</v>
      </c>
      <c r="F838" s="27" t="s">
        <v>79</v>
      </c>
      <c r="G838" s="26">
        <v>107.62050000000001</v>
      </c>
    </row>
    <row r="839" spans="1:7" x14ac:dyDescent="0.25">
      <c r="A839" s="26">
        <v>1</v>
      </c>
      <c r="B839" s="26">
        <v>172856.94302424806</v>
      </c>
      <c r="C839" s="26">
        <v>838</v>
      </c>
      <c r="D839" s="26">
        <v>51.378734500096002</v>
      </c>
      <c r="E839" s="26">
        <v>-2.3756383762366999</v>
      </c>
      <c r="F839" s="27" t="s">
        <v>79</v>
      </c>
      <c r="G839" s="26">
        <v>107.69199999999999</v>
      </c>
    </row>
    <row r="840" spans="1:7" x14ac:dyDescent="0.25">
      <c r="A840" s="26">
        <v>1</v>
      </c>
      <c r="B840" s="26">
        <v>172917.92017840012</v>
      </c>
      <c r="C840" s="26">
        <v>839</v>
      </c>
      <c r="D840" s="26">
        <v>51.378821107482501</v>
      </c>
      <c r="E840" s="26">
        <v>-2.3765049367605302</v>
      </c>
      <c r="F840" s="27" t="s">
        <v>79</v>
      </c>
      <c r="G840" s="26">
        <v>107.72929999999999</v>
      </c>
    </row>
    <row r="841" spans="1:7" x14ac:dyDescent="0.25">
      <c r="A841" s="26">
        <v>1</v>
      </c>
      <c r="B841" s="26">
        <v>173071.81078063208</v>
      </c>
      <c r="C841" s="26">
        <v>840</v>
      </c>
      <c r="D841" s="26">
        <v>51.3790544128682</v>
      </c>
      <c r="E841" s="26">
        <v>-2.3786880097230201</v>
      </c>
      <c r="F841" s="27" t="s">
        <v>79</v>
      </c>
      <c r="G841" s="26">
        <v>107.8232</v>
      </c>
    </row>
    <row r="842" spans="1:7" x14ac:dyDescent="0.25">
      <c r="A842" s="26">
        <v>1</v>
      </c>
      <c r="B842" s="26">
        <v>173184.53040575227</v>
      </c>
      <c r="C842" s="26">
        <v>841</v>
      </c>
      <c r="D842" s="26">
        <v>51.379206736023299</v>
      </c>
      <c r="E842" s="26">
        <v>-2.38029185195861</v>
      </c>
      <c r="F842" s="27" t="s">
        <v>79</v>
      </c>
      <c r="G842" s="26">
        <v>107.8921</v>
      </c>
    </row>
    <row r="843" spans="1:7" x14ac:dyDescent="0.25">
      <c r="A843" s="26">
        <v>1</v>
      </c>
      <c r="B843" s="26">
        <v>173239.98471624209</v>
      </c>
      <c r="C843" s="26">
        <v>842</v>
      </c>
      <c r="D843" s="26">
        <v>51.379299629348999</v>
      </c>
      <c r="E843" s="26">
        <v>-2.3810759741775498</v>
      </c>
      <c r="F843" s="27" t="s">
        <v>79</v>
      </c>
      <c r="G843" s="26">
        <v>107.9259</v>
      </c>
    </row>
    <row r="844" spans="1:7" x14ac:dyDescent="0.25">
      <c r="A844" s="26">
        <v>1</v>
      </c>
      <c r="B844" s="26">
        <v>173492.26016864879</v>
      </c>
      <c r="C844" s="26">
        <v>843</v>
      </c>
      <c r="D844" s="26">
        <v>51.379670303041898</v>
      </c>
      <c r="E844" s="26">
        <v>-2.3846579475745102</v>
      </c>
      <c r="F844" s="27" t="s">
        <v>79</v>
      </c>
      <c r="G844" s="26">
        <v>108.07989999999999</v>
      </c>
    </row>
    <row r="845" spans="1:7" x14ac:dyDescent="0.25">
      <c r="A845" s="26">
        <v>1</v>
      </c>
      <c r="B845" s="26">
        <v>173848.85088344422</v>
      </c>
      <c r="C845" s="26">
        <v>844</v>
      </c>
      <c r="D845" s="26">
        <v>51.380160829793198</v>
      </c>
      <c r="E845" s="26">
        <v>-2.3897296925083999</v>
      </c>
      <c r="F845" s="27" t="s">
        <v>79</v>
      </c>
      <c r="G845" s="26">
        <v>108.29770000000001</v>
      </c>
    </row>
    <row r="846" spans="1:7" x14ac:dyDescent="0.25">
      <c r="A846" s="26">
        <v>1</v>
      </c>
      <c r="B846" s="26">
        <v>174156.0804005441</v>
      </c>
      <c r="C846" s="26">
        <v>845</v>
      </c>
      <c r="D846" s="26">
        <v>51.380774652551203</v>
      </c>
      <c r="E846" s="26">
        <v>-2.3940408326190101</v>
      </c>
      <c r="F846" s="27" t="s">
        <v>79</v>
      </c>
      <c r="G846" s="26">
        <v>108.4853</v>
      </c>
    </row>
    <row r="847" spans="1:7" x14ac:dyDescent="0.25">
      <c r="A847" s="26">
        <v>1</v>
      </c>
      <c r="B847" s="26">
        <v>174299.60268142846</v>
      </c>
      <c r="C847" s="26">
        <v>846</v>
      </c>
      <c r="D847" s="26">
        <v>51.381213511184399</v>
      </c>
      <c r="E847" s="26">
        <v>-2.3959831894647499</v>
      </c>
      <c r="F847" s="27" t="s">
        <v>79</v>
      </c>
      <c r="G847" s="26">
        <v>108.5729</v>
      </c>
    </row>
    <row r="848" spans="1:7" x14ac:dyDescent="0.25">
      <c r="A848" s="26">
        <v>1</v>
      </c>
      <c r="B848" s="26">
        <v>174497.78695860374</v>
      </c>
      <c r="C848" s="26">
        <v>847</v>
      </c>
      <c r="D848" s="26">
        <v>51.381945036825201</v>
      </c>
      <c r="E848" s="26">
        <v>-2.3985837618222199</v>
      </c>
      <c r="F848" s="27" t="s">
        <v>79</v>
      </c>
      <c r="G848" s="26">
        <v>108.6939</v>
      </c>
    </row>
    <row r="849" spans="1:7" x14ac:dyDescent="0.25">
      <c r="A849" s="26">
        <v>1</v>
      </c>
      <c r="B849" s="26">
        <v>174671.84805584204</v>
      </c>
      <c r="C849" s="26">
        <v>848</v>
      </c>
      <c r="D849" s="26">
        <v>51.382803023868597</v>
      </c>
      <c r="E849" s="26">
        <v>-2.4006782396162101</v>
      </c>
      <c r="F849" s="27" t="s">
        <v>79</v>
      </c>
      <c r="G849" s="26">
        <v>108.8002</v>
      </c>
    </row>
    <row r="850" spans="1:7" x14ac:dyDescent="0.25">
      <c r="A850" s="26">
        <v>1</v>
      </c>
      <c r="B850" s="26">
        <v>174847.52073600565</v>
      </c>
      <c r="C850" s="26">
        <v>849</v>
      </c>
      <c r="D850" s="26">
        <v>51.383851259919801</v>
      </c>
      <c r="E850" s="26">
        <v>-2.40256840630237</v>
      </c>
      <c r="F850" s="27" t="s">
        <v>79</v>
      </c>
      <c r="G850" s="26">
        <v>108.9075</v>
      </c>
    </row>
    <row r="851" spans="1:7" x14ac:dyDescent="0.25">
      <c r="A851" s="26">
        <v>1</v>
      </c>
      <c r="B851" s="26">
        <v>174983.05308120488</v>
      </c>
      <c r="C851" s="26">
        <v>850</v>
      </c>
      <c r="D851" s="26">
        <v>51.384571823193802</v>
      </c>
      <c r="E851" s="26">
        <v>-2.4041409112246099</v>
      </c>
      <c r="F851" s="27" t="s">
        <v>79</v>
      </c>
      <c r="G851" s="26">
        <v>108.9902</v>
      </c>
    </row>
    <row r="852" spans="1:7" x14ac:dyDescent="0.25">
      <c r="A852" s="26">
        <v>1</v>
      </c>
      <c r="B852" s="26">
        <v>175231.69940533888</v>
      </c>
      <c r="C852" s="26">
        <v>851</v>
      </c>
      <c r="D852" s="26">
        <v>51.385888534023401</v>
      </c>
      <c r="E852" s="26">
        <v>-2.40703200918961</v>
      </c>
      <c r="F852" s="27" t="s">
        <v>79</v>
      </c>
      <c r="G852" s="26">
        <v>109.142</v>
      </c>
    </row>
    <row r="853" spans="1:7" x14ac:dyDescent="0.25">
      <c r="A853" s="26">
        <v>1</v>
      </c>
      <c r="B853" s="26">
        <v>175428.59765304436</v>
      </c>
      <c r="C853" s="26">
        <v>852</v>
      </c>
      <c r="D853" s="26">
        <v>51.386702892872599</v>
      </c>
      <c r="E853" s="26">
        <v>-2.4095480181956601</v>
      </c>
      <c r="F853" s="27" t="s">
        <v>79</v>
      </c>
      <c r="G853" s="26">
        <v>109.2623</v>
      </c>
    </row>
    <row r="854" spans="1:7" x14ac:dyDescent="0.25">
      <c r="A854" s="26">
        <v>1</v>
      </c>
      <c r="B854" s="26">
        <v>175593.72538030247</v>
      </c>
      <c r="C854" s="26">
        <v>853</v>
      </c>
      <c r="D854" s="26">
        <v>51.387288932587602</v>
      </c>
      <c r="E854" s="26">
        <v>-2.4117316395458399</v>
      </c>
      <c r="F854" s="27" t="s">
        <v>79</v>
      </c>
      <c r="G854" s="26">
        <v>109.3631</v>
      </c>
    </row>
    <row r="855" spans="1:7" x14ac:dyDescent="0.25">
      <c r="A855" s="26">
        <v>1</v>
      </c>
      <c r="B855" s="26">
        <v>175832.62379846853</v>
      </c>
      <c r="C855" s="26">
        <v>854</v>
      </c>
      <c r="D855" s="26">
        <v>51.387889952310303</v>
      </c>
      <c r="E855" s="26">
        <v>-2.4150329767950498</v>
      </c>
      <c r="F855" s="27" t="s">
        <v>79</v>
      </c>
      <c r="G855" s="26">
        <v>109.5089</v>
      </c>
    </row>
    <row r="856" spans="1:7" x14ac:dyDescent="0.25">
      <c r="A856" s="26">
        <v>1</v>
      </c>
      <c r="B856" s="26">
        <v>175899.03678440454</v>
      </c>
      <c r="C856" s="26">
        <v>855</v>
      </c>
      <c r="D856" s="26">
        <v>51.3880295769155</v>
      </c>
      <c r="E856" s="26">
        <v>-2.4159624515918199</v>
      </c>
      <c r="F856" s="27" t="s">
        <v>79</v>
      </c>
      <c r="G856" s="26">
        <v>109.54949999999999</v>
      </c>
    </row>
    <row r="857" spans="1:7" x14ac:dyDescent="0.25">
      <c r="A857" s="26">
        <v>1</v>
      </c>
      <c r="B857" s="26">
        <v>176088.48386874152</v>
      </c>
      <c r="C857" s="26">
        <v>856</v>
      </c>
      <c r="D857" s="26">
        <v>51.388326423055297</v>
      </c>
      <c r="E857" s="26">
        <v>-2.4186477776481898</v>
      </c>
      <c r="F857" s="27" t="s">
        <v>79</v>
      </c>
      <c r="G857" s="26">
        <v>109.6652</v>
      </c>
    </row>
    <row r="858" spans="1:7" x14ac:dyDescent="0.25">
      <c r="A858" s="26">
        <v>1</v>
      </c>
      <c r="B858" s="26">
        <v>176290.29285491758</v>
      </c>
      <c r="C858" s="26">
        <v>857</v>
      </c>
      <c r="D858" s="26">
        <v>51.388416408828299</v>
      </c>
      <c r="E858" s="26">
        <v>-2.4215492936388401</v>
      </c>
      <c r="F858" s="27" t="s">
        <v>79</v>
      </c>
      <c r="G858" s="26">
        <v>109.7884</v>
      </c>
    </row>
    <row r="859" spans="1:7" x14ac:dyDescent="0.25">
      <c r="A859" s="26">
        <v>1</v>
      </c>
      <c r="B859" s="26">
        <v>176524.99941885204</v>
      </c>
      <c r="C859" s="26">
        <v>858</v>
      </c>
      <c r="D859" s="26">
        <v>51.388704532748598</v>
      </c>
      <c r="E859" s="26">
        <v>-2.4248962784250598</v>
      </c>
      <c r="F859" s="27" t="s">
        <v>79</v>
      </c>
      <c r="G859" s="26">
        <v>109.93170000000001</v>
      </c>
    </row>
    <row r="860" spans="1:7" x14ac:dyDescent="0.25">
      <c r="A860" s="26">
        <v>1</v>
      </c>
      <c r="B860" s="26">
        <v>176734.83158800253</v>
      </c>
      <c r="C860" s="26">
        <v>859</v>
      </c>
      <c r="D860" s="26">
        <v>51.389179196401301</v>
      </c>
      <c r="E860" s="26">
        <v>-2.42781956992861</v>
      </c>
      <c r="F860" s="27" t="s">
        <v>79</v>
      </c>
      <c r="G860" s="26">
        <v>110.0598</v>
      </c>
    </row>
    <row r="861" spans="1:7" x14ac:dyDescent="0.25">
      <c r="A861" s="26">
        <v>1</v>
      </c>
      <c r="B861" s="26">
        <v>177054.82009216247</v>
      </c>
      <c r="C861" s="26">
        <v>860</v>
      </c>
      <c r="D861" s="26">
        <v>51.390385610380903</v>
      </c>
      <c r="E861" s="26">
        <v>-2.4320007055196098</v>
      </c>
      <c r="F861" s="27" t="s">
        <v>79</v>
      </c>
      <c r="G861" s="26">
        <v>110.2552</v>
      </c>
    </row>
    <row r="862" spans="1:7" x14ac:dyDescent="0.25">
      <c r="A862" s="26">
        <v>1</v>
      </c>
      <c r="B862" s="26">
        <v>177385.88924862453</v>
      </c>
      <c r="C862" s="26">
        <v>861</v>
      </c>
      <c r="D862" s="26">
        <v>51.391992447211202</v>
      </c>
      <c r="E862" s="26">
        <v>-2.4360113203890101</v>
      </c>
      <c r="F862" s="27" t="s">
        <v>79</v>
      </c>
      <c r="G862" s="26">
        <v>110.4573</v>
      </c>
    </row>
    <row r="863" spans="1:7" x14ac:dyDescent="0.25">
      <c r="A863" s="26">
        <v>1</v>
      </c>
      <c r="B863" s="26">
        <v>177872.25421183751</v>
      </c>
      <c r="C863" s="26">
        <v>862</v>
      </c>
      <c r="D863" s="26">
        <v>51.394525157884402</v>
      </c>
      <c r="E863" s="26">
        <v>-2.4417169231921401</v>
      </c>
      <c r="F863" s="27" t="s">
        <v>79</v>
      </c>
      <c r="G863" s="26">
        <v>110.7543</v>
      </c>
    </row>
    <row r="864" spans="1:7" x14ac:dyDescent="0.25">
      <c r="A864" s="26">
        <v>1</v>
      </c>
      <c r="B864" s="26">
        <v>178184.26576302969</v>
      </c>
      <c r="C864" s="26">
        <v>863</v>
      </c>
      <c r="D864" s="26">
        <v>51.396122797500098</v>
      </c>
      <c r="E864" s="26">
        <v>-2.44540788797618</v>
      </c>
      <c r="F864" s="27" t="s">
        <v>79</v>
      </c>
      <c r="G864" s="26">
        <v>110.9448</v>
      </c>
    </row>
    <row r="865" spans="1:7" x14ac:dyDescent="0.25">
      <c r="A865" s="26">
        <v>1</v>
      </c>
      <c r="B865" s="26">
        <v>178342.22225842049</v>
      </c>
      <c r="C865" s="26">
        <v>864</v>
      </c>
      <c r="D865" s="26">
        <v>51.397114442931702</v>
      </c>
      <c r="E865" s="26">
        <v>-2.4470345651725101</v>
      </c>
      <c r="F865" s="27" t="s">
        <v>79</v>
      </c>
      <c r="G865" s="26">
        <v>111.04130000000001</v>
      </c>
    </row>
    <row r="866" spans="1:7" x14ac:dyDescent="0.25">
      <c r="A866" s="26">
        <v>1</v>
      </c>
      <c r="B866" s="26">
        <v>178709.76153084144</v>
      </c>
      <c r="C866" s="26">
        <v>865</v>
      </c>
      <c r="D866" s="26">
        <v>51.399612833876297</v>
      </c>
      <c r="E866" s="26">
        <v>-2.4504942492816801</v>
      </c>
      <c r="F866" s="27" t="s">
        <v>79</v>
      </c>
      <c r="G866" s="26">
        <v>111.2657</v>
      </c>
    </row>
    <row r="867" spans="1:7" x14ac:dyDescent="0.25">
      <c r="A867" s="26">
        <v>1</v>
      </c>
      <c r="B867" s="26">
        <v>179295.72568363661</v>
      </c>
      <c r="C867" s="26">
        <v>866</v>
      </c>
      <c r="D867" s="26">
        <v>51.4036495253712</v>
      </c>
      <c r="E867" s="26">
        <v>-2.4559094725428401</v>
      </c>
      <c r="F867" s="27" t="s">
        <v>79</v>
      </c>
      <c r="G867" s="26">
        <v>111.62350000000001</v>
      </c>
    </row>
    <row r="868" spans="1:7" x14ac:dyDescent="0.25">
      <c r="A868" s="26">
        <v>1</v>
      </c>
      <c r="B868" s="26">
        <v>179452.11125943306</v>
      </c>
      <c r="C868" s="26">
        <v>867</v>
      </c>
      <c r="D868" s="26">
        <v>51.4047334652929</v>
      </c>
      <c r="E868" s="26">
        <v>-2.4573420561868402</v>
      </c>
      <c r="F868" s="27" t="s">
        <v>79</v>
      </c>
      <c r="G868" s="26">
        <v>111.7189</v>
      </c>
    </row>
    <row r="869" spans="1:7" x14ac:dyDescent="0.25">
      <c r="A869" s="26">
        <v>1</v>
      </c>
      <c r="B869" s="26">
        <v>179718.61939646603</v>
      </c>
      <c r="C869" s="26">
        <v>868</v>
      </c>
      <c r="D869" s="26">
        <v>51.406577938828903</v>
      </c>
      <c r="E869" s="26">
        <v>-2.4597888386611602</v>
      </c>
      <c r="F869" s="27" t="s">
        <v>79</v>
      </c>
      <c r="G869" s="26">
        <v>111.8817</v>
      </c>
    </row>
    <row r="870" spans="1:7" x14ac:dyDescent="0.25">
      <c r="A870" s="26">
        <v>1</v>
      </c>
      <c r="B870" s="26">
        <v>179969.26701273565</v>
      </c>
      <c r="C870" s="26">
        <v>869</v>
      </c>
      <c r="D870" s="26">
        <v>51.408186177449601</v>
      </c>
      <c r="E870" s="26">
        <v>-2.46231516141005</v>
      </c>
      <c r="F870" s="27" t="s">
        <v>79</v>
      </c>
      <c r="G870" s="26">
        <v>112.0347</v>
      </c>
    </row>
    <row r="871" spans="1:7" x14ac:dyDescent="0.25">
      <c r="A871" s="26">
        <v>1</v>
      </c>
      <c r="B871" s="26">
        <v>180268.88246331309</v>
      </c>
      <c r="C871" s="26">
        <v>870</v>
      </c>
      <c r="D871" s="26">
        <v>51.409923768923498</v>
      </c>
      <c r="E871" s="26">
        <v>-2.46561048324735</v>
      </c>
      <c r="F871" s="27" t="s">
        <v>79</v>
      </c>
      <c r="G871" s="26">
        <v>112.21769999999999</v>
      </c>
    </row>
    <row r="872" spans="1:7" x14ac:dyDescent="0.25">
      <c r="A872" s="26">
        <v>1</v>
      </c>
      <c r="B872" s="26">
        <v>180492.50812613207</v>
      </c>
      <c r="C872" s="26">
        <v>871</v>
      </c>
      <c r="D872" s="26">
        <v>51.411129559838699</v>
      </c>
      <c r="E872" s="26">
        <v>-2.4681864940231302</v>
      </c>
      <c r="F872" s="27" t="s">
        <v>79</v>
      </c>
      <c r="G872" s="26">
        <v>112.35420000000001</v>
      </c>
    </row>
    <row r="873" spans="1:7" x14ac:dyDescent="0.25">
      <c r="A873" s="26">
        <v>1</v>
      </c>
      <c r="B873" s="26">
        <v>180748.07410362011</v>
      </c>
      <c r="C873" s="26">
        <v>872</v>
      </c>
      <c r="D873" s="26">
        <v>51.412314666924701</v>
      </c>
      <c r="E873" s="26">
        <v>-2.4713389872405598</v>
      </c>
      <c r="F873" s="27" t="s">
        <v>79</v>
      </c>
      <c r="G873" s="26">
        <v>112.5102</v>
      </c>
    </row>
    <row r="874" spans="1:7" x14ac:dyDescent="0.25">
      <c r="A874" s="26">
        <v>1</v>
      </c>
      <c r="B874" s="26">
        <v>180956.88958461158</v>
      </c>
      <c r="C874" s="26">
        <v>873</v>
      </c>
      <c r="D874" s="26">
        <v>51.413148014865399</v>
      </c>
      <c r="E874" s="26">
        <v>-2.4740334602877598</v>
      </c>
      <c r="F874" s="27" t="s">
        <v>79</v>
      </c>
      <c r="G874" s="26">
        <v>112.6377</v>
      </c>
    </row>
    <row r="875" spans="1:7" x14ac:dyDescent="0.25">
      <c r="A875" s="26">
        <v>1</v>
      </c>
      <c r="B875" s="26">
        <v>181163.76036630981</v>
      </c>
      <c r="C875" s="26">
        <v>874</v>
      </c>
      <c r="D875" s="26">
        <v>51.413808824132502</v>
      </c>
      <c r="E875" s="26">
        <v>-2.4768183215658301</v>
      </c>
      <c r="F875" s="27" t="s">
        <v>79</v>
      </c>
      <c r="G875" s="26">
        <v>112.7641</v>
      </c>
    </row>
    <row r="876" spans="1:7" x14ac:dyDescent="0.25">
      <c r="A876" s="26">
        <v>1</v>
      </c>
      <c r="B876" s="26">
        <v>181371.53460619421</v>
      </c>
      <c r="C876" s="26">
        <v>875</v>
      </c>
      <c r="D876" s="26">
        <v>51.414436736312098</v>
      </c>
      <c r="E876" s="26">
        <v>-2.47963654382569</v>
      </c>
      <c r="F876" s="27" t="s">
        <v>79</v>
      </c>
      <c r="G876" s="26">
        <v>112.8909</v>
      </c>
    </row>
    <row r="877" spans="1:7" x14ac:dyDescent="0.25">
      <c r="A877" s="26">
        <v>1</v>
      </c>
      <c r="B877" s="26">
        <v>181589.33084055848</v>
      </c>
      <c r="C877" s="26">
        <v>876</v>
      </c>
      <c r="D877" s="26">
        <v>51.414900742697597</v>
      </c>
      <c r="E877" s="26">
        <v>-2.4826840866994</v>
      </c>
      <c r="F877" s="27" t="s">
        <v>79</v>
      </c>
      <c r="G877" s="26">
        <v>113.0239</v>
      </c>
    </row>
    <row r="878" spans="1:7" x14ac:dyDescent="0.25">
      <c r="A878" s="26">
        <v>1</v>
      </c>
      <c r="B878" s="26">
        <v>181853.71363590984</v>
      </c>
      <c r="C878" s="26">
        <v>877</v>
      </c>
      <c r="D878" s="26">
        <v>51.415424378720203</v>
      </c>
      <c r="E878" s="26">
        <v>-2.4863984715880401</v>
      </c>
      <c r="F878" s="27" t="s">
        <v>79</v>
      </c>
      <c r="G878" s="26">
        <v>113.1853</v>
      </c>
    </row>
    <row r="879" spans="1:7" x14ac:dyDescent="0.25">
      <c r="A879" s="26">
        <v>1</v>
      </c>
      <c r="B879" s="26">
        <v>182163.13995960829</v>
      </c>
      <c r="C879" s="26">
        <v>878</v>
      </c>
      <c r="D879" s="26">
        <v>51.416375705847699</v>
      </c>
      <c r="E879" s="26">
        <v>-2.4905862743406901</v>
      </c>
      <c r="F879" s="27" t="s">
        <v>79</v>
      </c>
      <c r="G879" s="26">
        <v>113.37430000000001</v>
      </c>
    </row>
    <row r="880" spans="1:7" x14ac:dyDescent="0.25">
      <c r="A880" s="26">
        <v>1</v>
      </c>
      <c r="B880" s="26">
        <v>182349.41107542391</v>
      </c>
      <c r="C880" s="26">
        <v>879</v>
      </c>
      <c r="D880" s="26">
        <v>51.417073586216702</v>
      </c>
      <c r="E880" s="26">
        <v>-2.4930248697778001</v>
      </c>
      <c r="F880" s="27" t="s">
        <v>79</v>
      </c>
      <c r="G880" s="26">
        <v>113.488</v>
      </c>
    </row>
    <row r="881" spans="1:7" x14ac:dyDescent="0.25">
      <c r="A881" s="26">
        <v>1</v>
      </c>
      <c r="B881" s="26">
        <v>182625.89956455122</v>
      </c>
      <c r="C881" s="26">
        <v>880</v>
      </c>
      <c r="D881" s="26">
        <v>51.418302223692699</v>
      </c>
      <c r="E881" s="26">
        <v>-2.49648614266727</v>
      </c>
      <c r="F881" s="27" t="s">
        <v>79</v>
      </c>
      <c r="G881" s="26">
        <v>113.6568</v>
      </c>
    </row>
    <row r="882" spans="1:7" x14ac:dyDescent="0.25">
      <c r="A882" s="26">
        <v>1</v>
      </c>
      <c r="B882" s="26">
        <v>182877.64597137488</v>
      </c>
      <c r="C882" s="26">
        <v>881</v>
      </c>
      <c r="D882" s="26">
        <v>51.4195638627967</v>
      </c>
      <c r="E882" s="26">
        <v>-2.4994957568789302</v>
      </c>
      <c r="F882" s="27" t="s">
        <v>79</v>
      </c>
      <c r="G882" s="26">
        <v>113.8105</v>
      </c>
    </row>
    <row r="883" spans="1:7" x14ac:dyDescent="0.25">
      <c r="A883" s="26">
        <v>1</v>
      </c>
      <c r="B883" s="26">
        <v>183137.57981718215</v>
      </c>
      <c r="C883" s="26">
        <v>882</v>
      </c>
      <c r="D883" s="26">
        <v>51.420965679594303</v>
      </c>
      <c r="E883" s="26">
        <v>-2.50249034714134</v>
      </c>
      <c r="F883" s="27" t="s">
        <v>79</v>
      </c>
      <c r="G883" s="26">
        <v>113.9692</v>
      </c>
    </row>
    <row r="884" spans="1:7" x14ac:dyDescent="0.25">
      <c r="A884" s="26">
        <v>1</v>
      </c>
      <c r="B884" s="26">
        <v>183489.72275517354</v>
      </c>
      <c r="C884" s="26">
        <v>883</v>
      </c>
      <c r="D884" s="26">
        <v>51.422852993490402</v>
      </c>
      <c r="E884" s="26">
        <v>-2.50656150343795</v>
      </c>
      <c r="F884" s="27" t="s">
        <v>79</v>
      </c>
      <c r="G884" s="26">
        <v>114.1842</v>
      </c>
    </row>
    <row r="885" spans="1:7" x14ac:dyDescent="0.25">
      <c r="A885" s="26">
        <v>1</v>
      </c>
      <c r="B885" s="26">
        <v>183728.73986523587</v>
      </c>
      <c r="C885" s="26">
        <v>884</v>
      </c>
      <c r="D885" s="26">
        <v>51.424181854300997</v>
      </c>
      <c r="E885" s="26">
        <v>-2.50926616667285</v>
      </c>
      <c r="F885" s="27" t="s">
        <v>79</v>
      </c>
      <c r="G885" s="26">
        <v>114.3302</v>
      </c>
    </row>
    <row r="886" spans="1:7" x14ac:dyDescent="0.25">
      <c r="A886" s="26">
        <v>1</v>
      </c>
      <c r="B886" s="26">
        <v>184055.03828190232</v>
      </c>
      <c r="C886" s="26">
        <v>885</v>
      </c>
      <c r="D886" s="26">
        <v>51.426181421872002</v>
      </c>
      <c r="E886" s="26">
        <v>-2.5127034832407502</v>
      </c>
      <c r="F886" s="27" t="s">
        <v>79</v>
      </c>
      <c r="G886" s="26">
        <v>114.5294</v>
      </c>
    </row>
    <row r="887" spans="1:7" x14ac:dyDescent="0.25">
      <c r="A887" s="26">
        <v>1</v>
      </c>
      <c r="B887" s="26">
        <v>184299.72997870808</v>
      </c>
      <c r="C887" s="26">
        <v>886</v>
      </c>
      <c r="D887" s="26">
        <v>51.427711037778003</v>
      </c>
      <c r="E887" s="26">
        <v>-2.5152352759304399</v>
      </c>
      <c r="F887" s="27" t="s">
        <v>79</v>
      </c>
      <c r="G887" s="26">
        <v>114.6788</v>
      </c>
    </row>
    <row r="888" spans="1:7" x14ac:dyDescent="0.25">
      <c r="A888" s="26">
        <v>1</v>
      </c>
      <c r="B888" s="26">
        <v>184574.20363316091</v>
      </c>
      <c r="C888" s="26">
        <v>887</v>
      </c>
      <c r="D888" s="26">
        <v>51.429254357823403</v>
      </c>
      <c r="E888" s="26">
        <v>-2.5183193887767499</v>
      </c>
      <c r="F888" s="27" t="s">
        <v>79</v>
      </c>
      <c r="G888" s="26">
        <v>114.8464</v>
      </c>
    </row>
    <row r="889" spans="1:7" x14ac:dyDescent="0.25">
      <c r="A889" s="26">
        <v>1</v>
      </c>
      <c r="B889" s="26">
        <v>184836.52696792138</v>
      </c>
      <c r="C889" s="26">
        <v>888</v>
      </c>
      <c r="D889" s="26">
        <v>51.4306812630821</v>
      </c>
      <c r="E889" s="26">
        <v>-2.5213273582518099</v>
      </c>
      <c r="F889" s="27" t="s">
        <v>79</v>
      </c>
      <c r="G889" s="26">
        <v>115.00660000000001</v>
      </c>
    </row>
    <row r="890" spans="1:7" x14ac:dyDescent="0.25">
      <c r="A890" s="26">
        <v>1</v>
      </c>
      <c r="B890" s="26">
        <v>185084.31357593799</v>
      </c>
      <c r="C890" s="26">
        <v>889</v>
      </c>
      <c r="D890" s="26">
        <v>51.432205360817299</v>
      </c>
      <c r="E890" s="26">
        <v>-2.52392947871907</v>
      </c>
      <c r="F890" s="27" t="s">
        <v>79</v>
      </c>
      <c r="G890" s="26">
        <v>115.1579</v>
      </c>
    </row>
    <row r="891" spans="1:7" x14ac:dyDescent="0.25">
      <c r="A891" s="26">
        <v>1</v>
      </c>
      <c r="B891" s="26">
        <v>185289.90858374871</v>
      </c>
      <c r="C891" s="26">
        <v>890</v>
      </c>
      <c r="D891" s="26">
        <v>51.433652944935403</v>
      </c>
      <c r="E891" s="26">
        <v>-2.5257692563973202</v>
      </c>
      <c r="F891" s="27" t="s">
        <v>79</v>
      </c>
      <c r="G891" s="26">
        <v>115.2834</v>
      </c>
    </row>
    <row r="892" spans="1:7" x14ac:dyDescent="0.25">
      <c r="A892" s="26">
        <v>1</v>
      </c>
      <c r="B892" s="26">
        <v>185495.32748863215</v>
      </c>
      <c r="C892" s="26">
        <v>891</v>
      </c>
      <c r="D892" s="26">
        <v>51.435237843587203</v>
      </c>
      <c r="E892" s="26">
        <v>-2.5272853492050098</v>
      </c>
      <c r="F892" s="27" t="s">
        <v>79</v>
      </c>
      <c r="G892" s="26">
        <v>115.4088</v>
      </c>
    </row>
    <row r="893" spans="1:7" x14ac:dyDescent="0.25">
      <c r="A893" s="26">
        <v>1</v>
      </c>
      <c r="B893" s="26">
        <v>185735.5635249413</v>
      </c>
      <c r="C893" s="26">
        <v>892</v>
      </c>
      <c r="D893" s="26">
        <v>51.437222936460898</v>
      </c>
      <c r="E893" s="26">
        <v>-2.5286434417410701</v>
      </c>
      <c r="F893" s="27" t="s">
        <v>79</v>
      </c>
      <c r="G893" s="26">
        <v>115.55549999999999</v>
      </c>
    </row>
    <row r="894" spans="1:7" x14ac:dyDescent="0.25">
      <c r="A894" s="26">
        <v>1</v>
      </c>
      <c r="B894" s="26">
        <v>186124.7797634551</v>
      </c>
      <c r="C894" s="26">
        <v>893</v>
      </c>
      <c r="D894" s="26">
        <v>51.4402741841213</v>
      </c>
      <c r="E894" s="26">
        <v>-2.53138229769114</v>
      </c>
      <c r="F894" s="27" t="s">
        <v>79</v>
      </c>
      <c r="G894" s="26">
        <v>115.7932</v>
      </c>
    </row>
    <row r="895" spans="1:7" x14ac:dyDescent="0.25">
      <c r="A895" s="26">
        <v>1</v>
      </c>
      <c r="B895" s="26">
        <v>186347.02455852533</v>
      </c>
      <c r="C895" s="26">
        <v>894</v>
      </c>
      <c r="D895" s="26">
        <v>51.441846096479701</v>
      </c>
      <c r="E895" s="26">
        <v>-2.5333569639702498</v>
      </c>
      <c r="F895" s="27" t="s">
        <v>79</v>
      </c>
      <c r="G895" s="26">
        <v>115.9289</v>
      </c>
    </row>
    <row r="896" spans="1:7" x14ac:dyDescent="0.25">
      <c r="A896" s="26">
        <v>1</v>
      </c>
      <c r="B896" s="26">
        <v>186494.18707440037</v>
      </c>
      <c r="C896" s="26">
        <v>895</v>
      </c>
      <c r="D896" s="26">
        <v>51.442793182806703</v>
      </c>
      <c r="E896" s="26">
        <v>-2.5348367075205198</v>
      </c>
      <c r="F896" s="27" t="s">
        <v>79</v>
      </c>
      <c r="G896" s="26">
        <v>116.0187</v>
      </c>
    </row>
    <row r="897" spans="1:7" x14ac:dyDescent="0.25">
      <c r="A897" s="26">
        <v>1</v>
      </c>
      <c r="B897" s="26">
        <v>186658.16075518759</v>
      </c>
      <c r="C897" s="26">
        <v>896</v>
      </c>
      <c r="D897" s="26">
        <v>51.4436755828835</v>
      </c>
      <c r="E897" s="26">
        <v>-2.5367290219860501</v>
      </c>
      <c r="F897" s="27" t="s">
        <v>79</v>
      </c>
      <c r="G897" s="26">
        <v>116.1189</v>
      </c>
    </row>
    <row r="898" spans="1:7" x14ac:dyDescent="0.25">
      <c r="A898" s="26">
        <v>1</v>
      </c>
      <c r="B898" s="26">
        <v>186869.28158671883</v>
      </c>
      <c r="C898" s="26">
        <v>897</v>
      </c>
      <c r="D898" s="26">
        <v>51.444771923879898</v>
      </c>
      <c r="E898" s="26">
        <v>-2.5392119479647</v>
      </c>
      <c r="F898" s="27" t="s">
        <v>79</v>
      </c>
      <c r="G898" s="26">
        <v>116.2478</v>
      </c>
    </row>
    <row r="899" spans="1:7" x14ac:dyDescent="0.25">
      <c r="A899" s="26">
        <v>1</v>
      </c>
      <c r="B899" s="26">
        <v>187002.20257481255</v>
      </c>
      <c r="C899" s="26">
        <v>898</v>
      </c>
      <c r="D899" s="26">
        <v>51.445531308140602</v>
      </c>
      <c r="E899" s="26">
        <v>-2.54069040717369</v>
      </c>
      <c r="F899" s="27" t="s">
        <v>79</v>
      </c>
      <c r="G899" s="26">
        <v>116.3289</v>
      </c>
    </row>
    <row r="900" spans="1:7" x14ac:dyDescent="0.25">
      <c r="A900" s="26">
        <v>1</v>
      </c>
      <c r="B900" s="26">
        <v>187162.71196535279</v>
      </c>
      <c r="C900" s="26">
        <v>899</v>
      </c>
      <c r="D900" s="26">
        <v>51.446248934172502</v>
      </c>
      <c r="E900" s="26">
        <v>-2.5426970102094901</v>
      </c>
      <c r="F900" s="27" t="s">
        <v>79</v>
      </c>
      <c r="G900" s="26">
        <v>116.4269</v>
      </c>
    </row>
    <row r="901" spans="1:7" x14ac:dyDescent="0.25">
      <c r="A901" s="26">
        <v>1</v>
      </c>
      <c r="B901" s="26">
        <v>187407.44384805814</v>
      </c>
      <c r="C901" s="26">
        <v>900</v>
      </c>
      <c r="D901" s="26">
        <v>51.447198220377302</v>
      </c>
      <c r="E901" s="26">
        <v>-2.5458787053744798</v>
      </c>
      <c r="F901" s="27" t="s">
        <v>79</v>
      </c>
      <c r="G901" s="26">
        <v>116.57640000000001</v>
      </c>
    </row>
    <row r="902" spans="1:7" x14ac:dyDescent="0.25">
      <c r="A902" s="26">
        <v>1</v>
      </c>
      <c r="B902" s="26">
        <v>187710.87840925134</v>
      </c>
      <c r="C902" s="26">
        <v>901</v>
      </c>
      <c r="D902" s="26">
        <v>51.448143217436296</v>
      </c>
      <c r="E902" s="26">
        <v>-2.54998115307564</v>
      </c>
      <c r="F902" s="27" t="s">
        <v>79</v>
      </c>
      <c r="G902" s="26">
        <v>116.7616</v>
      </c>
    </row>
    <row r="903" spans="1:7" x14ac:dyDescent="0.25">
      <c r="A903" s="26">
        <v>1</v>
      </c>
      <c r="B903" s="26">
        <v>187877.63092084808</v>
      </c>
      <c r="C903" s="26">
        <v>902</v>
      </c>
      <c r="D903" s="26">
        <v>51.448568776328997</v>
      </c>
      <c r="E903" s="26">
        <v>-2.5522857203877098</v>
      </c>
      <c r="F903" s="27" t="s">
        <v>79</v>
      </c>
      <c r="G903" s="26">
        <v>116.8634</v>
      </c>
    </row>
    <row r="904" spans="1:7" x14ac:dyDescent="0.25">
      <c r="A904" s="26">
        <v>1</v>
      </c>
      <c r="B904" s="26">
        <v>188135.59265865764</v>
      </c>
      <c r="C904" s="26">
        <v>903</v>
      </c>
      <c r="D904" s="26">
        <v>51.449223257150798</v>
      </c>
      <c r="E904" s="26">
        <v>-2.5558526908702199</v>
      </c>
      <c r="F904" s="27" t="s">
        <v>79</v>
      </c>
      <c r="G904" s="26">
        <v>117.021</v>
      </c>
    </row>
    <row r="905" spans="1:7" x14ac:dyDescent="0.25">
      <c r="A905" s="26">
        <v>1</v>
      </c>
      <c r="B905" s="26">
        <v>188331.93280034358</v>
      </c>
      <c r="C905" s="26">
        <v>904</v>
      </c>
      <c r="D905" s="26">
        <v>51.449693610833997</v>
      </c>
      <c r="E905" s="26">
        <v>-2.5585803516592902</v>
      </c>
      <c r="F905" s="27" t="s">
        <v>79</v>
      </c>
      <c r="G905" s="26">
        <v>117.1408</v>
      </c>
    </row>
    <row r="906" spans="1:7" x14ac:dyDescent="0.25">
      <c r="A906" s="26">
        <v>1</v>
      </c>
      <c r="B906" s="26">
        <v>188571.07105938904</v>
      </c>
      <c r="C906" s="26">
        <v>905</v>
      </c>
      <c r="D906" s="26">
        <v>51.450347556331401</v>
      </c>
      <c r="E906" s="26">
        <v>-2.5618638625402199</v>
      </c>
      <c r="F906" s="27" t="s">
        <v>79</v>
      </c>
      <c r="G906" s="26">
        <v>117.2868</v>
      </c>
    </row>
    <row r="907" spans="1:7" x14ac:dyDescent="0.25">
      <c r="A907" s="26">
        <v>1</v>
      </c>
      <c r="B907" s="26">
        <v>188701.17194065603</v>
      </c>
      <c r="C907" s="26">
        <v>906</v>
      </c>
      <c r="D907" s="26">
        <v>51.450673328972997</v>
      </c>
      <c r="E907" s="26">
        <v>-2.56366491985314</v>
      </c>
      <c r="F907" s="27" t="s">
        <v>79</v>
      </c>
      <c r="G907" s="26">
        <v>117.3663</v>
      </c>
    </row>
    <row r="908" spans="1:7" x14ac:dyDescent="0.25">
      <c r="A908" s="26">
        <v>1</v>
      </c>
      <c r="B908" s="26">
        <v>188850.3452244683</v>
      </c>
      <c r="C908" s="26">
        <v>907</v>
      </c>
      <c r="D908" s="26">
        <v>51.451056487625401</v>
      </c>
      <c r="E908" s="26">
        <v>-2.56572547551067</v>
      </c>
      <c r="F908" s="27" t="s">
        <v>79</v>
      </c>
      <c r="G908" s="26">
        <v>117.45740000000001</v>
      </c>
    </row>
    <row r="909" spans="1:7" x14ac:dyDescent="0.25">
      <c r="A909" s="26">
        <v>1</v>
      </c>
      <c r="B909" s="26">
        <v>189007.60704075239</v>
      </c>
      <c r="C909" s="26">
        <v>908</v>
      </c>
      <c r="D909" s="26">
        <v>51.451407144017402</v>
      </c>
      <c r="E909" s="26">
        <v>-2.56792147530654</v>
      </c>
      <c r="F909" s="27" t="s">
        <v>79</v>
      </c>
      <c r="G909" s="26">
        <v>117.5534</v>
      </c>
    </row>
    <row r="910" spans="1:7" x14ac:dyDescent="0.25">
      <c r="A910" s="26">
        <v>1</v>
      </c>
      <c r="B910" s="26">
        <v>189043</v>
      </c>
      <c r="C910" s="26">
        <v>909</v>
      </c>
      <c r="D910" s="26">
        <v>51.451403342329478</v>
      </c>
      <c r="E910" s="26">
        <v>-2.5684433085790221</v>
      </c>
      <c r="F910" s="27" t="s">
        <v>79</v>
      </c>
      <c r="G910" s="26">
        <v>117.575</v>
      </c>
    </row>
    <row r="911" spans="1:7" x14ac:dyDescent="0.25">
      <c r="A911" s="26">
        <v>1</v>
      </c>
      <c r="B911" s="26">
        <v>189175.08558845322</v>
      </c>
      <c r="C911" s="26">
        <v>910</v>
      </c>
      <c r="D911" s="26">
        <v>51.451711735317801</v>
      </c>
      <c r="E911" s="26">
        <v>-2.57028571664633</v>
      </c>
      <c r="F911" s="27" t="s">
        <v>79</v>
      </c>
      <c r="G911" s="26">
        <v>117.727</v>
      </c>
    </row>
    <row r="912" spans="1:7" x14ac:dyDescent="0.25">
      <c r="A912" s="26">
        <v>1</v>
      </c>
      <c r="B912" s="26">
        <v>189261.43143121831</v>
      </c>
      <c r="C912" s="26">
        <v>911</v>
      </c>
      <c r="D912" s="26">
        <v>51.451779321352902</v>
      </c>
      <c r="E912" s="26">
        <v>-2.5715256799312098</v>
      </c>
      <c r="F912" s="27" t="s">
        <v>79</v>
      </c>
      <c r="G912" s="26">
        <v>117.82640000000001</v>
      </c>
    </row>
    <row r="913" spans="1:7" x14ac:dyDescent="0.25">
      <c r="A913" s="26">
        <v>1</v>
      </c>
      <c r="B913" s="26">
        <v>189358.75889012424</v>
      </c>
      <c r="C913" s="26">
        <v>912</v>
      </c>
      <c r="D913" s="26">
        <v>51.451793147384201</v>
      </c>
      <c r="E913" s="26">
        <v>-2.5729285058292102</v>
      </c>
      <c r="F913" s="27" t="s">
        <v>79</v>
      </c>
      <c r="G913" s="26">
        <v>117.9384</v>
      </c>
    </row>
    <row r="914" spans="1:7" x14ac:dyDescent="0.25">
      <c r="A914" s="26">
        <v>1</v>
      </c>
      <c r="B914" s="26">
        <v>189434</v>
      </c>
      <c r="C914" s="26">
        <v>913</v>
      </c>
      <c r="D914" s="26">
        <v>51.451709000000001</v>
      </c>
      <c r="E914" s="26">
        <v>-2.574001</v>
      </c>
      <c r="F914" s="27" t="s">
        <v>79</v>
      </c>
      <c r="G914" s="26">
        <v>118.02500000000001</v>
      </c>
    </row>
    <row r="915" spans="1:7" x14ac:dyDescent="0.25">
      <c r="A915" s="26">
        <v>1</v>
      </c>
      <c r="B915" s="26">
        <v>189436.85334798697</v>
      </c>
      <c r="C915" s="26">
        <v>914</v>
      </c>
      <c r="D915" s="26">
        <v>51.4517073868818</v>
      </c>
      <c r="E915" s="26">
        <v>-2.5740458140540001</v>
      </c>
      <c r="F915" s="27" t="s">
        <v>79</v>
      </c>
      <c r="G915" s="26">
        <v>118.0269</v>
      </c>
    </row>
    <row r="916" spans="1:7" x14ac:dyDescent="0.25">
      <c r="A916" s="26">
        <v>1</v>
      </c>
      <c r="B916" s="26">
        <v>189530.10346161635</v>
      </c>
      <c r="C916" s="26">
        <v>915</v>
      </c>
      <c r="D916" s="26">
        <v>51.451518498185798</v>
      </c>
      <c r="E916" s="26">
        <v>-2.5753554148423499</v>
      </c>
      <c r="F916" s="27" t="s">
        <v>79</v>
      </c>
      <c r="G916" s="26">
        <v>118.08969999999999</v>
      </c>
    </row>
    <row r="917" spans="1:7" x14ac:dyDescent="0.25">
      <c r="A917" s="26">
        <v>1</v>
      </c>
      <c r="B917" s="26">
        <v>189671.78387897811</v>
      </c>
      <c r="C917" s="26">
        <v>916</v>
      </c>
      <c r="D917" s="26">
        <v>51.451190277948498</v>
      </c>
      <c r="E917" s="26">
        <v>-2.5773286762644401</v>
      </c>
      <c r="F917" s="27" t="s">
        <v>79</v>
      </c>
      <c r="G917" s="26">
        <v>118.185</v>
      </c>
    </row>
    <row r="918" spans="1:7" x14ac:dyDescent="0.25">
      <c r="A918" s="26">
        <v>1</v>
      </c>
      <c r="B918" s="26">
        <v>189729.7945071971</v>
      </c>
      <c r="C918" s="26">
        <v>917</v>
      </c>
      <c r="D918" s="26">
        <v>51.450935460369799</v>
      </c>
      <c r="E918" s="26">
        <v>-2.5780581118599302</v>
      </c>
      <c r="F918" s="27" t="s">
        <v>79</v>
      </c>
      <c r="G918" s="26">
        <v>118.224</v>
      </c>
    </row>
    <row r="919" spans="1:7" x14ac:dyDescent="0.25">
      <c r="A919" s="26">
        <v>1</v>
      </c>
      <c r="B919" s="26">
        <v>189787.35445709084</v>
      </c>
      <c r="C919" s="26">
        <v>918</v>
      </c>
      <c r="D919" s="26">
        <v>51.4506098443768</v>
      </c>
      <c r="E919" s="26">
        <v>-2.57870265323547</v>
      </c>
      <c r="F919" s="27" t="s">
        <v>79</v>
      </c>
      <c r="G919" s="26">
        <v>118.2628</v>
      </c>
    </row>
    <row r="920" spans="1:7" x14ac:dyDescent="0.25">
      <c r="A920" s="26">
        <v>1</v>
      </c>
      <c r="B920" s="26">
        <v>189788</v>
      </c>
      <c r="C920" s="26">
        <v>919</v>
      </c>
      <c r="D920" s="26">
        <v>51.450605273111705</v>
      </c>
      <c r="E920" s="26">
        <v>-2.5787083790126366</v>
      </c>
      <c r="F920" s="27" t="s">
        <v>79</v>
      </c>
      <c r="G920" s="26">
        <v>118.2632</v>
      </c>
    </row>
    <row r="921" spans="1:7" x14ac:dyDescent="0.25">
      <c r="A921" s="26">
        <v>1</v>
      </c>
      <c r="B921" s="26">
        <v>189839.12609557324</v>
      </c>
      <c r="C921" s="26">
        <v>920</v>
      </c>
      <c r="D921" s="26">
        <v>51.4502432353095</v>
      </c>
      <c r="E921" s="26">
        <v>-2.5791618525563802</v>
      </c>
      <c r="F921" s="27" t="s">
        <v>79</v>
      </c>
      <c r="G921" s="26">
        <v>118.295</v>
      </c>
    </row>
    <row r="922" spans="1:7" x14ac:dyDescent="0.25">
      <c r="A922" s="26">
        <v>1</v>
      </c>
      <c r="B922" s="26">
        <v>189881.4326030525</v>
      </c>
      <c r="C922" s="26">
        <v>921</v>
      </c>
      <c r="D922" s="26">
        <v>51.449902253226398</v>
      </c>
      <c r="E922" s="26">
        <v>-2.5794311616114398</v>
      </c>
      <c r="F922" s="27" t="s">
        <v>79</v>
      </c>
      <c r="G922" s="26">
        <v>118.32129999999999</v>
      </c>
    </row>
    <row r="923" spans="1:7" x14ac:dyDescent="0.25">
      <c r="A923" s="26">
        <v>1</v>
      </c>
      <c r="B923" s="26">
        <v>189928</v>
      </c>
      <c r="C923" s="26">
        <v>922</v>
      </c>
      <c r="D923" s="26">
        <v>51.449506522797876</v>
      </c>
      <c r="E923" s="26">
        <v>-2.5796487798331702</v>
      </c>
      <c r="F923" s="27" t="s">
        <v>79</v>
      </c>
      <c r="G923" s="26">
        <v>118.3502</v>
      </c>
    </row>
    <row r="924" spans="1:7" x14ac:dyDescent="0.25">
      <c r="A924" s="26">
        <v>1</v>
      </c>
      <c r="B924" s="26">
        <v>189931.64185110203</v>
      </c>
      <c r="C924" s="26">
        <v>923</v>
      </c>
      <c r="D924" s="26">
        <v>51.449475574293302</v>
      </c>
      <c r="E924" s="26">
        <v>-2.5796657988896898</v>
      </c>
      <c r="F924" s="27" t="s">
        <v>79</v>
      </c>
      <c r="G924" s="26">
        <v>118.35250000000001</v>
      </c>
    </row>
    <row r="925" spans="1:7" x14ac:dyDescent="0.25">
      <c r="A925" s="26">
        <v>1</v>
      </c>
      <c r="B925" s="26">
        <v>189974.49052211965</v>
      </c>
      <c r="C925" s="26">
        <v>924</v>
      </c>
      <c r="D925" s="26">
        <v>51.449100457551999</v>
      </c>
      <c r="E925" s="26">
        <v>-2.5798042938949401</v>
      </c>
      <c r="F925" s="27" t="s">
        <v>79</v>
      </c>
      <c r="G925" s="26">
        <v>118.37909999999999</v>
      </c>
    </row>
    <row r="926" spans="1:7" x14ac:dyDescent="0.25">
      <c r="A926" s="26">
        <v>1</v>
      </c>
      <c r="B926" s="26">
        <v>189988</v>
      </c>
      <c r="C926" s="26">
        <v>925</v>
      </c>
      <c r="D926" s="26">
        <v>51.448976999999999</v>
      </c>
      <c r="E926" s="26">
        <v>-2.5798040000000002</v>
      </c>
      <c r="F926" s="27" t="s">
        <v>79</v>
      </c>
      <c r="G926" s="26">
        <v>118.3875</v>
      </c>
    </row>
    <row r="927" spans="1:7" x14ac:dyDescent="0.25">
      <c r="A927" s="26">
        <v>1</v>
      </c>
      <c r="B927" s="26">
        <v>190030.49007441549</v>
      </c>
      <c r="C927" s="26">
        <v>926</v>
      </c>
      <c r="D927" s="26">
        <v>51.448598807903501</v>
      </c>
      <c r="E927" s="26">
        <v>-2.5798645978263499</v>
      </c>
      <c r="F927" s="27" t="s">
        <v>79</v>
      </c>
      <c r="G927" s="26">
        <v>118.4139</v>
      </c>
    </row>
    <row r="928" spans="1:7" x14ac:dyDescent="0.25">
      <c r="A928" s="26">
        <v>1</v>
      </c>
      <c r="B928" s="26">
        <v>190075.78819051964</v>
      </c>
      <c r="C928" s="26">
        <v>927</v>
      </c>
      <c r="D928" s="26">
        <v>51.448192239633102</v>
      </c>
      <c r="E928" s="26">
        <v>-2.5798373688552898</v>
      </c>
      <c r="F928" s="27" t="s">
        <v>79</v>
      </c>
      <c r="G928" s="26">
        <v>118.44199999999999</v>
      </c>
    </row>
    <row r="929" spans="1:7" x14ac:dyDescent="0.25">
      <c r="A929" s="26">
        <v>1</v>
      </c>
      <c r="B929" s="26">
        <v>190124.61432413891</v>
      </c>
      <c r="C929" s="26">
        <v>928</v>
      </c>
      <c r="D929" s="26">
        <v>51.447755712802802</v>
      </c>
      <c r="E929" s="26">
        <v>-2.5797687735358101</v>
      </c>
      <c r="F929" s="27" t="s">
        <v>79</v>
      </c>
      <c r="G929" s="26">
        <v>118.47239999999999</v>
      </c>
    </row>
    <row r="930" spans="1:7" x14ac:dyDescent="0.25">
      <c r="A930" s="26">
        <v>1</v>
      </c>
      <c r="B930" s="26">
        <v>190168</v>
      </c>
      <c r="C930" s="26">
        <v>929</v>
      </c>
      <c r="D930" s="26">
        <v>51.459498540540629</v>
      </c>
      <c r="E930" s="26">
        <v>-2.5797687735358101</v>
      </c>
      <c r="F930" s="27" t="s">
        <v>79</v>
      </c>
      <c r="G930" s="26">
        <v>118.49930000000001</v>
      </c>
    </row>
    <row r="931" spans="1:7" x14ac:dyDescent="0.25">
      <c r="A931" s="26"/>
      <c r="B931" s="26"/>
      <c r="C931" s="26"/>
      <c r="D931" s="26"/>
      <c r="E931" s="26"/>
      <c r="F931" s="27"/>
      <c r="G931" s="26"/>
    </row>
    <row r="932" spans="1:7" x14ac:dyDescent="0.25">
      <c r="A932" s="26">
        <v>2</v>
      </c>
      <c r="B932" s="26">
        <v>0</v>
      </c>
      <c r="C932" s="26">
        <v>1</v>
      </c>
      <c r="D932" s="26">
        <v>51.447755712802802</v>
      </c>
      <c r="E932" s="26">
        <v>-2.5797687735358101</v>
      </c>
      <c r="F932" s="27" t="s">
        <v>79</v>
      </c>
      <c r="G932" s="26">
        <v>118.49930000000001</v>
      </c>
    </row>
    <row r="933" spans="1:7" x14ac:dyDescent="0.25">
      <c r="A933" s="26">
        <v>2</v>
      </c>
      <c r="B933" s="26">
        <v>43</v>
      </c>
      <c r="C933" s="26">
        <v>2</v>
      </c>
      <c r="D933" s="26">
        <v>51.447755712802802</v>
      </c>
      <c r="E933" s="26">
        <v>-2.5797687735358101</v>
      </c>
      <c r="F933" s="27" t="s">
        <v>79</v>
      </c>
      <c r="G933" s="26">
        <v>118.4726</v>
      </c>
    </row>
    <row r="934" spans="1:7" x14ac:dyDescent="0.25">
      <c r="A934" s="26">
        <v>2</v>
      </c>
      <c r="B934" s="26">
        <v>92</v>
      </c>
      <c r="C934" s="26">
        <v>3</v>
      </c>
      <c r="D934" s="26">
        <v>51.448192239633102</v>
      </c>
      <c r="E934" s="26">
        <v>-2.5798373688552898</v>
      </c>
      <c r="F934" s="27" t="s">
        <v>79</v>
      </c>
      <c r="G934" s="26">
        <v>118.4422</v>
      </c>
    </row>
    <row r="935" spans="1:7" x14ac:dyDescent="0.25">
      <c r="A935" s="26">
        <v>2</v>
      </c>
      <c r="B935" s="26">
        <v>138</v>
      </c>
      <c r="C935" s="26">
        <v>4</v>
      </c>
      <c r="D935" s="26">
        <v>51.448598807903501</v>
      </c>
      <c r="E935" s="26">
        <v>-2.5798645978263499</v>
      </c>
      <c r="F935" s="27" t="s">
        <v>79</v>
      </c>
      <c r="G935" s="26">
        <v>118.4136</v>
      </c>
    </row>
    <row r="936" spans="1:7" x14ac:dyDescent="0.25">
      <c r="A936" s="26">
        <v>2</v>
      </c>
      <c r="B936" s="26">
        <v>180</v>
      </c>
      <c r="C936" s="26">
        <v>5</v>
      </c>
      <c r="D936" s="26">
        <v>51.448976999999999</v>
      </c>
      <c r="E936" s="26">
        <v>-2.5798040000000002</v>
      </c>
      <c r="F936" s="27" t="s">
        <v>79</v>
      </c>
      <c r="G936" s="26">
        <v>118.3875</v>
      </c>
    </row>
    <row r="937" spans="1:7" x14ac:dyDescent="0.25">
      <c r="A937" s="26">
        <v>2</v>
      </c>
      <c r="B937" s="26">
        <v>194</v>
      </c>
      <c r="C937" s="26">
        <v>6</v>
      </c>
      <c r="D937" s="26">
        <v>51.449100457551999</v>
      </c>
      <c r="E937" s="26">
        <v>-2.5798042938949401</v>
      </c>
      <c r="F937" s="27" t="s">
        <v>79</v>
      </c>
      <c r="G937" s="26">
        <v>118.3788</v>
      </c>
    </row>
    <row r="938" spans="1:7" x14ac:dyDescent="0.25">
      <c r="A938" s="26">
        <v>2</v>
      </c>
      <c r="B938" s="26">
        <v>236</v>
      </c>
      <c r="C938" s="26">
        <v>7</v>
      </c>
      <c r="D938" s="26">
        <v>51.449475574293302</v>
      </c>
      <c r="E938" s="26">
        <v>-2.5796657988896898</v>
      </c>
      <c r="F938" s="27" t="s">
        <v>79</v>
      </c>
      <c r="G938" s="26">
        <v>118.3527</v>
      </c>
    </row>
    <row r="939" spans="1:7" x14ac:dyDescent="0.25">
      <c r="A939" s="26">
        <v>2</v>
      </c>
      <c r="B939" s="26">
        <v>240</v>
      </c>
      <c r="C939" s="26">
        <v>8</v>
      </c>
      <c r="D939" s="26">
        <v>51.449509039307664</v>
      </c>
      <c r="E939" s="26">
        <v>-2.5796473959659054</v>
      </c>
      <c r="F939" s="27" t="s">
        <v>79</v>
      </c>
      <c r="G939" s="26">
        <v>118.3502</v>
      </c>
    </row>
    <row r="940" spans="1:7" x14ac:dyDescent="0.25">
      <c r="A940" s="26">
        <v>2</v>
      </c>
      <c r="B940" s="26">
        <v>287</v>
      </c>
      <c r="C940" s="26">
        <v>9</v>
      </c>
      <c r="D940" s="26">
        <v>51.449902253226398</v>
      </c>
      <c r="E940" s="26">
        <v>-2.5794311616114398</v>
      </c>
      <c r="F940" s="27" t="s">
        <v>79</v>
      </c>
      <c r="G940" s="26">
        <v>118.321</v>
      </c>
    </row>
    <row r="941" spans="1:7" x14ac:dyDescent="0.25">
      <c r="A941" s="26">
        <v>2</v>
      </c>
      <c r="B941" s="26">
        <v>329</v>
      </c>
      <c r="C941" s="26">
        <v>10</v>
      </c>
      <c r="D941" s="26">
        <v>51.4502432353095</v>
      </c>
      <c r="E941" s="26">
        <v>-2.5791618525563802</v>
      </c>
      <c r="F941" s="27" t="s">
        <v>79</v>
      </c>
      <c r="G941" s="26">
        <v>118.2949</v>
      </c>
    </row>
    <row r="942" spans="1:7" x14ac:dyDescent="0.25">
      <c r="A942" s="26">
        <v>2</v>
      </c>
      <c r="B942" s="26">
        <v>380</v>
      </c>
      <c r="C942" s="26">
        <v>11</v>
      </c>
      <c r="D942" s="26">
        <v>51.450602794202432</v>
      </c>
      <c r="E942" s="26">
        <v>-2.5787114839916412</v>
      </c>
      <c r="F942" s="27" t="s">
        <v>79</v>
      </c>
      <c r="G942" s="26">
        <v>118.2632</v>
      </c>
    </row>
    <row r="943" spans="1:7" x14ac:dyDescent="0.25">
      <c r="A943" s="26">
        <v>2</v>
      </c>
      <c r="B943" s="26">
        <v>381</v>
      </c>
      <c r="C943" s="26">
        <v>12</v>
      </c>
      <c r="D943" s="26">
        <v>51.4506098443768</v>
      </c>
      <c r="E943" s="26">
        <v>-2.57870265323547</v>
      </c>
      <c r="F943" s="27" t="s">
        <v>79</v>
      </c>
      <c r="G943" s="26">
        <v>118.2625</v>
      </c>
    </row>
    <row r="944" spans="1:7" x14ac:dyDescent="0.25">
      <c r="A944" s="26">
        <v>2</v>
      </c>
      <c r="B944" s="26">
        <v>438</v>
      </c>
      <c r="C944" s="26">
        <v>13</v>
      </c>
      <c r="D944" s="26">
        <v>51.450935460369799</v>
      </c>
      <c r="E944" s="26">
        <v>-2.5780581118599302</v>
      </c>
      <c r="F944" s="27" t="s">
        <v>79</v>
      </c>
      <c r="G944" s="26">
        <v>118.2242</v>
      </c>
    </row>
    <row r="945" spans="1:7" x14ac:dyDescent="0.25">
      <c r="A945" s="26">
        <v>2</v>
      </c>
      <c r="B945" s="26">
        <v>496</v>
      </c>
      <c r="C945" s="26">
        <v>14</v>
      </c>
      <c r="D945" s="26">
        <v>51.451190277948498</v>
      </c>
      <c r="E945" s="26">
        <v>-2.5773286762644401</v>
      </c>
      <c r="F945" s="27" t="s">
        <v>79</v>
      </c>
      <c r="G945" s="26">
        <v>118.18510000000001</v>
      </c>
    </row>
    <row r="946" spans="1:7" x14ac:dyDescent="0.25">
      <c r="A946" s="26">
        <v>2</v>
      </c>
      <c r="B946" s="26">
        <v>638</v>
      </c>
      <c r="C946" s="26">
        <v>15</v>
      </c>
      <c r="D946" s="26">
        <v>51.451518498185798</v>
      </c>
      <c r="E946" s="26">
        <v>-2.5753554148423499</v>
      </c>
      <c r="F946" s="27" t="s">
        <v>79</v>
      </c>
      <c r="G946" s="26">
        <v>118.0896</v>
      </c>
    </row>
    <row r="947" spans="1:7" x14ac:dyDescent="0.25">
      <c r="A947" s="26">
        <v>2</v>
      </c>
      <c r="B947" s="26">
        <v>731</v>
      </c>
      <c r="C947" s="26">
        <v>16</v>
      </c>
      <c r="D947" s="26">
        <v>51.4517073868818</v>
      </c>
      <c r="E947" s="26">
        <v>-2.5740458140540001</v>
      </c>
      <c r="F947" s="27" t="s">
        <v>79</v>
      </c>
      <c r="G947" s="26">
        <v>118.027</v>
      </c>
    </row>
    <row r="948" spans="1:7" x14ac:dyDescent="0.25">
      <c r="A948" s="26">
        <v>2</v>
      </c>
      <c r="B948" s="26">
        <v>734</v>
      </c>
      <c r="C948" s="26">
        <v>17</v>
      </c>
      <c r="D948" s="26">
        <v>51.451709000000001</v>
      </c>
      <c r="E948" s="26">
        <v>-2.574001</v>
      </c>
      <c r="F948" s="27" t="s">
        <v>79</v>
      </c>
      <c r="G948" s="26">
        <v>118.02500000000001</v>
      </c>
    </row>
    <row r="949" spans="1:7" x14ac:dyDescent="0.25">
      <c r="A949" s="26">
        <v>2</v>
      </c>
      <c r="B949" s="26">
        <v>809</v>
      </c>
      <c r="C949" s="26">
        <v>18</v>
      </c>
      <c r="D949" s="26">
        <v>51.451793147384201</v>
      </c>
      <c r="E949" s="26">
        <v>-2.5729285058292102</v>
      </c>
      <c r="F949" s="27" t="s">
        <v>79</v>
      </c>
      <c r="G949" s="26">
        <v>117.9387</v>
      </c>
    </row>
    <row r="950" spans="1:7" x14ac:dyDescent="0.25">
      <c r="A950" s="26">
        <v>2</v>
      </c>
      <c r="B950" s="26">
        <v>907</v>
      </c>
      <c r="C950" s="26">
        <v>19</v>
      </c>
      <c r="D950" s="26">
        <v>51.451779321352902</v>
      </c>
      <c r="E950" s="26">
        <v>-2.5715256799312098</v>
      </c>
      <c r="F950" s="27" t="s">
        <v>79</v>
      </c>
      <c r="G950" s="26">
        <v>117.8259</v>
      </c>
    </row>
    <row r="951" spans="1:7" x14ac:dyDescent="0.25">
      <c r="A951" s="26">
        <v>2</v>
      </c>
      <c r="B951" s="26">
        <v>993</v>
      </c>
      <c r="C951" s="26">
        <v>20</v>
      </c>
      <c r="D951" s="26">
        <v>51.451711735317801</v>
      </c>
      <c r="E951" s="26">
        <v>-2.57028571664633</v>
      </c>
      <c r="F951" s="27" t="s">
        <v>79</v>
      </c>
      <c r="G951" s="26">
        <v>117.7269</v>
      </c>
    </row>
    <row r="952" spans="1:7" x14ac:dyDescent="0.25">
      <c r="A952" s="26">
        <v>2</v>
      </c>
      <c r="B952" s="26">
        <v>1125</v>
      </c>
      <c r="C952" s="26">
        <v>21</v>
      </c>
      <c r="D952" s="26">
        <v>51.451403342329478</v>
      </c>
      <c r="E952" s="26">
        <v>-2.5684433085790221</v>
      </c>
      <c r="F952" s="27" t="s">
        <v>79</v>
      </c>
      <c r="G952" s="26">
        <v>117.575</v>
      </c>
    </row>
    <row r="953" spans="1:7" x14ac:dyDescent="0.25">
      <c r="A953" s="26">
        <v>2</v>
      </c>
      <c r="B953" s="26">
        <v>1160</v>
      </c>
      <c r="C953" s="26">
        <v>22</v>
      </c>
      <c r="D953" s="26">
        <v>51.451407144017402</v>
      </c>
      <c r="E953" s="26">
        <v>-2.56792147530654</v>
      </c>
      <c r="F953" s="27" t="s">
        <v>79</v>
      </c>
      <c r="G953" s="26">
        <v>117.5536</v>
      </c>
    </row>
    <row r="954" spans="1:7" x14ac:dyDescent="0.25">
      <c r="A954" s="26">
        <v>2</v>
      </c>
      <c r="B954" s="26">
        <v>1318</v>
      </c>
      <c r="C954" s="26">
        <v>23</v>
      </c>
      <c r="D954" s="26">
        <v>51.451056487625401</v>
      </c>
      <c r="E954" s="26">
        <v>-2.56572547551067</v>
      </c>
      <c r="F954" s="27" t="s">
        <v>79</v>
      </c>
      <c r="G954" s="26">
        <v>117.4572</v>
      </c>
    </row>
    <row r="955" spans="1:7" x14ac:dyDescent="0.25">
      <c r="A955" s="26">
        <v>2</v>
      </c>
      <c r="B955" s="26">
        <v>1467</v>
      </c>
      <c r="C955" s="26">
        <v>24</v>
      </c>
      <c r="D955" s="26">
        <v>51.450673328972997</v>
      </c>
      <c r="E955" s="26">
        <v>-2.56366491985314</v>
      </c>
      <c r="F955" s="27" t="s">
        <v>79</v>
      </c>
      <c r="G955" s="26">
        <v>117.36620000000001</v>
      </c>
    </row>
    <row r="956" spans="1:7" x14ac:dyDescent="0.25">
      <c r="A956" s="26">
        <v>2</v>
      </c>
      <c r="B956" s="26">
        <v>1597</v>
      </c>
      <c r="C956" s="26">
        <v>25</v>
      </c>
      <c r="D956" s="26">
        <v>51.450347556331401</v>
      </c>
      <c r="E956" s="26">
        <v>-2.5618638625402199</v>
      </c>
      <c r="F956" s="27" t="s">
        <v>79</v>
      </c>
      <c r="G956" s="26">
        <v>117.2868</v>
      </c>
    </row>
    <row r="957" spans="1:7" x14ac:dyDescent="0.25">
      <c r="A957" s="26">
        <v>2</v>
      </c>
      <c r="B957" s="26">
        <v>1836</v>
      </c>
      <c r="C957" s="26">
        <v>26</v>
      </c>
      <c r="D957" s="26">
        <v>51.449693610833997</v>
      </c>
      <c r="E957" s="26">
        <v>-2.5585803516592902</v>
      </c>
      <c r="F957" s="27" t="s">
        <v>79</v>
      </c>
      <c r="G957" s="26">
        <v>117.1409</v>
      </c>
    </row>
    <row r="958" spans="1:7" x14ac:dyDescent="0.25">
      <c r="A958" s="26">
        <v>2</v>
      </c>
      <c r="B958" s="26">
        <v>2032</v>
      </c>
      <c r="C958" s="26">
        <v>27</v>
      </c>
      <c r="D958" s="26">
        <v>51.449223257150798</v>
      </c>
      <c r="E958" s="26">
        <v>-2.5558526908702199</v>
      </c>
      <c r="F958" s="27" t="s">
        <v>79</v>
      </c>
      <c r="G958" s="26">
        <v>117.02119999999999</v>
      </c>
    </row>
    <row r="959" spans="1:7" x14ac:dyDescent="0.25">
      <c r="A959" s="26">
        <v>2</v>
      </c>
      <c r="B959" s="26">
        <v>2290</v>
      </c>
      <c r="C959" s="26">
        <v>28</v>
      </c>
      <c r="D959" s="26">
        <v>51.448568776328997</v>
      </c>
      <c r="E959" s="26">
        <v>-2.5522857203877098</v>
      </c>
      <c r="F959" s="27" t="s">
        <v>79</v>
      </c>
      <c r="G959" s="26">
        <v>116.86369999999999</v>
      </c>
    </row>
    <row r="960" spans="1:7" x14ac:dyDescent="0.25">
      <c r="A960" s="26">
        <v>2</v>
      </c>
      <c r="B960" s="26">
        <v>2457</v>
      </c>
      <c r="C960" s="26">
        <v>29</v>
      </c>
      <c r="D960" s="26">
        <v>51.448143217436296</v>
      </c>
      <c r="E960" s="26">
        <v>-2.54998115307564</v>
      </c>
      <c r="F960" s="27" t="s">
        <v>79</v>
      </c>
      <c r="G960" s="26">
        <v>116.7617</v>
      </c>
    </row>
    <row r="961" spans="1:7" x14ac:dyDescent="0.25">
      <c r="A961" s="26">
        <v>2</v>
      </c>
      <c r="B961" s="26">
        <v>2761</v>
      </c>
      <c r="C961" s="26">
        <v>30</v>
      </c>
      <c r="D961" s="26">
        <v>51.447198220377302</v>
      </c>
      <c r="E961" s="26">
        <v>-2.5458787053744798</v>
      </c>
      <c r="F961" s="27" t="s">
        <v>79</v>
      </c>
      <c r="G961" s="26">
        <v>116.5761</v>
      </c>
    </row>
    <row r="962" spans="1:7" x14ac:dyDescent="0.25">
      <c r="A962" s="26">
        <v>2</v>
      </c>
      <c r="B962" s="26">
        <v>3005</v>
      </c>
      <c r="C962" s="26">
        <v>31</v>
      </c>
      <c r="D962" s="26">
        <v>51.446248934172502</v>
      </c>
      <c r="E962" s="26">
        <v>-2.5426970102094901</v>
      </c>
      <c r="F962" s="27" t="s">
        <v>79</v>
      </c>
      <c r="G962" s="26">
        <v>116.4271</v>
      </c>
    </row>
    <row r="963" spans="1:7" x14ac:dyDescent="0.25">
      <c r="A963" s="26">
        <v>2</v>
      </c>
      <c r="B963" s="26">
        <v>3166</v>
      </c>
      <c r="C963" s="26">
        <v>32</v>
      </c>
      <c r="D963" s="26">
        <v>51.445531308140602</v>
      </c>
      <c r="E963" s="26">
        <v>-2.54069040717369</v>
      </c>
      <c r="F963" s="27" t="s">
        <v>79</v>
      </c>
      <c r="G963" s="26">
        <v>116.3288</v>
      </c>
    </row>
    <row r="964" spans="1:7" x14ac:dyDescent="0.25">
      <c r="A964" s="26">
        <v>2</v>
      </c>
      <c r="B964" s="26">
        <v>3299</v>
      </c>
      <c r="C964" s="26">
        <v>33</v>
      </c>
      <c r="D964" s="26">
        <v>51.444771923879898</v>
      </c>
      <c r="E964" s="26">
        <v>-2.5392119479647</v>
      </c>
      <c r="F964" s="27" t="s">
        <v>79</v>
      </c>
      <c r="G964" s="26">
        <v>116.24760000000001</v>
      </c>
    </row>
    <row r="965" spans="1:7" x14ac:dyDescent="0.25">
      <c r="A965" s="26">
        <v>2</v>
      </c>
      <c r="B965" s="26">
        <v>3510</v>
      </c>
      <c r="C965" s="26">
        <v>34</v>
      </c>
      <c r="D965" s="26">
        <v>51.4436755828835</v>
      </c>
      <c r="E965" s="26">
        <v>-2.5367290219860501</v>
      </c>
      <c r="F965" s="27" t="s">
        <v>79</v>
      </c>
      <c r="G965" s="26">
        <v>116.11879999999999</v>
      </c>
    </row>
    <row r="966" spans="1:7" x14ac:dyDescent="0.25">
      <c r="A966" s="26">
        <v>2</v>
      </c>
      <c r="B966" s="26">
        <v>3674</v>
      </c>
      <c r="C966" s="26">
        <v>35</v>
      </c>
      <c r="D966" s="26">
        <v>51.442793182806703</v>
      </c>
      <c r="E966" s="26">
        <v>-2.5348367075205198</v>
      </c>
      <c r="F966" s="27" t="s">
        <v>79</v>
      </c>
      <c r="G966" s="26">
        <v>116.01860000000001</v>
      </c>
    </row>
    <row r="967" spans="1:7" x14ac:dyDescent="0.25">
      <c r="A967" s="26">
        <v>2</v>
      </c>
      <c r="B967" s="26">
        <v>3821</v>
      </c>
      <c r="C967" s="26">
        <v>36</v>
      </c>
      <c r="D967" s="26">
        <v>51.441846096479701</v>
      </c>
      <c r="E967" s="26">
        <v>-2.5333569639702498</v>
      </c>
      <c r="F967" s="27" t="s">
        <v>79</v>
      </c>
      <c r="G967" s="26">
        <v>115.9289</v>
      </c>
    </row>
    <row r="968" spans="1:7" x14ac:dyDescent="0.25">
      <c r="A968" s="26">
        <v>2</v>
      </c>
      <c r="B968" s="26">
        <v>4043</v>
      </c>
      <c r="C968" s="26">
        <v>37</v>
      </c>
      <c r="D968" s="26">
        <v>51.4402741841213</v>
      </c>
      <c r="E968" s="26">
        <v>-2.53138229769114</v>
      </c>
      <c r="F968" s="27" t="s">
        <v>79</v>
      </c>
      <c r="G968" s="26">
        <v>115.7933</v>
      </c>
    </row>
    <row r="969" spans="1:7" x14ac:dyDescent="0.25">
      <c r="A969" s="26">
        <v>2</v>
      </c>
      <c r="B969" s="26">
        <v>4432</v>
      </c>
      <c r="C969" s="26">
        <v>38</v>
      </c>
      <c r="D969" s="26">
        <v>51.437222936460898</v>
      </c>
      <c r="E969" s="26">
        <v>-2.5286434417410701</v>
      </c>
      <c r="F969" s="27" t="s">
        <v>79</v>
      </c>
      <c r="G969" s="26">
        <v>115.5558</v>
      </c>
    </row>
    <row r="970" spans="1:7" x14ac:dyDescent="0.25">
      <c r="A970" s="26">
        <v>2</v>
      </c>
      <c r="B970" s="26">
        <v>4673</v>
      </c>
      <c r="C970" s="26">
        <v>39</v>
      </c>
      <c r="D970" s="26">
        <v>51.435237843587203</v>
      </c>
      <c r="E970" s="26">
        <v>-2.5272853492050098</v>
      </c>
      <c r="F970" s="27" t="s">
        <v>79</v>
      </c>
      <c r="G970" s="26">
        <v>115.40860000000001</v>
      </c>
    </row>
    <row r="971" spans="1:7" x14ac:dyDescent="0.25">
      <c r="A971" s="26">
        <v>2</v>
      </c>
      <c r="B971" s="26">
        <v>4878</v>
      </c>
      <c r="C971" s="26">
        <v>40</v>
      </c>
      <c r="D971" s="26">
        <v>51.433652944935403</v>
      </c>
      <c r="E971" s="26">
        <v>-2.5257692563973202</v>
      </c>
      <c r="F971" s="27" t="s">
        <v>79</v>
      </c>
      <c r="G971" s="26">
        <v>115.2835</v>
      </c>
    </row>
    <row r="972" spans="1:7" x14ac:dyDescent="0.25">
      <c r="A972" s="26">
        <v>2</v>
      </c>
      <c r="B972" s="26">
        <v>5084</v>
      </c>
      <c r="C972" s="26">
        <v>41</v>
      </c>
      <c r="D972" s="26">
        <v>51.432205360817299</v>
      </c>
      <c r="E972" s="26">
        <v>-2.52392947871907</v>
      </c>
      <c r="F972" s="27" t="s">
        <v>79</v>
      </c>
      <c r="G972" s="26">
        <v>115.15770000000001</v>
      </c>
    </row>
    <row r="973" spans="1:7" x14ac:dyDescent="0.25">
      <c r="A973" s="26">
        <v>2</v>
      </c>
      <c r="B973" s="26">
        <v>5331</v>
      </c>
      <c r="C973" s="26">
        <v>42</v>
      </c>
      <c r="D973" s="26">
        <v>51.4306812630821</v>
      </c>
      <c r="E973" s="26">
        <v>-2.5213273582518099</v>
      </c>
      <c r="F973" s="27" t="s">
        <v>79</v>
      </c>
      <c r="G973" s="26">
        <v>115.0069</v>
      </c>
    </row>
    <row r="974" spans="1:7" x14ac:dyDescent="0.25">
      <c r="A974" s="26">
        <v>2</v>
      </c>
      <c r="B974" s="26">
        <v>5594</v>
      </c>
      <c r="C974" s="26">
        <v>43</v>
      </c>
      <c r="D974" s="26">
        <v>51.429254357823403</v>
      </c>
      <c r="E974" s="26">
        <v>-2.5183193887767499</v>
      </c>
      <c r="F974" s="27" t="s">
        <v>79</v>
      </c>
      <c r="G974" s="26">
        <v>114.8463</v>
      </c>
    </row>
    <row r="975" spans="1:7" x14ac:dyDescent="0.25">
      <c r="A975" s="26">
        <v>2</v>
      </c>
      <c r="B975" s="26">
        <v>5868</v>
      </c>
      <c r="C975" s="26">
        <v>44</v>
      </c>
      <c r="D975" s="26">
        <v>51.427711037778003</v>
      </c>
      <c r="E975" s="26">
        <v>-2.5152352759304399</v>
      </c>
      <c r="F975" s="27" t="s">
        <v>79</v>
      </c>
      <c r="G975" s="26">
        <v>114.679</v>
      </c>
    </row>
    <row r="976" spans="1:7" x14ac:dyDescent="0.25">
      <c r="A976" s="26">
        <v>2</v>
      </c>
      <c r="B976" s="26">
        <v>6113</v>
      </c>
      <c r="C976" s="26">
        <v>45</v>
      </c>
      <c r="D976" s="26">
        <v>51.426181421872002</v>
      </c>
      <c r="E976" s="26">
        <v>-2.5127034832407502</v>
      </c>
      <c r="F976" s="27" t="s">
        <v>79</v>
      </c>
      <c r="G976" s="26">
        <v>114.5294</v>
      </c>
    </row>
    <row r="977" spans="1:7" x14ac:dyDescent="0.25">
      <c r="A977" s="26">
        <v>2</v>
      </c>
      <c r="B977" s="26">
        <v>6439</v>
      </c>
      <c r="C977" s="26">
        <v>46</v>
      </c>
      <c r="D977" s="26">
        <v>51.424181854300997</v>
      </c>
      <c r="E977" s="26">
        <v>-2.50926616667285</v>
      </c>
      <c r="F977" s="27" t="s">
        <v>79</v>
      </c>
      <c r="G977" s="26">
        <v>114.3304</v>
      </c>
    </row>
    <row r="978" spans="1:7" x14ac:dyDescent="0.25">
      <c r="A978" s="26">
        <v>2</v>
      </c>
      <c r="B978" s="26">
        <v>6678</v>
      </c>
      <c r="C978" s="26">
        <v>47</v>
      </c>
      <c r="D978" s="26">
        <v>51.422852993490402</v>
      </c>
      <c r="E978" s="26">
        <v>-2.50656150343795</v>
      </c>
      <c r="F978" s="27" t="s">
        <v>79</v>
      </c>
      <c r="G978" s="26">
        <v>114.1844</v>
      </c>
    </row>
    <row r="979" spans="1:7" x14ac:dyDescent="0.25">
      <c r="A979" s="26">
        <v>2</v>
      </c>
      <c r="B979" s="26">
        <v>7030</v>
      </c>
      <c r="C979" s="26">
        <v>48</v>
      </c>
      <c r="D979" s="26">
        <v>51.420965679594303</v>
      </c>
      <c r="E979" s="26">
        <v>-2.50249034714134</v>
      </c>
      <c r="F979" s="27" t="s">
        <v>79</v>
      </c>
      <c r="G979" s="26">
        <v>113.9695</v>
      </c>
    </row>
    <row r="980" spans="1:7" x14ac:dyDescent="0.25">
      <c r="A980" s="26">
        <v>2</v>
      </c>
      <c r="B980" s="26">
        <v>7290</v>
      </c>
      <c r="C980" s="26">
        <v>49</v>
      </c>
      <c r="D980" s="26">
        <v>51.4195638627967</v>
      </c>
      <c r="E980" s="26">
        <v>-2.4994957568789302</v>
      </c>
      <c r="F980" s="27" t="s">
        <v>79</v>
      </c>
      <c r="G980" s="26">
        <v>113.8107</v>
      </c>
    </row>
    <row r="981" spans="1:7" x14ac:dyDescent="0.25">
      <c r="A981" s="26">
        <v>2</v>
      </c>
      <c r="B981" s="26">
        <v>7542</v>
      </c>
      <c r="C981" s="26">
        <v>50</v>
      </c>
      <c r="D981" s="26">
        <v>51.418302223692699</v>
      </c>
      <c r="E981" s="26">
        <v>-2.49648614266727</v>
      </c>
      <c r="F981" s="27" t="s">
        <v>79</v>
      </c>
      <c r="G981" s="26">
        <v>113.65689999999999</v>
      </c>
    </row>
    <row r="982" spans="1:7" x14ac:dyDescent="0.25">
      <c r="A982" s="26">
        <v>2</v>
      </c>
      <c r="B982" s="26">
        <v>7819</v>
      </c>
      <c r="C982" s="26">
        <v>51</v>
      </c>
      <c r="D982" s="26">
        <v>51.417073586216702</v>
      </c>
      <c r="E982" s="26">
        <v>-2.4930248697778001</v>
      </c>
      <c r="F982" s="27" t="s">
        <v>79</v>
      </c>
      <c r="G982" s="26">
        <v>113.4877</v>
      </c>
    </row>
    <row r="983" spans="1:7" x14ac:dyDescent="0.25">
      <c r="A983" s="26">
        <v>2</v>
      </c>
      <c r="B983" s="26">
        <v>8005</v>
      </c>
      <c r="C983" s="26">
        <v>52</v>
      </c>
      <c r="D983" s="26">
        <v>51.416375705847699</v>
      </c>
      <c r="E983" s="26">
        <v>-2.4905862743406901</v>
      </c>
      <c r="F983" s="27" t="s">
        <v>79</v>
      </c>
      <c r="G983" s="26">
        <v>113.3742</v>
      </c>
    </row>
    <row r="984" spans="1:7" x14ac:dyDescent="0.25">
      <c r="A984" s="26">
        <v>2</v>
      </c>
      <c r="B984" s="26">
        <v>8314</v>
      </c>
      <c r="C984" s="26">
        <v>53</v>
      </c>
      <c r="D984" s="26">
        <v>51.415424378720203</v>
      </c>
      <c r="E984" s="26">
        <v>-2.4863984715880401</v>
      </c>
      <c r="F984" s="27" t="s">
        <v>79</v>
      </c>
      <c r="G984" s="26">
        <v>113.1855</v>
      </c>
    </row>
    <row r="985" spans="1:7" x14ac:dyDescent="0.25">
      <c r="A985" s="26">
        <v>2</v>
      </c>
      <c r="B985" s="26">
        <v>8579</v>
      </c>
      <c r="C985" s="26">
        <v>54</v>
      </c>
      <c r="D985" s="26">
        <v>51.414900742697597</v>
      </c>
      <c r="E985" s="26">
        <v>-2.4826840866994</v>
      </c>
      <c r="F985" s="27" t="s">
        <v>79</v>
      </c>
      <c r="G985" s="26">
        <v>113.02370000000001</v>
      </c>
    </row>
    <row r="986" spans="1:7" x14ac:dyDescent="0.25">
      <c r="A986" s="26">
        <v>2</v>
      </c>
      <c r="B986" s="26">
        <v>8796</v>
      </c>
      <c r="C986" s="26">
        <v>55</v>
      </c>
      <c r="D986" s="26">
        <v>51.414436736312098</v>
      </c>
      <c r="E986" s="26">
        <v>-2.47963654382569</v>
      </c>
      <c r="F986" s="27" t="s">
        <v>79</v>
      </c>
      <c r="G986" s="26">
        <v>112.8912</v>
      </c>
    </row>
    <row r="987" spans="1:7" x14ac:dyDescent="0.25">
      <c r="A987" s="26">
        <v>2</v>
      </c>
      <c r="B987" s="26">
        <v>9004</v>
      </c>
      <c r="C987" s="26">
        <v>56</v>
      </c>
      <c r="D987" s="26">
        <v>51.413808824132502</v>
      </c>
      <c r="E987" s="26">
        <v>-2.4768183215658301</v>
      </c>
      <c r="F987" s="27" t="s">
        <v>79</v>
      </c>
      <c r="G987" s="26">
        <v>112.7642</v>
      </c>
    </row>
    <row r="988" spans="1:7" x14ac:dyDescent="0.25">
      <c r="A988" s="26">
        <v>2</v>
      </c>
      <c r="B988" s="26">
        <v>9211</v>
      </c>
      <c r="C988" s="26">
        <v>57</v>
      </c>
      <c r="D988" s="26">
        <v>51.413148014865399</v>
      </c>
      <c r="E988" s="26">
        <v>-2.4740334602877598</v>
      </c>
      <c r="F988" s="27" t="s">
        <v>79</v>
      </c>
      <c r="G988" s="26">
        <v>112.6378</v>
      </c>
    </row>
    <row r="989" spans="1:7" x14ac:dyDescent="0.25">
      <c r="A989" s="26">
        <v>2</v>
      </c>
      <c r="B989" s="26">
        <v>9420</v>
      </c>
      <c r="C989" s="26">
        <v>58</v>
      </c>
      <c r="D989" s="26">
        <v>51.412314666924701</v>
      </c>
      <c r="E989" s="26">
        <v>-2.4713389872405598</v>
      </c>
      <c r="F989" s="27" t="s">
        <v>79</v>
      </c>
      <c r="G989" s="26">
        <v>112.5102</v>
      </c>
    </row>
    <row r="990" spans="1:7" x14ac:dyDescent="0.25">
      <c r="A990" s="26">
        <v>2</v>
      </c>
      <c r="B990" s="26">
        <v>9675</v>
      </c>
      <c r="C990" s="26">
        <v>59</v>
      </c>
      <c r="D990" s="26">
        <v>51.411129559838699</v>
      </c>
      <c r="E990" s="26">
        <v>-2.4681864940231302</v>
      </c>
      <c r="F990" s="27" t="s">
        <v>79</v>
      </c>
      <c r="G990" s="26">
        <v>112.3545</v>
      </c>
    </row>
    <row r="991" spans="1:7" x14ac:dyDescent="0.25">
      <c r="A991" s="26">
        <v>2</v>
      </c>
      <c r="B991" s="26">
        <v>9899</v>
      </c>
      <c r="C991" s="26">
        <v>60</v>
      </c>
      <c r="D991" s="26">
        <v>51.409923768923498</v>
      </c>
      <c r="E991" s="26">
        <v>-2.46561048324735</v>
      </c>
      <c r="F991" s="27" t="s">
        <v>79</v>
      </c>
      <c r="G991" s="26">
        <v>112.21769999999999</v>
      </c>
    </row>
    <row r="992" spans="1:7" x14ac:dyDescent="0.25">
      <c r="A992" s="26">
        <v>2</v>
      </c>
      <c r="B992" s="26">
        <v>10199</v>
      </c>
      <c r="C992" s="26">
        <v>61</v>
      </c>
      <c r="D992" s="26">
        <v>51.408186177449601</v>
      </c>
      <c r="E992" s="26">
        <v>-2.46231516141005</v>
      </c>
      <c r="F992" s="27" t="s">
        <v>79</v>
      </c>
      <c r="G992" s="26">
        <v>112.0346</v>
      </c>
    </row>
    <row r="993" spans="1:7" x14ac:dyDescent="0.25">
      <c r="A993" s="26">
        <v>2</v>
      </c>
      <c r="B993" s="26">
        <v>10449</v>
      </c>
      <c r="C993" s="26">
        <v>62</v>
      </c>
      <c r="D993" s="26">
        <v>51.406577938828903</v>
      </c>
      <c r="E993" s="26">
        <v>-2.4597888386611602</v>
      </c>
      <c r="F993" s="27" t="s">
        <v>79</v>
      </c>
      <c r="G993" s="26">
        <v>111.8819</v>
      </c>
    </row>
    <row r="994" spans="1:7" x14ac:dyDescent="0.25">
      <c r="A994" s="26">
        <v>2</v>
      </c>
      <c r="B994" s="26">
        <v>10716</v>
      </c>
      <c r="C994" s="26">
        <v>63</v>
      </c>
      <c r="D994" s="26">
        <v>51.4047334652929</v>
      </c>
      <c r="E994" s="26">
        <v>-2.4573420561868402</v>
      </c>
      <c r="F994" s="27" t="s">
        <v>79</v>
      </c>
      <c r="G994" s="26">
        <v>111.7189</v>
      </c>
    </row>
    <row r="995" spans="1:7" x14ac:dyDescent="0.25">
      <c r="A995" s="26">
        <v>2</v>
      </c>
      <c r="B995" s="26">
        <v>10872</v>
      </c>
      <c r="C995" s="26">
        <v>64</v>
      </c>
      <c r="D995" s="26">
        <v>51.4036495253712</v>
      </c>
      <c r="E995" s="26">
        <v>-2.4559094725428401</v>
      </c>
      <c r="F995" s="27" t="s">
        <v>79</v>
      </c>
      <c r="G995" s="26">
        <v>111.6236</v>
      </c>
    </row>
    <row r="996" spans="1:7" x14ac:dyDescent="0.25">
      <c r="A996" s="26">
        <v>2</v>
      </c>
      <c r="B996" s="26">
        <v>11458</v>
      </c>
      <c r="C996" s="26">
        <v>65</v>
      </c>
      <c r="D996" s="26">
        <v>51.399612833876297</v>
      </c>
      <c r="E996" s="26">
        <v>-2.4504942492816801</v>
      </c>
      <c r="F996" s="27" t="s">
        <v>79</v>
      </c>
      <c r="G996" s="26">
        <v>111.2658</v>
      </c>
    </row>
    <row r="997" spans="1:7" x14ac:dyDescent="0.25">
      <c r="A997" s="26">
        <v>2</v>
      </c>
      <c r="B997" s="26">
        <v>11826</v>
      </c>
      <c r="C997" s="26">
        <v>66</v>
      </c>
      <c r="D997" s="26">
        <v>51.397114442931702</v>
      </c>
      <c r="E997" s="26">
        <v>-2.4470345651725101</v>
      </c>
      <c r="F997" s="27" t="s">
        <v>79</v>
      </c>
      <c r="G997" s="26">
        <v>111.0411</v>
      </c>
    </row>
    <row r="998" spans="1:7" x14ac:dyDescent="0.25">
      <c r="A998" s="26">
        <v>2</v>
      </c>
      <c r="B998" s="26">
        <v>11984</v>
      </c>
      <c r="C998" s="26">
        <v>67</v>
      </c>
      <c r="D998" s="26">
        <v>51.396122797500098</v>
      </c>
      <c r="E998" s="26">
        <v>-2.44540788797618</v>
      </c>
      <c r="F998" s="27" t="s">
        <v>79</v>
      </c>
      <c r="G998" s="26">
        <v>110.9447</v>
      </c>
    </row>
    <row r="999" spans="1:7" x14ac:dyDescent="0.25">
      <c r="A999" s="26">
        <v>2</v>
      </c>
      <c r="B999" s="26">
        <v>12296</v>
      </c>
      <c r="C999" s="26">
        <v>68</v>
      </c>
      <c r="D999" s="26">
        <v>51.394525157884402</v>
      </c>
      <c r="E999" s="26">
        <v>-2.4417169231921401</v>
      </c>
      <c r="F999" s="27" t="s">
        <v>79</v>
      </c>
      <c r="G999" s="26">
        <v>110.7542</v>
      </c>
    </row>
    <row r="1000" spans="1:7" x14ac:dyDescent="0.25">
      <c r="A1000" s="26">
        <v>2</v>
      </c>
      <c r="B1000" s="26">
        <v>12782</v>
      </c>
      <c r="C1000" s="26">
        <v>69</v>
      </c>
      <c r="D1000" s="26">
        <v>51.391992447211202</v>
      </c>
      <c r="E1000" s="26">
        <v>-2.4360113203890101</v>
      </c>
      <c r="F1000" s="27" t="s">
        <v>79</v>
      </c>
      <c r="G1000" s="26">
        <v>110.45740000000001</v>
      </c>
    </row>
    <row r="1001" spans="1:7" x14ac:dyDescent="0.25">
      <c r="A1001" s="26">
        <v>2</v>
      </c>
      <c r="B1001" s="26">
        <v>13113</v>
      </c>
      <c r="C1001" s="26">
        <v>70</v>
      </c>
      <c r="D1001" s="26">
        <v>51.390385610380903</v>
      </c>
      <c r="E1001" s="26">
        <v>-2.4320007055196098</v>
      </c>
      <c r="F1001" s="27" t="s">
        <v>79</v>
      </c>
      <c r="G1001" s="26">
        <v>110.25530000000001</v>
      </c>
    </row>
    <row r="1002" spans="1:7" x14ac:dyDescent="0.25">
      <c r="A1002" s="26">
        <v>2</v>
      </c>
      <c r="B1002" s="26">
        <v>13433</v>
      </c>
      <c r="C1002" s="26">
        <v>71</v>
      </c>
      <c r="D1002" s="26">
        <v>51.389179196401301</v>
      </c>
      <c r="E1002" s="26">
        <v>-2.42781956992861</v>
      </c>
      <c r="F1002" s="27" t="s">
        <v>79</v>
      </c>
      <c r="G1002" s="26">
        <v>110.0599</v>
      </c>
    </row>
    <row r="1003" spans="1:7" x14ac:dyDescent="0.25">
      <c r="A1003" s="26">
        <v>2</v>
      </c>
      <c r="B1003" s="26">
        <v>13643</v>
      </c>
      <c r="C1003" s="26">
        <v>72</v>
      </c>
      <c r="D1003" s="26">
        <v>51.388704532748598</v>
      </c>
      <c r="E1003" s="26">
        <v>-2.4248962784250598</v>
      </c>
      <c r="F1003" s="27" t="s">
        <v>79</v>
      </c>
      <c r="G1003" s="26">
        <v>109.93170000000001</v>
      </c>
    </row>
    <row r="1004" spans="1:7" x14ac:dyDescent="0.25">
      <c r="A1004" s="26">
        <v>2</v>
      </c>
      <c r="B1004" s="26">
        <v>13878</v>
      </c>
      <c r="C1004" s="26">
        <v>73</v>
      </c>
      <c r="D1004" s="26">
        <v>51.388416408828299</v>
      </c>
      <c r="E1004" s="26">
        <v>-2.4215492936388401</v>
      </c>
      <c r="F1004" s="27" t="s">
        <v>79</v>
      </c>
      <c r="G1004" s="26">
        <v>109.7882</v>
      </c>
    </row>
    <row r="1005" spans="1:7" x14ac:dyDescent="0.25">
      <c r="A1005" s="26">
        <v>2</v>
      </c>
      <c r="B1005" s="26">
        <v>14080</v>
      </c>
      <c r="C1005" s="26">
        <v>74</v>
      </c>
      <c r="D1005" s="26">
        <v>51.388326423055297</v>
      </c>
      <c r="E1005" s="26">
        <v>-2.4186477776481898</v>
      </c>
      <c r="F1005" s="27" t="s">
        <v>79</v>
      </c>
      <c r="G1005" s="26">
        <v>109.6649</v>
      </c>
    </row>
    <row r="1006" spans="1:7" x14ac:dyDescent="0.25">
      <c r="A1006" s="26">
        <v>2</v>
      </c>
      <c r="B1006" s="26">
        <v>14269</v>
      </c>
      <c r="C1006" s="26">
        <v>75</v>
      </c>
      <c r="D1006" s="26">
        <v>51.3880295769155</v>
      </c>
      <c r="E1006" s="26">
        <v>-2.4159624515918199</v>
      </c>
      <c r="F1006" s="27" t="s">
        <v>79</v>
      </c>
      <c r="G1006" s="26">
        <v>109.54949999999999</v>
      </c>
    </row>
    <row r="1007" spans="1:7" x14ac:dyDescent="0.25">
      <c r="A1007" s="26">
        <v>2</v>
      </c>
      <c r="B1007" s="26">
        <v>14335</v>
      </c>
      <c r="C1007" s="26">
        <v>76</v>
      </c>
      <c r="D1007" s="26">
        <v>51.387889952310303</v>
      </c>
      <c r="E1007" s="26">
        <v>-2.4150329767950498</v>
      </c>
      <c r="F1007" s="27" t="s">
        <v>79</v>
      </c>
      <c r="G1007" s="26">
        <v>109.50920000000001</v>
      </c>
    </row>
    <row r="1008" spans="1:7" x14ac:dyDescent="0.25">
      <c r="A1008" s="26">
        <v>2</v>
      </c>
      <c r="B1008" s="26">
        <v>14574</v>
      </c>
      <c r="C1008" s="26">
        <v>77</v>
      </c>
      <c r="D1008" s="26">
        <v>51.387288932587602</v>
      </c>
      <c r="E1008" s="26">
        <v>-2.4117316395458399</v>
      </c>
      <c r="F1008" s="27" t="s">
        <v>79</v>
      </c>
      <c r="G1008" s="26">
        <v>109.36320000000001</v>
      </c>
    </row>
    <row r="1009" spans="1:7" x14ac:dyDescent="0.25">
      <c r="A1009" s="26">
        <v>2</v>
      </c>
      <c r="B1009" s="26">
        <v>14739</v>
      </c>
      <c r="C1009" s="26">
        <v>78</v>
      </c>
      <c r="D1009" s="26">
        <v>51.386702892872599</v>
      </c>
      <c r="E1009" s="26">
        <v>-2.4095480181956601</v>
      </c>
      <c r="F1009" s="27" t="s">
        <v>79</v>
      </c>
      <c r="G1009" s="26">
        <v>109.2625</v>
      </c>
    </row>
    <row r="1010" spans="1:7" x14ac:dyDescent="0.25">
      <c r="A1010" s="26">
        <v>2</v>
      </c>
      <c r="B1010" s="26">
        <v>14936</v>
      </c>
      <c r="C1010" s="26">
        <v>79</v>
      </c>
      <c r="D1010" s="26">
        <v>51.385888534023401</v>
      </c>
      <c r="E1010" s="26">
        <v>-2.40703200918961</v>
      </c>
      <c r="F1010" s="27" t="s">
        <v>79</v>
      </c>
      <c r="G1010" s="26">
        <v>109.1422</v>
      </c>
    </row>
    <row r="1011" spans="1:7" x14ac:dyDescent="0.25">
      <c r="A1011" s="26">
        <v>2</v>
      </c>
      <c r="B1011" s="26">
        <v>15185</v>
      </c>
      <c r="C1011" s="26">
        <v>80</v>
      </c>
      <c r="D1011" s="26">
        <v>51.384571823193802</v>
      </c>
      <c r="E1011" s="26">
        <v>-2.4041409112246099</v>
      </c>
      <c r="F1011" s="27" t="s">
        <v>79</v>
      </c>
      <c r="G1011" s="26">
        <v>108.9902</v>
      </c>
    </row>
    <row r="1012" spans="1:7" x14ac:dyDescent="0.25">
      <c r="A1012" s="26">
        <v>2</v>
      </c>
      <c r="B1012" s="26">
        <v>15320</v>
      </c>
      <c r="C1012" s="26">
        <v>81</v>
      </c>
      <c r="D1012" s="26">
        <v>51.383851259919801</v>
      </c>
      <c r="E1012" s="26">
        <v>-2.40256840630237</v>
      </c>
      <c r="F1012" s="27" t="s">
        <v>79</v>
      </c>
      <c r="G1012" s="26">
        <v>108.90770000000001</v>
      </c>
    </row>
    <row r="1013" spans="1:7" x14ac:dyDescent="0.25">
      <c r="A1013" s="26">
        <v>2</v>
      </c>
      <c r="B1013" s="26">
        <v>15496</v>
      </c>
      <c r="C1013" s="26">
        <v>82</v>
      </c>
      <c r="D1013" s="26">
        <v>51.382803023868597</v>
      </c>
      <c r="E1013" s="26">
        <v>-2.4006782396162101</v>
      </c>
      <c r="F1013" s="27" t="s">
        <v>79</v>
      </c>
      <c r="G1013" s="26">
        <v>108.80029999999999</v>
      </c>
    </row>
    <row r="1014" spans="1:7" x14ac:dyDescent="0.25">
      <c r="A1014" s="26">
        <v>2</v>
      </c>
      <c r="B1014" s="26">
        <v>15670</v>
      </c>
      <c r="C1014" s="26">
        <v>83</v>
      </c>
      <c r="D1014" s="26">
        <v>51.381945036825201</v>
      </c>
      <c r="E1014" s="26">
        <v>-2.3985837618222199</v>
      </c>
      <c r="F1014" s="27" t="s">
        <v>79</v>
      </c>
      <c r="G1014" s="26">
        <v>108.694</v>
      </c>
    </row>
    <row r="1015" spans="1:7" x14ac:dyDescent="0.25">
      <c r="A1015" s="26">
        <v>2</v>
      </c>
      <c r="B1015" s="26">
        <v>15868</v>
      </c>
      <c r="C1015" s="26">
        <v>84</v>
      </c>
      <c r="D1015" s="26">
        <v>51.381213511184399</v>
      </c>
      <c r="E1015" s="26">
        <v>-2.3959831894647499</v>
      </c>
      <c r="F1015" s="27" t="s">
        <v>79</v>
      </c>
      <c r="G1015" s="26">
        <v>108.5731</v>
      </c>
    </row>
    <row r="1016" spans="1:7" x14ac:dyDescent="0.25">
      <c r="A1016" s="26">
        <v>2</v>
      </c>
      <c r="B1016" s="26">
        <v>16012</v>
      </c>
      <c r="C1016" s="26">
        <v>85</v>
      </c>
      <c r="D1016" s="26">
        <v>51.380774652551203</v>
      </c>
      <c r="E1016" s="26">
        <v>-2.3940408326190101</v>
      </c>
      <c r="F1016" s="27" t="s">
        <v>79</v>
      </c>
      <c r="G1016" s="26">
        <v>108.48520000000001</v>
      </c>
    </row>
    <row r="1017" spans="1:7" x14ac:dyDescent="0.25">
      <c r="A1017" s="26">
        <v>2</v>
      </c>
      <c r="B1017" s="26">
        <v>16319</v>
      </c>
      <c r="C1017" s="26">
        <v>86</v>
      </c>
      <c r="D1017" s="26">
        <v>51.380160829793198</v>
      </c>
      <c r="E1017" s="26">
        <v>-2.3897296925083999</v>
      </c>
      <c r="F1017" s="27" t="s">
        <v>79</v>
      </c>
      <c r="G1017" s="26">
        <v>108.2978</v>
      </c>
    </row>
    <row r="1018" spans="1:7" x14ac:dyDescent="0.25">
      <c r="A1018" s="26">
        <v>2</v>
      </c>
      <c r="B1018" s="26">
        <v>16676</v>
      </c>
      <c r="C1018" s="26">
        <v>87</v>
      </c>
      <c r="D1018" s="26">
        <v>51.379670303041898</v>
      </c>
      <c r="E1018" s="26">
        <v>-2.3846579475745102</v>
      </c>
      <c r="F1018" s="27" t="s">
        <v>79</v>
      </c>
      <c r="G1018" s="26">
        <v>108.07980000000001</v>
      </c>
    </row>
    <row r="1019" spans="1:7" x14ac:dyDescent="0.25">
      <c r="A1019" s="26">
        <v>2</v>
      </c>
      <c r="B1019" s="26">
        <v>16928</v>
      </c>
      <c r="C1019" s="26">
        <v>88</v>
      </c>
      <c r="D1019" s="26">
        <v>51.379299629348999</v>
      </c>
      <c r="E1019" s="26">
        <v>-2.3810759741775498</v>
      </c>
      <c r="F1019" s="27" t="s">
        <v>79</v>
      </c>
      <c r="G1019" s="26">
        <v>107.9259</v>
      </c>
    </row>
    <row r="1020" spans="1:7" x14ac:dyDescent="0.25">
      <c r="A1020" s="26">
        <v>2</v>
      </c>
      <c r="B1020" s="26">
        <v>16983</v>
      </c>
      <c r="C1020" s="26">
        <v>89</v>
      </c>
      <c r="D1020" s="26">
        <v>51.379206736023299</v>
      </c>
      <c r="E1020" s="26">
        <v>-2.38029185195861</v>
      </c>
      <c r="F1020" s="27" t="s">
        <v>79</v>
      </c>
      <c r="G1020" s="26">
        <v>107.89230000000001</v>
      </c>
    </row>
    <row r="1021" spans="1:7" x14ac:dyDescent="0.25">
      <c r="A1021" s="26">
        <v>2</v>
      </c>
      <c r="B1021" s="26">
        <v>17096</v>
      </c>
      <c r="C1021" s="26">
        <v>90</v>
      </c>
      <c r="D1021" s="26">
        <v>51.3790544128682</v>
      </c>
      <c r="E1021" s="26">
        <v>-2.3786880097230201</v>
      </c>
      <c r="F1021" s="27" t="s">
        <v>79</v>
      </c>
      <c r="G1021" s="26">
        <v>107.8233</v>
      </c>
    </row>
    <row r="1022" spans="1:7" x14ac:dyDescent="0.25">
      <c r="A1022" s="26">
        <v>2</v>
      </c>
      <c r="B1022" s="26">
        <v>17250</v>
      </c>
      <c r="C1022" s="26">
        <v>91</v>
      </c>
      <c r="D1022" s="26">
        <v>51.378821107482501</v>
      </c>
      <c r="E1022" s="26">
        <v>-2.3765049367605302</v>
      </c>
      <c r="F1022" s="27" t="s">
        <v>79</v>
      </c>
      <c r="G1022" s="26">
        <v>107.72929999999999</v>
      </c>
    </row>
    <row r="1023" spans="1:7" x14ac:dyDescent="0.25">
      <c r="A1023" s="26">
        <v>2</v>
      </c>
      <c r="B1023" s="26">
        <v>17311</v>
      </c>
      <c r="C1023" s="26">
        <v>92</v>
      </c>
      <c r="D1023" s="26">
        <v>51.378734500096002</v>
      </c>
      <c r="E1023" s="26">
        <v>-2.3756383762366999</v>
      </c>
      <c r="F1023" s="27" t="s">
        <v>79</v>
      </c>
      <c r="G1023" s="26">
        <v>107.6921</v>
      </c>
    </row>
    <row r="1024" spans="1:7" x14ac:dyDescent="0.25">
      <c r="A1024" s="26">
        <v>2</v>
      </c>
      <c r="B1024" s="26">
        <v>17428</v>
      </c>
      <c r="C1024" s="26">
        <v>93</v>
      </c>
      <c r="D1024" s="26">
        <v>51.378552355306397</v>
      </c>
      <c r="E1024" s="26">
        <v>-2.37397771375857</v>
      </c>
      <c r="F1024" s="27" t="s">
        <v>79</v>
      </c>
      <c r="G1024" s="26">
        <v>107.6206</v>
      </c>
    </row>
    <row r="1025" spans="1:7" x14ac:dyDescent="0.25">
      <c r="A1025" s="26">
        <v>2</v>
      </c>
      <c r="B1025" s="26">
        <v>17560</v>
      </c>
      <c r="C1025" s="26">
        <v>94</v>
      </c>
      <c r="D1025" s="26">
        <v>51.378383436773902</v>
      </c>
      <c r="E1025" s="26">
        <v>-2.37209430059124</v>
      </c>
      <c r="F1025" s="27" t="s">
        <v>79</v>
      </c>
      <c r="G1025" s="26">
        <v>107.54</v>
      </c>
    </row>
    <row r="1026" spans="1:7" x14ac:dyDescent="0.25">
      <c r="A1026" s="26">
        <v>2</v>
      </c>
      <c r="B1026" s="26">
        <v>17797</v>
      </c>
      <c r="C1026" s="26">
        <v>95</v>
      </c>
      <c r="D1026" s="26">
        <v>51.378054417563803</v>
      </c>
      <c r="E1026" s="26">
        <v>-2.3687288018906201</v>
      </c>
      <c r="F1026" s="27" t="s">
        <v>79</v>
      </c>
      <c r="G1026" s="26">
        <v>107.39530000000001</v>
      </c>
    </row>
    <row r="1027" spans="1:7" x14ac:dyDescent="0.25">
      <c r="A1027" s="26">
        <v>2</v>
      </c>
      <c r="B1027" s="26">
        <v>17922</v>
      </c>
      <c r="C1027" s="26">
        <v>96</v>
      </c>
      <c r="D1027" s="26">
        <v>51.377872822941299</v>
      </c>
      <c r="E1027" s="26">
        <v>-2.3669620835057099</v>
      </c>
      <c r="F1027" s="27" t="s">
        <v>79</v>
      </c>
      <c r="G1027" s="26">
        <v>107.319</v>
      </c>
    </row>
    <row r="1028" spans="1:7" x14ac:dyDescent="0.25">
      <c r="A1028" s="26">
        <v>2</v>
      </c>
      <c r="B1028" s="26">
        <v>18064</v>
      </c>
      <c r="C1028" s="26">
        <v>97</v>
      </c>
      <c r="D1028" s="26">
        <v>51.3776672822611</v>
      </c>
      <c r="E1028" s="26">
        <v>-2.3649365749803501</v>
      </c>
      <c r="F1028" s="27" t="s">
        <v>79</v>
      </c>
      <c r="G1028" s="26">
        <v>107.2323</v>
      </c>
    </row>
    <row r="1029" spans="1:7" x14ac:dyDescent="0.25">
      <c r="A1029" s="26">
        <v>2</v>
      </c>
      <c r="B1029" s="26">
        <v>18163</v>
      </c>
      <c r="C1029" s="26">
        <v>98</v>
      </c>
      <c r="D1029" s="26">
        <v>51.377517162810904</v>
      </c>
      <c r="E1029" s="26">
        <v>-2.3635366108100402</v>
      </c>
      <c r="F1029" s="27" t="s">
        <v>79</v>
      </c>
      <c r="G1029" s="26">
        <v>107.17189999999999</v>
      </c>
    </row>
    <row r="1030" spans="1:7" x14ac:dyDescent="0.25">
      <c r="A1030" s="26">
        <v>2</v>
      </c>
      <c r="B1030" s="26">
        <v>18333</v>
      </c>
      <c r="C1030" s="26">
        <v>99</v>
      </c>
      <c r="D1030" s="26">
        <v>51.377262306638798</v>
      </c>
      <c r="E1030" s="26">
        <v>-2.3611148743355801</v>
      </c>
      <c r="F1030" s="27" t="s">
        <v>79</v>
      </c>
      <c r="G1030" s="26">
        <v>107.0681</v>
      </c>
    </row>
    <row r="1031" spans="1:7" x14ac:dyDescent="0.25">
      <c r="A1031" s="26">
        <v>2</v>
      </c>
      <c r="B1031" s="26">
        <v>18388</v>
      </c>
      <c r="C1031" s="26">
        <v>100</v>
      </c>
      <c r="D1031" s="26">
        <v>51.3771854777698</v>
      </c>
      <c r="E1031" s="26">
        <v>-2.3603418267220202</v>
      </c>
      <c r="F1031" s="27" t="s">
        <v>79</v>
      </c>
      <c r="G1031" s="26">
        <v>107.03449999999999</v>
      </c>
    </row>
    <row r="1032" spans="1:7" x14ac:dyDescent="0.25">
      <c r="A1032" s="26">
        <v>2</v>
      </c>
      <c r="B1032" s="26">
        <v>18436</v>
      </c>
      <c r="C1032" s="26">
        <v>101</v>
      </c>
      <c r="D1032" s="26">
        <v>51.377146563726797</v>
      </c>
      <c r="E1032" s="26">
        <v>-2.35964774567501</v>
      </c>
      <c r="F1032" s="27" t="s">
        <v>79</v>
      </c>
      <c r="G1032" s="26">
        <v>107.0052</v>
      </c>
    </row>
    <row r="1033" spans="1:7" x14ac:dyDescent="0.25">
      <c r="A1033" s="26">
        <v>2</v>
      </c>
      <c r="B1033" s="26">
        <v>18484</v>
      </c>
      <c r="C1033" s="26">
        <v>102</v>
      </c>
      <c r="D1033" s="26">
        <v>51.377156716307603</v>
      </c>
      <c r="E1033" s="26">
        <v>-2.35895589897184</v>
      </c>
      <c r="F1033" s="27" t="s">
        <v>79</v>
      </c>
      <c r="G1033" s="26">
        <v>106.9759</v>
      </c>
    </row>
    <row r="1034" spans="1:7" x14ac:dyDescent="0.25">
      <c r="A1034" s="26">
        <v>2</v>
      </c>
      <c r="B1034" s="26">
        <v>18527</v>
      </c>
      <c r="C1034" s="26">
        <v>103</v>
      </c>
      <c r="D1034" s="26">
        <v>51.377220411694125</v>
      </c>
      <c r="E1034" s="26">
        <v>-2.3583457190335908</v>
      </c>
      <c r="F1034" s="27" t="s">
        <v>79</v>
      </c>
      <c r="G1034" s="26">
        <v>106.9496</v>
      </c>
    </row>
    <row r="1035" spans="1:7" x14ac:dyDescent="0.25">
      <c r="A1035" s="26">
        <v>2</v>
      </c>
      <c r="B1035" s="26">
        <v>18542</v>
      </c>
      <c r="C1035" s="26">
        <v>104</v>
      </c>
      <c r="D1035" s="26">
        <v>51.377242631015001</v>
      </c>
      <c r="E1035" s="26">
        <v>-2.3581328655667599</v>
      </c>
      <c r="F1035" s="27" t="s">
        <v>79</v>
      </c>
      <c r="G1035" s="26">
        <v>106.94029999999999</v>
      </c>
    </row>
    <row r="1036" spans="1:7" x14ac:dyDescent="0.25">
      <c r="A1036" s="26">
        <v>2</v>
      </c>
      <c r="B1036" s="26">
        <v>18577</v>
      </c>
      <c r="C1036" s="26">
        <v>105</v>
      </c>
      <c r="D1036" s="26">
        <v>51.377330755150297</v>
      </c>
      <c r="E1036" s="26">
        <v>-2.3576556754562699</v>
      </c>
      <c r="F1036" s="27" t="s">
        <v>79</v>
      </c>
      <c r="G1036" s="26">
        <v>106.91849999999999</v>
      </c>
    </row>
    <row r="1037" spans="1:7" x14ac:dyDescent="0.25">
      <c r="A1037" s="26">
        <v>2</v>
      </c>
      <c r="B1037" s="26">
        <v>18627</v>
      </c>
      <c r="C1037" s="26">
        <v>106</v>
      </c>
      <c r="D1037" s="26">
        <v>51.37753</v>
      </c>
      <c r="E1037" s="26">
        <v>-2.357005</v>
      </c>
      <c r="F1037" s="27" t="s">
        <v>79</v>
      </c>
      <c r="G1037" s="26">
        <v>106.8875</v>
      </c>
    </row>
    <row r="1038" spans="1:7" x14ac:dyDescent="0.25">
      <c r="A1038" s="26">
        <v>2</v>
      </c>
      <c r="B1038" s="26">
        <v>18636</v>
      </c>
      <c r="C1038" s="26">
        <v>107</v>
      </c>
      <c r="D1038" s="26">
        <v>51.377543440004203</v>
      </c>
      <c r="E1038" s="26">
        <v>-2.3568767902245602</v>
      </c>
      <c r="F1038" s="27" t="s">
        <v>79</v>
      </c>
      <c r="G1038" s="26">
        <v>106.8819</v>
      </c>
    </row>
    <row r="1039" spans="1:7" x14ac:dyDescent="0.25">
      <c r="A1039" s="26">
        <v>2</v>
      </c>
      <c r="B1039" s="26">
        <v>18696</v>
      </c>
      <c r="C1039" s="26">
        <v>108</v>
      </c>
      <c r="D1039" s="26">
        <v>51.377772105637298</v>
      </c>
      <c r="E1039" s="26">
        <v>-2.3560870985175599</v>
      </c>
      <c r="F1039" s="27" t="s">
        <v>79</v>
      </c>
      <c r="G1039" s="26">
        <v>106.8446</v>
      </c>
    </row>
    <row r="1040" spans="1:7" x14ac:dyDescent="0.25">
      <c r="A1040" s="26">
        <v>2</v>
      </c>
      <c r="B1040" s="26">
        <v>18763</v>
      </c>
      <c r="C1040" s="26">
        <v>109</v>
      </c>
      <c r="D1040" s="26">
        <v>51.378092686945998</v>
      </c>
      <c r="E1040" s="26">
        <v>-2.3552826692041098</v>
      </c>
      <c r="F1040" s="27" t="s">
        <v>79</v>
      </c>
      <c r="G1040" s="26">
        <v>106.803</v>
      </c>
    </row>
    <row r="1041" spans="1:7" x14ac:dyDescent="0.25">
      <c r="A1041" s="26">
        <v>2</v>
      </c>
      <c r="B1041" s="26">
        <v>18823</v>
      </c>
      <c r="C1041" s="26">
        <v>110</v>
      </c>
      <c r="D1041" s="26">
        <v>51.378433003033599</v>
      </c>
      <c r="E1041" s="26">
        <v>-2.3546019680877799</v>
      </c>
      <c r="F1041" s="27" t="s">
        <v>79</v>
      </c>
      <c r="G1041" s="26">
        <v>106.7657</v>
      </c>
    </row>
    <row r="1042" spans="1:7" x14ac:dyDescent="0.25">
      <c r="A1042" s="26">
        <v>2</v>
      </c>
      <c r="B1042" s="26">
        <v>18827</v>
      </c>
      <c r="C1042" s="26">
        <v>111</v>
      </c>
      <c r="D1042" s="26">
        <v>51.378456608054044</v>
      </c>
      <c r="E1042" s="26">
        <v>-2.3545585386416845</v>
      </c>
      <c r="F1042" s="27" t="s">
        <v>79</v>
      </c>
      <c r="G1042" s="26">
        <v>106.7632</v>
      </c>
    </row>
    <row r="1043" spans="1:7" x14ac:dyDescent="0.25">
      <c r="A1043" s="26">
        <v>2</v>
      </c>
      <c r="B1043" s="26">
        <v>18931</v>
      </c>
      <c r="C1043" s="26">
        <v>112</v>
      </c>
      <c r="D1043" s="26">
        <v>51.379070338585699</v>
      </c>
      <c r="E1043" s="26">
        <v>-2.3534293730432099</v>
      </c>
      <c r="F1043" s="27" t="s">
        <v>79</v>
      </c>
      <c r="G1043" s="26">
        <v>106.6977</v>
      </c>
    </row>
    <row r="1044" spans="1:7" x14ac:dyDescent="0.25">
      <c r="A1044" s="26">
        <v>2</v>
      </c>
      <c r="B1044" s="26">
        <v>19043</v>
      </c>
      <c r="C1044" s="26">
        <v>113</v>
      </c>
      <c r="D1044" s="26">
        <v>51.379812212445501</v>
      </c>
      <c r="E1044" s="26">
        <v>-2.35235692817264</v>
      </c>
      <c r="F1044" s="27" t="s">
        <v>79</v>
      </c>
      <c r="G1044" s="26">
        <v>106.6271</v>
      </c>
    </row>
    <row r="1045" spans="1:7" x14ac:dyDescent="0.25">
      <c r="A1045" s="26">
        <v>2</v>
      </c>
      <c r="B1045" s="26">
        <v>19095</v>
      </c>
      <c r="C1045" s="26">
        <v>114</v>
      </c>
      <c r="D1045" s="26">
        <v>51.380187560946297</v>
      </c>
      <c r="E1045" s="26">
        <v>-2.35189794534277</v>
      </c>
      <c r="F1045" s="27" t="s">
        <v>79</v>
      </c>
      <c r="G1045" s="26">
        <v>106.59439999999999</v>
      </c>
    </row>
    <row r="1046" spans="1:7" x14ac:dyDescent="0.25">
      <c r="A1046" s="26">
        <v>2</v>
      </c>
      <c r="B1046" s="26">
        <v>19184</v>
      </c>
      <c r="C1046" s="26">
        <v>115</v>
      </c>
      <c r="D1046" s="26">
        <v>51.380853715327099</v>
      </c>
      <c r="E1046" s="26">
        <v>-2.3512064168431701</v>
      </c>
      <c r="F1046" s="27" t="s">
        <v>79</v>
      </c>
      <c r="G1046" s="26">
        <v>106.53830000000001</v>
      </c>
    </row>
    <row r="1047" spans="1:7" x14ac:dyDescent="0.25">
      <c r="A1047" s="26">
        <v>2</v>
      </c>
      <c r="B1047" s="26">
        <v>19279</v>
      </c>
      <c r="C1047" s="26">
        <v>116</v>
      </c>
      <c r="D1047" s="26">
        <v>51.3816168784751</v>
      </c>
      <c r="E1047" s="26">
        <v>-2.3505667899929898</v>
      </c>
      <c r="F1047" s="27" t="s">
        <v>79</v>
      </c>
      <c r="G1047" s="26">
        <v>106.4785</v>
      </c>
    </row>
    <row r="1048" spans="1:7" x14ac:dyDescent="0.25">
      <c r="A1048" s="26">
        <v>2</v>
      </c>
      <c r="B1048" s="26">
        <v>19390</v>
      </c>
      <c r="C1048" s="26">
        <v>117</v>
      </c>
      <c r="D1048" s="26">
        <v>51.382542379231097</v>
      </c>
      <c r="E1048" s="26">
        <v>-2.3499912025379701</v>
      </c>
      <c r="F1048" s="27" t="s">
        <v>79</v>
      </c>
      <c r="G1048" s="26">
        <v>106.40860000000001</v>
      </c>
    </row>
    <row r="1049" spans="1:7" x14ac:dyDescent="0.25">
      <c r="A1049" s="26">
        <v>2</v>
      </c>
      <c r="B1049" s="26">
        <v>19484</v>
      </c>
      <c r="C1049" s="26">
        <v>118</v>
      </c>
      <c r="D1049" s="26">
        <v>51.383361509829797</v>
      </c>
      <c r="E1049" s="26">
        <v>-2.3496711941980002</v>
      </c>
      <c r="F1049" s="27" t="s">
        <v>79</v>
      </c>
      <c r="G1049" s="26">
        <v>106.3493</v>
      </c>
    </row>
    <row r="1050" spans="1:7" x14ac:dyDescent="0.25">
      <c r="A1050" s="26">
        <v>2</v>
      </c>
      <c r="B1050" s="26">
        <v>19502</v>
      </c>
      <c r="C1050" s="26">
        <v>119</v>
      </c>
      <c r="D1050" s="26">
        <v>51.383519861479797</v>
      </c>
      <c r="E1050" s="26">
        <v>-2.34962656701703</v>
      </c>
      <c r="F1050" s="27" t="s">
        <v>79</v>
      </c>
      <c r="G1050" s="26">
        <v>106.33799999999999</v>
      </c>
    </row>
    <row r="1051" spans="1:7" x14ac:dyDescent="0.25">
      <c r="A1051" s="26">
        <v>2</v>
      </c>
      <c r="B1051" s="26">
        <v>19572</v>
      </c>
      <c r="C1051" s="26">
        <v>120</v>
      </c>
      <c r="D1051" s="26">
        <v>51.384143987584302</v>
      </c>
      <c r="E1051" s="26">
        <v>-2.3494613391797401</v>
      </c>
      <c r="F1051" s="27" t="s">
        <v>79</v>
      </c>
      <c r="G1051" s="26">
        <v>106.29389999999999</v>
      </c>
    </row>
    <row r="1052" spans="1:7" x14ac:dyDescent="0.25">
      <c r="A1052" s="26">
        <v>2</v>
      </c>
      <c r="B1052" s="26">
        <v>19691</v>
      </c>
      <c r="C1052" s="26">
        <v>121</v>
      </c>
      <c r="D1052" s="26">
        <v>51.385196512386599</v>
      </c>
      <c r="E1052" s="26">
        <v>-2.3491804001135099</v>
      </c>
      <c r="F1052" s="27" t="s">
        <v>79</v>
      </c>
      <c r="G1052" s="26">
        <v>106.2189</v>
      </c>
    </row>
    <row r="1053" spans="1:7" x14ac:dyDescent="0.25">
      <c r="A1053" s="26">
        <v>2</v>
      </c>
      <c r="B1053" s="26">
        <v>19859</v>
      </c>
      <c r="C1053" s="26">
        <v>122</v>
      </c>
      <c r="D1053" s="26">
        <v>51.386696975205197</v>
      </c>
      <c r="E1053" s="26">
        <v>-2.3488716042859101</v>
      </c>
      <c r="F1053" s="27" t="s">
        <v>79</v>
      </c>
      <c r="G1053" s="26">
        <v>106.1131</v>
      </c>
    </row>
    <row r="1054" spans="1:7" x14ac:dyDescent="0.25">
      <c r="A1054" s="26">
        <v>2</v>
      </c>
      <c r="B1054" s="26">
        <v>19973</v>
      </c>
      <c r="C1054" s="26">
        <v>123</v>
      </c>
      <c r="D1054" s="26">
        <v>51.387698972136697</v>
      </c>
      <c r="E1054" s="26">
        <v>-2.3485570568960199</v>
      </c>
      <c r="F1054" s="27" t="s">
        <v>79</v>
      </c>
      <c r="G1054" s="26">
        <v>106.04130000000001</v>
      </c>
    </row>
    <row r="1055" spans="1:7" x14ac:dyDescent="0.25">
      <c r="A1055" s="26">
        <v>2</v>
      </c>
      <c r="B1055" s="26">
        <v>20090</v>
      </c>
      <c r="C1055" s="26">
        <v>124</v>
      </c>
      <c r="D1055" s="26">
        <v>51.388654217968401</v>
      </c>
      <c r="E1055" s="26">
        <v>-2.3478638057213601</v>
      </c>
      <c r="F1055" s="27" t="s">
        <v>79</v>
      </c>
      <c r="G1055" s="26">
        <v>105.9676</v>
      </c>
    </row>
    <row r="1056" spans="1:7" x14ac:dyDescent="0.25">
      <c r="A1056" s="26">
        <v>2</v>
      </c>
      <c r="B1056" s="26">
        <v>20191</v>
      </c>
      <c r="C1056" s="26">
        <v>125</v>
      </c>
      <c r="D1056" s="26">
        <v>51.389458277735798</v>
      </c>
      <c r="E1056" s="26">
        <v>-2.3471700178027199</v>
      </c>
      <c r="F1056" s="27" t="s">
        <v>79</v>
      </c>
      <c r="G1056" s="26">
        <v>105.904</v>
      </c>
    </row>
    <row r="1057" spans="1:7" x14ac:dyDescent="0.25">
      <c r="A1057" s="26">
        <v>2</v>
      </c>
      <c r="B1057" s="26">
        <v>20310</v>
      </c>
      <c r="C1057" s="26">
        <v>126</v>
      </c>
      <c r="D1057" s="26">
        <v>51.390328853421202</v>
      </c>
      <c r="E1057" s="26">
        <v>-2.3461887306164999</v>
      </c>
      <c r="F1057" s="27" t="s">
        <v>79</v>
      </c>
      <c r="G1057" s="26">
        <v>105.82899999999999</v>
      </c>
    </row>
    <row r="1058" spans="1:7" x14ac:dyDescent="0.25">
      <c r="A1058" s="26">
        <v>2</v>
      </c>
      <c r="B1058" s="26">
        <v>20413</v>
      </c>
      <c r="C1058" s="26">
        <v>127</v>
      </c>
      <c r="D1058" s="26">
        <v>51.390992264447299</v>
      </c>
      <c r="E1058" s="26">
        <v>-2.3451523579505502</v>
      </c>
      <c r="F1058" s="27" t="s">
        <v>79</v>
      </c>
      <c r="G1058" s="26">
        <v>105.7642</v>
      </c>
    </row>
    <row r="1059" spans="1:7" x14ac:dyDescent="0.25">
      <c r="A1059" s="26">
        <v>2</v>
      </c>
      <c r="B1059" s="26">
        <v>20544</v>
      </c>
      <c r="C1059" s="26">
        <v>128</v>
      </c>
      <c r="D1059" s="26">
        <v>51.391702878665498</v>
      </c>
      <c r="E1059" s="26">
        <v>-2.34365558439363</v>
      </c>
      <c r="F1059" s="27" t="s">
        <v>79</v>
      </c>
      <c r="G1059" s="26">
        <v>105.6816</v>
      </c>
    </row>
    <row r="1060" spans="1:7" x14ac:dyDescent="0.25">
      <c r="A1060" s="26">
        <v>2</v>
      </c>
      <c r="B1060" s="26">
        <v>20706</v>
      </c>
      <c r="C1060" s="26">
        <v>129</v>
      </c>
      <c r="D1060" s="26">
        <v>51.392376397615003</v>
      </c>
      <c r="E1060" s="26">
        <v>-2.3415832470253402</v>
      </c>
      <c r="F1060" s="27" t="s">
        <v>79</v>
      </c>
      <c r="G1060" s="26">
        <v>105.5796</v>
      </c>
    </row>
    <row r="1061" spans="1:7" x14ac:dyDescent="0.25">
      <c r="A1061" s="26">
        <v>2</v>
      </c>
      <c r="B1061" s="26">
        <v>21033</v>
      </c>
      <c r="C1061" s="26">
        <v>130</v>
      </c>
      <c r="D1061" s="26">
        <v>51.3934590221848</v>
      </c>
      <c r="E1061" s="26">
        <v>-2.3372104342796498</v>
      </c>
      <c r="F1061" s="27" t="s">
        <v>79</v>
      </c>
      <c r="G1061" s="26">
        <v>105.3736</v>
      </c>
    </row>
    <row r="1062" spans="1:7" x14ac:dyDescent="0.25">
      <c r="A1062" s="26">
        <v>2</v>
      </c>
      <c r="B1062" s="26">
        <v>21354</v>
      </c>
      <c r="C1062" s="26">
        <v>131</v>
      </c>
      <c r="D1062" s="26">
        <v>51.394606569244601</v>
      </c>
      <c r="E1062" s="26">
        <v>-2.33296221905458</v>
      </c>
      <c r="F1062" s="27" t="s">
        <v>79</v>
      </c>
      <c r="G1062" s="26">
        <v>105.17140000000001</v>
      </c>
    </row>
    <row r="1063" spans="1:7" x14ac:dyDescent="0.25">
      <c r="A1063" s="26">
        <v>2</v>
      </c>
      <c r="B1063" s="26">
        <v>21560</v>
      </c>
      <c r="C1063" s="26">
        <v>132</v>
      </c>
      <c r="D1063" s="26">
        <v>51.395403449714998</v>
      </c>
      <c r="E1063" s="26">
        <v>-2.33028420741655</v>
      </c>
      <c r="F1063" s="27" t="s">
        <v>79</v>
      </c>
      <c r="G1063" s="26">
        <v>105.0416</v>
      </c>
    </row>
    <row r="1064" spans="1:7" x14ac:dyDescent="0.25">
      <c r="A1064" s="26">
        <v>2</v>
      </c>
      <c r="B1064" s="26">
        <v>21932</v>
      </c>
      <c r="C1064" s="26">
        <v>133</v>
      </c>
      <c r="D1064" s="26">
        <v>51.396870373068502</v>
      </c>
      <c r="E1064" s="26">
        <v>-2.32548072258282</v>
      </c>
      <c r="F1064" s="27" t="s">
        <v>79</v>
      </c>
      <c r="G1064" s="26">
        <v>104.8073</v>
      </c>
    </row>
    <row r="1065" spans="1:7" x14ac:dyDescent="0.25">
      <c r="A1065" s="26">
        <v>2</v>
      </c>
      <c r="B1065" s="26">
        <v>22156</v>
      </c>
      <c r="C1065" s="26">
        <v>134</v>
      </c>
      <c r="D1065" s="26">
        <v>51.397790177801802</v>
      </c>
      <c r="E1065" s="26">
        <v>-2.3226057690842801</v>
      </c>
      <c r="F1065" s="27" t="s">
        <v>79</v>
      </c>
      <c r="G1065" s="26">
        <v>104.6662</v>
      </c>
    </row>
    <row r="1066" spans="1:7" x14ac:dyDescent="0.25">
      <c r="A1066" s="26">
        <v>2</v>
      </c>
      <c r="B1066" s="26">
        <v>22342</v>
      </c>
      <c r="C1066" s="26">
        <v>135</v>
      </c>
      <c r="D1066" s="26">
        <v>51.398548701492203</v>
      </c>
      <c r="E1066" s="26">
        <v>-2.3202301531402099</v>
      </c>
      <c r="F1066" s="27" t="s">
        <v>79</v>
      </c>
      <c r="G1066" s="26">
        <v>104.54900000000001</v>
      </c>
    </row>
    <row r="1067" spans="1:7" x14ac:dyDescent="0.25">
      <c r="A1067" s="26">
        <v>2</v>
      </c>
      <c r="B1067" s="26">
        <v>22400</v>
      </c>
      <c r="C1067" s="26">
        <v>136</v>
      </c>
      <c r="D1067" s="26">
        <v>51.399354241544032</v>
      </c>
      <c r="E1067" s="26">
        <v>-2.3199427839202271</v>
      </c>
      <c r="F1067" s="27" t="s">
        <v>79</v>
      </c>
      <c r="G1067" s="26">
        <v>104.5125</v>
      </c>
    </row>
    <row r="1068" spans="1:7" x14ac:dyDescent="0.25">
      <c r="A1068" s="26">
        <v>2</v>
      </c>
      <c r="B1068" s="26">
        <v>22617</v>
      </c>
      <c r="C1068" s="26">
        <v>137</v>
      </c>
      <c r="D1068" s="26">
        <v>51.399724095872898</v>
      </c>
      <c r="E1068" s="26">
        <v>-2.3167349122399599</v>
      </c>
      <c r="F1068" s="27" t="s">
        <v>79</v>
      </c>
      <c r="G1068" s="26">
        <v>104.37949999999999</v>
      </c>
    </row>
    <row r="1069" spans="1:7" x14ac:dyDescent="0.25">
      <c r="A1069" s="26">
        <v>2</v>
      </c>
      <c r="B1069" s="26">
        <v>22853</v>
      </c>
      <c r="C1069" s="26">
        <v>138</v>
      </c>
      <c r="D1069" s="26">
        <v>51.400721071244398</v>
      </c>
      <c r="E1069" s="26">
        <v>-2.3137381867591298</v>
      </c>
      <c r="F1069" s="27" t="s">
        <v>79</v>
      </c>
      <c r="G1069" s="26">
        <v>104.2349</v>
      </c>
    </row>
    <row r="1070" spans="1:7" x14ac:dyDescent="0.25">
      <c r="A1070" s="26">
        <v>2</v>
      </c>
      <c r="B1070" s="26">
        <v>23210</v>
      </c>
      <c r="C1070" s="26">
        <v>139</v>
      </c>
      <c r="D1070" s="26">
        <v>51.4021808347619</v>
      </c>
      <c r="E1070" s="26">
        <v>-2.3091679331790198</v>
      </c>
      <c r="F1070" s="27" t="s">
        <v>79</v>
      </c>
      <c r="G1070" s="26">
        <v>104.0162</v>
      </c>
    </row>
    <row r="1071" spans="1:7" x14ac:dyDescent="0.25">
      <c r="A1071" s="26">
        <v>2</v>
      </c>
      <c r="B1071" s="26">
        <v>23428</v>
      </c>
      <c r="C1071" s="26">
        <v>140</v>
      </c>
      <c r="D1071" s="26">
        <v>51.403090645265301</v>
      </c>
      <c r="E1071" s="26">
        <v>-2.30638335120035</v>
      </c>
      <c r="F1071" s="27" t="s">
        <v>79</v>
      </c>
      <c r="G1071" s="26">
        <v>103.8826</v>
      </c>
    </row>
    <row r="1072" spans="1:7" x14ac:dyDescent="0.25">
      <c r="A1072" s="26">
        <v>2</v>
      </c>
      <c r="B1072" s="26">
        <v>23586</v>
      </c>
      <c r="C1072" s="26">
        <v>141</v>
      </c>
      <c r="D1072" s="26">
        <v>51.403631246889198</v>
      </c>
      <c r="E1072" s="26">
        <v>-2.3042793233010599</v>
      </c>
      <c r="F1072" s="27" t="s">
        <v>79</v>
      </c>
      <c r="G1072" s="26">
        <v>103.78579999999999</v>
      </c>
    </row>
    <row r="1073" spans="1:7" x14ac:dyDescent="0.25">
      <c r="A1073" s="26">
        <v>2</v>
      </c>
      <c r="B1073" s="26">
        <v>23683</v>
      </c>
      <c r="C1073" s="26">
        <v>142</v>
      </c>
      <c r="D1073" s="26">
        <v>51.403894155985498</v>
      </c>
      <c r="E1073" s="26">
        <v>-2.3029502523446501</v>
      </c>
      <c r="F1073" s="27" t="s">
        <v>79</v>
      </c>
      <c r="G1073" s="26">
        <v>103.72629999999999</v>
      </c>
    </row>
    <row r="1074" spans="1:7" x14ac:dyDescent="0.25">
      <c r="A1074" s="26">
        <v>2</v>
      </c>
      <c r="B1074" s="26">
        <v>23846</v>
      </c>
      <c r="C1074" s="26">
        <v>143</v>
      </c>
      <c r="D1074" s="26">
        <v>51.404274237075299</v>
      </c>
      <c r="E1074" s="26">
        <v>-2.30067905914352</v>
      </c>
      <c r="F1074" s="27" t="s">
        <v>79</v>
      </c>
      <c r="G1074" s="26">
        <v>103.6264</v>
      </c>
    </row>
    <row r="1075" spans="1:7" x14ac:dyDescent="0.25">
      <c r="A1075" s="26">
        <v>2</v>
      </c>
      <c r="B1075" s="26">
        <v>23994</v>
      </c>
      <c r="C1075" s="26">
        <v>144</v>
      </c>
      <c r="D1075" s="26">
        <v>51.404427355609698</v>
      </c>
      <c r="E1075" s="26">
        <v>-2.2985588411606401</v>
      </c>
      <c r="F1075" s="27" t="s">
        <v>79</v>
      </c>
      <c r="G1075" s="26">
        <v>103.53579999999999</v>
      </c>
    </row>
    <row r="1076" spans="1:7" x14ac:dyDescent="0.25">
      <c r="A1076" s="26">
        <v>2</v>
      </c>
      <c r="B1076" s="26">
        <v>24142</v>
      </c>
      <c r="C1076" s="26">
        <v>145</v>
      </c>
      <c r="D1076" s="26">
        <v>51.404523739266601</v>
      </c>
      <c r="E1076" s="26">
        <v>-2.2964385169260599</v>
      </c>
      <c r="F1076" s="27" t="s">
        <v>79</v>
      </c>
      <c r="G1076" s="26">
        <v>103.4451</v>
      </c>
    </row>
    <row r="1077" spans="1:7" x14ac:dyDescent="0.25">
      <c r="A1077" s="26">
        <v>2</v>
      </c>
      <c r="B1077" s="26">
        <v>24309</v>
      </c>
      <c r="C1077" s="26">
        <v>146</v>
      </c>
      <c r="D1077" s="26">
        <v>51.4047242408394</v>
      </c>
      <c r="E1077" s="26">
        <v>-2.2940609367059599</v>
      </c>
      <c r="F1077" s="27" t="s">
        <v>79</v>
      </c>
      <c r="G1077" s="26">
        <v>103.34269999999999</v>
      </c>
    </row>
    <row r="1078" spans="1:7" x14ac:dyDescent="0.25">
      <c r="A1078" s="26">
        <v>2</v>
      </c>
      <c r="B1078" s="26">
        <v>24443</v>
      </c>
      <c r="C1078" s="26">
        <v>147</v>
      </c>
      <c r="D1078" s="26">
        <v>51.4050282070016</v>
      </c>
      <c r="E1078" s="26">
        <v>-2.2921833998873602</v>
      </c>
      <c r="F1078" s="27" t="s">
        <v>79</v>
      </c>
      <c r="G1078" s="26">
        <v>103.2606</v>
      </c>
    </row>
    <row r="1079" spans="1:7" x14ac:dyDescent="0.25">
      <c r="A1079" s="26">
        <v>2</v>
      </c>
      <c r="B1079" s="26">
        <v>24577</v>
      </c>
      <c r="C1079" s="26">
        <v>148</v>
      </c>
      <c r="D1079" s="26">
        <v>51.405417133817899</v>
      </c>
      <c r="E1079" s="26">
        <v>-2.2903665876464099</v>
      </c>
      <c r="F1079" s="27" t="s">
        <v>79</v>
      </c>
      <c r="G1079" s="26">
        <v>103.1785</v>
      </c>
    </row>
    <row r="1080" spans="1:7" x14ac:dyDescent="0.25">
      <c r="A1080" s="26">
        <v>2</v>
      </c>
      <c r="B1080" s="26">
        <v>24734</v>
      </c>
      <c r="C1080" s="26">
        <v>149</v>
      </c>
      <c r="D1080" s="26">
        <v>51.406059452280701</v>
      </c>
      <c r="E1080" s="26">
        <v>-2.2883552111987</v>
      </c>
      <c r="F1080" s="27" t="s">
        <v>79</v>
      </c>
      <c r="G1080" s="26">
        <v>103.0823</v>
      </c>
    </row>
    <row r="1081" spans="1:7" x14ac:dyDescent="0.25">
      <c r="A1081" s="26">
        <v>2</v>
      </c>
      <c r="B1081" s="26">
        <v>24858</v>
      </c>
      <c r="C1081" s="26">
        <v>150</v>
      </c>
      <c r="D1081" s="26">
        <v>51.406655960423997</v>
      </c>
      <c r="E1081" s="26">
        <v>-2.2868417109329902</v>
      </c>
      <c r="F1081" s="27" t="s">
        <v>79</v>
      </c>
      <c r="G1081" s="26">
        <v>103.0063</v>
      </c>
    </row>
    <row r="1082" spans="1:7" x14ac:dyDescent="0.25">
      <c r="A1082" s="26">
        <v>2</v>
      </c>
      <c r="B1082" s="26">
        <v>25007</v>
      </c>
      <c r="C1082" s="26">
        <v>151</v>
      </c>
      <c r="D1082" s="26">
        <v>51.407479354674599</v>
      </c>
      <c r="E1082" s="26">
        <v>-2.2851468704032398</v>
      </c>
      <c r="F1082" s="27" t="s">
        <v>79</v>
      </c>
      <c r="G1082" s="26">
        <v>102.91500000000001</v>
      </c>
    </row>
    <row r="1083" spans="1:7" x14ac:dyDescent="0.25">
      <c r="A1083" s="26">
        <v>2</v>
      </c>
      <c r="B1083" s="26">
        <v>25119</v>
      </c>
      <c r="C1083" s="26">
        <v>152</v>
      </c>
      <c r="D1083" s="26">
        <v>51.408160589094798</v>
      </c>
      <c r="E1083" s="26">
        <v>-2.2839667147399898</v>
      </c>
      <c r="F1083" s="27" t="s">
        <v>79</v>
      </c>
      <c r="G1083" s="26">
        <v>102.8464</v>
      </c>
    </row>
    <row r="1084" spans="1:7" x14ac:dyDescent="0.25">
      <c r="A1084" s="26">
        <v>2</v>
      </c>
      <c r="B1084" s="26">
        <v>25255</v>
      </c>
      <c r="C1084" s="26">
        <v>153</v>
      </c>
      <c r="D1084" s="26">
        <v>51.409106424470799</v>
      </c>
      <c r="E1084" s="26">
        <v>-2.2827264449569502</v>
      </c>
      <c r="F1084" s="27" t="s">
        <v>79</v>
      </c>
      <c r="G1084" s="26">
        <v>102.76309999999999</v>
      </c>
    </row>
    <row r="1085" spans="1:7" x14ac:dyDescent="0.25">
      <c r="A1085" s="26">
        <v>2</v>
      </c>
      <c r="B1085" s="26">
        <v>25381</v>
      </c>
      <c r="C1085" s="26">
        <v>154</v>
      </c>
      <c r="D1085" s="26">
        <v>51.410059375784499</v>
      </c>
      <c r="E1085" s="26">
        <v>-2.2817359430312001</v>
      </c>
      <c r="F1085" s="27" t="s">
        <v>79</v>
      </c>
      <c r="G1085" s="26">
        <v>102.6859</v>
      </c>
    </row>
    <row r="1086" spans="1:7" x14ac:dyDescent="0.25">
      <c r="A1086" s="26">
        <v>2</v>
      </c>
      <c r="B1086" s="26">
        <v>25498</v>
      </c>
      <c r="C1086" s="26">
        <v>155</v>
      </c>
      <c r="D1086" s="26">
        <v>51.410948234429299</v>
      </c>
      <c r="E1086" s="26">
        <v>-2.28084389811427</v>
      </c>
      <c r="F1086" s="27" t="s">
        <v>79</v>
      </c>
      <c r="G1086" s="26">
        <v>102.6142</v>
      </c>
    </row>
    <row r="1087" spans="1:7" x14ac:dyDescent="0.25">
      <c r="A1087" s="26">
        <v>2</v>
      </c>
      <c r="B1087" s="26">
        <v>25644</v>
      </c>
      <c r="C1087" s="26">
        <v>156</v>
      </c>
      <c r="D1087" s="26">
        <v>51.412073437291198</v>
      </c>
      <c r="E1087" s="26">
        <v>-2.2797704793757601</v>
      </c>
      <c r="F1087" s="27" t="s">
        <v>79</v>
      </c>
      <c r="G1087" s="26">
        <v>102.5247</v>
      </c>
    </row>
    <row r="1088" spans="1:7" x14ac:dyDescent="0.25">
      <c r="A1088" s="26">
        <v>2</v>
      </c>
      <c r="B1088" s="26">
        <v>25751</v>
      </c>
      <c r="C1088" s="26">
        <v>157</v>
      </c>
      <c r="D1088" s="26">
        <v>51.412881169412898</v>
      </c>
      <c r="E1088" s="26">
        <v>-2.2789244533244402</v>
      </c>
      <c r="F1088" s="27" t="s">
        <v>79</v>
      </c>
      <c r="G1088" s="26">
        <v>102.45910000000001</v>
      </c>
    </row>
    <row r="1089" spans="1:7" x14ac:dyDescent="0.25">
      <c r="A1089" s="26">
        <v>2</v>
      </c>
      <c r="B1089" s="26">
        <v>25857</v>
      </c>
      <c r="C1089" s="26">
        <v>158</v>
      </c>
      <c r="D1089" s="26">
        <v>51.413618882644599</v>
      </c>
      <c r="E1089" s="26">
        <v>-2.2779714042462</v>
      </c>
      <c r="F1089" s="27" t="s">
        <v>79</v>
      </c>
      <c r="G1089" s="26">
        <v>102.3942</v>
      </c>
    </row>
    <row r="1090" spans="1:7" x14ac:dyDescent="0.25">
      <c r="A1090" s="26">
        <v>2</v>
      </c>
      <c r="B1090" s="26">
        <v>25988</v>
      </c>
      <c r="C1090" s="26">
        <v>159</v>
      </c>
      <c r="D1090" s="26">
        <v>51.414404149160497</v>
      </c>
      <c r="E1090" s="26">
        <v>-2.27656392340521</v>
      </c>
      <c r="F1090" s="27" t="s">
        <v>79</v>
      </c>
      <c r="G1090" s="26">
        <v>102.3139</v>
      </c>
    </row>
    <row r="1091" spans="1:7" x14ac:dyDescent="0.25">
      <c r="A1091" s="26">
        <v>2</v>
      </c>
      <c r="B1091" s="26">
        <v>26097</v>
      </c>
      <c r="C1091" s="26">
        <v>160</v>
      </c>
      <c r="D1091" s="26">
        <v>51.414990863194497</v>
      </c>
      <c r="E1091" s="26">
        <v>-2.2753075412669599</v>
      </c>
      <c r="F1091" s="27" t="s">
        <v>79</v>
      </c>
      <c r="G1091" s="26">
        <v>102.2471</v>
      </c>
    </row>
    <row r="1092" spans="1:7" x14ac:dyDescent="0.25">
      <c r="A1092" s="26">
        <v>2</v>
      </c>
      <c r="B1092" s="26">
        <v>26233</v>
      </c>
      <c r="C1092" s="26">
        <v>161</v>
      </c>
      <c r="D1092" s="26">
        <v>51.415662864245903</v>
      </c>
      <c r="E1092" s="26">
        <v>-2.2736725138007001</v>
      </c>
      <c r="F1092" s="27" t="s">
        <v>79</v>
      </c>
      <c r="G1092" s="26">
        <v>102.16379999999999</v>
      </c>
    </row>
    <row r="1093" spans="1:7" x14ac:dyDescent="0.25">
      <c r="A1093" s="26">
        <v>2</v>
      </c>
      <c r="B1093" s="26">
        <v>26397</v>
      </c>
      <c r="C1093" s="26">
        <v>162</v>
      </c>
      <c r="D1093" s="26">
        <v>51.416297390384401</v>
      </c>
      <c r="E1093" s="26">
        <v>-2.2715373744462299</v>
      </c>
      <c r="F1093" s="27" t="s">
        <v>79</v>
      </c>
      <c r="G1093" s="26">
        <v>102.0633</v>
      </c>
    </row>
    <row r="1094" spans="1:7" x14ac:dyDescent="0.25">
      <c r="A1094" s="26">
        <v>2</v>
      </c>
      <c r="B1094" s="26">
        <v>26525</v>
      </c>
      <c r="C1094" s="26">
        <v>163</v>
      </c>
      <c r="D1094" s="26">
        <v>51.416652617341498</v>
      </c>
      <c r="E1094" s="26">
        <v>-2.2697835786688101</v>
      </c>
      <c r="F1094" s="27" t="s">
        <v>79</v>
      </c>
      <c r="G1094" s="26">
        <v>101.9849</v>
      </c>
    </row>
    <row r="1095" spans="1:7" x14ac:dyDescent="0.25">
      <c r="A1095" s="26">
        <v>2</v>
      </c>
      <c r="B1095" s="26">
        <v>26616</v>
      </c>
      <c r="C1095" s="26">
        <v>164</v>
      </c>
      <c r="D1095" s="26">
        <v>51.416861323795501</v>
      </c>
      <c r="E1095" s="26">
        <v>-2.2685112396189102</v>
      </c>
      <c r="F1095" s="27" t="s">
        <v>79</v>
      </c>
      <c r="G1095" s="26">
        <v>101.92910000000001</v>
      </c>
    </row>
    <row r="1096" spans="1:7" x14ac:dyDescent="0.25">
      <c r="A1096" s="26">
        <v>2</v>
      </c>
      <c r="B1096" s="26">
        <v>26740</v>
      </c>
      <c r="C1096" s="26">
        <v>165</v>
      </c>
      <c r="D1096" s="26">
        <v>51.416985292656697</v>
      </c>
      <c r="E1096" s="26">
        <v>-2.2667387835120398</v>
      </c>
      <c r="F1096" s="27" t="s">
        <v>79</v>
      </c>
      <c r="G1096" s="26">
        <v>101.8531</v>
      </c>
    </row>
    <row r="1097" spans="1:7" x14ac:dyDescent="0.25">
      <c r="A1097" s="26">
        <v>2</v>
      </c>
      <c r="B1097" s="26">
        <v>26861</v>
      </c>
      <c r="C1097" s="26">
        <v>166</v>
      </c>
      <c r="D1097" s="26">
        <v>51.417053700051497</v>
      </c>
      <c r="E1097" s="26">
        <v>-2.2650028570438199</v>
      </c>
      <c r="F1097" s="27" t="s">
        <v>79</v>
      </c>
      <c r="G1097" s="26">
        <v>101.779</v>
      </c>
    </row>
    <row r="1098" spans="1:7" x14ac:dyDescent="0.25">
      <c r="A1098" s="26">
        <v>2</v>
      </c>
      <c r="B1098" s="26">
        <v>27134</v>
      </c>
      <c r="C1098" s="26">
        <v>167</v>
      </c>
      <c r="D1098" s="26">
        <v>51.417282834043803</v>
      </c>
      <c r="E1098" s="26">
        <v>-2.26107907603041</v>
      </c>
      <c r="F1098" s="27" t="s">
        <v>79</v>
      </c>
      <c r="G1098" s="26">
        <v>101.6117</v>
      </c>
    </row>
    <row r="1099" spans="1:7" x14ac:dyDescent="0.25">
      <c r="A1099" s="26">
        <v>2</v>
      </c>
      <c r="B1099" s="26">
        <v>27315</v>
      </c>
      <c r="C1099" s="26">
        <v>168</v>
      </c>
      <c r="D1099" s="26">
        <v>51.417586659003</v>
      </c>
      <c r="E1099" s="26">
        <v>-2.2585190149181198</v>
      </c>
      <c r="F1099" s="27" t="s">
        <v>79</v>
      </c>
      <c r="G1099" s="26">
        <v>101.5008</v>
      </c>
    </row>
    <row r="1100" spans="1:7" x14ac:dyDescent="0.25">
      <c r="A1100" s="26">
        <v>2</v>
      </c>
      <c r="B1100" s="26">
        <v>27438</v>
      </c>
      <c r="C1100" s="26">
        <v>169</v>
      </c>
      <c r="D1100" s="26">
        <v>51.417775023502003</v>
      </c>
      <c r="E1100" s="26">
        <v>-2.25678128598121</v>
      </c>
      <c r="F1100" s="27" t="s">
        <v>79</v>
      </c>
      <c r="G1100" s="26">
        <v>101.4254</v>
      </c>
    </row>
    <row r="1101" spans="1:7" x14ac:dyDescent="0.25">
      <c r="A1101" s="26">
        <v>2</v>
      </c>
      <c r="B1101" s="26">
        <v>27968</v>
      </c>
      <c r="C1101" s="26">
        <v>170</v>
      </c>
      <c r="D1101" s="26">
        <v>51.418638754592401</v>
      </c>
      <c r="E1101" s="26">
        <v>-2.24926726319047</v>
      </c>
      <c r="F1101" s="27" t="s">
        <v>79</v>
      </c>
      <c r="G1101" s="26">
        <v>101.1006</v>
      </c>
    </row>
    <row r="1102" spans="1:7" x14ac:dyDescent="0.25">
      <c r="A1102" s="26">
        <v>2</v>
      </c>
      <c r="B1102" s="26">
        <v>28136</v>
      </c>
      <c r="C1102" s="26">
        <v>171</v>
      </c>
      <c r="D1102" s="26">
        <v>51.418916606843503</v>
      </c>
      <c r="E1102" s="26">
        <v>-2.2468911498852799</v>
      </c>
      <c r="F1102" s="27" t="s">
        <v>79</v>
      </c>
      <c r="G1102" s="26">
        <v>100.99769999999999</v>
      </c>
    </row>
    <row r="1103" spans="1:7" x14ac:dyDescent="0.25">
      <c r="A1103" s="26">
        <v>2</v>
      </c>
      <c r="B1103" s="26">
        <v>31053</v>
      </c>
      <c r="C1103" s="26">
        <v>172</v>
      </c>
      <c r="D1103" s="26">
        <v>51.423671289415097</v>
      </c>
      <c r="E1103" s="26">
        <v>-2.2055589249201399</v>
      </c>
      <c r="F1103" s="27" t="s">
        <v>79</v>
      </c>
      <c r="G1103" s="26">
        <v>99.210260000000005</v>
      </c>
    </row>
    <row r="1104" spans="1:7" x14ac:dyDescent="0.25">
      <c r="A1104" s="26">
        <v>2</v>
      </c>
      <c r="B1104" s="26">
        <v>31469</v>
      </c>
      <c r="C1104" s="26">
        <v>173</v>
      </c>
      <c r="D1104" s="26">
        <v>51.424339123613201</v>
      </c>
      <c r="E1104" s="26">
        <v>-2.19967304818325</v>
      </c>
      <c r="F1104" s="27" t="s">
        <v>79</v>
      </c>
      <c r="G1104" s="26">
        <v>98.955349999999996</v>
      </c>
    </row>
    <row r="1105" spans="1:7" x14ac:dyDescent="0.25">
      <c r="A1105" s="26">
        <v>2</v>
      </c>
      <c r="B1105" s="26">
        <v>31893</v>
      </c>
      <c r="C1105" s="26">
        <v>174</v>
      </c>
      <c r="D1105" s="26">
        <v>51.425155656741097</v>
      </c>
      <c r="E1105" s="26">
        <v>-2.1937027916700198</v>
      </c>
      <c r="F1105" s="27" t="s">
        <v>79</v>
      </c>
      <c r="G1105" s="26">
        <v>98.695539999999994</v>
      </c>
    </row>
    <row r="1106" spans="1:7" x14ac:dyDescent="0.25">
      <c r="A1106" s="26">
        <v>2</v>
      </c>
      <c r="B1106" s="26">
        <v>32025</v>
      </c>
      <c r="C1106" s="26">
        <v>175</v>
      </c>
      <c r="D1106" s="26">
        <v>51.425423260766003</v>
      </c>
      <c r="E1106" s="26">
        <v>-2.19184422111449</v>
      </c>
      <c r="F1106" s="27" t="s">
        <v>79</v>
      </c>
      <c r="G1106" s="26">
        <v>98.614649999999997</v>
      </c>
    </row>
    <row r="1107" spans="1:7" x14ac:dyDescent="0.25">
      <c r="A1107" s="26">
        <v>2</v>
      </c>
      <c r="B1107" s="26">
        <v>32338</v>
      </c>
      <c r="C1107" s="26">
        <v>176</v>
      </c>
      <c r="D1107" s="26">
        <v>51.426079157617501</v>
      </c>
      <c r="E1107" s="26">
        <v>-2.1874706947607501</v>
      </c>
      <c r="F1107" s="27" t="s">
        <v>79</v>
      </c>
      <c r="G1107" s="26">
        <v>98.42286</v>
      </c>
    </row>
    <row r="1108" spans="1:7" x14ac:dyDescent="0.25">
      <c r="A1108" s="26">
        <v>2</v>
      </c>
      <c r="B1108" s="26">
        <v>32671</v>
      </c>
      <c r="C1108" s="26">
        <v>177</v>
      </c>
      <c r="D1108" s="26">
        <v>51.426657075581197</v>
      </c>
      <c r="E1108" s="26">
        <v>-2.1827513248769601</v>
      </c>
      <c r="F1108" s="27" t="s">
        <v>79</v>
      </c>
      <c r="G1108" s="26">
        <v>98.218810000000005</v>
      </c>
    </row>
    <row r="1109" spans="1:7" x14ac:dyDescent="0.25">
      <c r="A1109" s="26">
        <v>2</v>
      </c>
      <c r="B1109" s="26">
        <v>32816</v>
      </c>
      <c r="C1109" s="26">
        <v>178</v>
      </c>
      <c r="D1109" s="26">
        <v>51.426808587394902</v>
      </c>
      <c r="E1109" s="26">
        <v>-2.1806778199225398</v>
      </c>
      <c r="F1109" s="27" t="s">
        <v>79</v>
      </c>
      <c r="G1109" s="26">
        <v>98.129959999999997</v>
      </c>
    </row>
    <row r="1110" spans="1:7" x14ac:dyDescent="0.25">
      <c r="A1110" s="26">
        <v>2</v>
      </c>
      <c r="B1110" s="26">
        <v>33084</v>
      </c>
      <c r="C1110" s="26">
        <v>179</v>
      </c>
      <c r="D1110" s="26">
        <v>51.427029739942597</v>
      </c>
      <c r="E1110" s="26">
        <v>-2.1768349655089501</v>
      </c>
      <c r="F1110" s="27" t="s">
        <v>79</v>
      </c>
      <c r="G1110" s="26">
        <v>97.965739999999997</v>
      </c>
    </row>
    <row r="1111" spans="1:7" x14ac:dyDescent="0.25">
      <c r="A1111" s="26">
        <v>2</v>
      </c>
      <c r="B1111" s="26">
        <v>33383</v>
      </c>
      <c r="C1111" s="26">
        <v>180</v>
      </c>
      <c r="D1111" s="26">
        <v>51.427112024937301</v>
      </c>
      <c r="E1111" s="26">
        <v>-2.17252721116059</v>
      </c>
      <c r="F1111" s="27" t="s">
        <v>79</v>
      </c>
      <c r="G1111" s="26">
        <v>97.782520000000005</v>
      </c>
    </row>
    <row r="1112" spans="1:7" x14ac:dyDescent="0.25">
      <c r="A1112" s="26">
        <v>2</v>
      </c>
      <c r="B1112" s="26">
        <v>33475</v>
      </c>
      <c r="C1112" s="26">
        <v>181</v>
      </c>
      <c r="D1112" s="26">
        <v>51.427107692312703</v>
      </c>
      <c r="E1112" s="26">
        <v>-2.1712003564926299</v>
      </c>
      <c r="F1112" s="27" t="s">
        <v>79</v>
      </c>
      <c r="G1112" s="26">
        <v>97.726150000000004</v>
      </c>
    </row>
    <row r="1113" spans="1:7" x14ac:dyDescent="0.25">
      <c r="A1113" s="26">
        <v>2</v>
      </c>
      <c r="B1113" s="26">
        <v>33707</v>
      </c>
      <c r="C1113" s="26">
        <v>182</v>
      </c>
      <c r="D1113" s="26">
        <v>51.427212661002898</v>
      </c>
      <c r="E1113" s="26">
        <v>-2.16786174202544</v>
      </c>
      <c r="F1113" s="27" t="s">
        <v>79</v>
      </c>
      <c r="G1113" s="26">
        <v>97.58399</v>
      </c>
    </row>
    <row r="1114" spans="1:7" x14ac:dyDescent="0.25">
      <c r="A1114" s="26">
        <v>2</v>
      </c>
      <c r="B1114" s="26">
        <v>33897</v>
      </c>
      <c r="C1114" s="26">
        <v>183</v>
      </c>
      <c r="D1114" s="26">
        <v>51.427439733788198</v>
      </c>
      <c r="E1114" s="26">
        <v>-2.1651554915240001</v>
      </c>
      <c r="F1114" s="27" t="s">
        <v>79</v>
      </c>
      <c r="G1114" s="26">
        <v>97.467569999999995</v>
      </c>
    </row>
    <row r="1115" spans="1:7" x14ac:dyDescent="0.25">
      <c r="A1115" s="26">
        <v>2</v>
      </c>
      <c r="B1115" s="26">
        <v>34104</v>
      </c>
      <c r="C1115" s="26">
        <v>184</v>
      </c>
      <c r="D1115" s="26">
        <v>51.427834042507797</v>
      </c>
      <c r="E1115" s="26">
        <v>-2.1622461985862298</v>
      </c>
      <c r="F1115" s="27" t="s">
        <v>79</v>
      </c>
      <c r="G1115" s="26">
        <v>97.340720000000005</v>
      </c>
    </row>
    <row r="1116" spans="1:7" x14ac:dyDescent="0.25">
      <c r="A1116" s="26">
        <v>2</v>
      </c>
      <c r="B1116" s="26">
        <v>34335</v>
      </c>
      <c r="C1116" s="26">
        <v>185</v>
      </c>
      <c r="D1116" s="26">
        <v>51.4284490447072</v>
      </c>
      <c r="E1116" s="26">
        <v>-2.1590616967954301</v>
      </c>
      <c r="F1116" s="27" t="s">
        <v>79</v>
      </c>
      <c r="G1116" s="26">
        <v>97.199169999999995</v>
      </c>
    </row>
    <row r="1117" spans="1:7" x14ac:dyDescent="0.25">
      <c r="A1117" s="26">
        <v>2</v>
      </c>
      <c r="B1117" s="26">
        <v>34592</v>
      </c>
      <c r="C1117" s="26">
        <v>186</v>
      </c>
      <c r="D1117" s="26">
        <v>51.429318397817703</v>
      </c>
      <c r="E1117" s="26">
        <v>-2.1556370127759599</v>
      </c>
      <c r="F1117" s="27" t="s">
        <v>79</v>
      </c>
      <c r="G1117" s="26">
        <v>97.041690000000003</v>
      </c>
    </row>
    <row r="1118" spans="1:7" x14ac:dyDescent="0.25">
      <c r="A1118" s="26">
        <v>2</v>
      </c>
      <c r="B1118" s="26">
        <v>34833</v>
      </c>
      <c r="C1118" s="26">
        <v>187</v>
      </c>
      <c r="D1118" s="26">
        <v>51.430362607823596</v>
      </c>
      <c r="E1118" s="26">
        <v>-2.1525827509019999</v>
      </c>
      <c r="F1118" s="27" t="s">
        <v>79</v>
      </c>
      <c r="G1118" s="26">
        <v>96.894019999999998</v>
      </c>
    </row>
    <row r="1119" spans="1:7" x14ac:dyDescent="0.25">
      <c r="A1119" s="26">
        <v>2</v>
      </c>
      <c r="B1119" s="26">
        <v>35156</v>
      </c>
      <c r="C1119" s="26">
        <v>188</v>
      </c>
      <c r="D1119" s="26">
        <v>51.432039074363402</v>
      </c>
      <c r="E1119" s="26">
        <v>-2.1487931206497799</v>
      </c>
      <c r="F1119" s="27" t="s">
        <v>79</v>
      </c>
      <c r="G1119" s="26">
        <v>96.696100000000001</v>
      </c>
    </row>
    <row r="1120" spans="1:7" x14ac:dyDescent="0.25">
      <c r="A1120" s="26">
        <v>2</v>
      </c>
      <c r="B1120" s="26">
        <v>35401</v>
      </c>
      <c r="C1120" s="26">
        <v>189</v>
      </c>
      <c r="D1120" s="26">
        <v>51.433481494389902</v>
      </c>
      <c r="E1120" s="26">
        <v>-2.1461219871928199</v>
      </c>
      <c r="F1120" s="27" t="s">
        <v>79</v>
      </c>
      <c r="G1120" s="26">
        <v>96.545969999999997</v>
      </c>
    </row>
    <row r="1121" spans="1:7" x14ac:dyDescent="0.25">
      <c r="A1121" s="26">
        <v>2</v>
      </c>
      <c r="B1121" s="26">
        <v>35670</v>
      </c>
      <c r="C1121" s="26">
        <v>190</v>
      </c>
      <c r="D1121" s="26">
        <v>51.435269076066</v>
      </c>
      <c r="E1121" s="26">
        <v>-2.1435255038308298</v>
      </c>
      <c r="F1121" s="27" t="s">
        <v>79</v>
      </c>
      <c r="G1121" s="26">
        <v>96.381129999999999</v>
      </c>
    </row>
    <row r="1122" spans="1:7" x14ac:dyDescent="0.25">
      <c r="A1122" s="26">
        <v>2</v>
      </c>
      <c r="B1122" s="26">
        <v>35868</v>
      </c>
      <c r="C1122" s="26">
        <v>191</v>
      </c>
      <c r="D1122" s="26">
        <v>51.436710434742899</v>
      </c>
      <c r="E1122" s="26">
        <v>-2.14185107150174</v>
      </c>
      <c r="F1122" s="27" t="s">
        <v>79</v>
      </c>
      <c r="G1122" s="26">
        <v>96.259810000000002</v>
      </c>
    </row>
    <row r="1123" spans="1:7" x14ac:dyDescent="0.25">
      <c r="A1123" s="26">
        <v>2</v>
      </c>
      <c r="B1123" s="26">
        <v>35925</v>
      </c>
      <c r="C1123" s="26">
        <v>192</v>
      </c>
      <c r="D1123" s="26">
        <v>51.4371488603201</v>
      </c>
      <c r="E1123" s="26">
        <v>-2.1414250542514601</v>
      </c>
      <c r="F1123" s="27" t="s">
        <v>79</v>
      </c>
      <c r="G1123" s="26">
        <v>96.224879999999999</v>
      </c>
    </row>
    <row r="1124" spans="1:7" x14ac:dyDescent="0.25">
      <c r="A1124" s="26">
        <v>2</v>
      </c>
      <c r="B1124" s="26">
        <v>36088</v>
      </c>
      <c r="C1124" s="26">
        <v>193</v>
      </c>
      <c r="D1124" s="26">
        <v>51.436929680986573</v>
      </c>
      <c r="E1124" s="26">
        <v>-2.1414531826161509</v>
      </c>
      <c r="F1124" s="27" t="s">
        <v>79</v>
      </c>
      <c r="G1124" s="26">
        <v>96.125</v>
      </c>
    </row>
    <row r="1125" spans="1:7" x14ac:dyDescent="0.25">
      <c r="A1125" s="26">
        <v>2</v>
      </c>
      <c r="B1125" s="26">
        <v>36185</v>
      </c>
      <c r="C1125" s="26">
        <v>194</v>
      </c>
      <c r="D1125" s="26">
        <v>51.4391436863555</v>
      </c>
      <c r="E1125" s="26">
        <v>-2.1394574719750299</v>
      </c>
      <c r="F1125" s="27" t="s">
        <v>79</v>
      </c>
      <c r="G1125" s="26">
        <v>96.04034</v>
      </c>
    </row>
    <row r="1126" spans="1:7" x14ac:dyDescent="0.25">
      <c r="A1126" s="26">
        <v>2</v>
      </c>
      <c r="B1126" s="26">
        <v>36364</v>
      </c>
      <c r="C1126" s="26">
        <v>195</v>
      </c>
      <c r="D1126" s="26">
        <v>51.440581547384298</v>
      </c>
      <c r="E1126" s="26">
        <v>-2.13832989809507</v>
      </c>
      <c r="F1126" s="27" t="s">
        <v>79</v>
      </c>
      <c r="G1126" s="26">
        <v>95.884129999999999</v>
      </c>
    </row>
    <row r="1127" spans="1:7" x14ac:dyDescent="0.25">
      <c r="A1127" s="26">
        <v>2</v>
      </c>
      <c r="B1127" s="26">
        <v>36511</v>
      </c>
      <c r="C1127" s="26">
        <v>196</v>
      </c>
      <c r="D1127" s="26">
        <v>51.4417984656193</v>
      </c>
      <c r="E1127" s="26">
        <v>-2.1374972030269301</v>
      </c>
      <c r="F1127" s="27" t="s">
        <v>79</v>
      </c>
      <c r="G1127" s="26">
        <v>95.755840000000006</v>
      </c>
    </row>
    <row r="1128" spans="1:7" x14ac:dyDescent="0.25">
      <c r="A1128" s="26">
        <v>2</v>
      </c>
      <c r="B1128" s="26">
        <v>36696</v>
      </c>
      <c r="C1128" s="26">
        <v>197</v>
      </c>
      <c r="D1128" s="26">
        <v>51.443364447401699</v>
      </c>
      <c r="E1128" s="26">
        <v>-2.1366214582643299</v>
      </c>
      <c r="F1128" s="27" t="s">
        <v>79</v>
      </c>
      <c r="G1128" s="26">
        <v>95.594390000000004</v>
      </c>
    </row>
    <row r="1129" spans="1:7" x14ac:dyDescent="0.25">
      <c r="A1129" s="26">
        <v>2</v>
      </c>
      <c r="B1129" s="26">
        <v>36875</v>
      </c>
      <c r="C1129" s="26">
        <v>198</v>
      </c>
      <c r="D1129" s="26">
        <v>51.444935563290699</v>
      </c>
      <c r="E1129" s="26">
        <v>-2.1360173050246498</v>
      </c>
      <c r="F1129" s="27" t="s">
        <v>79</v>
      </c>
      <c r="G1129" s="26">
        <v>95.43817</v>
      </c>
    </row>
    <row r="1130" spans="1:7" x14ac:dyDescent="0.25">
      <c r="A1130" s="26">
        <v>2</v>
      </c>
      <c r="B1130" s="26">
        <v>37019</v>
      </c>
      <c r="C1130" s="26">
        <v>199</v>
      </c>
      <c r="D1130" s="26">
        <v>51.446196486202481</v>
      </c>
      <c r="E1130" s="26">
        <v>-2.135597778314577</v>
      </c>
      <c r="F1130" s="27" t="s">
        <v>79</v>
      </c>
      <c r="G1130" s="26">
        <v>95.3125</v>
      </c>
    </row>
    <row r="1131" spans="1:7" x14ac:dyDescent="0.25">
      <c r="A1131" s="26">
        <v>2</v>
      </c>
      <c r="B1131" s="26">
        <v>37037</v>
      </c>
      <c r="C1131" s="26">
        <v>200</v>
      </c>
      <c r="D1131" s="26">
        <v>51.446356192563997</v>
      </c>
      <c r="E1131" s="26">
        <v>-2.1355561729715702</v>
      </c>
      <c r="F1131" s="27" t="s">
        <v>79</v>
      </c>
      <c r="G1131" s="26">
        <v>95.302009999999996</v>
      </c>
    </row>
    <row r="1132" spans="1:7" x14ac:dyDescent="0.25">
      <c r="A1132" s="26">
        <v>2</v>
      </c>
      <c r="B1132" s="26">
        <v>37221</v>
      </c>
      <c r="C1132" s="26">
        <v>201</v>
      </c>
      <c r="D1132" s="26">
        <v>51.447973890108301</v>
      </c>
      <c r="E1132" s="26">
        <v>-2.1349968585127002</v>
      </c>
      <c r="F1132" s="27" t="s">
        <v>79</v>
      </c>
      <c r="G1132" s="26">
        <v>95.194760000000002</v>
      </c>
    </row>
    <row r="1133" spans="1:7" x14ac:dyDescent="0.25">
      <c r="A1133" s="26">
        <v>2</v>
      </c>
      <c r="B1133" s="26">
        <v>37404</v>
      </c>
      <c r="C1133" s="26">
        <v>202</v>
      </c>
      <c r="D1133" s="26">
        <v>51.449573263204897</v>
      </c>
      <c r="E1133" s="26">
        <v>-2.1343648857753701</v>
      </c>
      <c r="F1133" s="27" t="s">
        <v>79</v>
      </c>
      <c r="G1133" s="26">
        <v>95.088099999999997</v>
      </c>
    </row>
    <row r="1134" spans="1:7" x14ac:dyDescent="0.25">
      <c r="A1134" s="26">
        <v>2</v>
      </c>
      <c r="B1134" s="26">
        <v>37631</v>
      </c>
      <c r="C1134" s="26">
        <v>203</v>
      </c>
      <c r="D1134" s="26">
        <v>51.451495191340001</v>
      </c>
      <c r="E1134" s="26">
        <v>-2.13326358047247</v>
      </c>
      <c r="F1134" s="27" t="s">
        <v>79</v>
      </c>
      <c r="G1134" s="26">
        <v>94.955789999999993</v>
      </c>
    </row>
    <row r="1135" spans="1:7" x14ac:dyDescent="0.25">
      <c r="A1135" s="26">
        <v>2</v>
      </c>
      <c r="B1135" s="26">
        <v>37823</v>
      </c>
      <c r="C1135" s="26">
        <v>204</v>
      </c>
      <c r="D1135" s="26">
        <v>51.453057058537198</v>
      </c>
      <c r="E1135" s="26">
        <v>-2.1320994938662001</v>
      </c>
      <c r="F1135" s="27" t="s">
        <v>79</v>
      </c>
      <c r="G1135" s="26">
        <v>94.843879999999999</v>
      </c>
    </row>
    <row r="1136" spans="1:7" x14ac:dyDescent="0.25">
      <c r="A1136" s="26">
        <v>2</v>
      </c>
      <c r="B1136" s="26">
        <v>38033</v>
      </c>
      <c r="C1136" s="26">
        <v>205</v>
      </c>
      <c r="D1136" s="26">
        <v>51.454669873788198</v>
      </c>
      <c r="E1136" s="26">
        <v>-2.1305414908003799</v>
      </c>
      <c r="F1136" s="27" t="s">
        <v>79</v>
      </c>
      <c r="G1136" s="26">
        <v>94.721469999999997</v>
      </c>
    </row>
    <row r="1137" spans="1:7" x14ac:dyDescent="0.25">
      <c r="A1137" s="26">
        <v>2</v>
      </c>
      <c r="B1137" s="26">
        <v>38210</v>
      </c>
      <c r="C1137" s="26">
        <v>206</v>
      </c>
      <c r="D1137" s="26">
        <v>51.455962297787501</v>
      </c>
      <c r="E1137" s="26">
        <v>-2.1290381759410901</v>
      </c>
      <c r="F1137" s="27" t="s">
        <v>79</v>
      </c>
      <c r="G1137" s="26">
        <v>94.618309999999994</v>
      </c>
    </row>
    <row r="1138" spans="1:7" x14ac:dyDescent="0.25">
      <c r="A1138" s="26">
        <v>2</v>
      </c>
      <c r="B1138" s="26">
        <v>38410</v>
      </c>
      <c r="C1138" s="26">
        <v>207</v>
      </c>
      <c r="D1138" s="26">
        <v>51.457305545511403</v>
      </c>
      <c r="E1138" s="26">
        <v>-2.12712340873466</v>
      </c>
      <c r="F1138" s="27" t="s">
        <v>79</v>
      </c>
      <c r="G1138" s="26">
        <v>94.501729999999995</v>
      </c>
    </row>
    <row r="1139" spans="1:7" x14ac:dyDescent="0.25">
      <c r="A1139" s="26">
        <v>2</v>
      </c>
      <c r="B1139" s="26">
        <v>38584</v>
      </c>
      <c r="C1139" s="26">
        <v>208</v>
      </c>
      <c r="D1139" s="26">
        <v>51.458385771367197</v>
      </c>
      <c r="E1139" s="26">
        <v>-2.1253243501500001</v>
      </c>
      <c r="F1139" s="27" t="s">
        <v>79</v>
      </c>
      <c r="G1139" s="26">
        <v>94.400310000000005</v>
      </c>
    </row>
    <row r="1140" spans="1:7" x14ac:dyDescent="0.25">
      <c r="A1140" s="26">
        <v>2</v>
      </c>
      <c r="B1140" s="26">
        <v>38749</v>
      </c>
      <c r="C1140" s="26">
        <v>209</v>
      </c>
      <c r="D1140" s="26">
        <v>51.459341094904701</v>
      </c>
      <c r="E1140" s="26">
        <v>-2.1234911420782301</v>
      </c>
      <c r="F1140" s="27" t="s">
        <v>79</v>
      </c>
      <c r="G1140" s="26">
        <v>94.304150000000007</v>
      </c>
    </row>
    <row r="1141" spans="1:7" x14ac:dyDescent="0.25">
      <c r="A1141" s="26">
        <v>2</v>
      </c>
      <c r="B1141" s="26">
        <v>38933</v>
      </c>
      <c r="C1141" s="26">
        <v>210</v>
      </c>
      <c r="D1141" s="26">
        <v>51.460273966018001</v>
      </c>
      <c r="E1141" s="26">
        <v>-2.1213028869920798</v>
      </c>
      <c r="F1141" s="27" t="s">
        <v>79</v>
      </c>
      <c r="G1141" s="26">
        <v>94.196899999999999</v>
      </c>
    </row>
    <row r="1142" spans="1:7" x14ac:dyDescent="0.25">
      <c r="A1142" s="26">
        <v>2</v>
      </c>
      <c r="B1142" s="26">
        <v>39137</v>
      </c>
      <c r="C1142" s="26">
        <v>211</v>
      </c>
      <c r="D1142" s="26">
        <v>51.461269013285801</v>
      </c>
      <c r="E1142" s="26">
        <v>-2.1188392404658498</v>
      </c>
      <c r="F1142" s="27" t="s">
        <v>79</v>
      </c>
      <c r="G1142" s="26">
        <v>94.078000000000003</v>
      </c>
    </row>
    <row r="1143" spans="1:7" x14ac:dyDescent="0.25">
      <c r="A1143" s="26">
        <v>2</v>
      </c>
      <c r="B1143" s="26">
        <v>39218</v>
      </c>
      <c r="C1143" s="26">
        <v>212</v>
      </c>
      <c r="D1143" s="26">
        <v>51.461685324975285</v>
      </c>
      <c r="E1143" s="26">
        <v>-2.117875441738589</v>
      </c>
      <c r="F1143" s="27" t="s">
        <v>79</v>
      </c>
      <c r="G1143" s="26">
        <v>94.030779999999993</v>
      </c>
    </row>
    <row r="1144" spans="1:7" x14ac:dyDescent="0.25">
      <c r="A1144" s="26">
        <v>2</v>
      </c>
      <c r="B1144" s="26">
        <v>39348</v>
      </c>
      <c r="C1144" s="26">
        <v>213</v>
      </c>
      <c r="D1144" s="26">
        <v>51.462353479538663</v>
      </c>
      <c r="E1144" s="26">
        <v>-2.116328604275084</v>
      </c>
      <c r="F1144" s="27" t="s">
        <v>79</v>
      </c>
      <c r="G1144" s="26">
        <v>93.95</v>
      </c>
    </row>
    <row r="1145" spans="1:7" x14ac:dyDescent="0.25">
      <c r="A1145" s="26">
        <v>2</v>
      </c>
      <c r="B1145" s="26">
        <v>39412</v>
      </c>
      <c r="C1145" s="26">
        <v>214</v>
      </c>
      <c r="D1145" s="26">
        <v>51.462501751828498</v>
      </c>
      <c r="E1145" s="26">
        <v>-2.1154012277140102</v>
      </c>
      <c r="F1145" s="27" t="s">
        <v>79</v>
      </c>
      <c r="G1145" s="26">
        <v>93.910229999999999</v>
      </c>
    </row>
    <row r="1146" spans="1:7" x14ac:dyDescent="0.25">
      <c r="A1146" s="26">
        <v>2</v>
      </c>
      <c r="B1146" s="26">
        <v>39548</v>
      </c>
      <c r="C1146" s="26">
        <v>215</v>
      </c>
      <c r="D1146" s="26">
        <v>51.463169362856299</v>
      </c>
      <c r="E1146" s="26">
        <v>-2.1137666152856549</v>
      </c>
      <c r="F1146" s="27" t="s">
        <v>79</v>
      </c>
      <c r="G1146" s="26">
        <v>93.825720000000004</v>
      </c>
    </row>
    <row r="1147" spans="1:7" x14ac:dyDescent="0.25">
      <c r="A1147" s="26">
        <v>2</v>
      </c>
      <c r="B1147" s="26">
        <v>39585</v>
      </c>
      <c r="C1147" s="26">
        <v>216</v>
      </c>
      <c r="D1147" s="26">
        <v>51.463350992327101</v>
      </c>
      <c r="E1147" s="26">
        <v>-2.1133219045514702</v>
      </c>
      <c r="F1147" s="27" t="s">
        <v>79</v>
      </c>
      <c r="G1147" s="26">
        <v>93.802729999999997</v>
      </c>
    </row>
    <row r="1148" spans="1:7" x14ac:dyDescent="0.25">
      <c r="A1148" s="26">
        <v>2</v>
      </c>
      <c r="B1148" s="26">
        <v>39648</v>
      </c>
      <c r="C1148" s="26">
        <v>217</v>
      </c>
      <c r="D1148" s="26">
        <v>51.463691096978977</v>
      </c>
      <c r="E1148" s="26">
        <v>-2.1125952454801462</v>
      </c>
      <c r="F1148" s="27" t="s">
        <v>79</v>
      </c>
      <c r="G1148" s="26">
        <v>93.763589999999994</v>
      </c>
    </row>
    <row r="1149" spans="1:7" x14ac:dyDescent="0.25">
      <c r="A1149" s="26">
        <v>2</v>
      </c>
      <c r="B1149" s="26">
        <v>39850</v>
      </c>
      <c r="C1149" s="26">
        <v>218</v>
      </c>
      <c r="D1149" s="26">
        <v>51.464781591259602</v>
      </c>
      <c r="E1149" s="26">
        <v>-2.11026532274352</v>
      </c>
      <c r="F1149" s="27" t="s">
        <v>79</v>
      </c>
      <c r="G1149" s="26">
        <v>93.637910000000005</v>
      </c>
    </row>
    <row r="1150" spans="1:7" x14ac:dyDescent="0.25">
      <c r="A1150" s="26">
        <v>2</v>
      </c>
      <c r="B1150" s="26">
        <v>40300</v>
      </c>
      <c r="C1150" s="26">
        <v>219</v>
      </c>
      <c r="D1150" s="26">
        <v>51.467259091961097</v>
      </c>
      <c r="E1150" s="26">
        <v>-2.1051331064306402</v>
      </c>
      <c r="F1150" s="27" t="s">
        <v>79</v>
      </c>
      <c r="G1150" s="26">
        <v>93.357929999999996</v>
      </c>
    </row>
    <row r="1151" spans="1:7" x14ac:dyDescent="0.25">
      <c r="A1151" s="26">
        <v>2</v>
      </c>
      <c r="B1151" s="26">
        <v>40610</v>
      </c>
      <c r="C1151" s="26">
        <v>220</v>
      </c>
      <c r="D1151" s="26">
        <v>51.469208301630204</v>
      </c>
      <c r="E1151" s="26">
        <v>-2.1019489796278301</v>
      </c>
      <c r="F1151" s="27" t="s">
        <v>79</v>
      </c>
      <c r="G1151" s="26">
        <v>93.165049999999994</v>
      </c>
    </row>
    <row r="1152" spans="1:7" x14ac:dyDescent="0.25">
      <c r="A1152" s="26">
        <v>2</v>
      </c>
      <c r="B1152" s="26">
        <v>40912</v>
      </c>
      <c r="C1152" s="26">
        <v>221</v>
      </c>
      <c r="D1152" s="26">
        <v>51.471129817437102</v>
      </c>
      <c r="E1152" s="26">
        <v>-2.09887337110733</v>
      </c>
      <c r="F1152" s="27" t="s">
        <v>79</v>
      </c>
      <c r="G1152" s="26">
        <v>92.977149999999995</v>
      </c>
    </row>
    <row r="1153" spans="1:7" x14ac:dyDescent="0.25">
      <c r="A1153" s="26">
        <v>2</v>
      </c>
      <c r="B1153" s="26">
        <v>41465</v>
      </c>
      <c r="C1153" s="26">
        <v>222</v>
      </c>
      <c r="D1153" s="26">
        <v>51.474662930483397</v>
      </c>
      <c r="E1153" s="26">
        <v>-2.0932661623781299</v>
      </c>
      <c r="F1153" s="27" t="s">
        <v>79</v>
      </c>
      <c r="G1153" s="26">
        <v>92.633080000000007</v>
      </c>
    </row>
    <row r="1154" spans="1:7" x14ac:dyDescent="0.25">
      <c r="A1154" s="26">
        <v>2</v>
      </c>
      <c r="B1154" s="26">
        <v>41774</v>
      </c>
      <c r="C1154" s="26">
        <v>223</v>
      </c>
      <c r="D1154" s="26">
        <v>51.476616685022201</v>
      </c>
      <c r="E1154" s="26">
        <v>-2.09009469688178</v>
      </c>
      <c r="F1154" s="27" t="s">
        <v>79</v>
      </c>
      <c r="G1154" s="26">
        <v>92.440820000000002</v>
      </c>
    </row>
    <row r="1155" spans="1:7" x14ac:dyDescent="0.25">
      <c r="A1155" s="26">
        <v>2</v>
      </c>
      <c r="B1155" s="26">
        <v>42142</v>
      </c>
      <c r="C1155" s="26">
        <v>224</v>
      </c>
      <c r="D1155" s="26">
        <v>51.478962925005099</v>
      </c>
      <c r="E1155" s="26">
        <v>-2.0863496085505702</v>
      </c>
      <c r="F1155" s="27" t="s">
        <v>79</v>
      </c>
      <c r="G1155" s="26">
        <v>92.211860000000001</v>
      </c>
    </row>
    <row r="1156" spans="1:7" x14ac:dyDescent="0.25">
      <c r="A1156" s="26">
        <v>2</v>
      </c>
      <c r="B1156" s="26">
        <v>42417</v>
      </c>
      <c r="C1156" s="26">
        <v>225</v>
      </c>
      <c r="D1156" s="26">
        <v>51.480717529396003</v>
      </c>
      <c r="E1156" s="26">
        <v>-2.0835508429962402</v>
      </c>
      <c r="F1156" s="27" t="s">
        <v>79</v>
      </c>
      <c r="G1156" s="26">
        <v>92.040760000000006</v>
      </c>
    </row>
    <row r="1157" spans="1:7" x14ac:dyDescent="0.25">
      <c r="A1157" s="26">
        <v>2</v>
      </c>
      <c r="B1157" s="26">
        <v>42764</v>
      </c>
      <c r="C1157" s="26">
        <v>226</v>
      </c>
      <c r="D1157" s="26">
        <v>51.483051095245898</v>
      </c>
      <c r="E1157" s="26">
        <v>-2.08024568262771</v>
      </c>
      <c r="F1157" s="27" t="s">
        <v>79</v>
      </c>
      <c r="G1157" s="26">
        <v>91.824860000000001</v>
      </c>
    </row>
    <row r="1158" spans="1:7" x14ac:dyDescent="0.25">
      <c r="A1158" s="26">
        <v>2</v>
      </c>
      <c r="B1158" s="26">
        <v>42995</v>
      </c>
      <c r="C1158" s="26">
        <v>227</v>
      </c>
      <c r="D1158" s="26">
        <v>51.4846788358699</v>
      </c>
      <c r="E1158" s="26">
        <v>-2.07817271032929</v>
      </c>
      <c r="F1158" s="27" t="s">
        <v>79</v>
      </c>
      <c r="G1158" s="26">
        <v>91.681139999999999</v>
      </c>
    </row>
    <row r="1159" spans="1:7" x14ac:dyDescent="0.25">
      <c r="A1159" s="26">
        <v>2</v>
      </c>
      <c r="B1159" s="26">
        <v>43321</v>
      </c>
      <c r="C1159" s="26">
        <v>228</v>
      </c>
      <c r="D1159" s="26">
        <v>51.4870386930221</v>
      </c>
      <c r="E1159" s="26">
        <v>-2.0753820406523902</v>
      </c>
      <c r="F1159" s="27" t="s">
        <v>79</v>
      </c>
      <c r="G1159" s="26">
        <v>91.478300000000004</v>
      </c>
    </row>
    <row r="1160" spans="1:7" x14ac:dyDescent="0.25">
      <c r="A1160" s="26">
        <v>2</v>
      </c>
      <c r="B1160" s="26">
        <v>43608</v>
      </c>
      <c r="C1160" s="26">
        <v>229</v>
      </c>
      <c r="D1160" s="26">
        <v>51.489065219316601</v>
      </c>
      <c r="E1160" s="26">
        <v>-2.0728250537751198</v>
      </c>
      <c r="F1160" s="27" t="s">
        <v>79</v>
      </c>
      <c r="G1160" s="26">
        <v>91.29974</v>
      </c>
    </row>
    <row r="1161" spans="1:7" x14ac:dyDescent="0.25">
      <c r="A1161" s="26">
        <v>2</v>
      </c>
      <c r="B1161" s="26">
        <v>43881</v>
      </c>
      <c r="C1161" s="26">
        <v>230</v>
      </c>
      <c r="D1161" s="26">
        <v>51.490917740323198</v>
      </c>
      <c r="E1161" s="26">
        <v>-2.0702503947380602</v>
      </c>
      <c r="F1161" s="27" t="s">
        <v>79</v>
      </c>
      <c r="G1161" s="26">
        <v>91.12988</v>
      </c>
    </row>
    <row r="1162" spans="1:7" x14ac:dyDescent="0.25">
      <c r="A1162" s="26">
        <v>2</v>
      </c>
      <c r="B1162" s="26">
        <v>44169</v>
      </c>
      <c r="C1162" s="26">
        <v>231</v>
      </c>
      <c r="D1162" s="26">
        <v>51.4928110458345</v>
      </c>
      <c r="E1162" s="26">
        <v>-2.0674086737575501</v>
      </c>
      <c r="F1162" s="27" t="s">
        <v>79</v>
      </c>
      <c r="G1162" s="26">
        <v>90.950680000000006</v>
      </c>
    </row>
    <row r="1163" spans="1:7" x14ac:dyDescent="0.25">
      <c r="A1163" s="26">
        <v>2</v>
      </c>
      <c r="B1163" s="26">
        <v>45002</v>
      </c>
      <c r="C1163" s="26">
        <v>232</v>
      </c>
      <c r="D1163" s="26">
        <v>51.498170958737802</v>
      </c>
      <c r="E1163" s="26">
        <v>-2.0590304683641598</v>
      </c>
      <c r="F1163" s="27" t="s">
        <v>79</v>
      </c>
      <c r="G1163" s="26">
        <v>90.432400000000001</v>
      </c>
    </row>
    <row r="1164" spans="1:7" x14ac:dyDescent="0.25">
      <c r="A1164" s="26">
        <v>2</v>
      </c>
      <c r="B1164" s="26">
        <v>45407</v>
      </c>
      <c r="C1164" s="26">
        <v>233</v>
      </c>
      <c r="D1164" s="26">
        <v>51.500746996606502</v>
      </c>
      <c r="E1164" s="26">
        <v>-2.0549087600950902</v>
      </c>
      <c r="F1164" s="27" t="s">
        <v>79</v>
      </c>
      <c r="G1164" s="26">
        <v>90.180419999999998</v>
      </c>
    </row>
    <row r="1165" spans="1:7" x14ac:dyDescent="0.25">
      <c r="A1165" s="26">
        <v>2</v>
      </c>
      <c r="B1165" s="26">
        <v>45826</v>
      </c>
      <c r="C1165" s="26">
        <v>234</v>
      </c>
      <c r="D1165" s="26">
        <v>51.503455721756097</v>
      </c>
      <c r="E1165" s="26">
        <v>-2.0507033432115298</v>
      </c>
      <c r="F1165" s="27" t="s">
        <v>79</v>
      </c>
      <c r="G1165" s="26">
        <v>89.919719999999998</v>
      </c>
    </row>
    <row r="1166" spans="1:7" x14ac:dyDescent="0.25">
      <c r="A1166" s="26">
        <v>2</v>
      </c>
      <c r="B1166" s="26">
        <v>46465</v>
      </c>
      <c r="C1166" s="26">
        <v>235</v>
      </c>
      <c r="D1166" s="26">
        <v>51.507550792811301</v>
      </c>
      <c r="E1166" s="26">
        <v>-2.0442486674365501</v>
      </c>
      <c r="F1166" s="27" t="s">
        <v>79</v>
      </c>
      <c r="G1166" s="26">
        <v>89.522149999999996</v>
      </c>
    </row>
    <row r="1167" spans="1:7" x14ac:dyDescent="0.25">
      <c r="A1167" s="26">
        <v>2</v>
      </c>
      <c r="B1167" s="26">
        <v>46846</v>
      </c>
      <c r="C1167" s="26">
        <v>236</v>
      </c>
      <c r="D1167" s="26">
        <v>51.509978542567303</v>
      </c>
      <c r="E1167" s="26">
        <v>-2.0403588110208699</v>
      </c>
      <c r="F1167" s="27" t="s">
        <v>79</v>
      </c>
      <c r="G1167" s="26">
        <v>89.2851</v>
      </c>
    </row>
    <row r="1168" spans="1:7" x14ac:dyDescent="0.25">
      <c r="A1168" s="26">
        <v>2</v>
      </c>
      <c r="B1168" s="26">
        <v>47114</v>
      </c>
      <c r="C1168" s="26">
        <v>237</v>
      </c>
      <c r="D1168" s="26">
        <v>51.511585858773003</v>
      </c>
      <c r="E1168" s="26">
        <v>-2.03748149387379</v>
      </c>
      <c r="F1168" s="27" t="s">
        <v>79</v>
      </c>
      <c r="G1168" s="26">
        <v>89.118350000000007</v>
      </c>
    </row>
    <row r="1169" spans="1:7" x14ac:dyDescent="0.25">
      <c r="A1169" s="26">
        <v>2</v>
      </c>
      <c r="B1169" s="26">
        <v>47334</v>
      </c>
      <c r="C1169" s="26">
        <v>238</v>
      </c>
      <c r="D1169" s="26">
        <v>51.512824971864902</v>
      </c>
      <c r="E1169" s="26">
        <v>-2.0350189350051102</v>
      </c>
      <c r="F1169" s="27" t="s">
        <v>79</v>
      </c>
      <c r="G1169" s="26">
        <v>88.981470000000002</v>
      </c>
    </row>
    <row r="1170" spans="1:7" x14ac:dyDescent="0.25">
      <c r="A1170" s="26">
        <v>2</v>
      </c>
      <c r="B1170" s="26">
        <v>47612</v>
      </c>
      <c r="C1170" s="26">
        <v>239</v>
      </c>
      <c r="D1170" s="26">
        <v>51.514338751405099</v>
      </c>
      <c r="E1170" s="26">
        <v>-2.0318268145183902</v>
      </c>
      <c r="F1170" s="27" t="s">
        <v>79</v>
      </c>
      <c r="G1170" s="26">
        <v>88.808499999999995</v>
      </c>
    </row>
    <row r="1171" spans="1:7" x14ac:dyDescent="0.25">
      <c r="A1171" s="26">
        <v>2</v>
      </c>
      <c r="B1171" s="26">
        <v>47980</v>
      </c>
      <c r="C1171" s="26">
        <v>240</v>
      </c>
      <c r="D1171" s="26">
        <v>51.516210463931301</v>
      </c>
      <c r="E1171" s="26">
        <v>-2.0274408841139002</v>
      </c>
      <c r="F1171" s="27" t="s">
        <v>79</v>
      </c>
      <c r="G1171" s="26">
        <v>88.579539999999994</v>
      </c>
    </row>
    <row r="1172" spans="1:7" x14ac:dyDescent="0.25">
      <c r="A1172" s="26">
        <v>2</v>
      </c>
      <c r="B1172" s="26">
        <v>48357</v>
      </c>
      <c r="C1172" s="26">
        <v>241</v>
      </c>
      <c r="D1172" s="26">
        <v>51.517935910034197</v>
      </c>
      <c r="E1172" s="26">
        <v>-2.0227653530190901</v>
      </c>
      <c r="F1172" s="27" t="s">
        <v>79</v>
      </c>
      <c r="G1172" s="26">
        <v>88.344970000000004</v>
      </c>
    </row>
    <row r="1173" spans="1:7" x14ac:dyDescent="0.25">
      <c r="A1173" s="26">
        <v>2</v>
      </c>
      <c r="B1173" s="26">
        <v>48554</v>
      </c>
      <c r="C1173" s="26">
        <v>242</v>
      </c>
      <c r="D1173" s="26">
        <v>51.5187482799601</v>
      </c>
      <c r="E1173" s="26">
        <v>-2.0202275181023599</v>
      </c>
      <c r="F1173" s="27" t="s">
        <v>79</v>
      </c>
      <c r="G1173" s="26">
        <v>88.222399999999993</v>
      </c>
    </row>
    <row r="1174" spans="1:7" x14ac:dyDescent="0.25">
      <c r="A1174" s="26">
        <v>2</v>
      </c>
      <c r="B1174" s="26">
        <v>48775</v>
      </c>
      <c r="C1174" s="26">
        <v>243</v>
      </c>
      <c r="D1174" s="26">
        <v>51.519612213840396</v>
      </c>
      <c r="E1174" s="26">
        <v>-2.0173534311118</v>
      </c>
      <c r="F1174" s="27" t="s">
        <v>79</v>
      </c>
      <c r="G1174" s="26">
        <v>88.084900000000005</v>
      </c>
    </row>
    <row r="1175" spans="1:7" x14ac:dyDescent="0.25">
      <c r="A1175" s="26">
        <v>2</v>
      </c>
      <c r="B1175" s="26">
        <v>49082</v>
      </c>
      <c r="C1175" s="26">
        <v>244</v>
      </c>
      <c r="D1175" s="26">
        <v>51.520718000238197</v>
      </c>
      <c r="E1175" s="26">
        <v>-2.0133030861397399</v>
      </c>
      <c r="F1175" s="27" t="s">
        <v>79</v>
      </c>
      <c r="G1175" s="26">
        <v>87.893889999999999</v>
      </c>
    </row>
    <row r="1176" spans="1:7" x14ac:dyDescent="0.25">
      <c r="A1176" s="26">
        <v>2</v>
      </c>
      <c r="B1176" s="26">
        <v>49383</v>
      </c>
      <c r="C1176" s="26">
        <v>245</v>
      </c>
      <c r="D1176" s="26">
        <v>51.521658030522602</v>
      </c>
      <c r="E1176" s="26">
        <v>-2.0092256698155899</v>
      </c>
      <c r="F1176" s="27" t="s">
        <v>79</v>
      </c>
      <c r="G1176" s="26">
        <v>87.706609999999998</v>
      </c>
    </row>
    <row r="1177" spans="1:7" x14ac:dyDescent="0.25">
      <c r="A1177" s="26">
        <v>2</v>
      </c>
      <c r="B1177" s="26">
        <v>49493</v>
      </c>
      <c r="C1177" s="26">
        <v>246</v>
      </c>
      <c r="D1177" s="26">
        <v>51.521963440549698</v>
      </c>
      <c r="E1177" s="26">
        <v>-2.00771201541516</v>
      </c>
      <c r="F1177" s="27" t="s">
        <v>79</v>
      </c>
      <c r="G1177" s="26">
        <v>87.638170000000002</v>
      </c>
    </row>
    <row r="1178" spans="1:7" x14ac:dyDescent="0.25">
      <c r="A1178" s="26">
        <v>2</v>
      </c>
      <c r="B1178" s="26">
        <v>49737</v>
      </c>
      <c r="C1178" s="26">
        <v>247</v>
      </c>
      <c r="D1178" s="26">
        <v>51.522602218520497</v>
      </c>
      <c r="E1178" s="26">
        <v>-2.00434486101013</v>
      </c>
      <c r="F1178" s="27" t="s">
        <v>79</v>
      </c>
      <c r="G1178" s="26">
        <v>87.486360000000005</v>
      </c>
    </row>
    <row r="1179" spans="1:7" x14ac:dyDescent="0.25">
      <c r="A1179" s="26">
        <v>2</v>
      </c>
      <c r="B1179" s="26">
        <v>50067</v>
      </c>
      <c r="C1179" s="26">
        <v>248</v>
      </c>
      <c r="D1179" s="26">
        <v>51.523430382711702</v>
      </c>
      <c r="E1179" s="26">
        <v>-1.9997702135771001</v>
      </c>
      <c r="F1179" s="27" t="s">
        <v>79</v>
      </c>
      <c r="G1179" s="26">
        <v>87.281040000000004</v>
      </c>
    </row>
    <row r="1180" spans="1:7" x14ac:dyDescent="0.25">
      <c r="A1180" s="26">
        <v>2</v>
      </c>
      <c r="B1180" s="26">
        <v>50514</v>
      </c>
      <c r="C1180" s="26">
        <v>249</v>
      </c>
      <c r="D1180" s="26">
        <v>51.5245499661712</v>
      </c>
      <c r="E1180" s="26">
        <v>-1.9935691236109601</v>
      </c>
      <c r="F1180" s="27" t="s">
        <v>79</v>
      </c>
      <c r="G1180" s="26">
        <v>87.00291</v>
      </c>
    </row>
    <row r="1181" spans="1:7" x14ac:dyDescent="0.25">
      <c r="A1181" s="26">
        <v>2</v>
      </c>
      <c r="B1181" s="26">
        <v>51183</v>
      </c>
      <c r="C1181" s="26">
        <v>250</v>
      </c>
      <c r="D1181" s="26">
        <v>51.526215906002498</v>
      </c>
      <c r="E1181" s="26">
        <v>-1.98429198047536</v>
      </c>
      <c r="F1181" s="27" t="s">
        <v>79</v>
      </c>
      <c r="G1181" s="26">
        <v>86.586680000000001</v>
      </c>
    </row>
    <row r="1182" spans="1:7" x14ac:dyDescent="0.25">
      <c r="A1182" s="26">
        <v>2</v>
      </c>
      <c r="B1182" s="26">
        <v>51793</v>
      </c>
      <c r="C1182" s="26">
        <v>251</v>
      </c>
      <c r="D1182" s="26">
        <v>51.527726400953199</v>
      </c>
      <c r="E1182" s="26">
        <v>-1.9758277556438799</v>
      </c>
      <c r="F1182" s="27" t="s">
        <v>79</v>
      </c>
      <c r="G1182" s="26">
        <v>86.207139999999995</v>
      </c>
    </row>
    <row r="1183" spans="1:7" x14ac:dyDescent="0.25">
      <c r="A1183" s="26">
        <v>2</v>
      </c>
      <c r="B1183" s="26">
        <v>52208</v>
      </c>
      <c r="C1183" s="26">
        <v>252</v>
      </c>
      <c r="D1183" s="26">
        <v>51.528780920720301</v>
      </c>
      <c r="E1183" s="26">
        <v>-1.9700731028141401</v>
      </c>
      <c r="F1183" s="27" t="s">
        <v>79</v>
      </c>
      <c r="G1183" s="26">
        <v>85.948939999999993</v>
      </c>
    </row>
    <row r="1184" spans="1:7" x14ac:dyDescent="0.25">
      <c r="A1184" s="26">
        <v>2</v>
      </c>
      <c r="B1184" s="26">
        <v>52470</v>
      </c>
      <c r="C1184" s="26">
        <v>253</v>
      </c>
      <c r="D1184" s="26">
        <v>51.529441428858298</v>
      </c>
      <c r="E1184" s="26">
        <v>-1.96644072766281</v>
      </c>
      <c r="F1184" s="27" t="s">
        <v>79</v>
      </c>
      <c r="G1184" s="26">
        <v>85.785920000000004</v>
      </c>
    </row>
    <row r="1185" spans="1:7" x14ac:dyDescent="0.25">
      <c r="A1185" s="26">
        <v>2</v>
      </c>
      <c r="B1185" s="26">
        <v>52789</v>
      </c>
      <c r="C1185" s="26">
        <v>254</v>
      </c>
      <c r="D1185" s="26">
        <v>51.530261275194903</v>
      </c>
      <c r="E1185" s="26">
        <v>-1.96203212049105</v>
      </c>
      <c r="F1185" s="27" t="s">
        <v>79</v>
      </c>
      <c r="G1185" s="26">
        <v>85.587440000000001</v>
      </c>
    </row>
    <row r="1186" spans="1:7" x14ac:dyDescent="0.25">
      <c r="A1186" s="26">
        <v>2</v>
      </c>
      <c r="B1186" s="26">
        <v>52946</v>
      </c>
      <c r="C1186" s="26">
        <v>255</v>
      </c>
      <c r="D1186" s="26">
        <v>51.530713476884301</v>
      </c>
      <c r="E1186" s="26">
        <v>-1.9598827686081901</v>
      </c>
      <c r="F1186" s="27" t="s">
        <v>79</v>
      </c>
      <c r="G1186" s="26">
        <v>85.489760000000004</v>
      </c>
    </row>
    <row r="1187" spans="1:7" x14ac:dyDescent="0.25">
      <c r="A1187" s="26">
        <v>2</v>
      </c>
      <c r="B1187" s="26">
        <v>53120</v>
      </c>
      <c r="C1187" s="26">
        <v>256</v>
      </c>
      <c r="D1187" s="26">
        <v>51.531291438646598</v>
      </c>
      <c r="E1187" s="26">
        <v>-1.95755001492892</v>
      </c>
      <c r="F1187" s="27" t="s">
        <v>79</v>
      </c>
      <c r="G1187" s="26">
        <v>85.381500000000003</v>
      </c>
    </row>
    <row r="1188" spans="1:7" x14ac:dyDescent="0.25">
      <c r="A1188" s="26">
        <v>2</v>
      </c>
      <c r="B1188" s="26">
        <v>53246</v>
      </c>
      <c r="C1188" s="26">
        <v>257</v>
      </c>
      <c r="D1188" s="26">
        <v>51.531804934938798</v>
      </c>
      <c r="E1188" s="26">
        <v>-1.9559339385243599</v>
      </c>
      <c r="F1188" s="27" t="s">
        <v>79</v>
      </c>
      <c r="G1188" s="26">
        <v>85.303110000000004</v>
      </c>
    </row>
    <row r="1189" spans="1:7" x14ac:dyDescent="0.25">
      <c r="A1189" s="26">
        <v>2</v>
      </c>
      <c r="B1189" s="26">
        <v>53432</v>
      </c>
      <c r="C1189" s="26">
        <v>258</v>
      </c>
      <c r="D1189" s="26">
        <v>51.532580447865897</v>
      </c>
      <c r="E1189" s="26">
        <v>-1.95354752704224</v>
      </c>
      <c r="F1189" s="27" t="s">
        <v>79</v>
      </c>
      <c r="G1189" s="26">
        <v>85.187380000000005</v>
      </c>
    </row>
    <row r="1190" spans="1:7" x14ac:dyDescent="0.25">
      <c r="A1190" s="26">
        <v>2</v>
      </c>
      <c r="B1190" s="26">
        <v>53667</v>
      </c>
      <c r="C1190" s="26">
        <v>259</v>
      </c>
      <c r="D1190" s="26">
        <v>51.533608605108803</v>
      </c>
      <c r="E1190" s="26">
        <v>-1.95059230503309</v>
      </c>
      <c r="F1190" s="27" t="s">
        <v>79</v>
      </c>
      <c r="G1190" s="26">
        <v>85.041160000000005</v>
      </c>
    </row>
    <row r="1191" spans="1:7" x14ac:dyDescent="0.25">
      <c r="A1191" s="26">
        <v>2</v>
      </c>
      <c r="B1191" s="26">
        <v>53892</v>
      </c>
      <c r="C1191" s="26">
        <v>260</v>
      </c>
      <c r="D1191" s="26">
        <v>51.534460213882703</v>
      </c>
      <c r="E1191" s="26">
        <v>-1.94764037706549</v>
      </c>
      <c r="F1191" s="27" t="s">
        <v>79</v>
      </c>
      <c r="G1191" s="26">
        <v>84.901169999999993</v>
      </c>
    </row>
    <row r="1192" spans="1:7" x14ac:dyDescent="0.25">
      <c r="A1192" s="26">
        <v>2</v>
      </c>
      <c r="B1192" s="26">
        <v>54104</v>
      </c>
      <c r="C1192" s="26">
        <v>261</v>
      </c>
      <c r="D1192" s="26">
        <v>51.535162274463403</v>
      </c>
      <c r="E1192" s="26">
        <v>-1.94480082013304</v>
      </c>
      <c r="F1192" s="27" t="s">
        <v>79</v>
      </c>
      <c r="G1192" s="26">
        <v>84.769270000000006</v>
      </c>
    </row>
    <row r="1193" spans="1:7" x14ac:dyDescent="0.25">
      <c r="A1193" s="26">
        <v>2</v>
      </c>
      <c r="B1193" s="26">
        <v>54345</v>
      </c>
      <c r="C1193" s="26">
        <v>262</v>
      </c>
      <c r="D1193" s="26">
        <v>51.535843715891502</v>
      </c>
      <c r="E1193" s="26">
        <v>-1.9414823753488899</v>
      </c>
      <c r="F1193" s="27" t="s">
        <v>79</v>
      </c>
      <c r="G1193" s="26">
        <v>84.619320000000002</v>
      </c>
    </row>
    <row r="1194" spans="1:7" x14ac:dyDescent="0.25">
      <c r="A1194" s="26">
        <v>2</v>
      </c>
      <c r="B1194" s="26">
        <v>54661</v>
      </c>
      <c r="C1194" s="26">
        <v>263</v>
      </c>
      <c r="D1194" s="26">
        <v>51.536577635390302</v>
      </c>
      <c r="E1194" s="26">
        <v>-1.9370760339372799</v>
      </c>
      <c r="F1194" s="27" t="s">
        <v>79</v>
      </c>
      <c r="G1194" s="26">
        <v>84.422709999999995</v>
      </c>
    </row>
    <row r="1195" spans="1:7" x14ac:dyDescent="0.25">
      <c r="A1195" s="26">
        <v>2</v>
      </c>
      <c r="B1195" s="26">
        <v>54917</v>
      </c>
      <c r="C1195" s="26">
        <v>264</v>
      </c>
      <c r="D1195" s="26">
        <v>51.536945314839997</v>
      </c>
      <c r="E1195" s="26">
        <v>-1.9334292689047501</v>
      </c>
      <c r="F1195" s="27" t="s">
        <v>79</v>
      </c>
      <c r="G1195" s="26">
        <v>84.263440000000003</v>
      </c>
    </row>
    <row r="1196" spans="1:7" x14ac:dyDescent="0.25">
      <c r="A1196" s="26">
        <v>2</v>
      </c>
      <c r="B1196" s="26">
        <v>55227</v>
      </c>
      <c r="C1196" s="26">
        <v>265</v>
      </c>
      <c r="D1196" s="26">
        <v>51.537238462774098</v>
      </c>
      <c r="E1196" s="26">
        <v>-1.92898108876866</v>
      </c>
      <c r="F1196" s="27" t="s">
        <v>79</v>
      </c>
      <c r="G1196" s="26">
        <v>84.07056</v>
      </c>
    </row>
    <row r="1197" spans="1:7" x14ac:dyDescent="0.25">
      <c r="A1197" s="26">
        <v>2</v>
      </c>
      <c r="B1197" s="26">
        <v>55484</v>
      </c>
      <c r="C1197" s="26">
        <v>266</v>
      </c>
      <c r="D1197" s="26">
        <v>51.537292966434102</v>
      </c>
      <c r="E1197" s="26">
        <v>-1.9252710075314401</v>
      </c>
      <c r="F1197" s="27" t="s">
        <v>79</v>
      </c>
      <c r="G1197" s="26">
        <v>83.910650000000004</v>
      </c>
    </row>
    <row r="1198" spans="1:7" x14ac:dyDescent="0.25">
      <c r="A1198" s="26">
        <v>2</v>
      </c>
      <c r="B1198" s="26">
        <v>55733</v>
      </c>
      <c r="C1198" s="26">
        <v>267</v>
      </c>
      <c r="D1198" s="26">
        <v>51.537207368127</v>
      </c>
      <c r="E1198" s="26">
        <v>-1.92167313084381</v>
      </c>
      <c r="F1198" s="27" t="s">
        <v>79</v>
      </c>
      <c r="G1198" s="26">
        <v>83.75573</v>
      </c>
    </row>
    <row r="1199" spans="1:7" x14ac:dyDescent="0.25">
      <c r="A1199" s="26">
        <v>2</v>
      </c>
      <c r="B1199" s="26">
        <v>55901</v>
      </c>
      <c r="C1199" s="26">
        <v>268</v>
      </c>
      <c r="D1199" s="26">
        <v>51.537093328887003</v>
      </c>
      <c r="E1199" s="26">
        <v>-1.91926169719282</v>
      </c>
      <c r="F1199" s="27" t="s">
        <v>79</v>
      </c>
      <c r="G1199" s="26">
        <v>83.651200000000003</v>
      </c>
    </row>
    <row r="1200" spans="1:7" x14ac:dyDescent="0.25">
      <c r="A1200" s="26">
        <v>2</v>
      </c>
      <c r="B1200" s="26">
        <v>56137</v>
      </c>
      <c r="C1200" s="26">
        <v>269</v>
      </c>
      <c r="D1200" s="26">
        <v>51.536790046717002</v>
      </c>
      <c r="E1200" s="26">
        <v>-1.91588087232753</v>
      </c>
      <c r="F1200" s="27" t="s">
        <v>79</v>
      </c>
      <c r="G1200" s="26">
        <v>83.504360000000005</v>
      </c>
    </row>
    <row r="1201" spans="1:7" x14ac:dyDescent="0.25">
      <c r="A1201" s="26">
        <v>2</v>
      </c>
      <c r="B1201" s="26">
        <v>56328</v>
      </c>
      <c r="C1201" s="26">
        <v>270</v>
      </c>
      <c r="D1201" s="26">
        <v>51.5364256715538</v>
      </c>
      <c r="E1201" s="26">
        <v>-1.91319103083693</v>
      </c>
      <c r="F1201" s="27" t="s">
        <v>79</v>
      </c>
      <c r="G1201" s="26">
        <v>83.385530000000003</v>
      </c>
    </row>
    <row r="1202" spans="1:7" x14ac:dyDescent="0.25">
      <c r="A1202" s="26">
        <v>2</v>
      </c>
      <c r="B1202" s="26">
        <v>56594</v>
      </c>
      <c r="C1202" s="26">
        <v>271</v>
      </c>
      <c r="D1202" s="26">
        <v>51.5357991116297</v>
      </c>
      <c r="E1202" s="26">
        <v>-1.90947886840794</v>
      </c>
      <c r="F1202" s="27" t="s">
        <v>79</v>
      </c>
      <c r="G1202" s="26">
        <v>83.220020000000005</v>
      </c>
    </row>
    <row r="1203" spans="1:7" x14ac:dyDescent="0.25">
      <c r="A1203" s="26">
        <v>2</v>
      </c>
      <c r="B1203" s="26">
        <v>56791</v>
      </c>
      <c r="C1203" s="26">
        <v>272</v>
      </c>
      <c r="D1203" s="26">
        <v>51.5353621176451</v>
      </c>
      <c r="E1203" s="26">
        <v>-1.90671865385457</v>
      </c>
      <c r="F1203" s="27" t="s">
        <v>79</v>
      </c>
      <c r="G1203" s="26">
        <v>83.097459999999998</v>
      </c>
    </row>
    <row r="1204" spans="1:7" x14ac:dyDescent="0.25">
      <c r="A1204" s="26">
        <v>2</v>
      </c>
      <c r="B1204" s="26">
        <v>56807</v>
      </c>
      <c r="C1204" s="26">
        <v>273</v>
      </c>
      <c r="D1204" s="26">
        <v>51.535636540467102</v>
      </c>
      <c r="E1204" s="26">
        <v>-1.9064062281860961</v>
      </c>
      <c r="F1204" s="27" t="s">
        <v>79</v>
      </c>
      <c r="G1204" s="26">
        <v>83.087500000000006</v>
      </c>
    </row>
    <row r="1205" spans="1:7" x14ac:dyDescent="0.25">
      <c r="A1205" s="26">
        <v>2</v>
      </c>
      <c r="B1205" s="26">
        <v>56988</v>
      </c>
      <c r="C1205" s="26">
        <v>274</v>
      </c>
      <c r="D1205" s="26">
        <v>51.534911545531997</v>
      </c>
      <c r="E1205" s="26">
        <v>-1.9039717036345201</v>
      </c>
      <c r="F1205" s="27" t="s">
        <v>79</v>
      </c>
      <c r="G1205" s="26">
        <v>82.975089999999994</v>
      </c>
    </row>
    <row r="1206" spans="1:7" x14ac:dyDescent="0.25">
      <c r="A1206" s="26">
        <v>2</v>
      </c>
      <c r="B1206" s="26">
        <v>57212</v>
      </c>
      <c r="C1206" s="26">
        <v>275</v>
      </c>
      <c r="D1206" s="26">
        <v>51.534520194005303</v>
      </c>
      <c r="E1206" s="26">
        <v>-1.9007969731057699</v>
      </c>
      <c r="F1206" s="27" t="s">
        <v>79</v>
      </c>
      <c r="G1206" s="26">
        <v>82.835980000000006</v>
      </c>
    </row>
    <row r="1207" spans="1:7" x14ac:dyDescent="0.25">
      <c r="A1207" s="26">
        <v>2</v>
      </c>
      <c r="B1207" s="26">
        <v>57453</v>
      </c>
      <c r="C1207" s="26">
        <v>276</v>
      </c>
      <c r="D1207" s="26">
        <v>51.534303816364698</v>
      </c>
      <c r="E1207" s="26">
        <v>-1.89734154206965</v>
      </c>
      <c r="F1207" s="27" t="s">
        <v>79</v>
      </c>
      <c r="G1207" s="26">
        <v>82.686300000000003</v>
      </c>
    </row>
    <row r="1208" spans="1:7" x14ac:dyDescent="0.25">
      <c r="A1208" s="26">
        <v>2</v>
      </c>
      <c r="B1208" s="26">
        <v>57734</v>
      </c>
      <c r="C1208" s="26">
        <v>277</v>
      </c>
      <c r="D1208" s="26">
        <v>51.534284290758997</v>
      </c>
      <c r="E1208" s="26">
        <v>-1.89327559307223</v>
      </c>
      <c r="F1208" s="27" t="s">
        <v>79</v>
      </c>
      <c r="G1208" s="26">
        <v>82.511790000000005</v>
      </c>
    </row>
    <row r="1209" spans="1:7" x14ac:dyDescent="0.25">
      <c r="A1209" s="26">
        <v>2</v>
      </c>
      <c r="B1209" s="26">
        <v>58081</v>
      </c>
      <c r="C1209" s="26">
        <v>278</v>
      </c>
      <c r="D1209" s="26">
        <v>51.534515363282203</v>
      </c>
      <c r="E1209" s="26">
        <v>-1.88828190899473</v>
      </c>
      <c r="F1209" s="27" t="s">
        <v>79</v>
      </c>
      <c r="G1209" s="26">
        <v>82.296289999999999</v>
      </c>
    </row>
    <row r="1210" spans="1:7" x14ac:dyDescent="0.25">
      <c r="A1210" s="26">
        <v>2</v>
      </c>
      <c r="B1210" s="26">
        <v>58323</v>
      </c>
      <c r="C1210" s="26">
        <v>279</v>
      </c>
      <c r="D1210" s="26">
        <v>51.534856398534998</v>
      </c>
      <c r="E1210" s="26">
        <v>-1.88483351644617</v>
      </c>
      <c r="F1210" s="27" t="s">
        <v>79</v>
      </c>
      <c r="G1210" s="26">
        <v>82.146000000000001</v>
      </c>
    </row>
    <row r="1211" spans="1:7" x14ac:dyDescent="0.25">
      <c r="A1211" s="26">
        <v>2</v>
      </c>
      <c r="B1211" s="26">
        <v>58712</v>
      </c>
      <c r="C1211" s="26">
        <v>280</v>
      </c>
      <c r="D1211" s="26">
        <v>51.535695979911097</v>
      </c>
      <c r="E1211" s="26">
        <v>-1.87937555428209</v>
      </c>
      <c r="F1211" s="27" t="s">
        <v>79</v>
      </c>
      <c r="G1211" s="26">
        <v>81.904409999999999</v>
      </c>
    </row>
    <row r="1212" spans="1:7" x14ac:dyDescent="0.25">
      <c r="A1212" s="26">
        <v>2</v>
      </c>
      <c r="B1212" s="26">
        <v>59439</v>
      </c>
      <c r="C1212" s="26">
        <v>281</v>
      </c>
      <c r="D1212" s="26">
        <v>51.536853832164198</v>
      </c>
      <c r="E1212" s="26">
        <v>-1.8690410687827099</v>
      </c>
      <c r="F1212" s="27" t="s">
        <v>79</v>
      </c>
      <c r="G1212" s="26">
        <v>81.4529</v>
      </c>
    </row>
    <row r="1213" spans="1:7" x14ac:dyDescent="0.25">
      <c r="A1213" s="26">
        <v>2</v>
      </c>
      <c r="B1213" s="26">
        <v>59719</v>
      </c>
      <c r="C1213" s="26">
        <v>282</v>
      </c>
      <c r="D1213" s="26">
        <v>51.537318069213804</v>
      </c>
      <c r="E1213" s="26">
        <v>-1.8650704432397001</v>
      </c>
      <c r="F1213" s="27" t="s">
        <v>79</v>
      </c>
      <c r="G1213" s="26">
        <v>81.27901</v>
      </c>
    </row>
    <row r="1214" spans="1:7" x14ac:dyDescent="0.25">
      <c r="A1214" s="26">
        <v>2</v>
      </c>
      <c r="B1214" s="26">
        <v>60062</v>
      </c>
      <c r="C1214" s="26">
        <v>283</v>
      </c>
      <c r="D1214" s="26">
        <v>51.537903550634603</v>
      </c>
      <c r="E1214" s="26">
        <v>-1.86020898603472</v>
      </c>
      <c r="F1214" s="27" t="s">
        <v>79</v>
      </c>
      <c r="G1214" s="26">
        <v>81.065989999999999</v>
      </c>
    </row>
    <row r="1215" spans="1:7" x14ac:dyDescent="0.25">
      <c r="A1215" s="26">
        <v>2</v>
      </c>
      <c r="B1215" s="26">
        <v>60383</v>
      </c>
      <c r="C1215" s="26">
        <v>284</v>
      </c>
      <c r="D1215" s="26">
        <v>51.538490476630599</v>
      </c>
      <c r="E1215" s="26">
        <v>-1.8556705640468301</v>
      </c>
      <c r="F1215" s="27" t="s">
        <v>79</v>
      </c>
      <c r="G1215" s="26">
        <v>80.866640000000004</v>
      </c>
    </row>
    <row r="1216" spans="1:7" x14ac:dyDescent="0.25">
      <c r="A1216" s="26">
        <v>2</v>
      </c>
      <c r="B1216" s="26">
        <v>60698</v>
      </c>
      <c r="C1216" s="26">
        <v>285</v>
      </c>
      <c r="D1216" s="26">
        <v>51.539240459333797</v>
      </c>
      <c r="E1216" s="26">
        <v>-1.8512771446085401</v>
      </c>
      <c r="F1216" s="27" t="s">
        <v>79</v>
      </c>
      <c r="G1216" s="26">
        <v>80.671009999999995</v>
      </c>
    </row>
    <row r="1217" spans="1:7" x14ac:dyDescent="0.25">
      <c r="A1217" s="26">
        <v>2</v>
      </c>
      <c r="B1217" s="26">
        <v>61208</v>
      </c>
      <c r="C1217" s="26">
        <v>286</v>
      </c>
      <c r="D1217" s="26">
        <v>51.540694048121502</v>
      </c>
      <c r="E1217" s="26">
        <v>-1.84430016830521</v>
      </c>
      <c r="F1217" s="27" t="s">
        <v>79</v>
      </c>
      <c r="G1217" s="26">
        <v>80.354280000000003</v>
      </c>
    </row>
    <row r="1218" spans="1:7" x14ac:dyDescent="0.25">
      <c r="A1218" s="26">
        <v>2</v>
      </c>
      <c r="B1218" s="26">
        <v>61625</v>
      </c>
      <c r="C1218" s="26">
        <v>287</v>
      </c>
      <c r="D1218" s="26">
        <v>51.542079450504602</v>
      </c>
      <c r="E1218" s="26">
        <v>-1.83870435000021</v>
      </c>
      <c r="F1218" s="27" t="s">
        <v>79</v>
      </c>
      <c r="G1218" s="26">
        <v>80.095299999999995</v>
      </c>
    </row>
    <row r="1219" spans="1:7" x14ac:dyDescent="0.25">
      <c r="A1219" s="26">
        <v>2</v>
      </c>
      <c r="B1219" s="26">
        <v>61969</v>
      </c>
      <c r="C1219" s="26">
        <v>288</v>
      </c>
      <c r="D1219" s="26">
        <v>51.543432134835797</v>
      </c>
      <c r="E1219" s="26">
        <v>-1.83422348423447</v>
      </c>
      <c r="F1219" s="27" t="s">
        <v>79</v>
      </c>
      <c r="G1219" s="26">
        <v>79.881659999999997</v>
      </c>
    </row>
    <row r="1220" spans="1:7" x14ac:dyDescent="0.25">
      <c r="A1220" s="26">
        <v>2</v>
      </c>
      <c r="B1220" s="26">
        <v>62179</v>
      </c>
      <c r="C1220" s="26">
        <v>289</v>
      </c>
      <c r="D1220" s="26">
        <v>51.5442945645812</v>
      </c>
      <c r="E1220" s="26">
        <v>-1.83152654212082</v>
      </c>
      <c r="F1220" s="27" t="s">
        <v>79</v>
      </c>
      <c r="G1220" s="26">
        <v>79.751239999999996</v>
      </c>
    </row>
    <row r="1221" spans="1:7" x14ac:dyDescent="0.25">
      <c r="A1221" s="26">
        <v>2</v>
      </c>
      <c r="B1221" s="26">
        <v>62308</v>
      </c>
      <c r="C1221" s="26">
        <v>290</v>
      </c>
      <c r="D1221" s="26">
        <v>51.544836382491802</v>
      </c>
      <c r="E1221" s="26">
        <v>-1.82988701526991</v>
      </c>
      <c r="F1221" s="27" t="s">
        <v>79</v>
      </c>
      <c r="G1221" s="26">
        <v>79.671130000000005</v>
      </c>
    </row>
    <row r="1222" spans="1:7" x14ac:dyDescent="0.25">
      <c r="A1222" s="26">
        <v>2</v>
      </c>
      <c r="B1222" s="26">
        <v>62531</v>
      </c>
      <c r="C1222" s="26">
        <v>291</v>
      </c>
      <c r="D1222" s="26">
        <v>51.545858058495</v>
      </c>
      <c r="E1222" s="26">
        <v>-1.82710689228444</v>
      </c>
      <c r="F1222" s="27" t="s">
        <v>79</v>
      </c>
      <c r="G1222" s="26">
        <v>79.532629999999997</v>
      </c>
    </row>
    <row r="1223" spans="1:7" x14ac:dyDescent="0.25">
      <c r="A1223" s="26">
        <v>2</v>
      </c>
      <c r="B1223" s="26">
        <v>62751</v>
      </c>
      <c r="C1223" s="26">
        <v>292</v>
      </c>
      <c r="D1223" s="26">
        <v>51.546919195408698</v>
      </c>
      <c r="E1223" s="26">
        <v>-1.8244314369397401</v>
      </c>
      <c r="F1223" s="27" t="s">
        <v>79</v>
      </c>
      <c r="G1223" s="26">
        <v>79.396000000000001</v>
      </c>
    </row>
    <row r="1224" spans="1:7" x14ac:dyDescent="0.25">
      <c r="A1224" s="26">
        <v>2</v>
      </c>
      <c r="B1224" s="26">
        <v>63060</v>
      </c>
      <c r="C1224" s="26">
        <v>293</v>
      </c>
      <c r="D1224" s="26">
        <v>51.548492891553302</v>
      </c>
      <c r="E1224" s="26">
        <v>-1.8207608648519</v>
      </c>
      <c r="F1224" s="27" t="s">
        <v>79</v>
      </c>
      <c r="G1224" s="26">
        <v>79.204099999999997</v>
      </c>
    </row>
    <row r="1225" spans="1:7" x14ac:dyDescent="0.25">
      <c r="A1225" s="26">
        <v>2</v>
      </c>
      <c r="B1225" s="26">
        <v>63339</v>
      </c>
      <c r="C1225" s="26">
        <v>294</v>
      </c>
      <c r="D1225" s="26">
        <v>51.549985356338198</v>
      </c>
      <c r="E1225" s="26">
        <v>-1.81752004162567</v>
      </c>
      <c r="F1225" s="27" t="s">
        <v>79</v>
      </c>
      <c r="G1225" s="26">
        <v>79.030829999999995</v>
      </c>
    </row>
    <row r="1226" spans="1:7" x14ac:dyDescent="0.25">
      <c r="A1226" s="26">
        <v>2</v>
      </c>
      <c r="B1226" s="26">
        <v>63801</v>
      </c>
      <c r="C1226" s="26">
        <v>295</v>
      </c>
      <c r="D1226" s="26">
        <v>51.5526304820958</v>
      </c>
      <c r="E1226" s="26">
        <v>-1.81237326874141</v>
      </c>
      <c r="F1226" s="27" t="s">
        <v>79</v>
      </c>
      <c r="G1226" s="26">
        <v>78.743899999999996</v>
      </c>
    </row>
    <row r="1227" spans="1:7" x14ac:dyDescent="0.25">
      <c r="A1227" s="26">
        <v>2</v>
      </c>
      <c r="B1227" s="26">
        <v>64194</v>
      </c>
      <c r="C1227" s="26">
        <v>296</v>
      </c>
      <c r="D1227" s="26">
        <v>51.555028406533403</v>
      </c>
      <c r="E1227" s="26">
        <v>-1.80821575432023</v>
      </c>
      <c r="F1227" s="27" t="s">
        <v>79</v>
      </c>
      <c r="G1227" s="26">
        <v>78.499830000000003</v>
      </c>
    </row>
    <row r="1228" spans="1:7" x14ac:dyDescent="0.25">
      <c r="A1228" s="26">
        <v>2</v>
      </c>
      <c r="B1228" s="26">
        <v>64324</v>
      </c>
      <c r="C1228" s="26">
        <v>297</v>
      </c>
      <c r="D1228" s="26">
        <v>51.555827571797501</v>
      </c>
      <c r="E1228" s="26">
        <v>-1.8068430210197299</v>
      </c>
      <c r="F1228" s="27" t="s">
        <v>79</v>
      </c>
      <c r="G1228" s="26">
        <v>78.4191</v>
      </c>
    </row>
    <row r="1229" spans="1:7" x14ac:dyDescent="0.25">
      <c r="A1229" s="26">
        <v>2</v>
      </c>
      <c r="B1229" s="26">
        <v>64745</v>
      </c>
      <c r="C1229" s="26">
        <v>298</v>
      </c>
      <c r="D1229" s="26">
        <v>51.558356917212201</v>
      </c>
      <c r="E1229" s="26">
        <v>-1.80231692781491</v>
      </c>
      <c r="F1229" s="27" t="s">
        <v>79</v>
      </c>
      <c r="G1229" s="26">
        <v>78.157640000000001</v>
      </c>
    </row>
    <row r="1230" spans="1:7" x14ac:dyDescent="0.25">
      <c r="A1230" s="26">
        <v>2</v>
      </c>
      <c r="B1230" s="26">
        <v>65178</v>
      </c>
      <c r="C1230" s="26">
        <v>299</v>
      </c>
      <c r="D1230" s="26">
        <v>51.560769079716998</v>
      </c>
      <c r="E1230" s="26">
        <v>-1.7974066753798801</v>
      </c>
      <c r="F1230" s="27" t="s">
        <v>79</v>
      </c>
      <c r="G1230" s="26">
        <v>77.888729999999995</v>
      </c>
    </row>
    <row r="1231" spans="1:7" x14ac:dyDescent="0.25">
      <c r="A1231" s="26">
        <v>2</v>
      </c>
      <c r="B1231" s="26">
        <v>65344</v>
      </c>
      <c r="C1231" s="26">
        <v>300</v>
      </c>
      <c r="D1231" s="26">
        <v>51.561662476377698</v>
      </c>
      <c r="E1231" s="26">
        <v>-1.7954952349509301</v>
      </c>
      <c r="F1231" s="27" t="s">
        <v>79</v>
      </c>
      <c r="G1231" s="26">
        <v>77.785629999999998</v>
      </c>
    </row>
    <row r="1232" spans="1:7" x14ac:dyDescent="0.25">
      <c r="A1232" s="26">
        <v>2</v>
      </c>
      <c r="B1232" s="26">
        <v>65857</v>
      </c>
      <c r="C1232" s="26">
        <v>301</v>
      </c>
      <c r="D1232" s="26">
        <v>51.5641940373363</v>
      </c>
      <c r="E1232" s="26">
        <v>-1.78928652269509</v>
      </c>
      <c r="F1232" s="27" t="s">
        <v>79</v>
      </c>
      <c r="G1232" s="26">
        <v>77.467029999999994</v>
      </c>
    </row>
    <row r="1233" spans="1:7" x14ac:dyDescent="0.25">
      <c r="A1233" s="26">
        <v>2</v>
      </c>
      <c r="B1233" s="26">
        <v>65994</v>
      </c>
      <c r="C1233" s="26">
        <v>302</v>
      </c>
      <c r="D1233" s="26">
        <v>51.564833099901598</v>
      </c>
      <c r="E1233" s="26">
        <v>-1.78759978560068</v>
      </c>
      <c r="F1233" s="27" t="s">
        <v>79</v>
      </c>
      <c r="G1233" s="26">
        <v>77.381950000000003</v>
      </c>
    </row>
    <row r="1234" spans="1:7" x14ac:dyDescent="0.25">
      <c r="A1234" s="26">
        <v>2</v>
      </c>
      <c r="B1234" s="26">
        <v>65996</v>
      </c>
      <c r="C1234" s="26">
        <v>303</v>
      </c>
      <c r="D1234" s="26">
        <v>51.564844930815596</v>
      </c>
      <c r="E1234" s="26">
        <v>-1.7875774094314671</v>
      </c>
      <c r="F1234" s="27" t="s">
        <v>79</v>
      </c>
      <c r="G1234" s="26">
        <v>77.380709999999993</v>
      </c>
    </row>
    <row r="1235" spans="1:7" x14ac:dyDescent="0.25">
      <c r="A1235" s="26">
        <v>2</v>
      </c>
      <c r="B1235" s="26">
        <v>66146</v>
      </c>
      <c r="C1235" s="26">
        <v>304</v>
      </c>
      <c r="D1235" s="26">
        <v>51.565732249365539</v>
      </c>
      <c r="E1235" s="26">
        <v>-1.7858991967405009</v>
      </c>
      <c r="F1235" s="27" t="s">
        <v>79</v>
      </c>
      <c r="G1235" s="26">
        <v>77.287499999999994</v>
      </c>
    </row>
    <row r="1236" spans="1:7" x14ac:dyDescent="0.25">
      <c r="A1236" s="26">
        <v>2</v>
      </c>
      <c r="B1236" s="26">
        <v>66154</v>
      </c>
      <c r="C1236" s="26">
        <v>305</v>
      </c>
      <c r="D1236" s="26">
        <v>51.565535880146598</v>
      </c>
      <c r="E1236" s="26">
        <v>-1.7855767295518701</v>
      </c>
      <c r="F1236" s="27" t="s">
        <v>79</v>
      </c>
      <c r="G1236" s="26">
        <v>77.282529999999994</v>
      </c>
    </row>
    <row r="1237" spans="1:7" x14ac:dyDescent="0.25">
      <c r="A1237" s="26">
        <v>2</v>
      </c>
      <c r="B1237" s="26">
        <v>66346</v>
      </c>
      <c r="C1237" s="26">
        <v>306</v>
      </c>
      <c r="D1237" s="26">
        <v>18.782148830516974</v>
      </c>
      <c r="E1237" s="26">
        <v>-1.783188921840652</v>
      </c>
      <c r="F1237" s="27" t="s">
        <v>79</v>
      </c>
      <c r="G1237" s="26">
        <v>77.163219999999995</v>
      </c>
    </row>
    <row r="1238" spans="1:7" x14ac:dyDescent="0.25">
      <c r="A1238" s="26">
        <v>2</v>
      </c>
      <c r="B1238" s="26">
        <v>66446</v>
      </c>
      <c r="C1238" s="26">
        <v>307</v>
      </c>
      <c r="D1238" s="26">
        <v>51.566863009881637</v>
      </c>
      <c r="E1238" s="26">
        <v>-1.7819452719910593</v>
      </c>
      <c r="F1238" s="27" t="s">
        <v>79</v>
      </c>
      <c r="G1238" s="26">
        <v>77.101089999999999</v>
      </c>
    </row>
    <row r="1239" spans="1:7" x14ac:dyDescent="0.25">
      <c r="A1239" s="26">
        <v>2</v>
      </c>
      <c r="B1239" s="26">
        <v>66456</v>
      </c>
      <c r="C1239" s="26">
        <v>308</v>
      </c>
      <c r="D1239" s="26">
        <v>51.566908459530097</v>
      </c>
      <c r="E1239" s="26">
        <v>-1.7818209070061</v>
      </c>
      <c r="F1239" s="27" t="s">
        <v>79</v>
      </c>
      <c r="G1239" s="26">
        <v>77.094890000000007</v>
      </c>
    </row>
    <row r="1240" spans="1:7" x14ac:dyDescent="0.25">
      <c r="A1240" s="26">
        <v>2</v>
      </c>
      <c r="B1240" s="26">
        <v>66761</v>
      </c>
      <c r="C1240" s="26">
        <v>309</v>
      </c>
      <c r="D1240" s="26">
        <v>51.568061964352303</v>
      </c>
      <c r="E1240" s="26">
        <v>-1.7778246438591601</v>
      </c>
      <c r="F1240" s="27" t="s">
        <v>79</v>
      </c>
      <c r="G1240" s="26">
        <v>76.905969999999996</v>
      </c>
    </row>
    <row r="1241" spans="1:7" x14ac:dyDescent="0.25">
      <c r="A1241" s="26">
        <v>2</v>
      </c>
      <c r="B1241" s="26">
        <v>66948</v>
      </c>
      <c r="C1241" s="26">
        <v>310</v>
      </c>
      <c r="D1241" s="26">
        <v>51.568738650218798</v>
      </c>
      <c r="E1241" s="26">
        <v>-1.7753419338986101</v>
      </c>
      <c r="F1241" s="27" t="s">
        <v>79</v>
      </c>
      <c r="G1241" s="26">
        <v>76.790130000000005</v>
      </c>
    </row>
    <row r="1242" spans="1:7" x14ac:dyDescent="0.25">
      <c r="A1242" s="26">
        <v>2</v>
      </c>
      <c r="B1242" s="26">
        <v>67290</v>
      </c>
      <c r="C1242" s="26">
        <v>311</v>
      </c>
      <c r="D1242" s="26">
        <v>51.569924145676303</v>
      </c>
      <c r="E1242" s="26">
        <v>-1.7707830913275899</v>
      </c>
      <c r="F1242" s="27" t="s">
        <v>79</v>
      </c>
      <c r="G1242" s="26">
        <v>76.578280000000007</v>
      </c>
    </row>
    <row r="1243" spans="1:7" x14ac:dyDescent="0.25">
      <c r="A1243" s="26">
        <v>2</v>
      </c>
      <c r="B1243" s="26">
        <v>67819</v>
      </c>
      <c r="C1243" s="26">
        <v>312</v>
      </c>
      <c r="D1243" s="26">
        <v>51.571587322433501</v>
      </c>
      <c r="E1243" s="26">
        <v>-1.7636229344512599</v>
      </c>
      <c r="F1243" s="27" t="s">
        <v>79</v>
      </c>
      <c r="G1243" s="26">
        <v>76.250590000000003</v>
      </c>
    </row>
    <row r="1244" spans="1:7" x14ac:dyDescent="0.25">
      <c r="A1244" s="26">
        <v>2</v>
      </c>
      <c r="B1244" s="26">
        <v>68588</v>
      </c>
      <c r="C1244" s="26">
        <v>313</v>
      </c>
      <c r="D1244" s="26">
        <v>51.5739379566552</v>
      </c>
      <c r="E1244" s="26">
        <v>-1.75317622696863</v>
      </c>
      <c r="F1244" s="27" t="s">
        <v>79</v>
      </c>
      <c r="G1244" s="26">
        <v>75.774240000000006</v>
      </c>
    </row>
    <row r="1245" spans="1:7" x14ac:dyDescent="0.25">
      <c r="A1245" s="26">
        <v>2</v>
      </c>
      <c r="B1245" s="26">
        <v>69278</v>
      </c>
      <c r="C1245" s="26">
        <v>314</v>
      </c>
      <c r="D1245" s="26">
        <v>51.576008117123997</v>
      </c>
      <c r="E1245" s="26">
        <v>-1.7437720605876501</v>
      </c>
      <c r="F1245" s="27" t="s">
        <v>79</v>
      </c>
      <c r="G1245" s="26">
        <v>75.346819999999994</v>
      </c>
    </row>
    <row r="1246" spans="1:7" x14ac:dyDescent="0.25">
      <c r="A1246" s="26">
        <v>2</v>
      </c>
      <c r="B1246" s="26">
        <v>69674</v>
      </c>
      <c r="C1246" s="26">
        <v>315</v>
      </c>
      <c r="D1246" s="26">
        <v>51.577223277562197</v>
      </c>
      <c r="E1246" s="26">
        <v>-1.73838610239223</v>
      </c>
      <c r="F1246" s="27" t="s">
        <v>79</v>
      </c>
      <c r="G1246" s="26">
        <v>75.101519999999994</v>
      </c>
    </row>
    <row r="1247" spans="1:7" x14ac:dyDescent="0.25">
      <c r="A1247" s="26">
        <v>2</v>
      </c>
      <c r="B1247" s="26">
        <v>69952</v>
      </c>
      <c r="C1247" s="26">
        <v>316</v>
      </c>
      <c r="D1247" s="26">
        <v>51.578090673893598</v>
      </c>
      <c r="E1247" s="26">
        <v>-1.73461908398304</v>
      </c>
      <c r="F1247" s="27" t="s">
        <v>79</v>
      </c>
      <c r="G1247" s="26">
        <v>74.929310000000001</v>
      </c>
    </row>
    <row r="1248" spans="1:7" x14ac:dyDescent="0.25">
      <c r="A1248" s="26">
        <v>2</v>
      </c>
      <c r="B1248" s="26">
        <v>70417</v>
      </c>
      <c r="C1248" s="26">
        <v>317</v>
      </c>
      <c r="D1248" s="26">
        <v>51.579433492927201</v>
      </c>
      <c r="E1248" s="26">
        <v>-1.7282567300173299</v>
      </c>
      <c r="F1248" s="27" t="s">
        <v>79</v>
      </c>
      <c r="G1248" s="26">
        <v>74.641270000000006</v>
      </c>
    </row>
    <row r="1249" spans="1:7" x14ac:dyDescent="0.25">
      <c r="A1249" s="26">
        <v>2</v>
      </c>
      <c r="B1249" s="26">
        <v>70616</v>
      </c>
      <c r="C1249" s="26">
        <v>318</v>
      </c>
      <c r="D1249" s="26">
        <v>51.580044196770899</v>
      </c>
      <c r="E1249" s="26">
        <v>-1.7255566803062601</v>
      </c>
      <c r="F1249" s="27" t="s">
        <v>79</v>
      </c>
      <c r="G1249" s="26">
        <v>74.518000000000001</v>
      </c>
    </row>
    <row r="1250" spans="1:7" x14ac:dyDescent="0.25">
      <c r="A1250" s="26">
        <v>2</v>
      </c>
      <c r="B1250" s="26">
        <v>70936</v>
      </c>
      <c r="C1250" s="26">
        <v>319</v>
      </c>
      <c r="D1250" s="26">
        <v>51.581026047509503</v>
      </c>
      <c r="E1250" s="26">
        <v>-1.72121123061167</v>
      </c>
      <c r="F1250" s="27" t="s">
        <v>79</v>
      </c>
      <c r="G1250" s="26">
        <v>74.319779999999994</v>
      </c>
    </row>
    <row r="1251" spans="1:7" x14ac:dyDescent="0.25">
      <c r="A1251" s="26">
        <v>2</v>
      </c>
      <c r="B1251" s="26">
        <v>71215</v>
      </c>
      <c r="C1251" s="26">
        <v>320</v>
      </c>
      <c r="D1251" s="26">
        <v>51.581840908644203</v>
      </c>
      <c r="E1251" s="26">
        <v>-1.7173993854080301</v>
      </c>
      <c r="F1251" s="27" t="s">
        <v>79</v>
      </c>
      <c r="G1251" s="26">
        <v>74.146950000000004</v>
      </c>
    </row>
    <row r="1252" spans="1:7" x14ac:dyDescent="0.25">
      <c r="A1252" s="26">
        <v>2</v>
      </c>
      <c r="B1252" s="26">
        <v>71613</v>
      </c>
      <c r="C1252" s="26">
        <v>321</v>
      </c>
      <c r="D1252" s="26">
        <v>51.582854219056003</v>
      </c>
      <c r="E1252" s="26">
        <v>-1.71188207531801</v>
      </c>
      <c r="F1252" s="27" t="s">
        <v>79</v>
      </c>
      <c r="G1252" s="26">
        <v>73.900409999999994</v>
      </c>
    </row>
    <row r="1253" spans="1:7" x14ac:dyDescent="0.25">
      <c r="A1253" s="26">
        <v>2</v>
      </c>
      <c r="B1253" s="26">
        <v>71865</v>
      </c>
      <c r="C1253" s="26">
        <v>322</v>
      </c>
      <c r="D1253" s="26">
        <v>51.583384436427899</v>
      </c>
      <c r="E1253" s="26">
        <v>-1.70833623747307</v>
      </c>
      <c r="F1253" s="27" t="s">
        <v>79</v>
      </c>
      <c r="G1253" s="26">
        <v>73.744309999999999</v>
      </c>
    </row>
    <row r="1254" spans="1:7" x14ac:dyDescent="0.25">
      <c r="A1254" s="26">
        <v>2</v>
      </c>
      <c r="B1254" s="26">
        <v>72169</v>
      </c>
      <c r="C1254" s="26">
        <v>323</v>
      </c>
      <c r="D1254" s="26">
        <v>51.583992204436697</v>
      </c>
      <c r="E1254" s="26">
        <v>-1.7040529672248901</v>
      </c>
      <c r="F1254" s="27" t="s">
        <v>79</v>
      </c>
      <c r="G1254" s="26">
        <v>73.555999999999997</v>
      </c>
    </row>
    <row r="1255" spans="1:7" x14ac:dyDescent="0.25">
      <c r="A1255" s="26">
        <v>2</v>
      </c>
      <c r="B1255" s="26">
        <v>72493</v>
      </c>
      <c r="C1255" s="26">
        <v>324</v>
      </c>
      <c r="D1255" s="26">
        <v>51.584492524672797</v>
      </c>
      <c r="E1255" s="26">
        <v>-1.69942839481443</v>
      </c>
      <c r="F1255" s="27" t="s">
        <v>79</v>
      </c>
      <c r="G1255" s="26">
        <v>73.3553</v>
      </c>
    </row>
    <row r="1256" spans="1:7" x14ac:dyDescent="0.25">
      <c r="A1256" s="26">
        <v>2</v>
      </c>
      <c r="B1256" s="26">
        <v>72787</v>
      </c>
      <c r="C1256" s="26">
        <v>325</v>
      </c>
      <c r="D1256" s="26">
        <v>51.584856572418502</v>
      </c>
      <c r="E1256" s="26">
        <v>-1.69522747368686</v>
      </c>
      <c r="F1256" s="27" t="s">
        <v>79</v>
      </c>
      <c r="G1256" s="26">
        <v>73.173180000000002</v>
      </c>
    </row>
    <row r="1257" spans="1:7" x14ac:dyDescent="0.25">
      <c r="A1257" s="26">
        <v>2</v>
      </c>
      <c r="B1257" s="26">
        <v>73119</v>
      </c>
      <c r="C1257" s="26">
        <v>326</v>
      </c>
      <c r="D1257" s="26">
        <v>51.5851588043394</v>
      </c>
      <c r="E1257" s="26">
        <v>-1.69044971030477</v>
      </c>
      <c r="F1257" s="27" t="s">
        <v>79</v>
      </c>
      <c r="G1257" s="26">
        <v>72.967529999999996</v>
      </c>
    </row>
    <row r="1258" spans="1:7" x14ac:dyDescent="0.25">
      <c r="A1258" s="26">
        <v>2</v>
      </c>
      <c r="B1258" s="26">
        <v>73373</v>
      </c>
      <c r="C1258" s="26">
        <v>327</v>
      </c>
      <c r="D1258" s="26">
        <v>51.585357784228599</v>
      </c>
      <c r="E1258" s="26">
        <v>-1.68679471676792</v>
      </c>
      <c r="F1258" s="27" t="s">
        <v>79</v>
      </c>
      <c r="G1258" s="26">
        <v>72.810190000000006</v>
      </c>
    </row>
    <row r="1259" spans="1:7" x14ac:dyDescent="0.25">
      <c r="A1259" s="26">
        <v>2</v>
      </c>
      <c r="B1259" s="26">
        <v>73987</v>
      </c>
      <c r="C1259" s="26">
        <v>328</v>
      </c>
      <c r="D1259" s="26">
        <v>51.585841096642</v>
      </c>
      <c r="E1259" s="26">
        <v>-1.6779552243166</v>
      </c>
      <c r="F1259" s="27" t="s">
        <v>79</v>
      </c>
      <c r="G1259" s="26">
        <v>72.429850000000002</v>
      </c>
    </row>
    <row r="1260" spans="1:7" x14ac:dyDescent="0.25">
      <c r="A1260" s="26">
        <v>2</v>
      </c>
      <c r="B1260" s="26">
        <v>74270</v>
      </c>
      <c r="C1260" s="26">
        <v>329</v>
      </c>
      <c r="D1260" s="26">
        <v>51.586043883027102</v>
      </c>
      <c r="E1260" s="26">
        <v>-1.6738702073146099</v>
      </c>
      <c r="F1260" s="27" t="s">
        <v>79</v>
      </c>
      <c r="G1260" s="26">
        <v>72.254549999999995</v>
      </c>
    </row>
    <row r="1261" spans="1:7" x14ac:dyDescent="0.25">
      <c r="A1261" s="26">
        <v>2</v>
      </c>
      <c r="B1261" s="26">
        <v>74519</v>
      </c>
      <c r="C1261" s="26">
        <v>330</v>
      </c>
      <c r="D1261" s="26">
        <v>51.586216610796299</v>
      </c>
      <c r="E1261" s="26">
        <v>-1.67028009195566</v>
      </c>
      <c r="F1261" s="27" t="s">
        <v>79</v>
      </c>
      <c r="G1261" s="26">
        <v>72.100300000000004</v>
      </c>
    </row>
    <row r="1262" spans="1:7" x14ac:dyDescent="0.25">
      <c r="A1262" s="26">
        <v>2</v>
      </c>
      <c r="B1262" s="26">
        <v>74860</v>
      </c>
      <c r="C1262" s="26">
        <v>331</v>
      </c>
      <c r="D1262" s="26">
        <v>51.586367258298502</v>
      </c>
      <c r="E1262" s="26">
        <v>-1.6653623396678201</v>
      </c>
      <c r="F1262" s="27" t="s">
        <v>79</v>
      </c>
      <c r="G1262" s="26">
        <v>71.889070000000004</v>
      </c>
    </row>
    <row r="1263" spans="1:7" x14ac:dyDescent="0.25">
      <c r="A1263" s="26">
        <v>2</v>
      </c>
      <c r="B1263" s="26">
        <v>75072</v>
      </c>
      <c r="C1263" s="26">
        <v>332</v>
      </c>
      <c r="D1263" s="26">
        <v>51.5864807639826</v>
      </c>
      <c r="E1263" s="26">
        <v>-1.66229195511071</v>
      </c>
      <c r="F1263" s="27" t="s">
        <v>79</v>
      </c>
      <c r="G1263" s="26">
        <v>71.757750000000001</v>
      </c>
    </row>
    <row r="1264" spans="1:7" x14ac:dyDescent="0.25">
      <c r="A1264" s="26">
        <v>2</v>
      </c>
      <c r="B1264" s="26">
        <v>75286</v>
      </c>
      <c r="C1264" s="26">
        <v>333</v>
      </c>
      <c r="D1264" s="26">
        <v>51.586640107939203</v>
      </c>
      <c r="E1264" s="26">
        <v>-1.6592137368036901</v>
      </c>
      <c r="F1264" s="27" t="s">
        <v>79</v>
      </c>
      <c r="G1264" s="26">
        <v>71.62518</v>
      </c>
    </row>
    <row r="1265" spans="1:7" x14ac:dyDescent="0.25">
      <c r="A1265" s="26">
        <v>2</v>
      </c>
      <c r="B1265" s="26">
        <v>75513</v>
      </c>
      <c r="C1265" s="26">
        <v>334</v>
      </c>
      <c r="D1265" s="26">
        <v>51.586942700337303</v>
      </c>
      <c r="E1265" s="26">
        <v>-1.6559641571770201</v>
      </c>
      <c r="F1265" s="27" t="s">
        <v>79</v>
      </c>
      <c r="G1265" s="26">
        <v>71.484570000000005</v>
      </c>
    </row>
    <row r="1266" spans="1:7" x14ac:dyDescent="0.25">
      <c r="A1266" s="26">
        <v>2</v>
      </c>
      <c r="B1266" s="26">
        <v>75782</v>
      </c>
      <c r="C1266" s="26">
        <v>335</v>
      </c>
      <c r="D1266" s="26">
        <v>51.587382860338103</v>
      </c>
      <c r="E1266" s="26">
        <v>-1.6521389125142101</v>
      </c>
      <c r="F1266" s="27" t="s">
        <v>79</v>
      </c>
      <c r="G1266" s="26">
        <v>71.317939999999993</v>
      </c>
    </row>
    <row r="1267" spans="1:7" x14ac:dyDescent="0.25">
      <c r="A1267" s="26">
        <v>2</v>
      </c>
      <c r="B1267" s="26">
        <v>76023</v>
      </c>
      <c r="C1267" s="26">
        <v>336</v>
      </c>
      <c r="D1267" s="26">
        <v>51.587860289664299</v>
      </c>
      <c r="E1267" s="26">
        <v>-1.6487497067093899</v>
      </c>
      <c r="F1267" s="27" t="s">
        <v>79</v>
      </c>
      <c r="G1267" s="26">
        <v>71.168660000000003</v>
      </c>
    </row>
    <row r="1268" spans="1:7" x14ac:dyDescent="0.25">
      <c r="A1268" s="26">
        <v>2</v>
      </c>
      <c r="B1268" s="26">
        <v>76158</v>
      </c>
      <c r="C1268" s="26">
        <v>337</v>
      </c>
      <c r="D1268" s="26">
        <v>51.588159999466399</v>
      </c>
      <c r="E1268" s="26">
        <v>-1.64685465362748</v>
      </c>
      <c r="F1268" s="27" t="s">
        <v>79</v>
      </c>
      <c r="G1268" s="26">
        <v>71.085030000000003</v>
      </c>
    </row>
    <row r="1269" spans="1:7" x14ac:dyDescent="0.25">
      <c r="A1269" s="26">
        <v>2</v>
      </c>
      <c r="B1269" s="26">
        <v>76674</v>
      </c>
      <c r="C1269" s="26">
        <v>338</v>
      </c>
      <c r="D1269" s="26">
        <v>51.589646044154698</v>
      </c>
      <c r="E1269" s="26">
        <v>-1.6397858490838999</v>
      </c>
      <c r="F1269" s="27" t="s">
        <v>79</v>
      </c>
      <c r="G1269" s="26">
        <v>70.7654</v>
      </c>
    </row>
    <row r="1270" spans="1:7" x14ac:dyDescent="0.25">
      <c r="A1270" s="26">
        <v>2</v>
      </c>
      <c r="B1270" s="26">
        <v>76983</v>
      </c>
      <c r="C1270" s="26">
        <v>339</v>
      </c>
      <c r="D1270" s="26">
        <v>51.590568472642097</v>
      </c>
      <c r="E1270" s="26">
        <v>-1.6355803654438701</v>
      </c>
      <c r="F1270" s="27" t="s">
        <v>79</v>
      </c>
      <c r="G1270" s="26">
        <v>70.573989999999995</v>
      </c>
    </row>
    <row r="1271" spans="1:7" x14ac:dyDescent="0.25">
      <c r="A1271" s="26">
        <v>2</v>
      </c>
      <c r="B1271" s="26">
        <v>77410</v>
      </c>
      <c r="C1271" s="26">
        <v>340</v>
      </c>
      <c r="D1271" s="26">
        <v>51.591764907371498</v>
      </c>
      <c r="E1271" s="26">
        <v>-1.6297064150066101</v>
      </c>
      <c r="F1271" s="27" t="s">
        <v>79</v>
      </c>
      <c r="G1271" s="26">
        <v>70.309489999999997</v>
      </c>
    </row>
    <row r="1272" spans="1:7" x14ac:dyDescent="0.25">
      <c r="A1272" s="26">
        <v>2</v>
      </c>
      <c r="B1272" s="26">
        <v>77737</v>
      </c>
      <c r="C1272" s="26">
        <v>341</v>
      </c>
      <c r="D1272" s="26">
        <v>51.592670308742797</v>
      </c>
      <c r="E1272" s="26">
        <v>-1.6252096970332399</v>
      </c>
      <c r="F1272" s="27" t="s">
        <v>79</v>
      </c>
      <c r="G1272" s="26">
        <v>70.106930000000006</v>
      </c>
    </row>
    <row r="1273" spans="1:7" x14ac:dyDescent="0.25">
      <c r="A1273" s="26">
        <v>2</v>
      </c>
      <c r="B1273" s="26">
        <v>78125</v>
      </c>
      <c r="C1273" s="26">
        <v>342</v>
      </c>
      <c r="D1273" s="26">
        <v>51.593910617080702</v>
      </c>
      <c r="E1273" s="26">
        <v>-1.6199590292054999</v>
      </c>
      <c r="F1273" s="27" t="s">
        <v>79</v>
      </c>
      <c r="G1273" s="26">
        <v>69.866579999999999</v>
      </c>
    </row>
    <row r="1274" spans="1:7" x14ac:dyDescent="0.25">
      <c r="A1274" s="26">
        <v>2</v>
      </c>
      <c r="B1274" s="26">
        <v>78654</v>
      </c>
      <c r="C1274" s="26">
        <v>343</v>
      </c>
      <c r="D1274" s="26">
        <v>51.595964111378301</v>
      </c>
      <c r="E1274" s="26">
        <v>-1.61306219145979</v>
      </c>
      <c r="F1274" s="27" t="s">
        <v>79</v>
      </c>
      <c r="G1274" s="26">
        <v>69.538889999999995</v>
      </c>
    </row>
    <row r="1275" spans="1:7" x14ac:dyDescent="0.25">
      <c r="A1275" s="26">
        <v>2</v>
      </c>
      <c r="B1275" s="26">
        <v>78890</v>
      </c>
      <c r="C1275" s="26">
        <v>344</v>
      </c>
      <c r="D1275" s="26">
        <v>51.596942407030802</v>
      </c>
      <c r="E1275" s="26">
        <v>-1.6100403817000599</v>
      </c>
      <c r="F1275" s="27" t="s">
        <v>79</v>
      </c>
      <c r="G1275" s="26">
        <v>69.392700000000005</v>
      </c>
    </row>
    <row r="1276" spans="1:7" x14ac:dyDescent="0.25">
      <c r="A1276" s="26">
        <v>2</v>
      </c>
      <c r="B1276" s="26">
        <v>79234</v>
      </c>
      <c r="C1276" s="26">
        <v>345</v>
      </c>
      <c r="D1276" s="26">
        <v>51.5983801080436</v>
      </c>
      <c r="E1276" s="26">
        <v>-1.60563491539395</v>
      </c>
      <c r="F1276" s="27" t="s">
        <v>79</v>
      </c>
      <c r="G1276" s="26">
        <v>69.179609999999997</v>
      </c>
    </row>
    <row r="1277" spans="1:7" x14ac:dyDescent="0.25">
      <c r="A1277" s="26">
        <v>2</v>
      </c>
      <c r="B1277" s="26">
        <v>79589</v>
      </c>
      <c r="C1277" s="26">
        <v>346</v>
      </c>
      <c r="D1277" s="26">
        <v>51.599965580658903</v>
      </c>
      <c r="E1277" s="26">
        <v>-1.6011892555043401</v>
      </c>
      <c r="F1277" s="27" t="s">
        <v>79</v>
      </c>
      <c r="G1277" s="26">
        <v>68.959710000000001</v>
      </c>
    </row>
    <row r="1278" spans="1:7" x14ac:dyDescent="0.25">
      <c r="A1278" s="26">
        <v>2</v>
      </c>
      <c r="B1278" s="26">
        <v>80034</v>
      </c>
      <c r="C1278" s="26">
        <v>347</v>
      </c>
      <c r="D1278" s="26">
        <v>51.602274696719</v>
      </c>
      <c r="E1278" s="26">
        <v>-1.59593401072967</v>
      </c>
      <c r="F1278" s="27" t="s">
        <v>79</v>
      </c>
      <c r="G1278" s="26">
        <v>68.684060000000002</v>
      </c>
    </row>
    <row r="1279" spans="1:7" x14ac:dyDescent="0.25">
      <c r="A1279" s="26">
        <v>2</v>
      </c>
      <c r="B1279" s="26">
        <v>80422</v>
      </c>
      <c r="C1279" s="26">
        <v>348</v>
      </c>
      <c r="D1279" s="26">
        <v>51.604363030456298</v>
      </c>
      <c r="E1279" s="26">
        <v>-1.5914272488072401</v>
      </c>
      <c r="F1279" s="27" t="s">
        <v>79</v>
      </c>
      <c r="G1279" s="26">
        <v>68.443709999999996</v>
      </c>
    </row>
    <row r="1280" spans="1:7" x14ac:dyDescent="0.25">
      <c r="A1280" s="26">
        <v>2</v>
      </c>
      <c r="B1280" s="26">
        <v>80662</v>
      </c>
      <c r="C1280" s="26">
        <v>349</v>
      </c>
      <c r="D1280" s="26">
        <v>51.605553578651801</v>
      </c>
      <c r="E1280" s="26">
        <v>-1.5885386820428999</v>
      </c>
      <c r="F1280" s="27" t="s">
        <v>79</v>
      </c>
      <c r="G1280" s="26">
        <v>68.29504</v>
      </c>
    </row>
    <row r="1281" spans="1:7" x14ac:dyDescent="0.25">
      <c r="A1281" s="26">
        <v>2</v>
      </c>
      <c r="B1281" s="26">
        <v>80984</v>
      </c>
      <c r="C1281" s="26">
        <v>350</v>
      </c>
      <c r="D1281" s="26">
        <v>51.607006935466799</v>
      </c>
      <c r="E1281" s="26">
        <v>-1.5845197145737999</v>
      </c>
      <c r="F1281" s="27" t="s">
        <v>79</v>
      </c>
      <c r="G1281" s="26">
        <v>68.095579999999998</v>
      </c>
    </row>
    <row r="1282" spans="1:7" x14ac:dyDescent="0.25">
      <c r="A1282" s="26">
        <v>2</v>
      </c>
      <c r="B1282" s="26">
        <v>81237</v>
      </c>
      <c r="C1282" s="26">
        <v>351</v>
      </c>
      <c r="D1282" s="26">
        <v>51.608020317580902</v>
      </c>
      <c r="E1282" s="26">
        <v>-1.5812408025617299</v>
      </c>
      <c r="F1282" s="27" t="s">
        <v>79</v>
      </c>
      <c r="G1282" s="26">
        <v>67.938869999999994</v>
      </c>
    </row>
    <row r="1283" spans="1:7" x14ac:dyDescent="0.25">
      <c r="A1283" s="26">
        <v>2</v>
      </c>
      <c r="B1283" s="26">
        <v>81497</v>
      </c>
      <c r="C1283" s="26">
        <v>352</v>
      </c>
      <c r="D1283" s="26">
        <v>51.608989996815502</v>
      </c>
      <c r="E1283" s="26">
        <v>-1.5778105462624401</v>
      </c>
      <c r="F1283" s="27" t="s">
        <v>79</v>
      </c>
      <c r="G1283" s="26">
        <v>67.777810000000002</v>
      </c>
    </row>
    <row r="1284" spans="1:7" x14ac:dyDescent="0.25">
      <c r="A1284" s="26">
        <v>2</v>
      </c>
      <c r="B1284" s="26">
        <v>81695</v>
      </c>
      <c r="C1284" s="26">
        <v>353</v>
      </c>
      <c r="D1284" s="26">
        <v>51.609627090384897</v>
      </c>
      <c r="E1284" s="26">
        <v>-1.57513890732163</v>
      </c>
      <c r="F1284" s="27" t="s">
        <v>79</v>
      </c>
      <c r="G1284" s="26">
        <v>67.655159999999995</v>
      </c>
    </row>
    <row r="1285" spans="1:7" x14ac:dyDescent="0.25">
      <c r="A1285" s="26">
        <v>2</v>
      </c>
      <c r="B1285" s="26">
        <v>82004</v>
      </c>
      <c r="C1285" s="26">
        <v>354</v>
      </c>
      <c r="D1285" s="26">
        <v>51.610451153638103</v>
      </c>
      <c r="E1285" s="26">
        <v>-1.5708797220116</v>
      </c>
      <c r="F1285" s="27" t="s">
        <v>79</v>
      </c>
      <c r="G1285" s="26">
        <v>67.463750000000005</v>
      </c>
    </row>
    <row r="1286" spans="1:7" x14ac:dyDescent="0.25">
      <c r="A1286" s="26">
        <v>2</v>
      </c>
      <c r="B1286" s="26">
        <v>82227</v>
      </c>
      <c r="C1286" s="26">
        <v>355</v>
      </c>
      <c r="D1286" s="26">
        <v>51.610923340053198</v>
      </c>
      <c r="E1286" s="26">
        <v>-1.56774550068455</v>
      </c>
      <c r="F1286" s="27" t="s">
        <v>79</v>
      </c>
      <c r="G1286" s="26">
        <v>67.325609999999998</v>
      </c>
    </row>
    <row r="1287" spans="1:7" x14ac:dyDescent="0.25">
      <c r="A1287" s="26">
        <v>2</v>
      </c>
      <c r="B1287" s="26">
        <v>82425</v>
      </c>
      <c r="C1287" s="26">
        <v>356</v>
      </c>
      <c r="D1287" s="26">
        <v>51.611317400832199</v>
      </c>
      <c r="E1287" s="26">
        <v>-1.56494702310723</v>
      </c>
      <c r="F1287" s="27" t="s">
        <v>79</v>
      </c>
      <c r="G1287" s="26">
        <v>67.202960000000004</v>
      </c>
    </row>
    <row r="1288" spans="1:7" x14ac:dyDescent="0.25">
      <c r="A1288" s="26">
        <v>2</v>
      </c>
      <c r="B1288" s="26">
        <v>82696</v>
      </c>
      <c r="C1288" s="26">
        <v>357</v>
      </c>
      <c r="D1288" s="26">
        <v>51.611657634861302</v>
      </c>
      <c r="E1288" s="26">
        <v>-1.5610602195725001</v>
      </c>
      <c r="F1288" s="27" t="s">
        <v>79</v>
      </c>
      <c r="G1288" s="26">
        <v>67.035089999999997</v>
      </c>
    </row>
    <row r="1289" spans="1:7" x14ac:dyDescent="0.25">
      <c r="A1289" s="26">
        <v>2</v>
      </c>
      <c r="B1289" s="26">
        <v>82984</v>
      </c>
      <c r="C1289" s="26">
        <v>358</v>
      </c>
      <c r="D1289" s="26">
        <v>51.611943842411002</v>
      </c>
      <c r="E1289" s="26">
        <v>-1.5569197743088401</v>
      </c>
      <c r="F1289" s="27" t="s">
        <v>79</v>
      </c>
      <c r="G1289" s="26">
        <v>66.85669</v>
      </c>
    </row>
    <row r="1290" spans="1:7" x14ac:dyDescent="0.25">
      <c r="A1290" s="26">
        <v>2</v>
      </c>
      <c r="B1290" s="26">
        <v>83306</v>
      </c>
      <c r="C1290" s="26">
        <v>359</v>
      </c>
      <c r="D1290" s="26">
        <v>51.6120636967471</v>
      </c>
      <c r="E1290" s="26">
        <v>-1.5522760309441299</v>
      </c>
      <c r="F1290" s="27" t="s">
        <v>79</v>
      </c>
      <c r="G1290" s="26">
        <v>66.657229999999998</v>
      </c>
    </row>
    <row r="1291" spans="1:7" x14ac:dyDescent="0.25">
      <c r="A1291" s="26">
        <v>2</v>
      </c>
      <c r="B1291" s="26">
        <v>83580</v>
      </c>
      <c r="C1291" s="26">
        <v>360</v>
      </c>
      <c r="D1291" s="26">
        <v>51.612313755785429</v>
      </c>
      <c r="E1291" s="26">
        <v>-1.548318898073747</v>
      </c>
      <c r="F1291" s="27" t="s">
        <v>79</v>
      </c>
      <c r="G1291" s="26">
        <v>66.487499999999997</v>
      </c>
    </row>
    <row r="1292" spans="1:7" x14ac:dyDescent="0.25">
      <c r="A1292" s="26">
        <v>2</v>
      </c>
      <c r="B1292" s="26">
        <v>83989</v>
      </c>
      <c r="C1292" s="26">
        <v>361</v>
      </c>
      <c r="D1292" s="26">
        <v>51.612070727615297</v>
      </c>
      <c r="E1292" s="26">
        <v>-1.54238250907899</v>
      </c>
      <c r="F1292" s="27" t="s">
        <v>79</v>
      </c>
      <c r="G1292" s="26">
        <v>66.237530000000007</v>
      </c>
    </row>
    <row r="1293" spans="1:7" x14ac:dyDescent="0.25">
      <c r="A1293" s="26">
        <v>2</v>
      </c>
      <c r="B1293" s="26">
        <v>84584</v>
      </c>
      <c r="C1293" s="26">
        <v>362</v>
      </c>
      <c r="D1293" s="26">
        <v>51.611756673696</v>
      </c>
      <c r="E1293" s="26">
        <v>-1.5338036172924201</v>
      </c>
      <c r="F1293" s="27" t="s">
        <v>79</v>
      </c>
      <c r="G1293" s="26">
        <v>65.87388</v>
      </c>
    </row>
    <row r="1294" spans="1:7" x14ac:dyDescent="0.25">
      <c r="A1294" s="26">
        <v>2</v>
      </c>
      <c r="B1294" s="26">
        <v>84882</v>
      </c>
      <c r="C1294" s="26">
        <v>363</v>
      </c>
      <c r="D1294" s="26">
        <v>51.6116124644781</v>
      </c>
      <c r="E1294" s="26">
        <v>-1.5294964362444701</v>
      </c>
      <c r="F1294" s="27" t="s">
        <v>79</v>
      </c>
      <c r="G1294" s="26">
        <v>65.691739999999996</v>
      </c>
    </row>
    <row r="1295" spans="1:7" x14ac:dyDescent="0.25">
      <c r="A1295" s="26">
        <v>2</v>
      </c>
      <c r="B1295" s="26">
        <v>85254</v>
      </c>
      <c r="C1295" s="26">
        <v>364</v>
      </c>
      <c r="D1295" s="26">
        <v>51.611472241925</v>
      </c>
      <c r="E1295" s="26">
        <v>-1.52412251640515</v>
      </c>
      <c r="F1295" s="27" t="s">
        <v>79</v>
      </c>
      <c r="G1295" s="26">
        <v>65.464389999999995</v>
      </c>
    </row>
    <row r="1296" spans="1:7" x14ac:dyDescent="0.25">
      <c r="A1296" s="26">
        <v>2</v>
      </c>
      <c r="B1296" s="26">
        <v>85654</v>
      </c>
      <c r="C1296" s="26">
        <v>365</v>
      </c>
      <c r="D1296" s="26">
        <v>51.611439445822597</v>
      </c>
      <c r="E1296" s="26">
        <v>-1.5183301738722601</v>
      </c>
      <c r="F1296" s="27" t="s">
        <v>79</v>
      </c>
      <c r="G1296" s="26">
        <v>65.219920000000002</v>
      </c>
    </row>
    <row r="1297" spans="1:7" x14ac:dyDescent="0.25">
      <c r="A1297" s="26">
        <v>2</v>
      </c>
      <c r="B1297" s="26">
        <v>86214</v>
      </c>
      <c r="C1297" s="26">
        <v>366</v>
      </c>
      <c r="D1297" s="26">
        <v>51.611533567109497</v>
      </c>
      <c r="E1297" s="26">
        <v>-1.51023064103469</v>
      </c>
      <c r="F1297" s="27" t="s">
        <v>79</v>
      </c>
      <c r="G1297" s="26">
        <v>64.877660000000006</v>
      </c>
    </row>
    <row r="1298" spans="1:7" x14ac:dyDescent="0.25">
      <c r="A1298" s="26">
        <v>2</v>
      </c>
      <c r="B1298" s="26">
        <v>86659</v>
      </c>
      <c r="C1298" s="26">
        <v>367</v>
      </c>
      <c r="D1298" s="26">
        <v>51.611736580860303</v>
      </c>
      <c r="E1298" s="26">
        <v>-1.50380503513673</v>
      </c>
      <c r="F1298" s="27" t="s">
        <v>79</v>
      </c>
      <c r="G1298" s="26">
        <v>64.605680000000007</v>
      </c>
    </row>
    <row r="1299" spans="1:7" x14ac:dyDescent="0.25">
      <c r="A1299" s="26">
        <v>2</v>
      </c>
      <c r="B1299" s="26">
        <v>87302</v>
      </c>
      <c r="C1299" s="26">
        <v>368</v>
      </c>
      <c r="D1299" s="26">
        <v>51.612316151221897</v>
      </c>
      <c r="E1299" s="26">
        <v>-1.49454092247635</v>
      </c>
      <c r="F1299" s="27" t="s">
        <v>79</v>
      </c>
      <c r="G1299" s="26">
        <v>64.212689999999995</v>
      </c>
    </row>
    <row r="1300" spans="1:7" x14ac:dyDescent="0.25">
      <c r="A1300" s="26">
        <v>2</v>
      </c>
      <c r="B1300" s="26">
        <v>87650</v>
      </c>
      <c r="C1300" s="26">
        <v>369</v>
      </c>
      <c r="D1300" s="26">
        <v>51.612670999999999</v>
      </c>
      <c r="E1300" s="26">
        <v>-1.489544</v>
      </c>
      <c r="F1300" s="27" t="s">
        <v>79</v>
      </c>
      <c r="G1300" s="26">
        <v>64</v>
      </c>
    </row>
    <row r="1301" spans="1:7" x14ac:dyDescent="0.25">
      <c r="A1301" s="26">
        <v>2</v>
      </c>
      <c r="B1301" s="26">
        <v>87799</v>
      </c>
      <c r="C1301" s="26">
        <v>370</v>
      </c>
      <c r="D1301" s="26">
        <v>51.612822709643503</v>
      </c>
      <c r="E1301" s="26">
        <v>-1.4874068898274999</v>
      </c>
      <c r="F1301" s="27" t="s">
        <v>79</v>
      </c>
      <c r="G1301" s="26">
        <v>63.902450000000002</v>
      </c>
    </row>
    <row r="1302" spans="1:7" x14ac:dyDescent="0.25">
      <c r="A1302" s="26">
        <v>2</v>
      </c>
      <c r="B1302" s="26">
        <v>88702</v>
      </c>
      <c r="C1302" s="26">
        <v>371</v>
      </c>
      <c r="D1302" s="26">
        <v>51.613874874823601</v>
      </c>
      <c r="E1302" s="26">
        <v>-1.47445727163055</v>
      </c>
      <c r="F1302" s="27" t="s">
        <v>79</v>
      </c>
      <c r="G1302" s="26">
        <v>63.311300000000003</v>
      </c>
    </row>
    <row r="1303" spans="1:7" x14ac:dyDescent="0.25">
      <c r="A1303" s="26">
        <v>2</v>
      </c>
      <c r="B1303" s="26">
        <v>89314</v>
      </c>
      <c r="C1303" s="26">
        <v>372</v>
      </c>
      <c r="D1303" s="26">
        <v>51.614619082895501</v>
      </c>
      <c r="E1303" s="26">
        <v>-1.46567306779064</v>
      </c>
      <c r="F1303" s="27" t="s">
        <v>79</v>
      </c>
      <c r="G1303" s="26">
        <v>62.910649999999997</v>
      </c>
    </row>
    <row r="1304" spans="1:7" x14ac:dyDescent="0.25">
      <c r="A1304" s="26">
        <v>2</v>
      </c>
      <c r="B1304" s="26">
        <v>89738</v>
      </c>
      <c r="C1304" s="26">
        <v>373</v>
      </c>
      <c r="D1304" s="26">
        <v>51.615091058218198</v>
      </c>
      <c r="E1304" s="26">
        <v>-1.4595883922503801</v>
      </c>
      <c r="F1304" s="27" t="s">
        <v>79</v>
      </c>
      <c r="G1304" s="26">
        <v>62.63308</v>
      </c>
    </row>
    <row r="1305" spans="1:7" x14ac:dyDescent="0.25">
      <c r="A1305" s="26">
        <v>2</v>
      </c>
      <c r="B1305" s="26">
        <v>89938</v>
      </c>
      <c r="C1305" s="26">
        <v>374</v>
      </c>
      <c r="D1305" s="26">
        <v>51.615327450907998</v>
      </c>
      <c r="E1305" s="26">
        <v>-1.45672116153302</v>
      </c>
      <c r="F1305" s="27" t="s">
        <v>79</v>
      </c>
      <c r="G1305" s="26">
        <v>62.502139999999997</v>
      </c>
    </row>
    <row r="1306" spans="1:7" x14ac:dyDescent="0.25">
      <c r="A1306" s="26">
        <v>2</v>
      </c>
      <c r="B1306" s="26">
        <v>90413</v>
      </c>
      <c r="C1306" s="26">
        <v>375</v>
      </c>
      <c r="D1306" s="26">
        <v>51.615859720011301</v>
      </c>
      <c r="E1306" s="26">
        <v>-1.4499050850622801</v>
      </c>
      <c r="F1306" s="27" t="s">
        <v>79</v>
      </c>
      <c r="G1306" s="26">
        <v>62.191180000000003</v>
      </c>
    </row>
    <row r="1307" spans="1:7" x14ac:dyDescent="0.25">
      <c r="A1307" s="26">
        <v>2</v>
      </c>
      <c r="B1307" s="26">
        <v>90790</v>
      </c>
      <c r="C1307" s="26">
        <v>376</v>
      </c>
      <c r="D1307" s="26">
        <v>51.616321613170697</v>
      </c>
      <c r="E1307" s="26">
        <v>-1.4445055130228399</v>
      </c>
      <c r="F1307" s="27" t="s">
        <v>79</v>
      </c>
      <c r="G1307" s="26">
        <v>61.944380000000002</v>
      </c>
    </row>
    <row r="1308" spans="1:7" x14ac:dyDescent="0.25">
      <c r="A1308" s="26">
        <v>2</v>
      </c>
      <c r="B1308" s="26">
        <v>90963</v>
      </c>
      <c r="C1308" s="26">
        <v>377</v>
      </c>
      <c r="D1308" s="26">
        <v>51.6165252999347</v>
      </c>
      <c r="E1308" s="26">
        <v>-1.44201475673374</v>
      </c>
      <c r="F1308" s="27" t="s">
        <v>79</v>
      </c>
      <c r="G1308" s="26">
        <v>61.831119999999999</v>
      </c>
    </row>
    <row r="1309" spans="1:7" x14ac:dyDescent="0.25">
      <c r="A1309" s="26">
        <v>2</v>
      </c>
      <c r="B1309" s="26">
        <v>91264</v>
      </c>
      <c r="C1309" s="26">
        <v>378</v>
      </c>
      <c r="D1309" s="26">
        <v>51.6169675252114</v>
      </c>
      <c r="E1309" s="26">
        <v>-1.4377203716382201</v>
      </c>
      <c r="F1309" s="27" t="s">
        <v>79</v>
      </c>
      <c r="G1309" s="26">
        <v>61.634070000000001</v>
      </c>
    </row>
    <row r="1310" spans="1:7" x14ac:dyDescent="0.25">
      <c r="A1310" s="26">
        <v>2</v>
      </c>
      <c r="B1310" s="26">
        <v>91548</v>
      </c>
      <c r="C1310" s="26">
        <v>379</v>
      </c>
      <c r="D1310" s="26">
        <v>51.6173776227836</v>
      </c>
      <c r="E1310" s="26">
        <v>-1.4336742199696</v>
      </c>
      <c r="F1310" s="27" t="s">
        <v>79</v>
      </c>
      <c r="G1310" s="26">
        <v>61.448149999999998</v>
      </c>
    </row>
    <row r="1311" spans="1:7" x14ac:dyDescent="0.25">
      <c r="A1311" s="26">
        <v>2</v>
      </c>
      <c r="B1311" s="26">
        <v>91743</v>
      </c>
      <c r="C1311" s="26">
        <v>380</v>
      </c>
      <c r="D1311" s="26">
        <v>51.617647275035097</v>
      </c>
      <c r="E1311" s="26">
        <v>-1.4308781400524799</v>
      </c>
      <c r="F1311" s="27" t="s">
        <v>79</v>
      </c>
      <c r="G1311" s="26">
        <v>61.320489999999999</v>
      </c>
    </row>
    <row r="1312" spans="1:7" x14ac:dyDescent="0.25">
      <c r="A1312" s="26">
        <v>2</v>
      </c>
      <c r="B1312" s="26">
        <v>92366</v>
      </c>
      <c r="C1312" s="26">
        <v>381</v>
      </c>
      <c r="D1312" s="26">
        <v>51.6185528404745</v>
      </c>
      <c r="E1312" s="26">
        <v>-1.42198413390486</v>
      </c>
      <c r="F1312" s="27" t="s">
        <v>79</v>
      </c>
      <c r="G1312" s="26">
        <v>60.912640000000003</v>
      </c>
    </row>
    <row r="1313" spans="1:7" x14ac:dyDescent="0.25">
      <c r="A1313" s="26">
        <v>2</v>
      </c>
      <c r="B1313" s="26">
        <v>92574</v>
      </c>
      <c r="C1313" s="26">
        <v>382</v>
      </c>
      <c r="D1313" s="26">
        <v>51.6188133082062</v>
      </c>
      <c r="E1313" s="26">
        <v>-1.4190022945030101</v>
      </c>
      <c r="F1313" s="27" t="s">
        <v>79</v>
      </c>
      <c r="G1313" s="26">
        <v>60.776470000000003</v>
      </c>
    </row>
    <row r="1314" spans="1:7" x14ac:dyDescent="0.25">
      <c r="A1314" s="26">
        <v>2</v>
      </c>
      <c r="B1314" s="26">
        <v>92763</v>
      </c>
      <c r="C1314" s="26">
        <v>383</v>
      </c>
      <c r="D1314" s="26">
        <v>51.619075449338801</v>
      </c>
      <c r="E1314" s="26">
        <v>-1.4162979151161399</v>
      </c>
      <c r="F1314" s="27" t="s">
        <v>79</v>
      </c>
      <c r="G1314" s="26">
        <v>60.652740000000001</v>
      </c>
    </row>
    <row r="1315" spans="1:7" x14ac:dyDescent="0.25">
      <c r="A1315" s="26">
        <v>2</v>
      </c>
      <c r="B1315" s="26">
        <v>93048</v>
      </c>
      <c r="C1315" s="26">
        <v>384</v>
      </c>
      <c r="D1315" s="26">
        <v>51.619385544657803</v>
      </c>
      <c r="E1315" s="26">
        <v>-1.4122096460198501</v>
      </c>
      <c r="F1315" s="27" t="s">
        <v>79</v>
      </c>
      <c r="G1315" s="26">
        <v>60.466160000000002</v>
      </c>
    </row>
    <row r="1316" spans="1:7" x14ac:dyDescent="0.25">
      <c r="A1316" s="26">
        <v>2</v>
      </c>
      <c r="B1316" s="26">
        <v>93338</v>
      </c>
      <c r="C1316" s="26">
        <v>385</v>
      </c>
      <c r="D1316" s="26">
        <v>51.619682097982903</v>
      </c>
      <c r="E1316" s="26">
        <v>-1.40804839691737</v>
      </c>
      <c r="F1316" s="27" t="s">
        <v>79</v>
      </c>
      <c r="G1316" s="26">
        <v>60.276310000000002</v>
      </c>
    </row>
    <row r="1317" spans="1:7" x14ac:dyDescent="0.25">
      <c r="A1317" s="26">
        <v>2</v>
      </c>
      <c r="B1317" s="26">
        <v>93340</v>
      </c>
      <c r="C1317" s="26">
        <v>386</v>
      </c>
      <c r="D1317" s="26">
        <v>51.619717999999999</v>
      </c>
      <c r="E1317" s="26">
        <v>-1.408026</v>
      </c>
      <c r="F1317" s="27" t="s">
        <v>79</v>
      </c>
      <c r="G1317" s="26">
        <v>60.274999999999999</v>
      </c>
    </row>
    <row r="1318" spans="1:7" x14ac:dyDescent="0.25">
      <c r="A1318" s="26">
        <v>2</v>
      </c>
      <c r="B1318" s="26">
        <v>93410</v>
      </c>
      <c r="C1318" s="26">
        <v>387</v>
      </c>
      <c r="D1318" s="26">
        <v>51.619774733928999</v>
      </c>
      <c r="E1318" s="26">
        <v>-1.4070178272274301</v>
      </c>
      <c r="F1318" s="27" t="s">
        <v>79</v>
      </c>
      <c r="G1318" s="26">
        <v>60.231760000000001</v>
      </c>
    </row>
    <row r="1319" spans="1:7" x14ac:dyDescent="0.25">
      <c r="A1319" s="26">
        <v>2</v>
      </c>
      <c r="B1319" s="26">
        <v>93635</v>
      </c>
      <c r="C1319" s="26">
        <v>388</v>
      </c>
      <c r="D1319" s="26">
        <v>51.619972479718697</v>
      </c>
      <c r="E1319" s="26">
        <v>-1.40376585622133</v>
      </c>
      <c r="F1319" s="27" t="s">
        <v>79</v>
      </c>
      <c r="G1319" s="26">
        <v>60.092770000000002</v>
      </c>
    </row>
    <row r="1320" spans="1:7" x14ac:dyDescent="0.25">
      <c r="A1320" s="26">
        <v>2</v>
      </c>
      <c r="B1320" s="26">
        <v>93793</v>
      </c>
      <c r="C1320" s="26">
        <v>389</v>
      </c>
      <c r="D1320" s="26">
        <v>51.620119461829603</v>
      </c>
      <c r="E1320" s="26">
        <v>-1.4015037502944101</v>
      </c>
      <c r="F1320" s="27" t="s">
        <v>79</v>
      </c>
      <c r="G1320" s="26">
        <v>59.995170000000002</v>
      </c>
    </row>
    <row r="1321" spans="1:7" x14ac:dyDescent="0.25">
      <c r="A1321" s="26">
        <v>2</v>
      </c>
      <c r="B1321" s="26">
        <v>93999</v>
      </c>
      <c r="C1321" s="26">
        <v>390</v>
      </c>
      <c r="D1321" s="26">
        <v>51.6202965375752</v>
      </c>
      <c r="E1321" s="26">
        <v>-1.39853093019415</v>
      </c>
      <c r="F1321" s="27" t="s">
        <v>79</v>
      </c>
      <c r="G1321" s="26">
        <v>59.867919999999998</v>
      </c>
    </row>
    <row r="1322" spans="1:7" x14ac:dyDescent="0.25">
      <c r="A1322" s="26">
        <v>2</v>
      </c>
      <c r="B1322" s="26">
        <v>94169</v>
      </c>
      <c r="C1322" s="26">
        <v>391</v>
      </c>
      <c r="D1322" s="26">
        <v>51.620401767540997</v>
      </c>
      <c r="E1322" s="26">
        <v>-1.3960777233783099</v>
      </c>
      <c r="F1322" s="27" t="s">
        <v>79</v>
      </c>
      <c r="G1322" s="26">
        <v>59.762900000000002</v>
      </c>
    </row>
    <row r="1323" spans="1:7" x14ac:dyDescent="0.25">
      <c r="A1323" s="26">
        <v>2</v>
      </c>
      <c r="B1323" s="26">
        <v>94311</v>
      </c>
      <c r="C1323" s="26">
        <v>392</v>
      </c>
      <c r="D1323" s="26">
        <v>51.620502329940798</v>
      </c>
      <c r="E1323" s="26">
        <v>-1.3940223652024399</v>
      </c>
      <c r="F1323" s="27" t="s">
        <v>79</v>
      </c>
      <c r="G1323" s="26">
        <v>59.675179999999997</v>
      </c>
    </row>
    <row r="1324" spans="1:7" x14ac:dyDescent="0.25">
      <c r="A1324" s="26">
        <v>2</v>
      </c>
      <c r="B1324" s="26">
        <v>94514</v>
      </c>
      <c r="C1324" s="26">
        <v>393</v>
      </c>
      <c r="D1324" s="26">
        <v>51.620631572896102</v>
      </c>
      <c r="E1324" s="26">
        <v>-1.3911049485412399</v>
      </c>
      <c r="F1324" s="27" t="s">
        <v>79</v>
      </c>
      <c r="G1324" s="26">
        <v>59.549779999999998</v>
      </c>
    </row>
    <row r="1325" spans="1:7" x14ac:dyDescent="0.25">
      <c r="A1325" s="26">
        <v>2</v>
      </c>
      <c r="B1325" s="26">
        <v>94796</v>
      </c>
      <c r="C1325" s="26">
        <v>394</v>
      </c>
      <c r="D1325" s="26">
        <v>51.620746491464203</v>
      </c>
      <c r="E1325" s="26">
        <v>-1.3870173612230099</v>
      </c>
      <c r="F1325" s="27" t="s">
        <v>79</v>
      </c>
      <c r="G1325" s="26">
        <v>59.375579999999999</v>
      </c>
    </row>
    <row r="1326" spans="1:7" x14ac:dyDescent="0.25">
      <c r="A1326" s="26">
        <v>2</v>
      </c>
      <c r="B1326" s="26">
        <v>95062</v>
      </c>
      <c r="C1326" s="26">
        <v>395</v>
      </c>
      <c r="D1326" s="26">
        <v>51.620841708851302</v>
      </c>
      <c r="E1326" s="26">
        <v>-1.3831828898323</v>
      </c>
      <c r="F1326" s="27" t="s">
        <v>79</v>
      </c>
      <c r="G1326" s="26">
        <v>59.211269999999999</v>
      </c>
    </row>
    <row r="1327" spans="1:7" x14ac:dyDescent="0.25">
      <c r="A1327" s="26">
        <v>2</v>
      </c>
      <c r="B1327" s="26">
        <v>95330</v>
      </c>
      <c r="C1327" s="26">
        <v>396</v>
      </c>
      <c r="D1327" s="26">
        <v>51.620890954433001</v>
      </c>
      <c r="E1327" s="26">
        <v>-1.37930201670338</v>
      </c>
      <c r="F1327" s="27" t="s">
        <v>79</v>
      </c>
      <c r="G1327" s="26">
        <v>59.04571</v>
      </c>
    </row>
    <row r="1328" spans="1:7" x14ac:dyDescent="0.25">
      <c r="A1328" s="26">
        <v>2</v>
      </c>
      <c r="B1328" s="26">
        <v>95687</v>
      </c>
      <c r="C1328" s="26">
        <v>397</v>
      </c>
      <c r="D1328" s="26">
        <v>51.620983273143402</v>
      </c>
      <c r="E1328" s="26">
        <v>-1.37413523766895</v>
      </c>
      <c r="F1328" s="27" t="s">
        <v>79</v>
      </c>
      <c r="G1328" s="26">
        <v>58.825180000000003</v>
      </c>
    </row>
    <row r="1329" spans="1:7" x14ac:dyDescent="0.25">
      <c r="A1329" s="26">
        <v>2</v>
      </c>
      <c r="B1329" s="26">
        <v>95812</v>
      </c>
      <c r="C1329" s="26">
        <v>398</v>
      </c>
      <c r="D1329" s="26">
        <v>51.620989176301897</v>
      </c>
      <c r="E1329" s="26">
        <v>-1.3723354545194999</v>
      </c>
      <c r="F1329" s="27" t="s">
        <v>79</v>
      </c>
      <c r="G1329" s="26">
        <v>58.747970000000002</v>
      </c>
    </row>
    <row r="1330" spans="1:7" x14ac:dyDescent="0.25">
      <c r="A1330" s="26">
        <v>2</v>
      </c>
      <c r="B1330" s="26">
        <v>96062</v>
      </c>
      <c r="C1330" s="26">
        <v>399</v>
      </c>
      <c r="D1330" s="26">
        <v>51.621020079430501</v>
      </c>
      <c r="E1330" s="26">
        <v>-1.3687101353798501</v>
      </c>
      <c r="F1330" s="27" t="s">
        <v>79</v>
      </c>
      <c r="G1330" s="26">
        <v>58.593530000000001</v>
      </c>
    </row>
    <row r="1331" spans="1:7" x14ac:dyDescent="0.25">
      <c r="A1331" s="26">
        <v>2</v>
      </c>
      <c r="B1331" s="26">
        <v>96370</v>
      </c>
      <c r="C1331" s="26">
        <v>400</v>
      </c>
      <c r="D1331" s="26">
        <v>51.621068848392497</v>
      </c>
      <c r="E1331" s="26">
        <v>-1.36424948120126</v>
      </c>
      <c r="F1331" s="27" t="s">
        <v>79</v>
      </c>
      <c r="G1331" s="26">
        <v>58.403269999999999</v>
      </c>
    </row>
    <row r="1332" spans="1:7" x14ac:dyDescent="0.25">
      <c r="A1332" s="26">
        <v>2</v>
      </c>
      <c r="B1332" s="26">
        <v>96613</v>
      </c>
      <c r="C1332" s="26">
        <v>401</v>
      </c>
      <c r="D1332" s="26">
        <v>51.621102109654302</v>
      </c>
      <c r="E1332" s="26">
        <v>-1.3607408323071599</v>
      </c>
      <c r="F1332" s="27" t="s">
        <v>79</v>
      </c>
      <c r="G1332" s="26">
        <v>58.253160000000001</v>
      </c>
    </row>
    <row r="1333" spans="1:7" x14ac:dyDescent="0.25">
      <c r="A1333" s="26">
        <v>2</v>
      </c>
      <c r="B1333" s="26">
        <v>96994</v>
      </c>
      <c r="C1333" s="26">
        <v>402</v>
      </c>
      <c r="D1333" s="26">
        <v>51.621165017942097</v>
      </c>
      <c r="E1333" s="26">
        <v>-1.35522902750589</v>
      </c>
      <c r="F1333" s="27" t="s">
        <v>79</v>
      </c>
      <c r="G1333" s="26">
        <v>58.017809999999997</v>
      </c>
    </row>
    <row r="1334" spans="1:7" x14ac:dyDescent="0.25">
      <c r="A1334" s="26">
        <v>2</v>
      </c>
      <c r="B1334" s="26">
        <v>97394</v>
      </c>
      <c r="C1334" s="26">
        <v>403</v>
      </c>
      <c r="D1334" s="26">
        <v>51.621196645214702</v>
      </c>
      <c r="E1334" s="26">
        <v>-1.3494378958014299</v>
      </c>
      <c r="F1334" s="27" t="s">
        <v>79</v>
      </c>
      <c r="G1334" s="26">
        <v>57.770710000000001</v>
      </c>
    </row>
    <row r="1335" spans="1:7" x14ac:dyDescent="0.25">
      <c r="A1335" s="26">
        <v>2</v>
      </c>
      <c r="B1335" s="26">
        <v>97865</v>
      </c>
      <c r="C1335" s="26">
        <v>404</v>
      </c>
      <c r="D1335" s="26">
        <v>51.621276114222098</v>
      </c>
      <c r="E1335" s="26">
        <v>-1.34262937776639</v>
      </c>
      <c r="F1335" s="27" t="s">
        <v>79</v>
      </c>
      <c r="G1335" s="26">
        <v>57.479759999999999</v>
      </c>
    </row>
    <row r="1336" spans="1:7" x14ac:dyDescent="0.25">
      <c r="A1336" s="26">
        <v>2</v>
      </c>
      <c r="B1336" s="26">
        <v>98393</v>
      </c>
      <c r="C1336" s="26">
        <v>405</v>
      </c>
      <c r="D1336" s="26">
        <v>51.621361400802201</v>
      </c>
      <c r="E1336" s="26">
        <v>-1.3349950971877</v>
      </c>
      <c r="F1336" s="27" t="s">
        <v>79</v>
      </c>
      <c r="G1336" s="26">
        <v>57.153599999999997</v>
      </c>
    </row>
    <row r="1337" spans="1:7" x14ac:dyDescent="0.25">
      <c r="A1337" s="26">
        <v>2</v>
      </c>
      <c r="B1337" s="26">
        <v>98673</v>
      </c>
      <c r="C1337" s="26">
        <v>406</v>
      </c>
      <c r="D1337" s="26">
        <v>51.6213949643654</v>
      </c>
      <c r="E1337" s="26">
        <v>-1.3309445238865301</v>
      </c>
      <c r="F1337" s="27" t="s">
        <v>79</v>
      </c>
      <c r="G1337" s="26">
        <v>56.980629999999998</v>
      </c>
    </row>
    <row r="1338" spans="1:7" x14ac:dyDescent="0.25">
      <c r="A1338" s="26">
        <v>2</v>
      </c>
      <c r="B1338" s="26">
        <v>99156</v>
      </c>
      <c r="C1338" s="26">
        <v>407</v>
      </c>
      <c r="D1338" s="26">
        <v>51.621467519273601</v>
      </c>
      <c r="E1338" s="26">
        <v>-1.32395629748791</v>
      </c>
      <c r="F1338" s="27" t="s">
        <v>79</v>
      </c>
      <c r="G1338" s="26">
        <v>56.682270000000003</v>
      </c>
    </row>
    <row r="1339" spans="1:7" x14ac:dyDescent="0.25">
      <c r="A1339" s="26">
        <v>2</v>
      </c>
      <c r="B1339" s="26">
        <v>99281</v>
      </c>
      <c r="C1339" s="26">
        <v>408</v>
      </c>
      <c r="D1339" s="26">
        <v>51.621467013891397</v>
      </c>
      <c r="E1339" s="26">
        <v>-1.32214950458726</v>
      </c>
      <c r="F1339" s="27" t="s">
        <v>79</v>
      </c>
      <c r="G1339" s="26">
        <v>56.605049999999999</v>
      </c>
    </row>
    <row r="1340" spans="1:7" x14ac:dyDescent="0.25">
      <c r="A1340" s="26">
        <v>2</v>
      </c>
      <c r="B1340" s="26">
        <v>99560</v>
      </c>
      <c r="C1340" s="26">
        <v>409</v>
      </c>
      <c r="D1340" s="26">
        <v>51.621453458524002</v>
      </c>
      <c r="E1340" s="26">
        <v>-1.3181035812839501</v>
      </c>
      <c r="F1340" s="27" t="s">
        <v>79</v>
      </c>
      <c r="G1340" s="26">
        <v>56.432699999999997</v>
      </c>
    </row>
    <row r="1341" spans="1:7" x14ac:dyDescent="0.25">
      <c r="A1341" s="26">
        <v>2</v>
      </c>
      <c r="B1341" s="26">
        <v>99803</v>
      </c>
      <c r="C1341" s="26">
        <v>410</v>
      </c>
      <c r="D1341" s="26">
        <v>51.621387688679803</v>
      </c>
      <c r="E1341" s="26">
        <v>-1.3145936745456399</v>
      </c>
      <c r="F1341" s="27" t="s">
        <v>79</v>
      </c>
      <c r="G1341" s="26">
        <v>56.282600000000002</v>
      </c>
    </row>
    <row r="1342" spans="1:7" x14ac:dyDescent="0.25">
      <c r="A1342" s="26">
        <v>2</v>
      </c>
      <c r="B1342" s="26">
        <v>100033</v>
      </c>
      <c r="C1342" s="26">
        <v>411</v>
      </c>
      <c r="D1342" s="26">
        <v>51.621288384572601</v>
      </c>
      <c r="E1342" s="26">
        <v>-1.3112705546575401</v>
      </c>
      <c r="F1342" s="27" t="s">
        <v>79</v>
      </c>
      <c r="G1342" s="26">
        <v>56.140520000000002</v>
      </c>
    </row>
    <row r="1343" spans="1:7" x14ac:dyDescent="0.25">
      <c r="A1343" s="26">
        <v>2</v>
      </c>
      <c r="B1343" s="26">
        <v>100317</v>
      </c>
      <c r="C1343" s="26">
        <v>412</v>
      </c>
      <c r="D1343" s="26">
        <v>51.621113835781401</v>
      </c>
      <c r="E1343" s="26">
        <v>-1.30717116342286</v>
      </c>
      <c r="F1343" s="27" t="s">
        <v>79</v>
      </c>
      <c r="G1343" s="26">
        <v>55.96508</v>
      </c>
    </row>
    <row r="1344" spans="1:7" x14ac:dyDescent="0.25">
      <c r="A1344" s="26">
        <v>2</v>
      </c>
      <c r="B1344" s="26">
        <v>100574</v>
      </c>
      <c r="C1344" s="26">
        <v>413</v>
      </c>
      <c r="D1344" s="26">
        <v>51.620941207945897</v>
      </c>
      <c r="E1344" s="26">
        <v>-1.3034558854804399</v>
      </c>
      <c r="F1344" s="27" t="s">
        <v>79</v>
      </c>
      <c r="G1344" s="26">
        <v>55.806319999999999</v>
      </c>
    </row>
    <row r="1345" spans="1:7" x14ac:dyDescent="0.25">
      <c r="A1345" s="26">
        <v>2</v>
      </c>
      <c r="B1345" s="26">
        <v>100825</v>
      </c>
      <c r="C1345" s="26">
        <v>414</v>
      </c>
      <c r="D1345" s="26">
        <v>51.6207817735229</v>
      </c>
      <c r="E1345" s="26">
        <v>-1.2998402213198701</v>
      </c>
      <c r="F1345" s="27" t="s">
        <v>79</v>
      </c>
      <c r="G1345" s="26">
        <v>55.65128</v>
      </c>
    </row>
    <row r="1346" spans="1:7" x14ac:dyDescent="0.25">
      <c r="A1346" s="26">
        <v>2</v>
      </c>
      <c r="B1346" s="26">
        <v>101124</v>
      </c>
      <c r="C1346" s="26">
        <v>415</v>
      </c>
      <c r="D1346" s="26">
        <v>51.620560574301997</v>
      </c>
      <c r="E1346" s="26">
        <v>-1.2955239881869101</v>
      </c>
      <c r="F1346" s="27" t="s">
        <v>79</v>
      </c>
      <c r="G1346" s="26">
        <v>55.466569999999997</v>
      </c>
    </row>
    <row r="1347" spans="1:7" x14ac:dyDescent="0.25">
      <c r="A1347" s="26">
        <v>2</v>
      </c>
      <c r="B1347" s="26">
        <v>101350</v>
      </c>
      <c r="C1347" s="26">
        <v>416</v>
      </c>
      <c r="D1347" s="26">
        <v>51.620351371865901</v>
      </c>
      <c r="E1347" s="26">
        <v>-1.29227948746431</v>
      </c>
      <c r="F1347" s="27" t="s">
        <v>79</v>
      </c>
      <c r="G1347" s="26">
        <v>55.326970000000003</v>
      </c>
    </row>
    <row r="1348" spans="1:7" x14ac:dyDescent="0.25">
      <c r="A1348" s="26">
        <v>2</v>
      </c>
      <c r="B1348" s="26">
        <v>101525</v>
      </c>
      <c r="C1348" s="26">
        <v>417</v>
      </c>
      <c r="D1348" s="26">
        <v>51.6201640704695</v>
      </c>
      <c r="E1348" s="26">
        <v>-1.28975904117441</v>
      </c>
      <c r="F1348" s="27" t="s">
        <v>79</v>
      </c>
      <c r="G1348" s="26">
        <v>55.218859999999999</v>
      </c>
    </row>
    <row r="1349" spans="1:7" x14ac:dyDescent="0.25">
      <c r="A1349" s="26">
        <v>2</v>
      </c>
      <c r="B1349" s="26">
        <v>101811</v>
      </c>
      <c r="C1349" s="26">
        <v>418</v>
      </c>
      <c r="D1349" s="26">
        <v>51.619788644853301</v>
      </c>
      <c r="E1349" s="26">
        <v>-1.2856665090548201</v>
      </c>
      <c r="F1349" s="27" t="s">
        <v>79</v>
      </c>
      <c r="G1349" s="26">
        <v>55.042189999999998</v>
      </c>
    </row>
    <row r="1350" spans="1:7" x14ac:dyDescent="0.25">
      <c r="A1350" s="26">
        <v>2</v>
      </c>
      <c r="B1350" s="26">
        <v>102079</v>
      </c>
      <c r="C1350" s="26">
        <v>419</v>
      </c>
      <c r="D1350" s="26">
        <v>51.619402568280698</v>
      </c>
      <c r="E1350" s="26">
        <v>-1.28183587030216</v>
      </c>
      <c r="F1350" s="27" t="s">
        <v>79</v>
      </c>
      <c r="G1350" s="26">
        <v>54.876640000000002</v>
      </c>
    </row>
    <row r="1351" spans="1:7" x14ac:dyDescent="0.25">
      <c r="A1351" s="26">
        <v>2</v>
      </c>
      <c r="B1351" s="26">
        <v>102355</v>
      </c>
      <c r="C1351" s="26">
        <v>420</v>
      </c>
      <c r="D1351" s="26">
        <v>51.618933618064098</v>
      </c>
      <c r="E1351" s="26">
        <v>-1.27791315728577</v>
      </c>
      <c r="F1351" s="27" t="s">
        <v>79</v>
      </c>
      <c r="G1351" s="26">
        <v>54.706139999999998</v>
      </c>
    </row>
    <row r="1352" spans="1:7" x14ac:dyDescent="0.25">
      <c r="A1352" s="26">
        <v>2</v>
      </c>
      <c r="B1352" s="26">
        <v>102539</v>
      </c>
      <c r="C1352" s="26">
        <v>421</v>
      </c>
      <c r="D1352" s="26">
        <v>51.618563059494001</v>
      </c>
      <c r="E1352" s="26">
        <v>-1.2753266052763499</v>
      </c>
      <c r="F1352" s="27" t="s">
        <v>79</v>
      </c>
      <c r="G1352" s="26">
        <v>54.592480000000002</v>
      </c>
    </row>
    <row r="1353" spans="1:7" x14ac:dyDescent="0.25">
      <c r="A1353" s="26">
        <v>2</v>
      </c>
      <c r="B1353" s="26">
        <v>102748</v>
      </c>
      <c r="C1353" s="26">
        <v>422</v>
      </c>
      <c r="D1353" s="26">
        <v>51.618109278203299</v>
      </c>
      <c r="E1353" s="26">
        <v>-1.2723845239785601</v>
      </c>
      <c r="F1353" s="27" t="s">
        <v>79</v>
      </c>
      <c r="G1353" s="26">
        <v>54.463380000000001</v>
      </c>
    </row>
    <row r="1354" spans="1:7" x14ac:dyDescent="0.25">
      <c r="A1354" s="26">
        <v>2</v>
      </c>
      <c r="B1354" s="26">
        <v>103094</v>
      </c>
      <c r="C1354" s="26">
        <v>423</v>
      </c>
      <c r="D1354" s="26">
        <v>51.617268815078098</v>
      </c>
      <c r="E1354" s="26">
        <v>-1.26756848575423</v>
      </c>
      <c r="F1354" s="27" t="s">
        <v>79</v>
      </c>
      <c r="G1354" s="26">
        <v>54.249639999999999</v>
      </c>
    </row>
    <row r="1355" spans="1:7" x14ac:dyDescent="0.25">
      <c r="A1355" s="26">
        <v>2</v>
      </c>
      <c r="B1355" s="26">
        <v>103225</v>
      </c>
      <c r="C1355" s="26">
        <v>424</v>
      </c>
      <c r="D1355" s="26">
        <v>51.6169665759843</v>
      </c>
      <c r="E1355" s="26">
        <v>-1.2657319039428101</v>
      </c>
      <c r="F1355" s="27" t="s">
        <v>79</v>
      </c>
      <c r="G1355" s="26">
        <v>54.16872</v>
      </c>
    </row>
    <row r="1356" spans="1:7" x14ac:dyDescent="0.25">
      <c r="A1356" s="26">
        <v>2</v>
      </c>
      <c r="B1356" s="26">
        <v>103413</v>
      </c>
      <c r="C1356" s="26">
        <v>425</v>
      </c>
      <c r="D1356" s="26">
        <v>51.616506789364301</v>
      </c>
      <c r="E1356" s="26">
        <v>-1.2631225208233301</v>
      </c>
      <c r="F1356" s="27" t="s">
        <v>79</v>
      </c>
      <c r="G1356" s="26">
        <v>54.052579999999999</v>
      </c>
    </row>
    <row r="1357" spans="1:7" x14ac:dyDescent="0.25">
      <c r="A1357" s="26">
        <v>2</v>
      </c>
      <c r="B1357" s="26">
        <v>103801</v>
      </c>
      <c r="C1357" s="26">
        <v>426</v>
      </c>
      <c r="D1357" s="26">
        <v>51.615252433540199</v>
      </c>
      <c r="E1357" s="26">
        <v>-1.2578883220052901</v>
      </c>
      <c r="F1357" s="27" t="s">
        <v>79</v>
      </c>
      <c r="G1357" s="26">
        <v>53.812899999999999</v>
      </c>
    </row>
    <row r="1358" spans="1:7" x14ac:dyDescent="0.25">
      <c r="A1358" s="26">
        <v>2</v>
      </c>
      <c r="B1358" s="26">
        <v>104051</v>
      </c>
      <c r="C1358" s="26">
        <v>427</v>
      </c>
      <c r="D1358" s="26">
        <v>51.614431473552401</v>
      </c>
      <c r="E1358" s="26">
        <v>-1.2545234109317001</v>
      </c>
      <c r="F1358" s="27" t="s">
        <v>79</v>
      </c>
      <c r="G1358" s="26">
        <v>53.658470000000001</v>
      </c>
    </row>
    <row r="1359" spans="1:7" x14ac:dyDescent="0.25">
      <c r="A1359" s="26">
        <v>2</v>
      </c>
      <c r="B1359" s="26">
        <v>104178</v>
      </c>
      <c r="C1359" s="26">
        <v>428</v>
      </c>
      <c r="D1359" s="26">
        <v>51.613993326925801</v>
      </c>
      <c r="E1359" s="26">
        <v>-1.25281814479446</v>
      </c>
      <c r="F1359" s="27" t="s">
        <v>79</v>
      </c>
      <c r="G1359" s="26">
        <v>53.580019999999998</v>
      </c>
    </row>
    <row r="1360" spans="1:7" x14ac:dyDescent="0.25">
      <c r="A1360" s="26">
        <v>2</v>
      </c>
      <c r="B1360" s="26">
        <v>104329</v>
      </c>
      <c r="C1360" s="26">
        <v>429</v>
      </c>
      <c r="D1360" s="26">
        <v>51.613485464621498</v>
      </c>
      <c r="E1360" s="26">
        <v>-1.2508012899196901</v>
      </c>
      <c r="F1360" s="27" t="s">
        <v>79</v>
      </c>
      <c r="G1360" s="26">
        <v>53.486739999999998</v>
      </c>
    </row>
    <row r="1361" spans="1:7" x14ac:dyDescent="0.25">
      <c r="A1361" s="26">
        <v>2</v>
      </c>
      <c r="B1361" s="26">
        <v>104467</v>
      </c>
      <c r="C1361" s="26">
        <v>430</v>
      </c>
      <c r="D1361" s="26">
        <v>51.6129656833224</v>
      </c>
      <c r="E1361" s="26">
        <v>-1.2489754410652301</v>
      </c>
      <c r="F1361" s="27" t="s">
        <v>79</v>
      </c>
      <c r="G1361" s="26">
        <v>53.401490000000003</v>
      </c>
    </row>
    <row r="1362" spans="1:7" x14ac:dyDescent="0.25">
      <c r="A1362" s="26">
        <v>2</v>
      </c>
      <c r="B1362" s="26">
        <v>104634</v>
      </c>
      <c r="C1362" s="26">
        <v>431</v>
      </c>
      <c r="D1362" s="26">
        <v>51.612326926510001</v>
      </c>
      <c r="E1362" s="26">
        <v>-1.2468019431881401</v>
      </c>
      <c r="F1362" s="27" t="s">
        <v>79</v>
      </c>
      <c r="G1362" s="26">
        <v>53.29833</v>
      </c>
    </row>
    <row r="1363" spans="1:7" x14ac:dyDescent="0.25">
      <c r="A1363" s="26">
        <v>2</v>
      </c>
      <c r="B1363" s="26">
        <v>104814</v>
      </c>
      <c r="C1363" s="26">
        <v>432</v>
      </c>
      <c r="D1363" s="26">
        <v>51.611610156152288</v>
      </c>
      <c r="E1363" s="26">
        <v>-1.2444598625912433</v>
      </c>
      <c r="F1363" s="27" t="s">
        <v>79</v>
      </c>
      <c r="G1363" s="26">
        <v>53.187139999999999</v>
      </c>
    </row>
    <row r="1364" spans="1:7" x14ac:dyDescent="0.25">
      <c r="A1364" s="26">
        <v>2</v>
      </c>
      <c r="B1364" s="26">
        <v>104816</v>
      </c>
      <c r="C1364" s="26">
        <v>433</v>
      </c>
      <c r="D1364" s="26">
        <v>51.611602192037203</v>
      </c>
      <c r="E1364" s="26">
        <v>-1.2444338394734999</v>
      </c>
      <c r="F1364" s="27" t="s">
        <v>79</v>
      </c>
      <c r="G1364" s="26">
        <v>53.185899999999997</v>
      </c>
    </row>
    <row r="1365" spans="1:7" x14ac:dyDescent="0.25">
      <c r="A1365" s="26">
        <v>2</v>
      </c>
      <c r="B1365" s="26">
        <v>104914</v>
      </c>
      <c r="C1365" s="26">
        <v>434</v>
      </c>
      <c r="D1365" s="26">
        <v>51.611068988240611</v>
      </c>
      <c r="E1365" s="26">
        <v>-1.243272587185773</v>
      </c>
      <c r="F1365" s="27" t="s">
        <v>79</v>
      </c>
      <c r="G1365" s="26">
        <v>53.125</v>
      </c>
    </row>
    <row r="1366" spans="1:7" x14ac:dyDescent="0.25">
      <c r="A1366" s="26">
        <v>2</v>
      </c>
      <c r="B1366" s="26">
        <v>104949</v>
      </c>
      <c r="C1366" s="26">
        <v>435</v>
      </c>
      <c r="D1366" s="26">
        <v>51.611076044050698</v>
      </c>
      <c r="E1366" s="26">
        <v>-1.2427142339677799</v>
      </c>
      <c r="F1366" s="27" t="s">
        <v>79</v>
      </c>
      <c r="G1366" s="26">
        <v>53.103250000000003</v>
      </c>
    </row>
    <row r="1367" spans="1:7" x14ac:dyDescent="0.25">
      <c r="A1367" s="26">
        <v>2</v>
      </c>
      <c r="B1367" s="26">
        <v>105081</v>
      </c>
      <c r="C1367" s="26">
        <v>436</v>
      </c>
      <c r="D1367" s="26">
        <v>51.610573639578497</v>
      </c>
      <c r="E1367" s="26">
        <v>-1.24098520339389</v>
      </c>
      <c r="F1367" s="27" t="s">
        <v>79</v>
      </c>
      <c r="G1367" s="26">
        <v>53.02122</v>
      </c>
    </row>
    <row r="1368" spans="1:7" x14ac:dyDescent="0.25">
      <c r="A1368" s="26">
        <v>2</v>
      </c>
      <c r="B1368" s="26">
        <v>105114</v>
      </c>
      <c r="C1368" s="26">
        <v>437</v>
      </c>
      <c r="D1368" s="26">
        <v>51.610439342700225</v>
      </c>
      <c r="E1368" s="26">
        <v>-1.2405574586241148</v>
      </c>
      <c r="F1368" s="27" t="s">
        <v>79</v>
      </c>
      <c r="G1368" s="26">
        <v>53.000720000000001</v>
      </c>
    </row>
    <row r="1369" spans="1:7" x14ac:dyDescent="0.25">
      <c r="A1369" s="26">
        <v>2</v>
      </c>
      <c r="B1369" s="26">
        <v>105276</v>
      </c>
      <c r="C1369" s="26">
        <v>438</v>
      </c>
      <c r="D1369" s="26">
        <v>51.609780067115999</v>
      </c>
      <c r="E1369" s="26">
        <v>-1.2384576206633999</v>
      </c>
      <c r="F1369" s="27" t="s">
        <v>79</v>
      </c>
      <c r="G1369" s="26">
        <v>52.900820000000003</v>
      </c>
    </row>
    <row r="1370" spans="1:7" x14ac:dyDescent="0.25">
      <c r="A1370" s="26">
        <v>2</v>
      </c>
      <c r="B1370" s="26">
        <v>105358</v>
      </c>
      <c r="C1370" s="26">
        <v>439</v>
      </c>
      <c r="D1370" s="26">
        <v>51.609485211323801</v>
      </c>
      <c r="E1370" s="26">
        <v>-1.2373839119558001</v>
      </c>
      <c r="F1370" s="27" t="s">
        <v>79</v>
      </c>
      <c r="G1370" s="26">
        <v>52.850250000000003</v>
      </c>
    </row>
    <row r="1371" spans="1:7" x14ac:dyDescent="0.25">
      <c r="A1371" s="26">
        <v>2</v>
      </c>
      <c r="B1371" s="26">
        <v>105461</v>
      </c>
      <c r="C1371" s="26">
        <v>440</v>
      </c>
      <c r="D1371" s="26">
        <v>51.609032721712403</v>
      </c>
      <c r="E1371" s="26">
        <v>-1.23608488034502</v>
      </c>
      <c r="F1371" s="27" t="s">
        <v>79</v>
      </c>
      <c r="G1371" s="26">
        <v>52.786740000000002</v>
      </c>
    </row>
    <row r="1372" spans="1:7" x14ac:dyDescent="0.25">
      <c r="A1372" s="26">
        <v>2</v>
      </c>
      <c r="B1372" s="26">
        <v>105674</v>
      </c>
      <c r="C1372" s="26">
        <v>441</v>
      </c>
      <c r="D1372" s="26">
        <v>51.608173081945303</v>
      </c>
      <c r="E1372" s="26">
        <v>-1.23332816030911</v>
      </c>
      <c r="F1372" s="27" t="s">
        <v>79</v>
      </c>
      <c r="G1372" s="26">
        <v>52.655380000000001</v>
      </c>
    </row>
    <row r="1373" spans="1:7" x14ac:dyDescent="0.25">
      <c r="A1373" s="26">
        <v>2</v>
      </c>
      <c r="B1373" s="26">
        <v>105882</v>
      </c>
      <c r="C1373" s="26">
        <v>442</v>
      </c>
      <c r="D1373" s="26">
        <v>51.6072933337189</v>
      </c>
      <c r="E1373" s="26">
        <v>-1.2306630717576199</v>
      </c>
      <c r="F1373" s="27" t="s">
        <v>79</v>
      </c>
      <c r="G1373" s="26">
        <v>52.52711</v>
      </c>
    </row>
    <row r="1374" spans="1:7" x14ac:dyDescent="0.25">
      <c r="A1374" s="26">
        <v>2</v>
      </c>
      <c r="B1374" s="26">
        <v>106023</v>
      </c>
      <c r="C1374" s="26">
        <v>443</v>
      </c>
      <c r="D1374" s="26">
        <v>51.606704020547198</v>
      </c>
      <c r="E1374" s="26">
        <v>-1.2288652795691499</v>
      </c>
      <c r="F1374" s="27" t="s">
        <v>79</v>
      </c>
      <c r="G1374" s="26">
        <v>52.440170000000002</v>
      </c>
    </row>
    <row r="1375" spans="1:7" x14ac:dyDescent="0.25">
      <c r="A1375" s="26">
        <v>2</v>
      </c>
      <c r="B1375" s="26">
        <v>106169</v>
      </c>
      <c r="C1375" s="26">
        <v>444</v>
      </c>
      <c r="D1375" s="26">
        <v>51.606077441636003</v>
      </c>
      <c r="E1375" s="26">
        <v>-1.2270091811422901</v>
      </c>
      <c r="F1375" s="27" t="s">
        <v>79</v>
      </c>
      <c r="G1375" s="26">
        <v>52.35013</v>
      </c>
    </row>
    <row r="1376" spans="1:7" x14ac:dyDescent="0.25">
      <c r="A1376" s="26">
        <v>2</v>
      </c>
      <c r="B1376" s="26">
        <v>106360</v>
      </c>
      <c r="C1376" s="26">
        <v>445</v>
      </c>
      <c r="D1376" s="26">
        <v>51.6052419341245</v>
      </c>
      <c r="E1376" s="26">
        <v>-1.2245905941953099</v>
      </c>
      <c r="F1376" s="27" t="s">
        <v>79</v>
      </c>
      <c r="G1376" s="26">
        <v>52.232349999999997</v>
      </c>
    </row>
    <row r="1377" spans="1:7" x14ac:dyDescent="0.25">
      <c r="A1377" s="26">
        <v>2</v>
      </c>
      <c r="B1377" s="26">
        <v>106508</v>
      </c>
      <c r="C1377" s="26">
        <v>446</v>
      </c>
      <c r="D1377" s="26">
        <v>51.604607678011597</v>
      </c>
      <c r="E1377" s="26">
        <v>-1.2227186723569801</v>
      </c>
      <c r="F1377" s="27" t="s">
        <v>79</v>
      </c>
      <c r="G1377" s="26">
        <v>52.141080000000002</v>
      </c>
    </row>
    <row r="1378" spans="1:7" x14ac:dyDescent="0.25">
      <c r="A1378" s="26">
        <v>2</v>
      </c>
      <c r="B1378" s="26">
        <v>106735</v>
      </c>
      <c r="C1378" s="26">
        <v>447</v>
      </c>
      <c r="D1378" s="26">
        <v>51.603610999767298</v>
      </c>
      <c r="E1378" s="26">
        <v>-1.2198514828442</v>
      </c>
      <c r="F1378" s="27" t="s">
        <v>79</v>
      </c>
      <c r="G1378" s="26">
        <v>52.001089999999998</v>
      </c>
    </row>
    <row r="1379" spans="1:7" x14ac:dyDescent="0.25">
      <c r="A1379" s="26">
        <v>2</v>
      </c>
      <c r="B1379" s="26">
        <v>106941</v>
      </c>
      <c r="C1379" s="26">
        <v>448</v>
      </c>
      <c r="D1379" s="26">
        <v>51.602743277766201</v>
      </c>
      <c r="E1379" s="26">
        <v>-1.21722592320356</v>
      </c>
      <c r="F1379" s="27" t="s">
        <v>79</v>
      </c>
      <c r="G1379" s="26">
        <v>51.87406</v>
      </c>
    </row>
    <row r="1380" spans="1:7" x14ac:dyDescent="0.25">
      <c r="A1380" s="26">
        <v>2</v>
      </c>
      <c r="B1380" s="26">
        <v>107100</v>
      </c>
      <c r="C1380" s="26">
        <v>449</v>
      </c>
      <c r="D1380" s="26">
        <v>51.602073974888697</v>
      </c>
      <c r="E1380" s="26">
        <v>-1.21519439437788</v>
      </c>
      <c r="F1380" s="27" t="s">
        <v>79</v>
      </c>
      <c r="G1380" s="26">
        <v>51.776009999999999</v>
      </c>
    </row>
    <row r="1381" spans="1:7" x14ac:dyDescent="0.25">
      <c r="A1381" s="26">
        <v>2</v>
      </c>
      <c r="B1381" s="26">
        <v>107303</v>
      </c>
      <c r="C1381" s="26">
        <v>450</v>
      </c>
      <c r="D1381" s="26">
        <v>51.601180771276603</v>
      </c>
      <c r="E1381" s="26">
        <v>-1.21263438922893</v>
      </c>
      <c r="F1381" s="27" t="s">
        <v>79</v>
      </c>
      <c r="G1381" s="26">
        <v>51.650829999999999</v>
      </c>
    </row>
    <row r="1382" spans="1:7" x14ac:dyDescent="0.25">
      <c r="A1382" s="26">
        <v>2</v>
      </c>
      <c r="B1382" s="26">
        <v>107542</v>
      </c>
      <c r="C1382" s="26">
        <v>451</v>
      </c>
      <c r="D1382" s="26">
        <v>51.600169836966998</v>
      </c>
      <c r="E1382" s="26">
        <v>-1.2095777603164799</v>
      </c>
      <c r="F1382" s="27" t="s">
        <v>79</v>
      </c>
      <c r="G1382" s="26">
        <v>51.503439999999998</v>
      </c>
    </row>
    <row r="1383" spans="1:7" x14ac:dyDescent="0.25">
      <c r="A1383" s="26">
        <v>2</v>
      </c>
      <c r="B1383" s="26">
        <v>107754</v>
      </c>
      <c r="C1383" s="26">
        <v>452</v>
      </c>
      <c r="D1383" s="26">
        <v>51.599231970338302</v>
      </c>
      <c r="E1383" s="26">
        <v>-1.20690436589339</v>
      </c>
      <c r="F1383" s="27" t="s">
        <v>79</v>
      </c>
      <c r="G1383" s="26">
        <v>51.372709999999998</v>
      </c>
    </row>
    <row r="1384" spans="1:7" x14ac:dyDescent="0.25">
      <c r="A1384" s="26">
        <v>2</v>
      </c>
      <c r="B1384" s="26">
        <v>107935</v>
      </c>
      <c r="C1384" s="26">
        <v>453</v>
      </c>
      <c r="D1384" s="26">
        <v>51.598494102104397</v>
      </c>
      <c r="E1384" s="26">
        <v>-1.20458240297205</v>
      </c>
      <c r="F1384" s="27" t="s">
        <v>79</v>
      </c>
      <c r="G1384" s="26">
        <v>51.261090000000003</v>
      </c>
    </row>
    <row r="1385" spans="1:7" x14ac:dyDescent="0.25">
      <c r="A1385" s="26">
        <v>2</v>
      </c>
      <c r="B1385" s="26">
        <v>108118</v>
      </c>
      <c r="C1385" s="26">
        <v>454</v>
      </c>
      <c r="D1385" s="26">
        <v>51.597687116010697</v>
      </c>
      <c r="E1385" s="26">
        <v>-1.20227410281463</v>
      </c>
      <c r="F1385" s="27" t="s">
        <v>79</v>
      </c>
      <c r="G1385" s="26">
        <v>51.148240000000001</v>
      </c>
    </row>
    <row r="1386" spans="1:7" x14ac:dyDescent="0.25">
      <c r="A1386" s="26">
        <v>2</v>
      </c>
      <c r="B1386" s="26">
        <v>108187</v>
      </c>
      <c r="C1386" s="26">
        <v>455</v>
      </c>
      <c r="D1386" s="26">
        <v>51.5974020880181</v>
      </c>
      <c r="E1386" s="26">
        <v>-1.20138503184353</v>
      </c>
      <c r="F1386" s="27" t="s">
        <v>79</v>
      </c>
      <c r="G1386" s="26">
        <v>51.105690000000003</v>
      </c>
    </row>
    <row r="1387" spans="1:7" x14ac:dyDescent="0.25">
      <c r="A1387" s="26">
        <v>2</v>
      </c>
      <c r="B1387" s="26">
        <v>108469</v>
      </c>
      <c r="C1387" s="26">
        <v>456</v>
      </c>
      <c r="D1387" s="26">
        <v>51.596088475203402</v>
      </c>
      <c r="E1387" s="26">
        <v>-1.1978961138612101</v>
      </c>
      <c r="F1387" s="27" t="s">
        <v>79</v>
      </c>
      <c r="G1387" s="26">
        <v>50.931789999999999</v>
      </c>
    </row>
    <row r="1388" spans="1:7" x14ac:dyDescent="0.25">
      <c r="A1388" s="26">
        <v>2</v>
      </c>
      <c r="B1388" s="26">
        <v>108583</v>
      </c>
      <c r="C1388" s="26">
        <v>457</v>
      </c>
      <c r="D1388" s="26">
        <v>51.595508515369197</v>
      </c>
      <c r="E1388" s="26">
        <v>-1.19654495486256</v>
      </c>
      <c r="F1388" s="27" t="s">
        <v>79</v>
      </c>
      <c r="G1388" s="26">
        <v>50.861490000000003</v>
      </c>
    </row>
    <row r="1389" spans="1:7" x14ac:dyDescent="0.25">
      <c r="A1389" s="26">
        <v>2</v>
      </c>
      <c r="B1389" s="26">
        <v>108808</v>
      </c>
      <c r="C1389" s="26">
        <v>458</v>
      </c>
      <c r="D1389" s="26">
        <v>51.594332736425699</v>
      </c>
      <c r="E1389" s="26">
        <v>-1.1938915818764499</v>
      </c>
      <c r="F1389" s="27" t="s">
        <v>79</v>
      </c>
      <c r="G1389" s="26">
        <v>50.722740000000002</v>
      </c>
    </row>
    <row r="1390" spans="1:7" x14ac:dyDescent="0.25">
      <c r="A1390" s="26">
        <v>2</v>
      </c>
      <c r="B1390" s="26">
        <v>109064</v>
      </c>
      <c r="C1390" s="26">
        <v>459</v>
      </c>
      <c r="D1390" s="26">
        <v>51.592949525701201</v>
      </c>
      <c r="E1390" s="26">
        <v>-1.1909306696709201</v>
      </c>
      <c r="F1390" s="27" t="s">
        <v>79</v>
      </c>
      <c r="G1390" s="26">
        <v>50.564869999999999</v>
      </c>
    </row>
    <row r="1391" spans="1:7" x14ac:dyDescent="0.25">
      <c r="A1391" s="26">
        <v>2</v>
      </c>
      <c r="B1391" s="26">
        <v>109336</v>
      </c>
      <c r="C1391" s="26">
        <v>460</v>
      </c>
      <c r="D1391" s="26">
        <v>51.591395188360103</v>
      </c>
      <c r="E1391" s="26">
        <v>-1.1878993782914999</v>
      </c>
      <c r="F1391" s="27" t="s">
        <v>79</v>
      </c>
      <c r="G1391" s="26">
        <v>50.397129999999997</v>
      </c>
    </row>
    <row r="1392" spans="1:7" x14ac:dyDescent="0.25">
      <c r="A1392" s="26">
        <v>2</v>
      </c>
      <c r="B1392" s="26">
        <v>109456</v>
      </c>
      <c r="C1392" s="26">
        <v>461</v>
      </c>
      <c r="D1392" s="26">
        <v>51.590703121920498</v>
      </c>
      <c r="E1392" s="26">
        <v>-1.1865687967655101</v>
      </c>
      <c r="F1392" s="27" t="s">
        <v>79</v>
      </c>
      <c r="G1392" s="26">
        <v>50.323129999999999</v>
      </c>
    </row>
    <row r="1393" spans="1:7" x14ac:dyDescent="0.25">
      <c r="A1393" s="26">
        <v>2</v>
      </c>
      <c r="B1393" s="26">
        <v>109751</v>
      </c>
      <c r="C1393" s="26">
        <v>462</v>
      </c>
      <c r="D1393" s="26">
        <v>51.588882433816998</v>
      </c>
      <c r="E1393" s="26">
        <v>-1.1834708233243301</v>
      </c>
      <c r="F1393" s="27" t="s">
        <v>79</v>
      </c>
      <c r="G1393" s="26">
        <v>50.141219999999997</v>
      </c>
    </row>
    <row r="1394" spans="1:7" x14ac:dyDescent="0.25">
      <c r="A1394" s="26">
        <v>2</v>
      </c>
      <c r="B1394" s="26">
        <v>109923</v>
      </c>
      <c r="C1394" s="26">
        <v>463</v>
      </c>
      <c r="D1394" s="26">
        <v>51.587791946230602</v>
      </c>
      <c r="E1394" s="26">
        <v>-1.1817186425569699</v>
      </c>
      <c r="F1394" s="27" t="s">
        <v>79</v>
      </c>
      <c r="G1394" s="26">
        <v>50.035150000000002</v>
      </c>
    </row>
    <row r="1395" spans="1:7" x14ac:dyDescent="0.25">
      <c r="A1395" s="26">
        <v>2</v>
      </c>
      <c r="B1395" s="26">
        <v>110090</v>
      </c>
      <c r="C1395" s="26">
        <v>464</v>
      </c>
      <c r="D1395" s="26">
        <v>51.586693726680998</v>
      </c>
      <c r="E1395" s="26">
        <v>-1.1800754080615401</v>
      </c>
      <c r="F1395" s="27" t="s">
        <v>79</v>
      </c>
      <c r="G1395" s="26">
        <v>49.932160000000003</v>
      </c>
    </row>
    <row r="1396" spans="1:7" x14ac:dyDescent="0.25">
      <c r="A1396" s="26">
        <v>2</v>
      </c>
      <c r="B1396" s="26">
        <v>110248</v>
      </c>
      <c r="C1396" s="26">
        <v>465</v>
      </c>
      <c r="D1396" s="26">
        <v>51.585648253333702</v>
      </c>
      <c r="E1396" s="26">
        <v>-1.17852700935972</v>
      </c>
      <c r="F1396" s="27" t="s">
        <v>79</v>
      </c>
      <c r="G1396" s="26">
        <v>49.83473</v>
      </c>
    </row>
    <row r="1397" spans="1:7" x14ac:dyDescent="0.25">
      <c r="A1397" s="26">
        <v>2</v>
      </c>
      <c r="B1397" s="26">
        <v>110387</v>
      </c>
      <c r="C1397" s="26">
        <v>466</v>
      </c>
      <c r="D1397" s="26">
        <v>51.584694322415601</v>
      </c>
      <c r="E1397" s="26">
        <v>-1.1772180055395001</v>
      </c>
      <c r="F1397" s="27" t="s">
        <v>79</v>
      </c>
      <c r="G1397" s="26">
        <v>49.749009999999998</v>
      </c>
    </row>
    <row r="1398" spans="1:7" x14ac:dyDescent="0.25">
      <c r="A1398" s="26">
        <v>2</v>
      </c>
      <c r="B1398" s="26">
        <v>110480</v>
      </c>
      <c r="C1398" s="26">
        <v>467</v>
      </c>
      <c r="D1398" s="26">
        <v>51.584058929733402</v>
      </c>
      <c r="E1398" s="26">
        <v>-1.17634734141959</v>
      </c>
      <c r="F1398" s="27" t="s">
        <v>79</v>
      </c>
      <c r="G1398" s="26">
        <v>49.691659999999999</v>
      </c>
    </row>
    <row r="1399" spans="1:7" x14ac:dyDescent="0.25">
      <c r="A1399" s="26">
        <v>2</v>
      </c>
      <c r="B1399" s="26">
        <v>110615</v>
      </c>
      <c r="C1399" s="26">
        <v>468</v>
      </c>
      <c r="D1399" s="26">
        <v>51.583121739814402</v>
      </c>
      <c r="E1399" s="26">
        <v>-1.17511024733432</v>
      </c>
      <c r="F1399" s="27" t="s">
        <v>79</v>
      </c>
      <c r="G1399" s="26">
        <v>49.608409999999999</v>
      </c>
    </row>
    <row r="1400" spans="1:7" x14ac:dyDescent="0.25">
      <c r="A1400" s="26">
        <v>2</v>
      </c>
      <c r="B1400" s="26">
        <v>110886</v>
      </c>
      <c r="C1400" s="26">
        <v>469</v>
      </c>
      <c r="D1400" s="26">
        <v>51.581241007534203</v>
      </c>
      <c r="E1400" s="26">
        <v>-1.17262088837587</v>
      </c>
      <c r="F1400" s="27" t="s">
        <v>79</v>
      </c>
      <c r="G1400" s="26">
        <v>49.441290000000002</v>
      </c>
    </row>
    <row r="1401" spans="1:7" x14ac:dyDescent="0.25">
      <c r="A1401" s="26">
        <v>2</v>
      </c>
      <c r="B1401" s="26">
        <v>111088</v>
      </c>
      <c r="C1401" s="26">
        <v>470</v>
      </c>
      <c r="D1401" s="26">
        <v>51.579820302351003</v>
      </c>
      <c r="E1401" s="26">
        <v>-1.1708166552364301</v>
      </c>
      <c r="F1401" s="27" t="s">
        <v>79</v>
      </c>
      <c r="G1401" s="26">
        <v>49.31673</v>
      </c>
    </row>
    <row r="1402" spans="1:7" x14ac:dyDescent="0.25">
      <c r="A1402" s="26">
        <v>2</v>
      </c>
      <c r="B1402" s="26">
        <v>111249</v>
      </c>
      <c r="C1402" s="26">
        <v>471</v>
      </c>
      <c r="D1402" s="26">
        <v>51.578672255728698</v>
      </c>
      <c r="E1402" s="26">
        <v>-1.16940046233031</v>
      </c>
      <c r="F1402" s="27" t="s">
        <v>79</v>
      </c>
      <c r="G1402" s="26">
        <v>49.217440000000003</v>
      </c>
    </row>
    <row r="1403" spans="1:7" x14ac:dyDescent="0.25">
      <c r="A1403" s="26">
        <v>2</v>
      </c>
      <c r="B1403" s="26">
        <v>111577</v>
      </c>
      <c r="C1403" s="26">
        <v>472</v>
      </c>
      <c r="D1403" s="26">
        <v>51.576358892280901</v>
      </c>
      <c r="E1403" s="26">
        <v>-1.1664615743408799</v>
      </c>
      <c r="F1403" s="27" t="s">
        <v>79</v>
      </c>
      <c r="G1403" s="26">
        <v>49.015169999999998</v>
      </c>
    </row>
    <row r="1404" spans="1:7" x14ac:dyDescent="0.25">
      <c r="A1404" s="26">
        <v>2</v>
      </c>
      <c r="B1404" s="26">
        <v>111745</v>
      </c>
      <c r="C1404" s="26">
        <v>473</v>
      </c>
      <c r="D1404" s="26">
        <v>51.575176400713197</v>
      </c>
      <c r="E1404" s="26">
        <v>-1.1649498348301901</v>
      </c>
      <c r="F1404" s="27" t="s">
        <v>79</v>
      </c>
      <c r="G1404" s="26">
        <v>48.911569999999998</v>
      </c>
    </row>
    <row r="1405" spans="1:7" x14ac:dyDescent="0.25">
      <c r="A1405" s="26">
        <v>2</v>
      </c>
      <c r="B1405" s="26">
        <v>111881</v>
      </c>
      <c r="C1405" s="26">
        <v>474</v>
      </c>
      <c r="D1405" s="26">
        <v>51.574212897943902</v>
      </c>
      <c r="E1405" s="26">
        <v>-1.16373697180716</v>
      </c>
      <c r="F1405" s="27" t="s">
        <v>79</v>
      </c>
      <c r="G1405" s="26">
        <v>48.827710000000003</v>
      </c>
    </row>
    <row r="1406" spans="1:7" x14ac:dyDescent="0.25">
      <c r="A1406" s="26">
        <v>2</v>
      </c>
      <c r="B1406" s="26">
        <v>112132</v>
      </c>
      <c r="C1406" s="26">
        <v>475</v>
      </c>
      <c r="D1406" s="26">
        <v>51.5724504194365</v>
      </c>
      <c r="E1406" s="26">
        <v>-1.1614745510411599</v>
      </c>
      <c r="F1406" s="27" t="s">
        <v>79</v>
      </c>
      <c r="G1406" s="26">
        <v>48.672919999999998</v>
      </c>
    </row>
    <row r="1407" spans="1:7" x14ac:dyDescent="0.25">
      <c r="A1407" s="26">
        <v>2</v>
      </c>
      <c r="B1407" s="26">
        <v>112336</v>
      </c>
      <c r="C1407" s="26">
        <v>476</v>
      </c>
      <c r="D1407" s="26">
        <v>51.570986226003498</v>
      </c>
      <c r="E1407" s="26">
        <v>-1.1596921219491401</v>
      </c>
      <c r="F1407" s="27" t="s">
        <v>79</v>
      </c>
      <c r="G1407" s="26">
        <v>48.54712</v>
      </c>
    </row>
    <row r="1408" spans="1:7" x14ac:dyDescent="0.25">
      <c r="A1408" s="26">
        <v>2</v>
      </c>
      <c r="B1408" s="26">
        <v>112477</v>
      </c>
      <c r="C1408" s="26">
        <v>477</v>
      </c>
      <c r="D1408" s="26">
        <v>51.570039365606398</v>
      </c>
      <c r="E1408" s="26">
        <v>-1.1583492027611599</v>
      </c>
      <c r="F1408" s="27" t="s">
        <v>79</v>
      </c>
      <c r="G1408" s="26">
        <v>48.460169999999998</v>
      </c>
    </row>
    <row r="1409" spans="1:7" x14ac:dyDescent="0.25">
      <c r="A1409" s="26">
        <v>2</v>
      </c>
      <c r="B1409" s="26">
        <v>112587</v>
      </c>
      <c r="C1409" s="26">
        <v>478</v>
      </c>
      <c r="D1409" s="26">
        <v>51.569281442696301</v>
      </c>
      <c r="E1409" s="26">
        <v>-1.1573175343836599</v>
      </c>
      <c r="F1409" s="27" t="s">
        <v>79</v>
      </c>
      <c r="G1409" s="26">
        <v>48.392330000000001</v>
      </c>
    </row>
    <row r="1410" spans="1:7" x14ac:dyDescent="0.25">
      <c r="A1410" s="26">
        <v>2</v>
      </c>
      <c r="B1410" s="26">
        <v>112766</v>
      </c>
      <c r="C1410" s="26">
        <v>479</v>
      </c>
      <c r="D1410" s="26">
        <v>51.568074407639898</v>
      </c>
      <c r="E1410" s="26">
        <v>-1.15562077232037</v>
      </c>
      <c r="F1410" s="27" t="s">
        <v>79</v>
      </c>
      <c r="G1410" s="26">
        <v>48.281950000000002</v>
      </c>
    </row>
    <row r="1411" spans="1:7" x14ac:dyDescent="0.25">
      <c r="A1411" s="26">
        <v>2</v>
      </c>
      <c r="B1411" s="26">
        <v>112923</v>
      </c>
      <c r="C1411" s="26">
        <v>480</v>
      </c>
      <c r="D1411" s="26">
        <v>51.567051100455402</v>
      </c>
      <c r="E1411" s="26">
        <v>-1.1540468368636501</v>
      </c>
      <c r="F1411" s="27" t="s">
        <v>79</v>
      </c>
      <c r="G1411" s="26">
        <v>48.185130000000001</v>
      </c>
    </row>
    <row r="1412" spans="1:7" x14ac:dyDescent="0.25">
      <c r="A1412" s="26">
        <v>2</v>
      </c>
      <c r="B1412" s="26">
        <v>113092</v>
      </c>
      <c r="C1412" s="26">
        <v>481</v>
      </c>
      <c r="D1412" s="26">
        <v>51.565961275173301</v>
      </c>
      <c r="E1412" s="26">
        <v>-1.1523478099731299</v>
      </c>
      <c r="F1412" s="27" t="s">
        <v>79</v>
      </c>
      <c r="G1412" s="26">
        <v>48.080919999999999</v>
      </c>
    </row>
    <row r="1413" spans="1:7" x14ac:dyDescent="0.25">
      <c r="A1413" s="26">
        <v>2</v>
      </c>
      <c r="B1413" s="26">
        <v>113246</v>
      </c>
      <c r="C1413" s="26">
        <v>482</v>
      </c>
      <c r="D1413" s="26">
        <v>51.5649592767328</v>
      </c>
      <c r="E1413" s="26">
        <v>-1.15082981955661</v>
      </c>
      <c r="F1413" s="27" t="s">
        <v>79</v>
      </c>
      <c r="G1413" s="26">
        <v>47.985950000000003</v>
      </c>
    </row>
    <row r="1414" spans="1:7" x14ac:dyDescent="0.25">
      <c r="A1414" s="26">
        <v>2</v>
      </c>
      <c r="B1414" s="26">
        <v>113416</v>
      </c>
      <c r="C1414" s="26">
        <v>483</v>
      </c>
      <c r="D1414" s="26">
        <v>51.563807210615799</v>
      </c>
      <c r="E1414" s="26">
        <v>-1.14921123175652</v>
      </c>
      <c r="F1414" s="27" t="s">
        <v>79</v>
      </c>
      <c r="G1414" s="26">
        <v>47.88111</v>
      </c>
    </row>
    <row r="1415" spans="1:7" x14ac:dyDescent="0.25">
      <c r="A1415" s="26">
        <v>2</v>
      </c>
      <c r="B1415" s="26">
        <v>113611</v>
      </c>
      <c r="C1415" s="26">
        <v>484</v>
      </c>
      <c r="D1415" s="26">
        <v>51.562441657136901</v>
      </c>
      <c r="E1415" s="26">
        <v>-1.1474329981072</v>
      </c>
      <c r="F1415" s="27" t="s">
        <v>79</v>
      </c>
      <c r="G1415" s="26">
        <v>47.760860000000001</v>
      </c>
    </row>
    <row r="1416" spans="1:7" x14ac:dyDescent="0.25">
      <c r="A1416" s="26">
        <v>2</v>
      </c>
      <c r="B1416" s="26">
        <v>113703</v>
      </c>
      <c r="C1416" s="26">
        <v>485</v>
      </c>
      <c r="D1416" s="26">
        <v>51.561772657827099</v>
      </c>
      <c r="E1416" s="26">
        <v>-1.1466712462825099</v>
      </c>
      <c r="F1416" s="27" t="s">
        <v>79</v>
      </c>
      <c r="G1416" s="26">
        <v>47.704129999999999</v>
      </c>
    </row>
    <row r="1417" spans="1:7" x14ac:dyDescent="0.25">
      <c r="A1417" s="26">
        <v>2</v>
      </c>
      <c r="B1417" s="26">
        <v>113874</v>
      </c>
      <c r="C1417" s="26">
        <v>486</v>
      </c>
      <c r="D1417" s="26">
        <v>51.560525427847502</v>
      </c>
      <c r="E1417" s="26">
        <v>-1.1452126735244299</v>
      </c>
      <c r="F1417" s="27" t="s">
        <v>79</v>
      </c>
      <c r="G1417" s="26">
        <v>47.598680000000002</v>
      </c>
    </row>
    <row r="1418" spans="1:7" x14ac:dyDescent="0.25">
      <c r="A1418" s="26">
        <v>2</v>
      </c>
      <c r="B1418" s="26">
        <v>114064</v>
      </c>
      <c r="C1418" s="26">
        <v>487</v>
      </c>
      <c r="D1418" s="26">
        <v>51.559109717294596</v>
      </c>
      <c r="E1418" s="26">
        <v>-1.1436859452380499</v>
      </c>
      <c r="F1418" s="27" t="s">
        <v>79</v>
      </c>
      <c r="G1418" s="26">
        <v>47.48151</v>
      </c>
    </row>
    <row r="1419" spans="1:7" x14ac:dyDescent="0.25">
      <c r="A1419" s="26">
        <v>2</v>
      </c>
      <c r="B1419" s="26">
        <v>114292</v>
      </c>
      <c r="C1419" s="26">
        <v>488</v>
      </c>
      <c r="D1419" s="26">
        <v>51.557392930641797</v>
      </c>
      <c r="E1419" s="26">
        <v>-1.14190392255985</v>
      </c>
      <c r="F1419" s="27" t="s">
        <v>79</v>
      </c>
      <c r="G1419" s="26">
        <v>47.340910000000001</v>
      </c>
    </row>
    <row r="1420" spans="1:7" x14ac:dyDescent="0.25">
      <c r="A1420" s="26">
        <v>2</v>
      </c>
      <c r="B1420" s="26">
        <v>114531</v>
      </c>
      <c r="C1420" s="26">
        <v>489</v>
      </c>
      <c r="D1420" s="26">
        <v>51.555526681316699</v>
      </c>
      <c r="E1420" s="26">
        <v>-1.1401878951795501</v>
      </c>
      <c r="F1420" s="27" t="s">
        <v>79</v>
      </c>
      <c r="G1420" s="26">
        <v>47.193530000000003</v>
      </c>
    </row>
    <row r="1421" spans="1:7" x14ac:dyDescent="0.25">
      <c r="A1421" s="26">
        <v>2</v>
      </c>
      <c r="B1421" s="26">
        <v>114617</v>
      </c>
      <c r="C1421" s="26">
        <v>490</v>
      </c>
      <c r="D1421" s="26">
        <v>51.554828345682402</v>
      </c>
      <c r="E1421" s="26">
        <v>-1.13963848934914</v>
      </c>
      <c r="F1421" s="27" t="s">
        <v>79</v>
      </c>
      <c r="G1421" s="26">
        <v>47.14049</v>
      </c>
    </row>
    <row r="1422" spans="1:7" x14ac:dyDescent="0.25">
      <c r="A1422" s="26">
        <v>2</v>
      </c>
      <c r="B1422" s="26">
        <v>114783</v>
      </c>
      <c r="C1422" s="26">
        <v>491</v>
      </c>
      <c r="D1422" s="26">
        <v>51.553495636749901</v>
      </c>
      <c r="E1422" s="26">
        <v>-1.1385698924737599</v>
      </c>
      <c r="F1422" s="27" t="s">
        <v>79</v>
      </c>
      <c r="G1422" s="26">
        <v>47.038119999999999</v>
      </c>
    </row>
    <row r="1423" spans="1:7" x14ac:dyDescent="0.25">
      <c r="A1423" s="26">
        <v>2</v>
      </c>
      <c r="B1423" s="26">
        <v>114961</v>
      </c>
      <c r="C1423" s="26">
        <v>492</v>
      </c>
      <c r="D1423" s="26">
        <v>51.552023607575798</v>
      </c>
      <c r="E1423" s="26">
        <v>-1.1375706275069799</v>
      </c>
      <c r="F1423" s="27" t="s">
        <v>79</v>
      </c>
      <c r="G1423" s="26">
        <v>46.928359999999998</v>
      </c>
    </row>
    <row r="1424" spans="1:7" x14ac:dyDescent="0.25">
      <c r="A1424" s="26">
        <v>2</v>
      </c>
      <c r="B1424" s="26">
        <v>115167</v>
      </c>
      <c r="C1424" s="26">
        <v>493</v>
      </c>
      <c r="D1424" s="26">
        <v>51.550307660379097</v>
      </c>
      <c r="E1424" s="26">
        <v>-1.1364730911418801</v>
      </c>
      <c r="F1424" s="27" t="s">
        <v>79</v>
      </c>
      <c r="G1424" s="26">
        <v>46.801319999999997</v>
      </c>
    </row>
    <row r="1425" spans="1:7" x14ac:dyDescent="0.25">
      <c r="A1425" s="26">
        <v>2</v>
      </c>
      <c r="B1425" s="26">
        <v>115412</v>
      </c>
      <c r="C1425" s="26">
        <v>494</v>
      </c>
      <c r="D1425" s="26">
        <v>51.548198641370298</v>
      </c>
      <c r="E1425" s="26">
        <v>-1.13544238699954</v>
      </c>
      <c r="F1425" s="27" t="s">
        <v>79</v>
      </c>
      <c r="G1425" s="26">
        <v>46.650239999999997</v>
      </c>
    </row>
    <row r="1426" spans="1:7" x14ac:dyDescent="0.25">
      <c r="A1426" s="26">
        <v>2</v>
      </c>
      <c r="B1426" s="26">
        <v>115537</v>
      </c>
      <c r="C1426" s="26">
        <v>495</v>
      </c>
      <c r="D1426" s="26">
        <v>51.547110753365097</v>
      </c>
      <c r="E1426" s="26">
        <v>-1.1349861455066199</v>
      </c>
      <c r="F1426" s="27" t="s">
        <v>79</v>
      </c>
      <c r="G1426" s="26">
        <v>46.573149999999998</v>
      </c>
    </row>
    <row r="1427" spans="1:7" x14ac:dyDescent="0.25">
      <c r="A1427" s="26">
        <v>2</v>
      </c>
      <c r="B1427" s="26">
        <v>115653</v>
      </c>
      <c r="C1427" s="26">
        <v>496</v>
      </c>
      <c r="D1427" s="26">
        <v>51.546096663768097</v>
      </c>
      <c r="E1427" s="26">
        <v>-1.1345949275327301</v>
      </c>
      <c r="F1427" s="27" t="s">
        <v>79</v>
      </c>
      <c r="G1427" s="26">
        <v>46.501620000000003</v>
      </c>
    </row>
    <row r="1428" spans="1:7" x14ac:dyDescent="0.25">
      <c r="A1428" s="26">
        <v>2</v>
      </c>
      <c r="B1428" s="26">
        <v>115854</v>
      </c>
      <c r="C1428" s="26">
        <v>497</v>
      </c>
      <c r="D1428" s="26">
        <v>51.544333342941201</v>
      </c>
      <c r="E1428" s="26">
        <v>-1.1339746549868099</v>
      </c>
      <c r="F1428" s="27" t="s">
        <v>79</v>
      </c>
      <c r="G1428" s="26">
        <v>46.377670000000002</v>
      </c>
    </row>
    <row r="1429" spans="1:7" x14ac:dyDescent="0.25">
      <c r="A1429" s="26">
        <v>2</v>
      </c>
      <c r="B1429" s="26">
        <v>115998</v>
      </c>
      <c r="C1429" s="26">
        <v>498</v>
      </c>
      <c r="D1429" s="26">
        <v>51.5430551885364</v>
      </c>
      <c r="E1429" s="26">
        <v>-1.13363597132219</v>
      </c>
      <c r="F1429" s="27" t="s">
        <v>79</v>
      </c>
      <c r="G1429" s="26">
        <v>46.288870000000003</v>
      </c>
    </row>
    <row r="1430" spans="1:7" x14ac:dyDescent="0.25">
      <c r="A1430" s="26">
        <v>2</v>
      </c>
      <c r="B1430" s="26">
        <v>116134</v>
      </c>
      <c r="C1430" s="26">
        <v>499</v>
      </c>
      <c r="D1430" s="26">
        <v>51.541857867891999</v>
      </c>
      <c r="E1430" s="26">
        <v>-1.1332837596048999</v>
      </c>
      <c r="F1430" s="27" t="s">
        <v>79</v>
      </c>
      <c r="G1430" s="26">
        <v>46.204999999999998</v>
      </c>
    </row>
    <row r="1431" spans="1:7" x14ac:dyDescent="0.25">
      <c r="A1431" s="26">
        <v>2</v>
      </c>
      <c r="B1431" s="26">
        <v>116287</v>
      </c>
      <c r="C1431" s="26">
        <v>500</v>
      </c>
      <c r="D1431" s="26">
        <v>51.540486611253797</v>
      </c>
      <c r="E1431" s="26">
        <v>-1.1331029138309501</v>
      </c>
      <c r="F1431" s="27" t="s">
        <v>79</v>
      </c>
      <c r="G1431" s="26">
        <v>46.11065</v>
      </c>
    </row>
    <row r="1432" spans="1:7" x14ac:dyDescent="0.25">
      <c r="A1432" s="26">
        <v>2</v>
      </c>
      <c r="B1432" s="26">
        <v>116391</v>
      </c>
      <c r="C1432" s="26">
        <v>501</v>
      </c>
      <c r="D1432" s="26">
        <v>51.539551622387798</v>
      </c>
      <c r="E1432" s="26">
        <v>-1.1329945587325001</v>
      </c>
      <c r="F1432" s="27" t="s">
        <v>79</v>
      </c>
      <c r="G1432" s="26">
        <v>46.046520000000001</v>
      </c>
    </row>
    <row r="1433" spans="1:7" x14ac:dyDescent="0.25">
      <c r="A1433" s="26">
        <v>2</v>
      </c>
      <c r="B1433" s="26">
        <v>116680</v>
      </c>
      <c r="C1433" s="26">
        <v>502</v>
      </c>
      <c r="D1433" s="26">
        <v>51.536957214642797</v>
      </c>
      <c r="E1433" s="26">
        <v>-1.1328769181071701</v>
      </c>
      <c r="F1433" s="27" t="s">
        <v>79</v>
      </c>
      <c r="G1433" s="26">
        <v>45.868299999999998</v>
      </c>
    </row>
    <row r="1434" spans="1:7" x14ac:dyDescent="0.25">
      <c r="A1434" s="26">
        <v>2</v>
      </c>
      <c r="B1434" s="26">
        <v>116836</v>
      </c>
      <c r="C1434" s="26">
        <v>503</v>
      </c>
      <c r="D1434" s="26">
        <v>51.535559080845502</v>
      </c>
      <c r="E1434" s="26">
        <v>-1.13298958699602</v>
      </c>
      <c r="F1434" s="27" t="s">
        <v>79</v>
      </c>
      <c r="G1434" s="26">
        <v>45.772100000000002</v>
      </c>
    </row>
    <row r="1435" spans="1:7" x14ac:dyDescent="0.25">
      <c r="A1435" s="26">
        <v>2</v>
      </c>
      <c r="B1435" s="26">
        <v>117092</v>
      </c>
      <c r="C1435" s="26">
        <v>504</v>
      </c>
      <c r="D1435" s="26">
        <v>51.533270579797403</v>
      </c>
      <c r="E1435" s="26">
        <v>-1.1332900247068001</v>
      </c>
      <c r="F1435" s="27" t="s">
        <v>79</v>
      </c>
      <c r="G1435" s="26">
        <v>45.614229999999999</v>
      </c>
    </row>
    <row r="1436" spans="1:7" x14ac:dyDescent="0.25">
      <c r="A1436" s="26">
        <v>2</v>
      </c>
      <c r="B1436" s="26">
        <v>117282</v>
      </c>
      <c r="C1436" s="26">
        <v>505</v>
      </c>
      <c r="D1436" s="26">
        <v>51.531565428969103</v>
      </c>
      <c r="E1436" s="26">
        <v>-1.1335480558747</v>
      </c>
      <c r="F1436" s="27" t="s">
        <v>79</v>
      </c>
      <c r="G1436" s="26">
        <v>45.497059999999998</v>
      </c>
    </row>
    <row r="1437" spans="1:7" x14ac:dyDescent="0.25">
      <c r="A1437" s="26">
        <v>2</v>
      </c>
      <c r="B1437" s="26">
        <v>117579</v>
      </c>
      <c r="C1437" s="26">
        <v>506</v>
      </c>
      <c r="D1437" s="26">
        <v>51.528912441181099</v>
      </c>
      <c r="E1437" s="26">
        <v>-1.1339857806795901</v>
      </c>
      <c r="F1437" s="27" t="s">
        <v>79</v>
      </c>
      <c r="G1437" s="26">
        <v>45.31391</v>
      </c>
    </row>
    <row r="1438" spans="1:7" x14ac:dyDescent="0.25">
      <c r="A1438" s="26">
        <v>2</v>
      </c>
      <c r="B1438" s="26">
        <v>117707</v>
      </c>
      <c r="C1438" s="26">
        <v>507</v>
      </c>
      <c r="D1438" s="26">
        <v>51.527761823675199</v>
      </c>
      <c r="E1438" s="26">
        <v>-1.13403526852096</v>
      </c>
      <c r="F1438" s="27" t="s">
        <v>79</v>
      </c>
      <c r="G1438" s="26">
        <v>45.23498</v>
      </c>
    </row>
    <row r="1439" spans="1:7" x14ac:dyDescent="0.25">
      <c r="A1439" s="26">
        <v>2</v>
      </c>
      <c r="B1439" s="26">
        <v>117885</v>
      </c>
      <c r="C1439" s="26">
        <v>508</v>
      </c>
      <c r="D1439" s="26">
        <v>51.526170807036898</v>
      </c>
      <c r="E1439" s="26">
        <v>-1.1340477959114701</v>
      </c>
      <c r="F1439" s="27" t="s">
        <v>79</v>
      </c>
      <c r="G1439" s="26">
        <v>45.125210000000003</v>
      </c>
    </row>
    <row r="1440" spans="1:7" x14ac:dyDescent="0.25">
      <c r="A1440" s="26">
        <v>2</v>
      </c>
      <c r="B1440" s="26">
        <v>118090</v>
      </c>
      <c r="C1440" s="26">
        <v>509</v>
      </c>
      <c r="D1440" s="26">
        <v>51.524327751867801</v>
      </c>
      <c r="E1440" s="26">
        <v>-1.1339752958348399</v>
      </c>
      <c r="F1440" s="27" t="s">
        <v>79</v>
      </c>
      <c r="G1440" s="26">
        <v>44.99879</v>
      </c>
    </row>
    <row r="1441" spans="1:7" x14ac:dyDescent="0.25">
      <c r="A1441" s="26">
        <v>2</v>
      </c>
      <c r="B1441" s="26">
        <v>118238</v>
      </c>
      <c r="C1441" s="26">
        <v>510</v>
      </c>
      <c r="D1441" s="26">
        <v>51.523008192117501</v>
      </c>
      <c r="E1441" s="26">
        <v>-1.1336833278888601</v>
      </c>
      <c r="F1441" s="27" t="s">
        <v>79</v>
      </c>
      <c r="G1441" s="26">
        <v>44.907530000000001</v>
      </c>
    </row>
    <row r="1442" spans="1:7" x14ac:dyDescent="0.25">
      <c r="A1442" s="26">
        <v>2</v>
      </c>
      <c r="B1442" s="26">
        <v>118412</v>
      </c>
      <c r="C1442" s="26">
        <v>511</v>
      </c>
      <c r="D1442" s="26">
        <v>51.521462455371399</v>
      </c>
      <c r="E1442" s="26">
        <v>-1.13330922791566</v>
      </c>
      <c r="F1442" s="27" t="s">
        <v>79</v>
      </c>
      <c r="G1442" s="26">
        <v>44.800220000000003</v>
      </c>
    </row>
    <row r="1443" spans="1:7" x14ac:dyDescent="0.25">
      <c r="A1443" s="26">
        <v>2</v>
      </c>
      <c r="B1443" s="26">
        <v>118575</v>
      </c>
      <c r="C1443" s="26">
        <v>512</v>
      </c>
      <c r="D1443" s="26">
        <v>51.520023307078901</v>
      </c>
      <c r="E1443" s="26">
        <v>-1.1328712219894399</v>
      </c>
      <c r="F1443" s="27" t="s">
        <v>79</v>
      </c>
      <c r="G1443" s="26">
        <v>44.699710000000003</v>
      </c>
    </row>
    <row r="1444" spans="1:7" x14ac:dyDescent="0.25">
      <c r="A1444" s="26">
        <v>2</v>
      </c>
      <c r="B1444" s="26">
        <v>118665</v>
      </c>
      <c r="C1444" s="26">
        <v>513</v>
      </c>
      <c r="D1444" s="26">
        <v>51.519238830611897</v>
      </c>
      <c r="E1444" s="26">
        <v>-1.13256988445595</v>
      </c>
      <c r="F1444" s="27" t="s">
        <v>79</v>
      </c>
      <c r="G1444" s="26">
        <v>44.644210000000001</v>
      </c>
    </row>
    <row r="1445" spans="1:7" x14ac:dyDescent="0.25">
      <c r="A1445" s="26">
        <v>2</v>
      </c>
      <c r="B1445" s="26">
        <v>118843</v>
      </c>
      <c r="C1445" s="26">
        <v>514</v>
      </c>
      <c r="D1445" s="26">
        <v>51.517697172654003</v>
      </c>
      <c r="E1445" s="26">
        <v>-1.1318664811385599</v>
      </c>
      <c r="F1445" s="27" t="s">
        <v>79</v>
      </c>
      <c r="G1445" s="26">
        <v>44.534439999999996</v>
      </c>
    </row>
    <row r="1446" spans="1:7" x14ac:dyDescent="0.25">
      <c r="A1446" s="26">
        <v>2</v>
      </c>
      <c r="B1446" s="26">
        <v>119036</v>
      </c>
      <c r="C1446" s="26">
        <v>515</v>
      </c>
      <c r="D1446" s="26">
        <v>51.516043370486102</v>
      </c>
      <c r="E1446" s="26">
        <v>-1.13102741065529</v>
      </c>
      <c r="F1446" s="27" t="s">
        <v>79</v>
      </c>
      <c r="G1446" s="26">
        <v>44.415419999999997</v>
      </c>
    </row>
    <row r="1447" spans="1:7" x14ac:dyDescent="0.25">
      <c r="A1447" s="26">
        <v>2</v>
      </c>
      <c r="B1447" s="26">
        <v>119116</v>
      </c>
      <c r="C1447" s="26">
        <v>516</v>
      </c>
      <c r="D1447" s="26">
        <v>51.515374457016499</v>
      </c>
      <c r="E1447" s="26">
        <v>-1.1306212487910099</v>
      </c>
      <c r="F1447" s="27" t="s">
        <v>79</v>
      </c>
      <c r="G1447" s="26">
        <v>44.36609</v>
      </c>
    </row>
    <row r="1448" spans="1:7" x14ac:dyDescent="0.25">
      <c r="A1448" s="26">
        <v>2</v>
      </c>
      <c r="B1448" s="26">
        <v>119385</v>
      </c>
      <c r="C1448" s="26">
        <v>517</v>
      </c>
      <c r="D1448" s="26">
        <v>51.5131458090775</v>
      </c>
      <c r="E1448" s="26">
        <v>-1.1291278389352399</v>
      </c>
      <c r="F1448" s="27" t="s">
        <v>79</v>
      </c>
      <c r="G1448" s="26">
        <v>44.200200000000002</v>
      </c>
    </row>
    <row r="1449" spans="1:7" x14ac:dyDescent="0.25">
      <c r="A1449" s="26">
        <v>2</v>
      </c>
      <c r="B1449" s="26">
        <v>119563</v>
      </c>
      <c r="C1449" s="26">
        <v>518</v>
      </c>
      <c r="D1449" s="26">
        <v>51.511702964111798</v>
      </c>
      <c r="E1449" s="26">
        <v>-1.1280109327569401</v>
      </c>
      <c r="F1449" s="27" t="s">
        <v>79</v>
      </c>
      <c r="G1449" s="26">
        <v>44.090440000000001</v>
      </c>
    </row>
    <row r="1450" spans="1:7" x14ac:dyDescent="0.25">
      <c r="A1450" s="26">
        <v>2</v>
      </c>
      <c r="B1450" s="26">
        <v>119708</v>
      </c>
      <c r="C1450" s="26">
        <v>519</v>
      </c>
      <c r="D1450" s="26">
        <v>51.510567274771297</v>
      </c>
      <c r="E1450" s="26">
        <v>-1.1269754655591699</v>
      </c>
      <c r="F1450" s="27" t="s">
        <v>79</v>
      </c>
      <c r="G1450" s="26">
        <v>44.001019999999997</v>
      </c>
    </row>
    <row r="1451" spans="1:7" x14ac:dyDescent="0.25">
      <c r="A1451" s="26">
        <v>2</v>
      </c>
      <c r="B1451" s="26">
        <v>119883</v>
      </c>
      <c r="C1451" s="26">
        <v>520</v>
      </c>
      <c r="D1451" s="26">
        <v>51.509183012814702</v>
      </c>
      <c r="E1451" s="26">
        <v>-1.12577804148704</v>
      </c>
      <c r="F1451" s="27" t="s">
        <v>79</v>
      </c>
      <c r="G1451" s="26">
        <v>43.893099999999997</v>
      </c>
    </row>
    <row r="1452" spans="1:7" x14ac:dyDescent="0.25">
      <c r="A1452" s="26">
        <v>2</v>
      </c>
      <c r="B1452" s="26">
        <v>120081</v>
      </c>
      <c r="C1452" s="26">
        <v>521</v>
      </c>
      <c r="D1452" s="26">
        <v>51.507700265814996</v>
      </c>
      <c r="E1452" s="26">
        <v>-1.1242216201850199</v>
      </c>
      <c r="F1452" s="27" t="s">
        <v>79</v>
      </c>
      <c r="G1452" s="26">
        <v>43.771000000000001</v>
      </c>
    </row>
    <row r="1453" spans="1:7" x14ac:dyDescent="0.25">
      <c r="A1453" s="26">
        <v>2</v>
      </c>
      <c r="B1453" s="26">
        <v>120252</v>
      </c>
      <c r="C1453" s="26">
        <v>522</v>
      </c>
      <c r="D1453" s="26">
        <v>51.506431499077301</v>
      </c>
      <c r="E1453" s="26">
        <v>-1.1228241253915701</v>
      </c>
      <c r="F1453" s="27" t="s">
        <v>79</v>
      </c>
      <c r="G1453" s="26">
        <v>43.665550000000003</v>
      </c>
    </row>
    <row r="1454" spans="1:7" x14ac:dyDescent="0.25">
      <c r="A1454" s="26">
        <v>2</v>
      </c>
      <c r="B1454" s="26">
        <v>120524</v>
      </c>
      <c r="C1454" s="26">
        <v>523</v>
      </c>
      <c r="D1454" s="26">
        <v>51.504448745260497</v>
      </c>
      <c r="E1454" s="26">
        <v>-1.1205297254976201</v>
      </c>
      <c r="F1454" s="27" t="s">
        <v>79</v>
      </c>
      <c r="G1454" s="26">
        <v>43.497810000000001</v>
      </c>
    </row>
    <row r="1455" spans="1:7" x14ac:dyDescent="0.25">
      <c r="A1455" s="26">
        <v>2</v>
      </c>
      <c r="B1455" s="26">
        <v>120862</v>
      </c>
      <c r="C1455" s="26">
        <v>524</v>
      </c>
      <c r="D1455" s="26">
        <v>51.502069548462202</v>
      </c>
      <c r="E1455" s="26">
        <v>-1.1175026029441899</v>
      </c>
      <c r="F1455" s="27" t="s">
        <v>79</v>
      </c>
      <c r="G1455" s="26">
        <v>43.289380000000001</v>
      </c>
    </row>
    <row r="1456" spans="1:7" x14ac:dyDescent="0.25">
      <c r="A1456" s="26">
        <v>2</v>
      </c>
      <c r="B1456" s="26">
        <v>120989</v>
      </c>
      <c r="C1456" s="26">
        <v>525</v>
      </c>
      <c r="D1456" s="26">
        <v>51.501164942128597</v>
      </c>
      <c r="E1456" s="26">
        <v>-1.1163863044442099</v>
      </c>
      <c r="F1456" s="27" t="s">
        <v>79</v>
      </c>
      <c r="G1456" s="26">
        <v>43.211060000000003</v>
      </c>
    </row>
    <row r="1457" spans="1:7" x14ac:dyDescent="0.25">
      <c r="A1457" s="26">
        <v>2</v>
      </c>
      <c r="B1457" s="26">
        <v>121177</v>
      </c>
      <c r="C1457" s="26">
        <v>526</v>
      </c>
      <c r="D1457" s="26">
        <v>51.499817505641502</v>
      </c>
      <c r="E1457" s="26">
        <v>-1.11473676138514</v>
      </c>
      <c r="F1457" s="27" t="s">
        <v>79</v>
      </c>
      <c r="G1457" s="26">
        <v>43.095129999999997</v>
      </c>
    </row>
    <row r="1458" spans="1:7" x14ac:dyDescent="0.25">
      <c r="A1458" s="26">
        <v>2</v>
      </c>
      <c r="B1458" s="26">
        <v>121379</v>
      </c>
      <c r="C1458" s="26">
        <v>527</v>
      </c>
      <c r="D1458" s="26">
        <v>51.498240023892997</v>
      </c>
      <c r="E1458" s="26">
        <v>-1.11329774929142</v>
      </c>
      <c r="F1458" s="27" t="s">
        <v>79</v>
      </c>
      <c r="G1458" s="26">
        <v>42.970559999999999</v>
      </c>
    </row>
    <row r="1459" spans="1:7" x14ac:dyDescent="0.25">
      <c r="A1459" s="26">
        <v>2</v>
      </c>
      <c r="B1459" s="26">
        <v>121518</v>
      </c>
      <c r="C1459" s="26">
        <v>528</v>
      </c>
      <c r="D1459" s="26">
        <v>51.497150483505798</v>
      </c>
      <c r="E1459" s="26">
        <v>-1.1123133872403601</v>
      </c>
      <c r="F1459" s="27" t="s">
        <v>79</v>
      </c>
      <c r="G1459" s="26">
        <v>42.88485</v>
      </c>
    </row>
    <row r="1460" spans="1:7" x14ac:dyDescent="0.25">
      <c r="A1460" s="26">
        <v>2</v>
      </c>
      <c r="B1460" s="26">
        <v>121644</v>
      </c>
      <c r="C1460" s="26">
        <v>529</v>
      </c>
      <c r="D1460" s="26">
        <v>51.496184552299098</v>
      </c>
      <c r="E1460" s="26">
        <v>-1.1113760116743401</v>
      </c>
      <c r="F1460" s="27" t="s">
        <v>79</v>
      </c>
      <c r="G1460" s="26">
        <v>42.807139999999997</v>
      </c>
    </row>
    <row r="1461" spans="1:7" x14ac:dyDescent="0.25">
      <c r="A1461" s="26">
        <v>2</v>
      </c>
      <c r="B1461" s="26">
        <v>121805</v>
      </c>
      <c r="C1461" s="26">
        <v>530</v>
      </c>
      <c r="D1461" s="26">
        <v>51.494944080901902</v>
      </c>
      <c r="E1461" s="26">
        <v>-1.11016892690904</v>
      </c>
      <c r="F1461" s="27" t="s">
        <v>79</v>
      </c>
      <c r="G1461" s="26">
        <v>42.707859999999997</v>
      </c>
    </row>
    <row r="1462" spans="1:7" x14ac:dyDescent="0.25">
      <c r="A1462" s="26">
        <v>2</v>
      </c>
      <c r="B1462" s="26">
        <v>121961</v>
      </c>
      <c r="C1462" s="26">
        <v>531</v>
      </c>
      <c r="D1462" s="26">
        <v>51.4937849687823</v>
      </c>
      <c r="E1462" s="26">
        <v>-1.1089252947118899</v>
      </c>
      <c r="F1462" s="27" t="s">
        <v>79</v>
      </c>
      <c r="G1462" s="26">
        <v>42.611660000000001</v>
      </c>
    </row>
    <row r="1463" spans="1:7" x14ac:dyDescent="0.25">
      <c r="A1463" s="26">
        <v>2</v>
      </c>
      <c r="B1463" s="26">
        <v>122073</v>
      </c>
      <c r="C1463" s="26">
        <v>532</v>
      </c>
      <c r="D1463" s="26">
        <v>51.492954492785501</v>
      </c>
      <c r="E1463" s="26">
        <v>-1.10799238728435</v>
      </c>
      <c r="F1463" s="27" t="s">
        <v>79</v>
      </c>
      <c r="G1463" s="26">
        <v>42.542589999999997</v>
      </c>
    </row>
    <row r="1464" spans="1:7" x14ac:dyDescent="0.25">
      <c r="A1464" s="26">
        <v>2</v>
      </c>
      <c r="B1464" s="26">
        <v>122231</v>
      </c>
      <c r="C1464" s="26">
        <v>533</v>
      </c>
      <c r="D1464" s="26">
        <v>51.491830414936203</v>
      </c>
      <c r="E1464" s="26">
        <v>-1.10660002578746</v>
      </c>
      <c r="F1464" s="27" t="s">
        <v>79</v>
      </c>
      <c r="G1464" s="26">
        <v>42.445160000000001</v>
      </c>
    </row>
    <row r="1465" spans="1:7" x14ac:dyDescent="0.25">
      <c r="A1465" s="26">
        <v>2</v>
      </c>
      <c r="B1465" s="26">
        <v>122398</v>
      </c>
      <c r="C1465" s="26">
        <v>534</v>
      </c>
      <c r="D1465" s="26">
        <v>51.490752764073399</v>
      </c>
      <c r="E1465" s="26">
        <v>-1.1049323473585799</v>
      </c>
      <c r="F1465" s="27" t="s">
        <v>79</v>
      </c>
      <c r="G1465" s="26">
        <v>42.342170000000003</v>
      </c>
    </row>
    <row r="1466" spans="1:7" x14ac:dyDescent="0.25">
      <c r="A1466" s="26">
        <v>2</v>
      </c>
      <c r="B1466" s="26">
        <v>122524</v>
      </c>
      <c r="C1466" s="26">
        <v>535</v>
      </c>
      <c r="D1466" s="26">
        <v>51.4899565537049</v>
      </c>
      <c r="E1466" s="26">
        <v>-1.10363385288364</v>
      </c>
      <c r="F1466" s="27" t="s">
        <v>79</v>
      </c>
      <c r="G1466" s="26">
        <v>42.264470000000003</v>
      </c>
    </row>
    <row r="1467" spans="1:7" x14ac:dyDescent="0.25">
      <c r="A1467" s="26">
        <v>2</v>
      </c>
      <c r="B1467" s="26">
        <v>122692</v>
      </c>
      <c r="C1467" s="26">
        <v>536</v>
      </c>
      <c r="D1467" s="26">
        <v>51.4889903153096</v>
      </c>
      <c r="E1467" s="26">
        <v>-1.10178043983693</v>
      </c>
      <c r="F1467" s="27" t="s">
        <v>79</v>
      </c>
      <c r="G1467" s="26">
        <v>42.160870000000003</v>
      </c>
    </row>
    <row r="1468" spans="1:7" x14ac:dyDescent="0.25">
      <c r="A1468" s="26">
        <v>2</v>
      </c>
      <c r="B1468" s="26">
        <v>122862</v>
      </c>
      <c r="C1468" s="26">
        <v>537</v>
      </c>
      <c r="D1468" s="26">
        <v>51.488071282655703</v>
      </c>
      <c r="E1468" s="26">
        <v>-1.09982121706346</v>
      </c>
      <c r="F1468" s="27" t="s">
        <v>79</v>
      </c>
      <c r="G1468" s="26">
        <v>42.056040000000003</v>
      </c>
    </row>
    <row r="1469" spans="1:7" x14ac:dyDescent="0.25">
      <c r="A1469" s="26">
        <v>2</v>
      </c>
      <c r="B1469" s="26">
        <v>123016</v>
      </c>
      <c r="C1469" s="26">
        <v>538</v>
      </c>
      <c r="D1469" s="26">
        <v>51.4873424024521</v>
      </c>
      <c r="E1469" s="26">
        <v>-1.09792229707004</v>
      </c>
      <c r="F1469" s="27" t="s">
        <v>79</v>
      </c>
      <c r="G1469" s="26">
        <v>41.961069999999999</v>
      </c>
    </row>
    <row r="1470" spans="1:7" x14ac:dyDescent="0.25">
      <c r="A1470" s="26">
        <v>2</v>
      </c>
      <c r="B1470" s="26">
        <v>123161</v>
      </c>
      <c r="C1470" s="26">
        <v>539</v>
      </c>
      <c r="D1470" s="26">
        <v>51.486716435871799</v>
      </c>
      <c r="E1470" s="26">
        <v>-1.09609564444143</v>
      </c>
      <c r="F1470" s="27" t="s">
        <v>79</v>
      </c>
      <c r="G1470" s="26">
        <v>41.871650000000002</v>
      </c>
    </row>
    <row r="1471" spans="1:7" x14ac:dyDescent="0.25">
      <c r="A1471" s="26">
        <v>2</v>
      </c>
      <c r="B1471" s="26">
        <v>123269</v>
      </c>
      <c r="C1471" s="26">
        <v>540</v>
      </c>
      <c r="D1471" s="26">
        <v>51.486284523775403</v>
      </c>
      <c r="E1471" s="26">
        <v>-1.09470171767891</v>
      </c>
      <c r="F1471" s="27" t="s">
        <v>79</v>
      </c>
      <c r="G1471" s="26">
        <v>41.805050000000001</v>
      </c>
    </row>
    <row r="1472" spans="1:7" x14ac:dyDescent="0.25">
      <c r="A1472" s="26">
        <v>2</v>
      </c>
      <c r="B1472" s="26">
        <v>123389</v>
      </c>
      <c r="C1472" s="26">
        <v>541</v>
      </c>
      <c r="D1472" s="26">
        <v>51.485841249682601</v>
      </c>
      <c r="E1472" s="26">
        <v>-1.0931288832550099</v>
      </c>
      <c r="F1472" s="27" t="s">
        <v>79</v>
      </c>
      <c r="G1472" s="26">
        <v>41.731050000000003</v>
      </c>
    </row>
    <row r="1473" spans="1:7" x14ac:dyDescent="0.25">
      <c r="A1473" s="26">
        <v>2</v>
      </c>
      <c r="B1473" s="26">
        <v>123579</v>
      </c>
      <c r="C1473" s="26">
        <v>542</v>
      </c>
      <c r="D1473" s="26">
        <v>51.485319434329199</v>
      </c>
      <c r="E1473" s="26">
        <v>-1.0905139766629699</v>
      </c>
      <c r="F1473" s="27" t="s">
        <v>79</v>
      </c>
      <c r="G1473" s="26">
        <v>41.613880000000002</v>
      </c>
    </row>
    <row r="1474" spans="1:7" x14ac:dyDescent="0.25">
      <c r="A1474" s="26">
        <v>2</v>
      </c>
      <c r="B1474" s="26">
        <v>123724</v>
      </c>
      <c r="C1474" s="26">
        <v>543</v>
      </c>
      <c r="D1474" s="26">
        <v>51.484971174992197</v>
      </c>
      <c r="E1474" s="26">
        <v>-1.0885031846075599</v>
      </c>
      <c r="F1474" s="27" t="s">
        <v>79</v>
      </c>
      <c r="G1474" s="26">
        <v>41.524470000000001</v>
      </c>
    </row>
    <row r="1475" spans="1:7" x14ac:dyDescent="0.25">
      <c r="A1475" s="26">
        <v>2</v>
      </c>
      <c r="B1475" s="26">
        <v>123883</v>
      </c>
      <c r="C1475" s="26">
        <v>544</v>
      </c>
      <c r="D1475" s="26">
        <v>51.484685180297497</v>
      </c>
      <c r="E1475" s="26">
        <v>-1.08624558890253</v>
      </c>
      <c r="F1475" s="27" t="s">
        <v>79</v>
      </c>
      <c r="G1475" s="26">
        <v>41.42642</v>
      </c>
    </row>
    <row r="1476" spans="1:7" x14ac:dyDescent="0.25">
      <c r="A1476" s="26">
        <v>2</v>
      </c>
      <c r="B1476" s="26">
        <v>124073</v>
      </c>
      <c r="C1476" s="26">
        <v>545</v>
      </c>
      <c r="D1476" s="26">
        <v>51.484415716892798</v>
      </c>
      <c r="E1476" s="26">
        <v>-1.0835455992227101</v>
      </c>
      <c r="F1476" s="27" t="s">
        <v>79</v>
      </c>
      <c r="G1476" s="26">
        <v>41.309249999999999</v>
      </c>
    </row>
    <row r="1477" spans="1:7" x14ac:dyDescent="0.25">
      <c r="A1477" s="26">
        <v>2</v>
      </c>
      <c r="B1477" s="26">
        <v>124201</v>
      </c>
      <c r="C1477" s="26">
        <v>546</v>
      </c>
      <c r="D1477" s="26">
        <v>51.4843423936791</v>
      </c>
      <c r="E1477" s="26">
        <v>-1.08170134257543</v>
      </c>
      <c r="F1477" s="27" t="s">
        <v>79</v>
      </c>
      <c r="G1477" s="26">
        <v>41.230319999999999</v>
      </c>
    </row>
    <row r="1478" spans="1:7" x14ac:dyDescent="0.25">
      <c r="A1478" s="26">
        <v>2</v>
      </c>
      <c r="B1478" s="26">
        <v>124379</v>
      </c>
      <c r="C1478" s="26">
        <v>547</v>
      </c>
      <c r="D1478" s="26">
        <v>51.484301001704402</v>
      </c>
      <c r="E1478" s="26">
        <v>-1.0791300282437499</v>
      </c>
      <c r="F1478" s="27" t="s">
        <v>79</v>
      </c>
      <c r="G1478" s="26">
        <v>41.120550000000001</v>
      </c>
    </row>
    <row r="1479" spans="1:7" x14ac:dyDescent="0.25">
      <c r="A1479" s="26">
        <v>2</v>
      </c>
      <c r="B1479" s="26">
        <v>124603</v>
      </c>
      <c r="C1479" s="26">
        <v>548</v>
      </c>
      <c r="D1479" s="26">
        <v>51.484396489800403</v>
      </c>
      <c r="E1479" s="26">
        <v>-1.0759011226147599</v>
      </c>
      <c r="F1479" s="27" t="s">
        <v>79</v>
      </c>
      <c r="G1479" s="26">
        <v>40.982410000000002</v>
      </c>
    </row>
    <row r="1480" spans="1:7" x14ac:dyDescent="0.25">
      <c r="A1480" s="26">
        <v>2</v>
      </c>
      <c r="B1480" s="26">
        <v>124826</v>
      </c>
      <c r="C1480" s="26">
        <v>549</v>
      </c>
      <c r="D1480" s="26">
        <v>51.484412947747501</v>
      </c>
      <c r="E1480" s="26">
        <v>-1.0726929114749699</v>
      </c>
      <c r="F1480" s="27" t="s">
        <v>79</v>
      </c>
      <c r="G1480" s="26">
        <v>40.844889999999999</v>
      </c>
    </row>
    <row r="1481" spans="1:7" x14ac:dyDescent="0.25">
      <c r="A1481" s="26">
        <v>2</v>
      </c>
      <c r="B1481" s="26">
        <v>125033</v>
      </c>
      <c r="C1481" s="26">
        <v>550</v>
      </c>
      <c r="D1481" s="26">
        <v>51.484376313747802</v>
      </c>
      <c r="E1481" s="26">
        <v>-1.0697035429963799</v>
      </c>
      <c r="F1481" s="27" t="s">
        <v>79</v>
      </c>
      <c r="G1481" s="26">
        <v>40.717239999999997</v>
      </c>
    </row>
    <row r="1482" spans="1:7" x14ac:dyDescent="0.25">
      <c r="A1482" s="26">
        <v>2</v>
      </c>
      <c r="B1482" s="26">
        <v>125314</v>
      </c>
      <c r="C1482" s="26">
        <v>551</v>
      </c>
      <c r="D1482" s="26">
        <v>51.484126580632697</v>
      </c>
      <c r="E1482" s="26">
        <v>-1.06566712075351</v>
      </c>
      <c r="F1482" s="27" t="s">
        <v>79</v>
      </c>
      <c r="G1482" s="26">
        <v>40.543959999999998</v>
      </c>
    </row>
    <row r="1483" spans="1:7" x14ac:dyDescent="0.25">
      <c r="A1483" s="26">
        <v>2</v>
      </c>
      <c r="B1483" s="26">
        <v>125544</v>
      </c>
      <c r="C1483" s="26">
        <v>552</v>
      </c>
      <c r="D1483" s="26">
        <v>51.483783646949803</v>
      </c>
      <c r="E1483" s="26">
        <v>-1.06240319587609</v>
      </c>
      <c r="F1483" s="27" t="s">
        <v>79</v>
      </c>
      <c r="G1483" s="26">
        <v>40.40213</v>
      </c>
    </row>
    <row r="1484" spans="1:7" x14ac:dyDescent="0.25">
      <c r="A1484" s="26">
        <v>2</v>
      </c>
      <c r="B1484" s="26">
        <v>125738</v>
      </c>
      <c r="C1484" s="26">
        <v>553</v>
      </c>
      <c r="D1484" s="26">
        <v>51.483402675910298</v>
      </c>
      <c r="E1484" s="26">
        <v>-1.0596654513279999</v>
      </c>
      <c r="F1484" s="27" t="s">
        <v>79</v>
      </c>
      <c r="G1484" s="26">
        <v>40.282490000000003</v>
      </c>
    </row>
    <row r="1485" spans="1:7" x14ac:dyDescent="0.25">
      <c r="A1485" s="26">
        <v>2</v>
      </c>
      <c r="B1485" s="26">
        <v>125973</v>
      </c>
      <c r="C1485" s="26">
        <v>554</v>
      </c>
      <c r="D1485" s="26">
        <v>51.482878562067299</v>
      </c>
      <c r="E1485" s="26">
        <v>-1.0563783376967599</v>
      </c>
      <c r="F1485" s="27" t="s">
        <v>79</v>
      </c>
      <c r="G1485" s="26">
        <v>40.137569999999997</v>
      </c>
    </row>
    <row r="1486" spans="1:7" x14ac:dyDescent="0.25">
      <c r="A1486" s="26">
        <v>2</v>
      </c>
      <c r="B1486" s="26">
        <v>126233</v>
      </c>
      <c r="C1486" s="26">
        <v>555</v>
      </c>
      <c r="D1486" s="26">
        <v>51.482077648510298</v>
      </c>
      <c r="E1486" s="26">
        <v>-1.05285568657371</v>
      </c>
      <c r="F1486" s="27" t="s">
        <v>79</v>
      </c>
      <c r="G1486" s="26">
        <v>39.977240000000002</v>
      </c>
    </row>
    <row r="1487" spans="1:7" x14ac:dyDescent="0.25">
      <c r="A1487" s="26">
        <v>2</v>
      </c>
      <c r="B1487" s="26">
        <v>126462</v>
      </c>
      <c r="C1487" s="26">
        <v>556</v>
      </c>
      <c r="D1487" s="26">
        <v>51.4813114832181</v>
      </c>
      <c r="E1487" s="26">
        <v>-1.04978898832942</v>
      </c>
      <c r="F1487" s="27" t="s">
        <v>79</v>
      </c>
      <c r="G1487" s="26">
        <v>39.836019999999998</v>
      </c>
    </row>
    <row r="1488" spans="1:7" x14ac:dyDescent="0.25">
      <c r="A1488" s="26">
        <v>2</v>
      </c>
      <c r="B1488" s="26">
        <v>126609</v>
      </c>
      <c r="C1488" s="26">
        <v>557</v>
      </c>
      <c r="D1488" s="26">
        <v>51.480739899943302</v>
      </c>
      <c r="E1488" s="26">
        <v>-1.04789239174761</v>
      </c>
      <c r="F1488" s="27" t="s">
        <v>79</v>
      </c>
      <c r="G1488" s="26">
        <v>39.745370000000001</v>
      </c>
    </row>
    <row r="1489" spans="1:7" x14ac:dyDescent="0.25">
      <c r="A1489" s="26">
        <v>2</v>
      </c>
      <c r="B1489" s="26">
        <v>126806</v>
      </c>
      <c r="C1489" s="26">
        <v>558</v>
      </c>
      <c r="D1489" s="26">
        <v>51.479798080622899</v>
      </c>
      <c r="E1489" s="26">
        <v>-1.0454728046016</v>
      </c>
      <c r="F1489" s="27" t="s">
        <v>79</v>
      </c>
      <c r="G1489" s="26">
        <v>39.623890000000003</v>
      </c>
    </row>
    <row r="1490" spans="1:7" x14ac:dyDescent="0.25">
      <c r="A1490" s="26">
        <v>2</v>
      </c>
      <c r="B1490" s="26">
        <v>127002</v>
      </c>
      <c r="C1490" s="26">
        <v>559</v>
      </c>
      <c r="D1490" s="26">
        <v>51.478780058967999</v>
      </c>
      <c r="E1490" s="26">
        <v>-1.04316696116837</v>
      </c>
      <c r="F1490" s="27" t="s">
        <v>79</v>
      </c>
      <c r="G1490" s="26">
        <v>39.503019999999999</v>
      </c>
    </row>
    <row r="1491" spans="1:7" x14ac:dyDescent="0.25">
      <c r="A1491" s="26">
        <v>2</v>
      </c>
      <c r="B1491" s="26">
        <v>127143</v>
      </c>
      <c r="C1491" s="26">
        <v>560</v>
      </c>
      <c r="D1491" s="26">
        <v>51.477954084362601</v>
      </c>
      <c r="E1491" s="26">
        <v>-1.0416304278492301</v>
      </c>
      <c r="F1491" s="27" t="s">
        <v>79</v>
      </c>
      <c r="G1491" s="26">
        <v>39.416069999999998</v>
      </c>
    </row>
    <row r="1492" spans="1:7" x14ac:dyDescent="0.25">
      <c r="A1492" s="26">
        <v>2</v>
      </c>
      <c r="B1492" s="26">
        <v>127258</v>
      </c>
      <c r="C1492" s="26">
        <v>561</v>
      </c>
      <c r="D1492" s="26">
        <v>51.477247957515502</v>
      </c>
      <c r="E1492" s="26">
        <v>-1.0404284844943399</v>
      </c>
      <c r="F1492" s="27" t="s">
        <v>79</v>
      </c>
      <c r="G1492" s="26">
        <v>39.345149999999997</v>
      </c>
    </row>
    <row r="1493" spans="1:7" x14ac:dyDescent="0.25">
      <c r="A1493" s="26">
        <v>2</v>
      </c>
      <c r="B1493" s="26">
        <v>127349</v>
      </c>
      <c r="C1493" s="26">
        <v>562</v>
      </c>
      <c r="D1493" s="26">
        <v>51.476636146265903</v>
      </c>
      <c r="E1493" s="26">
        <v>-1.0395420109651199</v>
      </c>
      <c r="F1493" s="27" t="s">
        <v>79</v>
      </c>
      <c r="G1493" s="26">
        <v>39.28904</v>
      </c>
    </row>
    <row r="1494" spans="1:7" x14ac:dyDescent="0.25">
      <c r="A1494" s="26">
        <v>2</v>
      </c>
      <c r="B1494" s="26">
        <v>127493</v>
      </c>
      <c r="C1494" s="26">
        <v>563</v>
      </c>
      <c r="D1494" s="26">
        <v>51.475741455846602</v>
      </c>
      <c r="E1494" s="26">
        <v>-1.0380578503125799</v>
      </c>
      <c r="F1494" s="27" t="s">
        <v>79</v>
      </c>
      <c r="G1494" s="26">
        <v>39.200229999999998</v>
      </c>
    </row>
    <row r="1495" spans="1:7" x14ac:dyDescent="0.25">
      <c r="A1495" s="26">
        <v>2</v>
      </c>
      <c r="B1495" s="26">
        <v>127790</v>
      </c>
      <c r="C1495" s="26">
        <v>564</v>
      </c>
      <c r="D1495" s="26">
        <v>51.474014609307297</v>
      </c>
      <c r="E1495" s="26">
        <v>-1.0347763911913901</v>
      </c>
      <c r="F1495" s="27" t="s">
        <v>79</v>
      </c>
      <c r="G1495" s="26">
        <v>39.01708</v>
      </c>
    </row>
    <row r="1496" spans="1:7" x14ac:dyDescent="0.25">
      <c r="A1496" s="26">
        <v>2</v>
      </c>
      <c r="B1496" s="26">
        <v>127976</v>
      </c>
      <c r="C1496" s="26">
        <v>565</v>
      </c>
      <c r="D1496" s="26">
        <v>51.472971296338102</v>
      </c>
      <c r="E1496" s="26">
        <v>-1.0326918970619701</v>
      </c>
      <c r="F1496" s="27" t="s">
        <v>79</v>
      </c>
      <c r="G1496" s="26">
        <v>38.902380000000001</v>
      </c>
    </row>
    <row r="1497" spans="1:7" x14ac:dyDescent="0.25">
      <c r="A1497" s="26">
        <v>2</v>
      </c>
      <c r="B1497" s="26">
        <v>128099</v>
      </c>
      <c r="C1497" s="26">
        <v>566</v>
      </c>
      <c r="D1497" s="26">
        <v>51.472319684692003</v>
      </c>
      <c r="E1497" s="26">
        <v>-1.0312467089017801</v>
      </c>
      <c r="F1497" s="27" t="s">
        <v>79</v>
      </c>
      <c r="G1497" s="26">
        <v>38.826529999999998</v>
      </c>
    </row>
    <row r="1498" spans="1:7" x14ac:dyDescent="0.25">
      <c r="A1498" s="26">
        <v>2</v>
      </c>
      <c r="B1498" s="26">
        <v>128237</v>
      </c>
      <c r="C1498" s="26">
        <v>567</v>
      </c>
      <c r="D1498" s="26">
        <v>51.471507095835001</v>
      </c>
      <c r="E1498" s="26">
        <v>-1.0297469254545999</v>
      </c>
      <c r="F1498" s="27" t="s">
        <v>79</v>
      </c>
      <c r="G1498" s="26">
        <v>38.741430000000001</v>
      </c>
    </row>
    <row r="1499" spans="1:7" x14ac:dyDescent="0.25">
      <c r="A1499" s="26">
        <v>2</v>
      </c>
      <c r="B1499" s="26">
        <v>128486</v>
      </c>
      <c r="C1499" s="26">
        <v>568</v>
      </c>
      <c r="D1499" s="26">
        <v>51.470148094174597</v>
      </c>
      <c r="E1499" s="26">
        <v>-1.02690342751356</v>
      </c>
      <c r="F1499" s="27" t="s">
        <v>79</v>
      </c>
      <c r="G1499" s="26">
        <v>38.587879999999998</v>
      </c>
    </row>
    <row r="1500" spans="1:7" x14ac:dyDescent="0.25">
      <c r="A1500" s="26">
        <v>2</v>
      </c>
      <c r="B1500" s="26">
        <v>128738</v>
      </c>
      <c r="C1500" s="26">
        <v>569</v>
      </c>
      <c r="D1500" s="26">
        <v>51.468765946215797</v>
      </c>
      <c r="E1500" s="26">
        <v>-1.0240187848089899</v>
      </c>
      <c r="F1500" s="27" t="s">
        <v>79</v>
      </c>
      <c r="G1500" s="26">
        <v>38.432479999999998</v>
      </c>
    </row>
    <row r="1501" spans="1:7" x14ac:dyDescent="0.25">
      <c r="A1501" s="26">
        <v>2</v>
      </c>
      <c r="B1501" s="26">
        <v>128853</v>
      </c>
      <c r="C1501" s="26">
        <v>570</v>
      </c>
      <c r="D1501" s="26">
        <v>51.468142604786898</v>
      </c>
      <c r="E1501" s="26">
        <v>-1.0226969205051499</v>
      </c>
      <c r="F1501" s="27" t="s">
        <v>79</v>
      </c>
      <c r="G1501" s="26">
        <v>38.361559999999997</v>
      </c>
    </row>
    <row r="1502" spans="1:7" x14ac:dyDescent="0.25">
      <c r="A1502" s="26">
        <v>2</v>
      </c>
      <c r="B1502" s="26">
        <v>128997</v>
      </c>
      <c r="C1502" s="26">
        <v>571</v>
      </c>
      <c r="D1502" s="26">
        <v>51.467384512181603</v>
      </c>
      <c r="E1502" s="26">
        <v>-1.0210193657390101</v>
      </c>
      <c r="F1502" s="27" t="s">
        <v>79</v>
      </c>
      <c r="G1502" s="26">
        <v>38.272759999999998</v>
      </c>
    </row>
    <row r="1503" spans="1:7" x14ac:dyDescent="0.25">
      <c r="A1503" s="26">
        <v>2</v>
      </c>
      <c r="B1503" s="26">
        <v>129237</v>
      </c>
      <c r="C1503" s="26">
        <v>572</v>
      </c>
      <c r="D1503" s="26">
        <v>51.466239251136102</v>
      </c>
      <c r="E1503" s="26">
        <v>-1.0180768119143699</v>
      </c>
      <c r="F1503" s="27" t="s">
        <v>79</v>
      </c>
      <c r="G1503" s="26">
        <v>38.124760000000002</v>
      </c>
    </row>
    <row r="1504" spans="1:7" x14ac:dyDescent="0.25">
      <c r="A1504" s="26">
        <v>2</v>
      </c>
      <c r="B1504" s="26">
        <v>129435</v>
      </c>
      <c r="C1504" s="26">
        <v>573</v>
      </c>
      <c r="D1504" s="26">
        <v>51.465389566973101</v>
      </c>
      <c r="E1504" s="26">
        <v>-1.01558068493798</v>
      </c>
      <c r="F1504" s="27" t="s">
        <v>79</v>
      </c>
      <c r="G1504" s="26">
        <v>38.002659999999999</v>
      </c>
    </row>
    <row r="1505" spans="1:7" x14ac:dyDescent="0.25">
      <c r="A1505" s="26">
        <v>2</v>
      </c>
      <c r="B1505" s="26">
        <v>129638</v>
      </c>
      <c r="C1505" s="26">
        <v>574</v>
      </c>
      <c r="D1505" s="26">
        <v>51.464606394588401</v>
      </c>
      <c r="E1505" s="26">
        <v>-1.0129391004698001</v>
      </c>
      <c r="F1505" s="27" t="s">
        <v>79</v>
      </c>
      <c r="G1505" s="26">
        <v>37.877470000000002</v>
      </c>
    </row>
    <row r="1506" spans="1:7" x14ac:dyDescent="0.25">
      <c r="A1506" s="26">
        <v>2</v>
      </c>
      <c r="B1506" s="26">
        <v>129720</v>
      </c>
      <c r="C1506" s="26">
        <v>575</v>
      </c>
      <c r="D1506" s="26">
        <v>51.464308071437301</v>
      </c>
      <c r="E1506" s="26">
        <v>-1.01185024880512</v>
      </c>
      <c r="F1506" s="27" t="s">
        <v>79</v>
      </c>
      <c r="G1506" s="26">
        <v>37.826909999999998</v>
      </c>
    </row>
    <row r="1507" spans="1:7" x14ac:dyDescent="0.25">
      <c r="A1507" s="26">
        <v>2</v>
      </c>
      <c r="B1507" s="26">
        <v>129921</v>
      </c>
      <c r="C1507" s="26">
        <v>576</v>
      </c>
      <c r="D1507" s="26">
        <v>51.463716966517801</v>
      </c>
      <c r="E1507" s="26">
        <v>-1.0091194949245901</v>
      </c>
      <c r="F1507" s="27" t="s">
        <v>79</v>
      </c>
      <c r="G1507" s="26">
        <v>37.702959999999997</v>
      </c>
    </row>
    <row r="1508" spans="1:7" x14ac:dyDescent="0.25">
      <c r="A1508" s="26">
        <v>2</v>
      </c>
      <c r="B1508" s="26">
        <v>130134</v>
      </c>
      <c r="C1508" s="26">
        <v>577</v>
      </c>
      <c r="D1508" s="26">
        <v>51.463156164421498</v>
      </c>
      <c r="E1508" s="26">
        <v>-1.0061707525007</v>
      </c>
      <c r="F1508" s="27" t="s">
        <v>79</v>
      </c>
      <c r="G1508" s="26">
        <v>37.57161</v>
      </c>
    </row>
    <row r="1509" spans="1:7" x14ac:dyDescent="0.25">
      <c r="A1509" s="26">
        <v>2</v>
      </c>
      <c r="B1509" s="26">
        <v>130294</v>
      </c>
      <c r="C1509" s="26">
        <v>578</v>
      </c>
      <c r="D1509" s="26">
        <v>51.462817843159897</v>
      </c>
      <c r="E1509" s="26">
        <v>-1.00393517903717</v>
      </c>
      <c r="F1509" s="27" t="s">
        <v>79</v>
      </c>
      <c r="G1509" s="26">
        <v>37.472940000000001</v>
      </c>
    </row>
    <row r="1510" spans="1:7" x14ac:dyDescent="0.25">
      <c r="A1510" s="26">
        <v>2</v>
      </c>
      <c r="B1510" s="26">
        <v>130457</v>
      </c>
      <c r="C1510" s="26">
        <v>579</v>
      </c>
      <c r="D1510" s="26">
        <v>51.462543421702797</v>
      </c>
      <c r="E1510" s="26">
        <v>-1.0016303248763201</v>
      </c>
      <c r="F1510" s="27" t="s">
        <v>79</v>
      </c>
      <c r="G1510" s="26">
        <v>37.372419999999998</v>
      </c>
    </row>
    <row r="1511" spans="1:7" x14ac:dyDescent="0.25">
      <c r="A1511" s="26">
        <v>2</v>
      </c>
      <c r="B1511" s="26">
        <v>130676</v>
      </c>
      <c r="C1511" s="26">
        <v>580</v>
      </c>
      <c r="D1511" s="26">
        <v>51.4621824692424</v>
      </c>
      <c r="E1511" s="26">
        <v>-0.99851558394530004</v>
      </c>
      <c r="F1511" s="27" t="s">
        <v>79</v>
      </c>
      <c r="G1511" s="26">
        <v>37.237369999999999</v>
      </c>
    </row>
    <row r="1512" spans="1:7" x14ac:dyDescent="0.25">
      <c r="A1512" s="26">
        <v>2</v>
      </c>
      <c r="B1512" s="26">
        <v>130925</v>
      </c>
      <c r="C1512" s="26">
        <v>581</v>
      </c>
      <c r="D1512" s="26">
        <v>51.4617540145018</v>
      </c>
      <c r="E1512" s="26">
        <v>-0.99500522723199003</v>
      </c>
      <c r="F1512" s="27" t="s">
        <v>79</v>
      </c>
      <c r="G1512" s="26">
        <v>37.083820000000003</v>
      </c>
    </row>
    <row r="1513" spans="1:7" x14ac:dyDescent="0.25">
      <c r="A1513" s="26">
        <v>2</v>
      </c>
      <c r="B1513" s="26">
        <v>131046</v>
      </c>
      <c r="C1513" s="26">
        <v>582</v>
      </c>
      <c r="D1513" s="26">
        <v>51.461551243109803</v>
      </c>
      <c r="E1513" s="26">
        <v>-0.99328428245682499</v>
      </c>
      <c r="F1513" s="27" t="s">
        <v>79</v>
      </c>
      <c r="G1513" s="26">
        <v>37.0092</v>
      </c>
    </row>
    <row r="1514" spans="1:7" x14ac:dyDescent="0.25">
      <c r="A1514" s="26">
        <v>2</v>
      </c>
      <c r="B1514" s="26">
        <v>131142</v>
      </c>
      <c r="C1514" s="26">
        <v>583</v>
      </c>
      <c r="D1514" s="26">
        <v>51.461202333232663</v>
      </c>
      <c r="E1514" s="26">
        <v>-0.99198726267327064</v>
      </c>
      <c r="F1514" s="27" t="s">
        <v>79</v>
      </c>
      <c r="G1514" s="26">
        <v>36.950000000000003</v>
      </c>
    </row>
    <row r="1515" spans="1:7" x14ac:dyDescent="0.25">
      <c r="A1515" s="26">
        <v>2</v>
      </c>
      <c r="B1515" s="26">
        <v>131217</v>
      </c>
      <c r="C1515" s="26">
        <v>584</v>
      </c>
      <c r="D1515" s="26">
        <v>51.461257867911002</v>
      </c>
      <c r="E1515" s="26">
        <v>-0.99087101750475304</v>
      </c>
      <c r="F1515" s="27" t="s">
        <v>79</v>
      </c>
      <c r="G1515" s="26">
        <v>36.895919999999997</v>
      </c>
    </row>
    <row r="1516" spans="1:7" x14ac:dyDescent="0.25">
      <c r="A1516" s="26">
        <v>2</v>
      </c>
      <c r="B1516" s="26">
        <v>131417</v>
      </c>
      <c r="C1516" s="26">
        <v>585</v>
      </c>
      <c r="D1516" s="26">
        <v>51.460965706671601</v>
      </c>
      <c r="E1516" s="26">
        <v>-0.98802651145407905</v>
      </c>
      <c r="F1516" s="27" t="s">
        <v>79</v>
      </c>
      <c r="G1516" s="26">
        <v>36.751719999999999</v>
      </c>
    </row>
    <row r="1517" spans="1:7" x14ac:dyDescent="0.25">
      <c r="A1517" s="26">
        <v>2</v>
      </c>
      <c r="B1517" s="26">
        <v>131574</v>
      </c>
      <c r="C1517" s="26">
        <v>586</v>
      </c>
      <c r="D1517" s="26">
        <v>51.460691443499002</v>
      </c>
      <c r="E1517" s="26">
        <v>-0.98579357956727698</v>
      </c>
      <c r="F1517" s="27" t="s">
        <v>79</v>
      </c>
      <c r="G1517" s="26">
        <v>36.638530000000003</v>
      </c>
    </row>
    <row r="1518" spans="1:7" x14ac:dyDescent="0.25">
      <c r="A1518" s="26">
        <v>2</v>
      </c>
      <c r="B1518" s="26">
        <v>131781</v>
      </c>
      <c r="C1518" s="26">
        <v>587</v>
      </c>
      <c r="D1518" s="26">
        <v>51.460345101935403</v>
      </c>
      <c r="E1518" s="26">
        <v>-0.98286871199002102</v>
      </c>
      <c r="F1518" s="27" t="s">
        <v>79</v>
      </c>
      <c r="G1518" s="26">
        <v>36.489280000000001</v>
      </c>
    </row>
    <row r="1519" spans="1:7" x14ac:dyDescent="0.25">
      <c r="A1519" s="26">
        <v>2</v>
      </c>
      <c r="B1519" s="26">
        <v>132027</v>
      </c>
      <c r="C1519" s="26">
        <v>588</v>
      </c>
      <c r="D1519" s="26">
        <v>51.459856380698703</v>
      </c>
      <c r="E1519" s="26">
        <v>-0.97940333784148403</v>
      </c>
      <c r="F1519" s="27" t="s">
        <v>79</v>
      </c>
      <c r="G1519" s="26">
        <v>36.311909999999997</v>
      </c>
    </row>
    <row r="1520" spans="1:7" x14ac:dyDescent="0.25">
      <c r="A1520" s="26">
        <v>2</v>
      </c>
      <c r="B1520" s="26">
        <v>132106</v>
      </c>
      <c r="C1520" s="26">
        <v>589</v>
      </c>
      <c r="D1520" s="26">
        <v>51.459748069204103</v>
      </c>
      <c r="E1520" s="26">
        <v>-0.97828512339465601</v>
      </c>
      <c r="F1520" s="27" t="s">
        <v>79</v>
      </c>
      <c r="G1520" s="26">
        <v>36.254950000000001</v>
      </c>
    </row>
    <row r="1521" spans="1:7" x14ac:dyDescent="0.25">
      <c r="A1521" s="26">
        <v>2</v>
      </c>
      <c r="B1521" s="26">
        <v>132224</v>
      </c>
      <c r="C1521" s="26">
        <v>590</v>
      </c>
      <c r="D1521" s="26">
        <v>51.459497099465302</v>
      </c>
      <c r="E1521" s="26">
        <v>-0.97662673121182697</v>
      </c>
      <c r="F1521" s="27" t="s">
        <v>79</v>
      </c>
      <c r="G1521" s="26">
        <v>36.169870000000003</v>
      </c>
    </row>
    <row r="1522" spans="1:7" x14ac:dyDescent="0.25">
      <c r="A1522" s="26">
        <v>2</v>
      </c>
      <c r="B1522" s="26">
        <v>132322</v>
      </c>
      <c r="C1522" s="26">
        <v>591</v>
      </c>
      <c r="D1522" s="26">
        <v>51.459267175633698</v>
      </c>
      <c r="E1522" s="26">
        <v>-0.97525850061239805</v>
      </c>
      <c r="F1522" s="27" t="s">
        <v>79</v>
      </c>
      <c r="G1522" s="26">
        <v>36.099209999999999</v>
      </c>
    </row>
    <row r="1523" spans="1:7" x14ac:dyDescent="0.25">
      <c r="A1523" s="26">
        <v>2</v>
      </c>
      <c r="B1523" s="26">
        <v>132365</v>
      </c>
      <c r="C1523" s="26">
        <v>592</v>
      </c>
      <c r="D1523" s="26">
        <v>51.459186498881373</v>
      </c>
      <c r="E1523" s="26">
        <v>-0.97465556815969634</v>
      </c>
      <c r="F1523" s="27" t="s">
        <v>79</v>
      </c>
      <c r="G1523" s="26">
        <v>36.068210000000001</v>
      </c>
    </row>
    <row r="1524" spans="1:7" x14ac:dyDescent="0.25">
      <c r="A1524" s="26">
        <v>2</v>
      </c>
      <c r="B1524" s="26">
        <v>132442</v>
      </c>
      <c r="C1524" s="26">
        <v>593</v>
      </c>
      <c r="D1524" s="26">
        <v>51.459042031208597</v>
      </c>
      <c r="E1524" s="26">
        <v>-0.97357589841881198</v>
      </c>
      <c r="F1524" s="27" t="s">
        <v>79</v>
      </c>
      <c r="G1524" s="26">
        <v>36.020359999999997</v>
      </c>
    </row>
    <row r="1525" spans="1:7" x14ac:dyDescent="0.25">
      <c r="A1525" s="26">
        <v>2</v>
      </c>
      <c r="B1525" s="26">
        <v>132515</v>
      </c>
      <c r="C1525" s="26">
        <v>594</v>
      </c>
      <c r="D1525" s="26">
        <v>51.459805672820352</v>
      </c>
      <c r="E1525" s="26">
        <v>-0.97232557272108555</v>
      </c>
      <c r="F1525" s="27" t="s">
        <v>79</v>
      </c>
      <c r="G1525" s="26">
        <v>35.975000000000001</v>
      </c>
    </row>
    <row r="1526" spans="1:7" x14ac:dyDescent="0.25">
      <c r="A1526" s="26">
        <v>2</v>
      </c>
      <c r="B1526" s="26">
        <v>132568</v>
      </c>
      <c r="C1526" s="26">
        <v>595</v>
      </c>
      <c r="D1526" s="26">
        <v>51.458861645822601</v>
      </c>
      <c r="E1526" s="26">
        <v>-0.97178441753668099</v>
      </c>
      <c r="F1526" s="27" t="s">
        <v>79</v>
      </c>
      <c r="G1526" s="26">
        <v>35.942070000000001</v>
      </c>
    </row>
    <row r="1527" spans="1:7" x14ac:dyDescent="0.25">
      <c r="A1527" s="26">
        <v>2</v>
      </c>
      <c r="B1527" s="26">
        <v>132715</v>
      </c>
      <c r="C1527" s="26">
        <v>596</v>
      </c>
      <c r="D1527" s="26">
        <v>51.458753512244478</v>
      </c>
      <c r="E1527" s="26">
        <v>-0.96966179476789793</v>
      </c>
      <c r="F1527" s="27" t="s">
        <v>79</v>
      </c>
      <c r="G1527" s="26">
        <v>35.850729999999999</v>
      </c>
    </row>
    <row r="1528" spans="1:7" x14ac:dyDescent="0.25">
      <c r="A1528" s="26">
        <v>2</v>
      </c>
      <c r="B1528" s="26">
        <v>132723</v>
      </c>
      <c r="C1528" s="26">
        <v>597</v>
      </c>
      <c r="D1528" s="26">
        <v>51.458747627423897</v>
      </c>
      <c r="E1528" s="26">
        <v>-0.96954627788252201</v>
      </c>
      <c r="F1528" s="27" t="s">
        <v>79</v>
      </c>
      <c r="G1528" s="26">
        <v>35.845709999999997</v>
      </c>
    </row>
    <row r="1529" spans="1:7" x14ac:dyDescent="0.25">
      <c r="A1529" s="26">
        <v>2</v>
      </c>
      <c r="B1529" s="26">
        <v>132883</v>
      </c>
      <c r="C1529" s="26">
        <v>598</v>
      </c>
      <c r="D1529" s="26">
        <v>51.458682944539497</v>
      </c>
      <c r="E1529" s="26">
        <v>-0.967245459898047</v>
      </c>
      <c r="F1529" s="27" t="s">
        <v>79</v>
      </c>
      <c r="G1529" s="26">
        <v>35.7453</v>
      </c>
    </row>
    <row r="1530" spans="1:7" x14ac:dyDescent="0.25">
      <c r="A1530" s="26">
        <v>2</v>
      </c>
      <c r="B1530" s="26">
        <v>133047</v>
      </c>
      <c r="C1530" s="26">
        <v>599</v>
      </c>
      <c r="D1530" s="26">
        <v>51.4585615877183</v>
      </c>
      <c r="E1530" s="26">
        <v>-0.96489716984051899</v>
      </c>
      <c r="F1530" s="27" t="s">
        <v>79</v>
      </c>
      <c r="G1530" s="26">
        <v>35.642389999999999</v>
      </c>
    </row>
    <row r="1531" spans="1:7" x14ac:dyDescent="0.25">
      <c r="A1531" s="26">
        <v>2</v>
      </c>
      <c r="B1531" s="26">
        <v>133247</v>
      </c>
      <c r="C1531" s="26">
        <v>600</v>
      </c>
      <c r="D1531" s="26">
        <v>51.458513136955901</v>
      </c>
      <c r="E1531" s="26">
        <v>-0.96201199601570797</v>
      </c>
      <c r="F1531" s="27" t="s">
        <v>79</v>
      </c>
      <c r="G1531" s="26">
        <v>35.516889999999997</v>
      </c>
    </row>
    <row r="1532" spans="1:7" x14ac:dyDescent="0.25">
      <c r="A1532" s="26">
        <v>2</v>
      </c>
      <c r="B1532" s="26">
        <v>133402</v>
      </c>
      <c r="C1532" s="26">
        <v>601</v>
      </c>
      <c r="D1532" s="26">
        <v>51.458438597030401</v>
      </c>
      <c r="E1532" s="26">
        <v>-0.95977423165196696</v>
      </c>
      <c r="F1532" s="27" t="s">
        <v>79</v>
      </c>
      <c r="G1532" s="26">
        <v>35.419620000000002</v>
      </c>
    </row>
    <row r="1533" spans="1:7" x14ac:dyDescent="0.25">
      <c r="A1533" s="26">
        <v>2</v>
      </c>
      <c r="B1533" s="26">
        <v>133663</v>
      </c>
      <c r="C1533" s="26">
        <v>602</v>
      </c>
      <c r="D1533" s="26">
        <v>51.458413306413902</v>
      </c>
      <c r="E1533" s="26">
        <v>-0.95601543024757696</v>
      </c>
      <c r="F1533" s="27" t="s">
        <v>79</v>
      </c>
      <c r="G1533" s="26">
        <v>35.255839999999999</v>
      </c>
    </row>
    <row r="1534" spans="1:7" x14ac:dyDescent="0.25">
      <c r="A1534" s="26">
        <v>2</v>
      </c>
      <c r="B1534" s="26">
        <v>133853</v>
      </c>
      <c r="C1534" s="26">
        <v>603</v>
      </c>
      <c r="D1534" s="26">
        <v>51.4584667067369</v>
      </c>
      <c r="E1534" s="26">
        <v>-0.95327537312920696</v>
      </c>
      <c r="F1534" s="27" t="s">
        <v>79</v>
      </c>
      <c r="G1534" s="26">
        <v>35.136600000000001</v>
      </c>
    </row>
    <row r="1535" spans="1:7" x14ac:dyDescent="0.25">
      <c r="A1535" s="26">
        <v>2</v>
      </c>
      <c r="B1535" s="26">
        <v>134079</v>
      </c>
      <c r="C1535" s="26">
        <v>604</v>
      </c>
      <c r="D1535" s="26">
        <v>51.458570838297803</v>
      </c>
      <c r="E1535" s="26">
        <v>-0.95003001506531104</v>
      </c>
      <c r="F1535" s="27" t="s">
        <v>79</v>
      </c>
      <c r="G1535" s="26">
        <v>34.994790000000002</v>
      </c>
    </row>
    <row r="1536" spans="1:7" x14ac:dyDescent="0.25">
      <c r="A1536" s="26">
        <v>2</v>
      </c>
      <c r="B1536" s="26">
        <v>134236</v>
      </c>
      <c r="C1536" s="26">
        <v>605</v>
      </c>
      <c r="D1536" s="26">
        <v>51.458578562154102</v>
      </c>
      <c r="E1536" s="26">
        <v>-0.94775537133621901</v>
      </c>
      <c r="F1536" s="27" t="s">
        <v>79</v>
      </c>
      <c r="G1536" s="26">
        <v>34.896259999999998</v>
      </c>
    </row>
    <row r="1537" spans="1:7" x14ac:dyDescent="0.25">
      <c r="A1537" s="26">
        <v>2</v>
      </c>
      <c r="B1537" s="26">
        <v>134415</v>
      </c>
      <c r="C1537" s="26">
        <v>606</v>
      </c>
      <c r="D1537" s="26">
        <v>51.4586571045092</v>
      </c>
      <c r="E1537" s="26">
        <v>-0.94517968275208297</v>
      </c>
      <c r="F1537" s="27" t="s">
        <v>79</v>
      </c>
      <c r="G1537" s="26">
        <v>34.783940000000001</v>
      </c>
    </row>
    <row r="1538" spans="1:7" x14ac:dyDescent="0.25">
      <c r="A1538" s="26">
        <v>2</v>
      </c>
      <c r="B1538" s="26">
        <v>134619</v>
      </c>
      <c r="C1538" s="26">
        <v>607</v>
      </c>
      <c r="D1538" s="26">
        <v>51.458668684350897</v>
      </c>
      <c r="E1538" s="26">
        <v>-0.94223843203640001</v>
      </c>
      <c r="F1538" s="27" t="s">
        <v>79</v>
      </c>
      <c r="G1538" s="26">
        <v>34.655920000000002</v>
      </c>
    </row>
    <row r="1539" spans="1:7" x14ac:dyDescent="0.25">
      <c r="A1539" s="26">
        <v>2</v>
      </c>
      <c r="B1539" s="26">
        <v>134769</v>
      </c>
      <c r="C1539" s="26">
        <v>608</v>
      </c>
      <c r="D1539" s="26">
        <v>51.458732108837602</v>
      </c>
      <c r="E1539" s="26">
        <v>-0.94008730148500397</v>
      </c>
      <c r="F1539" s="27" t="s">
        <v>79</v>
      </c>
      <c r="G1539" s="26">
        <v>34.561790000000002</v>
      </c>
    </row>
    <row r="1540" spans="1:7" x14ac:dyDescent="0.25">
      <c r="A1540" s="26">
        <v>2</v>
      </c>
      <c r="B1540" s="26">
        <v>134906</v>
      </c>
      <c r="C1540" s="26">
        <v>609</v>
      </c>
      <c r="D1540" s="26">
        <v>51.458786473396401</v>
      </c>
      <c r="E1540" s="26">
        <v>-0.93810233646108498</v>
      </c>
      <c r="F1540" s="27" t="s">
        <v>79</v>
      </c>
      <c r="G1540" s="26">
        <v>34.475819999999999</v>
      </c>
    </row>
    <row r="1541" spans="1:7" x14ac:dyDescent="0.25">
      <c r="A1541" s="26">
        <v>2</v>
      </c>
      <c r="B1541" s="26">
        <v>135117</v>
      </c>
      <c r="C1541" s="26">
        <v>610</v>
      </c>
      <c r="D1541" s="26">
        <v>51.458899692257702</v>
      </c>
      <c r="E1541" s="26">
        <v>-0.93507421665263302</v>
      </c>
      <c r="F1541" s="27" t="s">
        <v>79</v>
      </c>
      <c r="G1541" s="26">
        <v>34.343409999999999</v>
      </c>
    </row>
    <row r="1542" spans="1:7" x14ac:dyDescent="0.25">
      <c r="A1542" s="26">
        <v>2</v>
      </c>
      <c r="B1542" s="26">
        <v>135336</v>
      </c>
      <c r="C1542" s="26">
        <v>611</v>
      </c>
      <c r="D1542" s="26">
        <v>51.459132385215902</v>
      </c>
      <c r="E1542" s="26">
        <v>-0.93193790231025997</v>
      </c>
      <c r="F1542" s="27" t="s">
        <v>79</v>
      </c>
      <c r="G1542" s="26">
        <v>34.205979999999997</v>
      </c>
    </row>
    <row r="1543" spans="1:7" x14ac:dyDescent="0.25">
      <c r="A1543" s="26">
        <v>2</v>
      </c>
      <c r="B1543" s="26">
        <v>135541</v>
      </c>
      <c r="C1543" s="26">
        <v>612</v>
      </c>
      <c r="D1543" s="26">
        <v>51.459336580673501</v>
      </c>
      <c r="E1543" s="26">
        <v>-0.92899694720475401</v>
      </c>
      <c r="F1543" s="27" t="s">
        <v>79</v>
      </c>
      <c r="G1543" s="26">
        <v>34.07734</v>
      </c>
    </row>
    <row r="1544" spans="1:7" x14ac:dyDescent="0.25">
      <c r="A1544" s="26">
        <v>2</v>
      </c>
      <c r="B1544" s="26">
        <v>135737</v>
      </c>
      <c r="C1544" s="26">
        <v>613</v>
      </c>
      <c r="D1544" s="26">
        <v>51.459602732668401</v>
      </c>
      <c r="E1544" s="26">
        <v>-0.92620705535090597</v>
      </c>
      <c r="F1544" s="27" t="s">
        <v>79</v>
      </c>
      <c r="G1544" s="26">
        <v>33.954349999999998</v>
      </c>
    </row>
    <row r="1545" spans="1:7" x14ac:dyDescent="0.25">
      <c r="A1545" s="26">
        <v>2</v>
      </c>
      <c r="B1545" s="26">
        <v>135888</v>
      </c>
      <c r="C1545" s="26">
        <v>614</v>
      </c>
      <c r="D1545" s="26">
        <v>51.459934658658099</v>
      </c>
      <c r="E1545" s="26">
        <v>-0.92409236766343605</v>
      </c>
      <c r="F1545" s="27" t="s">
        <v>79</v>
      </c>
      <c r="G1545" s="26">
        <v>33.859589999999997</v>
      </c>
    </row>
    <row r="1546" spans="1:7" x14ac:dyDescent="0.25">
      <c r="A1546" s="26">
        <v>2</v>
      </c>
      <c r="B1546" s="26">
        <v>136061</v>
      </c>
      <c r="C1546" s="26">
        <v>615</v>
      </c>
      <c r="D1546" s="26">
        <v>51.460283794237597</v>
      </c>
      <c r="E1546" s="26">
        <v>-0.92166340350077203</v>
      </c>
      <c r="F1546" s="27" t="s">
        <v>79</v>
      </c>
      <c r="G1546" s="26">
        <v>33.75103</v>
      </c>
    </row>
    <row r="1547" spans="1:7" x14ac:dyDescent="0.25">
      <c r="A1547" s="26">
        <v>2</v>
      </c>
      <c r="B1547" s="26">
        <v>136303</v>
      </c>
      <c r="C1547" s="26">
        <v>616</v>
      </c>
      <c r="D1547" s="26">
        <v>51.460797085242397</v>
      </c>
      <c r="E1547" s="26">
        <v>-0.91826823870688501</v>
      </c>
      <c r="F1547" s="27" t="s">
        <v>79</v>
      </c>
      <c r="G1547" s="26">
        <v>33.599159999999998</v>
      </c>
    </row>
    <row r="1548" spans="1:7" x14ac:dyDescent="0.25">
      <c r="A1548" s="26">
        <v>2</v>
      </c>
      <c r="B1548" s="26">
        <v>136440</v>
      </c>
      <c r="C1548" s="26">
        <v>617</v>
      </c>
      <c r="D1548" s="26">
        <v>51.461178607888698</v>
      </c>
      <c r="E1548" s="26">
        <v>-0.91638977223635198</v>
      </c>
      <c r="F1548" s="27" t="s">
        <v>79</v>
      </c>
      <c r="G1548" s="26">
        <v>33.513199999999998</v>
      </c>
    </row>
    <row r="1549" spans="1:7" x14ac:dyDescent="0.25">
      <c r="A1549" s="26">
        <v>2</v>
      </c>
      <c r="B1549" s="26">
        <v>136591</v>
      </c>
      <c r="C1549" s="26">
        <v>618</v>
      </c>
      <c r="D1549" s="26">
        <v>51.461547575199297</v>
      </c>
      <c r="E1549" s="26">
        <v>-0.91429677627179995</v>
      </c>
      <c r="F1549" s="27" t="s">
        <v>79</v>
      </c>
      <c r="G1549" s="26">
        <v>33.418439999999997</v>
      </c>
    </row>
    <row r="1550" spans="1:7" x14ac:dyDescent="0.25">
      <c r="A1550" s="26">
        <v>2</v>
      </c>
      <c r="B1550" s="26">
        <v>136741</v>
      </c>
      <c r="C1550" s="26">
        <v>619</v>
      </c>
      <c r="D1550" s="26">
        <v>51.4619069786159</v>
      </c>
      <c r="E1550" s="26">
        <v>-0.91221125052070495</v>
      </c>
      <c r="F1550" s="27" t="s">
        <v>79</v>
      </c>
      <c r="G1550" s="26">
        <v>33.324309999999997</v>
      </c>
    </row>
    <row r="1551" spans="1:7" x14ac:dyDescent="0.25">
      <c r="A1551" s="26">
        <v>2</v>
      </c>
      <c r="B1551" s="26">
        <v>136949</v>
      </c>
      <c r="C1551" s="26">
        <v>620</v>
      </c>
      <c r="D1551" s="26">
        <v>51.462402650350199</v>
      </c>
      <c r="E1551" s="26">
        <v>-0.90932093784610801</v>
      </c>
      <c r="F1551" s="27" t="s">
        <v>79</v>
      </c>
      <c r="G1551" s="26">
        <v>33.193779999999997</v>
      </c>
    </row>
    <row r="1552" spans="1:7" x14ac:dyDescent="0.25">
      <c r="A1552" s="26">
        <v>2</v>
      </c>
      <c r="B1552" s="26">
        <v>137111</v>
      </c>
      <c r="C1552" s="26">
        <v>621</v>
      </c>
      <c r="D1552" s="26">
        <v>51.462784424011303</v>
      </c>
      <c r="E1552" s="26">
        <v>-0.90706873469792004</v>
      </c>
      <c r="F1552" s="27" t="s">
        <v>79</v>
      </c>
      <c r="G1552" s="26">
        <v>33.092120000000001</v>
      </c>
    </row>
    <row r="1553" spans="1:7" x14ac:dyDescent="0.25">
      <c r="A1553" s="26">
        <v>2</v>
      </c>
      <c r="B1553" s="26">
        <v>137228</v>
      </c>
      <c r="C1553" s="26">
        <v>622</v>
      </c>
      <c r="D1553" s="26">
        <v>51.463127995593801</v>
      </c>
      <c r="E1553" s="26">
        <v>-0.90547922144778803</v>
      </c>
      <c r="F1553" s="27" t="s">
        <v>79</v>
      </c>
      <c r="G1553" s="26">
        <v>33.018700000000003</v>
      </c>
    </row>
    <row r="1554" spans="1:7" x14ac:dyDescent="0.25">
      <c r="A1554" s="26">
        <v>2</v>
      </c>
      <c r="B1554" s="26">
        <v>137406</v>
      </c>
      <c r="C1554" s="26">
        <v>623</v>
      </c>
      <c r="D1554" s="26">
        <v>51.463595955338498</v>
      </c>
      <c r="E1554" s="26">
        <v>-0.90301874836511997</v>
      </c>
      <c r="F1554" s="27" t="s">
        <v>79</v>
      </c>
      <c r="G1554" s="26">
        <v>32.906999999999996</v>
      </c>
    </row>
    <row r="1555" spans="1:7" x14ac:dyDescent="0.25">
      <c r="A1555" s="26">
        <v>2</v>
      </c>
      <c r="B1555" s="26">
        <v>137604</v>
      </c>
      <c r="C1555" s="26">
        <v>624</v>
      </c>
      <c r="D1555" s="26">
        <v>51.464134970832397</v>
      </c>
      <c r="E1555" s="26">
        <v>-0.90029685081853705</v>
      </c>
      <c r="F1555" s="27" t="s">
        <v>79</v>
      </c>
      <c r="G1555" s="26">
        <v>32.78275</v>
      </c>
    </row>
    <row r="1556" spans="1:7" x14ac:dyDescent="0.25">
      <c r="A1556" s="26">
        <v>2</v>
      </c>
      <c r="B1556" s="26">
        <v>137794</v>
      </c>
      <c r="C1556" s="26">
        <v>625</v>
      </c>
      <c r="D1556" s="26">
        <v>51.464727176759702</v>
      </c>
      <c r="E1556" s="26">
        <v>-0.89772953400160005</v>
      </c>
      <c r="F1556" s="27" t="s">
        <v>79</v>
      </c>
      <c r="G1556" s="26">
        <v>32.663519999999998</v>
      </c>
    </row>
    <row r="1557" spans="1:7" x14ac:dyDescent="0.25">
      <c r="A1557" s="26">
        <v>2</v>
      </c>
      <c r="B1557" s="26">
        <v>138033</v>
      </c>
      <c r="C1557" s="26">
        <v>626</v>
      </c>
      <c r="D1557" s="26">
        <v>51.4655540819668</v>
      </c>
      <c r="E1557" s="26">
        <v>-0.894547521295603</v>
      </c>
      <c r="F1557" s="27" t="s">
        <v>79</v>
      </c>
      <c r="G1557" s="26">
        <v>32.513539999999999</v>
      </c>
    </row>
    <row r="1558" spans="1:7" x14ac:dyDescent="0.25">
      <c r="A1558" s="26">
        <v>2</v>
      </c>
      <c r="B1558" s="26">
        <v>138251</v>
      </c>
      <c r="C1558" s="26">
        <v>627</v>
      </c>
      <c r="D1558" s="26">
        <v>51.466351192527199</v>
      </c>
      <c r="E1558" s="26">
        <v>-0.89168627839744197</v>
      </c>
      <c r="F1558" s="27" t="s">
        <v>79</v>
      </c>
      <c r="G1558" s="26">
        <v>32.376739999999998</v>
      </c>
    </row>
    <row r="1559" spans="1:7" x14ac:dyDescent="0.25">
      <c r="A1559" s="26">
        <v>2</v>
      </c>
      <c r="B1559" s="26">
        <v>139482</v>
      </c>
      <c r="C1559" s="26">
        <v>628</v>
      </c>
      <c r="D1559" s="26">
        <v>51.471315477457601</v>
      </c>
      <c r="E1559" s="26">
        <v>-0.87581795726584599</v>
      </c>
      <c r="F1559" s="27" t="s">
        <v>79</v>
      </c>
      <c r="G1559" s="26">
        <v>31.60426</v>
      </c>
    </row>
    <row r="1560" spans="1:7" x14ac:dyDescent="0.25">
      <c r="A1560" s="26">
        <v>2</v>
      </c>
      <c r="B1560" s="26">
        <v>139727</v>
      </c>
      <c r="C1560" s="26">
        <v>629</v>
      </c>
      <c r="D1560" s="26">
        <v>51.472309733826698</v>
      </c>
      <c r="E1560" s="26">
        <v>-0.87267021159555802</v>
      </c>
      <c r="F1560" s="27" t="s">
        <v>79</v>
      </c>
      <c r="G1560" s="26">
        <v>31.450510000000001</v>
      </c>
    </row>
    <row r="1561" spans="1:7" x14ac:dyDescent="0.25">
      <c r="A1561" s="26">
        <v>2</v>
      </c>
      <c r="B1561" s="26">
        <v>139991</v>
      </c>
      <c r="C1561" s="26">
        <v>630</v>
      </c>
      <c r="D1561" s="26">
        <v>51.473419633003203</v>
      </c>
      <c r="E1561" s="26">
        <v>-0.86930430168335904</v>
      </c>
      <c r="F1561" s="27" t="s">
        <v>79</v>
      </c>
      <c r="G1561" s="26">
        <v>31.284849999999999</v>
      </c>
    </row>
    <row r="1562" spans="1:7" x14ac:dyDescent="0.25">
      <c r="A1562" s="26">
        <v>2</v>
      </c>
      <c r="B1562" s="26">
        <v>140177</v>
      </c>
      <c r="C1562" s="26">
        <v>631</v>
      </c>
      <c r="D1562" s="26">
        <v>51.474167725104301</v>
      </c>
      <c r="E1562" s="26">
        <v>-0.86689928163488605</v>
      </c>
      <c r="F1562" s="27" t="s">
        <v>79</v>
      </c>
      <c r="G1562" s="26">
        <v>31.168130000000001</v>
      </c>
    </row>
    <row r="1563" spans="1:7" x14ac:dyDescent="0.25">
      <c r="A1563" s="26">
        <v>2</v>
      </c>
      <c r="B1563" s="26">
        <v>140425</v>
      </c>
      <c r="C1563" s="26">
        <v>632</v>
      </c>
      <c r="D1563" s="26">
        <v>51.475654427056902</v>
      </c>
      <c r="E1563" s="26">
        <v>-0.8640787414832285</v>
      </c>
      <c r="F1563" s="27" t="s">
        <v>79</v>
      </c>
      <c r="G1563" s="26">
        <v>31.012499999999999</v>
      </c>
    </row>
    <row r="1564" spans="1:7" x14ac:dyDescent="0.25">
      <c r="A1564" s="26">
        <v>2</v>
      </c>
      <c r="B1564" s="26">
        <v>140465</v>
      </c>
      <c r="C1564" s="26">
        <v>633</v>
      </c>
      <c r="D1564" s="26">
        <v>51.475279545549597</v>
      </c>
      <c r="E1564" s="26">
        <v>-0.86314976144099598</v>
      </c>
      <c r="F1564" s="27" t="s">
        <v>79</v>
      </c>
      <c r="G1564" s="26">
        <v>30.988130000000002</v>
      </c>
    </row>
    <row r="1565" spans="1:7" x14ac:dyDescent="0.25">
      <c r="A1565" s="26">
        <v>2</v>
      </c>
      <c r="B1565" s="26">
        <v>140517</v>
      </c>
      <c r="C1565" s="26">
        <v>634</v>
      </c>
      <c r="D1565" s="26">
        <v>51.475529013373901</v>
      </c>
      <c r="E1565" s="26">
        <v>-0.86251555642265498</v>
      </c>
      <c r="F1565" s="27" t="s">
        <v>79</v>
      </c>
      <c r="G1565" s="26">
        <v>30.956440000000001</v>
      </c>
    </row>
    <row r="1566" spans="1:7" x14ac:dyDescent="0.25">
      <c r="A1566" s="26">
        <v>2</v>
      </c>
      <c r="B1566" s="26">
        <v>140721</v>
      </c>
      <c r="C1566" s="26">
        <v>635</v>
      </c>
      <c r="D1566" s="26">
        <v>51.476425840189698</v>
      </c>
      <c r="E1566" s="26">
        <v>-0.85995247355583804</v>
      </c>
      <c r="F1566" s="27" t="s">
        <v>79</v>
      </c>
      <c r="G1566" s="26">
        <v>30.832139999999999</v>
      </c>
    </row>
    <row r="1567" spans="1:7" x14ac:dyDescent="0.25">
      <c r="A1567" s="26">
        <v>2</v>
      </c>
      <c r="B1567" s="26">
        <v>140833</v>
      </c>
      <c r="C1567" s="26">
        <v>636</v>
      </c>
      <c r="D1567" s="26">
        <v>51.476914289687002</v>
      </c>
      <c r="E1567" s="26">
        <v>-0.85853743395314597</v>
      </c>
      <c r="F1567" s="27" t="s">
        <v>79</v>
      </c>
      <c r="G1567" s="26">
        <v>30.7639</v>
      </c>
    </row>
    <row r="1568" spans="1:7" x14ac:dyDescent="0.25">
      <c r="A1568" s="26">
        <v>2</v>
      </c>
      <c r="B1568" s="26">
        <v>141067</v>
      </c>
      <c r="C1568" s="26">
        <v>637</v>
      </c>
      <c r="D1568" s="26">
        <v>51.477873432044397</v>
      </c>
      <c r="E1568" s="26">
        <v>-0.85553327483941199</v>
      </c>
      <c r="F1568" s="27" t="s">
        <v>79</v>
      </c>
      <c r="G1568" s="26">
        <v>30.621320000000001</v>
      </c>
    </row>
    <row r="1569" spans="1:7" x14ac:dyDescent="0.25">
      <c r="A1569" s="26">
        <v>2</v>
      </c>
      <c r="B1569" s="26">
        <v>141307</v>
      </c>
      <c r="C1569" s="26">
        <v>638</v>
      </c>
      <c r="D1569" s="26">
        <v>51.478869755068501</v>
      </c>
      <c r="E1569" s="26">
        <v>-0.85246909488134504</v>
      </c>
      <c r="F1569" s="27" t="s">
        <v>79</v>
      </c>
      <c r="G1569" s="26">
        <v>30.475079999999998</v>
      </c>
    </row>
    <row r="1570" spans="1:7" x14ac:dyDescent="0.25">
      <c r="A1570" s="26">
        <v>2</v>
      </c>
      <c r="B1570" s="26">
        <v>141492</v>
      </c>
      <c r="C1570" s="26">
        <v>639</v>
      </c>
      <c r="D1570" s="26">
        <v>51.479627736922801</v>
      </c>
      <c r="E1570" s="26">
        <v>-0.85009799419926801</v>
      </c>
      <c r="F1570" s="27" t="s">
        <v>79</v>
      </c>
      <c r="G1570" s="26">
        <v>30.362359999999999</v>
      </c>
    </row>
    <row r="1571" spans="1:7" x14ac:dyDescent="0.25">
      <c r="A1571" s="26">
        <v>2</v>
      </c>
      <c r="B1571" s="26">
        <v>141623</v>
      </c>
      <c r="C1571" s="26">
        <v>640</v>
      </c>
      <c r="D1571" s="26">
        <v>51.480164841382503</v>
      </c>
      <c r="E1571" s="26">
        <v>-0.848401706940071</v>
      </c>
      <c r="F1571" s="27" t="s">
        <v>79</v>
      </c>
      <c r="G1571" s="26">
        <v>30.282540000000001</v>
      </c>
    </row>
    <row r="1572" spans="1:7" x14ac:dyDescent="0.25">
      <c r="A1572" s="26">
        <v>2</v>
      </c>
      <c r="B1572" s="26">
        <v>141859</v>
      </c>
      <c r="C1572" s="26">
        <v>641</v>
      </c>
      <c r="D1572" s="26">
        <v>51.4811298610717</v>
      </c>
      <c r="E1572" s="26">
        <v>-0.84537038113324303</v>
      </c>
      <c r="F1572" s="27" t="s">
        <v>79</v>
      </c>
      <c r="G1572" s="26">
        <v>30.138739999999999</v>
      </c>
    </row>
    <row r="1573" spans="1:7" x14ac:dyDescent="0.25">
      <c r="A1573" s="26">
        <v>2</v>
      </c>
      <c r="B1573" s="26">
        <v>142056</v>
      </c>
      <c r="C1573" s="26">
        <v>642</v>
      </c>
      <c r="D1573" s="26">
        <v>51.481942733102201</v>
      </c>
      <c r="E1573" s="26">
        <v>-0.84284713275614298</v>
      </c>
      <c r="F1573" s="27" t="s">
        <v>79</v>
      </c>
      <c r="G1573" s="26">
        <v>30.018699999999999</v>
      </c>
    </row>
    <row r="1574" spans="1:7" x14ac:dyDescent="0.25">
      <c r="A1574" s="26">
        <v>2</v>
      </c>
      <c r="B1574" s="26">
        <v>142265</v>
      </c>
      <c r="C1574" s="26">
        <v>643</v>
      </c>
      <c r="D1574" s="26">
        <v>51.482820787691601</v>
      </c>
      <c r="E1574" s="26">
        <v>-0.84018341690037501</v>
      </c>
      <c r="F1574" s="27" t="s">
        <v>79</v>
      </c>
      <c r="G1574" s="26">
        <v>29.891359999999999</v>
      </c>
    </row>
    <row r="1575" spans="1:7" x14ac:dyDescent="0.25">
      <c r="A1575" s="26">
        <v>2</v>
      </c>
      <c r="B1575" s="26">
        <v>142480</v>
      </c>
      <c r="C1575" s="26">
        <v>644</v>
      </c>
      <c r="D1575" s="26">
        <v>51.483678373431403</v>
      </c>
      <c r="E1575" s="26">
        <v>-0.83740504599017596</v>
      </c>
      <c r="F1575" s="27" t="s">
        <v>79</v>
      </c>
      <c r="G1575" s="26">
        <v>29.760349999999999</v>
      </c>
    </row>
    <row r="1576" spans="1:7" x14ac:dyDescent="0.25">
      <c r="A1576" s="26">
        <v>2</v>
      </c>
      <c r="B1576" s="26">
        <v>142709</v>
      </c>
      <c r="C1576" s="26">
        <v>645</v>
      </c>
      <c r="D1576" s="26">
        <v>51.484637523163798</v>
      </c>
      <c r="E1576" s="26">
        <v>-0.83448170602729399</v>
      </c>
      <c r="F1576" s="27" t="s">
        <v>79</v>
      </c>
      <c r="G1576" s="26">
        <v>29.620819999999998</v>
      </c>
    </row>
    <row r="1577" spans="1:7" x14ac:dyDescent="0.25">
      <c r="A1577" s="26">
        <v>2</v>
      </c>
      <c r="B1577" s="26">
        <v>142897</v>
      </c>
      <c r="C1577" s="26">
        <v>646</v>
      </c>
      <c r="D1577" s="26">
        <v>51.4853905908478</v>
      </c>
      <c r="E1577" s="26">
        <v>-0.83206793573425297</v>
      </c>
      <c r="F1577" s="27" t="s">
        <v>79</v>
      </c>
      <c r="G1577" s="26">
        <v>29.506270000000001</v>
      </c>
    </row>
    <row r="1578" spans="1:7" x14ac:dyDescent="0.25">
      <c r="A1578" s="26">
        <v>2</v>
      </c>
      <c r="B1578" s="26">
        <v>143143</v>
      </c>
      <c r="C1578" s="26">
        <v>647</v>
      </c>
      <c r="D1578" s="26">
        <v>51.486429216049302</v>
      </c>
      <c r="E1578" s="26">
        <v>-0.82893022875851097</v>
      </c>
      <c r="F1578" s="27" t="s">
        <v>79</v>
      </c>
      <c r="G1578" s="26">
        <v>29.356369999999998</v>
      </c>
    </row>
    <row r="1579" spans="1:7" x14ac:dyDescent="0.25">
      <c r="A1579" s="26">
        <v>2</v>
      </c>
      <c r="B1579" s="26">
        <v>143308</v>
      </c>
      <c r="C1579" s="26">
        <v>648</v>
      </c>
      <c r="D1579" s="26">
        <v>51.487096456506002</v>
      </c>
      <c r="E1579" s="26">
        <v>-0.82679856387617101</v>
      </c>
      <c r="F1579" s="27" t="s">
        <v>79</v>
      </c>
      <c r="G1579" s="26">
        <v>29.255839999999999</v>
      </c>
    </row>
    <row r="1580" spans="1:7" x14ac:dyDescent="0.25">
      <c r="A1580" s="26">
        <v>2</v>
      </c>
      <c r="B1580" s="26">
        <v>143472</v>
      </c>
      <c r="C1580" s="26">
        <v>649</v>
      </c>
      <c r="D1580" s="26">
        <v>51.487786441285202</v>
      </c>
      <c r="E1580" s="26">
        <v>-0.82471384790647795</v>
      </c>
      <c r="F1580" s="27" t="s">
        <v>79</v>
      </c>
      <c r="G1580" s="26">
        <v>29.155909999999999</v>
      </c>
    </row>
    <row r="1581" spans="1:7" x14ac:dyDescent="0.25">
      <c r="A1581" s="26">
        <v>2</v>
      </c>
      <c r="B1581" s="26">
        <v>143666</v>
      </c>
      <c r="C1581" s="26">
        <v>650</v>
      </c>
      <c r="D1581" s="26">
        <v>51.488614947967498</v>
      </c>
      <c r="E1581" s="26">
        <v>-0.82224830337632904</v>
      </c>
      <c r="F1581" s="27" t="s">
        <v>79</v>
      </c>
      <c r="G1581" s="26">
        <v>29.037700000000001</v>
      </c>
    </row>
    <row r="1582" spans="1:7" x14ac:dyDescent="0.25">
      <c r="A1582" s="26">
        <v>2</v>
      </c>
      <c r="B1582" s="26">
        <v>143876</v>
      </c>
      <c r="C1582" s="26">
        <v>651</v>
      </c>
      <c r="D1582" s="26">
        <v>51.489477345246101</v>
      </c>
      <c r="E1582" s="26">
        <v>-0.81955706108563897</v>
      </c>
      <c r="F1582" s="27" t="s">
        <v>79</v>
      </c>
      <c r="G1582" s="26">
        <v>28.909749999999999</v>
      </c>
    </row>
    <row r="1583" spans="1:7" x14ac:dyDescent="0.25">
      <c r="A1583" s="26">
        <v>2</v>
      </c>
      <c r="B1583" s="26">
        <v>144170</v>
      </c>
      <c r="C1583" s="26">
        <v>652</v>
      </c>
      <c r="D1583" s="26">
        <v>51.490687765752597</v>
      </c>
      <c r="E1583" s="26">
        <v>-0.81577742271702502</v>
      </c>
      <c r="F1583" s="27" t="s">
        <v>79</v>
      </c>
      <c r="G1583" s="26">
        <v>28.730609999999999</v>
      </c>
    </row>
    <row r="1584" spans="1:7" x14ac:dyDescent="0.25">
      <c r="A1584" s="26">
        <v>2</v>
      </c>
      <c r="B1584" s="26">
        <v>144393</v>
      </c>
      <c r="C1584" s="26">
        <v>653</v>
      </c>
      <c r="D1584" s="26">
        <v>51.491624894405803</v>
      </c>
      <c r="E1584" s="26">
        <v>-0.81294474520578996</v>
      </c>
      <c r="F1584" s="27" t="s">
        <v>79</v>
      </c>
      <c r="G1584" s="26">
        <v>28.594729999999998</v>
      </c>
    </row>
    <row r="1585" spans="1:7" x14ac:dyDescent="0.25">
      <c r="A1585" s="26">
        <v>2</v>
      </c>
      <c r="B1585" s="26">
        <v>144586</v>
      </c>
      <c r="C1585" s="26">
        <v>654</v>
      </c>
      <c r="D1585" s="26">
        <v>51.492396658674998</v>
      </c>
      <c r="E1585" s="26">
        <v>-0.81044355719439398</v>
      </c>
      <c r="F1585" s="27" t="s">
        <v>79</v>
      </c>
      <c r="G1585" s="26">
        <v>28.477129999999999</v>
      </c>
    </row>
    <row r="1586" spans="1:7" x14ac:dyDescent="0.25">
      <c r="A1586" s="26">
        <v>2</v>
      </c>
      <c r="B1586" s="26">
        <v>144894</v>
      </c>
      <c r="C1586" s="26">
        <v>655</v>
      </c>
      <c r="D1586" s="26">
        <v>51.493673357151302</v>
      </c>
      <c r="E1586" s="26">
        <v>-0.80649939836848294</v>
      </c>
      <c r="F1586" s="27" t="s">
        <v>79</v>
      </c>
      <c r="G1586" s="26">
        <v>28.289459999999998</v>
      </c>
    </row>
    <row r="1587" spans="1:7" x14ac:dyDescent="0.25">
      <c r="A1587" s="26">
        <v>2</v>
      </c>
      <c r="B1587" s="26">
        <v>145145</v>
      </c>
      <c r="C1587" s="26">
        <v>656</v>
      </c>
      <c r="D1587" s="26">
        <v>51.494707340630498</v>
      </c>
      <c r="E1587" s="26">
        <v>-0.80329361318663794</v>
      </c>
      <c r="F1587" s="27" t="s">
        <v>79</v>
      </c>
      <c r="G1587" s="26">
        <v>28.136520000000001</v>
      </c>
    </row>
    <row r="1588" spans="1:7" x14ac:dyDescent="0.25">
      <c r="A1588" s="26">
        <v>2</v>
      </c>
      <c r="B1588" s="26">
        <v>145357</v>
      </c>
      <c r="C1588" s="26">
        <v>657</v>
      </c>
      <c r="D1588" s="26">
        <v>51.495593092969202</v>
      </c>
      <c r="E1588" s="26">
        <v>-0.80058114790328505</v>
      </c>
      <c r="F1588" s="27" t="s">
        <v>79</v>
      </c>
      <c r="G1588" s="26">
        <v>28.007349999999999</v>
      </c>
    </row>
    <row r="1589" spans="1:7" x14ac:dyDescent="0.25">
      <c r="A1589" s="26">
        <v>2</v>
      </c>
      <c r="B1589" s="26">
        <v>145651</v>
      </c>
      <c r="C1589" s="26">
        <v>658</v>
      </c>
      <c r="D1589" s="26">
        <v>51.4967774028759</v>
      </c>
      <c r="E1589" s="26">
        <v>-0.79678340190102803</v>
      </c>
      <c r="F1589" s="27" t="s">
        <v>79</v>
      </c>
      <c r="G1589" s="26">
        <v>27.828209999999999</v>
      </c>
    </row>
    <row r="1590" spans="1:7" x14ac:dyDescent="0.25">
      <c r="A1590" s="26">
        <v>2</v>
      </c>
      <c r="B1590" s="26">
        <v>145821</v>
      </c>
      <c r="C1590" s="26">
        <v>659</v>
      </c>
      <c r="D1590" s="26">
        <v>51.497491499046397</v>
      </c>
      <c r="E1590" s="26">
        <v>-0.79461383938753505</v>
      </c>
      <c r="F1590" s="27" t="s">
        <v>79</v>
      </c>
      <c r="G1590" s="26">
        <v>27.724620000000002</v>
      </c>
    </row>
    <row r="1591" spans="1:7" x14ac:dyDescent="0.25">
      <c r="A1591" s="26">
        <v>2</v>
      </c>
      <c r="B1591" s="26">
        <v>146110</v>
      </c>
      <c r="C1591" s="26">
        <v>660</v>
      </c>
      <c r="D1591" s="26">
        <v>51.498682865207797</v>
      </c>
      <c r="E1591" s="26">
        <v>-0.790921700316918</v>
      </c>
      <c r="F1591" s="27" t="s">
        <v>79</v>
      </c>
      <c r="G1591" s="26">
        <v>27.54853</v>
      </c>
    </row>
    <row r="1592" spans="1:7" x14ac:dyDescent="0.25">
      <c r="A1592" s="26">
        <v>2</v>
      </c>
      <c r="B1592" s="26">
        <v>146403</v>
      </c>
      <c r="C1592" s="26">
        <v>661</v>
      </c>
      <c r="D1592" s="26">
        <v>51.499924082287301</v>
      </c>
      <c r="E1592" s="26">
        <v>-0.78718256147481702</v>
      </c>
      <c r="F1592" s="27" t="s">
        <v>79</v>
      </c>
      <c r="G1592" s="26">
        <v>27.37</v>
      </c>
    </row>
    <row r="1593" spans="1:7" x14ac:dyDescent="0.25">
      <c r="A1593" s="26">
        <v>2</v>
      </c>
      <c r="B1593" s="26">
        <v>146670</v>
      </c>
      <c r="C1593" s="26">
        <v>662</v>
      </c>
      <c r="D1593" s="26">
        <v>51.5010289801981</v>
      </c>
      <c r="E1593" s="26">
        <v>-0.78377182858250005</v>
      </c>
      <c r="F1593" s="27" t="s">
        <v>79</v>
      </c>
      <c r="G1593" s="26">
        <v>27.20731</v>
      </c>
    </row>
    <row r="1594" spans="1:7" x14ac:dyDescent="0.25">
      <c r="A1594" s="26">
        <v>2</v>
      </c>
      <c r="B1594" s="26">
        <v>146949</v>
      </c>
      <c r="C1594" s="26">
        <v>663</v>
      </c>
      <c r="D1594" s="26">
        <v>51.502207562495997</v>
      </c>
      <c r="E1594" s="26">
        <v>-0.78020464495281705</v>
      </c>
      <c r="F1594" s="27" t="s">
        <v>79</v>
      </c>
      <c r="G1594" s="26">
        <v>27.037310000000002</v>
      </c>
    </row>
    <row r="1595" spans="1:7" x14ac:dyDescent="0.25">
      <c r="A1595" s="26">
        <v>2</v>
      </c>
      <c r="B1595" s="26">
        <v>147266</v>
      </c>
      <c r="C1595" s="26">
        <v>664</v>
      </c>
      <c r="D1595" s="26">
        <v>51.503493785849102</v>
      </c>
      <c r="E1595" s="26">
        <v>-0.776129171752592</v>
      </c>
      <c r="F1595" s="27" t="s">
        <v>79</v>
      </c>
      <c r="G1595" s="26">
        <v>26.844159999999999</v>
      </c>
    </row>
    <row r="1596" spans="1:7" x14ac:dyDescent="0.25">
      <c r="A1596" s="26">
        <v>2</v>
      </c>
      <c r="B1596" s="26">
        <v>147455</v>
      </c>
      <c r="C1596" s="26">
        <v>665</v>
      </c>
      <c r="D1596" s="26">
        <v>51.504253978898902</v>
      </c>
      <c r="E1596" s="26">
        <v>-0.77369659978461303</v>
      </c>
      <c r="F1596" s="27" t="s">
        <v>79</v>
      </c>
      <c r="G1596" s="26">
        <v>26.728999999999999</v>
      </c>
    </row>
    <row r="1597" spans="1:7" x14ac:dyDescent="0.25">
      <c r="A1597" s="26">
        <v>2</v>
      </c>
      <c r="B1597" s="26">
        <v>147682</v>
      </c>
      <c r="C1597" s="26">
        <v>666</v>
      </c>
      <c r="D1597" s="26">
        <v>51.505194323584703</v>
      </c>
      <c r="E1597" s="26">
        <v>-0.77079028081313805</v>
      </c>
      <c r="F1597" s="27" t="s">
        <v>79</v>
      </c>
      <c r="G1597" s="26">
        <v>26.590679999999999</v>
      </c>
    </row>
    <row r="1598" spans="1:7" x14ac:dyDescent="0.25">
      <c r="A1598" s="26">
        <v>2</v>
      </c>
      <c r="B1598" s="26">
        <v>147898</v>
      </c>
      <c r="C1598" s="26">
        <v>667</v>
      </c>
      <c r="D1598" s="26">
        <v>51.5060766930075</v>
      </c>
      <c r="E1598" s="26">
        <v>-0.76800807658872305</v>
      </c>
      <c r="F1598" s="27" t="s">
        <v>79</v>
      </c>
      <c r="G1598" s="26">
        <v>26.459070000000001</v>
      </c>
    </row>
    <row r="1599" spans="1:7" x14ac:dyDescent="0.25">
      <c r="A1599" s="26">
        <v>2</v>
      </c>
      <c r="B1599" s="26">
        <v>148012</v>
      </c>
      <c r="C1599" s="26">
        <v>668</v>
      </c>
      <c r="D1599" s="26">
        <v>51.506548972390902</v>
      </c>
      <c r="E1599" s="26">
        <v>-0.76654159692907597</v>
      </c>
      <c r="F1599" s="27" t="s">
        <v>79</v>
      </c>
      <c r="G1599" s="26">
        <v>26.389610000000001</v>
      </c>
    </row>
    <row r="1600" spans="1:7" x14ac:dyDescent="0.25">
      <c r="A1600" s="26">
        <v>2</v>
      </c>
      <c r="B1600" s="26">
        <v>148174</v>
      </c>
      <c r="C1600" s="26">
        <v>669</v>
      </c>
      <c r="D1600" s="26">
        <v>51.507218900125601</v>
      </c>
      <c r="E1600" s="26">
        <v>-0.76447797462350897</v>
      </c>
      <c r="F1600" s="27" t="s">
        <v>79</v>
      </c>
      <c r="G1600" s="26">
        <v>26.290900000000001</v>
      </c>
    </row>
    <row r="1601" spans="1:7" x14ac:dyDescent="0.25">
      <c r="A1601" s="26">
        <v>2</v>
      </c>
      <c r="B1601" s="26">
        <v>148439</v>
      </c>
      <c r="C1601" s="26">
        <v>670</v>
      </c>
      <c r="D1601" s="26">
        <v>51.508353625790399</v>
      </c>
      <c r="E1601" s="26">
        <v>-0.76111476361818797</v>
      </c>
      <c r="F1601" s="27" t="s">
        <v>79</v>
      </c>
      <c r="G1601" s="26">
        <v>26.129429999999999</v>
      </c>
    </row>
    <row r="1602" spans="1:7" x14ac:dyDescent="0.25">
      <c r="A1602" s="26">
        <v>2</v>
      </c>
      <c r="B1602" s="26">
        <v>148633</v>
      </c>
      <c r="C1602" s="26">
        <v>671</v>
      </c>
      <c r="D1602" s="26">
        <v>51.509122342692599</v>
      </c>
      <c r="E1602" s="26">
        <v>-0.758598579632909</v>
      </c>
      <c r="F1602" s="27" t="s">
        <v>79</v>
      </c>
      <c r="G1602" s="26">
        <v>26.011220000000002</v>
      </c>
    </row>
    <row r="1603" spans="1:7" x14ac:dyDescent="0.25">
      <c r="A1603" s="26">
        <v>2</v>
      </c>
      <c r="B1603" s="26">
        <v>148799</v>
      </c>
      <c r="C1603" s="26">
        <v>672</v>
      </c>
      <c r="D1603" s="26">
        <v>51.509811212681697</v>
      </c>
      <c r="E1603" s="26">
        <v>-0.75647047995609995</v>
      </c>
      <c r="F1603" s="27" t="s">
        <v>79</v>
      </c>
      <c r="G1603" s="26">
        <v>25.910080000000001</v>
      </c>
    </row>
    <row r="1604" spans="1:7" x14ac:dyDescent="0.25">
      <c r="A1604" s="26">
        <v>2</v>
      </c>
      <c r="B1604" s="26">
        <v>148921</v>
      </c>
      <c r="C1604" s="26">
        <v>673</v>
      </c>
      <c r="D1604" s="26">
        <v>51.510321249910902</v>
      </c>
      <c r="E1604" s="26">
        <v>-0.75491048419773898</v>
      </c>
      <c r="F1604" s="27" t="s">
        <v>79</v>
      </c>
      <c r="G1604" s="26">
        <v>25.835740000000001</v>
      </c>
    </row>
    <row r="1605" spans="1:7" x14ac:dyDescent="0.25">
      <c r="A1605" s="26">
        <v>2</v>
      </c>
      <c r="B1605" s="26">
        <v>149095</v>
      </c>
      <c r="C1605" s="26">
        <v>674</v>
      </c>
      <c r="D1605" s="26">
        <v>51.511003353669899</v>
      </c>
      <c r="E1605" s="26">
        <v>-0.752646692959553</v>
      </c>
      <c r="F1605" s="27" t="s">
        <v>79</v>
      </c>
      <c r="G1605" s="26">
        <v>25.72972</v>
      </c>
    </row>
    <row r="1606" spans="1:7" x14ac:dyDescent="0.25">
      <c r="A1606" s="26">
        <v>2</v>
      </c>
      <c r="B1606" s="26">
        <v>149281</v>
      </c>
      <c r="C1606" s="26">
        <v>675</v>
      </c>
      <c r="D1606" s="26">
        <v>51.511783068895298</v>
      </c>
      <c r="E1606" s="26">
        <v>-0.75027994029438205</v>
      </c>
      <c r="F1606" s="27" t="s">
        <v>79</v>
      </c>
      <c r="G1606" s="26">
        <v>25.616379999999999</v>
      </c>
    </row>
    <row r="1607" spans="1:7" x14ac:dyDescent="0.25">
      <c r="A1607" s="26">
        <v>2</v>
      </c>
      <c r="B1607" s="26">
        <v>149452</v>
      </c>
      <c r="C1607" s="26">
        <v>676</v>
      </c>
      <c r="D1607" s="26">
        <v>51.512480262244303</v>
      </c>
      <c r="E1607" s="26">
        <v>-0.74808010501702304</v>
      </c>
      <c r="F1607" s="27" t="s">
        <v>79</v>
      </c>
      <c r="G1607" s="26">
        <v>25.51219</v>
      </c>
    </row>
    <row r="1608" spans="1:7" x14ac:dyDescent="0.25">
      <c r="A1608" s="26">
        <v>2</v>
      </c>
      <c r="B1608" s="26">
        <v>149554</v>
      </c>
      <c r="C1608" s="26">
        <v>677</v>
      </c>
      <c r="D1608" s="26">
        <v>51.512817612726103</v>
      </c>
      <c r="E1608" s="26">
        <v>-0.74671124646192699</v>
      </c>
      <c r="F1608" s="27" t="s">
        <v>79</v>
      </c>
      <c r="G1608" s="26">
        <v>25.450040000000001</v>
      </c>
    </row>
    <row r="1609" spans="1:7" x14ac:dyDescent="0.25">
      <c r="A1609" s="26">
        <v>2</v>
      </c>
      <c r="B1609" s="26">
        <v>149704</v>
      </c>
      <c r="C1609" s="26">
        <v>678</v>
      </c>
      <c r="D1609" s="26">
        <v>51.513387029606903</v>
      </c>
      <c r="E1609" s="26">
        <v>-0.74474493192024704</v>
      </c>
      <c r="F1609" s="27" t="s">
        <v>79</v>
      </c>
      <c r="G1609" s="26">
        <v>25.358640000000001</v>
      </c>
    </row>
    <row r="1610" spans="1:7" x14ac:dyDescent="0.25">
      <c r="A1610" s="26">
        <v>2</v>
      </c>
      <c r="B1610" s="26">
        <v>149838</v>
      </c>
      <c r="C1610" s="26">
        <v>679</v>
      </c>
      <c r="D1610" s="26">
        <v>51.513855821021501</v>
      </c>
      <c r="E1610" s="26">
        <v>-0.74296690181526803</v>
      </c>
      <c r="F1610" s="27" t="s">
        <v>79</v>
      </c>
      <c r="G1610" s="26">
        <v>25.276990000000001</v>
      </c>
    </row>
    <row r="1611" spans="1:7" x14ac:dyDescent="0.25">
      <c r="A1611" s="26">
        <v>2</v>
      </c>
      <c r="B1611" s="26">
        <v>149964</v>
      </c>
      <c r="C1611" s="26">
        <v>680</v>
      </c>
      <c r="D1611" s="26">
        <v>51.5143339496991</v>
      </c>
      <c r="E1611" s="26">
        <v>-0.74131847247220195</v>
      </c>
      <c r="F1611" s="27" t="s">
        <v>79</v>
      </c>
      <c r="G1611" s="26">
        <v>25.200220000000002</v>
      </c>
    </row>
    <row r="1612" spans="1:7" x14ac:dyDescent="0.25">
      <c r="A1612" s="26">
        <v>2</v>
      </c>
      <c r="B1612" s="26">
        <v>150082</v>
      </c>
      <c r="C1612" s="26">
        <v>681</v>
      </c>
      <c r="D1612" s="26">
        <v>51.5147272489287</v>
      </c>
      <c r="E1612" s="26">
        <v>-0.73973816124760094</v>
      </c>
      <c r="F1612" s="27" t="s">
        <v>79</v>
      </c>
      <c r="G1612" s="26">
        <v>25.128319999999999</v>
      </c>
    </row>
    <row r="1613" spans="1:7" x14ac:dyDescent="0.25">
      <c r="A1613" s="26">
        <v>2</v>
      </c>
      <c r="B1613" s="26">
        <v>150282</v>
      </c>
      <c r="C1613" s="26">
        <v>682</v>
      </c>
      <c r="D1613" s="26">
        <v>51.515396734690697</v>
      </c>
      <c r="E1613" s="26">
        <v>-0.737062683101811</v>
      </c>
      <c r="F1613" s="27" t="s">
        <v>79</v>
      </c>
      <c r="G1613" s="26">
        <v>25.006460000000001</v>
      </c>
    </row>
    <row r="1614" spans="1:7" x14ac:dyDescent="0.25">
      <c r="A1614" s="26">
        <v>2</v>
      </c>
      <c r="B1614" s="26">
        <v>150447</v>
      </c>
      <c r="C1614" s="26">
        <v>683</v>
      </c>
      <c r="D1614" s="26">
        <v>51.515929057399497</v>
      </c>
      <c r="E1614" s="26">
        <v>-0.73482951553309495</v>
      </c>
      <c r="F1614" s="27" t="s">
        <v>79</v>
      </c>
      <c r="G1614" s="26">
        <v>24.905919999999998</v>
      </c>
    </row>
    <row r="1615" spans="1:7" x14ac:dyDescent="0.25">
      <c r="A1615" s="26">
        <v>2</v>
      </c>
      <c r="B1615" s="26">
        <v>150670</v>
      </c>
      <c r="C1615" s="26">
        <v>684</v>
      </c>
      <c r="D1615" s="26">
        <v>51.516589677762603</v>
      </c>
      <c r="E1615" s="26">
        <v>-0.73180142380331303</v>
      </c>
      <c r="F1615" s="27" t="s">
        <v>79</v>
      </c>
      <c r="G1615" s="26">
        <v>24.770040000000002</v>
      </c>
    </row>
    <row r="1616" spans="1:7" x14ac:dyDescent="0.25">
      <c r="A1616" s="26">
        <v>2</v>
      </c>
      <c r="B1616" s="26">
        <v>150861</v>
      </c>
      <c r="C1616" s="26">
        <v>685</v>
      </c>
      <c r="D1616" s="26">
        <v>51.517207279396402</v>
      </c>
      <c r="E1616" s="26">
        <v>-0.72922484457342895</v>
      </c>
      <c r="F1616" s="27" t="s">
        <v>79</v>
      </c>
      <c r="G1616" s="26">
        <v>24.653659999999999</v>
      </c>
    </row>
    <row r="1617" spans="1:7" x14ac:dyDescent="0.25">
      <c r="A1617" s="26">
        <v>2</v>
      </c>
      <c r="B1617" s="26">
        <v>151126</v>
      </c>
      <c r="C1617" s="26">
        <v>686</v>
      </c>
      <c r="D1617" s="26">
        <v>51.517905915857</v>
      </c>
      <c r="E1617" s="26">
        <v>-0.72557331599490105</v>
      </c>
      <c r="F1617" s="27" t="s">
        <v>79</v>
      </c>
      <c r="G1617" s="26">
        <v>24.4922</v>
      </c>
    </row>
    <row r="1618" spans="1:7" x14ac:dyDescent="0.25">
      <c r="A1618" s="26">
        <v>2</v>
      </c>
      <c r="B1618" s="26">
        <v>151340</v>
      </c>
      <c r="C1618" s="26">
        <v>687</v>
      </c>
      <c r="D1618" s="26">
        <v>51.518344257350599</v>
      </c>
      <c r="E1618" s="26">
        <v>-0.72255358133077896</v>
      </c>
      <c r="F1618" s="27" t="s">
        <v>79</v>
      </c>
      <c r="G1618" s="26">
        <v>24.361799999999999</v>
      </c>
    </row>
    <row r="1619" spans="1:7" x14ac:dyDescent="0.25">
      <c r="A1619" s="26">
        <v>2</v>
      </c>
      <c r="B1619" s="26">
        <v>151544</v>
      </c>
      <c r="C1619" s="26">
        <v>688</v>
      </c>
      <c r="D1619" s="26">
        <v>51.518718831758861</v>
      </c>
      <c r="E1619" s="26">
        <v>-0.71966220443424156</v>
      </c>
      <c r="F1619" s="27" t="s">
        <v>79</v>
      </c>
      <c r="G1619" s="26">
        <v>24.237500000000001</v>
      </c>
    </row>
    <row r="1620" spans="1:7" x14ac:dyDescent="0.25">
      <c r="A1620" s="26">
        <v>2</v>
      </c>
      <c r="B1620" s="26">
        <v>151566</v>
      </c>
      <c r="C1620" s="26">
        <v>689</v>
      </c>
      <c r="D1620" s="26">
        <v>51.518930667499802</v>
      </c>
      <c r="E1620" s="26">
        <v>-0.719428507757641</v>
      </c>
      <c r="F1620" s="27" t="s">
        <v>79</v>
      </c>
      <c r="G1620" s="26">
        <v>24.223669999999998</v>
      </c>
    </row>
    <row r="1621" spans="1:7" x14ac:dyDescent="0.25">
      <c r="A1621" s="26">
        <v>2</v>
      </c>
      <c r="B1621" s="26">
        <v>151772</v>
      </c>
      <c r="C1621" s="26">
        <v>690</v>
      </c>
      <c r="D1621" s="26">
        <v>51.519368070981599</v>
      </c>
      <c r="E1621" s="26">
        <v>-0.71654465329650796</v>
      </c>
      <c r="F1621" s="27" t="s">
        <v>79</v>
      </c>
      <c r="G1621" s="26">
        <v>24.09423</v>
      </c>
    </row>
    <row r="1622" spans="1:7" x14ac:dyDescent="0.25">
      <c r="A1622" s="26">
        <v>2</v>
      </c>
      <c r="B1622" s="26">
        <v>151970</v>
      </c>
      <c r="C1622" s="26">
        <v>691</v>
      </c>
      <c r="D1622" s="26">
        <v>51.519765147832999</v>
      </c>
      <c r="E1622" s="26">
        <v>-0.71375523427170495</v>
      </c>
      <c r="F1622" s="27" t="s">
        <v>79</v>
      </c>
      <c r="G1622" s="26">
        <v>23.969799999999999</v>
      </c>
    </row>
    <row r="1623" spans="1:7" x14ac:dyDescent="0.25">
      <c r="A1623" s="26">
        <v>2</v>
      </c>
      <c r="B1623" s="26">
        <v>152206</v>
      </c>
      <c r="C1623" s="26">
        <v>692</v>
      </c>
      <c r="D1623" s="26">
        <v>51.520198814543903</v>
      </c>
      <c r="E1623" s="26">
        <v>-0.71043137499383002</v>
      </c>
      <c r="F1623" s="27" t="s">
        <v>79</v>
      </c>
      <c r="G1623" s="26">
        <v>23.8215</v>
      </c>
    </row>
    <row r="1624" spans="1:7" x14ac:dyDescent="0.25">
      <c r="A1624" s="26">
        <v>2</v>
      </c>
      <c r="B1624" s="26">
        <v>152350</v>
      </c>
      <c r="C1624" s="26">
        <v>693</v>
      </c>
      <c r="D1624" s="26">
        <v>51.520419351490702</v>
      </c>
      <c r="E1624" s="26">
        <v>-0.708370357713898</v>
      </c>
      <c r="F1624" s="27" t="s">
        <v>79</v>
      </c>
      <c r="G1624" s="26">
        <v>23.731010000000001</v>
      </c>
    </row>
    <row r="1625" spans="1:7" x14ac:dyDescent="0.25">
      <c r="A1625" s="26">
        <v>2</v>
      </c>
      <c r="B1625" s="26">
        <v>152528</v>
      </c>
      <c r="C1625" s="26">
        <v>694</v>
      </c>
      <c r="D1625" s="26">
        <v>51.520688588762702</v>
      </c>
      <c r="E1625" s="26">
        <v>-0.70583952798770999</v>
      </c>
      <c r="F1625" s="27" t="s">
        <v>79</v>
      </c>
      <c r="G1625" s="26">
        <v>23.619160000000001</v>
      </c>
    </row>
    <row r="1626" spans="1:7" x14ac:dyDescent="0.25">
      <c r="A1626" s="26">
        <v>2</v>
      </c>
      <c r="B1626" s="26">
        <v>152706</v>
      </c>
      <c r="C1626" s="26">
        <v>695</v>
      </c>
      <c r="D1626" s="26">
        <v>51.520950778663803</v>
      </c>
      <c r="E1626" s="26">
        <v>-0.70330377278966105</v>
      </c>
      <c r="F1626" s="27" t="s">
        <v>79</v>
      </c>
      <c r="G1626" s="26">
        <v>23.50731</v>
      </c>
    </row>
    <row r="1627" spans="1:7" x14ac:dyDescent="0.25">
      <c r="A1627" s="26">
        <v>2</v>
      </c>
      <c r="B1627" s="26">
        <v>152881</v>
      </c>
      <c r="C1627" s="26">
        <v>696</v>
      </c>
      <c r="D1627" s="26">
        <v>51.521208523742096</v>
      </c>
      <c r="E1627" s="26">
        <v>-0.70081870519763501</v>
      </c>
      <c r="F1627" s="27" t="s">
        <v>79</v>
      </c>
      <c r="G1627" s="26">
        <v>23.39734</v>
      </c>
    </row>
    <row r="1628" spans="1:7" x14ac:dyDescent="0.25">
      <c r="A1628" s="26">
        <v>2</v>
      </c>
      <c r="B1628" s="26">
        <v>153003</v>
      </c>
      <c r="C1628" s="26">
        <v>697</v>
      </c>
      <c r="D1628" s="26">
        <v>51.521426098353302</v>
      </c>
      <c r="E1628" s="26">
        <v>-0.69908214995107398</v>
      </c>
      <c r="F1628" s="27" t="s">
        <v>79</v>
      </c>
      <c r="G1628" s="26">
        <v>23.32067</v>
      </c>
    </row>
    <row r="1629" spans="1:7" x14ac:dyDescent="0.25">
      <c r="A1629" s="26">
        <v>2</v>
      </c>
      <c r="B1629" s="26">
        <v>153088</v>
      </c>
      <c r="C1629" s="26">
        <v>698</v>
      </c>
      <c r="D1629" s="26">
        <v>51.521549514164001</v>
      </c>
      <c r="E1629" s="26">
        <v>-0.69787197254184097</v>
      </c>
      <c r="F1629" s="27" t="s">
        <v>79</v>
      </c>
      <c r="G1629" s="26">
        <v>23.26726</v>
      </c>
    </row>
    <row r="1630" spans="1:7" x14ac:dyDescent="0.25">
      <c r="A1630" s="26">
        <v>2</v>
      </c>
      <c r="B1630" s="26">
        <v>153214</v>
      </c>
      <c r="C1630" s="26">
        <v>699</v>
      </c>
      <c r="D1630" s="26">
        <v>51.521731639145699</v>
      </c>
      <c r="E1630" s="26">
        <v>-0.69607614655769201</v>
      </c>
      <c r="F1630" s="27" t="s">
        <v>79</v>
      </c>
      <c r="G1630" s="26">
        <v>23.188079999999999</v>
      </c>
    </row>
    <row r="1631" spans="1:7" x14ac:dyDescent="0.25">
      <c r="A1631" s="26">
        <v>2</v>
      </c>
      <c r="B1631" s="26">
        <v>153349</v>
      </c>
      <c r="C1631" s="26">
        <v>700</v>
      </c>
      <c r="D1631" s="26">
        <v>51.521969698373098</v>
      </c>
      <c r="E1631" s="26">
        <v>-0.69417025720491399</v>
      </c>
      <c r="F1631" s="27" t="s">
        <v>79</v>
      </c>
      <c r="G1631" s="26">
        <v>23.103249999999999</v>
      </c>
    </row>
    <row r="1632" spans="1:7" x14ac:dyDescent="0.25">
      <c r="A1632" s="26">
        <v>2</v>
      </c>
      <c r="B1632" s="26">
        <v>153522</v>
      </c>
      <c r="C1632" s="26">
        <v>701</v>
      </c>
      <c r="D1632" s="26">
        <v>51.522214750297699</v>
      </c>
      <c r="E1632" s="26">
        <v>-0.69171110173589501</v>
      </c>
      <c r="F1632" s="27" t="s">
        <v>79</v>
      </c>
      <c r="G1632" s="26">
        <v>22.994540000000001</v>
      </c>
    </row>
    <row r="1633" spans="1:7" x14ac:dyDescent="0.25">
      <c r="A1633" s="26">
        <v>2</v>
      </c>
      <c r="B1633" s="26">
        <v>153709</v>
      </c>
      <c r="C1633" s="26">
        <v>702</v>
      </c>
      <c r="D1633" s="26">
        <v>51.522498867617799</v>
      </c>
      <c r="E1633" s="26">
        <v>-0.68904537932535403</v>
      </c>
      <c r="F1633" s="27" t="s">
        <v>79</v>
      </c>
      <c r="G1633" s="26">
        <v>22.877030000000001</v>
      </c>
    </row>
    <row r="1634" spans="1:7" x14ac:dyDescent="0.25">
      <c r="A1634" s="26">
        <v>2</v>
      </c>
      <c r="B1634" s="26">
        <v>153863</v>
      </c>
      <c r="C1634" s="26">
        <v>703</v>
      </c>
      <c r="D1634" s="26">
        <v>51.522729633491601</v>
      </c>
      <c r="E1634" s="26">
        <v>-0.68685384288519302</v>
      </c>
      <c r="F1634" s="27" t="s">
        <v>79</v>
      </c>
      <c r="G1634" s="26">
        <v>22.780259999999998</v>
      </c>
    </row>
    <row r="1635" spans="1:7" x14ac:dyDescent="0.25">
      <c r="A1635" s="26">
        <v>2</v>
      </c>
      <c r="B1635" s="26">
        <v>154036</v>
      </c>
      <c r="C1635" s="26">
        <v>704</v>
      </c>
      <c r="D1635" s="26">
        <v>51.5229607676212</v>
      </c>
      <c r="E1635" s="26">
        <v>-0.68438233729034204</v>
      </c>
      <c r="F1635" s="27" t="s">
        <v>79</v>
      </c>
      <c r="G1635" s="26">
        <v>22.67155</v>
      </c>
    </row>
    <row r="1636" spans="1:7" x14ac:dyDescent="0.25">
      <c r="A1636" s="26">
        <v>2</v>
      </c>
      <c r="B1636" s="26">
        <v>154240</v>
      </c>
      <c r="C1636" s="26">
        <v>705</v>
      </c>
      <c r="D1636" s="26">
        <v>51.523236312739797</v>
      </c>
      <c r="E1636" s="26">
        <v>-0.68147046156972602</v>
      </c>
      <c r="F1636" s="27" t="s">
        <v>79</v>
      </c>
      <c r="G1636" s="26">
        <v>22.54335</v>
      </c>
    </row>
    <row r="1637" spans="1:7" x14ac:dyDescent="0.25">
      <c r="A1637" s="26">
        <v>2</v>
      </c>
      <c r="B1637" s="26">
        <v>154391</v>
      </c>
      <c r="C1637" s="26">
        <v>706</v>
      </c>
      <c r="D1637" s="26">
        <v>51.523480825274198</v>
      </c>
      <c r="E1637" s="26">
        <v>-0.67932352164871201</v>
      </c>
      <c r="F1637" s="27" t="s">
        <v>79</v>
      </c>
      <c r="G1637" s="26">
        <v>22.44847</v>
      </c>
    </row>
    <row r="1638" spans="1:7" x14ac:dyDescent="0.25">
      <c r="A1638" s="26">
        <v>2</v>
      </c>
      <c r="B1638" s="26">
        <v>154542</v>
      </c>
      <c r="C1638" s="26">
        <v>707</v>
      </c>
      <c r="D1638" s="26">
        <v>51.523617054507</v>
      </c>
      <c r="E1638" s="26">
        <v>-0.67715863191931902</v>
      </c>
      <c r="F1638" s="27" t="s">
        <v>79</v>
      </c>
      <c r="G1638" s="26">
        <v>22.353580000000001</v>
      </c>
    </row>
    <row r="1639" spans="1:7" x14ac:dyDescent="0.25">
      <c r="A1639" s="26">
        <v>2</v>
      </c>
      <c r="B1639" s="26">
        <v>154657</v>
      </c>
      <c r="C1639" s="26">
        <v>708</v>
      </c>
      <c r="D1639" s="26">
        <v>51.523746520903799</v>
      </c>
      <c r="E1639" s="26">
        <v>-0.67551463388520205</v>
      </c>
      <c r="F1639" s="27" t="s">
        <v>79</v>
      </c>
      <c r="G1639" s="26">
        <v>22.281310000000001</v>
      </c>
    </row>
    <row r="1640" spans="1:7" x14ac:dyDescent="0.25">
      <c r="A1640" s="26">
        <v>2</v>
      </c>
      <c r="B1640" s="26">
        <v>154779</v>
      </c>
      <c r="C1640" s="26">
        <v>709</v>
      </c>
      <c r="D1640" s="26">
        <v>51.523867701775899</v>
      </c>
      <c r="E1640" s="26">
        <v>-0.67376334246216196</v>
      </c>
      <c r="F1640" s="27" t="s">
        <v>79</v>
      </c>
      <c r="G1640" s="26">
        <v>22.204650000000001</v>
      </c>
    </row>
    <row r="1641" spans="1:7" x14ac:dyDescent="0.25">
      <c r="A1641" s="26">
        <v>2</v>
      </c>
      <c r="B1641" s="26">
        <v>155021</v>
      </c>
      <c r="C1641" s="26">
        <v>710</v>
      </c>
      <c r="D1641" s="26">
        <v>51.524002146576997</v>
      </c>
      <c r="E1641" s="26">
        <v>-0.67027414541293295</v>
      </c>
      <c r="F1641" s="27" t="s">
        <v>79</v>
      </c>
      <c r="G1641" s="26">
        <v>22.052579999999999</v>
      </c>
    </row>
    <row r="1642" spans="1:7" x14ac:dyDescent="0.25">
      <c r="A1642" s="26">
        <v>2</v>
      </c>
      <c r="B1642" s="26">
        <v>155222</v>
      </c>
      <c r="C1642" s="26">
        <v>711</v>
      </c>
      <c r="D1642" s="26">
        <v>51.524051964030399</v>
      </c>
      <c r="E1642" s="26">
        <v>-0.66737537940978897</v>
      </c>
      <c r="F1642" s="27" t="s">
        <v>79</v>
      </c>
      <c r="G1642" s="26">
        <v>21.926269999999999</v>
      </c>
    </row>
    <row r="1643" spans="1:7" x14ac:dyDescent="0.25">
      <c r="A1643" s="26">
        <v>2</v>
      </c>
      <c r="B1643" s="26">
        <v>155347</v>
      </c>
      <c r="C1643" s="26">
        <v>712</v>
      </c>
      <c r="D1643" s="26">
        <v>51.524087216589699</v>
      </c>
      <c r="E1643" s="26">
        <v>-0.66557121400735397</v>
      </c>
      <c r="F1643" s="27" t="s">
        <v>79</v>
      </c>
      <c r="G1643" s="26">
        <v>21.847719999999999</v>
      </c>
    </row>
    <row r="1644" spans="1:7" x14ac:dyDescent="0.25">
      <c r="A1644" s="26">
        <v>2</v>
      </c>
      <c r="B1644" s="26">
        <v>155514</v>
      </c>
      <c r="C1644" s="26">
        <v>713</v>
      </c>
      <c r="D1644" s="26">
        <v>51.524064249077199</v>
      </c>
      <c r="E1644" s="26">
        <v>-0.66314971813361701</v>
      </c>
      <c r="F1644" s="27" t="s">
        <v>79</v>
      </c>
      <c r="G1644" s="26">
        <v>21.74278</v>
      </c>
    </row>
    <row r="1645" spans="1:7" x14ac:dyDescent="0.25">
      <c r="A1645" s="26">
        <v>2</v>
      </c>
      <c r="B1645" s="26">
        <v>155738</v>
      </c>
      <c r="C1645" s="26">
        <v>714</v>
      </c>
      <c r="D1645" s="26">
        <v>51.524047920561401</v>
      </c>
      <c r="E1645" s="26">
        <v>-0.65991917216926799</v>
      </c>
      <c r="F1645" s="27" t="s">
        <v>79</v>
      </c>
      <c r="G1645" s="26">
        <v>21.60202</v>
      </c>
    </row>
    <row r="1646" spans="1:7" x14ac:dyDescent="0.25">
      <c r="A1646" s="26">
        <v>2</v>
      </c>
      <c r="B1646" s="26">
        <v>155922</v>
      </c>
      <c r="C1646" s="26">
        <v>715</v>
      </c>
      <c r="D1646" s="26">
        <v>51.523964970731299</v>
      </c>
      <c r="E1646" s="26">
        <v>-0.65726333101119405</v>
      </c>
      <c r="F1646" s="27" t="s">
        <v>79</v>
      </c>
      <c r="G1646" s="26">
        <v>21.48639</v>
      </c>
    </row>
    <row r="1647" spans="1:7" x14ac:dyDescent="0.25">
      <c r="A1647" s="26">
        <v>2</v>
      </c>
      <c r="B1647" s="26">
        <v>156146</v>
      </c>
      <c r="C1647" s="26">
        <v>716</v>
      </c>
      <c r="D1647" s="26">
        <v>51.523801519609698</v>
      </c>
      <c r="E1647" s="26">
        <v>-0.65404709720144605</v>
      </c>
      <c r="F1647" s="27" t="s">
        <v>79</v>
      </c>
      <c r="G1647" s="26">
        <v>21.34563</v>
      </c>
    </row>
    <row r="1648" spans="1:7" x14ac:dyDescent="0.25">
      <c r="A1648" s="26">
        <v>2</v>
      </c>
      <c r="B1648" s="26">
        <v>156469</v>
      </c>
      <c r="C1648" s="26">
        <v>717</v>
      </c>
      <c r="D1648" s="26">
        <v>51.523477310008602</v>
      </c>
      <c r="E1648" s="26">
        <v>-0.64941634968814099</v>
      </c>
      <c r="F1648" s="27" t="s">
        <v>79</v>
      </c>
      <c r="G1648" s="26">
        <v>21.142659999999999</v>
      </c>
    </row>
    <row r="1649" spans="1:7" x14ac:dyDescent="0.25">
      <c r="A1649" s="26">
        <v>2</v>
      </c>
      <c r="B1649" s="26">
        <v>156683</v>
      </c>
      <c r="C1649" s="26">
        <v>718</v>
      </c>
      <c r="D1649" s="26">
        <v>51.523166854829697</v>
      </c>
      <c r="E1649" s="26">
        <v>-0.64635414262270197</v>
      </c>
      <c r="F1649" s="27" t="s">
        <v>79</v>
      </c>
      <c r="G1649" s="26">
        <v>21.008189999999999</v>
      </c>
    </row>
    <row r="1650" spans="1:7" x14ac:dyDescent="0.25">
      <c r="A1650" s="26">
        <v>2</v>
      </c>
      <c r="B1650" s="26">
        <v>156785</v>
      </c>
      <c r="C1650" s="26">
        <v>719</v>
      </c>
      <c r="D1650" s="26">
        <v>51.523053331315502</v>
      </c>
      <c r="E1650" s="26">
        <v>-0.64489916846748496</v>
      </c>
      <c r="F1650" s="27" t="s">
        <v>79</v>
      </c>
      <c r="G1650" s="26">
        <v>20.944089999999999</v>
      </c>
    </row>
    <row r="1651" spans="1:7" x14ac:dyDescent="0.25">
      <c r="A1651" s="26">
        <v>2</v>
      </c>
      <c r="B1651" s="26">
        <v>156878</v>
      </c>
      <c r="C1651" s="26">
        <v>720</v>
      </c>
      <c r="D1651" s="26">
        <v>51.522919252887498</v>
      </c>
      <c r="E1651" s="26">
        <v>-0.64357137411403798</v>
      </c>
      <c r="F1651" s="27" t="s">
        <v>79</v>
      </c>
      <c r="G1651" s="26">
        <v>20.885649999999998</v>
      </c>
    </row>
    <row r="1652" spans="1:7" x14ac:dyDescent="0.25">
      <c r="A1652" s="26">
        <v>2</v>
      </c>
      <c r="B1652" s="26">
        <v>156971</v>
      </c>
      <c r="C1652" s="26">
        <v>721</v>
      </c>
      <c r="D1652" s="26">
        <v>51.522748896051603</v>
      </c>
      <c r="E1652" s="26">
        <v>-0.64226245519009995</v>
      </c>
      <c r="F1652" s="27" t="s">
        <v>79</v>
      </c>
      <c r="G1652" s="26">
        <v>20.827210000000001</v>
      </c>
    </row>
    <row r="1653" spans="1:7" x14ac:dyDescent="0.25">
      <c r="A1653" s="26">
        <v>2</v>
      </c>
      <c r="B1653" s="26">
        <v>157151</v>
      </c>
      <c r="C1653" s="26">
        <v>722</v>
      </c>
      <c r="D1653" s="26">
        <v>51.522413741000001</v>
      </c>
      <c r="E1653" s="26">
        <v>-0.63971491709741102</v>
      </c>
      <c r="F1653" s="27" t="s">
        <v>79</v>
      </c>
      <c r="G1653" s="26">
        <v>20.714099999999998</v>
      </c>
    </row>
    <row r="1654" spans="1:7" x14ac:dyDescent="0.25">
      <c r="A1654" s="26">
        <v>2</v>
      </c>
      <c r="B1654" s="26">
        <v>157367</v>
      </c>
      <c r="C1654" s="26">
        <v>723</v>
      </c>
      <c r="D1654" s="26">
        <v>51.521947184507198</v>
      </c>
      <c r="E1654" s="26">
        <v>-0.63669491265492895</v>
      </c>
      <c r="F1654" s="27" t="s">
        <v>79</v>
      </c>
      <c r="G1654" s="26">
        <v>20.57837</v>
      </c>
    </row>
    <row r="1655" spans="1:7" x14ac:dyDescent="0.25">
      <c r="A1655" s="26">
        <v>2</v>
      </c>
      <c r="B1655" s="26">
        <v>157547</v>
      </c>
      <c r="C1655" s="26">
        <v>724</v>
      </c>
      <c r="D1655" s="26">
        <v>51.521524019660397</v>
      </c>
      <c r="E1655" s="26">
        <v>-0.63418726013017901</v>
      </c>
      <c r="F1655" s="27" t="s">
        <v>79</v>
      </c>
      <c r="G1655" s="26">
        <v>20.465260000000001</v>
      </c>
    </row>
    <row r="1656" spans="1:7" x14ac:dyDescent="0.25">
      <c r="A1656" s="26">
        <v>2</v>
      </c>
      <c r="B1656" s="26">
        <v>157724</v>
      </c>
      <c r="C1656" s="26">
        <v>725</v>
      </c>
      <c r="D1656" s="26">
        <v>51.521049741251701</v>
      </c>
      <c r="E1656" s="26">
        <v>-0.63173757865852598</v>
      </c>
      <c r="F1656" s="27" t="s">
        <v>79</v>
      </c>
      <c r="G1656" s="26">
        <v>20.354030000000002</v>
      </c>
    </row>
    <row r="1657" spans="1:7" x14ac:dyDescent="0.25">
      <c r="A1657" s="26">
        <v>2</v>
      </c>
      <c r="B1657" s="26">
        <v>157925</v>
      </c>
      <c r="C1657" s="26">
        <v>726</v>
      </c>
      <c r="D1657" s="26">
        <v>51.520505146632097</v>
      </c>
      <c r="E1657" s="26">
        <v>-0.62897052487573202</v>
      </c>
      <c r="F1657" s="27" t="s">
        <v>79</v>
      </c>
      <c r="G1657" s="26">
        <v>20.227720000000001</v>
      </c>
    </row>
    <row r="1658" spans="1:7" x14ac:dyDescent="0.25">
      <c r="A1658" s="26">
        <v>2</v>
      </c>
      <c r="B1658" s="26">
        <v>158115</v>
      </c>
      <c r="C1658" s="26">
        <v>727</v>
      </c>
      <c r="D1658" s="26">
        <v>51.519995377015903</v>
      </c>
      <c r="E1658" s="26">
        <v>-0.62636188887710897</v>
      </c>
      <c r="F1658" s="27" t="s">
        <v>79</v>
      </c>
      <c r="G1658" s="26">
        <v>20.108329999999999</v>
      </c>
    </row>
    <row r="1659" spans="1:7" x14ac:dyDescent="0.25">
      <c r="A1659" s="26">
        <v>2</v>
      </c>
      <c r="B1659" s="26">
        <v>158326</v>
      </c>
      <c r="C1659" s="26">
        <v>728</v>
      </c>
      <c r="D1659" s="26">
        <v>51.519350683526802</v>
      </c>
      <c r="E1659" s="26">
        <v>-0.62349551831301597</v>
      </c>
      <c r="F1659" s="27" t="s">
        <v>79</v>
      </c>
      <c r="G1659" s="26">
        <v>19.975739999999998</v>
      </c>
    </row>
    <row r="1660" spans="1:7" x14ac:dyDescent="0.25">
      <c r="A1660" s="26">
        <v>2</v>
      </c>
      <c r="B1660" s="26">
        <v>158497</v>
      </c>
      <c r="C1660" s="26">
        <v>729</v>
      </c>
      <c r="D1660" s="26">
        <v>51.518778655560098</v>
      </c>
      <c r="E1660" s="26">
        <v>-0.62120979516603103</v>
      </c>
      <c r="F1660" s="27" t="s">
        <v>79</v>
      </c>
      <c r="G1660" s="26">
        <v>19.868279999999999</v>
      </c>
    </row>
    <row r="1661" spans="1:7" x14ac:dyDescent="0.25">
      <c r="A1661" s="26">
        <v>2</v>
      </c>
      <c r="B1661" s="26">
        <v>158682</v>
      </c>
      <c r="C1661" s="26">
        <v>730</v>
      </c>
      <c r="D1661" s="26">
        <v>51.518130044800301</v>
      </c>
      <c r="E1661" s="26">
        <v>-0.61874254153213304</v>
      </c>
      <c r="F1661" s="27" t="s">
        <v>79</v>
      </c>
      <c r="G1661" s="26">
        <v>19.752030000000001</v>
      </c>
    </row>
    <row r="1662" spans="1:7" x14ac:dyDescent="0.25">
      <c r="A1662" s="26">
        <v>2</v>
      </c>
      <c r="B1662" s="26">
        <v>158839</v>
      </c>
      <c r="C1662" s="26">
        <v>731</v>
      </c>
      <c r="D1662" s="26">
        <v>51.517574512139198</v>
      </c>
      <c r="E1662" s="26">
        <v>-0.61665497609183095</v>
      </c>
      <c r="F1662" s="27" t="s">
        <v>79</v>
      </c>
      <c r="G1662" s="26">
        <v>19.653369999999999</v>
      </c>
    </row>
    <row r="1663" spans="1:7" x14ac:dyDescent="0.25">
      <c r="A1663" s="26">
        <v>2</v>
      </c>
      <c r="B1663" s="26">
        <v>159015</v>
      </c>
      <c r="C1663" s="26">
        <v>732</v>
      </c>
      <c r="D1663" s="26">
        <v>51.516936816476097</v>
      </c>
      <c r="E1663" s="26">
        <v>-0.61434091799510904</v>
      </c>
      <c r="F1663" s="27" t="s">
        <v>79</v>
      </c>
      <c r="G1663" s="26">
        <v>19.54278</v>
      </c>
    </row>
    <row r="1664" spans="1:7" x14ac:dyDescent="0.25">
      <c r="A1664" s="26">
        <v>2</v>
      </c>
      <c r="B1664" s="26">
        <v>159207</v>
      </c>
      <c r="C1664" s="26">
        <v>733</v>
      </c>
      <c r="D1664" s="26">
        <v>51.5162792861097</v>
      </c>
      <c r="E1664" s="26">
        <v>-0.61177421534763798</v>
      </c>
      <c r="F1664" s="27" t="s">
        <v>79</v>
      </c>
      <c r="G1664" s="26">
        <v>19.42212</v>
      </c>
    </row>
    <row r="1665" spans="1:7" x14ac:dyDescent="0.25">
      <c r="A1665" s="26">
        <v>2</v>
      </c>
      <c r="B1665" s="26">
        <v>159348</v>
      </c>
      <c r="C1665" s="26">
        <v>734</v>
      </c>
      <c r="D1665" s="26">
        <v>51.515781514075101</v>
      </c>
      <c r="E1665" s="26">
        <v>-0.60989697250705199</v>
      </c>
      <c r="F1665" s="27" t="s">
        <v>79</v>
      </c>
      <c r="G1665" s="26">
        <v>19.33352</v>
      </c>
    </row>
    <row r="1666" spans="1:7" x14ac:dyDescent="0.25">
      <c r="A1666" s="26">
        <v>2</v>
      </c>
      <c r="B1666" s="26">
        <v>159532</v>
      </c>
      <c r="C1666" s="26">
        <v>735</v>
      </c>
      <c r="D1666" s="26">
        <v>51.515211327110798</v>
      </c>
      <c r="E1666" s="26">
        <v>-0.60740806069495301</v>
      </c>
      <c r="F1666" s="27" t="s">
        <v>79</v>
      </c>
      <c r="G1666" s="26">
        <v>19.2179</v>
      </c>
    </row>
    <row r="1667" spans="1:7" x14ac:dyDescent="0.25">
      <c r="A1667" s="26">
        <v>2</v>
      </c>
      <c r="B1667" s="26">
        <v>159680</v>
      </c>
      <c r="C1667" s="26">
        <v>736</v>
      </c>
      <c r="D1667" s="26">
        <v>51.514754356607703</v>
      </c>
      <c r="E1667" s="26">
        <v>-0.60540675245947995</v>
      </c>
      <c r="F1667" s="27" t="s">
        <v>79</v>
      </c>
      <c r="G1667" s="26">
        <v>19.124890000000001</v>
      </c>
    </row>
    <row r="1668" spans="1:7" x14ac:dyDescent="0.25">
      <c r="A1668" s="26">
        <v>2</v>
      </c>
      <c r="B1668" s="26">
        <v>159907</v>
      </c>
      <c r="C1668" s="26">
        <v>737</v>
      </c>
      <c r="D1668" s="26">
        <v>51.514073822606697</v>
      </c>
      <c r="E1668" s="26">
        <v>-0.60230958177080496</v>
      </c>
      <c r="F1668" s="27" t="s">
        <v>79</v>
      </c>
      <c r="G1668" s="26">
        <v>18.982250000000001</v>
      </c>
    </row>
    <row r="1669" spans="1:7" x14ac:dyDescent="0.25">
      <c r="A1669" s="26">
        <v>2</v>
      </c>
      <c r="B1669" s="26">
        <v>160107</v>
      </c>
      <c r="C1669" s="26">
        <v>738</v>
      </c>
      <c r="D1669" s="26">
        <v>51.5134758193579</v>
      </c>
      <c r="E1669" s="26">
        <v>-0.59958380217909601</v>
      </c>
      <c r="F1669" s="27" t="s">
        <v>79</v>
      </c>
      <c r="G1669" s="26">
        <v>18.856570000000001</v>
      </c>
    </row>
    <row r="1670" spans="1:7" x14ac:dyDescent="0.25">
      <c r="A1670" s="26">
        <v>2</v>
      </c>
      <c r="B1670" s="26">
        <v>160288</v>
      </c>
      <c r="C1670" s="26">
        <v>739</v>
      </c>
      <c r="D1670" s="26">
        <v>51.512969912075903</v>
      </c>
      <c r="E1670" s="26">
        <v>-0.597105101414525</v>
      </c>
      <c r="F1670" s="27" t="s">
        <v>79</v>
      </c>
      <c r="G1670" s="26">
        <v>18.742830000000001</v>
      </c>
    </row>
    <row r="1671" spans="1:7" x14ac:dyDescent="0.25">
      <c r="A1671" s="26">
        <v>2</v>
      </c>
      <c r="B1671" s="26">
        <v>160420</v>
      </c>
      <c r="C1671" s="26">
        <v>740</v>
      </c>
      <c r="D1671" s="26">
        <v>51.512645902682401</v>
      </c>
      <c r="E1671" s="26">
        <v>-0.59527840907096796</v>
      </c>
      <c r="F1671" s="27" t="s">
        <v>79</v>
      </c>
      <c r="G1671" s="26">
        <v>18.659880000000001</v>
      </c>
    </row>
    <row r="1672" spans="1:7" x14ac:dyDescent="0.25">
      <c r="A1672" s="26">
        <v>2</v>
      </c>
      <c r="B1672" s="26">
        <v>160697</v>
      </c>
      <c r="C1672" s="26">
        <v>741</v>
      </c>
      <c r="D1672" s="26">
        <v>51.512014973588698</v>
      </c>
      <c r="E1672" s="26">
        <v>-0.59140354246539795</v>
      </c>
      <c r="F1672" s="27" t="s">
        <v>79</v>
      </c>
      <c r="G1672" s="26">
        <v>18.48582</v>
      </c>
    </row>
    <row r="1673" spans="1:7" x14ac:dyDescent="0.25">
      <c r="A1673" s="26">
        <v>2</v>
      </c>
      <c r="B1673" s="26">
        <v>160754</v>
      </c>
      <c r="C1673" s="26">
        <v>742</v>
      </c>
      <c r="D1673" s="26">
        <v>51.512606401932302</v>
      </c>
      <c r="E1673" s="26">
        <v>-0.59035256115287027</v>
      </c>
      <c r="F1673" s="27" t="s">
        <v>79</v>
      </c>
      <c r="G1673" s="26">
        <v>18.45</v>
      </c>
    </row>
    <row r="1674" spans="1:7" x14ac:dyDescent="0.25">
      <c r="A1674" s="26">
        <v>2</v>
      </c>
      <c r="B1674" s="26">
        <v>160782</v>
      </c>
      <c r="C1674" s="26">
        <v>743</v>
      </c>
      <c r="D1674" s="26">
        <v>51.511843177404202</v>
      </c>
      <c r="E1674" s="26">
        <v>-0.59021390783146599</v>
      </c>
      <c r="F1674" s="27" t="s">
        <v>79</v>
      </c>
      <c r="G1674" s="26">
        <v>18.432500000000001</v>
      </c>
    </row>
    <row r="1675" spans="1:7" x14ac:dyDescent="0.25">
      <c r="A1675" s="26">
        <v>2</v>
      </c>
      <c r="B1675" s="26">
        <v>160981</v>
      </c>
      <c r="C1675" s="26">
        <v>744</v>
      </c>
      <c r="D1675" s="26">
        <v>51.511421039848898</v>
      </c>
      <c r="E1675" s="26">
        <v>-0.58741857202826597</v>
      </c>
      <c r="F1675" s="27" t="s">
        <v>79</v>
      </c>
      <c r="G1675" s="26">
        <v>18.30809</v>
      </c>
    </row>
    <row r="1676" spans="1:7" x14ac:dyDescent="0.25">
      <c r="A1676" s="26">
        <v>2</v>
      </c>
      <c r="B1676" s="26">
        <v>161254</v>
      </c>
      <c r="C1676" s="26">
        <v>745</v>
      </c>
      <c r="D1676" s="26">
        <v>51.510895258807899</v>
      </c>
      <c r="E1676" s="26">
        <v>-0.58357597247903303</v>
      </c>
      <c r="F1676" s="27" t="s">
        <v>79</v>
      </c>
      <c r="G1676" s="26">
        <v>18.137419999999999</v>
      </c>
    </row>
    <row r="1677" spans="1:7" x14ac:dyDescent="0.25">
      <c r="A1677" s="26">
        <v>2</v>
      </c>
      <c r="B1677" s="26">
        <v>161417</v>
      </c>
      <c r="C1677" s="26">
        <v>746</v>
      </c>
      <c r="D1677" s="26">
        <v>51.510626024533799</v>
      </c>
      <c r="E1677" s="26">
        <v>-0.58125500321198498</v>
      </c>
      <c r="F1677" s="27" t="s">
        <v>79</v>
      </c>
      <c r="G1677" s="26">
        <v>18.035520000000002</v>
      </c>
    </row>
    <row r="1678" spans="1:7" x14ac:dyDescent="0.25">
      <c r="A1678" s="26">
        <v>2</v>
      </c>
      <c r="B1678" s="26">
        <v>161602</v>
      </c>
      <c r="C1678" s="26">
        <v>747</v>
      </c>
      <c r="D1678" s="26">
        <v>51.510313908801997</v>
      </c>
      <c r="E1678" s="26">
        <v>-0.57863057825282305</v>
      </c>
      <c r="F1678" s="27" t="s">
        <v>79</v>
      </c>
      <c r="G1678" s="26">
        <v>17.91986</v>
      </c>
    </row>
    <row r="1679" spans="1:7" x14ac:dyDescent="0.25">
      <c r="A1679" s="26">
        <v>2</v>
      </c>
      <c r="B1679" s="26">
        <v>161721</v>
      </c>
      <c r="C1679" s="26">
        <v>748</v>
      </c>
      <c r="D1679" s="26">
        <v>51.510113210769397</v>
      </c>
      <c r="E1679" s="26">
        <v>-0.57694287452280402</v>
      </c>
      <c r="F1679" s="27" t="s">
        <v>79</v>
      </c>
      <c r="G1679" s="26">
        <v>17.845469999999999</v>
      </c>
    </row>
    <row r="1680" spans="1:7" x14ac:dyDescent="0.25">
      <c r="A1680" s="26">
        <v>2</v>
      </c>
      <c r="B1680" s="26">
        <v>161900</v>
      </c>
      <c r="C1680" s="26">
        <v>749</v>
      </c>
      <c r="D1680" s="26">
        <v>51.509896378650502</v>
      </c>
      <c r="E1680" s="26">
        <v>-0.57439371124197103</v>
      </c>
      <c r="F1680" s="27" t="s">
        <v>79</v>
      </c>
      <c r="G1680" s="26">
        <v>17.73357</v>
      </c>
    </row>
    <row r="1681" spans="1:7" x14ac:dyDescent="0.25">
      <c r="A1681" s="26">
        <v>2</v>
      </c>
      <c r="B1681" s="26">
        <v>162107</v>
      </c>
      <c r="C1681" s="26">
        <v>750</v>
      </c>
      <c r="D1681" s="26">
        <v>51.509670978485403</v>
      </c>
      <c r="E1681" s="26">
        <v>-0.57143043630764001</v>
      </c>
      <c r="F1681" s="27" t="s">
        <v>79</v>
      </c>
      <c r="G1681" s="26">
        <v>17.60416</v>
      </c>
    </row>
    <row r="1682" spans="1:7" x14ac:dyDescent="0.25">
      <c r="A1682" s="26">
        <v>2</v>
      </c>
      <c r="B1682" s="26">
        <v>162347</v>
      </c>
      <c r="C1682" s="26">
        <v>751</v>
      </c>
      <c r="D1682" s="26">
        <v>51.509474284665998</v>
      </c>
      <c r="E1682" s="26">
        <v>-0.56797519441174005</v>
      </c>
      <c r="F1682" s="27" t="s">
        <v>79</v>
      </c>
      <c r="G1682" s="26">
        <v>17.45412</v>
      </c>
    </row>
    <row r="1683" spans="1:7" x14ac:dyDescent="0.25">
      <c r="A1683" s="26">
        <v>2</v>
      </c>
      <c r="B1683" s="26">
        <v>162539</v>
      </c>
      <c r="C1683" s="26">
        <v>752</v>
      </c>
      <c r="D1683" s="26">
        <v>51.509312134219002</v>
      </c>
      <c r="E1683" s="26">
        <v>-0.565215975019562</v>
      </c>
      <c r="F1683" s="27" t="s">
        <v>79</v>
      </c>
      <c r="G1683" s="26">
        <v>17.33409</v>
      </c>
    </row>
    <row r="1684" spans="1:7" x14ac:dyDescent="0.25">
      <c r="A1684" s="26">
        <v>2</v>
      </c>
      <c r="B1684" s="26">
        <v>162670</v>
      </c>
      <c r="C1684" s="26">
        <v>753</v>
      </c>
      <c r="D1684" s="26">
        <v>51.509179443136297</v>
      </c>
      <c r="E1684" s="26">
        <v>-0.56333180571036801</v>
      </c>
      <c r="F1684" s="27" t="s">
        <v>79</v>
      </c>
      <c r="G1684" s="26">
        <v>17.252189999999999</v>
      </c>
    </row>
    <row r="1685" spans="1:7" x14ac:dyDescent="0.25">
      <c r="A1685" s="26">
        <v>2</v>
      </c>
      <c r="B1685" s="26">
        <v>162848</v>
      </c>
      <c r="C1685" s="26">
        <v>754</v>
      </c>
      <c r="D1685" s="26">
        <v>51.5089656471281</v>
      </c>
      <c r="E1685" s="26">
        <v>-0.56078687189667198</v>
      </c>
      <c r="F1685" s="27" t="s">
        <v>79</v>
      </c>
      <c r="G1685" s="26">
        <v>17.140910000000002</v>
      </c>
    </row>
    <row r="1686" spans="1:7" x14ac:dyDescent="0.25">
      <c r="A1686" s="26">
        <v>2</v>
      </c>
      <c r="B1686" s="26">
        <v>163045</v>
      </c>
      <c r="C1686" s="26">
        <v>755</v>
      </c>
      <c r="D1686" s="26">
        <v>51.508774709123202</v>
      </c>
      <c r="E1686" s="26">
        <v>-0.55796203870817795</v>
      </c>
      <c r="F1686" s="27" t="s">
        <v>79</v>
      </c>
      <c r="G1686" s="26">
        <v>17.017759999999999</v>
      </c>
    </row>
    <row r="1687" spans="1:7" x14ac:dyDescent="0.25">
      <c r="A1687" s="26">
        <v>2</v>
      </c>
      <c r="B1687" s="26">
        <v>163274</v>
      </c>
      <c r="C1687" s="26">
        <v>756</v>
      </c>
      <c r="D1687" s="26">
        <v>51.508555366585298</v>
      </c>
      <c r="E1687" s="26">
        <v>-0.554679473778664</v>
      </c>
      <c r="F1687" s="27" t="s">
        <v>79</v>
      </c>
      <c r="G1687" s="26">
        <v>16.874590000000001</v>
      </c>
    </row>
    <row r="1688" spans="1:7" x14ac:dyDescent="0.25">
      <c r="A1688" s="26">
        <v>2</v>
      </c>
      <c r="B1688" s="26">
        <v>163425</v>
      </c>
      <c r="C1688" s="26">
        <v>757</v>
      </c>
      <c r="D1688" s="26">
        <v>51.5084299318059</v>
      </c>
      <c r="E1688" s="26">
        <v>-0.55251025619225702</v>
      </c>
      <c r="F1688" s="27" t="s">
        <v>79</v>
      </c>
      <c r="G1688" s="26">
        <v>16.780200000000001</v>
      </c>
    </row>
    <row r="1689" spans="1:7" x14ac:dyDescent="0.25">
      <c r="A1689" s="26">
        <v>2</v>
      </c>
      <c r="B1689" s="26">
        <v>163581</v>
      </c>
      <c r="C1689" s="26">
        <v>758</v>
      </c>
      <c r="D1689" s="26">
        <v>51.508259900754098</v>
      </c>
      <c r="E1689" s="26">
        <v>-0.55026918336583297</v>
      </c>
      <c r="F1689" s="27" t="s">
        <v>79</v>
      </c>
      <c r="G1689" s="26">
        <v>16.682670000000002</v>
      </c>
    </row>
    <row r="1690" spans="1:7" x14ac:dyDescent="0.25">
      <c r="A1690" s="26">
        <v>2</v>
      </c>
      <c r="B1690" s="26">
        <v>163751</v>
      </c>
      <c r="C1690" s="26">
        <v>759</v>
      </c>
      <c r="D1690" s="26">
        <v>51.508078419935003</v>
      </c>
      <c r="E1690" s="26">
        <v>-0.54784329314799796</v>
      </c>
      <c r="F1690" s="27" t="s">
        <v>79</v>
      </c>
      <c r="G1690" s="26">
        <v>16.57639</v>
      </c>
    </row>
    <row r="1691" spans="1:7" x14ac:dyDescent="0.25">
      <c r="A1691" s="26">
        <v>2</v>
      </c>
      <c r="B1691" s="26">
        <v>164010</v>
      </c>
      <c r="C1691" s="26">
        <v>760</v>
      </c>
      <c r="D1691" s="26">
        <v>51.507854841225097</v>
      </c>
      <c r="E1691" s="26">
        <v>-0.54410970070588505</v>
      </c>
      <c r="F1691" s="27" t="s">
        <v>79</v>
      </c>
      <c r="G1691" s="26">
        <v>16.414470000000001</v>
      </c>
    </row>
    <row r="1692" spans="1:7" x14ac:dyDescent="0.25">
      <c r="A1692" s="26">
        <v>2</v>
      </c>
      <c r="B1692" s="26">
        <v>164170</v>
      </c>
      <c r="C1692" s="26">
        <v>761</v>
      </c>
      <c r="D1692" s="26">
        <v>51.507788314130401</v>
      </c>
      <c r="E1692" s="26">
        <v>-0.54181177237668499</v>
      </c>
      <c r="F1692" s="27" t="s">
        <v>79</v>
      </c>
      <c r="G1692" s="26">
        <v>16.314450000000001</v>
      </c>
    </row>
    <row r="1693" spans="1:7" x14ac:dyDescent="0.25">
      <c r="A1693" s="26">
        <v>2</v>
      </c>
      <c r="B1693" s="26">
        <v>164216</v>
      </c>
      <c r="C1693" s="26">
        <v>762</v>
      </c>
      <c r="D1693" s="26">
        <v>51.5077621805628</v>
      </c>
      <c r="E1693" s="26">
        <v>-0.54114676672193196</v>
      </c>
      <c r="F1693" s="27" t="s">
        <v>79</v>
      </c>
      <c r="G1693" s="26">
        <v>16.285689999999999</v>
      </c>
    </row>
    <row r="1694" spans="1:7" x14ac:dyDescent="0.25">
      <c r="A1694" s="26">
        <v>2</v>
      </c>
      <c r="B1694" s="26">
        <v>164357</v>
      </c>
      <c r="C1694" s="26">
        <v>763</v>
      </c>
      <c r="D1694" s="26">
        <v>51.50769146124</v>
      </c>
      <c r="E1694" s="26">
        <v>-0.53910991373092998</v>
      </c>
      <c r="F1694" s="27" t="s">
        <v>79</v>
      </c>
      <c r="G1694" s="26">
        <v>16.19754</v>
      </c>
    </row>
    <row r="1695" spans="1:7" x14ac:dyDescent="0.25">
      <c r="A1695" s="26">
        <v>2</v>
      </c>
      <c r="B1695" s="26">
        <v>164549</v>
      </c>
      <c r="C1695" s="26">
        <v>764</v>
      </c>
      <c r="D1695" s="26">
        <v>51.507633570874503</v>
      </c>
      <c r="E1695" s="26">
        <v>-0.536350852927165</v>
      </c>
      <c r="F1695" s="27" t="s">
        <v>79</v>
      </c>
      <c r="G1695" s="26">
        <v>16.07751</v>
      </c>
    </row>
    <row r="1696" spans="1:7" x14ac:dyDescent="0.25">
      <c r="A1696" s="26">
        <v>2</v>
      </c>
      <c r="B1696" s="26">
        <v>164674</v>
      </c>
      <c r="C1696" s="26">
        <v>765</v>
      </c>
      <c r="D1696" s="26">
        <v>51.507614822910497</v>
      </c>
      <c r="E1696" s="26">
        <v>-0.53453349221240698</v>
      </c>
      <c r="F1696" s="27" t="s">
        <v>79</v>
      </c>
      <c r="G1696" s="26">
        <v>15.999370000000001</v>
      </c>
    </row>
    <row r="1697" spans="1:7" x14ac:dyDescent="0.25">
      <c r="A1697" s="26">
        <v>2</v>
      </c>
      <c r="B1697" s="26">
        <v>164890</v>
      </c>
      <c r="C1697" s="26">
        <v>766</v>
      </c>
      <c r="D1697" s="26">
        <v>51.5075534369374</v>
      </c>
      <c r="E1697" s="26">
        <v>-0.53142381530932803</v>
      </c>
      <c r="F1697" s="27" t="s">
        <v>79</v>
      </c>
      <c r="G1697" s="26">
        <v>15.864330000000001</v>
      </c>
    </row>
    <row r="1698" spans="1:7" x14ac:dyDescent="0.25">
      <c r="A1698" s="26">
        <v>2</v>
      </c>
      <c r="B1698" s="26">
        <v>165111</v>
      </c>
      <c r="C1698" s="26">
        <v>767</v>
      </c>
      <c r="D1698" s="26">
        <v>51.507578954366899</v>
      </c>
      <c r="E1698" s="26">
        <v>-0.52824237311030298</v>
      </c>
      <c r="F1698" s="27" t="s">
        <v>79</v>
      </c>
      <c r="G1698" s="26">
        <v>15.72617</v>
      </c>
    </row>
    <row r="1699" spans="1:7" x14ac:dyDescent="0.25">
      <c r="A1699" s="26">
        <v>2</v>
      </c>
      <c r="B1699" s="26">
        <v>165324</v>
      </c>
      <c r="C1699" s="26">
        <v>768</v>
      </c>
      <c r="D1699" s="26">
        <v>51.507662016311599</v>
      </c>
      <c r="E1699" s="26">
        <v>-0.52515867298536301</v>
      </c>
      <c r="F1699" s="27" t="s">
        <v>79</v>
      </c>
      <c r="G1699" s="26">
        <v>15.59301</v>
      </c>
    </row>
    <row r="1700" spans="1:7" x14ac:dyDescent="0.25">
      <c r="A1700" s="26">
        <v>2</v>
      </c>
      <c r="B1700" s="26">
        <v>165437</v>
      </c>
      <c r="C1700" s="26">
        <v>769</v>
      </c>
      <c r="D1700" s="26">
        <v>51.507693367964102</v>
      </c>
      <c r="E1700" s="26">
        <v>-0.52353540920681896</v>
      </c>
      <c r="F1700" s="27" t="s">
        <v>79</v>
      </c>
      <c r="G1700" s="26">
        <v>15.52237</v>
      </c>
    </row>
    <row r="1701" spans="1:7" x14ac:dyDescent="0.25">
      <c r="A1701" s="26">
        <v>2</v>
      </c>
      <c r="B1701" s="26">
        <v>165705</v>
      </c>
      <c r="C1701" s="26">
        <v>770</v>
      </c>
      <c r="D1701" s="26">
        <v>51.507815782414497</v>
      </c>
      <c r="E1701" s="26">
        <v>-0.519670633886126</v>
      </c>
      <c r="F1701" s="27" t="s">
        <v>79</v>
      </c>
      <c r="G1701" s="26">
        <v>15.35483</v>
      </c>
    </row>
    <row r="1702" spans="1:7" x14ac:dyDescent="0.25">
      <c r="A1702" s="26">
        <v>2</v>
      </c>
      <c r="B1702" s="26">
        <v>165934</v>
      </c>
      <c r="C1702" s="26">
        <v>771</v>
      </c>
      <c r="D1702" s="26">
        <v>51.507947722077603</v>
      </c>
      <c r="E1702" s="26">
        <v>-0.51636587551897395</v>
      </c>
      <c r="F1702" s="27" t="s">
        <v>79</v>
      </c>
      <c r="G1702" s="26">
        <v>15.21167</v>
      </c>
    </row>
    <row r="1703" spans="1:7" x14ac:dyDescent="0.25">
      <c r="A1703" s="26">
        <v>2</v>
      </c>
      <c r="B1703" s="26">
        <v>166215</v>
      </c>
      <c r="C1703" s="26">
        <v>772</v>
      </c>
      <c r="D1703" s="26">
        <v>51.508154328477403</v>
      </c>
      <c r="E1703" s="26">
        <v>-0.51233669947642602</v>
      </c>
      <c r="F1703" s="27" t="s">
        <v>79</v>
      </c>
      <c r="G1703" s="26">
        <v>15.036</v>
      </c>
    </row>
    <row r="1704" spans="1:7" x14ac:dyDescent="0.25">
      <c r="A1704" s="26">
        <v>2</v>
      </c>
      <c r="B1704" s="26">
        <v>166446</v>
      </c>
      <c r="C1704" s="26">
        <v>773</v>
      </c>
      <c r="D1704" s="26">
        <v>51.508426357108497</v>
      </c>
      <c r="E1704" s="26">
        <v>-0.50902842994753295</v>
      </c>
      <c r="F1704" s="27" t="s">
        <v>79</v>
      </c>
      <c r="G1704" s="26">
        <v>14.891579999999999</v>
      </c>
    </row>
    <row r="1705" spans="1:7" x14ac:dyDescent="0.25">
      <c r="A1705" s="26">
        <v>2</v>
      </c>
      <c r="B1705" s="26">
        <v>166606</v>
      </c>
      <c r="C1705" s="26">
        <v>774</v>
      </c>
      <c r="D1705" s="26">
        <v>51.5086315468374</v>
      </c>
      <c r="E1705" s="26">
        <v>-0.50673786517171004</v>
      </c>
      <c r="F1705" s="27" t="s">
        <v>79</v>
      </c>
      <c r="G1705" s="26">
        <v>14.79156</v>
      </c>
    </row>
    <row r="1706" spans="1:7" x14ac:dyDescent="0.25">
      <c r="A1706" s="26">
        <v>2</v>
      </c>
      <c r="B1706" s="26">
        <v>166798</v>
      </c>
      <c r="C1706" s="26">
        <v>775</v>
      </c>
      <c r="D1706" s="26">
        <v>51.508901645034904</v>
      </c>
      <c r="E1706" s="26">
        <v>-0.50399559318412201</v>
      </c>
      <c r="F1706" s="27" t="s">
        <v>79</v>
      </c>
      <c r="G1706" s="26">
        <v>14.671530000000001</v>
      </c>
    </row>
    <row r="1707" spans="1:7" x14ac:dyDescent="0.25">
      <c r="A1707" s="26">
        <v>2</v>
      </c>
      <c r="B1707" s="26">
        <v>166991</v>
      </c>
      <c r="C1707" s="26">
        <v>776</v>
      </c>
      <c r="D1707" s="26">
        <v>51.509126318170601</v>
      </c>
      <c r="E1707" s="26">
        <v>-0.50124481775347396</v>
      </c>
      <c r="F1707" s="27" t="s">
        <v>79</v>
      </c>
      <c r="G1707" s="26">
        <v>14.55087</v>
      </c>
    </row>
    <row r="1708" spans="1:7" x14ac:dyDescent="0.25">
      <c r="A1708" s="26">
        <v>2</v>
      </c>
      <c r="B1708" s="26">
        <v>167137</v>
      </c>
      <c r="C1708" s="26">
        <v>777</v>
      </c>
      <c r="D1708" s="26">
        <v>51.509334425337997</v>
      </c>
      <c r="E1708" s="26">
        <v>-0.49916104138959499</v>
      </c>
      <c r="F1708" s="27" t="s">
        <v>79</v>
      </c>
      <c r="G1708" s="26">
        <v>14.4596</v>
      </c>
    </row>
    <row r="1709" spans="1:7" x14ac:dyDescent="0.25">
      <c r="A1709" s="26">
        <v>2</v>
      </c>
      <c r="B1709" s="26">
        <v>167302</v>
      </c>
      <c r="C1709" s="26">
        <v>778</v>
      </c>
      <c r="D1709" s="26">
        <v>51.509523142209702</v>
      </c>
      <c r="E1709" s="26">
        <v>-0.49680442580087297</v>
      </c>
      <c r="F1709" s="27" t="s">
        <v>79</v>
      </c>
      <c r="G1709" s="26">
        <v>14.356450000000001</v>
      </c>
    </row>
    <row r="1710" spans="1:7" x14ac:dyDescent="0.25">
      <c r="A1710" s="26">
        <v>2</v>
      </c>
      <c r="B1710" s="26">
        <v>167475</v>
      </c>
      <c r="C1710" s="26">
        <v>779</v>
      </c>
      <c r="D1710" s="26">
        <v>51.509683961127998</v>
      </c>
      <c r="E1710" s="26">
        <v>-0.49431938055212399</v>
      </c>
      <c r="F1710" s="27" t="s">
        <v>79</v>
      </c>
      <c r="G1710" s="26">
        <v>14.248290000000001</v>
      </c>
    </row>
    <row r="1711" spans="1:7" x14ac:dyDescent="0.25">
      <c r="A1711" s="26">
        <v>2</v>
      </c>
      <c r="B1711" s="26">
        <v>167608</v>
      </c>
      <c r="C1711" s="26">
        <v>780</v>
      </c>
      <c r="D1711" s="26">
        <v>51.509805217386699</v>
      </c>
      <c r="E1711" s="26">
        <v>-0.49240887599350802</v>
      </c>
      <c r="F1711" s="27" t="s">
        <v>79</v>
      </c>
      <c r="G1711" s="26">
        <v>14.165150000000001</v>
      </c>
    </row>
    <row r="1712" spans="1:7" x14ac:dyDescent="0.25">
      <c r="A1712" s="26">
        <v>2</v>
      </c>
      <c r="B1712" s="26">
        <v>167852</v>
      </c>
      <c r="C1712" s="26">
        <v>781</v>
      </c>
      <c r="D1712" s="26">
        <v>51.509906191945099</v>
      </c>
      <c r="E1712" s="26">
        <v>-0.48888266188257301</v>
      </c>
      <c r="F1712" s="27" t="s">
        <v>79</v>
      </c>
      <c r="G1712" s="26">
        <v>14.01261</v>
      </c>
    </row>
    <row r="1713" spans="1:7" x14ac:dyDescent="0.25">
      <c r="A1713" s="26">
        <v>2</v>
      </c>
      <c r="B1713" s="26">
        <v>168087</v>
      </c>
      <c r="C1713" s="26">
        <v>782</v>
      </c>
      <c r="D1713" s="26">
        <v>51.510004676596303</v>
      </c>
      <c r="E1713" s="26">
        <v>-0.48549190085198002</v>
      </c>
      <c r="F1713" s="27" t="s">
        <v>79</v>
      </c>
      <c r="G1713" s="26">
        <v>13.865690000000001</v>
      </c>
    </row>
    <row r="1714" spans="1:7" x14ac:dyDescent="0.25">
      <c r="A1714" s="26">
        <v>2</v>
      </c>
      <c r="B1714" s="26">
        <v>168310</v>
      </c>
      <c r="C1714" s="26">
        <v>783</v>
      </c>
      <c r="D1714" s="26">
        <v>51.5100272702024</v>
      </c>
      <c r="E1714" s="26">
        <v>-0.48227571741977499</v>
      </c>
      <c r="F1714" s="27" t="s">
        <v>79</v>
      </c>
      <c r="G1714" s="26">
        <v>13.726279999999999</v>
      </c>
    </row>
    <row r="1715" spans="1:7" x14ac:dyDescent="0.25">
      <c r="A1715" s="26">
        <v>2</v>
      </c>
      <c r="B1715" s="26">
        <v>168482</v>
      </c>
      <c r="C1715" s="26">
        <v>784</v>
      </c>
      <c r="D1715" s="26">
        <v>51.510021400256299</v>
      </c>
      <c r="E1715" s="26">
        <v>-0.47979751476349902</v>
      </c>
      <c r="F1715" s="27" t="s">
        <v>79</v>
      </c>
      <c r="G1715" s="26">
        <v>13.61875</v>
      </c>
    </row>
    <row r="1716" spans="1:7" x14ac:dyDescent="0.25">
      <c r="A1716" s="26">
        <v>2</v>
      </c>
      <c r="B1716" s="26">
        <v>168788</v>
      </c>
      <c r="C1716" s="26">
        <v>785</v>
      </c>
      <c r="D1716" s="26">
        <v>51.509902471333703</v>
      </c>
      <c r="E1716" s="26">
        <v>-0.47539085417497901</v>
      </c>
      <c r="F1716" s="27" t="s">
        <v>79</v>
      </c>
      <c r="G1716" s="26">
        <v>13.42746</v>
      </c>
    </row>
    <row r="1717" spans="1:7" x14ac:dyDescent="0.25">
      <c r="A1717" s="26">
        <v>2</v>
      </c>
      <c r="B1717" s="26">
        <v>169005</v>
      </c>
      <c r="C1717" s="26">
        <v>786</v>
      </c>
      <c r="D1717" s="26">
        <v>51.509739799618799</v>
      </c>
      <c r="E1717" s="26">
        <v>-0.47226377617180898</v>
      </c>
      <c r="F1717" s="27" t="s">
        <v>79</v>
      </c>
      <c r="G1717" s="26">
        <v>13.2918</v>
      </c>
    </row>
    <row r="1718" spans="1:7" x14ac:dyDescent="0.25">
      <c r="A1718" s="26">
        <v>2</v>
      </c>
      <c r="B1718" s="26">
        <v>169117</v>
      </c>
      <c r="C1718" s="26">
        <v>787</v>
      </c>
      <c r="D1718" s="26">
        <v>51.509646869137299</v>
      </c>
      <c r="E1718" s="26">
        <v>-0.470648023083025</v>
      </c>
      <c r="F1718" s="27" t="s">
        <v>79</v>
      </c>
      <c r="G1718" s="26">
        <v>13.221780000000001</v>
      </c>
    </row>
    <row r="1719" spans="1:7" x14ac:dyDescent="0.25">
      <c r="A1719" s="26">
        <v>2</v>
      </c>
      <c r="B1719" s="26">
        <v>169341</v>
      </c>
      <c r="C1719" s="26">
        <v>788</v>
      </c>
      <c r="D1719" s="26">
        <v>51.509407591820697</v>
      </c>
      <c r="E1719" s="26">
        <v>-0.46744506635612099</v>
      </c>
      <c r="F1719" s="27" t="s">
        <v>79</v>
      </c>
      <c r="G1719" s="26">
        <v>13.08174</v>
      </c>
    </row>
    <row r="1720" spans="1:7" x14ac:dyDescent="0.25">
      <c r="A1720" s="26">
        <v>2</v>
      </c>
      <c r="B1720" s="26">
        <v>169670</v>
      </c>
      <c r="C1720" s="26">
        <v>789</v>
      </c>
      <c r="D1720" s="26">
        <v>51.508952534536697</v>
      </c>
      <c r="E1720" s="26">
        <v>-0.46275234017112998</v>
      </c>
      <c r="F1720" s="27" t="s">
        <v>79</v>
      </c>
      <c r="G1720" s="26">
        <v>12.876060000000001</v>
      </c>
    </row>
    <row r="1721" spans="1:7" x14ac:dyDescent="0.25">
      <c r="A1721" s="26">
        <v>2</v>
      </c>
      <c r="B1721" s="26">
        <v>169979</v>
      </c>
      <c r="C1721" s="26">
        <v>790</v>
      </c>
      <c r="D1721" s="26">
        <v>51.508434534181198</v>
      </c>
      <c r="E1721" s="26">
        <v>-0.458365622186649</v>
      </c>
      <c r="F1721" s="27" t="s">
        <v>79</v>
      </c>
      <c r="G1721" s="26">
        <v>12.68289</v>
      </c>
    </row>
    <row r="1722" spans="1:7" x14ac:dyDescent="0.25">
      <c r="A1722" s="26">
        <v>2</v>
      </c>
      <c r="B1722" s="26">
        <v>170223</v>
      </c>
      <c r="C1722" s="26">
        <v>791</v>
      </c>
      <c r="D1722" s="26">
        <v>51.507985934459597</v>
      </c>
      <c r="E1722" s="26">
        <v>-0.454920697678034</v>
      </c>
      <c r="F1722" s="27" t="s">
        <v>79</v>
      </c>
      <c r="G1722" s="26">
        <v>12.53035</v>
      </c>
    </row>
    <row r="1723" spans="1:7" x14ac:dyDescent="0.25">
      <c r="A1723" s="26">
        <v>2</v>
      </c>
      <c r="B1723" s="26">
        <v>170583</v>
      </c>
      <c r="C1723" s="26">
        <v>792</v>
      </c>
      <c r="D1723" s="26">
        <v>51.5071610577914</v>
      </c>
      <c r="E1723" s="26">
        <v>-0.44989145520858498</v>
      </c>
      <c r="F1723" s="27" t="s">
        <v>79</v>
      </c>
      <c r="G1723" s="26">
        <v>12.305289999999999</v>
      </c>
    </row>
    <row r="1724" spans="1:7" x14ac:dyDescent="0.25">
      <c r="A1724" s="26">
        <v>2</v>
      </c>
      <c r="B1724" s="26">
        <v>170753</v>
      </c>
      <c r="C1724" s="26">
        <v>793</v>
      </c>
      <c r="D1724" s="26">
        <v>51.506636705131598</v>
      </c>
      <c r="E1724" s="26">
        <v>-0.44760112418428999</v>
      </c>
      <c r="F1724" s="27" t="s">
        <v>79</v>
      </c>
      <c r="G1724" s="26">
        <v>12.199009999999999</v>
      </c>
    </row>
    <row r="1725" spans="1:7" x14ac:dyDescent="0.25">
      <c r="A1725" s="26">
        <v>2</v>
      </c>
      <c r="B1725" s="26">
        <v>170857</v>
      </c>
      <c r="C1725" s="26">
        <v>794</v>
      </c>
      <c r="D1725" s="26">
        <v>51.5063200056425</v>
      </c>
      <c r="E1725" s="26">
        <v>-0.44618756036559198</v>
      </c>
      <c r="F1725" s="27" t="s">
        <v>79</v>
      </c>
      <c r="G1725" s="26">
        <v>12.134</v>
      </c>
    </row>
    <row r="1726" spans="1:7" x14ac:dyDescent="0.25">
      <c r="A1726" s="26">
        <v>2</v>
      </c>
      <c r="B1726" s="26">
        <v>171044</v>
      </c>
      <c r="C1726" s="26">
        <v>795</v>
      </c>
      <c r="D1726" s="26">
        <v>51.505776757942797</v>
      </c>
      <c r="E1726" s="26">
        <v>-0.44362352567763402</v>
      </c>
      <c r="F1726" s="27" t="s">
        <v>79</v>
      </c>
      <c r="G1726" s="26">
        <v>12.01709</v>
      </c>
    </row>
    <row r="1727" spans="1:7" x14ac:dyDescent="0.25">
      <c r="A1727" s="26">
        <v>2</v>
      </c>
      <c r="B1727" s="26">
        <v>171199</v>
      </c>
      <c r="C1727" s="26">
        <v>796</v>
      </c>
      <c r="D1727" s="26">
        <v>51.5053281939188</v>
      </c>
      <c r="E1727" s="26">
        <v>-0.441508731742353</v>
      </c>
      <c r="F1727" s="27" t="s">
        <v>79</v>
      </c>
      <c r="G1727" s="26">
        <v>11.92019</v>
      </c>
    </row>
    <row r="1728" spans="1:7" x14ac:dyDescent="0.25">
      <c r="A1728" s="26">
        <v>2</v>
      </c>
      <c r="B1728" s="26">
        <v>171290</v>
      </c>
      <c r="C1728" s="26">
        <v>797</v>
      </c>
      <c r="D1728" s="26">
        <v>51.505092672186798</v>
      </c>
      <c r="E1728" s="26">
        <v>-0.440253447723153</v>
      </c>
      <c r="F1728" s="27" t="s">
        <v>79</v>
      </c>
      <c r="G1728" s="26">
        <v>11.863300000000001</v>
      </c>
    </row>
    <row r="1729" spans="1:7" x14ac:dyDescent="0.25">
      <c r="A1729" s="26">
        <v>2</v>
      </c>
      <c r="B1729" s="26">
        <v>171466</v>
      </c>
      <c r="C1729" s="26">
        <v>798</v>
      </c>
      <c r="D1729" s="26">
        <v>51.504689127641697</v>
      </c>
      <c r="E1729" s="26">
        <v>-0.43779860034285001</v>
      </c>
      <c r="F1729" s="27" t="s">
        <v>79</v>
      </c>
      <c r="G1729" s="26">
        <v>11.753270000000001</v>
      </c>
    </row>
    <row r="1730" spans="1:7" x14ac:dyDescent="0.25">
      <c r="A1730" s="26">
        <v>2</v>
      </c>
      <c r="B1730" s="26">
        <v>171705</v>
      </c>
      <c r="C1730" s="26">
        <v>799</v>
      </c>
      <c r="D1730" s="26">
        <v>51.504190558723003</v>
      </c>
      <c r="E1730" s="26">
        <v>-0.43444629374369598</v>
      </c>
      <c r="F1730" s="27" t="s">
        <v>79</v>
      </c>
      <c r="G1730" s="26">
        <v>11.603859999999999</v>
      </c>
    </row>
    <row r="1731" spans="1:7" x14ac:dyDescent="0.25">
      <c r="A1731" s="26">
        <v>2</v>
      </c>
      <c r="B1731" s="26">
        <v>171913</v>
      </c>
      <c r="C1731" s="26">
        <v>800</v>
      </c>
      <c r="D1731" s="26">
        <v>51.503812100843902</v>
      </c>
      <c r="E1731" s="26">
        <v>-0.43150122316445799</v>
      </c>
      <c r="F1731" s="27" t="s">
        <v>79</v>
      </c>
      <c r="G1731" s="26">
        <v>11.47383</v>
      </c>
    </row>
    <row r="1732" spans="1:7" x14ac:dyDescent="0.25">
      <c r="A1732" s="26">
        <v>2</v>
      </c>
      <c r="B1732" s="26">
        <v>172058</v>
      </c>
      <c r="C1732" s="26">
        <v>801</v>
      </c>
      <c r="D1732" s="26">
        <v>51.503578348174699</v>
      </c>
      <c r="E1732" s="26">
        <v>-0.42944436915545497</v>
      </c>
      <c r="F1732" s="27" t="s">
        <v>79</v>
      </c>
      <c r="G1732" s="26">
        <v>11.383179999999999</v>
      </c>
    </row>
    <row r="1733" spans="1:7" x14ac:dyDescent="0.25">
      <c r="A1733" s="26">
        <v>2</v>
      </c>
      <c r="B1733" s="26">
        <v>172237</v>
      </c>
      <c r="C1733" s="26">
        <v>802</v>
      </c>
      <c r="D1733" s="26">
        <v>51.503353312313301</v>
      </c>
      <c r="E1733" s="26">
        <v>-0.426886621771224</v>
      </c>
      <c r="F1733" s="27" t="s">
        <v>79</v>
      </c>
      <c r="G1733" s="26">
        <v>11.271269999999999</v>
      </c>
    </row>
    <row r="1734" spans="1:7" x14ac:dyDescent="0.25">
      <c r="A1734" s="26">
        <v>2</v>
      </c>
      <c r="B1734" s="26">
        <v>172391</v>
      </c>
      <c r="C1734" s="26">
        <v>803</v>
      </c>
      <c r="D1734" s="26">
        <v>51.503612121165112</v>
      </c>
      <c r="E1734" s="26">
        <v>-0.42460491189003852</v>
      </c>
      <c r="F1734" s="27" t="s">
        <v>79</v>
      </c>
      <c r="G1734" s="26">
        <v>11.175000000000001</v>
      </c>
    </row>
    <row r="1735" spans="1:7" x14ac:dyDescent="0.25">
      <c r="A1735" s="26">
        <v>2</v>
      </c>
      <c r="B1735" s="26">
        <v>172447</v>
      </c>
      <c r="C1735" s="26">
        <v>804</v>
      </c>
      <c r="D1735" s="26">
        <v>51.503139400835103</v>
      </c>
      <c r="E1735" s="26">
        <v>-0.42387321660584598</v>
      </c>
      <c r="F1735" s="27" t="s">
        <v>79</v>
      </c>
      <c r="G1735" s="26">
        <v>11.140359999999999</v>
      </c>
    </row>
    <row r="1736" spans="1:7" x14ac:dyDescent="0.25">
      <c r="A1736" s="26">
        <v>2</v>
      </c>
      <c r="B1736" s="26">
        <v>172697</v>
      </c>
      <c r="C1736" s="26">
        <v>805</v>
      </c>
      <c r="D1736" s="26">
        <v>51.502869923805399</v>
      </c>
      <c r="E1736" s="26">
        <v>-0.420286940912594</v>
      </c>
      <c r="F1736" s="27" t="s">
        <v>79</v>
      </c>
      <c r="G1736" s="26">
        <v>10.985720000000001</v>
      </c>
    </row>
    <row r="1737" spans="1:7" x14ac:dyDescent="0.25">
      <c r="A1737" s="26">
        <v>2</v>
      </c>
      <c r="B1737" s="26">
        <v>172856</v>
      </c>
      <c r="C1737" s="26">
        <v>806</v>
      </c>
      <c r="D1737" s="26">
        <v>51.502798464503002</v>
      </c>
      <c r="E1737" s="26">
        <v>-0.418000695353415</v>
      </c>
      <c r="F1737" s="27" t="s">
        <v>79</v>
      </c>
      <c r="G1737" s="26">
        <v>10.887370000000001</v>
      </c>
    </row>
    <row r="1738" spans="1:7" x14ac:dyDescent="0.25">
      <c r="A1738" s="26">
        <v>2</v>
      </c>
      <c r="B1738" s="26">
        <v>173048</v>
      </c>
      <c r="C1738" s="26">
        <v>807</v>
      </c>
      <c r="D1738" s="26">
        <v>51.502729782314603</v>
      </c>
      <c r="E1738" s="26">
        <v>-0.41523834661922199</v>
      </c>
      <c r="F1738" s="27" t="s">
        <v>79</v>
      </c>
      <c r="G1738" s="26">
        <v>10.768610000000001</v>
      </c>
    </row>
    <row r="1739" spans="1:7" x14ac:dyDescent="0.25">
      <c r="A1739" s="26">
        <v>2</v>
      </c>
      <c r="B1739" s="26">
        <v>173201</v>
      </c>
      <c r="C1739" s="26">
        <v>808</v>
      </c>
      <c r="D1739" s="26">
        <v>51.5026965860364</v>
      </c>
      <c r="E1739" s="26">
        <v>-0.41302913367789801</v>
      </c>
      <c r="F1739" s="27" t="s">
        <v>79</v>
      </c>
      <c r="G1739" s="26">
        <v>10.673970000000001</v>
      </c>
    </row>
    <row r="1740" spans="1:7" x14ac:dyDescent="0.25">
      <c r="A1740" s="26">
        <v>2</v>
      </c>
      <c r="B1740" s="26">
        <v>173389</v>
      </c>
      <c r="C1740" s="26">
        <v>809</v>
      </c>
      <c r="D1740" s="26">
        <v>51.502681672903698</v>
      </c>
      <c r="E1740" s="26">
        <v>-0.41031582028883901</v>
      </c>
      <c r="F1740" s="27" t="s">
        <v>79</v>
      </c>
      <c r="G1740" s="26">
        <v>10.55768</v>
      </c>
    </row>
    <row r="1741" spans="1:7" x14ac:dyDescent="0.25">
      <c r="A1741" s="26">
        <v>2</v>
      </c>
      <c r="B1741" s="26">
        <v>173558</v>
      </c>
      <c r="C1741" s="26">
        <v>810</v>
      </c>
      <c r="D1741" s="26">
        <v>51.502734662336302</v>
      </c>
      <c r="E1741" s="26">
        <v>-0.40786872819914499</v>
      </c>
      <c r="F1741" s="27" t="s">
        <v>79</v>
      </c>
      <c r="G1741" s="26">
        <v>10.453139999999999</v>
      </c>
    </row>
    <row r="1742" spans="1:7" x14ac:dyDescent="0.25">
      <c r="A1742" s="26">
        <v>2</v>
      </c>
      <c r="B1742" s="26">
        <v>173724</v>
      </c>
      <c r="C1742" s="26">
        <v>811</v>
      </c>
      <c r="D1742" s="26">
        <v>51.502840143437297</v>
      </c>
      <c r="E1742" s="26">
        <v>-0.40548564350120803</v>
      </c>
      <c r="F1742" s="27" t="s">
        <v>79</v>
      </c>
      <c r="G1742" s="26">
        <v>10.35046</v>
      </c>
    </row>
    <row r="1743" spans="1:7" x14ac:dyDescent="0.25">
      <c r="A1743" s="26">
        <v>2</v>
      </c>
      <c r="B1743" s="26">
        <v>173911</v>
      </c>
      <c r="C1743" s="26">
        <v>812</v>
      </c>
      <c r="D1743" s="26">
        <v>51.502921257065601</v>
      </c>
      <c r="E1743" s="26">
        <v>-0.40279582193527602</v>
      </c>
      <c r="F1743" s="27" t="s">
        <v>79</v>
      </c>
      <c r="G1743" s="26">
        <v>10.23479</v>
      </c>
    </row>
    <row r="1744" spans="1:7" x14ac:dyDescent="0.25">
      <c r="A1744" s="26">
        <v>2</v>
      </c>
      <c r="B1744" s="26">
        <v>174123</v>
      </c>
      <c r="C1744" s="26">
        <v>813</v>
      </c>
      <c r="D1744" s="26">
        <v>51.503129584189601</v>
      </c>
      <c r="E1744" s="26">
        <v>-0.39974855276961502</v>
      </c>
      <c r="F1744" s="27" t="s">
        <v>79</v>
      </c>
      <c r="G1744" s="26">
        <v>10.10366</v>
      </c>
    </row>
    <row r="1745" spans="1:7" x14ac:dyDescent="0.25">
      <c r="A1745" s="26">
        <v>2</v>
      </c>
      <c r="B1745" s="26">
        <v>174286</v>
      </c>
      <c r="C1745" s="26">
        <v>814</v>
      </c>
      <c r="D1745" s="26">
        <v>51.5033580801787</v>
      </c>
      <c r="E1745" s="26">
        <v>-0.39742678063112802</v>
      </c>
      <c r="F1745" s="27" t="s">
        <v>79</v>
      </c>
      <c r="G1745" s="26">
        <v>10.002840000000001</v>
      </c>
    </row>
    <row r="1746" spans="1:7" x14ac:dyDescent="0.25">
      <c r="A1746" s="26">
        <v>2</v>
      </c>
      <c r="B1746" s="26">
        <v>174394</v>
      </c>
      <c r="C1746" s="26">
        <v>815</v>
      </c>
      <c r="D1746" s="26">
        <v>51.503570893847801</v>
      </c>
      <c r="E1746" s="26">
        <v>-0.39590454042025502</v>
      </c>
      <c r="F1746" s="27" t="s">
        <v>79</v>
      </c>
      <c r="G1746" s="26">
        <v>9.9360309999999998</v>
      </c>
    </row>
    <row r="1747" spans="1:7" x14ac:dyDescent="0.25">
      <c r="A1747" s="26">
        <v>2</v>
      </c>
      <c r="B1747" s="26">
        <v>174568</v>
      </c>
      <c r="C1747" s="26">
        <v>816</v>
      </c>
      <c r="D1747" s="26">
        <v>51.503863071367498</v>
      </c>
      <c r="E1747" s="26">
        <v>-0.39343924965414601</v>
      </c>
      <c r="F1747" s="27" t="s">
        <v>79</v>
      </c>
      <c r="G1747" s="26">
        <v>9.8284029999999998</v>
      </c>
    </row>
    <row r="1748" spans="1:7" x14ac:dyDescent="0.25">
      <c r="A1748" s="26">
        <v>2</v>
      </c>
      <c r="B1748" s="26">
        <v>174799</v>
      </c>
      <c r="C1748" s="26">
        <v>817</v>
      </c>
      <c r="D1748" s="26">
        <v>51.5042259157199</v>
      </c>
      <c r="E1748" s="26">
        <v>-0.39014847608562297</v>
      </c>
      <c r="F1748" s="27" t="s">
        <v>79</v>
      </c>
      <c r="G1748" s="26">
        <v>9.6855150000000005</v>
      </c>
    </row>
    <row r="1749" spans="1:7" x14ac:dyDescent="0.25">
      <c r="A1749" s="26">
        <v>2</v>
      </c>
      <c r="B1749" s="26">
        <v>175058</v>
      </c>
      <c r="C1749" s="26">
        <v>818</v>
      </c>
      <c r="D1749" s="26">
        <v>51.504701480732301</v>
      </c>
      <c r="E1749" s="26">
        <v>-0.38649006431051203</v>
      </c>
      <c r="F1749" s="27" t="s">
        <v>79</v>
      </c>
      <c r="G1749" s="26">
        <v>9.5253099999999993</v>
      </c>
    </row>
    <row r="1750" spans="1:7" x14ac:dyDescent="0.25">
      <c r="A1750" s="26">
        <v>2</v>
      </c>
      <c r="B1750" s="26">
        <v>175133</v>
      </c>
      <c r="C1750" s="26">
        <v>819</v>
      </c>
      <c r="D1750" s="26">
        <v>51.504883276196701</v>
      </c>
      <c r="E1750" s="26">
        <v>-0.38544811069053803</v>
      </c>
      <c r="F1750" s="27" t="s">
        <v>79</v>
      </c>
      <c r="G1750" s="26">
        <v>9.4789169999999991</v>
      </c>
    </row>
    <row r="1751" spans="1:7" x14ac:dyDescent="0.25">
      <c r="A1751" s="26">
        <v>2</v>
      </c>
      <c r="B1751" s="26">
        <v>175408</v>
      </c>
      <c r="C1751" s="26">
        <v>820</v>
      </c>
      <c r="D1751" s="26">
        <v>51.5054613062402</v>
      </c>
      <c r="E1751" s="26">
        <v>-0.38159081557527103</v>
      </c>
      <c r="F1751" s="27" t="s">
        <v>79</v>
      </c>
      <c r="G1751" s="26">
        <v>9.3088139999999999</v>
      </c>
    </row>
    <row r="1752" spans="1:7" x14ac:dyDescent="0.25">
      <c r="A1752" s="26">
        <v>2</v>
      </c>
      <c r="B1752" s="26">
        <v>175634</v>
      </c>
      <c r="C1752" s="26">
        <v>821</v>
      </c>
      <c r="D1752" s="26">
        <v>51.505891586594998</v>
      </c>
      <c r="E1752" s="26">
        <v>-0.37840269312678199</v>
      </c>
      <c r="F1752" s="27" t="s">
        <v>79</v>
      </c>
      <c r="G1752" s="26">
        <v>9.1690210000000008</v>
      </c>
    </row>
    <row r="1753" spans="1:7" x14ac:dyDescent="0.25">
      <c r="A1753" s="26">
        <v>2</v>
      </c>
      <c r="B1753" s="26">
        <v>175786</v>
      </c>
      <c r="C1753" s="26">
        <v>822</v>
      </c>
      <c r="D1753" s="26">
        <v>51.506724308735713</v>
      </c>
      <c r="E1753" s="26">
        <v>-0.37643986949829072</v>
      </c>
      <c r="F1753" s="27" t="s">
        <v>79</v>
      </c>
      <c r="G1753" s="26">
        <v>9.0749999999999993</v>
      </c>
    </row>
    <row r="1754" spans="1:7" x14ac:dyDescent="0.25">
      <c r="A1754" s="26">
        <v>2</v>
      </c>
      <c r="B1754" s="26">
        <v>175809</v>
      </c>
      <c r="C1754" s="26">
        <v>823</v>
      </c>
      <c r="D1754" s="26">
        <v>51.506205287053596</v>
      </c>
      <c r="E1754" s="26">
        <v>-0.37593596157754</v>
      </c>
      <c r="F1754" s="27" t="s">
        <v>79</v>
      </c>
      <c r="G1754" s="26">
        <v>9.0608699999999995</v>
      </c>
    </row>
    <row r="1755" spans="1:7" x14ac:dyDescent="0.25">
      <c r="A1755" s="26">
        <v>2</v>
      </c>
      <c r="B1755" s="26">
        <v>176017</v>
      </c>
      <c r="C1755" s="26">
        <v>824</v>
      </c>
      <c r="D1755" s="26">
        <v>51.506672770930003</v>
      </c>
      <c r="E1755" s="26">
        <v>-0.37302409792435098</v>
      </c>
      <c r="F1755" s="27" t="s">
        <v>79</v>
      </c>
      <c r="G1755" s="26">
        <v>8.9330839999999991</v>
      </c>
    </row>
    <row r="1756" spans="1:7" x14ac:dyDescent="0.25">
      <c r="A1756" s="26">
        <v>2</v>
      </c>
      <c r="B1756" s="26">
        <v>176225</v>
      </c>
      <c r="C1756" s="26">
        <v>825</v>
      </c>
      <c r="D1756" s="26">
        <v>51.507113777128801</v>
      </c>
      <c r="E1756" s="26">
        <v>-0.37010494904110303</v>
      </c>
      <c r="F1756" s="27" t="s">
        <v>79</v>
      </c>
      <c r="G1756" s="26">
        <v>8.8052989999999998</v>
      </c>
    </row>
    <row r="1757" spans="1:7" x14ac:dyDescent="0.25">
      <c r="A1757" s="26">
        <v>2</v>
      </c>
      <c r="B1757" s="26">
        <v>176449</v>
      </c>
      <c r="C1757" s="26">
        <v>826</v>
      </c>
      <c r="D1757" s="26">
        <v>51.507543769400499</v>
      </c>
      <c r="E1757" s="26">
        <v>-0.36694434807425802</v>
      </c>
      <c r="F1757" s="27" t="s">
        <v>79</v>
      </c>
      <c r="G1757" s="26">
        <v>8.6676850000000005</v>
      </c>
    </row>
    <row r="1758" spans="1:7" x14ac:dyDescent="0.25">
      <c r="A1758" s="26">
        <v>2</v>
      </c>
      <c r="B1758" s="26">
        <v>176675</v>
      </c>
      <c r="C1758" s="26">
        <v>827</v>
      </c>
      <c r="D1758" s="26">
        <v>51.508008380899902</v>
      </c>
      <c r="E1758" s="26">
        <v>-0.36377294368331797</v>
      </c>
      <c r="F1758" s="27" t="s">
        <v>79</v>
      </c>
      <c r="G1758" s="26">
        <v>8.5288409999999999</v>
      </c>
    </row>
    <row r="1759" spans="1:7" x14ac:dyDescent="0.25">
      <c r="A1759" s="26">
        <v>2</v>
      </c>
      <c r="B1759" s="26">
        <v>176858</v>
      </c>
      <c r="C1759" s="26">
        <v>828</v>
      </c>
      <c r="D1759" s="26">
        <v>51.508389637905303</v>
      </c>
      <c r="E1759" s="26">
        <v>-0.361201774392651</v>
      </c>
      <c r="F1759" s="27" t="s">
        <v>79</v>
      </c>
      <c r="G1759" s="26">
        <v>8.4164139999999996</v>
      </c>
    </row>
    <row r="1760" spans="1:7" x14ac:dyDescent="0.25">
      <c r="A1760" s="26">
        <v>2</v>
      </c>
      <c r="B1760" s="26">
        <v>177037</v>
      </c>
      <c r="C1760" s="26">
        <v>829</v>
      </c>
      <c r="D1760" s="26">
        <v>51.508774780463</v>
      </c>
      <c r="E1760" s="26">
        <v>-0.35869899606102901</v>
      </c>
      <c r="F1760" s="27" t="s">
        <v>79</v>
      </c>
      <c r="G1760" s="26">
        <v>8.3064450000000001</v>
      </c>
    </row>
    <row r="1761" spans="1:7" x14ac:dyDescent="0.25">
      <c r="A1761" s="26">
        <v>2</v>
      </c>
      <c r="B1761" s="26">
        <v>177191</v>
      </c>
      <c r="C1761" s="26">
        <v>830</v>
      </c>
      <c r="D1761" s="26">
        <v>51.509120779497003</v>
      </c>
      <c r="E1761" s="26">
        <v>-0.35654547137733</v>
      </c>
      <c r="F1761" s="27" t="s">
        <v>79</v>
      </c>
      <c r="G1761" s="26">
        <v>8.2118350000000007</v>
      </c>
    </row>
    <row r="1762" spans="1:7" x14ac:dyDescent="0.25">
      <c r="A1762" s="26">
        <v>2</v>
      </c>
      <c r="B1762" s="26">
        <v>177280</v>
      </c>
      <c r="C1762" s="26">
        <v>831</v>
      </c>
      <c r="D1762" s="26">
        <v>51.509313849291601</v>
      </c>
      <c r="E1762" s="26">
        <v>-0.355299711541402</v>
      </c>
      <c r="F1762" s="27" t="s">
        <v>79</v>
      </c>
      <c r="G1762" s="26">
        <v>8.1571569999999998</v>
      </c>
    </row>
    <row r="1763" spans="1:7" x14ac:dyDescent="0.25">
      <c r="A1763" s="26">
        <v>2</v>
      </c>
      <c r="B1763" s="26">
        <v>177342</v>
      </c>
      <c r="C1763" s="26">
        <v>832</v>
      </c>
      <c r="D1763" s="26">
        <v>51.509474608716197</v>
      </c>
      <c r="E1763" s="26">
        <v>-0.35443993734884099</v>
      </c>
      <c r="F1763" s="27" t="s">
        <v>79</v>
      </c>
      <c r="G1763" s="26">
        <v>8.1190669999999994</v>
      </c>
    </row>
    <row r="1764" spans="1:7" x14ac:dyDescent="0.25">
      <c r="A1764" s="26">
        <v>2</v>
      </c>
      <c r="B1764" s="26">
        <v>177586</v>
      </c>
      <c r="C1764" s="26">
        <v>833</v>
      </c>
      <c r="D1764" s="26">
        <v>51.5099499617804</v>
      </c>
      <c r="E1764" s="26">
        <v>-0.35100288481601699</v>
      </c>
      <c r="F1764" s="27" t="s">
        <v>79</v>
      </c>
      <c r="G1764" s="26">
        <v>7.9691650000000003</v>
      </c>
    </row>
    <row r="1765" spans="1:7" x14ac:dyDescent="0.25">
      <c r="A1765" s="26">
        <v>2</v>
      </c>
      <c r="B1765" s="26">
        <v>177873</v>
      </c>
      <c r="C1765" s="26">
        <v>834</v>
      </c>
      <c r="D1765" s="26">
        <v>51.5105055365864</v>
      </c>
      <c r="E1765" s="26">
        <v>-0.34695864222619899</v>
      </c>
      <c r="F1765" s="27" t="s">
        <v>79</v>
      </c>
      <c r="G1765" s="26">
        <v>7.7928459999999999</v>
      </c>
    </row>
    <row r="1766" spans="1:7" x14ac:dyDescent="0.25">
      <c r="A1766" s="26">
        <v>2</v>
      </c>
      <c r="B1766" s="26">
        <v>178111</v>
      </c>
      <c r="C1766" s="26">
        <v>835</v>
      </c>
      <c r="D1766" s="26">
        <v>51.510962603181198</v>
      </c>
      <c r="E1766" s="26">
        <v>-0.34360087893721503</v>
      </c>
      <c r="F1766" s="27" t="s">
        <v>79</v>
      </c>
      <c r="G1766" s="26">
        <v>7.64663</v>
      </c>
    </row>
    <row r="1767" spans="1:7" x14ac:dyDescent="0.25">
      <c r="A1767" s="26">
        <v>2</v>
      </c>
      <c r="B1767" s="26">
        <v>178153</v>
      </c>
      <c r="C1767" s="26">
        <v>836</v>
      </c>
      <c r="D1767" s="26">
        <v>51.5110630165007</v>
      </c>
      <c r="E1767" s="26">
        <v>-0.343017610725107</v>
      </c>
      <c r="F1767" s="27" t="s">
        <v>79</v>
      </c>
      <c r="G1767" s="26">
        <v>7.6208280000000004</v>
      </c>
    </row>
    <row r="1768" spans="1:7" x14ac:dyDescent="0.25">
      <c r="A1768" s="26">
        <v>2</v>
      </c>
      <c r="B1768" s="26">
        <v>178298</v>
      </c>
      <c r="C1768" s="26">
        <v>837</v>
      </c>
      <c r="D1768" s="26">
        <v>51.511327641127899</v>
      </c>
      <c r="E1768" s="26">
        <v>-0.34096366459091398</v>
      </c>
      <c r="F1768" s="27" t="s">
        <v>79</v>
      </c>
      <c r="G1768" s="26">
        <v>7.5317460000000001</v>
      </c>
    </row>
    <row r="1769" spans="1:7" x14ac:dyDescent="0.25">
      <c r="A1769" s="26">
        <v>2</v>
      </c>
      <c r="B1769" s="26">
        <v>178461</v>
      </c>
      <c r="C1769" s="26">
        <v>838</v>
      </c>
      <c r="D1769" s="26">
        <v>51.511616882828797</v>
      </c>
      <c r="E1769" s="26">
        <v>-0.33865685034473098</v>
      </c>
      <c r="F1769" s="27" t="s">
        <v>79</v>
      </c>
      <c r="G1769" s="26">
        <v>7.4316069999999996</v>
      </c>
    </row>
    <row r="1770" spans="1:7" x14ac:dyDescent="0.25">
      <c r="A1770" s="26">
        <v>2</v>
      </c>
      <c r="B1770" s="26">
        <v>178601</v>
      </c>
      <c r="C1770" s="26">
        <v>839</v>
      </c>
      <c r="D1770" s="26">
        <v>51.511913616864703</v>
      </c>
      <c r="E1770" s="26">
        <v>-0.33670260969682603</v>
      </c>
      <c r="F1770" s="27" t="s">
        <v>79</v>
      </c>
      <c r="G1770" s="26">
        <v>7.3455979999999998</v>
      </c>
    </row>
    <row r="1771" spans="1:7" x14ac:dyDescent="0.25">
      <c r="A1771" s="26">
        <v>2</v>
      </c>
      <c r="B1771" s="26">
        <v>178736</v>
      </c>
      <c r="C1771" s="26">
        <v>840</v>
      </c>
      <c r="D1771" s="26">
        <v>51.512167919847798</v>
      </c>
      <c r="E1771" s="26">
        <v>-0.33479369076367099</v>
      </c>
      <c r="F1771" s="27" t="s">
        <v>79</v>
      </c>
      <c r="G1771" s="26">
        <v>7.2626600000000003</v>
      </c>
    </row>
    <row r="1772" spans="1:7" x14ac:dyDescent="0.25">
      <c r="A1772" s="26">
        <v>2</v>
      </c>
      <c r="B1772" s="26">
        <v>178886</v>
      </c>
      <c r="C1772" s="26">
        <v>841</v>
      </c>
      <c r="D1772" s="26">
        <v>51.512374052180597</v>
      </c>
      <c r="E1772" s="26">
        <v>-0.332655144502425</v>
      </c>
      <c r="F1772" s="27" t="s">
        <v>79</v>
      </c>
      <c r="G1772" s="26">
        <v>7.1705069999999997</v>
      </c>
    </row>
    <row r="1773" spans="1:7" x14ac:dyDescent="0.25">
      <c r="A1773" s="26">
        <v>2</v>
      </c>
      <c r="B1773" s="26">
        <v>179039</v>
      </c>
      <c r="C1773" s="26">
        <v>842</v>
      </c>
      <c r="D1773" s="26">
        <v>51.512583968614997</v>
      </c>
      <c r="E1773" s="26">
        <v>-0.330476974170613</v>
      </c>
      <c r="F1773" s="27" t="s">
        <v>79</v>
      </c>
      <c r="G1773" s="26">
        <v>7.076511</v>
      </c>
    </row>
    <row r="1774" spans="1:7" x14ac:dyDescent="0.25">
      <c r="A1774" s="26">
        <v>2</v>
      </c>
      <c r="B1774" s="26">
        <v>179178</v>
      </c>
      <c r="C1774" s="26">
        <v>843</v>
      </c>
      <c r="D1774" s="26">
        <v>51.5127439266452</v>
      </c>
      <c r="E1774" s="26">
        <v>-0.32848321806015601</v>
      </c>
      <c r="F1774" s="27" t="s">
        <v>79</v>
      </c>
      <c r="G1774" s="26">
        <v>6.991117</v>
      </c>
    </row>
    <row r="1775" spans="1:7" x14ac:dyDescent="0.25">
      <c r="A1775" s="26">
        <v>2</v>
      </c>
      <c r="B1775" s="26">
        <v>179333</v>
      </c>
      <c r="C1775" s="26">
        <v>844</v>
      </c>
      <c r="D1775" s="26">
        <v>51.512957353406001</v>
      </c>
      <c r="E1775" s="26">
        <v>-0.32626842822802199</v>
      </c>
      <c r="F1775" s="27" t="s">
        <v>79</v>
      </c>
      <c r="G1775" s="26">
        <v>6.8958919999999999</v>
      </c>
    </row>
    <row r="1776" spans="1:7" x14ac:dyDescent="0.25">
      <c r="A1776" s="26">
        <v>2</v>
      </c>
      <c r="B1776" s="26">
        <v>179492</v>
      </c>
      <c r="C1776" s="26">
        <v>845</v>
      </c>
      <c r="D1776" s="26">
        <v>51.513163776436002</v>
      </c>
      <c r="E1776" s="26">
        <v>-0.32399461297249998</v>
      </c>
      <c r="F1776" s="27" t="s">
        <v>79</v>
      </c>
      <c r="G1776" s="26">
        <v>6.7982100000000001</v>
      </c>
    </row>
    <row r="1777" spans="1:7" x14ac:dyDescent="0.25">
      <c r="A1777" s="26">
        <v>2</v>
      </c>
      <c r="B1777" s="26">
        <v>179651</v>
      </c>
      <c r="C1777" s="26">
        <v>846</v>
      </c>
      <c r="D1777" s="26">
        <v>51.513353471568202</v>
      </c>
      <c r="E1777" s="26">
        <v>-0.32173020196295898</v>
      </c>
      <c r="F1777" s="27" t="s">
        <v>79</v>
      </c>
      <c r="G1777" s="26">
        <v>6.7005280000000003</v>
      </c>
    </row>
    <row r="1778" spans="1:7" x14ac:dyDescent="0.25">
      <c r="A1778" s="26">
        <v>2</v>
      </c>
      <c r="B1778" s="26">
        <v>179789</v>
      </c>
      <c r="C1778" s="26">
        <v>847</v>
      </c>
      <c r="D1778" s="26">
        <v>51.513559964793103</v>
      </c>
      <c r="E1778" s="26">
        <v>-0.319761263874349</v>
      </c>
      <c r="F1778" s="27" t="s">
        <v>79</v>
      </c>
      <c r="G1778" s="26">
        <v>6.6157469999999998</v>
      </c>
    </row>
    <row r="1779" spans="1:7" x14ac:dyDescent="0.25">
      <c r="A1779" s="26">
        <v>2</v>
      </c>
      <c r="B1779" s="26">
        <v>179858</v>
      </c>
      <c r="C1779" s="26">
        <v>848</v>
      </c>
      <c r="D1779" s="26">
        <v>51.513602655733003</v>
      </c>
      <c r="E1779" s="26">
        <v>-0.31876146137580802</v>
      </c>
      <c r="F1779" s="27" t="s">
        <v>79</v>
      </c>
      <c r="G1779" s="26">
        <v>6.5733569999999997</v>
      </c>
    </row>
    <row r="1780" spans="1:7" x14ac:dyDescent="0.25">
      <c r="A1780" s="26">
        <v>2</v>
      </c>
      <c r="B1780" s="26">
        <v>180051</v>
      </c>
      <c r="C1780" s="26">
        <v>849</v>
      </c>
      <c r="D1780" s="26">
        <v>51.513724765961001</v>
      </c>
      <c r="E1780" s="26">
        <v>-0.31599289108926099</v>
      </c>
      <c r="F1780" s="27" t="s">
        <v>79</v>
      </c>
      <c r="G1780" s="26">
        <v>6.4547869999999996</v>
      </c>
    </row>
    <row r="1781" spans="1:7" x14ac:dyDescent="0.25">
      <c r="A1781" s="26">
        <v>2</v>
      </c>
      <c r="B1781" s="26">
        <v>180242</v>
      </c>
      <c r="C1781" s="26">
        <v>850</v>
      </c>
      <c r="D1781" s="26">
        <v>51.513887599344002</v>
      </c>
      <c r="E1781" s="26">
        <v>-0.313240415525879</v>
      </c>
      <c r="F1781" s="27" t="s">
        <v>79</v>
      </c>
      <c r="G1781" s="26">
        <v>6.3374449999999998</v>
      </c>
    </row>
    <row r="1782" spans="1:7" x14ac:dyDescent="0.25">
      <c r="A1782" s="26">
        <v>2</v>
      </c>
      <c r="B1782" s="26">
        <v>180433</v>
      </c>
      <c r="C1782" s="26">
        <v>851</v>
      </c>
      <c r="D1782" s="26">
        <v>51.5140905515985</v>
      </c>
      <c r="E1782" s="26">
        <v>-0.31050996046597701</v>
      </c>
      <c r="F1782" s="27" t="s">
        <v>79</v>
      </c>
      <c r="G1782" s="26">
        <v>6.2201040000000001</v>
      </c>
    </row>
    <row r="1783" spans="1:7" x14ac:dyDescent="0.25">
      <c r="A1783" s="26">
        <v>2</v>
      </c>
      <c r="B1783" s="26">
        <v>180641</v>
      </c>
      <c r="C1783" s="26">
        <v>852</v>
      </c>
      <c r="D1783" s="26">
        <v>51.5142761275102</v>
      </c>
      <c r="E1783" s="26">
        <v>-0.30751695355187803</v>
      </c>
      <c r="F1783" s="27" t="s">
        <v>79</v>
      </c>
      <c r="G1783" s="26">
        <v>6.0923189999999998</v>
      </c>
    </row>
    <row r="1784" spans="1:7" x14ac:dyDescent="0.25">
      <c r="A1784" s="26">
        <v>2</v>
      </c>
      <c r="B1784" s="26">
        <v>180877</v>
      </c>
      <c r="C1784" s="26">
        <v>853</v>
      </c>
      <c r="D1784" s="26">
        <v>51.514584114071297</v>
      </c>
      <c r="E1784" s="26">
        <v>-0.30415434156393201</v>
      </c>
      <c r="F1784" s="27" t="s">
        <v>79</v>
      </c>
      <c r="G1784" s="26">
        <v>5.9473310000000001</v>
      </c>
    </row>
    <row r="1785" spans="1:7" x14ac:dyDescent="0.25">
      <c r="A1785" s="26">
        <v>2</v>
      </c>
      <c r="B1785" s="26">
        <v>181063</v>
      </c>
      <c r="C1785" s="26">
        <v>854</v>
      </c>
      <c r="D1785" s="26">
        <v>51.514796394253203</v>
      </c>
      <c r="E1785" s="26">
        <v>-0.301485147790574</v>
      </c>
      <c r="F1785" s="27" t="s">
        <v>79</v>
      </c>
      <c r="G1785" s="26">
        <v>5.833062</v>
      </c>
    </row>
    <row r="1786" spans="1:7" x14ac:dyDescent="0.25">
      <c r="A1786" s="26">
        <v>2</v>
      </c>
      <c r="B1786" s="26">
        <v>181286</v>
      </c>
      <c r="C1786" s="26">
        <v>855</v>
      </c>
      <c r="D1786" s="26">
        <v>51.514900873281398</v>
      </c>
      <c r="E1786" s="26">
        <v>-0.298271371050015</v>
      </c>
      <c r="F1786" s="27" t="s">
        <v>79</v>
      </c>
      <c r="G1786" s="26">
        <v>5.6960610000000003</v>
      </c>
    </row>
    <row r="1787" spans="1:7" x14ac:dyDescent="0.25">
      <c r="A1787" s="26">
        <v>2</v>
      </c>
      <c r="B1787" s="26">
        <v>181416</v>
      </c>
      <c r="C1787" s="26">
        <v>856</v>
      </c>
      <c r="D1787" s="26">
        <v>51.514956641247203</v>
      </c>
      <c r="E1787" s="26">
        <v>-0.29639335661407201</v>
      </c>
      <c r="F1787" s="27" t="s">
        <v>79</v>
      </c>
      <c r="G1787" s="26">
        <v>5.6161960000000004</v>
      </c>
    </row>
    <row r="1788" spans="1:7" x14ac:dyDescent="0.25">
      <c r="A1788" s="26">
        <v>2</v>
      </c>
      <c r="B1788" s="26">
        <v>181554</v>
      </c>
      <c r="C1788" s="26">
        <v>857</v>
      </c>
      <c r="D1788" s="26">
        <v>51.514921695035703</v>
      </c>
      <c r="E1788" s="26">
        <v>-0.29440512010000403</v>
      </c>
      <c r="F1788" s="27" t="s">
        <v>79</v>
      </c>
      <c r="G1788" s="26">
        <v>5.531415</v>
      </c>
    </row>
    <row r="1789" spans="1:7" x14ac:dyDescent="0.25">
      <c r="A1789" s="26">
        <v>2</v>
      </c>
      <c r="B1789" s="26">
        <v>181647</v>
      </c>
      <c r="C1789" s="26">
        <v>858</v>
      </c>
      <c r="D1789" s="26">
        <v>51.514900602766403</v>
      </c>
      <c r="E1789" s="26">
        <v>-0.293057361636471</v>
      </c>
      <c r="F1789" s="27" t="s">
        <v>79</v>
      </c>
      <c r="G1789" s="26">
        <v>5.4742800000000003</v>
      </c>
    </row>
    <row r="1790" spans="1:7" x14ac:dyDescent="0.25">
      <c r="A1790" s="26">
        <v>2</v>
      </c>
      <c r="B1790" s="26">
        <v>181777</v>
      </c>
      <c r="C1790" s="26">
        <v>859</v>
      </c>
      <c r="D1790" s="26">
        <v>51.514905310404998</v>
      </c>
      <c r="E1790" s="26">
        <v>-0.29119359036091902</v>
      </c>
      <c r="F1790" s="27" t="s">
        <v>79</v>
      </c>
      <c r="G1790" s="26">
        <v>5.3944140000000003</v>
      </c>
    </row>
    <row r="1791" spans="1:7" x14ac:dyDescent="0.25">
      <c r="A1791" s="26">
        <v>2</v>
      </c>
      <c r="B1791" s="26">
        <v>181955</v>
      </c>
      <c r="C1791" s="26">
        <v>860</v>
      </c>
      <c r="D1791" s="26">
        <v>51.514865351149197</v>
      </c>
      <c r="E1791" s="26">
        <v>-0.28862158423495099</v>
      </c>
      <c r="F1791" s="27" t="s">
        <v>79</v>
      </c>
      <c r="G1791" s="26">
        <v>5.2850590000000004</v>
      </c>
    </row>
    <row r="1792" spans="1:7" x14ac:dyDescent="0.25">
      <c r="A1792" s="26">
        <v>2</v>
      </c>
      <c r="B1792" s="26">
        <v>182097</v>
      </c>
      <c r="C1792" s="26">
        <v>861</v>
      </c>
      <c r="D1792" s="26">
        <v>51.514930664288102</v>
      </c>
      <c r="E1792" s="26">
        <v>-0.286566008361405</v>
      </c>
      <c r="F1792" s="27" t="s">
        <v>79</v>
      </c>
      <c r="G1792" s="26">
        <v>5.1978220000000004</v>
      </c>
    </row>
    <row r="1793" spans="1:7" x14ac:dyDescent="0.25">
      <c r="A1793" s="26">
        <v>2</v>
      </c>
      <c r="B1793" s="26">
        <v>182254</v>
      </c>
      <c r="C1793" s="26">
        <v>862</v>
      </c>
      <c r="D1793" s="26">
        <v>51.514981695507601</v>
      </c>
      <c r="E1793" s="26">
        <v>-0.284298692482569</v>
      </c>
      <c r="F1793" s="27" t="s">
        <v>79</v>
      </c>
      <c r="G1793" s="26">
        <v>5.1013679999999999</v>
      </c>
    </row>
    <row r="1794" spans="1:7" x14ac:dyDescent="0.25">
      <c r="A1794" s="26">
        <v>2</v>
      </c>
      <c r="B1794" s="26">
        <v>182404</v>
      </c>
      <c r="C1794" s="26">
        <v>863</v>
      </c>
      <c r="D1794" s="26">
        <v>51.515083316766301</v>
      </c>
      <c r="E1794" s="26">
        <v>-0.28215081665507302</v>
      </c>
      <c r="F1794" s="27" t="s">
        <v>79</v>
      </c>
      <c r="G1794" s="26">
        <v>5.0092150000000002</v>
      </c>
    </row>
    <row r="1795" spans="1:7" x14ac:dyDescent="0.25">
      <c r="A1795" s="26">
        <v>2</v>
      </c>
      <c r="B1795" s="26">
        <v>182419</v>
      </c>
      <c r="C1795" s="26">
        <v>864</v>
      </c>
      <c r="D1795" s="26">
        <v>51.515623004209147</v>
      </c>
      <c r="E1795" s="26">
        <v>-0.28203604274817501</v>
      </c>
      <c r="F1795" s="27" t="s">
        <v>79</v>
      </c>
      <c r="G1795" s="26">
        <v>5</v>
      </c>
    </row>
    <row r="1796" spans="1:7" x14ac:dyDescent="0.25">
      <c r="A1796" s="26">
        <v>2</v>
      </c>
      <c r="B1796" s="26">
        <v>182571</v>
      </c>
      <c r="C1796" s="26">
        <v>865</v>
      </c>
      <c r="D1796" s="26">
        <v>51.515258768019102</v>
      </c>
      <c r="E1796" s="26">
        <v>-0.27975015175215501</v>
      </c>
      <c r="F1796" s="27" t="s">
        <v>79</v>
      </c>
      <c r="G1796" s="26">
        <v>4.9028</v>
      </c>
    </row>
    <row r="1797" spans="1:7" x14ac:dyDescent="0.25">
      <c r="A1797" s="26">
        <v>2</v>
      </c>
      <c r="B1797" s="26">
        <v>182727</v>
      </c>
      <c r="C1797" s="26">
        <v>866</v>
      </c>
      <c r="D1797" s="26">
        <v>51.515434590987198</v>
      </c>
      <c r="E1797" s="26">
        <v>-0.27751357354563599</v>
      </c>
      <c r="F1797" s="27" t="s">
        <v>79</v>
      </c>
      <c r="G1797" s="26">
        <v>4.8030419999999996</v>
      </c>
    </row>
    <row r="1798" spans="1:7" x14ac:dyDescent="0.25">
      <c r="A1798" s="26">
        <v>2</v>
      </c>
      <c r="B1798" s="26">
        <v>182894</v>
      </c>
      <c r="C1798" s="26">
        <v>867</v>
      </c>
      <c r="D1798" s="26">
        <v>51.515717361927798</v>
      </c>
      <c r="E1798" s="26">
        <v>-0.27514645513949798</v>
      </c>
      <c r="F1798" s="27" t="s">
        <v>79</v>
      </c>
      <c r="G1798" s="26">
        <v>4.69625</v>
      </c>
    </row>
    <row r="1799" spans="1:7" x14ac:dyDescent="0.25">
      <c r="A1799" s="26">
        <v>2</v>
      </c>
      <c r="B1799" s="26">
        <v>183003</v>
      </c>
      <c r="C1799" s="26">
        <v>868</v>
      </c>
      <c r="D1799" s="26">
        <v>51.515924961508702</v>
      </c>
      <c r="E1799" s="26">
        <v>-0.27361510542770201</v>
      </c>
      <c r="F1799" s="27" t="s">
        <v>79</v>
      </c>
      <c r="G1799" s="26">
        <v>4.6265470000000004</v>
      </c>
    </row>
    <row r="1800" spans="1:7" x14ac:dyDescent="0.25">
      <c r="A1800" s="26">
        <v>2</v>
      </c>
      <c r="B1800" s="26">
        <v>183171</v>
      </c>
      <c r="C1800" s="26">
        <v>869</v>
      </c>
      <c r="D1800" s="26">
        <v>51.516333255112698</v>
      </c>
      <c r="E1800" s="26">
        <v>-0.27128518610490798</v>
      </c>
      <c r="F1800" s="27" t="s">
        <v>79</v>
      </c>
      <c r="G1800" s="26">
        <v>4.5191150000000002</v>
      </c>
    </row>
    <row r="1801" spans="1:7" x14ac:dyDescent="0.25">
      <c r="A1801" s="26">
        <v>2</v>
      </c>
      <c r="B1801" s="26">
        <v>183432</v>
      </c>
      <c r="C1801" s="26">
        <v>870</v>
      </c>
      <c r="D1801" s="26">
        <v>51.516982787085198</v>
      </c>
      <c r="E1801" s="26">
        <v>-0.26766227768663198</v>
      </c>
      <c r="F1801" s="27" t="s">
        <v>79</v>
      </c>
      <c r="G1801" s="26">
        <v>4.3522119999999997</v>
      </c>
    </row>
    <row r="1802" spans="1:7" x14ac:dyDescent="0.25">
      <c r="A1802" s="26">
        <v>2</v>
      </c>
      <c r="B1802" s="26">
        <v>183553</v>
      </c>
      <c r="C1802" s="26">
        <v>871</v>
      </c>
      <c r="D1802" s="26">
        <v>51.5173209397446</v>
      </c>
      <c r="E1802" s="26">
        <v>-0.26600237928870002</v>
      </c>
      <c r="F1802" s="27" t="s">
        <v>79</v>
      </c>
      <c r="G1802" s="26">
        <v>4.2748359999999996</v>
      </c>
    </row>
    <row r="1803" spans="1:7" x14ac:dyDescent="0.25">
      <c r="A1803" s="26">
        <v>2</v>
      </c>
      <c r="B1803" s="26">
        <v>183658</v>
      </c>
      <c r="C1803" s="26">
        <v>872</v>
      </c>
      <c r="D1803" s="26">
        <v>51.517668262686499</v>
      </c>
      <c r="E1803" s="26">
        <v>-0.26458399698505097</v>
      </c>
      <c r="F1803" s="27" t="s">
        <v>79</v>
      </c>
      <c r="G1803" s="26">
        <v>4.2076919999999998</v>
      </c>
    </row>
    <row r="1804" spans="1:7" x14ac:dyDescent="0.25">
      <c r="A1804" s="26">
        <v>2</v>
      </c>
      <c r="B1804" s="26">
        <v>183725</v>
      </c>
      <c r="C1804" s="26">
        <v>873</v>
      </c>
      <c r="D1804" s="26">
        <v>51.517879272785002</v>
      </c>
      <c r="E1804" s="26">
        <v>-0.26367670718132502</v>
      </c>
      <c r="F1804" s="27" t="s">
        <v>79</v>
      </c>
      <c r="G1804" s="26">
        <v>4.164847</v>
      </c>
    </row>
    <row r="1805" spans="1:7" x14ac:dyDescent="0.25">
      <c r="A1805" s="26">
        <v>2</v>
      </c>
      <c r="B1805" s="26">
        <v>183863</v>
      </c>
      <c r="C1805" s="26">
        <v>874</v>
      </c>
      <c r="D1805" s="26">
        <v>51.518415574654597</v>
      </c>
      <c r="E1805" s="26">
        <v>-0.261880579501507</v>
      </c>
      <c r="F1805" s="27" t="s">
        <v>79</v>
      </c>
      <c r="G1805" s="26">
        <v>4.0765989999999999</v>
      </c>
    </row>
    <row r="1806" spans="1:7" x14ac:dyDescent="0.25">
      <c r="A1806" s="26">
        <v>2</v>
      </c>
      <c r="B1806" s="26">
        <v>183959</v>
      </c>
      <c r="C1806" s="26">
        <v>875</v>
      </c>
      <c r="D1806" s="26">
        <v>51.518831051725897</v>
      </c>
      <c r="E1806" s="26">
        <v>-0.26067895286217602</v>
      </c>
      <c r="F1806" s="27" t="s">
        <v>79</v>
      </c>
      <c r="G1806" s="26">
        <v>4.0152099999999997</v>
      </c>
    </row>
    <row r="1807" spans="1:7" x14ac:dyDescent="0.25">
      <c r="A1807" s="26">
        <v>2</v>
      </c>
      <c r="B1807" s="26">
        <v>184074</v>
      </c>
      <c r="C1807" s="26">
        <v>876</v>
      </c>
      <c r="D1807" s="26">
        <v>51.519333536259502</v>
      </c>
      <c r="E1807" s="26">
        <v>-0.25922391465707401</v>
      </c>
      <c r="F1807" s="27" t="s">
        <v>79</v>
      </c>
      <c r="G1807" s="26">
        <v>3.9416699999999998</v>
      </c>
    </row>
    <row r="1808" spans="1:7" x14ac:dyDescent="0.25">
      <c r="A1808" s="26">
        <v>2</v>
      </c>
      <c r="B1808" s="26">
        <v>184175</v>
      </c>
      <c r="C1808" s="26">
        <v>877</v>
      </c>
      <c r="D1808" s="26">
        <v>51.519766289367098</v>
      </c>
      <c r="E1808" s="26">
        <v>-0.25793532645927802</v>
      </c>
      <c r="F1808" s="27" t="s">
        <v>79</v>
      </c>
      <c r="G1808" s="26">
        <v>3.8770829999999998</v>
      </c>
    </row>
    <row r="1809" spans="1:7" x14ac:dyDescent="0.25">
      <c r="A1809" s="26">
        <v>2</v>
      </c>
      <c r="B1809" s="26">
        <v>184248</v>
      </c>
      <c r="C1809" s="26">
        <v>878</v>
      </c>
      <c r="D1809" s="26">
        <v>51.520072877360398</v>
      </c>
      <c r="E1809" s="26">
        <v>-0.257005244869493</v>
      </c>
      <c r="F1809" s="27" t="s">
        <v>79</v>
      </c>
      <c r="G1809" s="26">
        <v>3.8304019999999999</v>
      </c>
    </row>
    <row r="1810" spans="1:7" x14ac:dyDescent="0.25">
      <c r="A1810" s="26">
        <v>2</v>
      </c>
      <c r="B1810" s="26">
        <v>184350</v>
      </c>
      <c r="C1810" s="26">
        <v>879</v>
      </c>
      <c r="D1810" s="26">
        <v>51.520572844298798</v>
      </c>
      <c r="E1810" s="26">
        <v>-0.255773057277843</v>
      </c>
      <c r="F1810" s="27" t="s">
        <v>79</v>
      </c>
      <c r="G1810" s="26">
        <v>3.7651750000000002</v>
      </c>
    </row>
    <row r="1811" spans="1:7" x14ac:dyDescent="0.25">
      <c r="A1811" s="26">
        <v>2</v>
      </c>
      <c r="B1811" s="26">
        <v>184441</v>
      </c>
      <c r="C1811" s="26">
        <v>880</v>
      </c>
      <c r="D1811" s="26">
        <v>51.521059212023999</v>
      </c>
      <c r="E1811" s="26">
        <v>-0.254717849650547</v>
      </c>
      <c r="F1811" s="27" t="s">
        <v>79</v>
      </c>
      <c r="G1811" s="26">
        <v>3.7069830000000001</v>
      </c>
    </row>
    <row r="1812" spans="1:7" x14ac:dyDescent="0.25">
      <c r="A1812" s="26">
        <v>2</v>
      </c>
      <c r="B1812" s="26">
        <v>184609</v>
      </c>
      <c r="C1812" s="26">
        <v>881</v>
      </c>
      <c r="D1812" s="26">
        <v>51.521813722761998</v>
      </c>
      <c r="E1812" s="26">
        <v>-0.25262239345651499</v>
      </c>
      <c r="F1812" s="27" t="s">
        <v>79</v>
      </c>
      <c r="G1812" s="26">
        <v>3.5995520000000001</v>
      </c>
    </row>
    <row r="1813" spans="1:7" x14ac:dyDescent="0.25">
      <c r="A1813" s="26">
        <v>2</v>
      </c>
      <c r="B1813" s="26">
        <v>184721</v>
      </c>
      <c r="C1813" s="26">
        <v>882</v>
      </c>
      <c r="D1813" s="26">
        <v>51.522335717299804</v>
      </c>
      <c r="E1813" s="26">
        <v>-0.25124211599455798</v>
      </c>
      <c r="F1813" s="27" t="s">
        <v>79</v>
      </c>
      <c r="G1813" s="26">
        <v>3.52793</v>
      </c>
    </row>
    <row r="1814" spans="1:7" x14ac:dyDescent="0.25">
      <c r="A1814" s="26">
        <v>2</v>
      </c>
      <c r="B1814" s="26">
        <v>184900</v>
      </c>
      <c r="C1814" s="26">
        <v>883</v>
      </c>
      <c r="D1814" s="26">
        <v>51.523070097596701</v>
      </c>
      <c r="E1814" s="26">
        <v>-0.24894284340745301</v>
      </c>
      <c r="F1814" s="27" t="s">
        <v>79</v>
      </c>
      <c r="G1814" s="26">
        <v>3.413465</v>
      </c>
    </row>
    <row r="1815" spans="1:7" x14ac:dyDescent="0.25">
      <c r="A1815" s="26">
        <v>2</v>
      </c>
      <c r="B1815" s="26">
        <v>185019</v>
      </c>
      <c r="C1815" s="26">
        <v>884</v>
      </c>
      <c r="D1815" s="26">
        <v>51.5234969106722</v>
      </c>
      <c r="E1815" s="26">
        <v>-0.247355743013456</v>
      </c>
      <c r="F1815" s="27" t="s">
        <v>79</v>
      </c>
      <c r="G1815" s="26">
        <v>3.337367</v>
      </c>
    </row>
    <row r="1816" spans="1:7" x14ac:dyDescent="0.25">
      <c r="A1816" s="26">
        <v>2</v>
      </c>
      <c r="B1816" s="26">
        <v>185182</v>
      </c>
      <c r="C1816" s="26">
        <v>885</v>
      </c>
      <c r="D1816" s="26">
        <v>51.5240540352614</v>
      </c>
      <c r="E1816" s="26">
        <v>-0.245189249827545</v>
      </c>
      <c r="F1816" s="27" t="s">
        <v>79</v>
      </c>
      <c r="G1816" s="26">
        <v>3.233133</v>
      </c>
    </row>
    <row r="1817" spans="1:7" x14ac:dyDescent="0.25">
      <c r="A1817" s="26">
        <v>2</v>
      </c>
      <c r="B1817" s="26">
        <v>185289</v>
      </c>
      <c r="C1817" s="26">
        <v>886</v>
      </c>
      <c r="D1817" s="26">
        <v>51.524378271925499</v>
      </c>
      <c r="E1817" s="26">
        <v>-0.243737737054529</v>
      </c>
      <c r="F1817" s="27" t="s">
        <v>79</v>
      </c>
      <c r="G1817" s="26">
        <v>3.1647090000000002</v>
      </c>
    </row>
    <row r="1818" spans="1:7" x14ac:dyDescent="0.25">
      <c r="A1818" s="26">
        <v>2</v>
      </c>
      <c r="B1818" s="26">
        <v>185377</v>
      </c>
      <c r="C1818" s="26">
        <v>887</v>
      </c>
      <c r="D1818" s="26">
        <v>51.524661372576297</v>
      </c>
      <c r="E1818" s="26">
        <v>-0.24254045013310299</v>
      </c>
      <c r="F1818" s="27" t="s">
        <v>79</v>
      </c>
      <c r="G1818" s="26">
        <v>3.1084350000000001</v>
      </c>
    </row>
    <row r="1819" spans="1:7" x14ac:dyDescent="0.25">
      <c r="A1819" s="26">
        <v>2</v>
      </c>
      <c r="B1819" s="26">
        <v>185464</v>
      </c>
      <c r="C1819" s="26">
        <v>888</v>
      </c>
      <c r="D1819" s="26">
        <v>51.5248930402418</v>
      </c>
      <c r="E1819" s="26">
        <v>-0.24134045903882101</v>
      </c>
      <c r="F1819" s="27" t="s">
        <v>79</v>
      </c>
      <c r="G1819" s="26">
        <v>3.0528010000000001</v>
      </c>
    </row>
    <row r="1820" spans="1:7" x14ac:dyDescent="0.25">
      <c r="A1820" s="26">
        <v>2</v>
      </c>
      <c r="B1820" s="26">
        <v>185548</v>
      </c>
      <c r="C1820" s="26">
        <v>889</v>
      </c>
      <c r="D1820" s="26">
        <v>51.5250617464268</v>
      </c>
      <c r="E1820" s="26">
        <v>-0.240160672013357</v>
      </c>
      <c r="F1820" s="27" t="s">
        <v>79</v>
      </c>
      <c r="G1820" s="26">
        <v>2.999085</v>
      </c>
    </row>
    <row r="1821" spans="1:7" x14ac:dyDescent="0.25">
      <c r="A1821" s="26">
        <v>2</v>
      </c>
      <c r="B1821" s="26">
        <v>185646</v>
      </c>
      <c r="C1821" s="26">
        <v>890</v>
      </c>
      <c r="D1821" s="26">
        <v>51.525276690682396</v>
      </c>
      <c r="E1821" s="26">
        <v>-0.23878412653756101</v>
      </c>
      <c r="F1821" s="27" t="s">
        <v>79</v>
      </c>
      <c r="G1821" s="26">
        <v>2.9364170000000001</v>
      </c>
    </row>
    <row r="1822" spans="1:7" x14ac:dyDescent="0.25">
      <c r="A1822" s="26">
        <v>2</v>
      </c>
      <c r="B1822" s="26">
        <v>185758</v>
      </c>
      <c r="C1822" s="26">
        <v>891</v>
      </c>
      <c r="D1822" s="26">
        <v>51.525445228913803</v>
      </c>
      <c r="E1822" s="26">
        <v>-0.23720168486316401</v>
      </c>
      <c r="F1822" s="27" t="s">
        <v>79</v>
      </c>
      <c r="G1822" s="26">
        <v>2.8647960000000001</v>
      </c>
    </row>
    <row r="1823" spans="1:7" x14ac:dyDescent="0.25">
      <c r="A1823" s="26">
        <v>2</v>
      </c>
      <c r="B1823" s="26">
        <v>185968</v>
      </c>
      <c r="C1823" s="26">
        <v>892</v>
      </c>
      <c r="D1823" s="26">
        <v>51.525688967249401</v>
      </c>
      <c r="E1823" s="26">
        <v>-0.23418424050862299</v>
      </c>
      <c r="F1823" s="27" t="s">
        <v>79</v>
      </c>
      <c r="G1823" s="26">
        <v>2.7305060000000001</v>
      </c>
    </row>
    <row r="1824" spans="1:7" x14ac:dyDescent="0.25">
      <c r="A1824" s="26">
        <v>2</v>
      </c>
      <c r="B1824" s="26">
        <v>186090</v>
      </c>
      <c r="C1824" s="26">
        <v>893</v>
      </c>
      <c r="D1824" s="26">
        <v>51.525756279541397</v>
      </c>
      <c r="E1824" s="26">
        <v>-0.23242915321600499</v>
      </c>
      <c r="F1824" s="27" t="s">
        <v>79</v>
      </c>
      <c r="G1824" s="26">
        <v>2.6524899999999998</v>
      </c>
    </row>
    <row r="1825" spans="1:7" x14ac:dyDescent="0.25">
      <c r="A1825" s="26">
        <v>2</v>
      </c>
      <c r="B1825" s="26">
        <v>186219</v>
      </c>
      <c r="C1825" s="26">
        <v>894</v>
      </c>
      <c r="D1825" s="26">
        <v>51.525810474923503</v>
      </c>
      <c r="E1825" s="26">
        <v>-0.230572258796577</v>
      </c>
      <c r="F1825" s="27" t="s">
        <v>79</v>
      </c>
      <c r="G1825" s="26">
        <v>2.569998</v>
      </c>
    </row>
    <row r="1826" spans="1:7" x14ac:dyDescent="0.25">
      <c r="A1826" s="26">
        <v>2</v>
      </c>
      <c r="B1826" s="26">
        <v>186300</v>
      </c>
      <c r="C1826" s="26">
        <v>895</v>
      </c>
      <c r="D1826" s="26">
        <v>51.525818470980496</v>
      </c>
      <c r="E1826" s="26">
        <v>-0.22939852360600699</v>
      </c>
      <c r="F1826" s="27" t="s">
        <v>79</v>
      </c>
      <c r="G1826" s="26">
        <v>2.5182009999999999</v>
      </c>
    </row>
    <row r="1827" spans="1:7" x14ac:dyDescent="0.25">
      <c r="A1827" s="26">
        <v>2</v>
      </c>
      <c r="B1827" s="26">
        <v>186509</v>
      </c>
      <c r="C1827" s="26">
        <v>896</v>
      </c>
      <c r="D1827" s="26">
        <v>51.525765640635399</v>
      </c>
      <c r="E1827" s="26">
        <v>-0.226387017207343</v>
      </c>
      <c r="F1827" s="27" t="s">
        <v>79</v>
      </c>
      <c r="G1827" s="26">
        <v>2.3845510000000001</v>
      </c>
    </row>
    <row r="1828" spans="1:7" x14ac:dyDescent="0.25">
      <c r="A1828" s="26">
        <v>2</v>
      </c>
      <c r="B1828" s="26">
        <v>186657</v>
      </c>
      <c r="C1828" s="26">
        <v>897</v>
      </c>
      <c r="D1828" s="26">
        <v>51.525653537996803</v>
      </c>
      <c r="E1828" s="26">
        <v>-0.22425673231109799</v>
      </c>
      <c r="F1828" s="27" t="s">
        <v>79</v>
      </c>
      <c r="G1828" s="26">
        <v>2.2899080000000001</v>
      </c>
    </row>
    <row r="1829" spans="1:7" x14ac:dyDescent="0.25">
      <c r="A1829" s="26">
        <v>2</v>
      </c>
      <c r="B1829" s="26">
        <v>186861</v>
      </c>
      <c r="C1829" s="26">
        <v>898</v>
      </c>
      <c r="D1829" s="26">
        <v>51.525438694573197</v>
      </c>
      <c r="E1829" s="26">
        <v>-0.22133670904832201</v>
      </c>
      <c r="F1829" s="27" t="s">
        <v>79</v>
      </c>
      <c r="G1829" s="26">
        <v>2.159456</v>
      </c>
    </row>
    <row r="1830" spans="1:7" x14ac:dyDescent="0.25">
      <c r="A1830" s="26">
        <v>2</v>
      </c>
      <c r="B1830" s="26">
        <v>186919</v>
      </c>
      <c r="C1830" s="26">
        <v>899</v>
      </c>
      <c r="D1830" s="26">
        <v>51.525358509606598</v>
      </c>
      <c r="E1830" s="26">
        <v>-0.22049833478515901</v>
      </c>
      <c r="F1830" s="27" t="s">
        <v>79</v>
      </c>
      <c r="G1830" s="26">
        <v>2.122366</v>
      </c>
    </row>
    <row r="1831" spans="1:7" x14ac:dyDescent="0.25">
      <c r="A1831" s="26">
        <v>2</v>
      </c>
      <c r="B1831" s="26">
        <v>187053</v>
      </c>
      <c r="C1831" s="26">
        <v>900</v>
      </c>
      <c r="D1831" s="26">
        <v>51.525195619090802</v>
      </c>
      <c r="E1831" s="26">
        <v>-0.21858340442280999</v>
      </c>
      <c r="F1831" s="27" t="s">
        <v>79</v>
      </c>
      <c r="G1831" s="26">
        <v>2.0366770000000001</v>
      </c>
    </row>
    <row r="1832" spans="1:7" x14ac:dyDescent="0.25">
      <c r="A1832" s="26">
        <v>2</v>
      </c>
      <c r="B1832" s="26">
        <v>187190</v>
      </c>
      <c r="C1832" s="26">
        <v>901</v>
      </c>
      <c r="D1832" s="26">
        <v>51.524934805578297</v>
      </c>
      <c r="E1832" s="26">
        <v>-0.216653828869392</v>
      </c>
      <c r="F1832" s="27" t="s">
        <v>79</v>
      </c>
      <c r="G1832" s="26">
        <v>1.9490689999999999</v>
      </c>
    </row>
    <row r="1833" spans="1:7" x14ac:dyDescent="0.25">
      <c r="A1833" s="26">
        <v>2</v>
      </c>
      <c r="B1833" s="26">
        <v>187341</v>
      </c>
      <c r="C1833" s="26">
        <v>902</v>
      </c>
      <c r="D1833" s="26">
        <v>51.524591107017102</v>
      </c>
      <c r="E1833" s="26">
        <v>-0.214541665351385</v>
      </c>
      <c r="F1833" s="27" t="s">
        <v>79</v>
      </c>
      <c r="G1833" s="26">
        <v>1.852508</v>
      </c>
    </row>
    <row r="1834" spans="1:7" x14ac:dyDescent="0.25">
      <c r="A1834" s="26">
        <v>2</v>
      </c>
      <c r="B1834" s="26">
        <v>187516</v>
      </c>
      <c r="C1834" s="26">
        <v>903</v>
      </c>
      <c r="D1834" s="26">
        <v>51.524102260694399</v>
      </c>
      <c r="E1834" s="26">
        <v>-0.21214516004345499</v>
      </c>
      <c r="F1834" s="27" t="s">
        <v>79</v>
      </c>
      <c r="G1834" s="26">
        <v>1.7405999999999999</v>
      </c>
    </row>
    <row r="1835" spans="1:7" x14ac:dyDescent="0.25">
      <c r="A1835" s="26">
        <v>2</v>
      </c>
      <c r="B1835" s="26">
        <v>187736</v>
      </c>
      <c r="C1835" s="26">
        <v>904</v>
      </c>
      <c r="D1835" s="26">
        <v>51.523429175662102</v>
      </c>
      <c r="E1835" s="26">
        <v>-0.20914996959121501</v>
      </c>
      <c r="F1835" s="27" t="s">
        <v>79</v>
      </c>
      <c r="G1835" s="26">
        <v>1.5999159999999999</v>
      </c>
    </row>
    <row r="1836" spans="1:7" x14ac:dyDescent="0.25">
      <c r="A1836" s="26">
        <v>2</v>
      </c>
      <c r="B1836" s="26">
        <v>187905</v>
      </c>
      <c r="C1836" s="26">
        <v>905</v>
      </c>
      <c r="D1836" s="26">
        <v>51.5228189029541</v>
      </c>
      <c r="E1836" s="26">
        <v>-0.20691598541970399</v>
      </c>
      <c r="F1836" s="27" t="s">
        <v>79</v>
      </c>
      <c r="G1836" s="26">
        <v>1.4918450000000001</v>
      </c>
    </row>
    <row r="1837" spans="1:7" x14ac:dyDescent="0.25">
      <c r="A1837" s="26">
        <v>2</v>
      </c>
      <c r="B1837" s="26">
        <v>188161</v>
      </c>
      <c r="C1837" s="26">
        <v>906</v>
      </c>
      <c r="D1837" s="26">
        <v>51.521829077644497</v>
      </c>
      <c r="E1837" s="26">
        <v>-0.20358171132786801</v>
      </c>
      <c r="F1837" s="27" t="s">
        <v>79</v>
      </c>
      <c r="G1837" s="26">
        <v>1.328139</v>
      </c>
    </row>
    <row r="1838" spans="1:7" x14ac:dyDescent="0.25">
      <c r="A1838" s="26">
        <v>2</v>
      </c>
      <c r="B1838" s="26">
        <v>188294</v>
      </c>
      <c r="C1838" s="26">
        <v>907</v>
      </c>
      <c r="D1838" s="26">
        <v>51.521328082909299</v>
      </c>
      <c r="E1838" s="26">
        <v>-0.201836909577397</v>
      </c>
      <c r="F1838" s="27" t="s">
        <v>79</v>
      </c>
      <c r="G1838" s="26">
        <v>1.2430890000000001</v>
      </c>
    </row>
    <row r="1839" spans="1:7" x14ac:dyDescent="0.25">
      <c r="A1839" s="26">
        <v>2</v>
      </c>
      <c r="B1839" s="26">
        <v>188405</v>
      </c>
      <c r="C1839" s="26">
        <v>908</v>
      </c>
      <c r="D1839" s="26">
        <v>51.5209049882221</v>
      </c>
      <c r="E1839" s="26">
        <v>-0.20039210038982699</v>
      </c>
      <c r="F1839" s="27" t="s">
        <v>79</v>
      </c>
      <c r="G1839" s="26">
        <v>1.1721079999999999</v>
      </c>
    </row>
    <row r="1840" spans="1:7" x14ac:dyDescent="0.25">
      <c r="A1840" s="26">
        <v>2</v>
      </c>
      <c r="B1840" s="26">
        <v>188538</v>
      </c>
      <c r="C1840" s="26">
        <v>909</v>
      </c>
      <c r="D1840" s="26">
        <v>51.520472298653097</v>
      </c>
      <c r="E1840" s="26">
        <v>-0.198597531985759</v>
      </c>
      <c r="F1840" s="27" t="s">
        <v>79</v>
      </c>
      <c r="G1840" s="26">
        <v>1.0870580000000001</v>
      </c>
    </row>
    <row r="1841" spans="1:7" x14ac:dyDescent="0.25">
      <c r="A1841" s="26">
        <v>2</v>
      </c>
      <c r="B1841" s="26">
        <v>188700</v>
      </c>
      <c r="C1841" s="26">
        <v>910</v>
      </c>
      <c r="D1841" s="26">
        <v>51.520032604952704</v>
      </c>
      <c r="E1841" s="26">
        <v>-0.196373892304472</v>
      </c>
      <c r="F1841" s="27" t="s">
        <v>79</v>
      </c>
      <c r="G1841" s="26">
        <v>0.98346279999999997</v>
      </c>
    </row>
    <row r="1842" spans="1:7" x14ac:dyDescent="0.25">
      <c r="A1842" s="26">
        <v>2</v>
      </c>
      <c r="B1842" s="26">
        <v>188802</v>
      </c>
      <c r="C1842" s="26">
        <v>911</v>
      </c>
      <c r="D1842" s="26">
        <v>51.519716985458899</v>
      </c>
      <c r="E1842" s="26">
        <v>-0.19499376322317299</v>
      </c>
      <c r="F1842" s="27" t="s">
        <v>79</v>
      </c>
      <c r="G1842" s="26">
        <v>0.91823639999999995</v>
      </c>
    </row>
    <row r="1843" spans="1:7" x14ac:dyDescent="0.25">
      <c r="A1843" s="26">
        <v>2</v>
      </c>
      <c r="B1843" s="26">
        <v>188886</v>
      </c>
      <c r="C1843" s="26">
        <v>912</v>
      </c>
      <c r="D1843" s="26">
        <v>51.519486393008897</v>
      </c>
      <c r="E1843" s="26">
        <v>-0.19382858218380999</v>
      </c>
      <c r="F1843" s="27" t="s">
        <v>79</v>
      </c>
      <c r="G1843" s="26">
        <v>0.86452050000000003</v>
      </c>
    </row>
    <row r="1844" spans="1:7" x14ac:dyDescent="0.25">
      <c r="A1844" s="26">
        <v>2</v>
      </c>
      <c r="B1844" s="26">
        <v>188995</v>
      </c>
      <c r="C1844" s="26">
        <v>913</v>
      </c>
      <c r="D1844" s="26">
        <v>51.519251658890603</v>
      </c>
      <c r="E1844" s="26">
        <v>-0.192301658356203</v>
      </c>
      <c r="F1844" s="27" t="s">
        <v>79</v>
      </c>
      <c r="G1844" s="26">
        <v>0.79481789999999997</v>
      </c>
    </row>
    <row r="1845" spans="1:7" x14ac:dyDescent="0.25">
      <c r="A1845" s="26">
        <v>2</v>
      </c>
      <c r="B1845" s="26">
        <v>189113</v>
      </c>
      <c r="C1845" s="26">
        <v>914</v>
      </c>
      <c r="D1845" s="26">
        <v>51.5190848219966</v>
      </c>
      <c r="E1845" s="26">
        <v>-0.190629041585586</v>
      </c>
      <c r="F1845" s="27" t="s">
        <v>79</v>
      </c>
      <c r="G1845" s="26">
        <v>0.71935990000000005</v>
      </c>
    </row>
    <row r="1846" spans="1:7" x14ac:dyDescent="0.25">
      <c r="A1846" s="26">
        <v>2</v>
      </c>
      <c r="B1846" s="26">
        <v>189266</v>
      </c>
      <c r="C1846" s="26">
        <v>915</v>
      </c>
      <c r="D1846" s="26">
        <v>51.518884607414599</v>
      </c>
      <c r="E1846" s="26">
        <v>-0.188443849089624</v>
      </c>
      <c r="F1846" s="27" t="s">
        <v>79</v>
      </c>
      <c r="G1846" s="26">
        <v>0.62152030000000003</v>
      </c>
    </row>
    <row r="1847" spans="1:7" x14ac:dyDescent="0.25">
      <c r="A1847" s="26">
        <v>2</v>
      </c>
      <c r="B1847" s="26">
        <v>189385</v>
      </c>
      <c r="C1847" s="26">
        <v>916</v>
      </c>
      <c r="D1847" s="26">
        <v>51.518758610783699</v>
      </c>
      <c r="E1847" s="26">
        <v>-0.18673390338655199</v>
      </c>
      <c r="F1847" s="27" t="s">
        <v>79</v>
      </c>
      <c r="G1847" s="26">
        <v>0.54542290000000004</v>
      </c>
    </row>
    <row r="1848" spans="1:7" x14ac:dyDescent="0.25">
      <c r="A1848" s="26">
        <v>2</v>
      </c>
      <c r="B1848" s="26">
        <v>189489</v>
      </c>
      <c r="C1848" s="26">
        <v>917</v>
      </c>
      <c r="D1848" s="26">
        <v>51.5186674150534</v>
      </c>
      <c r="E1848" s="26">
        <v>-0.18523390551698801</v>
      </c>
      <c r="F1848" s="27" t="s">
        <v>79</v>
      </c>
      <c r="G1848" s="26">
        <v>0.4789176</v>
      </c>
    </row>
    <row r="1849" spans="1:7" x14ac:dyDescent="0.25">
      <c r="A1849" s="26">
        <v>2</v>
      </c>
      <c r="B1849" s="26">
        <v>189672</v>
      </c>
      <c r="C1849" s="26">
        <v>918</v>
      </c>
      <c r="D1849" s="26">
        <v>51.518492797021203</v>
      </c>
      <c r="E1849" s="26">
        <v>-0.18261802078489101</v>
      </c>
      <c r="F1849" s="27" t="s">
        <v>79</v>
      </c>
      <c r="G1849" s="26">
        <v>0.36189379999999999</v>
      </c>
    </row>
    <row r="1850" spans="1:7" x14ac:dyDescent="0.25">
      <c r="A1850" s="26">
        <v>2</v>
      </c>
      <c r="B1850" s="26">
        <v>189749</v>
      </c>
      <c r="C1850" s="26">
        <v>919</v>
      </c>
      <c r="D1850" s="26">
        <v>51.518420509154602</v>
      </c>
      <c r="E1850" s="26">
        <v>-0.181508282960647</v>
      </c>
      <c r="F1850" s="27" t="s">
        <v>79</v>
      </c>
      <c r="G1850" s="26">
        <v>0.3126543</v>
      </c>
    </row>
    <row r="1851" spans="1:7" x14ac:dyDescent="0.25">
      <c r="A1851" s="26">
        <v>2</v>
      </c>
      <c r="B1851" s="26">
        <v>189832</v>
      </c>
      <c r="C1851" s="26">
        <v>920</v>
      </c>
      <c r="D1851" s="26">
        <v>51.518330056011401</v>
      </c>
      <c r="E1851" s="26">
        <v>-0.180318491724443</v>
      </c>
      <c r="F1851" s="27" t="s">
        <v>79</v>
      </c>
      <c r="G1851" s="26">
        <v>0.25957799999999998</v>
      </c>
    </row>
    <row r="1852" spans="1:7" x14ac:dyDescent="0.25">
      <c r="A1852" s="26">
        <v>2</v>
      </c>
      <c r="B1852" s="26">
        <v>189868</v>
      </c>
      <c r="C1852" s="26">
        <v>921</v>
      </c>
      <c r="D1852" s="26">
        <v>51.518231941798057</v>
      </c>
      <c r="E1852" s="26">
        <v>-0.1798228025909604</v>
      </c>
      <c r="F1852" s="27" t="s">
        <v>79</v>
      </c>
      <c r="G1852" s="26">
        <v>0.23655689999999999</v>
      </c>
    </row>
    <row r="1853" spans="1:7" x14ac:dyDescent="0.25">
      <c r="A1853" s="26">
        <v>2</v>
      </c>
      <c r="B1853" s="26">
        <v>189878</v>
      </c>
      <c r="C1853" s="26">
        <v>922</v>
      </c>
      <c r="D1853" s="26">
        <v>51.518204687849902</v>
      </c>
      <c r="E1853" s="26">
        <v>-0.179685111164993</v>
      </c>
      <c r="F1853" s="27" t="s">
        <v>79</v>
      </c>
      <c r="G1853" s="26">
        <v>0.2303432</v>
      </c>
    </row>
    <row r="1854" spans="1:7" x14ac:dyDescent="0.25">
      <c r="A1854" s="26">
        <v>2</v>
      </c>
      <c r="B1854" s="26">
        <v>189940</v>
      </c>
      <c r="C1854" s="26">
        <v>923</v>
      </c>
      <c r="D1854" s="26">
        <v>51.517921527169399</v>
      </c>
      <c r="E1854" s="26">
        <v>-0.17891230284062901</v>
      </c>
      <c r="F1854" s="27" t="s">
        <v>79</v>
      </c>
      <c r="G1854" s="26">
        <v>0.19181809999999999</v>
      </c>
    </row>
    <row r="1855" spans="1:7" x14ac:dyDescent="0.25">
      <c r="A1855" s="26">
        <v>2</v>
      </c>
      <c r="B1855" s="26">
        <v>190015</v>
      </c>
      <c r="C1855" s="26">
        <v>924</v>
      </c>
      <c r="D1855" s="26">
        <v>51.517510422913901</v>
      </c>
      <c r="E1855" s="26">
        <v>-0.17805786386686501</v>
      </c>
      <c r="F1855" s="27" t="s">
        <v>79</v>
      </c>
      <c r="G1855" s="26">
        <v>0.14521510000000001</v>
      </c>
    </row>
    <row r="1856" spans="1:7" x14ac:dyDescent="0.25">
      <c r="A1856" s="26">
        <v>2</v>
      </c>
      <c r="B1856" s="26">
        <v>190028</v>
      </c>
      <c r="C1856" s="26">
        <v>925</v>
      </c>
      <c r="D1856" s="26">
        <v>51.517425452317084</v>
      </c>
      <c r="E1856" s="26">
        <v>-0.17792854346471243</v>
      </c>
      <c r="F1856" s="27" t="s">
        <v>79</v>
      </c>
      <c r="G1856" s="26">
        <v>0.13713729999999999</v>
      </c>
    </row>
    <row r="1857" spans="1:7" x14ac:dyDescent="0.25">
      <c r="A1857" s="26">
        <v>2</v>
      </c>
      <c r="B1857" s="26">
        <v>190106</v>
      </c>
      <c r="C1857" s="26">
        <v>926</v>
      </c>
      <c r="D1857" s="26">
        <v>51.5169156287362</v>
      </c>
      <c r="E1857" s="26">
        <v>-0.17715262105179699</v>
      </c>
      <c r="F1857" s="27" t="s">
        <v>79</v>
      </c>
      <c r="G1857" s="26">
        <v>8.8670209999999999E-2</v>
      </c>
    </row>
    <row r="1858" spans="1:7" x14ac:dyDescent="0.25">
      <c r="A1858" s="26">
        <v>2</v>
      </c>
      <c r="B1858" s="26">
        <v>190128</v>
      </c>
      <c r="C1858" s="26">
        <v>927</v>
      </c>
      <c r="D1858" s="26">
        <v>51.516759999999998</v>
      </c>
      <c r="E1858" s="26">
        <v>-0.176952</v>
      </c>
      <c r="F1858" s="27" t="s">
        <v>79</v>
      </c>
      <c r="G1858" s="26">
        <v>7.4999999999999997E-2</v>
      </c>
    </row>
    <row r="1859" spans="1:7" x14ac:dyDescent="0.25">
      <c r="A1859" s="26">
        <v>2</v>
      </c>
      <c r="B1859" s="26">
        <v>190168</v>
      </c>
      <c r="C1859" s="26">
        <v>928</v>
      </c>
      <c r="D1859" s="26">
        <v>51.516520081710198</v>
      </c>
      <c r="E1859" s="26">
        <v>-0.17652548460893999</v>
      </c>
      <c r="F1859" s="27" t="s">
        <v>79</v>
      </c>
      <c r="G1859" s="26">
        <v>7.5015780000000004E-2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9EF8-6766-4B06-92D9-3E5920CC0788}">
  <dimension ref="A2:AV3305"/>
  <sheetViews>
    <sheetView tabSelected="1" zoomScale="90" zoomScaleNormal="90" workbookViewId="0">
      <pane xSplit="3" ySplit="3" topLeftCell="AE3246" activePane="bottomRight" state="frozen"/>
      <selection pane="topRight" activeCell="D1" sqref="D1"/>
      <selection pane="bottomLeft" activeCell="A4" sqref="A4"/>
      <selection pane="bottomRight" activeCell="AT3251" sqref="AT3251"/>
    </sheetView>
    <sheetView workbookViewId="1"/>
  </sheetViews>
  <sheetFormatPr defaultRowHeight="15" x14ac:dyDescent="0.25"/>
  <cols>
    <col min="1" max="2" width="9.5703125" bestFit="1" customWidth="1"/>
    <col min="3" max="3" width="15.42578125" bestFit="1" customWidth="1"/>
    <col min="6" max="6" width="17" customWidth="1"/>
    <col min="9" max="9" width="10.7109375" bestFit="1" customWidth="1"/>
    <col min="10" max="10" width="11.28515625" customWidth="1"/>
    <col min="17" max="17" width="9.28515625" bestFit="1" customWidth="1"/>
    <col min="18" max="18" width="12.28515625" customWidth="1"/>
    <col min="19" max="19" width="12" customWidth="1"/>
    <col min="20" max="20" width="15.42578125" bestFit="1" customWidth="1"/>
    <col min="21" max="22" width="11" customWidth="1"/>
    <col min="23" max="23" width="8.140625" bestFit="1" customWidth="1"/>
    <col min="24" max="24" width="9.5703125" bestFit="1" customWidth="1"/>
    <col min="25" max="25" width="15.42578125" bestFit="1" customWidth="1"/>
    <col min="28" max="28" width="10.5703125" customWidth="1"/>
    <col min="31" max="31" width="9.140625" style="34"/>
    <col min="42" max="44" width="12.5703125" customWidth="1"/>
  </cols>
  <sheetData>
    <row r="2" spans="1:48" x14ac:dyDescent="0.25">
      <c r="D2" t="s">
        <v>86</v>
      </c>
      <c r="P2" t="s">
        <v>101</v>
      </c>
      <c r="AF2" t="s">
        <v>117</v>
      </c>
    </row>
    <row r="3" spans="1:48" ht="45" x14ac:dyDescent="0.25">
      <c r="A3" s="32" t="s">
        <v>84</v>
      </c>
      <c r="B3" s="32" t="s">
        <v>85</v>
      </c>
      <c r="C3" s="32" t="s">
        <v>83</v>
      </c>
      <c r="D3" s="30" t="s">
        <v>87</v>
      </c>
      <c r="E3" s="30" t="s">
        <v>92</v>
      </c>
      <c r="F3" s="30" t="s">
        <v>89</v>
      </c>
      <c r="G3" s="30" t="s">
        <v>88</v>
      </c>
      <c r="H3" s="30" t="s">
        <v>90</v>
      </c>
      <c r="I3" s="30" t="s">
        <v>99</v>
      </c>
      <c r="J3" s="30" t="s">
        <v>91</v>
      </c>
      <c r="K3" s="30" t="s">
        <v>93</v>
      </c>
      <c r="L3" s="30" t="s">
        <v>94</v>
      </c>
      <c r="M3" s="30" t="s">
        <v>95</v>
      </c>
      <c r="N3" s="31" t="s">
        <v>96</v>
      </c>
      <c r="O3" s="30" t="s">
        <v>97</v>
      </c>
      <c r="P3" s="30" t="s">
        <v>100</v>
      </c>
      <c r="Q3" s="30" t="s">
        <v>102</v>
      </c>
      <c r="R3" s="30" t="s">
        <v>103</v>
      </c>
      <c r="S3" s="30" t="s">
        <v>104</v>
      </c>
      <c r="T3" s="30" t="s">
        <v>105</v>
      </c>
      <c r="U3" s="30" t="s">
        <v>106</v>
      </c>
      <c r="V3" s="30" t="s">
        <v>110</v>
      </c>
      <c r="W3" s="30" t="s">
        <v>107</v>
      </c>
      <c r="X3" s="30" t="s">
        <v>108</v>
      </c>
      <c r="Y3" s="30" t="s">
        <v>109</v>
      </c>
      <c r="Z3" s="30" t="s">
        <v>111</v>
      </c>
      <c r="AA3" s="30" t="s">
        <v>112</v>
      </c>
      <c r="AB3" s="30" t="s">
        <v>113</v>
      </c>
      <c r="AC3" s="31" t="s">
        <v>114</v>
      </c>
      <c r="AD3" s="31" t="s">
        <v>115</v>
      </c>
      <c r="AE3" s="35" t="s">
        <v>116</v>
      </c>
      <c r="AF3" s="39" t="s">
        <v>84</v>
      </c>
      <c r="AG3" s="39" t="s">
        <v>85</v>
      </c>
      <c r="AH3" s="39" t="s">
        <v>118</v>
      </c>
      <c r="AI3" s="40" t="s">
        <v>119</v>
      </c>
      <c r="AJ3" s="44" t="s">
        <v>96</v>
      </c>
      <c r="AK3" s="44" t="s">
        <v>95</v>
      </c>
      <c r="AL3" s="39" t="s">
        <v>75</v>
      </c>
      <c r="AM3" s="39" t="s">
        <v>123</v>
      </c>
      <c r="AN3" s="41" t="s">
        <v>76</v>
      </c>
      <c r="AO3" s="41" t="s">
        <v>124</v>
      </c>
      <c r="AP3" s="39" t="s">
        <v>120</v>
      </c>
      <c r="AQ3" s="39" t="s">
        <v>121</v>
      </c>
      <c r="AR3" s="39" t="s">
        <v>122</v>
      </c>
      <c r="AS3" s="38"/>
      <c r="AT3" s="38"/>
      <c r="AU3" s="38"/>
      <c r="AV3" s="38"/>
    </row>
    <row r="4" spans="1:48" x14ac:dyDescent="0.25">
      <c r="A4" s="32" t="s">
        <v>0</v>
      </c>
      <c r="B4" s="33" t="s">
        <v>1</v>
      </c>
      <c r="C4" s="32">
        <v>0</v>
      </c>
      <c r="D4">
        <f>MATCH(C4,TrainRun!$AG$2:$AG$148,1)</f>
        <v>2</v>
      </c>
      <c r="E4">
        <f>INT(INDEX(TrainRun!$AD$2:$AD$148,'By Second'!D4))</f>
        <v>0</v>
      </c>
      <c r="F4">
        <f>IF(E4=0,0,INDEX(TrainRun!$AE$2:$AE$148,'By Second'!D4))</f>
        <v>0</v>
      </c>
      <c r="G4">
        <f>INDEX(TrainRun!$AF$2:$AF$148,'By Second'!D4)</f>
        <v>1.7655621366179034E-3</v>
      </c>
      <c r="H4">
        <f>D4+1</f>
        <v>3</v>
      </c>
      <c r="I4">
        <f>INT(INDEX(TrainRun!$AD$2:$AD$148,'By Second'!H4))</f>
        <v>45</v>
      </c>
      <c r="J4">
        <f>INDEX(TrainRun!$AE$2:$AE$148,'By Second'!H4)</f>
        <v>15.339517862929513</v>
      </c>
      <c r="K4">
        <f t="shared" ref="K4:K67" si="0">I4-E4</f>
        <v>45</v>
      </c>
      <c r="L4">
        <f t="shared" ref="L4:L67" si="1">J4-F4</f>
        <v>15.339517862929513</v>
      </c>
      <c r="M4">
        <f>IF(K4=0,0,L4/K4)</f>
        <v>0.34087817473176696</v>
      </c>
      <c r="N4" s="32">
        <f>F4</f>
        <v>0</v>
      </c>
      <c r="O4" s="29">
        <f t="shared" ref="O4:O67" si="2">IF(C4=E4,ROUND(G4,1),O3+N4)</f>
        <v>0</v>
      </c>
      <c r="P4">
        <f>MATCH(O4,LORDetail!$B$2:$B$930,1)</f>
        <v>1</v>
      </c>
      <c r="Q4">
        <f>INDEX(LORDetail!$B$2:$B$930,P4)</f>
        <v>0</v>
      </c>
      <c r="R4">
        <f>INDEX(LORDetail!$D$2:$D$930,P4)</f>
        <v>51.516520081710198</v>
      </c>
      <c r="S4">
        <f>INDEX(LORDetail!$E$2:$E$930,P4)</f>
        <v>-0.17652548460893999</v>
      </c>
      <c r="T4">
        <f>INDEX(LORDetail!$G$2:$G$930,P4)</f>
        <v>0</v>
      </c>
      <c r="U4">
        <f>P4+1</f>
        <v>2</v>
      </c>
      <c r="V4">
        <f>INDEX(LORDetail!$B$2:$B$930,U4)</f>
        <v>40</v>
      </c>
      <c r="W4">
        <f>INDEX(LORDetail!$D$2:$D$930,U4)</f>
        <v>51.516759999999998</v>
      </c>
      <c r="X4">
        <f>INDEX(LORDetail!$E$2:$E$930,U4)</f>
        <v>-0.176952</v>
      </c>
      <c r="Y4">
        <f>INDEX(LORDetail!$G$2:$G$930,U4)</f>
        <v>7.4999999999999997E-2</v>
      </c>
      <c r="Z4">
        <f>V4-Q4</f>
        <v>40</v>
      </c>
      <c r="AA4" s="29">
        <f>O4-Q4</f>
        <v>0</v>
      </c>
      <c r="AB4">
        <f>AA4/Z4</f>
        <v>0</v>
      </c>
      <c r="AC4" s="32">
        <f>R4+(W4-R4)*$AB4</f>
        <v>51.516520081710198</v>
      </c>
      <c r="AD4" s="32">
        <f>S4+(X4-S4)*$AB4</f>
        <v>-0.17652548460893999</v>
      </c>
      <c r="AE4" s="34">
        <f>T4+(Y4-T4)*$AB4</f>
        <v>0</v>
      </c>
      <c r="AF4" s="36" t="str">
        <f>A4</f>
        <v>PADTON</v>
      </c>
      <c r="AG4" s="36" t="str">
        <f>B4</f>
        <v>RDNGSTN</v>
      </c>
      <c r="AH4" s="36">
        <f>C4</f>
        <v>0</v>
      </c>
      <c r="AI4" s="42">
        <f>ROUND(O4*5,0)/5</f>
        <v>0</v>
      </c>
      <c r="AJ4" s="43">
        <f>N4</f>
        <v>0</v>
      </c>
      <c r="AK4" s="43">
        <f>M4</f>
        <v>0.34087817473176696</v>
      </c>
      <c r="AL4" s="36">
        <f>AC4</f>
        <v>51.516520081710198</v>
      </c>
      <c r="AM4" s="36">
        <v>1</v>
      </c>
      <c r="AN4" s="36">
        <f>AD4</f>
        <v>-0.17652548460893999</v>
      </c>
      <c r="AO4" s="36">
        <v>4</v>
      </c>
      <c r="AP4" s="42">
        <f>INT(AI4/1000)*1000</f>
        <v>0</v>
      </c>
      <c r="AQ4" s="42">
        <f>MOD(AI4,1000)</f>
        <v>0</v>
      </c>
      <c r="AR4" s="42">
        <f>MOD(AI5,1000)-0.2+(AP5-AP4)</f>
        <v>0.2</v>
      </c>
    </row>
    <row r="5" spans="1:48" x14ac:dyDescent="0.25">
      <c r="A5" s="32" t="s">
        <v>0</v>
      </c>
      <c r="B5" s="33" t="s">
        <v>1</v>
      </c>
      <c r="C5" s="32">
        <v>1</v>
      </c>
      <c r="D5">
        <f>MATCH(C5,TrainRun!$AG$2:$AG$148,1)</f>
        <v>2</v>
      </c>
      <c r="E5">
        <f>INT(INDEX(TrainRun!$AD$2:$AD$148,'By Second'!D5))</f>
        <v>0</v>
      </c>
      <c r="F5">
        <f>IF(E5=0,0,INDEX(TrainRun!$AE$2:$AE$148,'By Second'!D5))</f>
        <v>0</v>
      </c>
      <c r="G5">
        <f>INDEX(TrainRun!$AF$2:$AF$148,'By Second'!D5)</f>
        <v>1.7655621366179034E-3</v>
      </c>
      <c r="H5">
        <f t="shared" ref="H5:H68" si="3">D5+1</f>
        <v>3</v>
      </c>
      <c r="I5">
        <f>INT(INDEX(TrainRun!$AD$2:$AD$148,'By Second'!H5))</f>
        <v>45</v>
      </c>
      <c r="J5">
        <f>INDEX(TrainRun!$AE$2:$AE$148,'By Second'!H5)</f>
        <v>15.339517862929513</v>
      </c>
      <c r="K5">
        <f t="shared" si="0"/>
        <v>45</v>
      </c>
      <c r="L5">
        <f t="shared" si="1"/>
        <v>15.339517862929513</v>
      </c>
      <c r="M5">
        <f t="shared" ref="M5:M68" si="4">IF(K5=0,0,L5/K5)</f>
        <v>0.34087817473176696</v>
      </c>
      <c r="N5" s="32">
        <f t="shared" ref="N5:N68" si="5">IF(C5=E5,F5,N4+M5)</f>
        <v>0.34087817473176696</v>
      </c>
      <c r="O5" s="29">
        <f t="shared" si="2"/>
        <v>0.34087817473176696</v>
      </c>
      <c r="P5">
        <f>MATCH(O5,LORDetail!$B$2:$B$930,1)</f>
        <v>1</v>
      </c>
      <c r="Q5">
        <f>INDEX(LORDetail!$B$2:$B$930,P5)</f>
        <v>0</v>
      </c>
      <c r="R5">
        <f>INDEX(LORDetail!$D$2:$D$930,P5)</f>
        <v>51.516520081710198</v>
      </c>
      <c r="S5">
        <f>INDEX(LORDetail!$E$2:$E$930,P5)</f>
        <v>-0.17652548460893999</v>
      </c>
      <c r="T5">
        <f>INDEX(LORDetail!$G$2:$G$930,P5)</f>
        <v>0</v>
      </c>
      <c r="U5">
        <f t="shared" ref="U5:U68" si="6">P5+1</f>
        <v>2</v>
      </c>
      <c r="V5">
        <f>INDEX(LORDetail!$B$2:$B$930,U5)</f>
        <v>40</v>
      </c>
      <c r="W5">
        <f>INDEX(LORDetail!$D$2:$D$930,U5)</f>
        <v>51.516759999999998</v>
      </c>
      <c r="X5">
        <f>INDEX(LORDetail!$E$2:$E$930,U5)</f>
        <v>-0.176952</v>
      </c>
      <c r="Y5">
        <f>INDEX(LORDetail!$G$2:$G$930,U5)</f>
        <v>7.4999999999999997E-2</v>
      </c>
      <c r="Z5">
        <f t="shared" ref="Z5:Z68" si="7">V5-Q5</f>
        <v>40</v>
      </c>
      <c r="AA5" s="29">
        <f t="shared" ref="AA5:AA68" si="8">O5-Q5</f>
        <v>0.34087817473176696</v>
      </c>
      <c r="AB5">
        <f t="shared" ref="AB5:AB68" si="9">AA5/Z5</f>
        <v>8.5219543682941747E-3</v>
      </c>
      <c r="AC5" s="32">
        <f t="shared" ref="AC5:AC68" si="10">R5+(W5-R5)*$AB5</f>
        <v>51.516522126282915</v>
      </c>
      <c r="AD5" s="32">
        <f t="shared" ref="AD5:AD68" si="11">S5+(X5-S5)*$AB5</f>
        <v>-0.17652911935363999</v>
      </c>
      <c r="AE5" s="34">
        <f t="shared" ref="AE5:AE68" si="12">T5+(Y5-T5)*$AB5</f>
        <v>6.3914657762206308E-4</v>
      </c>
      <c r="AF5" s="36" t="str">
        <f t="shared" ref="AF5:AF68" si="13">A5</f>
        <v>PADTON</v>
      </c>
      <c r="AG5" s="36" t="str">
        <f t="shared" ref="AG5:AG68" si="14">B5</f>
        <v>RDNGSTN</v>
      </c>
      <c r="AH5" s="36">
        <f t="shared" ref="AH5:AH68" si="15">C5</f>
        <v>1</v>
      </c>
      <c r="AI5" s="42">
        <f t="shared" ref="AI5:AI68" si="16">ROUND(O5*5,0)/5</f>
        <v>0.4</v>
      </c>
      <c r="AJ5" s="43">
        <f t="shared" ref="AJ5:AJ68" si="17">N5</f>
        <v>0.34087817473176696</v>
      </c>
      <c r="AK5" s="43">
        <f t="shared" ref="AK5:AK68" si="18">M5</f>
        <v>0.34087817473176696</v>
      </c>
      <c r="AL5" s="36">
        <f t="shared" ref="AL5:AL68" si="19">AC5</f>
        <v>51.516522126282915</v>
      </c>
      <c r="AM5" s="36">
        <v>1</v>
      </c>
      <c r="AN5" s="36">
        <f t="shared" ref="AN5:AN68" si="20">AD5</f>
        <v>-0.17652911935363999</v>
      </c>
      <c r="AO5" s="36">
        <v>4</v>
      </c>
      <c r="AP5" s="42">
        <f>INT(AI5/1000)*1000</f>
        <v>0</v>
      </c>
      <c r="AQ5" s="42">
        <f>MOD(AI5,1000)</f>
        <v>0.4</v>
      </c>
      <c r="AR5" s="42">
        <f>MOD(AI6,1000)-0.2+(AP6-AP5)</f>
        <v>0.8</v>
      </c>
    </row>
    <row r="6" spans="1:48" x14ac:dyDescent="0.25">
      <c r="A6" s="32" t="s">
        <v>0</v>
      </c>
      <c r="B6" s="33" t="s">
        <v>1</v>
      </c>
      <c r="C6" s="32">
        <v>2</v>
      </c>
      <c r="D6">
        <f>MATCH(C6,TrainRun!$AG$2:$AG$148,1)</f>
        <v>2</v>
      </c>
      <c r="E6">
        <f>INT(INDEX(TrainRun!$AD$2:$AD$148,'By Second'!D6))</f>
        <v>0</v>
      </c>
      <c r="F6">
        <f>IF(E6=0,0,INDEX(TrainRun!$AE$2:$AE$148,'By Second'!D6))</f>
        <v>0</v>
      </c>
      <c r="G6">
        <f>INDEX(TrainRun!$AF$2:$AF$148,'By Second'!D6)</f>
        <v>1.7655621366179034E-3</v>
      </c>
      <c r="H6">
        <f t="shared" si="3"/>
        <v>3</v>
      </c>
      <c r="I6">
        <f>INT(INDEX(TrainRun!$AD$2:$AD$148,'By Second'!H6))</f>
        <v>45</v>
      </c>
      <c r="J6">
        <f>INDEX(TrainRun!$AE$2:$AE$148,'By Second'!H6)</f>
        <v>15.339517862929513</v>
      </c>
      <c r="K6">
        <f t="shared" si="0"/>
        <v>45</v>
      </c>
      <c r="L6">
        <f t="shared" si="1"/>
        <v>15.339517862929513</v>
      </c>
      <c r="M6">
        <f t="shared" si="4"/>
        <v>0.34087817473176696</v>
      </c>
      <c r="N6" s="32">
        <f t="shared" si="5"/>
        <v>0.68175634946353392</v>
      </c>
      <c r="O6" s="29">
        <f t="shared" si="2"/>
        <v>1.022634524195301</v>
      </c>
      <c r="P6">
        <f>MATCH(O6,LORDetail!$B$2:$B$930,1)</f>
        <v>1</v>
      </c>
      <c r="Q6">
        <f>INDEX(LORDetail!$B$2:$B$930,P6)</f>
        <v>0</v>
      </c>
      <c r="R6">
        <f>INDEX(LORDetail!$D$2:$D$930,P6)</f>
        <v>51.516520081710198</v>
      </c>
      <c r="S6">
        <f>INDEX(LORDetail!$E$2:$E$930,P6)</f>
        <v>-0.17652548460893999</v>
      </c>
      <c r="T6">
        <f>INDEX(LORDetail!$G$2:$G$930,P6)</f>
        <v>0</v>
      </c>
      <c r="U6">
        <f t="shared" si="6"/>
        <v>2</v>
      </c>
      <c r="V6">
        <f>INDEX(LORDetail!$B$2:$B$930,U6)</f>
        <v>40</v>
      </c>
      <c r="W6">
        <f>INDEX(LORDetail!$D$2:$D$930,U6)</f>
        <v>51.516759999999998</v>
      </c>
      <c r="X6">
        <f>INDEX(LORDetail!$E$2:$E$930,U6)</f>
        <v>-0.176952</v>
      </c>
      <c r="Y6">
        <f>INDEX(LORDetail!$G$2:$G$930,U6)</f>
        <v>7.4999999999999997E-2</v>
      </c>
      <c r="Z6">
        <f t="shared" si="7"/>
        <v>40</v>
      </c>
      <c r="AA6" s="29">
        <f t="shared" si="8"/>
        <v>1.022634524195301</v>
      </c>
      <c r="AB6">
        <f t="shared" si="9"/>
        <v>2.5565863104882524E-2</v>
      </c>
      <c r="AC6" s="32">
        <f t="shared" si="10"/>
        <v>51.51652621542835</v>
      </c>
      <c r="AD6" s="32">
        <f t="shared" si="11"/>
        <v>-0.17653638884303996</v>
      </c>
      <c r="AE6" s="34">
        <f t="shared" si="12"/>
        <v>1.9174397328661891E-3</v>
      </c>
      <c r="AF6" s="36" t="str">
        <f t="shared" si="13"/>
        <v>PADTON</v>
      </c>
      <c r="AG6" s="36" t="str">
        <f t="shared" si="14"/>
        <v>RDNGSTN</v>
      </c>
      <c r="AH6" s="36">
        <f t="shared" si="15"/>
        <v>2</v>
      </c>
      <c r="AI6" s="42">
        <f t="shared" si="16"/>
        <v>1</v>
      </c>
      <c r="AJ6" s="43">
        <f t="shared" si="17"/>
        <v>0.68175634946353392</v>
      </c>
      <c r="AK6" s="43">
        <f t="shared" si="18"/>
        <v>0.34087817473176696</v>
      </c>
      <c r="AL6" s="36">
        <f t="shared" si="19"/>
        <v>51.51652621542835</v>
      </c>
      <c r="AM6" s="36">
        <v>1</v>
      </c>
      <c r="AN6" s="36">
        <f t="shared" si="20"/>
        <v>-0.17653638884303996</v>
      </c>
      <c r="AO6" s="36">
        <v>4</v>
      </c>
      <c r="AP6" s="42">
        <f>INT(AI6/1000)*1000</f>
        <v>0</v>
      </c>
      <c r="AQ6" s="42">
        <f>MOD(AI6,1000)</f>
        <v>1</v>
      </c>
      <c r="AR6" s="42">
        <f>MOD(AI7,1000)-0.2+(AP7-AP6)</f>
        <v>1.8</v>
      </c>
    </row>
    <row r="7" spans="1:48" x14ac:dyDescent="0.25">
      <c r="A7" s="32" t="s">
        <v>0</v>
      </c>
      <c r="B7" s="33" t="s">
        <v>1</v>
      </c>
      <c r="C7" s="32">
        <v>3</v>
      </c>
      <c r="D7">
        <f>MATCH(C7,TrainRun!$AG$2:$AG$148,1)</f>
        <v>2</v>
      </c>
      <c r="E7">
        <f>INT(INDEX(TrainRun!$AD$2:$AD$148,'By Second'!D7))</f>
        <v>0</v>
      </c>
      <c r="F7">
        <f>IF(E7=0,0,INDEX(TrainRun!$AE$2:$AE$148,'By Second'!D7))</f>
        <v>0</v>
      </c>
      <c r="G7">
        <f>INDEX(TrainRun!$AF$2:$AF$148,'By Second'!D7)</f>
        <v>1.7655621366179034E-3</v>
      </c>
      <c r="H7">
        <f t="shared" si="3"/>
        <v>3</v>
      </c>
      <c r="I7">
        <f>INT(INDEX(TrainRun!$AD$2:$AD$148,'By Second'!H7))</f>
        <v>45</v>
      </c>
      <c r="J7">
        <f>INDEX(TrainRun!$AE$2:$AE$148,'By Second'!H7)</f>
        <v>15.339517862929513</v>
      </c>
      <c r="K7">
        <f t="shared" si="0"/>
        <v>45</v>
      </c>
      <c r="L7">
        <f t="shared" si="1"/>
        <v>15.339517862929513</v>
      </c>
      <c r="M7">
        <f t="shared" si="4"/>
        <v>0.34087817473176696</v>
      </c>
      <c r="N7" s="32">
        <f t="shared" si="5"/>
        <v>1.022634524195301</v>
      </c>
      <c r="O7" s="29">
        <f t="shared" si="2"/>
        <v>2.045269048390602</v>
      </c>
      <c r="P7">
        <f>MATCH(O7,LORDetail!$B$2:$B$930,1)</f>
        <v>1</v>
      </c>
      <c r="Q7">
        <f>INDEX(LORDetail!$B$2:$B$930,P7)</f>
        <v>0</v>
      </c>
      <c r="R7">
        <f>INDEX(LORDetail!$D$2:$D$930,P7)</f>
        <v>51.516520081710198</v>
      </c>
      <c r="S7">
        <f>INDEX(LORDetail!$E$2:$E$930,P7)</f>
        <v>-0.17652548460893999</v>
      </c>
      <c r="T7">
        <f>INDEX(LORDetail!$G$2:$G$930,P7)</f>
        <v>0</v>
      </c>
      <c r="U7">
        <f t="shared" si="6"/>
        <v>2</v>
      </c>
      <c r="V7">
        <f>INDEX(LORDetail!$B$2:$B$930,U7)</f>
        <v>40</v>
      </c>
      <c r="W7">
        <f>INDEX(LORDetail!$D$2:$D$930,U7)</f>
        <v>51.516759999999998</v>
      </c>
      <c r="X7">
        <f>INDEX(LORDetail!$E$2:$E$930,U7)</f>
        <v>-0.176952</v>
      </c>
      <c r="Y7">
        <f>INDEX(LORDetail!$G$2:$G$930,U7)</f>
        <v>7.4999999999999997E-2</v>
      </c>
      <c r="Z7">
        <f t="shared" si="7"/>
        <v>40</v>
      </c>
      <c r="AA7" s="29">
        <f t="shared" si="8"/>
        <v>2.045269048390602</v>
      </c>
      <c r="AB7">
        <f t="shared" si="9"/>
        <v>5.1131726209765048E-2</v>
      </c>
      <c r="AC7" s="32">
        <f t="shared" si="10"/>
        <v>51.516532349146502</v>
      </c>
      <c r="AD7" s="32">
        <f t="shared" si="11"/>
        <v>-0.17654729307713993</v>
      </c>
      <c r="AE7" s="34">
        <f t="shared" si="12"/>
        <v>3.8348794657323782E-3</v>
      </c>
      <c r="AF7" s="36" t="str">
        <f t="shared" si="13"/>
        <v>PADTON</v>
      </c>
      <c r="AG7" s="36" t="str">
        <f t="shared" si="14"/>
        <v>RDNGSTN</v>
      </c>
      <c r="AH7" s="36">
        <f t="shared" si="15"/>
        <v>3</v>
      </c>
      <c r="AI7" s="42">
        <f t="shared" si="16"/>
        <v>2</v>
      </c>
      <c r="AJ7" s="43">
        <f t="shared" si="17"/>
        <v>1.022634524195301</v>
      </c>
      <c r="AK7" s="43">
        <f t="shared" si="18"/>
        <v>0.34087817473176696</v>
      </c>
      <c r="AL7" s="36">
        <f t="shared" si="19"/>
        <v>51.516532349146502</v>
      </c>
      <c r="AM7" s="36">
        <v>1</v>
      </c>
      <c r="AN7" s="36">
        <f t="shared" si="20"/>
        <v>-0.17654729307713993</v>
      </c>
      <c r="AO7" s="36">
        <v>4</v>
      </c>
      <c r="AP7" s="42">
        <f>INT(AI7/1000)*1000</f>
        <v>0</v>
      </c>
      <c r="AQ7" s="42">
        <f>MOD(AI7,1000)</f>
        <v>2</v>
      </c>
      <c r="AR7" s="42">
        <f>MOD(AI8,1000)-0.2+(AP8-AP7)</f>
        <v>3.1999999999999997</v>
      </c>
    </row>
    <row r="8" spans="1:48" x14ac:dyDescent="0.25">
      <c r="A8" s="32" t="s">
        <v>0</v>
      </c>
      <c r="B8" s="33" t="s">
        <v>1</v>
      </c>
      <c r="C8" s="32">
        <v>4</v>
      </c>
      <c r="D8">
        <f>MATCH(C8,TrainRun!$AG$2:$AG$148,1)</f>
        <v>2</v>
      </c>
      <c r="E8">
        <f>INT(INDEX(TrainRun!$AD$2:$AD$148,'By Second'!D8))</f>
        <v>0</v>
      </c>
      <c r="F8">
        <f>IF(E8=0,0,INDEX(TrainRun!$AE$2:$AE$148,'By Second'!D8))</f>
        <v>0</v>
      </c>
      <c r="G8">
        <f>INDEX(TrainRun!$AF$2:$AF$148,'By Second'!D8)</f>
        <v>1.7655621366179034E-3</v>
      </c>
      <c r="H8">
        <f t="shared" si="3"/>
        <v>3</v>
      </c>
      <c r="I8">
        <f>INT(INDEX(TrainRun!$AD$2:$AD$148,'By Second'!H8))</f>
        <v>45</v>
      </c>
      <c r="J8">
        <f>INDEX(TrainRun!$AE$2:$AE$148,'By Second'!H8)</f>
        <v>15.339517862929513</v>
      </c>
      <c r="K8">
        <f t="shared" si="0"/>
        <v>45</v>
      </c>
      <c r="L8">
        <f t="shared" si="1"/>
        <v>15.339517862929513</v>
      </c>
      <c r="M8">
        <f t="shared" si="4"/>
        <v>0.34087817473176696</v>
      </c>
      <c r="N8" s="32">
        <f t="shared" si="5"/>
        <v>1.3635126989270678</v>
      </c>
      <c r="O8" s="29">
        <f t="shared" si="2"/>
        <v>3.4087817473176698</v>
      </c>
      <c r="P8">
        <f>MATCH(O8,LORDetail!$B$2:$B$930,1)</f>
        <v>1</v>
      </c>
      <c r="Q8">
        <f>INDEX(LORDetail!$B$2:$B$930,P8)</f>
        <v>0</v>
      </c>
      <c r="R8">
        <f>INDEX(LORDetail!$D$2:$D$930,P8)</f>
        <v>51.516520081710198</v>
      </c>
      <c r="S8">
        <f>INDEX(LORDetail!$E$2:$E$930,P8)</f>
        <v>-0.17652548460893999</v>
      </c>
      <c r="T8">
        <f>INDEX(LORDetail!$G$2:$G$930,P8)</f>
        <v>0</v>
      </c>
      <c r="U8">
        <f t="shared" si="6"/>
        <v>2</v>
      </c>
      <c r="V8">
        <f>INDEX(LORDetail!$B$2:$B$930,U8)</f>
        <v>40</v>
      </c>
      <c r="W8">
        <f>INDEX(LORDetail!$D$2:$D$930,U8)</f>
        <v>51.516759999999998</v>
      </c>
      <c r="X8">
        <f>INDEX(LORDetail!$E$2:$E$930,U8)</f>
        <v>-0.176952</v>
      </c>
      <c r="Y8">
        <f>INDEX(LORDetail!$G$2:$G$930,U8)</f>
        <v>7.4999999999999997E-2</v>
      </c>
      <c r="Z8">
        <f t="shared" si="7"/>
        <v>40</v>
      </c>
      <c r="AA8" s="29">
        <f t="shared" si="8"/>
        <v>3.4087817473176698</v>
      </c>
      <c r="AB8">
        <f t="shared" si="9"/>
        <v>8.521954368294174E-2</v>
      </c>
      <c r="AC8" s="32">
        <f t="shared" si="10"/>
        <v>51.516540527437378</v>
      </c>
      <c r="AD8" s="32">
        <f t="shared" si="11"/>
        <v>-0.17656183205593987</v>
      </c>
      <c r="AE8" s="34">
        <f t="shared" si="12"/>
        <v>6.3914657762206301E-3</v>
      </c>
      <c r="AF8" s="36" t="str">
        <f t="shared" si="13"/>
        <v>PADTON</v>
      </c>
      <c r="AG8" s="36" t="str">
        <f t="shared" si="14"/>
        <v>RDNGSTN</v>
      </c>
      <c r="AH8" s="36">
        <f t="shared" si="15"/>
        <v>4</v>
      </c>
      <c r="AI8" s="42">
        <f t="shared" si="16"/>
        <v>3.4</v>
      </c>
      <c r="AJ8" s="43">
        <f t="shared" si="17"/>
        <v>1.3635126989270678</v>
      </c>
      <c r="AK8" s="43">
        <f t="shared" si="18"/>
        <v>0.34087817473176696</v>
      </c>
      <c r="AL8" s="36">
        <f t="shared" si="19"/>
        <v>51.516540527437378</v>
      </c>
      <c r="AM8" s="36">
        <v>1</v>
      </c>
      <c r="AN8" s="36">
        <f t="shared" si="20"/>
        <v>-0.17656183205593987</v>
      </c>
      <c r="AO8" s="36">
        <v>4</v>
      </c>
      <c r="AP8" s="42">
        <f>INT(AI8/1000)*1000</f>
        <v>0</v>
      </c>
      <c r="AQ8" s="42">
        <f>MOD(AI8,1000)</f>
        <v>3.4</v>
      </c>
      <c r="AR8" s="42">
        <f>MOD(AI9,1000)-0.2+(AP9-AP8)</f>
        <v>5</v>
      </c>
    </row>
    <row r="9" spans="1:48" x14ac:dyDescent="0.25">
      <c r="A9" s="32" t="s">
        <v>0</v>
      </c>
      <c r="B9" s="33" t="s">
        <v>1</v>
      </c>
      <c r="C9" s="32">
        <v>5</v>
      </c>
      <c r="D9">
        <f>MATCH(C9,TrainRun!$AG$2:$AG$148,1)</f>
        <v>2</v>
      </c>
      <c r="E9">
        <f>INT(INDEX(TrainRun!$AD$2:$AD$148,'By Second'!D9))</f>
        <v>0</v>
      </c>
      <c r="F9">
        <f>IF(E9=0,0,INDEX(TrainRun!$AE$2:$AE$148,'By Second'!D9))</f>
        <v>0</v>
      </c>
      <c r="G9">
        <f>INDEX(TrainRun!$AF$2:$AF$148,'By Second'!D9)</f>
        <v>1.7655621366179034E-3</v>
      </c>
      <c r="H9">
        <f t="shared" si="3"/>
        <v>3</v>
      </c>
      <c r="I9">
        <f>INT(INDEX(TrainRun!$AD$2:$AD$148,'By Second'!H9))</f>
        <v>45</v>
      </c>
      <c r="J9">
        <f>INDEX(TrainRun!$AE$2:$AE$148,'By Second'!H9)</f>
        <v>15.339517862929513</v>
      </c>
      <c r="K9">
        <f t="shared" si="0"/>
        <v>45</v>
      </c>
      <c r="L9">
        <f t="shared" si="1"/>
        <v>15.339517862929513</v>
      </c>
      <c r="M9">
        <f t="shared" si="4"/>
        <v>0.34087817473176696</v>
      </c>
      <c r="N9" s="32">
        <f t="shared" si="5"/>
        <v>1.7043908736588347</v>
      </c>
      <c r="O9" s="29">
        <f t="shared" si="2"/>
        <v>5.1131726209765045</v>
      </c>
      <c r="P9">
        <f>MATCH(O9,LORDetail!$B$2:$B$930,1)</f>
        <v>1</v>
      </c>
      <c r="Q9">
        <f>INDEX(LORDetail!$B$2:$B$930,P9)</f>
        <v>0</v>
      </c>
      <c r="R9">
        <f>INDEX(LORDetail!$D$2:$D$930,P9)</f>
        <v>51.516520081710198</v>
      </c>
      <c r="S9">
        <f>INDEX(LORDetail!$E$2:$E$930,P9)</f>
        <v>-0.17652548460893999</v>
      </c>
      <c r="T9">
        <f>INDEX(LORDetail!$G$2:$G$930,P9)</f>
        <v>0</v>
      </c>
      <c r="U9">
        <f t="shared" si="6"/>
        <v>2</v>
      </c>
      <c r="V9">
        <f>INDEX(LORDetail!$B$2:$B$930,U9)</f>
        <v>40</v>
      </c>
      <c r="W9">
        <f>INDEX(LORDetail!$D$2:$D$930,U9)</f>
        <v>51.516759999999998</v>
      </c>
      <c r="X9">
        <f>INDEX(LORDetail!$E$2:$E$930,U9)</f>
        <v>-0.176952</v>
      </c>
      <c r="Y9">
        <f>INDEX(LORDetail!$G$2:$G$930,U9)</f>
        <v>7.4999999999999997E-2</v>
      </c>
      <c r="Z9">
        <f t="shared" si="7"/>
        <v>40</v>
      </c>
      <c r="AA9" s="29">
        <f t="shared" si="8"/>
        <v>5.1131726209765045</v>
      </c>
      <c r="AB9">
        <f t="shared" si="9"/>
        <v>0.12782931552441262</v>
      </c>
      <c r="AC9" s="32">
        <f t="shared" si="10"/>
        <v>51.516550750300965</v>
      </c>
      <c r="AD9" s="32">
        <f t="shared" si="11"/>
        <v>-0.17658000577943983</v>
      </c>
      <c r="AE9" s="34">
        <f t="shared" si="12"/>
        <v>9.5871986643309461E-3</v>
      </c>
      <c r="AF9" s="36" t="str">
        <f t="shared" si="13"/>
        <v>PADTON</v>
      </c>
      <c r="AG9" s="36" t="str">
        <f t="shared" si="14"/>
        <v>RDNGSTN</v>
      </c>
      <c r="AH9" s="36">
        <f t="shared" si="15"/>
        <v>5</v>
      </c>
      <c r="AI9" s="42">
        <f t="shared" si="16"/>
        <v>5.2</v>
      </c>
      <c r="AJ9" s="43">
        <f t="shared" si="17"/>
        <v>1.7043908736588347</v>
      </c>
      <c r="AK9" s="43">
        <f t="shared" si="18"/>
        <v>0.34087817473176696</v>
      </c>
      <c r="AL9" s="36">
        <f t="shared" si="19"/>
        <v>51.516550750300965</v>
      </c>
      <c r="AM9" s="36">
        <v>1</v>
      </c>
      <c r="AN9" s="36">
        <f t="shared" si="20"/>
        <v>-0.17658000577943983</v>
      </c>
      <c r="AO9" s="36">
        <v>4</v>
      </c>
      <c r="AP9" s="42">
        <f>INT(AI9/1000)*1000</f>
        <v>0</v>
      </c>
      <c r="AQ9" s="42">
        <f>MOD(AI9,1000)</f>
        <v>5.2</v>
      </c>
      <c r="AR9" s="42">
        <f>MOD(AI10,1000)-0.2+(AP10-AP9)</f>
        <v>7</v>
      </c>
    </row>
    <row r="10" spans="1:48" x14ac:dyDescent="0.25">
      <c r="A10" s="32" t="s">
        <v>0</v>
      </c>
      <c r="B10" s="33" t="s">
        <v>1</v>
      </c>
      <c r="C10" s="32">
        <v>6</v>
      </c>
      <c r="D10">
        <f>MATCH(C10,TrainRun!$AG$2:$AG$148,1)</f>
        <v>2</v>
      </c>
      <c r="E10">
        <f>INT(INDEX(TrainRun!$AD$2:$AD$148,'By Second'!D10))</f>
        <v>0</v>
      </c>
      <c r="F10">
        <f>IF(E10=0,0,INDEX(TrainRun!$AE$2:$AE$148,'By Second'!D10))</f>
        <v>0</v>
      </c>
      <c r="G10">
        <f>INDEX(TrainRun!$AF$2:$AF$148,'By Second'!D10)</f>
        <v>1.7655621366179034E-3</v>
      </c>
      <c r="H10">
        <f t="shared" si="3"/>
        <v>3</v>
      </c>
      <c r="I10">
        <f>INT(INDEX(TrainRun!$AD$2:$AD$148,'By Second'!H10))</f>
        <v>45</v>
      </c>
      <c r="J10">
        <f>INDEX(TrainRun!$AE$2:$AE$148,'By Second'!H10)</f>
        <v>15.339517862929513</v>
      </c>
      <c r="K10">
        <f t="shared" si="0"/>
        <v>45</v>
      </c>
      <c r="L10">
        <f t="shared" si="1"/>
        <v>15.339517862929513</v>
      </c>
      <c r="M10">
        <f t="shared" si="4"/>
        <v>0.34087817473176696</v>
      </c>
      <c r="N10" s="32">
        <f t="shared" si="5"/>
        <v>2.0452690483906015</v>
      </c>
      <c r="O10" s="29">
        <f t="shared" si="2"/>
        <v>7.1584416693671056</v>
      </c>
      <c r="P10">
        <f>MATCH(O10,LORDetail!$B$2:$B$930,1)</f>
        <v>1</v>
      </c>
      <c r="Q10">
        <f>INDEX(LORDetail!$B$2:$B$930,P10)</f>
        <v>0</v>
      </c>
      <c r="R10">
        <f>INDEX(LORDetail!$D$2:$D$930,P10)</f>
        <v>51.516520081710198</v>
      </c>
      <c r="S10">
        <f>INDEX(LORDetail!$E$2:$E$930,P10)</f>
        <v>-0.17652548460893999</v>
      </c>
      <c r="T10">
        <f>INDEX(LORDetail!$G$2:$G$930,P10)</f>
        <v>0</v>
      </c>
      <c r="U10">
        <f t="shared" si="6"/>
        <v>2</v>
      </c>
      <c r="V10">
        <f>INDEX(LORDetail!$B$2:$B$930,U10)</f>
        <v>40</v>
      </c>
      <c r="W10">
        <f>INDEX(LORDetail!$D$2:$D$930,U10)</f>
        <v>51.516759999999998</v>
      </c>
      <c r="X10">
        <f>INDEX(LORDetail!$E$2:$E$930,U10)</f>
        <v>-0.176952</v>
      </c>
      <c r="Y10">
        <f>INDEX(LORDetail!$G$2:$G$930,U10)</f>
        <v>7.4999999999999997E-2</v>
      </c>
      <c r="Z10">
        <f t="shared" si="7"/>
        <v>40</v>
      </c>
      <c r="AA10" s="29">
        <f t="shared" si="8"/>
        <v>7.1584416693671056</v>
      </c>
      <c r="AB10">
        <f t="shared" si="9"/>
        <v>0.17896104173417765</v>
      </c>
      <c r="AC10" s="32">
        <f t="shared" si="10"/>
        <v>51.516563017737269</v>
      </c>
      <c r="AD10" s="32">
        <f t="shared" si="11"/>
        <v>-0.17660181424763974</v>
      </c>
      <c r="AE10" s="34">
        <f t="shared" si="12"/>
        <v>1.3422078130063323E-2</v>
      </c>
      <c r="AF10" s="36" t="str">
        <f t="shared" si="13"/>
        <v>PADTON</v>
      </c>
      <c r="AG10" s="36" t="str">
        <f t="shared" si="14"/>
        <v>RDNGSTN</v>
      </c>
      <c r="AH10" s="36">
        <f t="shared" si="15"/>
        <v>6</v>
      </c>
      <c r="AI10" s="42">
        <f t="shared" si="16"/>
        <v>7.2</v>
      </c>
      <c r="AJ10" s="43">
        <f t="shared" si="17"/>
        <v>2.0452690483906015</v>
      </c>
      <c r="AK10" s="43">
        <f t="shared" si="18"/>
        <v>0.34087817473176696</v>
      </c>
      <c r="AL10" s="36">
        <f t="shared" si="19"/>
        <v>51.516563017737269</v>
      </c>
      <c r="AM10" s="36">
        <v>1</v>
      </c>
      <c r="AN10" s="36">
        <f t="shared" si="20"/>
        <v>-0.17660181424763974</v>
      </c>
      <c r="AO10" s="36">
        <v>4</v>
      </c>
      <c r="AP10" s="42">
        <f>INT(AI10/1000)*1000</f>
        <v>0</v>
      </c>
      <c r="AQ10" s="42">
        <f>MOD(AI10,1000)</f>
        <v>7.2</v>
      </c>
      <c r="AR10" s="42">
        <f>MOD(AI11,1000)-0.2+(AP11-AP10)</f>
        <v>9.4</v>
      </c>
    </row>
    <row r="11" spans="1:48" x14ac:dyDescent="0.25">
      <c r="A11" s="32" t="s">
        <v>0</v>
      </c>
      <c r="B11" s="33" t="s">
        <v>1</v>
      </c>
      <c r="C11" s="32">
        <v>7</v>
      </c>
      <c r="D11">
        <f>MATCH(C11,TrainRun!$AG$2:$AG$148,1)</f>
        <v>2</v>
      </c>
      <c r="E11">
        <f>INT(INDEX(TrainRun!$AD$2:$AD$148,'By Second'!D11))</f>
        <v>0</v>
      </c>
      <c r="F11">
        <f>IF(E11=0,0,INDEX(TrainRun!$AE$2:$AE$148,'By Second'!D11))</f>
        <v>0</v>
      </c>
      <c r="G11">
        <f>INDEX(TrainRun!$AF$2:$AF$148,'By Second'!D11)</f>
        <v>1.7655621366179034E-3</v>
      </c>
      <c r="H11">
        <f t="shared" si="3"/>
        <v>3</v>
      </c>
      <c r="I11">
        <f>INT(INDEX(TrainRun!$AD$2:$AD$148,'By Second'!H11))</f>
        <v>45</v>
      </c>
      <c r="J11">
        <f>INDEX(TrainRun!$AE$2:$AE$148,'By Second'!H11)</f>
        <v>15.339517862929513</v>
      </c>
      <c r="K11">
        <f t="shared" si="0"/>
        <v>45</v>
      </c>
      <c r="L11">
        <f t="shared" si="1"/>
        <v>15.339517862929513</v>
      </c>
      <c r="M11">
        <f t="shared" si="4"/>
        <v>0.34087817473176696</v>
      </c>
      <c r="N11" s="32">
        <f t="shared" si="5"/>
        <v>2.3861472231223684</v>
      </c>
      <c r="O11" s="29">
        <f t="shared" si="2"/>
        <v>9.5445888924894735</v>
      </c>
      <c r="P11">
        <f>MATCH(O11,LORDetail!$B$2:$B$930,1)</f>
        <v>1</v>
      </c>
      <c r="Q11">
        <f>INDEX(LORDetail!$B$2:$B$930,P11)</f>
        <v>0</v>
      </c>
      <c r="R11">
        <f>INDEX(LORDetail!$D$2:$D$930,P11)</f>
        <v>51.516520081710198</v>
      </c>
      <c r="S11">
        <f>INDEX(LORDetail!$E$2:$E$930,P11)</f>
        <v>-0.17652548460893999</v>
      </c>
      <c r="T11">
        <f>INDEX(LORDetail!$G$2:$G$930,P11)</f>
        <v>0</v>
      </c>
      <c r="U11">
        <f t="shared" si="6"/>
        <v>2</v>
      </c>
      <c r="V11">
        <f>INDEX(LORDetail!$B$2:$B$930,U11)</f>
        <v>40</v>
      </c>
      <c r="W11">
        <f>INDEX(LORDetail!$D$2:$D$930,U11)</f>
        <v>51.516759999999998</v>
      </c>
      <c r="X11">
        <f>INDEX(LORDetail!$E$2:$E$930,U11)</f>
        <v>-0.176952</v>
      </c>
      <c r="Y11">
        <f>INDEX(LORDetail!$G$2:$G$930,U11)</f>
        <v>7.4999999999999997E-2</v>
      </c>
      <c r="Z11">
        <f t="shared" si="7"/>
        <v>40</v>
      </c>
      <c r="AA11" s="29">
        <f t="shared" si="8"/>
        <v>9.5445888924894735</v>
      </c>
      <c r="AB11">
        <f t="shared" si="9"/>
        <v>0.23861472231223685</v>
      </c>
      <c r="AC11" s="32">
        <f t="shared" si="10"/>
        <v>51.516577329746298</v>
      </c>
      <c r="AD11" s="32">
        <f t="shared" si="11"/>
        <v>-0.17662725746053967</v>
      </c>
      <c r="AE11" s="34">
        <f t="shared" si="12"/>
        <v>1.7896104173417762E-2</v>
      </c>
      <c r="AF11" s="36" t="str">
        <f t="shared" si="13"/>
        <v>PADTON</v>
      </c>
      <c r="AG11" s="36" t="str">
        <f t="shared" si="14"/>
        <v>RDNGSTN</v>
      </c>
      <c r="AH11" s="36">
        <f t="shared" si="15"/>
        <v>7</v>
      </c>
      <c r="AI11" s="42">
        <f t="shared" si="16"/>
        <v>9.6</v>
      </c>
      <c r="AJ11" s="43">
        <f t="shared" si="17"/>
        <v>2.3861472231223684</v>
      </c>
      <c r="AK11" s="43">
        <f t="shared" si="18"/>
        <v>0.34087817473176696</v>
      </c>
      <c r="AL11" s="36">
        <f t="shared" si="19"/>
        <v>51.516577329746298</v>
      </c>
      <c r="AM11" s="36">
        <v>1</v>
      </c>
      <c r="AN11" s="36">
        <f t="shared" si="20"/>
        <v>-0.17662725746053967</v>
      </c>
      <c r="AO11" s="36">
        <v>4</v>
      </c>
      <c r="AP11" s="42">
        <f>INT(AI11/1000)*1000</f>
        <v>0</v>
      </c>
      <c r="AQ11" s="42">
        <f>MOD(AI11,1000)</f>
        <v>9.6</v>
      </c>
      <c r="AR11" s="42">
        <f>MOD(AI12,1000)-0.2+(AP12-AP11)</f>
        <v>12</v>
      </c>
    </row>
    <row r="12" spans="1:48" x14ac:dyDescent="0.25">
      <c r="A12" s="32" t="s">
        <v>0</v>
      </c>
      <c r="B12" s="33" t="s">
        <v>1</v>
      </c>
      <c r="C12" s="32">
        <v>8</v>
      </c>
      <c r="D12">
        <f>MATCH(C12,TrainRun!$AG$2:$AG$148,1)</f>
        <v>2</v>
      </c>
      <c r="E12">
        <f>INT(INDEX(TrainRun!$AD$2:$AD$148,'By Second'!D12))</f>
        <v>0</v>
      </c>
      <c r="F12">
        <f>IF(E12=0,0,INDEX(TrainRun!$AE$2:$AE$148,'By Second'!D12))</f>
        <v>0</v>
      </c>
      <c r="G12">
        <f>INDEX(TrainRun!$AF$2:$AF$148,'By Second'!D12)</f>
        <v>1.7655621366179034E-3</v>
      </c>
      <c r="H12">
        <f t="shared" si="3"/>
        <v>3</v>
      </c>
      <c r="I12">
        <f>INT(INDEX(TrainRun!$AD$2:$AD$148,'By Second'!H12))</f>
        <v>45</v>
      </c>
      <c r="J12">
        <f>INDEX(TrainRun!$AE$2:$AE$148,'By Second'!H12)</f>
        <v>15.339517862929513</v>
      </c>
      <c r="K12">
        <f t="shared" si="0"/>
        <v>45</v>
      </c>
      <c r="L12">
        <f t="shared" si="1"/>
        <v>15.339517862929513</v>
      </c>
      <c r="M12">
        <f t="shared" si="4"/>
        <v>0.34087817473176696</v>
      </c>
      <c r="N12" s="32">
        <f t="shared" si="5"/>
        <v>2.7270253978541352</v>
      </c>
      <c r="O12" s="29">
        <f t="shared" si="2"/>
        <v>12.271614290343608</v>
      </c>
      <c r="P12">
        <f>MATCH(O12,LORDetail!$B$2:$B$930,1)</f>
        <v>1</v>
      </c>
      <c r="Q12">
        <f>INDEX(LORDetail!$B$2:$B$930,P12)</f>
        <v>0</v>
      </c>
      <c r="R12">
        <f>INDEX(LORDetail!$D$2:$D$930,P12)</f>
        <v>51.516520081710198</v>
      </c>
      <c r="S12">
        <f>INDEX(LORDetail!$E$2:$E$930,P12)</f>
        <v>-0.17652548460893999</v>
      </c>
      <c r="T12">
        <f>INDEX(LORDetail!$G$2:$G$930,P12)</f>
        <v>0</v>
      </c>
      <c r="U12">
        <f t="shared" si="6"/>
        <v>2</v>
      </c>
      <c r="V12">
        <f>INDEX(LORDetail!$B$2:$B$930,U12)</f>
        <v>40</v>
      </c>
      <c r="W12">
        <f>INDEX(LORDetail!$D$2:$D$930,U12)</f>
        <v>51.516759999999998</v>
      </c>
      <c r="X12">
        <f>INDEX(LORDetail!$E$2:$E$930,U12)</f>
        <v>-0.176952</v>
      </c>
      <c r="Y12">
        <f>INDEX(LORDetail!$G$2:$G$930,U12)</f>
        <v>7.4999999999999997E-2</v>
      </c>
      <c r="Z12">
        <f t="shared" si="7"/>
        <v>40</v>
      </c>
      <c r="AA12" s="29">
        <f t="shared" si="8"/>
        <v>12.271614290343608</v>
      </c>
      <c r="AB12">
        <f t="shared" si="9"/>
        <v>0.30679035725859022</v>
      </c>
      <c r="AC12" s="32">
        <f t="shared" si="10"/>
        <v>51.516593686328036</v>
      </c>
      <c r="AD12" s="32">
        <f t="shared" si="11"/>
        <v>-0.17665633541813958</v>
      </c>
      <c r="AE12" s="34">
        <f t="shared" si="12"/>
        <v>2.3009276794394264E-2</v>
      </c>
      <c r="AF12" s="36" t="str">
        <f t="shared" si="13"/>
        <v>PADTON</v>
      </c>
      <c r="AG12" s="36" t="str">
        <f t="shared" si="14"/>
        <v>RDNGSTN</v>
      </c>
      <c r="AH12" s="36">
        <f t="shared" si="15"/>
        <v>8</v>
      </c>
      <c r="AI12" s="42">
        <f t="shared" si="16"/>
        <v>12.2</v>
      </c>
      <c r="AJ12" s="43">
        <f t="shared" si="17"/>
        <v>2.7270253978541352</v>
      </c>
      <c r="AK12" s="43">
        <f t="shared" si="18"/>
        <v>0.34087817473176696</v>
      </c>
      <c r="AL12" s="36">
        <f t="shared" si="19"/>
        <v>51.516593686328036</v>
      </c>
      <c r="AM12" s="36">
        <v>1</v>
      </c>
      <c r="AN12" s="36">
        <f t="shared" si="20"/>
        <v>-0.17665633541813958</v>
      </c>
      <c r="AO12" s="36">
        <v>4</v>
      </c>
      <c r="AP12" s="42">
        <f>INT(AI12/1000)*1000</f>
        <v>0</v>
      </c>
      <c r="AQ12" s="42">
        <f>MOD(AI12,1000)</f>
        <v>12.2</v>
      </c>
      <c r="AR12" s="42">
        <f>MOD(AI13,1000)-0.2+(AP13-AP12)</f>
        <v>15.200000000000001</v>
      </c>
    </row>
    <row r="13" spans="1:48" x14ac:dyDescent="0.25">
      <c r="A13" s="32" t="s">
        <v>0</v>
      </c>
      <c r="B13" s="33" t="s">
        <v>1</v>
      </c>
      <c r="C13" s="32">
        <v>9</v>
      </c>
      <c r="D13">
        <f>MATCH(C13,TrainRun!$AG$2:$AG$148,1)</f>
        <v>2</v>
      </c>
      <c r="E13">
        <f>INT(INDEX(TrainRun!$AD$2:$AD$148,'By Second'!D13))</f>
        <v>0</v>
      </c>
      <c r="F13">
        <f>IF(E13=0,0,INDEX(TrainRun!$AE$2:$AE$148,'By Second'!D13))</f>
        <v>0</v>
      </c>
      <c r="G13">
        <f>INDEX(TrainRun!$AF$2:$AF$148,'By Second'!D13)</f>
        <v>1.7655621366179034E-3</v>
      </c>
      <c r="H13">
        <f t="shared" si="3"/>
        <v>3</v>
      </c>
      <c r="I13">
        <f>INT(INDEX(TrainRun!$AD$2:$AD$148,'By Second'!H13))</f>
        <v>45</v>
      </c>
      <c r="J13">
        <f>INDEX(TrainRun!$AE$2:$AE$148,'By Second'!H13)</f>
        <v>15.339517862929513</v>
      </c>
      <c r="K13">
        <f t="shared" si="0"/>
        <v>45</v>
      </c>
      <c r="L13">
        <f t="shared" si="1"/>
        <v>15.339517862929513</v>
      </c>
      <c r="M13">
        <f t="shared" si="4"/>
        <v>0.34087817473176696</v>
      </c>
      <c r="N13" s="32">
        <f t="shared" si="5"/>
        <v>3.0679035725859021</v>
      </c>
      <c r="O13" s="29">
        <f t="shared" si="2"/>
        <v>15.33951786292951</v>
      </c>
      <c r="P13">
        <f>MATCH(O13,LORDetail!$B$2:$B$930,1)</f>
        <v>1</v>
      </c>
      <c r="Q13">
        <f>INDEX(LORDetail!$B$2:$B$930,P13)</f>
        <v>0</v>
      </c>
      <c r="R13">
        <f>INDEX(LORDetail!$D$2:$D$930,P13)</f>
        <v>51.516520081710198</v>
      </c>
      <c r="S13">
        <f>INDEX(LORDetail!$E$2:$E$930,P13)</f>
        <v>-0.17652548460893999</v>
      </c>
      <c r="T13">
        <f>INDEX(LORDetail!$G$2:$G$930,P13)</f>
        <v>0</v>
      </c>
      <c r="U13">
        <f t="shared" si="6"/>
        <v>2</v>
      </c>
      <c r="V13">
        <f>INDEX(LORDetail!$B$2:$B$930,U13)</f>
        <v>40</v>
      </c>
      <c r="W13">
        <f>INDEX(LORDetail!$D$2:$D$930,U13)</f>
        <v>51.516759999999998</v>
      </c>
      <c r="X13">
        <f>INDEX(LORDetail!$E$2:$E$930,U13)</f>
        <v>-0.176952</v>
      </c>
      <c r="Y13">
        <f>INDEX(LORDetail!$G$2:$G$930,U13)</f>
        <v>7.4999999999999997E-2</v>
      </c>
      <c r="Z13">
        <f t="shared" si="7"/>
        <v>40</v>
      </c>
      <c r="AA13" s="29">
        <f t="shared" si="8"/>
        <v>15.33951786292951</v>
      </c>
      <c r="AB13">
        <f t="shared" si="9"/>
        <v>0.38348794657323776</v>
      </c>
      <c r="AC13" s="32">
        <f t="shared" si="10"/>
        <v>51.5166120874825</v>
      </c>
      <c r="AD13" s="32">
        <f t="shared" si="11"/>
        <v>-0.17668904812043948</v>
      </c>
      <c r="AE13" s="34">
        <f t="shared" si="12"/>
        <v>2.8761595992992831E-2</v>
      </c>
      <c r="AF13" s="36" t="str">
        <f t="shared" si="13"/>
        <v>PADTON</v>
      </c>
      <c r="AG13" s="36" t="str">
        <f t="shared" si="14"/>
        <v>RDNGSTN</v>
      </c>
      <c r="AH13" s="36">
        <f t="shared" si="15"/>
        <v>9</v>
      </c>
      <c r="AI13" s="42">
        <f t="shared" si="16"/>
        <v>15.4</v>
      </c>
      <c r="AJ13" s="43">
        <f t="shared" si="17"/>
        <v>3.0679035725859021</v>
      </c>
      <c r="AK13" s="43">
        <f t="shared" si="18"/>
        <v>0.34087817473176696</v>
      </c>
      <c r="AL13" s="36">
        <f t="shared" si="19"/>
        <v>51.5166120874825</v>
      </c>
      <c r="AM13" s="36">
        <v>1</v>
      </c>
      <c r="AN13" s="36">
        <f t="shared" si="20"/>
        <v>-0.17668904812043948</v>
      </c>
      <c r="AO13" s="36">
        <v>4</v>
      </c>
      <c r="AP13" s="42">
        <f>INT(AI13/1000)*1000</f>
        <v>0</v>
      </c>
      <c r="AQ13" s="42">
        <f>MOD(AI13,1000)</f>
        <v>15.4</v>
      </c>
      <c r="AR13" s="42">
        <f>MOD(AI14,1000)-0.2+(AP14-AP13)</f>
        <v>18.600000000000001</v>
      </c>
    </row>
    <row r="14" spans="1:48" x14ac:dyDescent="0.25">
      <c r="A14" s="32" t="s">
        <v>0</v>
      </c>
      <c r="B14" s="33" t="s">
        <v>1</v>
      </c>
      <c r="C14" s="32">
        <v>10</v>
      </c>
      <c r="D14">
        <f>MATCH(C14,TrainRun!$AG$2:$AG$148,1)</f>
        <v>2</v>
      </c>
      <c r="E14">
        <f>INT(INDEX(TrainRun!$AD$2:$AD$148,'By Second'!D14))</f>
        <v>0</v>
      </c>
      <c r="F14">
        <f>IF(E14=0,0,INDEX(TrainRun!$AE$2:$AE$148,'By Second'!D14))</f>
        <v>0</v>
      </c>
      <c r="G14">
        <f>INDEX(TrainRun!$AF$2:$AF$148,'By Second'!D14)</f>
        <v>1.7655621366179034E-3</v>
      </c>
      <c r="H14">
        <f t="shared" si="3"/>
        <v>3</v>
      </c>
      <c r="I14">
        <f>INT(INDEX(TrainRun!$AD$2:$AD$148,'By Second'!H14))</f>
        <v>45</v>
      </c>
      <c r="J14">
        <f>INDEX(TrainRun!$AE$2:$AE$148,'By Second'!H14)</f>
        <v>15.339517862929513</v>
      </c>
      <c r="K14">
        <f t="shared" si="0"/>
        <v>45</v>
      </c>
      <c r="L14">
        <f t="shared" si="1"/>
        <v>15.339517862929513</v>
      </c>
      <c r="M14">
        <f t="shared" si="4"/>
        <v>0.34087817473176696</v>
      </c>
      <c r="N14" s="32">
        <f t="shared" si="5"/>
        <v>3.4087817473176689</v>
      </c>
      <c r="O14" s="29">
        <f t="shared" si="2"/>
        <v>18.74829961024718</v>
      </c>
      <c r="P14">
        <f>MATCH(O14,LORDetail!$B$2:$B$930,1)</f>
        <v>1</v>
      </c>
      <c r="Q14">
        <f>INDEX(LORDetail!$B$2:$B$930,P14)</f>
        <v>0</v>
      </c>
      <c r="R14">
        <f>INDEX(LORDetail!$D$2:$D$930,P14)</f>
        <v>51.516520081710198</v>
      </c>
      <c r="S14">
        <f>INDEX(LORDetail!$E$2:$E$930,P14)</f>
        <v>-0.17652548460893999</v>
      </c>
      <c r="T14">
        <f>INDEX(LORDetail!$G$2:$G$930,P14)</f>
        <v>0</v>
      </c>
      <c r="U14">
        <f t="shared" si="6"/>
        <v>2</v>
      </c>
      <c r="V14">
        <f>INDEX(LORDetail!$B$2:$B$930,U14)</f>
        <v>40</v>
      </c>
      <c r="W14">
        <f>INDEX(LORDetail!$D$2:$D$930,U14)</f>
        <v>51.516759999999998</v>
      </c>
      <c r="X14">
        <f>INDEX(LORDetail!$E$2:$E$930,U14)</f>
        <v>-0.176952</v>
      </c>
      <c r="Y14">
        <f>INDEX(LORDetail!$G$2:$G$930,U14)</f>
        <v>7.4999999999999997E-2</v>
      </c>
      <c r="Z14">
        <f t="shared" si="7"/>
        <v>40</v>
      </c>
      <c r="AA14" s="29">
        <f t="shared" si="8"/>
        <v>18.74829961024718</v>
      </c>
      <c r="AB14">
        <f t="shared" si="9"/>
        <v>0.46870749025617953</v>
      </c>
      <c r="AC14" s="32">
        <f t="shared" si="10"/>
        <v>51.516632533209673</v>
      </c>
      <c r="AD14" s="32">
        <f t="shared" si="11"/>
        <v>-0.17672539556743935</v>
      </c>
      <c r="AE14" s="34">
        <f t="shared" si="12"/>
        <v>3.5153061769213463E-2</v>
      </c>
      <c r="AF14" s="36" t="str">
        <f t="shared" si="13"/>
        <v>PADTON</v>
      </c>
      <c r="AG14" s="36" t="str">
        <f t="shared" si="14"/>
        <v>RDNGSTN</v>
      </c>
      <c r="AH14" s="36">
        <f t="shared" si="15"/>
        <v>10</v>
      </c>
      <c r="AI14" s="42">
        <f t="shared" si="16"/>
        <v>18.8</v>
      </c>
      <c r="AJ14" s="43">
        <f t="shared" si="17"/>
        <v>3.4087817473176689</v>
      </c>
      <c r="AK14" s="43">
        <f t="shared" si="18"/>
        <v>0.34087817473176696</v>
      </c>
      <c r="AL14" s="36">
        <f t="shared" si="19"/>
        <v>51.516632533209673</v>
      </c>
      <c r="AM14" s="36">
        <v>1</v>
      </c>
      <c r="AN14" s="36">
        <f t="shared" si="20"/>
        <v>-0.17672539556743935</v>
      </c>
      <c r="AO14" s="36">
        <v>4</v>
      </c>
      <c r="AP14" s="42">
        <f>INT(AI14/1000)*1000</f>
        <v>0</v>
      </c>
      <c r="AQ14" s="42">
        <f>MOD(AI14,1000)</f>
        <v>18.8</v>
      </c>
      <c r="AR14" s="42">
        <f>MOD(AI15,1000)-0.2+(AP15-AP14)</f>
        <v>22.2</v>
      </c>
    </row>
    <row r="15" spans="1:48" x14ac:dyDescent="0.25">
      <c r="A15" s="32" t="s">
        <v>0</v>
      </c>
      <c r="B15" s="33" t="s">
        <v>1</v>
      </c>
      <c r="C15" s="32">
        <v>11</v>
      </c>
      <c r="D15">
        <f>MATCH(C15,TrainRun!$AG$2:$AG$148,1)</f>
        <v>2</v>
      </c>
      <c r="E15">
        <f>INT(INDEX(TrainRun!$AD$2:$AD$148,'By Second'!D15))</f>
        <v>0</v>
      </c>
      <c r="F15">
        <f>IF(E15=0,0,INDEX(TrainRun!$AE$2:$AE$148,'By Second'!D15))</f>
        <v>0</v>
      </c>
      <c r="G15">
        <f>INDEX(TrainRun!$AF$2:$AF$148,'By Second'!D15)</f>
        <v>1.7655621366179034E-3</v>
      </c>
      <c r="H15">
        <f t="shared" si="3"/>
        <v>3</v>
      </c>
      <c r="I15">
        <f>INT(INDEX(TrainRun!$AD$2:$AD$148,'By Second'!H15))</f>
        <v>45</v>
      </c>
      <c r="J15">
        <f>INDEX(TrainRun!$AE$2:$AE$148,'By Second'!H15)</f>
        <v>15.339517862929513</v>
      </c>
      <c r="K15">
        <f t="shared" si="0"/>
        <v>45</v>
      </c>
      <c r="L15">
        <f t="shared" si="1"/>
        <v>15.339517862929513</v>
      </c>
      <c r="M15">
        <f t="shared" si="4"/>
        <v>0.34087817473176696</v>
      </c>
      <c r="N15" s="32">
        <f t="shared" si="5"/>
        <v>3.7496599220494358</v>
      </c>
      <c r="O15" s="29">
        <f t="shared" si="2"/>
        <v>22.497959532296615</v>
      </c>
      <c r="P15">
        <f>MATCH(O15,LORDetail!$B$2:$B$930,1)</f>
        <v>1</v>
      </c>
      <c r="Q15">
        <f>INDEX(LORDetail!$B$2:$B$930,P15)</f>
        <v>0</v>
      </c>
      <c r="R15">
        <f>INDEX(LORDetail!$D$2:$D$930,P15)</f>
        <v>51.516520081710198</v>
      </c>
      <c r="S15">
        <f>INDEX(LORDetail!$E$2:$E$930,P15)</f>
        <v>-0.17652548460893999</v>
      </c>
      <c r="T15">
        <f>INDEX(LORDetail!$G$2:$G$930,P15)</f>
        <v>0</v>
      </c>
      <c r="U15">
        <f t="shared" si="6"/>
        <v>2</v>
      </c>
      <c r="V15">
        <f>INDEX(LORDetail!$B$2:$B$930,U15)</f>
        <v>40</v>
      </c>
      <c r="W15">
        <f>INDEX(LORDetail!$D$2:$D$930,U15)</f>
        <v>51.516759999999998</v>
      </c>
      <c r="X15">
        <f>INDEX(LORDetail!$E$2:$E$930,U15)</f>
        <v>-0.176952</v>
      </c>
      <c r="Y15">
        <f>INDEX(LORDetail!$G$2:$G$930,U15)</f>
        <v>7.4999999999999997E-2</v>
      </c>
      <c r="Z15">
        <f t="shared" si="7"/>
        <v>40</v>
      </c>
      <c r="AA15" s="29">
        <f t="shared" si="8"/>
        <v>22.497959532296615</v>
      </c>
      <c r="AB15">
        <f t="shared" si="9"/>
        <v>0.56244898830741541</v>
      </c>
      <c r="AC15" s="32">
        <f t="shared" si="10"/>
        <v>51.516655023509571</v>
      </c>
      <c r="AD15" s="32">
        <f t="shared" si="11"/>
        <v>-0.17676537775913923</v>
      </c>
      <c r="AE15" s="34">
        <f t="shared" si="12"/>
        <v>4.2183674123056153E-2</v>
      </c>
      <c r="AF15" s="36" t="str">
        <f t="shared" si="13"/>
        <v>PADTON</v>
      </c>
      <c r="AG15" s="36" t="str">
        <f t="shared" si="14"/>
        <v>RDNGSTN</v>
      </c>
      <c r="AH15" s="36">
        <f t="shared" si="15"/>
        <v>11</v>
      </c>
      <c r="AI15" s="42">
        <f t="shared" si="16"/>
        <v>22.4</v>
      </c>
      <c r="AJ15" s="43">
        <f t="shared" si="17"/>
        <v>3.7496599220494358</v>
      </c>
      <c r="AK15" s="43">
        <f t="shared" si="18"/>
        <v>0.34087817473176696</v>
      </c>
      <c r="AL15" s="36">
        <f t="shared" si="19"/>
        <v>51.516655023509571</v>
      </c>
      <c r="AM15" s="36">
        <v>1</v>
      </c>
      <c r="AN15" s="36">
        <f t="shared" si="20"/>
        <v>-0.17676537775913923</v>
      </c>
      <c r="AO15" s="36">
        <v>4</v>
      </c>
      <c r="AP15" s="42">
        <f>INT(AI15/1000)*1000</f>
        <v>0</v>
      </c>
      <c r="AQ15" s="42">
        <f>MOD(AI15,1000)</f>
        <v>22.4</v>
      </c>
      <c r="AR15" s="42">
        <f>MOD(AI16,1000)-0.2+(AP16-AP15)</f>
        <v>26.400000000000002</v>
      </c>
    </row>
    <row r="16" spans="1:48" x14ac:dyDescent="0.25">
      <c r="A16" s="32" t="s">
        <v>0</v>
      </c>
      <c r="B16" s="33" t="s">
        <v>1</v>
      </c>
      <c r="C16" s="32">
        <v>12</v>
      </c>
      <c r="D16">
        <f>MATCH(C16,TrainRun!$AG$2:$AG$148,1)</f>
        <v>2</v>
      </c>
      <c r="E16">
        <f>INT(INDEX(TrainRun!$AD$2:$AD$148,'By Second'!D16))</f>
        <v>0</v>
      </c>
      <c r="F16">
        <f>IF(E16=0,0,INDEX(TrainRun!$AE$2:$AE$148,'By Second'!D16))</f>
        <v>0</v>
      </c>
      <c r="G16">
        <f>INDEX(TrainRun!$AF$2:$AF$148,'By Second'!D16)</f>
        <v>1.7655621366179034E-3</v>
      </c>
      <c r="H16">
        <f t="shared" si="3"/>
        <v>3</v>
      </c>
      <c r="I16">
        <f>INT(INDEX(TrainRun!$AD$2:$AD$148,'By Second'!H16))</f>
        <v>45</v>
      </c>
      <c r="J16">
        <f>INDEX(TrainRun!$AE$2:$AE$148,'By Second'!H16)</f>
        <v>15.339517862929513</v>
      </c>
      <c r="K16">
        <f t="shared" si="0"/>
        <v>45</v>
      </c>
      <c r="L16">
        <f t="shared" si="1"/>
        <v>15.339517862929513</v>
      </c>
      <c r="M16">
        <f t="shared" si="4"/>
        <v>0.34087817473176696</v>
      </c>
      <c r="N16" s="32">
        <f t="shared" si="5"/>
        <v>4.0905380967812031</v>
      </c>
      <c r="O16" s="29">
        <f t="shared" si="2"/>
        <v>26.588497629077818</v>
      </c>
      <c r="P16">
        <f>MATCH(O16,LORDetail!$B$2:$B$930,1)</f>
        <v>1</v>
      </c>
      <c r="Q16">
        <f>INDEX(LORDetail!$B$2:$B$930,P16)</f>
        <v>0</v>
      </c>
      <c r="R16">
        <f>INDEX(LORDetail!$D$2:$D$930,P16)</f>
        <v>51.516520081710198</v>
      </c>
      <c r="S16">
        <f>INDEX(LORDetail!$E$2:$E$930,P16)</f>
        <v>-0.17652548460893999</v>
      </c>
      <c r="T16">
        <f>INDEX(LORDetail!$G$2:$G$930,P16)</f>
        <v>0</v>
      </c>
      <c r="U16">
        <f t="shared" si="6"/>
        <v>2</v>
      </c>
      <c r="V16">
        <f>INDEX(LORDetail!$B$2:$B$930,U16)</f>
        <v>40</v>
      </c>
      <c r="W16">
        <f>INDEX(LORDetail!$D$2:$D$930,U16)</f>
        <v>51.516759999999998</v>
      </c>
      <c r="X16">
        <f>INDEX(LORDetail!$E$2:$E$930,U16)</f>
        <v>-0.176952</v>
      </c>
      <c r="Y16">
        <f>INDEX(LORDetail!$G$2:$G$930,U16)</f>
        <v>7.4999999999999997E-2</v>
      </c>
      <c r="Z16">
        <f t="shared" si="7"/>
        <v>40</v>
      </c>
      <c r="AA16" s="29">
        <f t="shared" si="8"/>
        <v>26.588497629077818</v>
      </c>
      <c r="AB16">
        <f t="shared" si="9"/>
        <v>0.66471244072694546</v>
      </c>
      <c r="AC16" s="32">
        <f t="shared" si="10"/>
        <v>51.516679558382187</v>
      </c>
      <c r="AD16" s="32">
        <f t="shared" si="11"/>
        <v>-0.1768089946955391</v>
      </c>
      <c r="AE16" s="34">
        <f t="shared" si="12"/>
        <v>4.9853433054520911E-2</v>
      </c>
      <c r="AF16" s="36" t="str">
        <f t="shared" si="13"/>
        <v>PADTON</v>
      </c>
      <c r="AG16" s="36" t="str">
        <f t="shared" si="14"/>
        <v>RDNGSTN</v>
      </c>
      <c r="AH16" s="36">
        <f t="shared" si="15"/>
        <v>12</v>
      </c>
      <c r="AI16" s="42">
        <f t="shared" si="16"/>
        <v>26.6</v>
      </c>
      <c r="AJ16" s="43">
        <f t="shared" si="17"/>
        <v>4.0905380967812031</v>
      </c>
      <c r="AK16" s="43">
        <f t="shared" si="18"/>
        <v>0.34087817473176696</v>
      </c>
      <c r="AL16" s="36">
        <f t="shared" si="19"/>
        <v>51.516679558382187</v>
      </c>
      <c r="AM16" s="36">
        <v>1</v>
      </c>
      <c r="AN16" s="36">
        <f t="shared" si="20"/>
        <v>-0.1768089946955391</v>
      </c>
      <c r="AO16" s="36">
        <v>4</v>
      </c>
      <c r="AP16" s="42">
        <f>INT(AI16/1000)*1000</f>
        <v>0</v>
      </c>
      <c r="AQ16" s="42">
        <f>MOD(AI16,1000)</f>
        <v>26.6</v>
      </c>
      <c r="AR16" s="42">
        <f>MOD(AI17,1000)-0.2+(AP17-AP16)</f>
        <v>30.8</v>
      </c>
    </row>
    <row r="17" spans="1:44" x14ac:dyDescent="0.25">
      <c r="A17" s="32" t="s">
        <v>0</v>
      </c>
      <c r="B17" s="33" t="s">
        <v>1</v>
      </c>
      <c r="C17" s="32">
        <v>13</v>
      </c>
      <c r="D17">
        <f>MATCH(C17,TrainRun!$AG$2:$AG$148,1)</f>
        <v>2</v>
      </c>
      <c r="E17">
        <f>INT(INDEX(TrainRun!$AD$2:$AD$148,'By Second'!D17))</f>
        <v>0</v>
      </c>
      <c r="F17">
        <f>IF(E17=0,0,INDEX(TrainRun!$AE$2:$AE$148,'By Second'!D17))</f>
        <v>0</v>
      </c>
      <c r="G17">
        <f>INDEX(TrainRun!$AF$2:$AF$148,'By Second'!D17)</f>
        <v>1.7655621366179034E-3</v>
      </c>
      <c r="H17">
        <f t="shared" si="3"/>
        <v>3</v>
      </c>
      <c r="I17">
        <f>INT(INDEX(TrainRun!$AD$2:$AD$148,'By Second'!H17))</f>
        <v>45</v>
      </c>
      <c r="J17">
        <f>INDEX(TrainRun!$AE$2:$AE$148,'By Second'!H17)</f>
        <v>15.339517862929513</v>
      </c>
      <c r="K17">
        <f t="shared" si="0"/>
        <v>45</v>
      </c>
      <c r="L17">
        <f t="shared" si="1"/>
        <v>15.339517862929513</v>
      </c>
      <c r="M17">
        <f t="shared" si="4"/>
        <v>0.34087817473176696</v>
      </c>
      <c r="N17" s="32">
        <f t="shared" si="5"/>
        <v>4.4314162715129699</v>
      </c>
      <c r="O17" s="29">
        <f t="shared" si="2"/>
        <v>31.019913900590787</v>
      </c>
      <c r="P17">
        <f>MATCH(O17,LORDetail!$B$2:$B$930,1)</f>
        <v>1</v>
      </c>
      <c r="Q17">
        <f>INDEX(LORDetail!$B$2:$B$930,P17)</f>
        <v>0</v>
      </c>
      <c r="R17">
        <f>INDEX(LORDetail!$D$2:$D$930,P17)</f>
        <v>51.516520081710198</v>
      </c>
      <c r="S17">
        <f>INDEX(LORDetail!$E$2:$E$930,P17)</f>
        <v>-0.17652548460893999</v>
      </c>
      <c r="T17">
        <f>INDEX(LORDetail!$G$2:$G$930,P17)</f>
        <v>0</v>
      </c>
      <c r="U17">
        <f t="shared" si="6"/>
        <v>2</v>
      </c>
      <c r="V17">
        <f>INDEX(LORDetail!$B$2:$B$930,U17)</f>
        <v>40</v>
      </c>
      <c r="W17">
        <f>INDEX(LORDetail!$D$2:$D$930,U17)</f>
        <v>51.516759999999998</v>
      </c>
      <c r="X17">
        <f>INDEX(LORDetail!$E$2:$E$930,U17)</f>
        <v>-0.176952</v>
      </c>
      <c r="Y17">
        <f>INDEX(LORDetail!$G$2:$G$930,U17)</f>
        <v>7.4999999999999997E-2</v>
      </c>
      <c r="Z17">
        <f t="shared" si="7"/>
        <v>40</v>
      </c>
      <c r="AA17" s="29">
        <f t="shared" si="8"/>
        <v>31.019913900590787</v>
      </c>
      <c r="AB17">
        <f t="shared" si="9"/>
        <v>0.77549784751476969</v>
      </c>
      <c r="AC17" s="32">
        <f t="shared" si="10"/>
        <v>51.516706137827519</v>
      </c>
      <c r="AD17" s="32">
        <f t="shared" si="11"/>
        <v>-0.17685624637663894</v>
      </c>
      <c r="AE17" s="34">
        <f t="shared" si="12"/>
        <v>5.8162338563607724E-2</v>
      </c>
      <c r="AF17" s="36" t="str">
        <f t="shared" si="13"/>
        <v>PADTON</v>
      </c>
      <c r="AG17" s="36" t="str">
        <f t="shared" si="14"/>
        <v>RDNGSTN</v>
      </c>
      <c r="AH17" s="36">
        <f t="shared" si="15"/>
        <v>13</v>
      </c>
      <c r="AI17" s="42">
        <f t="shared" si="16"/>
        <v>31</v>
      </c>
      <c r="AJ17" s="43">
        <f t="shared" si="17"/>
        <v>4.4314162715129699</v>
      </c>
      <c r="AK17" s="43">
        <f t="shared" si="18"/>
        <v>0.34087817473176696</v>
      </c>
      <c r="AL17" s="36">
        <f t="shared" si="19"/>
        <v>51.516706137827519</v>
      </c>
      <c r="AM17" s="36">
        <v>1</v>
      </c>
      <c r="AN17" s="36">
        <f t="shared" si="20"/>
        <v>-0.17685624637663894</v>
      </c>
      <c r="AO17" s="36">
        <v>4</v>
      </c>
      <c r="AP17" s="42">
        <f>INT(AI17/1000)*1000</f>
        <v>0</v>
      </c>
      <c r="AQ17" s="42">
        <f>MOD(AI17,1000)</f>
        <v>31</v>
      </c>
      <c r="AR17" s="42">
        <f>MOD(AI18,1000)-0.2+(AP18-AP17)</f>
        <v>35.599999999999994</v>
      </c>
    </row>
    <row r="18" spans="1:44" x14ac:dyDescent="0.25">
      <c r="A18" s="32" t="s">
        <v>0</v>
      </c>
      <c r="B18" s="33" t="s">
        <v>1</v>
      </c>
      <c r="C18" s="32">
        <v>14</v>
      </c>
      <c r="D18">
        <f>MATCH(C18,TrainRun!$AG$2:$AG$148,1)</f>
        <v>2</v>
      </c>
      <c r="E18">
        <f>INT(INDEX(TrainRun!$AD$2:$AD$148,'By Second'!D18))</f>
        <v>0</v>
      </c>
      <c r="F18">
        <f>IF(E18=0,0,INDEX(TrainRun!$AE$2:$AE$148,'By Second'!D18))</f>
        <v>0</v>
      </c>
      <c r="G18">
        <f>INDEX(TrainRun!$AF$2:$AF$148,'By Second'!D18)</f>
        <v>1.7655621366179034E-3</v>
      </c>
      <c r="H18">
        <f t="shared" si="3"/>
        <v>3</v>
      </c>
      <c r="I18">
        <f>INT(INDEX(TrainRun!$AD$2:$AD$148,'By Second'!H18))</f>
        <v>45</v>
      </c>
      <c r="J18">
        <f>INDEX(TrainRun!$AE$2:$AE$148,'By Second'!H18)</f>
        <v>15.339517862929513</v>
      </c>
      <c r="K18">
        <f t="shared" si="0"/>
        <v>45</v>
      </c>
      <c r="L18">
        <f t="shared" si="1"/>
        <v>15.339517862929513</v>
      </c>
      <c r="M18">
        <f t="shared" si="4"/>
        <v>0.34087817473176696</v>
      </c>
      <c r="N18" s="32">
        <f t="shared" si="5"/>
        <v>4.7722944462447368</v>
      </c>
      <c r="O18" s="29">
        <f t="shared" si="2"/>
        <v>35.792208346835523</v>
      </c>
      <c r="P18">
        <f>MATCH(O18,LORDetail!$B$2:$B$930,1)</f>
        <v>1</v>
      </c>
      <c r="Q18">
        <f>INDEX(LORDetail!$B$2:$B$930,P18)</f>
        <v>0</v>
      </c>
      <c r="R18">
        <f>INDEX(LORDetail!$D$2:$D$930,P18)</f>
        <v>51.516520081710198</v>
      </c>
      <c r="S18">
        <f>INDEX(LORDetail!$E$2:$E$930,P18)</f>
        <v>-0.17652548460893999</v>
      </c>
      <c r="T18">
        <f>INDEX(LORDetail!$G$2:$G$930,P18)</f>
        <v>0</v>
      </c>
      <c r="U18">
        <f t="shared" si="6"/>
        <v>2</v>
      </c>
      <c r="V18">
        <f>INDEX(LORDetail!$B$2:$B$930,U18)</f>
        <v>40</v>
      </c>
      <c r="W18">
        <f>INDEX(LORDetail!$D$2:$D$930,U18)</f>
        <v>51.516759999999998</v>
      </c>
      <c r="X18">
        <f>INDEX(LORDetail!$E$2:$E$930,U18)</f>
        <v>-0.176952</v>
      </c>
      <c r="Y18">
        <f>INDEX(LORDetail!$G$2:$G$930,U18)</f>
        <v>7.4999999999999997E-2</v>
      </c>
      <c r="Z18">
        <f t="shared" si="7"/>
        <v>40</v>
      </c>
      <c r="AA18" s="29">
        <f t="shared" si="8"/>
        <v>35.792208346835523</v>
      </c>
      <c r="AB18">
        <f t="shared" si="9"/>
        <v>0.89480520867088809</v>
      </c>
      <c r="AC18" s="32">
        <f t="shared" si="10"/>
        <v>51.516734761845569</v>
      </c>
      <c r="AD18" s="32">
        <f t="shared" si="11"/>
        <v>-0.17690713280243878</v>
      </c>
      <c r="AE18" s="34">
        <f t="shared" si="12"/>
        <v>6.7110390650316598E-2</v>
      </c>
      <c r="AF18" s="36" t="str">
        <f t="shared" si="13"/>
        <v>PADTON</v>
      </c>
      <c r="AG18" s="36" t="str">
        <f t="shared" si="14"/>
        <v>RDNGSTN</v>
      </c>
      <c r="AH18" s="36">
        <f t="shared" si="15"/>
        <v>14</v>
      </c>
      <c r="AI18" s="42">
        <f t="shared" si="16"/>
        <v>35.799999999999997</v>
      </c>
      <c r="AJ18" s="43">
        <f t="shared" si="17"/>
        <v>4.7722944462447368</v>
      </c>
      <c r="AK18" s="43">
        <f t="shared" si="18"/>
        <v>0.34087817473176696</v>
      </c>
      <c r="AL18" s="36">
        <f t="shared" si="19"/>
        <v>51.516734761845569</v>
      </c>
      <c r="AM18" s="36">
        <v>1</v>
      </c>
      <c r="AN18" s="36">
        <f t="shared" si="20"/>
        <v>-0.17690713280243878</v>
      </c>
      <c r="AO18" s="36">
        <v>4</v>
      </c>
      <c r="AP18" s="42">
        <f>INT(AI18/1000)*1000</f>
        <v>0</v>
      </c>
      <c r="AQ18" s="42">
        <f>MOD(AI18,1000)</f>
        <v>35.799999999999997</v>
      </c>
      <c r="AR18" s="42">
        <f>MOD(AI19,1000)-0.2+(AP19-AP18)</f>
        <v>40.799999999999997</v>
      </c>
    </row>
    <row r="19" spans="1:44" x14ac:dyDescent="0.25">
      <c r="A19" s="32" t="s">
        <v>0</v>
      </c>
      <c r="B19" s="33" t="s">
        <v>1</v>
      </c>
      <c r="C19" s="32">
        <v>15</v>
      </c>
      <c r="D19">
        <f>MATCH(C19,TrainRun!$AG$2:$AG$148,1)</f>
        <v>2</v>
      </c>
      <c r="E19">
        <f>INT(INDEX(TrainRun!$AD$2:$AD$148,'By Second'!D19))</f>
        <v>0</v>
      </c>
      <c r="F19">
        <f>IF(E19=0,0,INDEX(TrainRun!$AE$2:$AE$148,'By Second'!D19))</f>
        <v>0</v>
      </c>
      <c r="G19">
        <f>INDEX(TrainRun!$AF$2:$AF$148,'By Second'!D19)</f>
        <v>1.7655621366179034E-3</v>
      </c>
      <c r="H19">
        <f t="shared" si="3"/>
        <v>3</v>
      </c>
      <c r="I19">
        <f>INT(INDEX(TrainRun!$AD$2:$AD$148,'By Second'!H19))</f>
        <v>45</v>
      </c>
      <c r="J19">
        <f>INDEX(TrainRun!$AE$2:$AE$148,'By Second'!H19)</f>
        <v>15.339517862929513</v>
      </c>
      <c r="K19">
        <f t="shared" si="0"/>
        <v>45</v>
      </c>
      <c r="L19">
        <f t="shared" si="1"/>
        <v>15.339517862929513</v>
      </c>
      <c r="M19">
        <f t="shared" si="4"/>
        <v>0.34087817473176696</v>
      </c>
      <c r="N19" s="32">
        <f t="shared" si="5"/>
        <v>5.1131726209765036</v>
      </c>
      <c r="O19" s="29">
        <f t="shared" si="2"/>
        <v>40.905380967812029</v>
      </c>
      <c r="P19">
        <f>MATCH(O19,LORDetail!$B$2:$B$930,1)</f>
        <v>2</v>
      </c>
      <c r="Q19">
        <f>INDEX(LORDetail!$B$2:$B$930,P19)</f>
        <v>40</v>
      </c>
      <c r="R19">
        <f>INDEX(LORDetail!$D$2:$D$930,P19)</f>
        <v>51.516759999999998</v>
      </c>
      <c r="S19">
        <f>INDEX(LORDetail!$E$2:$E$930,P19)</f>
        <v>-0.176952</v>
      </c>
      <c r="T19">
        <f>INDEX(LORDetail!$G$2:$G$930,P19)</f>
        <v>7.4999999999999997E-2</v>
      </c>
      <c r="U19">
        <f t="shared" si="6"/>
        <v>3</v>
      </c>
      <c r="V19">
        <f>INDEX(LORDetail!$B$2:$B$930,U19)</f>
        <v>61.85553220411532</v>
      </c>
      <c r="W19">
        <f>INDEX(LORDetail!$D$2:$D$930,U19)</f>
        <v>51.5169156287362</v>
      </c>
      <c r="X19">
        <f>INDEX(LORDetail!$E$2:$E$930,U19)</f>
        <v>-0.17715262105179699</v>
      </c>
      <c r="Y19">
        <f>INDEX(LORDetail!$G$2:$G$930,U19)</f>
        <v>8.8580439999999996E-2</v>
      </c>
      <c r="Z19">
        <f t="shared" si="7"/>
        <v>21.85553220411532</v>
      </c>
      <c r="AA19" s="29">
        <f t="shared" si="8"/>
        <v>0.90538096781202881</v>
      </c>
      <c r="AB19">
        <f t="shared" si="9"/>
        <v>4.1425711319056722E-2</v>
      </c>
      <c r="AC19" s="32">
        <f t="shared" si="10"/>
        <v>51.516766447031095</v>
      </c>
      <c r="AD19" s="32">
        <f t="shared" si="11"/>
        <v>-0.17696031086977626</v>
      </c>
      <c r="AE19" s="34">
        <f t="shared" si="12"/>
        <v>7.5562579387025763E-2</v>
      </c>
      <c r="AF19" s="36" t="str">
        <f t="shared" si="13"/>
        <v>PADTON</v>
      </c>
      <c r="AG19" s="36" t="str">
        <f t="shared" si="14"/>
        <v>RDNGSTN</v>
      </c>
      <c r="AH19" s="36">
        <f t="shared" si="15"/>
        <v>15</v>
      </c>
      <c r="AI19" s="42">
        <f t="shared" si="16"/>
        <v>41</v>
      </c>
      <c r="AJ19" s="43">
        <f t="shared" si="17"/>
        <v>5.1131726209765036</v>
      </c>
      <c r="AK19" s="43">
        <f t="shared" si="18"/>
        <v>0.34087817473176696</v>
      </c>
      <c r="AL19" s="36">
        <f t="shared" si="19"/>
        <v>51.516766447031095</v>
      </c>
      <c r="AM19" s="36">
        <v>1</v>
      </c>
      <c r="AN19" s="36">
        <f t="shared" si="20"/>
        <v>-0.17696031086977626</v>
      </c>
      <c r="AO19" s="36">
        <v>4</v>
      </c>
      <c r="AP19" s="42">
        <f>INT(AI19/1000)*1000</f>
        <v>0</v>
      </c>
      <c r="AQ19" s="42">
        <f>MOD(AI19,1000)</f>
        <v>41</v>
      </c>
      <c r="AR19" s="42">
        <f>MOD(AI20,1000)-0.2+(AP20-AP19)</f>
        <v>46.199999999999996</v>
      </c>
    </row>
    <row r="20" spans="1:44" x14ac:dyDescent="0.25">
      <c r="A20" s="32" t="s">
        <v>0</v>
      </c>
      <c r="B20" s="33" t="s">
        <v>1</v>
      </c>
      <c r="C20" s="32">
        <v>16</v>
      </c>
      <c r="D20">
        <f>MATCH(C20,TrainRun!$AG$2:$AG$148,1)</f>
        <v>2</v>
      </c>
      <c r="E20">
        <f>INT(INDEX(TrainRun!$AD$2:$AD$148,'By Second'!D20))</f>
        <v>0</v>
      </c>
      <c r="F20">
        <f>IF(E20=0,0,INDEX(TrainRun!$AE$2:$AE$148,'By Second'!D20))</f>
        <v>0</v>
      </c>
      <c r="G20">
        <f>INDEX(TrainRun!$AF$2:$AF$148,'By Second'!D20)</f>
        <v>1.7655621366179034E-3</v>
      </c>
      <c r="H20">
        <f t="shared" si="3"/>
        <v>3</v>
      </c>
      <c r="I20">
        <f>INT(INDEX(TrainRun!$AD$2:$AD$148,'By Second'!H20))</f>
        <v>45</v>
      </c>
      <c r="J20">
        <f>INDEX(TrainRun!$AE$2:$AE$148,'By Second'!H20)</f>
        <v>15.339517862929513</v>
      </c>
      <c r="K20">
        <f t="shared" si="0"/>
        <v>45</v>
      </c>
      <c r="L20">
        <f t="shared" si="1"/>
        <v>15.339517862929513</v>
      </c>
      <c r="M20">
        <f t="shared" si="4"/>
        <v>0.34087817473176696</v>
      </c>
      <c r="N20" s="32">
        <f t="shared" si="5"/>
        <v>5.4540507957082704</v>
      </c>
      <c r="O20" s="29">
        <f t="shared" si="2"/>
        <v>46.359431763520298</v>
      </c>
      <c r="P20">
        <f>MATCH(O20,LORDetail!$B$2:$B$930,1)</f>
        <v>2</v>
      </c>
      <c r="Q20">
        <f>INDEX(LORDetail!$B$2:$B$930,P20)</f>
        <v>40</v>
      </c>
      <c r="R20">
        <f>INDEX(LORDetail!$D$2:$D$930,P20)</f>
        <v>51.516759999999998</v>
      </c>
      <c r="S20">
        <f>INDEX(LORDetail!$E$2:$E$930,P20)</f>
        <v>-0.176952</v>
      </c>
      <c r="T20">
        <f>INDEX(LORDetail!$G$2:$G$930,P20)</f>
        <v>7.4999999999999997E-2</v>
      </c>
      <c r="U20">
        <f t="shared" si="6"/>
        <v>3</v>
      </c>
      <c r="V20">
        <f>INDEX(LORDetail!$B$2:$B$930,U20)</f>
        <v>61.85553220411532</v>
      </c>
      <c r="W20">
        <f>INDEX(LORDetail!$D$2:$D$930,U20)</f>
        <v>51.5169156287362</v>
      </c>
      <c r="X20">
        <f>INDEX(LORDetail!$E$2:$E$930,U20)</f>
        <v>-0.17715262105179699</v>
      </c>
      <c r="Y20">
        <f>INDEX(LORDetail!$G$2:$G$930,U20)</f>
        <v>8.8580439999999996E-2</v>
      </c>
      <c r="Z20">
        <f t="shared" si="7"/>
        <v>21.85553220411532</v>
      </c>
      <c r="AA20" s="29">
        <f t="shared" si="8"/>
        <v>6.3594317635202984</v>
      </c>
      <c r="AB20">
        <f t="shared" si="9"/>
        <v>0.29097583642107966</v>
      </c>
      <c r="AC20" s="32">
        <f t="shared" si="10"/>
        <v>51.516805284201688</v>
      </c>
      <c r="AD20" s="32">
        <f t="shared" si="11"/>
        <v>-0.17701037587835031</v>
      </c>
      <c r="AE20" s="34">
        <f t="shared" si="12"/>
        <v>7.8951579887966278E-2</v>
      </c>
      <c r="AF20" s="36" t="str">
        <f t="shared" si="13"/>
        <v>PADTON</v>
      </c>
      <c r="AG20" s="36" t="str">
        <f t="shared" si="14"/>
        <v>RDNGSTN</v>
      </c>
      <c r="AH20" s="36">
        <f t="shared" si="15"/>
        <v>16</v>
      </c>
      <c r="AI20" s="42">
        <f t="shared" si="16"/>
        <v>46.4</v>
      </c>
      <c r="AJ20" s="43">
        <f t="shared" si="17"/>
        <v>5.4540507957082704</v>
      </c>
      <c r="AK20" s="43">
        <f t="shared" si="18"/>
        <v>0.34087817473176696</v>
      </c>
      <c r="AL20" s="36">
        <f t="shared" si="19"/>
        <v>51.516805284201688</v>
      </c>
      <c r="AM20" s="36">
        <v>1</v>
      </c>
      <c r="AN20" s="36">
        <f t="shared" si="20"/>
        <v>-0.17701037587835031</v>
      </c>
      <c r="AO20" s="36">
        <v>4</v>
      </c>
      <c r="AP20" s="42">
        <f>INT(AI20/1000)*1000</f>
        <v>0</v>
      </c>
      <c r="AQ20" s="42">
        <f>MOD(AI20,1000)</f>
        <v>46.4</v>
      </c>
      <c r="AR20" s="42">
        <f>MOD(AI21,1000)-0.2+(AP21-AP20)</f>
        <v>52</v>
      </c>
    </row>
    <row r="21" spans="1:44" x14ac:dyDescent="0.25">
      <c r="A21" s="32" t="s">
        <v>0</v>
      </c>
      <c r="B21" s="33" t="s">
        <v>1</v>
      </c>
      <c r="C21" s="32">
        <v>17</v>
      </c>
      <c r="D21">
        <f>MATCH(C21,TrainRun!$AG$2:$AG$148,1)</f>
        <v>2</v>
      </c>
      <c r="E21">
        <f>INT(INDEX(TrainRun!$AD$2:$AD$148,'By Second'!D21))</f>
        <v>0</v>
      </c>
      <c r="F21">
        <f>IF(E21=0,0,INDEX(TrainRun!$AE$2:$AE$148,'By Second'!D21))</f>
        <v>0</v>
      </c>
      <c r="G21">
        <f>INDEX(TrainRun!$AF$2:$AF$148,'By Second'!D21)</f>
        <v>1.7655621366179034E-3</v>
      </c>
      <c r="H21">
        <f t="shared" si="3"/>
        <v>3</v>
      </c>
      <c r="I21">
        <f>INT(INDEX(TrainRun!$AD$2:$AD$148,'By Second'!H21))</f>
        <v>45</v>
      </c>
      <c r="J21">
        <f>INDEX(TrainRun!$AE$2:$AE$148,'By Second'!H21)</f>
        <v>15.339517862929513</v>
      </c>
      <c r="K21">
        <f t="shared" si="0"/>
        <v>45</v>
      </c>
      <c r="L21">
        <f t="shared" si="1"/>
        <v>15.339517862929513</v>
      </c>
      <c r="M21">
        <f t="shared" si="4"/>
        <v>0.34087817473176696</v>
      </c>
      <c r="N21" s="32">
        <f t="shared" si="5"/>
        <v>5.7949289704400373</v>
      </c>
      <c r="O21" s="29">
        <f t="shared" si="2"/>
        <v>52.154360733960338</v>
      </c>
      <c r="P21">
        <f>MATCH(O21,LORDetail!$B$2:$B$930,1)</f>
        <v>2</v>
      </c>
      <c r="Q21">
        <f>INDEX(LORDetail!$B$2:$B$930,P21)</f>
        <v>40</v>
      </c>
      <c r="R21">
        <f>INDEX(LORDetail!$D$2:$D$930,P21)</f>
        <v>51.516759999999998</v>
      </c>
      <c r="S21">
        <f>INDEX(LORDetail!$E$2:$E$930,P21)</f>
        <v>-0.176952</v>
      </c>
      <c r="T21">
        <f>INDEX(LORDetail!$G$2:$G$930,P21)</f>
        <v>7.4999999999999997E-2</v>
      </c>
      <c r="U21">
        <f t="shared" si="6"/>
        <v>3</v>
      </c>
      <c r="V21">
        <f>INDEX(LORDetail!$B$2:$B$930,U21)</f>
        <v>61.85553220411532</v>
      </c>
      <c r="W21">
        <f>INDEX(LORDetail!$D$2:$D$930,U21)</f>
        <v>51.5169156287362</v>
      </c>
      <c r="X21">
        <f>INDEX(LORDetail!$E$2:$E$930,U21)</f>
        <v>-0.17715262105179699</v>
      </c>
      <c r="Y21">
        <f>INDEX(LORDetail!$G$2:$G$930,U21)</f>
        <v>8.8580439999999996E-2</v>
      </c>
      <c r="Z21">
        <f t="shared" si="7"/>
        <v>21.85553220411532</v>
      </c>
      <c r="AA21" s="29">
        <f t="shared" si="8"/>
        <v>12.154360733960338</v>
      </c>
      <c r="AB21">
        <f t="shared" si="9"/>
        <v>0.55612284434197923</v>
      </c>
      <c r="AC21" s="32">
        <f t="shared" si="10"/>
        <v>51.516846548695433</v>
      </c>
      <c r="AD21" s="32">
        <f t="shared" si="11"/>
        <v>-0.17706356994996023</v>
      </c>
      <c r="AE21" s="34">
        <f t="shared" si="12"/>
        <v>8.2552392920215587E-2</v>
      </c>
      <c r="AF21" s="36" t="str">
        <f t="shared" si="13"/>
        <v>PADTON</v>
      </c>
      <c r="AG21" s="36" t="str">
        <f t="shared" si="14"/>
        <v>RDNGSTN</v>
      </c>
      <c r="AH21" s="36">
        <f t="shared" si="15"/>
        <v>17</v>
      </c>
      <c r="AI21" s="42">
        <f t="shared" si="16"/>
        <v>52.2</v>
      </c>
      <c r="AJ21" s="43">
        <f t="shared" si="17"/>
        <v>5.7949289704400373</v>
      </c>
      <c r="AK21" s="43">
        <f t="shared" si="18"/>
        <v>0.34087817473176696</v>
      </c>
      <c r="AL21" s="36">
        <f t="shared" si="19"/>
        <v>51.516846548695433</v>
      </c>
      <c r="AM21" s="36">
        <v>1</v>
      </c>
      <c r="AN21" s="36">
        <f t="shared" si="20"/>
        <v>-0.17706356994996023</v>
      </c>
      <c r="AO21" s="36">
        <v>4</v>
      </c>
      <c r="AP21" s="42">
        <f>INT(AI21/1000)*1000</f>
        <v>0</v>
      </c>
      <c r="AQ21" s="42">
        <f>MOD(AI21,1000)</f>
        <v>52.2</v>
      </c>
      <c r="AR21" s="42">
        <f>MOD(AI22,1000)-0.2+(AP22-AP21)</f>
        <v>58</v>
      </c>
    </row>
    <row r="22" spans="1:44" x14ac:dyDescent="0.25">
      <c r="A22" s="32" t="s">
        <v>0</v>
      </c>
      <c r="B22" s="33" t="s">
        <v>1</v>
      </c>
      <c r="C22" s="32">
        <v>18</v>
      </c>
      <c r="D22">
        <f>MATCH(C22,TrainRun!$AG$2:$AG$148,1)</f>
        <v>2</v>
      </c>
      <c r="E22">
        <f>INT(INDEX(TrainRun!$AD$2:$AD$148,'By Second'!D22))</f>
        <v>0</v>
      </c>
      <c r="F22">
        <f>IF(E22=0,0,INDEX(TrainRun!$AE$2:$AE$148,'By Second'!D22))</f>
        <v>0</v>
      </c>
      <c r="G22">
        <f>INDEX(TrainRun!$AF$2:$AF$148,'By Second'!D22)</f>
        <v>1.7655621366179034E-3</v>
      </c>
      <c r="H22">
        <f t="shared" si="3"/>
        <v>3</v>
      </c>
      <c r="I22">
        <f>INT(INDEX(TrainRun!$AD$2:$AD$148,'By Second'!H22))</f>
        <v>45</v>
      </c>
      <c r="J22">
        <f>INDEX(TrainRun!$AE$2:$AE$148,'By Second'!H22)</f>
        <v>15.339517862929513</v>
      </c>
      <c r="K22">
        <f t="shared" si="0"/>
        <v>45</v>
      </c>
      <c r="L22">
        <f t="shared" si="1"/>
        <v>15.339517862929513</v>
      </c>
      <c r="M22">
        <f t="shared" si="4"/>
        <v>0.34087817473176696</v>
      </c>
      <c r="N22" s="32">
        <f t="shared" si="5"/>
        <v>6.1358071451718041</v>
      </c>
      <c r="O22" s="29">
        <f t="shared" si="2"/>
        <v>58.290167879132142</v>
      </c>
      <c r="P22">
        <f>MATCH(O22,LORDetail!$B$2:$B$930,1)</f>
        <v>2</v>
      </c>
      <c r="Q22">
        <f>INDEX(LORDetail!$B$2:$B$930,P22)</f>
        <v>40</v>
      </c>
      <c r="R22">
        <f>INDEX(LORDetail!$D$2:$D$930,P22)</f>
        <v>51.516759999999998</v>
      </c>
      <c r="S22">
        <f>INDEX(LORDetail!$E$2:$E$930,P22)</f>
        <v>-0.176952</v>
      </c>
      <c r="T22">
        <f>INDEX(LORDetail!$G$2:$G$930,P22)</f>
        <v>7.4999999999999997E-2</v>
      </c>
      <c r="U22">
        <f t="shared" si="6"/>
        <v>3</v>
      </c>
      <c r="V22">
        <f>INDEX(LORDetail!$B$2:$B$930,U22)</f>
        <v>61.85553220411532</v>
      </c>
      <c r="W22">
        <f>INDEX(LORDetail!$D$2:$D$930,U22)</f>
        <v>51.5169156287362</v>
      </c>
      <c r="X22">
        <f>INDEX(LORDetail!$E$2:$E$930,U22)</f>
        <v>-0.17715262105179699</v>
      </c>
      <c r="Y22">
        <f>INDEX(LORDetail!$G$2:$G$930,U22)</f>
        <v>8.8580439999999996E-2</v>
      </c>
      <c r="Z22">
        <f t="shared" si="7"/>
        <v>21.85553220411532</v>
      </c>
      <c r="AA22" s="29">
        <f t="shared" si="8"/>
        <v>18.290167879132142</v>
      </c>
      <c r="AB22">
        <f t="shared" si="9"/>
        <v>0.83686673508175502</v>
      </c>
      <c r="AC22" s="32">
        <f t="shared" si="10"/>
        <v>51.516890240512346</v>
      </c>
      <c r="AD22" s="32">
        <f t="shared" si="11"/>
        <v>-0.17711989308460602</v>
      </c>
      <c r="AE22" s="34">
        <f t="shared" si="12"/>
        <v>8.6365018483773662E-2</v>
      </c>
      <c r="AF22" s="36" t="str">
        <f t="shared" si="13"/>
        <v>PADTON</v>
      </c>
      <c r="AG22" s="36" t="str">
        <f t="shared" si="14"/>
        <v>RDNGSTN</v>
      </c>
      <c r="AH22" s="36">
        <f t="shared" si="15"/>
        <v>18</v>
      </c>
      <c r="AI22" s="42">
        <f t="shared" si="16"/>
        <v>58.2</v>
      </c>
      <c r="AJ22" s="43">
        <f t="shared" si="17"/>
        <v>6.1358071451718041</v>
      </c>
      <c r="AK22" s="43">
        <f t="shared" si="18"/>
        <v>0.34087817473176696</v>
      </c>
      <c r="AL22" s="36">
        <f t="shared" si="19"/>
        <v>51.516890240512346</v>
      </c>
      <c r="AM22" s="36">
        <v>1</v>
      </c>
      <c r="AN22" s="36">
        <f t="shared" si="20"/>
        <v>-0.17711989308460602</v>
      </c>
      <c r="AO22" s="36">
        <v>4</v>
      </c>
      <c r="AP22" s="42">
        <f>INT(AI22/1000)*1000</f>
        <v>0</v>
      </c>
      <c r="AQ22" s="42">
        <f>MOD(AI22,1000)</f>
        <v>58.2</v>
      </c>
      <c r="AR22" s="42">
        <f>MOD(AI23,1000)-0.2+(AP23-AP22)</f>
        <v>64.599999999999994</v>
      </c>
    </row>
    <row r="23" spans="1:44" x14ac:dyDescent="0.25">
      <c r="A23" s="32" t="s">
        <v>0</v>
      </c>
      <c r="B23" s="33" t="s">
        <v>1</v>
      </c>
      <c r="C23" s="32">
        <v>19</v>
      </c>
      <c r="D23">
        <f>MATCH(C23,TrainRun!$AG$2:$AG$148,1)</f>
        <v>2</v>
      </c>
      <c r="E23">
        <f>INT(INDEX(TrainRun!$AD$2:$AD$148,'By Second'!D23))</f>
        <v>0</v>
      </c>
      <c r="F23">
        <f>IF(E23=0,0,INDEX(TrainRun!$AE$2:$AE$148,'By Second'!D23))</f>
        <v>0</v>
      </c>
      <c r="G23">
        <f>INDEX(TrainRun!$AF$2:$AF$148,'By Second'!D23)</f>
        <v>1.7655621366179034E-3</v>
      </c>
      <c r="H23">
        <f t="shared" si="3"/>
        <v>3</v>
      </c>
      <c r="I23">
        <f>INT(INDEX(TrainRun!$AD$2:$AD$148,'By Second'!H23))</f>
        <v>45</v>
      </c>
      <c r="J23">
        <f>INDEX(TrainRun!$AE$2:$AE$148,'By Second'!H23)</f>
        <v>15.339517862929513</v>
      </c>
      <c r="K23">
        <f t="shared" si="0"/>
        <v>45</v>
      </c>
      <c r="L23">
        <f t="shared" si="1"/>
        <v>15.339517862929513</v>
      </c>
      <c r="M23">
        <f t="shared" si="4"/>
        <v>0.34087817473176696</v>
      </c>
      <c r="N23" s="32">
        <f t="shared" si="5"/>
        <v>6.476685319903571</v>
      </c>
      <c r="O23" s="29">
        <f t="shared" si="2"/>
        <v>64.766853199035708</v>
      </c>
      <c r="P23">
        <f>MATCH(O23,LORDetail!$B$2:$B$930,1)</f>
        <v>3</v>
      </c>
      <c r="Q23">
        <f>INDEX(LORDetail!$B$2:$B$930,P23)</f>
        <v>61.85553220411532</v>
      </c>
      <c r="R23">
        <f>INDEX(LORDetail!$D$2:$D$930,P23)</f>
        <v>51.5169156287362</v>
      </c>
      <c r="S23">
        <f>INDEX(LORDetail!$E$2:$E$930,P23)</f>
        <v>-0.17715262105179699</v>
      </c>
      <c r="T23">
        <f>INDEX(LORDetail!$G$2:$G$930,P23)</f>
        <v>8.8580439999999996E-2</v>
      </c>
      <c r="U23">
        <f t="shared" si="6"/>
        <v>4</v>
      </c>
      <c r="V23">
        <f>INDEX(LORDetail!$B$2:$B$930,U23)</f>
        <v>140</v>
      </c>
      <c r="W23">
        <f>INDEX(LORDetail!$D$2:$D$930,U23)</f>
        <v>51.517425313582969</v>
      </c>
      <c r="X23">
        <f>INDEX(LORDetail!$E$2:$E$930,U23)</f>
        <v>-0.17792833231929397</v>
      </c>
      <c r="Y23">
        <f>INDEX(LORDetail!$G$2:$G$930,U23)</f>
        <v>0.13713729999999999</v>
      </c>
      <c r="Z23">
        <f t="shared" si="7"/>
        <v>78.14446779588468</v>
      </c>
      <c r="AA23" s="29">
        <f t="shared" si="8"/>
        <v>2.9113209949203878</v>
      </c>
      <c r="AB23">
        <f t="shared" si="9"/>
        <v>3.7255625088199865E-2</v>
      </c>
      <c r="AC23" s="32">
        <f t="shared" si="10"/>
        <v>51.516934617363766</v>
      </c>
      <c r="AD23" s="32">
        <f t="shared" si="11"/>
        <v>-0.17718152065995554</v>
      </c>
      <c r="AE23" s="34">
        <f t="shared" si="12"/>
        <v>9.0389456171620211E-2</v>
      </c>
      <c r="AF23" s="36" t="str">
        <f t="shared" si="13"/>
        <v>PADTON</v>
      </c>
      <c r="AG23" s="36" t="str">
        <f t="shared" si="14"/>
        <v>RDNGSTN</v>
      </c>
      <c r="AH23" s="36">
        <f t="shared" si="15"/>
        <v>19</v>
      </c>
      <c r="AI23" s="42">
        <f t="shared" si="16"/>
        <v>64.8</v>
      </c>
      <c r="AJ23" s="43">
        <f t="shared" si="17"/>
        <v>6.476685319903571</v>
      </c>
      <c r="AK23" s="43">
        <f t="shared" si="18"/>
        <v>0.34087817473176696</v>
      </c>
      <c r="AL23" s="36">
        <f t="shared" si="19"/>
        <v>51.516934617363766</v>
      </c>
      <c r="AM23" s="36">
        <v>1</v>
      </c>
      <c r="AN23" s="36">
        <f t="shared" si="20"/>
        <v>-0.17718152065995554</v>
      </c>
      <c r="AO23" s="36">
        <v>4</v>
      </c>
      <c r="AP23" s="42">
        <f>INT(AI23/1000)*1000</f>
        <v>0</v>
      </c>
      <c r="AQ23" s="42">
        <f>MOD(AI23,1000)</f>
        <v>64.8</v>
      </c>
      <c r="AR23" s="42">
        <f>MOD(AI24,1000)-0.2+(AP24-AP23)</f>
        <v>71.399999999999991</v>
      </c>
    </row>
    <row r="24" spans="1:44" x14ac:dyDescent="0.25">
      <c r="A24" s="32" t="s">
        <v>0</v>
      </c>
      <c r="B24" s="33" t="s">
        <v>1</v>
      </c>
      <c r="C24" s="32">
        <v>20</v>
      </c>
      <c r="D24">
        <f>MATCH(C24,TrainRun!$AG$2:$AG$148,1)</f>
        <v>2</v>
      </c>
      <c r="E24">
        <f>INT(INDEX(TrainRun!$AD$2:$AD$148,'By Second'!D24))</f>
        <v>0</v>
      </c>
      <c r="F24">
        <f>IF(E24=0,0,INDEX(TrainRun!$AE$2:$AE$148,'By Second'!D24))</f>
        <v>0</v>
      </c>
      <c r="G24">
        <f>INDEX(TrainRun!$AF$2:$AF$148,'By Second'!D24)</f>
        <v>1.7655621366179034E-3</v>
      </c>
      <c r="H24">
        <f t="shared" si="3"/>
        <v>3</v>
      </c>
      <c r="I24">
        <f>INT(INDEX(TrainRun!$AD$2:$AD$148,'By Second'!H24))</f>
        <v>45</v>
      </c>
      <c r="J24">
        <f>INDEX(TrainRun!$AE$2:$AE$148,'By Second'!H24)</f>
        <v>15.339517862929513</v>
      </c>
      <c r="K24">
        <f t="shared" si="0"/>
        <v>45</v>
      </c>
      <c r="L24">
        <f t="shared" si="1"/>
        <v>15.339517862929513</v>
      </c>
      <c r="M24">
        <f t="shared" si="4"/>
        <v>0.34087817473176696</v>
      </c>
      <c r="N24" s="32">
        <f t="shared" si="5"/>
        <v>6.8175634946353378</v>
      </c>
      <c r="O24" s="29">
        <f t="shared" si="2"/>
        <v>71.584416693671045</v>
      </c>
      <c r="P24">
        <f>MATCH(O24,LORDetail!$B$2:$B$930,1)</f>
        <v>3</v>
      </c>
      <c r="Q24">
        <f>INDEX(LORDetail!$B$2:$B$930,P24)</f>
        <v>61.85553220411532</v>
      </c>
      <c r="R24">
        <f>INDEX(LORDetail!$D$2:$D$930,P24)</f>
        <v>51.5169156287362</v>
      </c>
      <c r="S24">
        <f>INDEX(LORDetail!$E$2:$E$930,P24)</f>
        <v>-0.17715262105179699</v>
      </c>
      <c r="T24">
        <f>INDEX(LORDetail!$G$2:$G$930,P24)</f>
        <v>8.8580439999999996E-2</v>
      </c>
      <c r="U24">
        <f t="shared" si="6"/>
        <v>4</v>
      </c>
      <c r="V24">
        <f>INDEX(LORDetail!$B$2:$B$930,U24)</f>
        <v>140</v>
      </c>
      <c r="W24">
        <f>INDEX(LORDetail!$D$2:$D$930,U24)</f>
        <v>51.517425313582969</v>
      </c>
      <c r="X24">
        <f>INDEX(LORDetail!$E$2:$E$930,U24)</f>
        <v>-0.17792833231929397</v>
      </c>
      <c r="Y24">
        <f>INDEX(LORDetail!$G$2:$G$930,U24)</f>
        <v>0.13713729999999999</v>
      </c>
      <c r="Z24">
        <f t="shared" si="7"/>
        <v>78.14446779588468</v>
      </c>
      <c r="AA24" s="29">
        <f t="shared" si="8"/>
        <v>9.7288844895557247</v>
      </c>
      <c r="AB24">
        <f t="shared" si="9"/>
        <v>0.12449869791125606</v>
      </c>
      <c r="AC24" s="32">
        <f t="shared" si="10"/>
        <v>51.51697908383597</v>
      </c>
      <c r="AD24" s="32">
        <f t="shared" si="11"/>
        <v>-0.17724919609455544</v>
      </c>
      <c r="AE24" s="34">
        <f t="shared" si="12"/>
        <v>9.4625705844659153E-2</v>
      </c>
      <c r="AF24" s="36" t="str">
        <f t="shared" si="13"/>
        <v>PADTON</v>
      </c>
      <c r="AG24" s="36" t="str">
        <f t="shared" si="14"/>
        <v>RDNGSTN</v>
      </c>
      <c r="AH24" s="36">
        <f t="shared" si="15"/>
        <v>20</v>
      </c>
      <c r="AI24" s="42">
        <f t="shared" si="16"/>
        <v>71.599999999999994</v>
      </c>
      <c r="AJ24" s="43">
        <f t="shared" si="17"/>
        <v>6.8175634946353378</v>
      </c>
      <c r="AK24" s="43">
        <f t="shared" si="18"/>
        <v>0.34087817473176696</v>
      </c>
      <c r="AL24" s="36">
        <f t="shared" si="19"/>
        <v>51.51697908383597</v>
      </c>
      <c r="AM24" s="36">
        <v>1</v>
      </c>
      <c r="AN24" s="36">
        <f t="shared" si="20"/>
        <v>-0.17724919609455544</v>
      </c>
      <c r="AO24" s="36">
        <v>4</v>
      </c>
      <c r="AP24" s="42">
        <f>INT(AI24/1000)*1000</f>
        <v>0</v>
      </c>
      <c r="AQ24" s="42">
        <f>MOD(AI24,1000)</f>
        <v>71.599999999999994</v>
      </c>
      <c r="AR24" s="42">
        <f>MOD(AI25,1000)-0.2+(AP25-AP24)</f>
        <v>78.599999999999994</v>
      </c>
    </row>
    <row r="25" spans="1:44" x14ac:dyDescent="0.25">
      <c r="A25" s="32" t="s">
        <v>0</v>
      </c>
      <c r="B25" s="33" t="s">
        <v>1</v>
      </c>
      <c r="C25" s="32">
        <v>21</v>
      </c>
      <c r="D25">
        <f>MATCH(C25,TrainRun!$AG$2:$AG$148,1)</f>
        <v>2</v>
      </c>
      <c r="E25">
        <f>INT(INDEX(TrainRun!$AD$2:$AD$148,'By Second'!D25))</f>
        <v>0</v>
      </c>
      <c r="F25">
        <f>IF(E25=0,0,INDEX(TrainRun!$AE$2:$AE$148,'By Second'!D25))</f>
        <v>0</v>
      </c>
      <c r="G25">
        <f>INDEX(TrainRun!$AF$2:$AF$148,'By Second'!D25)</f>
        <v>1.7655621366179034E-3</v>
      </c>
      <c r="H25">
        <f t="shared" si="3"/>
        <v>3</v>
      </c>
      <c r="I25">
        <f>INT(INDEX(TrainRun!$AD$2:$AD$148,'By Second'!H25))</f>
        <v>45</v>
      </c>
      <c r="J25">
        <f>INDEX(TrainRun!$AE$2:$AE$148,'By Second'!H25)</f>
        <v>15.339517862929513</v>
      </c>
      <c r="K25">
        <f t="shared" si="0"/>
        <v>45</v>
      </c>
      <c r="L25">
        <f t="shared" si="1"/>
        <v>15.339517862929513</v>
      </c>
      <c r="M25">
        <f t="shared" si="4"/>
        <v>0.34087817473176696</v>
      </c>
      <c r="N25" s="32">
        <f t="shared" si="5"/>
        <v>7.1584416693671047</v>
      </c>
      <c r="O25" s="29">
        <f t="shared" si="2"/>
        <v>78.742858363038152</v>
      </c>
      <c r="P25">
        <f>MATCH(O25,LORDetail!$B$2:$B$930,1)</f>
        <v>3</v>
      </c>
      <c r="Q25">
        <f>INDEX(LORDetail!$B$2:$B$930,P25)</f>
        <v>61.85553220411532</v>
      </c>
      <c r="R25">
        <f>INDEX(LORDetail!$D$2:$D$930,P25)</f>
        <v>51.5169156287362</v>
      </c>
      <c r="S25">
        <f>INDEX(LORDetail!$E$2:$E$930,P25)</f>
        <v>-0.17715262105179699</v>
      </c>
      <c r="T25">
        <f>INDEX(LORDetail!$G$2:$G$930,P25)</f>
        <v>8.8580439999999996E-2</v>
      </c>
      <c r="U25">
        <f t="shared" si="6"/>
        <v>4</v>
      </c>
      <c r="V25">
        <f>INDEX(LORDetail!$B$2:$B$930,U25)</f>
        <v>140</v>
      </c>
      <c r="W25">
        <f>INDEX(LORDetail!$D$2:$D$930,U25)</f>
        <v>51.517425313582969</v>
      </c>
      <c r="X25">
        <f>INDEX(LORDetail!$E$2:$E$930,U25)</f>
        <v>-0.17792833231929397</v>
      </c>
      <c r="Y25">
        <f>INDEX(LORDetail!$G$2:$G$930,U25)</f>
        <v>0.13713729999999999</v>
      </c>
      <c r="Z25">
        <f t="shared" si="7"/>
        <v>78.14446779588468</v>
      </c>
      <c r="AA25" s="29">
        <f t="shared" si="8"/>
        <v>16.887326158922832</v>
      </c>
      <c r="AB25">
        <f t="shared" si="9"/>
        <v>0.21610392437546511</v>
      </c>
      <c r="AC25" s="32">
        <f t="shared" si="10"/>
        <v>51.517025773631779</v>
      </c>
      <c r="AD25" s="32">
        <f t="shared" si="11"/>
        <v>-0.17732025530088535</v>
      </c>
      <c r="AE25" s="34">
        <f t="shared" si="12"/>
        <v>9.9073768001350038E-2</v>
      </c>
      <c r="AF25" s="36" t="str">
        <f t="shared" si="13"/>
        <v>PADTON</v>
      </c>
      <c r="AG25" s="36" t="str">
        <f t="shared" si="14"/>
        <v>RDNGSTN</v>
      </c>
      <c r="AH25" s="36">
        <f t="shared" si="15"/>
        <v>21</v>
      </c>
      <c r="AI25" s="42">
        <f t="shared" si="16"/>
        <v>78.8</v>
      </c>
      <c r="AJ25" s="43">
        <f t="shared" si="17"/>
        <v>7.1584416693671047</v>
      </c>
      <c r="AK25" s="43">
        <f t="shared" si="18"/>
        <v>0.34087817473176696</v>
      </c>
      <c r="AL25" s="36">
        <f t="shared" si="19"/>
        <v>51.517025773631779</v>
      </c>
      <c r="AM25" s="36">
        <v>1</v>
      </c>
      <c r="AN25" s="36">
        <f t="shared" si="20"/>
        <v>-0.17732025530088535</v>
      </c>
      <c r="AO25" s="36">
        <v>4</v>
      </c>
      <c r="AP25" s="42">
        <f>INT(AI25/1000)*1000</f>
        <v>0</v>
      </c>
      <c r="AQ25" s="42">
        <f>MOD(AI25,1000)</f>
        <v>78.8</v>
      </c>
      <c r="AR25" s="42">
        <f>MOD(AI26,1000)-0.2+(AP26-AP25)</f>
        <v>86</v>
      </c>
    </row>
    <row r="26" spans="1:44" x14ac:dyDescent="0.25">
      <c r="A26" s="32" t="s">
        <v>0</v>
      </c>
      <c r="B26" s="33" t="s">
        <v>1</v>
      </c>
      <c r="C26" s="32">
        <v>22</v>
      </c>
      <c r="D26">
        <f>MATCH(C26,TrainRun!$AG$2:$AG$148,1)</f>
        <v>2</v>
      </c>
      <c r="E26">
        <f>INT(INDEX(TrainRun!$AD$2:$AD$148,'By Second'!D26))</f>
        <v>0</v>
      </c>
      <c r="F26">
        <f>IF(E26=0,0,INDEX(TrainRun!$AE$2:$AE$148,'By Second'!D26))</f>
        <v>0</v>
      </c>
      <c r="G26">
        <f>INDEX(TrainRun!$AF$2:$AF$148,'By Second'!D26)</f>
        <v>1.7655621366179034E-3</v>
      </c>
      <c r="H26">
        <f t="shared" si="3"/>
        <v>3</v>
      </c>
      <c r="I26">
        <f>INT(INDEX(TrainRun!$AD$2:$AD$148,'By Second'!H26))</f>
        <v>45</v>
      </c>
      <c r="J26">
        <f>INDEX(TrainRun!$AE$2:$AE$148,'By Second'!H26)</f>
        <v>15.339517862929513</v>
      </c>
      <c r="K26">
        <f t="shared" si="0"/>
        <v>45</v>
      </c>
      <c r="L26">
        <f t="shared" si="1"/>
        <v>15.339517862929513</v>
      </c>
      <c r="M26">
        <f t="shared" si="4"/>
        <v>0.34087817473176696</v>
      </c>
      <c r="N26" s="32">
        <f t="shared" si="5"/>
        <v>7.4993198440988715</v>
      </c>
      <c r="O26" s="29">
        <f t="shared" si="2"/>
        <v>86.24217820713703</v>
      </c>
      <c r="P26">
        <f>MATCH(O26,LORDetail!$B$2:$B$930,1)</f>
        <v>3</v>
      </c>
      <c r="Q26">
        <f>INDEX(LORDetail!$B$2:$B$930,P26)</f>
        <v>61.85553220411532</v>
      </c>
      <c r="R26">
        <f>INDEX(LORDetail!$D$2:$D$930,P26)</f>
        <v>51.5169156287362</v>
      </c>
      <c r="S26">
        <f>INDEX(LORDetail!$E$2:$E$930,P26)</f>
        <v>-0.17715262105179699</v>
      </c>
      <c r="T26">
        <f>INDEX(LORDetail!$G$2:$G$930,P26)</f>
        <v>8.8580439999999996E-2</v>
      </c>
      <c r="U26">
        <f t="shared" si="6"/>
        <v>4</v>
      </c>
      <c r="V26">
        <f>INDEX(LORDetail!$B$2:$B$930,U26)</f>
        <v>140</v>
      </c>
      <c r="W26">
        <f>INDEX(LORDetail!$D$2:$D$930,U26)</f>
        <v>51.517425313582969</v>
      </c>
      <c r="X26">
        <f>INDEX(LORDetail!$E$2:$E$930,U26)</f>
        <v>-0.17792833231929397</v>
      </c>
      <c r="Y26">
        <f>INDEX(LORDetail!$G$2:$G$930,U26)</f>
        <v>0.13713729999999999</v>
      </c>
      <c r="Z26">
        <f t="shared" si="7"/>
        <v>78.14446779588468</v>
      </c>
      <c r="AA26" s="29">
        <f t="shared" si="8"/>
        <v>24.38664600302171</v>
      </c>
      <c r="AB26">
        <f t="shared" si="9"/>
        <v>0.31207130448082704</v>
      </c>
      <c r="AC26" s="32">
        <f t="shared" si="10"/>
        <v>51.517074686751208</v>
      </c>
      <c r="AD26" s="32">
        <f t="shared" si="11"/>
        <v>-0.17739469827894525</v>
      </c>
      <c r="AE26" s="34">
        <f t="shared" si="12"/>
        <v>0.10373364264169288</v>
      </c>
      <c r="AF26" s="36" t="str">
        <f t="shared" si="13"/>
        <v>PADTON</v>
      </c>
      <c r="AG26" s="36" t="str">
        <f t="shared" si="14"/>
        <v>RDNGSTN</v>
      </c>
      <c r="AH26" s="36">
        <f t="shared" si="15"/>
        <v>22</v>
      </c>
      <c r="AI26" s="42">
        <f t="shared" si="16"/>
        <v>86.2</v>
      </c>
      <c r="AJ26" s="43">
        <f t="shared" si="17"/>
        <v>7.4993198440988715</v>
      </c>
      <c r="AK26" s="43">
        <f t="shared" si="18"/>
        <v>0.34087817473176696</v>
      </c>
      <c r="AL26" s="36">
        <f t="shared" si="19"/>
        <v>51.517074686751208</v>
      </c>
      <c r="AM26" s="36">
        <v>1</v>
      </c>
      <c r="AN26" s="36">
        <f t="shared" si="20"/>
        <v>-0.17739469827894525</v>
      </c>
      <c r="AO26" s="36">
        <v>4</v>
      </c>
      <c r="AP26" s="42">
        <f>INT(AI26/1000)*1000</f>
        <v>0</v>
      </c>
      <c r="AQ26" s="42">
        <f>MOD(AI26,1000)</f>
        <v>86.2</v>
      </c>
      <c r="AR26" s="42">
        <f>MOD(AI27,1000)-0.2+(AP27-AP26)</f>
        <v>93.8</v>
      </c>
    </row>
    <row r="27" spans="1:44" x14ac:dyDescent="0.25">
      <c r="A27" s="32" t="s">
        <v>0</v>
      </c>
      <c r="B27" s="33" t="s">
        <v>1</v>
      </c>
      <c r="C27" s="32">
        <v>23</v>
      </c>
      <c r="D27">
        <f>MATCH(C27,TrainRun!$AG$2:$AG$148,1)</f>
        <v>2</v>
      </c>
      <c r="E27">
        <f>INT(INDEX(TrainRun!$AD$2:$AD$148,'By Second'!D27))</f>
        <v>0</v>
      </c>
      <c r="F27">
        <f>IF(E27=0,0,INDEX(TrainRun!$AE$2:$AE$148,'By Second'!D27))</f>
        <v>0</v>
      </c>
      <c r="G27">
        <f>INDEX(TrainRun!$AF$2:$AF$148,'By Second'!D27)</f>
        <v>1.7655621366179034E-3</v>
      </c>
      <c r="H27">
        <f t="shared" si="3"/>
        <v>3</v>
      </c>
      <c r="I27">
        <f>INT(INDEX(TrainRun!$AD$2:$AD$148,'By Second'!H27))</f>
        <v>45</v>
      </c>
      <c r="J27">
        <f>INDEX(TrainRun!$AE$2:$AE$148,'By Second'!H27)</f>
        <v>15.339517862929513</v>
      </c>
      <c r="K27">
        <f t="shared" si="0"/>
        <v>45</v>
      </c>
      <c r="L27">
        <f t="shared" si="1"/>
        <v>15.339517862929513</v>
      </c>
      <c r="M27">
        <f t="shared" si="4"/>
        <v>0.34087817473176696</v>
      </c>
      <c r="N27" s="32">
        <f t="shared" si="5"/>
        <v>7.8401980188306384</v>
      </c>
      <c r="O27" s="29">
        <f t="shared" si="2"/>
        <v>94.082376225967664</v>
      </c>
      <c r="P27">
        <f>MATCH(O27,LORDetail!$B$2:$B$930,1)</f>
        <v>3</v>
      </c>
      <c r="Q27">
        <f>INDEX(LORDetail!$B$2:$B$930,P27)</f>
        <v>61.85553220411532</v>
      </c>
      <c r="R27">
        <f>INDEX(LORDetail!$D$2:$D$930,P27)</f>
        <v>51.5169156287362</v>
      </c>
      <c r="S27">
        <f>INDEX(LORDetail!$E$2:$E$930,P27)</f>
        <v>-0.17715262105179699</v>
      </c>
      <c r="T27">
        <f>INDEX(LORDetail!$G$2:$G$930,P27)</f>
        <v>8.8580439999999996E-2</v>
      </c>
      <c r="U27">
        <f t="shared" si="6"/>
        <v>4</v>
      </c>
      <c r="V27">
        <f>INDEX(LORDetail!$B$2:$B$930,U27)</f>
        <v>140</v>
      </c>
      <c r="W27">
        <f>INDEX(LORDetail!$D$2:$D$930,U27)</f>
        <v>51.517425313582969</v>
      </c>
      <c r="X27">
        <f>INDEX(LORDetail!$E$2:$E$930,U27)</f>
        <v>-0.17792833231929397</v>
      </c>
      <c r="Y27">
        <f>INDEX(LORDetail!$G$2:$G$930,U27)</f>
        <v>0.13713729999999999</v>
      </c>
      <c r="Z27">
        <f t="shared" si="7"/>
        <v>78.14446779588468</v>
      </c>
      <c r="AA27" s="29">
        <f t="shared" si="8"/>
        <v>32.226844021852344</v>
      </c>
      <c r="AB27">
        <f t="shared" si="9"/>
        <v>0.41240083822734158</v>
      </c>
      <c r="AC27" s="32">
        <f t="shared" si="10"/>
        <v>51.517125823194242</v>
      </c>
      <c r="AD27" s="32">
        <f t="shared" si="11"/>
        <v>-0.17747252502873515</v>
      </c>
      <c r="AE27" s="34">
        <f t="shared" si="12"/>
        <v>0.10860532976568767</v>
      </c>
      <c r="AF27" s="36" t="str">
        <f t="shared" si="13"/>
        <v>PADTON</v>
      </c>
      <c r="AG27" s="36" t="str">
        <f t="shared" si="14"/>
        <v>RDNGSTN</v>
      </c>
      <c r="AH27" s="36">
        <f t="shared" si="15"/>
        <v>23</v>
      </c>
      <c r="AI27" s="42">
        <f t="shared" si="16"/>
        <v>94</v>
      </c>
      <c r="AJ27" s="43">
        <f t="shared" si="17"/>
        <v>7.8401980188306384</v>
      </c>
      <c r="AK27" s="43">
        <f t="shared" si="18"/>
        <v>0.34087817473176696</v>
      </c>
      <c r="AL27" s="36">
        <f t="shared" si="19"/>
        <v>51.517125823194242</v>
      </c>
      <c r="AM27" s="36">
        <v>1</v>
      </c>
      <c r="AN27" s="36">
        <f t="shared" si="20"/>
        <v>-0.17747252502873515</v>
      </c>
      <c r="AO27" s="36">
        <v>4</v>
      </c>
      <c r="AP27" s="42">
        <f>INT(AI27/1000)*1000</f>
        <v>0</v>
      </c>
      <c r="AQ27" s="42">
        <f>MOD(AI27,1000)</f>
        <v>94</v>
      </c>
      <c r="AR27" s="42">
        <f>MOD(AI28,1000)-0.2+(AP28-AP27)</f>
        <v>102</v>
      </c>
    </row>
    <row r="28" spans="1:44" x14ac:dyDescent="0.25">
      <c r="A28" s="32" t="s">
        <v>0</v>
      </c>
      <c r="B28" s="33" t="s">
        <v>1</v>
      </c>
      <c r="C28" s="32">
        <v>24</v>
      </c>
      <c r="D28">
        <f>MATCH(C28,TrainRun!$AG$2:$AG$148,1)</f>
        <v>2</v>
      </c>
      <c r="E28">
        <f>INT(INDEX(TrainRun!$AD$2:$AD$148,'By Second'!D28))</f>
        <v>0</v>
      </c>
      <c r="F28">
        <f>IF(E28=0,0,INDEX(TrainRun!$AE$2:$AE$148,'By Second'!D28))</f>
        <v>0</v>
      </c>
      <c r="G28">
        <f>INDEX(TrainRun!$AF$2:$AF$148,'By Second'!D28)</f>
        <v>1.7655621366179034E-3</v>
      </c>
      <c r="H28">
        <f t="shared" si="3"/>
        <v>3</v>
      </c>
      <c r="I28">
        <f>INT(INDEX(TrainRun!$AD$2:$AD$148,'By Second'!H28))</f>
        <v>45</v>
      </c>
      <c r="J28">
        <f>INDEX(TrainRun!$AE$2:$AE$148,'By Second'!H28)</f>
        <v>15.339517862929513</v>
      </c>
      <c r="K28">
        <f t="shared" si="0"/>
        <v>45</v>
      </c>
      <c r="L28">
        <f t="shared" si="1"/>
        <v>15.339517862929513</v>
      </c>
      <c r="M28">
        <f t="shared" si="4"/>
        <v>0.34087817473176696</v>
      </c>
      <c r="N28" s="32">
        <f t="shared" si="5"/>
        <v>8.1810761935624061</v>
      </c>
      <c r="O28" s="29">
        <f t="shared" si="2"/>
        <v>102.26345241953007</v>
      </c>
      <c r="P28">
        <f>MATCH(O28,LORDetail!$B$2:$B$930,1)</f>
        <v>3</v>
      </c>
      <c r="Q28">
        <f>INDEX(LORDetail!$B$2:$B$930,P28)</f>
        <v>61.85553220411532</v>
      </c>
      <c r="R28">
        <f>INDEX(LORDetail!$D$2:$D$930,P28)</f>
        <v>51.5169156287362</v>
      </c>
      <c r="S28">
        <f>INDEX(LORDetail!$E$2:$E$930,P28)</f>
        <v>-0.17715262105179699</v>
      </c>
      <c r="T28">
        <f>INDEX(LORDetail!$G$2:$G$930,P28)</f>
        <v>8.8580439999999996E-2</v>
      </c>
      <c r="U28">
        <f t="shared" si="6"/>
        <v>4</v>
      </c>
      <c r="V28">
        <f>INDEX(LORDetail!$B$2:$B$930,U28)</f>
        <v>140</v>
      </c>
      <c r="W28">
        <f>INDEX(LORDetail!$D$2:$D$930,U28)</f>
        <v>51.517425313582969</v>
      </c>
      <c r="X28">
        <f>INDEX(LORDetail!$E$2:$E$930,U28)</f>
        <v>-0.17792833231929397</v>
      </c>
      <c r="Y28">
        <f>INDEX(LORDetail!$G$2:$G$930,U28)</f>
        <v>0.13713729999999999</v>
      </c>
      <c r="Z28">
        <f t="shared" si="7"/>
        <v>78.14446779588468</v>
      </c>
      <c r="AA28" s="29">
        <f t="shared" si="8"/>
        <v>40.407920215414748</v>
      </c>
      <c r="AB28">
        <f t="shared" si="9"/>
        <v>0.51709252561500907</v>
      </c>
      <c r="AC28" s="32">
        <f t="shared" si="10"/>
        <v>51.517179182960881</v>
      </c>
      <c r="AD28" s="32">
        <f t="shared" si="11"/>
        <v>-0.17755373555025503</v>
      </c>
      <c r="AE28" s="34">
        <f t="shared" si="12"/>
        <v>0.11368882937333441</v>
      </c>
      <c r="AF28" s="36" t="str">
        <f t="shared" si="13"/>
        <v>PADTON</v>
      </c>
      <c r="AG28" s="36" t="str">
        <f t="shared" si="14"/>
        <v>RDNGSTN</v>
      </c>
      <c r="AH28" s="36">
        <f t="shared" si="15"/>
        <v>24</v>
      </c>
      <c r="AI28" s="42">
        <f t="shared" si="16"/>
        <v>102.2</v>
      </c>
      <c r="AJ28" s="43">
        <f t="shared" si="17"/>
        <v>8.1810761935624061</v>
      </c>
      <c r="AK28" s="43">
        <f t="shared" si="18"/>
        <v>0.34087817473176696</v>
      </c>
      <c r="AL28" s="36">
        <f t="shared" si="19"/>
        <v>51.517179182960881</v>
      </c>
      <c r="AM28" s="36">
        <v>1</v>
      </c>
      <c r="AN28" s="36">
        <f t="shared" si="20"/>
        <v>-0.17755373555025503</v>
      </c>
      <c r="AO28" s="36">
        <v>4</v>
      </c>
      <c r="AP28" s="42">
        <f>INT(AI28/1000)*1000</f>
        <v>0</v>
      </c>
      <c r="AQ28" s="42">
        <f>MOD(AI28,1000)</f>
        <v>102.2</v>
      </c>
      <c r="AR28" s="42">
        <f>MOD(AI29,1000)-0.2+(AP29-AP28)</f>
        <v>110.6</v>
      </c>
    </row>
    <row r="29" spans="1:44" x14ac:dyDescent="0.25">
      <c r="A29" s="32" t="s">
        <v>0</v>
      </c>
      <c r="B29" s="33" t="s">
        <v>1</v>
      </c>
      <c r="C29" s="32">
        <v>25</v>
      </c>
      <c r="D29">
        <f>MATCH(C29,TrainRun!$AG$2:$AG$148,1)</f>
        <v>2</v>
      </c>
      <c r="E29">
        <f>INT(INDEX(TrainRun!$AD$2:$AD$148,'By Second'!D29))</f>
        <v>0</v>
      </c>
      <c r="F29">
        <f>IF(E29=0,0,INDEX(TrainRun!$AE$2:$AE$148,'By Second'!D29))</f>
        <v>0</v>
      </c>
      <c r="G29">
        <f>INDEX(TrainRun!$AF$2:$AF$148,'By Second'!D29)</f>
        <v>1.7655621366179034E-3</v>
      </c>
      <c r="H29">
        <f t="shared" si="3"/>
        <v>3</v>
      </c>
      <c r="I29">
        <f>INT(INDEX(TrainRun!$AD$2:$AD$148,'By Second'!H29))</f>
        <v>45</v>
      </c>
      <c r="J29">
        <f>INDEX(TrainRun!$AE$2:$AE$148,'By Second'!H29)</f>
        <v>15.339517862929513</v>
      </c>
      <c r="K29">
        <f t="shared" si="0"/>
        <v>45</v>
      </c>
      <c r="L29">
        <f t="shared" si="1"/>
        <v>15.339517862929513</v>
      </c>
      <c r="M29">
        <f t="shared" si="4"/>
        <v>0.34087817473176696</v>
      </c>
      <c r="N29" s="32">
        <f t="shared" si="5"/>
        <v>8.521954368294173</v>
      </c>
      <c r="O29" s="29">
        <f t="shared" si="2"/>
        <v>110.78540678782424</v>
      </c>
      <c r="P29">
        <f>MATCH(O29,LORDetail!$B$2:$B$930,1)</f>
        <v>3</v>
      </c>
      <c r="Q29">
        <f>INDEX(LORDetail!$B$2:$B$930,P29)</f>
        <v>61.85553220411532</v>
      </c>
      <c r="R29">
        <f>INDEX(LORDetail!$D$2:$D$930,P29)</f>
        <v>51.5169156287362</v>
      </c>
      <c r="S29">
        <f>INDEX(LORDetail!$E$2:$E$930,P29)</f>
        <v>-0.17715262105179699</v>
      </c>
      <c r="T29">
        <f>INDEX(LORDetail!$G$2:$G$930,P29)</f>
        <v>8.8580439999999996E-2</v>
      </c>
      <c r="U29">
        <f t="shared" si="6"/>
        <v>4</v>
      </c>
      <c r="V29">
        <f>INDEX(LORDetail!$B$2:$B$930,U29)</f>
        <v>140</v>
      </c>
      <c r="W29">
        <f>INDEX(LORDetail!$D$2:$D$930,U29)</f>
        <v>51.517425313582969</v>
      </c>
      <c r="X29">
        <f>INDEX(LORDetail!$E$2:$E$930,U29)</f>
        <v>-0.17792833231929397</v>
      </c>
      <c r="Y29">
        <f>INDEX(LORDetail!$G$2:$G$930,U29)</f>
        <v>0.13713729999999999</v>
      </c>
      <c r="Z29">
        <f t="shared" si="7"/>
        <v>78.14446779588468</v>
      </c>
      <c r="AA29" s="29">
        <f t="shared" si="8"/>
        <v>48.929874583708923</v>
      </c>
      <c r="AB29">
        <f t="shared" si="9"/>
        <v>0.62614636664382939</v>
      </c>
      <c r="AC29" s="32">
        <f t="shared" si="10"/>
        <v>51.517234766051139</v>
      </c>
      <c r="AD29" s="32">
        <f t="shared" si="11"/>
        <v>-0.17763832984350492</v>
      </c>
      <c r="AE29" s="34">
        <f t="shared" si="12"/>
        <v>0.11898414146463308</v>
      </c>
      <c r="AF29" s="36" t="str">
        <f t="shared" si="13"/>
        <v>PADTON</v>
      </c>
      <c r="AG29" s="36" t="str">
        <f t="shared" si="14"/>
        <v>RDNGSTN</v>
      </c>
      <c r="AH29" s="36">
        <f t="shared" si="15"/>
        <v>25</v>
      </c>
      <c r="AI29" s="42">
        <f t="shared" si="16"/>
        <v>110.8</v>
      </c>
      <c r="AJ29" s="43">
        <f t="shared" si="17"/>
        <v>8.521954368294173</v>
      </c>
      <c r="AK29" s="43">
        <f t="shared" si="18"/>
        <v>0.34087817473176696</v>
      </c>
      <c r="AL29" s="36">
        <f t="shared" si="19"/>
        <v>51.517234766051139</v>
      </c>
      <c r="AM29" s="36">
        <v>1</v>
      </c>
      <c r="AN29" s="36">
        <f t="shared" si="20"/>
        <v>-0.17763832984350492</v>
      </c>
      <c r="AO29" s="36">
        <v>4</v>
      </c>
      <c r="AP29" s="42">
        <f>INT(AI29/1000)*1000</f>
        <v>0</v>
      </c>
      <c r="AQ29" s="42">
        <f>MOD(AI29,1000)</f>
        <v>110.8</v>
      </c>
      <c r="AR29" s="42">
        <f>MOD(AI30,1000)-0.2+(AP30-AP29)</f>
        <v>119.39999999999999</v>
      </c>
    </row>
    <row r="30" spans="1:44" x14ac:dyDescent="0.25">
      <c r="A30" s="32" t="s">
        <v>0</v>
      </c>
      <c r="B30" s="33" t="s">
        <v>1</v>
      </c>
      <c r="C30" s="32">
        <v>26</v>
      </c>
      <c r="D30">
        <f>MATCH(C30,TrainRun!$AG$2:$AG$148,1)</f>
        <v>2</v>
      </c>
      <c r="E30">
        <f>INT(INDEX(TrainRun!$AD$2:$AD$148,'By Second'!D30))</f>
        <v>0</v>
      </c>
      <c r="F30">
        <f>IF(E30=0,0,INDEX(TrainRun!$AE$2:$AE$148,'By Second'!D30))</f>
        <v>0</v>
      </c>
      <c r="G30">
        <f>INDEX(TrainRun!$AF$2:$AF$148,'By Second'!D30)</f>
        <v>1.7655621366179034E-3</v>
      </c>
      <c r="H30">
        <f t="shared" si="3"/>
        <v>3</v>
      </c>
      <c r="I30">
        <f>INT(INDEX(TrainRun!$AD$2:$AD$148,'By Second'!H30))</f>
        <v>45</v>
      </c>
      <c r="J30">
        <f>INDEX(TrainRun!$AE$2:$AE$148,'By Second'!H30)</f>
        <v>15.339517862929513</v>
      </c>
      <c r="K30">
        <f t="shared" si="0"/>
        <v>45</v>
      </c>
      <c r="L30">
        <f t="shared" si="1"/>
        <v>15.339517862929513</v>
      </c>
      <c r="M30">
        <f t="shared" si="4"/>
        <v>0.34087817473176696</v>
      </c>
      <c r="N30" s="32">
        <f t="shared" si="5"/>
        <v>8.8628325430259398</v>
      </c>
      <c r="O30" s="29">
        <f t="shared" si="2"/>
        <v>119.64823933085019</v>
      </c>
      <c r="P30">
        <f>MATCH(O30,LORDetail!$B$2:$B$930,1)</f>
        <v>3</v>
      </c>
      <c r="Q30">
        <f>INDEX(LORDetail!$B$2:$B$930,P30)</f>
        <v>61.85553220411532</v>
      </c>
      <c r="R30">
        <f>INDEX(LORDetail!$D$2:$D$930,P30)</f>
        <v>51.5169156287362</v>
      </c>
      <c r="S30">
        <f>INDEX(LORDetail!$E$2:$E$930,P30)</f>
        <v>-0.17715262105179699</v>
      </c>
      <c r="T30">
        <f>INDEX(LORDetail!$G$2:$G$930,P30)</f>
        <v>8.8580439999999996E-2</v>
      </c>
      <c r="U30">
        <f t="shared" si="6"/>
        <v>4</v>
      </c>
      <c r="V30">
        <f>INDEX(LORDetail!$B$2:$B$930,U30)</f>
        <v>140</v>
      </c>
      <c r="W30">
        <f>INDEX(LORDetail!$D$2:$D$930,U30)</f>
        <v>51.517425313582969</v>
      </c>
      <c r="X30">
        <f>INDEX(LORDetail!$E$2:$E$930,U30)</f>
        <v>-0.17792833231929397</v>
      </c>
      <c r="Y30">
        <f>INDEX(LORDetail!$G$2:$G$930,U30)</f>
        <v>0.13713729999999999</v>
      </c>
      <c r="Z30">
        <f t="shared" si="7"/>
        <v>78.14446779588468</v>
      </c>
      <c r="AA30" s="29">
        <f t="shared" si="8"/>
        <v>57.792707126734868</v>
      </c>
      <c r="AB30">
        <f t="shared" si="9"/>
        <v>0.73956236131380249</v>
      </c>
      <c r="AC30" s="32">
        <f t="shared" si="10"/>
        <v>51.517292572465003</v>
      </c>
      <c r="AD30" s="32">
        <f t="shared" si="11"/>
        <v>-0.17772630790848479</v>
      </c>
      <c r="AE30" s="34">
        <f t="shared" si="12"/>
        <v>0.12449126603958371</v>
      </c>
      <c r="AF30" s="36" t="str">
        <f t="shared" si="13"/>
        <v>PADTON</v>
      </c>
      <c r="AG30" s="36" t="str">
        <f t="shared" si="14"/>
        <v>RDNGSTN</v>
      </c>
      <c r="AH30" s="36">
        <f t="shared" si="15"/>
        <v>26</v>
      </c>
      <c r="AI30" s="42">
        <f t="shared" si="16"/>
        <v>119.6</v>
      </c>
      <c r="AJ30" s="43">
        <f t="shared" si="17"/>
        <v>8.8628325430259398</v>
      </c>
      <c r="AK30" s="43">
        <f t="shared" si="18"/>
        <v>0.34087817473176696</v>
      </c>
      <c r="AL30" s="36">
        <f t="shared" si="19"/>
        <v>51.517292572465003</v>
      </c>
      <c r="AM30" s="36">
        <v>1</v>
      </c>
      <c r="AN30" s="36">
        <f t="shared" si="20"/>
        <v>-0.17772630790848479</v>
      </c>
      <c r="AO30" s="36">
        <v>4</v>
      </c>
      <c r="AP30" s="42">
        <f>INT(AI30/1000)*1000</f>
        <v>0</v>
      </c>
      <c r="AQ30" s="42">
        <f>MOD(AI30,1000)</f>
        <v>119.6</v>
      </c>
      <c r="AR30" s="42">
        <f>MOD(AI31,1000)-0.2+(AP31-AP30)</f>
        <v>128.60000000000002</v>
      </c>
    </row>
    <row r="31" spans="1:44" x14ac:dyDescent="0.25">
      <c r="A31" s="32" t="s">
        <v>0</v>
      </c>
      <c r="B31" s="33" t="s">
        <v>1</v>
      </c>
      <c r="C31" s="32">
        <v>27</v>
      </c>
      <c r="D31">
        <f>MATCH(C31,TrainRun!$AG$2:$AG$148,1)</f>
        <v>2</v>
      </c>
      <c r="E31">
        <f>INT(INDEX(TrainRun!$AD$2:$AD$148,'By Second'!D31))</f>
        <v>0</v>
      </c>
      <c r="F31">
        <f>IF(E31=0,0,INDEX(TrainRun!$AE$2:$AE$148,'By Second'!D31))</f>
        <v>0</v>
      </c>
      <c r="G31">
        <f>INDEX(TrainRun!$AF$2:$AF$148,'By Second'!D31)</f>
        <v>1.7655621366179034E-3</v>
      </c>
      <c r="H31">
        <f t="shared" si="3"/>
        <v>3</v>
      </c>
      <c r="I31">
        <f>INT(INDEX(TrainRun!$AD$2:$AD$148,'By Second'!H31))</f>
        <v>45</v>
      </c>
      <c r="J31">
        <f>INDEX(TrainRun!$AE$2:$AE$148,'By Second'!H31)</f>
        <v>15.339517862929513</v>
      </c>
      <c r="K31">
        <f t="shared" si="0"/>
        <v>45</v>
      </c>
      <c r="L31">
        <f t="shared" si="1"/>
        <v>15.339517862929513</v>
      </c>
      <c r="M31">
        <f t="shared" si="4"/>
        <v>0.34087817473176696</v>
      </c>
      <c r="N31" s="32">
        <f t="shared" si="5"/>
        <v>9.2037107177577067</v>
      </c>
      <c r="O31" s="29">
        <f t="shared" si="2"/>
        <v>128.8519500486079</v>
      </c>
      <c r="P31">
        <f>MATCH(O31,LORDetail!$B$2:$B$930,1)</f>
        <v>3</v>
      </c>
      <c r="Q31">
        <f>INDEX(LORDetail!$B$2:$B$930,P31)</f>
        <v>61.85553220411532</v>
      </c>
      <c r="R31">
        <f>INDEX(LORDetail!$D$2:$D$930,P31)</f>
        <v>51.5169156287362</v>
      </c>
      <c r="S31">
        <f>INDEX(LORDetail!$E$2:$E$930,P31)</f>
        <v>-0.17715262105179699</v>
      </c>
      <c r="T31">
        <f>INDEX(LORDetail!$G$2:$G$930,P31)</f>
        <v>8.8580439999999996E-2</v>
      </c>
      <c r="U31">
        <f t="shared" si="6"/>
        <v>4</v>
      </c>
      <c r="V31">
        <f>INDEX(LORDetail!$B$2:$B$930,U31)</f>
        <v>140</v>
      </c>
      <c r="W31">
        <f>INDEX(LORDetail!$D$2:$D$930,U31)</f>
        <v>51.517425313582969</v>
      </c>
      <c r="X31">
        <f>INDEX(LORDetail!$E$2:$E$930,U31)</f>
        <v>-0.17792833231929397</v>
      </c>
      <c r="Y31">
        <f>INDEX(LORDetail!$G$2:$G$930,U31)</f>
        <v>0.13713729999999999</v>
      </c>
      <c r="Z31">
        <f t="shared" si="7"/>
        <v>78.14446779588468</v>
      </c>
      <c r="AA31" s="29">
        <f t="shared" si="8"/>
        <v>66.996417844492584</v>
      </c>
      <c r="AB31">
        <f t="shared" si="9"/>
        <v>0.85734050962492847</v>
      </c>
      <c r="AC31" s="32">
        <f t="shared" si="10"/>
        <v>51.517352602202479</v>
      </c>
      <c r="AD31" s="32">
        <f t="shared" si="11"/>
        <v>-0.17781766974519467</v>
      </c>
      <c r="AE31" s="34">
        <f t="shared" si="12"/>
        <v>0.13021020309818629</v>
      </c>
      <c r="AF31" s="36" t="str">
        <f t="shared" si="13"/>
        <v>PADTON</v>
      </c>
      <c r="AG31" s="36" t="str">
        <f t="shared" si="14"/>
        <v>RDNGSTN</v>
      </c>
      <c r="AH31" s="36">
        <f t="shared" si="15"/>
        <v>27</v>
      </c>
      <c r="AI31" s="42">
        <f t="shared" si="16"/>
        <v>128.80000000000001</v>
      </c>
      <c r="AJ31" s="43">
        <f t="shared" si="17"/>
        <v>9.2037107177577067</v>
      </c>
      <c r="AK31" s="43">
        <f t="shared" si="18"/>
        <v>0.34087817473176696</v>
      </c>
      <c r="AL31" s="36">
        <f t="shared" si="19"/>
        <v>51.517352602202479</v>
      </c>
      <c r="AM31" s="36">
        <v>1</v>
      </c>
      <c r="AN31" s="36">
        <f t="shared" si="20"/>
        <v>-0.17781766974519467</v>
      </c>
      <c r="AO31" s="36">
        <v>4</v>
      </c>
      <c r="AP31" s="42">
        <f>INT(AI31/1000)*1000</f>
        <v>0</v>
      </c>
      <c r="AQ31" s="42">
        <f>MOD(AI31,1000)</f>
        <v>128.80000000000001</v>
      </c>
      <c r="AR31" s="42">
        <f>MOD(AI32,1000)-0.2+(AP32-AP31)</f>
        <v>138.20000000000002</v>
      </c>
    </row>
    <row r="32" spans="1:44" x14ac:dyDescent="0.25">
      <c r="A32" s="32" t="s">
        <v>0</v>
      </c>
      <c r="B32" s="33" t="s">
        <v>1</v>
      </c>
      <c r="C32" s="32">
        <v>28</v>
      </c>
      <c r="D32">
        <f>MATCH(C32,TrainRun!$AG$2:$AG$148,1)</f>
        <v>2</v>
      </c>
      <c r="E32">
        <f>INT(INDEX(TrainRun!$AD$2:$AD$148,'By Second'!D32))</f>
        <v>0</v>
      </c>
      <c r="F32">
        <f>IF(E32=0,0,INDEX(TrainRun!$AE$2:$AE$148,'By Second'!D32))</f>
        <v>0</v>
      </c>
      <c r="G32">
        <f>INDEX(TrainRun!$AF$2:$AF$148,'By Second'!D32)</f>
        <v>1.7655621366179034E-3</v>
      </c>
      <c r="H32">
        <f t="shared" si="3"/>
        <v>3</v>
      </c>
      <c r="I32">
        <f>INT(INDEX(TrainRun!$AD$2:$AD$148,'By Second'!H32))</f>
        <v>45</v>
      </c>
      <c r="J32">
        <f>INDEX(TrainRun!$AE$2:$AE$148,'By Second'!H32)</f>
        <v>15.339517862929513</v>
      </c>
      <c r="K32">
        <f t="shared" si="0"/>
        <v>45</v>
      </c>
      <c r="L32">
        <f t="shared" si="1"/>
        <v>15.339517862929513</v>
      </c>
      <c r="M32">
        <f t="shared" si="4"/>
        <v>0.34087817473176696</v>
      </c>
      <c r="N32" s="32">
        <f t="shared" si="5"/>
        <v>9.5445888924894735</v>
      </c>
      <c r="O32" s="29">
        <f t="shared" si="2"/>
        <v>138.39653894109739</v>
      </c>
      <c r="P32">
        <f>MATCH(O32,LORDetail!$B$2:$B$930,1)</f>
        <v>3</v>
      </c>
      <c r="Q32">
        <f>INDEX(LORDetail!$B$2:$B$930,P32)</f>
        <v>61.85553220411532</v>
      </c>
      <c r="R32">
        <f>INDEX(LORDetail!$D$2:$D$930,P32)</f>
        <v>51.5169156287362</v>
      </c>
      <c r="S32">
        <f>INDEX(LORDetail!$E$2:$E$930,P32)</f>
        <v>-0.17715262105179699</v>
      </c>
      <c r="T32">
        <f>INDEX(LORDetail!$G$2:$G$930,P32)</f>
        <v>8.8580439999999996E-2</v>
      </c>
      <c r="U32">
        <f t="shared" si="6"/>
        <v>4</v>
      </c>
      <c r="V32">
        <f>INDEX(LORDetail!$B$2:$B$930,U32)</f>
        <v>140</v>
      </c>
      <c r="W32">
        <f>INDEX(LORDetail!$D$2:$D$930,U32)</f>
        <v>51.517425313582969</v>
      </c>
      <c r="X32">
        <f>INDEX(LORDetail!$E$2:$E$930,U32)</f>
        <v>-0.17792833231929397</v>
      </c>
      <c r="Y32">
        <f>INDEX(LORDetail!$G$2:$G$930,U32)</f>
        <v>0.13713729999999999</v>
      </c>
      <c r="Z32">
        <f t="shared" si="7"/>
        <v>78.14446779588468</v>
      </c>
      <c r="AA32" s="29">
        <f t="shared" si="8"/>
        <v>76.541006736982069</v>
      </c>
      <c r="AB32">
        <f t="shared" si="9"/>
        <v>0.97948081157720734</v>
      </c>
      <c r="AC32" s="32">
        <f t="shared" si="10"/>
        <v>51.51741485526356</v>
      </c>
      <c r="AD32" s="32">
        <f t="shared" si="11"/>
        <v>-0.17791241535363453</v>
      </c>
      <c r="AE32" s="34">
        <f t="shared" si="12"/>
        <v>0.13614095264044082</v>
      </c>
      <c r="AF32" s="36" t="str">
        <f t="shared" si="13"/>
        <v>PADTON</v>
      </c>
      <c r="AG32" s="36" t="str">
        <f t="shared" si="14"/>
        <v>RDNGSTN</v>
      </c>
      <c r="AH32" s="36">
        <f t="shared" si="15"/>
        <v>28</v>
      </c>
      <c r="AI32" s="42">
        <f t="shared" si="16"/>
        <v>138.4</v>
      </c>
      <c r="AJ32" s="43">
        <f t="shared" si="17"/>
        <v>9.5445888924894735</v>
      </c>
      <c r="AK32" s="43">
        <f t="shared" si="18"/>
        <v>0.34087817473176696</v>
      </c>
      <c r="AL32" s="36">
        <f t="shared" si="19"/>
        <v>51.51741485526356</v>
      </c>
      <c r="AM32" s="36">
        <v>1</v>
      </c>
      <c r="AN32" s="36">
        <f t="shared" si="20"/>
        <v>-0.17791241535363453</v>
      </c>
      <c r="AO32" s="36">
        <v>4</v>
      </c>
      <c r="AP32" s="42">
        <f>INT(AI32/1000)*1000</f>
        <v>0</v>
      </c>
      <c r="AQ32" s="42">
        <f>MOD(AI32,1000)</f>
        <v>138.4</v>
      </c>
      <c r="AR32" s="42">
        <f>MOD(AI33,1000)-0.2+(AP33-AP32)</f>
        <v>148</v>
      </c>
    </row>
    <row r="33" spans="1:44" x14ac:dyDescent="0.25">
      <c r="A33" s="32" t="s">
        <v>0</v>
      </c>
      <c r="B33" s="33" t="s">
        <v>1</v>
      </c>
      <c r="C33" s="32">
        <v>29</v>
      </c>
      <c r="D33">
        <f>MATCH(C33,TrainRun!$AG$2:$AG$148,1)</f>
        <v>2</v>
      </c>
      <c r="E33">
        <f>INT(INDEX(TrainRun!$AD$2:$AD$148,'By Second'!D33))</f>
        <v>0</v>
      </c>
      <c r="F33">
        <f>IF(E33=0,0,INDEX(TrainRun!$AE$2:$AE$148,'By Second'!D33))</f>
        <v>0</v>
      </c>
      <c r="G33">
        <f>INDEX(TrainRun!$AF$2:$AF$148,'By Second'!D33)</f>
        <v>1.7655621366179034E-3</v>
      </c>
      <c r="H33">
        <f t="shared" si="3"/>
        <v>3</v>
      </c>
      <c r="I33">
        <f>INT(INDEX(TrainRun!$AD$2:$AD$148,'By Second'!H33))</f>
        <v>45</v>
      </c>
      <c r="J33">
        <f>INDEX(TrainRun!$AE$2:$AE$148,'By Second'!H33)</f>
        <v>15.339517862929513</v>
      </c>
      <c r="K33">
        <f t="shared" si="0"/>
        <v>45</v>
      </c>
      <c r="L33">
        <f t="shared" si="1"/>
        <v>15.339517862929513</v>
      </c>
      <c r="M33">
        <f t="shared" si="4"/>
        <v>0.34087817473176696</v>
      </c>
      <c r="N33" s="32">
        <f t="shared" si="5"/>
        <v>9.8854670672212404</v>
      </c>
      <c r="O33" s="29">
        <f t="shared" si="2"/>
        <v>148.28200600831863</v>
      </c>
      <c r="P33">
        <f>MATCH(O33,LORDetail!$B$2:$B$930,1)</f>
        <v>4</v>
      </c>
      <c r="Q33">
        <f>INDEX(LORDetail!$B$2:$B$930,P33)</f>
        <v>140</v>
      </c>
      <c r="R33">
        <f>INDEX(LORDetail!$D$2:$D$930,P33)</f>
        <v>51.517425313582969</v>
      </c>
      <c r="S33">
        <f>INDEX(LORDetail!$E$2:$E$930,P33)</f>
        <v>-0.17792833231929397</v>
      </c>
      <c r="T33">
        <f>INDEX(LORDetail!$G$2:$G$930,P33)</f>
        <v>0.13713729999999999</v>
      </c>
      <c r="U33">
        <f t="shared" si="6"/>
        <v>5</v>
      </c>
      <c r="V33">
        <f>INDEX(LORDetail!$B$2:$B$930,U33)</f>
        <v>153.04889366938886</v>
      </c>
      <c r="W33">
        <f>INDEX(LORDetail!$D$2:$D$930,U33)</f>
        <v>51.517510422913901</v>
      </c>
      <c r="X33">
        <f>INDEX(LORDetail!$E$2:$E$930,U33)</f>
        <v>-0.17805786386686501</v>
      </c>
      <c r="Y33">
        <f>INDEX(LORDetail!$G$2:$G$930,U33)</f>
        <v>0.1452455</v>
      </c>
      <c r="Z33">
        <f t="shared" si="7"/>
        <v>13.04889366938886</v>
      </c>
      <c r="AA33" s="29">
        <f t="shared" si="8"/>
        <v>8.282006008318632</v>
      </c>
      <c r="AB33">
        <f t="shared" si="9"/>
        <v>0.6346902824219669</v>
      </c>
      <c r="AC33" s="32">
        <f t="shared" si="10"/>
        <v>51.517479331648254</v>
      </c>
      <c r="AD33" s="32">
        <f t="shared" si="11"/>
        <v>-0.1780105447338044</v>
      </c>
      <c r="AE33" s="34">
        <f t="shared" si="12"/>
        <v>0.14228349574793378</v>
      </c>
      <c r="AF33" s="36" t="str">
        <f t="shared" si="13"/>
        <v>PADTON</v>
      </c>
      <c r="AG33" s="36" t="str">
        <f t="shared" si="14"/>
        <v>RDNGSTN</v>
      </c>
      <c r="AH33" s="36">
        <f t="shared" si="15"/>
        <v>29</v>
      </c>
      <c r="AI33" s="42">
        <f t="shared" si="16"/>
        <v>148.19999999999999</v>
      </c>
      <c r="AJ33" s="43">
        <f t="shared" si="17"/>
        <v>9.8854670672212404</v>
      </c>
      <c r="AK33" s="43">
        <f t="shared" si="18"/>
        <v>0.34087817473176696</v>
      </c>
      <c r="AL33" s="36">
        <f t="shared" si="19"/>
        <v>51.517479331648254</v>
      </c>
      <c r="AM33" s="36">
        <v>1</v>
      </c>
      <c r="AN33" s="36">
        <f t="shared" si="20"/>
        <v>-0.1780105447338044</v>
      </c>
      <c r="AO33" s="36">
        <v>4</v>
      </c>
      <c r="AP33" s="42">
        <f>INT(AI33/1000)*1000</f>
        <v>0</v>
      </c>
      <c r="AQ33" s="42">
        <f>MOD(AI33,1000)</f>
        <v>148.19999999999999</v>
      </c>
      <c r="AR33" s="42">
        <f>MOD(AI34,1000)-0.2+(AP34-AP33)</f>
        <v>158.4</v>
      </c>
    </row>
    <row r="34" spans="1:44" x14ac:dyDescent="0.25">
      <c r="A34" s="32" t="s">
        <v>0</v>
      </c>
      <c r="B34" s="33" t="s">
        <v>1</v>
      </c>
      <c r="C34" s="32">
        <v>30</v>
      </c>
      <c r="D34">
        <f>MATCH(C34,TrainRun!$AG$2:$AG$148,1)</f>
        <v>2</v>
      </c>
      <c r="E34">
        <f>INT(INDEX(TrainRun!$AD$2:$AD$148,'By Second'!D34))</f>
        <v>0</v>
      </c>
      <c r="F34">
        <f>IF(E34=0,0,INDEX(TrainRun!$AE$2:$AE$148,'By Second'!D34))</f>
        <v>0</v>
      </c>
      <c r="G34">
        <f>INDEX(TrainRun!$AF$2:$AF$148,'By Second'!D34)</f>
        <v>1.7655621366179034E-3</v>
      </c>
      <c r="H34">
        <f t="shared" si="3"/>
        <v>3</v>
      </c>
      <c r="I34">
        <f>INT(INDEX(TrainRun!$AD$2:$AD$148,'By Second'!H34))</f>
        <v>45</v>
      </c>
      <c r="J34">
        <f>INDEX(TrainRun!$AE$2:$AE$148,'By Second'!H34)</f>
        <v>15.339517862929513</v>
      </c>
      <c r="K34">
        <f t="shared" si="0"/>
        <v>45</v>
      </c>
      <c r="L34">
        <f t="shared" si="1"/>
        <v>15.339517862929513</v>
      </c>
      <c r="M34">
        <f t="shared" si="4"/>
        <v>0.34087817473176696</v>
      </c>
      <c r="N34" s="32">
        <f t="shared" si="5"/>
        <v>10.226345241953007</v>
      </c>
      <c r="O34" s="29">
        <f t="shared" si="2"/>
        <v>158.50835125027163</v>
      </c>
      <c r="P34">
        <f>MATCH(O34,LORDetail!$B$2:$B$930,1)</f>
        <v>5</v>
      </c>
      <c r="Q34">
        <f>INDEX(LORDetail!$B$2:$B$930,P34)</f>
        <v>153.04889366938886</v>
      </c>
      <c r="R34">
        <f>INDEX(LORDetail!$D$2:$D$930,P34)</f>
        <v>51.517510422913901</v>
      </c>
      <c r="S34">
        <f>INDEX(LORDetail!$E$2:$E$930,P34)</f>
        <v>-0.17805786386686501</v>
      </c>
      <c r="T34">
        <f>INDEX(LORDetail!$G$2:$G$930,P34)</f>
        <v>0.1452455</v>
      </c>
      <c r="U34">
        <f t="shared" si="6"/>
        <v>6</v>
      </c>
      <c r="V34">
        <f>INDEX(LORDetail!$B$2:$B$930,U34)</f>
        <v>227.86519530360107</v>
      </c>
      <c r="W34">
        <f>INDEX(LORDetail!$D$2:$D$930,U34)</f>
        <v>51.517921527169399</v>
      </c>
      <c r="X34">
        <f>INDEX(LORDetail!$E$2:$E$930,U34)</f>
        <v>-0.17891230284062901</v>
      </c>
      <c r="Y34">
        <f>INDEX(LORDetail!$G$2:$G$930,U34)</f>
        <v>0.1917343</v>
      </c>
      <c r="Z34">
        <f t="shared" si="7"/>
        <v>74.816301634212209</v>
      </c>
      <c r="AA34" s="29">
        <f t="shared" si="8"/>
        <v>5.4594575808827699</v>
      </c>
      <c r="AB34">
        <f t="shared" si="9"/>
        <v>7.2971497676734318E-2</v>
      </c>
      <c r="AC34" s="32">
        <f t="shared" si="10"/>
        <v>51.517540421807126</v>
      </c>
      <c r="AD34" s="32">
        <f t="shared" si="11"/>
        <v>-0.17812021355845395</v>
      </c>
      <c r="AE34" s="34">
        <f t="shared" si="12"/>
        <v>0.14863785736119417</v>
      </c>
      <c r="AF34" s="36" t="str">
        <f t="shared" si="13"/>
        <v>PADTON</v>
      </c>
      <c r="AG34" s="36" t="str">
        <f t="shared" si="14"/>
        <v>RDNGSTN</v>
      </c>
      <c r="AH34" s="36">
        <f t="shared" si="15"/>
        <v>30</v>
      </c>
      <c r="AI34" s="42">
        <f t="shared" si="16"/>
        <v>158.6</v>
      </c>
      <c r="AJ34" s="43">
        <f t="shared" si="17"/>
        <v>10.226345241953007</v>
      </c>
      <c r="AK34" s="43">
        <f t="shared" si="18"/>
        <v>0.34087817473176696</v>
      </c>
      <c r="AL34" s="36">
        <f t="shared" si="19"/>
        <v>51.517540421807126</v>
      </c>
      <c r="AM34" s="36">
        <v>1</v>
      </c>
      <c r="AN34" s="36">
        <f t="shared" si="20"/>
        <v>-0.17812021355845395</v>
      </c>
      <c r="AO34" s="36">
        <v>4</v>
      </c>
      <c r="AP34" s="42">
        <f>INT(AI34/1000)*1000</f>
        <v>0</v>
      </c>
      <c r="AQ34" s="42">
        <f>MOD(AI34,1000)</f>
        <v>158.6</v>
      </c>
      <c r="AR34" s="42">
        <f>MOD(AI35,1000)-0.2+(AP35-AP34)</f>
        <v>168.8</v>
      </c>
    </row>
    <row r="35" spans="1:44" x14ac:dyDescent="0.25">
      <c r="A35" s="32" t="s">
        <v>0</v>
      </c>
      <c r="B35" s="33" t="s">
        <v>1</v>
      </c>
      <c r="C35" s="32">
        <v>31</v>
      </c>
      <c r="D35">
        <f>MATCH(C35,TrainRun!$AG$2:$AG$148,1)</f>
        <v>2</v>
      </c>
      <c r="E35">
        <f>INT(INDEX(TrainRun!$AD$2:$AD$148,'By Second'!D35))</f>
        <v>0</v>
      </c>
      <c r="F35">
        <f>IF(E35=0,0,INDEX(TrainRun!$AE$2:$AE$148,'By Second'!D35))</f>
        <v>0</v>
      </c>
      <c r="G35">
        <f>INDEX(TrainRun!$AF$2:$AF$148,'By Second'!D35)</f>
        <v>1.7655621366179034E-3</v>
      </c>
      <c r="H35">
        <f t="shared" si="3"/>
        <v>3</v>
      </c>
      <c r="I35">
        <f>INT(INDEX(TrainRun!$AD$2:$AD$148,'By Second'!H35))</f>
        <v>45</v>
      </c>
      <c r="J35">
        <f>INDEX(TrainRun!$AE$2:$AE$148,'By Second'!H35)</f>
        <v>15.339517862929513</v>
      </c>
      <c r="K35">
        <f t="shared" si="0"/>
        <v>45</v>
      </c>
      <c r="L35">
        <f t="shared" si="1"/>
        <v>15.339517862929513</v>
      </c>
      <c r="M35">
        <f t="shared" si="4"/>
        <v>0.34087817473176696</v>
      </c>
      <c r="N35" s="32">
        <f t="shared" si="5"/>
        <v>10.567223416684774</v>
      </c>
      <c r="O35" s="29">
        <f t="shared" si="2"/>
        <v>169.07557466695641</v>
      </c>
      <c r="P35">
        <f>MATCH(O35,LORDetail!$B$2:$B$930,1)</f>
        <v>5</v>
      </c>
      <c r="Q35">
        <f>INDEX(LORDetail!$B$2:$B$930,P35)</f>
        <v>153.04889366938886</v>
      </c>
      <c r="R35">
        <f>INDEX(LORDetail!$D$2:$D$930,P35)</f>
        <v>51.517510422913901</v>
      </c>
      <c r="S35">
        <f>INDEX(LORDetail!$E$2:$E$930,P35)</f>
        <v>-0.17805786386686501</v>
      </c>
      <c r="T35">
        <f>INDEX(LORDetail!$G$2:$G$930,P35)</f>
        <v>0.1452455</v>
      </c>
      <c r="U35">
        <f t="shared" si="6"/>
        <v>6</v>
      </c>
      <c r="V35">
        <f>INDEX(LORDetail!$B$2:$B$930,U35)</f>
        <v>227.86519530360107</v>
      </c>
      <c r="W35">
        <f>INDEX(LORDetail!$D$2:$D$930,U35)</f>
        <v>51.517921527169399</v>
      </c>
      <c r="X35">
        <f>INDEX(LORDetail!$E$2:$E$930,U35)</f>
        <v>-0.17891230284062901</v>
      </c>
      <c r="Y35">
        <f>INDEX(LORDetail!$G$2:$G$930,U35)</f>
        <v>0.1917343</v>
      </c>
      <c r="Z35">
        <f t="shared" si="7"/>
        <v>74.816301634212209</v>
      </c>
      <c r="AA35" s="29">
        <f t="shared" si="8"/>
        <v>16.026680997567553</v>
      </c>
      <c r="AB35">
        <f t="shared" si="9"/>
        <v>0.21421375619346075</v>
      </c>
      <c r="AC35" s="32">
        <f t="shared" si="10"/>
        <v>51.517598487100656</v>
      </c>
      <c r="AD35" s="32">
        <f t="shared" si="11"/>
        <v>-0.17824089644887309</v>
      </c>
      <c r="AE35" s="34">
        <f t="shared" si="12"/>
        <v>0.15520404046892655</v>
      </c>
      <c r="AF35" s="36" t="str">
        <f t="shared" si="13"/>
        <v>PADTON</v>
      </c>
      <c r="AG35" s="36" t="str">
        <f t="shared" si="14"/>
        <v>RDNGSTN</v>
      </c>
      <c r="AH35" s="36">
        <f t="shared" si="15"/>
        <v>31</v>
      </c>
      <c r="AI35" s="42">
        <f t="shared" si="16"/>
        <v>169</v>
      </c>
      <c r="AJ35" s="43">
        <f t="shared" si="17"/>
        <v>10.567223416684774</v>
      </c>
      <c r="AK35" s="43">
        <f t="shared" si="18"/>
        <v>0.34087817473176696</v>
      </c>
      <c r="AL35" s="36">
        <f t="shared" si="19"/>
        <v>51.517598487100656</v>
      </c>
      <c r="AM35" s="36">
        <v>1</v>
      </c>
      <c r="AN35" s="36">
        <f t="shared" si="20"/>
        <v>-0.17824089644887309</v>
      </c>
      <c r="AO35" s="36">
        <v>4</v>
      </c>
      <c r="AP35" s="42">
        <f>INT(AI35/1000)*1000</f>
        <v>0</v>
      </c>
      <c r="AQ35" s="42">
        <f>MOD(AI35,1000)</f>
        <v>169</v>
      </c>
      <c r="AR35" s="42">
        <f>MOD(AI36,1000)-0.2+(AP36-AP35)</f>
        <v>179.8</v>
      </c>
    </row>
    <row r="36" spans="1:44" x14ac:dyDescent="0.25">
      <c r="A36" s="32" t="s">
        <v>0</v>
      </c>
      <c r="B36" s="33" t="s">
        <v>1</v>
      </c>
      <c r="C36" s="32">
        <v>32</v>
      </c>
      <c r="D36">
        <f>MATCH(C36,TrainRun!$AG$2:$AG$148,1)</f>
        <v>2</v>
      </c>
      <c r="E36">
        <f>INT(INDEX(TrainRun!$AD$2:$AD$148,'By Second'!D36))</f>
        <v>0</v>
      </c>
      <c r="F36">
        <f>IF(E36=0,0,INDEX(TrainRun!$AE$2:$AE$148,'By Second'!D36))</f>
        <v>0</v>
      </c>
      <c r="G36">
        <f>INDEX(TrainRun!$AF$2:$AF$148,'By Second'!D36)</f>
        <v>1.7655621366179034E-3</v>
      </c>
      <c r="H36">
        <f t="shared" si="3"/>
        <v>3</v>
      </c>
      <c r="I36">
        <f>INT(INDEX(TrainRun!$AD$2:$AD$148,'By Second'!H36))</f>
        <v>45</v>
      </c>
      <c r="J36">
        <f>INDEX(TrainRun!$AE$2:$AE$148,'By Second'!H36)</f>
        <v>15.339517862929513</v>
      </c>
      <c r="K36">
        <f t="shared" si="0"/>
        <v>45</v>
      </c>
      <c r="L36">
        <f t="shared" si="1"/>
        <v>15.339517862929513</v>
      </c>
      <c r="M36">
        <f t="shared" si="4"/>
        <v>0.34087817473176696</v>
      </c>
      <c r="N36" s="32">
        <f t="shared" si="5"/>
        <v>10.908101591416541</v>
      </c>
      <c r="O36" s="29">
        <f t="shared" si="2"/>
        <v>179.98367625837295</v>
      </c>
      <c r="P36">
        <f>MATCH(O36,LORDetail!$B$2:$B$930,1)</f>
        <v>5</v>
      </c>
      <c r="Q36">
        <f>INDEX(LORDetail!$B$2:$B$930,P36)</f>
        <v>153.04889366938886</v>
      </c>
      <c r="R36">
        <f>INDEX(LORDetail!$D$2:$D$930,P36)</f>
        <v>51.517510422913901</v>
      </c>
      <c r="S36">
        <f>INDEX(LORDetail!$E$2:$E$930,P36)</f>
        <v>-0.17805786386686501</v>
      </c>
      <c r="T36">
        <f>INDEX(LORDetail!$G$2:$G$930,P36)</f>
        <v>0.1452455</v>
      </c>
      <c r="U36">
        <f t="shared" si="6"/>
        <v>6</v>
      </c>
      <c r="V36">
        <f>INDEX(LORDetail!$B$2:$B$930,U36)</f>
        <v>227.86519530360107</v>
      </c>
      <c r="W36">
        <f>INDEX(LORDetail!$D$2:$D$930,U36)</f>
        <v>51.517921527169399</v>
      </c>
      <c r="X36">
        <f>INDEX(LORDetail!$E$2:$E$930,U36)</f>
        <v>-0.17891230284062901</v>
      </c>
      <c r="Y36">
        <f>INDEX(LORDetail!$G$2:$G$930,U36)</f>
        <v>0.1917343</v>
      </c>
      <c r="Z36">
        <f t="shared" si="7"/>
        <v>74.816301634212209</v>
      </c>
      <c r="AA36" s="29">
        <f t="shared" si="8"/>
        <v>26.934782588984092</v>
      </c>
      <c r="AB36">
        <f t="shared" si="9"/>
        <v>0.36001221659782334</v>
      </c>
      <c r="AC36" s="32">
        <f t="shared" si="10"/>
        <v>51.517658425468177</v>
      </c>
      <c r="AD36" s="32">
        <f t="shared" si="11"/>
        <v>-0.17836547233575736</v>
      </c>
      <c r="AE36" s="34">
        <f t="shared" si="12"/>
        <v>0.1619820359349729</v>
      </c>
      <c r="AF36" s="36" t="str">
        <f t="shared" si="13"/>
        <v>PADTON</v>
      </c>
      <c r="AG36" s="36" t="str">
        <f t="shared" si="14"/>
        <v>RDNGSTN</v>
      </c>
      <c r="AH36" s="36">
        <f t="shared" si="15"/>
        <v>32</v>
      </c>
      <c r="AI36" s="42">
        <f t="shared" si="16"/>
        <v>180</v>
      </c>
      <c r="AJ36" s="43">
        <f t="shared" si="17"/>
        <v>10.908101591416541</v>
      </c>
      <c r="AK36" s="43">
        <f t="shared" si="18"/>
        <v>0.34087817473176696</v>
      </c>
      <c r="AL36" s="36">
        <f t="shared" si="19"/>
        <v>51.517658425468177</v>
      </c>
      <c r="AM36" s="36">
        <v>1</v>
      </c>
      <c r="AN36" s="36">
        <f t="shared" si="20"/>
        <v>-0.17836547233575736</v>
      </c>
      <c r="AO36" s="36">
        <v>4</v>
      </c>
      <c r="AP36" s="42">
        <f>INT(AI36/1000)*1000</f>
        <v>0</v>
      </c>
      <c r="AQ36" s="42">
        <f>MOD(AI36,1000)</f>
        <v>180</v>
      </c>
      <c r="AR36" s="42">
        <f>MOD(AI37,1000)-0.2+(AP37-AP36)</f>
        <v>191</v>
      </c>
    </row>
    <row r="37" spans="1:44" x14ac:dyDescent="0.25">
      <c r="A37" s="32" t="s">
        <v>0</v>
      </c>
      <c r="B37" s="33" t="s">
        <v>1</v>
      </c>
      <c r="C37" s="32">
        <v>33</v>
      </c>
      <c r="D37">
        <f>MATCH(C37,TrainRun!$AG$2:$AG$148,1)</f>
        <v>2</v>
      </c>
      <c r="E37">
        <f>INT(INDEX(TrainRun!$AD$2:$AD$148,'By Second'!D37))</f>
        <v>0</v>
      </c>
      <c r="F37">
        <f>IF(E37=0,0,INDEX(TrainRun!$AE$2:$AE$148,'By Second'!D37))</f>
        <v>0</v>
      </c>
      <c r="G37">
        <f>INDEX(TrainRun!$AF$2:$AF$148,'By Second'!D37)</f>
        <v>1.7655621366179034E-3</v>
      </c>
      <c r="H37">
        <f t="shared" si="3"/>
        <v>3</v>
      </c>
      <c r="I37">
        <f>INT(INDEX(TrainRun!$AD$2:$AD$148,'By Second'!H37))</f>
        <v>45</v>
      </c>
      <c r="J37">
        <f>INDEX(TrainRun!$AE$2:$AE$148,'By Second'!H37)</f>
        <v>15.339517862929513</v>
      </c>
      <c r="K37">
        <f t="shared" si="0"/>
        <v>45</v>
      </c>
      <c r="L37">
        <f t="shared" si="1"/>
        <v>15.339517862929513</v>
      </c>
      <c r="M37">
        <f t="shared" si="4"/>
        <v>0.34087817473176696</v>
      </c>
      <c r="N37" s="32">
        <f t="shared" si="5"/>
        <v>11.248979766148308</v>
      </c>
      <c r="O37" s="29">
        <f t="shared" si="2"/>
        <v>191.23265602452125</v>
      </c>
      <c r="P37">
        <f>MATCH(O37,LORDetail!$B$2:$B$930,1)</f>
        <v>5</v>
      </c>
      <c r="Q37">
        <f>INDEX(LORDetail!$B$2:$B$930,P37)</f>
        <v>153.04889366938886</v>
      </c>
      <c r="R37">
        <f>INDEX(LORDetail!$D$2:$D$930,P37)</f>
        <v>51.517510422913901</v>
      </c>
      <c r="S37">
        <f>INDEX(LORDetail!$E$2:$E$930,P37)</f>
        <v>-0.17805786386686501</v>
      </c>
      <c r="T37">
        <f>INDEX(LORDetail!$G$2:$G$930,P37)</f>
        <v>0.1452455</v>
      </c>
      <c r="U37">
        <f t="shared" si="6"/>
        <v>6</v>
      </c>
      <c r="V37">
        <f>INDEX(LORDetail!$B$2:$B$930,U37)</f>
        <v>227.86519530360107</v>
      </c>
      <c r="W37">
        <f>INDEX(LORDetail!$D$2:$D$930,U37)</f>
        <v>51.517921527169399</v>
      </c>
      <c r="X37">
        <f>INDEX(LORDetail!$E$2:$E$930,U37)</f>
        <v>-0.17891230284062901</v>
      </c>
      <c r="Y37">
        <f>INDEX(LORDetail!$G$2:$G$930,U37)</f>
        <v>0.1917343</v>
      </c>
      <c r="Z37">
        <f t="shared" si="7"/>
        <v>74.816301634212209</v>
      </c>
      <c r="AA37" s="29">
        <f t="shared" si="8"/>
        <v>38.183762355132387</v>
      </c>
      <c r="AB37">
        <f t="shared" si="9"/>
        <v>0.51036687888982213</v>
      </c>
      <c r="AC37" s="32">
        <f t="shared" si="10"/>
        <v>51.517720236909675</v>
      </c>
      <c r="AD37" s="32">
        <f t="shared" si="11"/>
        <v>-0.17849394121910675</v>
      </c>
      <c r="AE37" s="34">
        <f t="shared" si="12"/>
        <v>0.16897184375933316</v>
      </c>
      <c r="AF37" s="36" t="str">
        <f t="shared" si="13"/>
        <v>PADTON</v>
      </c>
      <c r="AG37" s="36" t="str">
        <f t="shared" si="14"/>
        <v>RDNGSTN</v>
      </c>
      <c r="AH37" s="36">
        <f t="shared" si="15"/>
        <v>33</v>
      </c>
      <c r="AI37" s="42">
        <f t="shared" si="16"/>
        <v>191.2</v>
      </c>
      <c r="AJ37" s="43">
        <f t="shared" si="17"/>
        <v>11.248979766148308</v>
      </c>
      <c r="AK37" s="43">
        <f t="shared" si="18"/>
        <v>0.34087817473176696</v>
      </c>
      <c r="AL37" s="36">
        <f t="shared" si="19"/>
        <v>51.517720236909675</v>
      </c>
      <c r="AM37" s="36">
        <v>1</v>
      </c>
      <c r="AN37" s="36">
        <f t="shared" si="20"/>
        <v>-0.17849394121910675</v>
      </c>
      <c r="AO37" s="36">
        <v>4</v>
      </c>
      <c r="AP37" s="42">
        <f>INT(AI37/1000)*1000</f>
        <v>0</v>
      </c>
      <c r="AQ37" s="42">
        <f>MOD(AI37,1000)</f>
        <v>191.2</v>
      </c>
      <c r="AR37" s="42">
        <f>MOD(AI38,1000)-0.2+(AP38-AP37)</f>
        <v>202.60000000000002</v>
      </c>
    </row>
    <row r="38" spans="1:44" x14ac:dyDescent="0.25">
      <c r="A38" s="32" t="s">
        <v>0</v>
      </c>
      <c r="B38" s="33" t="s">
        <v>1</v>
      </c>
      <c r="C38" s="32">
        <v>34</v>
      </c>
      <c r="D38">
        <f>MATCH(C38,TrainRun!$AG$2:$AG$148,1)</f>
        <v>2</v>
      </c>
      <c r="E38">
        <f>INT(INDEX(TrainRun!$AD$2:$AD$148,'By Second'!D38))</f>
        <v>0</v>
      </c>
      <c r="F38">
        <f>IF(E38=0,0,INDEX(TrainRun!$AE$2:$AE$148,'By Second'!D38))</f>
        <v>0</v>
      </c>
      <c r="G38">
        <f>INDEX(TrainRun!$AF$2:$AF$148,'By Second'!D38)</f>
        <v>1.7655621366179034E-3</v>
      </c>
      <c r="H38">
        <f t="shared" si="3"/>
        <v>3</v>
      </c>
      <c r="I38">
        <f>INT(INDEX(TrainRun!$AD$2:$AD$148,'By Second'!H38))</f>
        <v>45</v>
      </c>
      <c r="J38">
        <f>INDEX(TrainRun!$AE$2:$AE$148,'By Second'!H38)</f>
        <v>15.339517862929513</v>
      </c>
      <c r="K38">
        <f t="shared" si="0"/>
        <v>45</v>
      </c>
      <c r="L38">
        <f t="shared" si="1"/>
        <v>15.339517862929513</v>
      </c>
      <c r="M38">
        <f t="shared" si="4"/>
        <v>0.34087817473176696</v>
      </c>
      <c r="N38" s="32">
        <f t="shared" si="5"/>
        <v>11.589857940880075</v>
      </c>
      <c r="O38" s="29">
        <f t="shared" si="2"/>
        <v>202.82251396540133</v>
      </c>
      <c r="P38">
        <f>MATCH(O38,LORDetail!$B$2:$B$930,1)</f>
        <v>5</v>
      </c>
      <c r="Q38">
        <f>INDEX(LORDetail!$B$2:$B$930,P38)</f>
        <v>153.04889366938886</v>
      </c>
      <c r="R38">
        <f>INDEX(LORDetail!$D$2:$D$930,P38)</f>
        <v>51.517510422913901</v>
      </c>
      <c r="S38">
        <f>INDEX(LORDetail!$E$2:$E$930,P38)</f>
        <v>-0.17805786386686501</v>
      </c>
      <c r="T38">
        <f>INDEX(LORDetail!$G$2:$G$930,P38)</f>
        <v>0.1452455</v>
      </c>
      <c r="U38">
        <f t="shared" si="6"/>
        <v>6</v>
      </c>
      <c r="V38">
        <f>INDEX(LORDetail!$B$2:$B$930,U38)</f>
        <v>227.86519530360107</v>
      </c>
      <c r="W38">
        <f>INDEX(LORDetail!$D$2:$D$930,U38)</f>
        <v>51.517921527169399</v>
      </c>
      <c r="X38">
        <f>INDEX(LORDetail!$E$2:$E$930,U38)</f>
        <v>-0.17891230284062901</v>
      </c>
      <c r="Y38">
        <f>INDEX(LORDetail!$G$2:$G$930,U38)</f>
        <v>0.1917343</v>
      </c>
      <c r="Z38">
        <f t="shared" si="7"/>
        <v>74.816301634212209</v>
      </c>
      <c r="AA38" s="29">
        <f t="shared" si="8"/>
        <v>49.773620296012467</v>
      </c>
      <c r="AB38">
        <f t="shared" si="9"/>
        <v>0.66527774306945753</v>
      </c>
      <c r="AC38" s="32">
        <f t="shared" si="10"/>
        <v>51.517783921425163</v>
      </c>
      <c r="AD38" s="32">
        <f t="shared" si="11"/>
        <v>-0.1786263030989213</v>
      </c>
      <c r="AE38" s="34">
        <f t="shared" si="12"/>
        <v>0.17617346394200739</v>
      </c>
      <c r="AF38" s="36" t="str">
        <f t="shared" si="13"/>
        <v>PADTON</v>
      </c>
      <c r="AG38" s="36" t="str">
        <f t="shared" si="14"/>
        <v>RDNGSTN</v>
      </c>
      <c r="AH38" s="36">
        <f t="shared" si="15"/>
        <v>34</v>
      </c>
      <c r="AI38" s="42">
        <f t="shared" si="16"/>
        <v>202.8</v>
      </c>
      <c r="AJ38" s="43">
        <f t="shared" si="17"/>
        <v>11.589857940880075</v>
      </c>
      <c r="AK38" s="43">
        <f t="shared" si="18"/>
        <v>0.34087817473176696</v>
      </c>
      <c r="AL38" s="36">
        <f t="shared" si="19"/>
        <v>51.517783921425163</v>
      </c>
      <c r="AM38" s="36">
        <v>1</v>
      </c>
      <c r="AN38" s="36">
        <f t="shared" si="20"/>
        <v>-0.1786263030989213</v>
      </c>
      <c r="AO38" s="36">
        <v>4</v>
      </c>
      <c r="AP38" s="42">
        <f>INT(AI38/1000)*1000</f>
        <v>0</v>
      </c>
      <c r="AQ38" s="42">
        <f>MOD(AI38,1000)</f>
        <v>202.8</v>
      </c>
      <c r="AR38" s="42">
        <f>MOD(AI39,1000)-0.2+(AP39-AP38)</f>
        <v>214.60000000000002</v>
      </c>
    </row>
    <row r="39" spans="1:44" x14ac:dyDescent="0.25">
      <c r="A39" s="32" t="s">
        <v>0</v>
      </c>
      <c r="B39" s="33" t="s">
        <v>1</v>
      </c>
      <c r="C39" s="32">
        <v>35</v>
      </c>
      <c r="D39">
        <f>MATCH(C39,TrainRun!$AG$2:$AG$148,1)</f>
        <v>2</v>
      </c>
      <c r="E39">
        <f>INT(INDEX(TrainRun!$AD$2:$AD$148,'By Second'!D39))</f>
        <v>0</v>
      </c>
      <c r="F39">
        <f>IF(E39=0,0,INDEX(TrainRun!$AE$2:$AE$148,'By Second'!D39))</f>
        <v>0</v>
      </c>
      <c r="G39">
        <f>INDEX(TrainRun!$AF$2:$AF$148,'By Second'!D39)</f>
        <v>1.7655621366179034E-3</v>
      </c>
      <c r="H39">
        <f t="shared" si="3"/>
        <v>3</v>
      </c>
      <c r="I39">
        <f>INT(INDEX(TrainRun!$AD$2:$AD$148,'By Second'!H39))</f>
        <v>45</v>
      </c>
      <c r="J39">
        <f>INDEX(TrainRun!$AE$2:$AE$148,'By Second'!H39)</f>
        <v>15.339517862929513</v>
      </c>
      <c r="K39">
        <f t="shared" si="0"/>
        <v>45</v>
      </c>
      <c r="L39">
        <f t="shared" si="1"/>
        <v>15.339517862929513</v>
      </c>
      <c r="M39">
        <f t="shared" si="4"/>
        <v>0.34087817473176696</v>
      </c>
      <c r="N39" s="32">
        <f t="shared" si="5"/>
        <v>11.930736115611841</v>
      </c>
      <c r="O39" s="29">
        <f t="shared" si="2"/>
        <v>214.75325008101316</v>
      </c>
      <c r="P39">
        <f>MATCH(O39,LORDetail!$B$2:$B$930,1)</f>
        <v>5</v>
      </c>
      <c r="Q39">
        <f>INDEX(LORDetail!$B$2:$B$930,P39)</f>
        <v>153.04889366938886</v>
      </c>
      <c r="R39">
        <f>INDEX(LORDetail!$D$2:$D$930,P39)</f>
        <v>51.517510422913901</v>
      </c>
      <c r="S39">
        <f>INDEX(LORDetail!$E$2:$E$930,P39)</f>
        <v>-0.17805786386686501</v>
      </c>
      <c r="T39">
        <f>INDEX(LORDetail!$G$2:$G$930,P39)</f>
        <v>0.1452455</v>
      </c>
      <c r="U39">
        <f t="shared" si="6"/>
        <v>6</v>
      </c>
      <c r="V39">
        <f>INDEX(LORDetail!$B$2:$B$930,U39)</f>
        <v>227.86519530360107</v>
      </c>
      <c r="W39">
        <f>INDEX(LORDetail!$D$2:$D$930,U39)</f>
        <v>51.517921527169399</v>
      </c>
      <c r="X39">
        <f>INDEX(LORDetail!$E$2:$E$930,U39)</f>
        <v>-0.17891230284062901</v>
      </c>
      <c r="Y39">
        <f>INDEX(LORDetail!$G$2:$G$930,U39)</f>
        <v>0.1917343</v>
      </c>
      <c r="Z39">
        <f t="shared" si="7"/>
        <v>74.816301634212209</v>
      </c>
      <c r="AA39" s="29">
        <f t="shared" si="8"/>
        <v>61.704356411624303</v>
      </c>
      <c r="AB39">
        <f t="shared" si="9"/>
        <v>0.8247448091367291</v>
      </c>
      <c r="AC39" s="32">
        <f t="shared" si="10"/>
        <v>51.517849479014636</v>
      </c>
      <c r="AD39" s="32">
        <f t="shared" si="11"/>
        <v>-0.17876255797520099</v>
      </c>
      <c r="AE39" s="34">
        <f t="shared" si="12"/>
        <v>0.18358689648299556</v>
      </c>
      <c r="AF39" s="36" t="str">
        <f t="shared" si="13"/>
        <v>PADTON</v>
      </c>
      <c r="AG39" s="36" t="str">
        <f t="shared" si="14"/>
        <v>RDNGSTN</v>
      </c>
      <c r="AH39" s="36">
        <f t="shared" si="15"/>
        <v>35</v>
      </c>
      <c r="AI39" s="42">
        <f t="shared" si="16"/>
        <v>214.8</v>
      </c>
      <c r="AJ39" s="43">
        <f t="shared" si="17"/>
        <v>11.930736115611841</v>
      </c>
      <c r="AK39" s="43">
        <f t="shared" si="18"/>
        <v>0.34087817473176696</v>
      </c>
      <c r="AL39" s="36">
        <f t="shared" si="19"/>
        <v>51.517849479014636</v>
      </c>
      <c r="AM39" s="36">
        <v>1</v>
      </c>
      <c r="AN39" s="36">
        <f t="shared" si="20"/>
        <v>-0.17876255797520099</v>
      </c>
      <c r="AO39" s="36">
        <v>4</v>
      </c>
      <c r="AP39" s="42">
        <f>INT(AI39/1000)*1000</f>
        <v>0</v>
      </c>
      <c r="AQ39" s="42">
        <f>MOD(AI39,1000)</f>
        <v>214.8</v>
      </c>
      <c r="AR39" s="42">
        <f>MOD(AI40,1000)-0.2+(AP40-AP39)</f>
        <v>226.8</v>
      </c>
    </row>
    <row r="40" spans="1:44" x14ac:dyDescent="0.25">
      <c r="A40" s="32" t="s">
        <v>0</v>
      </c>
      <c r="B40" s="33" t="s">
        <v>1</v>
      </c>
      <c r="C40" s="32">
        <v>36</v>
      </c>
      <c r="D40">
        <f>MATCH(C40,TrainRun!$AG$2:$AG$148,1)</f>
        <v>2</v>
      </c>
      <c r="E40">
        <f>INT(INDEX(TrainRun!$AD$2:$AD$148,'By Second'!D40))</f>
        <v>0</v>
      </c>
      <c r="F40">
        <f>IF(E40=0,0,INDEX(TrainRun!$AE$2:$AE$148,'By Second'!D40))</f>
        <v>0</v>
      </c>
      <c r="G40">
        <f>INDEX(TrainRun!$AF$2:$AF$148,'By Second'!D40)</f>
        <v>1.7655621366179034E-3</v>
      </c>
      <c r="H40">
        <f t="shared" si="3"/>
        <v>3</v>
      </c>
      <c r="I40">
        <f>INT(INDEX(TrainRun!$AD$2:$AD$148,'By Second'!H40))</f>
        <v>45</v>
      </c>
      <c r="J40">
        <f>INDEX(TrainRun!$AE$2:$AE$148,'By Second'!H40)</f>
        <v>15.339517862929513</v>
      </c>
      <c r="K40">
        <f t="shared" si="0"/>
        <v>45</v>
      </c>
      <c r="L40">
        <f t="shared" si="1"/>
        <v>15.339517862929513</v>
      </c>
      <c r="M40">
        <f t="shared" si="4"/>
        <v>0.34087817473176696</v>
      </c>
      <c r="N40" s="32">
        <f t="shared" si="5"/>
        <v>12.271614290343608</v>
      </c>
      <c r="O40" s="29">
        <f t="shared" si="2"/>
        <v>227.02486437135678</v>
      </c>
      <c r="P40">
        <f>MATCH(O40,LORDetail!$B$2:$B$930,1)</f>
        <v>5</v>
      </c>
      <c r="Q40">
        <f>INDEX(LORDetail!$B$2:$B$930,P40)</f>
        <v>153.04889366938886</v>
      </c>
      <c r="R40">
        <f>INDEX(LORDetail!$D$2:$D$930,P40)</f>
        <v>51.517510422913901</v>
      </c>
      <c r="S40">
        <f>INDEX(LORDetail!$E$2:$E$930,P40)</f>
        <v>-0.17805786386686501</v>
      </c>
      <c r="T40">
        <f>INDEX(LORDetail!$G$2:$G$930,P40)</f>
        <v>0.1452455</v>
      </c>
      <c r="U40">
        <f t="shared" si="6"/>
        <v>6</v>
      </c>
      <c r="V40">
        <f>INDEX(LORDetail!$B$2:$B$930,U40)</f>
        <v>227.86519530360107</v>
      </c>
      <c r="W40">
        <f>INDEX(LORDetail!$D$2:$D$930,U40)</f>
        <v>51.517921527169399</v>
      </c>
      <c r="X40">
        <f>INDEX(LORDetail!$E$2:$E$930,U40)</f>
        <v>-0.17891230284062901</v>
      </c>
      <c r="Y40">
        <f>INDEX(LORDetail!$G$2:$G$930,U40)</f>
        <v>0.1917343</v>
      </c>
      <c r="Z40">
        <f t="shared" si="7"/>
        <v>74.816301634212209</v>
      </c>
      <c r="AA40" s="29">
        <f t="shared" si="8"/>
        <v>73.975970701967924</v>
      </c>
      <c r="AB40">
        <f t="shared" si="9"/>
        <v>0.98876807709163728</v>
      </c>
      <c r="AC40" s="32">
        <f t="shared" si="10"/>
        <v>51.517916909678092</v>
      </c>
      <c r="AD40" s="32">
        <f t="shared" si="11"/>
        <v>-0.17890270584794579</v>
      </c>
      <c r="AE40" s="34">
        <f t="shared" si="12"/>
        <v>0.1912121413822977</v>
      </c>
      <c r="AF40" s="36" t="str">
        <f t="shared" si="13"/>
        <v>PADTON</v>
      </c>
      <c r="AG40" s="36" t="str">
        <f t="shared" si="14"/>
        <v>RDNGSTN</v>
      </c>
      <c r="AH40" s="36">
        <f t="shared" si="15"/>
        <v>36</v>
      </c>
      <c r="AI40" s="42">
        <f t="shared" si="16"/>
        <v>227</v>
      </c>
      <c r="AJ40" s="43">
        <f t="shared" si="17"/>
        <v>12.271614290343608</v>
      </c>
      <c r="AK40" s="43">
        <f t="shared" si="18"/>
        <v>0.34087817473176696</v>
      </c>
      <c r="AL40" s="36">
        <f t="shared" si="19"/>
        <v>51.517916909678092</v>
      </c>
      <c r="AM40" s="36">
        <v>1</v>
      </c>
      <c r="AN40" s="36">
        <f t="shared" si="20"/>
        <v>-0.17890270584794579</v>
      </c>
      <c r="AO40" s="36">
        <v>4</v>
      </c>
      <c r="AP40" s="42">
        <f>INT(AI40/1000)*1000</f>
        <v>0</v>
      </c>
      <c r="AQ40" s="42">
        <f>MOD(AI40,1000)</f>
        <v>227</v>
      </c>
      <c r="AR40" s="42">
        <f>MOD(AI41,1000)-0.2+(AP41-AP40)</f>
        <v>239.4</v>
      </c>
    </row>
    <row r="41" spans="1:44" x14ac:dyDescent="0.25">
      <c r="A41" s="32" t="s">
        <v>0</v>
      </c>
      <c r="B41" s="33" t="s">
        <v>1</v>
      </c>
      <c r="C41" s="32">
        <v>37</v>
      </c>
      <c r="D41">
        <f>MATCH(C41,TrainRun!$AG$2:$AG$148,1)</f>
        <v>2</v>
      </c>
      <c r="E41">
        <f>INT(INDEX(TrainRun!$AD$2:$AD$148,'By Second'!D41))</f>
        <v>0</v>
      </c>
      <c r="F41">
        <f>IF(E41=0,0,INDEX(TrainRun!$AE$2:$AE$148,'By Second'!D41))</f>
        <v>0</v>
      </c>
      <c r="G41">
        <f>INDEX(TrainRun!$AF$2:$AF$148,'By Second'!D41)</f>
        <v>1.7655621366179034E-3</v>
      </c>
      <c r="H41">
        <f t="shared" si="3"/>
        <v>3</v>
      </c>
      <c r="I41">
        <f>INT(INDEX(TrainRun!$AD$2:$AD$148,'By Second'!H41))</f>
        <v>45</v>
      </c>
      <c r="J41">
        <f>INDEX(TrainRun!$AE$2:$AE$148,'By Second'!H41)</f>
        <v>15.339517862929513</v>
      </c>
      <c r="K41">
        <f t="shared" si="0"/>
        <v>45</v>
      </c>
      <c r="L41">
        <f t="shared" si="1"/>
        <v>15.339517862929513</v>
      </c>
      <c r="M41">
        <f t="shared" si="4"/>
        <v>0.34087817473176696</v>
      </c>
      <c r="N41" s="32">
        <f t="shared" si="5"/>
        <v>12.612492465075375</v>
      </c>
      <c r="O41" s="29">
        <f t="shared" si="2"/>
        <v>239.63735683643216</v>
      </c>
      <c r="P41">
        <f>MATCH(O41,LORDetail!$B$2:$B$930,1)</f>
        <v>6</v>
      </c>
      <c r="Q41">
        <f>INDEX(LORDetail!$B$2:$B$930,P41)</f>
        <v>227.86519530360107</v>
      </c>
      <c r="R41">
        <f>INDEX(LORDetail!$D$2:$D$930,P41)</f>
        <v>51.517921527169399</v>
      </c>
      <c r="S41">
        <f>INDEX(LORDetail!$E$2:$E$930,P41)</f>
        <v>-0.17891230284062901</v>
      </c>
      <c r="T41">
        <f>INDEX(LORDetail!$G$2:$G$930,P41)</f>
        <v>0.1917343</v>
      </c>
      <c r="U41">
        <f t="shared" si="6"/>
        <v>7</v>
      </c>
      <c r="V41">
        <f>INDEX(LORDetail!$B$2:$B$930,U41)</f>
        <v>289.98857309473868</v>
      </c>
      <c r="W41">
        <f>INDEX(LORDetail!$D$2:$D$930,U41)</f>
        <v>51.518204687849902</v>
      </c>
      <c r="X41">
        <f>INDEX(LORDetail!$E$2:$E$930,U41)</f>
        <v>-0.179685111164993</v>
      </c>
      <c r="Y41">
        <f>INDEX(LORDetail!$G$2:$G$930,U41)</f>
        <v>0.23033609999999999</v>
      </c>
      <c r="Z41">
        <f t="shared" si="7"/>
        <v>62.123377791137614</v>
      </c>
      <c r="AA41" s="29">
        <f t="shared" si="8"/>
        <v>11.772161532831092</v>
      </c>
      <c r="AB41">
        <f t="shared" si="9"/>
        <v>0.18949648186242832</v>
      </c>
      <c r="AC41" s="32">
        <f t="shared" si="10"/>
        <v>51.517975185122154</v>
      </c>
      <c r="AD41" s="32">
        <f t="shared" si="11"/>
        <v>-0.17905874729924998</v>
      </c>
      <c r="AE41" s="34">
        <f t="shared" si="12"/>
        <v>0.19904920529355707</v>
      </c>
      <c r="AF41" s="36" t="str">
        <f t="shared" si="13"/>
        <v>PADTON</v>
      </c>
      <c r="AG41" s="36" t="str">
        <f t="shared" si="14"/>
        <v>RDNGSTN</v>
      </c>
      <c r="AH41" s="36">
        <f t="shared" si="15"/>
        <v>37</v>
      </c>
      <c r="AI41" s="42">
        <f t="shared" si="16"/>
        <v>239.6</v>
      </c>
      <c r="AJ41" s="43">
        <f t="shared" si="17"/>
        <v>12.612492465075375</v>
      </c>
      <c r="AK41" s="43">
        <f t="shared" si="18"/>
        <v>0.34087817473176696</v>
      </c>
      <c r="AL41" s="36">
        <f t="shared" si="19"/>
        <v>51.517975185122154</v>
      </c>
      <c r="AM41" s="36">
        <v>1</v>
      </c>
      <c r="AN41" s="36">
        <f t="shared" si="20"/>
        <v>-0.17905874729924998</v>
      </c>
      <c r="AO41" s="36">
        <v>4</v>
      </c>
      <c r="AP41" s="42">
        <f>INT(AI41/1000)*1000</f>
        <v>0</v>
      </c>
      <c r="AQ41" s="42">
        <f>MOD(AI41,1000)</f>
        <v>239.6</v>
      </c>
      <c r="AR41" s="42">
        <f>MOD(AI42,1000)-0.2+(AP42-AP41)</f>
        <v>252.4</v>
      </c>
    </row>
    <row r="42" spans="1:44" x14ac:dyDescent="0.25">
      <c r="A42" s="32" t="s">
        <v>0</v>
      </c>
      <c r="B42" s="33" t="s">
        <v>1</v>
      </c>
      <c r="C42" s="32">
        <v>38</v>
      </c>
      <c r="D42">
        <f>MATCH(C42,TrainRun!$AG$2:$AG$148,1)</f>
        <v>2</v>
      </c>
      <c r="E42">
        <f>INT(INDEX(TrainRun!$AD$2:$AD$148,'By Second'!D42))</f>
        <v>0</v>
      </c>
      <c r="F42">
        <f>IF(E42=0,0,INDEX(TrainRun!$AE$2:$AE$148,'By Second'!D42))</f>
        <v>0</v>
      </c>
      <c r="G42">
        <f>INDEX(TrainRun!$AF$2:$AF$148,'By Second'!D42)</f>
        <v>1.7655621366179034E-3</v>
      </c>
      <c r="H42">
        <f t="shared" si="3"/>
        <v>3</v>
      </c>
      <c r="I42">
        <f>INT(INDEX(TrainRun!$AD$2:$AD$148,'By Second'!H42))</f>
        <v>45</v>
      </c>
      <c r="J42">
        <f>INDEX(TrainRun!$AE$2:$AE$148,'By Second'!H42)</f>
        <v>15.339517862929513</v>
      </c>
      <c r="K42">
        <f t="shared" si="0"/>
        <v>45</v>
      </c>
      <c r="L42">
        <f t="shared" si="1"/>
        <v>15.339517862929513</v>
      </c>
      <c r="M42">
        <f t="shared" si="4"/>
        <v>0.34087817473176696</v>
      </c>
      <c r="N42" s="32">
        <f t="shared" si="5"/>
        <v>12.953370639807142</v>
      </c>
      <c r="O42" s="29">
        <f t="shared" si="2"/>
        <v>252.59072747623929</v>
      </c>
      <c r="P42">
        <f>MATCH(O42,LORDetail!$B$2:$B$930,1)</f>
        <v>6</v>
      </c>
      <c r="Q42">
        <f>INDEX(LORDetail!$B$2:$B$930,P42)</f>
        <v>227.86519530360107</v>
      </c>
      <c r="R42">
        <f>INDEX(LORDetail!$D$2:$D$930,P42)</f>
        <v>51.517921527169399</v>
      </c>
      <c r="S42">
        <f>INDEX(LORDetail!$E$2:$E$930,P42)</f>
        <v>-0.17891230284062901</v>
      </c>
      <c r="T42">
        <f>INDEX(LORDetail!$G$2:$G$930,P42)</f>
        <v>0.1917343</v>
      </c>
      <c r="U42">
        <f t="shared" si="6"/>
        <v>7</v>
      </c>
      <c r="V42">
        <f>INDEX(LORDetail!$B$2:$B$930,U42)</f>
        <v>289.98857309473868</v>
      </c>
      <c r="W42">
        <f>INDEX(LORDetail!$D$2:$D$930,U42)</f>
        <v>51.518204687849902</v>
      </c>
      <c r="X42">
        <f>INDEX(LORDetail!$E$2:$E$930,U42)</f>
        <v>-0.179685111164993</v>
      </c>
      <c r="Y42">
        <f>INDEX(LORDetail!$G$2:$G$930,U42)</f>
        <v>0.23033609999999999</v>
      </c>
      <c r="Z42">
        <f t="shared" si="7"/>
        <v>62.123377791137614</v>
      </c>
      <c r="AA42" s="29">
        <f t="shared" si="8"/>
        <v>24.725532172638225</v>
      </c>
      <c r="AB42">
        <f t="shared" si="9"/>
        <v>0.39800688648590377</v>
      </c>
      <c r="AC42" s="32">
        <f t="shared" si="10"/>
        <v>51.518034227070224</v>
      </c>
      <c r="AD42" s="32">
        <f t="shared" si="11"/>
        <v>-0.17921988587565951</v>
      </c>
      <c r="AE42" s="34">
        <f t="shared" si="12"/>
        <v>0.20709808223075155</v>
      </c>
      <c r="AF42" s="36" t="str">
        <f t="shared" si="13"/>
        <v>PADTON</v>
      </c>
      <c r="AG42" s="36" t="str">
        <f t="shared" si="14"/>
        <v>RDNGSTN</v>
      </c>
      <c r="AH42" s="36">
        <f t="shared" si="15"/>
        <v>38</v>
      </c>
      <c r="AI42" s="42">
        <f t="shared" si="16"/>
        <v>252.6</v>
      </c>
      <c r="AJ42" s="43">
        <f t="shared" si="17"/>
        <v>12.953370639807142</v>
      </c>
      <c r="AK42" s="43">
        <f t="shared" si="18"/>
        <v>0.34087817473176696</v>
      </c>
      <c r="AL42" s="36">
        <f t="shared" si="19"/>
        <v>51.518034227070224</v>
      </c>
      <c r="AM42" s="36">
        <v>1</v>
      </c>
      <c r="AN42" s="36">
        <f t="shared" si="20"/>
        <v>-0.17921988587565951</v>
      </c>
      <c r="AO42" s="36">
        <v>4</v>
      </c>
      <c r="AP42" s="42">
        <f>INT(AI42/1000)*1000</f>
        <v>0</v>
      </c>
      <c r="AQ42" s="42">
        <f>MOD(AI42,1000)</f>
        <v>252.6</v>
      </c>
      <c r="AR42" s="42">
        <f>MOD(AI43,1000)-0.2+(AP43-AP42)</f>
        <v>265.60000000000002</v>
      </c>
    </row>
    <row r="43" spans="1:44" x14ac:dyDescent="0.25">
      <c r="A43" s="32" t="s">
        <v>0</v>
      </c>
      <c r="B43" s="33" t="s">
        <v>1</v>
      </c>
      <c r="C43" s="32">
        <v>39</v>
      </c>
      <c r="D43">
        <f>MATCH(C43,TrainRun!$AG$2:$AG$148,1)</f>
        <v>2</v>
      </c>
      <c r="E43">
        <f>INT(INDEX(TrainRun!$AD$2:$AD$148,'By Second'!D43))</f>
        <v>0</v>
      </c>
      <c r="F43">
        <f>IF(E43=0,0,INDEX(TrainRun!$AE$2:$AE$148,'By Second'!D43))</f>
        <v>0</v>
      </c>
      <c r="G43">
        <f>INDEX(TrainRun!$AF$2:$AF$148,'By Second'!D43)</f>
        <v>1.7655621366179034E-3</v>
      </c>
      <c r="H43">
        <f t="shared" si="3"/>
        <v>3</v>
      </c>
      <c r="I43">
        <f>INT(INDEX(TrainRun!$AD$2:$AD$148,'By Second'!H43))</f>
        <v>45</v>
      </c>
      <c r="J43">
        <f>INDEX(TrainRun!$AE$2:$AE$148,'By Second'!H43)</f>
        <v>15.339517862929513</v>
      </c>
      <c r="K43">
        <f t="shared" si="0"/>
        <v>45</v>
      </c>
      <c r="L43">
        <f t="shared" si="1"/>
        <v>15.339517862929513</v>
      </c>
      <c r="M43">
        <f t="shared" si="4"/>
        <v>0.34087817473176696</v>
      </c>
      <c r="N43" s="32">
        <f t="shared" si="5"/>
        <v>13.294248814538909</v>
      </c>
      <c r="O43" s="29">
        <f t="shared" si="2"/>
        <v>265.88497629077818</v>
      </c>
      <c r="P43">
        <f>MATCH(O43,LORDetail!$B$2:$B$930,1)</f>
        <v>6</v>
      </c>
      <c r="Q43">
        <f>INDEX(LORDetail!$B$2:$B$930,P43)</f>
        <v>227.86519530360107</v>
      </c>
      <c r="R43">
        <f>INDEX(LORDetail!$D$2:$D$930,P43)</f>
        <v>51.517921527169399</v>
      </c>
      <c r="S43">
        <f>INDEX(LORDetail!$E$2:$E$930,P43)</f>
        <v>-0.17891230284062901</v>
      </c>
      <c r="T43">
        <f>INDEX(LORDetail!$G$2:$G$930,P43)</f>
        <v>0.1917343</v>
      </c>
      <c r="U43">
        <f t="shared" si="6"/>
        <v>7</v>
      </c>
      <c r="V43">
        <f>INDEX(LORDetail!$B$2:$B$930,U43)</f>
        <v>289.98857309473868</v>
      </c>
      <c r="W43">
        <f>INDEX(LORDetail!$D$2:$D$930,U43)</f>
        <v>51.518204687849902</v>
      </c>
      <c r="X43">
        <f>INDEX(LORDetail!$E$2:$E$930,U43)</f>
        <v>-0.179685111164993</v>
      </c>
      <c r="Y43">
        <f>INDEX(LORDetail!$G$2:$G$930,U43)</f>
        <v>0.23033609999999999</v>
      </c>
      <c r="Z43">
        <f t="shared" si="7"/>
        <v>62.123377791137614</v>
      </c>
      <c r="AA43" s="29">
        <f t="shared" si="8"/>
        <v>38.019780987177114</v>
      </c>
      <c r="AB43">
        <f t="shared" si="9"/>
        <v>0.61200440702052317</v>
      </c>
      <c r="AC43" s="32">
        <f t="shared" si="10"/>
        <v>51.51809482275376</v>
      </c>
      <c r="AD43" s="32">
        <f t="shared" si="11"/>
        <v>-0.17938526494092191</v>
      </c>
      <c r="AE43" s="34">
        <f t="shared" si="12"/>
        <v>0.21535877171892481</v>
      </c>
      <c r="AF43" s="36" t="str">
        <f t="shared" si="13"/>
        <v>PADTON</v>
      </c>
      <c r="AG43" s="36" t="str">
        <f t="shared" si="14"/>
        <v>RDNGSTN</v>
      </c>
      <c r="AH43" s="36">
        <f t="shared" si="15"/>
        <v>39</v>
      </c>
      <c r="AI43" s="42">
        <f t="shared" si="16"/>
        <v>265.8</v>
      </c>
      <c r="AJ43" s="43">
        <f t="shared" si="17"/>
        <v>13.294248814538909</v>
      </c>
      <c r="AK43" s="43">
        <f t="shared" si="18"/>
        <v>0.34087817473176696</v>
      </c>
      <c r="AL43" s="36">
        <f t="shared" si="19"/>
        <v>51.51809482275376</v>
      </c>
      <c r="AM43" s="36">
        <v>1</v>
      </c>
      <c r="AN43" s="36">
        <f t="shared" si="20"/>
        <v>-0.17938526494092191</v>
      </c>
      <c r="AO43" s="36">
        <v>4</v>
      </c>
      <c r="AP43" s="42">
        <f>INT(AI43/1000)*1000</f>
        <v>0</v>
      </c>
      <c r="AQ43" s="42">
        <f>MOD(AI43,1000)</f>
        <v>265.8</v>
      </c>
      <c r="AR43" s="42">
        <f>MOD(AI44,1000)-0.2+(AP44-AP43)</f>
        <v>279.40000000000003</v>
      </c>
    </row>
    <row r="44" spans="1:44" x14ac:dyDescent="0.25">
      <c r="A44" s="32" t="s">
        <v>0</v>
      </c>
      <c r="B44" s="33" t="s">
        <v>1</v>
      </c>
      <c r="C44" s="32">
        <v>40</v>
      </c>
      <c r="D44">
        <f>MATCH(C44,TrainRun!$AG$2:$AG$148,1)</f>
        <v>2</v>
      </c>
      <c r="E44">
        <f>INT(INDEX(TrainRun!$AD$2:$AD$148,'By Second'!D44))</f>
        <v>0</v>
      </c>
      <c r="F44">
        <f>IF(E44=0,0,INDEX(TrainRun!$AE$2:$AE$148,'By Second'!D44))</f>
        <v>0</v>
      </c>
      <c r="G44">
        <f>INDEX(TrainRun!$AF$2:$AF$148,'By Second'!D44)</f>
        <v>1.7655621366179034E-3</v>
      </c>
      <c r="H44">
        <f t="shared" si="3"/>
        <v>3</v>
      </c>
      <c r="I44">
        <f>INT(INDEX(TrainRun!$AD$2:$AD$148,'By Second'!H44))</f>
        <v>45</v>
      </c>
      <c r="J44">
        <f>INDEX(TrainRun!$AE$2:$AE$148,'By Second'!H44)</f>
        <v>15.339517862929513</v>
      </c>
      <c r="K44">
        <f t="shared" si="0"/>
        <v>45</v>
      </c>
      <c r="L44">
        <f t="shared" si="1"/>
        <v>15.339517862929513</v>
      </c>
      <c r="M44">
        <f t="shared" si="4"/>
        <v>0.34087817473176696</v>
      </c>
      <c r="N44" s="32">
        <f t="shared" si="5"/>
        <v>13.635126989270676</v>
      </c>
      <c r="O44" s="29">
        <f t="shared" si="2"/>
        <v>279.52010328004889</v>
      </c>
      <c r="P44">
        <f>MATCH(O44,LORDetail!$B$2:$B$930,1)</f>
        <v>6</v>
      </c>
      <c r="Q44">
        <f>INDEX(LORDetail!$B$2:$B$930,P44)</f>
        <v>227.86519530360107</v>
      </c>
      <c r="R44">
        <f>INDEX(LORDetail!$D$2:$D$930,P44)</f>
        <v>51.517921527169399</v>
      </c>
      <c r="S44">
        <f>INDEX(LORDetail!$E$2:$E$930,P44)</f>
        <v>-0.17891230284062901</v>
      </c>
      <c r="T44">
        <f>INDEX(LORDetail!$G$2:$G$930,P44)</f>
        <v>0.1917343</v>
      </c>
      <c r="U44">
        <f t="shared" si="6"/>
        <v>7</v>
      </c>
      <c r="V44">
        <f>INDEX(LORDetail!$B$2:$B$930,U44)</f>
        <v>289.98857309473868</v>
      </c>
      <c r="W44">
        <f>INDEX(LORDetail!$D$2:$D$930,U44)</f>
        <v>51.518204687849902</v>
      </c>
      <c r="X44">
        <f>INDEX(LORDetail!$E$2:$E$930,U44)</f>
        <v>-0.179685111164993</v>
      </c>
      <c r="Y44">
        <f>INDEX(LORDetail!$G$2:$G$930,U44)</f>
        <v>0.23033609999999999</v>
      </c>
      <c r="Z44">
        <f t="shared" si="7"/>
        <v>62.123377791137614</v>
      </c>
      <c r="AA44" s="29">
        <f t="shared" si="8"/>
        <v>51.654907976447817</v>
      </c>
      <c r="AB44">
        <f t="shared" si="9"/>
        <v>0.83148904346628738</v>
      </c>
      <c r="AC44" s="32">
        <f t="shared" si="10"/>
        <v>51.518156972172775</v>
      </c>
      <c r="AD44" s="32">
        <f t="shared" si="11"/>
        <v>-0.1795548844950372</v>
      </c>
      <c r="AE44" s="34">
        <f t="shared" si="12"/>
        <v>0.22383127375807693</v>
      </c>
      <c r="AF44" s="36" t="str">
        <f t="shared" si="13"/>
        <v>PADTON</v>
      </c>
      <c r="AG44" s="36" t="str">
        <f t="shared" si="14"/>
        <v>RDNGSTN</v>
      </c>
      <c r="AH44" s="36">
        <f t="shared" si="15"/>
        <v>40</v>
      </c>
      <c r="AI44" s="42">
        <f t="shared" si="16"/>
        <v>279.60000000000002</v>
      </c>
      <c r="AJ44" s="43">
        <f t="shared" si="17"/>
        <v>13.635126989270676</v>
      </c>
      <c r="AK44" s="43">
        <f t="shared" si="18"/>
        <v>0.34087817473176696</v>
      </c>
      <c r="AL44" s="36">
        <f t="shared" si="19"/>
        <v>51.518156972172775</v>
      </c>
      <c r="AM44" s="36">
        <v>1</v>
      </c>
      <c r="AN44" s="36">
        <f t="shared" si="20"/>
        <v>-0.1795548844950372</v>
      </c>
      <c r="AO44" s="36">
        <v>4</v>
      </c>
      <c r="AP44" s="42">
        <f>INT(AI44/1000)*1000</f>
        <v>0</v>
      </c>
      <c r="AQ44" s="42">
        <f>MOD(AI44,1000)</f>
        <v>279.60000000000002</v>
      </c>
      <c r="AR44" s="42">
        <f>MOD(AI45,1000)-0.2+(AP45-AP44)</f>
        <v>293.2</v>
      </c>
    </row>
    <row r="45" spans="1:44" x14ac:dyDescent="0.25">
      <c r="A45" s="32" t="s">
        <v>0</v>
      </c>
      <c r="B45" s="33" t="s">
        <v>1</v>
      </c>
      <c r="C45" s="32">
        <v>41</v>
      </c>
      <c r="D45">
        <f>MATCH(C45,TrainRun!$AG$2:$AG$148,1)</f>
        <v>2</v>
      </c>
      <c r="E45">
        <f>INT(INDEX(TrainRun!$AD$2:$AD$148,'By Second'!D45))</f>
        <v>0</v>
      </c>
      <c r="F45">
        <f>IF(E45=0,0,INDEX(TrainRun!$AE$2:$AE$148,'By Second'!D45))</f>
        <v>0</v>
      </c>
      <c r="G45">
        <f>INDEX(TrainRun!$AF$2:$AF$148,'By Second'!D45)</f>
        <v>1.7655621366179034E-3</v>
      </c>
      <c r="H45">
        <f t="shared" si="3"/>
        <v>3</v>
      </c>
      <c r="I45">
        <f>INT(INDEX(TrainRun!$AD$2:$AD$148,'By Second'!H45))</f>
        <v>45</v>
      </c>
      <c r="J45">
        <f>INDEX(TrainRun!$AE$2:$AE$148,'By Second'!H45)</f>
        <v>15.339517862929513</v>
      </c>
      <c r="K45">
        <f t="shared" si="0"/>
        <v>45</v>
      </c>
      <c r="L45">
        <f t="shared" si="1"/>
        <v>15.339517862929513</v>
      </c>
      <c r="M45">
        <f t="shared" si="4"/>
        <v>0.34087817473176696</v>
      </c>
      <c r="N45" s="32">
        <f t="shared" si="5"/>
        <v>13.976005164002443</v>
      </c>
      <c r="O45" s="29">
        <f t="shared" si="2"/>
        <v>293.49610844405134</v>
      </c>
      <c r="P45">
        <f>MATCH(O45,LORDetail!$B$2:$B$930,1)</f>
        <v>7</v>
      </c>
      <c r="Q45">
        <f>INDEX(LORDetail!$B$2:$B$930,P45)</f>
        <v>289.98857309473868</v>
      </c>
      <c r="R45">
        <f>INDEX(LORDetail!$D$2:$D$930,P45)</f>
        <v>51.518204687849902</v>
      </c>
      <c r="S45">
        <f>INDEX(LORDetail!$E$2:$E$930,P45)</f>
        <v>-0.179685111164993</v>
      </c>
      <c r="T45">
        <f>INDEX(LORDetail!$G$2:$G$930,P45)</f>
        <v>0.23033609999999999</v>
      </c>
      <c r="U45">
        <f t="shared" si="6"/>
        <v>8</v>
      </c>
      <c r="V45">
        <f>INDEX(LORDetail!$B$2:$B$930,U45)</f>
        <v>300</v>
      </c>
      <c r="W45">
        <f>INDEX(LORDetail!$D$2:$D$930,U45)</f>
        <v>51.518231949067257</v>
      </c>
      <c r="X45">
        <f>INDEX(LORDetail!$E$2:$E$930,U45)</f>
        <v>-0.17982283931617021</v>
      </c>
      <c r="Y45">
        <f>INDEX(LORDetail!$G$2:$G$930,U45)</f>
        <v>0.23655689999999999</v>
      </c>
      <c r="Z45">
        <f t="shared" si="7"/>
        <v>10.011426905261317</v>
      </c>
      <c r="AA45" s="29">
        <f t="shared" si="8"/>
        <v>3.5075353493126613</v>
      </c>
      <c r="AB45">
        <f t="shared" si="9"/>
        <v>0.35035318966064088</v>
      </c>
      <c r="AC45" s="32">
        <f t="shared" si="10"/>
        <v>51.518214238904356</v>
      </c>
      <c r="AD45" s="32">
        <f t="shared" si="11"/>
        <v>-0.17973336466206399</v>
      </c>
      <c r="AE45" s="34">
        <f t="shared" si="12"/>
        <v>0.23251557712224091</v>
      </c>
      <c r="AF45" s="36" t="str">
        <f t="shared" si="13"/>
        <v>PADTON</v>
      </c>
      <c r="AG45" s="36" t="str">
        <f t="shared" si="14"/>
        <v>RDNGSTN</v>
      </c>
      <c r="AH45" s="36">
        <f t="shared" si="15"/>
        <v>41</v>
      </c>
      <c r="AI45" s="42">
        <f t="shared" si="16"/>
        <v>293.39999999999998</v>
      </c>
      <c r="AJ45" s="43">
        <f t="shared" si="17"/>
        <v>13.976005164002443</v>
      </c>
      <c r="AK45" s="43">
        <f t="shared" si="18"/>
        <v>0.34087817473176696</v>
      </c>
      <c r="AL45" s="36">
        <f t="shared" si="19"/>
        <v>51.518214238904356</v>
      </c>
      <c r="AM45" s="36">
        <v>1</v>
      </c>
      <c r="AN45" s="36">
        <f t="shared" si="20"/>
        <v>-0.17973336466206399</v>
      </c>
      <c r="AO45" s="36">
        <v>4</v>
      </c>
      <c r="AP45" s="42">
        <f>INT(AI45/1000)*1000</f>
        <v>0</v>
      </c>
      <c r="AQ45" s="42">
        <f>MOD(AI45,1000)</f>
        <v>293.39999999999998</v>
      </c>
      <c r="AR45" s="42">
        <f>MOD(AI46,1000)-0.2+(AP46-AP45)</f>
        <v>307.60000000000002</v>
      </c>
    </row>
    <row r="46" spans="1:44" x14ac:dyDescent="0.25">
      <c r="A46" s="32" t="s">
        <v>0</v>
      </c>
      <c r="B46" s="33" t="s">
        <v>1</v>
      </c>
      <c r="C46" s="32">
        <v>42</v>
      </c>
      <c r="D46">
        <f>MATCH(C46,TrainRun!$AG$2:$AG$148,1)</f>
        <v>2</v>
      </c>
      <c r="E46">
        <f>INT(INDEX(TrainRun!$AD$2:$AD$148,'By Second'!D46))</f>
        <v>0</v>
      </c>
      <c r="F46">
        <f>IF(E46=0,0,INDEX(TrainRun!$AE$2:$AE$148,'By Second'!D46))</f>
        <v>0</v>
      </c>
      <c r="G46">
        <f>INDEX(TrainRun!$AF$2:$AF$148,'By Second'!D46)</f>
        <v>1.7655621366179034E-3</v>
      </c>
      <c r="H46">
        <f t="shared" si="3"/>
        <v>3</v>
      </c>
      <c r="I46">
        <f>INT(INDEX(TrainRun!$AD$2:$AD$148,'By Second'!H46))</f>
        <v>45</v>
      </c>
      <c r="J46">
        <f>INDEX(TrainRun!$AE$2:$AE$148,'By Second'!H46)</f>
        <v>15.339517862929513</v>
      </c>
      <c r="K46">
        <f t="shared" si="0"/>
        <v>45</v>
      </c>
      <c r="L46">
        <f t="shared" si="1"/>
        <v>15.339517862929513</v>
      </c>
      <c r="M46">
        <f t="shared" si="4"/>
        <v>0.34087817473176696</v>
      </c>
      <c r="N46" s="32">
        <f t="shared" si="5"/>
        <v>14.316883338734209</v>
      </c>
      <c r="O46" s="29">
        <f t="shared" si="2"/>
        <v>307.81299178278556</v>
      </c>
      <c r="P46">
        <f>MATCH(O46,LORDetail!$B$2:$B$930,1)</f>
        <v>8</v>
      </c>
      <c r="Q46">
        <f>INDEX(LORDetail!$B$2:$B$930,P46)</f>
        <v>300</v>
      </c>
      <c r="R46">
        <f>INDEX(LORDetail!$D$2:$D$930,P46)</f>
        <v>51.518231949067257</v>
      </c>
      <c r="S46">
        <f>INDEX(LORDetail!$E$2:$E$930,P46)</f>
        <v>-0.17982283931617021</v>
      </c>
      <c r="T46">
        <f>INDEX(LORDetail!$G$2:$G$930,P46)</f>
        <v>0.23655689999999999</v>
      </c>
      <c r="U46">
        <f t="shared" si="6"/>
        <v>9</v>
      </c>
      <c r="V46">
        <f>INDEX(LORDetail!$B$2:$B$930,U46)</f>
        <v>336.02885694337755</v>
      </c>
      <c r="W46">
        <f>INDEX(LORDetail!$D$2:$D$930,U46)</f>
        <v>51.518330056011401</v>
      </c>
      <c r="X46">
        <f>INDEX(LORDetail!$E$2:$E$930,U46)</f>
        <v>-0.180318491724443</v>
      </c>
      <c r="Y46">
        <f>INDEX(LORDetail!$G$2:$G$930,U46)</f>
        <v>0.26222970000000001</v>
      </c>
      <c r="Z46">
        <f t="shared" si="7"/>
        <v>36.028856943377548</v>
      </c>
      <c r="AA46" s="29">
        <f t="shared" si="8"/>
        <v>7.8129917827855593</v>
      </c>
      <c r="AB46">
        <f t="shared" si="9"/>
        <v>0.21685372353234378</v>
      </c>
      <c r="AC46" s="32">
        <f t="shared" si="10"/>
        <v>51.518253223923402</v>
      </c>
      <c r="AD46" s="32">
        <f t="shared" si="11"/>
        <v>-0.17993032338648193</v>
      </c>
      <c r="AE46" s="34">
        <f t="shared" si="12"/>
        <v>0.24212414227350115</v>
      </c>
      <c r="AF46" s="36" t="str">
        <f t="shared" si="13"/>
        <v>PADTON</v>
      </c>
      <c r="AG46" s="36" t="str">
        <f t="shared" si="14"/>
        <v>RDNGSTN</v>
      </c>
      <c r="AH46" s="36">
        <f t="shared" si="15"/>
        <v>42</v>
      </c>
      <c r="AI46" s="42">
        <f t="shared" si="16"/>
        <v>307.8</v>
      </c>
      <c r="AJ46" s="43">
        <f t="shared" si="17"/>
        <v>14.316883338734209</v>
      </c>
      <c r="AK46" s="43">
        <f t="shared" si="18"/>
        <v>0.34087817473176696</v>
      </c>
      <c r="AL46" s="36">
        <f t="shared" si="19"/>
        <v>51.518253223923402</v>
      </c>
      <c r="AM46" s="36">
        <v>1</v>
      </c>
      <c r="AN46" s="36">
        <f t="shared" si="20"/>
        <v>-0.17993032338648193</v>
      </c>
      <c r="AO46" s="36">
        <v>4</v>
      </c>
      <c r="AP46" s="42">
        <f>INT(AI46/1000)*1000</f>
        <v>0</v>
      </c>
      <c r="AQ46" s="42">
        <f>MOD(AI46,1000)</f>
        <v>307.8</v>
      </c>
      <c r="AR46" s="42">
        <f>MOD(AI47,1000)-0.2+(AP47-AP46)</f>
        <v>322.2</v>
      </c>
    </row>
    <row r="47" spans="1:44" x14ac:dyDescent="0.25">
      <c r="A47" s="32" t="s">
        <v>0</v>
      </c>
      <c r="B47" s="33" t="s">
        <v>1</v>
      </c>
      <c r="C47" s="32">
        <v>43</v>
      </c>
      <c r="D47">
        <f>MATCH(C47,TrainRun!$AG$2:$AG$148,1)</f>
        <v>2</v>
      </c>
      <c r="E47">
        <f>INT(INDEX(TrainRun!$AD$2:$AD$148,'By Second'!D47))</f>
        <v>0</v>
      </c>
      <c r="F47">
        <f>IF(E47=0,0,INDEX(TrainRun!$AE$2:$AE$148,'By Second'!D47))</f>
        <v>0</v>
      </c>
      <c r="G47">
        <f>INDEX(TrainRun!$AF$2:$AF$148,'By Second'!D47)</f>
        <v>1.7655621366179034E-3</v>
      </c>
      <c r="H47">
        <f t="shared" si="3"/>
        <v>3</v>
      </c>
      <c r="I47">
        <f>INT(INDEX(TrainRun!$AD$2:$AD$148,'By Second'!H47))</f>
        <v>45</v>
      </c>
      <c r="J47">
        <f>INDEX(TrainRun!$AE$2:$AE$148,'By Second'!H47)</f>
        <v>15.339517862929513</v>
      </c>
      <c r="K47">
        <f t="shared" si="0"/>
        <v>45</v>
      </c>
      <c r="L47">
        <f t="shared" si="1"/>
        <v>15.339517862929513</v>
      </c>
      <c r="M47">
        <f t="shared" si="4"/>
        <v>0.34087817473176696</v>
      </c>
      <c r="N47" s="32">
        <f t="shared" si="5"/>
        <v>14.657761513465976</v>
      </c>
      <c r="O47" s="29">
        <f t="shared" si="2"/>
        <v>322.47075329625153</v>
      </c>
      <c r="P47">
        <f>MATCH(O47,LORDetail!$B$2:$B$930,1)</f>
        <v>8</v>
      </c>
      <c r="Q47">
        <f>INDEX(LORDetail!$B$2:$B$930,P47)</f>
        <v>300</v>
      </c>
      <c r="R47">
        <f>INDEX(LORDetail!$D$2:$D$930,P47)</f>
        <v>51.518231949067257</v>
      </c>
      <c r="S47">
        <f>INDEX(LORDetail!$E$2:$E$930,P47)</f>
        <v>-0.17982283931617021</v>
      </c>
      <c r="T47">
        <f>INDEX(LORDetail!$G$2:$G$930,P47)</f>
        <v>0.23655689999999999</v>
      </c>
      <c r="U47">
        <f t="shared" si="6"/>
        <v>9</v>
      </c>
      <c r="V47">
        <f>INDEX(LORDetail!$B$2:$B$930,U47)</f>
        <v>336.02885694337755</v>
      </c>
      <c r="W47">
        <f>INDEX(LORDetail!$D$2:$D$930,U47)</f>
        <v>51.518330056011401</v>
      </c>
      <c r="X47">
        <f>INDEX(LORDetail!$E$2:$E$930,U47)</f>
        <v>-0.180318491724443</v>
      </c>
      <c r="Y47">
        <f>INDEX(LORDetail!$G$2:$G$930,U47)</f>
        <v>0.26222970000000001</v>
      </c>
      <c r="Z47">
        <f t="shared" si="7"/>
        <v>36.028856943377548</v>
      </c>
      <c r="AA47" s="29">
        <f t="shared" si="8"/>
        <v>22.47075329625153</v>
      </c>
      <c r="AB47">
        <f t="shared" si="9"/>
        <v>0.62368765491412215</v>
      </c>
      <c r="AC47" s="32">
        <f t="shared" si="10"/>
        <v>51.51829313715718</v>
      </c>
      <c r="AD47" s="32">
        <f t="shared" si="11"/>
        <v>-0.18013197160433841</v>
      </c>
      <c r="AE47" s="34">
        <f t="shared" si="12"/>
        <v>0.25256870842707929</v>
      </c>
      <c r="AF47" s="36" t="str">
        <f t="shared" si="13"/>
        <v>PADTON</v>
      </c>
      <c r="AG47" s="36" t="str">
        <f t="shared" si="14"/>
        <v>RDNGSTN</v>
      </c>
      <c r="AH47" s="36">
        <f t="shared" si="15"/>
        <v>43</v>
      </c>
      <c r="AI47" s="42">
        <f t="shared" si="16"/>
        <v>322.39999999999998</v>
      </c>
      <c r="AJ47" s="43">
        <f t="shared" si="17"/>
        <v>14.657761513465976</v>
      </c>
      <c r="AK47" s="43">
        <f t="shared" si="18"/>
        <v>0.34087817473176696</v>
      </c>
      <c r="AL47" s="36">
        <f t="shared" si="19"/>
        <v>51.51829313715718</v>
      </c>
      <c r="AM47" s="36">
        <v>1</v>
      </c>
      <c r="AN47" s="36">
        <f t="shared" si="20"/>
        <v>-0.18013197160433841</v>
      </c>
      <c r="AO47" s="36">
        <v>4</v>
      </c>
      <c r="AP47" s="42">
        <f>INT(AI47/1000)*1000</f>
        <v>0</v>
      </c>
      <c r="AQ47" s="42">
        <f>MOD(AI47,1000)</f>
        <v>322.39999999999998</v>
      </c>
      <c r="AR47" s="42">
        <f>MOD(AI48,1000)-0.2+(AP48-AP47)</f>
        <v>337.2</v>
      </c>
    </row>
    <row r="48" spans="1:44" x14ac:dyDescent="0.25">
      <c r="A48" s="32" t="s">
        <v>0</v>
      </c>
      <c r="B48" s="33" t="s">
        <v>1</v>
      </c>
      <c r="C48" s="32">
        <v>44</v>
      </c>
      <c r="D48">
        <f>MATCH(C48,TrainRun!$AG$2:$AG$148,1)</f>
        <v>2</v>
      </c>
      <c r="E48">
        <f>INT(INDEX(TrainRun!$AD$2:$AD$148,'By Second'!D48))</f>
        <v>0</v>
      </c>
      <c r="F48">
        <f>IF(E48=0,0,INDEX(TrainRun!$AE$2:$AE$148,'By Second'!D48))</f>
        <v>0</v>
      </c>
      <c r="G48">
        <f>INDEX(TrainRun!$AF$2:$AF$148,'By Second'!D48)</f>
        <v>1.7655621366179034E-3</v>
      </c>
      <c r="H48">
        <f t="shared" si="3"/>
        <v>3</v>
      </c>
      <c r="I48">
        <f>INT(INDEX(TrainRun!$AD$2:$AD$148,'By Second'!H48))</f>
        <v>45</v>
      </c>
      <c r="J48">
        <f>INDEX(TrainRun!$AE$2:$AE$148,'By Second'!H48)</f>
        <v>15.339517862929513</v>
      </c>
      <c r="K48">
        <f t="shared" si="0"/>
        <v>45</v>
      </c>
      <c r="L48">
        <f t="shared" si="1"/>
        <v>15.339517862929513</v>
      </c>
      <c r="M48">
        <f t="shared" si="4"/>
        <v>0.34087817473176696</v>
      </c>
      <c r="N48" s="32">
        <f t="shared" si="5"/>
        <v>14.998639688197743</v>
      </c>
      <c r="O48" s="29">
        <f t="shared" si="2"/>
        <v>337.46939298444926</v>
      </c>
      <c r="P48">
        <f>MATCH(O48,LORDetail!$B$2:$B$930,1)</f>
        <v>9</v>
      </c>
      <c r="Q48">
        <f>INDEX(LORDetail!$B$2:$B$930,P48)</f>
        <v>336.02885694337755</v>
      </c>
      <c r="R48">
        <f>INDEX(LORDetail!$D$2:$D$930,P48)</f>
        <v>51.518330056011401</v>
      </c>
      <c r="S48">
        <f>INDEX(LORDetail!$E$2:$E$930,P48)</f>
        <v>-0.180318491724443</v>
      </c>
      <c r="T48">
        <f>INDEX(LORDetail!$G$2:$G$930,P48)</f>
        <v>0.26222970000000001</v>
      </c>
      <c r="U48">
        <f t="shared" si="6"/>
        <v>10</v>
      </c>
      <c r="V48">
        <f>INDEX(LORDetail!$B$2:$B$930,U48)</f>
        <v>419.05811435076913</v>
      </c>
      <c r="W48">
        <f>INDEX(LORDetail!$D$2:$D$930,U48)</f>
        <v>51.518420509154602</v>
      </c>
      <c r="X48">
        <f>INDEX(LORDetail!$E$2:$E$930,U48)</f>
        <v>-0.181508282960647</v>
      </c>
      <c r="Y48">
        <f>INDEX(LORDetail!$G$2:$G$930,U48)</f>
        <v>0.32139299999999998</v>
      </c>
      <c r="Z48">
        <f t="shared" si="7"/>
        <v>83.029257407391583</v>
      </c>
      <c r="AA48" s="29">
        <f t="shared" si="8"/>
        <v>1.4405360410717094</v>
      </c>
      <c r="AB48">
        <f t="shared" si="9"/>
        <v>1.7349740152481086E-2</v>
      </c>
      <c r="AC48" s="32">
        <f t="shared" si="10"/>
        <v>51.51833162534993</v>
      </c>
      <c r="AD48" s="32">
        <f t="shared" si="11"/>
        <v>-0.18033913429322684</v>
      </c>
      <c r="AE48" s="34">
        <f t="shared" si="12"/>
        <v>0.26325616788156331</v>
      </c>
      <c r="AF48" s="36" t="str">
        <f t="shared" si="13"/>
        <v>PADTON</v>
      </c>
      <c r="AG48" s="36" t="str">
        <f t="shared" si="14"/>
        <v>RDNGSTN</v>
      </c>
      <c r="AH48" s="36">
        <f t="shared" si="15"/>
        <v>44</v>
      </c>
      <c r="AI48" s="42">
        <f t="shared" si="16"/>
        <v>337.4</v>
      </c>
      <c r="AJ48" s="43">
        <f t="shared" si="17"/>
        <v>14.998639688197743</v>
      </c>
      <c r="AK48" s="43">
        <f t="shared" si="18"/>
        <v>0.34087817473176696</v>
      </c>
      <c r="AL48" s="36">
        <f t="shared" si="19"/>
        <v>51.51833162534993</v>
      </c>
      <c r="AM48" s="36">
        <v>1</v>
      </c>
      <c r="AN48" s="36">
        <f t="shared" si="20"/>
        <v>-0.18033913429322684</v>
      </c>
      <c r="AO48" s="36">
        <v>4</v>
      </c>
      <c r="AP48" s="42">
        <f>INT(AI48/1000)*1000</f>
        <v>0</v>
      </c>
      <c r="AQ48" s="42">
        <f>MOD(AI48,1000)</f>
        <v>337.4</v>
      </c>
      <c r="AR48" s="42">
        <f>MOD(AI49,1000)-0.2+(AP49-AP48)</f>
        <v>354.6</v>
      </c>
    </row>
    <row r="49" spans="1:44" x14ac:dyDescent="0.25">
      <c r="A49" s="32" t="s">
        <v>0</v>
      </c>
      <c r="B49" s="33" t="s">
        <v>1</v>
      </c>
      <c r="C49" s="32">
        <v>45</v>
      </c>
      <c r="D49">
        <f>MATCH(C49,TrainRun!$AG$2:$AG$148,1)</f>
        <v>4</v>
      </c>
      <c r="E49">
        <f>INT(INDEX(TrainRun!$AD$2:$AD$148,'By Second'!D49))</f>
        <v>45</v>
      </c>
      <c r="F49">
        <f>IF(E49=0,0,INDEX(TrainRun!$AE$2:$AE$148,'By Second'!D49))</f>
        <v>15.37467359705435</v>
      </c>
      <c r="G49">
        <f>INDEX(TrainRun!$AF$2:$AF$148,'By Second'!D49)</f>
        <v>354.81744292083476</v>
      </c>
      <c r="H49">
        <f t="shared" si="3"/>
        <v>5</v>
      </c>
      <c r="I49">
        <f>INT(INDEX(TrainRun!$AD$2:$AD$148,'By Second'!H49))</f>
        <v>52</v>
      </c>
      <c r="J49">
        <f>INDEX(TrainRun!$AE$2:$AE$148,'By Second'!H49)</f>
        <v>17.877777947319878</v>
      </c>
      <c r="K49">
        <f t="shared" si="0"/>
        <v>7</v>
      </c>
      <c r="L49">
        <f t="shared" si="1"/>
        <v>2.5031043502655272</v>
      </c>
      <c r="M49">
        <f t="shared" si="4"/>
        <v>0.35758633575221815</v>
      </c>
      <c r="N49" s="32">
        <f t="shared" si="5"/>
        <v>15.37467359705435</v>
      </c>
      <c r="O49" s="29">
        <f t="shared" si="2"/>
        <v>354.8</v>
      </c>
      <c r="P49">
        <f>MATCH(O49,LORDetail!$B$2:$B$930,1)</f>
        <v>9</v>
      </c>
      <c r="Q49">
        <f>INDEX(LORDetail!$B$2:$B$930,P49)</f>
        <v>336.02885694337755</v>
      </c>
      <c r="R49">
        <f>INDEX(LORDetail!$D$2:$D$930,P49)</f>
        <v>51.518330056011401</v>
      </c>
      <c r="S49">
        <f>INDEX(LORDetail!$E$2:$E$930,P49)</f>
        <v>-0.180318491724443</v>
      </c>
      <c r="T49">
        <f>INDEX(LORDetail!$G$2:$G$930,P49)</f>
        <v>0.26222970000000001</v>
      </c>
      <c r="U49">
        <f t="shared" si="6"/>
        <v>10</v>
      </c>
      <c r="V49">
        <f>INDEX(LORDetail!$B$2:$B$930,U49)</f>
        <v>419.05811435076913</v>
      </c>
      <c r="W49">
        <f>INDEX(LORDetail!$D$2:$D$930,U49)</f>
        <v>51.518420509154602</v>
      </c>
      <c r="X49">
        <f>INDEX(LORDetail!$E$2:$E$930,U49)</f>
        <v>-0.181508282960647</v>
      </c>
      <c r="Y49">
        <f>INDEX(LORDetail!$G$2:$G$930,U49)</f>
        <v>0.32139299999999998</v>
      </c>
      <c r="Z49">
        <f t="shared" si="7"/>
        <v>83.029257407391583</v>
      </c>
      <c r="AA49" s="29">
        <f t="shared" si="8"/>
        <v>18.771143056622464</v>
      </c>
      <c r="AB49">
        <f t="shared" si="9"/>
        <v>0.22607865760523332</v>
      </c>
      <c r="AC49" s="32">
        <f t="shared" si="10"/>
        <v>51.518350505536588</v>
      </c>
      <c r="AD49" s="32">
        <f t="shared" si="11"/>
        <v>-0.18058747812995449</v>
      </c>
      <c r="AE49" s="34">
        <f t="shared" si="12"/>
        <v>0.27560525944349573</v>
      </c>
      <c r="AF49" s="36" t="str">
        <f t="shared" si="13"/>
        <v>PADTON</v>
      </c>
      <c r="AG49" s="36" t="str">
        <f t="shared" si="14"/>
        <v>RDNGSTN</v>
      </c>
      <c r="AH49" s="36">
        <f t="shared" si="15"/>
        <v>45</v>
      </c>
      <c r="AI49" s="42">
        <f t="shared" si="16"/>
        <v>354.8</v>
      </c>
      <c r="AJ49" s="43">
        <f t="shared" si="17"/>
        <v>15.37467359705435</v>
      </c>
      <c r="AK49" s="43">
        <f t="shared" si="18"/>
        <v>0.35758633575221815</v>
      </c>
      <c r="AL49" s="36">
        <f t="shared" si="19"/>
        <v>51.518350505536588</v>
      </c>
      <c r="AM49" s="36">
        <v>1</v>
      </c>
      <c r="AN49" s="36">
        <f t="shared" si="20"/>
        <v>-0.18058747812995449</v>
      </c>
      <c r="AO49" s="36">
        <v>4</v>
      </c>
      <c r="AP49" s="42">
        <f>INT(AI49/1000)*1000</f>
        <v>0</v>
      </c>
      <c r="AQ49" s="42">
        <f>MOD(AI49,1000)</f>
        <v>354.8</v>
      </c>
      <c r="AR49" s="42">
        <f>MOD(AI50,1000)-0.2+(AP50-AP49)</f>
        <v>370.40000000000003</v>
      </c>
    </row>
    <row r="50" spans="1:44" x14ac:dyDescent="0.25">
      <c r="A50" s="32" t="s">
        <v>0</v>
      </c>
      <c r="B50" s="33" t="s">
        <v>1</v>
      </c>
      <c r="C50" s="32">
        <v>46</v>
      </c>
      <c r="D50">
        <f>MATCH(C50,TrainRun!$AG$2:$AG$148,1)</f>
        <v>4</v>
      </c>
      <c r="E50">
        <f>INT(INDEX(TrainRun!$AD$2:$AD$148,'By Second'!D50))</f>
        <v>45</v>
      </c>
      <c r="F50">
        <f>IF(E50=0,0,INDEX(TrainRun!$AE$2:$AE$148,'By Second'!D50))</f>
        <v>15.37467359705435</v>
      </c>
      <c r="G50">
        <f>INDEX(TrainRun!$AF$2:$AF$148,'By Second'!D50)</f>
        <v>354.81744292083476</v>
      </c>
      <c r="H50">
        <f t="shared" si="3"/>
        <v>5</v>
      </c>
      <c r="I50">
        <f>INT(INDEX(TrainRun!$AD$2:$AD$148,'By Second'!H50))</f>
        <v>52</v>
      </c>
      <c r="J50">
        <f>INDEX(TrainRun!$AE$2:$AE$148,'By Second'!H50)</f>
        <v>17.877777947319878</v>
      </c>
      <c r="K50">
        <f t="shared" si="0"/>
        <v>7</v>
      </c>
      <c r="L50">
        <f t="shared" si="1"/>
        <v>2.5031043502655272</v>
      </c>
      <c r="M50">
        <f t="shared" si="4"/>
        <v>0.35758633575221815</v>
      </c>
      <c r="N50" s="32">
        <f t="shared" si="5"/>
        <v>15.732259932806569</v>
      </c>
      <c r="O50" s="29">
        <f t="shared" si="2"/>
        <v>370.5322599328066</v>
      </c>
      <c r="P50">
        <f>MATCH(O50,LORDetail!$B$2:$B$930,1)</f>
        <v>9</v>
      </c>
      <c r="Q50">
        <f>INDEX(LORDetail!$B$2:$B$930,P50)</f>
        <v>336.02885694337755</v>
      </c>
      <c r="R50">
        <f>INDEX(LORDetail!$D$2:$D$930,P50)</f>
        <v>51.518330056011401</v>
      </c>
      <c r="S50">
        <f>INDEX(LORDetail!$E$2:$E$930,P50)</f>
        <v>-0.180318491724443</v>
      </c>
      <c r="T50">
        <f>INDEX(LORDetail!$G$2:$G$930,P50)</f>
        <v>0.26222970000000001</v>
      </c>
      <c r="U50">
        <f t="shared" si="6"/>
        <v>10</v>
      </c>
      <c r="V50">
        <f>INDEX(LORDetail!$B$2:$B$930,U50)</f>
        <v>419.05811435076913</v>
      </c>
      <c r="W50">
        <f>INDEX(LORDetail!$D$2:$D$930,U50)</f>
        <v>51.518420509154602</v>
      </c>
      <c r="X50">
        <f>INDEX(LORDetail!$E$2:$E$930,U50)</f>
        <v>-0.181508282960647</v>
      </c>
      <c r="Y50">
        <f>INDEX(LORDetail!$G$2:$G$930,U50)</f>
        <v>0.32139299999999998</v>
      </c>
      <c r="Z50">
        <f t="shared" si="7"/>
        <v>83.029257407391583</v>
      </c>
      <c r="AA50" s="29">
        <f t="shared" si="8"/>
        <v>34.503402989429048</v>
      </c>
      <c r="AB50">
        <f t="shared" si="9"/>
        <v>0.41555716703733186</v>
      </c>
      <c r="AC50" s="32">
        <f t="shared" si="10"/>
        <v>51.518367644463339</v>
      </c>
      <c r="AD50" s="32">
        <f t="shared" si="11"/>
        <v>-0.18081291799992577</v>
      </c>
      <c r="AE50" s="34">
        <f t="shared" si="12"/>
        <v>0.2868154333405798</v>
      </c>
      <c r="AF50" s="36" t="str">
        <f t="shared" si="13"/>
        <v>PADTON</v>
      </c>
      <c r="AG50" s="36" t="str">
        <f t="shared" si="14"/>
        <v>RDNGSTN</v>
      </c>
      <c r="AH50" s="36">
        <f t="shared" si="15"/>
        <v>46</v>
      </c>
      <c r="AI50" s="42">
        <f t="shared" si="16"/>
        <v>370.6</v>
      </c>
      <c r="AJ50" s="43">
        <f t="shared" si="17"/>
        <v>15.732259932806569</v>
      </c>
      <c r="AK50" s="43">
        <f t="shared" si="18"/>
        <v>0.35758633575221815</v>
      </c>
      <c r="AL50" s="36">
        <f t="shared" si="19"/>
        <v>51.518367644463339</v>
      </c>
      <c r="AM50" s="36">
        <v>1</v>
      </c>
      <c r="AN50" s="36">
        <f t="shared" si="20"/>
        <v>-0.18081291799992577</v>
      </c>
      <c r="AO50" s="36">
        <v>4</v>
      </c>
      <c r="AP50" s="42">
        <f>INT(AI50/1000)*1000</f>
        <v>0</v>
      </c>
      <c r="AQ50" s="42">
        <f>MOD(AI50,1000)</f>
        <v>370.6</v>
      </c>
      <c r="AR50" s="42">
        <f>MOD(AI51,1000)-0.2+(AP51-AP50)</f>
        <v>386.40000000000003</v>
      </c>
    </row>
    <row r="51" spans="1:44" x14ac:dyDescent="0.25">
      <c r="A51" s="32" t="s">
        <v>0</v>
      </c>
      <c r="B51" s="33" t="s">
        <v>1</v>
      </c>
      <c r="C51" s="32">
        <v>47</v>
      </c>
      <c r="D51">
        <f>MATCH(C51,TrainRun!$AG$2:$AG$148,1)</f>
        <v>4</v>
      </c>
      <c r="E51">
        <f>INT(INDEX(TrainRun!$AD$2:$AD$148,'By Second'!D51))</f>
        <v>45</v>
      </c>
      <c r="F51">
        <f>IF(E51=0,0,INDEX(TrainRun!$AE$2:$AE$148,'By Second'!D51))</f>
        <v>15.37467359705435</v>
      </c>
      <c r="G51">
        <f>INDEX(TrainRun!$AF$2:$AF$148,'By Second'!D51)</f>
        <v>354.81744292083476</v>
      </c>
      <c r="H51">
        <f t="shared" si="3"/>
        <v>5</v>
      </c>
      <c r="I51">
        <f>INT(INDEX(TrainRun!$AD$2:$AD$148,'By Second'!H51))</f>
        <v>52</v>
      </c>
      <c r="J51">
        <f>INDEX(TrainRun!$AE$2:$AE$148,'By Second'!H51)</f>
        <v>17.877777947319878</v>
      </c>
      <c r="K51">
        <f t="shared" si="0"/>
        <v>7</v>
      </c>
      <c r="L51">
        <f t="shared" si="1"/>
        <v>2.5031043502655272</v>
      </c>
      <c r="M51">
        <f t="shared" si="4"/>
        <v>0.35758633575221815</v>
      </c>
      <c r="N51" s="32">
        <f t="shared" si="5"/>
        <v>16.089846268558787</v>
      </c>
      <c r="O51" s="29">
        <f t="shared" si="2"/>
        <v>386.6221062013654</v>
      </c>
      <c r="P51">
        <f>MATCH(O51,LORDetail!$B$2:$B$930,1)</f>
        <v>9</v>
      </c>
      <c r="Q51">
        <f>INDEX(LORDetail!$B$2:$B$930,P51)</f>
        <v>336.02885694337755</v>
      </c>
      <c r="R51">
        <f>INDEX(LORDetail!$D$2:$D$930,P51)</f>
        <v>51.518330056011401</v>
      </c>
      <c r="S51">
        <f>INDEX(LORDetail!$E$2:$E$930,P51)</f>
        <v>-0.180318491724443</v>
      </c>
      <c r="T51">
        <f>INDEX(LORDetail!$G$2:$G$930,P51)</f>
        <v>0.26222970000000001</v>
      </c>
      <c r="U51">
        <f t="shared" si="6"/>
        <v>10</v>
      </c>
      <c r="V51">
        <f>INDEX(LORDetail!$B$2:$B$930,U51)</f>
        <v>419.05811435076913</v>
      </c>
      <c r="W51">
        <f>INDEX(LORDetail!$D$2:$D$930,U51)</f>
        <v>51.518420509154602</v>
      </c>
      <c r="X51">
        <f>INDEX(LORDetail!$E$2:$E$930,U51)</f>
        <v>-0.181508282960647</v>
      </c>
      <c r="Y51">
        <f>INDEX(LORDetail!$G$2:$G$930,U51)</f>
        <v>0.32139299999999998</v>
      </c>
      <c r="Z51">
        <f t="shared" si="7"/>
        <v>83.029257407391583</v>
      </c>
      <c r="AA51" s="29">
        <f t="shared" si="8"/>
        <v>50.59324925798785</v>
      </c>
      <c r="AB51">
        <f t="shared" si="9"/>
        <v>0.60934242744996348</v>
      </c>
      <c r="AC51" s="32">
        <f t="shared" si="10"/>
        <v>51.518385172949252</v>
      </c>
      <c r="AD51" s="32">
        <f t="shared" si="11"/>
        <v>-0.18104348200447024</v>
      </c>
      <c r="AE51" s="34">
        <f t="shared" si="12"/>
        <v>0.29828040883795043</v>
      </c>
      <c r="AF51" s="36" t="str">
        <f t="shared" si="13"/>
        <v>PADTON</v>
      </c>
      <c r="AG51" s="36" t="str">
        <f t="shared" si="14"/>
        <v>RDNGSTN</v>
      </c>
      <c r="AH51" s="36">
        <f t="shared" si="15"/>
        <v>47</v>
      </c>
      <c r="AI51" s="42">
        <f t="shared" si="16"/>
        <v>386.6</v>
      </c>
      <c r="AJ51" s="43">
        <f t="shared" si="17"/>
        <v>16.089846268558787</v>
      </c>
      <c r="AK51" s="43">
        <f t="shared" si="18"/>
        <v>0.35758633575221815</v>
      </c>
      <c r="AL51" s="36">
        <f t="shared" si="19"/>
        <v>51.518385172949252</v>
      </c>
      <c r="AM51" s="36">
        <v>1</v>
      </c>
      <c r="AN51" s="36">
        <f t="shared" si="20"/>
        <v>-0.18104348200447024</v>
      </c>
      <c r="AO51" s="36">
        <v>4</v>
      </c>
      <c r="AP51" s="42">
        <f>INT(AI51/1000)*1000</f>
        <v>0</v>
      </c>
      <c r="AQ51" s="42">
        <f>MOD(AI51,1000)</f>
        <v>386.6</v>
      </c>
      <c r="AR51" s="42">
        <f>MOD(AI52,1000)-0.2+(AP52-AP51)</f>
        <v>402.8</v>
      </c>
    </row>
    <row r="52" spans="1:44" x14ac:dyDescent="0.25">
      <c r="A52" s="32" t="s">
        <v>0</v>
      </c>
      <c r="B52" s="33" t="s">
        <v>1</v>
      </c>
      <c r="C52" s="32">
        <v>48</v>
      </c>
      <c r="D52">
        <f>MATCH(C52,TrainRun!$AG$2:$AG$148,1)</f>
        <v>4</v>
      </c>
      <c r="E52">
        <f>INT(INDEX(TrainRun!$AD$2:$AD$148,'By Second'!D52))</f>
        <v>45</v>
      </c>
      <c r="F52">
        <f>IF(E52=0,0,INDEX(TrainRun!$AE$2:$AE$148,'By Second'!D52))</f>
        <v>15.37467359705435</v>
      </c>
      <c r="G52">
        <f>INDEX(TrainRun!$AF$2:$AF$148,'By Second'!D52)</f>
        <v>354.81744292083476</v>
      </c>
      <c r="H52">
        <f t="shared" si="3"/>
        <v>5</v>
      </c>
      <c r="I52">
        <f>INT(INDEX(TrainRun!$AD$2:$AD$148,'By Second'!H52))</f>
        <v>52</v>
      </c>
      <c r="J52">
        <f>INDEX(TrainRun!$AE$2:$AE$148,'By Second'!H52)</f>
        <v>17.877777947319878</v>
      </c>
      <c r="K52">
        <f t="shared" si="0"/>
        <v>7</v>
      </c>
      <c r="L52">
        <f t="shared" si="1"/>
        <v>2.5031043502655272</v>
      </c>
      <c r="M52">
        <f t="shared" si="4"/>
        <v>0.35758633575221815</v>
      </c>
      <c r="N52" s="32">
        <f t="shared" si="5"/>
        <v>16.447432604311004</v>
      </c>
      <c r="O52" s="29">
        <f t="shared" si="2"/>
        <v>403.06953880567642</v>
      </c>
      <c r="P52">
        <f>MATCH(O52,LORDetail!$B$2:$B$930,1)</f>
        <v>9</v>
      </c>
      <c r="Q52">
        <f>INDEX(LORDetail!$B$2:$B$930,P52)</f>
        <v>336.02885694337755</v>
      </c>
      <c r="R52">
        <f>INDEX(LORDetail!$D$2:$D$930,P52)</f>
        <v>51.518330056011401</v>
      </c>
      <c r="S52">
        <f>INDEX(LORDetail!$E$2:$E$930,P52)</f>
        <v>-0.180318491724443</v>
      </c>
      <c r="T52">
        <f>INDEX(LORDetail!$G$2:$G$930,P52)</f>
        <v>0.26222970000000001</v>
      </c>
      <c r="U52">
        <f t="shared" si="6"/>
        <v>10</v>
      </c>
      <c r="V52">
        <f>INDEX(LORDetail!$B$2:$B$930,U52)</f>
        <v>419.05811435076913</v>
      </c>
      <c r="W52">
        <f>INDEX(LORDetail!$D$2:$D$930,U52)</f>
        <v>51.518420509154602</v>
      </c>
      <c r="X52">
        <f>INDEX(LORDetail!$E$2:$E$930,U52)</f>
        <v>-0.181508282960647</v>
      </c>
      <c r="Y52">
        <f>INDEX(LORDetail!$G$2:$G$930,U52)</f>
        <v>0.32139299999999998</v>
      </c>
      <c r="Z52">
        <f t="shared" si="7"/>
        <v>83.029257407391583</v>
      </c>
      <c r="AA52" s="29">
        <f t="shared" si="8"/>
        <v>67.040681862298868</v>
      </c>
      <c r="AB52">
        <f t="shared" si="9"/>
        <v>0.80743443884312815</v>
      </c>
      <c r="AC52" s="32">
        <f t="shared" si="10"/>
        <v>51.518403090994326</v>
      </c>
      <c r="AD52" s="32">
        <f t="shared" si="11"/>
        <v>-0.18127917014358785</v>
      </c>
      <c r="AE52" s="34">
        <f t="shared" si="12"/>
        <v>0.31000018593560763</v>
      </c>
      <c r="AF52" s="36" t="str">
        <f t="shared" si="13"/>
        <v>PADTON</v>
      </c>
      <c r="AG52" s="36" t="str">
        <f t="shared" si="14"/>
        <v>RDNGSTN</v>
      </c>
      <c r="AH52" s="36">
        <f t="shared" si="15"/>
        <v>48</v>
      </c>
      <c r="AI52" s="42">
        <f t="shared" si="16"/>
        <v>403</v>
      </c>
      <c r="AJ52" s="43">
        <f t="shared" si="17"/>
        <v>16.447432604311004</v>
      </c>
      <c r="AK52" s="43">
        <f t="shared" si="18"/>
        <v>0.35758633575221815</v>
      </c>
      <c r="AL52" s="36">
        <f t="shared" si="19"/>
        <v>51.518403090994326</v>
      </c>
      <c r="AM52" s="36">
        <v>1</v>
      </c>
      <c r="AN52" s="36">
        <f t="shared" si="20"/>
        <v>-0.18127917014358785</v>
      </c>
      <c r="AO52" s="36">
        <v>4</v>
      </c>
      <c r="AP52" s="42">
        <f>INT(AI52/1000)*1000</f>
        <v>0</v>
      </c>
      <c r="AQ52" s="42">
        <f>MOD(AI52,1000)</f>
        <v>403</v>
      </c>
      <c r="AR52" s="42">
        <f>MOD(AI53,1000)-0.2+(AP53-AP52)</f>
        <v>419.6</v>
      </c>
    </row>
    <row r="53" spans="1:44" x14ac:dyDescent="0.25">
      <c r="A53" s="32" t="s">
        <v>0</v>
      </c>
      <c r="B53" s="33" t="s">
        <v>1</v>
      </c>
      <c r="C53" s="32">
        <v>49</v>
      </c>
      <c r="D53">
        <f>MATCH(C53,TrainRun!$AG$2:$AG$148,1)</f>
        <v>4</v>
      </c>
      <c r="E53">
        <f>INT(INDEX(TrainRun!$AD$2:$AD$148,'By Second'!D53))</f>
        <v>45</v>
      </c>
      <c r="F53">
        <f>IF(E53=0,0,INDEX(TrainRun!$AE$2:$AE$148,'By Second'!D53))</f>
        <v>15.37467359705435</v>
      </c>
      <c r="G53">
        <f>INDEX(TrainRun!$AF$2:$AF$148,'By Second'!D53)</f>
        <v>354.81744292083476</v>
      </c>
      <c r="H53">
        <f t="shared" si="3"/>
        <v>5</v>
      </c>
      <c r="I53">
        <f>INT(INDEX(TrainRun!$AD$2:$AD$148,'By Second'!H53))</f>
        <v>52</v>
      </c>
      <c r="J53">
        <f>INDEX(TrainRun!$AE$2:$AE$148,'By Second'!H53)</f>
        <v>17.877777947319878</v>
      </c>
      <c r="K53">
        <f t="shared" si="0"/>
        <v>7</v>
      </c>
      <c r="L53">
        <f t="shared" si="1"/>
        <v>2.5031043502655272</v>
      </c>
      <c r="M53">
        <f t="shared" si="4"/>
        <v>0.35758633575221815</v>
      </c>
      <c r="N53" s="32">
        <f t="shared" si="5"/>
        <v>16.805018940063221</v>
      </c>
      <c r="O53" s="29">
        <f t="shared" si="2"/>
        <v>419.87455774573965</v>
      </c>
      <c r="P53">
        <f>MATCH(O53,LORDetail!$B$2:$B$930,1)</f>
        <v>10</v>
      </c>
      <c r="Q53">
        <f>INDEX(LORDetail!$B$2:$B$930,P53)</f>
        <v>419.05811435076913</v>
      </c>
      <c r="R53">
        <f>INDEX(LORDetail!$D$2:$D$930,P53)</f>
        <v>51.518420509154602</v>
      </c>
      <c r="S53">
        <f>INDEX(LORDetail!$E$2:$E$930,P53)</f>
        <v>-0.181508282960647</v>
      </c>
      <c r="T53">
        <f>INDEX(LORDetail!$G$2:$G$930,P53)</f>
        <v>0.32139299999999998</v>
      </c>
      <c r="U53">
        <f t="shared" si="6"/>
        <v>11</v>
      </c>
      <c r="V53">
        <f>INDEX(LORDetail!$B$2:$B$930,U53)</f>
        <v>496.34918639060965</v>
      </c>
      <c r="W53">
        <f>INDEX(LORDetail!$D$2:$D$930,U53)</f>
        <v>51.518492797021203</v>
      </c>
      <c r="X53">
        <f>INDEX(LORDetail!$E$2:$E$930,U53)</f>
        <v>-0.18261802078489101</v>
      </c>
      <c r="Y53">
        <f>INDEX(LORDetail!$G$2:$G$930,U53)</f>
        <v>0.37646760000000001</v>
      </c>
      <c r="Z53">
        <f t="shared" si="7"/>
        <v>77.291072039840515</v>
      </c>
      <c r="AA53" s="29">
        <f t="shared" si="8"/>
        <v>0.81644339497051988</v>
      </c>
      <c r="AB53">
        <f t="shared" si="9"/>
        <v>1.0563230311382864E-2</v>
      </c>
      <c r="AC53" s="32">
        <f t="shared" si="10"/>
        <v>51.518421272747986</v>
      </c>
      <c r="AD53" s="32">
        <f t="shared" si="11"/>
        <v>-0.18152000537686974</v>
      </c>
      <c r="AE53" s="34">
        <f t="shared" si="12"/>
        <v>0.32197476568410727</v>
      </c>
      <c r="AF53" s="36" t="str">
        <f t="shared" si="13"/>
        <v>PADTON</v>
      </c>
      <c r="AG53" s="36" t="str">
        <f t="shared" si="14"/>
        <v>RDNGSTN</v>
      </c>
      <c r="AH53" s="36">
        <f t="shared" si="15"/>
        <v>49</v>
      </c>
      <c r="AI53" s="42">
        <f t="shared" si="16"/>
        <v>419.8</v>
      </c>
      <c r="AJ53" s="43">
        <f t="shared" si="17"/>
        <v>16.805018940063221</v>
      </c>
      <c r="AK53" s="43">
        <f t="shared" si="18"/>
        <v>0.35758633575221815</v>
      </c>
      <c r="AL53" s="36">
        <f t="shared" si="19"/>
        <v>51.518421272747986</v>
      </c>
      <c r="AM53" s="36">
        <v>1</v>
      </c>
      <c r="AN53" s="36">
        <f t="shared" si="20"/>
        <v>-0.18152000537686974</v>
      </c>
      <c r="AO53" s="36">
        <v>4</v>
      </c>
      <c r="AP53" s="42">
        <f>INT(AI53/1000)*1000</f>
        <v>0</v>
      </c>
      <c r="AQ53" s="42">
        <f>MOD(AI53,1000)</f>
        <v>419.8</v>
      </c>
      <c r="AR53" s="42">
        <f>MOD(AI54,1000)-0.2+(AP54-AP53)</f>
        <v>436.8</v>
      </c>
    </row>
    <row r="54" spans="1:44" x14ac:dyDescent="0.25">
      <c r="A54" s="32" t="s">
        <v>0</v>
      </c>
      <c r="B54" s="33" t="s">
        <v>1</v>
      </c>
      <c r="C54" s="32">
        <v>50</v>
      </c>
      <c r="D54">
        <f>MATCH(C54,TrainRun!$AG$2:$AG$148,1)</f>
        <v>4</v>
      </c>
      <c r="E54">
        <f>INT(INDEX(TrainRun!$AD$2:$AD$148,'By Second'!D54))</f>
        <v>45</v>
      </c>
      <c r="F54">
        <f>IF(E54=0,0,INDEX(TrainRun!$AE$2:$AE$148,'By Second'!D54))</f>
        <v>15.37467359705435</v>
      </c>
      <c r="G54">
        <f>INDEX(TrainRun!$AF$2:$AF$148,'By Second'!D54)</f>
        <v>354.81744292083476</v>
      </c>
      <c r="H54">
        <f t="shared" si="3"/>
        <v>5</v>
      </c>
      <c r="I54">
        <f>INT(INDEX(TrainRun!$AD$2:$AD$148,'By Second'!H54))</f>
        <v>52</v>
      </c>
      <c r="J54">
        <f>INDEX(TrainRun!$AE$2:$AE$148,'By Second'!H54)</f>
        <v>17.877777947319878</v>
      </c>
      <c r="K54">
        <f t="shared" si="0"/>
        <v>7</v>
      </c>
      <c r="L54">
        <f t="shared" si="1"/>
        <v>2.5031043502655272</v>
      </c>
      <c r="M54">
        <f t="shared" si="4"/>
        <v>0.35758633575221815</v>
      </c>
      <c r="N54" s="32">
        <f t="shared" si="5"/>
        <v>17.162605275815437</v>
      </c>
      <c r="O54" s="29">
        <f t="shared" si="2"/>
        <v>437.0371630215551</v>
      </c>
      <c r="P54">
        <f>MATCH(O54,LORDetail!$B$2:$B$930,1)</f>
        <v>10</v>
      </c>
      <c r="Q54">
        <f>INDEX(LORDetail!$B$2:$B$930,P54)</f>
        <v>419.05811435076913</v>
      </c>
      <c r="R54">
        <f>INDEX(LORDetail!$D$2:$D$930,P54)</f>
        <v>51.518420509154602</v>
      </c>
      <c r="S54">
        <f>INDEX(LORDetail!$E$2:$E$930,P54)</f>
        <v>-0.181508282960647</v>
      </c>
      <c r="T54">
        <f>INDEX(LORDetail!$G$2:$G$930,P54)</f>
        <v>0.32139299999999998</v>
      </c>
      <c r="U54">
        <f t="shared" si="6"/>
        <v>11</v>
      </c>
      <c r="V54">
        <f>INDEX(LORDetail!$B$2:$B$930,U54)</f>
        <v>496.34918639060965</v>
      </c>
      <c r="W54">
        <f>INDEX(LORDetail!$D$2:$D$930,U54)</f>
        <v>51.518492797021203</v>
      </c>
      <c r="X54">
        <f>INDEX(LORDetail!$E$2:$E$930,U54)</f>
        <v>-0.18261802078489101</v>
      </c>
      <c r="Y54">
        <f>INDEX(LORDetail!$G$2:$G$930,U54)</f>
        <v>0.37646760000000001</v>
      </c>
      <c r="Z54">
        <f t="shared" si="7"/>
        <v>77.291072039840515</v>
      </c>
      <c r="AA54" s="29">
        <f t="shared" si="8"/>
        <v>17.979048670785971</v>
      </c>
      <c r="AB54">
        <f t="shared" si="9"/>
        <v>0.23261481819683491</v>
      </c>
      <c r="AC54" s="32">
        <f t="shared" si="10"/>
        <v>51.518437324383548</v>
      </c>
      <c r="AD54" s="32">
        <f t="shared" si="11"/>
        <v>-0.18176642442287966</v>
      </c>
      <c r="AE54" s="34">
        <f t="shared" si="12"/>
        <v>0.33420416806626341</v>
      </c>
      <c r="AF54" s="36" t="str">
        <f t="shared" si="13"/>
        <v>PADTON</v>
      </c>
      <c r="AG54" s="36" t="str">
        <f t="shared" si="14"/>
        <v>RDNGSTN</v>
      </c>
      <c r="AH54" s="36">
        <f t="shared" si="15"/>
        <v>50</v>
      </c>
      <c r="AI54" s="42">
        <f t="shared" si="16"/>
        <v>437</v>
      </c>
      <c r="AJ54" s="43">
        <f t="shared" si="17"/>
        <v>17.162605275815437</v>
      </c>
      <c r="AK54" s="43">
        <f t="shared" si="18"/>
        <v>0.35758633575221815</v>
      </c>
      <c r="AL54" s="36">
        <f t="shared" si="19"/>
        <v>51.518437324383548</v>
      </c>
      <c r="AM54" s="36">
        <v>1</v>
      </c>
      <c r="AN54" s="36">
        <f t="shared" si="20"/>
        <v>-0.18176642442287966</v>
      </c>
      <c r="AO54" s="36">
        <v>4</v>
      </c>
      <c r="AP54" s="42">
        <f>INT(AI54/1000)*1000</f>
        <v>0</v>
      </c>
      <c r="AQ54" s="42">
        <f>MOD(AI54,1000)</f>
        <v>437</v>
      </c>
      <c r="AR54" s="42">
        <f>MOD(AI55,1000)-0.2+(AP55-AP54)</f>
        <v>454.40000000000003</v>
      </c>
    </row>
    <row r="55" spans="1:44" x14ac:dyDescent="0.25">
      <c r="A55" s="32" t="s">
        <v>0</v>
      </c>
      <c r="B55" s="33" t="s">
        <v>1</v>
      </c>
      <c r="C55" s="32">
        <v>51</v>
      </c>
      <c r="D55">
        <f>MATCH(C55,TrainRun!$AG$2:$AG$148,1)</f>
        <v>4</v>
      </c>
      <c r="E55">
        <f>INT(INDEX(TrainRun!$AD$2:$AD$148,'By Second'!D55))</f>
        <v>45</v>
      </c>
      <c r="F55">
        <f>IF(E55=0,0,INDEX(TrainRun!$AE$2:$AE$148,'By Second'!D55))</f>
        <v>15.37467359705435</v>
      </c>
      <c r="G55">
        <f>INDEX(TrainRun!$AF$2:$AF$148,'By Second'!D55)</f>
        <v>354.81744292083476</v>
      </c>
      <c r="H55">
        <f t="shared" si="3"/>
        <v>5</v>
      </c>
      <c r="I55">
        <f>INT(INDEX(TrainRun!$AD$2:$AD$148,'By Second'!H55))</f>
        <v>52</v>
      </c>
      <c r="J55">
        <f>INDEX(TrainRun!$AE$2:$AE$148,'By Second'!H55)</f>
        <v>17.877777947319878</v>
      </c>
      <c r="K55">
        <f t="shared" si="0"/>
        <v>7</v>
      </c>
      <c r="L55">
        <f t="shared" si="1"/>
        <v>2.5031043502655272</v>
      </c>
      <c r="M55">
        <f t="shared" si="4"/>
        <v>0.35758633575221815</v>
      </c>
      <c r="N55" s="32">
        <f t="shared" si="5"/>
        <v>17.520191611567654</v>
      </c>
      <c r="O55" s="29">
        <f t="shared" si="2"/>
        <v>454.55735463312277</v>
      </c>
      <c r="P55">
        <f>MATCH(O55,LORDetail!$B$2:$B$930,1)</f>
        <v>10</v>
      </c>
      <c r="Q55">
        <f>INDEX(LORDetail!$B$2:$B$930,P55)</f>
        <v>419.05811435076913</v>
      </c>
      <c r="R55">
        <f>INDEX(LORDetail!$D$2:$D$930,P55)</f>
        <v>51.518420509154602</v>
      </c>
      <c r="S55">
        <f>INDEX(LORDetail!$E$2:$E$930,P55)</f>
        <v>-0.181508282960647</v>
      </c>
      <c r="T55">
        <f>INDEX(LORDetail!$G$2:$G$930,P55)</f>
        <v>0.32139299999999998</v>
      </c>
      <c r="U55">
        <f t="shared" si="6"/>
        <v>11</v>
      </c>
      <c r="V55">
        <f>INDEX(LORDetail!$B$2:$B$930,U55)</f>
        <v>496.34918639060965</v>
      </c>
      <c r="W55">
        <f>INDEX(LORDetail!$D$2:$D$930,U55)</f>
        <v>51.518492797021203</v>
      </c>
      <c r="X55">
        <f>INDEX(LORDetail!$E$2:$E$930,U55)</f>
        <v>-0.18261802078489101</v>
      </c>
      <c r="Y55">
        <f>INDEX(LORDetail!$G$2:$G$930,U55)</f>
        <v>0.37646760000000001</v>
      </c>
      <c r="Z55">
        <f t="shared" si="7"/>
        <v>77.291072039840515</v>
      </c>
      <c r="AA55" s="29">
        <f t="shared" si="8"/>
        <v>35.499240282353639</v>
      </c>
      <c r="AB55">
        <f t="shared" si="9"/>
        <v>0.45929289561484116</v>
      </c>
      <c r="AC55" s="32">
        <f t="shared" si="10"/>
        <v>51.518453710458168</v>
      </c>
      <c r="AD55" s="32">
        <f t="shared" si="11"/>
        <v>-0.18201797765931735</v>
      </c>
      <c r="AE55" s="34">
        <f t="shared" si="12"/>
        <v>0.34668837250882911</v>
      </c>
      <c r="AF55" s="36" t="str">
        <f t="shared" si="13"/>
        <v>PADTON</v>
      </c>
      <c r="AG55" s="36" t="str">
        <f t="shared" si="14"/>
        <v>RDNGSTN</v>
      </c>
      <c r="AH55" s="36">
        <f t="shared" si="15"/>
        <v>51</v>
      </c>
      <c r="AI55" s="42">
        <f t="shared" si="16"/>
        <v>454.6</v>
      </c>
      <c r="AJ55" s="43">
        <f t="shared" si="17"/>
        <v>17.520191611567654</v>
      </c>
      <c r="AK55" s="43">
        <f t="shared" si="18"/>
        <v>0.35758633575221815</v>
      </c>
      <c r="AL55" s="36">
        <f t="shared" si="19"/>
        <v>51.518453710458168</v>
      </c>
      <c r="AM55" s="36">
        <v>1</v>
      </c>
      <c r="AN55" s="36">
        <f t="shared" si="20"/>
        <v>-0.18201797765931735</v>
      </c>
      <c r="AO55" s="36">
        <v>4</v>
      </c>
      <c r="AP55" s="42">
        <f>INT(AI55/1000)*1000</f>
        <v>0</v>
      </c>
      <c r="AQ55" s="42">
        <f>MOD(AI55,1000)</f>
        <v>454.6</v>
      </c>
      <c r="AR55" s="42">
        <f>MOD(AI56,1000)-0.2+(AP56-AP55)</f>
        <v>478</v>
      </c>
    </row>
    <row r="56" spans="1:44" x14ac:dyDescent="0.25">
      <c r="A56" s="32" t="s">
        <v>0</v>
      </c>
      <c r="B56" s="33" t="s">
        <v>1</v>
      </c>
      <c r="C56" s="32">
        <v>52</v>
      </c>
      <c r="D56">
        <f>MATCH(C56,TrainRun!$AG$2:$AG$148,1)</f>
        <v>5</v>
      </c>
      <c r="E56">
        <f>INT(INDEX(TrainRun!$AD$2:$AD$148,'By Second'!D56))</f>
        <v>52</v>
      </c>
      <c r="F56">
        <f>IF(E56=0,0,INDEX(TrainRun!$AE$2:$AE$148,'By Second'!D56))</f>
        <v>17.877777947319878</v>
      </c>
      <c r="G56">
        <f>INDEX(TrainRun!$AF$2:$AF$148,'By Second'!D56)</f>
        <v>478.06265502454596</v>
      </c>
      <c r="H56">
        <f t="shared" si="3"/>
        <v>6</v>
      </c>
      <c r="I56">
        <f>INT(INDEX(TrainRun!$AD$2:$AD$148,'By Second'!H56))</f>
        <v>53</v>
      </c>
      <c r="J56">
        <f>INDEX(TrainRun!$AE$2:$AE$148,'By Second'!H56)</f>
        <v>17.877777947319878</v>
      </c>
      <c r="K56">
        <f t="shared" si="0"/>
        <v>1</v>
      </c>
      <c r="L56">
        <f t="shared" si="1"/>
        <v>0</v>
      </c>
      <c r="M56">
        <f t="shared" si="4"/>
        <v>0</v>
      </c>
      <c r="N56" s="32">
        <f t="shared" si="5"/>
        <v>17.877777947319878</v>
      </c>
      <c r="O56" s="29">
        <f t="shared" si="2"/>
        <v>478.1</v>
      </c>
      <c r="P56">
        <f>MATCH(O56,LORDetail!$B$2:$B$930,1)</f>
        <v>10</v>
      </c>
      <c r="Q56">
        <f>INDEX(LORDetail!$B$2:$B$930,P56)</f>
        <v>419.05811435076913</v>
      </c>
      <c r="R56">
        <f>INDEX(LORDetail!$D$2:$D$930,P56)</f>
        <v>51.518420509154602</v>
      </c>
      <c r="S56">
        <f>INDEX(LORDetail!$E$2:$E$930,P56)</f>
        <v>-0.181508282960647</v>
      </c>
      <c r="T56">
        <f>INDEX(LORDetail!$G$2:$G$930,P56)</f>
        <v>0.32139299999999998</v>
      </c>
      <c r="U56">
        <f t="shared" si="6"/>
        <v>11</v>
      </c>
      <c r="V56">
        <f>INDEX(LORDetail!$B$2:$B$930,U56)</f>
        <v>496.34918639060965</v>
      </c>
      <c r="W56">
        <f>INDEX(LORDetail!$D$2:$D$930,U56)</f>
        <v>51.518492797021203</v>
      </c>
      <c r="X56">
        <f>INDEX(LORDetail!$E$2:$E$930,U56)</f>
        <v>-0.18261802078489101</v>
      </c>
      <c r="Y56">
        <f>INDEX(LORDetail!$G$2:$G$930,U56)</f>
        <v>0.37646760000000001</v>
      </c>
      <c r="Z56">
        <f t="shared" si="7"/>
        <v>77.291072039840515</v>
      </c>
      <c r="AA56" s="29">
        <f t="shared" si="8"/>
        <v>59.041885649230892</v>
      </c>
      <c r="AB56">
        <f t="shared" si="9"/>
        <v>0.76389011163924747</v>
      </c>
      <c r="AC56" s="32">
        <f t="shared" si="10"/>
        <v>51.518475729141088</v>
      </c>
      <c r="AD56" s="32">
        <f t="shared" si="11"/>
        <v>-0.18235600071109906</v>
      </c>
      <c r="AE56" s="34">
        <f t="shared" si="12"/>
        <v>0.36346394234248691</v>
      </c>
      <c r="AF56" s="36" t="str">
        <f t="shared" si="13"/>
        <v>PADTON</v>
      </c>
      <c r="AG56" s="36" t="str">
        <f t="shared" si="14"/>
        <v>RDNGSTN</v>
      </c>
      <c r="AH56" s="36">
        <f t="shared" si="15"/>
        <v>52</v>
      </c>
      <c r="AI56" s="42">
        <f t="shared" si="16"/>
        <v>478.2</v>
      </c>
      <c r="AJ56" s="43">
        <f t="shared" si="17"/>
        <v>17.877777947319878</v>
      </c>
      <c r="AK56" s="43">
        <f t="shared" si="18"/>
        <v>0</v>
      </c>
      <c r="AL56" s="36">
        <f t="shared" si="19"/>
        <v>51.518475729141088</v>
      </c>
      <c r="AM56" s="36">
        <v>1</v>
      </c>
      <c r="AN56" s="36">
        <f t="shared" si="20"/>
        <v>-0.18235600071109906</v>
      </c>
      <c r="AO56" s="36">
        <v>4</v>
      </c>
      <c r="AP56" s="42">
        <f>INT(AI56/1000)*1000</f>
        <v>0</v>
      </c>
      <c r="AQ56" s="42">
        <f>MOD(AI56,1000)</f>
        <v>478.2</v>
      </c>
      <c r="AR56" s="42">
        <f>MOD(AI57,1000)-0.2+(AP57-AP56)</f>
        <v>485</v>
      </c>
    </row>
    <row r="57" spans="1:44" x14ac:dyDescent="0.25">
      <c r="A57" s="32" t="s">
        <v>0</v>
      </c>
      <c r="B57" s="33" t="s">
        <v>1</v>
      </c>
      <c r="C57" s="32">
        <v>53</v>
      </c>
      <c r="D57">
        <f>MATCH(C57,TrainRun!$AG$2:$AG$148,1)</f>
        <v>7</v>
      </c>
      <c r="E57">
        <f>INT(INDEX(TrainRun!$AD$2:$AD$148,'By Second'!D57))</f>
        <v>53</v>
      </c>
      <c r="F57">
        <f>IF(E57=0,0,INDEX(TrainRun!$AE$2:$AE$148,'By Second'!D57))</f>
        <v>17.877777947319878</v>
      </c>
      <c r="G57">
        <f>INDEX(TrainRun!$AF$2:$AF$148,'By Second'!D57)</f>
        <v>485.21376620347394</v>
      </c>
      <c r="H57">
        <f t="shared" si="3"/>
        <v>8</v>
      </c>
      <c r="I57">
        <f>INT(INDEX(TrainRun!$AD$2:$AD$148,'By Second'!H57))</f>
        <v>59</v>
      </c>
      <c r="J57">
        <f>INDEX(TrainRun!$AE$2:$AE$148,'By Second'!H57)</f>
        <v>17.877777947319878</v>
      </c>
      <c r="K57">
        <f t="shared" si="0"/>
        <v>6</v>
      </c>
      <c r="L57">
        <f t="shared" si="1"/>
        <v>0</v>
      </c>
      <c r="M57">
        <f t="shared" si="4"/>
        <v>0</v>
      </c>
      <c r="N57" s="32">
        <f t="shared" si="5"/>
        <v>17.877777947319878</v>
      </c>
      <c r="O57" s="29">
        <f t="shared" si="2"/>
        <v>485.2</v>
      </c>
      <c r="P57">
        <f>MATCH(O57,LORDetail!$B$2:$B$930,1)</f>
        <v>10</v>
      </c>
      <c r="Q57">
        <f>INDEX(LORDetail!$B$2:$B$930,P57)</f>
        <v>419.05811435076913</v>
      </c>
      <c r="R57">
        <f>INDEX(LORDetail!$D$2:$D$930,P57)</f>
        <v>51.518420509154602</v>
      </c>
      <c r="S57">
        <f>INDEX(LORDetail!$E$2:$E$930,P57)</f>
        <v>-0.181508282960647</v>
      </c>
      <c r="T57">
        <f>INDEX(LORDetail!$G$2:$G$930,P57)</f>
        <v>0.32139299999999998</v>
      </c>
      <c r="U57">
        <f t="shared" si="6"/>
        <v>11</v>
      </c>
      <c r="V57">
        <f>INDEX(LORDetail!$B$2:$B$930,U57)</f>
        <v>496.34918639060965</v>
      </c>
      <c r="W57">
        <f>INDEX(LORDetail!$D$2:$D$930,U57)</f>
        <v>51.518492797021203</v>
      </c>
      <c r="X57">
        <f>INDEX(LORDetail!$E$2:$E$930,U57)</f>
        <v>-0.18261802078489101</v>
      </c>
      <c r="Y57">
        <f>INDEX(LORDetail!$G$2:$G$930,U57)</f>
        <v>0.37646760000000001</v>
      </c>
      <c r="Z57">
        <f t="shared" si="7"/>
        <v>77.291072039840515</v>
      </c>
      <c r="AA57" s="29">
        <f t="shared" si="8"/>
        <v>66.141885649230858</v>
      </c>
      <c r="AB57">
        <f t="shared" si="9"/>
        <v>0.85575065662354011</v>
      </c>
      <c r="AC57" s="32">
        <f t="shared" si="10"/>
        <v>51.518482369543911</v>
      </c>
      <c r="AD57" s="32">
        <f t="shared" si="11"/>
        <v>-0.18245794183242378</v>
      </c>
      <c r="AE57" s="34">
        <f t="shared" si="12"/>
        <v>0.36852312511327884</v>
      </c>
      <c r="AF57" s="36" t="str">
        <f t="shared" si="13"/>
        <v>PADTON</v>
      </c>
      <c r="AG57" s="36" t="str">
        <f t="shared" si="14"/>
        <v>RDNGSTN</v>
      </c>
      <c r="AH57" s="36">
        <f t="shared" si="15"/>
        <v>53</v>
      </c>
      <c r="AI57" s="42">
        <f t="shared" si="16"/>
        <v>485.2</v>
      </c>
      <c r="AJ57" s="43">
        <f t="shared" si="17"/>
        <v>17.877777947319878</v>
      </c>
      <c r="AK57" s="43">
        <f t="shared" si="18"/>
        <v>0</v>
      </c>
      <c r="AL57" s="36">
        <f t="shared" si="19"/>
        <v>51.518482369543911</v>
      </c>
      <c r="AM57" s="36">
        <v>1</v>
      </c>
      <c r="AN57" s="36">
        <f t="shared" si="20"/>
        <v>-0.18245794183242378</v>
      </c>
      <c r="AO57" s="36">
        <v>4</v>
      </c>
      <c r="AP57" s="42">
        <f>INT(AI57/1000)*1000</f>
        <v>0</v>
      </c>
      <c r="AQ57" s="42">
        <f>MOD(AI57,1000)</f>
        <v>485.2</v>
      </c>
      <c r="AR57" s="42">
        <f>MOD(AI58,1000)-0.2+(AP58-AP57)</f>
        <v>502.8</v>
      </c>
    </row>
    <row r="58" spans="1:44" x14ac:dyDescent="0.25">
      <c r="A58" s="32" t="s">
        <v>0</v>
      </c>
      <c r="B58" s="33" t="s">
        <v>1</v>
      </c>
      <c r="C58" s="32">
        <v>54</v>
      </c>
      <c r="D58">
        <f>MATCH(C58,TrainRun!$AG$2:$AG$148,1)</f>
        <v>7</v>
      </c>
      <c r="E58">
        <f>INT(INDEX(TrainRun!$AD$2:$AD$148,'By Second'!D58))</f>
        <v>53</v>
      </c>
      <c r="F58">
        <f>IF(E58=0,0,INDEX(TrainRun!$AE$2:$AE$148,'By Second'!D58))</f>
        <v>17.877777947319878</v>
      </c>
      <c r="G58">
        <f>INDEX(TrainRun!$AF$2:$AF$148,'By Second'!D58)</f>
        <v>485.21376620347394</v>
      </c>
      <c r="H58">
        <f t="shared" si="3"/>
        <v>8</v>
      </c>
      <c r="I58">
        <f>INT(INDEX(TrainRun!$AD$2:$AD$148,'By Second'!H58))</f>
        <v>59</v>
      </c>
      <c r="J58">
        <f>INDEX(TrainRun!$AE$2:$AE$148,'By Second'!H58)</f>
        <v>17.877777947319878</v>
      </c>
      <c r="K58">
        <f t="shared" si="0"/>
        <v>6</v>
      </c>
      <c r="L58">
        <f t="shared" si="1"/>
        <v>0</v>
      </c>
      <c r="M58">
        <f t="shared" si="4"/>
        <v>0</v>
      </c>
      <c r="N58" s="32">
        <f t="shared" si="5"/>
        <v>17.877777947319878</v>
      </c>
      <c r="O58" s="29">
        <f t="shared" si="2"/>
        <v>503.07777794731987</v>
      </c>
      <c r="P58">
        <f>MATCH(O58,LORDetail!$B$2:$B$930,1)</f>
        <v>11</v>
      </c>
      <c r="Q58">
        <f>INDEX(LORDetail!$B$2:$B$930,P58)</f>
        <v>496.34918639060965</v>
      </c>
      <c r="R58">
        <f>INDEX(LORDetail!$D$2:$D$930,P58)</f>
        <v>51.518492797021203</v>
      </c>
      <c r="S58">
        <f>INDEX(LORDetail!$E$2:$E$930,P58)</f>
        <v>-0.18261802078489101</v>
      </c>
      <c r="T58">
        <f>INDEX(LORDetail!$G$2:$G$930,P58)</f>
        <v>0.37646760000000001</v>
      </c>
      <c r="U58">
        <f t="shared" si="6"/>
        <v>12</v>
      </c>
      <c r="V58">
        <f>INDEX(LORDetail!$B$2:$B$930,U58)</f>
        <v>678.58947257148202</v>
      </c>
      <c r="W58">
        <f>INDEX(LORDetail!$D$2:$D$930,U58)</f>
        <v>51.5186674150534</v>
      </c>
      <c r="X58">
        <f>INDEX(LORDetail!$E$2:$E$930,U58)</f>
        <v>-0.18523390551698801</v>
      </c>
      <c r="Y58">
        <f>INDEX(LORDetail!$G$2:$G$930,U58)</f>
        <v>0.50632489999999997</v>
      </c>
      <c r="Z58">
        <f t="shared" si="7"/>
        <v>182.24028618087237</v>
      </c>
      <c r="AA58" s="29">
        <f t="shared" si="8"/>
        <v>6.7285915567102279</v>
      </c>
      <c r="AB58">
        <f t="shared" si="9"/>
        <v>3.6921537480643231E-2</v>
      </c>
      <c r="AC58" s="32">
        <f t="shared" si="10"/>
        <v>51.518499244187424</v>
      </c>
      <c r="AD58" s="32">
        <f t="shared" si="11"/>
        <v>-0.18271460327107217</v>
      </c>
      <c r="AE58" s="34">
        <f t="shared" si="12"/>
        <v>0.38126213116908514</v>
      </c>
      <c r="AF58" s="36" t="str">
        <f t="shared" si="13"/>
        <v>PADTON</v>
      </c>
      <c r="AG58" s="36" t="str">
        <f t="shared" si="14"/>
        <v>RDNGSTN</v>
      </c>
      <c r="AH58" s="36">
        <f t="shared" si="15"/>
        <v>54</v>
      </c>
      <c r="AI58" s="42">
        <f t="shared" si="16"/>
        <v>503</v>
      </c>
      <c r="AJ58" s="43">
        <f t="shared" si="17"/>
        <v>17.877777947319878</v>
      </c>
      <c r="AK58" s="43">
        <f t="shared" si="18"/>
        <v>0</v>
      </c>
      <c r="AL58" s="36">
        <f t="shared" si="19"/>
        <v>51.518499244187424</v>
      </c>
      <c r="AM58" s="36">
        <v>1</v>
      </c>
      <c r="AN58" s="36">
        <f t="shared" si="20"/>
        <v>-0.18271460327107217</v>
      </c>
      <c r="AO58" s="36">
        <v>4</v>
      </c>
      <c r="AP58" s="42">
        <f>INT(AI58/1000)*1000</f>
        <v>0</v>
      </c>
      <c r="AQ58" s="42">
        <f>MOD(AI58,1000)</f>
        <v>503</v>
      </c>
      <c r="AR58" s="42">
        <f>MOD(AI59,1000)-0.2+(AP59-AP58)</f>
        <v>520.79999999999995</v>
      </c>
    </row>
    <row r="59" spans="1:44" x14ac:dyDescent="0.25">
      <c r="A59" s="32" t="s">
        <v>0</v>
      </c>
      <c r="B59" s="33" t="s">
        <v>1</v>
      </c>
      <c r="C59" s="32">
        <v>55</v>
      </c>
      <c r="D59">
        <f>MATCH(C59,TrainRun!$AG$2:$AG$148,1)</f>
        <v>7</v>
      </c>
      <c r="E59">
        <f>INT(INDEX(TrainRun!$AD$2:$AD$148,'By Second'!D59))</f>
        <v>53</v>
      </c>
      <c r="F59">
        <f>IF(E59=0,0,INDEX(TrainRun!$AE$2:$AE$148,'By Second'!D59))</f>
        <v>17.877777947319878</v>
      </c>
      <c r="G59">
        <f>INDEX(TrainRun!$AF$2:$AF$148,'By Second'!D59)</f>
        <v>485.21376620347394</v>
      </c>
      <c r="H59">
        <f t="shared" si="3"/>
        <v>8</v>
      </c>
      <c r="I59">
        <f>INT(INDEX(TrainRun!$AD$2:$AD$148,'By Second'!H59))</f>
        <v>59</v>
      </c>
      <c r="J59">
        <f>INDEX(TrainRun!$AE$2:$AE$148,'By Second'!H59)</f>
        <v>17.877777947319878</v>
      </c>
      <c r="K59">
        <f t="shared" si="0"/>
        <v>6</v>
      </c>
      <c r="L59">
        <f t="shared" si="1"/>
        <v>0</v>
      </c>
      <c r="M59">
        <f t="shared" si="4"/>
        <v>0</v>
      </c>
      <c r="N59" s="32">
        <f t="shared" si="5"/>
        <v>17.877777947319878</v>
      </c>
      <c r="O59" s="29">
        <f t="shared" si="2"/>
        <v>520.9555558946397</v>
      </c>
      <c r="P59">
        <f>MATCH(O59,LORDetail!$B$2:$B$930,1)</f>
        <v>11</v>
      </c>
      <c r="Q59">
        <f>INDEX(LORDetail!$B$2:$B$930,P59)</f>
        <v>496.34918639060965</v>
      </c>
      <c r="R59">
        <f>INDEX(LORDetail!$D$2:$D$930,P59)</f>
        <v>51.518492797021203</v>
      </c>
      <c r="S59">
        <f>INDEX(LORDetail!$E$2:$E$930,P59)</f>
        <v>-0.18261802078489101</v>
      </c>
      <c r="T59">
        <f>INDEX(LORDetail!$G$2:$G$930,P59)</f>
        <v>0.37646760000000001</v>
      </c>
      <c r="U59">
        <f t="shared" si="6"/>
        <v>12</v>
      </c>
      <c r="V59">
        <f>INDEX(LORDetail!$B$2:$B$930,U59)</f>
        <v>678.58947257148202</v>
      </c>
      <c r="W59">
        <f>INDEX(LORDetail!$D$2:$D$930,U59)</f>
        <v>51.5186674150534</v>
      </c>
      <c r="X59">
        <f>INDEX(LORDetail!$E$2:$E$930,U59)</f>
        <v>-0.18523390551698801</v>
      </c>
      <c r="Y59">
        <f>INDEX(LORDetail!$G$2:$G$930,U59)</f>
        <v>0.50632489999999997</v>
      </c>
      <c r="Z59">
        <f t="shared" si="7"/>
        <v>182.24028618087237</v>
      </c>
      <c r="AA59" s="29">
        <f t="shared" si="8"/>
        <v>24.606369504030056</v>
      </c>
      <c r="AB59">
        <f t="shared" si="9"/>
        <v>0.13502156970719625</v>
      </c>
      <c r="AC59" s="32">
        <f t="shared" si="10"/>
        <v>51.51851637422201</v>
      </c>
      <c r="AD59" s="32">
        <f t="shared" si="11"/>
        <v>-0.18297122164759183</v>
      </c>
      <c r="AE59" s="34">
        <f t="shared" si="12"/>
        <v>0.39400113648393831</v>
      </c>
      <c r="AF59" s="36" t="str">
        <f t="shared" si="13"/>
        <v>PADTON</v>
      </c>
      <c r="AG59" s="36" t="str">
        <f t="shared" si="14"/>
        <v>RDNGSTN</v>
      </c>
      <c r="AH59" s="36">
        <f t="shared" si="15"/>
        <v>55</v>
      </c>
      <c r="AI59" s="42">
        <f t="shared" si="16"/>
        <v>521</v>
      </c>
      <c r="AJ59" s="43">
        <f t="shared" si="17"/>
        <v>17.877777947319878</v>
      </c>
      <c r="AK59" s="43">
        <f t="shared" si="18"/>
        <v>0</v>
      </c>
      <c r="AL59" s="36">
        <f t="shared" si="19"/>
        <v>51.51851637422201</v>
      </c>
      <c r="AM59" s="36">
        <v>1</v>
      </c>
      <c r="AN59" s="36">
        <f t="shared" si="20"/>
        <v>-0.18297122164759183</v>
      </c>
      <c r="AO59" s="36">
        <v>4</v>
      </c>
      <c r="AP59" s="42">
        <f>INT(AI59/1000)*1000</f>
        <v>0</v>
      </c>
      <c r="AQ59" s="42">
        <f>MOD(AI59,1000)</f>
        <v>521</v>
      </c>
      <c r="AR59" s="42">
        <f>MOD(AI60,1000)-0.2+(AP60-AP59)</f>
        <v>538.59999999999991</v>
      </c>
    </row>
    <row r="60" spans="1:44" x14ac:dyDescent="0.25">
      <c r="A60" s="32" t="s">
        <v>0</v>
      </c>
      <c r="B60" s="33" t="s">
        <v>1</v>
      </c>
      <c r="C60" s="32">
        <v>56</v>
      </c>
      <c r="D60">
        <f>MATCH(C60,TrainRun!$AG$2:$AG$148,1)</f>
        <v>7</v>
      </c>
      <c r="E60">
        <f>INT(INDEX(TrainRun!$AD$2:$AD$148,'By Second'!D60))</f>
        <v>53</v>
      </c>
      <c r="F60">
        <f>IF(E60=0,0,INDEX(TrainRun!$AE$2:$AE$148,'By Second'!D60))</f>
        <v>17.877777947319878</v>
      </c>
      <c r="G60">
        <f>INDEX(TrainRun!$AF$2:$AF$148,'By Second'!D60)</f>
        <v>485.21376620347394</v>
      </c>
      <c r="H60">
        <f t="shared" si="3"/>
        <v>8</v>
      </c>
      <c r="I60">
        <f>INT(INDEX(TrainRun!$AD$2:$AD$148,'By Second'!H60))</f>
        <v>59</v>
      </c>
      <c r="J60">
        <f>INDEX(TrainRun!$AE$2:$AE$148,'By Second'!H60)</f>
        <v>17.877777947319878</v>
      </c>
      <c r="K60">
        <f t="shared" si="0"/>
        <v>6</v>
      </c>
      <c r="L60">
        <f t="shared" si="1"/>
        <v>0</v>
      </c>
      <c r="M60">
        <f t="shared" si="4"/>
        <v>0</v>
      </c>
      <c r="N60" s="32">
        <f t="shared" si="5"/>
        <v>17.877777947319878</v>
      </c>
      <c r="O60" s="29">
        <f t="shared" si="2"/>
        <v>538.83333384195953</v>
      </c>
      <c r="P60">
        <f>MATCH(O60,LORDetail!$B$2:$B$930,1)</f>
        <v>11</v>
      </c>
      <c r="Q60">
        <f>INDEX(LORDetail!$B$2:$B$930,P60)</f>
        <v>496.34918639060965</v>
      </c>
      <c r="R60">
        <f>INDEX(LORDetail!$D$2:$D$930,P60)</f>
        <v>51.518492797021203</v>
      </c>
      <c r="S60">
        <f>INDEX(LORDetail!$E$2:$E$930,P60)</f>
        <v>-0.18261802078489101</v>
      </c>
      <c r="T60">
        <f>INDEX(LORDetail!$G$2:$G$930,P60)</f>
        <v>0.37646760000000001</v>
      </c>
      <c r="U60">
        <f t="shared" si="6"/>
        <v>12</v>
      </c>
      <c r="V60">
        <f>INDEX(LORDetail!$B$2:$B$930,U60)</f>
        <v>678.58947257148202</v>
      </c>
      <c r="W60">
        <f>INDEX(LORDetail!$D$2:$D$930,U60)</f>
        <v>51.5186674150534</v>
      </c>
      <c r="X60">
        <f>INDEX(LORDetail!$E$2:$E$930,U60)</f>
        <v>-0.18523390551698801</v>
      </c>
      <c r="Y60">
        <f>INDEX(LORDetail!$G$2:$G$930,U60)</f>
        <v>0.50632489999999997</v>
      </c>
      <c r="Z60">
        <f t="shared" si="7"/>
        <v>182.24028618087237</v>
      </c>
      <c r="AA60" s="29">
        <f t="shared" si="8"/>
        <v>42.484147451349884</v>
      </c>
      <c r="AB60">
        <f t="shared" si="9"/>
        <v>0.23312160193374931</v>
      </c>
      <c r="AC60" s="32">
        <f t="shared" si="10"/>
        <v>51.518533504256595</v>
      </c>
      <c r="AD60" s="32">
        <f t="shared" si="11"/>
        <v>-0.18322784002411149</v>
      </c>
      <c r="AE60" s="34">
        <f t="shared" si="12"/>
        <v>0.40674014179879148</v>
      </c>
      <c r="AF60" s="36" t="str">
        <f t="shared" si="13"/>
        <v>PADTON</v>
      </c>
      <c r="AG60" s="36" t="str">
        <f t="shared" si="14"/>
        <v>RDNGSTN</v>
      </c>
      <c r="AH60" s="36">
        <f t="shared" si="15"/>
        <v>56</v>
      </c>
      <c r="AI60" s="42">
        <f t="shared" si="16"/>
        <v>538.79999999999995</v>
      </c>
      <c r="AJ60" s="43">
        <f t="shared" si="17"/>
        <v>17.877777947319878</v>
      </c>
      <c r="AK60" s="43">
        <f t="shared" si="18"/>
        <v>0</v>
      </c>
      <c r="AL60" s="36">
        <f t="shared" si="19"/>
        <v>51.518533504256595</v>
      </c>
      <c r="AM60" s="36">
        <v>1</v>
      </c>
      <c r="AN60" s="36">
        <f t="shared" si="20"/>
        <v>-0.18322784002411149</v>
      </c>
      <c r="AO60" s="36">
        <v>4</v>
      </c>
      <c r="AP60" s="42">
        <f>INT(AI60/1000)*1000</f>
        <v>0</v>
      </c>
      <c r="AQ60" s="42">
        <f>MOD(AI60,1000)</f>
        <v>538.79999999999995</v>
      </c>
      <c r="AR60" s="42">
        <f>MOD(AI61,1000)-0.2+(AP61-AP60)</f>
        <v>556.59999999999991</v>
      </c>
    </row>
    <row r="61" spans="1:44" x14ac:dyDescent="0.25">
      <c r="A61" s="32" t="s">
        <v>0</v>
      </c>
      <c r="B61" s="33" t="s">
        <v>1</v>
      </c>
      <c r="C61" s="32">
        <v>57</v>
      </c>
      <c r="D61">
        <f>MATCH(C61,TrainRun!$AG$2:$AG$148,1)</f>
        <v>7</v>
      </c>
      <c r="E61">
        <f>INT(INDEX(TrainRun!$AD$2:$AD$148,'By Second'!D61))</f>
        <v>53</v>
      </c>
      <c r="F61">
        <f>IF(E61=0,0,INDEX(TrainRun!$AE$2:$AE$148,'By Second'!D61))</f>
        <v>17.877777947319878</v>
      </c>
      <c r="G61">
        <f>INDEX(TrainRun!$AF$2:$AF$148,'By Second'!D61)</f>
        <v>485.21376620347394</v>
      </c>
      <c r="H61">
        <f t="shared" si="3"/>
        <v>8</v>
      </c>
      <c r="I61">
        <f>INT(INDEX(TrainRun!$AD$2:$AD$148,'By Second'!H61))</f>
        <v>59</v>
      </c>
      <c r="J61">
        <f>INDEX(TrainRun!$AE$2:$AE$148,'By Second'!H61)</f>
        <v>17.877777947319878</v>
      </c>
      <c r="K61">
        <f t="shared" si="0"/>
        <v>6</v>
      </c>
      <c r="L61">
        <f t="shared" si="1"/>
        <v>0</v>
      </c>
      <c r="M61">
        <f t="shared" si="4"/>
        <v>0</v>
      </c>
      <c r="N61" s="32">
        <f t="shared" si="5"/>
        <v>17.877777947319878</v>
      </c>
      <c r="O61" s="29">
        <f t="shared" si="2"/>
        <v>556.71111178927936</v>
      </c>
      <c r="P61">
        <f>MATCH(O61,LORDetail!$B$2:$B$930,1)</f>
        <v>11</v>
      </c>
      <c r="Q61">
        <f>INDEX(LORDetail!$B$2:$B$930,P61)</f>
        <v>496.34918639060965</v>
      </c>
      <c r="R61">
        <f>INDEX(LORDetail!$D$2:$D$930,P61)</f>
        <v>51.518492797021203</v>
      </c>
      <c r="S61">
        <f>INDEX(LORDetail!$E$2:$E$930,P61)</f>
        <v>-0.18261802078489101</v>
      </c>
      <c r="T61">
        <f>INDEX(LORDetail!$G$2:$G$930,P61)</f>
        <v>0.37646760000000001</v>
      </c>
      <c r="U61">
        <f t="shared" si="6"/>
        <v>12</v>
      </c>
      <c r="V61">
        <f>INDEX(LORDetail!$B$2:$B$930,U61)</f>
        <v>678.58947257148202</v>
      </c>
      <c r="W61">
        <f>INDEX(LORDetail!$D$2:$D$930,U61)</f>
        <v>51.5186674150534</v>
      </c>
      <c r="X61">
        <f>INDEX(LORDetail!$E$2:$E$930,U61)</f>
        <v>-0.18523390551698801</v>
      </c>
      <c r="Y61">
        <f>INDEX(LORDetail!$G$2:$G$930,U61)</f>
        <v>0.50632489999999997</v>
      </c>
      <c r="Z61">
        <f t="shared" si="7"/>
        <v>182.24028618087237</v>
      </c>
      <c r="AA61" s="29">
        <f t="shared" si="8"/>
        <v>60.361925398669712</v>
      </c>
      <c r="AB61">
        <f t="shared" si="9"/>
        <v>0.33122163416030231</v>
      </c>
      <c r="AC61" s="32">
        <f t="shared" si="10"/>
        <v>51.518550634291181</v>
      </c>
      <c r="AD61" s="32">
        <f t="shared" si="11"/>
        <v>-0.18348445840063116</v>
      </c>
      <c r="AE61" s="34">
        <f t="shared" si="12"/>
        <v>0.41947914711364465</v>
      </c>
      <c r="AF61" s="36" t="str">
        <f t="shared" si="13"/>
        <v>PADTON</v>
      </c>
      <c r="AG61" s="36" t="str">
        <f t="shared" si="14"/>
        <v>RDNGSTN</v>
      </c>
      <c r="AH61" s="36">
        <f t="shared" si="15"/>
        <v>57</v>
      </c>
      <c r="AI61" s="42">
        <f t="shared" si="16"/>
        <v>556.79999999999995</v>
      </c>
      <c r="AJ61" s="43">
        <f t="shared" si="17"/>
        <v>17.877777947319878</v>
      </c>
      <c r="AK61" s="43">
        <f t="shared" si="18"/>
        <v>0</v>
      </c>
      <c r="AL61" s="36">
        <f t="shared" si="19"/>
        <v>51.518550634291181</v>
      </c>
      <c r="AM61" s="36">
        <v>1</v>
      </c>
      <c r="AN61" s="36">
        <f t="shared" si="20"/>
        <v>-0.18348445840063116</v>
      </c>
      <c r="AO61" s="36">
        <v>4</v>
      </c>
      <c r="AP61" s="42">
        <f>INT(AI61/1000)*1000</f>
        <v>0</v>
      </c>
      <c r="AQ61" s="42">
        <f>MOD(AI61,1000)</f>
        <v>556.79999999999995</v>
      </c>
      <c r="AR61" s="42">
        <f>MOD(AI62,1000)-0.2+(AP62-AP61)</f>
        <v>574.4</v>
      </c>
    </row>
    <row r="62" spans="1:44" x14ac:dyDescent="0.25">
      <c r="A62" s="32" t="s">
        <v>0</v>
      </c>
      <c r="B62" s="33" t="s">
        <v>1</v>
      </c>
      <c r="C62" s="32">
        <v>58</v>
      </c>
      <c r="D62">
        <f>MATCH(C62,TrainRun!$AG$2:$AG$148,1)</f>
        <v>7</v>
      </c>
      <c r="E62">
        <f>INT(INDEX(TrainRun!$AD$2:$AD$148,'By Second'!D62))</f>
        <v>53</v>
      </c>
      <c r="F62">
        <f>IF(E62=0,0,INDEX(TrainRun!$AE$2:$AE$148,'By Second'!D62))</f>
        <v>17.877777947319878</v>
      </c>
      <c r="G62">
        <f>INDEX(TrainRun!$AF$2:$AF$148,'By Second'!D62)</f>
        <v>485.21376620347394</v>
      </c>
      <c r="H62">
        <f t="shared" si="3"/>
        <v>8</v>
      </c>
      <c r="I62">
        <f>INT(INDEX(TrainRun!$AD$2:$AD$148,'By Second'!H62))</f>
        <v>59</v>
      </c>
      <c r="J62">
        <f>INDEX(TrainRun!$AE$2:$AE$148,'By Second'!H62)</f>
        <v>17.877777947319878</v>
      </c>
      <c r="K62">
        <f t="shared" si="0"/>
        <v>6</v>
      </c>
      <c r="L62">
        <f t="shared" si="1"/>
        <v>0</v>
      </c>
      <c r="M62">
        <f t="shared" si="4"/>
        <v>0</v>
      </c>
      <c r="N62" s="32">
        <f t="shared" si="5"/>
        <v>17.877777947319878</v>
      </c>
      <c r="O62" s="29">
        <f t="shared" si="2"/>
        <v>574.58888973659919</v>
      </c>
      <c r="P62">
        <f>MATCH(O62,LORDetail!$B$2:$B$930,1)</f>
        <v>11</v>
      </c>
      <c r="Q62">
        <f>INDEX(LORDetail!$B$2:$B$930,P62)</f>
        <v>496.34918639060965</v>
      </c>
      <c r="R62">
        <f>INDEX(LORDetail!$D$2:$D$930,P62)</f>
        <v>51.518492797021203</v>
      </c>
      <c r="S62">
        <f>INDEX(LORDetail!$E$2:$E$930,P62)</f>
        <v>-0.18261802078489101</v>
      </c>
      <c r="T62">
        <f>INDEX(LORDetail!$G$2:$G$930,P62)</f>
        <v>0.37646760000000001</v>
      </c>
      <c r="U62">
        <f t="shared" si="6"/>
        <v>12</v>
      </c>
      <c r="V62">
        <f>INDEX(LORDetail!$B$2:$B$930,U62)</f>
        <v>678.58947257148202</v>
      </c>
      <c r="W62">
        <f>INDEX(LORDetail!$D$2:$D$930,U62)</f>
        <v>51.5186674150534</v>
      </c>
      <c r="X62">
        <f>INDEX(LORDetail!$E$2:$E$930,U62)</f>
        <v>-0.18523390551698801</v>
      </c>
      <c r="Y62">
        <f>INDEX(LORDetail!$G$2:$G$930,U62)</f>
        <v>0.50632489999999997</v>
      </c>
      <c r="Z62">
        <f t="shared" si="7"/>
        <v>182.24028618087237</v>
      </c>
      <c r="AA62" s="29">
        <f t="shared" si="8"/>
        <v>78.23970334598954</v>
      </c>
      <c r="AB62">
        <f t="shared" si="9"/>
        <v>0.42932166638685537</v>
      </c>
      <c r="AC62" s="32">
        <f t="shared" si="10"/>
        <v>51.518567764325766</v>
      </c>
      <c r="AD62" s="32">
        <f t="shared" si="11"/>
        <v>-0.18374107677715082</v>
      </c>
      <c r="AE62" s="34">
        <f t="shared" si="12"/>
        <v>0.43221815242849781</v>
      </c>
      <c r="AF62" s="36" t="str">
        <f t="shared" si="13"/>
        <v>PADTON</v>
      </c>
      <c r="AG62" s="36" t="str">
        <f t="shared" si="14"/>
        <v>RDNGSTN</v>
      </c>
      <c r="AH62" s="36">
        <f t="shared" si="15"/>
        <v>58</v>
      </c>
      <c r="AI62" s="42">
        <f t="shared" si="16"/>
        <v>574.6</v>
      </c>
      <c r="AJ62" s="43">
        <f t="shared" si="17"/>
        <v>17.877777947319878</v>
      </c>
      <c r="AK62" s="43">
        <f t="shared" si="18"/>
        <v>0</v>
      </c>
      <c r="AL62" s="36">
        <f t="shared" si="19"/>
        <v>51.518567764325766</v>
      </c>
      <c r="AM62" s="36">
        <v>1</v>
      </c>
      <c r="AN62" s="36">
        <f t="shared" si="20"/>
        <v>-0.18374107677715082</v>
      </c>
      <c r="AO62" s="36">
        <v>4</v>
      </c>
      <c r="AP62" s="42">
        <f>INT(AI62/1000)*1000</f>
        <v>0</v>
      </c>
      <c r="AQ62" s="42">
        <f>MOD(AI62,1000)</f>
        <v>574.6</v>
      </c>
      <c r="AR62" s="42">
        <f>MOD(AI63,1000)-0.2+(AP63-AP62)</f>
        <v>597.59999999999991</v>
      </c>
    </row>
    <row r="63" spans="1:44" x14ac:dyDescent="0.25">
      <c r="A63" s="32" t="s">
        <v>0</v>
      </c>
      <c r="B63" s="33" t="s">
        <v>1</v>
      </c>
      <c r="C63" s="32">
        <v>59</v>
      </c>
      <c r="D63">
        <f>MATCH(C63,TrainRun!$AG$2:$AG$148,1)</f>
        <v>9</v>
      </c>
      <c r="E63">
        <f>INT(INDEX(TrainRun!$AD$2:$AD$148,'By Second'!D63))</f>
        <v>59</v>
      </c>
      <c r="F63">
        <f>IF(E63=0,0,INDEX(TrainRun!$AE$2:$AE$148,'By Second'!D63))</f>
        <v>17.877777947319878</v>
      </c>
      <c r="G63">
        <f>INDEX(TrainRun!$AF$2:$AF$148,'By Second'!D63)</f>
        <v>597.84376727158678</v>
      </c>
      <c r="H63">
        <f t="shared" si="3"/>
        <v>10</v>
      </c>
      <c r="I63">
        <f>INT(INDEX(TrainRun!$AD$2:$AD$148,'By Second'!H63))</f>
        <v>71</v>
      </c>
      <c r="J63">
        <f>INDEX(TrainRun!$AE$2:$AE$148,'By Second'!H63)</f>
        <v>17.877777947319878</v>
      </c>
      <c r="K63">
        <f t="shared" si="0"/>
        <v>12</v>
      </c>
      <c r="L63">
        <f t="shared" si="1"/>
        <v>0</v>
      </c>
      <c r="M63">
        <f t="shared" si="4"/>
        <v>0</v>
      </c>
      <c r="N63" s="32">
        <f t="shared" si="5"/>
        <v>17.877777947319878</v>
      </c>
      <c r="O63" s="29">
        <f t="shared" si="2"/>
        <v>597.79999999999995</v>
      </c>
      <c r="P63">
        <f>MATCH(O63,LORDetail!$B$2:$B$930,1)</f>
        <v>11</v>
      </c>
      <c r="Q63">
        <f>INDEX(LORDetail!$B$2:$B$930,P63)</f>
        <v>496.34918639060965</v>
      </c>
      <c r="R63">
        <f>INDEX(LORDetail!$D$2:$D$930,P63)</f>
        <v>51.518492797021203</v>
      </c>
      <c r="S63">
        <f>INDEX(LORDetail!$E$2:$E$930,P63)</f>
        <v>-0.18261802078489101</v>
      </c>
      <c r="T63">
        <f>INDEX(LORDetail!$G$2:$G$930,P63)</f>
        <v>0.37646760000000001</v>
      </c>
      <c r="U63">
        <f t="shared" si="6"/>
        <v>12</v>
      </c>
      <c r="V63">
        <f>INDEX(LORDetail!$B$2:$B$930,U63)</f>
        <v>678.58947257148202</v>
      </c>
      <c r="W63">
        <f>INDEX(LORDetail!$D$2:$D$930,U63)</f>
        <v>51.5186674150534</v>
      </c>
      <c r="X63">
        <f>INDEX(LORDetail!$E$2:$E$930,U63)</f>
        <v>-0.18523390551698801</v>
      </c>
      <c r="Y63">
        <f>INDEX(LORDetail!$G$2:$G$930,U63)</f>
        <v>0.50632489999999997</v>
      </c>
      <c r="Z63">
        <f t="shared" si="7"/>
        <v>182.24028618087237</v>
      </c>
      <c r="AA63" s="29">
        <f t="shared" si="8"/>
        <v>101.45081360939031</v>
      </c>
      <c r="AB63">
        <f t="shared" si="9"/>
        <v>0.55668708459281602</v>
      </c>
      <c r="AC63" s="32">
        <f t="shared" si="10"/>
        <v>51.518590004624464</v>
      </c>
      <c r="AD63" s="32">
        <f t="shared" si="11"/>
        <v>-0.18407425003003294</v>
      </c>
      <c r="AE63" s="34">
        <f t="shared" si="12"/>
        <v>0.44875748175009467</v>
      </c>
      <c r="AF63" s="36" t="str">
        <f t="shared" si="13"/>
        <v>PADTON</v>
      </c>
      <c r="AG63" s="36" t="str">
        <f t="shared" si="14"/>
        <v>RDNGSTN</v>
      </c>
      <c r="AH63" s="36">
        <f t="shared" si="15"/>
        <v>59</v>
      </c>
      <c r="AI63" s="42">
        <f t="shared" si="16"/>
        <v>597.79999999999995</v>
      </c>
      <c r="AJ63" s="43">
        <f t="shared" si="17"/>
        <v>17.877777947319878</v>
      </c>
      <c r="AK63" s="43">
        <f t="shared" si="18"/>
        <v>0</v>
      </c>
      <c r="AL63" s="36">
        <f t="shared" si="19"/>
        <v>51.518590004624464</v>
      </c>
      <c r="AM63" s="36">
        <v>1</v>
      </c>
      <c r="AN63" s="36">
        <f t="shared" si="20"/>
        <v>-0.18407425003003294</v>
      </c>
      <c r="AO63" s="36">
        <v>4</v>
      </c>
      <c r="AP63" s="42">
        <f>INT(AI63/1000)*1000</f>
        <v>0</v>
      </c>
      <c r="AQ63" s="42">
        <f>MOD(AI63,1000)</f>
        <v>597.79999999999995</v>
      </c>
      <c r="AR63" s="42">
        <f>MOD(AI64,1000)-0.2+(AP64-AP63)</f>
        <v>615.4</v>
      </c>
    </row>
    <row r="64" spans="1:44" x14ac:dyDescent="0.25">
      <c r="A64" s="32" t="s">
        <v>0</v>
      </c>
      <c r="B64" s="33" t="s">
        <v>1</v>
      </c>
      <c r="C64" s="32">
        <v>60</v>
      </c>
      <c r="D64">
        <f>MATCH(C64,TrainRun!$AG$2:$AG$148,1)</f>
        <v>9</v>
      </c>
      <c r="E64">
        <f>INT(INDEX(TrainRun!$AD$2:$AD$148,'By Second'!D64))</f>
        <v>59</v>
      </c>
      <c r="F64">
        <f>IF(E64=0,0,INDEX(TrainRun!$AE$2:$AE$148,'By Second'!D64))</f>
        <v>17.877777947319878</v>
      </c>
      <c r="G64">
        <f>INDEX(TrainRun!$AF$2:$AF$148,'By Second'!D64)</f>
        <v>597.84376727158678</v>
      </c>
      <c r="H64">
        <f t="shared" si="3"/>
        <v>10</v>
      </c>
      <c r="I64">
        <f>INT(INDEX(TrainRun!$AD$2:$AD$148,'By Second'!H64))</f>
        <v>71</v>
      </c>
      <c r="J64">
        <f>INDEX(TrainRun!$AE$2:$AE$148,'By Second'!H64)</f>
        <v>17.877777947319878</v>
      </c>
      <c r="K64">
        <f t="shared" si="0"/>
        <v>12</v>
      </c>
      <c r="L64">
        <f t="shared" si="1"/>
        <v>0</v>
      </c>
      <c r="M64">
        <f t="shared" si="4"/>
        <v>0</v>
      </c>
      <c r="N64" s="32">
        <f t="shared" si="5"/>
        <v>17.877777947319878</v>
      </c>
      <c r="O64" s="29">
        <f t="shared" si="2"/>
        <v>615.67777794731978</v>
      </c>
      <c r="P64">
        <f>MATCH(O64,LORDetail!$B$2:$B$930,1)</f>
        <v>11</v>
      </c>
      <c r="Q64">
        <f>INDEX(LORDetail!$B$2:$B$930,P64)</f>
        <v>496.34918639060965</v>
      </c>
      <c r="R64">
        <f>INDEX(LORDetail!$D$2:$D$930,P64)</f>
        <v>51.518492797021203</v>
      </c>
      <c r="S64">
        <f>INDEX(LORDetail!$E$2:$E$930,P64)</f>
        <v>-0.18261802078489101</v>
      </c>
      <c r="T64">
        <f>INDEX(LORDetail!$G$2:$G$930,P64)</f>
        <v>0.37646760000000001</v>
      </c>
      <c r="U64">
        <f t="shared" si="6"/>
        <v>12</v>
      </c>
      <c r="V64">
        <f>INDEX(LORDetail!$B$2:$B$930,U64)</f>
        <v>678.58947257148202</v>
      </c>
      <c r="W64">
        <f>INDEX(LORDetail!$D$2:$D$930,U64)</f>
        <v>51.5186674150534</v>
      </c>
      <c r="X64">
        <f>INDEX(LORDetail!$E$2:$E$930,U64)</f>
        <v>-0.18523390551698801</v>
      </c>
      <c r="Y64">
        <f>INDEX(LORDetail!$G$2:$G$930,U64)</f>
        <v>0.50632489999999997</v>
      </c>
      <c r="Z64">
        <f t="shared" si="7"/>
        <v>182.24028618087237</v>
      </c>
      <c r="AA64" s="29">
        <f t="shared" si="8"/>
        <v>119.32859155671014</v>
      </c>
      <c r="AB64">
        <f t="shared" si="9"/>
        <v>0.65478711681936907</v>
      </c>
      <c r="AC64" s="32">
        <f t="shared" si="10"/>
        <v>51.51860713465905</v>
      </c>
      <c r="AD64" s="32">
        <f t="shared" si="11"/>
        <v>-0.18433086840655261</v>
      </c>
      <c r="AE64" s="34">
        <f t="shared" si="12"/>
        <v>0.46149648706494784</v>
      </c>
      <c r="AF64" s="36" t="str">
        <f t="shared" si="13"/>
        <v>PADTON</v>
      </c>
      <c r="AG64" s="36" t="str">
        <f t="shared" si="14"/>
        <v>RDNGSTN</v>
      </c>
      <c r="AH64" s="36">
        <f t="shared" si="15"/>
        <v>60</v>
      </c>
      <c r="AI64" s="42">
        <f t="shared" si="16"/>
        <v>615.6</v>
      </c>
      <c r="AJ64" s="43">
        <f t="shared" si="17"/>
        <v>17.877777947319878</v>
      </c>
      <c r="AK64" s="43">
        <f t="shared" si="18"/>
        <v>0</v>
      </c>
      <c r="AL64" s="36">
        <f t="shared" si="19"/>
        <v>51.51860713465905</v>
      </c>
      <c r="AM64" s="36">
        <v>1</v>
      </c>
      <c r="AN64" s="36">
        <f t="shared" si="20"/>
        <v>-0.18433086840655261</v>
      </c>
      <c r="AO64" s="36">
        <v>4</v>
      </c>
      <c r="AP64" s="42">
        <f>INT(AI64/1000)*1000</f>
        <v>0</v>
      </c>
      <c r="AQ64" s="42">
        <f>MOD(AI64,1000)</f>
        <v>615.6</v>
      </c>
      <c r="AR64" s="42">
        <f>MOD(AI65,1000)-0.2+(AP65-AP64)</f>
        <v>633.4</v>
      </c>
    </row>
    <row r="65" spans="1:44" x14ac:dyDescent="0.25">
      <c r="A65" s="32" t="s">
        <v>0</v>
      </c>
      <c r="B65" s="33" t="s">
        <v>1</v>
      </c>
      <c r="C65" s="32">
        <v>61</v>
      </c>
      <c r="D65">
        <f>MATCH(C65,TrainRun!$AG$2:$AG$148,1)</f>
        <v>9</v>
      </c>
      <c r="E65">
        <f>INT(INDEX(TrainRun!$AD$2:$AD$148,'By Second'!D65))</f>
        <v>59</v>
      </c>
      <c r="F65">
        <f>IF(E65=0,0,INDEX(TrainRun!$AE$2:$AE$148,'By Second'!D65))</f>
        <v>17.877777947319878</v>
      </c>
      <c r="G65">
        <f>INDEX(TrainRun!$AF$2:$AF$148,'By Second'!D65)</f>
        <v>597.84376727158678</v>
      </c>
      <c r="H65">
        <f t="shared" si="3"/>
        <v>10</v>
      </c>
      <c r="I65">
        <f>INT(INDEX(TrainRun!$AD$2:$AD$148,'By Second'!H65))</f>
        <v>71</v>
      </c>
      <c r="J65">
        <f>INDEX(TrainRun!$AE$2:$AE$148,'By Second'!H65)</f>
        <v>17.877777947319878</v>
      </c>
      <c r="K65">
        <f t="shared" si="0"/>
        <v>12</v>
      </c>
      <c r="L65">
        <f t="shared" si="1"/>
        <v>0</v>
      </c>
      <c r="M65">
        <f t="shared" si="4"/>
        <v>0</v>
      </c>
      <c r="N65" s="32">
        <f t="shared" si="5"/>
        <v>17.877777947319878</v>
      </c>
      <c r="O65" s="29">
        <f t="shared" si="2"/>
        <v>633.55555589463961</v>
      </c>
      <c r="P65">
        <f>MATCH(O65,LORDetail!$B$2:$B$930,1)</f>
        <v>11</v>
      </c>
      <c r="Q65">
        <f>INDEX(LORDetail!$B$2:$B$930,P65)</f>
        <v>496.34918639060965</v>
      </c>
      <c r="R65">
        <f>INDEX(LORDetail!$D$2:$D$930,P65)</f>
        <v>51.518492797021203</v>
      </c>
      <c r="S65">
        <f>INDEX(LORDetail!$E$2:$E$930,P65)</f>
        <v>-0.18261802078489101</v>
      </c>
      <c r="T65">
        <f>INDEX(LORDetail!$G$2:$G$930,P65)</f>
        <v>0.37646760000000001</v>
      </c>
      <c r="U65">
        <f t="shared" si="6"/>
        <v>12</v>
      </c>
      <c r="V65">
        <f>INDEX(LORDetail!$B$2:$B$930,U65)</f>
        <v>678.58947257148202</v>
      </c>
      <c r="W65">
        <f>INDEX(LORDetail!$D$2:$D$930,U65)</f>
        <v>51.5186674150534</v>
      </c>
      <c r="X65">
        <f>INDEX(LORDetail!$E$2:$E$930,U65)</f>
        <v>-0.18523390551698801</v>
      </c>
      <c r="Y65">
        <f>INDEX(LORDetail!$G$2:$G$930,U65)</f>
        <v>0.50632489999999997</v>
      </c>
      <c r="Z65">
        <f t="shared" si="7"/>
        <v>182.24028618087237</v>
      </c>
      <c r="AA65" s="29">
        <f t="shared" si="8"/>
        <v>137.20636950402996</v>
      </c>
      <c r="AB65">
        <f t="shared" si="9"/>
        <v>0.75288714904592213</v>
      </c>
      <c r="AC65" s="32">
        <f t="shared" si="10"/>
        <v>51.518624264693635</v>
      </c>
      <c r="AD65" s="32">
        <f t="shared" si="11"/>
        <v>-0.18458748678307227</v>
      </c>
      <c r="AE65" s="34">
        <f t="shared" si="12"/>
        <v>0.474235492379801</v>
      </c>
      <c r="AF65" s="36" t="str">
        <f t="shared" si="13"/>
        <v>PADTON</v>
      </c>
      <c r="AG65" s="36" t="str">
        <f t="shared" si="14"/>
        <v>RDNGSTN</v>
      </c>
      <c r="AH65" s="36">
        <f t="shared" si="15"/>
        <v>61</v>
      </c>
      <c r="AI65" s="42">
        <f t="shared" si="16"/>
        <v>633.6</v>
      </c>
      <c r="AJ65" s="43">
        <f t="shared" si="17"/>
        <v>17.877777947319878</v>
      </c>
      <c r="AK65" s="43">
        <f t="shared" si="18"/>
        <v>0</v>
      </c>
      <c r="AL65" s="36">
        <f t="shared" si="19"/>
        <v>51.518624264693635</v>
      </c>
      <c r="AM65" s="36">
        <v>1</v>
      </c>
      <c r="AN65" s="36">
        <f t="shared" si="20"/>
        <v>-0.18458748678307227</v>
      </c>
      <c r="AO65" s="36">
        <v>4</v>
      </c>
      <c r="AP65" s="42">
        <f>INT(AI65/1000)*1000</f>
        <v>0</v>
      </c>
      <c r="AQ65" s="42">
        <f>MOD(AI65,1000)</f>
        <v>633.6</v>
      </c>
      <c r="AR65" s="42">
        <f>MOD(AI66,1000)-0.2+(AP66-AP65)</f>
        <v>651.19999999999993</v>
      </c>
    </row>
    <row r="66" spans="1:44" x14ac:dyDescent="0.25">
      <c r="A66" s="32" t="s">
        <v>0</v>
      </c>
      <c r="B66" s="33" t="s">
        <v>1</v>
      </c>
      <c r="C66" s="32">
        <v>62</v>
      </c>
      <c r="D66">
        <f>MATCH(C66,TrainRun!$AG$2:$AG$148,1)</f>
        <v>9</v>
      </c>
      <c r="E66">
        <f>INT(INDEX(TrainRun!$AD$2:$AD$148,'By Second'!D66))</f>
        <v>59</v>
      </c>
      <c r="F66">
        <f>IF(E66=0,0,INDEX(TrainRun!$AE$2:$AE$148,'By Second'!D66))</f>
        <v>17.877777947319878</v>
      </c>
      <c r="G66">
        <f>INDEX(TrainRun!$AF$2:$AF$148,'By Second'!D66)</f>
        <v>597.84376727158678</v>
      </c>
      <c r="H66">
        <f t="shared" si="3"/>
        <v>10</v>
      </c>
      <c r="I66">
        <f>INT(INDEX(TrainRun!$AD$2:$AD$148,'By Second'!H66))</f>
        <v>71</v>
      </c>
      <c r="J66">
        <f>INDEX(TrainRun!$AE$2:$AE$148,'By Second'!H66)</f>
        <v>17.877777947319878</v>
      </c>
      <c r="K66">
        <f t="shared" si="0"/>
        <v>12</v>
      </c>
      <c r="L66">
        <f t="shared" si="1"/>
        <v>0</v>
      </c>
      <c r="M66">
        <f t="shared" si="4"/>
        <v>0</v>
      </c>
      <c r="N66" s="32">
        <f t="shared" si="5"/>
        <v>17.877777947319878</v>
      </c>
      <c r="O66" s="29">
        <f t="shared" si="2"/>
        <v>651.43333384195944</v>
      </c>
      <c r="P66">
        <f>MATCH(O66,LORDetail!$B$2:$B$930,1)</f>
        <v>11</v>
      </c>
      <c r="Q66">
        <f>INDEX(LORDetail!$B$2:$B$930,P66)</f>
        <v>496.34918639060965</v>
      </c>
      <c r="R66">
        <f>INDEX(LORDetail!$D$2:$D$930,P66)</f>
        <v>51.518492797021203</v>
      </c>
      <c r="S66">
        <f>INDEX(LORDetail!$E$2:$E$930,P66)</f>
        <v>-0.18261802078489101</v>
      </c>
      <c r="T66">
        <f>INDEX(LORDetail!$G$2:$G$930,P66)</f>
        <v>0.37646760000000001</v>
      </c>
      <c r="U66">
        <f t="shared" si="6"/>
        <v>12</v>
      </c>
      <c r="V66">
        <f>INDEX(LORDetail!$B$2:$B$930,U66)</f>
        <v>678.58947257148202</v>
      </c>
      <c r="W66">
        <f>INDEX(LORDetail!$D$2:$D$930,U66)</f>
        <v>51.5186674150534</v>
      </c>
      <c r="X66">
        <f>INDEX(LORDetail!$E$2:$E$930,U66)</f>
        <v>-0.18523390551698801</v>
      </c>
      <c r="Y66">
        <f>INDEX(LORDetail!$G$2:$G$930,U66)</f>
        <v>0.50632489999999997</v>
      </c>
      <c r="Z66">
        <f t="shared" si="7"/>
        <v>182.24028618087237</v>
      </c>
      <c r="AA66" s="29">
        <f t="shared" si="8"/>
        <v>155.08414745134979</v>
      </c>
      <c r="AB66">
        <f t="shared" si="9"/>
        <v>0.85098718127247519</v>
      </c>
      <c r="AC66" s="32">
        <f t="shared" si="10"/>
        <v>51.51864139472822</v>
      </c>
      <c r="AD66" s="32">
        <f t="shared" si="11"/>
        <v>-0.18484410515959193</v>
      </c>
      <c r="AE66" s="34">
        <f t="shared" si="12"/>
        <v>0.48697449769465417</v>
      </c>
      <c r="AF66" s="36" t="str">
        <f t="shared" si="13"/>
        <v>PADTON</v>
      </c>
      <c r="AG66" s="36" t="str">
        <f t="shared" si="14"/>
        <v>RDNGSTN</v>
      </c>
      <c r="AH66" s="36">
        <f t="shared" si="15"/>
        <v>62</v>
      </c>
      <c r="AI66" s="42">
        <f t="shared" si="16"/>
        <v>651.4</v>
      </c>
      <c r="AJ66" s="43">
        <f t="shared" si="17"/>
        <v>17.877777947319878</v>
      </c>
      <c r="AK66" s="43">
        <f t="shared" si="18"/>
        <v>0</v>
      </c>
      <c r="AL66" s="36">
        <f t="shared" si="19"/>
        <v>51.51864139472822</v>
      </c>
      <c r="AM66" s="36">
        <v>1</v>
      </c>
      <c r="AN66" s="36">
        <f t="shared" si="20"/>
        <v>-0.18484410515959193</v>
      </c>
      <c r="AO66" s="36">
        <v>4</v>
      </c>
      <c r="AP66" s="42">
        <f>INT(AI66/1000)*1000</f>
        <v>0</v>
      </c>
      <c r="AQ66" s="42">
        <f>MOD(AI66,1000)</f>
        <v>651.4</v>
      </c>
      <c r="AR66" s="42">
        <f>MOD(AI67,1000)-0.2+(AP67-AP66)</f>
        <v>669.19999999999993</v>
      </c>
    </row>
    <row r="67" spans="1:44" x14ac:dyDescent="0.25">
      <c r="A67" s="32" t="s">
        <v>0</v>
      </c>
      <c r="B67" s="33" t="s">
        <v>1</v>
      </c>
      <c r="C67" s="32">
        <v>63</v>
      </c>
      <c r="D67">
        <f>MATCH(C67,TrainRun!$AG$2:$AG$148,1)</f>
        <v>9</v>
      </c>
      <c r="E67">
        <f>INT(INDEX(TrainRun!$AD$2:$AD$148,'By Second'!D67))</f>
        <v>59</v>
      </c>
      <c r="F67">
        <f>IF(E67=0,0,INDEX(TrainRun!$AE$2:$AE$148,'By Second'!D67))</f>
        <v>17.877777947319878</v>
      </c>
      <c r="G67">
        <f>INDEX(TrainRun!$AF$2:$AF$148,'By Second'!D67)</f>
        <v>597.84376727158678</v>
      </c>
      <c r="H67">
        <f t="shared" si="3"/>
        <v>10</v>
      </c>
      <c r="I67">
        <f>INT(INDEX(TrainRun!$AD$2:$AD$148,'By Second'!H67))</f>
        <v>71</v>
      </c>
      <c r="J67">
        <f>INDEX(TrainRun!$AE$2:$AE$148,'By Second'!H67)</f>
        <v>17.877777947319878</v>
      </c>
      <c r="K67">
        <f t="shared" si="0"/>
        <v>12</v>
      </c>
      <c r="L67">
        <f t="shared" si="1"/>
        <v>0</v>
      </c>
      <c r="M67">
        <f t="shared" si="4"/>
        <v>0</v>
      </c>
      <c r="N67" s="32">
        <f t="shared" si="5"/>
        <v>17.877777947319878</v>
      </c>
      <c r="O67" s="29">
        <f t="shared" si="2"/>
        <v>669.31111178927927</v>
      </c>
      <c r="P67">
        <f>MATCH(O67,LORDetail!$B$2:$B$930,1)</f>
        <v>11</v>
      </c>
      <c r="Q67">
        <f>INDEX(LORDetail!$B$2:$B$930,P67)</f>
        <v>496.34918639060965</v>
      </c>
      <c r="R67">
        <f>INDEX(LORDetail!$D$2:$D$930,P67)</f>
        <v>51.518492797021203</v>
      </c>
      <c r="S67">
        <f>INDEX(LORDetail!$E$2:$E$930,P67)</f>
        <v>-0.18261802078489101</v>
      </c>
      <c r="T67">
        <f>INDEX(LORDetail!$G$2:$G$930,P67)</f>
        <v>0.37646760000000001</v>
      </c>
      <c r="U67">
        <f t="shared" si="6"/>
        <v>12</v>
      </c>
      <c r="V67">
        <f>INDEX(LORDetail!$B$2:$B$930,U67)</f>
        <v>678.58947257148202</v>
      </c>
      <c r="W67">
        <f>INDEX(LORDetail!$D$2:$D$930,U67)</f>
        <v>51.5186674150534</v>
      </c>
      <c r="X67">
        <f>INDEX(LORDetail!$E$2:$E$930,U67)</f>
        <v>-0.18523390551698801</v>
      </c>
      <c r="Y67">
        <f>INDEX(LORDetail!$G$2:$G$930,U67)</f>
        <v>0.50632489999999997</v>
      </c>
      <c r="Z67">
        <f t="shared" si="7"/>
        <v>182.24028618087237</v>
      </c>
      <c r="AA67" s="29">
        <f t="shared" si="8"/>
        <v>172.96192539866962</v>
      </c>
      <c r="AB67">
        <f t="shared" si="9"/>
        <v>0.94908721349902825</v>
      </c>
      <c r="AC67" s="32">
        <f t="shared" si="10"/>
        <v>51.518658524762806</v>
      </c>
      <c r="AD67" s="32">
        <f t="shared" si="11"/>
        <v>-0.18510072353611159</v>
      </c>
      <c r="AE67" s="34">
        <f t="shared" si="12"/>
        <v>0.49971350300950734</v>
      </c>
      <c r="AF67" s="36" t="str">
        <f t="shared" si="13"/>
        <v>PADTON</v>
      </c>
      <c r="AG67" s="36" t="str">
        <f t="shared" si="14"/>
        <v>RDNGSTN</v>
      </c>
      <c r="AH67" s="36">
        <f t="shared" si="15"/>
        <v>63</v>
      </c>
      <c r="AI67" s="42">
        <f t="shared" si="16"/>
        <v>669.4</v>
      </c>
      <c r="AJ67" s="43">
        <f t="shared" si="17"/>
        <v>17.877777947319878</v>
      </c>
      <c r="AK67" s="43">
        <f t="shared" si="18"/>
        <v>0</v>
      </c>
      <c r="AL67" s="36">
        <f t="shared" si="19"/>
        <v>51.518658524762806</v>
      </c>
      <c r="AM67" s="36">
        <v>1</v>
      </c>
      <c r="AN67" s="36">
        <f t="shared" si="20"/>
        <v>-0.18510072353611159</v>
      </c>
      <c r="AO67" s="36">
        <v>4</v>
      </c>
      <c r="AP67" s="42">
        <f>INT(AI67/1000)*1000</f>
        <v>0</v>
      </c>
      <c r="AQ67" s="42">
        <f>MOD(AI67,1000)</f>
        <v>669.4</v>
      </c>
      <c r="AR67" s="42">
        <f>MOD(AI68,1000)-0.2+(AP68-AP67)</f>
        <v>687</v>
      </c>
    </row>
    <row r="68" spans="1:44" x14ac:dyDescent="0.25">
      <c r="A68" s="32" t="s">
        <v>0</v>
      </c>
      <c r="B68" s="33" t="s">
        <v>1</v>
      </c>
      <c r="C68" s="32">
        <v>64</v>
      </c>
      <c r="D68">
        <f>MATCH(C68,TrainRun!$AG$2:$AG$148,1)</f>
        <v>9</v>
      </c>
      <c r="E68">
        <f>INT(INDEX(TrainRun!$AD$2:$AD$148,'By Second'!D68))</f>
        <v>59</v>
      </c>
      <c r="F68">
        <f>IF(E68=0,0,INDEX(TrainRun!$AE$2:$AE$148,'By Second'!D68))</f>
        <v>17.877777947319878</v>
      </c>
      <c r="G68">
        <f>INDEX(TrainRun!$AF$2:$AF$148,'By Second'!D68)</f>
        <v>597.84376727158678</v>
      </c>
      <c r="H68">
        <f t="shared" si="3"/>
        <v>10</v>
      </c>
      <c r="I68">
        <f>INT(INDEX(TrainRun!$AD$2:$AD$148,'By Second'!H68))</f>
        <v>71</v>
      </c>
      <c r="J68">
        <f>INDEX(TrainRun!$AE$2:$AE$148,'By Second'!H68)</f>
        <v>17.877777947319878</v>
      </c>
      <c r="K68">
        <f t="shared" ref="K68:K131" si="21">I68-E68</f>
        <v>12</v>
      </c>
      <c r="L68">
        <f t="shared" ref="L68:L131" si="22">J68-F68</f>
        <v>0</v>
      </c>
      <c r="M68">
        <f t="shared" si="4"/>
        <v>0</v>
      </c>
      <c r="N68" s="32">
        <f t="shared" si="5"/>
        <v>17.877777947319878</v>
      </c>
      <c r="O68" s="29">
        <f t="shared" ref="O68:O131" si="23">IF(C68=E68,ROUND(G68,1),O67+N68)</f>
        <v>687.18888973659909</v>
      </c>
      <c r="P68">
        <f>MATCH(O68,LORDetail!$B$2:$B$930,1)</f>
        <v>12</v>
      </c>
      <c r="Q68">
        <f>INDEX(LORDetail!$B$2:$B$930,P68)</f>
        <v>678.58947257148202</v>
      </c>
      <c r="R68">
        <f>INDEX(LORDetail!$D$2:$D$930,P68)</f>
        <v>51.5186674150534</v>
      </c>
      <c r="S68">
        <f>INDEX(LORDetail!$E$2:$E$930,P68)</f>
        <v>-0.18523390551698801</v>
      </c>
      <c r="T68">
        <f>INDEX(LORDetail!$G$2:$G$930,P68)</f>
        <v>0.50632489999999997</v>
      </c>
      <c r="U68">
        <f t="shared" si="6"/>
        <v>13</v>
      </c>
      <c r="V68">
        <f>INDEX(LORDetail!$B$2:$B$930,U68)</f>
        <v>782.98781322331047</v>
      </c>
      <c r="W68">
        <f>INDEX(LORDetail!$D$2:$D$930,U68)</f>
        <v>51.518758610783699</v>
      </c>
      <c r="X68">
        <f>INDEX(LORDetail!$E$2:$E$930,U68)</f>
        <v>-0.18673390338655199</v>
      </c>
      <c r="Y68">
        <f>INDEX(LORDetail!$G$2:$G$930,U68)</f>
        <v>0.58071510000000004</v>
      </c>
      <c r="Z68">
        <f t="shared" si="7"/>
        <v>104.39834065182845</v>
      </c>
      <c r="AA68" s="29">
        <f t="shared" si="8"/>
        <v>8.5994171651170745</v>
      </c>
      <c r="AB68">
        <f t="shared" si="9"/>
        <v>8.2371205437032621E-2</v>
      </c>
      <c r="AC68" s="32">
        <f t="shared" si="10"/>
        <v>51.518674926955633</v>
      </c>
      <c r="AD68" s="32">
        <f t="shared" si="11"/>
        <v>-0.18535746214965698</v>
      </c>
      <c r="AE68" s="34">
        <f t="shared" si="12"/>
        <v>0.51245251044670193</v>
      </c>
      <c r="AF68" s="36" t="str">
        <f t="shared" si="13"/>
        <v>PADTON</v>
      </c>
      <c r="AG68" s="36" t="str">
        <f t="shared" si="14"/>
        <v>RDNGSTN</v>
      </c>
      <c r="AH68" s="36">
        <f t="shared" si="15"/>
        <v>64</v>
      </c>
      <c r="AI68" s="42">
        <f t="shared" si="16"/>
        <v>687.2</v>
      </c>
      <c r="AJ68" s="43">
        <f t="shared" si="17"/>
        <v>17.877777947319878</v>
      </c>
      <c r="AK68" s="43">
        <f t="shared" si="18"/>
        <v>0</v>
      </c>
      <c r="AL68" s="36">
        <f t="shared" si="19"/>
        <v>51.518674926955633</v>
      </c>
      <c r="AM68" s="36">
        <v>1</v>
      </c>
      <c r="AN68" s="36">
        <f t="shared" si="20"/>
        <v>-0.18535746214965698</v>
      </c>
      <c r="AO68" s="36">
        <v>4</v>
      </c>
      <c r="AP68" s="42">
        <f>INT(AI68/1000)*1000</f>
        <v>0</v>
      </c>
      <c r="AQ68" s="42">
        <f>MOD(AI68,1000)</f>
        <v>687.2</v>
      </c>
      <c r="AR68" s="42">
        <f>MOD(AI69,1000)-0.2+(AP69-AP68)</f>
        <v>704.8</v>
      </c>
    </row>
    <row r="69" spans="1:44" x14ac:dyDescent="0.25">
      <c r="A69" s="32" t="s">
        <v>0</v>
      </c>
      <c r="B69" s="33" t="s">
        <v>1</v>
      </c>
      <c r="C69" s="32">
        <v>65</v>
      </c>
      <c r="D69">
        <f>MATCH(C69,TrainRun!$AG$2:$AG$148,1)</f>
        <v>9</v>
      </c>
      <c r="E69">
        <f>INT(INDEX(TrainRun!$AD$2:$AD$148,'By Second'!D69))</f>
        <v>59</v>
      </c>
      <c r="F69">
        <f>IF(E69=0,0,INDEX(TrainRun!$AE$2:$AE$148,'By Second'!D69))</f>
        <v>17.877777947319878</v>
      </c>
      <c r="G69">
        <f>INDEX(TrainRun!$AF$2:$AF$148,'By Second'!D69)</f>
        <v>597.84376727158678</v>
      </c>
      <c r="H69">
        <f t="shared" ref="H69:H132" si="24">D69+1</f>
        <v>10</v>
      </c>
      <c r="I69">
        <f>INT(INDEX(TrainRun!$AD$2:$AD$148,'By Second'!H69))</f>
        <v>71</v>
      </c>
      <c r="J69">
        <f>INDEX(TrainRun!$AE$2:$AE$148,'By Second'!H69)</f>
        <v>17.877777947319878</v>
      </c>
      <c r="K69">
        <f t="shared" si="21"/>
        <v>12</v>
      </c>
      <c r="L69">
        <f t="shared" si="22"/>
        <v>0</v>
      </c>
      <c r="M69">
        <f t="shared" ref="M69:M132" si="25">IF(K69=0,0,L69/K69)</f>
        <v>0</v>
      </c>
      <c r="N69" s="32">
        <f t="shared" ref="N69:N132" si="26">IF(C69=E69,F69,N68+M69)</f>
        <v>17.877777947319878</v>
      </c>
      <c r="O69" s="29">
        <f t="shared" si="23"/>
        <v>705.06666768391892</v>
      </c>
      <c r="P69">
        <f>MATCH(O69,LORDetail!$B$2:$B$930,1)</f>
        <v>12</v>
      </c>
      <c r="Q69">
        <f>INDEX(LORDetail!$B$2:$B$930,P69)</f>
        <v>678.58947257148202</v>
      </c>
      <c r="R69">
        <f>INDEX(LORDetail!$D$2:$D$930,P69)</f>
        <v>51.5186674150534</v>
      </c>
      <c r="S69">
        <f>INDEX(LORDetail!$E$2:$E$930,P69)</f>
        <v>-0.18523390551698801</v>
      </c>
      <c r="T69">
        <f>INDEX(LORDetail!$G$2:$G$930,P69)</f>
        <v>0.50632489999999997</v>
      </c>
      <c r="U69">
        <f t="shared" ref="U69:U132" si="27">P69+1</f>
        <v>13</v>
      </c>
      <c r="V69">
        <f>INDEX(LORDetail!$B$2:$B$930,U69)</f>
        <v>782.98781322331047</v>
      </c>
      <c r="W69">
        <f>INDEX(LORDetail!$D$2:$D$930,U69)</f>
        <v>51.518758610783699</v>
      </c>
      <c r="X69">
        <f>INDEX(LORDetail!$E$2:$E$930,U69)</f>
        <v>-0.18673390338655199</v>
      </c>
      <c r="Y69">
        <f>INDEX(LORDetail!$G$2:$G$930,U69)</f>
        <v>0.58071510000000004</v>
      </c>
      <c r="Z69">
        <f t="shared" ref="Z69:Z132" si="28">V69-Q69</f>
        <v>104.39834065182845</v>
      </c>
      <c r="AA69" s="29">
        <f t="shared" ref="AA69:AA132" si="29">O69-Q69</f>
        <v>26.477195112436902</v>
      </c>
      <c r="AB69">
        <f t="shared" ref="AB69:AB132" si="30">AA69/Z69</f>
        <v>0.2536170110283566</v>
      </c>
      <c r="AC69" s="32">
        <f t="shared" ref="AC69:AC132" si="31">R69+(W69-R69)*$AB69</f>
        <v>51.518690543841934</v>
      </c>
      <c r="AD69" s="32">
        <f t="shared" ref="AD69:AD132" si="32">S69+(X69-S69)*$AB69</f>
        <v>-0.18561433049321574</v>
      </c>
      <c r="AE69" s="34">
        <f t="shared" ref="AE69:AE132" si="33">T69+(Y69-T69)*$AB69</f>
        <v>0.52519152017380166</v>
      </c>
      <c r="AF69" s="36" t="str">
        <f t="shared" ref="AF69:AF132" si="34">A69</f>
        <v>PADTON</v>
      </c>
      <c r="AG69" s="36" t="str">
        <f t="shared" ref="AG69:AG132" si="35">B69</f>
        <v>RDNGSTN</v>
      </c>
      <c r="AH69" s="36">
        <f t="shared" ref="AH69:AH132" si="36">C69</f>
        <v>65</v>
      </c>
      <c r="AI69" s="42">
        <f t="shared" ref="AI69:AI132" si="37">ROUND(O69*5,0)/5</f>
        <v>705</v>
      </c>
      <c r="AJ69" s="43">
        <f t="shared" ref="AJ69:AJ132" si="38">N69</f>
        <v>17.877777947319878</v>
      </c>
      <c r="AK69" s="43">
        <f t="shared" ref="AK69:AK132" si="39">M69</f>
        <v>0</v>
      </c>
      <c r="AL69" s="36">
        <f t="shared" ref="AL69:AL132" si="40">AC69</f>
        <v>51.518690543841934</v>
      </c>
      <c r="AM69" s="36">
        <v>1</v>
      </c>
      <c r="AN69" s="36">
        <f t="shared" ref="AN69:AN132" si="41">AD69</f>
        <v>-0.18561433049321574</v>
      </c>
      <c r="AO69" s="36">
        <v>4</v>
      </c>
      <c r="AP69" s="42">
        <f>INT(AI69/1000)*1000</f>
        <v>0</v>
      </c>
      <c r="AQ69" s="42">
        <f>MOD(AI69,1000)</f>
        <v>705</v>
      </c>
      <c r="AR69" s="42">
        <f>MOD(AI70,1000)-0.2+(AP70-AP69)</f>
        <v>722.8</v>
      </c>
    </row>
    <row r="70" spans="1:44" x14ac:dyDescent="0.25">
      <c r="A70" s="32" t="s">
        <v>0</v>
      </c>
      <c r="B70" s="33" t="s">
        <v>1</v>
      </c>
      <c r="C70" s="32">
        <v>66</v>
      </c>
      <c r="D70">
        <f>MATCH(C70,TrainRun!$AG$2:$AG$148,1)</f>
        <v>9</v>
      </c>
      <c r="E70">
        <f>INT(INDEX(TrainRun!$AD$2:$AD$148,'By Second'!D70))</f>
        <v>59</v>
      </c>
      <c r="F70">
        <f>IF(E70=0,0,INDEX(TrainRun!$AE$2:$AE$148,'By Second'!D70))</f>
        <v>17.877777947319878</v>
      </c>
      <c r="G70">
        <f>INDEX(TrainRun!$AF$2:$AF$148,'By Second'!D70)</f>
        <v>597.84376727158678</v>
      </c>
      <c r="H70">
        <f t="shared" si="24"/>
        <v>10</v>
      </c>
      <c r="I70">
        <f>INT(INDEX(TrainRun!$AD$2:$AD$148,'By Second'!H70))</f>
        <v>71</v>
      </c>
      <c r="J70">
        <f>INDEX(TrainRun!$AE$2:$AE$148,'By Second'!H70)</f>
        <v>17.877777947319878</v>
      </c>
      <c r="K70">
        <f t="shared" si="21"/>
        <v>12</v>
      </c>
      <c r="L70">
        <f t="shared" si="22"/>
        <v>0</v>
      </c>
      <c r="M70">
        <f t="shared" si="25"/>
        <v>0</v>
      </c>
      <c r="N70" s="32">
        <f t="shared" si="26"/>
        <v>17.877777947319878</v>
      </c>
      <c r="O70" s="29">
        <f t="shared" si="23"/>
        <v>722.94444563123875</v>
      </c>
      <c r="P70">
        <f>MATCH(O70,LORDetail!$B$2:$B$930,1)</f>
        <v>12</v>
      </c>
      <c r="Q70">
        <f>INDEX(LORDetail!$B$2:$B$930,P70)</f>
        <v>678.58947257148202</v>
      </c>
      <c r="R70">
        <f>INDEX(LORDetail!$D$2:$D$930,P70)</f>
        <v>51.5186674150534</v>
      </c>
      <c r="S70">
        <f>INDEX(LORDetail!$E$2:$E$930,P70)</f>
        <v>-0.18523390551698801</v>
      </c>
      <c r="T70">
        <f>INDEX(LORDetail!$G$2:$G$930,P70)</f>
        <v>0.50632489999999997</v>
      </c>
      <c r="U70">
        <f t="shared" si="27"/>
        <v>13</v>
      </c>
      <c r="V70">
        <f>INDEX(LORDetail!$B$2:$B$930,U70)</f>
        <v>782.98781322331047</v>
      </c>
      <c r="W70">
        <f>INDEX(LORDetail!$D$2:$D$930,U70)</f>
        <v>51.518758610783699</v>
      </c>
      <c r="X70">
        <f>INDEX(LORDetail!$E$2:$E$930,U70)</f>
        <v>-0.18673390338655199</v>
      </c>
      <c r="Y70">
        <f>INDEX(LORDetail!$G$2:$G$930,U70)</f>
        <v>0.58071510000000004</v>
      </c>
      <c r="Z70">
        <f t="shared" si="28"/>
        <v>104.39834065182845</v>
      </c>
      <c r="AA70" s="29">
        <f t="shared" si="29"/>
        <v>44.35497305975673</v>
      </c>
      <c r="AB70">
        <f t="shared" si="30"/>
        <v>0.42486281661968056</v>
      </c>
      <c r="AC70" s="32">
        <f t="shared" si="31"/>
        <v>51.518706160728236</v>
      </c>
      <c r="AD70" s="32">
        <f t="shared" si="32"/>
        <v>-0.1858711988367745</v>
      </c>
      <c r="AE70" s="34">
        <f t="shared" si="33"/>
        <v>0.5379305299009014</v>
      </c>
      <c r="AF70" s="36" t="str">
        <f t="shared" si="34"/>
        <v>PADTON</v>
      </c>
      <c r="AG70" s="36" t="str">
        <f t="shared" si="35"/>
        <v>RDNGSTN</v>
      </c>
      <c r="AH70" s="36">
        <f t="shared" si="36"/>
        <v>66</v>
      </c>
      <c r="AI70" s="42">
        <f t="shared" si="37"/>
        <v>723</v>
      </c>
      <c r="AJ70" s="43">
        <f t="shared" si="38"/>
        <v>17.877777947319878</v>
      </c>
      <c r="AK70" s="43">
        <f t="shared" si="39"/>
        <v>0</v>
      </c>
      <c r="AL70" s="36">
        <f t="shared" si="40"/>
        <v>51.518706160728236</v>
      </c>
      <c r="AM70" s="36">
        <v>1</v>
      </c>
      <c r="AN70" s="36">
        <f t="shared" si="41"/>
        <v>-0.1858711988367745</v>
      </c>
      <c r="AO70" s="36">
        <v>4</v>
      </c>
      <c r="AP70" s="42">
        <f>INT(AI70/1000)*1000</f>
        <v>0</v>
      </c>
      <c r="AQ70" s="42">
        <f>MOD(AI70,1000)</f>
        <v>723</v>
      </c>
      <c r="AR70" s="42">
        <f>MOD(AI71,1000)-0.2+(AP71-AP70)</f>
        <v>740.59999999999991</v>
      </c>
    </row>
    <row r="71" spans="1:44" x14ac:dyDescent="0.25">
      <c r="A71" s="32" t="s">
        <v>0</v>
      </c>
      <c r="B71" s="33" t="s">
        <v>1</v>
      </c>
      <c r="C71" s="32">
        <v>67</v>
      </c>
      <c r="D71">
        <f>MATCH(C71,TrainRun!$AG$2:$AG$148,1)</f>
        <v>9</v>
      </c>
      <c r="E71">
        <f>INT(INDEX(TrainRun!$AD$2:$AD$148,'By Second'!D71))</f>
        <v>59</v>
      </c>
      <c r="F71">
        <f>IF(E71=0,0,INDEX(TrainRun!$AE$2:$AE$148,'By Second'!D71))</f>
        <v>17.877777947319878</v>
      </c>
      <c r="G71">
        <f>INDEX(TrainRun!$AF$2:$AF$148,'By Second'!D71)</f>
        <v>597.84376727158678</v>
      </c>
      <c r="H71">
        <f t="shared" si="24"/>
        <v>10</v>
      </c>
      <c r="I71">
        <f>INT(INDEX(TrainRun!$AD$2:$AD$148,'By Second'!H71))</f>
        <v>71</v>
      </c>
      <c r="J71">
        <f>INDEX(TrainRun!$AE$2:$AE$148,'By Second'!H71)</f>
        <v>17.877777947319878</v>
      </c>
      <c r="K71">
        <f t="shared" si="21"/>
        <v>12</v>
      </c>
      <c r="L71">
        <f t="shared" si="22"/>
        <v>0</v>
      </c>
      <c r="M71">
        <f t="shared" si="25"/>
        <v>0</v>
      </c>
      <c r="N71" s="32">
        <f t="shared" si="26"/>
        <v>17.877777947319878</v>
      </c>
      <c r="O71" s="29">
        <f t="shared" si="23"/>
        <v>740.82222357855858</v>
      </c>
      <c r="P71">
        <f>MATCH(O71,LORDetail!$B$2:$B$930,1)</f>
        <v>12</v>
      </c>
      <c r="Q71">
        <f>INDEX(LORDetail!$B$2:$B$930,P71)</f>
        <v>678.58947257148202</v>
      </c>
      <c r="R71">
        <f>INDEX(LORDetail!$D$2:$D$930,P71)</f>
        <v>51.5186674150534</v>
      </c>
      <c r="S71">
        <f>INDEX(LORDetail!$E$2:$E$930,P71)</f>
        <v>-0.18523390551698801</v>
      </c>
      <c r="T71">
        <f>INDEX(LORDetail!$G$2:$G$930,P71)</f>
        <v>0.50632489999999997</v>
      </c>
      <c r="U71">
        <f t="shared" si="27"/>
        <v>13</v>
      </c>
      <c r="V71">
        <f>INDEX(LORDetail!$B$2:$B$930,U71)</f>
        <v>782.98781322331047</v>
      </c>
      <c r="W71">
        <f>INDEX(LORDetail!$D$2:$D$930,U71)</f>
        <v>51.518758610783699</v>
      </c>
      <c r="X71">
        <f>INDEX(LORDetail!$E$2:$E$930,U71)</f>
        <v>-0.18673390338655199</v>
      </c>
      <c r="Y71">
        <f>INDEX(LORDetail!$G$2:$G$930,U71)</f>
        <v>0.58071510000000004</v>
      </c>
      <c r="Z71">
        <f t="shared" si="28"/>
        <v>104.39834065182845</v>
      </c>
      <c r="AA71" s="29">
        <f t="shared" si="29"/>
        <v>62.232751007076558</v>
      </c>
      <c r="AB71">
        <f t="shared" si="30"/>
        <v>0.59610862221100447</v>
      </c>
      <c r="AC71" s="32">
        <f t="shared" si="31"/>
        <v>51.518721777614537</v>
      </c>
      <c r="AD71" s="32">
        <f t="shared" si="32"/>
        <v>-0.18612806718033323</v>
      </c>
      <c r="AE71" s="34">
        <f t="shared" si="33"/>
        <v>0.55066953962800103</v>
      </c>
      <c r="AF71" s="36" t="str">
        <f t="shared" si="34"/>
        <v>PADTON</v>
      </c>
      <c r="AG71" s="36" t="str">
        <f t="shared" si="35"/>
        <v>RDNGSTN</v>
      </c>
      <c r="AH71" s="36">
        <f t="shared" si="36"/>
        <v>67</v>
      </c>
      <c r="AI71" s="42">
        <f t="shared" si="37"/>
        <v>740.8</v>
      </c>
      <c r="AJ71" s="43">
        <f t="shared" si="38"/>
        <v>17.877777947319878</v>
      </c>
      <c r="AK71" s="43">
        <f t="shared" si="39"/>
        <v>0</v>
      </c>
      <c r="AL71" s="36">
        <f t="shared" si="40"/>
        <v>51.518721777614537</v>
      </c>
      <c r="AM71" s="36">
        <v>1</v>
      </c>
      <c r="AN71" s="36">
        <f t="shared" si="41"/>
        <v>-0.18612806718033323</v>
      </c>
      <c r="AO71" s="36">
        <v>4</v>
      </c>
      <c r="AP71" s="42">
        <f>INT(AI71/1000)*1000</f>
        <v>0</v>
      </c>
      <c r="AQ71" s="42">
        <f>MOD(AI71,1000)</f>
        <v>740.8</v>
      </c>
      <c r="AR71" s="42">
        <f>MOD(AI72,1000)-0.2+(AP72-AP71)</f>
        <v>758.59999999999991</v>
      </c>
    </row>
    <row r="72" spans="1:44" x14ac:dyDescent="0.25">
      <c r="A72" s="32" t="s">
        <v>0</v>
      </c>
      <c r="B72" s="33" t="s">
        <v>1</v>
      </c>
      <c r="C72" s="32">
        <v>68</v>
      </c>
      <c r="D72">
        <f>MATCH(C72,TrainRun!$AG$2:$AG$148,1)</f>
        <v>9</v>
      </c>
      <c r="E72">
        <f>INT(INDEX(TrainRun!$AD$2:$AD$148,'By Second'!D72))</f>
        <v>59</v>
      </c>
      <c r="F72">
        <f>IF(E72=0,0,INDEX(TrainRun!$AE$2:$AE$148,'By Second'!D72))</f>
        <v>17.877777947319878</v>
      </c>
      <c r="G72">
        <f>INDEX(TrainRun!$AF$2:$AF$148,'By Second'!D72)</f>
        <v>597.84376727158678</v>
      </c>
      <c r="H72">
        <f t="shared" si="24"/>
        <v>10</v>
      </c>
      <c r="I72">
        <f>INT(INDEX(TrainRun!$AD$2:$AD$148,'By Second'!H72))</f>
        <v>71</v>
      </c>
      <c r="J72">
        <f>INDEX(TrainRun!$AE$2:$AE$148,'By Second'!H72)</f>
        <v>17.877777947319878</v>
      </c>
      <c r="K72">
        <f t="shared" si="21"/>
        <v>12</v>
      </c>
      <c r="L72">
        <f t="shared" si="22"/>
        <v>0</v>
      </c>
      <c r="M72">
        <f t="shared" si="25"/>
        <v>0</v>
      </c>
      <c r="N72" s="32">
        <f t="shared" si="26"/>
        <v>17.877777947319878</v>
      </c>
      <c r="O72" s="29">
        <f t="shared" si="23"/>
        <v>758.70000152587841</v>
      </c>
      <c r="P72">
        <f>MATCH(O72,LORDetail!$B$2:$B$930,1)</f>
        <v>12</v>
      </c>
      <c r="Q72">
        <f>INDEX(LORDetail!$B$2:$B$930,P72)</f>
        <v>678.58947257148202</v>
      </c>
      <c r="R72">
        <f>INDEX(LORDetail!$D$2:$D$930,P72)</f>
        <v>51.5186674150534</v>
      </c>
      <c r="S72">
        <f>INDEX(LORDetail!$E$2:$E$930,P72)</f>
        <v>-0.18523390551698801</v>
      </c>
      <c r="T72">
        <f>INDEX(LORDetail!$G$2:$G$930,P72)</f>
        <v>0.50632489999999997</v>
      </c>
      <c r="U72">
        <f t="shared" si="27"/>
        <v>13</v>
      </c>
      <c r="V72">
        <f>INDEX(LORDetail!$B$2:$B$930,U72)</f>
        <v>782.98781322331047</v>
      </c>
      <c r="W72">
        <f>INDEX(LORDetail!$D$2:$D$930,U72)</f>
        <v>51.518758610783699</v>
      </c>
      <c r="X72">
        <f>INDEX(LORDetail!$E$2:$E$930,U72)</f>
        <v>-0.18673390338655199</v>
      </c>
      <c r="Y72">
        <f>INDEX(LORDetail!$G$2:$G$930,U72)</f>
        <v>0.58071510000000004</v>
      </c>
      <c r="Z72">
        <f t="shared" si="28"/>
        <v>104.39834065182845</v>
      </c>
      <c r="AA72" s="29">
        <f t="shared" si="29"/>
        <v>80.110528954396386</v>
      </c>
      <c r="AB72">
        <f t="shared" si="30"/>
        <v>0.76735442780232843</v>
      </c>
      <c r="AC72" s="32">
        <f t="shared" si="31"/>
        <v>51.518737394500839</v>
      </c>
      <c r="AD72" s="32">
        <f t="shared" si="32"/>
        <v>-0.18638493552389199</v>
      </c>
      <c r="AE72" s="34">
        <f t="shared" si="33"/>
        <v>0.56340854935510076</v>
      </c>
      <c r="AF72" s="36" t="str">
        <f t="shared" si="34"/>
        <v>PADTON</v>
      </c>
      <c r="AG72" s="36" t="str">
        <f t="shared" si="35"/>
        <v>RDNGSTN</v>
      </c>
      <c r="AH72" s="36">
        <f t="shared" si="36"/>
        <v>68</v>
      </c>
      <c r="AI72" s="42">
        <f t="shared" si="37"/>
        <v>758.8</v>
      </c>
      <c r="AJ72" s="43">
        <f t="shared" si="38"/>
        <v>17.877777947319878</v>
      </c>
      <c r="AK72" s="43">
        <f t="shared" si="39"/>
        <v>0</v>
      </c>
      <c r="AL72" s="36">
        <f t="shared" si="40"/>
        <v>51.518737394500839</v>
      </c>
      <c r="AM72" s="36">
        <v>1</v>
      </c>
      <c r="AN72" s="36">
        <f t="shared" si="41"/>
        <v>-0.18638493552389199</v>
      </c>
      <c r="AO72" s="36">
        <v>4</v>
      </c>
      <c r="AP72" s="42">
        <f>INT(AI72/1000)*1000</f>
        <v>0</v>
      </c>
      <c r="AQ72" s="42">
        <f>MOD(AI72,1000)</f>
        <v>758.8</v>
      </c>
      <c r="AR72" s="42">
        <f>MOD(AI73,1000)-0.2+(AP73-AP72)</f>
        <v>776.4</v>
      </c>
    </row>
    <row r="73" spans="1:44" x14ac:dyDescent="0.25">
      <c r="A73" s="32" t="s">
        <v>0</v>
      </c>
      <c r="B73" s="33" t="s">
        <v>1</v>
      </c>
      <c r="C73" s="32">
        <v>69</v>
      </c>
      <c r="D73">
        <f>MATCH(C73,TrainRun!$AG$2:$AG$148,1)</f>
        <v>9</v>
      </c>
      <c r="E73">
        <f>INT(INDEX(TrainRun!$AD$2:$AD$148,'By Second'!D73))</f>
        <v>59</v>
      </c>
      <c r="F73">
        <f>IF(E73=0,0,INDEX(TrainRun!$AE$2:$AE$148,'By Second'!D73))</f>
        <v>17.877777947319878</v>
      </c>
      <c r="G73">
        <f>INDEX(TrainRun!$AF$2:$AF$148,'By Second'!D73)</f>
        <v>597.84376727158678</v>
      </c>
      <c r="H73">
        <f t="shared" si="24"/>
        <v>10</v>
      </c>
      <c r="I73">
        <f>INT(INDEX(TrainRun!$AD$2:$AD$148,'By Second'!H73))</f>
        <v>71</v>
      </c>
      <c r="J73">
        <f>INDEX(TrainRun!$AE$2:$AE$148,'By Second'!H73)</f>
        <v>17.877777947319878</v>
      </c>
      <c r="K73">
        <f t="shared" si="21"/>
        <v>12</v>
      </c>
      <c r="L73">
        <f t="shared" si="22"/>
        <v>0</v>
      </c>
      <c r="M73">
        <f t="shared" si="25"/>
        <v>0</v>
      </c>
      <c r="N73" s="32">
        <f t="shared" si="26"/>
        <v>17.877777947319878</v>
      </c>
      <c r="O73" s="29">
        <f t="shared" si="23"/>
        <v>776.57777947319823</v>
      </c>
      <c r="P73">
        <f>MATCH(O73,LORDetail!$B$2:$B$930,1)</f>
        <v>12</v>
      </c>
      <c r="Q73">
        <f>INDEX(LORDetail!$B$2:$B$930,P73)</f>
        <v>678.58947257148202</v>
      </c>
      <c r="R73">
        <f>INDEX(LORDetail!$D$2:$D$930,P73)</f>
        <v>51.5186674150534</v>
      </c>
      <c r="S73">
        <f>INDEX(LORDetail!$E$2:$E$930,P73)</f>
        <v>-0.18523390551698801</v>
      </c>
      <c r="T73">
        <f>INDEX(LORDetail!$G$2:$G$930,P73)</f>
        <v>0.50632489999999997</v>
      </c>
      <c r="U73">
        <f t="shared" si="27"/>
        <v>13</v>
      </c>
      <c r="V73">
        <f>INDEX(LORDetail!$B$2:$B$930,U73)</f>
        <v>782.98781322331047</v>
      </c>
      <c r="W73">
        <f>INDEX(LORDetail!$D$2:$D$930,U73)</f>
        <v>51.518758610783699</v>
      </c>
      <c r="X73">
        <f>INDEX(LORDetail!$E$2:$E$930,U73)</f>
        <v>-0.18673390338655199</v>
      </c>
      <c r="Y73">
        <f>INDEX(LORDetail!$G$2:$G$930,U73)</f>
        <v>0.58071510000000004</v>
      </c>
      <c r="Z73">
        <f t="shared" si="28"/>
        <v>104.39834065182845</v>
      </c>
      <c r="AA73" s="29">
        <f t="shared" si="29"/>
        <v>97.988306901716214</v>
      </c>
      <c r="AB73">
        <f t="shared" si="30"/>
        <v>0.93860023339365239</v>
      </c>
      <c r="AC73" s="32">
        <f t="shared" si="31"/>
        <v>51.51875301138714</v>
      </c>
      <c r="AD73" s="32">
        <f t="shared" si="32"/>
        <v>-0.18664180386745075</v>
      </c>
      <c r="AE73" s="34">
        <f t="shared" si="33"/>
        <v>0.5761475590822005</v>
      </c>
      <c r="AF73" s="36" t="str">
        <f t="shared" si="34"/>
        <v>PADTON</v>
      </c>
      <c r="AG73" s="36" t="str">
        <f t="shared" si="35"/>
        <v>RDNGSTN</v>
      </c>
      <c r="AH73" s="36">
        <f t="shared" si="36"/>
        <v>69</v>
      </c>
      <c r="AI73" s="42">
        <f t="shared" si="37"/>
        <v>776.6</v>
      </c>
      <c r="AJ73" s="43">
        <f t="shared" si="38"/>
        <v>17.877777947319878</v>
      </c>
      <c r="AK73" s="43">
        <f t="shared" si="39"/>
        <v>0</v>
      </c>
      <c r="AL73" s="36">
        <f t="shared" si="40"/>
        <v>51.51875301138714</v>
      </c>
      <c r="AM73" s="36">
        <v>1</v>
      </c>
      <c r="AN73" s="36">
        <f t="shared" si="41"/>
        <v>-0.18664180386745075</v>
      </c>
      <c r="AO73" s="36">
        <v>4</v>
      </c>
      <c r="AP73" s="42">
        <f>INT(AI73/1000)*1000</f>
        <v>0</v>
      </c>
      <c r="AQ73" s="42">
        <f>MOD(AI73,1000)</f>
        <v>776.6</v>
      </c>
      <c r="AR73" s="42">
        <f>MOD(AI74,1000)-0.2+(AP74-AP73)</f>
        <v>794.19999999999993</v>
      </c>
    </row>
    <row r="74" spans="1:44" x14ac:dyDescent="0.25">
      <c r="A74" s="32" t="s">
        <v>0</v>
      </c>
      <c r="B74" s="33" t="s">
        <v>1</v>
      </c>
      <c r="C74" s="32">
        <v>70</v>
      </c>
      <c r="D74">
        <f>MATCH(C74,TrainRun!$AG$2:$AG$148,1)</f>
        <v>9</v>
      </c>
      <c r="E74">
        <f>INT(INDEX(TrainRun!$AD$2:$AD$148,'By Second'!D74))</f>
        <v>59</v>
      </c>
      <c r="F74">
        <f>IF(E74=0,0,INDEX(TrainRun!$AE$2:$AE$148,'By Second'!D74))</f>
        <v>17.877777947319878</v>
      </c>
      <c r="G74">
        <f>INDEX(TrainRun!$AF$2:$AF$148,'By Second'!D74)</f>
        <v>597.84376727158678</v>
      </c>
      <c r="H74">
        <f t="shared" si="24"/>
        <v>10</v>
      </c>
      <c r="I74">
        <f>INT(INDEX(TrainRun!$AD$2:$AD$148,'By Second'!H74))</f>
        <v>71</v>
      </c>
      <c r="J74">
        <f>INDEX(TrainRun!$AE$2:$AE$148,'By Second'!H74)</f>
        <v>17.877777947319878</v>
      </c>
      <c r="K74">
        <f t="shared" si="21"/>
        <v>12</v>
      </c>
      <c r="L74">
        <f t="shared" si="22"/>
        <v>0</v>
      </c>
      <c r="M74">
        <f t="shared" si="25"/>
        <v>0</v>
      </c>
      <c r="N74" s="32">
        <f t="shared" si="26"/>
        <v>17.877777947319878</v>
      </c>
      <c r="O74" s="29">
        <f t="shared" si="23"/>
        <v>794.45555742051806</v>
      </c>
      <c r="P74">
        <f>MATCH(O74,LORDetail!$B$2:$B$930,1)</f>
        <v>13</v>
      </c>
      <c r="Q74">
        <f>INDEX(LORDetail!$B$2:$B$930,P74)</f>
        <v>782.98781322331047</v>
      </c>
      <c r="R74">
        <f>INDEX(LORDetail!$D$2:$D$930,P74)</f>
        <v>51.518758610783699</v>
      </c>
      <c r="S74">
        <f>INDEX(LORDetail!$E$2:$E$930,P74)</f>
        <v>-0.18673390338655199</v>
      </c>
      <c r="T74">
        <f>INDEX(LORDetail!$G$2:$G$930,P74)</f>
        <v>0.58071510000000004</v>
      </c>
      <c r="U74">
        <f t="shared" si="27"/>
        <v>14</v>
      </c>
      <c r="V74">
        <f>INDEX(LORDetail!$B$2:$B$930,U74)</f>
        <v>902.26156293756208</v>
      </c>
      <c r="W74">
        <f>INDEX(LORDetail!$D$2:$D$930,U74)</f>
        <v>51.518884607414599</v>
      </c>
      <c r="X74">
        <f>INDEX(LORDetail!$E$2:$E$930,U74)</f>
        <v>-0.188443849089624</v>
      </c>
      <c r="Y74">
        <f>INDEX(LORDetail!$G$2:$G$930,U74)</f>
        <v>0.66570490000000004</v>
      </c>
      <c r="Z74">
        <f t="shared" si="28"/>
        <v>119.27374971425161</v>
      </c>
      <c r="AA74" s="29">
        <f t="shared" si="29"/>
        <v>11.467744197207594</v>
      </c>
      <c r="AB74">
        <f t="shared" si="30"/>
        <v>9.6146421359949524E-2</v>
      </c>
      <c r="AC74" s="32">
        <f t="shared" si="31"/>
        <v>51.518770724908862</v>
      </c>
      <c r="AD74" s="32">
        <f t="shared" si="32"/>
        <v>-0.18689830854662218</v>
      </c>
      <c r="AE74" s="34">
        <f t="shared" si="33"/>
        <v>0.58888656512209792</v>
      </c>
      <c r="AF74" s="36" t="str">
        <f t="shared" si="34"/>
        <v>PADTON</v>
      </c>
      <c r="AG74" s="36" t="str">
        <f t="shared" si="35"/>
        <v>RDNGSTN</v>
      </c>
      <c r="AH74" s="36">
        <f t="shared" si="36"/>
        <v>70</v>
      </c>
      <c r="AI74" s="42">
        <f t="shared" si="37"/>
        <v>794.4</v>
      </c>
      <c r="AJ74" s="43">
        <f t="shared" si="38"/>
        <v>17.877777947319878</v>
      </c>
      <c r="AK74" s="43">
        <f t="shared" si="39"/>
        <v>0</v>
      </c>
      <c r="AL74" s="36">
        <f t="shared" si="40"/>
        <v>51.518770724908862</v>
      </c>
      <c r="AM74" s="36">
        <v>1</v>
      </c>
      <c r="AN74" s="36">
        <f t="shared" si="41"/>
        <v>-0.18689830854662218</v>
      </c>
      <c r="AO74" s="36">
        <v>4</v>
      </c>
      <c r="AP74" s="42">
        <f>INT(AI74/1000)*1000</f>
        <v>0</v>
      </c>
      <c r="AQ74" s="42">
        <f>MOD(AI74,1000)</f>
        <v>794.4</v>
      </c>
      <c r="AR74" s="42">
        <f>MOD(AI75,1000)-0.2+(AP75-AP74)</f>
        <v>806.8</v>
      </c>
    </row>
    <row r="75" spans="1:44" x14ac:dyDescent="0.25">
      <c r="A75" s="32" t="s">
        <v>0</v>
      </c>
      <c r="B75" s="33" t="s">
        <v>1</v>
      </c>
      <c r="C75" s="32">
        <v>71</v>
      </c>
      <c r="D75">
        <f>MATCH(C75,TrainRun!$AG$2:$AG$148,1)</f>
        <v>11</v>
      </c>
      <c r="E75">
        <f>INT(INDEX(TrainRun!$AD$2:$AD$148,'By Second'!D75))</f>
        <v>71</v>
      </c>
      <c r="F75">
        <f>IF(E75=0,0,INDEX(TrainRun!$AE$2:$AE$148,'By Second'!D75))</f>
        <v>17.877777947319878</v>
      </c>
      <c r="G75">
        <f>INDEX(TrainRun!$AF$2:$AF$148,'By Second'!D75)</f>
        <v>807.01376925522345</v>
      </c>
      <c r="H75">
        <f t="shared" si="24"/>
        <v>12</v>
      </c>
      <c r="I75">
        <f>INT(INDEX(TrainRun!$AD$2:$AD$148,'By Second'!H75))</f>
        <v>81</v>
      </c>
      <c r="J75">
        <f>INDEX(TrainRun!$AE$2:$AE$148,'By Second'!H75)</f>
        <v>17.877777947319878</v>
      </c>
      <c r="K75">
        <f t="shared" si="21"/>
        <v>10</v>
      </c>
      <c r="L75">
        <f t="shared" si="22"/>
        <v>0</v>
      </c>
      <c r="M75">
        <f t="shared" si="25"/>
        <v>0</v>
      </c>
      <c r="N75" s="32">
        <f t="shared" si="26"/>
        <v>17.877777947319878</v>
      </c>
      <c r="O75" s="29">
        <f t="shared" si="23"/>
        <v>807</v>
      </c>
      <c r="P75">
        <f>MATCH(O75,LORDetail!$B$2:$B$930,1)</f>
        <v>13</v>
      </c>
      <c r="Q75">
        <f>INDEX(LORDetail!$B$2:$B$930,P75)</f>
        <v>782.98781322331047</v>
      </c>
      <c r="R75">
        <f>INDEX(LORDetail!$D$2:$D$930,P75)</f>
        <v>51.518758610783699</v>
      </c>
      <c r="S75">
        <f>INDEX(LORDetail!$E$2:$E$930,P75)</f>
        <v>-0.18673390338655199</v>
      </c>
      <c r="T75">
        <f>INDEX(LORDetail!$G$2:$G$930,P75)</f>
        <v>0.58071510000000004</v>
      </c>
      <c r="U75">
        <f t="shared" si="27"/>
        <v>14</v>
      </c>
      <c r="V75">
        <f>INDEX(LORDetail!$B$2:$B$930,U75)</f>
        <v>902.26156293756208</v>
      </c>
      <c r="W75">
        <f>INDEX(LORDetail!$D$2:$D$930,U75)</f>
        <v>51.518884607414599</v>
      </c>
      <c r="X75">
        <f>INDEX(LORDetail!$E$2:$E$930,U75)</f>
        <v>-0.188443849089624</v>
      </c>
      <c r="Y75">
        <f>INDEX(LORDetail!$G$2:$G$930,U75)</f>
        <v>0.66570490000000004</v>
      </c>
      <c r="Z75">
        <f t="shared" si="28"/>
        <v>119.27374971425161</v>
      </c>
      <c r="AA75" s="29">
        <f t="shared" si="29"/>
        <v>24.012186776689532</v>
      </c>
      <c r="AB75">
        <f t="shared" si="30"/>
        <v>0.20131996213933398</v>
      </c>
      <c r="AC75" s="32">
        <f t="shared" si="31"/>
        <v>51.518783976420664</v>
      </c>
      <c r="AD75" s="32">
        <f t="shared" si="32"/>
        <v>-0.18707814959075478</v>
      </c>
      <c r="AE75" s="34">
        <f t="shared" si="33"/>
        <v>0.59782524331822962</v>
      </c>
      <c r="AF75" s="36" t="str">
        <f t="shared" si="34"/>
        <v>PADTON</v>
      </c>
      <c r="AG75" s="36" t="str">
        <f t="shared" si="35"/>
        <v>RDNGSTN</v>
      </c>
      <c r="AH75" s="36">
        <f t="shared" si="36"/>
        <v>71</v>
      </c>
      <c r="AI75" s="42">
        <f t="shared" si="37"/>
        <v>807</v>
      </c>
      <c r="AJ75" s="43">
        <f t="shared" si="38"/>
        <v>17.877777947319878</v>
      </c>
      <c r="AK75" s="43">
        <f t="shared" si="39"/>
        <v>0</v>
      </c>
      <c r="AL75" s="36">
        <f t="shared" si="40"/>
        <v>51.518783976420664</v>
      </c>
      <c r="AM75" s="36">
        <v>1</v>
      </c>
      <c r="AN75" s="36">
        <f t="shared" si="41"/>
        <v>-0.18707814959075478</v>
      </c>
      <c r="AO75" s="36">
        <v>4</v>
      </c>
      <c r="AP75" s="42">
        <f>INT(AI75/1000)*1000</f>
        <v>0</v>
      </c>
      <c r="AQ75" s="42">
        <f>MOD(AI75,1000)</f>
        <v>807</v>
      </c>
      <c r="AR75" s="42">
        <f>MOD(AI76,1000)-0.2+(AP76-AP75)</f>
        <v>824.59999999999991</v>
      </c>
    </row>
    <row r="76" spans="1:44" x14ac:dyDescent="0.25">
      <c r="A76" s="32" t="s">
        <v>0</v>
      </c>
      <c r="B76" s="33" t="s">
        <v>1</v>
      </c>
      <c r="C76" s="32">
        <v>72</v>
      </c>
      <c r="D76">
        <f>MATCH(C76,TrainRun!$AG$2:$AG$148,1)</f>
        <v>11</v>
      </c>
      <c r="E76">
        <f>INT(INDEX(TrainRun!$AD$2:$AD$148,'By Second'!D76))</f>
        <v>71</v>
      </c>
      <c r="F76">
        <f>IF(E76=0,0,INDEX(TrainRun!$AE$2:$AE$148,'By Second'!D76))</f>
        <v>17.877777947319878</v>
      </c>
      <c r="G76">
        <f>INDEX(TrainRun!$AF$2:$AF$148,'By Second'!D76)</f>
        <v>807.01376925522345</v>
      </c>
      <c r="H76">
        <f t="shared" si="24"/>
        <v>12</v>
      </c>
      <c r="I76">
        <f>INT(INDEX(TrainRun!$AD$2:$AD$148,'By Second'!H76))</f>
        <v>81</v>
      </c>
      <c r="J76">
        <f>INDEX(TrainRun!$AE$2:$AE$148,'By Second'!H76)</f>
        <v>17.877777947319878</v>
      </c>
      <c r="K76">
        <f t="shared" si="21"/>
        <v>10</v>
      </c>
      <c r="L76">
        <f t="shared" si="22"/>
        <v>0</v>
      </c>
      <c r="M76">
        <f t="shared" si="25"/>
        <v>0</v>
      </c>
      <c r="N76" s="32">
        <f t="shared" si="26"/>
        <v>17.877777947319878</v>
      </c>
      <c r="O76" s="29">
        <f t="shared" si="23"/>
        <v>824.87777794731983</v>
      </c>
      <c r="P76">
        <f>MATCH(O76,LORDetail!$B$2:$B$930,1)</f>
        <v>13</v>
      </c>
      <c r="Q76">
        <f>INDEX(LORDetail!$B$2:$B$930,P76)</f>
        <v>782.98781322331047</v>
      </c>
      <c r="R76">
        <f>INDEX(LORDetail!$D$2:$D$930,P76)</f>
        <v>51.518758610783699</v>
      </c>
      <c r="S76">
        <f>INDEX(LORDetail!$E$2:$E$930,P76)</f>
        <v>-0.18673390338655199</v>
      </c>
      <c r="T76">
        <f>INDEX(LORDetail!$G$2:$G$930,P76)</f>
        <v>0.58071510000000004</v>
      </c>
      <c r="U76">
        <f t="shared" si="27"/>
        <v>14</v>
      </c>
      <c r="V76">
        <f>INDEX(LORDetail!$B$2:$B$930,U76)</f>
        <v>902.26156293756208</v>
      </c>
      <c r="W76">
        <f>INDEX(LORDetail!$D$2:$D$930,U76)</f>
        <v>51.518884607414599</v>
      </c>
      <c r="X76">
        <f>INDEX(LORDetail!$E$2:$E$930,U76)</f>
        <v>-0.188443849089624</v>
      </c>
      <c r="Y76">
        <f>INDEX(LORDetail!$G$2:$G$930,U76)</f>
        <v>0.66570490000000004</v>
      </c>
      <c r="Z76">
        <f t="shared" si="28"/>
        <v>119.27374971425161</v>
      </c>
      <c r="AA76" s="29">
        <f t="shared" si="29"/>
        <v>41.88996472400936</v>
      </c>
      <c r="AB76">
        <f t="shared" si="30"/>
        <v>0.35120858381971432</v>
      </c>
      <c r="AC76" s="32">
        <f t="shared" si="31"/>
        <v>51.518802861882001</v>
      </c>
      <c r="AD76" s="32">
        <f t="shared" si="32"/>
        <v>-0.18733445099533652</v>
      </c>
      <c r="AE76" s="34">
        <f t="shared" si="33"/>
        <v>0.61056424729712078</v>
      </c>
      <c r="AF76" s="36" t="str">
        <f t="shared" si="34"/>
        <v>PADTON</v>
      </c>
      <c r="AG76" s="36" t="str">
        <f t="shared" si="35"/>
        <v>RDNGSTN</v>
      </c>
      <c r="AH76" s="36">
        <f t="shared" si="36"/>
        <v>72</v>
      </c>
      <c r="AI76" s="42">
        <f t="shared" si="37"/>
        <v>824.8</v>
      </c>
      <c r="AJ76" s="43">
        <f t="shared" si="38"/>
        <v>17.877777947319878</v>
      </c>
      <c r="AK76" s="43">
        <f t="shared" si="39"/>
        <v>0</v>
      </c>
      <c r="AL76" s="36">
        <f t="shared" si="40"/>
        <v>51.518802861882001</v>
      </c>
      <c r="AM76" s="36">
        <v>1</v>
      </c>
      <c r="AN76" s="36">
        <f t="shared" si="41"/>
        <v>-0.18733445099533652</v>
      </c>
      <c r="AO76" s="36">
        <v>4</v>
      </c>
      <c r="AP76" s="42">
        <f>INT(AI76/1000)*1000</f>
        <v>0</v>
      </c>
      <c r="AQ76" s="42">
        <f>MOD(AI76,1000)</f>
        <v>824.8</v>
      </c>
      <c r="AR76" s="42">
        <f>MOD(AI77,1000)-0.2+(AP77-AP76)</f>
        <v>842.59999999999991</v>
      </c>
    </row>
    <row r="77" spans="1:44" x14ac:dyDescent="0.25">
      <c r="A77" s="32" t="s">
        <v>0</v>
      </c>
      <c r="B77" s="33" t="s">
        <v>1</v>
      </c>
      <c r="C77" s="32">
        <v>73</v>
      </c>
      <c r="D77">
        <f>MATCH(C77,TrainRun!$AG$2:$AG$148,1)</f>
        <v>11</v>
      </c>
      <c r="E77">
        <f>INT(INDEX(TrainRun!$AD$2:$AD$148,'By Second'!D77))</f>
        <v>71</v>
      </c>
      <c r="F77">
        <f>IF(E77=0,0,INDEX(TrainRun!$AE$2:$AE$148,'By Second'!D77))</f>
        <v>17.877777947319878</v>
      </c>
      <c r="G77">
        <f>INDEX(TrainRun!$AF$2:$AF$148,'By Second'!D77)</f>
        <v>807.01376925522345</v>
      </c>
      <c r="H77">
        <f t="shared" si="24"/>
        <v>12</v>
      </c>
      <c r="I77">
        <f>INT(INDEX(TrainRun!$AD$2:$AD$148,'By Second'!H77))</f>
        <v>81</v>
      </c>
      <c r="J77">
        <f>INDEX(TrainRun!$AE$2:$AE$148,'By Second'!H77)</f>
        <v>17.877777947319878</v>
      </c>
      <c r="K77">
        <f t="shared" si="21"/>
        <v>10</v>
      </c>
      <c r="L77">
        <f t="shared" si="22"/>
        <v>0</v>
      </c>
      <c r="M77">
        <f t="shared" si="25"/>
        <v>0</v>
      </c>
      <c r="N77" s="32">
        <f t="shared" si="26"/>
        <v>17.877777947319878</v>
      </c>
      <c r="O77" s="29">
        <f t="shared" si="23"/>
        <v>842.75555589463966</v>
      </c>
      <c r="P77">
        <f>MATCH(O77,LORDetail!$B$2:$B$930,1)</f>
        <v>13</v>
      </c>
      <c r="Q77">
        <f>INDEX(LORDetail!$B$2:$B$930,P77)</f>
        <v>782.98781322331047</v>
      </c>
      <c r="R77">
        <f>INDEX(LORDetail!$D$2:$D$930,P77)</f>
        <v>51.518758610783699</v>
      </c>
      <c r="S77">
        <f>INDEX(LORDetail!$E$2:$E$930,P77)</f>
        <v>-0.18673390338655199</v>
      </c>
      <c r="T77">
        <f>INDEX(LORDetail!$G$2:$G$930,P77)</f>
        <v>0.58071510000000004</v>
      </c>
      <c r="U77">
        <f t="shared" si="27"/>
        <v>14</v>
      </c>
      <c r="V77">
        <f>INDEX(LORDetail!$B$2:$B$930,U77)</f>
        <v>902.26156293756208</v>
      </c>
      <c r="W77">
        <f>INDEX(LORDetail!$D$2:$D$930,U77)</f>
        <v>51.518884607414599</v>
      </c>
      <c r="X77">
        <f>INDEX(LORDetail!$E$2:$E$930,U77)</f>
        <v>-0.188443849089624</v>
      </c>
      <c r="Y77">
        <f>INDEX(LORDetail!$G$2:$G$930,U77)</f>
        <v>0.66570490000000004</v>
      </c>
      <c r="Z77">
        <f t="shared" si="28"/>
        <v>119.27374971425161</v>
      </c>
      <c r="AA77" s="29">
        <f t="shared" si="29"/>
        <v>59.767742671329188</v>
      </c>
      <c r="AB77">
        <f t="shared" si="30"/>
        <v>0.50109720550009462</v>
      </c>
      <c r="AC77" s="32">
        <f t="shared" si="31"/>
        <v>51.518821747343345</v>
      </c>
      <c r="AD77" s="32">
        <f t="shared" si="32"/>
        <v>-0.18759075239991826</v>
      </c>
      <c r="AE77" s="34">
        <f t="shared" si="33"/>
        <v>0.62330325127601194</v>
      </c>
      <c r="AF77" s="36" t="str">
        <f t="shared" si="34"/>
        <v>PADTON</v>
      </c>
      <c r="AG77" s="36" t="str">
        <f t="shared" si="35"/>
        <v>RDNGSTN</v>
      </c>
      <c r="AH77" s="36">
        <f t="shared" si="36"/>
        <v>73</v>
      </c>
      <c r="AI77" s="42">
        <f t="shared" si="37"/>
        <v>842.8</v>
      </c>
      <c r="AJ77" s="43">
        <f t="shared" si="38"/>
        <v>17.877777947319878</v>
      </c>
      <c r="AK77" s="43">
        <f t="shared" si="39"/>
        <v>0</v>
      </c>
      <c r="AL77" s="36">
        <f t="shared" si="40"/>
        <v>51.518821747343345</v>
      </c>
      <c r="AM77" s="36">
        <v>1</v>
      </c>
      <c r="AN77" s="36">
        <f t="shared" si="41"/>
        <v>-0.18759075239991826</v>
      </c>
      <c r="AO77" s="36">
        <v>4</v>
      </c>
      <c r="AP77" s="42">
        <f>INT(AI77/1000)*1000</f>
        <v>0</v>
      </c>
      <c r="AQ77" s="42">
        <f>MOD(AI77,1000)</f>
        <v>842.8</v>
      </c>
      <c r="AR77" s="42">
        <f>MOD(AI78,1000)-0.2+(AP78-AP77)</f>
        <v>860.4</v>
      </c>
    </row>
    <row r="78" spans="1:44" x14ac:dyDescent="0.25">
      <c r="A78" s="32" t="s">
        <v>0</v>
      </c>
      <c r="B78" s="33" t="s">
        <v>1</v>
      </c>
      <c r="C78" s="32">
        <v>74</v>
      </c>
      <c r="D78">
        <f>MATCH(C78,TrainRun!$AG$2:$AG$148,1)</f>
        <v>11</v>
      </c>
      <c r="E78">
        <f>INT(INDEX(TrainRun!$AD$2:$AD$148,'By Second'!D78))</f>
        <v>71</v>
      </c>
      <c r="F78">
        <f>IF(E78=0,0,INDEX(TrainRun!$AE$2:$AE$148,'By Second'!D78))</f>
        <v>17.877777947319878</v>
      </c>
      <c r="G78">
        <f>INDEX(TrainRun!$AF$2:$AF$148,'By Second'!D78)</f>
        <v>807.01376925522345</v>
      </c>
      <c r="H78">
        <f t="shared" si="24"/>
        <v>12</v>
      </c>
      <c r="I78">
        <f>INT(INDEX(TrainRun!$AD$2:$AD$148,'By Second'!H78))</f>
        <v>81</v>
      </c>
      <c r="J78">
        <f>INDEX(TrainRun!$AE$2:$AE$148,'By Second'!H78)</f>
        <v>17.877777947319878</v>
      </c>
      <c r="K78">
        <f t="shared" si="21"/>
        <v>10</v>
      </c>
      <c r="L78">
        <f t="shared" si="22"/>
        <v>0</v>
      </c>
      <c r="M78">
        <f t="shared" si="25"/>
        <v>0</v>
      </c>
      <c r="N78" s="32">
        <f t="shared" si="26"/>
        <v>17.877777947319878</v>
      </c>
      <c r="O78" s="29">
        <f t="shared" si="23"/>
        <v>860.63333384195948</v>
      </c>
      <c r="P78">
        <f>MATCH(O78,LORDetail!$B$2:$B$930,1)</f>
        <v>13</v>
      </c>
      <c r="Q78">
        <f>INDEX(LORDetail!$B$2:$B$930,P78)</f>
        <v>782.98781322331047</v>
      </c>
      <c r="R78">
        <f>INDEX(LORDetail!$D$2:$D$930,P78)</f>
        <v>51.518758610783699</v>
      </c>
      <c r="S78">
        <f>INDEX(LORDetail!$E$2:$E$930,P78)</f>
        <v>-0.18673390338655199</v>
      </c>
      <c r="T78">
        <f>INDEX(LORDetail!$G$2:$G$930,P78)</f>
        <v>0.58071510000000004</v>
      </c>
      <c r="U78">
        <f t="shared" si="27"/>
        <v>14</v>
      </c>
      <c r="V78">
        <f>INDEX(LORDetail!$B$2:$B$930,U78)</f>
        <v>902.26156293756208</v>
      </c>
      <c r="W78">
        <f>INDEX(LORDetail!$D$2:$D$930,U78)</f>
        <v>51.518884607414599</v>
      </c>
      <c r="X78">
        <f>INDEX(LORDetail!$E$2:$E$930,U78)</f>
        <v>-0.188443849089624</v>
      </c>
      <c r="Y78">
        <f>INDEX(LORDetail!$G$2:$G$930,U78)</f>
        <v>0.66570490000000004</v>
      </c>
      <c r="Z78">
        <f t="shared" si="28"/>
        <v>119.27374971425161</v>
      </c>
      <c r="AA78" s="29">
        <f t="shared" si="29"/>
        <v>77.645520618649016</v>
      </c>
      <c r="AB78">
        <f t="shared" si="30"/>
        <v>0.65098582718047493</v>
      </c>
      <c r="AC78" s="32">
        <f t="shared" si="31"/>
        <v>51.51884063280469</v>
      </c>
      <c r="AD78" s="32">
        <f t="shared" si="32"/>
        <v>-0.18784705380450001</v>
      </c>
      <c r="AE78" s="34">
        <f t="shared" si="33"/>
        <v>0.63604225525490321</v>
      </c>
      <c r="AF78" s="36" t="str">
        <f t="shared" si="34"/>
        <v>PADTON</v>
      </c>
      <c r="AG78" s="36" t="str">
        <f t="shared" si="35"/>
        <v>RDNGSTN</v>
      </c>
      <c r="AH78" s="36">
        <f t="shared" si="36"/>
        <v>74</v>
      </c>
      <c r="AI78" s="42">
        <f t="shared" si="37"/>
        <v>860.6</v>
      </c>
      <c r="AJ78" s="43">
        <f t="shared" si="38"/>
        <v>17.877777947319878</v>
      </c>
      <c r="AK78" s="43">
        <f t="shared" si="39"/>
        <v>0</v>
      </c>
      <c r="AL78" s="36">
        <f t="shared" si="40"/>
        <v>51.51884063280469</v>
      </c>
      <c r="AM78" s="36">
        <v>1</v>
      </c>
      <c r="AN78" s="36">
        <f t="shared" si="41"/>
        <v>-0.18784705380450001</v>
      </c>
      <c r="AO78" s="36">
        <v>4</v>
      </c>
      <c r="AP78" s="42">
        <f>INT(AI78/1000)*1000</f>
        <v>0</v>
      </c>
      <c r="AQ78" s="42">
        <f>MOD(AI78,1000)</f>
        <v>860.6</v>
      </c>
      <c r="AR78" s="42">
        <f>MOD(AI79,1000)-0.2+(AP79-AP78)</f>
        <v>878.4</v>
      </c>
    </row>
    <row r="79" spans="1:44" x14ac:dyDescent="0.25">
      <c r="A79" s="32" t="s">
        <v>0</v>
      </c>
      <c r="B79" s="33" t="s">
        <v>1</v>
      </c>
      <c r="C79" s="32">
        <v>75</v>
      </c>
      <c r="D79">
        <f>MATCH(C79,TrainRun!$AG$2:$AG$148,1)</f>
        <v>11</v>
      </c>
      <c r="E79">
        <f>INT(INDEX(TrainRun!$AD$2:$AD$148,'By Second'!D79))</f>
        <v>71</v>
      </c>
      <c r="F79">
        <f>IF(E79=0,0,INDEX(TrainRun!$AE$2:$AE$148,'By Second'!D79))</f>
        <v>17.877777947319878</v>
      </c>
      <c r="G79">
        <f>INDEX(TrainRun!$AF$2:$AF$148,'By Second'!D79)</f>
        <v>807.01376925522345</v>
      </c>
      <c r="H79">
        <f t="shared" si="24"/>
        <v>12</v>
      </c>
      <c r="I79">
        <f>INT(INDEX(TrainRun!$AD$2:$AD$148,'By Second'!H79))</f>
        <v>81</v>
      </c>
      <c r="J79">
        <f>INDEX(TrainRun!$AE$2:$AE$148,'By Second'!H79)</f>
        <v>17.877777947319878</v>
      </c>
      <c r="K79">
        <f t="shared" si="21"/>
        <v>10</v>
      </c>
      <c r="L79">
        <f t="shared" si="22"/>
        <v>0</v>
      </c>
      <c r="M79">
        <f t="shared" si="25"/>
        <v>0</v>
      </c>
      <c r="N79" s="32">
        <f t="shared" si="26"/>
        <v>17.877777947319878</v>
      </c>
      <c r="O79" s="29">
        <f t="shared" si="23"/>
        <v>878.51111178927931</v>
      </c>
      <c r="P79">
        <f>MATCH(O79,LORDetail!$B$2:$B$930,1)</f>
        <v>13</v>
      </c>
      <c r="Q79">
        <f>INDEX(LORDetail!$B$2:$B$930,P79)</f>
        <v>782.98781322331047</v>
      </c>
      <c r="R79">
        <f>INDEX(LORDetail!$D$2:$D$930,P79)</f>
        <v>51.518758610783699</v>
      </c>
      <c r="S79">
        <f>INDEX(LORDetail!$E$2:$E$930,P79)</f>
        <v>-0.18673390338655199</v>
      </c>
      <c r="T79">
        <f>INDEX(LORDetail!$G$2:$G$930,P79)</f>
        <v>0.58071510000000004</v>
      </c>
      <c r="U79">
        <f t="shared" si="27"/>
        <v>14</v>
      </c>
      <c r="V79">
        <f>INDEX(LORDetail!$B$2:$B$930,U79)</f>
        <v>902.26156293756208</v>
      </c>
      <c r="W79">
        <f>INDEX(LORDetail!$D$2:$D$930,U79)</f>
        <v>51.518884607414599</v>
      </c>
      <c r="X79">
        <f>INDEX(LORDetail!$E$2:$E$930,U79)</f>
        <v>-0.188443849089624</v>
      </c>
      <c r="Y79">
        <f>INDEX(LORDetail!$G$2:$G$930,U79)</f>
        <v>0.66570490000000004</v>
      </c>
      <c r="Z79">
        <f t="shared" si="28"/>
        <v>119.27374971425161</v>
      </c>
      <c r="AA79" s="29">
        <f t="shared" si="29"/>
        <v>95.523298565968844</v>
      </c>
      <c r="AB79">
        <f t="shared" si="30"/>
        <v>0.80087444886085524</v>
      </c>
      <c r="AC79" s="32">
        <f t="shared" si="31"/>
        <v>51.518859518266026</v>
      </c>
      <c r="AD79" s="32">
        <f t="shared" si="32"/>
        <v>-0.18810335520908178</v>
      </c>
      <c r="AE79" s="34">
        <f t="shared" si="33"/>
        <v>0.64878125923379437</v>
      </c>
      <c r="AF79" s="36" t="str">
        <f t="shared" si="34"/>
        <v>PADTON</v>
      </c>
      <c r="AG79" s="36" t="str">
        <f t="shared" si="35"/>
        <v>RDNGSTN</v>
      </c>
      <c r="AH79" s="36">
        <f t="shared" si="36"/>
        <v>75</v>
      </c>
      <c r="AI79" s="42">
        <f t="shared" si="37"/>
        <v>878.6</v>
      </c>
      <c r="AJ79" s="43">
        <f t="shared" si="38"/>
        <v>17.877777947319878</v>
      </c>
      <c r="AK79" s="43">
        <f t="shared" si="39"/>
        <v>0</v>
      </c>
      <c r="AL79" s="36">
        <f t="shared" si="40"/>
        <v>51.518859518266026</v>
      </c>
      <c r="AM79" s="36">
        <v>1</v>
      </c>
      <c r="AN79" s="36">
        <f t="shared" si="41"/>
        <v>-0.18810335520908178</v>
      </c>
      <c r="AO79" s="36">
        <v>4</v>
      </c>
      <c r="AP79" s="42">
        <f>INT(AI79/1000)*1000</f>
        <v>0</v>
      </c>
      <c r="AQ79" s="42">
        <f>MOD(AI79,1000)</f>
        <v>878.6</v>
      </c>
      <c r="AR79" s="42">
        <f>MOD(AI80,1000)-0.2+(AP80-AP79)</f>
        <v>896.19999999999993</v>
      </c>
    </row>
    <row r="80" spans="1:44" x14ac:dyDescent="0.25">
      <c r="A80" s="32" t="s">
        <v>0</v>
      </c>
      <c r="B80" s="33" t="s">
        <v>1</v>
      </c>
      <c r="C80" s="32">
        <v>76</v>
      </c>
      <c r="D80">
        <f>MATCH(C80,TrainRun!$AG$2:$AG$148,1)</f>
        <v>11</v>
      </c>
      <c r="E80">
        <f>INT(INDEX(TrainRun!$AD$2:$AD$148,'By Second'!D80))</f>
        <v>71</v>
      </c>
      <c r="F80">
        <f>IF(E80=0,0,INDEX(TrainRun!$AE$2:$AE$148,'By Second'!D80))</f>
        <v>17.877777947319878</v>
      </c>
      <c r="G80">
        <f>INDEX(TrainRun!$AF$2:$AF$148,'By Second'!D80)</f>
        <v>807.01376925522345</v>
      </c>
      <c r="H80">
        <f t="shared" si="24"/>
        <v>12</v>
      </c>
      <c r="I80">
        <f>INT(INDEX(TrainRun!$AD$2:$AD$148,'By Second'!H80))</f>
        <v>81</v>
      </c>
      <c r="J80">
        <f>INDEX(TrainRun!$AE$2:$AE$148,'By Second'!H80)</f>
        <v>17.877777947319878</v>
      </c>
      <c r="K80">
        <f t="shared" si="21"/>
        <v>10</v>
      </c>
      <c r="L80">
        <f t="shared" si="22"/>
        <v>0</v>
      </c>
      <c r="M80">
        <f t="shared" si="25"/>
        <v>0</v>
      </c>
      <c r="N80" s="32">
        <f t="shared" si="26"/>
        <v>17.877777947319878</v>
      </c>
      <c r="O80" s="29">
        <f t="shared" si="23"/>
        <v>896.38888973659914</v>
      </c>
      <c r="P80">
        <f>MATCH(O80,LORDetail!$B$2:$B$930,1)</f>
        <v>13</v>
      </c>
      <c r="Q80">
        <f>INDEX(LORDetail!$B$2:$B$930,P80)</f>
        <v>782.98781322331047</v>
      </c>
      <c r="R80">
        <f>INDEX(LORDetail!$D$2:$D$930,P80)</f>
        <v>51.518758610783699</v>
      </c>
      <c r="S80">
        <f>INDEX(LORDetail!$E$2:$E$930,P80)</f>
        <v>-0.18673390338655199</v>
      </c>
      <c r="T80">
        <f>INDEX(LORDetail!$G$2:$G$930,P80)</f>
        <v>0.58071510000000004</v>
      </c>
      <c r="U80">
        <f t="shared" si="27"/>
        <v>14</v>
      </c>
      <c r="V80">
        <f>INDEX(LORDetail!$B$2:$B$930,U80)</f>
        <v>902.26156293756208</v>
      </c>
      <c r="W80">
        <f>INDEX(LORDetail!$D$2:$D$930,U80)</f>
        <v>51.518884607414599</v>
      </c>
      <c r="X80">
        <f>INDEX(LORDetail!$E$2:$E$930,U80)</f>
        <v>-0.188443849089624</v>
      </c>
      <c r="Y80">
        <f>INDEX(LORDetail!$G$2:$G$930,U80)</f>
        <v>0.66570490000000004</v>
      </c>
      <c r="Z80">
        <f t="shared" si="28"/>
        <v>119.27374971425161</v>
      </c>
      <c r="AA80" s="29">
        <f t="shared" si="29"/>
        <v>113.40107651328867</v>
      </c>
      <c r="AB80">
        <f t="shared" si="30"/>
        <v>0.95076307054123554</v>
      </c>
      <c r="AC80" s="32">
        <f t="shared" si="31"/>
        <v>51.518878403727371</v>
      </c>
      <c r="AD80" s="32">
        <f t="shared" si="32"/>
        <v>-0.18835965661366352</v>
      </c>
      <c r="AE80" s="34">
        <f t="shared" si="33"/>
        <v>0.66152026321268553</v>
      </c>
      <c r="AF80" s="36" t="str">
        <f t="shared" si="34"/>
        <v>PADTON</v>
      </c>
      <c r="AG80" s="36" t="str">
        <f t="shared" si="35"/>
        <v>RDNGSTN</v>
      </c>
      <c r="AH80" s="36">
        <f t="shared" si="36"/>
        <v>76</v>
      </c>
      <c r="AI80" s="42">
        <f t="shared" si="37"/>
        <v>896.4</v>
      </c>
      <c r="AJ80" s="43">
        <f t="shared" si="38"/>
        <v>17.877777947319878</v>
      </c>
      <c r="AK80" s="43">
        <f t="shared" si="39"/>
        <v>0</v>
      </c>
      <c r="AL80" s="36">
        <f t="shared" si="40"/>
        <v>51.518878403727371</v>
      </c>
      <c r="AM80" s="36">
        <v>1</v>
      </c>
      <c r="AN80" s="36">
        <f t="shared" si="41"/>
        <v>-0.18835965661366352</v>
      </c>
      <c r="AO80" s="36">
        <v>4</v>
      </c>
      <c r="AP80" s="42">
        <f>INT(AI80/1000)*1000</f>
        <v>0</v>
      </c>
      <c r="AQ80" s="42">
        <f>MOD(AI80,1000)</f>
        <v>896.4</v>
      </c>
      <c r="AR80" s="42">
        <f>MOD(AI81,1000)-0.2+(AP81-AP80)</f>
        <v>914</v>
      </c>
    </row>
    <row r="81" spans="1:44" x14ac:dyDescent="0.25">
      <c r="A81" s="32" t="s">
        <v>0</v>
      </c>
      <c r="B81" s="33" t="s">
        <v>1</v>
      </c>
      <c r="C81" s="32">
        <v>77</v>
      </c>
      <c r="D81">
        <f>MATCH(C81,TrainRun!$AG$2:$AG$148,1)</f>
        <v>11</v>
      </c>
      <c r="E81">
        <f>INT(INDEX(TrainRun!$AD$2:$AD$148,'By Second'!D81))</f>
        <v>71</v>
      </c>
      <c r="F81">
        <f>IF(E81=0,0,INDEX(TrainRun!$AE$2:$AE$148,'By Second'!D81))</f>
        <v>17.877777947319878</v>
      </c>
      <c r="G81">
        <f>INDEX(TrainRun!$AF$2:$AF$148,'By Second'!D81)</f>
        <v>807.01376925522345</v>
      </c>
      <c r="H81">
        <f t="shared" si="24"/>
        <v>12</v>
      </c>
      <c r="I81">
        <f>INT(INDEX(TrainRun!$AD$2:$AD$148,'By Second'!H81))</f>
        <v>81</v>
      </c>
      <c r="J81">
        <f>INDEX(TrainRun!$AE$2:$AE$148,'By Second'!H81)</f>
        <v>17.877777947319878</v>
      </c>
      <c r="K81">
        <f t="shared" si="21"/>
        <v>10</v>
      </c>
      <c r="L81">
        <f t="shared" si="22"/>
        <v>0</v>
      </c>
      <c r="M81">
        <f t="shared" si="25"/>
        <v>0</v>
      </c>
      <c r="N81" s="32">
        <f t="shared" si="26"/>
        <v>17.877777947319878</v>
      </c>
      <c r="O81" s="29">
        <f t="shared" si="23"/>
        <v>914.26666768391897</v>
      </c>
      <c r="P81">
        <f>MATCH(O81,LORDetail!$B$2:$B$930,1)</f>
        <v>14</v>
      </c>
      <c r="Q81">
        <f>INDEX(LORDetail!$B$2:$B$930,P81)</f>
        <v>902.26156293756208</v>
      </c>
      <c r="R81">
        <f>INDEX(LORDetail!$D$2:$D$930,P81)</f>
        <v>51.518884607414599</v>
      </c>
      <c r="S81">
        <f>INDEX(LORDetail!$E$2:$E$930,P81)</f>
        <v>-0.188443849089624</v>
      </c>
      <c r="T81">
        <f>INDEX(LORDetail!$G$2:$G$930,P81)</f>
        <v>0.66570490000000004</v>
      </c>
      <c r="U81">
        <f t="shared" si="27"/>
        <v>15</v>
      </c>
      <c r="V81">
        <f>INDEX(LORDetail!$B$2:$B$930,U81)</f>
        <v>1055.2591562511118</v>
      </c>
      <c r="W81">
        <f>INDEX(LORDetail!$D$2:$D$930,U81)</f>
        <v>51.5190848219966</v>
      </c>
      <c r="X81">
        <f>INDEX(LORDetail!$E$2:$E$930,U81)</f>
        <v>-0.190629041585586</v>
      </c>
      <c r="Y81">
        <f>INDEX(LORDetail!$G$2:$G$930,U81)</f>
        <v>0.774725</v>
      </c>
      <c r="Z81">
        <f t="shared" si="28"/>
        <v>152.99759331354971</v>
      </c>
      <c r="AA81" s="29">
        <f t="shared" si="29"/>
        <v>12.005104746356892</v>
      </c>
      <c r="AB81">
        <f t="shared" si="30"/>
        <v>7.8465971172199486E-2</v>
      </c>
      <c r="AC81" s="32">
        <f t="shared" si="31"/>
        <v>51.518900317446217</v>
      </c>
      <c r="AD81" s="32">
        <f t="shared" si="32"/>
        <v>-0.18861531234101786</v>
      </c>
      <c r="AE81" s="34">
        <f t="shared" si="33"/>
        <v>0.67425926802379033</v>
      </c>
      <c r="AF81" s="36" t="str">
        <f t="shared" si="34"/>
        <v>PADTON</v>
      </c>
      <c r="AG81" s="36" t="str">
        <f t="shared" si="35"/>
        <v>RDNGSTN</v>
      </c>
      <c r="AH81" s="36">
        <f t="shared" si="36"/>
        <v>77</v>
      </c>
      <c r="AI81" s="42">
        <f t="shared" si="37"/>
        <v>914.2</v>
      </c>
      <c r="AJ81" s="43">
        <f t="shared" si="38"/>
        <v>17.877777947319878</v>
      </c>
      <c r="AK81" s="43">
        <f t="shared" si="39"/>
        <v>0</v>
      </c>
      <c r="AL81" s="36">
        <f t="shared" si="40"/>
        <v>51.518900317446217</v>
      </c>
      <c r="AM81" s="36">
        <v>1</v>
      </c>
      <c r="AN81" s="36">
        <f t="shared" si="41"/>
        <v>-0.18861531234101786</v>
      </c>
      <c r="AO81" s="36">
        <v>4</v>
      </c>
      <c r="AP81" s="42">
        <f>INT(AI81/1000)*1000</f>
        <v>0</v>
      </c>
      <c r="AQ81" s="42">
        <f>MOD(AI81,1000)</f>
        <v>914.2</v>
      </c>
      <c r="AR81" s="42">
        <f>MOD(AI82,1000)-0.2+(AP82-AP81)</f>
        <v>932</v>
      </c>
    </row>
    <row r="82" spans="1:44" x14ac:dyDescent="0.25">
      <c r="A82" s="32" t="s">
        <v>0</v>
      </c>
      <c r="B82" s="33" t="s">
        <v>1</v>
      </c>
      <c r="C82" s="32">
        <v>78</v>
      </c>
      <c r="D82">
        <f>MATCH(C82,TrainRun!$AG$2:$AG$148,1)</f>
        <v>11</v>
      </c>
      <c r="E82">
        <f>INT(INDEX(TrainRun!$AD$2:$AD$148,'By Second'!D82))</f>
        <v>71</v>
      </c>
      <c r="F82">
        <f>IF(E82=0,0,INDEX(TrainRun!$AE$2:$AE$148,'By Second'!D82))</f>
        <v>17.877777947319878</v>
      </c>
      <c r="G82">
        <f>INDEX(TrainRun!$AF$2:$AF$148,'By Second'!D82)</f>
        <v>807.01376925522345</v>
      </c>
      <c r="H82">
        <f t="shared" si="24"/>
        <v>12</v>
      </c>
      <c r="I82">
        <f>INT(INDEX(TrainRun!$AD$2:$AD$148,'By Second'!H82))</f>
        <v>81</v>
      </c>
      <c r="J82">
        <f>INDEX(TrainRun!$AE$2:$AE$148,'By Second'!H82)</f>
        <v>17.877777947319878</v>
      </c>
      <c r="K82">
        <f t="shared" si="21"/>
        <v>10</v>
      </c>
      <c r="L82">
        <f t="shared" si="22"/>
        <v>0</v>
      </c>
      <c r="M82">
        <f t="shared" si="25"/>
        <v>0</v>
      </c>
      <c r="N82" s="32">
        <f t="shared" si="26"/>
        <v>17.877777947319878</v>
      </c>
      <c r="O82" s="29">
        <f t="shared" si="23"/>
        <v>932.1444456312388</v>
      </c>
      <c r="P82">
        <f>MATCH(O82,LORDetail!$B$2:$B$930,1)</f>
        <v>14</v>
      </c>
      <c r="Q82">
        <f>INDEX(LORDetail!$B$2:$B$930,P82)</f>
        <v>902.26156293756208</v>
      </c>
      <c r="R82">
        <f>INDEX(LORDetail!$D$2:$D$930,P82)</f>
        <v>51.518884607414599</v>
      </c>
      <c r="S82">
        <f>INDEX(LORDetail!$E$2:$E$930,P82)</f>
        <v>-0.188443849089624</v>
      </c>
      <c r="T82">
        <f>INDEX(LORDetail!$G$2:$G$930,P82)</f>
        <v>0.66570490000000004</v>
      </c>
      <c r="U82">
        <f t="shared" si="27"/>
        <v>15</v>
      </c>
      <c r="V82">
        <f>INDEX(LORDetail!$B$2:$B$930,U82)</f>
        <v>1055.2591562511118</v>
      </c>
      <c r="W82">
        <f>INDEX(LORDetail!$D$2:$D$930,U82)</f>
        <v>51.5190848219966</v>
      </c>
      <c r="X82">
        <f>INDEX(LORDetail!$E$2:$E$930,U82)</f>
        <v>-0.190629041585586</v>
      </c>
      <c r="Y82">
        <f>INDEX(LORDetail!$G$2:$G$930,U82)</f>
        <v>0.774725</v>
      </c>
      <c r="Z82">
        <f t="shared" si="28"/>
        <v>152.99759331354971</v>
      </c>
      <c r="AA82" s="29">
        <f t="shared" si="29"/>
        <v>29.88288269367672</v>
      </c>
      <c r="AB82">
        <f t="shared" si="30"/>
        <v>0.19531603109883849</v>
      </c>
      <c r="AC82" s="32">
        <f t="shared" si="31"/>
        <v>51.518923712532121</v>
      </c>
      <c r="AD82" s="32">
        <f t="shared" si="32"/>
        <v>-0.18887065221512225</v>
      </c>
      <c r="AE82" s="34">
        <f t="shared" si="33"/>
        <v>0.68699827324199847</v>
      </c>
      <c r="AF82" s="36" t="str">
        <f t="shared" si="34"/>
        <v>PADTON</v>
      </c>
      <c r="AG82" s="36" t="str">
        <f t="shared" si="35"/>
        <v>RDNGSTN</v>
      </c>
      <c r="AH82" s="36">
        <f t="shared" si="36"/>
        <v>78</v>
      </c>
      <c r="AI82" s="42">
        <f t="shared" si="37"/>
        <v>932.2</v>
      </c>
      <c r="AJ82" s="43">
        <f t="shared" si="38"/>
        <v>17.877777947319878</v>
      </c>
      <c r="AK82" s="43">
        <f t="shared" si="39"/>
        <v>0</v>
      </c>
      <c r="AL82" s="36">
        <f t="shared" si="40"/>
        <v>51.518923712532121</v>
      </c>
      <c r="AM82" s="36">
        <v>1</v>
      </c>
      <c r="AN82" s="36">
        <f t="shared" si="41"/>
        <v>-0.18887065221512225</v>
      </c>
      <c r="AO82" s="36">
        <v>4</v>
      </c>
      <c r="AP82" s="42">
        <f>INT(AI82/1000)*1000</f>
        <v>0</v>
      </c>
      <c r="AQ82" s="42">
        <f>MOD(AI82,1000)</f>
        <v>932.2</v>
      </c>
      <c r="AR82" s="42">
        <f>MOD(AI83,1000)-0.2+(AP83-AP82)</f>
        <v>949.8</v>
      </c>
    </row>
    <row r="83" spans="1:44" x14ac:dyDescent="0.25">
      <c r="A83" s="32" t="s">
        <v>0</v>
      </c>
      <c r="B83" s="33" t="s">
        <v>1</v>
      </c>
      <c r="C83" s="32">
        <v>79</v>
      </c>
      <c r="D83">
        <f>MATCH(C83,TrainRun!$AG$2:$AG$148,1)</f>
        <v>11</v>
      </c>
      <c r="E83">
        <f>INT(INDEX(TrainRun!$AD$2:$AD$148,'By Second'!D83))</f>
        <v>71</v>
      </c>
      <c r="F83">
        <f>IF(E83=0,0,INDEX(TrainRun!$AE$2:$AE$148,'By Second'!D83))</f>
        <v>17.877777947319878</v>
      </c>
      <c r="G83">
        <f>INDEX(TrainRun!$AF$2:$AF$148,'By Second'!D83)</f>
        <v>807.01376925522345</v>
      </c>
      <c r="H83">
        <f t="shared" si="24"/>
        <v>12</v>
      </c>
      <c r="I83">
        <f>INT(INDEX(TrainRun!$AD$2:$AD$148,'By Second'!H83))</f>
        <v>81</v>
      </c>
      <c r="J83">
        <f>INDEX(TrainRun!$AE$2:$AE$148,'By Second'!H83)</f>
        <v>17.877777947319878</v>
      </c>
      <c r="K83">
        <f t="shared" si="21"/>
        <v>10</v>
      </c>
      <c r="L83">
        <f t="shared" si="22"/>
        <v>0</v>
      </c>
      <c r="M83">
        <f t="shared" si="25"/>
        <v>0</v>
      </c>
      <c r="N83" s="32">
        <f t="shared" si="26"/>
        <v>17.877777947319878</v>
      </c>
      <c r="O83" s="29">
        <f t="shared" si="23"/>
        <v>950.02222357855862</v>
      </c>
      <c r="P83">
        <f>MATCH(O83,LORDetail!$B$2:$B$930,1)</f>
        <v>14</v>
      </c>
      <c r="Q83">
        <f>INDEX(LORDetail!$B$2:$B$930,P83)</f>
        <v>902.26156293756208</v>
      </c>
      <c r="R83">
        <f>INDEX(LORDetail!$D$2:$D$930,P83)</f>
        <v>51.518884607414599</v>
      </c>
      <c r="S83">
        <f>INDEX(LORDetail!$E$2:$E$930,P83)</f>
        <v>-0.188443849089624</v>
      </c>
      <c r="T83">
        <f>INDEX(LORDetail!$G$2:$G$930,P83)</f>
        <v>0.66570490000000004</v>
      </c>
      <c r="U83">
        <f t="shared" si="27"/>
        <v>15</v>
      </c>
      <c r="V83">
        <f>INDEX(LORDetail!$B$2:$B$930,U83)</f>
        <v>1055.2591562511118</v>
      </c>
      <c r="W83">
        <f>INDEX(LORDetail!$D$2:$D$930,U83)</f>
        <v>51.5190848219966</v>
      </c>
      <c r="X83">
        <f>INDEX(LORDetail!$E$2:$E$930,U83)</f>
        <v>-0.190629041585586</v>
      </c>
      <c r="Y83">
        <f>INDEX(LORDetail!$G$2:$G$930,U83)</f>
        <v>0.774725</v>
      </c>
      <c r="Z83">
        <f t="shared" si="28"/>
        <v>152.99759331354971</v>
      </c>
      <c r="AA83" s="29">
        <f t="shared" si="29"/>
        <v>47.760660640996548</v>
      </c>
      <c r="AB83">
        <f t="shared" si="30"/>
        <v>0.31216609102547749</v>
      </c>
      <c r="AC83" s="32">
        <f t="shared" si="31"/>
        <v>51.518947107618025</v>
      </c>
      <c r="AD83" s="32">
        <f t="shared" si="32"/>
        <v>-0.18912599208922667</v>
      </c>
      <c r="AE83" s="34">
        <f t="shared" si="33"/>
        <v>0.69973727846020672</v>
      </c>
      <c r="AF83" s="36" t="str">
        <f t="shared" si="34"/>
        <v>PADTON</v>
      </c>
      <c r="AG83" s="36" t="str">
        <f t="shared" si="35"/>
        <v>RDNGSTN</v>
      </c>
      <c r="AH83" s="36">
        <f t="shared" si="36"/>
        <v>79</v>
      </c>
      <c r="AI83" s="42">
        <f t="shared" si="37"/>
        <v>950</v>
      </c>
      <c r="AJ83" s="43">
        <f t="shared" si="38"/>
        <v>17.877777947319878</v>
      </c>
      <c r="AK83" s="43">
        <f t="shared" si="39"/>
        <v>0</v>
      </c>
      <c r="AL83" s="36">
        <f t="shared" si="40"/>
        <v>51.518947107618025</v>
      </c>
      <c r="AM83" s="36">
        <v>1</v>
      </c>
      <c r="AN83" s="36">
        <f t="shared" si="41"/>
        <v>-0.18912599208922667</v>
      </c>
      <c r="AO83" s="36">
        <v>4</v>
      </c>
      <c r="AP83" s="42">
        <f>INT(AI83/1000)*1000</f>
        <v>0</v>
      </c>
      <c r="AQ83" s="42">
        <f>MOD(AI83,1000)</f>
        <v>950</v>
      </c>
      <c r="AR83" s="42">
        <f>MOD(AI84,1000)-0.2+(AP84-AP83)</f>
        <v>967.8</v>
      </c>
    </row>
    <row r="84" spans="1:44" x14ac:dyDescent="0.25">
      <c r="A84" s="32" t="s">
        <v>0</v>
      </c>
      <c r="B84" s="33" t="s">
        <v>1</v>
      </c>
      <c r="C84" s="32">
        <v>80</v>
      </c>
      <c r="D84">
        <f>MATCH(C84,TrainRun!$AG$2:$AG$148,1)</f>
        <v>11</v>
      </c>
      <c r="E84">
        <f>INT(INDEX(TrainRun!$AD$2:$AD$148,'By Second'!D84))</f>
        <v>71</v>
      </c>
      <c r="F84">
        <f>IF(E84=0,0,INDEX(TrainRun!$AE$2:$AE$148,'By Second'!D84))</f>
        <v>17.877777947319878</v>
      </c>
      <c r="G84">
        <f>INDEX(TrainRun!$AF$2:$AF$148,'By Second'!D84)</f>
        <v>807.01376925522345</v>
      </c>
      <c r="H84">
        <f t="shared" si="24"/>
        <v>12</v>
      </c>
      <c r="I84">
        <f>INT(INDEX(TrainRun!$AD$2:$AD$148,'By Second'!H84))</f>
        <v>81</v>
      </c>
      <c r="J84">
        <f>INDEX(TrainRun!$AE$2:$AE$148,'By Second'!H84)</f>
        <v>17.877777947319878</v>
      </c>
      <c r="K84">
        <f t="shared" si="21"/>
        <v>10</v>
      </c>
      <c r="L84">
        <f t="shared" si="22"/>
        <v>0</v>
      </c>
      <c r="M84">
        <f t="shared" si="25"/>
        <v>0</v>
      </c>
      <c r="N84" s="32">
        <f t="shared" si="26"/>
        <v>17.877777947319878</v>
      </c>
      <c r="O84" s="29">
        <f t="shared" si="23"/>
        <v>967.90000152587845</v>
      </c>
      <c r="P84">
        <f>MATCH(O84,LORDetail!$B$2:$B$930,1)</f>
        <v>14</v>
      </c>
      <c r="Q84">
        <f>INDEX(LORDetail!$B$2:$B$930,P84)</f>
        <v>902.26156293756208</v>
      </c>
      <c r="R84">
        <f>INDEX(LORDetail!$D$2:$D$930,P84)</f>
        <v>51.518884607414599</v>
      </c>
      <c r="S84">
        <f>INDEX(LORDetail!$E$2:$E$930,P84)</f>
        <v>-0.188443849089624</v>
      </c>
      <c r="T84">
        <f>INDEX(LORDetail!$G$2:$G$930,P84)</f>
        <v>0.66570490000000004</v>
      </c>
      <c r="U84">
        <f t="shared" si="27"/>
        <v>15</v>
      </c>
      <c r="V84">
        <f>INDEX(LORDetail!$B$2:$B$930,U84)</f>
        <v>1055.2591562511118</v>
      </c>
      <c r="W84">
        <f>INDEX(LORDetail!$D$2:$D$930,U84)</f>
        <v>51.5190848219966</v>
      </c>
      <c r="X84">
        <f>INDEX(LORDetail!$E$2:$E$930,U84)</f>
        <v>-0.190629041585586</v>
      </c>
      <c r="Y84">
        <f>INDEX(LORDetail!$G$2:$G$930,U84)</f>
        <v>0.774725</v>
      </c>
      <c r="Z84">
        <f t="shared" si="28"/>
        <v>152.99759331354971</v>
      </c>
      <c r="AA84" s="29">
        <f t="shared" si="29"/>
        <v>65.638438588316376</v>
      </c>
      <c r="AB84">
        <f t="shared" si="30"/>
        <v>0.42901615095211654</v>
      </c>
      <c r="AC84" s="32">
        <f t="shared" si="31"/>
        <v>51.518970502703937</v>
      </c>
      <c r="AD84" s="32">
        <f t="shared" si="32"/>
        <v>-0.18938133196333107</v>
      </c>
      <c r="AE84" s="34">
        <f t="shared" si="33"/>
        <v>0.71247628367841487</v>
      </c>
      <c r="AF84" s="36" t="str">
        <f t="shared" si="34"/>
        <v>PADTON</v>
      </c>
      <c r="AG84" s="36" t="str">
        <f t="shared" si="35"/>
        <v>RDNGSTN</v>
      </c>
      <c r="AH84" s="36">
        <f t="shared" si="36"/>
        <v>80</v>
      </c>
      <c r="AI84" s="42">
        <f t="shared" si="37"/>
        <v>968</v>
      </c>
      <c r="AJ84" s="43">
        <f t="shared" si="38"/>
        <v>17.877777947319878</v>
      </c>
      <c r="AK84" s="43">
        <f t="shared" si="39"/>
        <v>0</v>
      </c>
      <c r="AL84" s="36">
        <f t="shared" si="40"/>
        <v>51.518970502703937</v>
      </c>
      <c r="AM84" s="36">
        <v>1</v>
      </c>
      <c r="AN84" s="36">
        <f t="shared" si="41"/>
        <v>-0.18938133196333107</v>
      </c>
      <c r="AO84" s="36">
        <v>4</v>
      </c>
      <c r="AP84" s="42">
        <f>INT(AI84/1000)*1000</f>
        <v>0</v>
      </c>
      <c r="AQ84" s="42">
        <f>MOD(AI84,1000)</f>
        <v>968</v>
      </c>
      <c r="AR84" s="42">
        <f>MOD(AI85,1000)-0.2+(AP85-AP84)</f>
        <v>1000</v>
      </c>
    </row>
    <row r="85" spans="1:44" x14ac:dyDescent="0.25">
      <c r="A85" s="32" t="s">
        <v>0</v>
      </c>
      <c r="B85" s="33" t="s">
        <v>1</v>
      </c>
      <c r="C85" s="32">
        <v>81</v>
      </c>
      <c r="D85">
        <f>MATCH(C85,TrainRun!$AG$2:$AG$148,1)</f>
        <v>13</v>
      </c>
      <c r="E85">
        <f>INT(INDEX(TrainRun!$AD$2:$AD$148,'By Second'!D85))</f>
        <v>81</v>
      </c>
      <c r="F85">
        <f>IF(E85=0,0,INDEX(TrainRun!$AE$2:$AE$148,'By Second'!D85))</f>
        <v>17.877777947319878</v>
      </c>
      <c r="G85">
        <f>INDEX(TrainRun!$AF$2:$AF$148,'By Second'!D85)</f>
        <v>1000.0937710862727</v>
      </c>
      <c r="H85">
        <f t="shared" si="24"/>
        <v>14</v>
      </c>
      <c r="I85">
        <f>INT(INDEX(TrainRun!$AD$2:$AD$148,'By Second'!H85))</f>
        <v>87</v>
      </c>
      <c r="J85">
        <f>INDEX(TrainRun!$AE$2:$AE$148,'By Second'!H85)</f>
        <v>17.877777947319878</v>
      </c>
      <c r="K85">
        <f t="shared" si="21"/>
        <v>6</v>
      </c>
      <c r="L85">
        <f t="shared" si="22"/>
        <v>0</v>
      </c>
      <c r="M85">
        <f t="shared" si="25"/>
        <v>0</v>
      </c>
      <c r="N85" s="32">
        <f t="shared" si="26"/>
        <v>17.877777947319878</v>
      </c>
      <c r="O85" s="29">
        <f t="shared" si="23"/>
        <v>1000.1</v>
      </c>
      <c r="P85">
        <f>MATCH(O85,LORDetail!$B$2:$B$930,1)</f>
        <v>14</v>
      </c>
      <c r="Q85">
        <f>INDEX(LORDetail!$B$2:$B$930,P85)</f>
        <v>902.26156293756208</v>
      </c>
      <c r="R85">
        <f>INDEX(LORDetail!$D$2:$D$930,P85)</f>
        <v>51.518884607414599</v>
      </c>
      <c r="S85">
        <f>INDEX(LORDetail!$E$2:$E$930,P85)</f>
        <v>-0.188443849089624</v>
      </c>
      <c r="T85">
        <f>INDEX(LORDetail!$G$2:$G$930,P85)</f>
        <v>0.66570490000000004</v>
      </c>
      <c r="U85">
        <f t="shared" si="27"/>
        <v>15</v>
      </c>
      <c r="V85">
        <f>INDEX(LORDetail!$B$2:$B$930,U85)</f>
        <v>1055.2591562511118</v>
      </c>
      <c r="W85">
        <f>INDEX(LORDetail!$D$2:$D$930,U85)</f>
        <v>51.5190848219966</v>
      </c>
      <c r="X85">
        <f>INDEX(LORDetail!$E$2:$E$930,U85)</f>
        <v>-0.190629041585586</v>
      </c>
      <c r="Y85">
        <f>INDEX(LORDetail!$G$2:$G$930,U85)</f>
        <v>0.774725</v>
      </c>
      <c r="Z85">
        <f t="shared" si="28"/>
        <v>152.99759331354971</v>
      </c>
      <c r="AA85" s="29">
        <f t="shared" si="29"/>
        <v>97.838437062437947</v>
      </c>
      <c r="AB85">
        <f t="shared" si="30"/>
        <v>0.63947696786269137</v>
      </c>
      <c r="AC85" s="32">
        <f t="shared" si="31"/>
        <v>51.519012640028421</v>
      </c>
      <c r="AD85" s="32">
        <f t="shared" si="32"/>
        <v>-0.18984122936113809</v>
      </c>
      <c r="AE85" s="34">
        <f t="shared" si="33"/>
        <v>0.73542074298408744</v>
      </c>
      <c r="AF85" s="36" t="str">
        <f t="shared" si="34"/>
        <v>PADTON</v>
      </c>
      <c r="AG85" s="36" t="str">
        <f t="shared" si="35"/>
        <v>RDNGSTN</v>
      </c>
      <c r="AH85" s="36">
        <f t="shared" si="36"/>
        <v>81</v>
      </c>
      <c r="AI85" s="42">
        <f t="shared" si="37"/>
        <v>1000.2</v>
      </c>
      <c r="AJ85" s="43">
        <f t="shared" si="38"/>
        <v>17.877777947319878</v>
      </c>
      <c r="AK85" s="43">
        <f t="shared" si="39"/>
        <v>0</v>
      </c>
      <c r="AL85" s="36">
        <f t="shared" si="40"/>
        <v>51.519012640028421</v>
      </c>
      <c r="AM85" s="36">
        <v>1</v>
      </c>
      <c r="AN85" s="36">
        <f t="shared" si="41"/>
        <v>-0.18984122936113809</v>
      </c>
      <c r="AO85" s="36">
        <v>4</v>
      </c>
      <c r="AP85" s="42">
        <f>INT(AI85/1000)*1000</f>
        <v>1000</v>
      </c>
      <c r="AQ85" s="42">
        <f>MOD(AI85,1000)</f>
        <v>0.20000000000004547</v>
      </c>
      <c r="AR85" s="42">
        <f>MOD(AI86,1000)-0.2+(AP86-AP85)</f>
        <v>17.8</v>
      </c>
    </row>
    <row r="86" spans="1:44" x14ac:dyDescent="0.25">
      <c r="A86" s="32" t="s">
        <v>0</v>
      </c>
      <c r="B86" s="33" t="s">
        <v>1</v>
      </c>
      <c r="C86" s="32">
        <v>82</v>
      </c>
      <c r="D86">
        <f>MATCH(C86,TrainRun!$AG$2:$AG$148,1)</f>
        <v>13</v>
      </c>
      <c r="E86">
        <f>INT(INDEX(TrainRun!$AD$2:$AD$148,'By Second'!D86))</f>
        <v>81</v>
      </c>
      <c r="F86">
        <f>IF(E86=0,0,INDEX(TrainRun!$AE$2:$AE$148,'By Second'!D86))</f>
        <v>17.877777947319878</v>
      </c>
      <c r="G86">
        <f>INDEX(TrainRun!$AF$2:$AF$148,'By Second'!D86)</f>
        <v>1000.0937710862727</v>
      </c>
      <c r="H86">
        <f t="shared" si="24"/>
        <v>14</v>
      </c>
      <c r="I86">
        <f>INT(INDEX(TrainRun!$AD$2:$AD$148,'By Second'!H86))</f>
        <v>87</v>
      </c>
      <c r="J86">
        <f>INDEX(TrainRun!$AE$2:$AE$148,'By Second'!H86)</f>
        <v>17.877777947319878</v>
      </c>
      <c r="K86">
        <f t="shared" si="21"/>
        <v>6</v>
      </c>
      <c r="L86">
        <f t="shared" si="22"/>
        <v>0</v>
      </c>
      <c r="M86">
        <f t="shared" si="25"/>
        <v>0</v>
      </c>
      <c r="N86" s="32">
        <f t="shared" si="26"/>
        <v>17.877777947319878</v>
      </c>
      <c r="O86" s="29">
        <f t="shared" si="23"/>
        <v>1017.9777779473199</v>
      </c>
      <c r="P86">
        <f>MATCH(O86,LORDetail!$B$2:$B$930,1)</f>
        <v>14</v>
      </c>
      <c r="Q86">
        <f>INDEX(LORDetail!$B$2:$B$930,P86)</f>
        <v>902.26156293756208</v>
      </c>
      <c r="R86">
        <f>INDEX(LORDetail!$D$2:$D$930,P86)</f>
        <v>51.518884607414599</v>
      </c>
      <c r="S86">
        <f>INDEX(LORDetail!$E$2:$E$930,P86)</f>
        <v>-0.188443849089624</v>
      </c>
      <c r="T86">
        <f>INDEX(LORDetail!$G$2:$G$930,P86)</f>
        <v>0.66570490000000004</v>
      </c>
      <c r="U86">
        <f t="shared" si="27"/>
        <v>15</v>
      </c>
      <c r="V86">
        <f>INDEX(LORDetail!$B$2:$B$930,U86)</f>
        <v>1055.2591562511118</v>
      </c>
      <c r="W86">
        <f>INDEX(LORDetail!$D$2:$D$930,U86)</f>
        <v>51.5190848219966</v>
      </c>
      <c r="X86">
        <f>INDEX(LORDetail!$E$2:$E$930,U86)</f>
        <v>-0.190629041585586</v>
      </c>
      <c r="Y86">
        <f>INDEX(LORDetail!$G$2:$G$930,U86)</f>
        <v>0.774725</v>
      </c>
      <c r="Z86">
        <f t="shared" si="28"/>
        <v>152.99759331354971</v>
      </c>
      <c r="AA86" s="29">
        <f t="shared" si="29"/>
        <v>115.71621500975778</v>
      </c>
      <c r="AB86">
        <f t="shared" si="30"/>
        <v>0.75632702778933036</v>
      </c>
      <c r="AC86" s="32">
        <f t="shared" si="31"/>
        <v>51.519036035114326</v>
      </c>
      <c r="AD86" s="32">
        <f t="shared" si="32"/>
        <v>-0.19009656923524249</v>
      </c>
      <c r="AE86" s="34">
        <f t="shared" si="33"/>
        <v>0.74815974820229558</v>
      </c>
      <c r="AF86" s="36" t="str">
        <f t="shared" si="34"/>
        <v>PADTON</v>
      </c>
      <c r="AG86" s="36" t="str">
        <f t="shared" si="35"/>
        <v>RDNGSTN</v>
      </c>
      <c r="AH86" s="36">
        <f t="shared" si="36"/>
        <v>82</v>
      </c>
      <c r="AI86" s="42">
        <f t="shared" si="37"/>
        <v>1018</v>
      </c>
      <c r="AJ86" s="43">
        <f t="shared" si="38"/>
        <v>17.877777947319878</v>
      </c>
      <c r="AK86" s="43">
        <f t="shared" si="39"/>
        <v>0</v>
      </c>
      <c r="AL86" s="36">
        <f t="shared" si="40"/>
        <v>51.519036035114326</v>
      </c>
      <c r="AM86" s="36">
        <v>1</v>
      </c>
      <c r="AN86" s="36">
        <f t="shared" si="41"/>
        <v>-0.19009656923524249</v>
      </c>
      <c r="AO86" s="36">
        <v>4</v>
      </c>
      <c r="AP86" s="42">
        <f>INT(AI86/1000)*1000</f>
        <v>1000</v>
      </c>
      <c r="AQ86" s="42">
        <f>MOD(AI86,1000)</f>
        <v>18</v>
      </c>
      <c r="AR86" s="42">
        <f>MOD(AI87,1000)-0.2+(AP87-AP86)</f>
        <v>35.599999999999952</v>
      </c>
    </row>
    <row r="87" spans="1:44" x14ac:dyDescent="0.25">
      <c r="A87" s="32" t="s">
        <v>0</v>
      </c>
      <c r="B87" s="33" t="s">
        <v>1</v>
      </c>
      <c r="C87" s="32">
        <v>83</v>
      </c>
      <c r="D87">
        <f>MATCH(C87,TrainRun!$AG$2:$AG$148,1)</f>
        <v>13</v>
      </c>
      <c r="E87">
        <f>INT(INDEX(TrainRun!$AD$2:$AD$148,'By Second'!D87))</f>
        <v>81</v>
      </c>
      <c r="F87">
        <f>IF(E87=0,0,INDEX(TrainRun!$AE$2:$AE$148,'By Second'!D87))</f>
        <v>17.877777947319878</v>
      </c>
      <c r="G87">
        <f>INDEX(TrainRun!$AF$2:$AF$148,'By Second'!D87)</f>
        <v>1000.0937710862727</v>
      </c>
      <c r="H87">
        <f t="shared" si="24"/>
        <v>14</v>
      </c>
      <c r="I87">
        <f>INT(INDEX(TrainRun!$AD$2:$AD$148,'By Second'!H87))</f>
        <v>87</v>
      </c>
      <c r="J87">
        <f>INDEX(TrainRun!$AE$2:$AE$148,'By Second'!H87)</f>
        <v>17.877777947319878</v>
      </c>
      <c r="K87">
        <f t="shared" si="21"/>
        <v>6</v>
      </c>
      <c r="L87">
        <f t="shared" si="22"/>
        <v>0</v>
      </c>
      <c r="M87">
        <f t="shared" si="25"/>
        <v>0</v>
      </c>
      <c r="N87" s="32">
        <f t="shared" si="26"/>
        <v>17.877777947319878</v>
      </c>
      <c r="O87" s="29">
        <f t="shared" si="23"/>
        <v>1035.8555558946398</v>
      </c>
      <c r="P87">
        <f>MATCH(O87,LORDetail!$B$2:$B$930,1)</f>
        <v>14</v>
      </c>
      <c r="Q87">
        <f>INDEX(LORDetail!$B$2:$B$930,P87)</f>
        <v>902.26156293756208</v>
      </c>
      <c r="R87">
        <f>INDEX(LORDetail!$D$2:$D$930,P87)</f>
        <v>51.518884607414599</v>
      </c>
      <c r="S87">
        <f>INDEX(LORDetail!$E$2:$E$930,P87)</f>
        <v>-0.188443849089624</v>
      </c>
      <c r="T87">
        <f>INDEX(LORDetail!$G$2:$G$930,P87)</f>
        <v>0.66570490000000004</v>
      </c>
      <c r="U87">
        <f t="shared" si="27"/>
        <v>15</v>
      </c>
      <c r="V87">
        <f>INDEX(LORDetail!$B$2:$B$930,U87)</f>
        <v>1055.2591562511118</v>
      </c>
      <c r="W87">
        <f>INDEX(LORDetail!$D$2:$D$930,U87)</f>
        <v>51.5190848219966</v>
      </c>
      <c r="X87">
        <f>INDEX(LORDetail!$E$2:$E$930,U87)</f>
        <v>-0.190629041585586</v>
      </c>
      <c r="Y87">
        <f>INDEX(LORDetail!$G$2:$G$930,U87)</f>
        <v>0.774725</v>
      </c>
      <c r="Z87">
        <f t="shared" si="28"/>
        <v>152.99759331354971</v>
      </c>
      <c r="AA87" s="29">
        <f t="shared" si="29"/>
        <v>133.59399295707772</v>
      </c>
      <c r="AB87">
        <f t="shared" si="30"/>
        <v>0.87317708771597013</v>
      </c>
      <c r="AC87" s="32">
        <f t="shared" si="31"/>
        <v>51.51905943020023</v>
      </c>
      <c r="AD87" s="32">
        <f t="shared" si="32"/>
        <v>-0.19035190910934688</v>
      </c>
      <c r="AE87" s="34">
        <f t="shared" si="33"/>
        <v>0.76089875342050384</v>
      </c>
      <c r="AF87" s="36" t="str">
        <f t="shared" si="34"/>
        <v>PADTON</v>
      </c>
      <c r="AG87" s="36" t="str">
        <f t="shared" si="35"/>
        <v>RDNGSTN</v>
      </c>
      <c r="AH87" s="36">
        <f t="shared" si="36"/>
        <v>83</v>
      </c>
      <c r="AI87" s="42">
        <f t="shared" si="37"/>
        <v>1035.8</v>
      </c>
      <c r="AJ87" s="43">
        <f t="shared" si="38"/>
        <v>17.877777947319878</v>
      </c>
      <c r="AK87" s="43">
        <f t="shared" si="39"/>
        <v>0</v>
      </c>
      <c r="AL87" s="36">
        <f t="shared" si="40"/>
        <v>51.51905943020023</v>
      </c>
      <c r="AM87" s="36">
        <v>1</v>
      </c>
      <c r="AN87" s="36">
        <f t="shared" si="41"/>
        <v>-0.19035190910934688</v>
      </c>
      <c r="AO87" s="36">
        <v>4</v>
      </c>
      <c r="AP87" s="42">
        <f>INT(AI87/1000)*1000</f>
        <v>1000</v>
      </c>
      <c r="AQ87" s="42">
        <f>MOD(AI87,1000)</f>
        <v>35.799999999999955</v>
      </c>
      <c r="AR87" s="42">
        <f>MOD(AI88,1000)-0.2+(AP88-AP87)</f>
        <v>53.599999999999952</v>
      </c>
    </row>
    <row r="88" spans="1:44" x14ac:dyDescent="0.25">
      <c r="A88" s="32" t="s">
        <v>0</v>
      </c>
      <c r="B88" s="33" t="s">
        <v>1</v>
      </c>
      <c r="C88" s="32">
        <v>84</v>
      </c>
      <c r="D88">
        <f>MATCH(C88,TrainRun!$AG$2:$AG$148,1)</f>
        <v>13</v>
      </c>
      <c r="E88">
        <f>INT(INDEX(TrainRun!$AD$2:$AD$148,'By Second'!D88))</f>
        <v>81</v>
      </c>
      <c r="F88">
        <f>IF(E88=0,0,INDEX(TrainRun!$AE$2:$AE$148,'By Second'!D88))</f>
        <v>17.877777947319878</v>
      </c>
      <c r="G88">
        <f>INDEX(TrainRun!$AF$2:$AF$148,'By Second'!D88)</f>
        <v>1000.0937710862727</v>
      </c>
      <c r="H88">
        <f t="shared" si="24"/>
        <v>14</v>
      </c>
      <c r="I88">
        <f>INT(INDEX(TrainRun!$AD$2:$AD$148,'By Second'!H88))</f>
        <v>87</v>
      </c>
      <c r="J88">
        <f>INDEX(TrainRun!$AE$2:$AE$148,'By Second'!H88)</f>
        <v>17.877777947319878</v>
      </c>
      <c r="K88">
        <f t="shared" si="21"/>
        <v>6</v>
      </c>
      <c r="L88">
        <f t="shared" si="22"/>
        <v>0</v>
      </c>
      <c r="M88">
        <f t="shared" si="25"/>
        <v>0</v>
      </c>
      <c r="N88" s="32">
        <f t="shared" si="26"/>
        <v>17.877777947319878</v>
      </c>
      <c r="O88" s="29">
        <f t="shared" si="23"/>
        <v>1053.7333338419596</v>
      </c>
      <c r="P88">
        <f>MATCH(O88,LORDetail!$B$2:$B$930,1)</f>
        <v>14</v>
      </c>
      <c r="Q88">
        <f>INDEX(LORDetail!$B$2:$B$930,P88)</f>
        <v>902.26156293756208</v>
      </c>
      <c r="R88">
        <f>INDEX(LORDetail!$D$2:$D$930,P88)</f>
        <v>51.518884607414599</v>
      </c>
      <c r="S88">
        <f>INDEX(LORDetail!$E$2:$E$930,P88)</f>
        <v>-0.188443849089624</v>
      </c>
      <c r="T88">
        <f>INDEX(LORDetail!$G$2:$G$930,P88)</f>
        <v>0.66570490000000004</v>
      </c>
      <c r="U88">
        <f t="shared" si="27"/>
        <v>15</v>
      </c>
      <c r="V88">
        <f>INDEX(LORDetail!$B$2:$B$930,U88)</f>
        <v>1055.2591562511118</v>
      </c>
      <c r="W88">
        <f>INDEX(LORDetail!$D$2:$D$930,U88)</f>
        <v>51.5190848219966</v>
      </c>
      <c r="X88">
        <f>INDEX(LORDetail!$E$2:$E$930,U88)</f>
        <v>-0.190629041585586</v>
      </c>
      <c r="Y88">
        <f>INDEX(LORDetail!$G$2:$G$930,U88)</f>
        <v>0.774725</v>
      </c>
      <c r="Z88">
        <f t="shared" si="28"/>
        <v>152.99759331354971</v>
      </c>
      <c r="AA88" s="29">
        <f t="shared" si="29"/>
        <v>151.47177090439754</v>
      </c>
      <c r="AB88">
        <f t="shared" si="30"/>
        <v>0.99002714764260913</v>
      </c>
      <c r="AC88" s="32">
        <f t="shared" si="31"/>
        <v>51.519082825286134</v>
      </c>
      <c r="AD88" s="32">
        <f t="shared" si="32"/>
        <v>-0.1906072489834513</v>
      </c>
      <c r="AE88" s="34">
        <f t="shared" si="33"/>
        <v>0.77363775863871198</v>
      </c>
      <c r="AF88" s="36" t="str">
        <f t="shared" si="34"/>
        <v>PADTON</v>
      </c>
      <c r="AG88" s="36" t="str">
        <f t="shared" si="35"/>
        <v>RDNGSTN</v>
      </c>
      <c r="AH88" s="36">
        <f t="shared" si="36"/>
        <v>84</v>
      </c>
      <c r="AI88" s="42">
        <f t="shared" si="37"/>
        <v>1053.8</v>
      </c>
      <c r="AJ88" s="43">
        <f t="shared" si="38"/>
        <v>17.877777947319878</v>
      </c>
      <c r="AK88" s="43">
        <f t="shared" si="39"/>
        <v>0</v>
      </c>
      <c r="AL88" s="36">
        <f t="shared" si="40"/>
        <v>51.519082825286134</v>
      </c>
      <c r="AM88" s="36">
        <v>1</v>
      </c>
      <c r="AN88" s="36">
        <f t="shared" si="41"/>
        <v>-0.1906072489834513</v>
      </c>
      <c r="AO88" s="36">
        <v>4</v>
      </c>
      <c r="AP88" s="42">
        <f>INT(AI88/1000)*1000</f>
        <v>1000</v>
      </c>
      <c r="AQ88" s="42">
        <f>MOD(AI88,1000)</f>
        <v>53.799999999999955</v>
      </c>
      <c r="AR88" s="42">
        <f>MOD(AI89,1000)-0.2+(AP89-AP88)</f>
        <v>71.399999999999906</v>
      </c>
    </row>
    <row r="89" spans="1:44" x14ac:dyDescent="0.25">
      <c r="A89" s="32" t="s">
        <v>0</v>
      </c>
      <c r="B89" s="33" t="s">
        <v>1</v>
      </c>
      <c r="C89" s="32">
        <v>85</v>
      </c>
      <c r="D89">
        <f>MATCH(C89,TrainRun!$AG$2:$AG$148,1)</f>
        <v>13</v>
      </c>
      <c r="E89">
        <f>INT(INDEX(TrainRun!$AD$2:$AD$148,'By Second'!D89))</f>
        <v>81</v>
      </c>
      <c r="F89">
        <f>IF(E89=0,0,INDEX(TrainRun!$AE$2:$AE$148,'By Second'!D89))</f>
        <v>17.877777947319878</v>
      </c>
      <c r="G89">
        <f>INDEX(TrainRun!$AF$2:$AF$148,'By Second'!D89)</f>
        <v>1000.0937710862727</v>
      </c>
      <c r="H89">
        <f t="shared" si="24"/>
        <v>14</v>
      </c>
      <c r="I89">
        <f>INT(INDEX(TrainRun!$AD$2:$AD$148,'By Second'!H89))</f>
        <v>87</v>
      </c>
      <c r="J89">
        <f>INDEX(TrainRun!$AE$2:$AE$148,'By Second'!H89)</f>
        <v>17.877777947319878</v>
      </c>
      <c r="K89">
        <f t="shared" si="21"/>
        <v>6</v>
      </c>
      <c r="L89">
        <f t="shared" si="22"/>
        <v>0</v>
      </c>
      <c r="M89">
        <f t="shared" si="25"/>
        <v>0</v>
      </c>
      <c r="N89" s="32">
        <f t="shared" si="26"/>
        <v>17.877777947319878</v>
      </c>
      <c r="O89" s="29">
        <f t="shared" si="23"/>
        <v>1071.6111117892794</v>
      </c>
      <c r="P89">
        <f>MATCH(O89,LORDetail!$B$2:$B$930,1)</f>
        <v>15</v>
      </c>
      <c r="Q89">
        <f>INDEX(LORDetail!$B$2:$B$930,P89)</f>
        <v>1055.2591562511118</v>
      </c>
      <c r="R89">
        <f>INDEX(LORDetail!$D$2:$D$930,P89)</f>
        <v>51.5190848219966</v>
      </c>
      <c r="S89">
        <f>INDEX(LORDetail!$E$2:$E$930,P89)</f>
        <v>-0.190629041585586</v>
      </c>
      <c r="T89">
        <f>INDEX(LORDetail!$G$2:$G$930,P89)</f>
        <v>0.774725</v>
      </c>
      <c r="U89">
        <f t="shared" si="27"/>
        <v>16</v>
      </c>
      <c r="V89">
        <f>INDEX(LORDetail!$B$2:$B$930,U89)</f>
        <v>1172.5978412237762</v>
      </c>
      <c r="W89">
        <f>INDEX(LORDetail!$D$2:$D$930,U89)</f>
        <v>51.519251658890603</v>
      </c>
      <c r="X89">
        <f>INDEX(LORDetail!$E$2:$E$930,U89)</f>
        <v>-0.192301658356203</v>
      </c>
      <c r="Y89">
        <f>INDEX(LORDetail!$G$2:$G$930,U89)</f>
        <v>0.85833599999999999</v>
      </c>
      <c r="Z89">
        <f t="shared" si="28"/>
        <v>117.3386849726644</v>
      </c>
      <c r="AA89" s="29">
        <f t="shared" si="29"/>
        <v>16.351955538167658</v>
      </c>
      <c r="AB89">
        <f t="shared" si="30"/>
        <v>0.1393569012809123</v>
      </c>
      <c r="AC89" s="32">
        <f t="shared" si="31"/>
        <v>51.519108071869169</v>
      </c>
      <c r="AD89" s="32">
        <f t="shared" si="32"/>
        <v>-0.19086213227576967</v>
      </c>
      <c r="AE89" s="34">
        <f t="shared" si="33"/>
        <v>0.78637676987299832</v>
      </c>
      <c r="AF89" s="36" t="str">
        <f t="shared" si="34"/>
        <v>PADTON</v>
      </c>
      <c r="AG89" s="36" t="str">
        <f t="shared" si="35"/>
        <v>RDNGSTN</v>
      </c>
      <c r="AH89" s="36">
        <f t="shared" si="36"/>
        <v>85</v>
      </c>
      <c r="AI89" s="42">
        <f t="shared" si="37"/>
        <v>1071.5999999999999</v>
      </c>
      <c r="AJ89" s="43">
        <f t="shared" si="38"/>
        <v>17.877777947319878</v>
      </c>
      <c r="AK89" s="43">
        <f t="shared" si="39"/>
        <v>0</v>
      </c>
      <c r="AL89" s="36">
        <f t="shared" si="40"/>
        <v>51.519108071869169</v>
      </c>
      <c r="AM89" s="36">
        <v>1</v>
      </c>
      <c r="AN89" s="36">
        <f t="shared" si="41"/>
        <v>-0.19086213227576967</v>
      </c>
      <c r="AO89" s="36">
        <v>4</v>
      </c>
      <c r="AP89" s="42">
        <f>INT(AI89/1000)*1000</f>
        <v>1000</v>
      </c>
      <c r="AQ89" s="42">
        <f>MOD(AI89,1000)</f>
        <v>71.599999999999909</v>
      </c>
      <c r="AR89" s="42">
        <f>MOD(AI90,1000)-0.2+(AP90-AP89)</f>
        <v>89.200000000000088</v>
      </c>
    </row>
    <row r="90" spans="1:44" x14ac:dyDescent="0.25">
      <c r="A90" s="32" t="s">
        <v>0</v>
      </c>
      <c r="B90" s="33" t="s">
        <v>1</v>
      </c>
      <c r="C90" s="32">
        <v>86</v>
      </c>
      <c r="D90">
        <f>MATCH(C90,TrainRun!$AG$2:$AG$148,1)</f>
        <v>13</v>
      </c>
      <c r="E90">
        <f>INT(INDEX(TrainRun!$AD$2:$AD$148,'By Second'!D90))</f>
        <v>81</v>
      </c>
      <c r="F90">
        <f>IF(E90=0,0,INDEX(TrainRun!$AE$2:$AE$148,'By Second'!D90))</f>
        <v>17.877777947319878</v>
      </c>
      <c r="G90">
        <f>INDEX(TrainRun!$AF$2:$AF$148,'By Second'!D90)</f>
        <v>1000.0937710862727</v>
      </c>
      <c r="H90">
        <f t="shared" si="24"/>
        <v>14</v>
      </c>
      <c r="I90">
        <f>INT(INDEX(TrainRun!$AD$2:$AD$148,'By Second'!H90))</f>
        <v>87</v>
      </c>
      <c r="J90">
        <f>INDEX(TrainRun!$AE$2:$AE$148,'By Second'!H90)</f>
        <v>17.877777947319878</v>
      </c>
      <c r="K90">
        <f t="shared" si="21"/>
        <v>6</v>
      </c>
      <c r="L90">
        <f t="shared" si="22"/>
        <v>0</v>
      </c>
      <c r="M90">
        <f t="shared" si="25"/>
        <v>0</v>
      </c>
      <c r="N90" s="32">
        <f t="shared" si="26"/>
        <v>17.877777947319878</v>
      </c>
      <c r="O90" s="29">
        <f t="shared" si="23"/>
        <v>1089.4888897365993</v>
      </c>
      <c r="P90">
        <f>MATCH(O90,LORDetail!$B$2:$B$930,1)</f>
        <v>15</v>
      </c>
      <c r="Q90">
        <f>INDEX(LORDetail!$B$2:$B$930,P90)</f>
        <v>1055.2591562511118</v>
      </c>
      <c r="R90">
        <f>INDEX(LORDetail!$D$2:$D$930,P90)</f>
        <v>51.5190848219966</v>
      </c>
      <c r="S90">
        <f>INDEX(LORDetail!$E$2:$E$930,P90)</f>
        <v>-0.190629041585586</v>
      </c>
      <c r="T90">
        <f>INDEX(LORDetail!$G$2:$G$930,P90)</f>
        <v>0.774725</v>
      </c>
      <c r="U90">
        <f t="shared" si="27"/>
        <v>16</v>
      </c>
      <c r="V90">
        <f>INDEX(LORDetail!$B$2:$B$930,U90)</f>
        <v>1172.5978412237762</v>
      </c>
      <c r="W90">
        <f>INDEX(LORDetail!$D$2:$D$930,U90)</f>
        <v>51.519251658890603</v>
      </c>
      <c r="X90">
        <f>INDEX(LORDetail!$E$2:$E$930,U90)</f>
        <v>-0.192301658356203</v>
      </c>
      <c r="Y90">
        <f>INDEX(LORDetail!$G$2:$G$930,U90)</f>
        <v>0.85833599999999999</v>
      </c>
      <c r="Z90">
        <f t="shared" si="28"/>
        <v>117.3386849726644</v>
      </c>
      <c r="AA90" s="29">
        <f t="shared" si="29"/>
        <v>34.229733485487486</v>
      </c>
      <c r="AB90">
        <f t="shared" si="30"/>
        <v>0.29171737772126693</v>
      </c>
      <c r="AC90" s="32">
        <f t="shared" si="31"/>
        <v>51.519133491217829</v>
      </c>
      <c r="AD90" s="32">
        <f t="shared" si="32"/>
        <v>-0.191116972963843</v>
      </c>
      <c r="AE90" s="34">
        <f t="shared" si="33"/>
        <v>0.79911578166865282</v>
      </c>
      <c r="AF90" s="36" t="str">
        <f t="shared" si="34"/>
        <v>PADTON</v>
      </c>
      <c r="AG90" s="36" t="str">
        <f t="shared" si="35"/>
        <v>RDNGSTN</v>
      </c>
      <c r="AH90" s="36">
        <f t="shared" si="36"/>
        <v>86</v>
      </c>
      <c r="AI90" s="42">
        <f t="shared" si="37"/>
        <v>1089.4000000000001</v>
      </c>
      <c r="AJ90" s="43">
        <f t="shared" si="38"/>
        <v>17.877777947319878</v>
      </c>
      <c r="AK90" s="43">
        <f t="shared" si="39"/>
        <v>0</v>
      </c>
      <c r="AL90" s="36">
        <f t="shared" si="40"/>
        <v>51.519133491217829</v>
      </c>
      <c r="AM90" s="36">
        <v>1</v>
      </c>
      <c r="AN90" s="36">
        <f t="shared" si="41"/>
        <v>-0.191116972963843</v>
      </c>
      <c r="AO90" s="36">
        <v>4</v>
      </c>
      <c r="AP90" s="42">
        <f>INT(AI90/1000)*1000</f>
        <v>1000</v>
      </c>
      <c r="AQ90" s="42">
        <f>MOD(AI90,1000)</f>
        <v>89.400000000000091</v>
      </c>
      <c r="AR90" s="42">
        <f>MOD(AI91,1000)-0.2+(AP91-AP90)</f>
        <v>96.399999999999906</v>
      </c>
    </row>
    <row r="91" spans="1:44" x14ac:dyDescent="0.25">
      <c r="A91" s="32" t="s">
        <v>0</v>
      </c>
      <c r="B91" s="33" t="s">
        <v>1</v>
      </c>
      <c r="C91" s="32">
        <v>87</v>
      </c>
      <c r="D91">
        <f>MATCH(C91,TrainRun!$AG$2:$AG$148,1)</f>
        <v>15</v>
      </c>
      <c r="E91">
        <f>INT(INDEX(TrainRun!$AD$2:$AD$148,'By Second'!D91))</f>
        <v>87</v>
      </c>
      <c r="F91">
        <f>IF(E91=0,0,INDEX(TrainRun!$AE$2:$AE$148,'By Second'!D91))</f>
        <v>17.877777947319878</v>
      </c>
      <c r="G91">
        <f>INDEX(TrainRun!$AF$2:$AF$148,'By Second'!D91)</f>
        <v>1096.6337720017973</v>
      </c>
      <c r="H91">
        <f t="shared" si="24"/>
        <v>16</v>
      </c>
      <c r="I91">
        <f>INT(INDEX(TrainRun!$AD$2:$AD$148,'By Second'!H91))</f>
        <v>98</v>
      </c>
      <c r="J91">
        <f>INDEX(TrainRun!$AE$2:$AE$148,'By Second'!H91)</f>
        <v>17.877777947319878</v>
      </c>
      <c r="K91">
        <f t="shared" si="21"/>
        <v>11</v>
      </c>
      <c r="L91">
        <f t="shared" si="22"/>
        <v>0</v>
      </c>
      <c r="M91">
        <f t="shared" si="25"/>
        <v>0</v>
      </c>
      <c r="N91" s="32">
        <f t="shared" si="26"/>
        <v>17.877777947319878</v>
      </c>
      <c r="O91" s="29">
        <f t="shared" si="23"/>
        <v>1096.5999999999999</v>
      </c>
      <c r="P91">
        <f>MATCH(O91,LORDetail!$B$2:$B$930,1)</f>
        <v>15</v>
      </c>
      <c r="Q91">
        <f>INDEX(LORDetail!$B$2:$B$930,P91)</f>
        <v>1055.2591562511118</v>
      </c>
      <c r="R91">
        <f>INDEX(LORDetail!$D$2:$D$930,P91)</f>
        <v>51.5190848219966</v>
      </c>
      <c r="S91">
        <f>INDEX(LORDetail!$E$2:$E$930,P91)</f>
        <v>-0.190629041585586</v>
      </c>
      <c r="T91">
        <f>INDEX(LORDetail!$G$2:$G$930,P91)</f>
        <v>0.774725</v>
      </c>
      <c r="U91">
        <f t="shared" si="27"/>
        <v>16</v>
      </c>
      <c r="V91">
        <f>INDEX(LORDetail!$B$2:$B$930,U91)</f>
        <v>1172.5978412237762</v>
      </c>
      <c r="W91">
        <f>INDEX(LORDetail!$D$2:$D$930,U91)</f>
        <v>51.519251658890603</v>
      </c>
      <c r="X91">
        <f>INDEX(LORDetail!$E$2:$E$930,U91)</f>
        <v>-0.192301658356203</v>
      </c>
      <c r="Y91">
        <f>INDEX(LORDetail!$G$2:$G$930,U91)</f>
        <v>0.85833599999999999</v>
      </c>
      <c r="Z91">
        <f t="shared" si="28"/>
        <v>117.3386849726644</v>
      </c>
      <c r="AA91" s="29">
        <f t="shared" si="29"/>
        <v>41.340843748888119</v>
      </c>
      <c r="AB91">
        <f t="shared" si="30"/>
        <v>0.35232066695241232</v>
      </c>
      <c r="AC91" s="32">
        <f t="shared" si="31"/>
        <v>51.519143602082366</v>
      </c>
      <c r="AD91" s="32">
        <f t="shared" si="32"/>
        <v>-0.19121833904176558</v>
      </c>
      <c r="AE91" s="34">
        <f t="shared" si="33"/>
        <v>0.80418288328455811</v>
      </c>
      <c r="AF91" s="36" t="str">
        <f t="shared" si="34"/>
        <v>PADTON</v>
      </c>
      <c r="AG91" s="36" t="str">
        <f t="shared" si="35"/>
        <v>RDNGSTN</v>
      </c>
      <c r="AH91" s="36">
        <f t="shared" si="36"/>
        <v>87</v>
      </c>
      <c r="AI91" s="42">
        <f t="shared" si="37"/>
        <v>1096.5999999999999</v>
      </c>
      <c r="AJ91" s="43">
        <f t="shared" si="38"/>
        <v>17.877777947319878</v>
      </c>
      <c r="AK91" s="43">
        <f t="shared" si="39"/>
        <v>0</v>
      </c>
      <c r="AL91" s="36">
        <f t="shared" si="40"/>
        <v>51.519143602082366</v>
      </c>
      <c r="AM91" s="36">
        <v>1</v>
      </c>
      <c r="AN91" s="36">
        <f t="shared" si="41"/>
        <v>-0.19121833904176558</v>
      </c>
      <c r="AO91" s="36">
        <v>4</v>
      </c>
      <c r="AP91" s="42">
        <f>INT(AI91/1000)*1000</f>
        <v>1000</v>
      </c>
      <c r="AQ91" s="42">
        <f>MOD(AI91,1000)</f>
        <v>96.599999999999909</v>
      </c>
      <c r="AR91" s="42">
        <f>MOD(AI92,1000)-0.2+(AP92-AP91)</f>
        <v>114.20000000000009</v>
      </c>
    </row>
    <row r="92" spans="1:44" x14ac:dyDescent="0.25">
      <c r="A92" s="32" t="s">
        <v>0</v>
      </c>
      <c r="B92" s="33" t="s">
        <v>1</v>
      </c>
      <c r="C92" s="32">
        <v>88</v>
      </c>
      <c r="D92">
        <f>MATCH(C92,TrainRun!$AG$2:$AG$148,1)</f>
        <v>15</v>
      </c>
      <c r="E92">
        <f>INT(INDEX(TrainRun!$AD$2:$AD$148,'By Second'!D92))</f>
        <v>87</v>
      </c>
      <c r="F92">
        <f>IF(E92=0,0,INDEX(TrainRun!$AE$2:$AE$148,'By Second'!D92))</f>
        <v>17.877777947319878</v>
      </c>
      <c r="G92">
        <f>INDEX(TrainRun!$AF$2:$AF$148,'By Second'!D92)</f>
        <v>1096.6337720017973</v>
      </c>
      <c r="H92">
        <f t="shared" si="24"/>
        <v>16</v>
      </c>
      <c r="I92">
        <f>INT(INDEX(TrainRun!$AD$2:$AD$148,'By Second'!H92))</f>
        <v>98</v>
      </c>
      <c r="J92">
        <f>INDEX(TrainRun!$AE$2:$AE$148,'By Second'!H92)</f>
        <v>17.877777947319878</v>
      </c>
      <c r="K92">
        <f t="shared" si="21"/>
        <v>11</v>
      </c>
      <c r="L92">
        <f t="shared" si="22"/>
        <v>0</v>
      </c>
      <c r="M92">
        <f t="shared" si="25"/>
        <v>0</v>
      </c>
      <c r="N92" s="32">
        <f t="shared" si="26"/>
        <v>17.877777947319878</v>
      </c>
      <c r="O92" s="29">
        <f t="shared" si="23"/>
        <v>1114.4777779473197</v>
      </c>
      <c r="P92">
        <f>MATCH(O92,LORDetail!$B$2:$B$930,1)</f>
        <v>15</v>
      </c>
      <c r="Q92">
        <f>INDEX(LORDetail!$B$2:$B$930,P92)</f>
        <v>1055.2591562511118</v>
      </c>
      <c r="R92">
        <f>INDEX(LORDetail!$D$2:$D$930,P92)</f>
        <v>51.5190848219966</v>
      </c>
      <c r="S92">
        <f>INDEX(LORDetail!$E$2:$E$930,P92)</f>
        <v>-0.190629041585586</v>
      </c>
      <c r="T92">
        <f>INDEX(LORDetail!$G$2:$G$930,P92)</f>
        <v>0.774725</v>
      </c>
      <c r="U92">
        <f t="shared" si="27"/>
        <v>16</v>
      </c>
      <c r="V92">
        <f>INDEX(LORDetail!$B$2:$B$930,U92)</f>
        <v>1172.5978412237762</v>
      </c>
      <c r="W92">
        <f>INDEX(LORDetail!$D$2:$D$930,U92)</f>
        <v>51.519251658890603</v>
      </c>
      <c r="X92">
        <f>INDEX(LORDetail!$E$2:$E$930,U92)</f>
        <v>-0.192301658356203</v>
      </c>
      <c r="Y92">
        <f>INDEX(LORDetail!$G$2:$G$930,U92)</f>
        <v>0.85833599999999999</v>
      </c>
      <c r="Z92">
        <f t="shared" si="28"/>
        <v>117.3386849726644</v>
      </c>
      <c r="AA92" s="29">
        <f t="shared" si="29"/>
        <v>59.218621696207947</v>
      </c>
      <c r="AB92">
        <f t="shared" si="30"/>
        <v>0.50468114339276693</v>
      </c>
      <c r="AC92" s="32">
        <f t="shared" si="31"/>
        <v>51.519169021431026</v>
      </c>
      <c r="AD92" s="32">
        <f t="shared" si="32"/>
        <v>-0.1914731797298389</v>
      </c>
      <c r="AE92" s="34">
        <f t="shared" si="33"/>
        <v>0.81692189508021262</v>
      </c>
      <c r="AF92" s="36" t="str">
        <f t="shared" si="34"/>
        <v>PADTON</v>
      </c>
      <c r="AG92" s="36" t="str">
        <f t="shared" si="35"/>
        <v>RDNGSTN</v>
      </c>
      <c r="AH92" s="36">
        <f t="shared" si="36"/>
        <v>88</v>
      </c>
      <c r="AI92" s="42">
        <f t="shared" si="37"/>
        <v>1114.4000000000001</v>
      </c>
      <c r="AJ92" s="43">
        <f t="shared" si="38"/>
        <v>17.877777947319878</v>
      </c>
      <c r="AK92" s="43">
        <f t="shared" si="39"/>
        <v>0</v>
      </c>
      <c r="AL92" s="36">
        <f t="shared" si="40"/>
        <v>51.519169021431026</v>
      </c>
      <c r="AM92" s="36">
        <v>1</v>
      </c>
      <c r="AN92" s="36">
        <f t="shared" si="41"/>
        <v>-0.1914731797298389</v>
      </c>
      <c r="AO92" s="36">
        <v>4</v>
      </c>
      <c r="AP92" s="42">
        <f>INT(AI92/1000)*1000</f>
        <v>1000</v>
      </c>
      <c r="AQ92" s="42">
        <f>MOD(AI92,1000)</f>
        <v>114.40000000000009</v>
      </c>
      <c r="AR92" s="42">
        <f>MOD(AI93,1000)-0.2+(AP93-AP92)</f>
        <v>132.2000000000001</v>
      </c>
    </row>
    <row r="93" spans="1:44" x14ac:dyDescent="0.25">
      <c r="A93" s="32" t="s">
        <v>0</v>
      </c>
      <c r="B93" s="33" t="s">
        <v>1</v>
      </c>
      <c r="C93" s="32">
        <v>89</v>
      </c>
      <c r="D93">
        <f>MATCH(C93,TrainRun!$AG$2:$AG$148,1)</f>
        <v>15</v>
      </c>
      <c r="E93">
        <f>INT(INDEX(TrainRun!$AD$2:$AD$148,'By Second'!D93))</f>
        <v>87</v>
      </c>
      <c r="F93">
        <f>IF(E93=0,0,INDEX(TrainRun!$AE$2:$AE$148,'By Second'!D93))</f>
        <v>17.877777947319878</v>
      </c>
      <c r="G93">
        <f>INDEX(TrainRun!$AF$2:$AF$148,'By Second'!D93)</f>
        <v>1096.6337720017973</v>
      </c>
      <c r="H93">
        <f t="shared" si="24"/>
        <v>16</v>
      </c>
      <c r="I93">
        <f>INT(INDEX(TrainRun!$AD$2:$AD$148,'By Second'!H93))</f>
        <v>98</v>
      </c>
      <c r="J93">
        <f>INDEX(TrainRun!$AE$2:$AE$148,'By Second'!H93)</f>
        <v>17.877777947319878</v>
      </c>
      <c r="K93">
        <f t="shared" si="21"/>
        <v>11</v>
      </c>
      <c r="L93">
        <f t="shared" si="22"/>
        <v>0</v>
      </c>
      <c r="M93">
        <f t="shared" si="25"/>
        <v>0</v>
      </c>
      <c r="N93" s="32">
        <f t="shared" si="26"/>
        <v>17.877777947319878</v>
      </c>
      <c r="O93" s="29">
        <f t="shared" si="23"/>
        <v>1132.3555558946396</v>
      </c>
      <c r="P93">
        <f>MATCH(O93,LORDetail!$B$2:$B$930,1)</f>
        <v>15</v>
      </c>
      <c r="Q93">
        <f>INDEX(LORDetail!$B$2:$B$930,P93)</f>
        <v>1055.2591562511118</v>
      </c>
      <c r="R93">
        <f>INDEX(LORDetail!$D$2:$D$930,P93)</f>
        <v>51.5190848219966</v>
      </c>
      <c r="S93">
        <f>INDEX(LORDetail!$E$2:$E$930,P93)</f>
        <v>-0.190629041585586</v>
      </c>
      <c r="T93">
        <f>INDEX(LORDetail!$G$2:$G$930,P93)</f>
        <v>0.774725</v>
      </c>
      <c r="U93">
        <f t="shared" si="27"/>
        <v>16</v>
      </c>
      <c r="V93">
        <f>INDEX(LORDetail!$B$2:$B$930,U93)</f>
        <v>1172.5978412237762</v>
      </c>
      <c r="W93">
        <f>INDEX(LORDetail!$D$2:$D$930,U93)</f>
        <v>51.519251658890603</v>
      </c>
      <c r="X93">
        <f>INDEX(LORDetail!$E$2:$E$930,U93)</f>
        <v>-0.192301658356203</v>
      </c>
      <c r="Y93">
        <f>INDEX(LORDetail!$G$2:$G$930,U93)</f>
        <v>0.85833599999999999</v>
      </c>
      <c r="Z93">
        <f t="shared" si="28"/>
        <v>117.3386849726644</v>
      </c>
      <c r="AA93" s="29">
        <f t="shared" si="29"/>
        <v>77.096399643527775</v>
      </c>
      <c r="AB93">
        <f t="shared" si="30"/>
        <v>0.65704161983312159</v>
      </c>
      <c r="AC93" s="32">
        <f t="shared" si="31"/>
        <v>51.519194440779685</v>
      </c>
      <c r="AD93" s="32">
        <f t="shared" si="32"/>
        <v>-0.19172802041791223</v>
      </c>
      <c r="AE93" s="34">
        <f t="shared" si="33"/>
        <v>0.82966090687586713</v>
      </c>
      <c r="AF93" s="36" t="str">
        <f t="shared" si="34"/>
        <v>PADTON</v>
      </c>
      <c r="AG93" s="36" t="str">
        <f t="shared" si="35"/>
        <v>RDNGSTN</v>
      </c>
      <c r="AH93" s="36">
        <f t="shared" si="36"/>
        <v>89</v>
      </c>
      <c r="AI93" s="42">
        <f t="shared" si="37"/>
        <v>1132.4000000000001</v>
      </c>
      <c r="AJ93" s="43">
        <f t="shared" si="38"/>
        <v>17.877777947319878</v>
      </c>
      <c r="AK93" s="43">
        <f t="shared" si="39"/>
        <v>0</v>
      </c>
      <c r="AL93" s="36">
        <f t="shared" si="40"/>
        <v>51.519194440779685</v>
      </c>
      <c r="AM93" s="36">
        <v>1</v>
      </c>
      <c r="AN93" s="36">
        <f t="shared" si="41"/>
        <v>-0.19172802041791223</v>
      </c>
      <c r="AO93" s="36">
        <v>4</v>
      </c>
      <c r="AP93" s="42">
        <f>INT(AI93/1000)*1000</f>
        <v>1000</v>
      </c>
      <c r="AQ93" s="42">
        <f>MOD(AI93,1000)</f>
        <v>132.40000000000009</v>
      </c>
      <c r="AR93" s="42">
        <f>MOD(AI94,1000)-0.2+(AP94-AP93)</f>
        <v>150.00000000000006</v>
      </c>
    </row>
    <row r="94" spans="1:44" x14ac:dyDescent="0.25">
      <c r="A94" s="32" t="s">
        <v>0</v>
      </c>
      <c r="B94" s="33" t="s">
        <v>1</v>
      </c>
      <c r="C94" s="32">
        <v>90</v>
      </c>
      <c r="D94">
        <f>MATCH(C94,TrainRun!$AG$2:$AG$148,1)</f>
        <v>15</v>
      </c>
      <c r="E94">
        <f>INT(INDEX(TrainRun!$AD$2:$AD$148,'By Second'!D94))</f>
        <v>87</v>
      </c>
      <c r="F94">
        <f>IF(E94=0,0,INDEX(TrainRun!$AE$2:$AE$148,'By Second'!D94))</f>
        <v>17.877777947319878</v>
      </c>
      <c r="G94">
        <f>INDEX(TrainRun!$AF$2:$AF$148,'By Second'!D94)</f>
        <v>1096.6337720017973</v>
      </c>
      <c r="H94">
        <f t="shared" si="24"/>
        <v>16</v>
      </c>
      <c r="I94">
        <f>INT(INDEX(TrainRun!$AD$2:$AD$148,'By Second'!H94))</f>
        <v>98</v>
      </c>
      <c r="J94">
        <f>INDEX(TrainRun!$AE$2:$AE$148,'By Second'!H94)</f>
        <v>17.877777947319878</v>
      </c>
      <c r="K94">
        <f t="shared" si="21"/>
        <v>11</v>
      </c>
      <c r="L94">
        <f t="shared" si="22"/>
        <v>0</v>
      </c>
      <c r="M94">
        <f t="shared" si="25"/>
        <v>0</v>
      </c>
      <c r="N94" s="32">
        <f t="shared" si="26"/>
        <v>17.877777947319878</v>
      </c>
      <c r="O94" s="29">
        <f t="shared" si="23"/>
        <v>1150.2333338419594</v>
      </c>
      <c r="P94">
        <f>MATCH(O94,LORDetail!$B$2:$B$930,1)</f>
        <v>15</v>
      </c>
      <c r="Q94">
        <f>INDEX(LORDetail!$B$2:$B$930,P94)</f>
        <v>1055.2591562511118</v>
      </c>
      <c r="R94">
        <f>INDEX(LORDetail!$D$2:$D$930,P94)</f>
        <v>51.5190848219966</v>
      </c>
      <c r="S94">
        <f>INDEX(LORDetail!$E$2:$E$930,P94)</f>
        <v>-0.190629041585586</v>
      </c>
      <c r="T94">
        <f>INDEX(LORDetail!$G$2:$G$930,P94)</f>
        <v>0.774725</v>
      </c>
      <c r="U94">
        <f t="shared" si="27"/>
        <v>16</v>
      </c>
      <c r="V94">
        <f>INDEX(LORDetail!$B$2:$B$930,U94)</f>
        <v>1172.5978412237762</v>
      </c>
      <c r="W94">
        <f>INDEX(LORDetail!$D$2:$D$930,U94)</f>
        <v>51.519251658890603</v>
      </c>
      <c r="X94">
        <f>INDEX(LORDetail!$E$2:$E$930,U94)</f>
        <v>-0.192301658356203</v>
      </c>
      <c r="Y94">
        <f>INDEX(LORDetail!$G$2:$G$930,U94)</f>
        <v>0.85833599999999999</v>
      </c>
      <c r="Z94">
        <f t="shared" si="28"/>
        <v>117.3386849726644</v>
      </c>
      <c r="AA94" s="29">
        <f t="shared" si="29"/>
        <v>94.974177590847603</v>
      </c>
      <c r="AB94">
        <f t="shared" si="30"/>
        <v>0.80940209627347626</v>
      </c>
      <c r="AC94" s="32">
        <f t="shared" si="31"/>
        <v>51.519219860128345</v>
      </c>
      <c r="AD94" s="32">
        <f t="shared" si="32"/>
        <v>-0.19198286110598556</v>
      </c>
      <c r="AE94" s="34">
        <f t="shared" si="33"/>
        <v>0.84239991867152164</v>
      </c>
      <c r="AF94" s="36" t="str">
        <f t="shared" si="34"/>
        <v>PADTON</v>
      </c>
      <c r="AG94" s="36" t="str">
        <f t="shared" si="35"/>
        <v>RDNGSTN</v>
      </c>
      <c r="AH94" s="36">
        <f t="shared" si="36"/>
        <v>90</v>
      </c>
      <c r="AI94" s="42">
        <f t="shared" si="37"/>
        <v>1150.2</v>
      </c>
      <c r="AJ94" s="43">
        <f t="shared" si="38"/>
        <v>17.877777947319878</v>
      </c>
      <c r="AK94" s="43">
        <f t="shared" si="39"/>
        <v>0</v>
      </c>
      <c r="AL94" s="36">
        <f t="shared" si="40"/>
        <v>51.519219860128345</v>
      </c>
      <c r="AM94" s="36">
        <v>1</v>
      </c>
      <c r="AN94" s="36">
        <f t="shared" si="41"/>
        <v>-0.19198286110598556</v>
      </c>
      <c r="AO94" s="36">
        <v>4</v>
      </c>
      <c r="AP94" s="42">
        <f>INT(AI94/1000)*1000</f>
        <v>1000</v>
      </c>
      <c r="AQ94" s="42">
        <f>MOD(AI94,1000)</f>
        <v>150.20000000000005</v>
      </c>
      <c r="AR94" s="42">
        <f>MOD(AI95,1000)-0.2+(AP95-AP94)</f>
        <v>168.00000000000006</v>
      </c>
    </row>
    <row r="95" spans="1:44" x14ac:dyDescent="0.25">
      <c r="A95" s="32" t="s">
        <v>0</v>
      </c>
      <c r="B95" s="33" t="s">
        <v>1</v>
      </c>
      <c r="C95" s="32">
        <v>91</v>
      </c>
      <c r="D95">
        <f>MATCH(C95,TrainRun!$AG$2:$AG$148,1)</f>
        <v>15</v>
      </c>
      <c r="E95">
        <f>INT(INDEX(TrainRun!$AD$2:$AD$148,'By Second'!D95))</f>
        <v>87</v>
      </c>
      <c r="F95">
        <f>IF(E95=0,0,INDEX(TrainRun!$AE$2:$AE$148,'By Second'!D95))</f>
        <v>17.877777947319878</v>
      </c>
      <c r="G95">
        <f>INDEX(TrainRun!$AF$2:$AF$148,'By Second'!D95)</f>
        <v>1096.6337720017973</v>
      </c>
      <c r="H95">
        <f t="shared" si="24"/>
        <v>16</v>
      </c>
      <c r="I95">
        <f>INT(INDEX(TrainRun!$AD$2:$AD$148,'By Second'!H95))</f>
        <v>98</v>
      </c>
      <c r="J95">
        <f>INDEX(TrainRun!$AE$2:$AE$148,'By Second'!H95)</f>
        <v>17.877777947319878</v>
      </c>
      <c r="K95">
        <f t="shared" si="21"/>
        <v>11</v>
      </c>
      <c r="L95">
        <f t="shared" si="22"/>
        <v>0</v>
      </c>
      <c r="M95">
        <f t="shared" si="25"/>
        <v>0</v>
      </c>
      <c r="N95" s="32">
        <f t="shared" si="26"/>
        <v>17.877777947319878</v>
      </c>
      <c r="O95" s="29">
        <f t="shared" si="23"/>
        <v>1168.1111117892792</v>
      </c>
      <c r="P95">
        <f>MATCH(O95,LORDetail!$B$2:$B$930,1)</f>
        <v>15</v>
      </c>
      <c r="Q95">
        <f>INDEX(LORDetail!$B$2:$B$930,P95)</f>
        <v>1055.2591562511118</v>
      </c>
      <c r="R95">
        <f>INDEX(LORDetail!$D$2:$D$930,P95)</f>
        <v>51.5190848219966</v>
      </c>
      <c r="S95">
        <f>INDEX(LORDetail!$E$2:$E$930,P95)</f>
        <v>-0.190629041585586</v>
      </c>
      <c r="T95">
        <f>INDEX(LORDetail!$G$2:$G$930,P95)</f>
        <v>0.774725</v>
      </c>
      <c r="U95">
        <f t="shared" si="27"/>
        <v>16</v>
      </c>
      <c r="V95">
        <f>INDEX(LORDetail!$B$2:$B$930,U95)</f>
        <v>1172.5978412237762</v>
      </c>
      <c r="W95">
        <f>INDEX(LORDetail!$D$2:$D$930,U95)</f>
        <v>51.519251658890603</v>
      </c>
      <c r="X95">
        <f>INDEX(LORDetail!$E$2:$E$930,U95)</f>
        <v>-0.192301658356203</v>
      </c>
      <c r="Y95">
        <f>INDEX(LORDetail!$G$2:$G$930,U95)</f>
        <v>0.85833599999999999</v>
      </c>
      <c r="Z95">
        <f t="shared" si="28"/>
        <v>117.3386849726644</v>
      </c>
      <c r="AA95" s="29">
        <f t="shared" si="29"/>
        <v>112.85195553816743</v>
      </c>
      <c r="AB95">
        <f t="shared" si="30"/>
        <v>0.96176257271383081</v>
      </c>
      <c r="AC95" s="32">
        <f t="shared" si="31"/>
        <v>51.519245279476998</v>
      </c>
      <c r="AD95" s="32">
        <f t="shared" si="32"/>
        <v>-0.19223770179405891</v>
      </c>
      <c r="AE95" s="34">
        <f t="shared" si="33"/>
        <v>0.85513893046717615</v>
      </c>
      <c r="AF95" s="36" t="str">
        <f t="shared" si="34"/>
        <v>PADTON</v>
      </c>
      <c r="AG95" s="36" t="str">
        <f t="shared" si="35"/>
        <v>RDNGSTN</v>
      </c>
      <c r="AH95" s="36">
        <f t="shared" si="36"/>
        <v>91</v>
      </c>
      <c r="AI95" s="42">
        <f t="shared" si="37"/>
        <v>1168.2</v>
      </c>
      <c r="AJ95" s="43">
        <f t="shared" si="38"/>
        <v>17.877777947319878</v>
      </c>
      <c r="AK95" s="43">
        <f t="shared" si="39"/>
        <v>0</v>
      </c>
      <c r="AL95" s="36">
        <f t="shared" si="40"/>
        <v>51.519245279476998</v>
      </c>
      <c r="AM95" s="36">
        <v>1</v>
      </c>
      <c r="AN95" s="36">
        <f t="shared" si="41"/>
        <v>-0.19223770179405891</v>
      </c>
      <c r="AO95" s="36">
        <v>4</v>
      </c>
      <c r="AP95" s="42">
        <f>INT(AI95/1000)*1000</f>
        <v>1000</v>
      </c>
      <c r="AQ95" s="42">
        <f>MOD(AI95,1000)</f>
        <v>168.20000000000005</v>
      </c>
      <c r="AR95" s="42">
        <f>MOD(AI96,1000)-0.2+(AP96-AP95)</f>
        <v>185.8</v>
      </c>
    </row>
    <row r="96" spans="1:44" x14ac:dyDescent="0.25">
      <c r="A96" s="32" t="s">
        <v>0</v>
      </c>
      <c r="B96" s="33" t="s">
        <v>1</v>
      </c>
      <c r="C96" s="32">
        <v>92</v>
      </c>
      <c r="D96">
        <f>MATCH(C96,TrainRun!$AG$2:$AG$148,1)</f>
        <v>15</v>
      </c>
      <c r="E96">
        <f>INT(INDEX(TrainRun!$AD$2:$AD$148,'By Second'!D96))</f>
        <v>87</v>
      </c>
      <c r="F96">
        <f>IF(E96=0,0,INDEX(TrainRun!$AE$2:$AE$148,'By Second'!D96))</f>
        <v>17.877777947319878</v>
      </c>
      <c r="G96">
        <f>INDEX(TrainRun!$AF$2:$AF$148,'By Second'!D96)</f>
        <v>1096.6337720017973</v>
      </c>
      <c r="H96">
        <f t="shared" si="24"/>
        <v>16</v>
      </c>
      <c r="I96">
        <f>INT(INDEX(TrainRun!$AD$2:$AD$148,'By Second'!H96))</f>
        <v>98</v>
      </c>
      <c r="J96">
        <f>INDEX(TrainRun!$AE$2:$AE$148,'By Second'!H96)</f>
        <v>17.877777947319878</v>
      </c>
      <c r="K96">
        <f t="shared" si="21"/>
        <v>11</v>
      </c>
      <c r="L96">
        <f t="shared" si="22"/>
        <v>0</v>
      </c>
      <c r="M96">
        <f t="shared" si="25"/>
        <v>0</v>
      </c>
      <c r="N96" s="32">
        <f t="shared" si="26"/>
        <v>17.877777947319878</v>
      </c>
      <c r="O96" s="29">
        <f t="shared" si="23"/>
        <v>1185.988889736599</v>
      </c>
      <c r="P96">
        <f>MATCH(O96,LORDetail!$B$2:$B$930,1)</f>
        <v>16</v>
      </c>
      <c r="Q96">
        <f>INDEX(LORDetail!$B$2:$B$930,P96)</f>
        <v>1172.5978412237762</v>
      </c>
      <c r="R96">
        <f>INDEX(LORDetail!$D$2:$D$930,P96)</f>
        <v>51.519251658890603</v>
      </c>
      <c r="S96">
        <f>INDEX(LORDetail!$E$2:$E$930,P96)</f>
        <v>-0.192301658356203</v>
      </c>
      <c r="T96">
        <f>INDEX(LORDetail!$G$2:$G$930,P96)</f>
        <v>0.85833599999999999</v>
      </c>
      <c r="U96">
        <f t="shared" si="27"/>
        <v>17</v>
      </c>
      <c r="V96">
        <f>INDEX(LORDetail!$B$2:$B$930,U96)</f>
        <v>1281.5450494968295</v>
      </c>
      <c r="W96">
        <f>INDEX(LORDetail!$D$2:$D$930,U96)</f>
        <v>51.519486393008897</v>
      </c>
      <c r="X96">
        <f>INDEX(LORDetail!$E$2:$E$930,U96)</f>
        <v>-0.19382858218380999</v>
      </c>
      <c r="Y96">
        <f>INDEX(LORDetail!$G$2:$G$930,U96)</f>
        <v>0.9359674</v>
      </c>
      <c r="Z96">
        <f t="shared" si="28"/>
        <v>108.94720827305332</v>
      </c>
      <c r="AA96" s="29">
        <f t="shared" si="29"/>
        <v>13.391048512822863</v>
      </c>
      <c r="AB96">
        <f t="shared" si="30"/>
        <v>0.12291318635041119</v>
      </c>
      <c r="AC96" s="32">
        <f t="shared" si="31"/>
        <v>51.519280510809025</v>
      </c>
      <c r="AD96" s="32">
        <f t="shared" si="32"/>
        <v>-0.19248933742916854</v>
      </c>
      <c r="AE96" s="34">
        <f t="shared" si="33"/>
        <v>0.86787792273484332</v>
      </c>
      <c r="AF96" s="36" t="str">
        <f t="shared" si="34"/>
        <v>PADTON</v>
      </c>
      <c r="AG96" s="36" t="str">
        <f t="shared" si="35"/>
        <v>RDNGSTN</v>
      </c>
      <c r="AH96" s="36">
        <f t="shared" si="36"/>
        <v>92</v>
      </c>
      <c r="AI96" s="42">
        <f t="shared" si="37"/>
        <v>1186</v>
      </c>
      <c r="AJ96" s="43">
        <f t="shared" si="38"/>
        <v>17.877777947319878</v>
      </c>
      <c r="AK96" s="43">
        <f t="shared" si="39"/>
        <v>0</v>
      </c>
      <c r="AL96" s="36">
        <f t="shared" si="40"/>
        <v>51.519280510809025</v>
      </c>
      <c r="AM96" s="36">
        <v>1</v>
      </c>
      <c r="AN96" s="36">
        <f t="shared" si="41"/>
        <v>-0.19248933742916854</v>
      </c>
      <c r="AO96" s="36">
        <v>4</v>
      </c>
      <c r="AP96" s="42">
        <f>INT(AI96/1000)*1000</f>
        <v>1000</v>
      </c>
      <c r="AQ96" s="42">
        <f>MOD(AI96,1000)</f>
        <v>186</v>
      </c>
      <c r="AR96" s="42">
        <f>MOD(AI97,1000)-0.2+(AP97-AP96)</f>
        <v>203.59999999999997</v>
      </c>
    </row>
    <row r="97" spans="1:44" x14ac:dyDescent="0.25">
      <c r="A97" s="32" t="s">
        <v>0</v>
      </c>
      <c r="B97" s="33" t="s">
        <v>1</v>
      </c>
      <c r="C97" s="32">
        <v>93</v>
      </c>
      <c r="D97">
        <f>MATCH(C97,TrainRun!$AG$2:$AG$148,1)</f>
        <v>15</v>
      </c>
      <c r="E97">
        <f>INT(INDEX(TrainRun!$AD$2:$AD$148,'By Second'!D97))</f>
        <v>87</v>
      </c>
      <c r="F97">
        <f>IF(E97=0,0,INDEX(TrainRun!$AE$2:$AE$148,'By Second'!D97))</f>
        <v>17.877777947319878</v>
      </c>
      <c r="G97">
        <f>INDEX(TrainRun!$AF$2:$AF$148,'By Second'!D97)</f>
        <v>1096.6337720017973</v>
      </c>
      <c r="H97">
        <f t="shared" si="24"/>
        <v>16</v>
      </c>
      <c r="I97">
        <f>INT(INDEX(TrainRun!$AD$2:$AD$148,'By Second'!H97))</f>
        <v>98</v>
      </c>
      <c r="J97">
        <f>INDEX(TrainRun!$AE$2:$AE$148,'By Second'!H97)</f>
        <v>17.877777947319878</v>
      </c>
      <c r="K97">
        <f t="shared" si="21"/>
        <v>11</v>
      </c>
      <c r="L97">
        <f t="shared" si="22"/>
        <v>0</v>
      </c>
      <c r="M97">
        <f t="shared" si="25"/>
        <v>0</v>
      </c>
      <c r="N97" s="32">
        <f t="shared" si="26"/>
        <v>17.877777947319878</v>
      </c>
      <c r="O97" s="29">
        <f t="shared" si="23"/>
        <v>1203.8666676839189</v>
      </c>
      <c r="P97">
        <f>MATCH(O97,LORDetail!$B$2:$B$930,1)</f>
        <v>16</v>
      </c>
      <c r="Q97">
        <f>INDEX(LORDetail!$B$2:$B$930,P97)</f>
        <v>1172.5978412237762</v>
      </c>
      <c r="R97">
        <f>INDEX(LORDetail!$D$2:$D$930,P97)</f>
        <v>51.519251658890603</v>
      </c>
      <c r="S97">
        <f>INDEX(LORDetail!$E$2:$E$930,P97)</f>
        <v>-0.192301658356203</v>
      </c>
      <c r="T97">
        <f>INDEX(LORDetail!$G$2:$G$930,P97)</f>
        <v>0.85833599999999999</v>
      </c>
      <c r="U97">
        <f t="shared" si="27"/>
        <v>17</v>
      </c>
      <c r="V97">
        <f>INDEX(LORDetail!$B$2:$B$930,U97)</f>
        <v>1281.5450494968295</v>
      </c>
      <c r="W97">
        <f>INDEX(LORDetail!$D$2:$D$930,U97)</f>
        <v>51.519486393008897</v>
      </c>
      <c r="X97">
        <f>INDEX(LORDetail!$E$2:$E$930,U97)</f>
        <v>-0.19382858218380999</v>
      </c>
      <c r="Y97">
        <f>INDEX(LORDetail!$G$2:$G$930,U97)</f>
        <v>0.9359674</v>
      </c>
      <c r="Z97">
        <f t="shared" si="28"/>
        <v>108.94720827305332</v>
      </c>
      <c r="AA97" s="29">
        <f t="shared" si="29"/>
        <v>31.268826460142691</v>
      </c>
      <c r="AB97">
        <f t="shared" si="30"/>
        <v>0.28700897394060743</v>
      </c>
      <c r="AC97" s="32">
        <f t="shared" si="31"/>
        <v>51.519319029689044</v>
      </c>
      <c r="AD97" s="32">
        <f t="shared" si="32"/>
        <v>-0.19273989919724996</v>
      </c>
      <c r="AE97" s="34">
        <f t="shared" si="33"/>
        <v>0.88061690845957286</v>
      </c>
      <c r="AF97" s="36" t="str">
        <f t="shared" si="34"/>
        <v>PADTON</v>
      </c>
      <c r="AG97" s="36" t="str">
        <f t="shared" si="35"/>
        <v>RDNGSTN</v>
      </c>
      <c r="AH97" s="36">
        <f t="shared" si="36"/>
        <v>93</v>
      </c>
      <c r="AI97" s="42">
        <f t="shared" si="37"/>
        <v>1203.8</v>
      </c>
      <c r="AJ97" s="43">
        <f t="shared" si="38"/>
        <v>17.877777947319878</v>
      </c>
      <c r="AK97" s="43">
        <f t="shared" si="39"/>
        <v>0</v>
      </c>
      <c r="AL97" s="36">
        <f t="shared" si="40"/>
        <v>51.519319029689044</v>
      </c>
      <c r="AM97" s="36">
        <v>1</v>
      </c>
      <c r="AN97" s="36">
        <f t="shared" si="41"/>
        <v>-0.19273989919724996</v>
      </c>
      <c r="AO97" s="36">
        <v>4</v>
      </c>
      <c r="AP97" s="42">
        <f>INT(AI97/1000)*1000</f>
        <v>1000</v>
      </c>
      <c r="AQ97" s="42">
        <f>MOD(AI97,1000)</f>
        <v>203.79999999999995</v>
      </c>
      <c r="AR97" s="42">
        <f>MOD(AI98,1000)-0.2+(AP98-AP97)</f>
        <v>221.59999999999997</v>
      </c>
    </row>
    <row r="98" spans="1:44" x14ac:dyDescent="0.25">
      <c r="A98" s="32" t="s">
        <v>0</v>
      </c>
      <c r="B98" s="33" t="s">
        <v>1</v>
      </c>
      <c r="C98" s="32">
        <v>94</v>
      </c>
      <c r="D98">
        <f>MATCH(C98,TrainRun!$AG$2:$AG$148,1)</f>
        <v>15</v>
      </c>
      <c r="E98">
        <f>INT(INDEX(TrainRun!$AD$2:$AD$148,'By Second'!D98))</f>
        <v>87</v>
      </c>
      <c r="F98">
        <f>IF(E98=0,0,INDEX(TrainRun!$AE$2:$AE$148,'By Second'!D98))</f>
        <v>17.877777947319878</v>
      </c>
      <c r="G98">
        <f>INDEX(TrainRun!$AF$2:$AF$148,'By Second'!D98)</f>
        <v>1096.6337720017973</v>
      </c>
      <c r="H98">
        <f t="shared" si="24"/>
        <v>16</v>
      </c>
      <c r="I98">
        <f>INT(INDEX(TrainRun!$AD$2:$AD$148,'By Second'!H98))</f>
        <v>98</v>
      </c>
      <c r="J98">
        <f>INDEX(TrainRun!$AE$2:$AE$148,'By Second'!H98)</f>
        <v>17.877777947319878</v>
      </c>
      <c r="K98">
        <f t="shared" si="21"/>
        <v>11</v>
      </c>
      <c r="L98">
        <f t="shared" si="22"/>
        <v>0</v>
      </c>
      <c r="M98">
        <f t="shared" si="25"/>
        <v>0</v>
      </c>
      <c r="N98" s="32">
        <f t="shared" si="26"/>
        <v>17.877777947319878</v>
      </c>
      <c r="O98" s="29">
        <f t="shared" si="23"/>
        <v>1221.7444456312387</v>
      </c>
      <c r="P98">
        <f>MATCH(O98,LORDetail!$B$2:$B$930,1)</f>
        <v>16</v>
      </c>
      <c r="Q98">
        <f>INDEX(LORDetail!$B$2:$B$930,P98)</f>
        <v>1172.5978412237762</v>
      </c>
      <c r="R98">
        <f>INDEX(LORDetail!$D$2:$D$930,P98)</f>
        <v>51.519251658890603</v>
      </c>
      <c r="S98">
        <f>INDEX(LORDetail!$E$2:$E$930,P98)</f>
        <v>-0.192301658356203</v>
      </c>
      <c r="T98">
        <f>INDEX(LORDetail!$G$2:$G$930,P98)</f>
        <v>0.85833599999999999</v>
      </c>
      <c r="U98">
        <f t="shared" si="27"/>
        <v>17</v>
      </c>
      <c r="V98">
        <f>INDEX(LORDetail!$B$2:$B$930,U98)</f>
        <v>1281.5450494968295</v>
      </c>
      <c r="W98">
        <f>INDEX(LORDetail!$D$2:$D$930,U98)</f>
        <v>51.519486393008897</v>
      </c>
      <c r="X98">
        <f>INDEX(LORDetail!$E$2:$E$930,U98)</f>
        <v>-0.19382858218380999</v>
      </c>
      <c r="Y98">
        <f>INDEX(LORDetail!$G$2:$G$930,U98)</f>
        <v>0.9359674</v>
      </c>
      <c r="Z98">
        <f t="shared" si="28"/>
        <v>108.94720827305332</v>
      </c>
      <c r="AA98" s="29">
        <f t="shared" si="29"/>
        <v>49.146604407462519</v>
      </c>
      <c r="AB98">
        <f t="shared" si="30"/>
        <v>0.45110476153080364</v>
      </c>
      <c r="AC98" s="32">
        <f t="shared" si="31"/>
        <v>51.519357548569062</v>
      </c>
      <c r="AD98" s="32">
        <f t="shared" si="32"/>
        <v>-0.19299046096533135</v>
      </c>
      <c r="AE98" s="34">
        <f t="shared" si="33"/>
        <v>0.89335589418430239</v>
      </c>
      <c r="AF98" s="36" t="str">
        <f t="shared" si="34"/>
        <v>PADTON</v>
      </c>
      <c r="AG98" s="36" t="str">
        <f t="shared" si="35"/>
        <v>RDNGSTN</v>
      </c>
      <c r="AH98" s="36">
        <f t="shared" si="36"/>
        <v>94</v>
      </c>
      <c r="AI98" s="42">
        <f t="shared" si="37"/>
        <v>1221.8</v>
      </c>
      <c r="AJ98" s="43">
        <f t="shared" si="38"/>
        <v>17.877777947319878</v>
      </c>
      <c r="AK98" s="43">
        <f t="shared" si="39"/>
        <v>0</v>
      </c>
      <c r="AL98" s="36">
        <f t="shared" si="40"/>
        <v>51.519357548569062</v>
      </c>
      <c r="AM98" s="36">
        <v>1</v>
      </c>
      <c r="AN98" s="36">
        <f t="shared" si="41"/>
        <v>-0.19299046096533135</v>
      </c>
      <c r="AO98" s="36">
        <v>4</v>
      </c>
      <c r="AP98" s="42">
        <f>INT(AI98/1000)*1000</f>
        <v>1000</v>
      </c>
      <c r="AQ98" s="42">
        <f>MOD(AI98,1000)</f>
        <v>221.79999999999995</v>
      </c>
      <c r="AR98" s="42">
        <f>MOD(AI99,1000)-0.2+(AP99-AP98)</f>
        <v>239.39999999999992</v>
      </c>
    </row>
    <row r="99" spans="1:44" x14ac:dyDescent="0.25">
      <c r="A99" s="32" t="s">
        <v>0</v>
      </c>
      <c r="B99" s="33" t="s">
        <v>1</v>
      </c>
      <c r="C99" s="32">
        <v>95</v>
      </c>
      <c r="D99">
        <f>MATCH(C99,TrainRun!$AG$2:$AG$148,1)</f>
        <v>15</v>
      </c>
      <c r="E99">
        <f>INT(INDEX(TrainRun!$AD$2:$AD$148,'By Second'!D99))</f>
        <v>87</v>
      </c>
      <c r="F99">
        <f>IF(E99=0,0,INDEX(TrainRun!$AE$2:$AE$148,'By Second'!D99))</f>
        <v>17.877777947319878</v>
      </c>
      <c r="G99">
        <f>INDEX(TrainRun!$AF$2:$AF$148,'By Second'!D99)</f>
        <v>1096.6337720017973</v>
      </c>
      <c r="H99">
        <f t="shared" si="24"/>
        <v>16</v>
      </c>
      <c r="I99">
        <f>INT(INDEX(TrainRun!$AD$2:$AD$148,'By Second'!H99))</f>
        <v>98</v>
      </c>
      <c r="J99">
        <f>INDEX(TrainRun!$AE$2:$AE$148,'By Second'!H99)</f>
        <v>17.877777947319878</v>
      </c>
      <c r="K99">
        <f t="shared" si="21"/>
        <v>11</v>
      </c>
      <c r="L99">
        <f t="shared" si="22"/>
        <v>0</v>
      </c>
      <c r="M99">
        <f t="shared" si="25"/>
        <v>0</v>
      </c>
      <c r="N99" s="32">
        <f t="shared" si="26"/>
        <v>17.877777947319878</v>
      </c>
      <c r="O99" s="29">
        <f t="shared" si="23"/>
        <v>1239.6222235785585</v>
      </c>
      <c r="P99">
        <f>MATCH(O99,LORDetail!$B$2:$B$930,1)</f>
        <v>16</v>
      </c>
      <c r="Q99">
        <f>INDEX(LORDetail!$B$2:$B$930,P99)</f>
        <v>1172.5978412237762</v>
      </c>
      <c r="R99">
        <f>INDEX(LORDetail!$D$2:$D$930,P99)</f>
        <v>51.519251658890603</v>
      </c>
      <c r="S99">
        <f>INDEX(LORDetail!$E$2:$E$930,P99)</f>
        <v>-0.192301658356203</v>
      </c>
      <c r="T99">
        <f>INDEX(LORDetail!$G$2:$G$930,P99)</f>
        <v>0.85833599999999999</v>
      </c>
      <c r="U99">
        <f t="shared" si="27"/>
        <v>17</v>
      </c>
      <c r="V99">
        <f>INDEX(LORDetail!$B$2:$B$930,U99)</f>
        <v>1281.5450494968295</v>
      </c>
      <c r="W99">
        <f>INDEX(LORDetail!$D$2:$D$930,U99)</f>
        <v>51.519486393008897</v>
      </c>
      <c r="X99">
        <f>INDEX(LORDetail!$E$2:$E$930,U99)</f>
        <v>-0.19382858218380999</v>
      </c>
      <c r="Y99">
        <f>INDEX(LORDetail!$G$2:$G$930,U99)</f>
        <v>0.9359674</v>
      </c>
      <c r="Z99">
        <f t="shared" si="28"/>
        <v>108.94720827305332</v>
      </c>
      <c r="AA99" s="29">
        <f t="shared" si="29"/>
        <v>67.024382354782347</v>
      </c>
      <c r="AB99">
        <f t="shared" si="30"/>
        <v>0.61520054912099986</v>
      </c>
      <c r="AC99" s="32">
        <f t="shared" si="31"/>
        <v>51.519396067449073</v>
      </c>
      <c r="AD99" s="32">
        <f t="shared" si="32"/>
        <v>-0.19324102273341276</v>
      </c>
      <c r="AE99" s="34">
        <f t="shared" si="33"/>
        <v>0.90609487990903204</v>
      </c>
      <c r="AF99" s="36" t="str">
        <f t="shared" si="34"/>
        <v>PADTON</v>
      </c>
      <c r="AG99" s="36" t="str">
        <f t="shared" si="35"/>
        <v>RDNGSTN</v>
      </c>
      <c r="AH99" s="36">
        <f t="shared" si="36"/>
        <v>95</v>
      </c>
      <c r="AI99" s="42">
        <f t="shared" si="37"/>
        <v>1239.5999999999999</v>
      </c>
      <c r="AJ99" s="43">
        <f t="shared" si="38"/>
        <v>17.877777947319878</v>
      </c>
      <c r="AK99" s="43">
        <f t="shared" si="39"/>
        <v>0</v>
      </c>
      <c r="AL99" s="36">
        <f t="shared" si="40"/>
        <v>51.519396067449073</v>
      </c>
      <c r="AM99" s="36">
        <v>1</v>
      </c>
      <c r="AN99" s="36">
        <f t="shared" si="41"/>
        <v>-0.19324102273341276</v>
      </c>
      <c r="AO99" s="36">
        <v>4</v>
      </c>
      <c r="AP99" s="42">
        <f>INT(AI99/1000)*1000</f>
        <v>1000</v>
      </c>
      <c r="AQ99" s="42">
        <f>MOD(AI99,1000)</f>
        <v>239.59999999999991</v>
      </c>
      <c r="AR99" s="42">
        <f>MOD(AI100,1000)-0.2+(AP100-AP99)</f>
        <v>257.39999999999992</v>
      </c>
    </row>
    <row r="100" spans="1:44" x14ac:dyDescent="0.25">
      <c r="A100" s="32" t="s">
        <v>0</v>
      </c>
      <c r="B100" s="33" t="s">
        <v>1</v>
      </c>
      <c r="C100" s="32">
        <v>96</v>
      </c>
      <c r="D100">
        <f>MATCH(C100,TrainRun!$AG$2:$AG$148,1)</f>
        <v>15</v>
      </c>
      <c r="E100">
        <f>INT(INDEX(TrainRun!$AD$2:$AD$148,'By Second'!D100))</f>
        <v>87</v>
      </c>
      <c r="F100">
        <f>IF(E100=0,0,INDEX(TrainRun!$AE$2:$AE$148,'By Second'!D100))</f>
        <v>17.877777947319878</v>
      </c>
      <c r="G100">
        <f>INDEX(TrainRun!$AF$2:$AF$148,'By Second'!D100)</f>
        <v>1096.6337720017973</v>
      </c>
      <c r="H100">
        <f t="shared" si="24"/>
        <v>16</v>
      </c>
      <c r="I100">
        <f>INT(INDEX(TrainRun!$AD$2:$AD$148,'By Second'!H100))</f>
        <v>98</v>
      </c>
      <c r="J100">
        <f>INDEX(TrainRun!$AE$2:$AE$148,'By Second'!H100)</f>
        <v>17.877777947319878</v>
      </c>
      <c r="K100">
        <f t="shared" si="21"/>
        <v>11</v>
      </c>
      <c r="L100">
        <f t="shared" si="22"/>
        <v>0</v>
      </c>
      <c r="M100">
        <f t="shared" si="25"/>
        <v>0</v>
      </c>
      <c r="N100" s="32">
        <f t="shared" si="26"/>
        <v>17.877777947319878</v>
      </c>
      <c r="O100" s="29">
        <f t="shared" si="23"/>
        <v>1257.5000015258784</v>
      </c>
      <c r="P100">
        <f>MATCH(O100,LORDetail!$B$2:$B$930,1)</f>
        <v>16</v>
      </c>
      <c r="Q100">
        <f>INDEX(LORDetail!$B$2:$B$930,P100)</f>
        <v>1172.5978412237762</v>
      </c>
      <c r="R100">
        <f>INDEX(LORDetail!$D$2:$D$930,P100)</f>
        <v>51.519251658890603</v>
      </c>
      <c r="S100">
        <f>INDEX(LORDetail!$E$2:$E$930,P100)</f>
        <v>-0.192301658356203</v>
      </c>
      <c r="T100">
        <f>INDEX(LORDetail!$G$2:$G$930,P100)</f>
        <v>0.85833599999999999</v>
      </c>
      <c r="U100">
        <f t="shared" si="27"/>
        <v>17</v>
      </c>
      <c r="V100">
        <f>INDEX(LORDetail!$B$2:$B$930,U100)</f>
        <v>1281.5450494968295</v>
      </c>
      <c r="W100">
        <f>INDEX(LORDetail!$D$2:$D$930,U100)</f>
        <v>51.519486393008897</v>
      </c>
      <c r="X100">
        <f>INDEX(LORDetail!$E$2:$E$930,U100)</f>
        <v>-0.19382858218380999</v>
      </c>
      <c r="Y100">
        <f>INDEX(LORDetail!$G$2:$G$930,U100)</f>
        <v>0.9359674</v>
      </c>
      <c r="Z100">
        <f t="shared" si="28"/>
        <v>108.94720827305332</v>
      </c>
      <c r="AA100" s="29">
        <f t="shared" si="29"/>
        <v>84.902160302102175</v>
      </c>
      <c r="AB100">
        <f t="shared" si="30"/>
        <v>0.77929633671119614</v>
      </c>
      <c r="AC100" s="32">
        <f t="shared" si="31"/>
        <v>51.519434586329091</v>
      </c>
      <c r="AD100" s="32">
        <f t="shared" si="32"/>
        <v>-0.19349158450149417</v>
      </c>
      <c r="AE100" s="34">
        <f t="shared" si="33"/>
        <v>0.91883386563376157</v>
      </c>
      <c r="AF100" s="36" t="str">
        <f t="shared" si="34"/>
        <v>PADTON</v>
      </c>
      <c r="AG100" s="36" t="str">
        <f t="shared" si="35"/>
        <v>RDNGSTN</v>
      </c>
      <c r="AH100" s="36">
        <f t="shared" si="36"/>
        <v>96</v>
      </c>
      <c r="AI100" s="42">
        <f t="shared" si="37"/>
        <v>1257.5999999999999</v>
      </c>
      <c r="AJ100" s="43">
        <f t="shared" si="38"/>
        <v>17.877777947319878</v>
      </c>
      <c r="AK100" s="43">
        <f t="shared" si="39"/>
        <v>0</v>
      </c>
      <c r="AL100" s="36">
        <f t="shared" si="40"/>
        <v>51.519434586329091</v>
      </c>
      <c r="AM100" s="36">
        <v>1</v>
      </c>
      <c r="AN100" s="36">
        <f t="shared" si="41"/>
        <v>-0.19349158450149417</v>
      </c>
      <c r="AO100" s="36">
        <v>4</v>
      </c>
      <c r="AP100" s="42">
        <f>INT(AI100/1000)*1000</f>
        <v>1000</v>
      </c>
      <c r="AQ100" s="42">
        <f>MOD(AI100,1000)</f>
        <v>257.59999999999991</v>
      </c>
      <c r="AR100" s="42">
        <f>MOD(AI101,1000)-0.2+(AP101-AP100)</f>
        <v>275.2000000000001</v>
      </c>
    </row>
    <row r="101" spans="1:44" x14ac:dyDescent="0.25">
      <c r="A101" s="32" t="s">
        <v>0</v>
      </c>
      <c r="B101" s="33" t="s">
        <v>1</v>
      </c>
      <c r="C101" s="32">
        <v>97</v>
      </c>
      <c r="D101">
        <f>MATCH(C101,TrainRun!$AG$2:$AG$148,1)</f>
        <v>15</v>
      </c>
      <c r="E101">
        <f>INT(INDEX(TrainRun!$AD$2:$AD$148,'By Second'!D101))</f>
        <v>87</v>
      </c>
      <c r="F101">
        <f>IF(E101=0,0,INDEX(TrainRun!$AE$2:$AE$148,'By Second'!D101))</f>
        <v>17.877777947319878</v>
      </c>
      <c r="G101">
        <f>INDEX(TrainRun!$AF$2:$AF$148,'By Second'!D101)</f>
        <v>1096.6337720017973</v>
      </c>
      <c r="H101">
        <f t="shared" si="24"/>
        <v>16</v>
      </c>
      <c r="I101">
        <f>INT(INDEX(TrainRun!$AD$2:$AD$148,'By Second'!H101))</f>
        <v>98</v>
      </c>
      <c r="J101">
        <f>INDEX(TrainRun!$AE$2:$AE$148,'By Second'!H101)</f>
        <v>17.877777947319878</v>
      </c>
      <c r="K101">
        <f t="shared" si="21"/>
        <v>11</v>
      </c>
      <c r="L101">
        <f t="shared" si="22"/>
        <v>0</v>
      </c>
      <c r="M101">
        <f t="shared" si="25"/>
        <v>0</v>
      </c>
      <c r="N101" s="32">
        <f t="shared" si="26"/>
        <v>17.877777947319878</v>
      </c>
      <c r="O101" s="29">
        <f t="shared" si="23"/>
        <v>1275.3777794731982</v>
      </c>
      <c r="P101">
        <f>MATCH(O101,LORDetail!$B$2:$B$930,1)</f>
        <v>16</v>
      </c>
      <c r="Q101">
        <f>INDEX(LORDetail!$B$2:$B$930,P101)</f>
        <v>1172.5978412237762</v>
      </c>
      <c r="R101">
        <f>INDEX(LORDetail!$D$2:$D$930,P101)</f>
        <v>51.519251658890603</v>
      </c>
      <c r="S101">
        <f>INDEX(LORDetail!$E$2:$E$930,P101)</f>
        <v>-0.192301658356203</v>
      </c>
      <c r="T101">
        <f>INDEX(LORDetail!$G$2:$G$930,P101)</f>
        <v>0.85833599999999999</v>
      </c>
      <c r="U101">
        <f t="shared" si="27"/>
        <v>17</v>
      </c>
      <c r="V101">
        <f>INDEX(LORDetail!$B$2:$B$930,U101)</f>
        <v>1281.5450494968295</v>
      </c>
      <c r="W101">
        <f>INDEX(LORDetail!$D$2:$D$930,U101)</f>
        <v>51.519486393008897</v>
      </c>
      <c r="X101">
        <f>INDEX(LORDetail!$E$2:$E$930,U101)</f>
        <v>-0.19382858218380999</v>
      </c>
      <c r="Y101">
        <f>INDEX(LORDetail!$G$2:$G$930,U101)</f>
        <v>0.9359674</v>
      </c>
      <c r="Z101">
        <f t="shared" si="28"/>
        <v>108.94720827305332</v>
      </c>
      <c r="AA101" s="29">
        <f t="shared" si="29"/>
        <v>102.779938249422</v>
      </c>
      <c r="AB101">
        <f t="shared" si="30"/>
        <v>0.94339212430139241</v>
      </c>
      <c r="AC101" s="32">
        <f t="shared" si="31"/>
        <v>51.519473105209109</v>
      </c>
      <c r="AD101" s="32">
        <f t="shared" si="32"/>
        <v>-0.19374214626957559</v>
      </c>
      <c r="AE101" s="34">
        <f t="shared" si="33"/>
        <v>0.93157285135849111</v>
      </c>
      <c r="AF101" s="36" t="str">
        <f t="shared" si="34"/>
        <v>PADTON</v>
      </c>
      <c r="AG101" s="36" t="str">
        <f t="shared" si="35"/>
        <v>RDNGSTN</v>
      </c>
      <c r="AH101" s="36">
        <f t="shared" si="36"/>
        <v>97</v>
      </c>
      <c r="AI101" s="42">
        <f t="shared" si="37"/>
        <v>1275.4000000000001</v>
      </c>
      <c r="AJ101" s="43">
        <f t="shared" si="38"/>
        <v>17.877777947319878</v>
      </c>
      <c r="AK101" s="43">
        <f t="shared" si="39"/>
        <v>0</v>
      </c>
      <c r="AL101" s="36">
        <f t="shared" si="40"/>
        <v>51.519473105209109</v>
      </c>
      <c r="AM101" s="36">
        <v>1</v>
      </c>
      <c r="AN101" s="36">
        <f t="shared" si="41"/>
        <v>-0.19374214626957559</v>
      </c>
      <c r="AO101" s="36">
        <v>4</v>
      </c>
      <c r="AP101" s="42">
        <f>INT(AI101/1000)*1000</f>
        <v>1000</v>
      </c>
      <c r="AQ101" s="42">
        <f>MOD(AI101,1000)</f>
        <v>275.40000000000009</v>
      </c>
      <c r="AR101" s="42">
        <f>MOD(AI102,1000)-0.2+(AP102-AP101)</f>
        <v>289.59999999999997</v>
      </c>
    </row>
    <row r="102" spans="1:44" x14ac:dyDescent="0.25">
      <c r="A102" s="32" t="s">
        <v>0</v>
      </c>
      <c r="B102" s="33" t="s">
        <v>1</v>
      </c>
      <c r="C102" s="32">
        <v>98</v>
      </c>
      <c r="D102">
        <f>MATCH(C102,TrainRun!$AG$2:$AG$148,1)</f>
        <v>17</v>
      </c>
      <c r="E102">
        <f>INT(INDEX(TrainRun!$AD$2:$AD$148,'By Second'!D102))</f>
        <v>98</v>
      </c>
      <c r="F102">
        <f>IF(E102=0,0,INDEX(TrainRun!$AE$2:$AE$148,'By Second'!D102))</f>
        <v>17.877777947319878</v>
      </c>
      <c r="G102">
        <f>INDEX(TrainRun!$AF$2:$AF$148,'By Second'!D102)</f>
        <v>1289.7137738328465</v>
      </c>
      <c r="H102">
        <f t="shared" si="24"/>
        <v>18</v>
      </c>
      <c r="I102">
        <f>INT(INDEX(TrainRun!$AD$2:$AD$148,'By Second'!H102))</f>
        <v>99</v>
      </c>
      <c r="J102">
        <f>INDEX(TrainRun!$AE$2:$AE$148,'By Second'!H102)</f>
        <v>17.877777947319878</v>
      </c>
      <c r="K102">
        <f t="shared" si="21"/>
        <v>1</v>
      </c>
      <c r="L102">
        <f t="shared" si="22"/>
        <v>0</v>
      </c>
      <c r="M102">
        <f t="shared" si="25"/>
        <v>0</v>
      </c>
      <c r="N102" s="32">
        <f t="shared" si="26"/>
        <v>17.877777947319878</v>
      </c>
      <c r="O102" s="29">
        <f t="shared" si="23"/>
        <v>1289.7</v>
      </c>
      <c r="P102">
        <f>MATCH(O102,LORDetail!$B$2:$B$930,1)</f>
        <v>17</v>
      </c>
      <c r="Q102">
        <f>INDEX(LORDetail!$B$2:$B$930,P102)</f>
        <v>1281.5450494968295</v>
      </c>
      <c r="R102">
        <f>INDEX(LORDetail!$D$2:$D$930,P102)</f>
        <v>51.519486393008897</v>
      </c>
      <c r="S102">
        <f>INDEX(LORDetail!$E$2:$E$930,P102)</f>
        <v>-0.19382858218380999</v>
      </c>
      <c r="T102">
        <f>INDEX(LORDetail!$G$2:$G$930,P102)</f>
        <v>0.9359674</v>
      </c>
      <c r="U102">
        <f t="shared" si="27"/>
        <v>18</v>
      </c>
      <c r="V102">
        <f>INDEX(LORDetail!$B$2:$B$930,U102)</f>
        <v>1366.2382623056073</v>
      </c>
      <c r="W102">
        <f>INDEX(LORDetail!$D$2:$D$930,U102)</f>
        <v>51.519716985458899</v>
      </c>
      <c r="X102">
        <f>INDEX(LORDetail!$E$2:$E$930,U102)</f>
        <v>-0.19499376322317299</v>
      </c>
      <c r="Y102">
        <f>INDEX(LORDetail!$G$2:$G$930,U102)</f>
        <v>0.9963166</v>
      </c>
      <c r="Z102">
        <f t="shared" si="28"/>
        <v>84.693212808777844</v>
      </c>
      <c r="AA102" s="29">
        <f t="shared" si="29"/>
        <v>8.1549505031705394</v>
      </c>
      <c r="AB102">
        <f t="shared" si="30"/>
        <v>9.6288123129570746E-2</v>
      </c>
      <c r="AC102" s="32">
        <f t="shared" si="31"/>
        <v>51.519508596323114</v>
      </c>
      <c r="AD102" s="32">
        <f t="shared" si="32"/>
        <v>-0.19394077527919643</v>
      </c>
      <c r="AE102" s="34">
        <f t="shared" si="33"/>
        <v>0.94177831120037114</v>
      </c>
      <c r="AF102" s="36" t="str">
        <f t="shared" si="34"/>
        <v>PADTON</v>
      </c>
      <c r="AG102" s="36" t="str">
        <f t="shared" si="35"/>
        <v>RDNGSTN</v>
      </c>
      <c r="AH102" s="36">
        <f t="shared" si="36"/>
        <v>98</v>
      </c>
      <c r="AI102" s="42">
        <f t="shared" si="37"/>
        <v>1289.8</v>
      </c>
      <c r="AJ102" s="43">
        <f t="shared" si="38"/>
        <v>17.877777947319878</v>
      </c>
      <c r="AK102" s="43">
        <f t="shared" si="39"/>
        <v>0</v>
      </c>
      <c r="AL102" s="36">
        <f t="shared" si="40"/>
        <v>51.519508596323114</v>
      </c>
      <c r="AM102" s="36">
        <v>1</v>
      </c>
      <c r="AN102" s="36">
        <f t="shared" si="41"/>
        <v>-0.19394077527919643</v>
      </c>
      <c r="AO102" s="36">
        <v>4</v>
      </c>
      <c r="AP102" s="42">
        <f>INT(AI102/1000)*1000</f>
        <v>1000</v>
      </c>
      <c r="AQ102" s="42">
        <f>MOD(AI102,1000)</f>
        <v>289.79999999999995</v>
      </c>
      <c r="AR102" s="42">
        <f>MOD(AI103,1000)-0.2+(AP103-AP102)</f>
        <v>321.8</v>
      </c>
    </row>
    <row r="103" spans="1:44" x14ac:dyDescent="0.25">
      <c r="A103" s="32" t="s">
        <v>0</v>
      </c>
      <c r="B103" s="33" t="s">
        <v>1</v>
      </c>
      <c r="C103" s="32">
        <v>99</v>
      </c>
      <c r="D103">
        <f>MATCH(C103,TrainRun!$AG$2:$AG$148,1)</f>
        <v>18</v>
      </c>
      <c r="E103">
        <f>INT(INDEX(TrainRun!$AD$2:$AD$148,'By Second'!D103))</f>
        <v>99</v>
      </c>
      <c r="F103">
        <f>IF(E103=0,0,INDEX(TrainRun!$AE$2:$AE$148,'By Second'!D103))</f>
        <v>17.877777947319878</v>
      </c>
      <c r="G103">
        <f>INDEX(TrainRun!$AF$2:$AF$148,'By Second'!D103)</f>
        <v>1321.8937741380214</v>
      </c>
      <c r="H103">
        <f t="shared" si="24"/>
        <v>19</v>
      </c>
      <c r="I103">
        <f>INT(INDEX(TrainRun!$AD$2:$AD$148,'By Second'!H103))</f>
        <v>107</v>
      </c>
      <c r="J103">
        <f>INDEX(TrainRun!$AE$2:$AE$148,'By Second'!H103)</f>
        <v>17.877777947319878</v>
      </c>
      <c r="K103">
        <f t="shared" si="21"/>
        <v>8</v>
      </c>
      <c r="L103">
        <f t="shared" si="22"/>
        <v>0</v>
      </c>
      <c r="M103">
        <f t="shared" si="25"/>
        <v>0</v>
      </c>
      <c r="N103" s="32">
        <f t="shared" si="26"/>
        <v>17.877777947319878</v>
      </c>
      <c r="O103" s="29">
        <f t="shared" si="23"/>
        <v>1321.9</v>
      </c>
      <c r="P103">
        <f>MATCH(O103,LORDetail!$B$2:$B$930,1)</f>
        <v>17</v>
      </c>
      <c r="Q103">
        <f>INDEX(LORDetail!$B$2:$B$930,P103)</f>
        <v>1281.5450494968295</v>
      </c>
      <c r="R103">
        <f>INDEX(LORDetail!$D$2:$D$930,P103)</f>
        <v>51.519486393008897</v>
      </c>
      <c r="S103">
        <f>INDEX(LORDetail!$E$2:$E$930,P103)</f>
        <v>-0.19382858218380999</v>
      </c>
      <c r="T103">
        <f>INDEX(LORDetail!$G$2:$G$930,P103)</f>
        <v>0.9359674</v>
      </c>
      <c r="U103">
        <f t="shared" si="27"/>
        <v>18</v>
      </c>
      <c r="V103">
        <f>INDEX(LORDetail!$B$2:$B$930,U103)</f>
        <v>1366.2382623056073</v>
      </c>
      <c r="W103">
        <f>INDEX(LORDetail!$D$2:$D$930,U103)</f>
        <v>51.519716985458899</v>
      </c>
      <c r="X103">
        <f>INDEX(LORDetail!$E$2:$E$930,U103)</f>
        <v>-0.19499376322317299</v>
      </c>
      <c r="Y103">
        <f>INDEX(LORDetail!$G$2:$G$930,U103)</f>
        <v>0.9963166</v>
      </c>
      <c r="Z103">
        <f t="shared" si="28"/>
        <v>84.693212808777844</v>
      </c>
      <c r="AA103" s="29">
        <f t="shared" si="29"/>
        <v>40.354950503170585</v>
      </c>
      <c r="AB103">
        <f t="shared" si="30"/>
        <v>0.47648387828059918</v>
      </c>
      <c r="AC103" s="32">
        <f t="shared" si="31"/>
        <v>51.519596266593773</v>
      </c>
      <c r="AD103" s="32">
        <f t="shared" si="32"/>
        <v>-0.19438377216434469</v>
      </c>
      <c r="AE103" s="34">
        <f t="shared" si="33"/>
        <v>0.96472282086713157</v>
      </c>
      <c r="AF103" s="36" t="str">
        <f t="shared" si="34"/>
        <v>PADTON</v>
      </c>
      <c r="AG103" s="36" t="str">
        <f t="shared" si="35"/>
        <v>RDNGSTN</v>
      </c>
      <c r="AH103" s="36">
        <f t="shared" si="36"/>
        <v>99</v>
      </c>
      <c r="AI103" s="42">
        <f t="shared" si="37"/>
        <v>1322</v>
      </c>
      <c r="AJ103" s="43">
        <f t="shared" si="38"/>
        <v>17.877777947319878</v>
      </c>
      <c r="AK103" s="43">
        <f t="shared" si="39"/>
        <v>0</v>
      </c>
      <c r="AL103" s="36">
        <f t="shared" si="40"/>
        <v>51.519596266593773</v>
      </c>
      <c r="AM103" s="36">
        <v>1</v>
      </c>
      <c r="AN103" s="36">
        <f t="shared" si="41"/>
        <v>-0.19438377216434469</v>
      </c>
      <c r="AO103" s="36">
        <v>4</v>
      </c>
      <c r="AP103" s="42">
        <f>INT(AI103/1000)*1000</f>
        <v>1000</v>
      </c>
      <c r="AQ103" s="42">
        <f>MOD(AI103,1000)</f>
        <v>322</v>
      </c>
      <c r="AR103" s="42">
        <f>MOD(AI104,1000)-0.2+(AP104-AP103)</f>
        <v>339.59999999999997</v>
      </c>
    </row>
    <row r="104" spans="1:44" x14ac:dyDescent="0.25">
      <c r="A104" s="32" t="s">
        <v>0</v>
      </c>
      <c r="B104" s="33" t="s">
        <v>1</v>
      </c>
      <c r="C104" s="32">
        <v>100</v>
      </c>
      <c r="D104">
        <f>MATCH(C104,TrainRun!$AG$2:$AG$148,1)</f>
        <v>18</v>
      </c>
      <c r="E104">
        <f>INT(INDEX(TrainRun!$AD$2:$AD$148,'By Second'!D104))</f>
        <v>99</v>
      </c>
      <c r="F104">
        <f>IF(E104=0,0,INDEX(TrainRun!$AE$2:$AE$148,'By Second'!D104))</f>
        <v>17.877777947319878</v>
      </c>
      <c r="G104">
        <f>INDEX(TrainRun!$AF$2:$AF$148,'By Second'!D104)</f>
        <v>1321.8937741380214</v>
      </c>
      <c r="H104">
        <f t="shared" si="24"/>
        <v>19</v>
      </c>
      <c r="I104">
        <f>INT(INDEX(TrainRun!$AD$2:$AD$148,'By Second'!H104))</f>
        <v>107</v>
      </c>
      <c r="J104">
        <f>INDEX(TrainRun!$AE$2:$AE$148,'By Second'!H104)</f>
        <v>17.877777947319878</v>
      </c>
      <c r="K104">
        <f t="shared" si="21"/>
        <v>8</v>
      </c>
      <c r="L104">
        <f t="shared" si="22"/>
        <v>0</v>
      </c>
      <c r="M104">
        <f t="shared" si="25"/>
        <v>0</v>
      </c>
      <c r="N104" s="32">
        <f t="shared" si="26"/>
        <v>17.877777947319878</v>
      </c>
      <c r="O104" s="29">
        <f t="shared" si="23"/>
        <v>1339.7777779473199</v>
      </c>
      <c r="P104">
        <f>MATCH(O104,LORDetail!$B$2:$B$930,1)</f>
        <v>17</v>
      </c>
      <c r="Q104">
        <f>INDEX(LORDetail!$B$2:$B$930,P104)</f>
        <v>1281.5450494968295</v>
      </c>
      <c r="R104">
        <f>INDEX(LORDetail!$D$2:$D$930,P104)</f>
        <v>51.519486393008897</v>
      </c>
      <c r="S104">
        <f>INDEX(LORDetail!$E$2:$E$930,P104)</f>
        <v>-0.19382858218380999</v>
      </c>
      <c r="T104">
        <f>INDEX(LORDetail!$G$2:$G$930,P104)</f>
        <v>0.9359674</v>
      </c>
      <c r="U104">
        <f t="shared" si="27"/>
        <v>18</v>
      </c>
      <c r="V104">
        <f>INDEX(LORDetail!$B$2:$B$930,U104)</f>
        <v>1366.2382623056073</v>
      </c>
      <c r="W104">
        <f>INDEX(LORDetail!$D$2:$D$930,U104)</f>
        <v>51.519716985458899</v>
      </c>
      <c r="X104">
        <f>INDEX(LORDetail!$E$2:$E$930,U104)</f>
        <v>-0.19499376322317299</v>
      </c>
      <c r="Y104">
        <f>INDEX(LORDetail!$G$2:$G$930,U104)</f>
        <v>0.9963166</v>
      </c>
      <c r="Z104">
        <f t="shared" si="28"/>
        <v>84.693212808777844</v>
      </c>
      <c r="AA104" s="29">
        <f t="shared" si="29"/>
        <v>58.232728450490413</v>
      </c>
      <c r="AB104">
        <f t="shared" si="30"/>
        <v>0.68757255179313503</v>
      </c>
      <c r="AC104" s="32">
        <f t="shared" si="31"/>
        <v>51.519644942048167</v>
      </c>
      <c r="AD104" s="32">
        <f t="shared" si="32"/>
        <v>-0.19462972868434578</v>
      </c>
      <c r="AE104" s="34">
        <f t="shared" si="33"/>
        <v>0.97746185344267422</v>
      </c>
      <c r="AF104" s="36" t="str">
        <f t="shared" si="34"/>
        <v>PADTON</v>
      </c>
      <c r="AG104" s="36" t="str">
        <f t="shared" si="35"/>
        <v>RDNGSTN</v>
      </c>
      <c r="AH104" s="36">
        <f t="shared" si="36"/>
        <v>100</v>
      </c>
      <c r="AI104" s="42">
        <f t="shared" si="37"/>
        <v>1339.8</v>
      </c>
      <c r="AJ104" s="43">
        <f t="shared" si="38"/>
        <v>17.877777947319878</v>
      </c>
      <c r="AK104" s="43">
        <f t="shared" si="39"/>
        <v>0</v>
      </c>
      <c r="AL104" s="36">
        <f t="shared" si="40"/>
        <v>51.519644942048167</v>
      </c>
      <c r="AM104" s="36">
        <v>1</v>
      </c>
      <c r="AN104" s="36">
        <f t="shared" si="41"/>
        <v>-0.19462972868434578</v>
      </c>
      <c r="AO104" s="36">
        <v>4</v>
      </c>
      <c r="AP104" s="42">
        <f>INT(AI104/1000)*1000</f>
        <v>1000</v>
      </c>
      <c r="AQ104" s="42">
        <f>MOD(AI104,1000)</f>
        <v>339.79999999999995</v>
      </c>
      <c r="AR104" s="42">
        <f>MOD(AI105,1000)-0.2+(AP105-AP104)</f>
        <v>357.39999999999992</v>
      </c>
    </row>
    <row r="105" spans="1:44" x14ac:dyDescent="0.25">
      <c r="A105" s="32" t="s">
        <v>0</v>
      </c>
      <c r="B105" s="33" t="s">
        <v>1</v>
      </c>
      <c r="C105" s="32">
        <v>101</v>
      </c>
      <c r="D105">
        <f>MATCH(C105,TrainRun!$AG$2:$AG$148,1)</f>
        <v>18</v>
      </c>
      <c r="E105">
        <f>INT(INDEX(TrainRun!$AD$2:$AD$148,'By Second'!D105))</f>
        <v>99</v>
      </c>
      <c r="F105">
        <f>IF(E105=0,0,INDEX(TrainRun!$AE$2:$AE$148,'By Second'!D105))</f>
        <v>17.877777947319878</v>
      </c>
      <c r="G105">
        <f>INDEX(TrainRun!$AF$2:$AF$148,'By Second'!D105)</f>
        <v>1321.8937741380214</v>
      </c>
      <c r="H105">
        <f t="shared" si="24"/>
        <v>19</v>
      </c>
      <c r="I105">
        <f>INT(INDEX(TrainRun!$AD$2:$AD$148,'By Second'!H105))</f>
        <v>107</v>
      </c>
      <c r="J105">
        <f>INDEX(TrainRun!$AE$2:$AE$148,'By Second'!H105)</f>
        <v>17.877777947319878</v>
      </c>
      <c r="K105">
        <f t="shared" si="21"/>
        <v>8</v>
      </c>
      <c r="L105">
        <f t="shared" si="22"/>
        <v>0</v>
      </c>
      <c r="M105">
        <f t="shared" si="25"/>
        <v>0</v>
      </c>
      <c r="N105" s="32">
        <f t="shared" si="26"/>
        <v>17.877777947319878</v>
      </c>
      <c r="O105" s="29">
        <f t="shared" si="23"/>
        <v>1357.6555558946397</v>
      </c>
      <c r="P105">
        <f>MATCH(O105,LORDetail!$B$2:$B$930,1)</f>
        <v>17</v>
      </c>
      <c r="Q105">
        <f>INDEX(LORDetail!$B$2:$B$930,P105)</f>
        <v>1281.5450494968295</v>
      </c>
      <c r="R105">
        <f>INDEX(LORDetail!$D$2:$D$930,P105)</f>
        <v>51.519486393008897</v>
      </c>
      <c r="S105">
        <f>INDEX(LORDetail!$E$2:$E$930,P105)</f>
        <v>-0.19382858218380999</v>
      </c>
      <c r="T105">
        <f>INDEX(LORDetail!$G$2:$G$930,P105)</f>
        <v>0.9359674</v>
      </c>
      <c r="U105">
        <f t="shared" si="27"/>
        <v>18</v>
      </c>
      <c r="V105">
        <f>INDEX(LORDetail!$B$2:$B$930,U105)</f>
        <v>1366.2382623056073</v>
      </c>
      <c r="W105">
        <f>INDEX(LORDetail!$D$2:$D$930,U105)</f>
        <v>51.519716985458899</v>
      </c>
      <c r="X105">
        <f>INDEX(LORDetail!$E$2:$E$930,U105)</f>
        <v>-0.19499376322317299</v>
      </c>
      <c r="Y105">
        <f>INDEX(LORDetail!$G$2:$G$930,U105)</f>
        <v>0.9963166</v>
      </c>
      <c r="Z105">
        <f t="shared" si="28"/>
        <v>84.693212808777844</v>
      </c>
      <c r="AA105" s="29">
        <f t="shared" si="29"/>
        <v>76.110506397810241</v>
      </c>
      <c r="AB105">
        <f t="shared" si="30"/>
        <v>0.89866122530567094</v>
      </c>
      <c r="AC105" s="32">
        <f t="shared" si="31"/>
        <v>51.519693617502561</v>
      </c>
      <c r="AD105" s="32">
        <f t="shared" si="32"/>
        <v>-0.19487568520434689</v>
      </c>
      <c r="AE105" s="34">
        <f t="shared" si="33"/>
        <v>0.99020088601821699</v>
      </c>
      <c r="AF105" s="36" t="str">
        <f t="shared" si="34"/>
        <v>PADTON</v>
      </c>
      <c r="AG105" s="36" t="str">
        <f t="shared" si="35"/>
        <v>RDNGSTN</v>
      </c>
      <c r="AH105" s="36">
        <f t="shared" si="36"/>
        <v>101</v>
      </c>
      <c r="AI105" s="42">
        <f t="shared" si="37"/>
        <v>1357.6</v>
      </c>
      <c r="AJ105" s="43">
        <f t="shared" si="38"/>
        <v>17.877777947319878</v>
      </c>
      <c r="AK105" s="43">
        <f t="shared" si="39"/>
        <v>0</v>
      </c>
      <c r="AL105" s="36">
        <f t="shared" si="40"/>
        <v>51.519693617502561</v>
      </c>
      <c r="AM105" s="36">
        <v>1</v>
      </c>
      <c r="AN105" s="36">
        <f t="shared" si="41"/>
        <v>-0.19487568520434689</v>
      </c>
      <c r="AO105" s="36">
        <v>4</v>
      </c>
      <c r="AP105" s="42">
        <f>INT(AI105/1000)*1000</f>
        <v>1000</v>
      </c>
      <c r="AQ105" s="42">
        <f>MOD(AI105,1000)</f>
        <v>357.59999999999991</v>
      </c>
      <c r="AR105" s="42">
        <f>MOD(AI106,1000)-0.2+(AP106-AP105)</f>
        <v>375.39999999999992</v>
      </c>
    </row>
    <row r="106" spans="1:44" x14ac:dyDescent="0.25">
      <c r="A106" s="32" t="s">
        <v>0</v>
      </c>
      <c r="B106" s="33" t="s">
        <v>1</v>
      </c>
      <c r="C106" s="32">
        <v>102</v>
      </c>
      <c r="D106">
        <f>MATCH(C106,TrainRun!$AG$2:$AG$148,1)</f>
        <v>18</v>
      </c>
      <c r="E106">
        <f>INT(INDEX(TrainRun!$AD$2:$AD$148,'By Second'!D106))</f>
        <v>99</v>
      </c>
      <c r="F106">
        <f>IF(E106=0,0,INDEX(TrainRun!$AE$2:$AE$148,'By Second'!D106))</f>
        <v>17.877777947319878</v>
      </c>
      <c r="G106">
        <f>INDEX(TrainRun!$AF$2:$AF$148,'By Second'!D106)</f>
        <v>1321.8937741380214</v>
      </c>
      <c r="H106">
        <f t="shared" si="24"/>
        <v>19</v>
      </c>
      <c r="I106">
        <f>INT(INDEX(TrainRun!$AD$2:$AD$148,'By Second'!H106))</f>
        <v>107</v>
      </c>
      <c r="J106">
        <f>INDEX(TrainRun!$AE$2:$AE$148,'By Second'!H106)</f>
        <v>17.877777947319878</v>
      </c>
      <c r="K106">
        <f t="shared" si="21"/>
        <v>8</v>
      </c>
      <c r="L106">
        <f t="shared" si="22"/>
        <v>0</v>
      </c>
      <c r="M106">
        <f t="shared" si="25"/>
        <v>0</v>
      </c>
      <c r="N106" s="32">
        <f t="shared" si="26"/>
        <v>17.877777947319878</v>
      </c>
      <c r="O106" s="29">
        <f t="shared" si="23"/>
        <v>1375.5333338419596</v>
      </c>
      <c r="P106">
        <f>MATCH(O106,LORDetail!$B$2:$B$930,1)</f>
        <v>18</v>
      </c>
      <c r="Q106">
        <f>INDEX(LORDetail!$B$2:$B$930,P106)</f>
        <v>1366.2382623056073</v>
      </c>
      <c r="R106">
        <f>INDEX(LORDetail!$D$2:$D$930,P106)</f>
        <v>51.519716985458899</v>
      </c>
      <c r="S106">
        <f>INDEX(LORDetail!$E$2:$E$930,P106)</f>
        <v>-0.19499376322317299</v>
      </c>
      <c r="T106">
        <f>INDEX(LORDetail!$G$2:$G$930,P106)</f>
        <v>0.9963166</v>
      </c>
      <c r="U106">
        <f t="shared" si="27"/>
        <v>19</v>
      </c>
      <c r="V106">
        <f>INDEX(LORDetail!$B$2:$B$930,U106)</f>
        <v>1468.0881072301429</v>
      </c>
      <c r="W106">
        <f>INDEX(LORDetail!$D$2:$D$930,U106)</f>
        <v>51.520032604952704</v>
      </c>
      <c r="X106">
        <f>INDEX(LORDetail!$E$2:$E$930,U106)</f>
        <v>-0.196373892304472</v>
      </c>
      <c r="Y106">
        <f>INDEX(LORDetail!$G$2:$G$930,U106)</f>
        <v>1.068891</v>
      </c>
      <c r="Z106">
        <f t="shared" si="28"/>
        <v>101.84984492453555</v>
      </c>
      <c r="AA106" s="29">
        <f t="shared" si="29"/>
        <v>9.2950715363522249</v>
      </c>
      <c r="AB106">
        <f t="shared" si="30"/>
        <v>9.1262500627657311E-2</v>
      </c>
      <c r="AC106" s="32">
        <f t="shared" si="31"/>
        <v>51.519745789683149</v>
      </c>
      <c r="AD106" s="32">
        <f t="shared" si="32"/>
        <v>-0.19511971725432128</v>
      </c>
      <c r="AE106" s="34">
        <f t="shared" si="33"/>
        <v>1.0029399212255519</v>
      </c>
      <c r="AF106" s="36" t="str">
        <f t="shared" si="34"/>
        <v>PADTON</v>
      </c>
      <c r="AG106" s="36" t="str">
        <f t="shared" si="35"/>
        <v>RDNGSTN</v>
      </c>
      <c r="AH106" s="36">
        <f t="shared" si="36"/>
        <v>102</v>
      </c>
      <c r="AI106" s="42">
        <f t="shared" si="37"/>
        <v>1375.6</v>
      </c>
      <c r="AJ106" s="43">
        <f t="shared" si="38"/>
        <v>17.877777947319878</v>
      </c>
      <c r="AK106" s="43">
        <f t="shared" si="39"/>
        <v>0</v>
      </c>
      <c r="AL106" s="36">
        <f t="shared" si="40"/>
        <v>51.519745789683149</v>
      </c>
      <c r="AM106" s="36">
        <v>1</v>
      </c>
      <c r="AN106" s="36">
        <f t="shared" si="41"/>
        <v>-0.19511971725432128</v>
      </c>
      <c r="AO106" s="36">
        <v>4</v>
      </c>
      <c r="AP106" s="42">
        <f>INT(AI106/1000)*1000</f>
        <v>1000</v>
      </c>
      <c r="AQ106" s="42">
        <f>MOD(AI106,1000)</f>
        <v>375.59999999999991</v>
      </c>
      <c r="AR106" s="42">
        <f>MOD(AI107,1000)-0.2+(AP107-AP106)</f>
        <v>393.2000000000001</v>
      </c>
    </row>
    <row r="107" spans="1:44" x14ac:dyDescent="0.25">
      <c r="A107" s="32" t="s">
        <v>0</v>
      </c>
      <c r="B107" s="33" t="s">
        <v>1</v>
      </c>
      <c r="C107" s="32">
        <v>103</v>
      </c>
      <c r="D107">
        <f>MATCH(C107,TrainRun!$AG$2:$AG$148,1)</f>
        <v>18</v>
      </c>
      <c r="E107">
        <f>INT(INDEX(TrainRun!$AD$2:$AD$148,'By Second'!D107))</f>
        <v>99</v>
      </c>
      <c r="F107">
        <f>IF(E107=0,0,INDEX(TrainRun!$AE$2:$AE$148,'By Second'!D107))</f>
        <v>17.877777947319878</v>
      </c>
      <c r="G107">
        <f>INDEX(TrainRun!$AF$2:$AF$148,'By Second'!D107)</f>
        <v>1321.8937741380214</v>
      </c>
      <c r="H107">
        <f t="shared" si="24"/>
        <v>19</v>
      </c>
      <c r="I107">
        <f>INT(INDEX(TrainRun!$AD$2:$AD$148,'By Second'!H107))</f>
        <v>107</v>
      </c>
      <c r="J107">
        <f>INDEX(TrainRun!$AE$2:$AE$148,'By Second'!H107)</f>
        <v>17.877777947319878</v>
      </c>
      <c r="K107">
        <f t="shared" si="21"/>
        <v>8</v>
      </c>
      <c r="L107">
        <f t="shared" si="22"/>
        <v>0</v>
      </c>
      <c r="M107">
        <f t="shared" si="25"/>
        <v>0</v>
      </c>
      <c r="N107" s="32">
        <f t="shared" si="26"/>
        <v>17.877777947319878</v>
      </c>
      <c r="O107" s="29">
        <f t="shared" si="23"/>
        <v>1393.4111117892794</v>
      </c>
      <c r="P107">
        <f>MATCH(O107,LORDetail!$B$2:$B$930,1)</f>
        <v>18</v>
      </c>
      <c r="Q107">
        <f>INDEX(LORDetail!$B$2:$B$930,P107)</f>
        <v>1366.2382623056073</v>
      </c>
      <c r="R107">
        <f>INDEX(LORDetail!$D$2:$D$930,P107)</f>
        <v>51.519716985458899</v>
      </c>
      <c r="S107">
        <f>INDEX(LORDetail!$E$2:$E$930,P107)</f>
        <v>-0.19499376322317299</v>
      </c>
      <c r="T107">
        <f>INDEX(LORDetail!$G$2:$G$930,P107)</f>
        <v>0.9963166</v>
      </c>
      <c r="U107">
        <f t="shared" si="27"/>
        <v>19</v>
      </c>
      <c r="V107">
        <f>INDEX(LORDetail!$B$2:$B$930,U107)</f>
        <v>1468.0881072301429</v>
      </c>
      <c r="W107">
        <f>INDEX(LORDetail!$D$2:$D$930,U107)</f>
        <v>51.520032604952704</v>
      </c>
      <c r="X107">
        <f>INDEX(LORDetail!$E$2:$E$930,U107)</f>
        <v>-0.196373892304472</v>
      </c>
      <c r="Y107">
        <f>INDEX(LORDetail!$G$2:$G$930,U107)</f>
        <v>1.068891</v>
      </c>
      <c r="Z107">
        <f t="shared" si="28"/>
        <v>101.84984492453555</v>
      </c>
      <c r="AA107" s="29">
        <f t="shared" si="29"/>
        <v>27.172849483672053</v>
      </c>
      <c r="AB107">
        <f t="shared" si="30"/>
        <v>0.26679323374331554</v>
      </c>
      <c r="AC107" s="32">
        <f t="shared" si="31"/>
        <v>51.519801190604284</v>
      </c>
      <c r="AD107" s="32">
        <f t="shared" si="32"/>
        <v>-0.19536197232375593</v>
      </c>
      <c r="AE107" s="34">
        <f t="shared" si="33"/>
        <v>1.0156789588629809</v>
      </c>
      <c r="AF107" s="36" t="str">
        <f t="shared" si="34"/>
        <v>PADTON</v>
      </c>
      <c r="AG107" s="36" t="str">
        <f t="shared" si="35"/>
        <v>RDNGSTN</v>
      </c>
      <c r="AH107" s="36">
        <f t="shared" si="36"/>
        <v>103</v>
      </c>
      <c r="AI107" s="42">
        <f t="shared" si="37"/>
        <v>1393.4</v>
      </c>
      <c r="AJ107" s="43">
        <f t="shared" si="38"/>
        <v>17.877777947319878</v>
      </c>
      <c r="AK107" s="43">
        <f t="shared" si="39"/>
        <v>0</v>
      </c>
      <c r="AL107" s="36">
        <f t="shared" si="40"/>
        <v>51.519801190604284</v>
      </c>
      <c r="AM107" s="36">
        <v>1</v>
      </c>
      <c r="AN107" s="36">
        <f t="shared" si="41"/>
        <v>-0.19536197232375593</v>
      </c>
      <c r="AO107" s="36">
        <v>4</v>
      </c>
      <c r="AP107" s="42">
        <f>INT(AI107/1000)*1000</f>
        <v>1000</v>
      </c>
      <c r="AQ107" s="42">
        <f>MOD(AI107,1000)</f>
        <v>393.40000000000009</v>
      </c>
      <c r="AR107" s="42">
        <f>MOD(AI108,1000)-0.2+(AP108-AP107)</f>
        <v>411.00000000000006</v>
      </c>
    </row>
    <row r="108" spans="1:44" x14ac:dyDescent="0.25">
      <c r="A108" s="32" t="s">
        <v>0</v>
      </c>
      <c r="B108" s="33" t="s">
        <v>1</v>
      </c>
      <c r="C108" s="32">
        <v>104</v>
      </c>
      <c r="D108">
        <f>MATCH(C108,TrainRun!$AG$2:$AG$148,1)</f>
        <v>18</v>
      </c>
      <c r="E108">
        <f>INT(INDEX(TrainRun!$AD$2:$AD$148,'By Second'!D108))</f>
        <v>99</v>
      </c>
      <c r="F108">
        <f>IF(E108=0,0,INDEX(TrainRun!$AE$2:$AE$148,'By Second'!D108))</f>
        <v>17.877777947319878</v>
      </c>
      <c r="G108">
        <f>INDEX(TrainRun!$AF$2:$AF$148,'By Second'!D108)</f>
        <v>1321.8937741380214</v>
      </c>
      <c r="H108">
        <f t="shared" si="24"/>
        <v>19</v>
      </c>
      <c r="I108">
        <f>INT(INDEX(TrainRun!$AD$2:$AD$148,'By Second'!H108))</f>
        <v>107</v>
      </c>
      <c r="J108">
        <f>INDEX(TrainRun!$AE$2:$AE$148,'By Second'!H108)</f>
        <v>17.877777947319878</v>
      </c>
      <c r="K108">
        <f t="shared" si="21"/>
        <v>8</v>
      </c>
      <c r="L108">
        <f t="shared" si="22"/>
        <v>0</v>
      </c>
      <c r="M108">
        <f t="shared" si="25"/>
        <v>0</v>
      </c>
      <c r="N108" s="32">
        <f t="shared" si="26"/>
        <v>17.877777947319878</v>
      </c>
      <c r="O108" s="29">
        <f t="shared" si="23"/>
        <v>1411.2888897365992</v>
      </c>
      <c r="P108">
        <f>MATCH(O108,LORDetail!$B$2:$B$930,1)</f>
        <v>18</v>
      </c>
      <c r="Q108">
        <f>INDEX(LORDetail!$B$2:$B$930,P108)</f>
        <v>1366.2382623056073</v>
      </c>
      <c r="R108">
        <f>INDEX(LORDetail!$D$2:$D$930,P108)</f>
        <v>51.519716985458899</v>
      </c>
      <c r="S108">
        <f>INDEX(LORDetail!$E$2:$E$930,P108)</f>
        <v>-0.19499376322317299</v>
      </c>
      <c r="T108">
        <f>INDEX(LORDetail!$G$2:$G$930,P108)</f>
        <v>0.9963166</v>
      </c>
      <c r="U108">
        <f t="shared" si="27"/>
        <v>19</v>
      </c>
      <c r="V108">
        <f>INDEX(LORDetail!$B$2:$B$930,U108)</f>
        <v>1468.0881072301429</v>
      </c>
      <c r="W108">
        <f>INDEX(LORDetail!$D$2:$D$930,U108)</f>
        <v>51.520032604952704</v>
      </c>
      <c r="X108">
        <f>INDEX(LORDetail!$E$2:$E$930,U108)</f>
        <v>-0.196373892304472</v>
      </c>
      <c r="Y108">
        <f>INDEX(LORDetail!$G$2:$G$930,U108)</f>
        <v>1.068891</v>
      </c>
      <c r="Z108">
        <f t="shared" si="28"/>
        <v>101.84984492453555</v>
      </c>
      <c r="AA108" s="29">
        <f t="shared" si="29"/>
        <v>45.050627430991881</v>
      </c>
      <c r="AB108">
        <f t="shared" si="30"/>
        <v>0.44232396685897379</v>
      </c>
      <c r="AC108" s="32">
        <f t="shared" si="31"/>
        <v>51.519856591525418</v>
      </c>
      <c r="AD108" s="32">
        <f t="shared" si="32"/>
        <v>-0.19560422739319061</v>
      </c>
      <c r="AE108" s="34">
        <f t="shared" si="33"/>
        <v>1.0284179965004099</v>
      </c>
      <c r="AF108" s="36" t="str">
        <f t="shared" si="34"/>
        <v>PADTON</v>
      </c>
      <c r="AG108" s="36" t="str">
        <f t="shared" si="35"/>
        <v>RDNGSTN</v>
      </c>
      <c r="AH108" s="36">
        <f t="shared" si="36"/>
        <v>104</v>
      </c>
      <c r="AI108" s="42">
        <f t="shared" si="37"/>
        <v>1411.2</v>
      </c>
      <c r="AJ108" s="43">
        <f t="shared" si="38"/>
        <v>17.877777947319878</v>
      </c>
      <c r="AK108" s="43">
        <f t="shared" si="39"/>
        <v>0</v>
      </c>
      <c r="AL108" s="36">
        <f t="shared" si="40"/>
        <v>51.519856591525418</v>
      </c>
      <c r="AM108" s="36">
        <v>1</v>
      </c>
      <c r="AN108" s="36">
        <f t="shared" si="41"/>
        <v>-0.19560422739319061</v>
      </c>
      <c r="AO108" s="36">
        <v>4</v>
      </c>
      <c r="AP108" s="42">
        <f>INT(AI108/1000)*1000</f>
        <v>1000</v>
      </c>
      <c r="AQ108" s="42">
        <f>MOD(AI108,1000)</f>
        <v>411.20000000000005</v>
      </c>
      <c r="AR108" s="42">
        <f>MOD(AI109,1000)-0.2+(AP109-AP108)</f>
        <v>429.00000000000006</v>
      </c>
    </row>
    <row r="109" spans="1:44" x14ac:dyDescent="0.25">
      <c r="A109" s="32" t="s">
        <v>0</v>
      </c>
      <c r="B109" s="33" t="s">
        <v>1</v>
      </c>
      <c r="C109" s="32">
        <v>105</v>
      </c>
      <c r="D109">
        <f>MATCH(C109,TrainRun!$AG$2:$AG$148,1)</f>
        <v>18</v>
      </c>
      <c r="E109">
        <f>INT(INDEX(TrainRun!$AD$2:$AD$148,'By Second'!D109))</f>
        <v>99</v>
      </c>
      <c r="F109">
        <f>IF(E109=0,0,INDEX(TrainRun!$AE$2:$AE$148,'By Second'!D109))</f>
        <v>17.877777947319878</v>
      </c>
      <c r="G109">
        <f>INDEX(TrainRun!$AF$2:$AF$148,'By Second'!D109)</f>
        <v>1321.8937741380214</v>
      </c>
      <c r="H109">
        <f t="shared" si="24"/>
        <v>19</v>
      </c>
      <c r="I109">
        <f>INT(INDEX(TrainRun!$AD$2:$AD$148,'By Second'!H109))</f>
        <v>107</v>
      </c>
      <c r="J109">
        <f>INDEX(TrainRun!$AE$2:$AE$148,'By Second'!H109)</f>
        <v>17.877777947319878</v>
      </c>
      <c r="K109">
        <f t="shared" si="21"/>
        <v>8</v>
      </c>
      <c r="L109">
        <f t="shared" si="22"/>
        <v>0</v>
      </c>
      <c r="M109">
        <f t="shared" si="25"/>
        <v>0</v>
      </c>
      <c r="N109" s="32">
        <f t="shared" si="26"/>
        <v>17.877777947319878</v>
      </c>
      <c r="O109" s="29">
        <f t="shared" si="23"/>
        <v>1429.1666676839191</v>
      </c>
      <c r="P109">
        <f>MATCH(O109,LORDetail!$B$2:$B$930,1)</f>
        <v>18</v>
      </c>
      <c r="Q109">
        <f>INDEX(LORDetail!$B$2:$B$930,P109)</f>
        <v>1366.2382623056073</v>
      </c>
      <c r="R109">
        <f>INDEX(LORDetail!$D$2:$D$930,P109)</f>
        <v>51.519716985458899</v>
      </c>
      <c r="S109">
        <f>INDEX(LORDetail!$E$2:$E$930,P109)</f>
        <v>-0.19499376322317299</v>
      </c>
      <c r="T109">
        <f>INDEX(LORDetail!$G$2:$G$930,P109)</f>
        <v>0.9963166</v>
      </c>
      <c r="U109">
        <f t="shared" si="27"/>
        <v>19</v>
      </c>
      <c r="V109">
        <f>INDEX(LORDetail!$B$2:$B$930,U109)</f>
        <v>1468.0881072301429</v>
      </c>
      <c r="W109">
        <f>INDEX(LORDetail!$D$2:$D$930,U109)</f>
        <v>51.520032604952704</v>
      </c>
      <c r="X109">
        <f>INDEX(LORDetail!$E$2:$E$930,U109)</f>
        <v>-0.196373892304472</v>
      </c>
      <c r="Y109">
        <f>INDEX(LORDetail!$G$2:$G$930,U109)</f>
        <v>1.068891</v>
      </c>
      <c r="Z109">
        <f t="shared" si="28"/>
        <v>101.84984492453555</v>
      </c>
      <c r="AA109" s="29">
        <f t="shared" si="29"/>
        <v>62.928405378311709</v>
      </c>
      <c r="AB109">
        <f t="shared" si="30"/>
        <v>0.61785469997463205</v>
      </c>
      <c r="AC109" s="32">
        <f t="shared" si="31"/>
        <v>51.519911992446552</v>
      </c>
      <c r="AD109" s="32">
        <f t="shared" si="32"/>
        <v>-0.19584648246262526</v>
      </c>
      <c r="AE109" s="34">
        <f t="shared" si="33"/>
        <v>1.0411570341378389</v>
      </c>
      <c r="AF109" s="36" t="str">
        <f t="shared" si="34"/>
        <v>PADTON</v>
      </c>
      <c r="AG109" s="36" t="str">
        <f t="shared" si="35"/>
        <v>RDNGSTN</v>
      </c>
      <c r="AH109" s="36">
        <f t="shared" si="36"/>
        <v>105</v>
      </c>
      <c r="AI109" s="42">
        <f t="shared" si="37"/>
        <v>1429.2</v>
      </c>
      <c r="AJ109" s="43">
        <f t="shared" si="38"/>
        <v>17.877777947319878</v>
      </c>
      <c r="AK109" s="43">
        <f t="shared" si="39"/>
        <v>0</v>
      </c>
      <c r="AL109" s="36">
        <f t="shared" si="40"/>
        <v>51.519911992446552</v>
      </c>
      <c r="AM109" s="36">
        <v>1</v>
      </c>
      <c r="AN109" s="36">
        <f t="shared" si="41"/>
        <v>-0.19584648246262526</v>
      </c>
      <c r="AO109" s="36">
        <v>4</v>
      </c>
      <c r="AP109" s="42">
        <f>INT(AI109/1000)*1000</f>
        <v>1000</v>
      </c>
      <c r="AQ109" s="42">
        <f>MOD(AI109,1000)</f>
        <v>429.20000000000005</v>
      </c>
      <c r="AR109" s="42">
        <f>MOD(AI110,1000)-0.2+(AP110-AP109)</f>
        <v>446.8</v>
      </c>
    </row>
    <row r="110" spans="1:44" x14ac:dyDescent="0.25">
      <c r="A110" s="32" t="s">
        <v>0</v>
      </c>
      <c r="B110" s="33" t="s">
        <v>1</v>
      </c>
      <c r="C110" s="32">
        <v>106</v>
      </c>
      <c r="D110">
        <f>MATCH(C110,TrainRun!$AG$2:$AG$148,1)</f>
        <v>18</v>
      </c>
      <c r="E110">
        <f>INT(INDEX(TrainRun!$AD$2:$AD$148,'By Second'!D110))</f>
        <v>99</v>
      </c>
      <c r="F110">
        <f>IF(E110=0,0,INDEX(TrainRun!$AE$2:$AE$148,'By Second'!D110))</f>
        <v>17.877777947319878</v>
      </c>
      <c r="G110">
        <f>INDEX(TrainRun!$AF$2:$AF$148,'By Second'!D110)</f>
        <v>1321.8937741380214</v>
      </c>
      <c r="H110">
        <f t="shared" si="24"/>
        <v>19</v>
      </c>
      <c r="I110">
        <f>INT(INDEX(TrainRun!$AD$2:$AD$148,'By Second'!H110))</f>
        <v>107</v>
      </c>
      <c r="J110">
        <f>INDEX(TrainRun!$AE$2:$AE$148,'By Second'!H110)</f>
        <v>17.877777947319878</v>
      </c>
      <c r="K110">
        <f t="shared" si="21"/>
        <v>8</v>
      </c>
      <c r="L110">
        <f t="shared" si="22"/>
        <v>0</v>
      </c>
      <c r="M110">
        <f t="shared" si="25"/>
        <v>0</v>
      </c>
      <c r="N110" s="32">
        <f t="shared" si="26"/>
        <v>17.877777947319878</v>
      </c>
      <c r="O110" s="29">
        <f t="shared" si="23"/>
        <v>1447.0444456312389</v>
      </c>
      <c r="P110">
        <f>MATCH(O110,LORDetail!$B$2:$B$930,1)</f>
        <v>18</v>
      </c>
      <c r="Q110">
        <f>INDEX(LORDetail!$B$2:$B$930,P110)</f>
        <v>1366.2382623056073</v>
      </c>
      <c r="R110">
        <f>INDEX(LORDetail!$D$2:$D$930,P110)</f>
        <v>51.519716985458899</v>
      </c>
      <c r="S110">
        <f>INDEX(LORDetail!$E$2:$E$930,P110)</f>
        <v>-0.19499376322317299</v>
      </c>
      <c r="T110">
        <f>INDEX(LORDetail!$G$2:$G$930,P110)</f>
        <v>0.9963166</v>
      </c>
      <c r="U110">
        <f t="shared" si="27"/>
        <v>19</v>
      </c>
      <c r="V110">
        <f>INDEX(LORDetail!$B$2:$B$930,U110)</f>
        <v>1468.0881072301429</v>
      </c>
      <c r="W110">
        <f>INDEX(LORDetail!$D$2:$D$930,U110)</f>
        <v>51.520032604952704</v>
      </c>
      <c r="X110">
        <f>INDEX(LORDetail!$E$2:$E$930,U110)</f>
        <v>-0.196373892304472</v>
      </c>
      <c r="Y110">
        <f>INDEX(LORDetail!$G$2:$G$930,U110)</f>
        <v>1.068891</v>
      </c>
      <c r="Z110">
        <f t="shared" si="28"/>
        <v>101.84984492453555</v>
      </c>
      <c r="AA110" s="29">
        <f t="shared" si="29"/>
        <v>80.806183325631537</v>
      </c>
      <c r="AB110">
        <f t="shared" si="30"/>
        <v>0.7933854330902903</v>
      </c>
      <c r="AC110" s="32">
        <f t="shared" si="31"/>
        <v>51.519967393367686</v>
      </c>
      <c r="AD110" s="32">
        <f t="shared" si="32"/>
        <v>-0.19608873753205991</v>
      </c>
      <c r="AE110" s="34">
        <f t="shared" si="33"/>
        <v>1.0538960717752679</v>
      </c>
      <c r="AF110" s="36" t="str">
        <f t="shared" si="34"/>
        <v>PADTON</v>
      </c>
      <c r="AG110" s="36" t="str">
        <f t="shared" si="35"/>
        <v>RDNGSTN</v>
      </c>
      <c r="AH110" s="36">
        <f t="shared" si="36"/>
        <v>106</v>
      </c>
      <c r="AI110" s="42">
        <f t="shared" si="37"/>
        <v>1447</v>
      </c>
      <c r="AJ110" s="43">
        <f t="shared" si="38"/>
        <v>17.877777947319878</v>
      </c>
      <c r="AK110" s="43">
        <f t="shared" si="39"/>
        <v>0</v>
      </c>
      <c r="AL110" s="36">
        <f t="shared" si="40"/>
        <v>51.519967393367686</v>
      </c>
      <c r="AM110" s="36">
        <v>1</v>
      </c>
      <c r="AN110" s="36">
        <f t="shared" si="41"/>
        <v>-0.19608873753205991</v>
      </c>
      <c r="AO110" s="36">
        <v>4</v>
      </c>
      <c r="AP110" s="42">
        <f>INT(AI110/1000)*1000</f>
        <v>1000</v>
      </c>
      <c r="AQ110" s="42">
        <f>MOD(AI110,1000)</f>
        <v>447</v>
      </c>
      <c r="AR110" s="42">
        <f>MOD(AI111,1000)-0.2+(AP111-AP110)</f>
        <v>450.39999999999992</v>
      </c>
    </row>
    <row r="111" spans="1:44" x14ac:dyDescent="0.25">
      <c r="A111" s="32" t="s">
        <v>0</v>
      </c>
      <c r="B111" s="33" t="s">
        <v>1</v>
      </c>
      <c r="C111" s="32">
        <v>107</v>
      </c>
      <c r="D111">
        <f>MATCH(C111,TrainRun!$AG$2:$AG$148,1)</f>
        <v>20</v>
      </c>
      <c r="E111">
        <f>INT(INDEX(TrainRun!$AD$2:$AD$148,'By Second'!D111))</f>
        <v>107</v>
      </c>
      <c r="F111">
        <f>IF(E111=0,0,INDEX(TrainRun!$AE$2:$AE$148,'By Second'!D111))</f>
        <v>17.877777947319878</v>
      </c>
      <c r="G111">
        <f>INDEX(TrainRun!$AF$2:$AF$148,'By Second'!D111)</f>
        <v>1450.6137753587209</v>
      </c>
      <c r="H111">
        <f t="shared" si="24"/>
        <v>21</v>
      </c>
      <c r="I111">
        <f>INT(INDEX(TrainRun!$AD$2:$AD$148,'By Second'!H111))</f>
        <v>111</v>
      </c>
      <c r="J111">
        <f>INDEX(TrainRun!$AE$2:$AE$148,'By Second'!H111)</f>
        <v>17.877777947319878</v>
      </c>
      <c r="K111">
        <f t="shared" si="21"/>
        <v>4</v>
      </c>
      <c r="L111">
        <f t="shared" si="22"/>
        <v>0</v>
      </c>
      <c r="M111">
        <f t="shared" si="25"/>
        <v>0</v>
      </c>
      <c r="N111" s="32">
        <f t="shared" si="26"/>
        <v>17.877777947319878</v>
      </c>
      <c r="O111" s="29">
        <f t="shared" si="23"/>
        <v>1450.6</v>
      </c>
      <c r="P111">
        <f>MATCH(O111,LORDetail!$B$2:$B$930,1)</f>
        <v>18</v>
      </c>
      <c r="Q111">
        <f>INDEX(LORDetail!$B$2:$B$930,P111)</f>
        <v>1366.2382623056073</v>
      </c>
      <c r="R111">
        <f>INDEX(LORDetail!$D$2:$D$930,P111)</f>
        <v>51.519716985458899</v>
      </c>
      <c r="S111">
        <f>INDEX(LORDetail!$E$2:$E$930,P111)</f>
        <v>-0.19499376322317299</v>
      </c>
      <c r="T111">
        <f>INDEX(LORDetail!$G$2:$G$930,P111)</f>
        <v>0.9963166</v>
      </c>
      <c r="U111">
        <f t="shared" si="27"/>
        <v>19</v>
      </c>
      <c r="V111">
        <f>INDEX(LORDetail!$B$2:$B$930,U111)</f>
        <v>1468.0881072301429</v>
      </c>
      <c r="W111">
        <f>INDEX(LORDetail!$D$2:$D$930,U111)</f>
        <v>51.520032604952704</v>
      </c>
      <c r="X111">
        <f>INDEX(LORDetail!$E$2:$E$930,U111)</f>
        <v>-0.196373892304472</v>
      </c>
      <c r="Y111">
        <f>INDEX(LORDetail!$G$2:$G$930,U111)</f>
        <v>1.068891</v>
      </c>
      <c r="Z111">
        <f t="shared" si="28"/>
        <v>101.84984492453555</v>
      </c>
      <c r="AA111" s="29">
        <f t="shared" si="29"/>
        <v>84.361737694392559</v>
      </c>
      <c r="AB111">
        <f t="shared" si="30"/>
        <v>0.8282952002224393</v>
      </c>
      <c r="AC111" s="32">
        <f t="shared" si="31"/>
        <v>51.519978411570712</v>
      </c>
      <c r="AD111" s="32">
        <f t="shared" si="32"/>
        <v>-0.19613691751690035</v>
      </c>
      <c r="AE111" s="34">
        <f t="shared" si="33"/>
        <v>1.0564296271790234</v>
      </c>
      <c r="AF111" s="36" t="str">
        <f t="shared" si="34"/>
        <v>PADTON</v>
      </c>
      <c r="AG111" s="36" t="str">
        <f t="shared" si="35"/>
        <v>RDNGSTN</v>
      </c>
      <c r="AH111" s="36">
        <f t="shared" si="36"/>
        <v>107</v>
      </c>
      <c r="AI111" s="42">
        <f t="shared" si="37"/>
        <v>1450.6</v>
      </c>
      <c r="AJ111" s="43">
        <f t="shared" si="38"/>
        <v>17.877777947319878</v>
      </c>
      <c r="AK111" s="43">
        <f t="shared" si="39"/>
        <v>0</v>
      </c>
      <c r="AL111" s="36">
        <f t="shared" si="40"/>
        <v>51.519978411570712</v>
      </c>
      <c r="AM111" s="36">
        <v>1</v>
      </c>
      <c r="AN111" s="36">
        <f t="shared" si="41"/>
        <v>-0.19613691751690035</v>
      </c>
      <c r="AO111" s="36">
        <v>4</v>
      </c>
      <c r="AP111" s="42">
        <f>INT(AI111/1000)*1000</f>
        <v>1000</v>
      </c>
      <c r="AQ111" s="42">
        <f>MOD(AI111,1000)</f>
        <v>450.59999999999991</v>
      </c>
      <c r="AR111" s="42">
        <f>MOD(AI112,1000)-0.2+(AP112-AP111)</f>
        <v>468.2000000000001</v>
      </c>
    </row>
    <row r="112" spans="1:44" x14ac:dyDescent="0.25">
      <c r="A112" s="32" t="s">
        <v>0</v>
      </c>
      <c r="B112" s="33" t="s">
        <v>1</v>
      </c>
      <c r="C112" s="32">
        <v>108</v>
      </c>
      <c r="D112">
        <f>MATCH(C112,TrainRun!$AG$2:$AG$148,1)</f>
        <v>20</v>
      </c>
      <c r="E112">
        <f>INT(INDEX(TrainRun!$AD$2:$AD$148,'By Second'!D112))</f>
        <v>107</v>
      </c>
      <c r="F112">
        <f>IF(E112=0,0,INDEX(TrainRun!$AE$2:$AE$148,'By Second'!D112))</f>
        <v>17.877777947319878</v>
      </c>
      <c r="G112">
        <f>INDEX(TrainRun!$AF$2:$AF$148,'By Second'!D112)</f>
        <v>1450.6137753587209</v>
      </c>
      <c r="H112">
        <f t="shared" si="24"/>
        <v>21</v>
      </c>
      <c r="I112">
        <f>INT(INDEX(TrainRun!$AD$2:$AD$148,'By Second'!H112))</f>
        <v>111</v>
      </c>
      <c r="J112">
        <f>INDEX(TrainRun!$AE$2:$AE$148,'By Second'!H112)</f>
        <v>17.877777947319878</v>
      </c>
      <c r="K112">
        <f t="shared" si="21"/>
        <v>4</v>
      </c>
      <c r="L112">
        <f t="shared" si="22"/>
        <v>0</v>
      </c>
      <c r="M112">
        <f t="shared" si="25"/>
        <v>0</v>
      </c>
      <c r="N112" s="32">
        <f t="shared" si="26"/>
        <v>17.877777947319878</v>
      </c>
      <c r="O112" s="29">
        <f t="shared" si="23"/>
        <v>1468.4777779473197</v>
      </c>
      <c r="P112">
        <f>MATCH(O112,LORDetail!$B$2:$B$930,1)</f>
        <v>19</v>
      </c>
      <c r="Q112">
        <f>INDEX(LORDetail!$B$2:$B$930,P112)</f>
        <v>1468.0881072301429</v>
      </c>
      <c r="R112">
        <f>INDEX(LORDetail!$D$2:$D$930,P112)</f>
        <v>51.520032604952704</v>
      </c>
      <c r="S112">
        <f>INDEX(LORDetail!$E$2:$E$930,P112)</f>
        <v>-0.196373892304472</v>
      </c>
      <c r="T112">
        <f>INDEX(LORDetail!$G$2:$G$930,P112)</f>
        <v>1.068891</v>
      </c>
      <c r="U112">
        <f t="shared" si="27"/>
        <v>20</v>
      </c>
      <c r="V112">
        <f>INDEX(LORDetail!$B$2:$B$930,U112)</f>
        <v>1629.7026347270828</v>
      </c>
      <c r="W112">
        <f>INDEX(LORDetail!$D$2:$D$930,U112)</f>
        <v>51.520472298653097</v>
      </c>
      <c r="X112">
        <f>INDEX(LORDetail!$E$2:$E$930,U112)</f>
        <v>-0.198597531985759</v>
      </c>
      <c r="Y112">
        <f>INDEX(LORDetail!$G$2:$G$930,U112)</f>
        <v>1.184051</v>
      </c>
      <c r="Z112">
        <f t="shared" si="28"/>
        <v>161.6145274969399</v>
      </c>
      <c r="AA112" s="29">
        <f t="shared" si="29"/>
        <v>0.38967071717684121</v>
      </c>
      <c r="AB112">
        <f t="shared" si="30"/>
        <v>2.4111119415562406E-3</v>
      </c>
      <c r="AC112" s="32">
        <f t="shared" si="31"/>
        <v>51.520033665103433</v>
      </c>
      <c r="AD112" s="32">
        <f t="shared" si="32"/>
        <v>-0.19637925374866128</v>
      </c>
      <c r="AE112" s="34">
        <f t="shared" si="33"/>
        <v>1.0691686636511897</v>
      </c>
      <c r="AF112" s="36" t="str">
        <f t="shared" si="34"/>
        <v>PADTON</v>
      </c>
      <c r="AG112" s="36" t="str">
        <f t="shared" si="35"/>
        <v>RDNGSTN</v>
      </c>
      <c r="AH112" s="36">
        <f t="shared" si="36"/>
        <v>108</v>
      </c>
      <c r="AI112" s="42">
        <f t="shared" si="37"/>
        <v>1468.4</v>
      </c>
      <c r="AJ112" s="43">
        <f t="shared" si="38"/>
        <v>17.877777947319878</v>
      </c>
      <c r="AK112" s="43">
        <f t="shared" si="39"/>
        <v>0</v>
      </c>
      <c r="AL112" s="36">
        <f t="shared" si="40"/>
        <v>51.520033665103433</v>
      </c>
      <c r="AM112" s="36">
        <v>1</v>
      </c>
      <c r="AN112" s="36">
        <f t="shared" si="41"/>
        <v>-0.19637925374866128</v>
      </c>
      <c r="AO112" s="36">
        <v>4</v>
      </c>
      <c r="AP112" s="42">
        <f>INT(AI112/1000)*1000</f>
        <v>1000</v>
      </c>
      <c r="AQ112" s="42">
        <f>MOD(AI112,1000)</f>
        <v>468.40000000000009</v>
      </c>
      <c r="AR112" s="42">
        <f>MOD(AI113,1000)-0.2+(AP113-AP112)</f>
        <v>486.2000000000001</v>
      </c>
    </row>
    <row r="113" spans="1:44" x14ac:dyDescent="0.25">
      <c r="A113" s="32" t="s">
        <v>0</v>
      </c>
      <c r="B113" s="33" t="s">
        <v>1</v>
      </c>
      <c r="C113" s="32">
        <v>109</v>
      </c>
      <c r="D113">
        <f>MATCH(C113,TrainRun!$AG$2:$AG$148,1)</f>
        <v>20</v>
      </c>
      <c r="E113">
        <f>INT(INDEX(TrainRun!$AD$2:$AD$148,'By Second'!D113))</f>
        <v>107</v>
      </c>
      <c r="F113">
        <f>IF(E113=0,0,INDEX(TrainRun!$AE$2:$AE$148,'By Second'!D113))</f>
        <v>17.877777947319878</v>
      </c>
      <c r="G113">
        <f>INDEX(TrainRun!$AF$2:$AF$148,'By Second'!D113)</f>
        <v>1450.6137753587209</v>
      </c>
      <c r="H113">
        <f t="shared" si="24"/>
        <v>21</v>
      </c>
      <c r="I113">
        <f>INT(INDEX(TrainRun!$AD$2:$AD$148,'By Second'!H113))</f>
        <v>111</v>
      </c>
      <c r="J113">
        <f>INDEX(TrainRun!$AE$2:$AE$148,'By Second'!H113)</f>
        <v>17.877777947319878</v>
      </c>
      <c r="K113">
        <f t="shared" si="21"/>
        <v>4</v>
      </c>
      <c r="L113">
        <f t="shared" si="22"/>
        <v>0</v>
      </c>
      <c r="M113">
        <f t="shared" si="25"/>
        <v>0</v>
      </c>
      <c r="N113" s="32">
        <f t="shared" si="26"/>
        <v>17.877777947319878</v>
      </c>
      <c r="O113" s="29">
        <f t="shared" si="23"/>
        <v>1486.3555558946396</v>
      </c>
      <c r="P113">
        <f>MATCH(O113,LORDetail!$B$2:$B$930,1)</f>
        <v>19</v>
      </c>
      <c r="Q113">
        <f>INDEX(LORDetail!$B$2:$B$930,P113)</f>
        <v>1468.0881072301429</v>
      </c>
      <c r="R113">
        <f>INDEX(LORDetail!$D$2:$D$930,P113)</f>
        <v>51.520032604952704</v>
      </c>
      <c r="S113">
        <f>INDEX(LORDetail!$E$2:$E$930,P113)</f>
        <v>-0.196373892304472</v>
      </c>
      <c r="T113">
        <f>INDEX(LORDetail!$G$2:$G$930,P113)</f>
        <v>1.068891</v>
      </c>
      <c r="U113">
        <f t="shared" si="27"/>
        <v>20</v>
      </c>
      <c r="V113">
        <f>INDEX(LORDetail!$B$2:$B$930,U113)</f>
        <v>1629.7026347270828</v>
      </c>
      <c r="W113">
        <f>INDEX(LORDetail!$D$2:$D$930,U113)</f>
        <v>51.520472298653097</v>
      </c>
      <c r="X113">
        <f>INDEX(LORDetail!$E$2:$E$930,U113)</f>
        <v>-0.198597531985759</v>
      </c>
      <c r="Y113">
        <f>INDEX(LORDetail!$G$2:$G$930,U113)</f>
        <v>1.184051</v>
      </c>
      <c r="Z113">
        <f t="shared" si="28"/>
        <v>161.6145274969399</v>
      </c>
      <c r="AA113" s="29">
        <f t="shared" si="29"/>
        <v>18.267448664496669</v>
      </c>
      <c r="AB113">
        <f t="shared" si="30"/>
        <v>0.11303098148056372</v>
      </c>
      <c r="AC113" s="32">
        <f t="shared" si="31"/>
        <v>51.520082303963207</v>
      </c>
      <c r="AD113" s="32">
        <f t="shared" si="32"/>
        <v>-0.19662523248010699</v>
      </c>
      <c r="AE113" s="34">
        <f t="shared" si="33"/>
        <v>1.0819076478273018</v>
      </c>
      <c r="AF113" s="36" t="str">
        <f t="shared" si="34"/>
        <v>PADTON</v>
      </c>
      <c r="AG113" s="36" t="str">
        <f t="shared" si="35"/>
        <v>RDNGSTN</v>
      </c>
      <c r="AH113" s="36">
        <f t="shared" si="36"/>
        <v>109</v>
      </c>
      <c r="AI113" s="42">
        <f t="shared" si="37"/>
        <v>1486.4</v>
      </c>
      <c r="AJ113" s="43">
        <f t="shared" si="38"/>
        <v>17.877777947319878</v>
      </c>
      <c r="AK113" s="43">
        <f t="shared" si="39"/>
        <v>0</v>
      </c>
      <c r="AL113" s="36">
        <f t="shared" si="40"/>
        <v>51.520082303963207</v>
      </c>
      <c r="AM113" s="36">
        <v>1</v>
      </c>
      <c r="AN113" s="36">
        <f t="shared" si="41"/>
        <v>-0.19662523248010699</v>
      </c>
      <c r="AO113" s="36">
        <v>4</v>
      </c>
      <c r="AP113" s="42">
        <f>INT(AI113/1000)*1000</f>
        <v>1000</v>
      </c>
      <c r="AQ113" s="42">
        <f>MOD(AI113,1000)</f>
        <v>486.40000000000009</v>
      </c>
      <c r="AR113" s="42">
        <f>MOD(AI114,1000)-0.2+(AP114-AP113)</f>
        <v>504.00000000000006</v>
      </c>
    </row>
    <row r="114" spans="1:44" x14ac:dyDescent="0.25">
      <c r="A114" s="32" t="s">
        <v>0</v>
      </c>
      <c r="B114" s="33" t="s">
        <v>1</v>
      </c>
      <c r="C114" s="32">
        <v>110</v>
      </c>
      <c r="D114">
        <f>MATCH(C114,TrainRun!$AG$2:$AG$148,1)</f>
        <v>20</v>
      </c>
      <c r="E114">
        <f>INT(INDEX(TrainRun!$AD$2:$AD$148,'By Second'!D114))</f>
        <v>107</v>
      </c>
      <c r="F114">
        <f>IF(E114=0,0,INDEX(TrainRun!$AE$2:$AE$148,'By Second'!D114))</f>
        <v>17.877777947319878</v>
      </c>
      <c r="G114">
        <f>INDEX(TrainRun!$AF$2:$AF$148,'By Second'!D114)</f>
        <v>1450.6137753587209</v>
      </c>
      <c r="H114">
        <f t="shared" si="24"/>
        <v>21</v>
      </c>
      <c r="I114">
        <f>INT(INDEX(TrainRun!$AD$2:$AD$148,'By Second'!H114))</f>
        <v>111</v>
      </c>
      <c r="J114">
        <f>INDEX(TrainRun!$AE$2:$AE$148,'By Second'!H114)</f>
        <v>17.877777947319878</v>
      </c>
      <c r="K114">
        <f t="shared" si="21"/>
        <v>4</v>
      </c>
      <c r="L114">
        <f t="shared" si="22"/>
        <v>0</v>
      </c>
      <c r="M114">
        <f t="shared" si="25"/>
        <v>0</v>
      </c>
      <c r="N114" s="32">
        <f t="shared" si="26"/>
        <v>17.877777947319878</v>
      </c>
      <c r="O114" s="29">
        <f t="shared" si="23"/>
        <v>1504.2333338419594</v>
      </c>
      <c r="P114">
        <f>MATCH(O114,LORDetail!$B$2:$B$930,1)</f>
        <v>19</v>
      </c>
      <c r="Q114">
        <f>INDEX(LORDetail!$B$2:$B$930,P114)</f>
        <v>1468.0881072301429</v>
      </c>
      <c r="R114">
        <f>INDEX(LORDetail!$D$2:$D$930,P114)</f>
        <v>51.520032604952704</v>
      </c>
      <c r="S114">
        <f>INDEX(LORDetail!$E$2:$E$930,P114)</f>
        <v>-0.196373892304472</v>
      </c>
      <c r="T114">
        <f>INDEX(LORDetail!$G$2:$G$930,P114)</f>
        <v>1.068891</v>
      </c>
      <c r="U114">
        <f t="shared" si="27"/>
        <v>20</v>
      </c>
      <c r="V114">
        <f>INDEX(LORDetail!$B$2:$B$930,U114)</f>
        <v>1629.7026347270828</v>
      </c>
      <c r="W114">
        <f>INDEX(LORDetail!$D$2:$D$930,U114)</f>
        <v>51.520472298653097</v>
      </c>
      <c r="X114">
        <f>INDEX(LORDetail!$E$2:$E$930,U114)</f>
        <v>-0.198597531985759</v>
      </c>
      <c r="Y114">
        <f>INDEX(LORDetail!$G$2:$G$930,U114)</f>
        <v>1.184051</v>
      </c>
      <c r="Z114">
        <f t="shared" si="28"/>
        <v>161.6145274969399</v>
      </c>
      <c r="AA114" s="29">
        <f t="shared" si="29"/>
        <v>36.145226611816497</v>
      </c>
      <c r="AB114">
        <f t="shared" si="30"/>
        <v>0.22365085101957119</v>
      </c>
      <c r="AC114" s="32">
        <f t="shared" si="31"/>
        <v>51.520130942822988</v>
      </c>
      <c r="AD114" s="32">
        <f t="shared" si="32"/>
        <v>-0.19687121121155271</v>
      </c>
      <c r="AE114" s="34">
        <f t="shared" si="33"/>
        <v>1.0946466320034138</v>
      </c>
      <c r="AF114" s="36" t="str">
        <f t="shared" si="34"/>
        <v>PADTON</v>
      </c>
      <c r="AG114" s="36" t="str">
        <f t="shared" si="35"/>
        <v>RDNGSTN</v>
      </c>
      <c r="AH114" s="36">
        <f t="shared" si="36"/>
        <v>110</v>
      </c>
      <c r="AI114" s="42">
        <f t="shared" si="37"/>
        <v>1504.2</v>
      </c>
      <c r="AJ114" s="43">
        <f t="shared" si="38"/>
        <v>17.877777947319878</v>
      </c>
      <c r="AK114" s="43">
        <f t="shared" si="39"/>
        <v>0</v>
      </c>
      <c r="AL114" s="36">
        <f t="shared" si="40"/>
        <v>51.520130942822988</v>
      </c>
      <c r="AM114" s="36">
        <v>1</v>
      </c>
      <c r="AN114" s="36">
        <f t="shared" si="41"/>
        <v>-0.19687121121155271</v>
      </c>
      <c r="AO114" s="36">
        <v>4</v>
      </c>
      <c r="AP114" s="42">
        <f>INT(AI114/1000)*1000</f>
        <v>1000</v>
      </c>
      <c r="AQ114" s="42">
        <f>MOD(AI114,1000)</f>
        <v>504.20000000000005</v>
      </c>
      <c r="AR114" s="42">
        <f>MOD(AI115,1000)-0.2+(AP115-AP114)</f>
        <v>531</v>
      </c>
    </row>
    <row r="115" spans="1:44" x14ac:dyDescent="0.25">
      <c r="A115" s="32" t="s">
        <v>0</v>
      </c>
      <c r="B115" s="33" t="s">
        <v>1</v>
      </c>
      <c r="C115" s="32">
        <v>111</v>
      </c>
      <c r="D115">
        <f>MATCH(C115,TrainRun!$AG$2:$AG$148,1)</f>
        <v>22</v>
      </c>
      <c r="E115">
        <f>INT(INDEX(TrainRun!$AD$2:$AD$148,'By Second'!D115))</f>
        <v>111</v>
      </c>
      <c r="F115">
        <f>IF(E115=0,0,INDEX(TrainRun!$AE$2:$AE$148,'By Second'!D115))</f>
        <v>17.877777947319878</v>
      </c>
      <c r="G115">
        <f>INDEX(TrainRun!$AF$2:$AF$148,'By Second'!D115)</f>
        <v>1531.0637761216581</v>
      </c>
      <c r="H115">
        <f t="shared" si="24"/>
        <v>23</v>
      </c>
      <c r="I115">
        <f>INT(INDEX(TrainRun!$AD$2:$AD$148,'By Second'!H115))</f>
        <v>119</v>
      </c>
      <c r="J115">
        <f>INDEX(TrainRun!$AE$2:$AE$148,'By Second'!H115)</f>
        <v>17.877777947319878</v>
      </c>
      <c r="K115">
        <f t="shared" si="21"/>
        <v>8</v>
      </c>
      <c r="L115">
        <f t="shared" si="22"/>
        <v>0</v>
      </c>
      <c r="M115">
        <f t="shared" si="25"/>
        <v>0</v>
      </c>
      <c r="N115" s="32">
        <f t="shared" si="26"/>
        <v>17.877777947319878</v>
      </c>
      <c r="O115" s="29">
        <f t="shared" si="23"/>
        <v>1531.1</v>
      </c>
      <c r="P115">
        <f>MATCH(O115,LORDetail!$B$2:$B$930,1)</f>
        <v>19</v>
      </c>
      <c r="Q115">
        <f>INDEX(LORDetail!$B$2:$B$930,P115)</f>
        <v>1468.0881072301429</v>
      </c>
      <c r="R115">
        <f>INDEX(LORDetail!$D$2:$D$930,P115)</f>
        <v>51.520032604952704</v>
      </c>
      <c r="S115">
        <f>INDEX(LORDetail!$E$2:$E$930,P115)</f>
        <v>-0.196373892304472</v>
      </c>
      <c r="T115">
        <f>INDEX(LORDetail!$G$2:$G$930,P115)</f>
        <v>1.068891</v>
      </c>
      <c r="U115">
        <f t="shared" si="27"/>
        <v>20</v>
      </c>
      <c r="V115">
        <f>INDEX(LORDetail!$B$2:$B$930,U115)</f>
        <v>1629.7026347270828</v>
      </c>
      <c r="W115">
        <f>INDEX(LORDetail!$D$2:$D$930,U115)</f>
        <v>51.520472298653097</v>
      </c>
      <c r="X115">
        <f>INDEX(LORDetail!$E$2:$E$930,U115)</f>
        <v>-0.198597531985759</v>
      </c>
      <c r="Y115">
        <f>INDEX(LORDetail!$G$2:$G$930,U115)</f>
        <v>1.184051</v>
      </c>
      <c r="Z115">
        <f t="shared" si="28"/>
        <v>161.6145274969399</v>
      </c>
      <c r="AA115" s="29">
        <f t="shared" si="29"/>
        <v>63.011892769857013</v>
      </c>
      <c r="AB115">
        <f t="shared" si="30"/>
        <v>0.38989002873550532</v>
      </c>
      <c r="AC115" s="32">
        <f t="shared" si="31"/>
        <v>51.520204037142186</v>
      </c>
      <c r="AD115" s="32">
        <f t="shared" si="32"/>
        <v>-0.1972408672437064</v>
      </c>
      <c r="AE115" s="34">
        <f t="shared" si="33"/>
        <v>1.1137907357091807</v>
      </c>
      <c r="AF115" s="36" t="str">
        <f t="shared" si="34"/>
        <v>PADTON</v>
      </c>
      <c r="AG115" s="36" t="str">
        <f t="shared" si="35"/>
        <v>RDNGSTN</v>
      </c>
      <c r="AH115" s="36">
        <f t="shared" si="36"/>
        <v>111</v>
      </c>
      <c r="AI115" s="42">
        <f t="shared" si="37"/>
        <v>1531.2</v>
      </c>
      <c r="AJ115" s="43">
        <f t="shared" si="38"/>
        <v>17.877777947319878</v>
      </c>
      <c r="AK115" s="43">
        <f t="shared" si="39"/>
        <v>0</v>
      </c>
      <c r="AL115" s="36">
        <f t="shared" si="40"/>
        <v>51.520204037142186</v>
      </c>
      <c r="AM115" s="36">
        <v>1</v>
      </c>
      <c r="AN115" s="36">
        <f t="shared" si="41"/>
        <v>-0.1972408672437064</v>
      </c>
      <c r="AO115" s="36">
        <v>4</v>
      </c>
      <c r="AP115" s="42">
        <f>INT(AI115/1000)*1000</f>
        <v>1000</v>
      </c>
      <c r="AQ115" s="42">
        <f>MOD(AI115,1000)</f>
        <v>531.20000000000005</v>
      </c>
      <c r="AR115" s="42">
        <f>MOD(AI116,1000)-0.2+(AP116-AP115)</f>
        <v>548.79999999999995</v>
      </c>
    </row>
    <row r="116" spans="1:44" x14ac:dyDescent="0.25">
      <c r="A116" s="32" t="s">
        <v>0</v>
      </c>
      <c r="B116" s="33" t="s">
        <v>1</v>
      </c>
      <c r="C116" s="32">
        <v>112</v>
      </c>
      <c r="D116">
        <f>MATCH(C116,TrainRun!$AG$2:$AG$148,1)</f>
        <v>22</v>
      </c>
      <c r="E116">
        <f>INT(INDEX(TrainRun!$AD$2:$AD$148,'By Second'!D116))</f>
        <v>111</v>
      </c>
      <c r="F116">
        <f>IF(E116=0,0,INDEX(TrainRun!$AE$2:$AE$148,'By Second'!D116))</f>
        <v>17.877777947319878</v>
      </c>
      <c r="G116">
        <f>INDEX(TrainRun!$AF$2:$AF$148,'By Second'!D116)</f>
        <v>1531.0637761216581</v>
      </c>
      <c r="H116">
        <f t="shared" si="24"/>
        <v>23</v>
      </c>
      <c r="I116">
        <f>INT(INDEX(TrainRun!$AD$2:$AD$148,'By Second'!H116))</f>
        <v>119</v>
      </c>
      <c r="J116">
        <f>INDEX(TrainRun!$AE$2:$AE$148,'By Second'!H116)</f>
        <v>17.877777947319878</v>
      </c>
      <c r="K116">
        <f t="shared" si="21"/>
        <v>8</v>
      </c>
      <c r="L116">
        <f t="shared" si="22"/>
        <v>0</v>
      </c>
      <c r="M116">
        <f t="shared" si="25"/>
        <v>0</v>
      </c>
      <c r="N116" s="32">
        <f t="shared" si="26"/>
        <v>17.877777947319878</v>
      </c>
      <c r="O116" s="29">
        <f t="shared" si="23"/>
        <v>1548.9777779473197</v>
      </c>
      <c r="P116">
        <f>MATCH(O116,LORDetail!$B$2:$B$930,1)</f>
        <v>19</v>
      </c>
      <c r="Q116">
        <f>INDEX(LORDetail!$B$2:$B$930,P116)</f>
        <v>1468.0881072301429</v>
      </c>
      <c r="R116">
        <f>INDEX(LORDetail!$D$2:$D$930,P116)</f>
        <v>51.520032604952704</v>
      </c>
      <c r="S116">
        <f>INDEX(LORDetail!$E$2:$E$930,P116)</f>
        <v>-0.196373892304472</v>
      </c>
      <c r="T116">
        <f>INDEX(LORDetail!$G$2:$G$930,P116)</f>
        <v>1.068891</v>
      </c>
      <c r="U116">
        <f t="shared" si="27"/>
        <v>20</v>
      </c>
      <c r="V116">
        <f>INDEX(LORDetail!$B$2:$B$930,U116)</f>
        <v>1629.7026347270828</v>
      </c>
      <c r="W116">
        <f>INDEX(LORDetail!$D$2:$D$930,U116)</f>
        <v>51.520472298653097</v>
      </c>
      <c r="X116">
        <f>INDEX(LORDetail!$E$2:$E$930,U116)</f>
        <v>-0.198597531985759</v>
      </c>
      <c r="Y116">
        <f>INDEX(LORDetail!$G$2:$G$930,U116)</f>
        <v>1.184051</v>
      </c>
      <c r="Z116">
        <f t="shared" si="28"/>
        <v>161.6145274969399</v>
      </c>
      <c r="AA116" s="29">
        <f t="shared" si="29"/>
        <v>80.889670717176841</v>
      </c>
      <c r="AB116">
        <f t="shared" si="30"/>
        <v>0.50050989827451275</v>
      </c>
      <c r="AC116" s="32">
        <f t="shared" si="31"/>
        <v>51.520252676001959</v>
      </c>
      <c r="AD116" s="32">
        <f t="shared" si="32"/>
        <v>-0.19748684597515212</v>
      </c>
      <c r="AE116" s="34">
        <f t="shared" si="33"/>
        <v>1.1265297198852928</v>
      </c>
      <c r="AF116" s="36" t="str">
        <f t="shared" si="34"/>
        <v>PADTON</v>
      </c>
      <c r="AG116" s="36" t="str">
        <f t="shared" si="35"/>
        <v>RDNGSTN</v>
      </c>
      <c r="AH116" s="36">
        <f t="shared" si="36"/>
        <v>112</v>
      </c>
      <c r="AI116" s="42">
        <f t="shared" si="37"/>
        <v>1549</v>
      </c>
      <c r="AJ116" s="43">
        <f t="shared" si="38"/>
        <v>17.877777947319878</v>
      </c>
      <c r="AK116" s="43">
        <f t="shared" si="39"/>
        <v>0</v>
      </c>
      <c r="AL116" s="36">
        <f t="shared" si="40"/>
        <v>51.520252676001959</v>
      </c>
      <c r="AM116" s="36">
        <v>1</v>
      </c>
      <c r="AN116" s="36">
        <f t="shared" si="41"/>
        <v>-0.19748684597515212</v>
      </c>
      <c r="AO116" s="36">
        <v>4</v>
      </c>
      <c r="AP116" s="42">
        <f>INT(AI116/1000)*1000</f>
        <v>1000</v>
      </c>
      <c r="AQ116" s="42">
        <f>MOD(AI116,1000)</f>
        <v>549</v>
      </c>
      <c r="AR116" s="42">
        <f>MOD(AI117,1000)-0.2+(AP117-AP116)</f>
        <v>566.59999999999991</v>
      </c>
    </row>
    <row r="117" spans="1:44" x14ac:dyDescent="0.25">
      <c r="A117" s="32" t="s">
        <v>0</v>
      </c>
      <c r="B117" s="33" t="s">
        <v>1</v>
      </c>
      <c r="C117" s="32">
        <v>113</v>
      </c>
      <c r="D117">
        <f>MATCH(C117,TrainRun!$AG$2:$AG$148,1)</f>
        <v>22</v>
      </c>
      <c r="E117">
        <f>INT(INDEX(TrainRun!$AD$2:$AD$148,'By Second'!D117))</f>
        <v>111</v>
      </c>
      <c r="F117">
        <f>IF(E117=0,0,INDEX(TrainRun!$AE$2:$AE$148,'By Second'!D117))</f>
        <v>17.877777947319878</v>
      </c>
      <c r="G117">
        <f>INDEX(TrainRun!$AF$2:$AF$148,'By Second'!D117)</f>
        <v>1531.0637761216581</v>
      </c>
      <c r="H117">
        <f t="shared" si="24"/>
        <v>23</v>
      </c>
      <c r="I117">
        <f>INT(INDEX(TrainRun!$AD$2:$AD$148,'By Second'!H117))</f>
        <v>119</v>
      </c>
      <c r="J117">
        <f>INDEX(TrainRun!$AE$2:$AE$148,'By Second'!H117)</f>
        <v>17.877777947319878</v>
      </c>
      <c r="K117">
        <f t="shared" si="21"/>
        <v>8</v>
      </c>
      <c r="L117">
        <f t="shared" si="22"/>
        <v>0</v>
      </c>
      <c r="M117">
        <f t="shared" si="25"/>
        <v>0</v>
      </c>
      <c r="N117" s="32">
        <f t="shared" si="26"/>
        <v>17.877777947319878</v>
      </c>
      <c r="O117" s="29">
        <f t="shared" si="23"/>
        <v>1566.8555558946396</v>
      </c>
      <c r="P117">
        <f>MATCH(O117,LORDetail!$B$2:$B$930,1)</f>
        <v>19</v>
      </c>
      <c r="Q117">
        <f>INDEX(LORDetail!$B$2:$B$930,P117)</f>
        <v>1468.0881072301429</v>
      </c>
      <c r="R117">
        <f>INDEX(LORDetail!$D$2:$D$930,P117)</f>
        <v>51.520032604952704</v>
      </c>
      <c r="S117">
        <f>INDEX(LORDetail!$E$2:$E$930,P117)</f>
        <v>-0.196373892304472</v>
      </c>
      <c r="T117">
        <f>INDEX(LORDetail!$G$2:$G$930,P117)</f>
        <v>1.068891</v>
      </c>
      <c r="U117">
        <f t="shared" si="27"/>
        <v>20</v>
      </c>
      <c r="V117">
        <f>INDEX(LORDetail!$B$2:$B$930,U117)</f>
        <v>1629.7026347270828</v>
      </c>
      <c r="W117">
        <f>INDEX(LORDetail!$D$2:$D$930,U117)</f>
        <v>51.520472298653097</v>
      </c>
      <c r="X117">
        <f>INDEX(LORDetail!$E$2:$E$930,U117)</f>
        <v>-0.198597531985759</v>
      </c>
      <c r="Y117">
        <f>INDEX(LORDetail!$G$2:$G$930,U117)</f>
        <v>1.184051</v>
      </c>
      <c r="Z117">
        <f t="shared" si="28"/>
        <v>161.6145274969399</v>
      </c>
      <c r="AA117" s="29">
        <f t="shared" si="29"/>
        <v>98.767448664496669</v>
      </c>
      <c r="AB117">
        <f t="shared" si="30"/>
        <v>0.61112976781352024</v>
      </c>
      <c r="AC117" s="32">
        <f t="shared" si="31"/>
        <v>51.520301314861733</v>
      </c>
      <c r="AD117" s="32">
        <f t="shared" si="32"/>
        <v>-0.19773282470659787</v>
      </c>
      <c r="AE117" s="34">
        <f t="shared" si="33"/>
        <v>1.1392687040614049</v>
      </c>
      <c r="AF117" s="36" t="str">
        <f t="shared" si="34"/>
        <v>PADTON</v>
      </c>
      <c r="AG117" s="36" t="str">
        <f t="shared" si="35"/>
        <v>RDNGSTN</v>
      </c>
      <c r="AH117" s="36">
        <f t="shared" si="36"/>
        <v>113</v>
      </c>
      <c r="AI117" s="42">
        <f t="shared" si="37"/>
        <v>1566.8</v>
      </c>
      <c r="AJ117" s="43">
        <f t="shared" si="38"/>
        <v>17.877777947319878</v>
      </c>
      <c r="AK117" s="43">
        <f t="shared" si="39"/>
        <v>0</v>
      </c>
      <c r="AL117" s="36">
        <f t="shared" si="40"/>
        <v>51.520301314861733</v>
      </c>
      <c r="AM117" s="36">
        <v>1</v>
      </c>
      <c r="AN117" s="36">
        <f t="shared" si="41"/>
        <v>-0.19773282470659787</v>
      </c>
      <c r="AO117" s="36">
        <v>4</v>
      </c>
      <c r="AP117" s="42">
        <f>INT(AI117/1000)*1000</f>
        <v>1000</v>
      </c>
      <c r="AQ117" s="42">
        <f>MOD(AI117,1000)</f>
        <v>566.79999999999995</v>
      </c>
      <c r="AR117" s="42">
        <f>MOD(AI118,1000)-0.2+(AP118-AP117)</f>
        <v>584.59999999999991</v>
      </c>
    </row>
    <row r="118" spans="1:44" x14ac:dyDescent="0.25">
      <c r="A118" s="32" t="s">
        <v>0</v>
      </c>
      <c r="B118" s="33" t="s">
        <v>1</v>
      </c>
      <c r="C118" s="32">
        <v>114</v>
      </c>
      <c r="D118">
        <f>MATCH(C118,TrainRun!$AG$2:$AG$148,1)</f>
        <v>22</v>
      </c>
      <c r="E118">
        <f>INT(INDEX(TrainRun!$AD$2:$AD$148,'By Second'!D118))</f>
        <v>111</v>
      </c>
      <c r="F118">
        <f>IF(E118=0,0,INDEX(TrainRun!$AE$2:$AE$148,'By Second'!D118))</f>
        <v>17.877777947319878</v>
      </c>
      <c r="G118">
        <f>INDEX(TrainRun!$AF$2:$AF$148,'By Second'!D118)</f>
        <v>1531.0637761216581</v>
      </c>
      <c r="H118">
        <f t="shared" si="24"/>
        <v>23</v>
      </c>
      <c r="I118">
        <f>INT(INDEX(TrainRun!$AD$2:$AD$148,'By Second'!H118))</f>
        <v>119</v>
      </c>
      <c r="J118">
        <f>INDEX(TrainRun!$AE$2:$AE$148,'By Second'!H118)</f>
        <v>17.877777947319878</v>
      </c>
      <c r="K118">
        <f t="shared" si="21"/>
        <v>8</v>
      </c>
      <c r="L118">
        <f t="shared" si="22"/>
        <v>0</v>
      </c>
      <c r="M118">
        <f t="shared" si="25"/>
        <v>0</v>
      </c>
      <c r="N118" s="32">
        <f t="shared" si="26"/>
        <v>17.877777947319878</v>
      </c>
      <c r="O118" s="29">
        <f t="shared" si="23"/>
        <v>1584.7333338419594</v>
      </c>
      <c r="P118">
        <f>MATCH(O118,LORDetail!$B$2:$B$930,1)</f>
        <v>19</v>
      </c>
      <c r="Q118">
        <f>INDEX(LORDetail!$B$2:$B$930,P118)</f>
        <v>1468.0881072301429</v>
      </c>
      <c r="R118">
        <f>INDEX(LORDetail!$D$2:$D$930,P118)</f>
        <v>51.520032604952704</v>
      </c>
      <c r="S118">
        <f>INDEX(LORDetail!$E$2:$E$930,P118)</f>
        <v>-0.196373892304472</v>
      </c>
      <c r="T118">
        <f>INDEX(LORDetail!$G$2:$G$930,P118)</f>
        <v>1.068891</v>
      </c>
      <c r="U118">
        <f t="shared" si="27"/>
        <v>20</v>
      </c>
      <c r="V118">
        <f>INDEX(LORDetail!$B$2:$B$930,U118)</f>
        <v>1629.7026347270828</v>
      </c>
      <c r="W118">
        <f>INDEX(LORDetail!$D$2:$D$930,U118)</f>
        <v>51.520472298653097</v>
      </c>
      <c r="X118">
        <f>INDEX(LORDetail!$E$2:$E$930,U118)</f>
        <v>-0.198597531985759</v>
      </c>
      <c r="Y118">
        <f>INDEX(LORDetail!$G$2:$G$930,U118)</f>
        <v>1.184051</v>
      </c>
      <c r="Z118">
        <f t="shared" si="28"/>
        <v>161.6145274969399</v>
      </c>
      <c r="AA118" s="29">
        <f t="shared" si="29"/>
        <v>116.6452266118165</v>
      </c>
      <c r="AB118">
        <f t="shared" si="30"/>
        <v>0.72174963735252773</v>
      </c>
      <c r="AC118" s="32">
        <f t="shared" si="31"/>
        <v>51.520349953721507</v>
      </c>
      <c r="AD118" s="32">
        <f t="shared" si="32"/>
        <v>-0.19797880343804358</v>
      </c>
      <c r="AE118" s="34">
        <f t="shared" si="33"/>
        <v>1.152007688237517</v>
      </c>
      <c r="AF118" s="36" t="str">
        <f t="shared" si="34"/>
        <v>PADTON</v>
      </c>
      <c r="AG118" s="36" t="str">
        <f t="shared" si="35"/>
        <v>RDNGSTN</v>
      </c>
      <c r="AH118" s="36">
        <f t="shared" si="36"/>
        <v>114</v>
      </c>
      <c r="AI118" s="42">
        <f t="shared" si="37"/>
        <v>1584.8</v>
      </c>
      <c r="AJ118" s="43">
        <f t="shared" si="38"/>
        <v>17.877777947319878</v>
      </c>
      <c r="AK118" s="43">
        <f t="shared" si="39"/>
        <v>0</v>
      </c>
      <c r="AL118" s="36">
        <f t="shared" si="40"/>
        <v>51.520349953721507</v>
      </c>
      <c r="AM118" s="36">
        <v>1</v>
      </c>
      <c r="AN118" s="36">
        <f t="shared" si="41"/>
        <v>-0.19797880343804358</v>
      </c>
      <c r="AO118" s="36">
        <v>4</v>
      </c>
      <c r="AP118" s="42">
        <f>INT(AI118/1000)*1000</f>
        <v>1000</v>
      </c>
      <c r="AQ118" s="42">
        <f>MOD(AI118,1000)</f>
        <v>584.79999999999995</v>
      </c>
      <c r="AR118" s="42">
        <f>MOD(AI119,1000)-0.2+(AP119-AP118)</f>
        <v>602.39999999999986</v>
      </c>
    </row>
    <row r="119" spans="1:44" x14ac:dyDescent="0.25">
      <c r="A119" s="32" t="s">
        <v>0</v>
      </c>
      <c r="B119" s="33" t="s">
        <v>1</v>
      </c>
      <c r="C119" s="32">
        <v>115</v>
      </c>
      <c r="D119">
        <f>MATCH(C119,TrainRun!$AG$2:$AG$148,1)</f>
        <v>22</v>
      </c>
      <c r="E119">
        <f>INT(INDEX(TrainRun!$AD$2:$AD$148,'By Second'!D119))</f>
        <v>111</v>
      </c>
      <c r="F119">
        <f>IF(E119=0,0,INDEX(TrainRun!$AE$2:$AE$148,'By Second'!D119))</f>
        <v>17.877777947319878</v>
      </c>
      <c r="G119">
        <f>INDEX(TrainRun!$AF$2:$AF$148,'By Second'!D119)</f>
        <v>1531.0637761216581</v>
      </c>
      <c r="H119">
        <f t="shared" si="24"/>
        <v>23</v>
      </c>
      <c r="I119">
        <f>INT(INDEX(TrainRun!$AD$2:$AD$148,'By Second'!H119))</f>
        <v>119</v>
      </c>
      <c r="J119">
        <f>INDEX(TrainRun!$AE$2:$AE$148,'By Second'!H119)</f>
        <v>17.877777947319878</v>
      </c>
      <c r="K119">
        <f t="shared" si="21"/>
        <v>8</v>
      </c>
      <c r="L119">
        <f t="shared" si="22"/>
        <v>0</v>
      </c>
      <c r="M119">
        <f t="shared" si="25"/>
        <v>0</v>
      </c>
      <c r="N119" s="32">
        <f t="shared" si="26"/>
        <v>17.877777947319878</v>
      </c>
      <c r="O119" s="29">
        <f t="shared" si="23"/>
        <v>1602.6111117892792</v>
      </c>
      <c r="P119">
        <f>MATCH(O119,LORDetail!$B$2:$B$930,1)</f>
        <v>19</v>
      </c>
      <c r="Q119">
        <f>INDEX(LORDetail!$B$2:$B$930,P119)</f>
        <v>1468.0881072301429</v>
      </c>
      <c r="R119">
        <f>INDEX(LORDetail!$D$2:$D$930,P119)</f>
        <v>51.520032604952704</v>
      </c>
      <c r="S119">
        <f>INDEX(LORDetail!$E$2:$E$930,P119)</f>
        <v>-0.196373892304472</v>
      </c>
      <c r="T119">
        <f>INDEX(LORDetail!$G$2:$G$930,P119)</f>
        <v>1.068891</v>
      </c>
      <c r="U119">
        <f t="shared" si="27"/>
        <v>20</v>
      </c>
      <c r="V119">
        <f>INDEX(LORDetail!$B$2:$B$930,U119)</f>
        <v>1629.7026347270828</v>
      </c>
      <c r="W119">
        <f>INDEX(LORDetail!$D$2:$D$930,U119)</f>
        <v>51.520472298653097</v>
      </c>
      <c r="X119">
        <f>INDEX(LORDetail!$E$2:$E$930,U119)</f>
        <v>-0.198597531985759</v>
      </c>
      <c r="Y119">
        <f>INDEX(LORDetail!$G$2:$G$930,U119)</f>
        <v>1.184051</v>
      </c>
      <c r="Z119">
        <f t="shared" si="28"/>
        <v>161.6145274969399</v>
      </c>
      <c r="AA119" s="29">
        <f t="shared" si="29"/>
        <v>134.52300455913633</v>
      </c>
      <c r="AB119">
        <f t="shared" si="30"/>
        <v>0.83236950689153522</v>
      </c>
      <c r="AC119" s="32">
        <f t="shared" si="31"/>
        <v>51.52039859258128</v>
      </c>
      <c r="AD119" s="32">
        <f t="shared" si="32"/>
        <v>-0.1982247821694893</v>
      </c>
      <c r="AE119" s="34">
        <f t="shared" si="33"/>
        <v>1.1647466724136293</v>
      </c>
      <c r="AF119" s="36" t="str">
        <f t="shared" si="34"/>
        <v>PADTON</v>
      </c>
      <c r="AG119" s="36" t="str">
        <f t="shared" si="35"/>
        <v>RDNGSTN</v>
      </c>
      <c r="AH119" s="36">
        <f t="shared" si="36"/>
        <v>115</v>
      </c>
      <c r="AI119" s="42">
        <f t="shared" si="37"/>
        <v>1602.6</v>
      </c>
      <c r="AJ119" s="43">
        <f t="shared" si="38"/>
        <v>17.877777947319878</v>
      </c>
      <c r="AK119" s="43">
        <f t="shared" si="39"/>
        <v>0</v>
      </c>
      <c r="AL119" s="36">
        <f t="shared" si="40"/>
        <v>51.52039859258128</v>
      </c>
      <c r="AM119" s="36">
        <v>1</v>
      </c>
      <c r="AN119" s="36">
        <f t="shared" si="41"/>
        <v>-0.1982247821694893</v>
      </c>
      <c r="AO119" s="36">
        <v>4</v>
      </c>
      <c r="AP119" s="42">
        <f>INT(AI119/1000)*1000</f>
        <v>1000</v>
      </c>
      <c r="AQ119" s="42">
        <f>MOD(AI119,1000)</f>
        <v>602.59999999999991</v>
      </c>
      <c r="AR119" s="42">
        <f>MOD(AI120,1000)-0.2+(AP120-AP119)</f>
        <v>620.20000000000005</v>
      </c>
    </row>
    <row r="120" spans="1:44" x14ac:dyDescent="0.25">
      <c r="A120" s="32" t="s">
        <v>0</v>
      </c>
      <c r="B120" s="33" t="s">
        <v>1</v>
      </c>
      <c r="C120" s="32">
        <v>116</v>
      </c>
      <c r="D120">
        <f>MATCH(C120,TrainRun!$AG$2:$AG$148,1)</f>
        <v>22</v>
      </c>
      <c r="E120">
        <f>INT(INDEX(TrainRun!$AD$2:$AD$148,'By Second'!D120))</f>
        <v>111</v>
      </c>
      <c r="F120">
        <f>IF(E120=0,0,INDEX(TrainRun!$AE$2:$AE$148,'By Second'!D120))</f>
        <v>17.877777947319878</v>
      </c>
      <c r="G120">
        <f>INDEX(TrainRun!$AF$2:$AF$148,'By Second'!D120)</f>
        <v>1531.0637761216581</v>
      </c>
      <c r="H120">
        <f t="shared" si="24"/>
        <v>23</v>
      </c>
      <c r="I120">
        <f>INT(INDEX(TrainRun!$AD$2:$AD$148,'By Second'!H120))</f>
        <v>119</v>
      </c>
      <c r="J120">
        <f>INDEX(TrainRun!$AE$2:$AE$148,'By Second'!H120)</f>
        <v>17.877777947319878</v>
      </c>
      <c r="K120">
        <f t="shared" si="21"/>
        <v>8</v>
      </c>
      <c r="L120">
        <f t="shared" si="22"/>
        <v>0</v>
      </c>
      <c r="M120">
        <f t="shared" si="25"/>
        <v>0</v>
      </c>
      <c r="N120" s="32">
        <f t="shared" si="26"/>
        <v>17.877777947319878</v>
      </c>
      <c r="O120" s="29">
        <f t="shared" si="23"/>
        <v>1620.488889736599</v>
      </c>
      <c r="P120">
        <f>MATCH(O120,LORDetail!$B$2:$B$930,1)</f>
        <v>19</v>
      </c>
      <c r="Q120">
        <f>INDEX(LORDetail!$B$2:$B$930,P120)</f>
        <v>1468.0881072301429</v>
      </c>
      <c r="R120">
        <f>INDEX(LORDetail!$D$2:$D$930,P120)</f>
        <v>51.520032604952704</v>
      </c>
      <c r="S120">
        <f>INDEX(LORDetail!$E$2:$E$930,P120)</f>
        <v>-0.196373892304472</v>
      </c>
      <c r="T120">
        <f>INDEX(LORDetail!$G$2:$G$930,P120)</f>
        <v>1.068891</v>
      </c>
      <c r="U120">
        <f t="shared" si="27"/>
        <v>20</v>
      </c>
      <c r="V120">
        <f>INDEX(LORDetail!$B$2:$B$930,U120)</f>
        <v>1629.7026347270828</v>
      </c>
      <c r="W120">
        <f>INDEX(LORDetail!$D$2:$D$930,U120)</f>
        <v>51.520472298653097</v>
      </c>
      <c r="X120">
        <f>INDEX(LORDetail!$E$2:$E$930,U120)</f>
        <v>-0.198597531985759</v>
      </c>
      <c r="Y120">
        <f>INDEX(LORDetail!$G$2:$G$930,U120)</f>
        <v>1.184051</v>
      </c>
      <c r="Z120">
        <f t="shared" si="28"/>
        <v>161.6145274969399</v>
      </c>
      <c r="AA120" s="29">
        <f t="shared" si="29"/>
        <v>152.40078250645615</v>
      </c>
      <c r="AB120">
        <f t="shared" si="30"/>
        <v>0.9429893764305427</v>
      </c>
      <c r="AC120" s="32">
        <f t="shared" si="31"/>
        <v>51.520447231441061</v>
      </c>
      <c r="AD120" s="32">
        <f t="shared" si="32"/>
        <v>-0.19847076090093504</v>
      </c>
      <c r="AE120" s="34">
        <f t="shared" si="33"/>
        <v>1.1774856565897414</v>
      </c>
      <c r="AF120" s="36" t="str">
        <f t="shared" si="34"/>
        <v>PADTON</v>
      </c>
      <c r="AG120" s="36" t="str">
        <f t="shared" si="35"/>
        <v>RDNGSTN</v>
      </c>
      <c r="AH120" s="36">
        <f t="shared" si="36"/>
        <v>116</v>
      </c>
      <c r="AI120" s="42">
        <f t="shared" si="37"/>
        <v>1620.4</v>
      </c>
      <c r="AJ120" s="43">
        <f t="shared" si="38"/>
        <v>17.877777947319878</v>
      </c>
      <c r="AK120" s="43">
        <f t="shared" si="39"/>
        <v>0</v>
      </c>
      <c r="AL120" s="36">
        <f t="shared" si="40"/>
        <v>51.520447231441061</v>
      </c>
      <c r="AM120" s="36">
        <v>1</v>
      </c>
      <c r="AN120" s="36">
        <f t="shared" si="41"/>
        <v>-0.19847076090093504</v>
      </c>
      <c r="AO120" s="36">
        <v>4</v>
      </c>
      <c r="AP120" s="42">
        <f>INT(AI120/1000)*1000</f>
        <v>1000</v>
      </c>
      <c r="AQ120" s="42">
        <f>MOD(AI120,1000)</f>
        <v>620.40000000000009</v>
      </c>
      <c r="AR120" s="42">
        <f>MOD(AI121,1000)-0.2+(AP121-AP120)</f>
        <v>638.20000000000005</v>
      </c>
    </row>
    <row r="121" spans="1:44" x14ac:dyDescent="0.25">
      <c r="A121" s="32" t="s">
        <v>0</v>
      </c>
      <c r="B121" s="33" t="s">
        <v>1</v>
      </c>
      <c r="C121" s="32">
        <v>117</v>
      </c>
      <c r="D121">
        <f>MATCH(C121,TrainRun!$AG$2:$AG$148,1)</f>
        <v>22</v>
      </c>
      <c r="E121">
        <f>INT(INDEX(TrainRun!$AD$2:$AD$148,'By Second'!D121))</f>
        <v>111</v>
      </c>
      <c r="F121">
        <f>IF(E121=0,0,INDEX(TrainRun!$AE$2:$AE$148,'By Second'!D121))</f>
        <v>17.877777947319878</v>
      </c>
      <c r="G121">
        <f>INDEX(TrainRun!$AF$2:$AF$148,'By Second'!D121)</f>
        <v>1531.0637761216581</v>
      </c>
      <c r="H121">
        <f t="shared" si="24"/>
        <v>23</v>
      </c>
      <c r="I121">
        <f>INT(INDEX(TrainRun!$AD$2:$AD$148,'By Second'!H121))</f>
        <v>119</v>
      </c>
      <c r="J121">
        <f>INDEX(TrainRun!$AE$2:$AE$148,'By Second'!H121)</f>
        <v>17.877777947319878</v>
      </c>
      <c r="K121">
        <f t="shared" si="21"/>
        <v>8</v>
      </c>
      <c r="L121">
        <f t="shared" si="22"/>
        <v>0</v>
      </c>
      <c r="M121">
        <f t="shared" si="25"/>
        <v>0</v>
      </c>
      <c r="N121" s="32">
        <f t="shared" si="26"/>
        <v>17.877777947319878</v>
      </c>
      <c r="O121" s="29">
        <f t="shared" si="23"/>
        <v>1638.3666676839189</v>
      </c>
      <c r="P121">
        <f>MATCH(O121,LORDetail!$B$2:$B$930,1)</f>
        <v>20</v>
      </c>
      <c r="Q121">
        <f>INDEX(LORDetail!$B$2:$B$930,P121)</f>
        <v>1629.7026347270828</v>
      </c>
      <c r="R121">
        <f>INDEX(LORDetail!$D$2:$D$930,P121)</f>
        <v>51.520472298653097</v>
      </c>
      <c r="S121">
        <f>INDEX(LORDetail!$E$2:$E$930,P121)</f>
        <v>-0.198597531985759</v>
      </c>
      <c r="T121">
        <f>INDEX(LORDetail!$G$2:$G$930,P121)</f>
        <v>1.184051</v>
      </c>
      <c r="U121">
        <f t="shared" si="27"/>
        <v>21</v>
      </c>
      <c r="V121">
        <f>INDEX(LORDetail!$B$2:$B$930,U121)</f>
        <v>1763.0113307158063</v>
      </c>
      <c r="W121">
        <f>INDEX(LORDetail!$D$2:$D$930,U121)</f>
        <v>51.5209049882221</v>
      </c>
      <c r="X121">
        <f>INDEX(LORDetail!$E$2:$E$930,U121)</f>
        <v>-0.20039210038982699</v>
      </c>
      <c r="Y121">
        <f>INDEX(LORDetail!$G$2:$G$930,U121)</f>
        <v>1.279042</v>
      </c>
      <c r="Z121">
        <f t="shared" si="28"/>
        <v>133.30869598872346</v>
      </c>
      <c r="AA121" s="29">
        <f t="shared" si="29"/>
        <v>8.6640329568360812</v>
      </c>
      <c r="AB121">
        <f t="shared" si="30"/>
        <v>6.4992256450914263E-2</v>
      </c>
      <c r="AC121" s="32">
        <f t="shared" si="31"/>
        <v>51.520500420124527</v>
      </c>
      <c r="AD121" s="32">
        <f t="shared" si="32"/>
        <v>-0.19871416503569489</v>
      </c>
      <c r="AE121" s="34">
        <f t="shared" si="33"/>
        <v>1.1902246794325289</v>
      </c>
      <c r="AF121" s="36" t="str">
        <f t="shared" si="34"/>
        <v>PADTON</v>
      </c>
      <c r="AG121" s="36" t="str">
        <f t="shared" si="35"/>
        <v>RDNGSTN</v>
      </c>
      <c r="AH121" s="36">
        <f t="shared" si="36"/>
        <v>117</v>
      </c>
      <c r="AI121" s="42">
        <f t="shared" si="37"/>
        <v>1638.4</v>
      </c>
      <c r="AJ121" s="43">
        <f t="shared" si="38"/>
        <v>17.877777947319878</v>
      </c>
      <c r="AK121" s="43">
        <f t="shared" si="39"/>
        <v>0</v>
      </c>
      <c r="AL121" s="36">
        <f t="shared" si="40"/>
        <v>51.520500420124527</v>
      </c>
      <c r="AM121" s="36">
        <v>1</v>
      </c>
      <c r="AN121" s="36">
        <f t="shared" si="41"/>
        <v>-0.19871416503569489</v>
      </c>
      <c r="AO121" s="36">
        <v>4</v>
      </c>
      <c r="AP121" s="42">
        <f>INT(AI121/1000)*1000</f>
        <v>1000</v>
      </c>
      <c r="AQ121" s="42">
        <f>MOD(AI121,1000)</f>
        <v>638.40000000000009</v>
      </c>
      <c r="AR121" s="42">
        <f>MOD(AI122,1000)-0.2+(AP122-AP121)</f>
        <v>656</v>
      </c>
    </row>
    <row r="122" spans="1:44" x14ac:dyDescent="0.25">
      <c r="A122" s="32" t="s">
        <v>0</v>
      </c>
      <c r="B122" s="33" t="s">
        <v>1</v>
      </c>
      <c r="C122" s="32">
        <v>118</v>
      </c>
      <c r="D122">
        <f>MATCH(C122,TrainRun!$AG$2:$AG$148,1)</f>
        <v>22</v>
      </c>
      <c r="E122">
        <f>INT(INDEX(TrainRun!$AD$2:$AD$148,'By Second'!D122))</f>
        <v>111</v>
      </c>
      <c r="F122">
        <f>IF(E122=0,0,INDEX(TrainRun!$AE$2:$AE$148,'By Second'!D122))</f>
        <v>17.877777947319878</v>
      </c>
      <c r="G122">
        <f>INDEX(TrainRun!$AF$2:$AF$148,'By Second'!D122)</f>
        <v>1531.0637761216581</v>
      </c>
      <c r="H122">
        <f t="shared" si="24"/>
        <v>23</v>
      </c>
      <c r="I122">
        <f>INT(INDEX(TrainRun!$AD$2:$AD$148,'By Second'!H122))</f>
        <v>119</v>
      </c>
      <c r="J122">
        <f>INDEX(TrainRun!$AE$2:$AE$148,'By Second'!H122)</f>
        <v>17.877777947319878</v>
      </c>
      <c r="K122">
        <f t="shared" si="21"/>
        <v>8</v>
      </c>
      <c r="L122">
        <f t="shared" si="22"/>
        <v>0</v>
      </c>
      <c r="M122">
        <f t="shared" si="25"/>
        <v>0</v>
      </c>
      <c r="N122" s="32">
        <f t="shared" si="26"/>
        <v>17.877777947319878</v>
      </c>
      <c r="O122" s="29">
        <f t="shared" si="23"/>
        <v>1656.2444456312387</v>
      </c>
      <c r="P122">
        <f>MATCH(O122,LORDetail!$B$2:$B$930,1)</f>
        <v>20</v>
      </c>
      <c r="Q122">
        <f>INDEX(LORDetail!$B$2:$B$930,P122)</f>
        <v>1629.7026347270828</v>
      </c>
      <c r="R122">
        <f>INDEX(LORDetail!$D$2:$D$930,P122)</f>
        <v>51.520472298653097</v>
      </c>
      <c r="S122">
        <f>INDEX(LORDetail!$E$2:$E$930,P122)</f>
        <v>-0.198597531985759</v>
      </c>
      <c r="T122">
        <f>INDEX(LORDetail!$G$2:$G$930,P122)</f>
        <v>1.184051</v>
      </c>
      <c r="U122">
        <f t="shared" si="27"/>
        <v>21</v>
      </c>
      <c r="V122">
        <f>INDEX(LORDetail!$B$2:$B$930,U122)</f>
        <v>1763.0113307158063</v>
      </c>
      <c r="W122">
        <f>INDEX(LORDetail!$D$2:$D$930,U122)</f>
        <v>51.5209049882221</v>
      </c>
      <c r="X122">
        <f>INDEX(LORDetail!$E$2:$E$930,U122)</f>
        <v>-0.20039210038982699</v>
      </c>
      <c r="Y122">
        <f>INDEX(LORDetail!$G$2:$G$930,U122)</f>
        <v>1.279042</v>
      </c>
      <c r="Z122">
        <f t="shared" si="28"/>
        <v>133.30869598872346</v>
      </c>
      <c r="AA122" s="29">
        <f t="shared" si="29"/>
        <v>26.541810904155909</v>
      </c>
      <c r="AB122">
        <f t="shared" si="30"/>
        <v>0.19910037156466576</v>
      </c>
      <c r="AC122" s="32">
        <f t="shared" si="31"/>
        <v>51.52055844730706</v>
      </c>
      <c r="AD122" s="32">
        <f t="shared" si="32"/>
        <v>-0.19895483122180715</v>
      </c>
      <c r="AE122" s="34">
        <f t="shared" si="33"/>
        <v>1.2029637433952991</v>
      </c>
      <c r="AF122" s="36" t="str">
        <f t="shared" si="34"/>
        <v>PADTON</v>
      </c>
      <c r="AG122" s="36" t="str">
        <f t="shared" si="35"/>
        <v>RDNGSTN</v>
      </c>
      <c r="AH122" s="36">
        <f t="shared" si="36"/>
        <v>118</v>
      </c>
      <c r="AI122" s="42">
        <f t="shared" si="37"/>
        <v>1656.2</v>
      </c>
      <c r="AJ122" s="43">
        <f t="shared" si="38"/>
        <v>17.877777947319878</v>
      </c>
      <c r="AK122" s="43">
        <f t="shared" si="39"/>
        <v>0</v>
      </c>
      <c r="AL122" s="36">
        <f t="shared" si="40"/>
        <v>51.52055844730706</v>
      </c>
      <c r="AM122" s="36">
        <v>1</v>
      </c>
      <c r="AN122" s="36">
        <f t="shared" si="41"/>
        <v>-0.19895483122180715</v>
      </c>
      <c r="AO122" s="36">
        <v>4</v>
      </c>
      <c r="AP122" s="42">
        <f>INT(AI122/1000)*1000</f>
        <v>1000</v>
      </c>
      <c r="AQ122" s="42">
        <f>MOD(AI122,1000)</f>
        <v>656.2</v>
      </c>
      <c r="AR122" s="42">
        <f>MOD(AI123,1000)-0.2+(AP123-AP122)</f>
        <v>675.8</v>
      </c>
    </row>
    <row r="123" spans="1:44" x14ac:dyDescent="0.25">
      <c r="A123" s="32" t="s">
        <v>0</v>
      </c>
      <c r="B123" s="33" t="s">
        <v>1</v>
      </c>
      <c r="C123" s="32">
        <v>119</v>
      </c>
      <c r="D123">
        <f>MATCH(C123,TrainRun!$AG$2:$AG$148,1)</f>
        <v>24</v>
      </c>
      <c r="E123">
        <f>INT(INDEX(TrainRun!$AD$2:$AD$148,'By Second'!D123))</f>
        <v>119</v>
      </c>
      <c r="F123">
        <f>IF(E123=0,0,INDEX(TrainRun!$AE$2:$AE$148,'By Second'!D123))</f>
        <v>17.877777947319878</v>
      </c>
      <c r="G123">
        <f>INDEX(TrainRun!$AF$2:$AF$148,'By Second'!D123)</f>
        <v>1675.873777494945</v>
      </c>
      <c r="H123">
        <f t="shared" si="24"/>
        <v>25</v>
      </c>
      <c r="I123">
        <f>INT(INDEX(TrainRun!$AD$2:$AD$148,'By Second'!H123))</f>
        <v>123</v>
      </c>
      <c r="J123">
        <f>INDEX(TrainRun!$AE$2:$AE$148,'By Second'!H123)</f>
        <v>17.877777947319878</v>
      </c>
      <c r="K123">
        <f t="shared" si="21"/>
        <v>4</v>
      </c>
      <c r="L123">
        <f t="shared" si="22"/>
        <v>0</v>
      </c>
      <c r="M123">
        <f t="shared" si="25"/>
        <v>0</v>
      </c>
      <c r="N123" s="32">
        <f t="shared" si="26"/>
        <v>17.877777947319878</v>
      </c>
      <c r="O123" s="29">
        <f t="shared" si="23"/>
        <v>1675.9</v>
      </c>
      <c r="P123">
        <f>MATCH(O123,LORDetail!$B$2:$B$930,1)</f>
        <v>20</v>
      </c>
      <c r="Q123">
        <f>INDEX(LORDetail!$B$2:$B$930,P123)</f>
        <v>1629.7026347270828</v>
      </c>
      <c r="R123">
        <f>INDEX(LORDetail!$D$2:$D$930,P123)</f>
        <v>51.520472298653097</v>
      </c>
      <c r="S123">
        <f>INDEX(LORDetail!$E$2:$E$930,P123)</f>
        <v>-0.198597531985759</v>
      </c>
      <c r="T123">
        <f>INDEX(LORDetail!$G$2:$G$930,P123)</f>
        <v>1.184051</v>
      </c>
      <c r="U123">
        <f t="shared" si="27"/>
        <v>21</v>
      </c>
      <c r="V123">
        <f>INDEX(LORDetail!$B$2:$B$930,U123)</f>
        <v>1763.0113307158063</v>
      </c>
      <c r="W123">
        <f>INDEX(LORDetail!$D$2:$D$930,U123)</f>
        <v>51.5209049882221</v>
      </c>
      <c r="X123">
        <f>INDEX(LORDetail!$E$2:$E$930,U123)</f>
        <v>-0.20039210038982699</v>
      </c>
      <c r="Y123">
        <f>INDEX(LORDetail!$G$2:$G$930,U123)</f>
        <v>1.279042</v>
      </c>
      <c r="Z123">
        <f t="shared" si="28"/>
        <v>133.30869598872346</v>
      </c>
      <c r="AA123" s="29">
        <f t="shared" si="29"/>
        <v>46.197365272917295</v>
      </c>
      <c r="AB123">
        <f t="shared" si="30"/>
        <v>0.34654427402714311</v>
      </c>
      <c r="AC123" s="32">
        <f t="shared" si="31"/>
        <v>51.520622244745667</v>
      </c>
      <c r="AD123" s="32">
        <f t="shared" si="32"/>
        <v>-0.1992194293905388</v>
      </c>
      <c r="AE123" s="34">
        <f t="shared" si="33"/>
        <v>1.2169695871341124</v>
      </c>
      <c r="AF123" s="36" t="str">
        <f t="shared" si="34"/>
        <v>PADTON</v>
      </c>
      <c r="AG123" s="36" t="str">
        <f t="shared" si="35"/>
        <v>RDNGSTN</v>
      </c>
      <c r="AH123" s="36">
        <f t="shared" si="36"/>
        <v>119</v>
      </c>
      <c r="AI123" s="42">
        <f t="shared" si="37"/>
        <v>1676</v>
      </c>
      <c r="AJ123" s="43">
        <f t="shared" si="38"/>
        <v>17.877777947319878</v>
      </c>
      <c r="AK123" s="43">
        <f t="shared" si="39"/>
        <v>0</v>
      </c>
      <c r="AL123" s="36">
        <f t="shared" si="40"/>
        <v>51.520622244745667</v>
      </c>
      <c r="AM123" s="36">
        <v>1</v>
      </c>
      <c r="AN123" s="36">
        <f t="shared" si="41"/>
        <v>-0.1992194293905388</v>
      </c>
      <c r="AO123" s="36">
        <v>4</v>
      </c>
      <c r="AP123" s="42">
        <f>INT(AI123/1000)*1000</f>
        <v>1000</v>
      </c>
      <c r="AQ123" s="42">
        <f>MOD(AI123,1000)</f>
        <v>676</v>
      </c>
      <c r="AR123" s="42">
        <f>MOD(AI124,1000)-0.2+(AP124-AP123)</f>
        <v>693.59999999999991</v>
      </c>
    </row>
    <row r="124" spans="1:44" x14ac:dyDescent="0.25">
      <c r="A124" s="32" t="s">
        <v>0</v>
      </c>
      <c r="B124" s="33" t="s">
        <v>1</v>
      </c>
      <c r="C124" s="32">
        <v>120</v>
      </c>
      <c r="D124">
        <f>MATCH(C124,TrainRun!$AG$2:$AG$148,1)</f>
        <v>24</v>
      </c>
      <c r="E124">
        <f>INT(INDEX(TrainRun!$AD$2:$AD$148,'By Second'!D124))</f>
        <v>119</v>
      </c>
      <c r="F124">
        <f>IF(E124=0,0,INDEX(TrainRun!$AE$2:$AE$148,'By Second'!D124))</f>
        <v>17.877777947319878</v>
      </c>
      <c r="G124">
        <f>INDEX(TrainRun!$AF$2:$AF$148,'By Second'!D124)</f>
        <v>1675.873777494945</v>
      </c>
      <c r="H124">
        <f t="shared" si="24"/>
        <v>25</v>
      </c>
      <c r="I124">
        <f>INT(INDEX(TrainRun!$AD$2:$AD$148,'By Second'!H124))</f>
        <v>123</v>
      </c>
      <c r="J124">
        <f>INDEX(TrainRun!$AE$2:$AE$148,'By Second'!H124)</f>
        <v>17.877777947319878</v>
      </c>
      <c r="K124">
        <f t="shared" si="21"/>
        <v>4</v>
      </c>
      <c r="L124">
        <f t="shared" si="22"/>
        <v>0</v>
      </c>
      <c r="M124">
        <f t="shared" si="25"/>
        <v>0</v>
      </c>
      <c r="N124" s="32">
        <f t="shared" si="26"/>
        <v>17.877777947319878</v>
      </c>
      <c r="O124" s="29">
        <f t="shared" si="23"/>
        <v>1693.7777779473199</v>
      </c>
      <c r="P124">
        <f>MATCH(O124,LORDetail!$B$2:$B$930,1)</f>
        <v>20</v>
      </c>
      <c r="Q124">
        <f>INDEX(LORDetail!$B$2:$B$930,P124)</f>
        <v>1629.7026347270828</v>
      </c>
      <c r="R124">
        <f>INDEX(LORDetail!$D$2:$D$930,P124)</f>
        <v>51.520472298653097</v>
      </c>
      <c r="S124">
        <f>INDEX(LORDetail!$E$2:$E$930,P124)</f>
        <v>-0.198597531985759</v>
      </c>
      <c r="T124">
        <f>INDEX(LORDetail!$G$2:$G$930,P124)</f>
        <v>1.184051</v>
      </c>
      <c r="U124">
        <f t="shared" si="27"/>
        <v>21</v>
      </c>
      <c r="V124">
        <f>INDEX(LORDetail!$B$2:$B$930,U124)</f>
        <v>1763.0113307158063</v>
      </c>
      <c r="W124">
        <f>INDEX(LORDetail!$D$2:$D$930,U124)</f>
        <v>51.5209049882221</v>
      </c>
      <c r="X124">
        <f>INDEX(LORDetail!$E$2:$E$930,U124)</f>
        <v>-0.20039210038982699</v>
      </c>
      <c r="Y124">
        <f>INDEX(LORDetail!$G$2:$G$930,U124)</f>
        <v>1.279042</v>
      </c>
      <c r="Z124">
        <f t="shared" si="28"/>
        <v>133.30869598872346</v>
      </c>
      <c r="AA124" s="29">
        <f t="shared" si="29"/>
        <v>64.075143220237123</v>
      </c>
      <c r="AB124">
        <f t="shared" si="30"/>
        <v>0.48065238914089459</v>
      </c>
      <c r="AC124" s="32">
        <f t="shared" si="31"/>
        <v>51.520680271928192</v>
      </c>
      <c r="AD124" s="32">
        <f t="shared" si="32"/>
        <v>-0.19946009557665104</v>
      </c>
      <c r="AE124" s="34">
        <f t="shared" si="33"/>
        <v>1.2297086510968827</v>
      </c>
      <c r="AF124" s="36" t="str">
        <f t="shared" si="34"/>
        <v>PADTON</v>
      </c>
      <c r="AG124" s="36" t="str">
        <f t="shared" si="35"/>
        <v>RDNGSTN</v>
      </c>
      <c r="AH124" s="36">
        <f t="shared" si="36"/>
        <v>120</v>
      </c>
      <c r="AI124" s="42">
        <f t="shared" si="37"/>
        <v>1693.8</v>
      </c>
      <c r="AJ124" s="43">
        <f t="shared" si="38"/>
        <v>17.877777947319878</v>
      </c>
      <c r="AK124" s="43">
        <f t="shared" si="39"/>
        <v>0</v>
      </c>
      <c r="AL124" s="36">
        <f t="shared" si="40"/>
        <v>51.520680271928192</v>
      </c>
      <c r="AM124" s="36">
        <v>1</v>
      </c>
      <c r="AN124" s="36">
        <f t="shared" si="41"/>
        <v>-0.19946009557665104</v>
      </c>
      <c r="AO124" s="36">
        <v>4</v>
      </c>
      <c r="AP124" s="42">
        <f>INT(AI124/1000)*1000</f>
        <v>1000</v>
      </c>
      <c r="AQ124" s="42">
        <f>MOD(AI124,1000)</f>
        <v>693.8</v>
      </c>
      <c r="AR124" s="42">
        <f>MOD(AI125,1000)-0.2+(AP125-AP124)</f>
        <v>711.39999999999986</v>
      </c>
    </row>
    <row r="125" spans="1:44" x14ac:dyDescent="0.25">
      <c r="A125" s="32" t="s">
        <v>0</v>
      </c>
      <c r="B125" s="33" t="s">
        <v>1</v>
      </c>
      <c r="C125" s="32">
        <v>121</v>
      </c>
      <c r="D125">
        <f>MATCH(C125,TrainRun!$AG$2:$AG$148,1)</f>
        <v>24</v>
      </c>
      <c r="E125">
        <f>INT(INDEX(TrainRun!$AD$2:$AD$148,'By Second'!D125))</f>
        <v>119</v>
      </c>
      <c r="F125">
        <f>IF(E125=0,0,INDEX(TrainRun!$AE$2:$AE$148,'By Second'!D125))</f>
        <v>17.877777947319878</v>
      </c>
      <c r="G125">
        <f>INDEX(TrainRun!$AF$2:$AF$148,'By Second'!D125)</f>
        <v>1675.873777494945</v>
      </c>
      <c r="H125">
        <f t="shared" si="24"/>
        <v>25</v>
      </c>
      <c r="I125">
        <f>INT(INDEX(TrainRun!$AD$2:$AD$148,'By Second'!H125))</f>
        <v>123</v>
      </c>
      <c r="J125">
        <f>INDEX(TrainRun!$AE$2:$AE$148,'By Second'!H125)</f>
        <v>17.877777947319878</v>
      </c>
      <c r="K125">
        <f t="shared" si="21"/>
        <v>4</v>
      </c>
      <c r="L125">
        <f t="shared" si="22"/>
        <v>0</v>
      </c>
      <c r="M125">
        <f t="shared" si="25"/>
        <v>0</v>
      </c>
      <c r="N125" s="32">
        <f t="shared" si="26"/>
        <v>17.877777947319878</v>
      </c>
      <c r="O125" s="29">
        <f t="shared" si="23"/>
        <v>1711.6555558946397</v>
      </c>
      <c r="P125">
        <f>MATCH(O125,LORDetail!$B$2:$B$930,1)</f>
        <v>20</v>
      </c>
      <c r="Q125">
        <f>INDEX(LORDetail!$B$2:$B$930,P125)</f>
        <v>1629.7026347270828</v>
      </c>
      <c r="R125">
        <f>INDEX(LORDetail!$D$2:$D$930,P125)</f>
        <v>51.520472298653097</v>
      </c>
      <c r="S125">
        <f>INDEX(LORDetail!$E$2:$E$930,P125)</f>
        <v>-0.198597531985759</v>
      </c>
      <c r="T125">
        <f>INDEX(LORDetail!$G$2:$G$930,P125)</f>
        <v>1.184051</v>
      </c>
      <c r="U125">
        <f t="shared" si="27"/>
        <v>21</v>
      </c>
      <c r="V125">
        <f>INDEX(LORDetail!$B$2:$B$930,U125)</f>
        <v>1763.0113307158063</v>
      </c>
      <c r="W125">
        <f>INDEX(LORDetail!$D$2:$D$930,U125)</f>
        <v>51.5209049882221</v>
      </c>
      <c r="X125">
        <f>INDEX(LORDetail!$E$2:$E$930,U125)</f>
        <v>-0.20039210038982699</v>
      </c>
      <c r="Y125">
        <f>INDEX(LORDetail!$G$2:$G$930,U125)</f>
        <v>1.279042</v>
      </c>
      <c r="Z125">
        <f t="shared" si="28"/>
        <v>133.30869598872346</v>
      </c>
      <c r="AA125" s="29">
        <f t="shared" si="29"/>
        <v>81.952921167556951</v>
      </c>
      <c r="AB125">
        <f t="shared" si="30"/>
        <v>0.61476050425464612</v>
      </c>
      <c r="AC125" s="32">
        <f t="shared" si="31"/>
        <v>51.520738299110725</v>
      </c>
      <c r="AD125" s="32">
        <f t="shared" si="32"/>
        <v>-0.1997007617627633</v>
      </c>
      <c r="AE125" s="34">
        <f t="shared" si="33"/>
        <v>1.2424477150596531</v>
      </c>
      <c r="AF125" s="36" t="str">
        <f t="shared" si="34"/>
        <v>PADTON</v>
      </c>
      <c r="AG125" s="36" t="str">
        <f t="shared" si="35"/>
        <v>RDNGSTN</v>
      </c>
      <c r="AH125" s="36">
        <f t="shared" si="36"/>
        <v>121</v>
      </c>
      <c r="AI125" s="42">
        <f t="shared" si="37"/>
        <v>1711.6</v>
      </c>
      <c r="AJ125" s="43">
        <f t="shared" si="38"/>
        <v>17.877777947319878</v>
      </c>
      <c r="AK125" s="43">
        <f t="shared" si="39"/>
        <v>0</v>
      </c>
      <c r="AL125" s="36">
        <f t="shared" si="40"/>
        <v>51.520738299110725</v>
      </c>
      <c r="AM125" s="36">
        <v>1</v>
      </c>
      <c r="AN125" s="36">
        <f t="shared" si="41"/>
        <v>-0.1997007617627633</v>
      </c>
      <c r="AO125" s="36">
        <v>4</v>
      </c>
      <c r="AP125" s="42">
        <f>INT(AI125/1000)*1000</f>
        <v>1000</v>
      </c>
      <c r="AQ125" s="42">
        <f>MOD(AI125,1000)</f>
        <v>711.59999999999991</v>
      </c>
      <c r="AR125" s="42">
        <f>MOD(AI126,1000)-0.2+(AP126-AP125)</f>
        <v>729.39999999999986</v>
      </c>
    </row>
    <row r="126" spans="1:44" x14ac:dyDescent="0.25">
      <c r="A126" s="32" t="s">
        <v>0</v>
      </c>
      <c r="B126" s="33" t="s">
        <v>1</v>
      </c>
      <c r="C126" s="32">
        <v>122</v>
      </c>
      <c r="D126">
        <f>MATCH(C126,TrainRun!$AG$2:$AG$148,1)</f>
        <v>24</v>
      </c>
      <c r="E126">
        <f>INT(INDEX(TrainRun!$AD$2:$AD$148,'By Second'!D126))</f>
        <v>119</v>
      </c>
      <c r="F126">
        <f>IF(E126=0,0,INDEX(TrainRun!$AE$2:$AE$148,'By Second'!D126))</f>
        <v>17.877777947319878</v>
      </c>
      <c r="G126">
        <f>INDEX(TrainRun!$AF$2:$AF$148,'By Second'!D126)</f>
        <v>1675.873777494945</v>
      </c>
      <c r="H126">
        <f t="shared" si="24"/>
        <v>25</v>
      </c>
      <c r="I126">
        <f>INT(INDEX(TrainRun!$AD$2:$AD$148,'By Second'!H126))</f>
        <v>123</v>
      </c>
      <c r="J126">
        <f>INDEX(TrainRun!$AE$2:$AE$148,'By Second'!H126)</f>
        <v>17.877777947319878</v>
      </c>
      <c r="K126">
        <f t="shared" si="21"/>
        <v>4</v>
      </c>
      <c r="L126">
        <f t="shared" si="22"/>
        <v>0</v>
      </c>
      <c r="M126">
        <f t="shared" si="25"/>
        <v>0</v>
      </c>
      <c r="N126" s="32">
        <f t="shared" si="26"/>
        <v>17.877777947319878</v>
      </c>
      <c r="O126" s="29">
        <f t="shared" si="23"/>
        <v>1729.5333338419596</v>
      </c>
      <c r="P126">
        <f>MATCH(O126,LORDetail!$B$2:$B$930,1)</f>
        <v>20</v>
      </c>
      <c r="Q126">
        <f>INDEX(LORDetail!$B$2:$B$930,P126)</f>
        <v>1629.7026347270828</v>
      </c>
      <c r="R126">
        <f>INDEX(LORDetail!$D$2:$D$930,P126)</f>
        <v>51.520472298653097</v>
      </c>
      <c r="S126">
        <f>INDEX(LORDetail!$E$2:$E$930,P126)</f>
        <v>-0.198597531985759</v>
      </c>
      <c r="T126">
        <f>INDEX(LORDetail!$G$2:$G$930,P126)</f>
        <v>1.184051</v>
      </c>
      <c r="U126">
        <f t="shared" si="27"/>
        <v>21</v>
      </c>
      <c r="V126">
        <f>INDEX(LORDetail!$B$2:$B$930,U126)</f>
        <v>1763.0113307158063</v>
      </c>
      <c r="W126">
        <f>INDEX(LORDetail!$D$2:$D$930,U126)</f>
        <v>51.5209049882221</v>
      </c>
      <c r="X126">
        <f>INDEX(LORDetail!$E$2:$E$930,U126)</f>
        <v>-0.20039210038982699</v>
      </c>
      <c r="Y126">
        <f>INDEX(LORDetail!$G$2:$G$930,U126)</f>
        <v>1.279042</v>
      </c>
      <c r="Z126">
        <f t="shared" si="28"/>
        <v>133.30869598872346</v>
      </c>
      <c r="AA126" s="29">
        <f t="shared" si="29"/>
        <v>99.830699114876779</v>
      </c>
      <c r="AB126">
        <f t="shared" si="30"/>
        <v>0.74886861936839766</v>
      </c>
      <c r="AC126" s="32">
        <f t="shared" si="31"/>
        <v>51.520796326293251</v>
      </c>
      <c r="AD126" s="32">
        <f t="shared" si="32"/>
        <v>-0.19994142794887554</v>
      </c>
      <c r="AE126" s="34">
        <f t="shared" si="33"/>
        <v>1.2551867790224234</v>
      </c>
      <c r="AF126" s="36" t="str">
        <f t="shared" si="34"/>
        <v>PADTON</v>
      </c>
      <c r="AG126" s="36" t="str">
        <f t="shared" si="35"/>
        <v>RDNGSTN</v>
      </c>
      <c r="AH126" s="36">
        <f t="shared" si="36"/>
        <v>122</v>
      </c>
      <c r="AI126" s="42">
        <f t="shared" si="37"/>
        <v>1729.6</v>
      </c>
      <c r="AJ126" s="43">
        <f t="shared" si="38"/>
        <v>17.877777947319878</v>
      </c>
      <c r="AK126" s="43">
        <f t="shared" si="39"/>
        <v>0</v>
      </c>
      <c r="AL126" s="36">
        <f t="shared" si="40"/>
        <v>51.520796326293251</v>
      </c>
      <c r="AM126" s="36">
        <v>1</v>
      </c>
      <c r="AN126" s="36">
        <f t="shared" si="41"/>
        <v>-0.19994142794887554</v>
      </c>
      <c r="AO126" s="36">
        <v>4</v>
      </c>
      <c r="AP126" s="42">
        <f>INT(AI126/1000)*1000</f>
        <v>1000</v>
      </c>
      <c r="AQ126" s="42">
        <f>MOD(AI126,1000)</f>
        <v>729.59999999999991</v>
      </c>
      <c r="AR126" s="42">
        <f>MOD(AI127,1000)-0.2+(AP127-AP126)</f>
        <v>750.8</v>
      </c>
    </row>
    <row r="127" spans="1:44" x14ac:dyDescent="0.25">
      <c r="A127" s="32" t="s">
        <v>0</v>
      </c>
      <c r="B127" s="33" t="s">
        <v>1</v>
      </c>
      <c r="C127" s="32">
        <v>123</v>
      </c>
      <c r="D127">
        <f>MATCH(C127,TrainRun!$AG$2:$AG$148,1)</f>
        <v>25</v>
      </c>
      <c r="E127">
        <f>INT(INDEX(TrainRun!$AD$2:$AD$148,'By Second'!D127))</f>
        <v>123</v>
      </c>
      <c r="F127">
        <f>IF(E127=0,0,INDEX(TrainRun!$AE$2:$AE$148,'By Second'!D127))</f>
        <v>17.877777947319878</v>
      </c>
      <c r="G127">
        <f>INDEX(TrainRun!$AF$2:$AF$148,'By Second'!D127)</f>
        <v>1750.9604448736864</v>
      </c>
      <c r="H127">
        <f t="shared" si="24"/>
        <v>26</v>
      </c>
      <c r="I127">
        <f>INT(INDEX(TrainRun!$AD$2:$AD$148,'By Second'!H127))</f>
        <v>124</v>
      </c>
      <c r="J127">
        <f>INDEX(TrainRun!$AE$2:$AE$148,'By Second'!H127)</f>
        <v>17.908617775367532</v>
      </c>
      <c r="K127">
        <f t="shared" si="21"/>
        <v>1</v>
      </c>
      <c r="L127">
        <f t="shared" si="22"/>
        <v>3.0839828047653839E-2</v>
      </c>
      <c r="M127">
        <f t="shared" si="25"/>
        <v>3.0839828047653839E-2</v>
      </c>
      <c r="N127" s="32">
        <f t="shared" si="26"/>
        <v>17.877777947319878</v>
      </c>
      <c r="O127" s="29">
        <f t="shared" si="23"/>
        <v>1751</v>
      </c>
      <c r="P127">
        <f>MATCH(O127,LORDetail!$B$2:$B$930,1)</f>
        <v>20</v>
      </c>
      <c r="Q127">
        <f>INDEX(LORDetail!$B$2:$B$930,P127)</f>
        <v>1629.7026347270828</v>
      </c>
      <c r="R127">
        <f>INDEX(LORDetail!$D$2:$D$930,P127)</f>
        <v>51.520472298653097</v>
      </c>
      <c r="S127">
        <f>INDEX(LORDetail!$E$2:$E$930,P127)</f>
        <v>-0.198597531985759</v>
      </c>
      <c r="T127">
        <f>INDEX(LORDetail!$G$2:$G$930,P127)</f>
        <v>1.184051</v>
      </c>
      <c r="U127">
        <f t="shared" si="27"/>
        <v>21</v>
      </c>
      <c r="V127">
        <f>INDEX(LORDetail!$B$2:$B$930,U127)</f>
        <v>1763.0113307158063</v>
      </c>
      <c r="W127">
        <f>INDEX(LORDetail!$D$2:$D$930,U127)</f>
        <v>51.5209049882221</v>
      </c>
      <c r="X127">
        <f>INDEX(LORDetail!$E$2:$E$930,U127)</f>
        <v>-0.20039210038982699</v>
      </c>
      <c r="Y127">
        <f>INDEX(LORDetail!$G$2:$G$930,U127)</f>
        <v>1.279042</v>
      </c>
      <c r="Z127">
        <f t="shared" si="28"/>
        <v>133.30869598872346</v>
      </c>
      <c r="AA127" s="29">
        <f t="shared" si="29"/>
        <v>121.2973652729172</v>
      </c>
      <c r="AB127">
        <f t="shared" si="30"/>
        <v>0.90989837064476053</v>
      </c>
      <c r="AC127" s="32">
        <f t="shared" si="31"/>
        <v>51.520866002186928</v>
      </c>
      <c r="AD127" s="32">
        <f t="shared" si="32"/>
        <v>-0.20023040685263105</v>
      </c>
      <c r="AE127" s="34">
        <f t="shared" si="33"/>
        <v>1.2704831561259164</v>
      </c>
      <c r="AF127" s="36" t="str">
        <f t="shared" si="34"/>
        <v>PADTON</v>
      </c>
      <c r="AG127" s="36" t="str">
        <f t="shared" si="35"/>
        <v>RDNGSTN</v>
      </c>
      <c r="AH127" s="36">
        <f t="shared" si="36"/>
        <v>123</v>
      </c>
      <c r="AI127" s="42">
        <f t="shared" si="37"/>
        <v>1751</v>
      </c>
      <c r="AJ127" s="43">
        <f t="shared" si="38"/>
        <v>17.877777947319878</v>
      </c>
      <c r="AK127" s="43">
        <f t="shared" si="39"/>
        <v>3.0839828047653839E-2</v>
      </c>
      <c r="AL127" s="36">
        <f t="shared" si="40"/>
        <v>51.520866002186928</v>
      </c>
      <c r="AM127" s="36">
        <v>1</v>
      </c>
      <c r="AN127" s="36">
        <f t="shared" si="41"/>
        <v>-0.20023040685263105</v>
      </c>
      <c r="AO127" s="36">
        <v>4</v>
      </c>
      <c r="AP127" s="42">
        <f>INT(AI127/1000)*1000</f>
        <v>1000</v>
      </c>
      <c r="AQ127" s="42">
        <f>MOD(AI127,1000)</f>
        <v>751</v>
      </c>
      <c r="AR127" s="42">
        <f>MOD(AI128,1000)-0.2+(AP128-AP127)</f>
        <v>752.59999999999991</v>
      </c>
    </row>
    <row r="128" spans="1:44" x14ac:dyDescent="0.25">
      <c r="A128" s="32" t="s">
        <v>0</v>
      </c>
      <c r="B128" s="33" t="s">
        <v>1</v>
      </c>
      <c r="C128" s="32">
        <v>124</v>
      </c>
      <c r="D128">
        <f>MATCH(C128,TrainRun!$AG$2:$AG$148,1)</f>
        <v>26</v>
      </c>
      <c r="E128">
        <f>INT(INDEX(TrainRun!$AD$2:$AD$148,'By Second'!D128))</f>
        <v>124</v>
      </c>
      <c r="F128">
        <f>IF(E128=0,0,INDEX(TrainRun!$AE$2:$AE$148,'By Second'!D128))</f>
        <v>17.908617775367532</v>
      </c>
      <c r="G128">
        <f>INDEX(TrainRun!$AF$2:$AF$148,'By Second'!D128)</f>
        <v>1752.7497646598208</v>
      </c>
      <c r="H128">
        <f t="shared" si="24"/>
        <v>27</v>
      </c>
      <c r="I128">
        <f>INT(INDEX(TrainRun!$AD$2:$AD$148,'By Second'!H128))</f>
        <v>138</v>
      </c>
      <c r="J128">
        <f>INDEX(TrainRun!$AE$2:$AE$148,'By Second'!H128)</f>
        <v>21.969675572715655</v>
      </c>
      <c r="K128">
        <f t="shared" si="21"/>
        <v>14</v>
      </c>
      <c r="L128">
        <f t="shared" si="22"/>
        <v>4.0610577973481234</v>
      </c>
      <c r="M128">
        <f t="shared" si="25"/>
        <v>0.2900755569534374</v>
      </c>
      <c r="N128" s="32">
        <f t="shared" si="26"/>
        <v>17.908617775367532</v>
      </c>
      <c r="O128" s="29">
        <f t="shared" si="23"/>
        <v>1752.7</v>
      </c>
      <c r="P128">
        <f>MATCH(O128,LORDetail!$B$2:$B$930,1)</f>
        <v>20</v>
      </c>
      <c r="Q128">
        <f>INDEX(LORDetail!$B$2:$B$930,P128)</f>
        <v>1629.7026347270828</v>
      </c>
      <c r="R128">
        <f>INDEX(LORDetail!$D$2:$D$930,P128)</f>
        <v>51.520472298653097</v>
      </c>
      <c r="S128">
        <f>INDEX(LORDetail!$E$2:$E$930,P128)</f>
        <v>-0.198597531985759</v>
      </c>
      <c r="T128">
        <f>INDEX(LORDetail!$G$2:$G$930,P128)</f>
        <v>1.184051</v>
      </c>
      <c r="U128">
        <f t="shared" si="27"/>
        <v>21</v>
      </c>
      <c r="V128">
        <f>INDEX(LORDetail!$B$2:$B$930,U128)</f>
        <v>1763.0113307158063</v>
      </c>
      <c r="W128">
        <f>INDEX(LORDetail!$D$2:$D$930,U128)</f>
        <v>51.5209049882221</v>
      </c>
      <c r="X128">
        <f>INDEX(LORDetail!$E$2:$E$930,U128)</f>
        <v>-0.20039210038982699</v>
      </c>
      <c r="Y128">
        <f>INDEX(LORDetail!$G$2:$G$930,U128)</f>
        <v>1.279042</v>
      </c>
      <c r="Z128">
        <f t="shared" si="28"/>
        <v>133.30869598872346</v>
      </c>
      <c r="AA128" s="29">
        <f t="shared" si="29"/>
        <v>122.99736527291725</v>
      </c>
      <c r="AB128">
        <f t="shared" si="30"/>
        <v>0.92265072702625162</v>
      </c>
      <c r="AC128" s="32">
        <f t="shared" si="31"/>
        <v>51.520871519998515</v>
      </c>
      <c r="AD128" s="32">
        <f t="shared" si="32"/>
        <v>-0.20025329182847068</v>
      </c>
      <c r="AE128" s="34">
        <f t="shared" si="33"/>
        <v>1.2716945152109507</v>
      </c>
      <c r="AF128" s="36" t="str">
        <f t="shared" si="34"/>
        <v>PADTON</v>
      </c>
      <c r="AG128" s="36" t="str">
        <f t="shared" si="35"/>
        <v>RDNGSTN</v>
      </c>
      <c r="AH128" s="36">
        <f t="shared" si="36"/>
        <v>124</v>
      </c>
      <c r="AI128" s="42">
        <f t="shared" si="37"/>
        <v>1752.8</v>
      </c>
      <c r="AJ128" s="43">
        <f t="shared" si="38"/>
        <v>17.908617775367532</v>
      </c>
      <c r="AK128" s="43">
        <f t="shared" si="39"/>
        <v>0.2900755569534374</v>
      </c>
      <c r="AL128" s="36">
        <f t="shared" si="40"/>
        <v>51.520871519998515</v>
      </c>
      <c r="AM128" s="36">
        <v>1</v>
      </c>
      <c r="AN128" s="36">
        <f t="shared" si="41"/>
        <v>-0.20025329182847068</v>
      </c>
      <c r="AO128" s="36">
        <v>4</v>
      </c>
      <c r="AP128" s="42">
        <f>INT(AI128/1000)*1000</f>
        <v>1000</v>
      </c>
      <c r="AQ128" s="42">
        <f>MOD(AI128,1000)</f>
        <v>752.8</v>
      </c>
      <c r="AR128" s="42">
        <f>MOD(AI129,1000)-0.2+(AP129-AP128)</f>
        <v>770.59999999999991</v>
      </c>
    </row>
    <row r="129" spans="1:44" x14ac:dyDescent="0.25">
      <c r="A129" s="32" t="s">
        <v>0</v>
      </c>
      <c r="B129" s="33" t="s">
        <v>1</v>
      </c>
      <c r="C129" s="32">
        <v>125</v>
      </c>
      <c r="D129">
        <f>MATCH(C129,TrainRun!$AG$2:$AG$148,1)</f>
        <v>26</v>
      </c>
      <c r="E129">
        <f>INT(INDEX(TrainRun!$AD$2:$AD$148,'By Second'!D129))</f>
        <v>124</v>
      </c>
      <c r="F129">
        <f>IF(E129=0,0,INDEX(TrainRun!$AE$2:$AE$148,'By Second'!D129))</f>
        <v>17.908617775367532</v>
      </c>
      <c r="G129">
        <f>INDEX(TrainRun!$AF$2:$AF$148,'By Second'!D129)</f>
        <v>1752.7497646598208</v>
      </c>
      <c r="H129">
        <f t="shared" si="24"/>
        <v>27</v>
      </c>
      <c r="I129">
        <f>INT(INDEX(TrainRun!$AD$2:$AD$148,'By Second'!H129))</f>
        <v>138</v>
      </c>
      <c r="J129">
        <f>INDEX(TrainRun!$AE$2:$AE$148,'By Second'!H129)</f>
        <v>21.969675572715655</v>
      </c>
      <c r="K129">
        <f t="shared" si="21"/>
        <v>14</v>
      </c>
      <c r="L129">
        <f t="shared" si="22"/>
        <v>4.0610577973481234</v>
      </c>
      <c r="M129">
        <f t="shared" si="25"/>
        <v>0.2900755569534374</v>
      </c>
      <c r="N129" s="32">
        <f t="shared" si="26"/>
        <v>18.198693332320968</v>
      </c>
      <c r="O129" s="29">
        <f t="shared" si="23"/>
        <v>1770.898693332321</v>
      </c>
      <c r="P129">
        <f>MATCH(O129,LORDetail!$B$2:$B$930,1)</f>
        <v>21</v>
      </c>
      <c r="Q129">
        <f>INDEX(LORDetail!$B$2:$B$930,P129)</f>
        <v>1763.0113307158063</v>
      </c>
      <c r="R129">
        <f>INDEX(LORDetail!$D$2:$D$930,P129)</f>
        <v>51.5209049882221</v>
      </c>
      <c r="S129">
        <f>INDEX(LORDetail!$E$2:$E$930,P129)</f>
        <v>-0.20039210038982699</v>
      </c>
      <c r="T129">
        <f>INDEX(LORDetail!$G$2:$G$930,P129)</f>
        <v>1.279042</v>
      </c>
      <c r="U129">
        <f t="shared" si="27"/>
        <v>22</v>
      </c>
      <c r="V129">
        <f>INDEX(LORDetail!$B$2:$B$930,U129)</f>
        <v>1873.6158133341919</v>
      </c>
      <c r="W129">
        <f>INDEX(LORDetail!$D$2:$D$930,U129)</f>
        <v>51.521328082909299</v>
      </c>
      <c r="X129">
        <f>INDEX(LORDetail!$E$2:$E$930,U129)</f>
        <v>-0.201836909577397</v>
      </c>
      <c r="Y129">
        <f>INDEX(LORDetail!$G$2:$G$930,U129)</f>
        <v>1.3578539999999999</v>
      </c>
      <c r="Z129">
        <f t="shared" si="28"/>
        <v>110.60448261838565</v>
      </c>
      <c r="AA129" s="29">
        <f t="shared" si="29"/>
        <v>7.8873626165147925</v>
      </c>
      <c r="AB129">
        <f t="shared" si="30"/>
        <v>7.1311419119677574E-2</v>
      </c>
      <c r="AC129" s="32">
        <f t="shared" si="31"/>
        <v>51.520935159704663</v>
      </c>
      <c r="AD129" s="32">
        <f t="shared" si="32"/>
        <v>-0.20049513178334977</v>
      </c>
      <c r="AE129" s="34">
        <f t="shared" si="33"/>
        <v>1.2846621955636601</v>
      </c>
      <c r="AF129" s="36" t="str">
        <f t="shared" si="34"/>
        <v>PADTON</v>
      </c>
      <c r="AG129" s="36" t="str">
        <f t="shared" si="35"/>
        <v>RDNGSTN</v>
      </c>
      <c r="AH129" s="36">
        <f t="shared" si="36"/>
        <v>125</v>
      </c>
      <c r="AI129" s="42">
        <f t="shared" si="37"/>
        <v>1770.8</v>
      </c>
      <c r="AJ129" s="43">
        <f t="shared" si="38"/>
        <v>18.198693332320968</v>
      </c>
      <c r="AK129" s="43">
        <f t="shared" si="39"/>
        <v>0.2900755569534374</v>
      </c>
      <c r="AL129" s="36">
        <f t="shared" si="40"/>
        <v>51.520935159704663</v>
      </c>
      <c r="AM129" s="36">
        <v>1</v>
      </c>
      <c r="AN129" s="36">
        <f t="shared" si="41"/>
        <v>-0.20049513178334977</v>
      </c>
      <c r="AO129" s="36">
        <v>4</v>
      </c>
      <c r="AP129" s="42">
        <f>INT(AI129/1000)*1000</f>
        <v>1000</v>
      </c>
      <c r="AQ129" s="42">
        <f>MOD(AI129,1000)</f>
        <v>770.8</v>
      </c>
      <c r="AR129" s="42">
        <f>MOD(AI130,1000)-0.2+(AP130-AP129)</f>
        <v>789.2</v>
      </c>
    </row>
    <row r="130" spans="1:44" x14ac:dyDescent="0.25">
      <c r="A130" s="32" t="s">
        <v>0</v>
      </c>
      <c r="B130" s="33" t="s">
        <v>1</v>
      </c>
      <c r="C130" s="32">
        <v>126</v>
      </c>
      <c r="D130">
        <f>MATCH(C130,TrainRun!$AG$2:$AG$148,1)</f>
        <v>26</v>
      </c>
      <c r="E130">
        <f>INT(INDEX(TrainRun!$AD$2:$AD$148,'By Second'!D130))</f>
        <v>124</v>
      </c>
      <c r="F130">
        <f>IF(E130=0,0,INDEX(TrainRun!$AE$2:$AE$148,'By Second'!D130))</f>
        <v>17.908617775367532</v>
      </c>
      <c r="G130">
        <f>INDEX(TrainRun!$AF$2:$AF$148,'By Second'!D130)</f>
        <v>1752.7497646598208</v>
      </c>
      <c r="H130">
        <f t="shared" si="24"/>
        <v>27</v>
      </c>
      <c r="I130">
        <f>INT(INDEX(TrainRun!$AD$2:$AD$148,'By Second'!H130))</f>
        <v>138</v>
      </c>
      <c r="J130">
        <f>INDEX(TrainRun!$AE$2:$AE$148,'By Second'!H130)</f>
        <v>21.969675572715655</v>
      </c>
      <c r="K130">
        <f t="shared" si="21"/>
        <v>14</v>
      </c>
      <c r="L130">
        <f t="shared" si="22"/>
        <v>4.0610577973481234</v>
      </c>
      <c r="M130">
        <f t="shared" si="25"/>
        <v>0.2900755569534374</v>
      </c>
      <c r="N130" s="32">
        <f t="shared" si="26"/>
        <v>18.488768889274404</v>
      </c>
      <c r="O130" s="29">
        <f t="shared" si="23"/>
        <v>1789.3874622215953</v>
      </c>
      <c r="P130">
        <f>MATCH(O130,LORDetail!$B$2:$B$930,1)</f>
        <v>21</v>
      </c>
      <c r="Q130">
        <f>INDEX(LORDetail!$B$2:$B$930,P130)</f>
        <v>1763.0113307158063</v>
      </c>
      <c r="R130">
        <f>INDEX(LORDetail!$D$2:$D$930,P130)</f>
        <v>51.5209049882221</v>
      </c>
      <c r="S130">
        <f>INDEX(LORDetail!$E$2:$E$930,P130)</f>
        <v>-0.20039210038982699</v>
      </c>
      <c r="T130">
        <f>INDEX(LORDetail!$G$2:$G$930,P130)</f>
        <v>1.279042</v>
      </c>
      <c r="U130">
        <f t="shared" si="27"/>
        <v>22</v>
      </c>
      <c r="V130">
        <f>INDEX(LORDetail!$B$2:$B$930,U130)</f>
        <v>1873.6158133341919</v>
      </c>
      <c r="W130">
        <f>INDEX(LORDetail!$D$2:$D$930,U130)</f>
        <v>51.521328082909299</v>
      </c>
      <c r="X130">
        <f>INDEX(LORDetail!$E$2:$E$930,U130)</f>
        <v>-0.201836909577397</v>
      </c>
      <c r="Y130">
        <f>INDEX(LORDetail!$G$2:$G$930,U130)</f>
        <v>1.3578539999999999</v>
      </c>
      <c r="Z130">
        <f t="shared" si="28"/>
        <v>110.60448261838565</v>
      </c>
      <c r="AA130" s="29">
        <f t="shared" si="29"/>
        <v>26.37613150578909</v>
      </c>
      <c r="AB130">
        <f t="shared" si="30"/>
        <v>0.23847253638709773</v>
      </c>
      <c r="AC130" s="32">
        <f t="shared" si="31"/>
        <v>51.521005884685287</v>
      </c>
      <c r="AD130" s="32">
        <f t="shared" si="32"/>
        <v>-0.20073664770138219</v>
      </c>
      <c r="AE130" s="34">
        <f t="shared" si="33"/>
        <v>1.2978364975377399</v>
      </c>
      <c r="AF130" s="36" t="str">
        <f t="shared" si="34"/>
        <v>PADTON</v>
      </c>
      <c r="AG130" s="36" t="str">
        <f t="shared" si="35"/>
        <v>RDNGSTN</v>
      </c>
      <c r="AH130" s="36">
        <f t="shared" si="36"/>
        <v>126</v>
      </c>
      <c r="AI130" s="42">
        <f t="shared" si="37"/>
        <v>1789.4</v>
      </c>
      <c r="AJ130" s="43">
        <f t="shared" si="38"/>
        <v>18.488768889274404</v>
      </c>
      <c r="AK130" s="43">
        <f t="shared" si="39"/>
        <v>0.2900755569534374</v>
      </c>
      <c r="AL130" s="36">
        <f t="shared" si="40"/>
        <v>51.521005884685287</v>
      </c>
      <c r="AM130" s="36">
        <v>1</v>
      </c>
      <c r="AN130" s="36">
        <f t="shared" si="41"/>
        <v>-0.20073664770138219</v>
      </c>
      <c r="AO130" s="36">
        <v>4</v>
      </c>
      <c r="AP130" s="42">
        <f>INT(AI130/1000)*1000</f>
        <v>1000</v>
      </c>
      <c r="AQ130" s="42">
        <f>MOD(AI130,1000)</f>
        <v>789.40000000000009</v>
      </c>
      <c r="AR130" s="42">
        <f>MOD(AI131,1000)-0.2+(AP131-AP130)</f>
        <v>808</v>
      </c>
    </row>
    <row r="131" spans="1:44" x14ac:dyDescent="0.25">
      <c r="A131" s="32" t="s">
        <v>0</v>
      </c>
      <c r="B131" s="33" t="s">
        <v>1</v>
      </c>
      <c r="C131" s="32">
        <v>127</v>
      </c>
      <c r="D131">
        <f>MATCH(C131,TrainRun!$AG$2:$AG$148,1)</f>
        <v>26</v>
      </c>
      <c r="E131">
        <f>INT(INDEX(TrainRun!$AD$2:$AD$148,'By Second'!D131))</f>
        <v>124</v>
      </c>
      <c r="F131">
        <f>IF(E131=0,0,INDEX(TrainRun!$AE$2:$AE$148,'By Second'!D131))</f>
        <v>17.908617775367532</v>
      </c>
      <c r="G131">
        <f>INDEX(TrainRun!$AF$2:$AF$148,'By Second'!D131)</f>
        <v>1752.7497646598208</v>
      </c>
      <c r="H131">
        <f t="shared" si="24"/>
        <v>27</v>
      </c>
      <c r="I131">
        <f>INT(INDEX(TrainRun!$AD$2:$AD$148,'By Second'!H131))</f>
        <v>138</v>
      </c>
      <c r="J131">
        <f>INDEX(TrainRun!$AE$2:$AE$148,'By Second'!H131)</f>
        <v>21.969675572715655</v>
      </c>
      <c r="K131">
        <f t="shared" si="21"/>
        <v>14</v>
      </c>
      <c r="L131">
        <f t="shared" si="22"/>
        <v>4.0610577973481234</v>
      </c>
      <c r="M131">
        <f t="shared" si="25"/>
        <v>0.2900755569534374</v>
      </c>
      <c r="N131" s="32">
        <f t="shared" si="26"/>
        <v>18.77884444622784</v>
      </c>
      <c r="O131" s="29">
        <f t="shared" si="23"/>
        <v>1808.1663066678232</v>
      </c>
      <c r="P131">
        <f>MATCH(O131,LORDetail!$B$2:$B$930,1)</f>
        <v>21</v>
      </c>
      <c r="Q131">
        <f>INDEX(LORDetail!$B$2:$B$930,P131)</f>
        <v>1763.0113307158063</v>
      </c>
      <c r="R131">
        <f>INDEX(LORDetail!$D$2:$D$930,P131)</f>
        <v>51.5209049882221</v>
      </c>
      <c r="S131">
        <f>INDEX(LORDetail!$E$2:$E$930,P131)</f>
        <v>-0.20039210038982699</v>
      </c>
      <c r="T131">
        <f>INDEX(LORDetail!$G$2:$G$930,P131)</f>
        <v>1.279042</v>
      </c>
      <c r="U131">
        <f t="shared" si="27"/>
        <v>22</v>
      </c>
      <c r="V131">
        <f>INDEX(LORDetail!$B$2:$B$930,U131)</f>
        <v>1873.6158133341919</v>
      </c>
      <c r="W131">
        <f>INDEX(LORDetail!$D$2:$D$930,U131)</f>
        <v>51.521328082909299</v>
      </c>
      <c r="X131">
        <f>INDEX(LORDetail!$E$2:$E$930,U131)</f>
        <v>-0.201836909577397</v>
      </c>
      <c r="Y131">
        <f>INDEX(LORDetail!$G$2:$G$930,U131)</f>
        <v>1.3578539999999999</v>
      </c>
      <c r="Z131">
        <f t="shared" si="28"/>
        <v>110.60448261838565</v>
      </c>
      <c r="AA131" s="29">
        <f t="shared" si="29"/>
        <v>45.154975952016912</v>
      </c>
      <c r="AB131">
        <f t="shared" si="30"/>
        <v>0.40825629199689284</v>
      </c>
      <c r="AC131" s="32">
        <f t="shared" si="31"/>
        <v>51.521077719290261</v>
      </c>
      <c r="AD131" s="32">
        <f t="shared" si="32"/>
        <v>-0.20098195283138737</v>
      </c>
      <c r="AE131" s="34">
        <f t="shared" si="33"/>
        <v>1.3112174948848592</v>
      </c>
      <c r="AF131" s="36" t="str">
        <f t="shared" si="34"/>
        <v>PADTON</v>
      </c>
      <c r="AG131" s="36" t="str">
        <f t="shared" si="35"/>
        <v>RDNGSTN</v>
      </c>
      <c r="AH131" s="36">
        <f t="shared" si="36"/>
        <v>127</v>
      </c>
      <c r="AI131" s="42">
        <f t="shared" si="37"/>
        <v>1808.2</v>
      </c>
      <c r="AJ131" s="43">
        <f t="shared" si="38"/>
        <v>18.77884444622784</v>
      </c>
      <c r="AK131" s="43">
        <f t="shared" si="39"/>
        <v>0.2900755569534374</v>
      </c>
      <c r="AL131" s="36">
        <f t="shared" si="40"/>
        <v>51.521077719290261</v>
      </c>
      <c r="AM131" s="36">
        <v>1</v>
      </c>
      <c r="AN131" s="36">
        <f t="shared" si="41"/>
        <v>-0.20098195283138737</v>
      </c>
      <c r="AO131" s="36">
        <v>4</v>
      </c>
      <c r="AP131" s="42">
        <f>INT(AI131/1000)*1000</f>
        <v>1000</v>
      </c>
      <c r="AQ131" s="42">
        <f>MOD(AI131,1000)</f>
        <v>808.2</v>
      </c>
      <c r="AR131" s="42">
        <f>MOD(AI132,1000)-0.2+(AP132-AP131)</f>
        <v>827</v>
      </c>
    </row>
    <row r="132" spans="1:44" x14ac:dyDescent="0.25">
      <c r="A132" s="32" t="s">
        <v>0</v>
      </c>
      <c r="B132" s="33" t="s">
        <v>1</v>
      </c>
      <c r="C132" s="32">
        <v>128</v>
      </c>
      <c r="D132">
        <f>MATCH(C132,TrainRun!$AG$2:$AG$148,1)</f>
        <v>26</v>
      </c>
      <c r="E132">
        <f>INT(INDEX(TrainRun!$AD$2:$AD$148,'By Second'!D132))</f>
        <v>124</v>
      </c>
      <c r="F132">
        <f>IF(E132=0,0,INDEX(TrainRun!$AE$2:$AE$148,'By Second'!D132))</f>
        <v>17.908617775367532</v>
      </c>
      <c r="G132">
        <f>INDEX(TrainRun!$AF$2:$AF$148,'By Second'!D132)</f>
        <v>1752.7497646598208</v>
      </c>
      <c r="H132">
        <f t="shared" si="24"/>
        <v>27</v>
      </c>
      <c r="I132">
        <f>INT(INDEX(TrainRun!$AD$2:$AD$148,'By Second'!H132))</f>
        <v>138</v>
      </c>
      <c r="J132">
        <f>INDEX(TrainRun!$AE$2:$AE$148,'By Second'!H132)</f>
        <v>21.969675572715655</v>
      </c>
      <c r="K132">
        <f t="shared" ref="K132:K195" si="42">I132-E132</f>
        <v>14</v>
      </c>
      <c r="L132">
        <f t="shared" ref="L132:L195" si="43">J132-F132</f>
        <v>4.0610577973481234</v>
      </c>
      <c r="M132">
        <f t="shared" si="25"/>
        <v>0.2900755569534374</v>
      </c>
      <c r="N132" s="32">
        <f t="shared" si="26"/>
        <v>19.068920003181276</v>
      </c>
      <c r="O132" s="29">
        <f t="shared" ref="O132:O195" si="44">IF(C132=E132,ROUND(G132,1),O131+N132)</f>
        <v>1827.2352266710045</v>
      </c>
      <c r="P132">
        <f>MATCH(O132,LORDetail!$B$2:$B$930,1)</f>
        <v>21</v>
      </c>
      <c r="Q132">
        <f>INDEX(LORDetail!$B$2:$B$930,P132)</f>
        <v>1763.0113307158063</v>
      </c>
      <c r="R132">
        <f>INDEX(LORDetail!$D$2:$D$930,P132)</f>
        <v>51.5209049882221</v>
      </c>
      <c r="S132">
        <f>INDEX(LORDetail!$E$2:$E$930,P132)</f>
        <v>-0.20039210038982699</v>
      </c>
      <c r="T132">
        <f>INDEX(LORDetail!$G$2:$G$930,P132)</f>
        <v>1.279042</v>
      </c>
      <c r="U132">
        <f t="shared" si="27"/>
        <v>22</v>
      </c>
      <c r="V132">
        <f>INDEX(LORDetail!$B$2:$B$930,U132)</f>
        <v>1873.6158133341919</v>
      </c>
      <c r="W132">
        <f>INDEX(LORDetail!$D$2:$D$930,U132)</f>
        <v>51.521328082909299</v>
      </c>
      <c r="X132">
        <f>INDEX(LORDetail!$E$2:$E$930,U132)</f>
        <v>-0.201836909577397</v>
      </c>
      <c r="Y132">
        <f>INDEX(LORDetail!$G$2:$G$930,U132)</f>
        <v>1.3578539999999999</v>
      </c>
      <c r="Z132">
        <f t="shared" si="28"/>
        <v>110.60448261838565</v>
      </c>
      <c r="AA132" s="29">
        <f t="shared" si="29"/>
        <v>64.223895955198259</v>
      </c>
      <c r="AB132">
        <f t="shared" si="30"/>
        <v>0.58066268594906301</v>
      </c>
      <c r="AC132" s="32">
        <f t="shared" si="31"/>
        <v>51.521150663519578</v>
      </c>
      <c r="AD132" s="32">
        <f t="shared" si="32"/>
        <v>-0.20123104717336529</v>
      </c>
      <c r="AE132" s="34">
        <f t="shared" si="33"/>
        <v>1.3248051876050175</v>
      </c>
      <c r="AF132" s="36" t="str">
        <f t="shared" si="34"/>
        <v>PADTON</v>
      </c>
      <c r="AG132" s="36" t="str">
        <f t="shared" si="35"/>
        <v>RDNGSTN</v>
      </c>
      <c r="AH132" s="36">
        <f t="shared" si="36"/>
        <v>128</v>
      </c>
      <c r="AI132" s="42">
        <f t="shared" si="37"/>
        <v>1827.2</v>
      </c>
      <c r="AJ132" s="43">
        <f t="shared" si="38"/>
        <v>19.068920003181276</v>
      </c>
      <c r="AK132" s="43">
        <f t="shared" si="39"/>
        <v>0.2900755569534374</v>
      </c>
      <c r="AL132" s="36">
        <f t="shared" si="40"/>
        <v>51.521150663519578</v>
      </c>
      <c r="AM132" s="36">
        <v>1</v>
      </c>
      <c r="AN132" s="36">
        <f t="shared" si="41"/>
        <v>-0.20123104717336529</v>
      </c>
      <c r="AO132" s="36">
        <v>4</v>
      </c>
      <c r="AP132" s="42">
        <f>INT(AI132/1000)*1000</f>
        <v>1000</v>
      </c>
      <c r="AQ132" s="42">
        <f>MOD(AI132,1000)</f>
        <v>827.2</v>
      </c>
      <c r="AR132" s="42">
        <f>MOD(AI133,1000)-0.2+(AP133-AP132)</f>
        <v>846.39999999999986</v>
      </c>
    </row>
    <row r="133" spans="1:44" x14ac:dyDescent="0.25">
      <c r="A133" s="32" t="s">
        <v>0</v>
      </c>
      <c r="B133" s="33" t="s">
        <v>1</v>
      </c>
      <c r="C133" s="32">
        <v>129</v>
      </c>
      <c r="D133">
        <f>MATCH(C133,TrainRun!$AG$2:$AG$148,1)</f>
        <v>26</v>
      </c>
      <c r="E133">
        <f>INT(INDEX(TrainRun!$AD$2:$AD$148,'By Second'!D133))</f>
        <v>124</v>
      </c>
      <c r="F133">
        <f>IF(E133=0,0,INDEX(TrainRun!$AE$2:$AE$148,'By Second'!D133))</f>
        <v>17.908617775367532</v>
      </c>
      <c r="G133">
        <f>INDEX(TrainRun!$AF$2:$AF$148,'By Second'!D133)</f>
        <v>1752.7497646598208</v>
      </c>
      <c r="H133">
        <f t="shared" ref="H133:H196" si="45">D133+1</f>
        <v>27</v>
      </c>
      <c r="I133">
        <f>INT(INDEX(TrainRun!$AD$2:$AD$148,'By Second'!H133))</f>
        <v>138</v>
      </c>
      <c r="J133">
        <f>INDEX(TrainRun!$AE$2:$AE$148,'By Second'!H133)</f>
        <v>21.969675572715655</v>
      </c>
      <c r="K133">
        <f t="shared" si="42"/>
        <v>14</v>
      </c>
      <c r="L133">
        <f t="shared" si="43"/>
        <v>4.0610577973481234</v>
      </c>
      <c r="M133">
        <f t="shared" ref="M133:M196" si="46">IF(K133=0,0,L133/K133)</f>
        <v>0.2900755569534374</v>
      </c>
      <c r="N133" s="32">
        <f t="shared" ref="N133:N196" si="47">IF(C133=E133,F133,N132+M133)</f>
        <v>19.358995560134712</v>
      </c>
      <c r="O133" s="29">
        <f t="shared" si="44"/>
        <v>1846.5942222311392</v>
      </c>
      <c r="P133">
        <f>MATCH(O133,LORDetail!$B$2:$B$930,1)</f>
        <v>21</v>
      </c>
      <c r="Q133">
        <f>INDEX(LORDetail!$B$2:$B$930,P133)</f>
        <v>1763.0113307158063</v>
      </c>
      <c r="R133">
        <f>INDEX(LORDetail!$D$2:$D$930,P133)</f>
        <v>51.5209049882221</v>
      </c>
      <c r="S133">
        <f>INDEX(LORDetail!$E$2:$E$930,P133)</f>
        <v>-0.20039210038982699</v>
      </c>
      <c r="T133">
        <f>INDEX(LORDetail!$G$2:$G$930,P133)</f>
        <v>1.279042</v>
      </c>
      <c r="U133">
        <f t="shared" ref="U133:U196" si="48">P133+1</f>
        <v>22</v>
      </c>
      <c r="V133">
        <f>INDEX(LORDetail!$B$2:$B$930,U133)</f>
        <v>1873.6158133341919</v>
      </c>
      <c r="W133">
        <f>INDEX(LORDetail!$D$2:$D$930,U133)</f>
        <v>51.521328082909299</v>
      </c>
      <c r="X133">
        <f>INDEX(LORDetail!$E$2:$E$930,U133)</f>
        <v>-0.201836909577397</v>
      </c>
      <c r="Y133">
        <f>INDEX(LORDetail!$G$2:$G$930,U133)</f>
        <v>1.3578539999999999</v>
      </c>
      <c r="Z133">
        <f t="shared" ref="Z133:Z196" si="49">V133-Q133</f>
        <v>110.60448261838565</v>
      </c>
      <c r="AA133" s="29">
        <f t="shared" ref="AA133:AA196" si="50">O133-Q133</f>
        <v>83.582891515332904</v>
      </c>
      <c r="AB133">
        <f t="shared" ref="AB133:AB196" si="51">AA133/Z133</f>
        <v>0.75569171824360604</v>
      </c>
      <c r="AC133" s="32">
        <f t="shared" ref="AC133:AC196" si="52">R133+(W133-R133)*$AB133</f>
        <v>51.521224717373251</v>
      </c>
      <c r="AD133" s="32">
        <f t="shared" ref="AD133:AD196" si="53">S133+(X133-S133)*$AB133</f>
        <v>-0.20148393072731591</v>
      </c>
      <c r="AE133" s="34">
        <f t="shared" ref="AE133:AE196" si="54">T133+(Y133-T133)*$AB133</f>
        <v>1.338599575698215</v>
      </c>
      <c r="AF133" s="36" t="str">
        <f t="shared" ref="AF133:AF196" si="55">A133</f>
        <v>PADTON</v>
      </c>
      <c r="AG133" s="36" t="str">
        <f t="shared" ref="AG133:AG196" si="56">B133</f>
        <v>RDNGSTN</v>
      </c>
      <c r="AH133" s="36">
        <f t="shared" ref="AH133:AH196" si="57">C133</f>
        <v>129</v>
      </c>
      <c r="AI133" s="42">
        <f t="shared" ref="AI133:AI196" si="58">ROUND(O133*5,0)/5</f>
        <v>1846.6</v>
      </c>
      <c r="AJ133" s="43">
        <f t="shared" ref="AJ133:AJ196" si="59">N133</f>
        <v>19.358995560134712</v>
      </c>
      <c r="AK133" s="43">
        <f t="shared" ref="AK133:AK196" si="60">M133</f>
        <v>0.2900755569534374</v>
      </c>
      <c r="AL133" s="36">
        <f t="shared" ref="AL133:AL196" si="61">AC133</f>
        <v>51.521224717373251</v>
      </c>
      <c r="AM133" s="36">
        <v>1</v>
      </c>
      <c r="AN133" s="36">
        <f t="shared" ref="AN133:AN196" si="62">AD133</f>
        <v>-0.20148393072731591</v>
      </c>
      <c r="AO133" s="36">
        <v>4</v>
      </c>
      <c r="AP133" s="42">
        <f>INT(AI133/1000)*1000</f>
        <v>1000</v>
      </c>
      <c r="AQ133" s="42">
        <f>MOD(AI133,1000)</f>
        <v>846.59999999999991</v>
      </c>
      <c r="AR133" s="42">
        <f>MOD(AI134,1000)-0.2+(AP134-AP133)</f>
        <v>866</v>
      </c>
    </row>
    <row r="134" spans="1:44" x14ac:dyDescent="0.25">
      <c r="A134" s="32" t="s">
        <v>0</v>
      </c>
      <c r="B134" s="33" t="s">
        <v>1</v>
      </c>
      <c r="C134" s="32">
        <v>130</v>
      </c>
      <c r="D134">
        <f>MATCH(C134,TrainRun!$AG$2:$AG$148,1)</f>
        <v>26</v>
      </c>
      <c r="E134">
        <f>INT(INDEX(TrainRun!$AD$2:$AD$148,'By Second'!D134))</f>
        <v>124</v>
      </c>
      <c r="F134">
        <f>IF(E134=0,0,INDEX(TrainRun!$AE$2:$AE$148,'By Second'!D134))</f>
        <v>17.908617775367532</v>
      </c>
      <c r="G134">
        <f>INDEX(TrainRun!$AF$2:$AF$148,'By Second'!D134)</f>
        <v>1752.7497646598208</v>
      </c>
      <c r="H134">
        <f t="shared" si="45"/>
        <v>27</v>
      </c>
      <c r="I134">
        <f>INT(INDEX(TrainRun!$AD$2:$AD$148,'By Second'!H134))</f>
        <v>138</v>
      </c>
      <c r="J134">
        <f>INDEX(TrainRun!$AE$2:$AE$148,'By Second'!H134)</f>
        <v>21.969675572715655</v>
      </c>
      <c r="K134">
        <f t="shared" si="42"/>
        <v>14</v>
      </c>
      <c r="L134">
        <f t="shared" si="43"/>
        <v>4.0610577973481234</v>
      </c>
      <c r="M134">
        <f t="shared" si="46"/>
        <v>0.2900755569534374</v>
      </c>
      <c r="N134" s="32">
        <f t="shared" si="47"/>
        <v>19.649071117088148</v>
      </c>
      <c r="O134" s="29">
        <f t="shared" si="44"/>
        <v>1866.2432933482273</v>
      </c>
      <c r="P134">
        <f>MATCH(O134,LORDetail!$B$2:$B$930,1)</f>
        <v>21</v>
      </c>
      <c r="Q134">
        <f>INDEX(LORDetail!$B$2:$B$930,P134)</f>
        <v>1763.0113307158063</v>
      </c>
      <c r="R134">
        <f>INDEX(LORDetail!$D$2:$D$930,P134)</f>
        <v>51.5209049882221</v>
      </c>
      <c r="S134">
        <f>INDEX(LORDetail!$E$2:$E$930,P134)</f>
        <v>-0.20039210038982699</v>
      </c>
      <c r="T134">
        <f>INDEX(LORDetail!$G$2:$G$930,P134)</f>
        <v>1.279042</v>
      </c>
      <c r="U134">
        <f t="shared" si="48"/>
        <v>22</v>
      </c>
      <c r="V134">
        <f>INDEX(LORDetail!$B$2:$B$930,U134)</f>
        <v>1873.6158133341919</v>
      </c>
      <c r="W134">
        <f>INDEX(LORDetail!$D$2:$D$930,U134)</f>
        <v>51.521328082909299</v>
      </c>
      <c r="X134">
        <f>INDEX(LORDetail!$E$2:$E$930,U134)</f>
        <v>-0.201836909577397</v>
      </c>
      <c r="Y134">
        <f>INDEX(LORDetail!$G$2:$G$930,U134)</f>
        <v>1.3578539999999999</v>
      </c>
      <c r="Z134">
        <f t="shared" si="49"/>
        <v>110.60448261838565</v>
      </c>
      <c r="AA134" s="29">
        <f t="shared" si="50"/>
        <v>103.23196263242107</v>
      </c>
      <c r="AB134">
        <f t="shared" si="51"/>
        <v>0.93334338888052404</v>
      </c>
      <c r="AC134" s="32">
        <f t="shared" si="52"/>
        <v>51.521299880851267</v>
      </c>
      <c r="AD134" s="32">
        <f t="shared" si="53"/>
        <v>-0.2017406034932393</v>
      </c>
      <c r="AE134" s="34">
        <f t="shared" si="54"/>
        <v>1.3526006591644517</v>
      </c>
      <c r="AF134" s="36" t="str">
        <f t="shared" si="55"/>
        <v>PADTON</v>
      </c>
      <c r="AG134" s="36" t="str">
        <f t="shared" si="56"/>
        <v>RDNGSTN</v>
      </c>
      <c r="AH134" s="36">
        <f t="shared" si="57"/>
        <v>130</v>
      </c>
      <c r="AI134" s="42">
        <f t="shared" si="58"/>
        <v>1866.2</v>
      </c>
      <c r="AJ134" s="43">
        <f t="shared" si="59"/>
        <v>19.649071117088148</v>
      </c>
      <c r="AK134" s="43">
        <f t="shared" si="60"/>
        <v>0.2900755569534374</v>
      </c>
      <c r="AL134" s="36">
        <f t="shared" si="61"/>
        <v>51.521299880851267</v>
      </c>
      <c r="AM134" s="36">
        <v>1</v>
      </c>
      <c r="AN134" s="36">
        <f t="shared" si="62"/>
        <v>-0.2017406034932393</v>
      </c>
      <c r="AO134" s="36">
        <v>4</v>
      </c>
      <c r="AP134" s="42">
        <f>INT(AI134/1000)*1000</f>
        <v>1000</v>
      </c>
      <c r="AQ134" s="42">
        <f>MOD(AI134,1000)</f>
        <v>866.2</v>
      </c>
      <c r="AR134" s="42">
        <f>MOD(AI135,1000)-0.2+(AP135-AP134)</f>
        <v>886</v>
      </c>
    </row>
    <row r="135" spans="1:44" x14ac:dyDescent="0.25">
      <c r="A135" s="32" t="s">
        <v>0</v>
      </c>
      <c r="B135" s="33" t="s">
        <v>1</v>
      </c>
      <c r="C135" s="32">
        <v>131</v>
      </c>
      <c r="D135">
        <f>MATCH(C135,TrainRun!$AG$2:$AG$148,1)</f>
        <v>26</v>
      </c>
      <c r="E135">
        <f>INT(INDEX(TrainRun!$AD$2:$AD$148,'By Second'!D135))</f>
        <v>124</v>
      </c>
      <c r="F135">
        <f>IF(E135=0,0,INDEX(TrainRun!$AE$2:$AE$148,'By Second'!D135))</f>
        <v>17.908617775367532</v>
      </c>
      <c r="G135">
        <f>INDEX(TrainRun!$AF$2:$AF$148,'By Second'!D135)</f>
        <v>1752.7497646598208</v>
      </c>
      <c r="H135">
        <f t="shared" si="45"/>
        <v>27</v>
      </c>
      <c r="I135">
        <f>INT(INDEX(TrainRun!$AD$2:$AD$148,'By Second'!H135))</f>
        <v>138</v>
      </c>
      <c r="J135">
        <f>INDEX(TrainRun!$AE$2:$AE$148,'By Second'!H135)</f>
        <v>21.969675572715655</v>
      </c>
      <c r="K135">
        <f t="shared" si="42"/>
        <v>14</v>
      </c>
      <c r="L135">
        <f t="shared" si="43"/>
        <v>4.0610577973481234</v>
      </c>
      <c r="M135">
        <f t="shared" si="46"/>
        <v>0.2900755569534374</v>
      </c>
      <c r="N135" s="32">
        <f t="shared" si="47"/>
        <v>19.939146674041584</v>
      </c>
      <c r="O135" s="29">
        <f t="shared" si="44"/>
        <v>1886.182440022269</v>
      </c>
      <c r="P135">
        <f>MATCH(O135,LORDetail!$B$2:$B$930,1)</f>
        <v>22</v>
      </c>
      <c r="Q135">
        <f>INDEX(LORDetail!$B$2:$B$930,P135)</f>
        <v>1873.6158133341919</v>
      </c>
      <c r="R135">
        <f>INDEX(LORDetail!$D$2:$D$930,P135)</f>
        <v>51.521328082909299</v>
      </c>
      <c r="S135">
        <f>INDEX(LORDetail!$E$2:$E$930,P135)</f>
        <v>-0.201836909577397</v>
      </c>
      <c r="T135">
        <f>INDEX(LORDetail!$G$2:$G$930,P135)</f>
        <v>1.3578539999999999</v>
      </c>
      <c r="U135">
        <f t="shared" si="48"/>
        <v>23</v>
      </c>
      <c r="V135">
        <f>INDEX(LORDetail!$B$2:$B$930,U135)</f>
        <v>2006.7166732041774</v>
      </c>
      <c r="W135">
        <f>INDEX(LORDetail!$D$2:$D$930,U135)</f>
        <v>51.521829077644497</v>
      </c>
      <c r="X135">
        <f>INDEX(LORDetail!$E$2:$E$930,U135)</f>
        <v>-0.20358171132786801</v>
      </c>
      <c r="Y135">
        <f>INDEX(LORDetail!$G$2:$G$930,U135)</f>
        <v>1.452696</v>
      </c>
      <c r="Z135">
        <f t="shared" si="49"/>
        <v>133.10085986998547</v>
      </c>
      <c r="AA135" s="29">
        <f t="shared" si="50"/>
        <v>12.566626688077122</v>
      </c>
      <c r="AB135">
        <f t="shared" si="51"/>
        <v>9.4414316333886611E-2</v>
      </c>
      <c r="AC135" s="32">
        <f t="shared" si="52"/>
        <v>51.521375383984712</v>
      </c>
      <c r="AD135" s="32">
        <f t="shared" si="53"/>
        <v>-0.20200164384180588</v>
      </c>
      <c r="AE135" s="34">
        <f t="shared" si="54"/>
        <v>1.3668084425897384</v>
      </c>
      <c r="AF135" s="36" t="str">
        <f t="shared" si="55"/>
        <v>PADTON</v>
      </c>
      <c r="AG135" s="36" t="str">
        <f t="shared" si="56"/>
        <v>RDNGSTN</v>
      </c>
      <c r="AH135" s="36">
        <f t="shared" si="57"/>
        <v>131</v>
      </c>
      <c r="AI135" s="42">
        <f t="shared" si="58"/>
        <v>1886.2</v>
      </c>
      <c r="AJ135" s="43">
        <f t="shared" si="59"/>
        <v>19.939146674041584</v>
      </c>
      <c r="AK135" s="43">
        <f t="shared" si="60"/>
        <v>0.2900755569534374</v>
      </c>
      <c r="AL135" s="36">
        <f t="shared" si="61"/>
        <v>51.521375383984712</v>
      </c>
      <c r="AM135" s="36">
        <v>1</v>
      </c>
      <c r="AN135" s="36">
        <f t="shared" si="62"/>
        <v>-0.20200164384180588</v>
      </c>
      <c r="AO135" s="36">
        <v>4</v>
      </c>
      <c r="AP135" s="42">
        <f>INT(AI135/1000)*1000</f>
        <v>1000</v>
      </c>
      <c r="AQ135" s="42">
        <f>MOD(AI135,1000)</f>
        <v>886.2</v>
      </c>
      <c r="AR135" s="42">
        <f>MOD(AI136,1000)-0.2+(AP136-AP135)</f>
        <v>906.2</v>
      </c>
    </row>
    <row r="136" spans="1:44" x14ac:dyDescent="0.25">
      <c r="A136" s="32" t="s">
        <v>0</v>
      </c>
      <c r="B136" s="33" t="s">
        <v>1</v>
      </c>
      <c r="C136" s="32">
        <v>132</v>
      </c>
      <c r="D136">
        <f>MATCH(C136,TrainRun!$AG$2:$AG$148,1)</f>
        <v>26</v>
      </c>
      <c r="E136">
        <f>INT(INDEX(TrainRun!$AD$2:$AD$148,'By Second'!D136))</f>
        <v>124</v>
      </c>
      <c r="F136">
        <f>IF(E136=0,0,INDEX(TrainRun!$AE$2:$AE$148,'By Second'!D136))</f>
        <v>17.908617775367532</v>
      </c>
      <c r="G136">
        <f>INDEX(TrainRun!$AF$2:$AF$148,'By Second'!D136)</f>
        <v>1752.7497646598208</v>
      </c>
      <c r="H136">
        <f t="shared" si="45"/>
        <v>27</v>
      </c>
      <c r="I136">
        <f>INT(INDEX(TrainRun!$AD$2:$AD$148,'By Second'!H136))</f>
        <v>138</v>
      </c>
      <c r="J136">
        <f>INDEX(TrainRun!$AE$2:$AE$148,'By Second'!H136)</f>
        <v>21.969675572715655</v>
      </c>
      <c r="K136">
        <f t="shared" si="42"/>
        <v>14</v>
      </c>
      <c r="L136">
        <f t="shared" si="43"/>
        <v>4.0610577973481234</v>
      </c>
      <c r="M136">
        <f t="shared" si="46"/>
        <v>0.2900755569534374</v>
      </c>
      <c r="N136" s="32">
        <f t="shared" si="47"/>
        <v>20.22922223099502</v>
      </c>
      <c r="O136" s="29">
        <f t="shared" si="44"/>
        <v>1906.411662253264</v>
      </c>
      <c r="P136">
        <f>MATCH(O136,LORDetail!$B$2:$B$930,1)</f>
        <v>22</v>
      </c>
      <c r="Q136">
        <f>INDEX(LORDetail!$B$2:$B$930,P136)</f>
        <v>1873.6158133341919</v>
      </c>
      <c r="R136">
        <f>INDEX(LORDetail!$D$2:$D$930,P136)</f>
        <v>51.521328082909299</v>
      </c>
      <c r="S136">
        <f>INDEX(LORDetail!$E$2:$E$930,P136)</f>
        <v>-0.201836909577397</v>
      </c>
      <c r="T136">
        <f>INDEX(LORDetail!$G$2:$G$930,P136)</f>
        <v>1.3578539999999999</v>
      </c>
      <c r="U136">
        <f t="shared" si="48"/>
        <v>23</v>
      </c>
      <c r="V136">
        <f>INDEX(LORDetail!$B$2:$B$930,U136)</f>
        <v>2006.7166732041774</v>
      </c>
      <c r="W136">
        <f>INDEX(LORDetail!$D$2:$D$930,U136)</f>
        <v>51.521829077644497</v>
      </c>
      <c r="X136">
        <f>INDEX(LORDetail!$E$2:$E$930,U136)</f>
        <v>-0.20358171132786801</v>
      </c>
      <c r="Y136">
        <f>INDEX(LORDetail!$G$2:$G$930,U136)</f>
        <v>1.452696</v>
      </c>
      <c r="Z136">
        <f t="shared" si="49"/>
        <v>133.10085986998547</v>
      </c>
      <c r="AA136" s="29">
        <f t="shared" si="50"/>
        <v>32.795848919072114</v>
      </c>
      <c r="AB136">
        <f t="shared" si="51"/>
        <v>0.24639847519473199</v>
      </c>
      <c r="AC136" s="32">
        <f t="shared" si="52"/>
        <v>51.521451527248132</v>
      </c>
      <c r="AD136" s="32">
        <f t="shared" si="53"/>
        <v>-0.20226682606823015</v>
      </c>
      <c r="AE136" s="34">
        <f t="shared" si="54"/>
        <v>1.3812229241844187</v>
      </c>
      <c r="AF136" s="36" t="str">
        <f t="shared" si="55"/>
        <v>PADTON</v>
      </c>
      <c r="AG136" s="36" t="str">
        <f t="shared" si="56"/>
        <v>RDNGSTN</v>
      </c>
      <c r="AH136" s="36">
        <f t="shared" si="57"/>
        <v>132</v>
      </c>
      <c r="AI136" s="42">
        <f t="shared" si="58"/>
        <v>1906.4</v>
      </c>
      <c r="AJ136" s="43">
        <f t="shared" si="59"/>
        <v>20.22922223099502</v>
      </c>
      <c r="AK136" s="43">
        <f t="shared" si="60"/>
        <v>0.2900755569534374</v>
      </c>
      <c r="AL136" s="36">
        <f t="shared" si="61"/>
        <v>51.521451527248132</v>
      </c>
      <c r="AM136" s="36">
        <v>1</v>
      </c>
      <c r="AN136" s="36">
        <f t="shared" si="62"/>
        <v>-0.20226682606823015</v>
      </c>
      <c r="AO136" s="36">
        <v>4</v>
      </c>
      <c r="AP136" s="42">
        <f>INT(AI136/1000)*1000</f>
        <v>1000</v>
      </c>
      <c r="AQ136" s="42">
        <f>MOD(AI136,1000)</f>
        <v>906.40000000000009</v>
      </c>
      <c r="AR136" s="42">
        <f>MOD(AI137,1000)-0.2+(AP137-AP136)</f>
        <v>926.8</v>
      </c>
    </row>
    <row r="137" spans="1:44" x14ac:dyDescent="0.25">
      <c r="A137" s="32" t="s">
        <v>0</v>
      </c>
      <c r="B137" s="33" t="s">
        <v>1</v>
      </c>
      <c r="C137" s="32">
        <v>133</v>
      </c>
      <c r="D137">
        <f>MATCH(C137,TrainRun!$AG$2:$AG$148,1)</f>
        <v>26</v>
      </c>
      <c r="E137">
        <f>INT(INDEX(TrainRun!$AD$2:$AD$148,'By Second'!D137))</f>
        <v>124</v>
      </c>
      <c r="F137">
        <f>IF(E137=0,0,INDEX(TrainRun!$AE$2:$AE$148,'By Second'!D137))</f>
        <v>17.908617775367532</v>
      </c>
      <c r="G137">
        <f>INDEX(TrainRun!$AF$2:$AF$148,'By Second'!D137)</f>
        <v>1752.7497646598208</v>
      </c>
      <c r="H137">
        <f t="shared" si="45"/>
        <v>27</v>
      </c>
      <c r="I137">
        <f>INT(INDEX(TrainRun!$AD$2:$AD$148,'By Second'!H137))</f>
        <v>138</v>
      </c>
      <c r="J137">
        <f>INDEX(TrainRun!$AE$2:$AE$148,'By Second'!H137)</f>
        <v>21.969675572715655</v>
      </c>
      <c r="K137">
        <f t="shared" si="42"/>
        <v>14</v>
      </c>
      <c r="L137">
        <f t="shared" si="43"/>
        <v>4.0610577973481234</v>
      </c>
      <c r="M137">
        <f t="shared" si="46"/>
        <v>0.2900755569534374</v>
      </c>
      <c r="N137" s="32">
        <f t="shared" si="47"/>
        <v>20.519297787948457</v>
      </c>
      <c r="O137" s="29">
        <f t="shared" si="44"/>
        <v>1926.9309600412125</v>
      </c>
      <c r="P137">
        <f>MATCH(O137,LORDetail!$B$2:$B$930,1)</f>
        <v>22</v>
      </c>
      <c r="Q137">
        <f>INDEX(LORDetail!$B$2:$B$930,P137)</f>
        <v>1873.6158133341919</v>
      </c>
      <c r="R137">
        <f>INDEX(LORDetail!$D$2:$D$930,P137)</f>
        <v>51.521328082909299</v>
      </c>
      <c r="S137">
        <f>INDEX(LORDetail!$E$2:$E$930,P137)</f>
        <v>-0.201836909577397</v>
      </c>
      <c r="T137">
        <f>INDEX(LORDetail!$G$2:$G$930,P137)</f>
        <v>1.3578539999999999</v>
      </c>
      <c r="U137">
        <f t="shared" si="48"/>
        <v>23</v>
      </c>
      <c r="V137">
        <f>INDEX(LORDetail!$B$2:$B$930,U137)</f>
        <v>2006.7166732041774</v>
      </c>
      <c r="W137">
        <f>INDEX(LORDetail!$D$2:$D$930,U137)</f>
        <v>51.521829077644497</v>
      </c>
      <c r="X137">
        <f>INDEX(LORDetail!$E$2:$E$930,U137)</f>
        <v>-0.20358171132786801</v>
      </c>
      <c r="Y137">
        <f>INDEX(LORDetail!$G$2:$G$930,U137)</f>
        <v>1.452696</v>
      </c>
      <c r="Z137">
        <f t="shared" si="49"/>
        <v>133.10085986998547</v>
      </c>
      <c r="AA137" s="29">
        <f t="shared" si="50"/>
        <v>53.315146707020631</v>
      </c>
      <c r="AB137">
        <f t="shared" si="51"/>
        <v>0.40056200056933899</v>
      </c>
      <c r="AC137" s="32">
        <f t="shared" si="52"/>
        <v>51.521528762362706</v>
      </c>
      <c r="AD137" s="32">
        <f t="shared" si="53"/>
        <v>-0.20253581085716255</v>
      </c>
      <c r="AE137" s="34">
        <f t="shared" si="54"/>
        <v>1.3958441012579972</v>
      </c>
      <c r="AF137" s="36" t="str">
        <f t="shared" si="55"/>
        <v>PADTON</v>
      </c>
      <c r="AG137" s="36" t="str">
        <f t="shared" si="56"/>
        <v>RDNGSTN</v>
      </c>
      <c r="AH137" s="36">
        <f t="shared" si="57"/>
        <v>133</v>
      </c>
      <c r="AI137" s="42">
        <f t="shared" si="58"/>
        <v>1927</v>
      </c>
      <c r="AJ137" s="43">
        <f t="shared" si="59"/>
        <v>20.519297787948457</v>
      </c>
      <c r="AK137" s="43">
        <f t="shared" si="60"/>
        <v>0.2900755569534374</v>
      </c>
      <c r="AL137" s="36">
        <f t="shared" si="61"/>
        <v>51.521528762362706</v>
      </c>
      <c r="AM137" s="36">
        <v>1</v>
      </c>
      <c r="AN137" s="36">
        <f t="shared" si="62"/>
        <v>-0.20253581085716255</v>
      </c>
      <c r="AO137" s="36">
        <v>4</v>
      </c>
      <c r="AP137" s="42">
        <f>INT(AI137/1000)*1000</f>
        <v>1000</v>
      </c>
      <c r="AQ137" s="42">
        <f>MOD(AI137,1000)</f>
        <v>927</v>
      </c>
      <c r="AR137" s="42">
        <f>MOD(AI138,1000)-0.2+(AP138-AP137)</f>
        <v>947.59999999999991</v>
      </c>
    </row>
    <row r="138" spans="1:44" x14ac:dyDescent="0.25">
      <c r="A138" s="32" t="s">
        <v>0</v>
      </c>
      <c r="B138" s="33" t="s">
        <v>1</v>
      </c>
      <c r="C138" s="32">
        <v>134</v>
      </c>
      <c r="D138">
        <f>MATCH(C138,TrainRun!$AG$2:$AG$148,1)</f>
        <v>26</v>
      </c>
      <c r="E138">
        <f>INT(INDEX(TrainRun!$AD$2:$AD$148,'By Second'!D138))</f>
        <v>124</v>
      </c>
      <c r="F138">
        <f>IF(E138=0,0,INDEX(TrainRun!$AE$2:$AE$148,'By Second'!D138))</f>
        <v>17.908617775367532</v>
      </c>
      <c r="G138">
        <f>INDEX(TrainRun!$AF$2:$AF$148,'By Second'!D138)</f>
        <v>1752.7497646598208</v>
      </c>
      <c r="H138">
        <f t="shared" si="45"/>
        <v>27</v>
      </c>
      <c r="I138">
        <f>INT(INDEX(TrainRun!$AD$2:$AD$148,'By Second'!H138))</f>
        <v>138</v>
      </c>
      <c r="J138">
        <f>INDEX(TrainRun!$AE$2:$AE$148,'By Second'!H138)</f>
        <v>21.969675572715655</v>
      </c>
      <c r="K138">
        <f t="shared" si="42"/>
        <v>14</v>
      </c>
      <c r="L138">
        <f t="shared" si="43"/>
        <v>4.0610577973481234</v>
      </c>
      <c r="M138">
        <f t="shared" si="46"/>
        <v>0.2900755569534374</v>
      </c>
      <c r="N138" s="32">
        <f t="shared" si="47"/>
        <v>20.809373344901893</v>
      </c>
      <c r="O138" s="29">
        <f t="shared" si="44"/>
        <v>1947.7403333861143</v>
      </c>
      <c r="P138">
        <f>MATCH(O138,LORDetail!$B$2:$B$930,1)</f>
        <v>22</v>
      </c>
      <c r="Q138">
        <f>INDEX(LORDetail!$B$2:$B$930,P138)</f>
        <v>1873.6158133341919</v>
      </c>
      <c r="R138">
        <f>INDEX(LORDetail!$D$2:$D$930,P138)</f>
        <v>51.521328082909299</v>
      </c>
      <c r="S138">
        <f>INDEX(LORDetail!$E$2:$E$930,P138)</f>
        <v>-0.201836909577397</v>
      </c>
      <c r="T138">
        <f>INDEX(LORDetail!$G$2:$G$930,P138)</f>
        <v>1.3578539999999999</v>
      </c>
      <c r="U138">
        <f t="shared" si="48"/>
        <v>23</v>
      </c>
      <c r="V138">
        <f>INDEX(LORDetail!$B$2:$B$930,U138)</f>
        <v>2006.7166732041774</v>
      </c>
      <c r="W138">
        <f>INDEX(LORDetail!$D$2:$D$930,U138)</f>
        <v>51.521829077644497</v>
      </c>
      <c r="X138">
        <f>INDEX(LORDetail!$E$2:$E$930,U138)</f>
        <v>-0.20358171132786801</v>
      </c>
      <c r="Y138">
        <f>INDEX(LORDetail!$G$2:$G$930,U138)</f>
        <v>1.452696</v>
      </c>
      <c r="Z138">
        <f t="shared" si="49"/>
        <v>133.10085986998547</v>
      </c>
      <c r="AA138" s="29">
        <f t="shared" si="50"/>
        <v>74.124520051922445</v>
      </c>
      <c r="AB138">
        <f t="shared" si="51"/>
        <v>0.55690489245770591</v>
      </c>
      <c r="AC138" s="32">
        <f t="shared" si="52"/>
        <v>51.521607089328427</v>
      </c>
      <c r="AD138" s="32">
        <f t="shared" si="53"/>
        <v>-0.20280859820860309</v>
      </c>
      <c r="AE138" s="34">
        <f t="shared" si="54"/>
        <v>1.4106719738104736</v>
      </c>
      <c r="AF138" s="36" t="str">
        <f t="shared" si="55"/>
        <v>PADTON</v>
      </c>
      <c r="AG138" s="36" t="str">
        <f t="shared" si="56"/>
        <v>RDNGSTN</v>
      </c>
      <c r="AH138" s="36">
        <f t="shared" si="57"/>
        <v>134</v>
      </c>
      <c r="AI138" s="42">
        <f t="shared" si="58"/>
        <v>1947.8</v>
      </c>
      <c r="AJ138" s="43">
        <f t="shared" si="59"/>
        <v>20.809373344901893</v>
      </c>
      <c r="AK138" s="43">
        <f t="shared" si="60"/>
        <v>0.2900755569534374</v>
      </c>
      <c r="AL138" s="36">
        <f t="shared" si="61"/>
        <v>51.521607089328427</v>
      </c>
      <c r="AM138" s="36">
        <v>1</v>
      </c>
      <c r="AN138" s="36">
        <f t="shared" si="62"/>
        <v>-0.20280859820860309</v>
      </c>
      <c r="AO138" s="36">
        <v>4</v>
      </c>
      <c r="AP138" s="42">
        <f>INT(AI138/1000)*1000</f>
        <v>1000</v>
      </c>
      <c r="AQ138" s="42">
        <f>MOD(AI138,1000)</f>
        <v>947.8</v>
      </c>
      <c r="AR138" s="42">
        <f>MOD(AI139,1000)-0.2+(AP139-AP138)</f>
        <v>968.59999999999991</v>
      </c>
    </row>
    <row r="139" spans="1:44" x14ac:dyDescent="0.25">
      <c r="A139" s="32" t="s">
        <v>0</v>
      </c>
      <c r="B139" s="33" t="s">
        <v>1</v>
      </c>
      <c r="C139" s="32">
        <v>135</v>
      </c>
      <c r="D139">
        <f>MATCH(C139,TrainRun!$AG$2:$AG$148,1)</f>
        <v>26</v>
      </c>
      <c r="E139">
        <f>INT(INDEX(TrainRun!$AD$2:$AD$148,'By Second'!D139))</f>
        <v>124</v>
      </c>
      <c r="F139">
        <f>IF(E139=0,0,INDEX(TrainRun!$AE$2:$AE$148,'By Second'!D139))</f>
        <v>17.908617775367532</v>
      </c>
      <c r="G139">
        <f>INDEX(TrainRun!$AF$2:$AF$148,'By Second'!D139)</f>
        <v>1752.7497646598208</v>
      </c>
      <c r="H139">
        <f t="shared" si="45"/>
        <v>27</v>
      </c>
      <c r="I139">
        <f>INT(INDEX(TrainRun!$AD$2:$AD$148,'By Second'!H139))</f>
        <v>138</v>
      </c>
      <c r="J139">
        <f>INDEX(TrainRun!$AE$2:$AE$148,'By Second'!H139)</f>
        <v>21.969675572715655</v>
      </c>
      <c r="K139">
        <f t="shared" si="42"/>
        <v>14</v>
      </c>
      <c r="L139">
        <f t="shared" si="43"/>
        <v>4.0610577973481234</v>
      </c>
      <c r="M139">
        <f t="shared" si="46"/>
        <v>0.2900755569534374</v>
      </c>
      <c r="N139" s="32">
        <f t="shared" si="47"/>
        <v>21.099448901855329</v>
      </c>
      <c r="O139" s="29">
        <f t="shared" si="44"/>
        <v>1968.8397822879697</v>
      </c>
      <c r="P139">
        <f>MATCH(O139,LORDetail!$B$2:$B$930,1)</f>
        <v>22</v>
      </c>
      <c r="Q139">
        <f>INDEX(LORDetail!$B$2:$B$930,P139)</f>
        <v>1873.6158133341919</v>
      </c>
      <c r="R139">
        <f>INDEX(LORDetail!$D$2:$D$930,P139)</f>
        <v>51.521328082909299</v>
      </c>
      <c r="S139">
        <f>INDEX(LORDetail!$E$2:$E$930,P139)</f>
        <v>-0.201836909577397</v>
      </c>
      <c r="T139">
        <f>INDEX(LORDetail!$G$2:$G$930,P139)</f>
        <v>1.3578539999999999</v>
      </c>
      <c r="U139">
        <f t="shared" si="48"/>
        <v>23</v>
      </c>
      <c r="V139">
        <f>INDEX(LORDetail!$B$2:$B$930,U139)</f>
        <v>2006.7166732041774</v>
      </c>
      <c r="W139">
        <f>INDEX(LORDetail!$D$2:$D$930,U139)</f>
        <v>51.521829077644497</v>
      </c>
      <c r="X139">
        <f>INDEX(LORDetail!$E$2:$E$930,U139)</f>
        <v>-0.20358171132786801</v>
      </c>
      <c r="Y139">
        <f>INDEX(LORDetail!$G$2:$G$930,U139)</f>
        <v>1.452696</v>
      </c>
      <c r="Z139">
        <f t="shared" si="49"/>
        <v>133.10085986998547</v>
      </c>
      <c r="AA139" s="29">
        <f t="shared" si="50"/>
        <v>95.223968953777785</v>
      </c>
      <c r="AB139">
        <f t="shared" si="51"/>
        <v>0.71542715085983444</v>
      </c>
      <c r="AC139" s="32">
        <f t="shared" si="52"/>
        <v>51.521686508145301</v>
      </c>
      <c r="AD139" s="32">
        <f t="shared" si="53"/>
        <v>-0.20308518812255172</v>
      </c>
      <c r="AE139" s="34">
        <f t="shared" si="54"/>
        <v>1.4257065418418484</v>
      </c>
      <c r="AF139" s="36" t="str">
        <f t="shared" si="55"/>
        <v>PADTON</v>
      </c>
      <c r="AG139" s="36" t="str">
        <f t="shared" si="56"/>
        <v>RDNGSTN</v>
      </c>
      <c r="AH139" s="36">
        <f t="shared" si="57"/>
        <v>135</v>
      </c>
      <c r="AI139" s="42">
        <f t="shared" si="58"/>
        <v>1968.8</v>
      </c>
      <c r="AJ139" s="43">
        <f t="shared" si="59"/>
        <v>21.099448901855329</v>
      </c>
      <c r="AK139" s="43">
        <f t="shared" si="60"/>
        <v>0.2900755569534374</v>
      </c>
      <c r="AL139" s="36">
        <f t="shared" si="61"/>
        <v>51.521686508145301</v>
      </c>
      <c r="AM139" s="36">
        <v>1</v>
      </c>
      <c r="AN139" s="36">
        <f t="shared" si="62"/>
        <v>-0.20308518812255172</v>
      </c>
      <c r="AO139" s="36">
        <v>4</v>
      </c>
      <c r="AP139" s="42">
        <f>INT(AI139/1000)*1000</f>
        <v>1000</v>
      </c>
      <c r="AQ139" s="42">
        <f>MOD(AI139,1000)</f>
        <v>968.8</v>
      </c>
      <c r="AR139" s="42">
        <f>MOD(AI140,1000)-0.2+(AP140-AP139)</f>
        <v>990</v>
      </c>
    </row>
    <row r="140" spans="1:44" x14ac:dyDescent="0.25">
      <c r="A140" s="32" t="s">
        <v>0</v>
      </c>
      <c r="B140" s="33" t="s">
        <v>1</v>
      </c>
      <c r="C140" s="32">
        <v>136</v>
      </c>
      <c r="D140">
        <f>MATCH(C140,TrainRun!$AG$2:$AG$148,1)</f>
        <v>26</v>
      </c>
      <c r="E140">
        <f>INT(INDEX(TrainRun!$AD$2:$AD$148,'By Second'!D140))</f>
        <v>124</v>
      </c>
      <c r="F140">
        <f>IF(E140=0,0,INDEX(TrainRun!$AE$2:$AE$148,'By Second'!D140))</f>
        <v>17.908617775367532</v>
      </c>
      <c r="G140">
        <f>INDEX(TrainRun!$AF$2:$AF$148,'By Second'!D140)</f>
        <v>1752.7497646598208</v>
      </c>
      <c r="H140">
        <f t="shared" si="45"/>
        <v>27</v>
      </c>
      <c r="I140">
        <f>INT(INDEX(TrainRun!$AD$2:$AD$148,'By Second'!H140))</f>
        <v>138</v>
      </c>
      <c r="J140">
        <f>INDEX(TrainRun!$AE$2:$AE$148,'By Second'!H140)</f>
        <v>21.969675572715655</v>
      </c>
      <c r="K140">
        <f t="shared" si="42"/>
        <v>14</v>
      </c>
      <c r="L140">
        <f t="shared" si="43"/>
        <v>4.0610577973481234</v>
      </c>
      <c r="M140">
        <f t="shared" si="46"/>
        <v>0.2900755569534374</v>
      </c>
      <c r="N140" s="32">
        <f t="shared" si="47"/>
        <v>21.389524458808765</v>
      </c>
      <c r="O140" s="29">
        <f t="shared" si="44"/>
        <v>1990.2293067467785</v>
      </c>
      <c r="P140">
        <f>MATCH(O140,LORDetail!$B$2:$B$930,1)</f>
        <v>22</v>
      </c>
      <c r="Q140">
        <f>INDEX(LORDetail!$B$2:$B$930,P140)</f>
        <v>1873.6158133341919</v>
      </c>
      <c r="R140">
        <f>INDEX(LORDetail!$D$2:$D$930,P140)</f>
        <v>51.521328082909299</v>
      </c>
      <c r="S140">
        <f>INDEX(LORDetail!$E$2:$E$930,P140)</f>
        <v>-0.201836909577397</v>
      </c>
      <c r="T140">
        <f>INDEX(LORDetail!$G$2:$G$930,P140)</f>
        <v>1.3578539999999999</v>
      </c>
      <c r="U140">
        <f t="shared" si="48"/>
        <v>23</v>
      </c>
      <c r="V140">
        <f>INDEX(LORDetail!$B$2:$B$930,U140)</f>
        <v>2006.7166732041774</v>
      </c>
      <c r="W140">
        <f>INDEX(LORDetail!$D$2:$D$930,U140)</f>
        <v>51.521829077644497</v>
      </c>
      <c r="X140">
        <f>INDEX(LORDetail!$E$2:$E$930,U140)</f>
        <v>-0.20358171132786801</v>
      </c>
      <c r="Y140">
        <f>INDEX(LORDetail!$G$2:$G$930,U140)</f>
        <v>1.452696</v>
      </c>
      <c r="Z140">
        <f t="shared" si="49"/>
        <v>133.10085986998547</v>
      </c>
      <c r="AA140" s="29">
        <f t="shared" si="50"/>
        <v>116.61349341258665</v>
      </c>
      <c r="AB140">
        <f t="shared" si="51"/>
        <v>0.87612877577572468</v>
      </c>
      <c r="AC140" s="32">
        <f t="shared" si="52"/>
        <v>51.521767018813321</v>
      </c>
      <c r="AD140" s="32">
        <f t="shared" si="53"/>
        <v>-0.2033655805990085</v>
      </c>
      <c r="AE140" s="34">
        <f t="shared" si="54"/>
        <v>1.4409478053521212</v>
      </c>
      <c r="AF140" s="36" t="str">
        <f t="shared" si="55"/>
        <v>PADTON</v>
      </c>
      <c r="AG140" s="36" t="str">
        <f t="shared" si="56"/>
        <v>RDNGSTN</v>
      </c>
      <c r="AH140" s="36">
        <f t="shared" si="57"/>
        <v>136</v>
      </c>
      <c r="AI140" s="42">
        <f t="shared" si="58"/>
        <v>1990.2</v>
      </c>
      <c r="AJ140" s="43">
        <f t="shared" si="59"/>
        <v>21.389524458808765</v>
      </c>
      <c r="AK140" s="43">
        <f t="shared" si="60"/>
        <v>0.2900755569534374</v>
      </c>
      <c r="AL140" s="36">
        <f t="shared" si="61"/>
        <v>51.521767018813321</v>
      </c>
      <c r="AM140" s="36">
        <v>1</v>
      </c>
      <c r="AN140" s="36">
        <f t="shared" si="62"/>
        <v>-0.2033655805990085</v>
      </c>
      <c r="AO140" s="36">
        <v>4</v>
      </c>
      <c r="AP140" s="42">
        <f>INT(AI140/1000)*1000</f>
        <v>1000</v>
      </c>
      <c r="AQ140" s="42">
        <f>MOD(AI140,1000)</f>
        <v>990.2</v>
      </c>
      <c r="AR140" s="42">
        <f>MOD(AI141,1000)-0.2+(AP141-AP140)</f>
        <v>1011.8</v>
      </c>
    </row>
    <row r="141" spans="1:44" x14ac:dyDescent="0.25">
      <c r="A141" s="32" t="s">
        <v>0</v>
      </c>
      <c r="B141" s="33" t="s">
        <v>1</v>
      </c>
      <c r="C141" s="32">
        <v>137</v>
      </c>
      <c r="D141">
        <f>MATCH(C141,TrainRun!$AG$2:$AG$148,1)</f>
        <v>26</v>
      </c>
      <c r="E141">
        <f>INT(INDEX(TrainRun!$AD$2:$AD$148,'By Second'!D141))</f>
        <v>124</v>
      </c>
      <c r="F141">
        <f>IF(E141=0,0,INDEX(TrainRun!$AE$2:$AE$148,'By Second'!D141))</f>
        <v>17.908617775367532</v>
      </c>
      <c r="G141">
        <f>INDEX(TrainRun!$AF$2:$AF$148,'By Second'!D141)</f>
        <v>1752.7497646598208</v>
      </c>
      <c r="H141">
        <f t="shared" si="45"/>
        <v>27</v>
      </c>
      <c r="I141">
        <f>INT(INDEX(TrainRun!$AD$2:$AD$148,'By Second'!H141))</f>
        <v>138</v>
      </c>
      <c r="J141">
        <f>INDEX(TrainRun!$AE$2:$AE$148,'By Second'!H141)</f>
        <v>21.969675572715655</v>
      </c>
      <c r="K141">
        <f t="shared" si="42"/>
        <v>14</v>
      </c>
      <c r="L141">
        <f t="shared" si="43"/>
        <v>4.0610577973481234</v>
      </c>
      <c r="M141">
        <f t="shared" si="46"/>
        <v>0.2900755569534374</v>
      </c>
      <c r="N141" s="32">
        <f t="shared" si="47"/>
        <v>21.679600015762201</v>
      </c>
      <c r="O141" s="29">
        <f t="shared" si="44"/>
        <v>2011.9089067625407</v>
      </c>
      <c r="P141">
        <f>MATCH(O141,LORDetail!$B$2:$B$930,1)</f>
        <v>23</v>
      </c>
      <c r="Q141">
        <f>INDEX(LORDetail!$B$2:$B$930,P141)</f>
        <v>2006.7166732041774</v>
      </c>
      <c r="R141">
        <f>INDEX(LORDetail!$D$2:$D$930,P141)</f>
        <v>51.521829077644497</v>
      </c>
      <c r="S141">
        <f>INDEX(LORDetail!$E$2:$E$930,P141)</f>
        <v>-0.20358171132786801</v>
      </c>
      <c r="T141">
        <f>INDEX(LORDetail!$G$2:$G$930,P141)</f>
        <v>1.452696</v>
      </c>
      <c r="U141">
        <f t="shared" si="48"/>
        <v>24</v>
      </c>
      <c r="V141">
        <f>INDEX(LORDetail!$B$2:$B$930,U141)</f>
        <v>2262.5997447889818</v>
      </c>
      <c r="W141">
        <f>INDEX(LORDetail!$D$2:$D$930,U141)</f>
        <v>51.5228189029541</v>
      </c>
      <c r="X141">
        <f>INDEX(LORDetail!$E$2:$E$930,U141)</f>
        <v>-0.20691598541970399</v>
      </c>
      <c r="Y141">
        <f>INDEX(LORDetail!$G$2:$G$930,U141)</f>
        <v>1.6350290000000001</v>
      </c>
      <c r="Z141">
        <f t="shared" si="49"/>
        <v>255.88307158480438</v>
      </c>
      <c r="AA141" s="29">
        <f t="shared" si="50"/>
        <v>5.1922335583633412</v>
      </c>
      <c r="AB141">
        <f t="shared" si="51"/>
        <v>2.0291430481138878E-2</v>
      </c>
      <c r="AC141" s="32">
        <f t="shared" si="52"/>
        <v>51.521849162615958</v>
      </c>
      <c r="AD141" s="32">
        <f t="shared" si="53"/>
        <v>-0.20364936851880755</v>
      </c>
      <c r="AE141" s="34">
        <f t="shared" si="54"/>
        <v>1.4563957973939174</v>
      </c>
      <c r="AF141" s="36" t="str">
        <f t="shared" si="55"/>
        <v>PADTON</v>
      </c>
      <c r="AG141" s="36" t="str">
        <f t="shared" si="56"/>
        <v>RDNGSTN</v>
      </c>
      <c r="AH141" s="36">
        <f t="shared" si="57"/>
        <v>137</v>
      </c>
      <c r="AI141" s="42">
        <f t="shared" si="58"/>
        <v>2012</v>
      </c>
      <c r="AJ141" s="43">
        <f t="shared" si="59"/>
        <v>21.679600015762201</v>
      </c>
      <c r="AK141" s="43">
        <f t="shared" si="60"/>
        <v>0.2900755569534374</v>
      </c>
      <c r="AL141" s="36">
        <f t="shared" si="61"/>
        <v>51.521849162615958</v>
      </c>
      <c r="AM141" s="36">
        <v>1</v>
      </c>
      <c r="AN141" s="36">
        <f t="shared" si="62"/>
        <v>-0.20364936851880755</v>
      </c>
      <c r="AO141" s="36">
        <v>4</v>
      </c>
      <c r="AP141" s="42">
        <f>INT(AI141/1000)*1000</f>
        <v>2000</v>
      </c>
      <c r="AQ141" s="42">
        <f>MOD(AI141,1000)</f>
        <v>12</v>
      </c>
      <c r="AR141" s="42">
        <f>MOD(AI142,1000)-0.2+(AP142-AP141)</f>
        <v>47.000000000000043</v>
      </c>
    </row>
    <row r="142" spans="1:44" x14ac:dyDescent="0.25">
      <c r="A142" s="32" t="s">
        <v>0</v>
      </c>
      <c r="B142" s="33" t="s">
        <v>1</v>
      </c>
      <c r="C142" s="32">
        <v>138</v>
      </c>
      <c r="D142">
        <f>MATCH(C142,TrainRun!$AG$2:$AG$148,1)</f>
        <v>28</v>
      </c>
      <c r="E142">
        <f>INT(INDEX(TrainRun!$AD$2:$AD$148,'By Second'!D142))</f>
        <v>138</v>
      </c>
      <c r="F142">
        <f>IF(E142=0,0,INDEX(TrainRun!$AE$2:$AE$148,'By Second'!D142))</f>
        <v>21.991495898569578</v>
      </c>
      <c r="G142">
        <f>INDEX(TrainRun!$AF$2:$AF$148,'By Second'!D142)</f>
        <v>2047.0893822796122</v>
      </c>
      <c r="H142">
        <f t="shared" si="45"/>
        <v>29</v>
      </c>
      <c r="I142">
        <f>INT(INDEX(TrainRun!$AD$2:$AD$148,'By Second'!H142))</f>
        <v>140</v>
      </c>
      <c r="J142">
        <f>INDEX(TrainRun!$AE$2:$AE$148,'By Second'!H142)</f>
        <v>22.347221374511719</v>
      </c>
      <c r="K142">
        <f t="shared" si="42"/>
        <v>2</v>
      </c>
      <c r="L142">
        <f t="shared" si="43"/>
        <v>0.35572547594214043</v>
      </c>
      <c r="M142">
        <f t="shared" si="46"/>
        <v>0.17786273797107022</v>
      </c>
      <c r="N142" s="32">
        <f t="shared" si="47"/>
        <v>21.991495898569578</v>
      </c>
      <c r="O142" s="29">
        <f t="shared" si="44"/>
        <v>2047.1</v>
      </c>
      <c r="P142">
        <f>MATCH(O142,LORDetail!$B$2:$B$930,1)</f>
        <v>23</v>
      </c>
      <c r="Q142">
        <f>INDEX(LORDetail!$B$2:$B$930,P142)</f>
        <v>2006.7166732041774</v>
      </c>
      <c r="R142">
        <f>INDEX(LORDetail!$D$2:$D$930,P142)</f>
        <v>51.521829077644497</v>
      </c>
      <c r="S142">
        <f>INDEX(LORDetail!$E$2:$E$930,P142)</f>
        <v>-0.20358171132786801</v>
      </c>
      <c r="T142">
        <f>INDEX(LORDetail!$G$2:$G$930,P142)</f>
        <v>1.452696</v>
      </c>
      <c r="U142">
        <f t="shared" si="48"/>
        <v>24</v>
      </c>
      <c r="V142">
        <f>INDEX(LORDetail!$B$2:$B$930,U142)</f>
        <v>2262.5997447889818</v>
      </c>
      <c r="W142">
        <f>INDEX(LORDetail!$D$2:$D$930,U142)</f>
        <v>51.5228189029541</v>
      </c>
      <c r="X142">
        <f>INDEX(LORDetail!$E$2:$E$930,U142)</f>
        <v>-0.20691598541970399</v>
      </c>
      <c r="Y142">
        <f>INDEX(LORDetail!$G$2:$G$930,U142)</f>
        <v>1.6350290000000001</v>
      </c>
      <c r="Z142">
        <f t="shared" si="49"/>
        <v>255.88307158480438</v>
      </c>
      <c r="AA142" s="29">
        <f t="shared" si="50"/>
        <v>40.383326795822541</v>
      </c>
      <c r="AB142">
        <f t="shared" si="51"/>
        <v>0.1578194545880256</v>
      </c>
      <c r="AC142" s="32">
        <f t="shared" si="52"/>
        <v>51.521985291335</v>
      </c>
      <c r="AD142" s="32">
        <f t="shared" si="53"/>
        <v>-0.20410792464648855</v>
      </c>
      <c r="AE142" s="34">
        <f t="shared" si="54"/>
        <v>1.4814716946133986</v>
      </c>
      <c r="AF142" s="36" t="str">
        <f t="shared" si="55"/>
        <v>PADTON</v>
      </c>
      <c r="AG142" s="36" t="str">
        <f t="shared" si="56"/>
        <v>RDNGSTN</v>
      </c>
      <c r="AH142" s="36">
        <f t="shared" si="57"/>
        <v>138</v>
      </c>
      <c r="AI142" s="42">
        <f t="shared" si="58"/>
        <v>2047.2</v>
      </c>
      <c r="AJ142" s="43">
        <f t="shared" si="59"/>
        <v>21.991495898569578</v>
      </c>
      <c r="AK142" s="43">
        <f t="shared" si="60"/>
        <v>0.17786273797107022</v>
      </c>
      <c r="AL142" s="36">
        <f t="shared" si="61"/>
        <v>51.521985291335</v>
      </c>
      <c r="AM142" s="36">
        <v>1</v>
      </c>
      <c r="AN142" s="36">
        <f t="shared" si="62"/>
        <v>-0.20410792464648855</v>
      </c>
      <c r="AO142" s="36">
        <v>4</v>
      </c>
      <c r="AP142" s="42">
        <f>INT(AI142/1000)*1000</f>
        <v>2000</v>
      </c>
      <c r="AQ142" s="42">
        <f>MOD(AI142,1000)</f>
        <v>47.200000000000045</v>
      </c>
      <c r="AR142" s="42">
        <f>MOD(AI143,1000)-0.2+(AP143-AP142)</f>
        <v>68.999999999999815</v>
      </c>
    </row>
    <row r="143" spans="1:44" x14ac:dyDescent="0.25">
      <c r="A143" s="32" t="s">
        <v>0</v>
      </c>
      <c r="B143" s="33" t="s">
        <v>1</v>
      </c>
      <c r="C143" s="32">
        <v>139</v>
      </c>
      <c r="D143">
        <f>MATCH(C143,TrainRun!$AG$2:$AG$148,1)</f>
        <v>28</v>
      </c>
      <c r="E143">
        <f>INT(INDEX(TrainRun!$AD$2:$AD$148,'By Second'!D143))</f>
        <v>138</v>
      </c>
      <c r="F143">
        <f>IF(E143=0,0,INDEX(TrainRun!$AE$2:$AE$148,'By Second'!D143))</f>
        <v>21.991495898569578</v>
      </c>
      <c r="G143">
        <f>INDEX(TrainRun!$AF$2:$AF$148,'By Second'!D143)</f>
        <v>2047.0893822796122</v>
      </c>
      <c r="H143">
        <f t="shared" si="45"/>
        <v>29</v>
      </c>
      <c r="I143">
        <f>INT(INDEX(TrainRun!$AD$2:$AD$148,'By Second'!H143))</f>
        <v>140</v>
      </c>
      <c r="J143">
        <f>INDEX(TrainRun!$AE$2:$AE$148,'By Second'!H143)</f>
        <v>22.347221374511719</v>
      </c>
      <c r="K143">
        <f t="shared" si="42"/>
        <v>2</v>
      </c>
      <c r="L143">
        <f t="shared" si="43"/>
        <v>0.35572547594214043</v>
      </c>
      <c r="M143">
        <f t="shared" si="46"/>
        <v>0.17786273797107022</v>
      </c>
      <c r="N143" s="32">
        <f t="shared" si="47"/>
        <v>22.16935863654065</v>
      </c>
      <c r="O143" s="29">
        <f t="shared" si="44"/>
        <v>2069.2693586365403</v>
      </c>
      <c r="P143">
        <f>MATCH(O143,LORDetail!$B$2:$B$930,1)</f>
        <v>23</v>
      </c>
      <c r="Q143">
        <f>INDEX(LORDetail!$B$2:$B$930,P143)</f>
        <v>2006.7166732041774</v>
      </c>
      <c r="R143">
        <f>INDEX(LORDetail!$D$2:$D$930,P143)</f>
        <v>51.521829077644497</v>
      </c>
      <c r="S143">
        <f>INDEX(LORDetail!$E$2:$E$930,P143)</f>
        <v>-0.20358171132786801</v>
      </c>
      <c r="T143">
        <f>INDEX(LORDetail!$G$2:$G$930,P143)</f>
        <v>1.452696</v>
      </c>
      <c r="U143">
        <f t="shared" si="48"/>
        <v>24</v>
      </c>
      <c r="V143">
        <f>INDEX(LORDetail!$B$2:$B$930,U143)</f>
        <v>2262.5997447889818</v>
      </c>
      <c r="W143">
        <f>INDEX(LORDetail!$D$2:$D$930,U143)</f>
        <v>51.5228189029541</v>
      </c>
      <c r="X143">
        <f>INDEX(LORDetail!$E$2:$E$930,U143)</f>
        <v>-0.20691598541970399</v>
      </c>
      <c r="Y143">
        <f>INDEX(LORDetail!$G$2:$G$930,U143)</f>
        <v>1.6350290000000001</v>
      </c>
      <c r="Z143">
        <f t="shared" si="49"/>
        <v>255.88307158480438</v>
      </c>
      <c r="AA143" s="29">
        <f t="shared" si="50"/>
        <v>62.552685432362978</v>
      </c>
      <c r="AB143">
        <f t="shared" si="51"/>
        <v>0.24445808409655526</v>
      </c>
      <c r="AC143" s="32">
        <f t="shared" si="52"/>
        <v>51.522071048443273</v>
      </c>
      <c r="AD143" s="32">
        <f t="shared" si="53"/>
        <v>-0.204396801584211</v>
      </c>
      <c r="AE143" s="34">
        <f t="shared" si="54"/>
        <v>1.4972687758475771</v>
      </c>
      <c r="AF143" s="36" t="str">
        <f t="shared" si="55"/>
        <v>PADTON</v>
      </c>
      <c r="AG143" s="36" t="str">
        <f t="shared" si="56"/>
        <v>RDNGSTN</v>
      </c>
      <c r="AH143" s="36">
        <f t="shared" si="57"/>
        <v>139</v>
      </c>
      <c r="AI143" s="42">
        <f t="shared" si="58"/>
        <v>2069.1999999999998</v>
      </c>
      <c r="AJ143" s="43">
        <f t="shared" si="59"/>
        <v>22.16935863654065</v>
      </c>
      <c r="AK143" s="43">
        <f t="shared" si="60"/>
        <v>0.17786273797107022</v>
      </c>
      <c r="AL143" s="36">
        <f t="shared" si="61"/>
        <v>51.522071048443273</v>
      </c>
      <c r="AM143" s="36">
        <v>1</v>
      </c>
      <c r="AN143" s="36">
        <f t="shared" si="62"/>
        <v>-0.204396801584211</v>
      </c>
      <c r="AO143" s="36">
        <v>4</v>
      </c>
      <c r="AP143" s="42">
        <f>INT(AI143/1000)*1000</f>
        <v>2000</v>
      </c>
      <c r="AQ143" s="42">
        <f>MOD(AI143,1000)</f>
        <v>69.199999999999818</v>
      </c>
      <c r="AR143" s="42">
        <f>MOD(AI144,1000)-0.2+(AP144-AP143)</f>
        <v>84.600000000000179</v>
      </c>
    </row>
    <row r="144" spans="1:44" x14ac:dyDescent="0.25">
      <c r="A144" s="32" t="s">
        <v>0</v>
      </c>
      <c r="B144" s="33" t="s">
        <v>1</v>
      </c>
      <c r="C144" s="32">
        <v>140</v>
      </c>
      <c r="D144">
        <f>MATCH(C144,TrainRun!$AG$2:$AG$148,1)</f>
        <v>29</v>
      </c>
      <c r="E144">
        <f>INT(INDEX(TrainRun!$AD$2:$AD$148,'By Second'!D144))</f>
        <v>140</v>
      </c>
      <c r="F144">
        <f>IF(E144=0,0,INDEX(TrainRun!$AE$2:$AE$148,'By Second'!D144))</f>
        <v>22.347221374511719</v>
      </c>
      <c r="G144">
        <f>INDEX(TrainRun!$AF$2:$AF$148,'By Second'!D144)</f>
        <v>2084.7874948989793</v>
      </c>
      <c r="H144">
        <f t="shared" si="45"/>
        <v>30</v>
      </c>
      <c r="I144">
        <f>INT(INDEX(TrainRun!$AD$2:$AD$148,'By Second'!H144))</f>
        <v>159</v>
      </c>
      <c r="J144">
        <f>INDEX(TrainRun!$AE$2:$AE$148,'By Second'!H144)</f>
        <v>22.347221374511719</v>
      </c>
      <c r="K144">
        <f t="shared" si="42"/>
        <v>19</v>
      </c>
      <c r="L144">
        <f t="shared" si="43"/>
        <v>0</v>
      </c>
      <c r="M144">
        <f t="shared" si="46"/>
        <v>0</v>
      </c>
      <c r="N144" s="32">
        <f t="shared" si="47"/>
        <v>22.347221374511719</v>
      </c>
      <c r="O144" s="29">
        <f t="shared" si="44"/>
        <v>2084.8000000000002</v>
      </c>
      <c r="P144">
        <f>MATCH(O144,LORDetail!$B$2:$B$930,1)</f>
        <v>23</v>
      </c>
      <c r="Q144">
        <f>INDEX(LORDetail!$B$2:$B$930,P144)</f>
        <v>2006.7166732041774</v>
      </c>
      <c r="R144">
        <f>INDEX(LORDetail!$D$2:$D$930,P144)</f>
        <v>51.521829077644497</v>
      </c>
      <c r="S144">
        <f>INDEX(LORDetail!$E$2:$E$930,P144)</f>
        <v>-0.20358171132786801</v>
      </c>
      <c r="T144">
        <f>INDEX(LORDetail!$G$2:$G$930,P144)</f>
        <v>1.452696</v>
      </c>
      <c r="U144">
        <f t="shared" si="48"/>
        <v>24</v>
      </c>
      <c r="V144">
        <f>INDEX(LORDetail!$B$2:$B$930,U144)</f>
        <v>2262.5997447889818</v>
      </c>
      <c r="W144">
        <f>INDEX(LORDetail!$D$2:$D$930,U144)</f>
        <v>51.5228189029541</v>
      </c>
      <c r="X144">
        <f>INDEX(LORDetail!$E$2:$E$930,U144)</f>
        <v>-0.20691598541970399</v>
      </c>
      <c r="Y144">
        <f>INDEX(LORDetail!$G$2:$G$930,U144)</f>
        <v>1.6350290000000001</v>
      </c>
      <c r="Z144">
        <f t="shared" si="49"/>
        <v>255.88307158480438</v>
      </c>
      <c r="AA144" s="29">
        <f t="shared" si="50"/>
        <v>78.083326795822813</v>
      </c>
      <c r="AB144">
        <f t="shared" si="51"/>
        <v>0.30515237413798418</v>
      </c>
      <c r="AC144" s="32">
        <f t="shared" si="52"/>
        <v>51.522131125187705</v>
      </c>
      <c r="AD144" s="32">
        <f t="shared" si="53"/>
        <v>-0.20459917298301852</v>
      </c>
      <c r="AE144" s="34">
        <f t="shared" si="54"/>
        <v>1.5083353478337012</v>
      </c>
      <c r="AF144" s="36" t="str">
        <f t="shared" si="55"/>
        <v>PADTON</v>
      </c>
      <c r="AG144" s="36" t="str">
        <f t="shared" si="56"/>
        <v>RDNGSTN</v>
      </c>
      <c r="AH144" s="36">
        <f t="shared" si="57"/>
        <v>140</v>
      </c>
      <c r="AI144" s="42">
        <f t="shared" si="58"/>
        <v>2084.8000000000002</v>
      </c>
      <c r="AJ144" s="43">
        <f t="shared" si="59"/>
        <v>22.347221374511719</v>
      </c>
      <c r="AK144" s="43">
        <f t="shared" si="60"/>
        <v>0</v>
      </c>
      <c r="AL144" s="36">
        <f t="shared" si="61"/>
        <v>51.522131125187705</v>
      </c>
      <c r="AM144" s="36">
        <v>1</v>
      </c>
      <c r="AN144" s="36">
        <f t="shared" si="62"/>
        <v>-0.20459917298301852</v>
      </c>
      <c r="AO144" s="36">
        <v>4</v>
      </c>
      <c r="AP144" s="42">
        <f>INT(AI144/1000)*1000</f>
        <v>2000</v>
      </c>
      <c r="AQ144" s="42">
        <f>MOD(AI144,1000)</f>
        <v>84.800000000000182</v>
      </c>
      <c r="AR144" s="42">
        <f>MOD(AI145,1000)-0.2+(AP145-AP144)</f>
        <v>106.99999999999982</v>
      </c>
    </row>
    <row r="145" spans="1:44" x14ac:dyDescent="0.25">
      <c r="A145" s="32" t="s">
        <v>0</v>
      </c>
      <c r="B145" s="33" t="s">
        <v>1</v>
      </c>
      <c r="C145" s="32">
        <v>141</v>
      </c>
      <c r="D145">
        <f>MATCH(C145,TrainRun!$AG$2:$AG$148,1)</f>
        <v>29</v>
      </c>
      <c r="E145">
        <f>INT(INDEX(TrainRun!$AD$2:$AD$148,'By Second'!D145))</f>
        <v>140</v>
      </c>
      <c r="F145">
        <f>IF(E145=0,0,INDEX(TrainRun!$AE$2:$AE$148,'By Second'!D145))</f>
        <v>22.347221374511719</v>
      </c>
      <c r="G145">
        <f>INDEX(TrainRun!$AF$2:$AF$148,'By Second'!D145)</f>
        <v>2084.7874948989793</v>
      </c>
      <c r="H145">
        <f t="shared" si="45"/>
        <v>30</v>
      </c>
      <c r="I145">
        <f>INT(INDEX(TrainRun!$AD$2:$AD$148,'By Second'!H145))</f>
        <v>159</v>
      </c>
      <c r="J145">
        <f>INDEX(TrainRun!$AE$2:$AE$148,'By Second'!H145)</f>
        <v>22.347221374511719</v>
      </c>
      <c r="K145">
        <f t="shared" si="42"/>
        <v>19</v>
      </c>
      <c r="L145">
        <f t="shared" si="43"/>
        <v>0</v>
      </c>
      <c r="M145">
        <f t="shared" si="46"/>
        <v>0</v>
      </c>
      <c r="N145" s="32">
        <f t="shared" si="47"/>
        <v>22.347221374511719</v>
      </c>
      <c r="O145" s="29">
        <f t="shared" si="44"/>
        <v>2107.1472213745119</v>
      </c>
      <c r="P145">
        <f>MATCH(O145,LORDetail!$B$2:$B$930,1)</f>
        <v>23</v>
      </c>
      <c r="Q145">
        <f>INDEX(LORDetail!$B$2:$B$930,P145)</f>
        <v>2006.7166732041774</v>
      </c>
      <c r="R145">
        <f>INDEX(LORDetail!$D$2:$D$930,P145)</f>
        <v>51.521829077644497</v>
      </c>
      <c r="S145">
        <f>INDEX(LORDetail!$E$2:$E$930,P145)</f>
        <v>-0.20358171132786801</v>
      </c>
      <c r="T145">
        <f>INDEX(LORDetail!$G$2:$G$930,P145)</f>
        <v>1.452696</v>
      </c>
      <c r="U145">
        <f t="shared" si="48"/>
        <v>24</v>
      </c>
      <c r="V145">
        <f>INDEX(LORDetail!$B$2:$B$930,U145)</f>
        <v>2262.5997447889818</v>
      </c>
      <c r="W145">
        <f>INDEX(LORDetail!$D$2:$D$930,U145)</f>
        <v>51.5228189029541</v>
      </c>
      <c r="X145">
        <f>INDEX(LORDetail!$E$2:$E$930,U145)</f>
        <v>-0.20691598541970399</v>
      </c>
      <c r="Y145">
        <f>INDEX(LORDetail!$G$2:$G$930,U145)</f>
        <v>1.6350290000000001</v>
      </c>
      <c r="Z145">
        <f t="shared" si="49"/>
        <v>255.88307158480438</v>
      </c>
      <c r="AA145" s="29">
        <f t="shared" si="50"/>
        <v>100.43054817033453</v>
      </c>
      <c r="AB145">
        <f t="shared" si="51"/>
        <v>0.39248609745193713</v>
      </c>
      <c r="AC145" s="32">
        <f t="shared" si="52"/>
        <v>51.522217570317423</v>
      </c>
      <c r="AD145" s="32">
        <f t="shared" si="53"/>
        <v>-0.2048903675540078</v>
      </c>
      <c r="AE145" s="34">
        <f t="shared" si="54"/>
        <v>1.5242591676067041</v>
      </c>
      <c r="AF145" s="36" t="str">
        <f t="shared" si="55"/>
        <v>PADTON</v>
      </c>
      <c r="AG145" s="36" t="str">
        <f t="shared" si="56"/>
        <v>RDNGSTN</v>
      </c>
      <c r="AH145" s="36">
        <f t="shared" si="57"/>
        <v>141</v>
      </c>
      <c r="AI145" s="42">
        <f t="shared" si="58"/>
        <v>2107.1999999999998</v>
      </c>
      <c r="AJ145" s="43">
        <f t="shared" si="59"/>
        <v>22.347221374511719</v>
      </c>
      <c r="AK145" s="43">
        <f t="shared" si="60"/>
        <v>0</v>
      </c>
      <c r="AL145" s="36">
        <f t="shared" si="61"/>
        <v>51.522217570317423</v>
      </c>
      <c r="AM145" s="36">
        <v>1</v>
      </c>
      <c r="AN145" s="36">
        <f t="shared" si="62"/>
        <v>-0.2048903675540078</v>
      </c>
      <c r="AO145" s="36">
        <v>4</v>
      </c>
      <c r="AP145" s="42">
        <f>INT(AI145/1000)*1000</f>
        <v>2000</v>
      </c>
      <c r="AQ145" s="42">
        <f>MOD(AI145,1000)</f>
        <v>107.19999999999982</v>
      </c>
      <c r="AR145" s="42">
        <f>MOD(AI146,1000)-0.2+(AP146-AP145)</f>
        <v>129.2000000000001</v>
      </c>
    </row>
    <row r="146" spans="1:44" x14ac:dyDescent="0.25">
      <c r="A146" s="32" t="s">
        <v>0</v>
      </c>
      <c r="B146" s="33" t="s">
        <v>1</v>
      </c>
      <c r="C146" s="32">
        <v>142</v>
      </c>
      <c r="D146">
        <f>MATCH(C146,TrainRun!$AG$2:$AG$148,1)</f>
        <v>29</v>
      </c>
      <c r="E146">
        <f>INT(INDEX(TrainRun!$AD$2:$AD$148,'By Second'!D146))</f>
        <v>140</v>
      </c>
      <c r="F146">
        <f>IF(E146=0,0,INDEX(TrainRun!$AE$2:$AE$148,'By Second'!D146))</f>
        <v>22.347221374511719</v>
      </c>
      <c r="G146">
        <f>INDEX(TrainRun!$AF$2:$AF$148,'By Second'!D146)</f>
        <v>2084.7874948989793</v>
      </c>
      <c r="H146">
        <f t="shared" si="45"/>
        <v>30</v>
      </c>
      <c r="I146">
        <f>INT(INDEX(TrainRun!$AD$2:$AD$148,'By Second'!H146))</f>
        <v>159</v>
      </c>
      <c r="J146">
        <f>INDEX(TrainRun!$AE$2:$AE$148,'By Second'!H146)</f>
        <v>22.347221374511719</v>
      </c>
      <c r="K146">
        <f t="shared" si="42"/>
        <v>19</v>
      </c>
      <c r="L146">
        <f t="shared" si="43"/>
        <v>0</v>
      </c>
      <c r="M146">
        <f t="shared" si="46"/>
        <v>0</v>
      </c>
      <c r="N146" s="32">
        <f t="shared" si="47"/>
        <v>22.347221374511719</v>
      </c>
      <c r="O146" s="29">
        <f t="shared" si="44"/>
        <v>2129.4944427490236</v>
      </c>
      <c r="P146">
        <f>MATCH(O146,LORDetail!$B$2:$B$930,1)</f>
        <v>23</v>
      </c>
      <c r="Q146">
        <f>INDEX(LORDetail!$B$2:$B$930,P146)</f>
        <v>2006.7166732041774</v>
      </c>
      <c r="R146">
        <f>INDEX(LORDetail!$D$2:$D$930,P146)</f>
        <v>51.521829077644497</v>
      </c>
      <c r="S146">
        <f>INDEX(LORDetail!$E$2:$E$930,P146)</f>
        <v>-0.20358171132786801</v>
      </c>
      <c r="T146">
        <f>INDEX(LORDetail!$G$2:$G$930,P146)</f>
        <v>1.452696</v>
      </c>
      <c r="U146">
        <f t="shared" si="48"/>
        <v>24</v>
      </c>
      <c r="V146">
        <f>INDEX(LORDetail!$B$2:$B$930,U146)</f>
        <v>2262.5997447889818</v>
      </c>
      <c r="W146">
        <f>INDEX(LORDetail!$D$2:$D$930,U146)</f>
        <v>51.5228189029541</v>
      </c>
      <c r="X146">
        <f>INDEX(LORDetail!$E$2:$E$930,U146)</f>
        <v>-0.20691598541970399</v>
      </c>
      <c r="Y146">
        <f>INDEX(LORDetail!$G$2:$G$930,U146)</f>
        <v>1.6350290000000001</v>
      </c>
      <c r="Z146">
        <f t="shared" si="49"/>
        <v>255.88307158480438</v>
      </c>
      <c r="AA146" s="29">
        <f t="shared" si="50"/>
        <v>122.77776954484625</v>
      </c>
      <c r="AB146">
        <f t="shared" si="51"/>
        <v>0.47981982076589003</v>
      </c>
      <c r="AC146" s="32">
        <f t="shared" si="52"/>
        <v>51.522304015447141</v>
      </c>
      <c r="AD146" s="32">
        <f t="shared" si="53"/>
        <v>-0.20518156212499711</v>
      </c>
      <c r="AE146" s="34">
        <f t="shared" si="54"/>
        <v>1.540182987379707</v>
      </c>
      <c r="AF146" s="36" t="str">
        <f t="shared" si="55"/>
        <v>PADTON</v>
      </c>
      <c r="AG146" s="36" t="str">
        <f t="shared" si="56"/>
        <v>RDNGSTN</v>
      </c>
      <c r="AH146" s="36">
        <f t="shared" si="57"/>
        <v>142</v>
      </c>
      <c r="AI146" s="42">
        <f t="shared" si="58"/>
        <v>2129.4</v>
      </c>
      <c r="AJ146" s="43">
        <f t="shared" si="59"/>
        <v>22.347221374511719</v>
      </c>
      <c r="AK146" s="43">
        <f t="shared" si="60"/>
        <v>0</v>
      </c>
      <c r="AL146" s="36">
        <f t="shared" si="61"/>
        <v>51.522304015447141</v>
      </c>
      <c r="AM146" s="36">
        <v>1</v>
      </c>
      <c r="AN146" s="36">
        <f t="shared" si="62"/>
        <v>-0.20518156212499711</v>
      </c>
      <c r="AO146" s="36">
        <v>4</v>
      </c>
      <c r="AP146" s="42">
        <f>INT(AI146/1000)*1000</f>
        <v>2000</v>
      </c>
      <c r="AQ146" s="42">
        <f>MOD(AI146,1000)</f>
        <v>129.40000000000009</v>
      </c>
      <c r="AR146" s="42">
        <f>MOD(AI147,1000)-0.2+(AP147-AP146)</f>
        <v>151.60000000000019</v>
      </c>
    </row>
    <row r="147" spans="1:44" x14ac:dyDescent="0.25">
      <c r="A147" s="32" t="s">
        <v>0</v>
      </c>
      <c r="B147" s="33" t="s">
        <v>1</v>
      </c>
      <c r="C147" s="32">
        <v>143</v>
      </c>
      <c r="D147">
        <f>MATCH(C147,TrainRun!$AG$2:$AG$148,1)</f>
        <v>29</v>
      </c>
      <c r="E147">
        <f>INT(INDEX(TrainRun!$AD$2:$AD$148,'By Second'!D147))</f>
        <v>140</v>
      </c>
      <c r="F147">
        <f>IF(E147=0,0,INDEX(TrainRun!$AE$2:$AE$148,'By Second'!D147))</f>
        <v>22.347221374511719</v>
      </c>
      <c r="G147">
        <f>INDEX(TrainRun!$AF$2:$AF$148,'By Second'!D147)</f>
        <v>2084.7874948989793</v>
      </c>
      <c r="H147">
        <f t="shared" si="45"/>
        <v>30</v>
      </c>
      <c r="I147">
        <f>INT(INDEX(TrainRun!$AD$2:$AD$148,'By Second'!H147))</f>
        <v>159</v>
      </c>
      <c r="J147">
        <f>INDEX(TrainRun!$AE$2:$AE$148,'By Second'!H147)</f>
        <v>22.347221374511719</v>
      </c>
      <c r="K147">
        <f t="shared" si="42"/>
        <v>19</v>
      </c>
      <c r="L147">
        <f t="shared" si="43"/>
        <v>0</v>
      </c>
      <c r="M147">
        <f t="shared" si="46"/>
        <v>0</v>
      </c>
      <c r="N147" s="32">
        <f t="shared" si="47"/>
        <v>22.347221374511719</v>
      </c>
      <c r="O147" s="29">
        <f t="shared" si="44"/>
        <v>2151.8416641235353</v>
      </c>
      <c r="P147">
        <f>MATCH(O147,LORDetail!$B$2:$B$930,1)</f>
        <v>23</v>
      </c>
      <c r="Q147">
        <f>INDEX(LORDetail!$B$2:$B$930,P147)</f>
        <v>2006.7166732041774</v>
      </c>
      <c r="R147">
        <f>INDEX(LORDetail!$D$2:$D$930,P147)</f>
        <v>51.521829077644497</v>
      </c>
      <c r="S147">
        <f>INDEX(LORDetail!$E$2:$E$930,P147)</f>
        <v>-0.20358171132786801</v>
      </c>
      <c r="T147">
        <f>INDEX(LORDetail!$G$2:$G$930,P147)</f>
        <v>1.452696</v>
      </c>
      <c r="U147">
        <f t="shared" si="48"/>
        <v>24</v>
      </c>
      <c r="V147">
        <f>INDEX(LORDetail!$B$2:$B$930,U147)</f>
        <v>2262.5997447889818</v>
      </c>
      <c r="W147">
        <f>INDEX(LORDetail!$D$2:$D$930,U147)</f>
        <v>51.5228189029541</v>
      </c>
      <c r="X147">
        <f>INDEX(LORDetail!$E$2:$E$930,U147)</f>
        <v>-0.20691598541970399</v>
      </c>
      <c r="Y147">
        <f>INDEX(LORDetail!$G$2:$G$930,U147)</f>
        <v>1.6350290000000001</v>
      </c>
      <c r="Z147">
        <f t="shared" si="49"/>
        <v>255.88307158480438</v>
      </c>
      <c r="AA147" s="29">
        <f t="shared" si="50"/>
        <v>145.12499091935797</v>
      </c>
      <c r="AB147">
        <f t="shared" si="51"/>
        <v>0.56715354407984298</v>
      </c>
      <c r="AC147" s="32">
        <f t="shared" si="52"/>
        <v>51.522390460576858</v>
      </c>
      <c r="AD147" s="32">
        <f t="shared" si="53"/>
        <v>-0.20547275669598639</v>
      </c>
      <c r="AE147" s="34">
        <f t="shared" si="54"/>
        <v>1.55610680715271</v>
      </c>
      <c r="AF147" s="36" t="str">
        <f t="shared" si="55"/>
        <v>PADTON</v>
      </c>
      <c r="AG147" s="36" t="str">
        <f t="shared" si="56"/>
        <v>RDNGSTN</v>
      </c>
      <c r="AH147" s="36">
        <f t="shared" si="57"/>
        <v>143</v>
      </c>
      <c r="AI147" s="42">
        <f t="shared" si="58"/>
        <v>2151.8000000000002</v>
      </c>
      <c r="AJ147" s="43">
        <f t="shared" si="59"/>
        <v>22.347221374511719</v>
      </c>
      <c r="AK147" s="43">
        <f t="shared" si="60"/>
        <v>0</v>
      </c>
      <c r="AL147" s="36">
        <f t="shared" si="61"/>
        <v>51.522390460576858</v>
      </c>
      <c r="AM147" s="36">
        <v>1</v>
      </c>
      <c r="AN147" s="36">
        <f t="shared" si="62"/>
        <v>-0.20547275669598639</v>
      </c>
      <c r="AO147" s="36">
        <v>4</v>
      </c>
      <c r="AP147" s="42">
        <f>INT(AI147/1000)*1000</f>
        <v>2000</v>
      </c>
      <c r="AQ147" s="42">
        <f>MOD(AI147,1000)</f>
        <v>151.80000000000018</v>
      </c>
      <c r="AR147" s="42">
        <f>MOD(AI148,1000)-0.2+(AP148-AP147)</f>
        <v>173.99999999999983</v>
      </c>
    </row>
    <row r="148" spans="1:44" x14ac:dyDescent="0.25">
      <c r="A148" s="32" t="s">
        <v>0</v>
      </c>
      <c r="B148" s="33" t="s">
        <v>1</v>
      </c>
      <c r="C148" s="32">
        <v>144</v>
      </c>
      <c r="D148">
        <f>MATCH(C148,TrainRun!$AG$2:$AG$148,1)</f>
        <v>29</v>
      </c>
      <c r="E148">
        <f>INT(INDEX(TrainRun!$AD$2:$AD$148,'By Second'!D148))</f>
        <v>140</v>
      </c>
      <c r="F148">
        <f>IF(E148=0,0,INDEX(TrainRun!$AE$2:$AE$148,'By Second'!D148))</f>
        <v>22.347221374511719</v>
      </c>
      <c r="G148">
        <f>INDEX(TrainRun!$AF$2:$AF$148,'By Second'!D148)</f>
        <v>2084.7874948989793</v>
      </c>
      <c r="H148">
        <f t="shared" si="45"/>
        <v>30</v>
      </c>
      <c r="I148">
        <f>INT(INDEX(TrainRun!$AD$2:$AD$148,'By Second'!H148))</f>
        <v>159</v>
      </c>
      <c r="J148">
        <f>INDEX(TrainRun!$AE$2:$AE$148,'By Second'!H148)</f>
        <v>22.347221374511719</v>
      </c>
      <c r="K148">
        <f t="shared" si="42"/>
        <v>19</v>
      </c>
      <c r="L148">
        <f t="shared" si="43"/>
        <v>0</v>
      </c>
      <c r="M148">
        <f t="shared" si="46"/>
        <v>0</v>
      </c>
      <c r="N148" s="32">
        <f t="shared" si="47"/>
        <v>22.347221374511719</v>
      </c>
      <c r="O148" s="29">
        <f t="shared" si="44"/>
        <v>2174.1888854980471</v>
      </c>
      <c r="P148">
        <f>MATCH(O148,LORDetail!$B$2:$B$930,1)</f>
        <v>23</v>
      </c>
      <c r="Q148">
        <f>INDEX(LORDetail!$B$2:$B$930,P148)</f>
        <v>2006.7166732041774</v>
      </c>
      <c r="R148">
        <f>INDEX(LORDetail!$D$2:$D$930,P148)</f>
        <v>51.521829077644497</v>
      </c>
      <c r="S148">
        <f>INDEX(LORDetail!$E$2:$E$930,P148)</f>
        <v>-0.20358171132786801</v>
      </c>
      <c r="T148">
        <f>INDEX(LORDetail!$G$2:$G$930,P148)</f>
        <v>1.452696</v>
      </c>
      <c r="U148">
        <f t="shared" si="48"/>
        <v>24</v>
      </c>
      <c r="V148">
        <f>INDEX(LORDetail!$B$2:$B$930,U148)</f>
        <v>2262.5997447889818</v>
      </c>
      <c r="W148">
        <f>INDEX(LORDetail!$D$2:$D$930,U148)</f>
        <v>51.5228189029541</v>
      </c>
      <c r="X148">
        <f>INDEX(LORDetail!$E$2:$E$930,U148)</f>
        <v>-0.20691598541970399</v>
      </c>
      <c r="Y148">
        <f>INDEX(LORDetail!$G$2:$G$930,U148)</f>
        <v>1.6350290000000001</v>
      </c>
      <c r="Z148">
        <f t="shared" si="49"/>
        <v>255.88307158480438</v>
      </c>
      <c r="AA148" s="29">
        <f t="shared" si="50"/>
        <v>167.47221229386969</v>
      </c>
      <c r="AB148">
        <f t="shared" si="51"/>
        <v>0.65448726739379592</v>
      </c>
      <c r="AC148" s="32">
        <f t="shared" si="52"/>
        <v>51.522476905706576</v>
      </c>
      <c r="AD148" s="32">
        <f t="shared" si="53"/>
        <v>-0.20576395126697566</v>
      </c>
      <c r="AE148" s="34">
        <f t="shared" si="54"/>
        <v>1.5720306269257129</v>
      </c>
      <c r="AF148" s="36" t="str">
        <f t="shared" si="55"/>
        <v>PADTON</v>
      </c>
      <c r="AG148" s="36" t="str">
        <f t="shared" si="56"/>
        <v>RDNGSTN</v>
      </c>
      <c r="AH148" s="36">
        <f t="shared" si="57"/>
        <v>144</v>
      </c>
      <c r="AI148" s="42">
        <f t="shared" si="58"/>
        <v>2174.1999999999998</v>
      </c>
      <c r="AJ148" s="43">
        <f t="shared" si="59"/>
        <v>22.347221374511719</v>
      </c>
      <c r="AK148" s="43">
        <f t="shared" si="60"/>
        <v>0</v>
      </c>
      <c r="AL148" s="36">
        <f t="shared" si="61"/>
        <v>51.522476905706576</v>
      </c>
      <c r="AM148" s="36">
        <v>1</v>
      </c>
      <c r="AN148" s="36">
        <f t="shared" si="62"/>
        <v>-0.20576395126697566</v>
      </c>
      <c r="AO148" s="36">
        <v>4</v>
      </c>
      <c r="AP148" s="42">
        <f>INT(AI148/1000)*1000</f>
        <v>2000</v>
      </c>
      <c r="AQ148" s="42">
        <f>MOD(AI148,1000)</f>
        <v>174.19999999999982</v>
      </c>
      <c r="AR148" s="42">
        <f>MOD(AI149,1000)-0.2+(AP149-AP148)</f>
        <v>196.39999999999992</v>
      </c>
    </row>
    <row r="149" spans="1:44" x14ac:dyDescent="0.25">
      <c r="A149" s="32" t="s">
        <v>0</v>
      </c>
      <c r="B149" s="33" t="s">
        <v>1</v>
      </c>
      <c r="C149" s="32">
        <v>145</v>
      </c>
      <c r="D149">
        <f>MATCH(C149,TrainRun!$AG$2:$AG$148,1)</f>
        <v>29</v>
      </c>
      <c r="E149">
        <f>INT(INDEX(TrainRun!$AD$2:$AD$148,'By Second'!D149))</f>
        <v>140</v>
      </c>
      <c r="F149">
        <f>IF(E149=0,0,INDEX(TrainRun!$AE$2:$AE$148,'By Second'!D149))</f>
        <v>22.347221374511719</v>
      </c>
      <c r="G149">
        <f>INDEX(TrainRun!$AF$2:$AF$148,'By Second'!D149)</f>
        <v>2084.7874948989793</v>
      </c>
      <c r="H149">
        <f t="shared" si="45"/>
        <v>30</v>
      </c>
      <c r="I149">
        <f>INT(INDEX(TrainRun!$AD$2:$AD$148,'By Second'!H149))</f>
        <v>159</v>
      </c>
      <c r="J149">
        <f>INDEX(TrainRun!$AE$2:$AE$148,'By Second'!H149)</f>
        <v>22.347221374511719</v>
      </c>
      <c r="K149">
        <f t="shared" si="42"/>
        <v>19</v>
      </c>
      <c r="L149">
        <f t="shared" si="43"/>
        <v>0</v>
      </c>
      <c r="M149">
        <f t="shared" si="46"/>
        <v>0</v>
      </c>
      <c r="N149" s="32">
        <f t="shared" si="47"/>
        <v>22.347221374511719</v>
      </c>
      <c r="O149" s="29">
        <f t="shared" si="44"/>
        <v>2196.5361068725588</v>
      </c>
      <c r="P149">
        <f>MATCH(O149,LORDetail!$B$2:$B$930,1)</f>
        <v>23</v>
      </c>
      <c r="Q149">
        <f>INDEX(LORDetail!$B$2:$B$930,P149)</f>
        <v>2006.7166732041774</v>
      </c>
      <c r="R149">
        <f>INDEX(LORDetail!$D$2:$D$930,P149)</f>
        <v>51.521829077644497</v>
      </c>
      <c r="S149">
        <f>INDEX(LORDetail!$E$2:$E$930,P149)</f>
        <v>-0.20358171132786801</v>
      </c>
      <c r="T149">
        <f>INDEX(LORDetail!$G$2:$G$930,P149)</f>
        <v>1.452696</v>
      </c>
      <c r="U149">
        <f t="shared" si="48"/>
        <v>24</v>
      </c>
      <c r="V149">
        <f>INDEX(LORDetail!$B$2:$B$930,U149)</f>
        <v>2262.5997447889818</v>
      </c>
      <c r="W149">
        <f>INDEX(LORDetail!$D$2:$D$930,U149)</f>
        <v>51.5228189029541</v>
      </c>
      <c r="X149">
        <f>INDEX(LORDetail!$E$2:$E$930,U149)</f>
        <v>-0.20691598541970399</v>
      </c>
      <c r="Y149">
        <f>INDEX(LORDetail!$G$2:$G$930,U149)</f>
        <v>1.6350290000000001</v>
      </c>
      <c r="Z149">
        <f t="shared" si="49"/>
        <v>255.88307158480438</v>
      </c>
      <c r="AA149" s="29">
        <f t="shared" si="50"/>
        <v>189.81943366838141</v>
      </c>
      <c r="AB149">
        <f t="shared" si="51"/>
        <v>0.74182099070774887</v>
      </c>
      <c r="AC149" s="32">
        <f t="shared" si="52"/>
        <v>51.522563350836293</v>
      </c>
      <c r="AD149" s="32">
        <f t="shared" si="53"/>
        <v>-0.20605514583796497</v>
      </c>
      <c r="AE149" s="34">
        <f t="shared" si="54"/>
        <v>1.5879544466987161</v>
      </c>
      <c r="AF149" s="36" t="str">
        <f t="shared" si="55"/>
        <v>PADTON</v>
      </c>
      <c r="AG149" s="36" t="str">
        <f t="shared" si="56"/>
        <v>RDNGSTN</v>
      </c>
      <c r="AH149" s="36">
        <f t="shared" si="57"/>
        <v>145</v>
      </c>
      <c r="AI149" s="42">
        <f t="shared" si="58"/>
        <v>2196.6</v>
      </c>
      <c r="AJ149" s="43">
        <f t="shared" si="59"/>
        <v>22.347221374511719</v>
      </c>
      <c r="AK149" s="43">
        <f t="shared" si="60"/>
        <v>0</v>
      </c>
      <c r="AL149" s="36">
        <f t="shared" si="61"/>
        <v>51.522563350836293</v>
      </c>
      <c r="AM149" s="36">
        <v>1</v>
      </c>
      <c r="AN149" s="36">
        <f t="shared" si="62"/>
        <v>-0.20605514583796497</v>
      </c>
      <c r="AO149" s="36">
        <v>4</v>
      </c>
      <c r="AP149" s="42">
        <f>INT(AI149/1000)*1000</f>
        <v>2000</v>
      </c>
      <c r="AQ149" s="42">
        <f>MOD(AI149,1000)</f>
        <v>196.59999999999991</v>
      </c>
      <c r="AR149" s="42">
        <f>MOD(AI150,1000)-0.2+(AP150-AP149)</f>
        <v>218.60000000000019</v>
      </c>
    </row>
    <row r="150" spans="1:44" x14ac:dyDescent="0.25">
      <c r="A150" s="32" t="s">
        <v>0</v>
      </c>
      <c r="B150" s="33" t="s">
        <v>1</v>
      </c>
      <c r="C150" s="32">
        <v>146</v>
      </c>
      <c r="D150">
        <f>MATCH(C150,TrainRun!$AG$2:$AG$148,1)</f>
        <v>29</v>
      </c>
      <c r="E150">
        <f>INT(INDEX(TrainRun!$AD$2:$AD$148,'By Second'!D150))</f>
        <v>140</v>
      </c>
      <c r="F150">
        <f>IF(E150=0,0,INDEX(TrainRun!$AE$2:$AE$148,'By Second'!D150))</f>
        <v>22.347221374511719</v>
      </c>
      <c r="G150">
        <f>INDEX(TrainRun!$AF$2:$AF$148,'By Second'!D150)</f>
        <v>2084.7874948989793</v>
      </c>
      <c r="H150">
        <f t="shared" si="45"/>
        <v>30</v>
      </c>
      <c r="I150">
        <f>INT(INDEX(TrainRun!$AD$2:$AD$148,'By Second'!H150))</f>
        <v>159</v>
      </c>
      <c r="J150">
        <f>INDEX(TrainRun!$AE$2:$AE$148,'By Second'!H150)</f>
        <v>22.347221374511719</v>
      </c>
      <c r="K150">
        <f t="shared" si="42"/>
        <v>19</v>
      </c>
      <c r="L150">
        <f t="shared" si="43"/>
        <v>0</v>
      </c>
      <c r="M150">
        <f t="shared" si="46"/>
        <v>0</v>
      </c>
      <c r="N150" s="32">
        <f t="shared" si="47"/>
        <v>22.347221374511719</v>
      </c>
      <c r="O150" s="29">
        <f t="shared" si="44"/>
        <v>2218.8833282470705</v>
      </c>
      <c r="P150">
        <f>MATCH(O150,LORDetail!$B$2:$B$930,1)</f>
        <v>23</v>
      </c>
      <c r="Q150">
        <f>INDEX(LORDetail!$B$2:$B$930,P150)</f>
        <v>2006.7166732041774</v>
      </c>
      <c r="R150">
        <f>INDEX(LORDetail!$D$2:$D$930,P150)</f>
        <v>51.521829077644497</v>
      </c>
      <c r="S150">
        <f>INDEX(LORDetail!$E$2:$E$930,P150)</f>
        <v>-0.20358171132786801</v>
      </c>
      <c r="T150">
        <f>INDEX(LORDetail!$G$2:$G$930,P150)</f>
        <v>1.452696</v>
      </c>
      <c r="U150">
        <f t="shared" si="48"/>
        <v>24</v>
      </c>
      <c r="V150">
        <f>INDEX(LORDetail!$B$2:$B$930,U150)</f>
        <v>2262.5997447889818</v>
      </c>
      <c r="W150">
        <f>INDEX(LORDetail!$D$2:$D$930,U150)</f>
        <v>51.5228189029541</v>
      </c>
      <c r="X150">
        <f>INDEX(LORDetail!$E$2:$E$930,U150)</f>
        <v>-0.20691598541970399</v>
      </c>
      <c r="Y150">
        <f>INDEX(LORDetail!$G$2:$G$930,U150)</f>
        <v>1.6350290000000001</v>
      </c>
      <c r="Z150">
        <f t="shared" si="49"/>
        <v>255.88307158480438</v>
      </c>
      <c r="AA150" s="29">
        <f t="shared" si="50"/>
        <v>212.16665504289313</v>
      </c>
      <c r="AB150">
        <f t="shared" si="51"/>
        <v>0.82915471402170182</v>
      </c>
      <c r="AC150" s="32">
        <f t="shared" si="52"/>
        <v>51.522649795966011</v>
      </c>
      <c r="AD150" s="32">
        <f t="shared" si="53"/>
        <v>-0.20634634040895425</v>
      </c>
      <c r="AE150" s="34">
        <f t="shared" si="54"/>
        <v>1.603878266471719</v>
      </c>
      <c r="AF150" s="36" t="str">
        <f t="shared" si="55"/>
        <v>PADTON</v>
      </c>
      <c r="AG150" s="36" t="str">
        <f t="shared" si="56"/>
        <v>RDNGSTN</v>
      </c>
      <c r="AH150" s="36">
        <f t="shared" si="57"/>
        <v>146</v>
      </c>
      <c r="AI150" s="42">
        <f t="shared" si="58"/>
        <v>2218.8000000000002</v>
      </c>
      <c r="AJ150" s="43">
        <f t="shared" si="59"/>
        <v>22.347221374511719</v>
      </c>
      <c r="AK150" s="43">
        <f t="shared" si="60"/>
        <v>0</v>
      </c>
      <c r="AL150" s="36">
        <f t="shared" si="61"/>
        <v>51.522649795966011</v>
      </c>
      <c r="AM150" s="36">
        <v>1</v>
      </c>
      <c r="AN150" s="36">
        <f t="shared" si="62"/>
        <v>-0.20634634040895425</v>
      </c>
      <c r="AO150" s="36">
        <v>4</v>
      </c>
      <c r="AP150" s="42">
        <f>INT(AI150/1000)*1000</f>
        <v>2000</v>
      </c>
      <c r="AQ150" s="42">
        <f>MOD(AI150,1000)</f>
        <v>218.80000000000018</v>
      </c>
      <c r="AR150" s="42">
        <f>MOD(AI151,1000)-0.2+(AP151-AP150)</f>
        <v>240.99999999999983</v>
      </c>
    </row>
    <row r="151" spans="1:44" x14ac:dyDescent="0.25">
      <c r="A151" s="32" t="s">
        <v>0</v>
      </c>
      <c r="B151" s="33" t="s">
        <v>1</v>
      </c>
      <c r="C151" s="32">
        <v>147</v>
      </c>
      <c r="D151">
        <f>MATCH(C151,TrainRun!$AG$2:$AG$148,1)</f>
        <v>29</v>
      </c>
      <c r="E151">
        <f>INT(INDEX(TrainRun!$AD$2:$AD$148,'By Second'!D151))</f>
        <v>140</v>
      </c>
      <c r="F151">
        <f>IF(E151=0,0,INDEX(TrainRun!$AE$2:$AE$148,'By Second'!D151))</f>
        <v>22.347221374511719</v>
      </c>
      <c r="G151">
        <f>INDEX(TrainRun!$AF$2:$AF$148,'By Second'!D151)</f>
        <v>2084.7874948989793</v>
      </c>
      <c r="H151">
        <f t="shared" si="45"/>
        <v>30</v>
      </c>
      <c r="I151">
        <f>INT(INDEX(TrainRun!$AD$2:$AD$148,'By Second'!H151))</f>
        <v>159</v>
      </c>
      <c r="J151">
        <f>INDEX(TrainRun!$AE$2:$AE$148,'By Second'!H151)</f>
        <v>22.347221374511719</v>
      </c>
      <c r="K151">
        <f t="shared" si="42"/>
        <v>19</v>
      </c>
      <c r="L151">
        <f t="shared" si="43"/>
        <v>0</v>
      </c>
      <c r="M151">
        <f t="shared" si="46"/>
        <v>0</v>
      </c>
      <c r="N151" s="32">
        <f t="shared" si="47"/>
        <v>22.347221374511719</v>
      </c>
      <c r="O151" s="29">
        <f t="shared" si="44"/>
        <v>2241.2305496215822</v>
      </c>
      <c r="P151">
        <f>MATCH(O151,LORDetail!$B$2:$B$930,1)</f>
        <v>23</v>
      </c>
      <c r="Q151">
        <f>INDEX(LORDetail!$B$2:$B$930,P151)</f>
        <v>2006.7166732041774</v>
      </c>
      <c r="R151">
        <f>INDEX(LORDetail!$D$2:$D$930,P151)</f>
        <v>51.521829077644497</v>
      </c>
      <c r="S151">
        <f>INDEX(LORDetail!$E$2:$E$930,P151)</f>
        <v>-0.20358171132786801</v>
      </c>
      <c r="T151">
        <f>INDEX(LORDetail!$G$2:$G$930,P151)</f>
        <v>1.452696</v>
      </c>
      <c r="U151">
        <f t="shared" si="48"/>
        <v>24</v>
      </c>
      <c r="V151">
        <f>INDEX(LORDetail!$B$2:$B$930,U151)</f>
        <v>2262.5997447889818</v>
      </c>
      <c r="W151">
        <f>INDEX(LORDetail!$D$2:$D$930,U151)</f>
        <v>51.5228189029541</v>
      </c>
      <c r="X151">
        <f>INDEX(LORDetail!$E$2:$E$930,U151)</f>
        <v>-0.20691598541970399</v>
      </c>
      <c r="Y151">
        <f>INDEX(LORDetail!$G$2:$G$930,U151)</f>
        <v>1.6350290000000001</v>
      </c>
      <c r="Z151">
        <f t="shared" si="49"/>
        <v>255.88307158480438</v>
      </c>
      <c r="AA151" s="29">
        <f t="shared" si="50"/>
        <v>234.51387641740484</v>
      </c>
      <c r="AB151">
        <f t="shared" si="51"/>
        <v>0.91648843733565477</v>
      </c>
      <c r="AC151" s="32">
        <f t="shared" si="52"/>
        <v>51.522736241095728</v>
      </c>
      <c r="AD151" s="32">
        <f t="shared" si="53"/>
        <v>-0.20663753497994353</v>
      </c>
      <c r="AE151" s="34">
        <f t="shared" si="54"/>
        <v>1.619802086244722</v>
      </c>
      <c r="AF151" s="36" t="str">
        <f t="shared" si="55"/>
        <v>PADTON</v>
      </c>
      <c r="AG151" s="36" t="str">
        <f t="shared" si="56"/>
        <v>RDNGSTN</v>
      </c>
      <c r="AH151" s="36">
        <f t="shared" si="57"/>
        <v>147</v>
      </c>
      <c r="AI151" s="42">
        <f t="shared" si="58"/>
        <v>2241.1999999999998</v>
      </c>
      <c r="AJ151" s="43">
        <f t="shared" si="59"/>
        <v>22.347221374511719</v>
      </c>
      <c r="AK151" s="43">
        <f t="shared" si="60"/>
        <v>0</v>
      </c>
      <c r="AL151" s="36">
        <f t="shared" si="61"/>
        <v>51.522736241095728</v>
      </c>
      <c r="AM151" s="36">
        <v>1</v>
      </c>
      <c r="AN151" s="36">
        <f t="shared" si="62"/>
        <v>-0.20663753497994353</v>
      </c>
      <c r="AO151" s="36">
        <v>4</v>
      </c>
      <c r="AP151" s="42">
        <f>INT(AI151/1000)*1000</f>
        <v>2000</v>
      </c>
      <c r="AQ151" s="42">
        <f>MOD(AI151,1000)</f>
        <v>241.19999999999982</v>
      </c>
      <c r="AR151" s="42">
        <f>MOD(AI152,1000)-0.2+(AP152-AP151)</f>
        <v>263.39999999999992</v>
      </c>
    </row>
    <row r="152" spans="1:44" x14ac:dyDescent="0.25">
      <c r="A152" s="32" t="s">
        <v>0</v>
      </c>
      <c r="B152" s="33" t="s">
        <v>1</v>
      </c>
      <c r="C152" s="32">
        <v>148</v>
      </c>
      <c r="D152">
        <f>MATCH(C152,TrainRun!$AG$2:$AG$148,1)</f>
        <v>29</v>
      </c>
      <c r="E152">
        <f>INT(INDEX(TrainRun!$AD$2:$AD$148,'By Second'!D152))</f>
        <v>140</v>
      </c>
      <c r="F152">
        <f>IF(E152=0,0,INDEX(TrainRun!$AE$2:$AE$148,'By Second'!D152))</f>
        <v>22.347221374511719</v>
      </c>
      <c r="G152">
        <f>INDEX(TrainRun!$AF$2:$AF$148,'By Second'!D152)</f>
        <v>2084.7874948989793</v>
      </c>
      <c r="H152">
        <f t="shared" si="45"/>
        <v>30</v>
      </c>
      <c r="I152">
        <f>INT(INDEX(TrainRun!$AD$2:$AD$148,'By Second'!H152))</f>
        <v>159</v>
      </c>
      <c r="J152">
        <f>INDEX(TrainRun!$AE$2:$AE$148,'By Second'!H152)</f>
        <v>22.347221374511719</v>
      </c>
      <c r="K152">
        <f t="shared" si="42"/>
        <v>19</v>
      </c>
      <c r="L152">
        <f t="shared" si="43"/>
        <v>0</v>
      </c>
      <c r="M152">
        <f t="shared" si="46"/>
        <v>0</v>
      </c>
      <c r="N152" s="32">
        <f t="shared" si="47"/>
        <v>22.347221374511719</v>
      </c>
      <c r="O152" s="29">
        <f t="shared" si="44"/>
        <v>2263.5777709960939</v>
      </c>
      <c r="P152">
        <f>MATCH(O152,LORDetail!$B$2:$B$930,1)</f>
        <v>24</v>
      </c>
      <c r="Q152">
        <f>INDEX(LORDetail!$B$2:$B$930,P152)</f>
        <v>2262.5997447889818</v>
      </c>
      <c r="R152">
        <f>INDEX(LORDetail!$D$2:$D$930,P152)</f>
        <v>51.5228189029541</v>
      </c>
      <c r="S152">
        <f>INDEX(LORDetail!$E$2:$E$930,P152)</f>
        <v>-0.20691598541970399</v>
      </c>
      <c r="T152">
        <f>INDEX(LORDetail!$G$2:$G$930,P152)</f>
        <v>1.6350290000000001</v>
      </c>
      <c r="U152">
        <f t="shared" si="48"/>
        <v>25</v>
      </c>
      <c r="V152">
        <f>INDEX(LORDetail!$B$2:$B$930,U152)</f>
        <v>2431.5875840263116</v>
      </c>
      <c r="W152">
        <f>INDEX(LORDetail!$D$2:$D$930,U152)</f>
        <v>51.523429175662102</v>
      </c>
      <c r="X152">
        <f>INDEX(LORDetail!$E$2:$E$930,U152)</f>
        <v>-0.20914996959121501</v>
      </c>
      <c r="Y152">
        <f>INDEX(LORDetail!$G$2:$G$930,U152)</f>
        <v>1.7554430000000001</v>
      </c>
      <c r="Z152">
        <f t="shared" si="49"/>
        <v>168.98783923732981</v>
      </c>
      <c r="AA152" s="29">
        <f t="shared" si="50"/>
        <v>0.97802620711217969</v>
      </c>
      <c r="AB152">
        <f t="shared" si="51"/>
        <v>5.7875537762135691E-3</v>
      </c>
      <c r="AC152" s="32">
        <f t="shared" si="52"/>
        <v>51.522822434940217</v>
      </c>
      <c r="AD152" s="32">
        <f t="shared" si="53"/>
        <v>-0.20692891472323183</v>
      </c>
      <c r="AE152" s="34">
        <f t="shared" si="54"/>
        <v>1.6357259025004089</v>
      </c>
      <c r="AF152" s="36" t="str">
        <f t="shared" si="55"/>
        <v>PADTON</v>
      </c>
      <c r="AG152" s="36" t="str">
        <f t="shared" si="56"/>
        <v>RDNGSTN</v>
      </c>
      <c r="AH152" s="36">
        <f t="shared" si="57"/>
        <v>148</v>
      </c>
      <c r="AI152" s="42">
        <f t="shared" si="58"/>
        <v>2263.6</v>
      </c>
      <c r="AJ152" s="43">
        <f t="shared" si="59"/>
        <v>22.347221374511719</v>
      </c>
      <c r="AK152" s="43">
        <f t="shared" si="60"/>
        <v>0</v>
      </c>
      <c r="AL152" s="36">
        <f t="shared" si="61"/>
        <v>51.522822434940217</v>
      </c>
      <c r="AM152" s="36">
        <v>1</v>
      </c>
      <c r="AN152" s="36">
        <f t="shared" si="62"/>
        <v>-0.20692891472323183</v>
      </c>
      <c r="AO152" s="36">
        <v>4</v>
      </c>
      <c r="AP152" s="42">
        <f>INT(AI152/1000)*1000</f>
        <v>2000</v>
      </c>
      <c r="AQ152" s="42">
        <f>MOD(AI152,1000)</f>
        <v>263.59999999999991</v>
      </c>
      <c r="AR152" s="42">
        <f>MOD(AI153,1000)-0.2+(AP153-AP152)</f>
        <v>285.8</v>
      </c>
    </row>
    <row r="153" spans="1:44" x14ac:dyDescent="0.25">
      <c r="A153" s="32" t="s">
        <v>0</v>
      </c>
      <c r="B153" s="33" t="s">
        <v>1</v>
      </c>
      <c r="C153" s="32">
        <v>149</v>
      </c>
      <c r="D153">
        <f>MATCH(C153,TrainRun!$AG$2:$AG$148,1)</f>
        <v>29</v>
      </c>
      <c r="E153">
        <f>INT(INDEX(TrainRun!$AD$2:$AD$148,'By Second'!D153))</f>
        <v>140</v>
      </c>
      <c r="F153">
        <f>IF(E153=0,0,INDEX(TrainRun!$AE$2:$AE$148,'By Second'!D153))</f>
        <v>22.347221374511719</v>
      </c>
      <c r="G153">
        <f>INDEX(TrainRun!$AF$2:$AF$148,'By Second'!D153)</f>
        <v>2084.7874948989793</v>
      </c>
      <c r="H153">
        <f t="shared" si="45"/>
        <v>30</v>
      </c>
      <c r="I153">
        <f>INT(INDEX(TrainRun!$AD$2:$AD$148,'By Second'!H153))</f>
        <v>159</v>
      </c>
      <c r="J153">
        <f>INDEX(TrainRun!$AE$2:$AE$148,'By Second'!H153)</f>
        <v>22.347221374511719</v>
      </c>
      <c r="K153">
        <f t="shared" si="42"/>
        <v>19</v>
      </c>
      <c r="L153">
        <f t="shared" si="43"/>
        <v>0</v>
      </c>
      <c r="M153">
        <f t="shared" si="46"/>
        <v>0</v>
      </c>
      <c r="N153" s="32">
        <f t="shared" si="47"/>
        <v>22.347221374511719</v>
      </c>
      <c r="O153" s="29">
        <f t="shared" si="44"/>
        <v>2285.9249923706057</v>
      </c>
      <c r="P153">
        <f>MATCH(O153,LORDetail!$B$2:$B$930,1)</f>
        <v>24</v>
      </c>
      <c r="Q153">
        <f>INDEX(LORDetail!$B$2:$B$930,P153)</f>
        <v>2262.5997447889818</v>
      </c>
      <c r="R153">
        <f>INDEX(LORDetail!$D$2:$D$930,P153)</f>
        <v>51.5228189029541</v>
      </c>
      <c r="S153">
        <f>INDEX(LORDetail!$E$2:$E$930,P153)</f>
        <v>-0.20691598541970399</v>
      </c>
      <c r="T153">
        <f>INDEX(LORDetail!$G$2:$G$930,P153)</f>
        <v>1.6350290000000001</v>
      </c>
      <c r="U153">
        <f t="shared" si="48"/>
        <v>25</v>
      </c>
      <c r="V153">
        <f>INDEX(LORDetail!$B$2:$B$930,U153)</f>
        <v>2431.5875840263116</v>
      </c>
      <c r="W153">
        <f>INDEX(LORDetail!$D$2:$D$930,U153)</f>
        <v>51.523429175662102</v>
      </c>
      <c r="X153">
        <f>INDEX(LORDetail!$E$2:$E$930,U153)</f>
        <v>-0.20914996959121501</v>
      </c>
      <c r="Y153">
        <f>INDEX(LORDetail!$G$2:$G$930,U153)</f>
        <v>1.7554430000000001</v>
      </c>
      <c r="Z153">
        <f t="shared" si="49"/>
        <v>168.98783923732981</v>
      </c>
      <c r="AA153" s="29">
        <f t="shared" si="50"/>
        <v>23.325247581623898</v>
      </c>
      <c r="AB153">
        <f t="shared" si="51"/>
        <v>0.13802914864699506</v>
      </c>
      <c r="AC153" s="32">
        <f t="shared" si="52"/>
        <v>51.522903138376428</v>
      </c>
      <c r="AD153" s="32">
        <f t="shared" si="53"/>
        <v>-0.20722434035298851</v>
      </c>
      <c r="AE153" s="34">
        <f t="shared" si="54"/>
        <v>1.6516496419051794</v>
      </c>
      <c r="AF153" s="36" t="str">
        <f t="shared" si="55"/>
        <v>PADTON</v>
      </c>
      <c r="AG153" s="36" t="str">
        <f t="shared" si="56"/>
        <v>RDNGSTN</v>
      </c>
      <c r="AH153" s="36">
        <f t="shared" si="57"/>
        <v>149</v>
      </c>
      <c r="AI153" s="42">
        <f t="shared" si="58"/>
        <v>2286</v>
      </c>
      <c r="AJ153" s="43">
        <f t="shared" si="59"/>
        <v>22.347221374511719</v>
      </c>
      <c r="AK153" s="43">
        <f t="shared" si="60"/>
        <v>0</v>
      </c>
      <c r="AL153" s="36">
        <f t="shared" si="61"/>
        <v>51.522903138376428</v>
      </c>
      <c r="AM153" s="36">
        <v>1</v>
      </c>
      <c r="AN153" s="36">
        <f t="shared" si="62"/>
        <v>-0.20722434035298851</v>
      </c>
      <c r="AO153" s="36">
        <v>4</v>
      </c>
      <c r="AP153" s="42">
        <f>INT(AI153/1000)*1000</f>
        <v>2000</v>
      </c>
      <c r="AQ153" s="42">
        <f>MOD(AI153,1000)</f>
        <v>286</v>
      </c>
      <c r="AR153" s="42">
        <f>MOD(AI154,1000)-0.2+(AP154-AP153)</f>
        <v>307.99999999999983</v>
      </c>
    </row>
    <row r="154" spans="1:44" x14ac:dyDescent="0.25">
      <c r="A154" s="32" t="s">
        <v>0</v>
      </c>
      <c r="B154" s="33" t="s">
        <v>1</v>
      </c>
      <c r="C154" s="32">
        <v>150</v>
      </c>
      <c r="D154">
        <f>MATCH(C154,TrainRun!$AG$2:$AG$148,1)</f>
        <v>29</v>
      </c>
      <c r="E154">
        <f>INT(INDEX(TrainRun!$AD$2:$AD$148,'By Second'!D154))</f>
        <v>140</v>
      </c>
      <c r="F154">
        <f>IF(E154=0,0,INDEX(TrainRun!$AE$2:$AE$148,'By Second'!D154))</f>
        <v>22.347221374511719</v>
      </c>
      <c r="G154">
        <f>INDEX(TrainRun!$AF$2:$AF$148,'By Second'!D154)</f>
        <v>2084.7874948989793</v>
      </c>
      <c r="H154">
        <f t="shared" si="45"/>
        <v>30</v>
      </c>
      <c r="I154">
        <f>INT(INDEX(TrainRun!$AD$2:$AD$148,'By Second'!H154))</f>
        <v>159</v>
      </c>
      <c r="J154">
        <f>INDEX(TrainRun!$AE$2:$AE$148,'By Second'!H154)</f>
        <v>22.347221374511719</v>
      </c>
      <c r="K154">
        <f t="shared" si="42"/>
        <v>19</v>
      </c>
      <c r="L154">
        <f t="shared" si="43"/>
        <v>0</v>
      </c>
      <c r="M154">
        <f t="shared" si="46"/>
        <v>0</v>
      </c>
      <c r="N154" s="32">
        <f t="shared" si="47"/>
        <v>22.347221374511719</v>
      </c>
      <c r="O154" s="29">
        <f t="shared" si="44"/>
        <v>2308.2722137451174</v>
      </c>
      <c r="P154">
        <f>MATCH(O154,LORDetail!$B$2:$B$930,1)</f>
        <v>24</v>
      </c>
      <c r="Q154">
        <f>INDEX(LORDetail!$B$2:$B$930,P154)</f>
        <v>2262.5997447889818</v>
      </c>
      <c r="R154">
        <f>INDEX(LORDetail!$D$2:$D$930,P154)</f>
        <v>51.5228189029541</v>
      </c>
      <c r="S154">
        <f>INDEX(LORDetail!$E$2:$E$930,P154)</f>
        <v>-0.20691598541970399</v>
      </c>
      <c r="T154">
        <f>INDEX(LORDetail!$G$2:$G$930,P154)</f>
        <v>1.6350290000000001</v>
      </c>
      <c r="U154">
        <f t="shared" si="48"/>
        <v>25</v>
      </c>
      <c r="V154">
        <f>INDEX(LORDetail!$B$2:$B$930,U154)</f>
        <v>2431.5875840263116</v>
      </c>
      <c r="W154">
        <f>INDEX(LORDetail!$D$2:$D$930,U154)</f>
        <v>51.523429175662102</v>
      </c>
      <c r="X154">
        <f>INDEX(LORDetail!$E$2:$E$930,U154)</f>
        <v>-0.20914996959121501</v>
      </c>
      <c r="Y154">
        <f>INDEX(LORDetail!$G$2:$G$930,U154)</f>
        <v>1.7554430000000001</v>
      </c>
      <c r="Z154">
        <f t="shared" si="49"/>
        <v>168.98783923732981</v>
      </c>
      <c r="AA154" s="29">
        <f t="shared" si="50"/>
        <v>45.672468956135617</v>
      </c>
      <c r="AB154">
        <f t="shared" si="51"/>
        <v>0.27027074351777652</v>
      </c>
      <c r="AC154" s="32">
        <f t="shared" si="52"/>
        <v>51.522983841812639</v>
      </c>
      <c r="AD154" s="32">
        <f t="shared" si="53"/>
        <v>-0.20751976598274521</v>
      </c>
      <c r="AE154" s="34">
        <f t="shared" si="54"/>
        <v>1.6675733813099496</v>
      </c>
      <c r="AF154" s="36" t="str">
        <f t="shared" si="55"/>
        <v>PADTON</v>
      </c>
      <c r="AG154" s="36" t="str">
        <f t="shared" si="56"/>
        <v>RDNGSTN</v>
      </c>
      <c r="AH154" s="36">
        <f t="shared" si="57"/>
        <v>150</v>
      </c>
      <c r="AI154" s="42">
        <f t="shared" si="58"/>
        <v>2308.1999999999998</v>
      </c>
      <c r="AJ154" s="43">
        <f t="shared" si="59"/>
        <v>22.347221374511719</v>
      </c>
      <c r="AK154" s="43">
        <f t="shared" si="60"/>
        <v>0</v>
      </c>
      <c r="AL154" s="36">
        <f t="shared" si="61"/>
        <v>51.522983841812639</v>
      </c>
      <c r="AM154" s="36">
        <v>1</v>
      </c>
      <c r="AN154" s="36">
        <f t="shared" si="62"/>
        <v>-0.20751976598274521</v>
      </c>
      <c r="AO154" s="36">
        <v>4</v>
      </c>
      <c r="AP154" s="42">
        <f>INT(AI154/1000)*1000</f>
        <v>2000</v>
      </c>
      <c r="AQ154" s="42">
        <f>MOD(AI154,1000)</f>
        <v>308.19999999999982</v>
      </c>
      <c r="AR154" s="42">
        <f>MOD(AI155,1000)-0.2+(AP155-AP154)</f>
        <v>330.39999999999992</v>
      </c>
    </row>
    <row r="155" spans="1:44" x14ac:dyDescent="0.25">
      <c r="A155" s="32" t="s">
        <v>0</v>
      </c>
      <c r="B155" s="33" t="s">
        <v>1</v>
      </c>
      <c r="C155" s="32">
        <v>151</v>
      </c>
      <c r="D155">
        <f>MATCH(C155,TrainRun!$AG$2:$AG$148,1)</f>
        <v>29</v>
      </c>
      <c r="E155">
        <f>INT(INDEX(TrainRun!$AD$2:$AD$148,'By Second'!D155))</f>
        <v>140</v>
      </c>
      <c r="F155">
        <f>IF(E155=0,0,INDEX(TrainRun!$AE$2:$AE$148,'By Second'!D155))</f>
        <v>22.347221374511719</v>
      </c>
      <c r="G155">
        <f>INDEX(TrainRun!$AF$2:$AF$148,'By Second'!D155)</f>
        <v>2084.7874948989793</v>
      </c>
      <c r="H155">
        <f t="shared" si="45"/>
        <v>30</v>
      </c>
      <c r="I155">
        <f>INT(INDEX(TrainRun!$AD$2:$AD$148,'By Second'!H155))</f>
        <v>159</v>
      </c>
      <c r="J155">
        <f>INDEX(TrainRun!$AE$2:$AE$148,'By Second'!H155)</f>
        <v>22.347221374511719</v>
      </c>
      <c r="K155">
        <f t="shared" si="42"/>
        <v>19</v>
      </c>
      <c r="L155">
        <f t="shared" si="43"/>
        <v>0</v>
      </c>
      <c r="M155">
        <f t="shared" si="46"/>
        <v>0</v>
      </c>
      <c r="N155" s="32">
        <f t="shared" si="47"/>
        <v>22.347221374511719</v>
      </c>
      <c r="O155" s="29">
        <f t="shared" si="44"/>
        <v>2330.6194351196291</v>
      </c>
      <c r="P155">
        <f>MATCH(O155,LORDetail!$B$2:$B$930,1)</f>
        <v>24</v>
      </c>
      <c r="Q155">
        <f>INDEX(LORDetail!$B$2:$B$930,P155)</f>
        <v>2262.5997447889818</v>
      </c>
      <c r="R155">
        <f>INDEX(LORDetail!$D$2:$D$930,P155)</f>
        <v>51.5228189029541</v>
      </c>
      <c r="S155">
        <f>INDEX(LORDetail!$E$2:$E$930,P155)</f>
        <v>-0.20691598541970399</v>
      </c>
      <c r="T155">
        <f>INDEX(LORDetail!$G$2:$G$930,P155)</f>
        <v>1.6350290000000001</v>
      </c>
      <c r="U155">
        <f t="shared" si="48"/>
        <v>25</v>
      </c>
      <c r="V155">
        <f>INDEX(LORDetail!$B$2:$B$930,U155)</f>
        <v>2431.5875840263116</v>
      </c>
      <c r="W155">
        <f>INDEX(LORDetail!$D$2:$D$930,U155)</f>
        <v>51.523429175662102</v>
      </c>
      <c r="X155">
        <f>INDEX(LORDetail!$E$2:$E$930,U155)</f>
        <v>-0.20914996959121501</v>
      </c>
      <c r="Y155">
        <f>INDEX(LORDetail!$G$2:$G$930,U155)</f>
        <v>1.7554430000000001</v>
      </c>
      <c r="Z155">
        <f t="shared" si="49"/>
        <v>168.98783923732981</v>
      </c>
      <c r="AA155" s="29">
        <f t="shared" si="50"/>
        <v>68.019690330647336</v>
      </c>
      <c r="AB155">
        <f t="shared" si="51"/>
        <v>0.40251233838855799</v>
      </c>
      <c r="AC155" s="32">
        <f t="shared" si="52"/>
        <v>51.52306454524885</v>
      </c>
      <c r="AD155" s="32">
        <f t="shared" si="53"/>
        <v>-0.20781519161250192</v>
      </c>
      <c r="AE155" s="34">
        <f t="shared" si="54"/>
        <v>1.6834971207147198</v>
      </c>
      <c r="AF155" s="36" t="str">
        <f t="shared" si="55"/>
        <v>PADTON</v>
      </c>
      <c r="AG155" s="36" t="str">
        <f t="shared" si="56"/>
        <v>RDNGSTN</v>
      </c>
      <c r="AH155" s="36">
        <f t="shared" si="57"/>
        <v>151</v>
      </c>
      <c r="AI155" s="42">
        <f t="shared" si="58"/>
        <v>2330.6</v>
      </c>
      <c r="AJ155" s="43">
        <f t="shared" si="59"/>
        <v>22.347221374511719</v>
      </c>
      <c r="AK155" s="43">
        <f t="shared" si="60"/>
        <v>0</v>
      </c>
      <c r="AL155" s="36">
        <f t="shared" si="61"/>
        <v>51.52306454524885</v>
      </c>
      <c r="AM155" s="36">
        <v>1</v>
      </c>
      <c r="AN155" s="36">
        <f t="shared" si="62"/>
        <v>-0.20781519161250192</v>
      </c>
      <c r="AO155" s="36">
        <v>4</v>
      </c>
      <c r="AP155" s="42">
        <f>INT(AI155/1000)*1000</f>
        <v>2000</v>
      </c>
      <c r="AQ155" s="42">
        <f>MOD(AI155,1000)</f>
        <v>330.59999999999991</v>
      </c>
      <c r="AR155" s="42">
        <f>MOD(AI156,1000)-0.2+(AP156-AP155)</f>
        <v>352.8</v>
      </c>
    </row>
    <row r="156" spans="1:44" x14ac:dyDescent="0.25">
      <c r="A156" s="32" t="s">
        <v>0</v>
      </c>
      <c r="B156" s="33" t="s">
        <v>1</v>
      </c>
      <c r="C156" s="32">
        <v>152</v>
      </c>
      <c r="D156">
        <f>MATCH(C156,TrainRun!$AG$2:$AG$148,1)</f>
        <v>29</v>
      </c>
      <c r="E156">
        <f>INT(INDEX(TrainRun!$AD$2:$AD$148,'By Second'!D156))</f>
        <v>140</v>
      </c>
      <c r="F156">
        <f>IF(E156=0,0,INDEX(TrainRun!$AE$2:$AE$148,'By Second'!D156))</f>
        <v>22.347221374511719</v>
      </c>
      <c r="G156">
        <f>INDEX(TrainRun!$AF$2:$AF$148,'By Second'!D156)</f>
        <v>2084.7874948989793</v>
      </c>
      <c r="H156">
        <f t="shared" si="45"/>
        <v>30</v>
      </c>
      <c r="I156">
        <f>INT(INDEX(TrainRun!$AD$2:$AD$148,'By Second'!H156))</f>
        <v>159</v>
      </c>
      <c r="J156">
        <f>INDEX(TrainRun!$AE$2:$AE$148,'By Second'!H156)</f>
        <v>22.347221374511719</v>
      </c>
      <c r="K156">
        <f t="shared" si="42"/>
        <v>19</v>
      </c>
      <c r="L156">
        <f t="shared" si="43"/>
        <v>0</v>
      </c>
      <c r="M156">
        <f t="shared" si="46"/>
        <v>0</v>
      </c>
      <c r="N156" s="32">
        <f t="shared" si="47"/>
        <v>22.347221374511719</v>
      </c>
      <c r="O156" s="29">
        <f t="shared" si="44"/>
        <v>2352.9666564941408</v>
      </c>
      <c r="P156">
        <f>MATCH(O156,LORDetail!$B$2:$B$930,1)</f>
        <v>24</v>
      </c>
      <c r="Q156">
        <f>INDEX(LORDetail!$B$2:$B$930,P156)</f>
        <v>2262.5997447889818</v>
      </c>
      <c r="R156">
        <f>INDEX(LORDetail!$D$2:$D$930,P156)</f>
        <v>51.5228189029541</v>
      </c>
      <c r="S156">
        <f>INDEX(LORDetail!$E$2:$E$930,P156)</f>
        <v>-0.20691598541970399</v>
      </c>
      <c r="T156">
        <f>INDEX(LORDetail!$G$2:$G$930,P156)</f>
        <v>1.6350290000000001</v>
      </c>
      <c r="U156">
        <f t="shared" si="48"/>
        <v>25</v>
      </c>
      <c r="V156">
        <f>INDEX(LORDetail!$B$2:$B$930,U156)</f>
        <v>2431.5875840263116</v>
      </c>
      <c r="W156">
        <f>INDEX(LORDetail!$D$2:$D$930,U156)</f>
        <v>51.523429175662102</v>
      </c>
      <c r="X156">
        <f>INDEX(LORDetail!$E$2:$E$930,U156)</f>
        <v>-0.20914996959121501</v>
      </c>
      <c r="Y156">
        <f>INDEX(LORDetail!$G$2:$G$930,U156)</f>
        <v>1.7554430000000001</v>
      </c>
      <c r="Z156">
        <f t="shared" si="49"/>
        <v>168.98783923732981</v>
      </c>
      <c r="AA156" s="29">
        <f t="shared" si="50"/>
        <v>90.366911705159055</v>
      </c>
      <c r="AB156">
        <f t="shared" si="51"/>
        <v>0.53475393325933951</v>
      </c>
      <c r="AC156" s="32">
        <f t="shared" si="52"/>
        <v>51.523145248685061</v>
      </c>
      <c r="AD156" s="32">
        <f t="shared" si="53"/>
        <v>-0.20811061724225863</v>
      </c>
      <c r="AE156" s="34">
        <f t="shared" si="54"/>
        <v>1.6994208601194902</v>
      </c>
      <c r="AF156" s="36" t="str">
        <f t="shared" si="55"/>
        <v>PADTON</v>
      </c>
      <c r="AG156" s="36" t="str">
        <f t="shared" si="56"/>
        <v>RDNGSTN</v>
      </c>
      <c r="AH156" s="36">
        <f t="shared" si="57"/>
        <v>152</v>
      </c>
      <c r="AI156" s="42">
        <f t="shared" si="58"/>
        <v>2353</v>
      </c>
      <c r="AJ156" s="43">
        <f t="shared" si="59"/>
        <v>22.347221374511719</v>
      </c>
      <c r="AK156" s="43">
        <f t="shared" si="60"/>
        <v>0</v>
      </c>
      <c r="AL156" s="36">
        <f t="shared" si="61"/>
        <v>51.523145248685061</v>
      </c>
      <c r="AM156" s="36">
        <v>1</v>
      </c>
      <c r="AN156" s="36">
        <f t="shared" si="62"/>
        <v>-0.20811061724225863</v>
      </c>
      <c r="AO156" s="36">
        <v>4</v>
      </c>
      <c r="AP156" s="42">
        <f>INT(AI156/1000)*1000</f>
        <v>2000</v>
      </c>
      <c r="AQ156" s="42">
        <f>MOD(AI156,1000)</f>
        <v>353</v>
      </c>
      <c r="AR156" s="42">
        <f>MOD(AI157,1000)-0.2+(AP157-AP156)</f>
        <v>375.2000000000001</v>
      </c>
    </row>
    <row r="157" spans="1:44" x14ac:dyDescent="0.25">
      <c r="A157" s="32" t="s">
        <v>0</v>
      </c>
      <c r="B157" s="33" t="s">
        <v>1</v>
      </c>
      <c r="C157" s="32">
        <v>153</v>
      </c>
      <c r="D157">
        <f>MATCH(C157,TrainRun!$AG$2:$AG$148,1)</f>
        <v>29</v>
      </c>
      <c r="E157">
        <f>INT(INDEX(TrainRun!$AD$2:$AD$148,'By Second'!D157))</f>
        <v>140</v>
      </c>
      <c r="F157">
        <f>IF(E157=0,0,INDEX(TrainRun!$AE$2:$AE$148,'By Second'!D157))</f>
        <v>22.347221374511719</v>
      </c>
      <c r="G157">
        <f>INDEX(TrainRun!$AF$2:$AF$148,'By Second'!D157)</f>
        <v>2084.7874948989793</v>
      </c>
      <c r="H157">
        <f t="shared" si="45"/>
        <v>30</v>
      </c>
      <c r="I157">
        <f>INT(INDEX(TrainRun!$AD$2:$AD$148,'By Second'!H157))</f>
        <v>159</v>
      </c>
      <c r="J157">
        <f>INDEX(TrainRun!$AE$2:$AE$148,'By Second'!H157)</f>
        <v>22.347221374511719</v>
      </c>
      <c r="K157">
        <f t="shared" si="42"/>
        <v>19</v>
      </c>
      <c r="L157">
        <f t="shared" si="43"/>
        <v>0</v>
      </c>
      <c r="M157">
        <f t="shared" si="46"/>
        <v>0</v>
      </c>
      <c r="N157" s="32">
        <f t="shared" si="47"/>
        <v>22.347221374511719</v>
      </c>
      <c r="O157" s="29">
        <f t="shared" si="44"/>
        <v>2375.3138778686525</v>
      </c>
      <c r="P157">
        <f>MATCH(O157,LORDetail!$B$2:$B$930,1)</f>
        <v>24</v>
      </c>
      <c r="Q157">
        <f>INDEX(LORDetail!$B$2:$B$930,P157)</f>
        <v>2262.5997447889818</v>
      </c>
      <c r="R157">
        <f>INDEX(LORDetail!$D$2:$D$930,P157)</f>
        <v>51.5228189029541</v>
      </c>
      <c r="S157">
        <f>INDEX(LORDetail!$E$2:$E$930,P157)</f>
        <v>-0.20691598541970399</v>
      </c>
      <c r="T157">
        <f>INDEX(LORDetail!$G$2:$G$930,P157)</f>
        <v>1.6350290000000001</v>
      </c>
      <c r="U157">
        <f t="shared" si="48"/>
        <v>25</v>
      </c>
      <c r="V157">
        <f>INDEX(LORDetail!$B$2:$B$930,U157)</f>
        <v>2431.5875840263116</v>
      </c>
      <c r="W157">
        <f>INDEX(LORDetail!$D$2:$D$930,U157)</f>
        <v>51.523429175662102</v>
      </c>
      <c r="X157">
        <f>INDEX(LORDetail!$E$2:$E$930,U157)</f>
        <v>-0.20914996959121501</v>
      </c>
      <c r="Y157">
        <f>INDEX(LORDetail!$G$2:$G$930,U157)</f>
        <v>1.7554430000000001</v>
      </c>
      <c r="Z157">
        <f t="shared" si="49"/>
        <v>168.98783923732981</v>
      </c>
      <c r="AA157" s="29">
        <f t="shared" si="50"/>
        <v>112.71413307967077</v>
      </c>
      <c r="AB157">
        <f t="shared" si="51"/>
        <v>0.66699552813012097</v>
      </c>
      <c r="AC157" s="32">
        <f t="shared" si="52"/>
        <v>51.52322595212128</v>
      </c>
      <c r="AD157" s="32">
        <f t="shared" si="53"/>
        <v>-0.20840604287201531</v>
      </c>
      <c r="AE157" s="34">
        <f t="shared" si="54"/>
        <v>1.7153445995242604</v>
      </c>
      <c r="AF157" s="36" t="str">
        <f t="shared" si="55"/>
        <v>PADTON</v>
      </c>
      <c r="AG157" s="36" t="str">
        <f t="shared" si="56"/>
        <v>RDNGSTN</v>
      </c>
      <c r="AH157" s="36">
        <f t="shared" si="57"/>
        <v>153</v>
      </c>
      <c r="AI157" s="42">
        <f t="shared" si="58"/>
        <v>2375.4</v>
      </c>
      <c r="AJ157" s="43">
        <f t="shared" si="59"/>
        <v>22.347221374511719</v>
      </c>
      <c r="AK157" s="43">
        <f t="shared" si="60"/>
        <v>0</v>
      </c>
      <c r="AL157" s="36">
        <f t="shared" si="61"/>
        <v>51.52322595212128</v>
      </c>
      <c r="AM157" s="36">
        <v>1</v>
      </c>
      <c r="AN157" s="36">
        <f t="shared" si="62"/>
        <v>-0.20840604287201531</v>
      </c>
      <c r="AO157" s="36">
        <v>4</v>
      </c>
      <c r="AP157" s="42">
        <f>INT(AI157/1000)*1000</f>
        <v>2000</v>
      </c>
      <c r="AQ157" s="42">
        <f>MOD(AI157,1000)</f>
        <v>375.40000000000009</v>
      </c>
      <c r="AR157" s="42">
        <f>MOD(AI158,1000)-0.2+(AP158-AP157)</f>
        <v>397.39999999999992</v>
      </c>
    </row>
    <row r="158" spans="1:44" x14ac:dyDescent="0.25">
      <c r="A158" s="32" t="s">
        <v>0</v>
      </c>
      <c r="B158" s="33" t="s">
        <v>1</v>
      </c>
      <c r="C158" s="32">
        <v>154</v>
      </c>
      <c r="D158">
        <f>MATCH(C158,TrainRun!$AG$2:$AG$148,1)</f>
        <v>29</v>
      </c>
      <c r="E158">
        <f>INT(INDEX(TrainRun!$AD$2:$AD$148,'By Second'!D158))</f>
        <v>140</v>
      </c>
      <c r="F158">
        <f>IF(E158=0,0,INDEX(TrainRun!$AE$2:$AE$148,'By Second'!D158))</f>
        <v>22.347221374511719</v>
      </c>
      <c r="G158">
        <f>INDEX(TrainRun!$AF$2:$AF$148,'By Second'!D158)</f>
        <v>2084.7874948989793</v>
      </c>
      <c r="H158">
        <f t="shared" si="45"/>
        <v>30</v>
      </c>
      <c r="I158">
        <f>INT(INDEX(TrainRun!$AD$2:$AD$148,'By Second'!H158))</f>
        <v>159</v>
      </c>
      <c r="J158">
        <f>INDEX(TrainRun!$AE$2:$AE$148,'By Second'!H158)</f>
        <v>22.347221374511719</v>
      </c>
      <c r="K158">
        <f t="shared" si="42"/>
        <v>19</v>
      </c>
      <c r="L158">
        <f t="shared" si="43"/>
        <v>0</v>
      </c>
      <c r="M158">
        <f t="shared" si="46"/>
        <v>0</v>
      </c>
      <c r="N158" s="32">
        <f t="shared" si="47"/>
        <v>22.347221374511719</v>
      </c>
      <c r="O158" s="29">
        <f t="shared" si="44"/>
        <v>2397.6610992431642</v>
      </c>
      <c r="P158">
        <f>MATCH(O158,LORDetail!$B$2:$B$930,1)</f>
        <v>24</v>
      </c>
      <c r="Q158">
        <f>INDEX(LORDetail!$B$2:$B$930,P158)</f>
        <v>2262.5997447889818</v>
      </c>
      <c r="R158">
        <f>INDEX(LORDetail!$D$2:$D$930,P158)</f>
        <v>51.5228189029541</v>
      </c>
      <c r="S158">
        <f>INDEX(LORDetail!$E$2:$E$930,P158)</f>
        <v>-0.20691598541970399</v>
      </c>
      <c r="T158">
        <f>INDEX(LORDetail!$G$2:$G$930,P158)</f>
        <v>1.6350290000000001</v>
      </c>
      <c r="U158">
        <f t="shared" si="48"/>
        <v>25</v>
      </c>
      <c r="V158">
        <f>INDEX(LORDetail!$B$2:$B$930,U158)</f>
        <v>2431.5875840263116</v>
      </c>
      <c r="W158">
        <f>INDEX(LORDetail!$D$2:$D$930,U158)</f>
        <v>51.523429175662102</v>
      </c>
      <c r="X158">
        <f>INDEX(LORDetail!$E$2:$E$930,U158)</f>
        <v>-0.20914996959121501</v>
      </c>
      <c r="Y158">
        <f>INDEX(LORDetail!$G$2:$G$930,U158)</f>
        <v>1.7554430000000001</v>
      </c>
      <c r="Z158">
        <f t="shared" si="49"/>
        <v>168.98783923732981</v>
      </c>
      <c r="AA158" s="29">
        <f t="shared" si="50"/>
        <v>135.06135445418249</v>
      </c>
      <c r="AB158">
        <f t="shared" si="51"/>
        <v>0.79923712300090244</v>
      </c>
      <c r="AC158" s="32">
        <f t="shared" si="52"/>
        <v>51.523306655557491</v>
      </c>
      <c r="AD158" s="32">
        <f t="shared" si="53"/>
        <v>-0.20870146850177201</v>
      </c>
      <c r="AE158" s="34">
        <f t="shared" si="54"/>
        <v>1.7312683389290306</v>
      </c>
      <c r="AF158" s="36" t="str">
        <f t="shared" si="55"/>
        <v>PADTON</v>
      </c>
      <c r="AG158" s="36" t="str">
        <f t="shared" si="56"/>
        <v>RDNGSTN</v>
      </c>
      <c r="AH158" s="36">
        <f t="shared" si="57"/>
        <v>154</v>
      </c>
      <c r="AI158" s="42">
        <f t="shared" si="58"/>
        <v>2397.6</v>
      </c>
      <c r="AJ158" s="43">
        <f t="shared" si="59"/>
        <v>22.347221374511719</v>
      </c>
      <c r="AK158" s="43">
        <f t="shared" si="60"/>
        <v>0</v>
      </c>
      <c r="AL158" s="36">
        <f t="shared" si="61"/>
        <v>51.523306655557491</v>
      </c>
      <c r="AM158" s="36">
        <v>1</v>
      </c>
      <c r="AN158" s="36">
        <f t="shared" si="62"/>
        <v>-0.20870146850177201</v>
      </c>
      <c r="AO158" s="36">
        <v>4</v>
      </c>
      <c r="AP158" s="42">
        <f>INT(AI158/1000)*1000</f>
        <v>2000</v>
      </c>
      <c r="AQ158" s="42">
        <f>MOD(AI158,1000)</f>
        <v>397.59999999999991</v>
      </c>
      <c r="AR158" s="42">
        <f>MOD(AI159,1000)-0.2+(AP159-AP158)</f>
        <v>419.8</v>
      </c>
    </row>
    <row r="159" spans="1:44" x14ac:dyDescent="0.25">
      <c r="A159" s="32" t="s">
        <v>0</v>
      </c>
      <c r="B159" s="33" t="s">
        <v>1</v>
      </c>
      <c r="C159" s="32">
        <v>155</v>
      </c>
      <c r="D159">
        <f>MATCH(C159,TrainRun!$AG$2:$AG$148,1)</f>
        <v>29</v>
      </c>
      <c r="E159">
        <f>INT(INDEX(TrainRun!$AD$2:$AD$148,'By Second'!D159))</f>
        <v>140</v>
      </c>
      <c r="F159">
        <f>IF(E159=0,0,INDEX(TrainRun!$AE$2:$AE$148,'By Second'!D159))</f>
        <v>22.347221374511719</v>
      </c>
      <c r="G159">
        <f>INDEX(TrainRun!$AF$2:$AF$148,'By Second'!D159)</f>
        <v>2084.7874948989793</v>
      </c>
      <c r="H159">
        <f t="shared" si="45"/>
        <v>30</v>
      </c>
      <c r="I159">
        <f>INT(INDEX(TrainRun!$AD$2:$AD$148,'By Second'!H159))</f>
        <v>159</v>
      </c>
      <c r="J159">
        <f>INDEX(TrainRun!$AE$2:$AE$148,'By Second'!H159)</f>
        <v>22.347221374511719</v>
      </c>
      <c r="K159">
        <f t="shared" si="42"/>
        <v>19</v>
      </c>
      <c r="L159">
        <f t="shared" si="43"/>
        <v>0</v>
      </c>
      <c r="M159">
        <f t="shared" si="46"/>
        <v>0</v>
      </c>
      <c r="N159" s="32">
        <f t="shared" si="47"/>
        <v>22.347221374511719</v>
      </c>
      <c r="O159" s="29">
        <f t="shared" si="44"/>
        <v>2420.008320617676</v>
      </c>
      <c r="P159">
        <f>MATCH(O159,LORDetail!$B$2:$B$930,1)</f>
        <v>24</v>
      </c>
      <c r="Q159">
        <f>INDEX(LORDetail!$B$2:$B$930,P159)</f>
        <v>2262.5997447889818</v>
      </c>
      <c r="R159">
        <f>INDEX(LORDetail!$D$2:$D$930,P159)</f>
        <v>51.5228189029541</v>
      </c>
      <c r="S159">
        <f>INDEX(LORDetail!$E$2:$E$930,P159)</f>
        <v>-0.20691598541970399</v>
      </c>
      <c r="T159">
        <f>INDEX(LORDetail!$G$2:$G$930,P159)</f>
        <v>1.6350290000000001</v>
      </c>
      <c r="U159">
        <f t="shared" si="48"/>
        <v>25</v>
      </c>
      <c r="V159">
        <f>INDEX(LORDetail!$B$2:$B$930,U159)</f>
        <v>2431.5875840263116</v>
      </c>
      <c r="W159">
        <f>INDEX(LORDetail!$D$2:$D$930,U159)</f>
        <v>51.523429175662102</v>
      </c>
      <c r="X159">
        <f>INDEX(LORDetail!$E$2:$E$930,U159)</f>
        <v>-0.20914996959121501</v>
      </c>
      <c r="Y159">
        <f>INDEX(LORDetail!$G$2:$G$930,U159)</f>
        <v>1.7554430000000001</v>
      </c>
      <c r="Z159">
        <f t="shared" si="49"/>
        <v>168.98783923732981</v>
      </c>
      <c r="AA159" s="29">
        <f t="shared" si="50"/>
        <v>157.40857582869421</v>
      </c>
      <c r="AB159">
        <f t="shared" si="51"/>
        <v>0.9314787178716839</v>
      </c>
      <c r="AC159" s="32">
        <f t="shared" si="52"/>
        <v>51.523387358993702</v>
      </c>
      <c r="AD159" s="32">
        <f t="shared" si="53"/>
        <v>-0.20899689413152872</v>
      </c>
      <c r="AE159" s="34">
        <f t="shared" si="54"/>
        <v>1.7471920783338011</v>
      </c>
      <c r="AF159" s="36" t="str">
        <f t="shared" si="55"/>
        <v>PADTON</v>
      </c>
      <c r="AG159" s="36" t="str">
        <f t="shared" si="56"/>
        <v>RDNGSTN</v>
      </c>
      <c r="AH159" s="36">
        <f t="shared" si="57"/>
        <v>155</v>
      </c>
      <c r="AI159" s="42">
        <f t="shared" si="58"/>
        <v>2420</v>
      </c>
      <c r="AJ159" s="43">
        <f t="shared" si="59"/>
        <v>22.347221374511719</v>
      </c>
      <c r="AK159" s="43">
        <f t="shared" si="60"/>
        <v>0</v>
      </c>
      <c r="AL159" s="36">
        <f t="shared" si="61"/>
        <v>51.523387358993702</v>
      </c>
      <c r="AM159" s="36">
        <v>1</v>
      </c>
      <c r="AN159" s="36">
        <f t="shared" si="62"/>
        <v>-0.20899689413152872</v>
      </c>
      <c r="AO159" s="36">
        <v>4</v>
      </c>
      <c r="AP159" s="42">
        <f>INT(AI159/1000)*1000</f>
        <v>2000</v>
      </c>
      <c r="AQ159" s="42">
        <f>MOD(AI159,1000)</f>
        <v>420</v>
      </c>
      <c r="AR159" s="42">
        <f>MOD(AI160,1000)-0.2+(AP160-AP159)</f>
        <v>442.2000000000001</v>
      </c>
    </row>
    <row r="160" spans="1:44" x14ac:dyDescent="0.25">
      <c r="A160" s="32" t="s">
        <v>0</v>
      </c>
      <c r="B160" s="33" t="s">
        <v>1</v>
      </c>
      <c r="C160" s="32">
        <v>156</v>
      </c>
      <c r="D160">
        <f>MATCH(C160,TrainRun!$AG$2:$AG$148,1)</f>
        <v>29</v>
      </c>
      <c r="E160">
        <f>INT(INDEX(TrainRun!$AD$2:$AD$148,'By Second'!D160))</f>
        <v>140</v>
      </c>
      <c r="F160">
        <f>IF(E160=0,0,INDEX(TrainRun!$AE$2:$AE$148,'By Second'!D160))</f>
        <v>22.347221374511719</v>
      </c>
      <c r="G160">
        <f>INDEX(TrainRun!$AF$2:$AF$148,'By Second'!D160)</f>
        <v>2084.7874948989793</v>
      </c>
      <c r="H160">
        <f t="shared" si="45"/>
        <v>30</v>
      </c>
      <c r="I160">
        <f>INT(INDEX(TrainRun!$AD$2:$AD$148,'By Second'!H160))</f>
        <v>159</v>
      </c>
      <c r="J160">
        <f>INDEX(TrainRun!$AE$2:$AE$148,'By Second'!H160)</f>
        <v>22.347221374511719</v>
      </c>
      <c r="K160">
        <f t="shared" si="42"/>
        <v>19</v>
      </c>
      <c r="L160">
        <f t="shared" si="43"/>
        <v>0</v>
      </c>
      <c r="M160">
        <f t="shared" si="46"/>
        <v>0</v>
      </c>
      <c r="N160" s="32">
        <f t="shared" si="47"/>
        <v>22.347221374511719</v>
      </c>
      <c r="O160" s="29">
        <f t="shared" si="44"/>
        <v>2442.3555419921877</v>
      </c>
      <c r="P160">
        <f>MATCH(O160,LORDetail!$B$2:$B$930,1)</f>
        <v>25</v>
      </c>
      <c r="Q160">
        <f>INDEX(LORDetail!$B$2:$B$930,P160)</f>
        <v>2431.5875840263116</v>
      </c>
      <c r="R160">
        <f>INDEX(LORDetail!$D$2:$D$930,P160)</f>
        <v>51.523429175662102</v>
      </c>
      <c r="S160">
        <f>INDEX(LORDetail!$E$2:$E$930,P160)</f>
        <v>-0.20914996959121501</v>
      </c>
      <c r="T160">
        <f>INDEX(LORDetail!$G$2:$G$930,P160)</f>
        <v>1.7554430000000001</v>
      </c>
      <c r="U160">
        <f t="shared" si="48"/>
        <v>26</v>
      </c>
      <c r="V160">
        <f>INDEX(LORDetail!$B$2:$B$930,U160)</f>
        <v>2652</v>
      </c>
      <c r="W160">
        <f>INDEX(LORDetail!$D$2:$D$930,U160)</f>
        <v>51.52528739445868</v>
      </c>
      <c r="X160">
        <f>INDEX(LORDetail!$E$2:$E$930,U160)</f>
        <v>-0.2115305396245859</v>
      </c>
      <c r="Y160">
        <f>INDEX(LORDetail!$G$2:$G$930,U160)</f>
        <v>1.9125000000000001</v>
      </c>
      <c r="Z160">
        <f t="shared" si="49"/>
        <v>220.41241597368844</v>
      </c>
      <c r="AA160" s="29">
        <f t="shared" si="50"/>
        <v>10.767957965876121</v>
      </c>
      <c r="AB160">
        <f t="shared" si="51"/>
        <v>4.8853681487532614E-2</v>
      </c>
      <c r="AC160" s="32">
        <f t="shared" si="52"/>
        <v>51.523519956491327</v>
      </c>
      <c r="AD160" s="32">
        <f t="shared" si="53"/>
        <v>-0.20926626920138408</v>
      </c>
      <c r="AE160" s="34">
        <f t="shared" si="54"/>
        <v>1.7631158126533875</v>
      </c>
      <c r="AF160" s="36" t="str">
        <f t="shared" si="55"/>
        <v>PADTON</v>
      </c>
      <c r="AG160" s="36" t="str">
        <f t="shared" si="56"/>
        <v>RDNGSTN</v>
      </c>
      <c r="AH160" s="36">
        <f t="shared" si="57"/>
        <v>156</v>
      </c>
      <c r="AI160" s="42">
        <f t="shared" si="58"/>
        <v>2442.4</v>
      </c>
      <c r="AJ160" s="43">
        <f t="shared" si="59"/>
        <v>22.347221374511719</v>
      </c>
      <c r="AK160" s="43">
        <f t="shared" si="60"/>
        <v>0</v>
      </c>
      <c r="AL160" s="36">
        <f t="shared" si="61"/>
        <v>51.523519956491327</v>
      </c>
      <c r="AM160" s="36">
        <v>1</v>
      </c>
      <c r="AN160" s="36">
        <f t="shared" si="62"/>
        <v>-0.20926626920138408</v>
      </c>
      <c r="AO160" s="36">
        <v>4</v>
      </c>
      <c r="AP160" s="42">
        <f>INT(AI160/1000)*1000</f>
        <v>2000</v>
      </c>
      <c r="AQ160" s="42">
        <f>MOD(AI160,1000)</f>
        <v>442.40000000000009</v>
      </c>
      <c r="AR160" s="42">
        <f>MOD(AI161,1000)-0.2+(AP161-AP160)</f>
        <v>464.60000000000019</v>
      </c>
    </row>
    <row r="161" spans="1:44" x14ac:dyDescent="0.25">
      <c r="A161" s="32" t="s">
        <v>0</v>
      </c>
      <c r="B161" s="33" t="s">
        <v>1</v>
      </c>
      <c r="C161" s="32">
        <v>157</v>
      </c>
      <c r="D161">
        <f>MATCH(C161,TrainRun!$AG$2:$AG$148,1)</f>
        <v>29</v>
      </c>
      <c r="E161">
        <f>INT(INDEX(TrainRun!$AD$2:$AD$148,'By Second'!D161))</f>
        <v>140</v>
      </c>
      <c r="F161">
        <f>IF(E161=0,0,INDEX(TrainRun!$AE$2:$AE$148,'By Second'!D161))</f>
        <v>22.347221374511719</v>
      </c>
      <c r="G161">
        <f>INDEX(TrainRun!$AF$2:$AF$148,'By Second'!D161)</f>
        <v>2084.7874948989793</v>
      </c>
      <c r="H161">
        <f t="shared" si="45"/>
        <v>30</v>
      </c>
      <c r="I161">
        <f>INT(INDEX(TrainRun!$AD$2:$AD$148,'By Second'!H161))</f>
        <v>159</v>
      </c>
      <c r="J161">
        <f>INDEX(TrainRun!$AE$2:$AE$148,'By Second'!H161)</f>
        <v>22.347221374511719</v>
      </c>
      <c r="K161">
        <f t="shared" si="42"/>
        <v>19</v>
      </c>
      <c r="L161">
        <f t="shared" si="43"/>
        <v>0</v>
      </c>
      <c r="M161">
        <f t="shared" si="46"/>
        <v>0</v>
      </c>
      <c r="N161" s="32">
        <f t="shared" si="47"/>
        <v>22.347221374511719</v>
      </c>
      <c r="O161" s="29">
        <f t="shared" si="44"/>
        <v>2464.7027633666994</v>
      </c>
      <c r="P161">
        <f>MATCH(O161,LORDetail!$B$2:$B$930,1)</f>
        <v>25</v>
      </c>
      <c r="Q161">
        <f>INDEX(LORDetail!$B$2:$B$930,P161)</f>
        <v>2431.5875840263116</v>
      </c>
      <c r="R161">
        <f>INDEX(LORDetail!$D$2:$D$930,P161)</f>
        <v>51.523429175662102</v>
      </c>
      <c r="S161">
        <f>INDEX(LORDetail!$E$2:$E$930,P161)</f>
        <v>-0.20914996959121501</v>
      </c>
      <c r="T161">
        <f>INDEX(LORDetail!$G$2:$G$930,P161)</f>
        <v>1.7554430000000001</v>
      </c>
      <c r="U161">
        <f t="shared" si="48"/>
        <v>26</v>
      </c>
      <c r="V161">
        <f>INDEX(LORDetail!$B$2:$B$930,U161)</f>
        <v>2652</v>
      </c>
      <c r="W161">
        <f>INDEX(LORDetail!$D$2:$D$930,U161)</f>
        <v>51.52528739445868</v>
      </c>
      <c r="X161">
        <f>INDEX(LORDetail!$E$2:$E$930,U161)</f>
        <v>-0.2115305396245859</v>
      </c>
      <c r="Y161">
        <f>INDEX(LORDetail!$G$2:$G$930,U161)</f>
        <v>1.9125000000000001</v>
      </c>
      <c r="Z161">
        <f t="shared" si="49"/>
        <v>220.41241597368844</v>
      </c>
      <c r="AA161" s="29">
        <f t="shared" si="50"/>
        <v>33.11517934038784</v>
      </c>
      <c r="AB161">
        <f t="shared" si="51"/>
        <v>0.15024189628383247</v>
      </c>
      <c r="AC161" s="32">
        <f t="shared" si="52"/>
        <v>51.52370835797781</v>
      </c>
      <c r="AD161" s="32">
        <f t="shared" si="53"/>
        <v>-0.20950763094726513</v>
      </c>
      <c r="AE161" s="34">
        <f t="shared" si="54"/>
        <v>1.77903954150465</v>
      </c>
      <c r="AF161" s="36" t="str">
        <f t="shared" si="55"/>
        <v>PADTON</v>
      </c>
      <c r="AG161" s="36" t="str">
        <f t="shared" si="56"/>
        <v>RDNGSTN</v>
      </c>
      <c r="AH161" s="36">
        <f t="shared" si="57"/>
        <v>157</v>
      </c>
      <c r="AI161" s="42">
        <f t="shared" si="58"/>
        <v>2464.8000000000002</v>
      </c>
      <c r="AJ161" s="43">
        <f t="shared" si="59"/>
        <v>22.347221374511719</v>
      </c>
      <c r="AK161" s="43">
        <f t="shared" si="60"/>
        <v>0</v>
      </c>
      <c r="AL161" s="36">
        <f t="shared" si="61"/>
        <v>51.52370835797781</v>
      </c>
      <c r="AM161" s="36">
        <v>1</v>
      </c>
      <c r="AN161" s="36">
        <f t="shared" si="62"/>
        <v>-0.20950763094726513</v>
      </c>
      <c r="AO161" s="36">
        <v>4</v>
      </c>
      <c r="AP161" s="42">
        <f>INT(AI161/1000)*1000</f>
        <v>2000</v>
      </c>
      <c r="AQ161" s="42">
        <f>MOD(AI161,1000)</f>
        <v>464.80000000000018</v>
      </c>
      <c r="AR161" s="42">
        <f>MOD(AI162,1000)-0.2+(AP162-AP161)</f>
        <v>486.8</v>
      </c>
    </row>
    <row r="162" spans="1:44" x14ac:dyDescent="0.25">
      <c r="A162" s="32" t="s">
        <v>0</v>
      </c>
      <c r="B162" s="33" t="s">
        <v>1</v>
      </c>
      <c r="C162" s="32">
        <v>158</v>
      </c>
      <c r="D162">
        <f>MATCH(C162,TrainRun!$AG$2:$AG$148,1)</f>
        <v>29</v>
      </c>
      <c r="E162">
        <f>INT(INDEX(TrainRun!$AD$2:$AD$148,'By Second'!D162))</f>
        <v>140</v>
      </c>
      <c r="F162">
        <f>IF(E162=0,0,INDEX(TrainRun!$AE$2:$AE$148,'By Second'!D162))</f>
        <v>22.347221374511719</v>
      </c>
      <c r="G162">
        <f>INDEX(TrainRun!$AF$2:$AF$148,'By Second'!D162)</f>
        <v>2084.7874948989793</v>
      </c>
      <c r="H162">
        <f t="shared" si="45"/>
        <v>30</v>
      </c>
      <c r="I162">
        <f>INT(INDEX(TrainRun!$AD$2:$AD$148,'By Second'!H162))</f>
        <v>159</v>
      </c>
      <c r="J162">
        <f>INDEX(TrainRun!$AE$2:$AE$148,'By Second'!H162)</f>
        <v>22.347221374511719</v>
      </c>
      <c r="K162">
        <f t="shared" si="42"/>
        <v>19</v>
      </c>
      <c r="L162">
        <f t="shared" si="43"/>
        <v>0</v>
      </c>
      <c r="M162">
        <f t="shared" si="46"/>
        <v>0</v>
      </c>
      <c r="N162" s="32">
        <f t="shared" si="47"/>
        <v>22.347221374511719</v>
      </c>
      <c r="O162" s="29">
        <f t="shared" si="44"/>
        <v>2487.0499847412111</v>
      </c>
      <c r="P162">
        <f>MATCH(O162,LORDetail!$B$2:$B$930,1)</f>
        <v>25</v>
      </c>
      <c r="Q162">
        <f>INDEX(LORDetail!$B$2:$B$930,P162)</f>
        <v>2431.5875840263116</v>
      </c>
      <c r="R162">
        <f>INDEX(LORDetail!$D$2:$D$930,P162)</f>
        <v>51.523429175662102</v>
      </c>
      <c r="S162">
        <f>INDEX(LORDetail!$E$2:$E$930,P162)</f>
        <v>-0.20914996959121501</v>
      </c>
      <c r="T162">
        <f>INDEX(LORDetail!$G$2:$G$930,P162)</f>
        <v>1.7554430000000001</v>
      </c>
      <c r="U162">
        <f t="shared" si="48"/>
        <v>26</v>
      </c>
      <c r="V162">
        <f>INDEX(LORDetail!$B$2:$B$930,U162)</f>
        <v>2652</v>
      </c>
      <c r="W162">
        <f>INDEX(LORDetail!$D$2:$D$930,U162)</f>
        <v>51.52528739445868</v>
      </c>
      <c r="X162">
        <f>INDEX(LORDetail!$E$2:$E$930,U162)</f>
        <v>-0.2115305396245859</v>
      </c>
      <c r="Y162">
        <f>INDEX(LORDetail!$G$2:$G$930,U162)</f>
        <v>1.9125000000000001</v>
      </c>
      <c r="Z162">
        <f t="shared" si="49"/>
        <v>220.41241597368844</v>
      </c>
      <c r="AA162" s="29">
        <f t="shared" si="50"/>
        <v>55.462400714899559</v>
      </c>
      <c r="AB162">
        <f t="shared" si="51"/>
        <v>0.25163011108013233</v>
      </c>
      <c r="AC162" s="32">
        <f t="shared" si="52"/>
        <v>51.523896759464293</v>
      </c>
      <c r="AD162" s="32">
        <f t="shared" si="53"/>
        <v>-0.20974899269314617</v>
      </c>
      <c r="AE162" s="34">
        <f t="shared" si="54"/>
        <v>1.7949632703559124</v>
      </c>
      <c r="AF162" s="36" t="str">
        <f t="shared" si="55"/>
        <v>PADTON</v>
      </c>
      <c r="AG162" s="36" t="str">
        <f t="shared" si="56"/>
        <v>RDNGSTN</v>
      </c>
      <c r="AH162" s="36">
        <f t="shared" si="57"/>
        <v>158</v>
      </c>
      <c r="AI162" s="42">
        <f t="shared" si="58"/>
        <v>2487</v>
      </c>
      <c r="AJ162" s="43">
        <f t="shared" si="59"/>
        <v>22.347221374511719</v>
      </c>
      <c r="AK162" s="43">
        <f t="shared" si="60"/>
        <v>0</v>
      </c>
      <c r="AL162" s="36">
        <f t="shared" si="61"/>
        <v>51.523896759464293</v>
      </c>
      <c r="AM162" s="36">
        <v>1</v>
      </c>
      <c r="AN162" s="36">
        <f t="shared" si="62"/>
        <v>-0.20974899269314617</v>
      </c>
      <c r="AO162" s="36">
        <v>4</v>
      </c>
      <c r="AP162" s="42">
        <f>INT(AI162/1000)*1000</f>
        <v>2000</v>
      </c>
      <c r="AQ162" s="42">
        <f>MOD(AI162,1000)</f>
        <v>487</v>
      </c>
      <c r="AR162" s="42">
        <f>MOD(AI163,1000)-0.2+(AP163-AP162)</f>
        <v>513.79999999999995</v>
      </c>
    </row>
    <row r="163" spans="1:44" x14ac:dyDescent="0.25">
      <c r="A163" s="32" t="s">
        <v>0</v>
      </c>
      <c r="B163" s="33" t="s">
        <v>1</v>
      </c>
      <c r="C163" s="32">
        <v>159</v>
      </c>
      <c r="D163">
        <f>MATCH(C163,TrainRun!$AG$2:$AG$148,1)</f>
        <v>31</v>
      </c>
      <c r="E163">
        <f>INT(INDEX(TrainRun!$AD$2:$AD$148,'By Second'!D163))</f>
        <v>159</v>
      </c>
      <c r="F163">
        <f>IF(E163=0,0,INDEX(TrainRun!$AE$2:$AE$148,'By Second'!D163))</f>
        <v>22.347221374511719</v>
      </c>
      <c r="G163">
        <f>INDEX(TrainRun!$AF$2:$AF$148,'By Second'!D163)</f>
        <v>2513.8541452896043</v>
      </c>
      <c r="H163">
        <f t="shared" si="45"/>
        <v>32</v>
      </c>
      <c r="I163">
        <f>INT(INDEX(TrainRun!$AD$2:$AD$148,'By Second'!H163))</f>
        <v>169</v>
      </c>
      <c r="J163">
        <f>INDEX(TrainRun!$AE$2:$AE$148,'By Second'!H163)</f>
        <v>22.347221374511719</v>
      </c>
      <c r="K163">
        <f t="shared" si="42"/>
        <v>10</v>
      </c>
      <c r="L163">
        <f t="shared" si="43"/>
        <v>0</v>
      </c>
      <c r="M163">
        <f t="shared" si="46"/>
        <v>0</v>
      </c>
      <c r="N163" s="32">
        <f t="shared" si="47"/>
        <v>22.347221374511719</v>
      </c>
      <c r="O163" s="29">
        <f t="shared" si="44"/>
        <v>2513.9</v>
      </c>
      <c r="P163">
        <f>MATCH(O163,LORDetail!$B$2:$B$930,1)</f>
        <v>25</v>
      </c>
      <c r="Q163">
        <f>INDEX(LORDetail!$B$2:$B$930,P163)</f>
        <v>2431.5875840263116</v>
      </c>
      <c r="R163">
        <f>INDEX(LORDetail!$D$2:$D$930,P163)</f>
        <v>51.523429175662102</v>
      </c>
      <c r="S163">
        <f>INDEX(LORDetail!$E$2:$E$930,P163)</f>
        <v>-0.20914996959121501</v>
      </c>
      <c r="T163">
        <f>INDEX(LORDetail!$G$2:$G$930,P163)</f>
        <v>1.7554430000000001</v>
      </c>
      <c r="U163">
        <f t="shared" si="48"/>
        <v>26</v>
      </c>
      <c r="V163">
        <f>INDEX(LORDetail!$B$2:$B$930,U163)</f>
        <v>2652</v>
      </c>
      <c r="W163">
        <f>INDEX(LORDetail!$D$2:$D$930,U163)</f>
        <v>51.52528739445868</v>
      </c>
      <c r="X163">
        <f>INDEX(LORDetail!$E$2:$E$930,U163)</f>
        <v>-0.2115305396245859</v>
      </c>
      <c r="Y163">
        <f>INDEX(LORDetail!$G$2:$G$930,U163)</f>
        <v>1.9125000000000001</v>
      </c>
      <c r="Z163">
        <f t="shared" si="49"/>
        <v>220.41241597368844</v>
      </c>
      <c r="AA163" s="29">
        <f t="shared" si="50"/>
        <v>82.31241597368853</v>
      </c>
      <c r="AB163">
        <f t="shared" si="51"/>
        <v>0.37344727432920344</v>
      </c>
      <c r="AC163" s="32">
        <f t="shared" si="52"/>
        <v>51.524123122406792</v>
      </c>
      <c r="AD163" s="32">
        <f t="shared" si="53"/>
        <v>-0.21003898698152715</v>
      </c>
      <c r="AE163" s="34">
        <f t="shared" si="54"/>
        <v>1.8140955085643218</v>
      </c>
      <c r="AF163" s="36" t="str">
        <f t="shared" si="55"/>
        <v>PADTON</v>
      </c>
      <c r="AG163" s="36" t="str">
        <f t="shared" si="56"/>
        <v>RDNGSTN</v>
      </c>
      <c r="AH163" s="36">
        <f t="shared" si="57"/>
        <v>159</v>
      </c>
      <c r="AI163" s="42">
        <f t="shared" si="58"/>
        <v>2514</v>
      </c>
      <c r="AJ163" s="43">
        <f t="shared" si="59"/>
        <v>22.347221374511719</v>
      </c>
      <c r="AK163" s="43">
        <f t="shared" si="60"/>
        <v>0</v>
      </c>
      <c r="AL163" s="36">
        <f t="shared" si="61"/>
        <v>51.524123122406792</v>
      </c>
      <c r="AM163" s="36">
        <v>1</v>
      </c>
      <c r="AN163" s="36">
        <f t="shared" si="62"/>
        <v>-0.21003898698152715</v>
      </c>
      <c r="AO163" s="36">
        <v>4</v>
      </c>
      <c r="AP163" s="42">
        <f>INT(AI163/1000)*1000</f>
        <v>2000</v>
      </c>
      <c r="AQ163" s="42">
        <f>MOD(AI163,1000)</f>
        <v>514</v>
      </c>
      <c r="AR163" s="42">
        <f>MOD(AI164,1000)-0.2+(AP164-AP163)</f>
        <v>535.99999999999977</v>
      </c>
    </row>
    <row r="164" spans="1:44" x14ac:dyDescent="0.25">
      <c r="A164" s="32" t="s">
        <v>0</v>
      </c>
      <c r="B164" s="33" t="s">
        <v>1</v>
      </c>
      <c r="C164" s="32">
        <v>160</v>
      </c>
      <c r="D164">
        <f>MATCH(C164,TrainRun!$AG$2:$AG$148,1)</f>
        <v>31</v>
      </c>
      <c r="E164">
        <f>INT(INDEX(TrainRun!$AD$2:$AD$148,'By Second'!D164))</f>
        <v>159</v>
      </c>
      <c r="F164">
        <f>IF(E164=0,0,INDEX(TrainRun!$AE$2:$AE$148,'By Second'!D164))</f>
        <v>22.347221374511719</v>
      </c>
      <c r="G164">
        <f>INDEX(TrainRun!$AF$2:$AF$148,'By Second'!D164)</f>
        <v>2513.8541452896043</v>
      </c>
      <c r="H164">
        <f t="shared" si="45"/>
        <v>32</v>
      </c>
      <c r="I164">
        <f>INT(INDEX(TrainRun!$AD$2:$AD$148,'By Second'!H164))</f>
        <v>169</v>
      </c>
      <c r="J164">
        <f>INDEX(TrainRun!$AE$2:$AE$148,'By Second'!H164)</f>
        <v>22.347221374511719</v>
      </c>
      <c r="K164">
        <f t="shared" si="42"/>
        <v>10</v>
      </c>
      <c r="L164">
        <f t="shared" si="43"/>
        <v>0</v>
      </c>
      <c r="M164">
        <f t="shared" si="46"/>
        <v>0</v>
      </c>
      <c r="N164" s="32">
        <f t="shared" si="47"/>
        <v>22.347221374511719</v>
      </c>
      <c r="O164" s="29">
        <f t="shared" si="44"/>
        <v>2536.2472213745118</v>
      </c>
      <c r="P164">
        <f>MATCH(O164,LORDetail!$B$2:$B$930,1)</f>
        <v>25</v>
      </c>
      <c r="Q164">
        <f>INDEX(LORDetail!$B$2:$B$930,P164)</f>
        <v>2431.5875840263116</v>
      </c>
      <c r="R164">
        <f>INDEX(LORDetail!$D$2:$D$930,P164)</f>
        <v>51.523429175662102</v>
      </c>
      <c r="S164">
        <f>INDEX(LORDetail!$E$2:$E$930,P164)</f>
        <v>-0.20914996959121501</v>
      </c>
      <c r="T164">
        <f>INDEX(LORDetail!$G$2:$G$930,P164)</f>
        <v>1.7554430000000001</v>
      </c>
      <c r="U164">
        <f t="shared" si="48"/>
        <v>26</v>
      </c>
      <c r="V164">
        <f>INDEX(LORDetail!$B$2:$B$930,U164)</f>
        <v>2652</v>
      </c>
      <c r="W164">
        <f>INDEX(LORDetail!$D$2:$D$930,U164)</f>
        <v>51.52528739445868</v>
      </c>
      <c r="X164">
        <f>INDEX(LORDetail!$E$2:$E$930,U164)</f>
        <v>-0.2115305396245859</v>
      </c>
      <c r="Y164">
        <f>INDEX(LORDetail!$G$2:$G$930,U164)</f>
        <v>1.9125000000000001</v>
      </c>
      <c r="Z164">
        <f t="shared" si="49"/>
        <v>220.41241597368844</v>
      </c>
      <c r="AA164" s="29">
        <f t="shared" si="50"/>
        <v>104.65963734820025</v>
      </c>
      <c r="AB164">
        <f t="shared" si="51"/>
        <v>0.47483548912550333</v>
      </c>
      <c r="AC164" s="32">
        <f t="shared" si="52"/>
        <v>51.524311523893275</v>
      </c>
      <c r="AD164" s="32">
        <f t="shared" si="53"/>
        <v>-0.2102803487274082</v>
      </c>
      <c r="AE164" s="34">
        <f t="shared" si="54"/>
        <v>1.8300192374155844</v>
      </c>
      <c r="AF164" s="36" t="str">
        <f t="shared" si="55"/>
        <v>PADTON</v>
      </c>
      <c r="AG164" s="36" t="str">
        <f t="shared" si="56"/>
        <v>RDNGSTN</v>
      </c>
      <c r="AH164" s="36">
        <f t="shared" si="57"/>
        <v>160</v>
      </c>
      <c r="AI164" s="42">
        <f t="shared" si="58"/>
        <v>2536.1999999999998</v>
      </c>
      <c r="AJ164" s="43">
        <f t="shared" si="59"/>
        <v>22.347221374511719</v>
      </c>
      <c r="AK164" s="43">
        <f t="shared" si="60"/>
        <v>0</v>
      </c>
      <c r="AL164" s="36">
        <f t="shared" si="61"/>
        <v>51.524311523893275</v>
      </c>
      <c r="AM164" s="36">
        <v>1</v>
      </c>
      <c r="AN164" s="36">
        <f t="shared" si="62"/>
        <v>-0.2102803487274082</v>
      </c>
      <c r="AO164" s="36">
        <v>4</v>
      </c>
      <c r="AP164" s="42">
        <f>INT(AI164/1000)*1000</f>
        <v>2000</v>
      </c>
      <c r="AQ164" s="42">
        <f>MOD(AI164,1000)</f>
        <v>536.19999999999982</v>
      </c>
      <c r="AR164" s="42">
        <f>MOD(AI165,1000)-0.2+(AP165-AP164)</f>
        <v>558.39999999999986</v>
      </c>
    </row>
    <row r="165" spans="1:44" x14ac:dyDescent="0.25">
      <c r="A165" s="32" t="s">
        <v>0</v>
      </c>
      <c r="B165" s="33" t="s">
        <v>1</v>
      </c>
      <c r="C165" s="32">
        <v>161</v>
      </c>
      <c r="D165">
        <f>MATCH(C165,TrainRun!$AG$2:$AG$148,1)</f>
        <v>31</v>
      </c>
      <c r="E165">
        <f>INT(INDEX(TrainRun!$AD$2:$AD$148,'By Second'!D165))</f>
        <v>159</v>
      </c>
      <c r="F165">
        <f>IF(E165=0,0,INDEX(TrainRun!$AE$2:$AE$148,'By Second'!D165))</f>
        <v>22.347221374511719</v>
      </c>
      <c r="G165">
        <f>INDEX(TrainRun!$AF$2:$AF$148,'By Second'!D165)</f>
        <v>2513.8541452896043</v>
      </c>
      <c r="H165">
        <f t="shared" si="45"/>
        <v>32</v>
      </c>
      <c r="I165">
        <f>INT(INDEX(TrainRun!$AD$2:$AD$148,'By Second'!H165))</f>
        <v>169</v>
      </c>
      <c r="J165">
        <f>INDEX(TrainRun!$AE$2:$AE$148,'By Second'!H165)</f>
        <v>22.347221374511719</v>
      </c>
      <c r="K165">
        <f t="shared" si="42"/>
        <v>10</v>
      </c>
      <c r="L165">
        <f t="shared" si="43"/>
        <v>0</v>
      </c>
      <c r="M165">
        <f t="shared" si="46"/>
        <v>0</v>
      </c>
      <c r="N165" s="32">
        <f t="shared" si="47"/>
        <v>22.347221374511719</v>
      </c>
      <c r="O165" s="29">
        <f t="shared" si="44"/>
        <v>2558.5944427490235</v>
      </c>
      <c r="P165">
        <f>MATCH(O165,LORDetail!$B$2:$B$930,1)</f>
        <v>25</v>
      </c>
      <c r="Q165">
        <f>INDEX(LORDetail!$B$2:$B$930,P165)</f>
        <v>2431.5875840263116</v>
      </c>
      <c r="R165">
        <f>INDEX(LORDetail!$D$2:$D$930,P165)</f>
        <v>51.523429175662102</v>
      </c>
      <c r="S165">
        <f>INDEX(LORDetail!$E$2:$E$930,P165)</f>
        <v>-0.20914996959121501</v>
      </c>
      <c r="T165">
        <f>INDEX(LORDetail!$G$2:$G$930,P165)</f>
        <v>1.7554430000000001</v>
      </c>
      <c r="U165">
        <f t="shared" si="48"/>
        <v>26</v>
      </c>
      <c r="V165">
        <f>INDEX(LORDetail!$B$2:$B$930,U165)</f>
        <v>2652</v>
      </c>
      <c r="W165">
        <f>INDEX(LORDetail!$D$2:$D$930,U165)</f>
        <v>51.52528739445868</v>
      </c>
      <c r="X165">
        <f>INDEX(LORDetail!$E$2:$E$930,U165)</f>
        <v>-0.2115305396245859</v>
      </c>
      <c r="Y165">
        <f>INDEX(LORDetail!$G$2:$G$930,U165)</f>
        <v>1.9125000000000001</v>
      </c>
      <c r="Z165">
        <f t="shared" si="49"/>
        <v>220.41241597368844</v>
      </c>
      <c r="AA165" s="29">
        <f t="shared" si="50"/>
        <v>127.00685872271197</v>
      </c>
      <c r="AB165">
        <f t="shared" si="51"/>
        <v>0.57622370392180322</v>
      </c>
      <c r="AC165" s="32">
        <f t="shared" si="52"/>
        <v>51.524499925379764</v>
      </c>
      <c r="AD165" s="32">
        <f t="shared" si="53"/>
        <v>-0.21052171047328924</v>
      </c>
      <c r="AE165" s="34">
        <f t="shared" si="54"/>
        <v>1.8459429662668467</v>
      </c>
      <c r="AF165" s="36" t="str">
        <f t="shared" si="55"/>
        <v>PADTON</v>
      </c>
      <c r="AG165" s="36" t="str">
        <f t="shared" si="56"/>
        <v>RDNGSTN</v>
      </c>
      <c r="AH165" s="36">
        <f t="shared" si="57"/>
        <v>161</v>
      </c>
      <c r="AI165" s="42">
        <f t="shared" si="58"/>
        <v>2558.6</v>
      </c>
      <c r="AJ165" s="43">
        <f t="shared" si="59"/>
        <v>22.347221374511719</v>
      </c>
      <c r="AK165" s="43">
        <f t="shared" si="60"/>
        <v>0</v>
      </c>
      <c r="AL165" s="36">
        <f t="shared" si="61"/>
        <v>51.524499925379764</v>
      </c>
      <c r="AM165" s="36">
        <v>1</v>
      </c>
      <c r="AN165" s="36">
        <f t="shared" si="62"/>
        <v>-0.21052171047328924</v>
      </c>
      <c r="AO165" s="36">
        <v>4</v>
      </c>
      <c r="AP165" s="42">
        <f>INT(AI165/1000)*1000</f>
        <v>2000</v>
      </c>
      <c r="AQ165" s="42">
        <f>MOD(AI165,1000)</f>
        <v>558.59999999999991</v>
      </c>
      <c r="AR165" s="42">
        <f>MOD(AI166,1000)-0.2+(AP166-AP165)</f>
        <v>580.79999999999995</v>
      </c>
    </row>
    <row r="166" spans="1:44" x14ac:dyDescent="0.25">
      <c r="A166" s="32" t="s">
        <v>0</v>
      </c>
      <c r="B166" s="33" t="s">
        <v>1</v>
      </c>
      <c r="C166" s="32">
        <v>162</v>
      </c>
      <c r="D166">
        <f>MATCH(C166,TrainRun!$AG$2:$AG$148,1)</f>
        <v>31</v>
      </c>
      <c r="E166">
        <f>INT(INDEX(TrainRun!$AD$2:$AD$148,'By Second'!D166))</f>
        <v>159</v>
      </c>
      <c r="F166">
        <f>IF(E166=0,0,INDEX(TrainRun!$AE$2:$AE$148,'By Second'!D166))</f>
        <v>22.347221374511719</v>
      </c>
      <c r="G166">
        <f>INDEX(TrainRun!$AF$2:$AF$148,'By Second'!D166)</f>
        <v>2513.8541452896043</v>
      </c>
      <c r="H166">
        <f t="shared" si="45"/>
        <v>32</v>
      </c>
      <c r="I166">
        <f>INT(INDEX(TrainRun!$AD$2:$AD$148,'By Second'!H166))</f>
        <v>169</v>
      </c>
      <c r="J166">
        <f>INDEX(TrainRun!$AE$2:$AE$148,'By Second'!H166)</f>
        <v>22.347221374511719</v>
      </c>
      <c r="K166">
        <f t="shared" si="42"/>
        <v>10</v>
      </c>
      <c r="L166">
        <f t="shared" si="43"/>
        <v>0</v>
      </c>
      <c r="M166">
        <f t="shared" si="46"/>
        <v>0</v>
      </c>
      <c r="N166" s="32">
        <f t="shared" si="47"/>
        <v>22.347221374511719</v>
      </c>
      <c r="O166" s="29">
        <f t="shared" si="44"/>
        <v>2580.9416641235352</v>
      </c>
      <c r="P166">
        <f>MATCH(O166,LORDetail!$B$2:$B$930,1)</f>
        <v>25</v>
      </c>
      <c r="Q166">
        <f>INDEX(LORDetail!$B$2:$B$930,P166)</f>
        <v>2431.5875840263116</v>
      </c>
      <c r="R166">
        <f>INDEX(LORDetail!$D$2:$D$930,P166)</f>
        <v>51.523429175662102</v>
      </c>
      <c r="S166">
        <f>INDEX(LORDetail!$E$2:$E$930,P166)</f>
        <v>-0.20914996959121501</v>
      </c>
      <c r="T166">
        <f>INDEX(LORDetail!$G$2:$G$930,P166)</f>
        <v>1.7554430000000001</v>
      </c>
      <c r="U166">
        <f t="shared" si="48"/>
        <v>26</v>
      </c>
      <c r="V166">
        <f>INDEX(LORDetail!$B$2:$B$930,U166)</f>
        <v>2652</v>
      </c>
      <c r="W166">
        <f>INDEX(LORDetail!$D$2:$D$930,U166)</f>
        <v>51.52528739445868</v>
      </c>
      <c r="X166">
        <f>INDEX(LORDetail!$E$2:$E$930,U166)</f>
        <v>-0.2115305396245859</v>
      </c>
      <c r="Y166">
        <f>INDEX(LORDetail!$G$2:$G$930,U166)</f>
        <v>1.9125000000000001</v>
      </c>
      <c r="Z166">
        <f t="shared" si="49"/>
        <v>220.41241597368844</v>
      </c>
      <c r="AA166" s="29">
        <f t="shared" si="50"/>
        <v>149.35408009722369</v>
      </c>
      <c r="AB166">
        <f t="shared" si="51"/>
        <v>0.677611918718103</v>
      </c>
      <c r="AC166" s="32">
        <f t="shared" si="52"/>
        <v>51.524688326866247</v>
      </c>
      <c r="AD166" s="32">
        <f t="shared" si="53"/>
        <v>-0.21076307221917029</v>
      </c>
      <c r="AE166" s="34">
        <f t="shared" si="54"/>
        <v>1.8618666951181091</v>
      </c>
      <c r="AF166" s="36" t="str">
        <f t="shared" si="55"/>
        <v>PADTON</v>
      </c>
      <c r="AG166" s="36" t="str">
        <f t="shared" si="56"/>
        <v>RDNGSTN</v>
      </c>
      <c r="AH166" s="36">
        <f t="shared" si="57"/>
        <v>162</v>
      </c>
      <c r="AI166" s="42">
        <f t="shared" si="58"/>
        <v>2581</v>
      </c>
      <c r="AJ166" s="43">
        <f t="shared" si="59"/>
        <v>22.347221374511719</v>
      </c>
      <c r="AK166" s="43">
        <f t="shared" si="60"/>
        <v>0</v>
      </c>
      <c r="AL166" s="36">
        <f t="shared" si="61"/>
        <v>51.524688326866247</v>
      </c>
      <c r="AM166" s="36">
        <v>1</v>
      </c>
      <c r="AN166" s="36">
        <f t="shared" si="62"/>
        <v>-0.21076307221917029</v>
      </c>
      <c r="AO166" s="36">
        <v>4</v>
      </c>
      <c r="AP166" s="42">
        <f>INT(AI166/1000)*1000</f>
        <v>2000</v>
      </c>
      <c r="AQ166" s="42">
        <f>MOD(AI166,1000)</f>
        <v>581</v>
      </c>
      <c r="AR166" s="42">
        <f>MOD(AI167,1000)-0.2+(AP167-AP166)</f>
        <v>602.99999999999977</v>
      </c>
    </row>
    <row r="167" spans="1:44" x14ac:dyDescent="0.25">
      <c r="A167" s="32" t="s">
        <v>0</v>
      </c>
      <c r="B167" s="33" t="s">
        <v>1</v>
      </c>
      <c r="C167" s="32">
        <v>163</v>
      </c>
      <c r="D167">
        <f>MATCH(C167,TrainRun!$AG$2:$AG$148,1)</f>
        <v>31</v>
      </c>
      <c r="E167">
        <f>INT(INDEX(TrainRun!$AD$2:$AD$148,'By Second'!D167))</f>
        <v>159</v>
      </c>
      <c r="F167">
        <f>IF(E167=0,0,INDEX(TrainRun!$AE$2:$AE$148,'By Second'!D167))</f>
        <v>22.347221374511719</v>
      </c>
      <c r="G167">
        <f>INDEX(TrainRun!$AF$2:$AF$148,'By Second'!D167)</f>
        <v>2513.8541452896043</v>
      </c>
      <c r="H167">
        <f t="shared" si="45"/>
        <v>32</v>
      </c>
      <c r="I167">
        <f>INT(INDEX(TrainRun!$AD$2:$AD$148,'By Second'!H167))</f>
        <v>169</v>
      </c>
      <c r="J167">
        <f>INDEX(TrainRun!$AE$2:$AE$148,'By Second'!H167)</f>
        <v>22.347221374511719</v>
      </c>
      <c r="K167">
        <f t="shared" si="42"/>
        <v>10</v>
      </c>
      <c r="L167">
        <f t="shared" si="43"/>
        <v>0</v>
      </c>
      <c r="M167">
        <f t="shared" si="46"/>
        <v>0</v>
      </c>
      <c r="N167" s="32">
        <f t="shared" si="47"/>
        <v>22.347221374511719</v>
      </c>
      <c r="O167" s="29">
        <f t="shared" si="44"/>
        <v>2603.288885498047</v>
      </c>
      <c r="P167">
        <f>MATCH(O167,LORDetail!$B$2:$B$930,1)</f>
        <v>25</v>
      </c>
      <c r="Q167">
        <f>INDEX(LORDetail!$B$2:$B$930,P167)</f>
        <v>2431.5875840263116</v>
      </c>
      <c r="R167">
        <f>INDEX(LORDetail!$D$2:$D$930,P167)</f>
        <v>51.523429175662102</v>
      </c>
      <c r="S167">
        <f>INDEX(LORDetail!$E$2:$E$930,P167)</f>
        <v>-0.20914996959121501</v>
      </c>
      <c r="T167">
        <f>INDEX(LORDetail!$G$2:$G$930,P167)</f>
        <v>1.7554430000000001</v>
      </c>
      <c r="U167">
        <f t="shared" si="48"/>
        <v>26</v>
      </c>
      <c r="V167">
        <f>INDEX(LORDetail!$B$2:$B$930,U167)</f>
        <v>2652</v>
      </c>
      <c r="W167">
        <f>INDEX(LORDetail!$D$2:$D$930,U167)</f>
        <v>51.52528739445868</v>
      </c>
      <c r="X167">
        <f>INDEX(LORDetail!$E$2:$E$930,U167)</f>
        <v>-0.2115305396245859</v>
      </c>
      <c r="Y167">
        <f>INDEX(LORDetail!$G$2:$G$930,U167)</f>
        <v>1.9125000000000001</v>
      </c>
      <c r="Z167">
        <f t="shared" si="49"/>
        <v>220.41241597368844</v>
      </c>
      <c r="AA167" s="29">
        <f t="shared" si="50"/>
        <v>171.70130147173541</v>
      </c>
      <c r="AB167">
        <f t="shared" si="51"/>
        <v>0.77900013351440289</v>
      </c>
      <c r="AC167" s="32">
        <f t="shared" si="52"/>
        <v>51.524876728352737</v>
      </c>
      <c r="AD167" s="32">
        <f t="shared" si="53"/>
        <v>-0.21100443396505131</v>
      </c>
      <c r="AE167" s="34">
        <f t="shared" si="54"/>
        <v>1.8777904239693717</v>
      </c>
      <c r="AF167" s="36" t="str">
        <f t="shared" si="55"/>
        <v>PADTON</v>
      </c>
      <c r="AG167" s="36" t="str">
        <f t="shared" si="56"/>
        <v>RDNGSTN</v>
      </c>
      <c r="AH167" s="36">
        <f t="shared" si="57"/>
        <v>163</v>
      </c>
      <c r="AI167" s="42">
        <f t="shared" si="58"/>
        <v>2603.1999999999998</v>
      </c>
      <c r="AJ167" s="43">
        <f t="shared" si="59"/>
        <v>22.347221374511719</v>
      </c>
      <c r="AK167" s="43">
        <f t="shared" si="60"/>
        <v>0</v>
      </c>
      <c r="AL167" s="36">
        <f t="shared" si="61"/>
        <v>51.524876728352737</v>
      </c>
      <c r="AM167" s="36">
        <v>1</v>
      </c>
      <c r="AN167" s="36">
        <f t="shared" si="62"/>
        <v>-0.21100443396505131</v>
      </c>
      <c r="AO167" s="36">
        <v>4</v>
      </c>
      <c r="AP167" s="42">
        <f>INT(AI167/1000)*1000</f>
        <v>2000</v>
      </c>
      <c r="AQ167" s="42">
        <f>MOD(AI167,1000)</f>
        <v>603.19999999999982</v>
      </c>
      <c r="AR167" s="42">
        <f>MOD(AI168,1000)-0.2+(AP168-AP167)</f>
        <v>625.39999999999986</v>
      </c>
    </row>
    <row r="168" spans="1:44" x14ac:dyDescent="0.25">
      <c r="A168" s="32" t="s">
        <v>0</v>
      </c>
      <c r="B168" s="33" t="s">
        <v>1</v>
      </c>
      <c r="C168" s="32">
        <v>164</v>
      </c>
      <c r="D168">
        <f>MATCH(C168,TrainRun!$AG$2:$AG$148,1)</f>
        <v>31</v>
      </c>
      <c r="E168">
        <f>INT(INDEX(TrainRun!$AD$2:$AD$148,'By Second'!D168))</f>
        <v>159</v>
      </c>
      <c r="F168">
        <f>IF(E168=0,0,INDEX(TrainRun!$AE$2:$AE$148,'By Second'!D168))</f>
        <v>22.347221374511719</v>
      </c>
      <c r="G168">
        <f>INDEX(TrainRun!$AF$2:$AF$148,'By Second'!D168)</f>
        <v>2513.8541452896043</v>
      </c>
      <c r="H168">
        <f t="shared" si="45"/>
        <v>32</v>
      </c>
      <c r="I168">
        <f>INT(INDEX(TrainRun!$AD$2:$AD$148,'By Second'!H168))</f>
        <v>169</v>
      </c>
      <c r="J168">
        <f>INDEX(TrainRun!$AE$2:$AE$148,'By Second'!H168)</f>
        <v>22.347221374511719</v>
      </c>
      <c r="K168">
        <f t="shared" si="42"/>
        <v>10</v>
      </c>
      <c r="L168">
        <f t="shared" si="43"/>
        <v>0</v>
      </c>
      <c r="M168">
        <f t="shared" si="46"/>
        <v>0</v>
      </c>
      <c r="N168" s="32">
        <f t="shared" si="47"/>
        <v>22.347221374511719</v>
      </c>
      <c r="O168" s="29">
        <f t="shared" si="44"/>
        <v>2625.6361068725587</v>
      </c>
      <c r="P168">
        <f>MATCH(O168,LORDetail!$B$2:$B$930,1)</f>
        <v>25</v>
      </c>
      <c r="Q168">
        <f>INDEX(LORDetail!$B$2:$B$930,P168)</f>
        <v>2431.5875840263116</v>
      </c>
      <c r="R168">
        <f>INDEX(LORDetail!$D$2:$D$930,P168)</f>
        <v>51.523429175662102</v>
      </c>
      <c r="S168">
        <f>INDEX(LORDetail!$E$2:$E$930,P168)</f>
        <v>-0.20914996959121501</v>
      </c>
      <c r="T168">
        <f>INDEX(LORDetail!$G$2:$G$930,P168)</f>
        <v>1.7554430000000001</v>
      </c>
      <c r="U168">
        <f t="shared" si="48"/>
        <v>26</v>
      </c>
      <c r="V168">
        <f>INDEX(LORDetail!$B$2:$B$930,U168)</f>
        <v>2652</v>
      </c>
      <c r="W168">
        <f>INDEX(LORDetail!$D$2:$D$930,U168)</f>
        <v>51.52528739445868</v>
      </c>
      <c r="X168">
        <f>INDEX(LORDetail!$E$2:$E$930,U168)</f>
        <v>-0.2115305396245859</v>
      </c>
      <c r="Y168">
        <f>INDEX(LORDetail!$G$2:$G$930,U168)</f>
        <v>1.9125000000000001</v>
      </c>
      <c r="Z168">
        <f t="shared" si="49"/>
        <v>220.41241597368844</v>
      </c>
      <c r="AA168" s="29">
        <f t="shared" si="50"/>
        <v>194.04852284624712</v>
      </c>
      <c r="AB168">
        <f t="shared" si="51"/>
        <v>0.88038834831070278</v>
      </c>
      <c r="AC168" s="32">
        <f t="shared" si="52"/>
        <v>51.52506512983922</v>
      </c>
      <c r="AD168" s="32">
        <f t="shared" si="53"/>
        <v>-0.21124579571093235</v>
      </c>
      <c r="AE168" s="34">
        <f t="shared" si="54"/>
        <v>1.893714152820634</v>
      </c>
      <c r="AF168" s="36" t="str">
        <f t="shared" si="55"/>
        <v>PADTON</v>
      </c>
      <c r="AG168" s="36" t="str">
        <f t="shared" si="56"/>
        <v>RDNGSTN</v>
      </c>
      <c r="AH168" s="36">
        <f t="shared" si="57"/>
        <v>164</v>
      </c>
      <c r="AI168" s="42">
        <f t="shared" si="58"/>
        <v>2625.6</v>
      </c>
      <c r="AJ168" s="43">
        <f t="shared" si="59"/>
        <v>22.347221374511719</v>
      </c>
      <c r="AK168" s="43">
        <f t="shared" si="60"/>
        <v>0</v>
      </c>
      <c r="AL168" s="36">
        <f t="shared" si="61"/>
        <v>51.52506512983922</v>
      </c>
      <c r="AM168" s="36">
        <v>1</v>
      </c>
      <c r="AN168" s="36">
        <f t="shared" si="62"/>
        <v>-0.21124579571093235</v>
      </c>
      <c r="AO168" s="36">
        <v>4</v>
      </c>
      <c r="AP168" s="42">
        <f>INT(AI168/1000)*1000</f>
        <v>2000</v>
      </c>
      <c r="AQ168" s="42">
        <f>MOD(AI168,1000)</f>
        <v>625.59999999999991</v>
      </c>
      <c r="AR168" s="42">
        <f>MOD(AI169,1000)-0.2+(AP169-AP168)</f>
        <v>647.79999999999995</v>
      </c>
    </row>
    <row r="169" spans="1:44" x14ac:dyDescent="0.25">
      <c r="A169" s="32" t="s">
        <v>0</v>
      </c>
      <c r="B169" s="33" t="s">
        <v>1</v>
      </c>
      <c r="C169" s="32">
        <v>165</v>
      </c>
      <c r="D169">
        <f>MATCH(C169,TrainRun!$AG$2:$AG$148,1)</f>
        <v>31</v>
      </c>
      <c r="E169">
        <f>INT(INDEX(TrainRun!$AD$2:$AD$148,'By Second'!D169))</f>
        <v>159</v>
      </c>
      <c r="F169">
        <f>IF(E169=0,0,INDEX(TrainRun!$AE$2:$AE$148,'By Second'!D169))</f>
        <v>22.347221374511719</v>
      </c>
      <c r="G169">
        <f>INDEX(TrainRun!$AF$2:$AF$148,'By Second'!D169)</f>
        <v>2513.8541452896043</v>
      </c>
      <c r="H169">
        <f t="shared" si="45"/>
        <v>32</v>
      </c>
      <c r="I169">
        <f>INT(INDEX(TrainRun!$AD$2:$AD$148,'By Second'!H169))</f>
        <v>169</v>
      </c>
      <c r="J169">
        <f>INDEX(TrainRun!$AE$2:$AE$148,'By Second'!H169)</f>
        <v>22.347221374511719</v>
      </c>
      <c r="K169">
        <f t="shared" si="42"/>
        <v>10</v>
      </c>
      <c r="L169">
        <f t="shared" si="43"/>
        <v>0</v>
      </c>
      <c r="M169">
        <f t="shared" si="46"/>
        <v>0</v>
      </c>
      <c r="N169" s="32">
        <f t="shared" si="47"/>
        <v>22.347221374511719</v>
      </c>
      <c r="O169" s="29">
        <f t="shared" si="44"/>
        <v>2647.9833282470704</v>
      </c>
      <c r="P169">
        <f>MATCH(O169,LORDetail!$B$2:$B$930,1)</f>
        <v>25</v>
      </c>
      <c r="Q169">
        <f>INDEX(LORDetail!$B$2:$B$930,P169)</f>
        <v>2431.5875840263116</v>
      </c>
      <c r="R169">
        <f>INDEX(LORDetail!$D$2:$D$930,P169)</f>
        <v>51.523429175662102</v>
      </c>
      <c r="S169">
        <f>INDEX(LORDetail!$E$2:$E$930,P169)</f>
        <v>-0.20914996959121501</v>
      </c>
      <c r="T169">
        <f>INDEX(LORDetail!$G$2:$G$930,P169)</f>
        <v>1.7554430000000001</v>
      </c>
      <c r="U169">
        <f t="shared" si="48"/>
        <v>26</v>
      </c>
      <c r="V169">
        <f>INDEX(LORDetail!$B$2:$B$930,U169)</f>
        <v>2652</v>
      </c>
      <c r="W169">
        <f>INDEX(LORDetail!$D$2:$D$930,U169)</f>
        <v>51.52528739445868</v>
      </c>
      <c r="X169">
        <f>INDEX(LORDetail!$E$2:$E$930,U169)</f>
        <v>-0.2115305396245859</v>
      </c>
      <c r="Y169">
        <f>INDEX(LORDetail!$G$2:$G$930,U169)</f>
        <v>1.9125000000000001</v>
      </c>
      <c r="Z169">
        <f t="shared" si="49"/>
        <v>220.41241597368844</v>
      </c>
      <c r="AA169" s="29">
        <f t="shared" si="50"/>
        <v>216.39574422075884</v>
      </c>
      <c r="AB169">
        <f t="shared" si="51"/>
        <v>0.98177656310700268</v>
      </c>
      <c r="AC169" s="32">
        <f t="shared" si="52"/>
        <v>51.52525353132571</v>
      </c>
      <c r="AD169" s="32">
        <f t="shared" si="53"/>
        <v>-0.2114871574568134</v>
      </c>
      <c r="AE169" s="34">
        <f t="shared" si="54"/>
        <v>1.9096378816718966</v>
      </c>
      <c r="AF169" s="36" t="str">
        <f t="shared" si="55"/>
        <v>PADTON</v>
      </c>
      <c r="AG169" s="36" t="str">
        <f t="shared" si="56"/>
        <v>RDNGSTN</v>
      </c>
      <c r="AH169" s="36">
        <f t="shared" si="57"/>
        <v>165</v>
      </c>
      <c r="AI169" s="42">
        <f t="shared" si="58"/>
        <v>2648</v>
      </c>
      <c r="AJ169" s="43">
        <f t="shared" si="59"/>
        <v>22.347221374511719</v>
      </c>
      <c r="AK169" s="43">
        <f t="shared" si="60"/>
        <v>0</v>
      </c>
      <c r="AL169" s="36">
        <f t="shared" si="61"/>
        <v>51.52525353132571</v>
      </c>
      <c r="AM169" s="36">
        <v>1</v>
      </c>
      <c r="AN169" s="36">
        <f t="shared" si="62"/>
        <v>-0.2114871574568134</v>
      </c>
      <c r="AO169" s="36">
        <v>4</v>
      </c>
      <c r="AP169" s="42">
        <f>INT(AI169/1000)*1000</f>
        <v>2000</v>
      </c>
      <c r="AQ169" s="42">
        <f>MOD(AI169,1000)</f>
        <v>648</v>
      </c>
      <c r="AR169" s="42">
        <f>MOD(AI170,1000)-0.2+(AP170-AP169)</f>
        <v>670.2</v>
      </c>
    </row>
    <row r="170" spans="1:44" x14ac:dyDescent="0.25">
      <c r="A170" s="32" t="s">
        <v>0</v>
      </c>
      <c r="B170" s="33" t="s">
        <v>1</v>
      </c>
      <c r="C170" s="32">
        <v>166</v>
      </c>
      <c r="D170">
        <f>MATCH(C170,TrainRun!$AG$2:$AG$148,1)</f>
        <v>31</v>
      </c>
      <c r="E170">
        <f>INT(INDEX(TrainRun!$AD$2:$AD$148,'By Second'!D170))</f>
        <v>159</v>
      </c>
      <c r="F170">
        <f>IF(E170=0,0,INDEX(TrainRun!$AE$2:$AE$148,'By Second'!D170))</f>
        <v>22.347221374511719</v>
      </c>
      <c r="G170">
        <f>INDEX(TrainRun!$AF$2:$AF$148,'By Second'!D170)</f>
        <v>2513.8541452896043</v>
      </c>
      <c r="H170">
        <f t="shared" si="45"/>
        <v>32</v>
      </c>
      <c r="I170">
        <f>INT(INDEX(TrainRun!$AD$2:$AD$148,'By Second'!H170))</f>
        <v>169</v>
      </c>
      <c r="J170">
        <f>INDEX(TrainRun!$AE$2:$AE$148,'By Second'!H170)</f>
        <v>22.347221374511719</v>
      </c>
      <c r="K170">
        <f t="shared" si="42"/>
        <v>10</v>
      </c>
      <c r="L170">
        <f t="shared" si="43"/>
        <v>0</v>
      </c>
      <c r="M170">
        <f t="shared" si="46"/>
        <v>0</v>
      </c>
      <c r="N170" s="32">
        <f t="shared" si="47"/>
        <v>22.347221374511719</v>
      </c>
      <c r="O170" s="29">
        <f t="shared" si="44"/>
        <v>2670.3305496215821</v>
      </c>
      <c r="P170">
        <f>MATCH(O170,LORDetail!$B$2:$B$930,1)</f>
        <v>27</v>
      </c>
      <c r="Q170">
        <f>INDEX(LORDetail!$B$2:$B$930,P170)</f>
        <v>2652.1552600043406</v>
      </c>
      <c r="R170">
        <f>INDEX(LORDetail!$D$2:$D$930,P170)</f>
        <v>51.524102260694399</v>
      </c>
      <c r="S170">
        <f>INDEX(LORDetail!$E$2:$E$930,P170)</f>
        <v>-0.21214516004345499</v>
      </c>
      <c r="T170">
        <f>INDEX(LORDetail!$G$2:$G$930,P170)</f>
        <v>1.9125939999999999</v>
      </c>
      <c r="U170">
        <f t="shared" si="48"/>
        <v>28</v>
      </c>
      <c r="V170">
        <f>INDEX(LORDetail!$B$2:$B$930,U170)</f>
        <v>2826.8314552669003</v>
      </c>
      <c r="W170">
        <f>INDEX(LORDetail!$D$2:$D$930,U170)</f>
        <v>51.524591107017102</v>
      </c>
      <c r="X170">
        <f>INDEX(LORDetail!$E$2:$E$930,U170)</f>
        <v>-0.214541665351385</v>
      </c>
      <c r="Y170">
        <f>INDEX(LORDetail!$G$2:$G$930,U170)</f>
        <v>2.0184039999999999</v>
      </c>
      <c r="Z170">
        <f t="shared" si="49"/>
        <v>174.67619526255976</v>
      </c>
      <c r="AA170" s="29">
        <f t="shared" si="50"/>
        <v>18.17528961724156</v>
      </c>
      <c r="AB170">
        <f t="shared" si="51"/>
        <v>0.10405132531036568</v>
      </c>
      <c r="AC170" s="32">
        <f t="shared" si="52"/>
        <v>51.524153125802151</v>
      </c>
      <c r="AD170" s="32">
        <f t="shared" si="53"/>
        <v>-0.21239451959685843</v>
      </c>
      <c r="AE170" s="34">
        <f t="shared" si="54"/>
        <v>1.9236036707310897</v>
      </c>
      <c r="AF170" s="36" t="str">
        <f t="shared" si="55"/>
        <v>PADTON</v>
      </c>
      <c r="AG170" s="36" t="str">
        <f t="shared" si="56"/>
        <v>RDNGSTN</v>
      </c>
      <c r="AH170" s="36">
        <f t="shared" si="57"/>
        <v>166</v>
      </c>
      <c r="AI170" s="42">
        <f t="shared" si="58"/>
        <v>2670.4</v>
      </c>
      <c r="AJ170" s="43">
        <f t="shared" si="59"/>
        <v>22.347221374511719</v>
      </c>
      <c r="AK170" s="43">
        <f t="shared" si="60"/>
        <v>0</v>
      </c>
      <c r="AL170" s="36">
        <f t="shared" si="61"/>
        <v>51.524153125802151</v>
      </c>
      <c r="AM170" s="36">
        <v>1</v>
      </c>
      <c r="AN170" s="36">
        <f t="shared" si="62"/>
        <v>-0.21239451959685843</v>
      </c>
      <c r="AO170" s="36">
        <v>4</v>
      </c>
      <c r="AP170" s="42">
        <f>INT(AI170/1000)*1000</f>
        <v>2000</v>
      </c>
      <c r="AQ170" s="42">
        <f>MOD(AI170,1000)</f>
        <v>670.40000000000009</v>
      </c>
      <c r="AR170" s="42">
        <f>MOD(AI171,1000)-0.2+(AP171-AP170)</f>
        <v>692.39999999999986</v>
      </c>
    </row>
    <row r="171" spans="1:44" x14ac:dyDescent="0.25">
      <c r="A171" s="32" t="s">
        <v>0</v>
      </c>
      <c r="B171" s="33" t="s">
        <v>1</v>
      </c>
      <c r="C171" s="32">
        <v>167</v>
      </c>
      <c r="D171">
        <f>MATCH(C171,TrainRun!$AG$2:$AG$148,1)</f>
        <v>31</v>
      </c>
      <c r="E171">
        <f>INT(INDEX(TrainRun!$AD$2:$AD$148,'By Second'!D171))</f>
        <v>159</v>
      </c>
      <c r="F171">
        <f>IF(E171=0,0,INDEX(TrainRun!$AE$2:$AE$148,'By Second'!D171))</f>
        <v>22.347221374511719</v>
      </c>
      <c r="G171">
        <f>INDEX(TrainRun!$AF$2:$AF$148,'By Second'!D171)</f>
        <v>2513.8541452896043</v>
      </c>
      <c r="H171">
        <f t="shared" si="45"/>
        <v>32</v>
      </c>
      <c r="I171">
        <f>INT(INDEX(TrainRun!$AD$2:$AD$148,'By Second'!H171))</f>
        <v>169</v>
      </c>
      <c r="J171">
        <f>INDEX(TrainRun!$AE$2:$AE$148,'By Second'!H171)</f>
        <v>22.347221374511719</v>
      </c>
      <c r="K171">
        <f t="shared" si="42"/>
        <v>10</v>
      </c>
      <c r="L171">
        <f t="shared" si="43"/>
        <v>0</v>
      </c>
      <c r="M171">
        <f t="shared" si="46"/>
        <v>0</v>
      </c>
      <c r="N171" s="32">
        <f t="shared" si="47"/>
        <v>22.347221374511719</v>
      </c>
      <c r="O171" s="29">
        <f t="shared" si="44"/>
        <v>2692.6777709960938</v>
      </c>
      <c r="P171">
        <f>MATCH(O171,LORDetail!$B$2:$B$930,1)</f>
        <v>27</v>
      </c>
      <c r="Q171">
        <f>INDEX(LORDetail!$B$2:$B$930,P171)</f>
        <v>2652.1552600043406</v>
      </c>
      <c r="R171">
        <f>INDEX(LORDetail!$D$2:$D$930,P171)</f>
        <v>51.524102260694399</v>
      </c>
      <c r="S171">
        <f>INDEX(LORDetail!$E$2:$E$930,P171)</f>
        <v>-0.21214516004345499</v>
      </c>
      <c r="T171">
        <f>INDEX(LORDetail!$G$2:$G$930,P171)</f>
        <v>1.9125939999999999</v>
      </c>
      <c r="U171">
        <f t="shared" si="48"/>
        <v>28</v>
      </c>
      <c r="V171">
        <f>INDEX(LORDetail!$B$2:$B$930,U171)</f>
        <v>2826.8314552669003</v>
      </c>
      <c r="W171">
        <f>INDEX(LORDetail!$D$2:$D$930,U171)</f>
        <v>51.524591107017102</v>
      </c>
      <c r="X171">
        <f>INDEX(LORDetail!$E$2:$E$930,U171)</f>
        <v>-0.214541665351385</v>
      </c>
      <c r="Y171">
        <f>INDEX(LORDetail!$G$2:$G$930,U171)</f>
        <v>2.0184039999999999</v>
      </c>
      <c r="Z171">
        <f t="shared" si="49"/>
        <v>174.67619526255976</v>
      </c>
      <c r="AA171" s="29">
        <f t="shared" si="50"/>
        <v>40.522510991753279</v>
      </c>
      <c r="AB171">
        <f t="shared" si="51"/>
        <v>0.2319864531674907</v>
      </c>
      <c r="AC171" s="32">
        <f t="shared" si="52"/>
        <v>51.524215666418947</v>
      </c>
      <c r="AD171" s="32">
        <f t="shared" si="53"/>
        <v>-0.21270111680983875</v>
      </c>
      <c r="AE171" s="34">
        <f t="shared" si="54"/>
        <v>1.937140486609652</v>
      </c>
      <c r="AF171" s="36" t="str">
        <f t="shared" si="55"/>
        <v>PADTON</v>
      </c>
      <c r="AG171" s="36" t="str">
        <f t="shared" si="56"/>
        <v>RDNGSTN</v>
      </c>
      <c r="AH171" s="36">
        <f t="shared" si="57"/>
        <v>167</v>
      </c>
      <c r="AI171" s="42">
        <f t="shared" si="58"/>
        <v>2692.6</v>
      </c>
      <c r="AJ171" s="43">
        <f t="shared" si="59"/>
        <v>22.347221374511719</v>
      </c>
      <c r="AK171" s="43">
        <f t="shared" si="60"/>
        <v>0</v>
      </c>
      <c r="AL171" s="36">
        <f t="shared" si="61"/>
        <v>51.524215666418947</v>
      </c>
      <c r="AM171" s="36">
        <v>1</v>
      </c>
      <c r="AN171" s="36">
        <f t="shared" si="62"/>
        <v>-0.21270111680983875</v>
      </c>
      <c r="AO171" s="36">
        <v>4</v>
      </c>
      <c r="AP171" s="42">
        <f>INT(AI171/1000)*1000</f>
        <v>2000</v>
      </c>
      <c r="AQ171" s="42">
        <f>MOD(AI171,1000)</f>
        <v>692.59999999999991</v>
      </c>
      <c r="AR171" s="42">
        <f>MOD(AI172,1000)-0.2+(AP172-AP171)</f>
        <v>714.8</v>
      </c>
    </row>
    <row r="172" spans="1:44" x14ac:dyDescent="0.25">
      <c r="A172" s="32" t="s">
        <v>0</v>
      </c>
      <c r="B172" s="33" t="s">
        <v>1</v>
      </c>
      <c r="C172" s="32">
        <v>168</v>
      </c>
      <c r="D172">
        <f>MATCH(C172,TrainRun!$AG$2:$AG$148,1)</f>
        <v>31</v>
      </c>
      <c r="E172">
        <f>INT(INDEX(TrainRun!$AD$2:$AD$148,'By Second'!D172))</f>
        <v>159</v>
      </c>
      <c r="F172">
        <f>IF(E172=0,0,INDEX(TrainRun!$AE$2:$AE$148,'By Second'!D172))</f>
        <v>22.347221374511719</v>
      </c>
      <c r="G172">
        <f>INDEX(TrainRun!$AF$2:$AF$148,'By Second'!D172)</f>
        <v>2513.8541452896043</v>
      </c>
      <c r="H172">
        <f t="shared" si="45"/>
        <v>32</v>
      </c>
      <c r="I172">
        <f>INT(INDEX(TrainRun!$AD$2:$AD$148,'By Second'!H172))</f>
        <v>169</v>
      </c>
      <c r="J172">
        <f>INDEX(TrainRun!$AE$2:$AE$148,'By Second'!H172)</f>
        <v>22.347221374511719</v>
      </c>
      <c r="K172">
        <f t="shared" si="42"/>
        <v>10</v>
      </c>
      <c r="L172">
        <f t="shared" si="43"/>
        <v>0</v>
      </c>
      <c r="M172">
        <f t="shared" si="46"/>
        <v>0</v>
      </c>
      <c r="N172" s="32">
        <f t="shared" si="47"/>
        <v>22.347221374511719</v>
      </c>
      <c r="O172" s="29">
        <f t="shared" si="44"/>
        <v>2715.0249923706056</v>
      </c>
      <c r="P172">
        <f>MATCH(O172,LORDetail!$B$2:$B$930,1)</f>
        <v>27</v>
      </c>
      <c r="Q172">
        <f>INDEX(LORDetail!$B$2:$B$930,P172)</f>
        <v>2652.1552600043406</v>
      </c>
      <c r="R172">
        <f>INDEX(LORDetail!$D$2:$D$930,P172)</f>
        <v>51.524102260694399</v>
      </c>
      <c r="S172">
        <f>INDEX(LORDetail!$E$2:$E$930,P172)</f>
        <v>-0.21214516004345499</v>
      </c>
      <c r="T172">
        <f>INDEX(LORDetail!$G$2:$G$930,P172)</f>
        <v>1.9125939999999999</v>
      </c>
      <c r="U172">
        <f t="shared" si="48"/>
        <v>28</v>
      </c>
      <c r="V172">
        <f>INDEX(LORDetail!$B$2:$B$930,U172)</f>
        <v>2826.8314552669003</v>
      </c>
      <c r="W172">
        <f>INDEX(LORDetail!$D$2:$D$930,U172)</f>
        <v>51.524591107017102</v>
      </c>
      <c r="X172">
        <f>INDEX(LORDetail!$E$2:$E$930,U172)</f>
        <v>-0.214541665351385</v>
      </c>
      <c r="Y172">
        <f>INDEX(LORDetail!$G$2:$G$930,U172)</f>
        <v>2.0184039999999999</v>
      </c>
      <c r="Z172">
        <f t="shared" si="49"/>
        <v>174.67619526255976</v>
      </c>
      <c r="AA172" s="29">
        <f t="shared" si="50"/>
        <v>62.869732366264998</v>
      </c>
      <c r="AB172">
        <f t="shared" si="51"/>
        <v>0.35992158102461569</v>
      </c>
      <c r="AC172" s="32">
        <f t="shared" si="52"/>
        <v>51.524278207035742</v>
      </c>
      <c r="AD172" s="32">
        <f t="shared" si="53"/>
        <v>-0.21300771402281904</v>
      </c>
      <c r="AE172" s="34">
        <f t="shared" si="54"/>
        <v>1.9506773024882145</v>
      </c>
      <c r="AF172" s="36" t="str">
        <f t="shared" si="55"/>
        <v>PADTON</v>
      </c>
      <c r="AG172" s="36" t="str">
        <f t="shared" si="56"/>
        <v>RDNGSTN</v>
      </c>
      <c r="AH172" s="36">
        <f t="shared" si="57"/>
        <v>168</v>
      </c>
      <c r="AI172" s="42">
        <f t="shared" si="58"/>
        <v>2715</v>
      </c>
      <c r="AJ172" s="43">
        <f t="shared" si="59"/>
        <v>22.347221374511719</v>
      </c>
      <c r="AK172" s="43">
        <f t="shared" si="60"/>
        <v>0</v>
      </c>
      <c r="AL172" s="36">
        <f t="shared" si="61"/>
        <v>51.524278207035742</v>
      </c>
      <c r="AM172" s="36">
        <v>1</v>
      </c>
      <c r="AN172" s="36">
        <f t="shared" si="62"/>
        <v>-0.21300771402281904</v>
      </c>
      <c r="AO172" s="36">
        <v>4</v>
      </c>
      <c r="AP172" s="42">
        <f>INT(AI172/1000)*1000</f>
        <v>2000</v>
      </c>
      <c r="AQ172" s="42">
        <f>MOD(AI172,1000)</f>
        <v>715</v>
      </c>
      <c r="AR172" s="42">
        <f>MOD(AI173,1000)-0.2+(AP173-AP172)</f>
        <v>737.2</v>
      </c>
    </row>
    <row r="173" spans="1:44" x14ac:dyDescent="0.25">
      <c r="A173" s="32" t="s">
        <v>0</v>
      </c>
      <c r="B173" s="33" t="s">
        <v>1</v>
      </c>
      <c r="C173" s="32">
        <v>169</v>
      </c>
      <c r="D173">
        <f>MATCH(C173,TrainRun!$AG$2:$AG$148,1)</f>
        <v>33</v>
      </c>
      <c r="E173">
        <f>INT(INDEX(TrainRun!$AD$2:$AD$148,'By Second'!D173))</f>
        <v>169</v>
      </c>
      <c r="F173">
        <f>IF(E173=0,0,INDEX(TrainRun!$AE$2:$AE$148,'By Second'!D173))</f>
        <v>22.347221374511719</v>
      </c>
      <c r="G173">
        <f>INDEX(TrainRun!$AF$2:$AF$148,'By Second'!D173)</f>
        <v>2737.3263590347215</v>
      </c>
      <c r="H173">
        <f t="shared" si="45"/>
        <v>34</v>
      </c>
      <c r="I173">
        <f>INT(INDEX(TrainRun!$AD$2:$AD$148,'By Second'!H173))</f>
        <v>175</v>
      </c>
      <c r="J173">
        <f>INDEX(TrainRun!$AE$2:$AE$148,'By Second'!H173)</f>
        <v>22.347221374511719</v>
      </c>
      <c r="K173">
        <f t="shared" si="42"/>
        <v>6</v>
      </c>
      <c r="L173">
        <f t="shared" si="43"/>
        <v>0</v>
      </c>
      <c r="M173">
        <f t="shared" si="46"/>
        <v>0</v>
      </c>
      <c r="N173" s="32">
        <f t="shared" si="47"/>
        <v>22.347221374511719</v>
      </c>
      <c r="O173" s="29">
        <f t="shared" si="44"/>
        <v>2737.3</v>
      </c>
      <c r="P173">
        <f>MATCH(O173,LORDetail!$B$2:$B$930,1)</f>
        <v>27</v>
      </c>
      <c r="Q173">
        <f>INDEX(LORDetail!$B$2:$B$930,P173)</f>
        <v>2652.1552600043406</v>
      </c>
      <c r="R173">
        <f>INDEX(LORDetail!$D$2:$D$930,P173)</f>
        <v>51.524102260694399</v>
      </c>
      <c r="S173">
        <f>INDEX(LORDetail!$E$2:$E$930,P173)</f>
        <v>-0.21214516004345499</v>
      </c>
      <c r="T173">
        <f>INDEX(LORDetail!$G$2:$G$930,P173)</f>
        <v>1.9125939999999999</v>
      </c>
      <c r="U173">
        <f t="shared" si="48"/>
        <v>28</v>
      </c>
      <c r="V173">
        <f>INDEX(LORDetail!$B$2:$B$930,U173)</f>
        <v>2826.8314552669003</v>
      </c>
      <c r="W173">
        <f>INDEX(LORDetail!$D$2:$D$930,U173)</f>
        <v>51.524591107017102</v>
      </c>
      <c r="X173">
        <f>INDEX(LORDetail!$E$2:$E$930,U173)</f>
        <v>-0.214541665351385</v>
      </c>
      <c r="Y173">
        <f>INDEX(LORDetail!$G$2:$G$930,U173)</f>
        <v>2.0184039999999999</v>
      </c>
      <c r="Z173">
        <f t="shared" si="49"/>
        <v>174.67619526255976</v>
      </c>
      <c r="AA173" s="29">
        <f t="shared" si="50"/>
        <v>85.14473999565962</v>
      </c>
      <c r="AB173">
        <f t="shared" si="51"/>
        <v>0.48744329396273273</v>
      </c>
      <c r="AC173" s="32">
        <f t="shared" si="52"/>
        <v>51.524340545556178</v>
      </c>
      <c r="AD173" s="32">
        <f t="shared" si="53"/>
        <v>-0.21331332048475157</v>
      </c>
      <c r="AE173" s="34">
        <f t="shared" si="54"/>
        <v>1.9641703749341966</v>
      </c>
      <c r="AF173" s="36" t="str">
        <f t="shared" si="55"/>
        <v>PADTON</v>
      </c>
      <c r="AG173" s="36" t="str">
        <f t="shared" si="56"/>
        <v>RDNGSTN</v>
      </c>
      <c r="AH173" s="36">
        <f t="shared" si="57"/>
        <v>169</v>
      </c>
      <c r="AI173" s="42">
        <f t="shared" si="58"/>
        <v>2737.4</v>
      </c>
      <c r="AJ173" s="43">
        <f t="shared" si="59"/>
        <v>22.347221374511719</v>
      </c>
      <c r="AK173" s="43">
        <f t="shared" si="60"/>
        <v>0</v>
      </c>
      <c r="AL173" s="36">
        <f t="shared" si="61"/>
        <v>51.524340545556178</v>
      </c>
      <c r="AM173" s="36">
        <v>1</v>
      </c>
      <c r="AN173" s="36">
        <f t="shared" si="62"/>
        <v>-0.21331332048475157</v>
      </c>
      <c r="AO173" s="36">
        <v>4</v>
      </c>
      <c r="AP173" s="42">
        <f>INT(AI173/1000)*1000</f>
        <v>2000</v>
      </c>
      <c r="AQ173" s="42">
        <f>MOD(AI173,1000)</f>
        <v>737.40000000000009</v>
      </c>
      <c r="AR173" s="42">
        <f>MOD(AI174,1000)-0.2+(AP174-AP173)</f>
        <v>759.39999999999986</v>
      </c>
    </row>
    <row r="174" spans="1:44" x14ac:dyDescent="0.25">
      <c r="A174" s="32" t="s">
        <v>0</v>
      </c>
      <c r="B174" s="33" t="s">
        <v>1</v>
      </c>
      <c r="C174" s="32">
        <v>170</v>
      </c>
      <c r="D174">
        <f>MATCH(C174,TrainRun!$AG$2:$AG$148,1)</f>
        <v>33</v>
      </c>
      <c r="E174">
        <f>INT(INDEX(TrainRun!$AD$2:$AD$148,'By Second'!D174))</f>
        <v>169</v>
      </c>
      <c r="F174">
        <f>IF(E174=0,0,INDEX(TrainRun!$AE$2:$AE$148,'By Second'!D174))</f>
        <v>22.347221374511719</v>
      </c>
      <c r="G174">
        <f>INDEX(TrainRun!$AF$2:$AF$148,'By Second'!D174)</f>
        <v>2737.3263590347215</v>
      </c>
      <c r="H174">
        <f t="shared" si="45"/>
        <v>34</v>
      </c>
      <c r="I174">
        <f>INT(INDEX(TrainRun!$AD$2:$AD$148,'By Second'!H174))</f>
        <v>175</v>
      </c>
      <c r="J174">
        <f>INDEX(TrainRun!$AE$2:$AE$148,'By Second'!H174)</f>
        <v>22.347221374511719</v>
      </c>
      <c r="K174">
        <f t="shared" si="42"/>
        <v>6</v>
      </c>
      <c r="L174">
        <f t="shared" si="43"/>
        <v>0</v>
      </c>
      <c r="M174">
        <f t="shared" si="46"/>
        <v>0</v>
      </c>
      <c r="N174" s="32">
        <f t="shared" si="47"/>
        <v>22.347221374511719</v>
      </c>
      <c r="O174" s="29">
        <f t="shared" si="44"/>
        <v>2759.6472213745119</v>
      </c>
      <c r="P174">
        <f>MATCH(O174,LORDetail!$B$2:$B$930,1)</f>
        <v>27</v>
      </c>
      <c r="Q174">
        <f>INDEX(LORDetail!$B$2:$B$930,P174)</f>
        <v>2652.1552600043406</v>
      </c>
      <c r="R174">
        <f>INDEX(LORDetail!$D$2:$D$930,P174)</f>
        <v>51.524102260694399</v>
      </c>
      <c r="S174">
        <f>INDEX(LORDetail!$E$2:$E$930,P174)</f>
        <v>-0.21214516004345499</v>
      </c>
      <c r="T174">
        <f>INDEX(LORDetail!$G$2:$G$930,P174)</f>
        <v>1.9125939999999999</v>
      </c>
      <c r="U174">
        <f t="shared" si="48"/>
        <v>28</v>
      </c>
      <c r="V174">
        <f>INDEX(LORDetail!$B$2:$B$930,U174)</f>
        <v>2826.8314552669003</v>
      </c>
      <c r="W174">
        <f>INDEX(LORDetail!$D$2:$D$930,U174)</f>
        <v>51.524591107017102</v>
      </c>
      <c r="X174">
        <f>INDEX(LORDetail!$E$2:$E$930,U174)</f>
        <v>-0.214541665351385</v>
      </c>
      <c r="Y174">
        <f>INDEX(LORDetail!$G$2:$G$930,U174)</f>
        <v>2.0184039999999999</v>
      </c>
      <c r="Z174">
        <f t="shared" si="49"/>
        <v>174.67619526255976</v>
      </c>
      <c r="AA174" s="29">
        <f t="shared" si="50"/>
        <v>107.49196137017134</v>
      </c>
      <c r="AB174">
        <f t="shared" si="51"/>
        <v>0.6153784218198578</v>
      </c>
      <c r="AC174" s="32">
        <f t="shared" si="52"/>
        <v>51.524403086172974</v>
      </c>
      <c r="AD174" s="32">
        <f t="shared" si="53"/>
        <v>-0.21361991769773186</v>
      </c>
      <c r="AE174" s="34">
        <f t="shared" si="54"/>
        <v>1.977707190812759</v>
      </c>
      <c r="AF174" s="36" t="str">
        <f t="shared" si="55"/>
        <v>PADTON</v>
      </c>
      <c r="AG174" s="36" t="str">
        <f t="shared" si="56"/>
        <v>RDNGSTN</v>
      </c>
      <c r="AH174" s="36">
        <f t="shared" si="57"/>
        <v>170</v>
      </c>
      <c r="AI174" s="42">
        <f t="shared" si="58"/>
        <v>2759.6</v>
      </c>
      <c r="AJ174" s="43">
        <f t="shared" si="59"/>
        <v>22.347221374511719</v>
      </c>
      <c r="AK174" s="43">
        <f t="shared" si="60"/>
        <v>0</v>
      </c>
      <c r="AL174" s="36">
        <f t="shared" si="61"/>
        <v>51.524403086172974</v>
      </c>
      <c r="AM174" s="36">
        <v>1</v>
      </c>
      <c r="AN174" s="36">
        <f t="shared" si="62"/>
        <v>-0.21361991769773186</v>
      </c>
      <c r="AO174" s="36">
        <v>4</v>
      </c>
      <c r="AP174" s="42">
        <f>INT(AI174/1000)*1000</f>
        <v>2000</v>
      </c>
      <c r="AQ174" s="42">
        <f>MOD(AI174,1000)</f>
        <v>759.59999999999991</v>
      </c>
      <c r="AR174" s="42">
        <f>MOD(AI175,1000)-0.2+(AP175-AP174)</f>
        <v>781.8</v>
      </c>
    </row>
    <row r="175" spans="1:44" x14ac:dyDescent="0.25">
      <c r="A175" s="32" t="s">
        <v>0</v>
      </c>
      <c r="B175" s="33" t="s">
        <v>1</v>
      </c>
      <c r="C175" s="32">
        <v>171</v>
      </c>
      <c r="D175">
        <f>MATCH(C175,TrainRun!$AG$2:$AG$148,1)</f>
        <v>33</v>
      </c>
      <c r="E175">
        <f>INT(INDEX(TrainRun!$AD$2:$AD$148,'By Second'!D175))</f>
        <v>169</v>
      </c>
      <c r="F175">
        <f>IF(E175=0,0,INDEX(TrainRun!$AE$2:$AE$148,'By Second'!D175))</f>
        <v>22.347221374511719</v>
      </c>
      <c r="G175">
        <f>INDEX(TrainRun!$AF$2:$AF$148,'By Second'!D175)</f>
        <v>2737.3263590347215</v>
      </c>
      <c r="H175">
        <f t="shared" si="45"/>
        <v>34</v>
      </c>
      <c r="I175">
        <f>INT(INDEX(TrainRun!$AD$2:$AD$148,'By Second'!H175))</f>
        <v>175</v>
      </c>
      <c r="J175">
        <f>INDEX(TrainRun!$AE$2:$AE$148,'By Second'!H175)</f>
        <v>22.347221374511719</v>
      </c>
      <c r="K175">
        <f t="shared" si="42"/>
        <v>6</v>
      </c>
      <c r="L175">
        <f t="shared" si="43"/>
        <v>0</v>
      </c>
      <c r="M175">
        <f t="shared" si="46"/>
        <v>0</v>
      </c>
      <c r="N175" s="32">
        <f t="shared" si="47"/>
        <v>22.347221374511719</v>
      </c>
      <c r="O175" s="29">
        <f t="shared" si="44"/>
        <v>2781.9944427490236</v>
      </c>
      <c r="P175">
        <f>MATCH(O175,LORDetail!$B$2:$B$930,1)</f>
        <v>27</v>
      </c>
      <c r="Q175">
        <f>INDEX(LORDetail!$B$2:$B$930,P175)</f>
        <v>2652.1552600043406</v>
      </c>
      <c r="R175">
        <f>INDEX(LORDetail!$D$2:$D$930,P175)</f>
        <v>51.524102260694399</v>
      </c>
      <c r="S175">
        <f>INDEX(LORDetail!$E$2:$E$930,P175)</f>
        <v>-0.21214516004345499</v>
      </c>
      <c r="T175">
        <f>INDEX(LORDetail!$G$2:$G$930,P175)</f>
        <v>1.9125939999999999</v>
      </c>
      <c r="U175">
        <f t="shared" si="48"/>
        <v>28</v>
      </c>
      <c r="V175">
        <f>INDEX(LORDetail!$B$2:$B$930,U175)</f>
        <v>2826.8314552669003</v>
      </c>
      <c r="W175">
        <f>INDEX(LORDetail!$D$2:$D$930,U175)</f>
        <v>51.524591107017102</v>
      </c>
      <c r="X175">
        <f>INDEX(LORDetail!$E$2:$E$930,U175)</f>
        <v>-0.214541665351385</v>
      </c>
      <c r="Y175">
        <f>INDEX(LORDetail!$G$2:$G$930,U175)</f>
        <v>2.0184039999999999</v>
      </c>
      <c r="Z175">
        <f t="shared" si="49"/>
        <v>174.67619526255976</v>
      </c>
      <c r="AA175" s="29">
        <f t="shared" si="50"/>
        <v>129.83918274468306</v>
      </c>
      <c r="AB175">
        <f t="shared" si="51"/>
        <v>0.74331354967698282</v>
      </c>
      <c r="AC175" s="32">
        <f t="shared" si="52"/>
        <v>51.524465626789777</v>
      </c>
      <c r="AD175" s="32">
        <f t="shared" si="53"/>
        <v>-0.21392651491071218</v>
      </c>
      <c r="AE175" s="34">
        <f t="shared" si="54"/>
        <v>1.9912440066913215</v>
      </c>
      <c r="AF175" s="36" t="str">
        <f t="shared" si="55"/>
        <v>PADTON</v>
      </c>
      <c r="AG175" s="36" t="str">
        <f t="shared" si="56"/>
        <v>RDNGSTN</v>
      </c>
      <c r="AH175" s="36">
        <f t="shared" si="57"/>
        <v>171</v>
      </c>
      <c r="AI175" s="42">
        <f t="shared" si="58"/>
        <v>2782</v>
      </c>
      <c r="AJ175" s="43">
        <f t="shared" si="59"/>
        <v>22.347221374511719</v>
      </c>
      <c r="AK175" s="43">
        <f t="shared" si="60"/>
        <v>0</v>
      </c>
      <c r="AL175" s="36">
        <f t="shared" si="61"/>
        <v>51.524465626789777</v>
      </c>
      <c r="AM175" s="36">
        <v>1</v>
      </c>
      <c r="AN175" s="36">
        <f t="shared" si="62"/>
        <v>-0.21392651491071218</v>
      </c>
      <c r="AO175" s="36">
        <v>4</v>
      </c>
      <c r="AP175" s="42">
        <f>INT(AI175/1000)*1000</f>
        <v>2000</v>
      </c>
      <c r="AQ175" s="42">
        <f>MOD(AI175,1000)</f>
        <v>782</v>
      </c>
      <c r="AR175" s="42">
        <f>MOD(AI176,1000)-0.2+(AP176-AP175)</f>
        <v>804.2</v>
      </c>
    </row>
    <row r="176" spans="1:44" x14ac:dyDescent="0.25">
      <c r="A176" s="32" t="s">
        <v>0</v>
      </c>
      <c r="B176" s="33" t="s">
        <v>1</v>
      </c>
      <c r="C176" s="32">
        <v>172</v>
      </c>
      <c r="D176">
        <f>MATCH(C176,TrainRun!$AG$2:$AG$148,1)</f>
        <v>33</v>
      </c>
      <c r="E176">
        <f>INT(INDEX(TrainRun!$AD$2:$AD$148,'By Second'!D176))</f>
        <v>169</v>
      </c>
      <c r="F176">
        <f>IF(E176=0,0,INDEX(TrainRun!$AE$2:$AE$148,'By Second'!D176))</f>
        <v>22.347221374511719</v>
      </c>
      <c r="G176">
        <f>INDEX(TrainRun!$AF$2:$AF$148,'By Second'!D176)</f>
        <v>2737.3263590347215</v>
      </c>
      <c r="H176">
        <f t="shared" si="45"/>
        <v>34</v>
      </c>
      <c r="I176">
        <f>INT(INDEX(TrainRun!$AD$2:$AD$148,'By Second'!H176))</f>
        <v>175</v>
      </c>
      <c r="J176">
        <f>INDEX(TrainRun!$AE$2:$AE$148,'By Second'!H176)</f>
        <v>22.347221374511719</v>
      </c>
      <c r="K176">
        <f t="shared" si="42"/>
        <v>6</v>
      </c>
      <c r="L176">
        <f t="shared" si="43"/>
        <v>0</v>
      </c>
      <c r="M176">
        <f t="shared" si="46"/>
        <v>0</v>
      </c>
      <c r="N176" s="32">
        <f t="shared" si="47"/>
        <v>22.347221374511719</v>
      </c>
      <c r="O176" s="29">
        <f t="shared" si="44"/>
        <v>2804.3416641235353</v>
      </c>
      <c r="P176">
        <f>MATCH(O176,LORDetail!$B$2:$B$930,1)</f>
        <v>27</v>
      </c>
      <c r="Q176">
        <f>INDEX(LORDetail!$B$2:$B$930,P176)</f>
        <v>2652.1552600043406</v>
      </c>
      <c r="R176">
        <f>INDEX(LORDetail!$D$2:$D$930,P176)</f>
        <v>51.524102260694399</v>
      </c>
      <c r="S176">
        <f>INDEX(LORDetail!$E$2:$E$930,P176)</f>
        <v>-0.21214516004345499</v>
      </c>
      <c r="T176">
        <f>INDEX(LORDetail!$G$2:$G$930,P176)</f>
        <v>1.9125939999999999</v>
      </c>
      <c r="U176">
        <f t="shared" si="48"/>
        <v>28</v>
      </c>
      <c r="V176">
        <f>INDEX(LORDetail!$B$2:$B$930,U176)</f>
        <v>2826.8314552669003</v>
      </c>
      <c r="W176">
        <f>INDEX(LORDetail!$D$2:$D$930,U176)</f>
        <v>51.524591107017102</v>
      </c>
      <c r="X176">
        <f>INDEX(LORDetail!$E$2:$E$930,U176)</f>
        <v>-0.214541665351385</v>
      </c>
      <c r="Y176">
        <f>INDEX(LORDetail!$G$2:$G$930,U176)</f>
        <v>2.0184039999999999</v>
      </c>
      <c r="Z176">
        <f t="shared" si="49"/>
        <v>174.67619526255976</v>
      </c>
      <c r="AA176" s="29">
        <f t="shared" si="50"/>
        <v>152.18640411919478</v>
      </c>
      <c r="AB176">
        <f t="shared" si="51"/>
        <v>0.87124867753410784</v>
      </c>
      <c r="AC176" s="32">
        <f t="shared" si="52"/>
        <v>51.524528167406572</v>
      </c>
      <c r="AD176" s="32">
        <f t="shared" si="53"/>
        <v>-0.21423311212369248</v>
      </c>
      <c r="AE176" s="34">
        <f t="shared" si="54"/>
        <v>2.004780822569884</v>
      </c>
      <c r="AF176" s="36" t="str">
        <f t="shared" si="55"/>
        <v>PADTON</v>
      </c>
      <c r="AG176" s="36" t="str">
        <f t="shared" si="56"/>
        <v>RDNGSTN</v>
      </c>
      <c r="AH176" s="36">
        <f t="shared" si="57"/>
        <v>172</v>
      </c>
      <c r="AI176" s="42">
        <f t="shared" si="58"/>
        <v>2804.4</v>
      </c>
      <c r="AJ176" s="43">
        <f t="shared" si="59"/>
        <v>22.347221374511719</v>
      </c>
      <c r="AK176" s="43">
        <f t="shared" si="60"/>
        <v>0</v>
      </c>
      <c r="AL176" s="36">
        <f t="shared" si="61"/>
        <v>51.524528167406572</v>
      </c>
      <c r="AM176" s="36">
        <v>1</v>
      </c>
      <c r="AN176" s="36">
        <f t="shared" si="62"/>
        <v>-0.21423311212369248</v>
      </c>
      <c r="AO176" s="36">
        <v>4</v>
      </c>
      <c r="AP176" s="42">
        <f>INT(AI176/1000)*1000</f>
        <v>2000</v>
      </c>
      <c r="AQ176" s="42">
        <f>MOD(AI176,1000)</f>
        <v>804.40000000000009</v>
      </c>
      <c r="AR176" s="42">
        <f>MOD(AI177,1000)-0.2+(AP177-AP176)</f>
        <v>826.39999999999986</v>
      </c>
    </row>
    <row r="177" spans="1:44" x14ac:dyDescent="0.25">
      <c r="A177" s="32" t="s">
        <v>0</v>
      </c>
      <c r="B177" s="33" t="s">
        <v>1</v>
      </c>
      <c r="C177" s="32">
        <v>173</v>
      </c>
      <c r="D177">
        <f>MATCH(C177,TrainRun!$AG$2:$AG$148,1)</f>
        <v>33</v>
      </c>
      <c r="E177">
        <f>INT(INDEX(TrainRun!$AD$2:$AD$148,'By Second'!D177))</f>
        <v>169</v>
      </c>
      <c r="F177">
        <f>IF(E177=0,0,INDEX(TrainRun!$AE$2:$AE$148,'By Second'!D177))</f>
        <v>22.347221374511719</v>
      </c>
      <c r="G177">
        <f>INDEX(TrainRun!$AF$2:$AF$148,'By Second'!D177)</f>
        <v>2737.3263590347215</v>
      </c>
      <c r="H177">
        <f t="shared" si="45"/>
        <v>34</v>
      </c>
      <c r="I177">
        <f>INT(INDEX(TrainRun!$AD$2:$AD$148,'By Second'!H177))</f>
        <v>175</v>
      </c>
      <c r="J177">
        <f>INDEX(TrainRun!$AE$2:$AE$148,'By Second'!H177)</f>
        <v>22.347221374511719</v>
      </c>
      <c r="K177">
        <f t="shared" si="42"/>
        <v>6</v>
      </c>
      <c r="L177">
        <f t="shared" si="43"/>
        <v>0</v>
      </c>
      <c r="M177">
        <f t="shared" si="46"/>
        <v>0</v>
      </c>
      <c r="N177" s="32">
        <f t="shared" si="47"/>
        <v>22.347221374511719</v>
      </c>
      <c r="O177" s="29">
        <f t="shared" si="44"/>
        <v>2826.6888854980471</v>
      </c>
      <c r="P177">
        <f>MATCH(O177,LORDetail!$B$2:$B$930,1)</f>
        <v>27</v>
      </c>
      <c r="Q177">
        <f>INDEX(LORDetail!$B$2:$B$930,P177)</f>
        <v>2652.1552600043406</v>
      </c>
      <c r="R177">
        <f>INDEX(LORDetail!$D$2:$D$930,P177)</f>
        <v>51.524102260694399</v>
      </c>
      <c r="S177">
        <f>INDEX(LORDetail!$E$2:$E$930,P177)</f>
        <v>-0.21214516004345499</v>
      </c>
      <c r="T177">
        <f>INDEX(LORDetail!$G$2:$G$930,P177)</f>
        <v>1.9125939999999999</v>
      </c>
      <c r="U177">
        <f t="shared" si="48"/>
        <v>28</v>
      </c>
      <c r="V177">
        <f>INDEX(LORDetail!$B$2:$B$930,U177)</f>
        <v>2826.8314552669003</v>
      </c>
      <c r="W177">
        <f>INDEX(LORDetail!$D$2:$D$930,U177)</f>
        <v>51.524591107017102</v>
      </c>
      <c r="X177">
        <f>INDEX(LORDetail!$E$2:$E$930,U177)</f>
        <v>-0.214541665351385</v>
      </c>
      <c r="Y177">
        <f>INDEX(LORDetail!$G$2:$G$930,U177)</f>
        <v>2.0184039999999999</v>
      </c>
      <c r="Z177">
        <f t="shared" si="49"/>
        <v>174.67619526255976</v>
      </c>
      <c r="AA177" s="29">
        <f t="shared" si="50"/>
        <v>174.5336254937065</v>
      </c>
      <c r="AB177">
        <f t="shared" si="51"/>
        <v>0.99918380539123286</v>
      </c>
      <c r="AC177" s="32">
        <f t="shared" si="52"/>
        <v>51.524590708023368</v>
      </c>
      <c r="AD177" s="32">
        <f t="shared" si="53"/>
        <v>-0.2145397093366728</v>
      </c>
      <c r="AE177" s="34">
        <f t="shared" si="54"/>
        <v>2.0183176384484462</v>
      </c>
      <c r="AF177" s="36" t="str">
        <f t="shared" si="55"/>
        <v>PADTON</v>
      </c>
      <c r="AG177" s="36" t="str">
        <f t="shared" si="56"/>
        <v>RDNGSTN</v>
      </c>
      <c r="AH177" s="36">
        <f t="shared" si="57"/>
        <v>173</v>
      </c>
      <c r="AI177" s="42">
        <f t="shared" si="58"/>
        <v>2826.6</v>
      </c>
      <c r="AJ177" s="43">
        <f t="shared" si="59"/>
        <v>22.347221374511719</v>
      </c>
      <c r="AK177" s="43">
        <f t="shared" si="60"/>
        <v>0</v>
      </c>
      <c r="AL177" s="36">
        <f t="shared" si="61"/>
        <v>51.524590708023368</v>
      </c>
      <c r="AM177" s="36">
        <v>1</v>
      </c>
      <c r="AN177" s="36">
        <f t="shared" si="62"/>
        <v>-0.2145397093366728</v>
      </c>
      <c r="AO177" s="36">
        <v>4</v>
      </c>
      <c r="AP177" s="42">
        <f>INT(AI177/1000)*1000</f>
        <v>2000</v>
      </c>
      <c r="AQ177" s="42">
        <f>MOD(AI177,1000)</f>
        <v>826.59999999999991</v>
      </c>
      <c r="AR177" s="42">
        <f>MOD(AI178,1000)-0.2+(AP178-AP177)</f>
        <v>848.8</v>
      </c>
    </row>
    <row r="178" spans="1:44" x14ac:dyDescent="0.25">
      <c r="A178" s="32" t="s">
        <v>0</v>
      </c>
      <c r="B178" s="33" t="s">
        <v>1</v>
      </c>
      <c r="C178" s="32">
        <v>174</v>
      </c>
      <c r="D178">
        <f>MATCH(C178,TrainRun!$AG$2:$AG$148,1)</f>
        <v>33</v>
      </c>
      <c r="E178">
        <f>INT(INDEX(TrainRun!$AD$2:$AD$148,'By Second'!D178))</f>
        <v>169</v>
      </c>
      <c r="F178">
        <f>IF(E178=0,0,INDEX(TrainRun!$AE$2:$AE$148,'By Second'!D178))</f>
        <v>22.347221374511719</v>
      </c>
      <c r="G178">
        <f>INDEX(TrainRun!$AF$2:$AF$148,'By Second'!D178)</f>
        <v>2737.3263590347215</v>
      </c>
      <c r="H178">
        <f t="shared" si="45"/>
        <v>34</v>
      </c>
      <c r="I178">
        <f>INT(INDEX(TrainRun!$AD$2:$AD$148,'By Second'!H178))</f>
        <v>175</v>
      </c>
      <c r="J178">
        <f>INDEX(TrainRun!$AE$2:$AE$148,'By Second'!H178)</f>
        <v>22.347221374511719</v>
      </c>
      <c r="K178">
        <f t="shared" si="42"/>
        <v>6</v>
      </c>
      <c r="L178">
        <f t="shared" si="43"/>
        <v>0</v>
      </c>
      <c r="M178">
        <f t="shared" si="46"/>
        <v>0</v>
      </c>
      <c r="N178" s="32">
        <f t="shared" si="47"/>
        <v>22.347221374511719</v>
      </c>
      <c r="O178" s="29">
        <f t="shared" si="44"/>
        <v>2849.0361068725588</v>
      </c>
      <c r="P178">
        <f>MATCH(O178,LORDetail!$B$2:$B$930,1)</f>
        <v>28</v>
      </c>
      <c r="Q178">
        <f>INDEX(LORDetail!$B$2:$B$930,P178)</f>
        <v>2826.8314552669003</v>
      </c>
      <c r="R178">
        <f>INDEX(LORDetail!$D$2:$D$930,P178)</f>
        <v>51.524591107017102</v>
      </c>
      <c r="S178">
        <f>INDEX(LORDetail!$E$2:$E$930,P178)</f>
        <v>-0.214541665351385</v>
      </c>
      <c r="T178">
        <f>INDEX(LORDetail!$G$2:$G$930,P178)</f>
        <v>2.0184039999999999</v>
      </c>
      <c r="U178">
        <f t="shared" si="48"/>
        <v>29</v>
      </c>
      <c r="V178">
        <f>INDEX(LORDetail!$B$2:$B$930,U178)</f>
        <v>2978.0403059651376</v>
      </c>
      <c r="W178">
        <f>INDEX(LORDetail!$D$2:$D$930,U178)</f>
        <v>51.524934805578297</v>
      </c>
      <c r="X178">
        <f>INDEX(LORDetail!$E$2:$E$930,U178)</f>
        <v>-0.216653828869392</v>
      </c>
      <c r="Y178">
        <f>INDEX(LORDetail!$G$2:$G$930,U178)</f>
        <v>2.109998</v>
      </c>
      <c r="Z178">
        <f t="shared" si="49"/>
        <v>151.20885069823726</v>
      </c>
      <c r="AA178" s="29">
        <f t="shared" si="50"/>
        <v>22.204651605658455</v>
      </c>
      <c r="AB178">
        <f t="shared" si="51"/>
        <v>0.14684756549053851</v>
      </c>
      <c r="AC178" s="32">
        <f t="shared" si="52"/>
        <v>51.524641578314075</v>
      </c>
      <c r="AD178" s="32">
        <f t="shared" si="53"/>
        <v>-0.21485183142192227</v>
      </c>
      <c r="AE178" s="34">
        <f t="shared" si="54"/>
        <v>2.0318543559135405</v>
      </c>
      <c r="AF178" s="36" t="str">
        <f t="shared" si="55"/>
        <v>PADTON</v>
      </c>
      <c r="AG178" s="36" t="str">
        <f t="shared" si="56"/>
        <v>RDNGSTN</v>
      </c>
      <c r="AH178" s="36">
        <f t="shared" si="57"/>
        <v>174</v>
      </c>
      <c r="AI178" s="42">
        <f t="shared" si="58"/>
        <v>2849</v>
      </c>
      <c r="AJ178" s="43">
        <f t="shared" si="59"/>
        <v>22.347221374511719</v>
      </c>
      <c r="AK178" s="43">
        <f t="shared" si="60"/>
        <v>0</v>
      </c>
      <c r="AL178" s="36">
        <f t="shared" si="61"/>
        <v>51.524641578314075</v>
      </c>
      <c r="AM178" s="36">
        <v>1</v>
      </c>
      <c r="AN178" s="36">
        <f t="shared" si="62"/>
        <v>-0.21485183142192227</v>
      </c>
      <c r="AO178" s="36">
        <v>4</v>
      </c>
      <c r="AP178" s="42">
        <f>INT(AI178/1000)*1000</f>
        <v>2000</v>
      </c>
      <c r="AQ178" s="42">
        <f>MOD(AI178,1000)</f>
        <v>849</v>
      </c>
      <c r="AR178" s="42">
        <f>MOD(AI179,1000)-0.2+(AP179-AP178)</f>
        <v>866.8</v>
      </c>
    </row>
    <row r="179" spans="1:44" x14ac:dyDescent="0.25">
      <c r="A179" s="32" t="s">
        <v>0</v>
      </c>
      <c r="B179" s="33" t="s">
        <v>1</v>
      </c>
      <c r="C179" s="32">
        <v>175</v>
      </c>
      <c r="D179">
        <f>MATCH(C179,TrainRun!$AG$2:$AG$148,1)</f>
        <v>35</v>
      </c>
      <c r="E179">
        <f>INT(INDEX(TrainRun!$AD$2:$AD$148,'By Second'!D179))</f>
        <v>175</v>
      </c>
      <c r="F179">
        <f>IF(E179=0,0,INDEX(TrainRun!$AE$2:$AE$148,'By Second'!D179))</f>
        <v>22.347221374511719</v>
      </c>
      <c r="G179">
        <f>INDEX(TrainRun!$AF$2:$AF$148,'By Second'!D179)</f>
        <v>2866.9402430068894</v>
      </c>
      <c r="H179">
        <f t="shared" si="45"/>
        <v>36</v>
      </c>
      <c r="I179">
        <f>INT(INDEX(TrainRun!$AD$2:$AD$148,'By Second'!H179))</f>
        <v>176</v>
      </c>
      <c r="J179">
        <f>INDEX(TrainRun!$AE$2:$AE$148,'By Second'!H179)</f>
        <v>22.347221374511719</v>
      </c>
      <c r="K179">
        <f t="shared" si="42"/>
        <v>1</v>
      </c>
      <c r="L179">
        <f t="shared" si="43"/>
        <v>0</v>
      </c>
      <c r="M179">
        <f t="shared" si="46"/>
        <v>0</v>
      </c>
      <c r="N179" s="32">
        <f t="shared" si="47"/>
        <v>22.347221374511719</v>
      </c>
      <c r="O179" s="29">
        <f t="shared" si="44"/>
        <v>2866.9</v>
      </c>
      <c r="P179">
        <f>MATCH(O179,LORDetail!$B$2:$B$930,1)</f>
        <v>28</v>
      </c>
      <c r="Q179">
        <f>INDEX(LORDetail!$B$2:$B$930,P179)</f>
        <v>2826.8314552669003</v>
      </c>
      <c r="R179">
        <f>INDEX(LORDetail!$D$2:$D$930,P179)</f>
        <v>51.524591107017102</v>
      </c>
      <c r="S179">
        <f>INDEX(LORDetail!$E$2:$E$930,P179)</f>
        <v>-0.214541665351385</v>
      </c>
      <c r="T179">
        <f>INDEX(LORDetail!$G$2:$G$930,P179)</f>
        <v>2.0184039999999999</v>
      </c>
      <c r="U179">
        <f t="shared" si="48"/>
        <v>29</v>
      </c>
      <c r="V179">
        <f>INDEX(LORDetail!$B$2:$B$930,U179)</f>
        <v>2978.0403059651376</v>
      </c>
      <c r="W179">
        <f>INDEX(LORDetail!$D$2:$D$930,U179)</f>
        <v>51.524934805578297</v>
      </c>
      <c r="X179">
        <f>INDEX(LORDetail!$E$2:$E$930,U179)</f>
        <v>-0.216653828869392</v>
      </c>
      <c r="Y179">
        <f>INDEX(LORDetail!$G$2:$G$930,U179)</f>
        <v>2.109998</v>
      </c>
      <c r="Z179">
        <f t="shared" si="49"/>
        <v>151.20885069823726</v>
      </c>
      <c r="AA179" s="29">
        <f t="shared" si="50"/>
        <v>40.06854473309977</v>
      </c>
      <c r="AB179">
        <f t="shared" si="51"/>
        <v>0.26498809129277295</v>
      </c>
      <c r="AC179" s="32">
        <f t="shared" si="52"/>
        <v>51.524682183042813</v>
      </c>
      <c r="AD179" s="32">
        <f t="shared" si="53"/>
        <v>-0.2151013635305199</v>
      </c>
      <c r="AE179" s="34">
        <f t="shared" si="54"/>
        <v>2.04267531923387</v>
      </c>
      <c r="AF179" s="36" t="str">
        <f t="shared" si="55"/>
        <v>PADTON</v>
      </c>
      <c r="AG179" s="36" t="str">
        <f t="shared" si="56"/>
        <v>RDNGSTN</v>
      </c>
      <c r="AH179" s="36">
        <f t="shared" si="57"/>
        <v>175</v>
      </c>
      <c r="AI179" s="42">
        <f t="shared" si="58"/>
        <v>2867</v>
      </c>
      <c r="AJ179" s="43">
        <f t="shared" si="59"/>
        <v>22.347221374511719</v>
      </c>
      <c r="AK179" s="43">
        <f t="shared" si="60"/>
        <v>0</v>
      </c>
      <c r="AL179" s="36">
        <f t="shared" si="61"/>
        <v>51.524682183042813</v>
      </c>
      <c r="AM179" s="36">
        <v>1</v>
      </c>
      <c r="AN179" s="36">
        <f t="shared" si="62"/>
        <v>-0.2151013635305199</v>
      </c>
      <c r="AO179" s="36">
        <v>4</v>
      </c>
      <c r="AP179" s="42">
        <f>INT(AI179/1000)*1000</f>
        <v>2000</v>
      </c>
      <c r="AQ179" s="42">
        <f>MOD(AI179,1000)</f>
        <v>867</v>
      </c>
      <c r="AR179" s="42">
        <f>MOD(AI180,1000)-0.2+(AP180-AP179)</f>
        <v>900.39999999999986</v>
      </c>
    </row>
    <row r="180" spans="1:44" x14ac:dyDescent="0.25">
      <c r="A180" s="32" t="s">
        <v>0</v>
      </c>
      <c r="B180" s="33" t="s">
        <v>1</v>
      </c>
      <c r="C180" s="32">
        <v>176</v>
      </c>
      <c r="D180">
        <f>MATCH(C180,TrainRun!$AG$2:$AG$148,1)</f>
        <v>37</v>
      </c>
      <c r="E180">
        <f>INT(INDEX(TrainRun!$AD$2:$AD$148,'By Second'!D180))</f>
        <v>176</v>
      </c>
      <c r="F180">
        <f>IF(E180=0,0,INDEX(TrainRun!$AE$2:$AE$148,'By Second'!D180))</f>
        <v>22.347221374511719</v>
      </c>
      <c r="G180">
        <f>INDEX(TrainRun!$AF$2:$AF$148,'By Second'!D180)</f>
        <v>2900.461075068657</v>
      </c>
      <c r="H180">
        <f t="shared" si="45"/>
        <v>38</v>
      </c>
      <c r="I180">
        <f>INT(INDEX(TrainRun!$AD$2:$AD$148,'By Second'!H180))</f>
        <v>180</v>
      </c>
      <c r="J180">
        <f>INDEX(TrainRun!$AE$2:$AE$148,'By Second'!H180)</f>
        <v>22.347221374511719</v>
      </c>
      <c r="K180">
        <f t="shared" si="42"/>
        <v>4</v>
      </c>
      <c r="L180">
        <f t="shared" si="43"/>
        <v>0</v>
      </c>
      <c r="M180">
        <f t="shared" si="46"/>
        <v>0</v>
      </c>
      <c r="N180" s="32">
        <f t="shared" si="47"/>
        <v>22.347221374511719</v>
      </c>
      <c r="O180" s="29">
        <f t="shared" si="44"/>
        <v>2900.5</v>
      </c>
      <c r="P180">
        <f>MATCH(O180,LORDetail!$B$2:$B$930,1)</f>
        <v>28</v>
      </c>
      <c r="Q180">
        <f>INDEX(LORDetail!$B$2:$B$930,P180)</f>
        <v>2826.8314552669003</v>
      </c>
      <c r="R180">
        <f>INDEX(LORDetail!$D$2:$D$930,P180)</f>
        <v>51.524591107017102</v>
      </c>
      <c r="S180">
        <f>INDEX(LORDetail!$E$2:$E$930,P180)</f>
        <v>-0.214541665351385</v>
      </c>
      <c r="T180">
        <f>INDEX(LORDetail!$G$2:$G$930,P180)</f>
        <v>2.0184039999999999</v>
      </c>
      <c r="U180">
        <f t="shared" si="48"/>
        <v>29</v>
      </c>
      <c r="V180">
        <f>INDEX(LORDetail!$B$2:$B$930,U180)</f>
        <v>2978.0403059651376</v>
      </c>
      <c r="W180">
        <f>INDEX(LORDetail!$D$2:$D$930,U180)</f>
        <v>51.524934805578297</v>
      </c>
      <c r="X180">
        <f>INDEX(LORDetail!$E$2:$E$930,U180)</f>
        <v>-0.216653828869392</v>
      </c>
      <c r="Y180">
        <f>INDEX(LORDetail!$G$2:$G$930,U180)</f>
        <v>2.109998</v>
      </c>
      <c r="Z180">
        <f t="shared" si="49"/>
        <v>151.20885069823726</v>
      </c>
      <c r="AA180" s="29">
        <f t="shared" si="50"/>
        <v>73.668544733099679</v>
      </c>
      <c r="AB180">
        <f t="shared" si="51"/>
        <v>0.48719730619550622</v>
      </c>
      <c r="AC180" s="32">
        <f t="shared" si="52"/>
        <v>51.524758556030257</v>
      </c>
      <c r="AD180" s="32">
        <f t="shared" si="53"/>
        <v>-0.21557070572760242</v>
      </c>
      <c r="AE180" s="34">
        <f t="shared" si="54"/>
        <v>2.063028350063671</v>
      </c>
      <c r="AF180" s="36" t="str">
        <f t="shared" si="55"/>
        <v>PADTON</v>
      </c>
      <c r="AG180" s="36" t="str">
        <f t="shared" si="56"/>
        <v>RDNGSTN</v>
      </c>
      <c r="AH180" s="36">
        <f t="shared" si="57"/>
        <v>176</v>
      </c>
      <c r="AI180" s="42">
        <f t="shared" si="58"/>
        <v>2900.6</v>
      </c>
      <c r="AJ180" s="43">
        <f t="shared" si="59"/>
        <v>22.347221374511719</v>
      </c>
      <c r="AK180" s="43">
        <f t="shared" si="60"/>
        <v>0</v>
      </c>
      <c r="AL180" s="36">
        <f t="shared" si="61"/>
        <v>51.524758556030257</v>
      </c>
      <c r="AM180" s="36">
        <v>1</v>
      </c>
      <c r="AN180" s="36">
        <f t="shared" si="62"/>
        <v>-0.21557070572760242</v>
      </c>
      <c r="AO180" s="36">
        <v>4</v>
      </c>
      <c r="AP180" s="42">
        <f>INT(AI180/1000)*1000</f>
        <v>2000</v>
      </c>
      <c r="AQ180" s="42">
        <f>MOD(AI180,1000)</f>
        <v>900.59999999999991</v>
      </c>
      <c r="AR180" s="42">
        <f>MOD(AI181,1000)-0.2+(AP181-AP180)</f>
        <v>922.60000000000014</v>
      </c>
    </row>
    <row r="181" spans="1:44" x14ac:dyDescent="0.25">
      <c r="A181" s="32" t="s">
        <v>0</v>
      </c>
      <c r="B181" s="33" t="s">
        <v>1</v>
      </c>
      <c r="C181" s="32">
        <v>177</v>
      </c>
      <c r="D181">
        <f>MATCH(C181,TrainRun!$AG$2:$AG$148,1)</f>
        <v>37</v>
      </c>
      <c r="E181">
        <f>INT(INDEX(TrainRun!$AD$2:$AD$148,'By Second'!D181))</f>
        <v>176</v>
      </c>
      <c r="F181">
        <f>IF(E181=0,0,INDEX(TrainRun!$AE$2:$AE$148,'By Second'!D181))</f>
        <v>22.347221374511719</v>
      </c>
      <c r="G181">
        <f>INDEX(TrainRun!$AF$2:$AF$148,'By Second'!D181)</f>
        <v>2900.461075068657</v>
      </c>
      <c r="H181">
        <f t="shared" si="45"/>
        <v>38</v>
      </c>
      <c r="I181">
        <f>INT(INDEX(TrainRun!$AD$2:$AD$148,'By Second'!H181))</f>
        <v>180</v>
      </c>
      <c r="J181">
        <f>INDEX(TrainRun!$AE$2:$AE$148,'By Second'!H181)</f>
        <v>22.347221374511719</v>
      </c>
      <c r="K181">
        <f t="shared" si="42"/>
        <v>4</v>
      </c>
      <c r="L181">
        <f t="shared" si="43"/>
        <v>0</v>
      </c>
      <c r="M181">
        <f t="shared" si="46"/>
        <v>0</v>
      </c>
      <c r="N181" s="32">
        <f t="shared" si="47"/>
        <v>22.347221374511719</v>
      </c>
      <c r="O181" s="29">
        <f t="shared" si="44"/>
        <v>2922.8472213745117</v>
      </c>
      <c r="P181">
        <f>MATCH(O181,LORDetail!$B$2:$B$930,1)</f>
        <v>28</v>
      </c>
      <c r="Q181">
        <f>INDEX(LORDetail!$B$2:$B$930,P181)</f>
        <v>2826.8314552669003</v>
      </c>
      <c r="R181">
        <f>INDEX(LORDetail!$D$2:$D$930,P181)</f>
        <v>51.524591107017102</v>
      </c>
      <c r="S181">
        <f>INDEX(LORDetail!$E$2:$E$930,P181)</f>
        <v>-0.214541665351385</v>
      </c>
      <c r="T181">
        <f>INDEX(LORDetail!$G$2:$G$930,P181)</f>
        <v>2.0184039999999999</v>
      </c>
      <c r="U181">
        <f t="shared" si="48"/>
        <v>29</v>
      </c>
      <c r="V181">
        <f>INDEX(LORDetail!$B$2:$B$930,U181)</f>
        <v>2978.0403059651376</v>
      </c>
      <c r="W181">
        <f>INDEX(LORDetail!$D$2:$D$930,U181)</f>
        <v>51.524934805578297</v>
      </c>
      <c r="X181">
        <f>INDEX(LORDetail!$E$2:$E$930,U181)</f>
        <v>-0.216653828869392</v>
      </c>
      <c r="Y181">
        <f>INDEX(LORDetail!$G$2:$G$930,U181)</f>
        <v>2.109998</v>
      </c>
      <c r="Z181">
        <f t="shared" si="49"/>
        <v>151.20885069823726</v>
      </c>
      <c r="AA181" s="29">
        <f t="shared" si="50"/>
        <v>96.015766107611398</v>
      </c>
      <c r="AB181">
        <f t="shared" si="51"/>
        <v>0.63498773824573962</v>
      </c>
      <c r="AC181" s="32">
        <f t="shared" si="52"/>
        <v>51.524809351389116</v>
      </c>
      <c r="AD181" s="32">
        <f t="shared" si="53"/>
        <v>-0.21588286328648942</v>
      </c>
      <c r="AE181" s="34">
        <f t="shared" si="54"/>
        <v>2.0765650668968805</v>
      </c>
      <c r="AF181" s="36" t="str">
        <f t="shared" si="55"/>
        <v>PADTON</v>
      </c>
      <c r="AG181" s="36" t="str">
        <f t="shared" si="56"/>
        <v>RDNGSTN</v>
      </c>
      <c r="AH181" s="36">
        <f t="shared" si="57"/>
        <v>177</v>
      </c>
      <c r="AI181" s="42">
        <f t="shared" si="58"/>
        <v>2922.8</v>
      </c>
      <c r="AJ181" s="43">
        <f t="shared" si="59"/>
        <v>22.347221374511719</v>
      </c>
      <c r="AK181" s="43">
        <f t="shared" si="60"/>
        <v>0</v>
      </c>
      <c r="AL181" s="36">
        <f t="shared" si="61"/>
        <v>51.524809351389116</v>
      </c>
      <c r="AM181" s="36">
        <v>1</v>
      </c>
      <c r="AN181" s="36">
        <f t="shared" si="62"/>
        <v>-0.21588286328648942</v>
      </c>
      <c r="AO181" s="36">
        <v>4</v>
      </c>
      <c r="AP181" s="42">
        <f>INT(AI181/1000)*1000</f>
        <v>2000</v>
      </c>
      <c r="AQ181" s="42">
        <f>MOD(AI181,1000)</f>
        <v>922.80000000000018</v>
      </c>
      <c r="AR181" s="42">
        <f>MOD(AI182,1000)-0.2+(AP182-AP181)</f>
        <v>944.99999999999977</v>
      </c>
    </row>
    <row r="182" spans="1:44" x14ac:dyDescent="0.25">
      <c r="A182" s="32" t="s">
        <v>0</v>
      </c>
      <c r="B182" s="33" t="s">
        <v>1</v>
      </c>
      <c r="C182" s="32">
        <v>178</v>
      </c>
      <c r="D182">
        <f>MATCH(C182,TrainRun!$AG$2:$AG$148,1)</f>
        <v>37</v>
      </c>
      <c r="E182">
        <f>INT(INDEX(TrainRun!$AD$2:$AD$148,'By Second'!D182))</f>
        <v>176</v>
      </c>
      <c r="F182">
        <f>IF(E182=0,0,INDEX(TrainRun!$AE$2:$AE$148,'By Second'!D182))</f>
        <v>22.347221374511719</v>
      </c>
      <c r="G182">
        <f>INDEX(TrainRun!$AF$2:$AF$148,'By Second'!D182)</f>
        <v>2900.461075068657</v>
      </c>
      <c r="H182">
        <f t="shared" si="45"/>
        <v>38</v>
      </c>
      <c r="I182">
        <f>INT(INDEX(TrainRun!$AD$2:$AD$148,'By Second'!H182))</f>
        <v>180</v>
      </c>
      <c r="J182">
        <f>INDEX(TrainRun!$AE$2:$AE$148,'By Second'!H182)</f>
        <v>22.347221374511719</v>
      </c>
      <c r="K182">
        <f t="shared" si="42"/>
        <v>4</v>
      </c>
      <c r="L182">
        <f t="shared" si="43"/>
        <v>0</v>
      </c>
      <c r="M182">
        <f t="shared" si="46"/>
        <v>0</v>
      </c>
      <c r="N182" s="32">
        <f t="shared" si="47"/>
        <v>22.347221374511719</v>
      </c>
      <c r="O182" s="29">
        <f t="shared" si="44"/>
        <v>2945.1944427490234</v>
      </c>
      <c r="P182">
        <f>MATCH(O182,LORDetail!$B$2:$B$930,1)</f>
        <v>28</v>
      </c>
      <c r="Q182">
        <f>INDEX(LORDetail!$B$2:$B$930,P182)</f>
        <v>2826.8314552669003</v>
      </c>
      <c r="R182">
        <f>INDEX(LORDetail!$D$2:$D$930,P182)</f>
        <v>51.524591107017102</v>
      </c>
      <c r="S182">
        <f>INDEX(LORDetail!$E$2:$E$930,P182)</f>
        <v>-0.214541665351385</v>
      </c>
      <c r="T182">
        <f>INDEX(LORDetail!$G$2:$G$930,P182)</f>
        <v>2.0184039999999999</v>
      </c>
      <c r="U182">
        <f t="shared" si="48"/>
        <v>29</v>
      </c>
      <c r="V182">
        <f>INDEX(LORDetail!$B$2:$B$930,U182)</f>
        <v>2978.0403059651376</v>
      </c>
      <c r="W182">
        <f>INDEX(LORDetail!$D$2:$D$930,U182)</f>
        <v>51.524934805578297</v>
      </c>
      <c r="X182">
        <f>INDEX(LORDetail!$E$2:$E$930,U182)</f>
        <v>-0.216653828869392</v>
      </c>
      <c r="Y182">
        <f>INDEX(LORDetail!$G$2:$G$930,U182)</f>
        <v>2.109998</v>
      </c>
      <c r="Z182">
        <f t="shared" si="49"/>
        <v>151.20885069823726</v>
      </c>
      <c r="AA182" s="29">
        <f t="shared" si="50"/>
        <v>118.36298748212312</v>
      </c>
      <c r="AB182">
        <f t="shared" si="51"/>
        <v>0.78277817029597296</v>
      </c>
      <c r="AC182" s="32">
        <f t="shared" si="52"/>
        <v>51.524860146747969</v>
      </c>
      <c r="AD182" s="32">
        <f t="shared" si="53"/>
        <v>-0.21619502084537642</v>
      </c>
      <c r="AE182" s="34">
        <f t="shared" si="54"/>
        <v>2.0901017837300895</v>
      </c>
      <c r="AF182" s="36" t="str">
        <f t="shared" si="55"/>
        <v>PADTON</v>
      </c>
      <c r="AG182" s="36" t="str">
        <f t="shared" si="56"/>
        <v>RDNGSTN</v>
      </c>
      <c r="AH182" s="36">
        <f t="shared" si="57"/>
        <v>178</v>
      </c>
      <c r="AI182" s="42">
        <f t="shared" si="58"/>
        <v>2945.2</v>
      </c>
      <c r="AJ182" s="43">
        <f t="shared" si="59"/>
        <v>22.347221374511719</v>
      </c>
      <c r="AK182" s="43">
        <f t="shared" si="60"/>
        <v>0</v>
      </c>
      <c r="AL182" s="36">
        <f t="shared" si="61"/>
        <v>51.524860146747969</v>
      </c>
      <c r="AM182" s="36">
        <v>1</v>
      </c>
      <c r="AN182" s="36">
        <f t="shared" si="62"/>
        <v>-0.21619502084537642</v>
      </c>
      <c r="AO182" s="36">
        <v>4</v>
      </c>
      <c r="AP182" s="42">
        <f>INT(AI182/1000)*1000</f>
        <v>2000</v>
      </c>
      <c r="AQ182" s="42">
        <f>MOD(AI182,1000)</f>
        <v>945.19999999999982</v>
      </c>
      <c r="AR182" s="42">
        <f>MOD(AI183,1000)-0.2+(AP183-AP182)</f>
        <v>967.39999999999986</v>
      </c>
    </row>
    <row r="183" spans="1:44" x14ac:dyDescent="0.25">
      <c r="A183" s="32" t="s">
        <v>0</v>
      </c>
      <c r="B183" s="33" t="s">
        <v>1</v>
      </c>
      <c r="C183" s="32">
        <v>179</v>
      </c>
      <c r="D183">
        <f>MATCH(C183,TrainRun!$AG$2:$AG$148,1)</f>
        <v>37</v>
      </c>
      <c r="E183">
        <f>INT(INDEX(TrainRun!$AD$2:$AD$148,'By Second'!D183))</f>
        <v>176</v>
      </c>
      <c r="F183">
        <f>IF(E183=0,0,INDEX(TrainRun!$AE$2:$AE$148,'By Second'!D183))</f>
        <v>22.347221374511719</v>
      </c>
      <c r="G183">
        <f>INDEX(TrainRun!$AF$2:$AF$148,'By Second'!D183)</f>
        <v>2900.461075068657</v>
      </c>
      <c r="H183">
        <f t="shared" si="45"/>
        <v>38</v>
      </c>
      <c r="I183">
        <f>INT(INDEX(TrainRun!$AD$2:$AD$148,'By Second'!H183))</f>
        <v>180</v>
      </c>
      <c r="J183">
        <f>INDEX(TrainRun!$AE$2:$AE$148,'By Second'!H183)</f>
        <v>22.347221374511719</v>
      </c>
      <c r="K183">
        <f t="shared" si="42"/>
        <v>4</v>
      </c>
      <c r="L183">
        <f t="shared" si="43"/>
        <v>0</v>
      </c>
      <c r="M183">
        <f t="shared" si="46"/>
        <v>0</v>
      </c>
      <c r="N183" s="32">
        <f t="shared" si="47"/>
        <v>22.347221374511719</v>
      </c>
      <c r="O183" s="29">
        <f t="shared" si="44"/>
        <v>2967.5416641235352</v>
      </c>
      <c r="P183">
        <f>MATCH(O183,LORDetail!$B$2:$B$930,1)</f>
        <v>28</v>
      </c>
      <c r="Q183">
        <f>INDEX(LORDetail!$B$2:$B$930,P183)</f>
        <v>2826.8314552669003</v>
      </c>
      <c r="R183">
        <f>INDEX(LORDetail!$D$2:$D$930,P183)</f>
        <v>51.524591107017102</v>
      </c>
      <c r="S183">
        <f>INDEX(LORDetail!$E$2:$E$930,P183)</f>
        <v>-0.214541665351385</v>
      </c>
      <c r="T183">
        <f>INDEX(LORDetail!$G$2:$G$930,P183)</f>
        <v>2.0184039999999999</v>
      </c>
      <c r="U183">
        <f t="shared" si="48"/>
        <v>29</v>
      </c>
      <c r="V183">
        <f>INDEX(LORDetail!$B$2:$B$930,U183)</f>
        <v>2978.0403059651376</v>
      </c>
      <c r="W183">
        <f>INDEX(LORDetail!$D$2:$D$930,U183)</f>
        <v>51.524934805578297</v>
      </c>
      <c r="X183">
        <f>INDEX(LORDetail!$E$2:$E$930,U183)</f>
        <v>-0.216653828869392</v>
      </c>
      <c r="Y183">
        <f>INDEX(LORDetail!$G$2:$G$930,U183)</f>
        <v>2.109998</v>
      </c>
      <c r="Z183">
        <f t="shared" si="49"/>
        <v>151.20885069823726</v>
      </c>
      <c r="AA183" s="29">
        <f t="shared" si="50"/>
        <v>140.71020885663484</v>
      </c>
      <c r="AB183">
        <f t="shared" si="51"/>
        <v>0.93056860234620642</v>
      </c>
      <c r="AC183" s="32">
        <f t="shared" si="52"/>
        <v>51.524910942106821</v>
      </c>
      <c r="AD183" s="32">
        <f t="shared" si="53"/>
        <v>-0.21650717840426342</v>
      </c>
      <c r="AE183" s="34">
        <f t="shared" si="54"/>
        <v>2.1036385005632985</v>
      </c>
      <c r="AF183" s="36" t="str">
        <f t="shared" si="55"/>
        <v>PADTON</v>
      </c>
      <c r="AG183" s="36" t="str">
        <f t="shared" si="56"/>
        <v>RDNGSTN</v>
      </c>
      <c r="AH183" s="36">
        <f t="shared" si="57"/>
        <v>179</v>
      </c>
      <c r="AI183" s="42">
        <f t="shared" si="58"/>
        <v>2967.6</v>
      </c>
      <c r="AJ183" s="43">
        <f t="shared" si="59"/>
        <v>22.347221374511719</v>
      </c>
      <c r="AK183" s="43">
        <f t="shared" si="60"/>
        <v>0</v>
      </c>
      <c r="AL183" s="36">
        <f t="shared" si="61"/>
        <v>51.524910942106821</v>
      </c>
      <c r="AM183" s="36">
        <v>1</v>
      </c>
      <c r="AN183" s="36">
        <f t="shared" si="62"/>
        <v>-0.21650717840426342</v>
      </c>
      <c r="AO183" s="36">
        <v>4</v>
      </c>
      <c r="AP183" s="42">
        <f>INT(AI183/1000)*1000</f>
        <v>2000</v>
      </c>
      <c r="AQ183" s="42">
        <f>MOD(AI183,1000)</f>
        <v>967.59999999999991</v>
      </c>
      <c r="AR183" s="42">
        <f>MOD(AI184,1000)-0.2+(AP184-AP183)</f>
        <v>980.8</v>
      </c>
    </row>
    <row r="184" spans="1:44" x14ac:dyDescent="0.25">
      <c r="A184" s="32" t="s">
        <v>0</v>
      </c>
      <c r="B184" s="33" t="s">
        <v>1</v>
      </c>
      <c r="C184" s="32">
        <v>180</v>
      </c>
      <c r="D184">
        <f>MATCH(C184,TrainRun!$AG$2:$AG$148,1)</f>
        <v>39</v>
      </c>
      <c r="E184">
        <f>INT(INDEX(TrainRun!$AD$2:$AD$148,'By Second'!D184))</f>
        <v>180</v>
      </c>
      <c r="F184">
        <f>IF(E184=0,0,INDEX(TrainRun!$AE$2:$AE$148,'By Second'!D184))</f>
        <v>22.347221374511719</v>
      </c>
      <c r="G184">
        <f>INDEX(TrainRun!$AF$2:$AF$148,'By Second'!D184)</f>
        <v>2980.9110720168992</v>
      </c>
      <c r="H184">
        <f t="shared" si="45"/>
        <v>40</v>
      </c>
      <c r="I184">
        <f>INT(INDEX(TrainRun!$AD$2:$AD$148,'By Second'!H184))</f>
        <v>190</v>
      </c>
      <c r="J184">
        <f>INDEX(TrainRun!$AE$2:$AE$148,'By Second'!H184)</f>
        <v>22.347221374511719</v>
      </c>
      <c r="K184">
        <f t="shared" si="42"/>
        <v>10</v>
      </c>
      <c r="L184">
        <f t="shared" si="43"/>
        <v>0</v>
      </c>
      <c r="M184">
        <f t="shared" si="46"/>
        <v>0</v>
      </c>
      <c r="N184" s="32">
        <f t="shared" si="47"/>
        <v>22.347221374511719</v>
      </c>
      <c r="O184" s="29">
        <f t="shared" si="44"/>
        <v>2980.9</v>
      </c>
      <c r="P184">
        <f>MATCH(O184,LORDetail!$B$2:$B$930,1)</f>
        <v>29</v>
      </c>
      <c r="Q184">
        <f>INDEX(LORDetail!$B$2:$B$930,P184)</f>
        <v>2978.0403059651376</v>
      </c>
      <c r="R184">
        <f>INDEX(LORDetail!$D$2:$D$930,P184)</f>
        <v>51.524934805578297</v>
      </c>
      <c r="S184">
        <f>INDEX(LORDetail!$E$2:$E$930,P184)</f>
        <v>-0.216653828869392</v>
      </c>
      <c r="T184">
        <f>INDEX(LORDetail!$G$2:$G$930,P184)</f>
        <v>2.109998</v>
      </c>
      <c r="U184">
        <f t="shared" si="48"/>
        <v>30</v>
      </c>
      <c r="V184">
        <f>INDEX(LORDetail!$B$2:$B$930,U184)</f>
        <v>3114.7991134749013</v>
      </c>
      <c r="W184">
        <f>INDEX(LORDetail!$D$2:$D$930,U184)</f>
        <v>51.525195619090802</v>
      </c>
      <c r="X184">
        <f>INDEX(LORDetail!$E$2:$E$930,U184)</f>
        <v>-0.21858340442280999</v>
      </c>
      <c r="Y184">
        <f>INDEX(LORDetail!$G$2:$G$930,U184)</f>
        <v>2.1928399999999999</v>
      </c>
      <c r="Z184">
        <f t="shared" si="49"/>
        <v>136.75880750976376</v>
      </c>
      <c r="AA184" s="29">
        <f t="shared" si="50"/>
        <v>2.8596940348625139</v>
      </c>
      <c r="AB184">
        <f t="shared" si="51"/>
        <v>2.0910492617876541E-2</v>
      </c>
      <c r="AC184" s="32">
        <f t="shared" si="52"/>
        <v>51.524940259317326</v>
      </c>
      <c r="AD184" s="32">
        <f t="shared" si="53"/>
        <v>-0.21669417724475737</v>
      </c>
      <c r="AE184" s="34">
        <f t="shared" si="54"/>
        <v>2.1117302670294502</v>
      </c>
      <c r="AF184" s="36" t="str">
        <f t="shared" si="55"/>
        <v>PADTON</v>
      </c>
      <c r="AG184" s="36" t="str">
        <f t="shared" si="56"/>
        <v>RDNGSTN</v>
      </c>
      <c r="AH184" s="36">
        <f t="shared" si="57"/>
        <v>180</v>
      </c>
      <c r="AI184" s="42">
        <f t="shared" si="58"/>
        <v>2981</v>
      </c>
      <c r="AJ184" s="43">
        <f t="shared" si="59"/>
        <v>22.347221374511719</v>
      </c>
      <c r="AK184" s="43">
        <f t="shared" si="60"/>
        <v>0</v>
      </c>
      <c r="AL184" s="36">
        <f t="shared" si="61"/>
        <v>51.524940259317326</v>
      </c>
      <c r="AM184" s="36">
        <v>1</v>
      </c>
      <c r="AN184" s="36">
        <f t="shared" si="62"/>
        <v>-0.21669417724475737</v>
      </c>
      <c r="AO184" s="36">
        <v>4</v>
      </c>
      <c r="AP184" s="42">
        <f>INT(AI184/1000)*1000</f>
        <v>2000</v>
      </c>
      <c r="AQ184" s="42">
        <f>MOD(AI184,1000)</f>
        <v>981</v>
      </c>
      <c r="AR184" s="42">
        <f>MOD(AI185,1000)-0.2+(AP185-AP184)</f>
        <v>1002.9999999999998</v>
      </c>
    </row>
    <row r="185" spans="1:44" x14ac:dyDescent="0.25">
      <c r="A185" s="32" t="s">
        <v>0</v>
      </c>
      <c r="B185" s="33" t="s">
        <v>1</v>
      </c>
      <c r="C185" s="32">
        <v>181</v>
      </c>
      <c r="D185">
        <f>MATCH(C185,TrainRun!$AG$2:$AG$148,1)</f>
        <v>39</v>
      </c>
      <c r="E185">
        <f>INT(INDEX(TrainRun!$AD$2:$AD$148,'By Second'!D185))</f>
        <v>180</v>
      </c>
      <c r="F185">
        <f>IF(E185=0,0,INDEX(TrainRun!$AE$2:$AE$148,'By Second'!D185))</f>
        <v>22.347221374511719</v>
      </c>
      <c r="G185">
        <f>INDEX(TrainRun!$AF$2:$AF$148,'By Second'!D185)</f>
        <v>2980.9110720168992</v>
      </c>
      <c r="H185">
        <f t="shared" si="45"/>
        <v>40</v>
      </c>
      <c r="I185">
        <f>INT(INDEX(TrainRun!$AD$2:$AD$148,'By Second'!H185))</f>
        <v>190</v>
      </c>
      <c r="J185">
        <f>INDEX(TrainRun!$AE$2:$AE$148,'By Second'!H185)</f>
        <v>22.347221374511719</v>
      </c>
      <c r="K185">
        <f t="shared" si="42"/>
        <v>10</v>
      </c>
      <c r="L185">
        <f t="shared" si="43"/>
        <v>0</v>
      </c>
      <c r="M185">
        <f t="shared" si="46"/>
        <v>0</v>
      </c>
      <c r="N185" s="32">
        <f t="shared" si="47"/>
        <v>22.347221374511719</v>
      </c>
      <c r="O185" s="29">
        <f t="shared" si="44"/>
        <v>3003.2472213745118</v>
      </c>
      <c r="P185">
        <f>MATCH(O185,LORDetail!$B$2:$B$930,1)</f>
        <v>29</v>
      </c>
      <c r="Q185">
        <f>INDEX(LORDetail!$B$2:$B$930,P185)</f>
        <v>2978.0403059651376</v>
      </c>
      <c r="R185">
        <f>INDEX(LORDetail!$D$2:$D$930,P185)</f>
        <v>51.524934805578297</v>
      </c>
      <c r="S185">
        <f>INDEX(LORDetail!$E$2:$E$930,P185)</f>
        <v>-0.216653828869392</v>
      </c>
      <c r="T185">
        <f>INDEX(LORDetail!$G$2:$G$930,P185)</f>
        <v>2.109998</v>
      </c>
      <c r="U185">
        <f t="shared" si="48"/>
        <v>30</v>
      </c>
      <c r="V185">
        <f>INDEX(LORDetail!$B$2:$B$930,U185)</f>
        <v>3114.7991134749013</v>
      </c>
      <c r="W185">
        <f>INDEX(LORDetail!$D$2:$D$930,U185)</f>
        <v>51.525195619090802</v>
      </c>
      <c r="X185">
        <f>INDEX(LORDetail!$E$2:$E$930,U185)</f>
        <v>-0.21858340442280999</v>
      </c>
      <c r="Y185">
        <f>INDEX(LORDetail!$G$2:$G$930,U185)</f>
        <v>2.1928399999999999</v>
      </c>
      <c r="Z185">
        <f t="shared" si="49"/>
        <v>136.75880750976376</v>
      </c>
      <c r="AA185" s="29">
        <f t="shared" si="50"/>
        <v>25.206915409374233</v>
      </c>
      <c r="AB185">
        <f t="shared" si="51"/>
        <v>0.18431657798401474</v>
      </c>
      <c r="AC185" s="32">
        <f t="shared" si="52"/>
        <v>51.524982877832414</v>
      </c>
      <c r="AD185" s="32">
        <f t="shared" si="53"/>
        <v>-0.21700948163235961</v>
      </c>
      <c r="AE185" s="34">
        <f t="shared" si="54"/>
        <v>2.1252671539533519</v>
      </c>
      <c r="AF185" s="36" t="str">
        <f t="shared" si="55"/>
        <v>PADTON</v>
      </c>
      <c r="AG185" s="36" t="str">
        <f t="shared" si="56"/>
        <v>RDNGSTN</v>
      </c>
      <c r="AH185" s="36">
        <f t="shared" si="57"/>
        <v>181</v>
      </c>
      <c r="AI185" s="42">
        <f t="shared" si="58"/>
        <v>3003.2</v>
      </c>
      <c r="AJ185" s="43">
        <f t="shared" si="59"/>
        <v>22.347221374511719</v>
      </c>
      <c r="AK185" s="43">
        <f t="shared" si="60"/>
        <v>0</v>
      </c>
      <c r="AL185" s="36">
        <f t="shared" si="61"/>
        <v>51.524982877832414</v>
      </c>
      <c r="AM185" s="36">
        <v>1</v>
      </c>
      <c r="AN185" s="36">
        <f t="shared" si="62"/>
        <v>-0.21700948163235961</v>
      </c>
      <c r="AO185" s="36">
        <v>4</v>
      </c>
      <c r="AP185" s="42">
        <f>INT(AI185/1000)*1000</f>
        <v>3000</v>
      </c>
      <c r="AQ185" s="42">
        <f>MOD(AI185,1000)</f>
        <v>3.1999999999998181</v>
      </c>
      <c r="AR185" s="42">
        <f>MOD(AI186,1000)-0.2+(AP186-AP185)</f>
        <v>25.39999999999991</v>
      </c>
    </row>
    <row r="186" spans="1:44" x14ac:dyDescent="0.25">
      <c r="A186" s="32" t="s">
        <v>0</v>
      </c>
      <c r="B186" s="33" t="s">
        <v>1</v>
      </c>
      <c r="C186" s="32">
        <v>182</v>
      </c>
      <c r="D186">
        <f>MATCH(C186,TrainRun!$AG$2:$AG$148,1)</f>
        <v>39</v>
      </c>
      <c r="E186">
        <f>INT(INDEX(TrainRun!$AD$2:$AD$148,'By Second'!D186))</f>
        <v>180</v>
      </c>
      <c r="F186">
        <f>IF(E186=0,0,INDEX(TrainRun!$AE$2:$AE$148,'By Second'!D186))</f>
        <v>22.347221374511719</v>
      </c>
      <c r="G186">
        <f>INDEX(TrainRun!$AF$2:$AF$148,'By Second'!D186)</f>
        <v>2980.9110720168992</v>
      </c>
      <c r="H186">
        <f t="shared" si="45"/>
        <v>40</v>
      </c>
      <c r="I186">
        <f>INT(INDEX(TrainRun!$AD$2:$AD$148,'By Second'!H186))</f>
        <v>190</v>
      </c>
      <c r="J186">
        <f>INDEX(TrainRun!$AE$2:$AE$148,'By Second'!H186)</f>
        <v>22.347221374511719</v>
      </c>
      <c r="K186">
        <f t="shared" si="42"/>
        <v>10</v>
      </c>
      <c r="L186">
        <f t="shared" si="43"/>
        <v>0</v>
      </c>
      <c r="M186">
        <f t="shared" si="46"/>
        <v>0</v>
      </c>
      <c r="N186" s="32">
        <f t="shared" si="47"/>
        <v>22.347221374511719</v>
      </c>
      <c r="O186" s="29">
        <f t="shared" si="44"/>
        <v>3025.5944427490235</v>
      </c>
      <c r="P186">
        <f>MATCH(O186,LORDetail!$B$2:$B$930,1)</f>
        <v>29</v>
      </c>
      <c r="Q186">
        <f>INDEX(LORDetail!$B$2:$B$930,P186)</f>
        <v>2978.0403059651376</v>
      </c>
      <c r="R186">
        <f>INDEX(LORDetail!$D$2:$D$930,P186)</f>
        <v>51.524934805578297</v>
      </c>
      <c r="S186">
        <f>INDEX(LORDetail!$E$2:$E$930,P186)</f>
        <v>-0.216653828869392</v>
      </c>
      <c r="T186">
        <f>INDEX(LORDetail!$G$2:$G$930,P186)</f>
        <v>2.109998</v>
      </c>
      <c r="U186">
        <f t="shared" si="48"/>
        <v>30</v>
      </c>
      <c r="V186">
        <f>INDEX(LORDetail!$B$2:$B$930,U186)</f>
        <v>3114.7991134749013</v>
      </c>
      <c r="W186">
        <f>INDEX(LORDetail!$D$2:$D$930,U186)</f>
        <v>51.525195619090802</v>
      </c>
      <c r="X186">
        <f>INDEX(LORDetail!$E$2:$E$930,U186)</f>
        <v>-0.21858340442280999</v>
      </c>
      <c r="Y186">
        <f>INDEX(LORDetail!$G$2:$G$930,U186)</f>
        <v>2.1928399999999999</v>
      </c>
      <c r="Z186">
        <f t="shared" si="49"/>
        <v>136.75880750976376</v>
      </c>
      <c r="AA186" s="29">
        <f t="shared" si="50"/>
        <v>47.554136783885951</v>
      </c>
      <c r="AB186">
        <f t="shared" si="51"/>
        <v>0.34772266335015295</v>
      </c>
      <c r="AC186" s="32">
        <f t="shared" si="52"/>
        <v>51.525025496347503</v>
      </c>
      <c r="AD186" s="32">
        <f t="shared" si="53"/>
        <v>-0.21732478601996186</v>
      </c>
      <c r="AE186" s="34">
        <f t="shared" si="54"/>
        <v>2.1388040408772535</v>
      </c>
      <c r="AF186" s="36" t="str">
        <f t="shared" si="55"/>
        <v>PADTON</v>
      </c>
      <c r="AG186" s="36" t="str">
        <f t="shared" si="56"/>
        <v>RDNGSTN</v>
      </c>
      <c r="AH186" s="36">
        <f t="shared" si="57"/>
        <v>182</v>
      </c>
      <c r="AI186" s="42">
        <f t="shared" si="58"/>
        <v>3025.6</v>
      </c>
      <c r="AJ186" s="43">
        <f t="shared" si="59"/>
        <v>22.347221374511719</v>
      </c>
      <c r="AK186" s="43">
        <f t="shared" si="60"/>
        <v>0</v>
      </c>
      <c r="AL186" s="36">
        <f t="shared" si="61"/>
        <v>51.525025496347503</v>
      </c>
      <c r="AM186" s="36">
        <v>1</v>
      </c>
      <c r="AN186" s="36">
        <f t="shared" si="62"/>
        <v>-0.21732478601996186</v>
      </c>
      <c r="AO186" s="36">
        <v>4</v>
      </c>
      <c r="AP186" s="42">
        <f>INT(AI186/1000)*1000</f>
        <v>3000</v>
      </c>
      <c r="AQ186" s="42">
        <f>MOD(AI186,1000)</f>
        <v>25.599999999999909</v>
      </c>
      <c r="AR186" s="42">
        <f>MOD(AI187,1000)-0.2+(AP187-AP186)</f>
        <v>47.8</v>
      </c>
    </row>
    <row r="187" spans="1:44" x14ac:dyDescent="0.25">
      <c r="A187" s="32" t="s">
        <v>0</v>
      </c>
      <c r="B187" s="33" t="s">
        <v>1</v>
      </c>
      <c r="C187" s="32">
        <v>183</v>
      </c>
      <c r="D187">
        <f>MATCH(C187,TrainRun!$AG$2:$AG$148,1)</f>
        <v>39</v>
      </c>
      <c r="E187">
        <f>INT(INDEX(TrainRun!$AD$2:$AD$148,'By Second'!D187))</f>
        <v>180</v>
      </c>
      <c r="F187">
        <f>IF(E187=0,0,INDEX(TrainRun!$AE$2:$AE$148,'By Second'!D187))</f>
        <v>22.347221374511719</v>
      </c>
      <c r="G187">
        <f>INDEX(TrainRun!$AF$2:$AF$148,'By Second'!D187)</f>
        <v>2980.9110720168992</v>
      </c>
      <c r="H187">
        <f t="shared" si="45"/>
        <v>40</v>
      </c>
      <c r="I187">
        <f>INT(INDEX(TrainRun!$AD$2:$AD$148,'By Second'!H187))</f>
        <v>190</v>
      </c>
      <c r="J187">
        <f>INDEX(TrainRun!$AE$2:$AE$148,'By Second'!H187)</f>
        <v>22.347221374511719</v>
      </c>
      <c r="K187">
        <f t="shared" si="42"/>
        <v>10</v>
      </c>
      <c r="L187">
        <f t="shared" si="43"/>
        <v>0</v>
      </c>
      <c r="M187">
        <f t="shared" si="46"/>
        <v>0</v>
      </c>
      <c r="N187" s="32">
        <f t="shared" si="47"/>
        <v>22.347221374511719</v>
      </c>
      <c r="O187" s="29">
        <f t="shared" si="44"/>
        <v>3047.9416641235352</v>
      </c>
      <c r="P187">
        <f>MATCH(O187,LORDetail!$B$2:$B$930,1)</f>
        <v>29</v>
      </c>
      <c r="Q187">
        <f>INDEX(LORDetail!$B$2:$B$930,P187)</f>
        <v>2978.0403059651376</v>
      </c>
      <c r="R187">
        <f>INDEX(LORDetail!$D$2:$D$930,P187)</f>
        <v>51.524934805578297</v>
      </c>
      <c r="S187">
        <f>INDEX(LORDetail!$E$2:$E$930,P187)</f>
        <v>-0.216653828869392</v>
      </c>
      <c r="T187">
        <f>INDEX(LORDetail!$G$2:$G$930,P187)</f>
        <v>2.109998</v>
      </c>
      <c r="U187">
        <f t="shared" si="48"/>
        <v>30</v>
      </c>
      <c r="V187">
        <f>INDEX(LORDetail!$B$2:$B$930,U187)</f>
        <v>3114.7991134749013</v>
      </c>
      <c r="W187">
        <f>INDEX(LORDetail!$D$2:$D$930,U187)</f>
        <v>51.525195619090802</v>
      </c>
      <c r="X187">
        <f>INDEX(LORDetail!$E$2:$E$930,U187)</f>
        <v>-0.21858340442280999</v>
      </c>
      <c r="Y187">
        <f>INDEX(LORDetail!$G$2:$G$930,U187)</f>
        <v>2.1928399999999999</v>
      </c>
      <c r="Z187">
        <f t="shared" si="49"/>
        <v>136.75880750976376</v>
      </c>
      <c r="AA187" s="29">
        <f t="shared" si="50"/>
        <v>69.90135815839767</v>
      </c>
      <c r="AB187">
        <f t="shared" si="51"/>
        <v>0.5111287487162911</v>
      </c>
      <c r="AC187" s="32">
        <f t="shared" si="52"/>
        <v>51.525068114862592</v>
      </c>
      <c r="AD187" s="32">
        <f t="shared" si="53"/>
        <v>-0.21764009040756407</v>
      </c>
      <c r="AE187" s="34">
        <f t="shared" si="54"/>
        <v>2.1523409278011552</v>
      </c>
      <c r="AF187" s="36" t="str">
        <f t="shared" si="55"/>
        <v>PADTON</v>
      </c>
      <c r="AG187" s="36" t="str">
        <f t="shared" si="56"/>
        <v>RDNGSTN</v>
      </c>
      <c r="AH187" s="36">
        <f t="shared" si="57"/>
        <v>183</v>
      </c>
      <c r="AI187" s="42">
        <f t="shared" si="58"/>
        <v>3048</v>
      </c>
      <c r="AJ187" s="43">
        <f t="shared" si="59"/>
        <v>22.347221374511719</v>
      </c>
      <c r="AK187" s="43">
        <f t="shared" si="60"/>
        <v>0</v>
      </c>
      <c r="AL187" s="36">
        <f t="shared" si="61"/>
        <v>51.525068114862592</v>
      </c>
      <c r="AM187" s="36">
        <v>1</v>
      </c>
      <c r="AN187" s="36">
        <f t="shared" si="62"/>
        <v>-0.21764009040756407</v>
      </c>
      <c r="AO187" s="36">
        <v>4</v>
      </c>
      <c r="AP187" s="42">
        <f>INT(AI187/1000)*1000</f>
        <v>3000</v>
      </c>
      <c r="AQ187" s="42">
        <f>MOD(AI187,1000)</f>
        <v>48</v>
      </c>
      <c r="AR187" s="42">
        <f>MOD(AI188,1000)-0.2+(AP188-AP187)</f>
        <v>69.999999999999815</v>
      </c>
    </row>
    <row r="188" spans="1:44" x14ac:dyDescent="0.25">
      <c r="A188" s="32" t="s">
        <v>0</v>
      </c>
      <c r="B188" s="33" t="s">
        <v>1</v>
      </c>
      <c r="C188" s="32">
        <v>184</v>
      </c>
      <c r="D188">
        <f>MATCH(C188,TrainRun!$AG$2:$AG$148,1)</f>
        <v>39</v>
      </c>
      <c r="E188">
        <f>INT(INDEX(TrainRun!$AD$2:$AD$148,'By Second'!D188))</f>
        <v>180</v>
      </c>
      <c r="F188">
        <f>IF(E188=0,0,INDEX(TrainRun!$AE$2:$AE$148,'By Second'!D188))</f>
        <v>22.347221374511719</v>
      </c>
      <c r="G188">
        <f>INDEX(TrainRun!$AF$2:$AF$148,'By Second'!D188)</f>
        <v>2980.9110720168992</v>
      </c>
      <c r="H188">
        <f t="shared" si="45"/>
        <v>40</v>
      </c>
      <c r="I188">
        <f>INT(INDEX(TrainRun!$AD$2:$AD$148,'By Second'!H188))</f>
        <v>190</v>
      </c>
      <c r="J188">
        <f>INDEX(TrainRun!$AE$2:$AE$148,'By Second'!H188)</f>
        <v>22.347221374511719</v>
      </c>
      <c r="K188">
        <f t="shared" si="42"/>
        <v>10</v>
      </c>
      <c r="L188">
        <f t="shared" si="43"/>
        <v>0</v>
      </c>
      <c r="M188">
        <f t="shared" si="46"/>
        <v>0</v>
      </c>
      <c r="N188" s="32">
        <f t="shared" si="47"/>
        <v>22.347221374511719</v>
      </c>
      <c r="O188" s="29">
        <f t="shared" si="44"/>
        <v>3070.288885498047</v>
      </c>
      <c r="P188">
        <f>MATCH(O188,LORDetail!$B$2:$B$930,1)</f>
        <v>29</v>
      </c>
      <c r="Q188">
        <f>INDEX(LORDetail!$B$2:$B$930,P188)</f>
        <v>2978.0403059651376</v>
      </c>
      <c r="R188">
        <f>INDEX(LORDetail!$D$2:$D$930,P188)</f>
        <v>51.524934805578297</v>
      </c>
      <c r="S188">
        <f>INDEX(LORDetail!$E$2:$E$930,P188)</f>
        <v>-0.216653828869392</v>
      </c>
      <c r="T188">
        <f>INDEX(LORDetail!$G$2:$G$930,P188)</f>
        <v>2.109998</v>
      </c>
      <c r="U188">
        <f t="shared" si="48"/>
        <v>30</v>
      </c>
      <c r="V188">
        <f>INDEX(LORDetail!$B$2:$B$930,U188)</f>
        <v>3114.7991134749013</v>
      </c>
      <c r="W188">
        <f>INDEX(LORDetail!$D$2:$D$930,U188)</f>
        <v>51.525195619090802</v>
      </c>
      <c r="X188">
        <f>INDEX(LORDetail!$E$2:$E$930,U188)</f>
        <v>-0.21858340442280999</v>
      </c>
      <c r="Y188">
        <f>INDEX(LORDetail!$G$2:$G$930,U188)</f>
        <v>2.1928399999999999</v>
      </c>
      <c r="Z188">
        <f t="shared" si="49"/>
        <v>136.75880750976376</v>
      </c>
      <c r="AA188" s="29">
        <f t="shared" si="50"/>
        <v>92.248579532909389</v>
      </c>
      <c r="AB188">
        <f t="shared" si="51"/>
        <v>0.67453483408242931</v>
      </c>
      <c r="AC188" s="32">
        <f t="shared" si="52"/>
        <v>51.52511073337768</v>
      </c>
      <c r="AD188" s="32">
        <f t="shared" si="53"/>
        <v>-0.21795539479516632</v>
      </c>
      <c r="AE188" s="34">
        <f t="shared" si="54"/>
        <v>2.1658778147250564</v>
      </c>
      <c r="AF188" s="36" t="str">
        <f t="shared" si="55"/>
        <v>PADTON</v>
      </c>
      <c r="AG188" s="36" t="str">
        <f t="shared" si="56"/>
        <v>RDNGSTN</v>
      </c>
      <c r="AH188" s="36">
        <f t="shared" si="57"/>
        <v>184</v>
      </c>
      <c r="AI188" s="42">
        <f t="shared" si="58"/>
        <v>3070.2</v>
      </c>
      <c r="AJ188" s="43">
        <f t="shared" si="59"/>
        <v>22.347221374511719</v>
      </c>
      <c r="AK188" s="43">
        <f t="shared" si="60"/>
        <v>0</v>
      </c>
      <c r="AL188" s="36">
        <f t="shared" si="61"/>
        <v>51.52511073337768</v>
      </c>
      <c r="AM188" s="36">
        <v>1</v>
      </c>
      <c r="AN188" s="36">
        <f t="shared" si="62"/>
        <v>-0.21795539479516632</v>
      </c>
      <c r="AO188" s="36">
        <v>4</v>
      </c>
      <c r="AP188" s="42">
        <f>INT(AI188/1000)*1000</f>
        <v>3000</v>
      </c>
      <c r="AQ188" s="42">
        <f>MOD(AI188,1000)</f>
        <v>70.199999999999818</v>
      </c>
      <c r="AR188" s="42">
        <f>MOD(AI189,1000)-0.2+(AP189-AP188)</f>
        <v>92.399999999999906</v>
      </c>
    </row>
    <row r="189" spans="1:44" x14ac:dyDescent="0.25">
      <c r="A189" s="32" t="s">
        <v>0</v>
      </c>
      <c r="B189" s="33" t="s">
        <v>1</v>
      </c>
      <c r="C189" s="32">
        <v>185</v>
      </c>
      <c r="D189">
        <f>MATCH(C189,TrainRun!$AG$2:$AG$148,1)</f>
        <v>39</v>
      </c>
      <c r="E189">
        <f>INT(INDEX(TrainRun!$AD$2:$AD$148,'By Second'!D189))</f>
        <v>180</v>
      </c>
      <c r="F189">
        <f>IF(E189=0,0,INDEX(TrainRun!$AE$2:$AE$148,'By Second'!D189))</f>
        <v>22.347221374511719</v>
      </c>
      <c r="G189">
        <f>INDEX(TrainRun!$AF$2:$AF$148,'By Second'!D189)</f>
        <v>2980.9110720168992</v>
      </c>
      <c r="H189">
        <f t="shared" si="45"/>
        <v>40</v>
      </c>
      <c r="I189">
        <f>INT(INDEX(TrainRun!$AD$2:$AD$148,'By Second'!H189))</f>
        <v>190</v>
      </c>
      <c r="J189">
        <f>INDEX(TrainRun!$AE$2:$AE$148,'By Second'!H189)</f>
        <v>22.347221374511719</v>
      </c>
      <c r="K189">
        <f t="shared" si="42"/>
        <v>10</v>
      </c>
      <c r="L189">
        <f t="shared" si="43"/>
        <v>0</v>
      </c>
      <c r="M189">
        <f t="shared" si="46"/>
        <v>0</v>
      </c>
      <c r="N189" s="32">
        <f t="shared" si="47"/>
        <v>22.347221374511719</v>
      </c>
      <c r="O189" s="29">
        <f t="shared" si="44"/>
        <v>3092.6361068725587</v>
      </c>
      <c r="P189">
        <f>MATCH(O189,LORDetail!$B$2:$B$930,1)</f>
        <v>29</v>
      </c>
      <c r="Q189">
        <f>INDEX(LORDetail!$B$2:$B$930,P189)</f>
        <v>2978.0403059651376</v>
      </c>
      <c r="R189">
        <f>INDEX(LORDetail!$D$2:$D$930,P189)</f>
        <v>51.524934805578297</v>
      </c>
      <c r="S189">
        <f>INDEX(LORDetail!$E$2:$E$930,P189)</f>
        <v>-0.216653828869392</v>
      </c>
      <c r="T189">
        <f>INDEX(LORDetail!$G$2:$G$930,P189)</f>
        <v>2.109998</v>
      </c>
      <c r="U189">
        <f t="shared" si="48"/>
        <v>30</v>
      </c>
      <c r="V189">
        <f>INDEX(LORDetail!$B$2:$B$930,U189)</f>
        <v>3114.7991134749013</v>
      </c>
      <c r="W189">
        <f>INDEX(LORDetail!$D$2:$D$930,U189)</f>
        <v>51.525195619090802</v>
      </c>
      <c r="X189">
        <f>INDEX(LORDetail!$E$2:$E$930,U189)</f>
        <v>-0.21858340442280999</v>
      </c>
      <c r="Y189">
        <f>INDEX(LORDetail!$G$2:$G$930,U189)</f>
        <v>2.1928399999999999</v>
      </c>
      <c r="Z189">
        <f t="shared" si="49"/>
        <v>136.75880750976376</v>
      </c>
      <c r="AA189" s="29">
        <f t="shared" si="50"/>
        <v>114.59580090742111</v>
      </c>
      <c r="AB189">
        <f t="shared" si="51"/>
        <v>0.83794091944856752</v>
      </c>
      <c r="AC189" s="32">
        <f t="shared" si="52"/>
        <v>51.525153351892769</v>
      </c>
      <c r="AD189" s="32">
        <f t="shared" si="53"/>
        <v>-0.21827069918276853</v>
      </c>
      <c r="AE189" s="34">
        <f t="shared" si="54"/>
        <v>2.179414701648958</v>
      </c>
      <c r="AF189" s="36" t="str">
        <f t="shared" si="55"/>
        <v>PADTON</v>
      </c>
      <c r="AG189" s="36" t="str">
        <f t="shared" si="56"/>
        <v>RDNGSTN</v>
      </c>
      <c r="AH189" s="36">
        <f t="shared" si="57"/>
        <v>185</v>
      </c>
      <c r="AI189" s="42">
        <f t="shared" si="58"/>
        <v>3092.6</v>
      </c>
      <c r="AJ189" s="43">
        <f t="shared" si="59"/>
        <v>22.347221374511719</v>
      </c>
      <c r="AK189" s="43">
        <f t="shared" si="60"/>
        <v>0</v>
      </c>
      <c r="AL189" s="36">
        <f t="shared" si="61"/>
        <v>51.525153351892769</v>
      </c>
      <c r="AM189" s="36">
        <v>1</v>
      </c>
      <c r="AN189" s="36">
        <f t="shared" si="62"/>
        <v>-0.21827069918276853</v>
      </c>
      <c r="AO189" s="36">
        <v>4</v>
      </c>
      <c r="AP189" s="42">
        <f>INT(AI189/1000)*1000</f>
        <v>3000</v>
      </c>
      <c r="AQ189" s="42">
        <f>MOD(AI189,1000)</f>
        <v>92.599999999999909</v>
      </c>
      <c r="AR189" s="42">
        <f>MOD(AI190,1000)-0.2+(AP190-AP189)</f>
        <v>114.8</v>
      </c>
    </row>
    <row r="190" spans="1:44" x14ac:dyDescent="0.25">
      <c r="A190" s="32" t="s">
        <v>0</v>
      </c>
      <c r="B190" s="33" t="s">
        <v>1</v>
      </c>
      <c r="C190" s="32">
        <v>186</v>
      </c>
      <c r="D190">
        <f>MATCH(C190,TrainRun!$AG$2:$AG$148,1)</f>
        <v>39</v>
      </c>
      <c r="E190">
        <f>INT(INDEX(TrainRun!$AD$2:$AD$148,'By Second'!D190))</f>
        <v>180</v>
      </c>
      <c r="F190">
        <f>IF(E190=0,0,INDEX(TrainRun!$AE$2:$AE$148,'By Second'!D190))</f>
        <v>22.347221374511719</v>
      </c>
      <c r="G190">
        <f>INDEX(TrainRun!$AF$2:$AF$148,'By Second'!D190)</f>
        <v>2980.9110720168992</v>
      </c>
      <c r="H190">
        <f t="shared" si="45"/>
        <v>40</v>
      </c>
      <c r="I190">
        <f>INT(INDEX(TrainRun!$AD$2:$AD$148,'By Second'!H190))</f>
        <v>190</v>
      </c>
      <c r="J190">
        <f>INDEX(TrainRun!$AE$2:$AE$148,'By Second'!H190)</f>
        <v>22.347221374511719</v>
      </c>
      <c r="K190">
        <f t="shared" si="42"/>
        <v>10</v>
      </c>
      <c r="L190">
        <f t="shared" si="43"/>
        <v>0</v>
      </c>
      <c r="M190">
        <f t="shared" si="46"/>
        <v>0</v>
      </c>
      <c r="N190" s="32">
        <f t="shared" si="47"/>
        <v>22.347221374511719</v>
      </c>
      <c r="O190" s="29">
        <f t="shared" si="44"/>
        <v>3114.9833282470704</v>
      </c>
      <c r="P190">
        <f>MATCH(O190,LORDetail!$B$2:$B$930,1)</f>
        <v>30</v>
      </c>
      <c r="Q190">
        <f>INDEX(LORDetail!$B$2:$B$930,P190)</f>
        <v>3114.7991134749013</v>
      </c>
      <c r="R190">
        <f>INDEX(LORDetail!$D$2:$D$930,P190)</f>
        <v>51.525195619090802</v>
      </c>
      <c r="S190">
        <f>INDEX(LORDetail!$E$2:$E$930,P190)</f>
        <v>-0.21858340442280999</v>
      </c>
      <c r="T190">
        <f>INDEX(LORDetail!$G$2:$G$930,P190)</f>
        <v>2.1928399999999999</v>
      </c>
      <c r="U190">
        <f t="shared" si="48"/>
        <v>31</v>
      </c>
      <c r="V190">
        <f>INDEX(LORDetail!$B$2:$B$930,U190)</f>
        <v>3248.6594241867924</v>
      </c>
      <c r="W190">
        <f>INDEX(LORDetail!$D$2:$D$930,U190)</f>
        <v>51.525358509606598</v>
      </c>
      <c r="X190">
        <f>INDEX(LORDetail!$E$2:$E$930,U190)</f>
        <v>-0.22049833478515901</v>
      </c>
      <c r="Y190">
        <f>INDEX(LORDetail!$G$2:$G$930,U190)</f>
        <v>2.2739259999999999</v>
      </c>
      <c r="Z190">
        <f t="shared" si="49"/>
        <v>133.86031071189109</v>
      </c>
      <c r="AA190" s="29">
        <f t="shared" si="50"/>
        <v>0.18421477216907078</v>
      </c>
      <c r="AB190">
        <f t="shared" si="51"/>
        <v>1.376171706082157E-3</v>
      </c>
      <c r="AC190" s="32">
        <f t="shared" si="52"/>
        <v>51.525195843256121</v>
      </c>
      <c r="AD190" s="32">
        <f t="shared" si="53"/>
        <v>-0.21858603969579377</v>
      </c>
      <c r="AE190" s="34">
        <f t="shared" si="54"/>
        <v>2.1929515882589592</v>
      </c>
      <c r="AF190" s="36" t="str">
        <f t="shared" si="55"/>
        <v>PADTON</v>
      </c>
      <c r="AG190" s="36" t="str">
        <f t="shared" si="56"/>
        <v>RDNGSTN</v>
      </c>
      <c r="AH190" s="36">
        <f t="shared" si="57"/>
        <v>186</v>
      </c>
      <c r="AI190" s="42">
        <f t="shared" si="58"/>
        <v>3115</v>
      </c>
      <c r="AJ190" s="43">
        <f t="shared" si="59"/>
        <v>22.347221374511719</v>
      </c>
      <c r="AK190" s="43">
        <f t="shared" si="60"/>
        <v>0</v>
      </c>
      <c r="AL190" s="36">
        <f t="shared" si="61"/>
        <v>51.525195843256121</v>
      </c>
      <c r="AM190" s="36">
        <v>1</v>
      </c>
      <c r="AN190" s="36">
        <f t="shared" si="62"/>
        <v>-0.21858603969579377</v>
      </c>
      <c r="AO190" s="36">
        <v>4</v>
      </c>
      <c r="AP190" s="42">
        <f>INT(AI190/1000)*1000</f>
        <v>3000</v>
      </c>
      <c r="AQ190" s="42">
        <f>MOD(AI190,1000)</f>
        <v>115</v>
      </c>
      <c r="AR190" s="42">
        <f>MOD(AI191,1000)-0.2+(AP191-AP190)</f>
        <v>137.2000000000001</v>
      </c>
    </row>
    <row r="191" spans="1:44" x14ac:dyDescent="0.25">
      <c r="A191" s="32" t="s">
        <v>0</v>
      </c>
      <c r="B191" s="33" t="s">
        <v>1</v>
      </c>
      <c r="C191" s="32">
        <v>187</v>
      </c>
      <c r="D191">
        <f>MATCH(C191,TrainRun!$AG$2:$AG$148,1)</f>
        <v>39</v>
      </c>
      <c r="E191">
        <f>INT(INDEX(TrainRun!$AD$2:$AD$148,'By Second'!D191))</f>
        <v>180</v>
      </c>
      <c r="F191">
        <f>IF(E191=0,0,INDEX(TrainRun!$AE$2:$AE$148,'By Second'!D191))</f>
        <v>22.347221374511719</v>
      </c>
      <c r="G191">
        <f>INDEX(TrainRun!$AF$2:$AF$148,'By Second'!D191)</f>
        <v>2980.9110720168992</v>
      </c>
      <c r="H191">
        <f t="shared" si="45"/>
        <v>40</v>
      </c>
      <c r="I191">
        <f>INT(INDEX(TrainRun!$AD$2:$AD$148,'By Second'!H191))</f>
        <v>190</v>
      </c>
      <c r="J191">
        <f>INDEX(TrainRun!$AE$2:$AE$148,'By Second'!H191)</f>
        <v>22.347221374511719</v>
      </c>
      <c r="K191">
        <f t="shared" si="42"/>
        <v>10</v>
      </c>
      <c r="L191">
        <f t="shared" si="43"/>
        <v>0</v>
      </c>
      <c r="M191">
        <f t="shared" si="46"/>
        <v>0</v>
      </c>
      <c r="N191" s="32">
        <f t="shared" si="47"/>
        <v>22.347221374511719</v>
      </c>
      <c r="O191" s="29">
        <f t="shared" si="44"/>
        <v>3137.3305496215821</v>
      </c>
      <c r="P191">
        <f>MATCH(O191,LORDetail!$B$2:$B$930,1)</f>
        <v>30</v>
      </c>
      <c r="Q191">
        <f>INDEX(LORDetail!$B$2:$B$930,P191)</f>
        <v>3114.7991134749013</v>
      </c>
      <c r="R191">
        <f>INDEX(LORDetail!$D$2:$D$930,P191)</f>
        <v>51.525195619090802</v>
      </c>
      <c r="S191">
        <f>INDEX(LORDetail!$E$2:$E$930,P191)</f>
        <v>-0.21858340442280999</v>
      </c>
      <c r="T191">
        <f>INDEX(LORDetail!$G$2:$G$930,P191)</f>
        <v>2.1928399999999999</v>
      </c>
      <c r="U191">
        <f t="shared" si="48"/>
        <v>31</v>
      </c>
      <c r="V191">
        <f>INDEX(LORDetail!$B$2:$B$930,U191)</f>
        <v>3248.6594241867924</v>
      </c>
      <c r="W191">
        <f>INDEX(LORDetail!$D$2:$D$930,U191)</f>
        <v>51.525358509606598</v>
      </c>
      <c r="X191">
        <f>INDEX(LORDetail!$E$2:$E$930,U191)</f>
        <v>-0.22049833478515901</v>
      </c>
      <c r="Y191">
        <f>INDEX(LORDetail!$G$2:$G$930,U191)</f>
        <v>2.2739259999999999</v>
      </c>
      <c r="Z191">
        <f t="shared" si="49"/>
        <v>133.86031071189109</v>
      </c>
      <c r="AA191" s="29">
        <f t="shared" si="50"/>
        <v>22.53143614668079</v>
      </c>
      <c r="AB191">
        <f t="shared" si="51"/>
        <v>0.16832051283053892</v>
      </c>
      <c r="AC191" s="32">
        <f t="shared" si="52"/>
        <v>51.525223036905956</v>
      </c>
      <c r="AD191" s="32">
        <f t="shared" si="53"/>
        <v>-0.21890572648343534</v>
      </c>
      <c r="AE191" s="34">
        <f t="shared" si="54"/>
        <v>2.2064884371033768</v>
      </c>
      <c r="AF191" s="36" t="str">
        <f t="shared" si="55"/>
        <v>PADTON</v>
      </c>
      <c r="AG191" s="36" t="str">
        <f t="shared" si="56"/>
        <v>RDNGSTN</v>
      </c>
      <c r="AH191" s="36">
        <f t="shared" si="57"/>
        <v>187</v>
      </c>
      <c r="AI191" s="42">
        <f t="shared" si="58"/>
        <v>3137.4</v>
      </c>
      <c r="AJ191" s="43">
        <f t="shared" si="59"/>
        <v>22.347221374511719</v>
      </c>
      <c r="AK191" s="43">
        <f t="shared" si="60"/>
        <v>0</v>
      </c>
      <c r="AL191" s="36">
        <f t="shared" si="61"/>
        <v>51.525223036905956</v>
      </c>
      <c r="AM191" s="36">
        <v>1</v>
      </c>
      <c r="AN191" s="36">
        <f t="shared" si="62"/>
        <v>-0.21890572648343534</v>
      </c>
      <c r="AO191" s="36">
        <v>4</v>
      </c>
      <c r="AP191" s="42">
        <f>INT(AI191/1000)*1000</f>
        <v>3000</v>
      </c>
      <c r="AQ191" s="42">
        <f>MOD(AI191,1000)</f>
        <v>137.40000000000009</v>
      </c>
      <c r="AR191" s="42">
        <f>MOD(AI192,1000)-0.2+(AP192-AP191)</f>
        <v>159.39999999999992</v>
      </c>
    </row>
    <row r="192" spans="1:44" x14ac:dyDescent="0.25">
      <c r="A192" s="32" t="s">
        <v>0</v>
      </c>
      <c r="B192" s="33" t="s">
        <v>1</v>
      </c>
      <c r="C192" s="32">
        <v>188</v>
      </c>
      <c r="D192">
        <f>MATCH(C192,TrainRun!$AG$2:$AG$148,1)</f>
        <v>39</v>
      </c>
      <c r="E192">
        <f>INT(INDEX(TrainRun!$AD$2:$AD$148,'By Second'!D192))</f>
        <v>180</v>
      </c>
      <c r="F192">
        <f>IF(E192=0,0,INDEX(TrainRun!$AE$2:$AE$148,'By Second'!D192))</f>
        <v>22.347221374511719</v>
      </c>
      <c r="G192">
        <f>INDEX(TrainRun!$AF$2:$AF$148,'By Second'!D192)</f>
        <v>2980.9110720168992</v>
      </c>
      <c r="H192">
        <f t="shared" si="45"/>
        <v>40</v>
      </c>
      <c r="I192">
        <f>INT(INDEX(TrainRun!$AD$2:$AD$148,'By Second'!H192))</f>
        <v>190</v>
      </c>
      <c r="J192">
        <f>INDEX(TrainRun!$AE$2:$AE$148,'By Second'!H192)</f>
        <v>22.347221374511719</v>
      </c>
      <c r="K192">
        <f t="shared" si="42"/>
        <v>10</v>
      </c>
      <c r="L192">
        <f t="shared" si="43"/>
        <v>0</v>
      </c>
      <c r="M192">
        <f t="shared" si="46"/>
        <v>0</v>
      </c>
      <c r="N192" s="32">
        <f t="shared" si="47"/>
        <v>22.347221374511719</v>
      </c>
      <c r="O192" s="29">
        <f t="shared" si="44"/>
        <v>3159.6777709960938</v>
      </c>
      <c r="P192">
        <f>MATCH(O192,LORDetail!$B$2:$B$930,1)</f>
        <v>30</v>
      </c>
      <c r="Q192">
        <f>INDEX(LORDetail!$B$2:$B$930,P192)</f>
        <v>3114.7991134749013</v>
      </c>
      <c r="R192">
        <f>INDEX(LORDetail!$D$2:$D$930,P192)</f>
        <v>51.525195619090802</v>
      </c>
      <c r="S192">
        <f>INDEX(LORDetail!$E$2:$E$930,P192)</f>
        <v>-0.21858340442280999</v>
      </c>
      <c r="T192">
        <f>INDEX(LORDetail!$G$2:$G$930,P192)</f>
        <v>2.1928399999999999</v>
      </c>
      <c r="U192">
        <f t="shared" si="48"/>
        <v>31</v>
      </c>
      <c r="V192">
        <f>INDEX(LORDetail!$B$2:$B$930,U192)</f>
        <v>3248.6594241867924</v>
      </c>
      <c r="W192">
        <f>INDEX(LORDetail!$D$2:$D$930,U192)</f>
        <v>51.525358509606598</v>
      </c>
      <c r="X192">
        <f>INDEX(LORDetail!$E$2:$E$930,U192)</f>
        <v>-0.22049833478515901</v>
      </c>
      <c r="Y192">
        <f>INDEX(LORDetail!$G$2:$G$930,U192)</f>
        <v>2.2739259999999999</v>
      </c>
      <c r="Z192">
        <f t="shared" si="49"/>
        <v>133.86031071189109</v>
      </c>
      <c r="AA192" s="29">
        <f t="shared" si="50"/>
        <v>44.878657521192508</v>
      </c>
      <c r="AB192">
        <f t="shared" si="51"/>
        <v>0.33526485395499567</v>
      </c>
      <c r="AC192" s="32">
        <f t="shared" si="52"/>
        <v>51.525250230555791</v>
      </c>
      <c r="AD192" s="32">
        <f t="shared" si="53"/>
        <v>-0.21922541327107692</v>
      </c>
      <c r="AE192" s="34">
        <f t="shared" si="54"/>
        <v>2.2200252859477945</v>
      </c>
      <c r="AF192" s="36" t="str">
        <f t="shared" si="55"/>
        <v>PADTON</v>
      </c>
      <c r="AG192" s="36" t="str">
        <f t="shared" si="56"/>
        <v>RDNGSTN</v>
      </c>
      <c r="AH192" s="36">
        <f t="shared" si="57"/>
        <v>188</v>
      </c>
      <c r="AI192" s="42">
        <f t="shared" si="58"/>
        <v>3159.6</v>
      </c>
      <c r="AJ192" s="43">
        <f t="shared" si="59"/>
        <v>22.347221374511719</v>
      </c>
      <c r="AK192" s="43">
        <f t="shared" si="60"/>
        <v>0</v>
      </c>
      <c r="AL192" s="36">
        <f t="shared" si="61"/>
        <v>51.525250230555791</v>
      </c>
      <c r="AM192" s="36">
        <v>1</v>
      </c>
      <c r="AN192" s="36">
        <f t="shared" si="62"/>
        <v>-0.21922541327107692</v>
      </c>
      <c r="AO192" s="36">
        <v>4</v>
      </c>
      <c r="AP192" s="42">
        <f>INT(AI192/1000)*1000</f>
        <v>3000</v>
      </c>
      <c r="AQ192" s="42">
        <f>MOD(AI192,1000)</f>
        <v>159.59999999999991</v>
      </c>
      <c r="AR192" s="42">
        <f>MOD(AI193,1000)-0.2+(AP193-AP192)</f>
        <v>181.8</v>
      </c>
    </row>
    <row r="193" spans="1:44" x14ac:dyDescent="0.25">
      <c r="A193" s="32" t="s">
        <v>0</v>
      </c>
      <c r="B193" s="33" t="s">
        <v>1</v>
      </c>
      <c r="C193" s="32">
        <v>189</v>
      </c>
      <c r="D193">
        <f>MATCH(C193,TrainRun!$AG$2:$AG$148,1)</f>
        <v>39</v>
      </c>
      <c r="E193">
        <f>INT(INDEX(TrainRun!$AD$2:$AD$148,'By Second'!D193))</f>
        <v>180</v>
      </c>
      <c r="F193">
        <f>IF(E193=0,0,INDEX(TrainRun!$AE$2:$AE$148,'By Second'!D193))</f>
        <v>22.347221374511719</v>
      </c>
      <c r="G193">
        <f>INDEX(TrainRun!$AF$2:$AF$148,'By Second'!D193)</f>
        <v>2980.9110720168992</v>
      </c>
      <c r="H193">
        <f t="shared" si="45"/>
        <v>40</v>
      </c>
      <c r="I193">
        <f>INT(INDEX(TrainRun!$AD$2:$AD$148,'By Second'!H193))</f>
        <v>190</v>
      </c>
      <c r="J193">
        <f>INDEX(TrainRun!$AE$2:$AE$148,'By Second'!H193)</f>
        <v>22.347221374511719</v>
      </c>
      <c r="K193">
        <f t="shared" si="42"/>
        <v>10</v>
      </c>
      <c r="L193">
        <f t="shared" si="43"/>
        <v>0</v>
      </c>
      <c r="M193">
        <f t="shared" si="46"/>
        <v>0</v>
      </c>
      <c r="N193" s="32">
        <f t="shared" si="47"/>
        <v>22.347221374511719</v>
      </c>
      <c r="O193" s="29">
        <f t="shared" si="44"/>
        <v>3182.0249923706056</v>
      </c>
      <c r="P193">
        <f>MATCH(O193,LORDetail!$B$2:$B$930,1)</f>
        <v>30</v>
      </c>
      <c r="Q193">
        <f>INDEX(LORDetail!$B$2:$B$930,P193)</f>
        <v>3114.7991134749013</v>
      </c>
      <c r="R193">
        <f>INDEX(LORDetail!$D$2:$D$930,P193)</f>
        <v>51.525195619090802</v>
      </c>
      <c r="S193">
        <f>INDEX(LORDetail!$E$2:$E$930,P193)</f>
        <v>-0.21858340442280999</v>
      </c>
      <c r="T193">
        <f>INDEX(LORDetail!$G$2:$G$930,P193)</f>
        <v>2.1928399999999999</v>
      </c>
      <c r="U193">
        <f t="shared" si="48"/>
        <v>31</v>
      </c>
      <c r="V193">
        <f>INDEX(LORDetail!$B$2:$B$930,U193)</f>
        <v>3248.6594241867924</v>
      </c>
      <c r="W193">
        <f>INDEX(LORDetail!$D$2:$D$930,U193)</f>
        <v>51.525358509606598</v>
      </c>
      <c r="X193">
        <f>INDEX(LORDetail!$E$2:$E$930,U193)</f>
        <v>-0.22049833478515901</v>
      </c>
      <c r="Y193">
        <f>INDEX(LORDetail!$G$2:$G$930,U193)</f>
        <v>2.2739259999999999</v>
      </c>
      <c r="Z193">
        <f t="shared" si="49"/>
        <v>133.86031071189109</v>
      </c>
      <c r="AA193" s="29">
        <f t="shared" si="50"/>
        <v>67.225878895704227</v>
      </c>
      <c r="AB193">
        <f t="shared" si="51"/>
        <v>0.50220919507945239</v>
      </c>
      <c r="AC193" s="32">
        <f t="shared" si="52"/>
        <v>51.525277424205626</v>
      </c>
      <c r="AD193" s="32">
        <f t="shared" si="53"/>
        <v>-0.2195451000587185</v>
      </c>
      <c r="AE193" s="34">
        <f t="shared" si="54"/>
        <v>2.2335621347922126</v>
      </c>
      <c r="AF193" s="36" t="str">
        <f t="shared" si="55"/>
        <v>PADTON</v>
      </c>
      <c r="AG193" s="36" t="str">
        <f t="shared" si="56"/>
        <v>RDNGSTN</v>
      </c>
      <c r="AH193" s="36">
        <f t="shared" si="57"/>
        <v>189</v>
      </c>
      <c r="AI193" s="42">
        <f t="shared" si="58"/>
        <v>3182</v>
      </c>
      <c r="AJ193" s="43">
        <f t="shared" si="59"/>
        <v>22.347221374511719</v>
      </c>
      <c r="AK193" s="43">
        <f t="shared" si="60"/>
        <v>0</v>
      </c>
      <c r="AL193" s="36">
        <f t="shared" si="61"/>
        <v>51.525277424205626</v>
      </c>
      <c r="AM193" s="36">
        <v>1</v>
      </c>
      <c r="AN193" s="36">
        <f t="shared" si="62"/>
        <v>-0.2195451000587185</v>
      </c>
      <c r="AO193" s="36">
        <v>4</v>
      </c>
      <c r="AP193" s="42">
        <f>INT(AI193/1000)*1000</f>
        <v>3000</v>
      </c>
      <c r="AQ193" s="42">
        <f>MOD(AI193,1000)</f>
        <v>182</v>
      </c>
      <c r="AR193" s="42">
        <f>MOD(AI194,1000)-0.2+(AP194-AP193)</f>
        <v>201.99999999999983</v>
      </c>
    </row>
    <row r="194" spans="1:44" x14ac:dyDescent="0.25">
      <c r="A194" s="32" t="s">
        <v>0</v>
      </c>
      <c r="B194" s="33" t="s">
        <v>1</v>
      </c>
      <c r="C194" s="32">
        <v>190</v>
      </c>
      <c r="D194">
        <f>MATCH(C194,TrainRun!$AG$2:$AG$148,1)</f>
        <v>41</v>
      </c>
      <c r="E194">
        <f>INT(INDEX(TrainRun!$AD$2:$AD$148,'By Second'!D194))</f>
        <v>190</v>
      </c>
      <c r="F194">
        <f>IF(E194=0,0,INDEX(TrainRun!$AE$2:$AE$148,'By Second'!D194))</f>
        <v>22.368082277053499</v>
      </c>
      <c r="G194">
        <f>INDEX(TrainRun!$AF$2:$AF$148,'By Second'!D194)</f>
        <v>3202.1496066696923</v>
      </c>
      <c r="H194">
        <f t="shared" si="45"/>
        <v>42</v>
      </c>
      <c r="I194">
        <f>INT(INDEX(TrainRun!$AD$2:$AD$148,'By Second'!H194))</f>
        <v>191</v>
      </c>
      <c r="J194">
        <f>INDEX(TrainRun!$AE$2:$AE$148,'By Second'!H194)</f>
        <v>22.534180413720879</v>
      </c>
      <c r="K194">
        <f t="shared" si="42"/>
        <v>1</v>
      </c>
      <c r="L194">
        <f t="shared" si="43"/>
        <v>0.16609813666737949</v>
      </c>
      <c r="M194">
        <f t="shared" si="46"/>
        <v>0.16609813666737949</v>
      </c>
      <c r="N194" s="32">
        <f t="shared" si="47"/>
        <v>22.368082277053499</v>
      </c>
      <c r="O194" s="29">
        <f t="shared" si="44"/>
        <v>3202.1</v>
      </c>
      <c r="P194">
        <f>MATCH(O194,LORDetail!$B$2:$B$930,1)</f>
        <v>30</v>
      </c>
      <c r="Q194">
        <f>INDEX(LORDetail!$B$2:$B$930,P194)</f>
        <v>3114.7991134749013</v>
      </c>
      <c r="R194">
        <f>INDEX(LORDetail!$D$2:$D$930,P194)</f>
        <v>51.525195619090802</v>
      </c>
      <c r="S194">
        <f>INDEX(LORDetail!$E$2:$E$930,P194)</f>
        <v>-0.21858340442280999</v>
      </c>
      <c r="T194">
        <f>INDEX(LORDetail!$G$2:$G$930,P194)</f>
        <v>2.1928399999999999</v>
      </c>
      <c r="U194">
        <f t="shared" si="48"/>
        <v>31</v>
      </c>
      <c r="V194">
        <f>INDEX(LORDetail!$B$2:$B$930,U194)</f>
        <v>3248.6594241867924</v>
      </c>
      <c r="W194">
        <f>INDEX(LORDetail!$D$2:$D$930,U194)</f>
        <v>51.525358509606598</v>
      </c>
      <c r="X194">
        <f>INDEX(LORDetail!$E$2:$E$930,U194)</f>
        <v>-0.22049833478515901</v>
      </c>
      <c r="Y194">
        <f>INDEX(LORDetail!$G$2:$G$930,U194)</f>
        <v>2.2739259999999999</v>
      </c>
      <c r="Z194">
        <f t="shared" si="49"/>
        <v>133.86031071189109</v>
      </c>
      <c r="AA194" s="29">
        <f t="shared" si="50"/>
        <v>87.300886525098576</v>
      </c>
      <c r="AB194">
        <f t="shared" si="51"/>
        <v>0.65217902200299804</v>
      </c>
      <c r="AC194" s="32">
        <f t="shared" si="52"/>
        <v>51.52530185286809</v>
      </c>
      <c r="AD194" s="32">
        <f t="shared" si="53"/>
        <v>-0.21983228183373063</v>
      </c>
      <c r="AE194" s="34">
        <f t="shared" si="54"/>
        <v>2.2457225881781349</v>
      </c>
      <c r="AF194" s="36" t="str">
        <f t="shared" si="55"/>
        <v>PADTON</v>
      </c>
      <c r="AG194" s="36" t="str">
        <f t="shared" si="56"/>
        <v>RDNGSTN</v>
      </c>
      <c r="AH194" s="36">
        <f t="shared" si="57"/>
        <v>190</v>
      </c>
      <c r="AI194" s="42">
        <f t="shared" si="58"/>
        <v>3202.2</v>
      </c>
      <c r="AJ194" s="43">
        <f t="shared" si="59"/>
        <v>22.368082277053499</v>
      </c>
      <c r="AK194" s="43">
        <f t="shared" si="60"/>
        <v>0.16609813666737949</v>
      </c>
      <c r="AL194" s="36">
        <f t="shared" si="61"/>
        <v>51.52530185286809</v>
      </c>
      <c r="AM194" s="36">
        <v>1</v>
      </c>
      <c r="AN194" s="36">
        <f t="shared" si="62"/>
        <v>-0.21983228183373063</v>
      </c>
      <c r="AO194" s="36">
        <v>4</v>
      </c>
      <c r="AP194" s="42">
        <f>INT(AI194/1000)*1000</f>
        <v>3000</v>
      </c>
      <c r="AQ194" s="42">
        <f>MOD(AI194,1000)</f>
        <v>202.19999999999982</v>
      </c>
      <c r="AR194" s="42">
        <f>MOD(AI195,1000)-0.2+(AP195-AP194)</f>
        <v>222.2000000000001</v>
      </c>
    </row>
    <row r="195" spans="1:44" x14ac:dyDescent="0.25">
      <c r="A195" s="32" t="s">
        <v>0</v>
      </c>
      <c r="B195" s="33" t="s">
        <v>1</v>
      </c>
      <c r="C195" s="32">
        <v>191</v>
      </c>
      <c r="D195">
        <f>MATCH(C195,TrainRun!$AG$2:$AG$148,1)</f>
        <v>43</v>
      </c>
      <c r="E195">
        <f>INT(INDEX(TrainRun!$AD$2:$AD$148,'By Second'!D195))</f>
        <v>191</v>
      </c>
      <c r="F195">
        <f>IF(E195=0,0,INDEX(TrainRun!$AE$2:$AE$148,'By Second'!D195))</f>
        <v>22.555218105439145</v>
      </c>
      <c r="G195">
        <f>INDEX(TrainRun!$AF$2:$AF$148,'By Second'!D195)</f>
        <v>3222.3650735701208</v>
      </c>
      <c r="H195">
        <f t="shared" si="45"/>
        <v>44</v>
      </c>
      <c r="I195">
        <f>INT(INDEX(TrainRun!$AD$2:$AD$148,'By Second'!H195))</f>
        <v>192</v>
      </c>
      <c r="J195">
        <f>INDEX(TrainRun!$AE$2:$AE$148,'By Second'!H195)</f>
        <v>22.701862797398949</v>
      </c>
      <c r="K195">
        <f t="shared" si="42"/>
        <v>1</v>
      </c>
      <c r="L195">
        <f t="shared" si="43"/>
        <v>0.14664469195980345</v>
      </c>
      <c r="M195">
        <f t="shared" si="46"/>
        <v>0.14664469195980345</v>
      </c>
      <c r="N195" s="32">
        <f t="shared" si="47"/>
        <v>22.555218105439145</v>
      </c>
      <c r="O195" s="29">
        <f t="shared" si="44"/>
        <v>3222.4</v>
      </c>
      <c r="P195">
        <f>MATCH(O195,LORDetail!$B$2:$B$930,1)</f>
        <v>30</v>
      </c>
      <c r="Q195">
        <f>INDEX(LORDetail!$B$2:$B$930,P195)</f>
        <v>3114.7991134749013</v>
      </c>
      <c r="R195">
        <f>INDEX(LORDetail!$D$2:$D$930,P195)</f>
        <v>51.525195619090802</v>
      </c>
      <c r="S195">
        <f>INDEX(LORDetail!$E$2:$E$930,P195)</f>
        <v>-0.21858340442280999</v>
      </c>
      <c r="T195">
        <f>INDEX(LORDetail!$G$2:$G$930,P195)</f>
        <v>2.1928399999999999</v>
      </c>
      <c r="U195">
        <f t="shared" si="48"/>
        <v>31</v>
      </c>
      <c r="V195">
        <f>INDEX(LORDetail!$B$2:$B$930,U195)</f>
        <v>3248.6594241867924</v>
      </c>
      <c r="W195">
        <f>INDEX(LORDetail!$D$2:$D$930,U195)</f>
        <v>51.525358509606598</v>
      </c>
      <c r="X195">
        <f>INDEX(LORDetail!$E$2:$E$930,U195)</f>
        <v>-0.22049833478515901</v>
      </c>
      <c r="Y195">
        <f>INDEX(LORDetail!$G$2:$G$930,U195)</f>
        <v>2.2739259999999999</v>
      </c>
      <c r="Z195">
        <f t="shared" si="49"/>
        <v>133.86031071189109</v>
      </c>
      <c r="AA195" s="29">
        <f t="shared" si="50"/>
        <v>107.60088652509876</v>
      </c>
      <c r="AB195">
        <f t="shared" si="51"/>
        <v>0.80382964863042372</v>
      </c>
      <c r="AC195" s="32">
        <f t="shared" si="52"/>
        <v>51.52532655531688</v>
      </c>
      <c r="AD195" s="32">
        <f t="shared" si="53"/>
        <v>-0.22012268222312872</v>
      </c>
      <c r="AE195" s="34">
        <f t="shared" si="54"/>
        <v>2.2580193308888465</v>
      </c>
      <c r="AF195" s="36" t="str">
        <f t="shared" si="55"/>
        <v>PADTON</v>
      </c>
      <c r="AG195" s="36" t="str">
        <f t="shared" si="56"/>
        <v>RDNGSTN</v>
      </c>
      <c r="AH195" s="36">
        <f t="shared" si="57"/>
        <v>191</v>
      </c>
      <c r="AI195" s="42">
        <f t="shared" si="58"/>
        <v>3222.4</v>
      </c>
      <c r="AJ195" s="43">
        <f t="shared" si="59"/>
        <v>22.555218105439145</v>
      </c>
      <c r="AK195" s="43">
        <f t="shared" si="60"/>
        <v>0.14664469195980345</v>
      </c>
      <c r="AL195" s="36">
        <f t="shared" si="61"/>
        <v>51.52532655531688</v>
      </c>
      <c r="AM195" s="36">
        <v>1</v>
      </c>
      <c r="AN195" s="36">
        <f t="shared" si="62"/>
        <v>-0.22012268222312872</v>
      </c>
      <c r="AO195" s="36">
        <v>4</v>
      </c>
      <c r="AP195" s="42">
        <f>INT(AI195/1000)*1000</f>
        <v>3000</v>
      </c>
      <c r="AQ195" s="42">
        <f>MOD(AI195,1000)</f>
        <v>222.40000000000009</v>
      </c>
      <c r="AR195" s="42">
        <f>MOD(AI196,1000)-0.2+(AP196-AP195)</f>
        <v>240.39999999999992</v>
      </c>
    </row>
    <row r="196" spans="1:44" x14ac:dyDescent="0.25">
      <c r="A196" s="32" t="s">
        <v>0</v>
      </c>
      <c r="B196" s="33" t="s">
        <v>1</v>
      </c>
      <c r="C196" s="32">
        <v>192</v>
      </c>
      <c r="D196">
        <f>MATCH(C196,TrainRun!$AG$2:$AG$148,1)</f>
        <v>45</v>
      </c>
      <c r="E196">
        <f>INT(INDEX(TrainRun!$AD$2:$AD$148,'By Second'!D196))</f>
        <v>192</v>
      </c>
      <c r="F196">
        <f>IF(E196=0,0,INDEX(TrainRun!$AE$2:$AE$148,'By Second'!D196))</f>
        <v>22.722723868298083</v>
      </c>
      <c r="G196">
        <f>INDEX(TrainRun!$AF$2:$AF$148,'By Second'!D196)</f>
        <v>3240.4763430365824</v>
      </c>
      <c r="H196">
        <f t="shared" si="45"/>
        <v>46</v>
      </c>
      <c r="I196">
        <f>INT(INDEX(TrainRun!$AD$2:$AD$148,'By Second'!H196))</f>
        <v>199</v>
      </c>
      <c r="J196">
        <f>INDEX(TrainRun!$AE$2:$AE$148,'By Second'!H196)</f>
        <v>24.283982497993602</v>
      </c>
      <c r="K196">
        <f t="shared" ref="K196:K259" si="63">I196-E196</f>
        <v>7</v>
      </c>
      <c r="L196">
        <f t="shared" ref="L196:L259" si="64">J196-F196</f>
        <v>1.5612586296955193</v>
      </c>
      <c r="M196">
        <f t="shared" si="46"/>
        <v>0.22303694709935989</v>
      </c>
      <c r="N196" s="32">
        <f t="shared" si="47"/>
        <v>22.722723868298083</v>
      </c>
      <c r="O196" s="29">
        <f t="shared" ref="O196:O259" si="65">IF(C196=E196,ROUND(G196,1),O195+N196)</f>
        <v>3240.5</v>
      </c>
      <c r="P196">
        <f>MATCH(O196,LORDetail!$B$2:$B$930,1)</f>
        <v>30</v>
      </c>
      <c r="Q196">
        <f>INDEX(LORDetail!$B$2:$B$930,P196)</f>
        <v>3114.7991134749013</v>
      </c>
      <c r="R196">
        <f>INDEX(LORDetail!$D$2:$D$930,P196)</f>
        <v>51.525195619090802</v>
      </c>
      <c r="S196">
        <f>INDEX(LORDetail!$E$2:$E$930,P196)</f>
        <v>-0.21858340442280999</v>
      </c>
      <c r="T196">
        <f>INDEX(LORDetail!$G$2:$G$930,P196)</f>
        <v>2.1928399999999999</v>
      </c>
      <c r="U196">
        <f t="shared" si="48"/>
        <v>31</v>
      </c>
      <c r="V196">
        <f>INDEX(LORDetail!$B$2:$B$930,U196)</f>
        <v>3248.6594241867924</v>
      </c>
      <c r="W196">
        <f>INDEX(LORDetail!$D$2:$D$930,U196)</f>
        <v>51.525358509606598</v>
      </c>
      <c r="X196">
        <f>INDEX(LORDetail!$E$2:$E$930,U196)</f>
        <v>-0.22049833478515901</v>
      </c>
      <c r="Y196">
        <f>INDEX(LORDetail!$G$2:$G$930,U196)</f>
        <v>2.2739259999999999</v>
      </c>
      <c r="Z196">
        <f t="shared" si="49"/>
        <v>133.86031071189109</v>
      </c>
      <c r="AA196" s="29">
        <f t="shared" si="50"/>
        <v>125.70088652509867</v>
      </c>
      <c r="AB196">
        <f t="shared" si="51"/>
        <v>0.93904523197802792</v>
      </c>
      <c r="AC196" s="32">
        <f t="shared" si="52"/>
        <v>51.525348580652995</v>
      </c>
      <c r="AD196" s="32">
        <f t="shared" si="53"/>
        <v>-0.2203816106491438</v>
      </c>
      <c r="AE196" s="34">
        <f t="shared" si="54"/>
        <v>2.2689834216801703</v>
      </c>
      <c r="AF196" s="36" t="str">
        <f t="shared" si="55"/>
        <v>PADTON</v>
      </c>
      <c r="AG196" s="36" t="str">
        <f t="shared" si="56"/>
        <v>RDNGSTN</v>
      </c>
      <c r="AH196" s="36">
        <f t="shared" si="57"/>
        <v>192</v>
      </c>
      <c r="AI196" s="42">
        <f t="shared" si="58"/>
        <v>3240.6</v>
      </c>
      <c r="AJ196" s="43">
        <f t="shared" si="59"/>
        <v>22.722723868298083</v>
      </c>
      <c r="AK196" s="43">
        <f t="shared" si="60"/>
        <v>0.22303694709935989</v>
      </c>
      <c r="AL196" s="36">
        <f t="shared" si="61"/>
        <v>51.525348580652995</v>
      </c>
      <c r="AM196" s="36">
        <v>1</v>
      </c>
      <c r="AN196" s="36">
        <f t="shared" si="62"/>
        <v>-0.2203816106491438</v>
      </c>
      <c r="AO196" s="36">
        <v>4</v>
      </c>
      <c r="AP196" s="42">
        <f>INT(AI196/1000)*1000</f>
        <v>3000</v>
      </c>
      <c r="AQ196" s="42">
        <f>MOD(AI196,1000)</f>
        <v>240.59999999999991</v>
      </c>
      <c r="AR196" s="42">
        <f>MOD(AI197,1000)-0.2+(AP197-AP196)</f>
        <v>263.2000000000001</v>
      </c>
    </row>
    <row r="197" spans="1:44" x14ac:dyDescent="0.25">
      <c r="A197" s="32" t="s">
        <v>0</v>
      </c>
      <c r="B197" s="33" t="s">
        <v>1</v>
      </c>
      <c r="C197" s="32">
        <v>193</v>
      </c>
      <c r="D197">
        <f>MATCH(C197,TrainRun!$AG$2:$AG$148,1)</f>
        <v>45</v>
      </c>
      <c r="E197">
        <f>INT(INDEX(TrainRun!$AD$2:$AD$148,'By Second'!D197))</f>
        <v>192</v>
      </c>
      <c r="F197">
        <f>IF(E197=0,0,INDEX(TrainRun!$AE$2:$AE$148,'By Second'!D197))</f>
        <v>22.722723868298083</v>
      </c>
      <c r="G197">
        <f>INDEX(TrainRun!$AF$2:$AF$148,'By Second'!D197)</f>
        <v>3240.4763430365824</v>
      </c>
      <c r="H197">
        <f t="shared" ref="H197:H260" si="66">D197+1</f>
        <v>46</v>
      </c>
      <c r="I197">
        <f>INT(INDEX(TrainRun!$AD$2:$AD$148,'By Second'!H197))</f>
        <v>199</v>
      </c>
      <c r="J197">
        <f>INDEX(TrainRun!$AE$2:$AE$148,'By Second'!H197)</f>
        <v>24.283982497993602</v>
      </c>
      <c r="K197">
        <f t="shared" si="63"/>
        <v>7</v>
      </c>
      <c r="L197">
        <f t="shared" si="64"/>
        <v>1.5612586296955193</v>
      </c>
      <c r="M197">
        <f t="shared" ref="M197:M260" si="67">IF(K197=0,0,L197/K197)</f>
        <v>0.22303694709935989</v>
      </c>
      <c r="N197" s="32">
        <f t="shared" ref="N197:N260" si="68">IF(C197=E197,F197,N196+M197)</f>
        <v>22.945760815397442</v>
      </c>
      <c r="O197" s="29">
        <f t="shared" si="65"/>
        <v>3263.4457608153975</v>
      </c>
      <c r="P197">
        <f>MATCH(O197,LORDetail!$B$2:$B$930,1)</f>
        <v>31</v>
      </c>
      <c r="Q197">
        <f>INDEX(LORDetail!$B$2:$B$930,P197)</f>
        <v>3248.6594241867924</v>
      </c>
      <c r="R197">
        <f>INDEX(LORDetail!$D$2:$D$930,P197)</f>
        <v>51.525358509606598</v>
      </c>
      <c r="S197">
        <f>INDEX(LORDetail!$E$2:$E$930,P197)</f>
        <v>-0.22049833478515901</v>
      </c>
      <c r="T197">
        <f>INDEX(LORDetail!$G$2:$G$930,P197)</f>
        <v>2.2739259999999999</v>
      </c>
      <c r="U197">
        <f t="shared" ref="U197:U260" si="69">P197+1</f>
        <v>32</v>
      </c>
      <c r="V197">
        <f>INDEX(LORDetail!$B$2:$B$930,U197)</f>
        <v>3307.4064552996651</v>
      </c>
      <c r="W197">
        <f>INDEX(LORDetail!$D$2:$D$930,U197)</f>
        <v>51.525438694573197</v>
      </c>
      <c r="X197">
        <f>INDEX(LORDetail!$E$2:$E$930,U197)</f>
        <v>-0.22133670904832201</v>
      </c>
      <c r="Y197">
        <f>INDEX(LORDetail!$G$2:$G$930,U197)</f>
        <v>2.3095110000000001</v>
      </c>
      <c r="Z197">
        <f t="shared" ref="Z197:Z260" si="70">V197-Q197</f>
        <v>58.747031112872719</v>
      </c>
      <c r="AA197" s="29">
        <f t="shared" ref="AA197:AA260" si="71">O197-Q197</f>
        <v>14.786336628605113</v>
      </c>
      <c r="AB197">
        <f t="shared" ref="AB197:AB260" si="72">AA197/Z197</f>
        <v>0.25169504481333888</v>
      </c>
      <c r="AC197" s="32">
        <f t="shared" ref="AC197:AC260" si="73">R197+(W197-R197)*$AB197</f>
        <v>51.525378691765361</v>
      </c>
      <c r="AD197" s="32">
        <f t="shared" ref="AD197:AD260" si="74">S197+(X197-S197)*$AB197</f>
        <v>-0.22070934943289616</v>
      </c>
      <c r="AE197" s="34">
        <f t="shared" ref="AE197:AE260" si="75">T197+(Y197-T197)*$AB197</f>
        <v>2.2828825681696827</v>
      </c>
      <c r="AF197" s="36" t="str">
        <f t="shared" ref="AF197:AF260" si="76">A197</f>
        <v>PADTON</v>
      </c>
      <c r="AG197" s="36" t="str">
        <f t="shared" ref="AG197:AG260" si="77">B197</f>
        <v>RDNGSTN</v>
      </c>
      <c r="AH197" s="36">
        <f t="shared" ref="AH197:AH260" si="78">C197</f>
        <v>193</v>
      </c>
      <c r="AI197" s="42">
        <f t="shared" ref="AI197:AI260" si="79">ROUND(O197*5,0)/5</f>
        <v>3263.4</v>
      </c>
      <c r="AJ197" s="43">
        <f t="shared" ref="AJ197:AJ260" si="80">N197</f>
        <v>22.945760815397442</v>
      </c>
      <c r="AK197" s="43">
        <f t="shared" ref="AK197:AK260" si="81">M197</f>
        <v>0.22303694709935989</v>
      </c>
      <c r="AL197" s="36">
        <f t="shared" ref="AL197:AL260" si="82">AC197</f>
        <v>51.525378691765361</v>
      </c>
      <c r="AM197" s="36">
        <v>1</v>
      </c>
      <c r="AN197" s="36">
        <f t="shared" ref="AN197:AN260" si="83">AD197</f>
        <v>-0.22070934943289616</v>
      </c>
      <c r="AO197" s="36">
        <v>4</v>
      </c>
      <c r="AP197" s="42">
        <f>INT(AI197/1000)*1000</f>
        <v>3000</v>
      </c>
      <c r="AQ197" s="42">
        <f>MOD(AI197,1000)</f>
        <v>263.40000000000009</v>
      </c>
      <c r="AR197" s="42">
        <f>MOD(AI198,1000)-0.2+(AP198-AP197)</f>
        <v>286.39999999999992</v>
      </c>
    </row>
    <row r="198" spans="1:44" x14ac:dyDescent="0.25">
      <c r="A198" s="32" t="s">
        <v>0</v>
      </c>
      <c r="B198" s="33" t="s">
        <v>1</v>
      </c>
      <c r="C198" s="32">
        <v>194</v>
      </c>
      <c r="D198">
        <f>MATCH(C198,TrainRun!$AG$2:$AG$148,1)</f>
        <v>45</v>
      </c>
      <c r="E198">
        <f>INT(INDEX(TrainRun!$AD$2:$AD$148,'By Second'!D198))</f>
        <v>192</v>
      </c>
      <c r="F198">
        <f>IF(E198=0,0,INDEX(TrainRun!$AE$2:$AE$148,'By Second'!D198))</f>
        <v>22.722723868298083</v>
      </c>
      <c r="G198">
        <f>INDEX(TrainRun!$AF$2:$AF$148,'By Second'!D198)</f>
        <v>3240.4763430365824</v>
      </c>
      <c r="H198">
        <f t="shared" si="66"/>
        <v>46</v>
      </c>
      <c r="I198">
        <f>INT(INDEX(TrainRun!$AD$2:$AD$148,'By Second'!H198))</f>
        <v>199</v>
      </c>
      <c r="J198">
        <f>INDEX(TrainRun!$AE$2:$AE$148,'By Second'!H198)</f>
        <v>24.283982497993602</v>
      </c>
      <c r="K198">
        <f t="shared" si="63"/>
        <v>7</v>
      </c>
      <c r="L198">
        <f t="shared" si="64"/>
        <v>1.5612586296955193</v>
      </c>
      <c r="M198">
        <f t="shared" si="67"/>
        <v>0.22303694709935989</v>
      </c>
      <c r="N198" s="32">
        <f t="shared" si="68"/>
        <v>23.168797762496801</v>
      </c>
      <c r="O198" s="29">
        <f t="shared" si="65"/>
        <v>3286.6145585778945</v>
      </c>
      <c r="P198">
        <f>MATCH(O198,LORDetail!$B$2:$B$930,1)</f>
        <v>31</v>
      </c>
      <c r="Q198">
        <f>INDEX(LORDetail!$B$2:$B$930,P198)</f>
        <v>3248.6594241867924</v>
      </c>
      <c r="R198">
        <f>INDEX(LORDetail!$D$2:$D$930,P198)</f>
        <v>51.525358509606598</v>
      </c>
      <c r="S198">
        <f>INDEX(LORDetail!$E$2:$E$930,P198)</f>
        <v>-0.22049833478515901</v>
      </c>
      <c r="T198">
        <f>INDEX(LORDetail!$G$2:$G$930,P198)</f>
        <v>2.2739259999999999</v>
      </c>
      <c r="U198">
        <f t="shared" si="69"/>
        <v>32</v>
      </c>
      <c r="V198">
        <f>INDEX(LORDetail!$B$2:$B$930,U198)</f>
        <v>3307.4064552996651</v>
      </c>
      <c r="W198">
        <f>INDEX(LORDetail!$D$2:$D$930,U198)</f>
        <v>51.525438694573197</v>
      </c>
      <c r="X198">
        <f>INDEX(LORDetail!$E$2:$E$930,U198)</f>
        <v>-0.22133670904832201</v>
      </c>
      <c r="Y198">
        <f>INDEX(LORDetail!$G$2:$G$930,U198)</f>
        <v>2.3095110000000001</v>
      </c>
      <c r="Z198">
        <f t="shared" si="70"/>
        <v>58.747031112872719</v>
      </c>
      <c r="AA198" s="29">
        <f t="shared" si="71"/>
        <v>37.955134391102092</v>
      </c>
      <c r="AB198">
        <f t="shared" si="72"/>
        <v>0.64607748974033374</v>
      </c>
      <c r="AC198" s="32">
        <f t="shared" si="73"/>
        <v>51.525410315308534</v>
      </c>
      <c r="AD198" s="32">
        <f t="shared" si="74"/>
        <v>-0.22103998952456627</v>
      </c>
      <c r="AE198" s="34">
        <f t="shared" si="75"/>
        <v>2.2969166674724097</v>
      </c>
      <c r="AF198" s="36" t="str">
        <f t="shared" si="76"/>
        <v>PADTON</v>
      </c>
      <c r="AG198" s="36" t="str">
        <f t="shared" si="77"/>
        <v>RDNGSTN</v>
      </c>
      <c r="AH198" s="36">
        <f t="shared" si="78"/>
        <v>194</v>
      </c>
      <c r="AI198" s="42">
        <f t="shared" si="79"/>
        <v>3286.6</v>
      </c>
      <c r="AJ198" s="43">
        <f t="shared" si="80"/>
        <v>23.168797762496801</v>
      </c>
      <c r="AK198" s="43">
        <f t="shared" si="81"/>
        <v>0.22303694709935989</v>
      </c>
      <c r="AL198" s="36">
        <f t="shared" si="82"/>
        <v>51.525410315308534</v>
      </c>
      <c r="AM198" s="36">
        <v>1</v>
      </c>
      <c r="AN198" s="36">
        <f t="shared" si="83"/>
        <v>-0.22103998952456627</v>
      </c>
      <c r="AO198" s="36">
        <v>4</v>
      </c>
      <c r="AP198" s="42">
        <f>INT(AI198/1000)*1000</f>
        <v>3000</v>
      </c>
      <c r="AQ198" s="42">
        <f>MOD(AI198,1000)</f>
        <v>286.59999999999991</v>
      </c>
      <c r="AR198" s="42">
        <f>MOD(AI199,1000)-0.2+(AP199-AP198)</f>
        <v>309.8</v>
      </c>
    </row>
    <row r="199" spans="1:44" x14ac:dyDescent="0.25">
      <c r="A199" s="32" t="s">
        <v>0</v>
      </c>
      <c r="B199" s="33" t="s">
        <v>1</v>
      </c>
      <c r="C199" s="32">
        <v>195</v>
      </c>
      <c r="D199">
        <f>MATCH(C199,TrainRun!$AG$2:$AG$148,1)</f>
        <v>45</v>
      </c>
      <c r="E199">
        <f>INT(INDEX(TrainRun!$AD$2:$AD$148,'By Second'!D199))</f>
        <v>192</v>
      </c>
      <c r="F199">
        <f>IF(E199=0,0,INDEX(TrainRun!$AE$2:$AE$148,'By Second'!D199))</f>
        <v>22.722723868298083</v>
      </c>
      <c r="G199">
        <f>INDEX(TrainRun!$AF$2:$AF$148,'By Second'!D199)</f>
        <v>3240.4763430365824</v>
      </c>
      <c r="H199">
        <f t="shared" si="66"/>
        <v>46</v>
      </c>
      <c r="I199">
        <f>INT(INDEX(TrainRun!$AD$2:$AD$148,'By Second'!H199))</f>
        <v>199</v>
      </c>
      <c r="J199">
        <f>INDEX(TrainRun!$AE$2:$AE$148,'By Second'!H199)</f>
        <v>24.283982497993602</v>
      </c>
      <c r="K199">
        <f t="shared" si="63"/>
        <v>7</v>
      </c>
      <c r="L199">
        <f t="shared" si="64"/>
        <v>1.5612586296955193</v>
      </c>
      <c r="M199">
        <f t="shared" si="67"/>
        <v>0.22303694709935989</v>
      </c>
      <c r="N199" s="32">
        <f t="shared" si="68"/>
        <v>23.391834709596161</v>
      </c>
      <c r="O199" s="29">
        <f t="shared" si="65"/>
        <v>3310.0063932874905</v>
      </c>
      <c r="P199">
        <f>MATCH(O199,LORDetail!$B$2:$B$930,1)</f>
        <v>32</v>
      </c>
      <c r="Q199">
        <f>INDEX(LORDetail!$B$2:$B$930,P199)</f>
        <v>3307.4064552996651</v>
      </c>
      <c r="R199">
        <f>INDEX(LORDetail!$D$2:$D$930,P199)</f>
        <v>51.525438694573197</v>
      </c>
      <c r="S199">
        <f>INDEX(LORDetail!$E$2:$E$930,P199)</f>
        <v>-0.22133670904832201</v>
      </c>
      <c r="T199">
        <f>INDEX(LORDetail!$G$2:$G$930,P199)</f>
        <v>2.3095110000000001</v>
      </c>
      <c r="U199">
        <f t="shared" si="69"/>
        <v>33</v>
      </c>
      <c r="V199">
        <f>INDEX(LORDetail!$B$2:$B$930,U199)</f>
        <v>3511.0528702555621</v>
      </c>
      <c r="W199">
        <f>INDEX(LORDetail!$D$2:$D$930,U199)</f>
        <v>51.525653537996803</v>
      </c>
      <c r="X199">
        <f>INDEX(LORDetail!$E$2:$E$930,U199)</f>
        <v>-0.22425673231109799</v>
      </c>
      <c r="Y199">
        <f>INDEX(LORDetail!$G$2:$G$930,U199)</f>
        <v>2.4328699999999999</v>
      </c>
      <c r="Z199">
        <f t="shared" si="70"/>
        <v>203.64641495589694</v>
      </c>
      <c r="AA199" s="29">
        <f t="shared" si="71"/>
        <v>2.5999379878253421</v>
      </c>
      <c r="AB199">
        <f t="shared" si="72"/>
        <v>1.2766922454237176E-2</v>
      </c>
      <c r="AC199" s="32">
        <f t="shared" si="73"/>
        <v>51.525441437462526</v>
      </c>
      <c r="AD199" s="32">
        <f t="shared" si="74"/>
        <v>-0.22137398875888242</v>
      </c>
      <c r="AE199" s="34">
        <f t="shared" si="75"/>
        <v>2.3110859147870322</v>
      </c>
      <c r="AF199" s="36" t="str">
        <f t="shared" si="76"/>
        <v>PADTON</v>
      </c>
      <c r="AG199" s="36" t="str">
        <f t="shared" si="77"/>
        <v>RDNGSTN</v>
      </c>
      <c r="AH199" s="36">
        <f t="shared" si="78"/>
        <v>195</v>
      </c>
      <c r="AI199" s="42">
        <f t="shared" si="79"/>
        <v>3310</v>
      </c>
      <c r="AJ199" s="43">
        <f t="shared" si="80"/>
        <v>23.391834709596161</v>
      </c>
      <c r="AK199" s="43">
        <f t="shared" si="81"/>
        <v>0.22303694709935989</v>
      </c>
      <c r="AL199" s="36">
        <f t="shared" si="82"/>
        <v>51.525441437462526</v>
      </c>
      <c r="AM199" s="36">
        <v>1</v>
      </c>
      <c r="AN199" s="36">
        <f t="shared" si="83"/>
        <v>-0.22137398875888242</v>
      </c>
      <c r="AO199" s="36">
        <v>4</v>
      </c>
      <c r="AP199" s="42">
        <f>INT(AI199/1000)*1000</f>
        <v>3000</v>
      </c>
      <c r="AQ199" s="42">
        <f>MOD(AI199,1000)</f>
        <v>310</v>
      </c>
      <c r="AR199" s="42">
        <f>MOD(AI200,1000)-0.2+(AP200-AP199)</f>
        <v>333.39999999999992</v>
      </c>
    </row>
    <row r="200" spans="1:44" x14ac:dyDescent="0.25">
      <c r="A200" s="32" t="s">
        <v>0</v>
      </c>
      <c r="B200" s="33" t="s">
        <v>1</v>
      </c>
      <c r="C200" s="32">
        <v>196</v>
      </c>
      <c r="D200">
        <f>MATCH(C200,TrainRun!$AG$2:$AG$148,1)</f>
        <v>45</v>
      </c>
      <c r="E200">
        <f>INT(INDEX(TrainRun!$AD$2:$AD$148,'By Second'!D200))</f>
        <v>192</v>
      </c>
      <c r="F200">
        <f>IF(E200=0,0,INDEX(TrainRun!$AE$2:$AE$148,'By Second'!D200))</f>
        <v>22.722723868298083</v>
      </c>
      <c r="G200">
        <f>INDEX(TrainRun!$AF$2:$AF$148,'By Second'!D200)</f>
        <v>3240.4763430365824</v>
      </c>
      <c r="H200">
        <f t="shared" si="66"/>
        <v>46</v>
      </c>
      <c r="I200">
        <f>INT(INDEX(TrainRun!$AD$2:$AD$148,'By Second'!H200))</f>
        <v>199</v>
      </c>
      <c r="J200">
        <f>INDEX(TrainRun!$AE$2:$AE$148,'By Second'!H200)</f>
        <v>24.283982497993602</v>
      </c>
      <c r="K200">
        <f t="shared" si="63"/>
        <v>7</v>
      </c>
      <c r="L200">
        <f t="shared" si="64"/>
        <v>1.5612586296955193</v>
      </c>
      <c r="M200">
        <f t="shared" si="67"/>
        <v>0.22303694709935989</v>
      </c>
      <c r="N200" s="32">
        <f t="shared" si="68"/>
        <v>23.61487165669552</v>
      </c>
      <c r="O200" s="29">
        <f t="shared" si="65"/>
        <v>3333.6212649441859</v>
      </c>
      <c r="P200">
        <f>MATCH(O200,LORDetail!$B$2:$B$930,1)</f>
        <v>32</v>
      </c>
      <c r="Q200">
        <f>INDEX(LORDetail!$B$2:$B$930,P200)</f>
        <v>3307.4064552996651</v>
      </c>
      <c r="R200">
        <f>INDEX(LORDetail!$D$2:$D$930,P200)</f>
        <v>51.525438694573197</v>
      </c>
      <c r="S200">
        <f>INDEX(LORDetail!$E$2:$E$930,P200)</f>
        <v>-0.22133670904832201</v>
      </c>
      <c r="T200">
        <f>INDEX(LORDetail!$G$2:$G$930,P200)</f>
        <v>2.3095110000000001</v>
      </c>
      <c r="U200">
        <f t="shared" si="69"/>
        <v>33</v>
      </c>
      <c r="V200">
        <f>INDEX(LORDetail!$B$2:$B$930,U200)</f>
        <v>3511.0528702555621</v>
      </c>
      <c r="W200">
        <f>INDEX(LORDetail!$D$2:$D$930,U200)</f>
        <v>51.525653537996803</v>
      </c>
      <c r="X200">
        <f>INDEX(LORDetail!$E$2:$E$930,U200)</f>
        <v>-0.22425673231109799</v>
      </c>
      <c r="Y200">
        <f>INDEX(LORDetail!$G$2:$G$930,U200)</f>
        <v>2.4328699999999999</v>
      </c>
      <c r="Z200">
        <f t="shared" si="70"/>
        <v>203.64641495589694</v>
      </c>
      <c r="AA200" s="29">
        <f t="shared" si="71"/>
        <v>26.214809644520756</v>
      </c>
      <c r="AB200">
        <f t="shared" si="72"/>
        <v>0.12872708635797991</v>
      </c>
      <c r="AC200" s="32">
        <f t="shared" si="73"/>
        <v>51.525466350741141</v>
      </c>
      <c r="AD200" s="32">
        <f t="shared" si="74"/>
        <v>-0.22171259513503669</v>
      </c>
      <c r="AE200" s="34">
        <f t="shared" si="75"/>
        <v>2.325390644646034</v>
      </c>
      <c r="AF200" s="36" t="str">
        <f t="shared" si="76"/>
        <v>PADTON</v>
      </c>
      <c r="AG200" s="36" t="str">
        <f t="shared" si="77"/>
        <v>RDNGSTN</v>
      </c>
      <c r="AH200" s="36">
        <f t="shared" si="78"/>
        <v>196</v>
      </c>
      <c r="AI200" s="42">
        <f t="shared" si="79"/>
        <v>3333.6</v>
      </c>
      <c r="AJ200" s="43">
        <f t="shared" si="80"/>
        <v>23.61487165669552</v>
      </c>
      <c r="AK200" s="43">
        <f t="shared" si="81"/>
        <v>0.22303694709935989</v>
      </c>
      <c r="AL200" s="36">
        <f t="shared" si="82"/>
        <v>51.525466350741141</v>
      </c>
      <c r="AM200" s="36">
        <v>1</v>
      </c>
      <c r="AN200" s="36">
        <f t="shared" si="83"/>
        <v>-0.22171259513503669</v>
      </c>
      <c r="AO200" s="36">
        <v>4</v>
      </c>
      <c r="AP200" s="42">
        <f>INT(AI200/1000)*1000</f>
        <v>3000</v>
      </c>
      <c r="AQ200" s="42">
        <f>MOD(AI200,1000)</f>
        <v>333.59999999999991</v>
      </c>
      <c r="AR200" s="42">
        <f>MOD(AI201,1000)-0.2+(AP201-AP200)</f>
        <v>357.2000000000001</v>
      </c>
    </row>
    <row r="201" spans="1:44" x14ac:dyDescent="0.25">
      <c r="A201" s="32" t="s">
        <v>0</v>
      </c>
      <c r="B201" s="33" t="s">
        <v>1</v>
      </c>
      <c r="C201" s="32">
        <v>197</v>
      </c>
      <c r="D201">
        <f>MATCH(C201,TrainRun!$AG$2:$AG$148,1)</f>
        <v>45</v>
      </c>
      <c r="E201">
        <f>INT(INDEX(TrainRun!$AD$2:$AD$148,'By Second'!D201))</f>
        <v>192</v>
      </c>
      <c r="F201">
        <f>IF(E201=0,0,INDEX(TrainRun!$AE$2:$AE$148,'By Second'!D201))</f>
        <v>22.722723868298083</v>
      </c>
      <c r="G201">
        <f>INDEX(TrainRun!$AF$2:$AF$148,'By Second'!D201)</f>
        <v>3240.4763430365824</v>
      </c>
      <c r="H201">
        <f t="shared" si="66"/>
        <v>46</v>
      </c>
      <c r="I201">
        <f>INT(INDEX(TrainRun!$AD$2:$AD$148,'By Second'!H201))</f>
        <v>199</v>
      </c>
      <c r="J201">
        <f>INDEX(TrainRun!$AE$2:$AE$148,'By Second'!H201)</f>
        <v>24.283982497993602</v>
      </c>
      <c r="K201">
        <f t="shared" si="63"/>
        <v>7</v>
      </c>
      <c r="L201">
        <f t="shared" si="64"/>
        <v>1.5612586296955193</v>
      </c>
      <c r="M201">
        <f t="shared" si="67"/>
        <v>0.22303694709935989</v>
      </c>
      <c r="N201" s="32">
        <f t="shared" si="68"/>
        <v>23.83790860379488</v>
      </c>
      <c r="O201" s="29">
        <f t="shared" si="65"/>
        <v>3357.4591735479808</v>
      </c>
      <c r="P201">
        <f>MATCH(O201,LORDetail!$B$2:$B$930,1)</f>
        <v>32</v>
      </c>
      <c r="Q201">
        <f>INDEX(LORDetail!$B$2:$B$930,P201)</f>
        <v>3307.4064552996651</v>
      </c>
      <c r="R201">
        <f>INDEX(LORDetail!$D$2:$D$930,P201)</f>
        <v>51.525438694573197</v>
      </c>
      <c r="S201">
        <f>INDEX(LORDetail!$E$2:$E$930,P201)</f>
        <v>-0.22133670904832201</v>
      </c>
      <c r="T201">
        <f>INDEX(LORDetail!$G$2:$G$930,P201)</f>
        <v>2.3095110000000001</v>
      </c>
      <c r="U201">
        <f t="shared" si="69"/>
        <v>33</v>
      </c>
      <c r="V201">
        <f>INDEX(LORDetail!$B$2:$B$930,U201)</f>
        <v>3511.0528702555621</v>
      </c>
      <c r="W201">
        <f>INDEX(LORDetail!$D$2:$D$930,U201)</f>
        <v>51.525653537996803</v>
      </c>
      <c r="X201">
        <f>INDEX(LORDetail!$E$2:$E$930,U201)</f>
        <v>-0.22425673231109799</v>
      </c>
      <c r="Y201">
        <f>INDEX(LORDetail!$G$2:$G$930,U201)</f>
        <v>2.4328699999999999</v>
      </c>
      <c r="Z201">
        <f t="shared" si="70"/>
        <v>203.64641495589694</v>
      </c>
      <c r="AA201" s="29">
        <f t="shared" si="71"/>
        <v>50.052718248315614</v>
      </c>
      <c r="AB201">
        <f t="shared" si="72"/>
        <v>0.24578246692511319</v>
      </c>
      <c r="AC201" s="32">
        <f t="shared" si="73"/>
        <v>51.525491499319855</v>
      </c>
      <c r="AD201" s="32">
        <f t="shared" si="74"/>
        <v>-0.22205439956932579</v>
      </c>
      <c r="AE201" s="34">
        <f t="shared" si="75"/>
        <v>2.3398304793374152</v>
      </c>
      <c r="AF201" s="36" t="str">
        <f t="shared" si="76"/>
        <v>PADTON</v>
      </c>
      <c r="AG201" s="36" t="str">
        <f t="shared" si="77"/>
        <v>RDNGSTN</v>
      </c>
      <c r="AH201" s="36">
        <f t="shared" si="78"/>
        <v>197</v>
      </c>
      <c r="AI201" s="42">
        <f t="shared" si="79"/>
        <v>3357.4</v>
      </c>
      <c r="AJ201" s="43">
        <f t="shared" si="80"/>
        <v>23.83790860379488</v>
      </c>
      <c r="AK201" s="43">
        <f t="shared" si="81"/>
        <v>0.22303694709935989</v>
      </c>
      <c r="AL201" s="36">
        <f t="shared" si="82"/>
        <v>51.525491499319855</v>
      </c>
      <c r="AM201" s="36">
        <v>1</v>
      </c>
      <c r="AN201" s="36">
        <f t="shared" si="83"/>
        <v>-0.22205439956932579</v>
      </c>
      <c r="AO201" s="36">
        <v>4</v>
      </c>
      <c r="AP201" s="42">
        <f>INT(AI201/1000)*1000</f>
        <v>3000</v>
      </c>
      <c r="AQ201" s="42">
        <f>MOD(AI201,1000)</f>
        <v>357.40000000000009</v>
      </c>
      <c r="AR201" s="42">
        <f>MOD(AI202,1000)-0.2+(AP202-AP201)</f>
        <v>381.39999999999992</v>
      </c>
    </row>
    <row r="202" spans="1:44" x14ac:dyDescent="0.25">
      <c r="A202" s="32" t="s">
        <v>0</v>
      </c>
      <c r="B202" s="33" t="s">
        <v>1</v>
      </c>
      <c r="C202" s="32">
        <v>198</v>
      </c>
      <c r="D202">
        <f>MATCH(C202,TrainRun!$AG$2:$AG$148,1)</f>
        <v>45</v>
      </c>
      <c r="E202">
        <f>INT(INDEX(TrainRun!$AD$2:$AD$148,'By Second'!D202))</f>
        <v>192</v>
      </c>
      <c r="F202">
        <f>IF(E202=0,0,INDEX(TrainRun!$AE$2:$AE$148,'By Second'!D202))</f>
        <v>22.722723868298083</v>
      </c>
      <c r="G202">
        <f>INDEX(TrainRun!$AF$2:$AF$148,'By Second'!D202)</f>
        <v>3240.4763430365824</v>
      </c>
      <c r="H202">
        <f t="shared" si="66"/>
        <v>46</v>
      </c>
      <c r="I202">
        <f>INT(INDEX(TrainRun!$AD$2:$AD$148,'By Second'!H202))</f>
        <v>199</v>
      </c>
      <c r="J202">
        <f>INDEX(TrainRun!$AE$2:$AE$148,'By Second'!H202)</f>
        <v>24.283982497993602</v>
      </c>
      <c r="K202">
        <f t="shared" si="63"/>
        <v>7</v>
      </c>
      <c r="L202">
        <f t="shared" si="64"/>
        <v>1.5612586296955193</v>
      </c>
      <c r="M202">
        <f t="shared" si="67"/>
        <v>0.22303694709935989</v>
      </c>
      <c r="N202" s="32">
        <f t="shared" si="68"/>
        <v>24.060945550894239</v>
      </c>
      <c r="O202" s="29">
        <f t="shared" si="65"/>
        <v>3381.5201190988751</v>
      </c>
      <c r="P202">
        <f>MATCH(O202,LORDetail!$B$2:$B$930,1)</f>
        <v>32</v>
      </c>
      <c r="Q202">
        <f>INDEX(LORDetail!$B$2:$B$930,P202)</f>
        <v>3307.4064552996651</v>
      </c>
      <c r="R202">
        <f>INDEX(LORDetail!$D$2:$D$930,P202)</f>
        <v>51.525438694573197</v>
      </c>
      <c r="S202">
        <f>INDEX(LORDetail!$E$2:$E$930,P202)</f>
        <v>-0.22133670904832201</v>
      </c>
      <c r="T202">
        <f>INDEX(LORDetail!$G$2:$G$930,P202)</f>
        <v>2.3095110000000001</v>
      </c>
      <c r="U202">
        <f t="shared" si="69"/>
        <v>33</v>
      </c>
      <c r="V202">
        <f>INDEX(LORDetail!$B$2:$B$930,U202)</f>
        <v>3511.0528702555621</v>
      </c>
      <c r="W202">
        <f>INDEX(LORDetail!$D$2:$D$930,U202)</f>
        <v>51.525653537996803</v>
      </c>
      <c r="X202">
        <f>INDEX(LORDetail!$E$2:$E$930,U202)</f>
        <v>-0.22425673231109799</v>
      </c>
      <c r="Y202">
        <f>INDEX(LORDetail!$G$2:$G$930,U202)</f>
        <v>2.4328699999999999</v>
      </c>
      <c r="Z202">
        <f t="shared" si="70"/>
        <v>203.64641495589694</v>
      </c>
      <c r="AA202" s="29">
        <f t="shared" si="71"/>
        <v>74.113663799209917</v>
      </c>
      <c r="AB202">
        <f t="shared" si="72"/>
        <v>0.36393306415563698</v>
      </c>
      <c r="AC202" s="32">
        <f t="shared" si="73"/>
        <v>51.525516883198662</v>
      </c>
      <c r="AD202" s="32">
        <f t="shared" si="74"/>
        <v>-0.22239940206174982</v>
      </c>
      <c r="AE202" s="34">
        <f t="shared" si="75"/>
        <v>2.3544054188611754</v>
      </c>
      <c r="AF202" s="36" t="str">
        <f t="shared" si="76"/>
        <v>PADTON</v>
      </c>
      <c r="AG202" s="36" t="str">
        <f t="shared" si="77"/>
        <v>RDNGSTN</v>
      </c>
      <c r="AH202" s="36">
        <f t="shared" si="78"/>
        <v>198</v>
      </c>
      <c r="AI202" s="42">
        <f t="shared" si="79"/>
        <v>3381.6</v>
      </c>
      <c r="AJ202" s="43">
        <f t="shared" si="80"/>
        <v>24.060945550894239</v>
      </c>
      <c r="AK202" s="43">
        <f t="shared" si="81"/>
        <v>0.22303694709935989</v>
      </c>
      <c r="AL202" s="36">
        <f t="shared" si="82"/>
        <v>51.525516883198662</v>
      </c>
      <c r="AM202" s="36">
        <v>1</v>
      </c>
      <c r="AN202" s="36">
        <f t="shared" si="83"/>
        <v>-0.22239940206174982</v>
      </c>
      <c r="AO202" s="36">
        <v>4</v>
      </c>
      <c r="AP202" s="42">
        <f>INT(AI202/1000)*1000</f>
        <v>3000</v>
      </c>
      <c r="AQ202" s="42">
        <f>MOD(AI202,1000)</f>
        <v>381.59999999999991</v>
      </c>
      <c r="AR202" s="42">
        <f>MOD(AI203,1000)-0.2+(AP203-AP202)</f>
        <v>423.8</v>
      </c>
    </row>
    <row r="203" spans="1:44" x14ac:dyDescent="0.25">
      <c r="A203" s="32" t="s">
        <v>0</v>
      </c>
      <c r="B203" s="33" t="s">
        <v>1</v>
      </c>
      <c r="C203" s="32">
        <v>199</v>
      </c>
      <c r="D203">
        <f>MATCH(C203,TrainRun!$AG$2:$AG$148,1)</f>
        <v>46</v>
      </c>
      <c r="E203">
        <f>INT(INDEX(TrainRun!$AD$2:$AD$148,'By Second'!D203))</f>
        <v>199</v>
      </c>
      <c r="F203">
        <f>IF(E203=0,0,INDEX(TrainRun!$AE$2:$AE$148,'By Second'!D203))</f>
        <v>24.283982497993602</v>
      </c>
      <c r="G203">
        <f>INDEX(TrainRun!$AF$2:$AF$148,'By Second'!D203)</f>
        <v>3423.8858939742227</v>
      </c>
      <c r="H203">
        <f t="shared" si="66"/>
        <v>47</v>
      </c>
      <c r="I203">
        <f>INT(INDEX(TrainRun!$AD$2:$AD$148,'By Second'!H203))</f>
        <v>208</v>
      </c>
      <c r="J203">
        <f>INDEX(TrainRun!$AE$2:$AE$148,'By Second'!H203)</f>
        <v>25.845405948215245</v>
      </c>
      <c r="K203">
        <f t="shared" si="63"/>
        <v>9</v>
      </c>
      <c r="L203">
        <f t="shared" si="64"/>
        <v>1.5614234502216426</v>
      </c>
      <c r="M203">
        <f t="shared" si="67"/>
        <v>0.17349149446907142</v>
      </c>
      <c r="N203" s="32">
        <f t="shared" si="68"/>
        <v>24.283982497993602</v>
      </c>
      <c r="O203" s="29">
        <f t="shared" si="65"/>
        <v>3423.9</v>
      </c>
      <c r="P203">
        <f>MATCH(O203,LORDetail!$B$2:$B$930,1)</f>
        <v>32</v>
      </c>
      <c r="Q203">
        <f>INDEX(LORDetail!$B$2:$B$930,P203)</f>
        <v>3307.4064552996651</v>
      </c>
      <c r="R203">
        <f>INDEX(LORDetail!$D$2:$D$930,P203)</f>
        <v>51.525438694573197</v>
      </c>
      <c r="S203">
        <f>INDEX(LORDetail!$E$2:$E$930,P203)</f>
        <v>-0.22133670904832201</v>
      </c>
      <c r="T203">
        <f>INDEX(LORDetail!$G$2:$G$930,P203)</f>
        <v>2.3095110000000001</v>
      </c>
      <c r="U203">
        <f t="shared" si="69"/>
        <v>33</v>
      </c>
      <c r="V203">
        <f>INDEX(LORDetail!$B$2:$B$930,U203)</f>
        <v>3511.0528702555621</v>
      </c>
      <c r="W203">
        <f>INDEX(LORDetail!$D$2:$D$930,U203)</f>
        <v>51.525653537996803</v>
      </c>
      <c r="X203">
        <f>INDEX(LORDetail!$E$2:$E$930,U203)</f>
        <v>-0.22425673231109799</v>
      </c>
      <c r="Y203">
        <f>INDEX(LORDetail!$G$2:$G$930,U203)</f>
        <v>2.4328699999999999</v>
      </c>
      <c r="Z203">
        <f t="shared" si="70"/>
        <v>203.64641495589694</v>
      </c>
      <c r="AA203" s="29">
        <f t="shared" si="71"/>
        <v>116.49354470033495</v>
      </c>
      <c r="AB203">
        <f t="shared" si="72"/>
        <v>0.57203827882540226</v>
      </c>
      <c r="AC203" s="32">
        <f t="shared" si="73"/>
        <v>51.525561593235452</v>
      </c>
      <c r="AD203" s="32">
        <f t="shared" si="74"/>
        <v>-0.22300707412969051</v>
      </c>
      <c r="AE203" s="34">
        <f t="shared" si="75"/>
        <v>2.3800770700376228</v>
      </c>
      <c r="AF203" s="36" t="str">
        <f t="shared" si="76"/>
        <v>PADTON</v>
      </c>
      <c r="AG203" s="36" t="str">
        <f t="shared" si="77"/>
        <v>RDNGSTN</v>
      </c>
      <c r="AH203" s="36">
        <f t="shared" si="78"/>
        <v>199</v>
      </c>
      <c r="AI203" s="42">
        <f t="shared" si="79"/>
        <v>3424</v>
      </c>
      <c r="AJ203" s="43">
        <f t="shared" si="80"/>
        <v>24.283982497993602</v>
      </c>
      <c r="AK203" s="43">
        <f t="shared" si="81"/>
        <v>0.17349149446907142</v>
      </c>
      <c r="AL203" s="36">
        <f t="shared" si="82"/>
        <v>51.525561593235452</v>
      </c>
      <c r="AM203" s="36">
        <v>1</v>
      </c>
      <c r="AN203" s="36">
        <f t="shared" si="83"/>
        <v>-0.22300707412969051</v>
      </c>
      <c r="AO203" s="36">
        <v>4</v>
      </c>
      <c r="AP203" s="42">
        <f>INT(AI203/1000)*1000</f>
        <v>3000</v>
      </c>
      <c r="AQ203" s="42">
        <f>MOD(AI203,1000)</f>
        <v>424</v>
      </c>
      <c r="AR203" s="42">
        <f>MOD(AI204,1000)-0.2+(AP204-AP203)</f>
        <v>448.2000000000001</v>
      </c>
    </row>
    <row r="204" spans="1:44" x14ac:dyDescent="0.25">
      <c r="A204" s="32" t="s">
        <v>0</v>
      </c>
      <c r="B204" s="33" t="s">
        <v>1</v>
      </c>
      <c r="C204" s="32">
        <v>200</v>
      </c>
      <c r="D204">
        <f>MATCH(C204,TrainRun!$AG$2:$AG$148,1)</f>
        <v>46</v>
      </c>
      <c r="E204">
        <f>INT(INDEX(TrainRun!$AD$2:$AD$148,'By Second'!D204))</f>
        <v>199</v>
      </c>
      <c r="F204">
        <f>IF(E204=0,0,INDEX(TrainRun!$AE$2:$AE$148,'By Second'!D204))</f>
        <v>24.283982497993602</v>
      </c>
      <c r="G204">
        <f>INDEX(TrainRun!$AF$2:$AF$148,'By Second'!D204)</f>
        <v>3423.8858939742227</v>
      </c>
      <c r="H204">
        <f t="shared" si="66"/>
        <v>47</v>
      </c>
      <c r="I204">
        <f>INT(INDEX(TrainRun!$AD$2:$AD$148,'By Second'!H204))</f>
        <v>208</v>
      </c>
      <c r="J204">
        <f>INDEX(TrainRun!$AE$2:$AE$148,'By Second'!H204)</f>
        <v>25.845405948215245</v>
      </c>
      <c r="K204">
        <f t="shared" si="63"/>
        <v>9</v>
      </c>
      <c r="L204">
        <f t="shared" si="64"/>
        <v>1.5614234502216426</v>
      </c>
      <c r="M204">
        <f t="shared" si="67"/>
        <v>0.17349149446907142</v>
      </c>
      <c r="N204" s="32">
        <f t="shared" si="68"/>
        <v>24.457473992462674</v>
      </c>
      <c r="O204" s="29">
        <f t="shared" si="65"/>
        <v>3448.3574739924629</v>
      </c>
      <c r="P204">
        <f>MATCH(O204,LORDetail!$B$2:$B$930,1)</f>
        <v>32</v>
      </c>
      <c r="Q204">
        <f>INDEX(LORDetail!$B$2:$B$930,P204)</f>
        <v>3307.4064552996651</v>
      </c>
      <c r="R204">
        <f>INDEX(LORDetail!$D$2:$D$930,P204)</f>
        <v>51.525438694573197</v>
      </c>
      <c r="S204">
        <f>INDEX(LORDetail!$E$2:$E$930,P204)</f>
        <v>-0.22133670904832201</v>
      </c>
      <c r="T204">
        <f>INDEX(LORDetail!$G$2:$G$930,P204)</f>
        <v>2.3095110000000001</v>
      </c>
      <c r="U204">
        <f t="shared" si="69"/>
        <v>33</v>
      </c>
      <c r="V204">
        <f>INDEX(LORDetail!$B$2:$B$930,U204)</f>
        <v>3511.0528702555621</v>
      </c>
      <c r="W204">
        <f>INDEX(LORDetail!$D$2:$D$930,U204)</f>
        <v>51.525653537996803</v>
      </c>
      <c r="X204">
        <f>INDEX(LORDetail!$E$2:$E$930,U204)</f>
        <v>-0.22425673231109799</v>
      </c>
      <c r="Y204">
        <f>INDEX(LORDetail!$G$2:$G$930,U204)</f>
        <v>2.4328699999999999</v>
      </c>
      <c r="Z204">
        <f t="shared" si="70"/>
        <v>203.64641495589694</v>
      </c>
      <c r="AA204" s="29">
        <f t="shared" si="71"/>
        <v>140.95101869279779</v>
      </c>
      <c r="AB204">
        <f t="shared" si="72"/>
        <v>0.69213601782934953</v>
      </c>
      <c r="AC204" s="32">
        <f t="shared" si="73"/>
        <v>51.525587395444866</v>
      </c>
      <c r="AD204" s="32">
        <f t="shared" si="74"/>
        <v>-0.22335776232138885</v>
      </c>
      <c r="AE204" s="34">
        <f t="shared" si="75"/>
        <v>2.3948922070234104</v>
      </c>
      <c r="AF204" s="36" t="str">
        <f t="shared" si="76"/>
        <v>PADTON</v>
      </c>
      <c r="AG204" s="36" t="str">
        <f t="shared" si="77"/>
        <v>RDNGSTN</v>
      </c>
      <c r="AH204" s="36">
        <f t="shared" si="78"/>
        <v>200</v>
      </c>
      <c r="AI204" s="42">
        <f t="shared" si="79"/>
        <v>3448.4</v>
      </c>
      <c r="AJ204" s="43">
        <f t="shared" si="80"/>
        <v>24.457473992462674</v>
      </c>
      <c r="AK204" s="43">
        <f t="shared" si="81"/>
        <v>0.17349149446907142</v>
      </c>
      <c r="AL204" s="36">
        <f t="shared" si="82"/>
        <v>51.525587395444866</v>
      </c>
      <c r="AM204" s="36">
        <v>1</v>
      </c>
      <c r="AN204" s="36">
        <f t="shared" si="83"/>
        <v>-0.22335776232138885</v>
      </c>
      <c r="AO204" s="36">
        <v>4</v>
      </c>
      <c r="AP204" s="42">
        <f>INT(AI204/1000)*1000</f>
        <v>3000</v>
      </c>
      <c r="AQ204" s="42">
        <f>MOD(AI204,1000)</f>
        <v>448.40000000000009</v>
      </c>
      <c r="AR204" s="42">
        <f>MOD(AI205,1000)-0.2+(AP205-AP204)</f>
        <v>472.8</v>
      </c>
    </row>
    <row r="205" spans="1:44" x14ac:dyDescent="0.25">
      <c r="A205" s="32" t="s">
        <v>0</v>
      </c>
      <c r="B205" s="33" t="s">
        <v>1</v>
      </c>
      <c r="C205" s="32">
        <v>201</v>
      </c>
      <c r="D205">
        <f>MATCH(C205,TrainRun!$AG$2:$AG$148,1)</f>
        <v>46</v>
      </c>
      <c r="E205">
        <f>INT(INDEX(TrainRun!$AD$2:$AD$148,'By Second'!D205))</f>
        <v>199</v>
      </c>
      <c r="F205">
        <f>IF(E205=0,0,INDEX(TrainRun!$AE$2:$AE$148,'By Second'!D205))</f>
        <v>24.283982497993602</v>
      </c>
      <c r="G205">
        <f>INDEX(TrainRun!$AF$2:$AF$148,'By Second'!D205)</f>
        <v>3423.8858939742227</v>
      </c>
      <c r="H205">
        <f t="shared" si="66"/>
        <v>47</v>
      </c>
      <c r="I205">
        <f>INT(INDEX(TrainRun!$AD$2:$AD$148,'By Second'!H205))</f>
        <v>208</v>
      </c>
      <c r="J205">
        <f>INDEX(TrainRun!$AE$2:$AE$148,'By Second'!H205)</f>
        <v>25.845405948215245</v>
      </c>
      <c r="K205">
        <f t="shared" si="63"/>
        <v>9</v>
      </c>
      <c r="L205">
        <f t="shared" si="64"/>
        <v>1.5614234502216426</v>
      </c>
      <c r="M205">
        <f t="shared" si="67"/>
        <v>0.17349149446907142</v>
      </c>
      <c r="N205" s="32">
        <f t="shared" si="68"/>
        <v>24.630965486931746</v>
      </c>
      <c r="O205" s="29">
        <f t="shared" si="65"/>
        <v>3472.9884394793949</v>
      </c>
      <c r="P205">
        <f>MATCH(O205,LORDetail!$B$2:$B$930,1)</f>
        <v>32</v>
      </c>
      <c r="Q205">
        <f>INDEX(LORDetail!$B$2:$B$930,P205)</f>
        <v>3307.4064552996651</v>
      </c>
      <c r="R205">
        <f>INDEX(LORDetail!$D$2:$D$930,P205)</f>
        <v>51.525438694573197</v>
      </c>
      <c r="S205">
        <f>INDEX(LORDetail!$E$2:$E$930,P205)</f>
        <v>-0.22133670904832201</v>
      </c>
      <c r="T205">
        <f>INDEX(LORDetail!$G$2:$G$930,P205)</f>
        <v>2.3095110000000001</v>
      </c>
      <c r="U205">
        <f t="shared" si="69"/>
        <v>33</v>
      </c>
      <c r="V205">
        <f>INDEX(LORDetail!$B$2:$B$930,U205)</f>
        <v>3511.0528702555621</v>
      </c>
      <c r="W205">
        <f>INDEX(LORDetail!$D$2:$D$930,U205)</f>
        <v>51.525653537996803</v>
      </c>
      <c r="X205">
        <f>INDEX(LORDetail!$E$2:$E$930,U205)</f>
        <v>-0.22425673231109799</v>
      </c>
      <c r="Y205">
        <f>INDEX(LORDetail!$G$2:$G$930,U205)</f>
        <v>2.4328699999999999</v>
      </c>
      <c r="Z205">
        <f t="shared" si="70"/>
        <v>203.64641495589694</v>
      </c>
      <c r="AA205" s="29">
        <f t="shared" si="71"/>
        <v>165.58198417972972</v>
      </c>
      <c r="AB205">
        <f t="shared" si="72"/>
        <v>0.81308568194332942</v>
      </c>
      <c r="AC205" s="32">
        <f t="shared" si="73"/>
        <v>51.525613380684788</v>
      </c>
      <c r="AD205" s="32">
        <f t="shared" si="74"/>
        <v>-0.2237109381542266</v>
      </c>
      <c r="AE205" s="34">
        <f t="shared" si="75"/>
        <v>2.4098124366388469</v>
      </c>
      <c r="AF205" s="36" t="str">
        <f t="shared" si="76"/>
        <v>PADTON</v>
      </c>
      <c r="AG205" s="36" t="str">
        <f t="shared" si="77"/>
        <v>RDNGSTN</v>
      </c>
      <c r="AH205" s="36">
        <f t="shared" si="78"/>
        <v>201</v>
      </c>
      <c r="AI205" s="42">
        <f t="shared" si="79"/>
        <v>3473</v>
      </c>
      <c r="AJ205" s="43">
        <f t="shared" si="80"/>
        <v>24.630965486931746</v>
      </c>
      <c r="AK205" s="43">
        <f t="shared" si="81"/>
        <v>0.17349149446907142</v>
      </c>
      <c r="AL205" s="36">
        <f t="shared" si="82"/>
        <v>51.525613380684788</v>
      </c>
      <c r="AM205" s="36">
        <v>1</v>
      </c>
      <c r="AN205" s="36">
        <f t="shared" si="83"/>
        <v>-0.2237109381542266</v>
      </c>
      <c r="AO205" s="36">
        <v>4</v>
      </c>
      <c r="AP205" s="42">
        <f>INT(AI205/1000)*1000</f>
        <v>3000</v>
      </c>
      <c r="AQ205" s="42">
        <f>MOD(AI205,1000)</f>
        <v>473</v>
      </c>
      <c r="AR205" s="42">
        <f>MOD(AI206,1000)-0.2+(AP206-AP205)</f>
        <v>497.60000000000019</v>
      </c>
    </row>
    <row r="206" spans="1:44" x14ac:dyDescent="0.25">
      <c r="A206" s="32" t="s">
        <v>0</v>
      </c>
      <c r="B206" s="33" t="s">
        <v>1</v>
      </c>
      <c r="C206" s="32">
        <v>202</v>
      </c>
      <c r="D206">
        <f>MATCH(C206,TrainRun!$AG$2:$AG$148,1)</f>
        <v>46</v>
      </c>
      <c r="E206">
        <f>INT(INDEX(TrainRun!$AD$2:$AD$148,'By Second'!D206))</f>
        <v>199</v>
      </c>
      <c r="F206">
        <f>IF(E206=0,0,INDEX(TrainRun!$AE$2:$AE$148,'By Second'!D206))</f>
        <v>24.283982497993602</v>
      </c>
      <c r="G206">
        <f>INDEX(TrainRun!$AF$2:$AF$148,'By Second'!D206)</f>
        <v>3423.8858939742227</v>
      </c>
      <c r="H206">
        <f t="shared" si="66"/>
        <v>47</v>
      </c>
      <c r="I206">
        <f>INT(INDEX(TrainRun!$AD$2:$AD$148,'By Second'!H206))</f>
        <v>208</v>
      </c>
      <c r="J206">
        <f>INDEX(TrainRun!$AE$2:$AE$148,'By Second'!H206)</f>
        <v>25.845405948215245</v>
      </c>
      <c r="K206">
        <f t="shared" si="63"/>
        <v>9</v>
      </c>
      <c r="L206">
        <f t="shared" si="64"/>
        <v>1.5614234502216426</v>
      </c>
      <c r="M206">
        <f t="shared" si="67"/>
        <v>0.17349149446907142</v>
      </c>
      <c r="N206" s="32">
        <f t="shared" si="68"/>
        <v>24.804456981400818</v>
      </c>
      <c r="O206" s="29">
        <f t="shared" si="65"/>
        <v>3497.7928964607959</v>
      </c>
      <c r="P206">
        <f>MATCH(O206,LORDetail!$B$2:$B$930,1)</f>
        <v>32</v>
      </c>
      <c r="Q206">
        <f>INDEX(LORDetail!$B$2:$B$930,P206)</f>
        <v>3307.4064552996651</v>
      </c>
      <c r="R206">
        <f>INDEX(LORDetail!$D$2:$D$930,P206)</f>
        <v>51.525438694573197</v>
      </c>
      <c r="S206">
        <f>INDEX(LORDetail!$E$2:$E$930,P206)</f>
        <v>-0.22133670904832201</v>
      </c>
      <c r="T206">
        <f>INDEX(LORDetail!$G$2:$G$930,P206)</f>
        <v>2.3095110000000001</v>
      </c>
      <c r="U206">
        <f t="shared" si="69"/>
        <v>33</v>
      </c>
      <c r="V206">
        <f>INDEX(LORDetail!$B$2:$B$930,U206)</f>
        <v>3511.0528702555621</v>
      </c>
      <c r="W206">
        <f>INDEX(LORDetail!$D$2:$D$930,U206)</f>
        <v>51.525653537996803</v>
      </c>
      <c r="X206">
        <f>INDEX(LORDetail!$E$2:$E$930,U206)</f>
        <v>-0.22425673231109799</v>
      </c>
      <c r="Y206">
        <f>INDEX(LORDetail!$G$2:$G$930,U206)</f>
        <v>2.4328699999999999</v>
      </c>
      <c r="Z206">
        <f t="shared" si="70"/>
        <v>203.64641495589694</v>
      </c>
      <c r="AA206" s="29">
        <f t="shared" si="71"/>
        <v>190.38644116113073</v>
      </c>
      <c r="AB206">
        <f t="shared" si="72"/>
        <v>0.93488727116734227</v>
      </c>
      <c r="AC206" s="32">
        <f t="shared" si="73"/>
        <v>51.525639548955219</v>
      </c>
      <c r="AD206" s="32">
        <f t="shared" si="74"/>
        <v>-0.2240666016282038</v>
      </c>
      <c r="AE206" s="34">
        <f t="shared" si="75"/>
        <v>2.4248377588839323</v>
      </c>
      <c r="AF206" s="36" t="str">
        <f t="shared" si="76"/>
        <v>PADTON</v>
      </c>
      <c r="AG206" s="36" t="str">
        <f t="shared" si="77"/>
        <v>RDNGSTN</v>
      </c>
      <c r="AH206" s="36">
        <f t="shared" si="78"/>
        <v>202</v>
      </c>
      <c r="AI206" s="42">
        <f t="shared" si="79"/>
        <v>3497.8</v>
      </c>
      <c r="AJ206" s="43">
        <f t="shared" si="80"/>
        <v>24.804456981400818</v>
      </c>
      <c r="AK206" s="43">
        <f t="shared" si="81"/>
        <v>0.17349149446907142</v>
      </c>
      <c r="AL206" s="36">
        <f t="shared" si="82"/>
        <v>51.525639548955219</v>
      </c>
      <c r="AM206" s="36">
        <v>1</v>
      </c>
      <c r="AN206" s="36">
        <f t="shared" si="83"/>
        <v>-0.2240666016282038</v>
      </c>
      <c r="AO206" s="36">
        <v>4</v>
      </c>
      <c r="AP206" s="42">
        <f>INT(AI206/1000)*1000</f>
        <v>3000</v>
      </c>
      <c r="AQ206" s="42">
        <f>MOD(AI206,1000)</f>
        <v>497.80000000000018</v>
      </c>
      <c r="AR206" s="42">
        <f>MOD(AI207,1000)-0.2+(AP207-AP206)</f>
        <v>522.60000000000014</v>
      </c>
    </row>
    <row r="207" spans="1:44" x14ac:dyDescent="0.25">
      <c r="A207" s="32" t="s">
        <v>0</v>
      </c>
      <c r="B207" s="33" t="s">
        <v>1</v>
      </c>
      <c r="C207" s="32">
        <v>203</v>
      </c>
      <c r="D207">
        <f>MATCH(C207,TrainRun!$AG$2:$AG$148,1)</f>
        <v>46</v>
      </c>
      <c r="E207">
        <f>INT(INDEX(TrainRun!$AD$2:$AD$148,'By Second'!D207))</f>
        <v>199</v>
      </c>
      <c r="F207">
        <f>IF(E207=0,0,INDEX(TrainRun!$AE$2:$AE$148,'By Second'!D207))</f>
        <v>24.283982497993602</v>
      </c>
      <c r="G207">
        <f>INDEX(TrainRun!$AF$2:$AF$148,'By Second'!D207)</f>
        <v>3423.8858939742227</v>
      </c>
      <c r="H207">
        <f t="shared" si="66"/>
        <v>47</v>
      </c>
      <c r="I207">
        <f>INT(INDEX(TrainRun!$AD$2:$AD$148,'By Second'!H207))</f>
        <v>208</v>
      </c>
      <c r="J207">
        <f>INDEX(TrainRun!$AE$2:$AE$148,'By Second'!H207)</f>
        <v>25.845405948215245</v>
      </c>
      <c r="K207">
        <f t="shared" si="63"/>
        <v>9</v>
      </c>
      <c r="L207">
        <f t="shared" si="64"/>
        <v>1.5614234502216426</v>
      </c>
      <c r="M207">
        <f t="shared" si="67"/>
        <v>0.17349149446907142</v>
      </c>
      <c r="N207" s="32">
        <f t="shared" si="68"/>
        <v>24.977948475869891</v>
      </c>
      <c r="O207" s="29">
        <f t="shared" si="65"/>
        <v>3522.770844936666</v>
      </c>
      <c r="P207">
        <f>MATCH(O207,LORDetail!$B$2:$B$930,1)</f>
        <v>33</v>
      </c>
      <c r="Q207">
        <f>INDEX(LORDetail!$B$2:$B$930,P207)</f>
        <v>3511.0528702555621</v>
      </c>
      <c r="R207">
        <f>INDEX(LORDetail!$D$2:$D$930,P207)</f>
        <v>51.525653537996803</v>
      </c>
      <c r="S207">
        <f>INDEX(LORDetail!$E$2:$E$930,P207)</f>
        <v>-0.22425673231109799</v>
      </c>
      <c r="T207">
        <f>INDEX(LORDetail!$G$2:$G$930,P207)</f>
        <v>2.4328699999999999</v>
      </c>
      <c r="U207">
        <f t="shared" si="69"/>
        <v>34</v>
      </c>
      <c r="V207">
        <f>INDEX(LORDetail!$B$2:$B$930,U207)</f>
        <v>3659.1200408833429</v>
      </c>
      <c r="W207">
        <f>INDEX(LORDetail!$D$2:$D$930,U207)</f>
        <v>51.525765640635399</v>
      </c>
      <c r="X207">
        <f>INDEX(LORDetail!$E$2:$E$930,U207)</f>
        <v>-0.226387017207343</v>
      </c>
      <c r="Y207">
        <f>INDEX(LORDetail!$G$2:$G$930,U207)</f>
        <v>2.5225620000000002</v>
      </c>
      <c r="Z207">
        <f t="shared" si="70"/>
        <v>148.0671706277808</v>
      </c>
      <c r="AA207" s="29">
        <f t="shared" si="71"/>
        <v>11.717974681103897</v>
      </c>
      <c r="AB207">
        <f t="shared" si="72"/>
        <v>7.9139586658011921E-2</v>
      </c>
      <c r="AC207" s="32">
        <f t="shared" si="73"/>
        <v>51.525662409753288</v>
      </c>
      <c r="AD207" s="32">
        <f t="shared" si="74"/>
        <v>-0.22442532217725064</v>
      </c>
      <c r="AE207" s="34">
        <f t="shared" si="75"/>
        <v>2.4399681878065302</v>
      </c>
      <c r="AF207" s="36" t="str">
        <f t="shared" si="76"/>
        <v>PADTON</v>
      </c>
      <c r="AG207" s="36" t="str">
        <f t="shared" si="77"/>
        <v>RDNGSTN</v>
      </c>
      <c r="AH207" s="36">
        <f t="shared" si="78"/>
        <v>203</v>
      </c>
      <c r="AI207" s="42">
        <f t="shared" si="79"/>
        <v>3522.8</v>
      </c>
      <c r="AJ207" s="43">
        <f t="shared" si="80"/>
        <v>24.977948475869891</v>
      </c>
      <c r="AK207" s="43">
        <f t="shared" si="81"/>
        <v>0.17349149446907142</v>
      </c>
      <c r="AL207" s="36">
        <f t="shared" si="82"/>
        <v>51.525662409753288</v>
      </c>
      <c r="AM207" s="36">
        <v>1</v>
      </c>
      <c r="AN207" s="36">
        <f t="shared" si="83"/>
        <v>-0.22442532217725064</v>
      </c>
      <c r="AO207" s="36">
        <v>4</v>
      </c>
      <c r="AP207" s="42">
        <f>INT(AI207/1000)*1000</f>
        <v>3000</v>
      </c>
      <c r="AQ207" s="42">
        <f>MOD(AI207,1000)</f>
        <v>522.80000000000018</v>
      </c>
      <c r="AR207" s="42">
        <f>MOD(AI208,1000)-0.2+(AP208-AP207)</f>
        <v>547.79999999999995</v>
      </c>
    </row>
    <row r="208" spans="1:44" x14ac:dyDescent="0.25">
      <c r="A208" s="32" t="s">
        <v>0</v>
      </c>
      <c r="B208" s="33" t="s">
        <v>1</v>
      </c>
      <c r="C208" s="32">
        <v>204</v>
      </c>
      <c r="D208">
        <f>MATCH(C208,TrainRun!$AG$2:$AG$148,1)</f>
        <v>46</v>
      </c>
      <c r="E208">
        <f>INT(INDEX(TrainRun!$AD$2:$AD$148,'By Second'!D208))</f>
        <v>199</v>
      </c>
      <c r="F208">
        <f>IF(E208=0,0,INDEX(TrainRun!$AE$2:$AE$148,'By Second'!D208))</f>
        <v>24.283982497993602</v>
      </c>
      <c r="G208">
        <f>INDEX(TrainRun!$AF$2:$AF$148,'By Second'!D208)</f>
        <v>3423.8858939742227</v>
      </c>
      <c r="H208">
        <f t="shared" si="66"/>
        <v>47</v>
      </c>
      <c r="I208">
        <f>INT(INDEX(TrainRun!$AD$2:$AD$148,'By Second'!H208))</f>
        <v>208</v>
      </c>
      <c r="J208">
        <f>INDEX(TrainRun!$AE$2:$AE$148,'By Second'!H208)</f>
        <v>25.845405948215245</v>
      </c>
      <c r="K208">
        <f t="shared" si="63"/>
        <v>9</v>
      </c>
      <c r="L208">
        <f t="shared" si="64"/>
        <v>1.5614234502216426</v>
      </c>
      <c r="M208">
        <f t="shared" si="67"/>
        <v>0.17349149446907142</v>
      </c>
      <c r="N208" s="32">
        <f t="shared" si="68"/>
        <v>25.151439970338963</v>
      </c>
      <c r="O208" s="29">
        <f t="shared" si="65"/>
        <v>3547.9222849070047</v>
      </c>
      <c r="P208">
        <f>MATCH(O208,LORDetail!$B$2:$B$930,1)</f>
        <v>33</v>
      </c>
      <c r="Q208">
        <f>INDEX(LORDetail!$B$2:$B$930,P208)</f>
        <v>3511.0528702555621</v>
      </c>
      <c r="R208">
        <f>INDEX(LORDetail!$D$2:$D$930,P208)</f>
        <v>51.525653537996803</v>
      </c>
      <c r="S208">
        <f>INDEX(LORDetail!$E$2:$E$930,P208)</f>
        <v>-0.22425673231109799</v>
      </c>
      <c r="T208">
        <f>INDEX(LORDetail!$G$2:$G$930,P208)</f>
        <v>2.4328699999999999</v>
      </c>
      <c r="U208">
        <f t="shared" si="69"/>
        <v>34</v>
      </c>
      <c r="V208">
        <f>INDEX(LORDetail!$B$2:$B$930,U208)</f>
        <v>3659.1200408833429</v>
      </c>
      <c r="W208">
        <f>INDEX(LORDetail!$D$2:$D$930,U208)</f>
        <v>51.525765640635399</v>
      </c>
      <c r="X208">
        <f>INDEX(LORDetail!$E$2:$E$930,U208)</f>
        <v>-0.226387017207343</v>
      </c>
      <c r="Y208">
        <f>INDEX(LORDetail!$G$2:$G$930,U208)</f>
        <v>2.5225620000000002</v>
      </c>
      <c r="Z208">
        <f t="shared" si="70"/>
        <v>148.0671706277808</v>
      </c>
      <c r="AA208" s="29">
        <f t="shared" si="71"/>
        <v>36.869414651442639</v>
      </c>
      <c r="AB208">
        <f t="shared" si="72"/>
        <v>0.24900465440868694</v>
      </c>
      <c r="AC208" s="32">
        <f t="shared" si="73"/>
        <v>51.525681452075588</v>
      </c>
      <c r="AD208" s="32">
        <f t="shared" si="74"/>
        <v>-0.22478718316547952</v>
      </c>
      <c r="AE208" s="34">
        <f t="shared" si="75"/>
        <v>2.4552037254632237</v>
      </c>
      <c r="AF208" s="36" t="str">
        <f t="shared" si="76"/>
        <v>PADTON</v>
      </c>
      <c r="AG208" s="36" t="str">
        <f t="shared" si="77"/>
        <v>RDNGSTN</v>
      </c>
      <c r="AH208" s="36">
        <f t="shared" si="78"/>
        <v>204</v>
      </c>
      <c r="AI208" s="42">
        <f t="shared" si="79"/>
        <v>3548</v>
      </c>
      <c r="AJ208" s="43">
        <f t="shared" si="80"/>
        <v>25.151439970338963</v>
      </c>
      <c r="AK208" s="43">
        <f t="shared" si="81"/>
        <v>0.17349149446907142</v>
      </c>
      <c r="AL208" s="36">
        <f t="shared" si="82"/>
        <v>51.525681452075588</v>
      </c>
      <c r="AM208" s="36">
        <v>1</v>
      </c>
      <c r="AN208" s="36">
        <f t="shared" si="83"/>
        <v>-0.22478718316547952</v>
      </c>
      <c r="AO208" s="36">
        <v>4</v>
      </c>
      <c r="AP208" s="42">
        <f>INT(AI208/1000)*1000</f>
        <v>3000</v>
      </c>
      <c r="AQ208" s="42">
        <f>MOD(AI208,1000)</f>
        <v>548</v>
      </c>
      <c r="AR208" s="42">
        <f>MOD(AI209,1000)-0.2+(AP209-AP208)</f>
        <v>572.99999999999977</v>
      </c>
    </row>
    <row r="209" spans="1:44" x14ac:dyDescent="0.25">
      <c r="A209" s="32" t="s">
        <v>0</v>
      </c>
      <c r="B209" s="33" t="s">
        <v>1</v>
      </c>
      <c r="C209" s="32">
        <v>205</v>
      </c>
      <c r="D209">
        <f>MATCH(C209,TrainRun!$AG$2:$AG$148,1)</f>
        <v>46</v>
      </c>
      <c r="E209">
        <f>INT(INDEX(TrainRun!$AD$2:$AD$148,'By Second'!D209))</f>
        <v>199</v>
      </c>
      <c r="F209">
        <f>IF(E209=0,0,INDEX(TrainRun!$AE$2:$AE$148,'By Second'!D209))</f>
        <v>24.283982497993602</v>
      </c>
      <c r="G209">
        <f>INDEX(TrainRun!$AF$2:$AF$148,'By Second'!D209)</f>
        <v>3423.8858939742227</v>
      </c>
      <c r="H209">
        <f t="shared" si="66"/>
        <v>47</v>
      </c>
      <c r="I209">
        <f>INT(INDEX(TrainRun!$AD$2:$AD$148,'By Second'!H209))</f>
        <v>208</v>
      </c>
      <c r="J209">
        <f>INDEX(TrainRun!$AE$2:$AE$148,'By Second'!H209)</f>
        <v>25.845405948215245</v>
      </c>
      <c r="K209">
        <f t="shared" si="63"/>
        <v>9</v>
      </c>
      <c r="L209">
        <f t="shared" si="64"/>
        <v>1.5614234502216426</v>
      </c>
      <c r="M209">
        <f t="shared" si="67"/>
        <v>0.17349149446907142</v>
      </c>
      <c r="N209" s="32">
        <f t="shared" si="68"/>
        <v>25.324931464808035</v>
      </c>
      <c r="O209" s="29">
        <f t="shared" si="65"/>
        <v>3573.2472163718126</v>
      </c>
      <c r="P209">
        <f>MATCH(O209,LORDetail!$B$2:$B$930,1)</f>
        <v>33</v>
      </c>
      <c r="Q209">
        <f>INDEX(LORDetail!$B$2:$B$930,P209)</f>
        <v>3511.0528702555621</v>
      </c>
      <c r="R209">
        <f>INDEX(LORDetail!$D$2:$D$930,P209)</f>
        <v>51.525653537996803</v>
      </c>
      <c r="S209">
        <f>INDEX(LORDetail!$E$2:$E$930,P209)</f>
        <v>-0.22425673231109799</v>
      </c>
      <c r="T209">
        <f>INDEX(LORDetail!$G$2:$G$930,P209)</f>
        <v>2.4328699999999999</v>
      </c>
      <c r="U209">
        <f t="shared" si="69"/>
        <v>34</v>
      </c>
      <c r="V209">
        <f>INDEX(LORDetail!$B$2:$B$930,U209)</f>
        <v>3659.1200408833429</v>
      </c>
      <c r="W209">
        <f>INDEX(LORDetail!$D$2:$D$930,U209)</f>
        <v>51.525765640635399</v>
      </c>
      <c r="X209">
        <f>INDEX(LORDetail!$E$2:$E$930,U209)</f>
        <v>-0.226387017207343</v>
      </c>
      <c r="Y209">
        <f>INDEX(LORDetail!$G$2:$G$930,U209)</f>
        <v>2.5225620000000002</v>
      </c>
      <c r="Z209">
        <f t="shared" si="70"/>
        <v>148.0671706277808</v>
      </c>
      <c r="AA209" s="29">
        <f t="shared" si="71"/>
        <v>62.194346116250472</v>
      </c>
      <c r="AB209">
        <f t="shared" si="72"/>
        <v>0.4200414302006078</v>
      </c>
      <c r="AC209" s="32">
        <f t="shared" si="73"/>
        <v>51.525700625749451</v>
      </c>
      <c r="AD209" s="32">
        <f t="shared" si="74"/>
        <v>-0.22515154022565151</v>
      </c>
      <c r="AE209" s="34">
        <f t="shared" si="75"/>
        <v>2.4705443559575531</v>
      </c>
      <c r="AF209" s="36" t="str">
        <f t="shared" si="76"/>
        <v>PADTON</v>
      </c>
      <c r="AG209" s="36" t="str">
        <f t="shared" si="77"/>
        <v>RDNGSTN</v>
      </c>
      <c r="AH209" s="36">
        <f t="shared" si="78"/>
        <v>205</v>
      </c>
      <c r="AI209" s="42">
        <f t="shared" si="79"/>
        <v>3573.2</v>
      </c>
      <c r="AJ209" s="43">
        <f t="shared" si="80"/>
        <v>25.324931464808035</v>
      </c>
      <c r="AK209" s="43">
        <f t="shared" si="81"/>
        <v>0.17349149446907142</v>
      </c>
      <c r="AL209" s="36">
        <f t="shared" si="82"/>
        <v>51.525700625749451</v>
      </c>
      <c r="AM209" s="36">
        <v>1</v>
      </c>
      <c r="AN209" s="36">
        <f t="shared" si="83"/>
        <v>-0.22515154022565151</v>
      </c>
      <c r="AO209" s="36">
        <v>4</v>
      </c>
      <c r="AP209" s="42">
        <f>INT(AI209/1000)*1000</f>
        <v>3000</v>
      </c>
      <c r="AQ209" s="42">
        <f>MOD(AI209,1000)</f>
        <v>573.19999999999982</v>
      </c>
      <c r="AR209" s="42">
        <f>MOD(AI210,1000)-0.2+(AP210-AP209)</f>
        <v>598.60000000000014</v>
      </c>
    </row>
    <row r="210" spans="1:44" x14ac:dyDescent="0.25">
      <c r="A210" s="32" t="s">
        <v>0</v>
      </c>
      <c r="B210" s="33" t="s">
        <v>1</v>
      </c>
      <c r="C210" s="32">
        <v>206</v>
      </c>
      <c r="D210">
        <f>MATCH(C210,TrainRun!$AG$2:$AG$148,1)</f>
        <v>46</v>
      </c>
      <c r="E210">
        <f>INT(INDEX(TrainRun!$AD$2:$AD$148,'By Second'!D210))</f>
        <v>199</v>
      </c>
      <c r="F210">
        <f>IF(E210=0,0,INDEX(TrainRun!$AE$2:$AE$148,'By Second'!D210))</f>
        <v>24.283982497993602</v>
      </c>
      <c r="G210">
        <f>INDEX(TrainRun!$AF$2:$AF$148,'By Second'!D210)</f>
        <v>3423.8858939742227</v>
      </c>
      <c r="H210">
        <f t="shared" si="66"/>
        <v>47</v>
      </c>
      <c r="I210">
        <f>INT(INDEX(TrainRun!$AD$2:$AD$148,'By Second'!H210))</f>
        <v>208</v>
      </c>
      <c r="J210">
        <f>INDEX(TrainRun!$AE$2:$AE$148,'By Second'!H210)</f>
        <v>25.845405948215245</v>
      </c>
      <c r="K210">
        <f t="shared" si="63"/>
        <v>9</v>
      </c>
      <c r="L210">
        <f t="shared" si="64"/>
        <v>1.5614234502216426</v>
      </c>
      <c r="M210">
        <f t="shared" si="67"/>
        <v>0.17349149446907142</v>
      </c>
      <c r="N210" s="32">
        <f t="shared" si="68"/>
        <v>25.498422959277107</v>
      </c>
      <c r="O210" s="29">
        <f t="shared" si="65"/>
        <v>3598.7456393310895</v>
      </c>
      <c r="P210">
        <f>MATCH(O210,LORDetail!$B$2:$B$930,1)</f>
        <v>33</v>
      </c>
      <c r="Q210">
        <f>INDEX(LORDetail!$B$2:$B$930,P210)</f>
        <v>3511.0528702555621</v>
      </c>
      <c r="R210">
        <f>INDEX(LORDetail!$D$2:$D$930,P210)</f>
        <v>51.525653537996803</v>
      </c>
      <c r="S210">
        <f>INDEX(LORDetail!$E$2:$E$930,P210)</f>
        <v>-0.22425673231109799</v>
      </c>
      <c r="T210">
        <f>INDEX(LORDetail!$G$2:$G$930,P210)</f>
        <v>2.4328699999999999</v>
      </c>
      <c r="U210">
        <f t="shared" si="69"/>
        <v>34</v>
      </c>
      <c r="V210">
        <f>INDEX(LORDetail!$B$2:$B$930,U210)</f>
        <v>3659.1200408833429</v>
      </c>
      <c r="W210">
        <f>INDEX(LORDetail!$D$2:$D$930,U210)</f>
        <v>51.525765640635399</v>
      </c>
      <c r="X210">
        <f>INDEX(LORDetail!$E$2:$E$930,U210)</f>
        <v>-0.226387017207343</v>
      </c>
      <c r="Y210">
        <f>INDEX(LORDetail!$G$2:$G$930,U210)</f>
        <v>2.5225620000000002</v>
      </c>
      <c r="Z210">
        <f t="shared" si="70"/>
        <v>148.0671706277808</v>
      </c>
      <c r="AA210" s="29">
        <f t="shared" si="71"/>
        <v>87.692769075527394</v>
      </c>
      <c r="AB210">
        <f t="shared" si="72"/>
        <v>0.59224991403377447</v>
      </c>
      <c r="AC210" s="32">
        <f t="shared" si="73"/>
        <v>51.525719930774876</v>
      </c>
      <c r="AD210" s="32">
        <f t="shared" si="74"/>
        <v>-0.22551839335776655</v>
      </c>
      <c r="AE210" s="34">
        <f t="shared" si="75"/>
        <v>2.4859900792895173</v>
      </c>
      <c r="AF210" s="36" t="str">
        <f t="shared" si="76"/>
        <v>PADTON</v>
      </c>
      <c r="AG210" s="36" t="str">
        <f t="shared" si="77"/>
        <v>RDNGSTN</v>
      </c>
      <c r="AH210" s="36">
        <f t="shared" si="78"/>
        <v>206</v>
      </c>
      <c r="AI210" s="42">
        <f t="shared" si="79"/>
        <v>3598.8</v>
      </c>
      <c r="AJ210" s="43">
        <f t="shared" si="80"/>
        <v>25.498422959277107</v>
      </c>
      <c r="AK210" s="43">
        <f t="shared" si="81"/>
        <v>0.17349149446907142</v>
      </c>
      <c r="AL210" s="36">
        <f t="shared" si="82"/>
        <v>51.525719930774876</v>
      </c>
      <c r="AM210" s="36">
        <v>1</v>
      </c>
      <c r="AN210" s="36">
        <f t="shared" si="83"/>
        <v>-0.22551839335776655</v>
      </c>
      <c r="AO210" s="36">
        <v>4</v>
      </c>
      <c r="AP210" s="42">
        <f>INT(AI210/1000)*1000</f>
        <v>3000</v>
      </c>
      <c r="AQ210" s="42">
        <f>MOD(AI210,1000)</f>
        <v>598.80000000000018</v>
      </c>
      <c r="AR210" s="42">
        <f>MOD(AI211,1000)-0.2+(AP211-AP210)</f>
        <v>624.20000000000005</v>
      </c>
    </row>
    <row r="211" spans="1:44" x14ac:dyDescent="0.25">
      <c r="A211" s="32" t="s">
        <v>0</v>
      </c>
      <c r="B211" s="33" t="s">
        <v>1</v>
      </c>
      <c r="C211" s="32">
        <v>207</v>
      </c>
      <c r="D211">
        <f>MATCH(C211,TrainRun!$AG$2:$AG$148,1)</f>
        <v>46</v>
      </c>
      <c r="E211">
        <f>INT(INDEX(TrainRun!$AD$2:$AD$148,'By Second'!D211))</f>
        <v>199</v>
      </c>
      <c r="F211">
        <f>IF(E211=0,0,INDEX(TrainRun!$AE$2:$AE$148,'By Second'!D211))</f>
        <v>24.283982497993602</v>
      </c>
      <c r="G211">
        <f>INDEX(TrainRun!$AF$2:$AF$148,'By Second'!D211)</f>
        <v>3423.8858939742227</v>
      </c>
      <c r="H211">
        <f t="shared" si="66"/>
        <v>47</v>
      </c>
      <c r="I211">
        <f>INT(INDEX(TrainRun!$AD$2:$AD$148,'By Second'!H211))</f>
        <v>208</v>
      </c>
      <c r="J211">
        <f>INDEX(TrainRun!$AE$2:$AE$148,'By Second'!H211)</f>
        <v>25.845405948215245</v>
      </c>
      <c r="K211">
        <f t="shared" si="63"/>
        <v>9</v>
      </c>
      <c r="L211">
        <f t="shared" si="64"/>
        <v>1.5614234502216426</v>
      </c>
      <c r="M211">
        <f t="shared" si="67"/>
        <v>0.17349149446907142</v>
      </c>
      <c r="N211" s="32">
        <f t="shared" si="68"/>
        <v>25.671914453746179</v>
      </c>
      <c r="O211" s="29">
        <f t="shared" si="65"/>
        <v>3624.4175537848355</v>
      </c>
      <c r="P211">
        <f>MATCH(O211,LORDetail!$B$2:$B$930,1)</f>
        <v>33</v>
      </c>
      <c r="Q211">
        <f>INDEX(LORDetail!$B$2:$B$930,P211)</f>
        <v>3511.0528702555621</v>
      </c>
      <c r="R211">
        <f>INDEX(LORDetail!$D$2:$D$930,P211)</f>
        <v>51.525653537996803</v>
      </c>
      <c r="S211">
        <f>INDEX(LORDetail!$E$2:$E$930,P211)</f>
        <v>-0.22425673231109799</v>
      </c>
      <c r="T211">
        <f>INDEX(LORDetail!$G$2:$G$930,P211)</f>
        <v>2.4328699999999999</v>
      </c>
      <c r="U211">
        <f t="shared" si="69"/>
        <v>34</v>
      </c>
      <c r="V211">
        <f>INDEX(LORDetail!$B$2:$B$930,U211)</f>
        <v>3659.1200408833429</v>
      </c>
      <c r="W211">
        <f>INDEX(LORDetail!$D$2:$D$930,U211)</f>
        <v>51.525765640635399</v>
      </c>
      <c r="X211">
        <f>INDEX(LORDetail!$E$2:$E$930,U211)</f>
        <v>-0.226387017207343</v>
      </c>
      <c r="Y211">
        <f>INDEX(LORDetail!$G$2:$G$930,U211)</f>
        <v>2.5225620000000002</v>
      </c>
      <c r="Z211">
        <f t="shared" si="70"/>
        <v>148.0671706277808</v>
      </c>
      <c r="AA211" s="29">
        <f t="shared" si="71"/>
        <v>113.36468352927341</v>
      </c>
      <c r="AB211">
        <f t="shared" si="72"/>
        <v>0.76563010590818703</v>
      </c>
      <c r="AC211" s="32">
        <f t="shared" si="73"/>
        <v>51.525739367151864</v>
      </c>
      <c r="AD211" s="32">
        <f t="shared" si="74"/>
        <v>-0.22588774256182467</v>
      </c>
      <c r="AE211" s="34">
        <f t="shared" si="75"/>
        <v>2.5015408954591174</v>
      </c>
      <c r="AF211" s="36" t="str">
        <f t="shared" si="76"/>
        <v>PADTON</v>
      </c>
      <c r="AG211" s="36" t="str">
        <f t="shared" si="77"/>
        <v>RDNGSTN</v>
      </c>
      <c r="AH211" s="36">
        <f t="shared" si="78"/>
        <v>207</v>
      </c>
      <c r="AI211" s="42">
        <f t="shared" si="79"/>
        <v>3624.4</v>
      </c>
      <c r="AJ211" s="43">
        <f t="shared" si="80"/>
        <v>25.671914453746179</v>
      </c>
      <c r="AK211" s="43">
        <f t="shared" si="81"/>
        <v>0.17349149446907142</v>
      </c>
      <c r="AL211" s="36">
        <f t="shared" si="82"/>
        <v>51.525739367151864</v>
      </c>
      <c r="AM211" s="36">
        <v>1</v>
      </c>
      <c r="AN211" s="36">
        <f t="shared" si="83"/>
        <v>-0.22588774256182467</v>
      </c>
      <c r="AO211" s="36">
        <v>4</v>
      </c>
      <c r="AP211" s="42">
        <f>INT(AI211/1000)*1000</f>
        <v>3000</v>
      </c>
      <c r="AQ211" s="42">
        <f>MOD(AI211,1000)</f>
        <v>624.40000000000009</v>
      </c>
      <c r="AR211" s="42">
        <f>MOD(AI212,1000)-0.2+(AP212-AP211)</f>
        <v>639.39999999999986</v>
      </c>
    </row>
    <row r="212" spans="1:44" x14ac:dyDescent="0.25">
      <c r="A212" s="32" t="s">
        <v>0</v>
      </c>
      <c r="B212" s="33" t="s">
        <v>1</v>
      </c>
      <c r="C212" s="32">
        <v>208</v>
      </c>
      <c r="D212">
        <f>MATCH(C212,TrainRun!$AG$2:$AG$148,1)</f>
        <v>48</v>
      </c>
      <c r="E212">
        <f>INT(INDEX(TrainRun!$AD$2:$AD$148,'By Second'!D212))</f>
        <v>208</v>
      </c>
      <c r="F212">
        <f>IF(E212=0,0,INDEX(TrainRun!$AE$2:$AE$148,'By Second'!D212))</f>
        <v>25.863423050002542</v>
      </c>
      <c r="G212">
        <f>INDEX(TrainRun!$AF$2:$AF$148,'By Second'!D212)</f>
        <v>3639.6202835620597</v>
      </c>
      <c r="H212">
        <f t="shared" si="66"/>
        <v>49</v>
      </c>
      <c r="I212">
        <f>INT(INDEX(TrainRun!$AD$2:$AD$148,'By Second'!H212))</f>
        <v>220</v>
      </c>
      <c r="J212">
        <f>INDEX(TrainRun!$AE$2:$AE$148,'By Second'!H212)</f>
        <v>27.888498845687721</v>
      </c>
      <c r="K212">
        <f t="shared" si="63"/>
        <v>12</v>
      </c>
      <c r="L212">
        <f t="shared" si="64"/>
        <v>2.0250757956851793</v>
      </c>
      <c r="M212">
        <f t="shared" si="67"/>
        <v>0.16875631630709828</v>
      </c>
      <c r="N212" s="32">
        <f t="shared" si="68"/>
        <v>25.863423050002542</v>
      </c>
      <c r="O212" s="29">
        <f t="shared" si="65"/>
        <v>3639.6</v>
      </c>
      <c r="P212">
        <f>MATCH(O212,LORDetail!$B$2:$B$930,1)</f>
        <v>33</v>
      </c>
      <c r="Q212">
        <f>INDEX(LORDetail!$B$2:$B$930,P212)</f>
        <v>3511.0528702555621</v>
      </c>
      <c r="R212">
        <f>INDEX(LORDetail!$D$2:$D$930,P212)</f>
        <v>51.525653537996803</v>
      </c>
      <c r="S212">
        <f>INDEX(LORDetail!$E$2:$E$930,P212)</f>
        <v>-0.22425673231109799</v>
      </c>
      <c r="T212">
        <f>INDEX(LORDetail!$G$2:$G$930,P212)</f>
        <v>2.4328699999999999</v>
      </c>
      <c r="U212">
        <f t="shared" si="69"/>
        <v>34</v>
      </c>
      <c r="V212">
        <f>INDEX(LORDetail!$B$2:$B$930,U212)</f>
        <v>3659.1200408833429</v>
      </c>
      <c r="W212">
        <f>INDEX(LORDetail!$D$2:$D$930,U212)</f>
        <v>51.525765640635399</v>
      </c>
      <c r="X212">
        <f>INDEX(LORDetail!$E$2:$E$930,U212)</f>
        <v>-0.226387017207343</v>
      </c>
      <c r="Y212">
        <f>INDEX(LORDetail!$G$2:$G$930,U212)</f>
        <v>2.5225620000000002</v>
      </c>
      <c r="Z212">
        <f t="shared" si="70"/>
        <v>148.0671706277808</v>
      </c>
      <c r="AA212" s="29">
        <f t="shared" si="71"/>
        <v>128.54712974443783</v>
      </c>
      <c r="AB212">
        <f t="shared" si="72"/>
        <v>0.86816766471202789</v>
      </c>
      <c r="AC212" s="32">
        <f t="shared" si="73"/>
        <v>51.525750861882763</v>
      </c>
      <c r="AD212" s="32">
        <f t="shared" si="74"/>
        <v>-0.22610617677464231</v>
      </c>
      <c r="AE212" s="34">
        <f t="shared" si="75"/>
        <v>2.5107376941833515</v>
      </c>
      <c r="AF212" s="36" t="str">
        <f t="shared" si="76"/>
        <v>PADTON</v>
      </c>
      <c r="AG212" s="36" t="str">
        <f t="shared" si="77"/>
        <v>RDNGSTN</v>
      </c>
      <c r="AH212" s="36">
        <f t="shared" si="78"/>
        <v>208</v>
      </c>
      <c r="AI212" s="42">
        <f t="shared" si="79"/>
        <v>3639.6</v>
      </c>
      <c r="AJ212" s="43">
        <f t="shared" si="80"/>
        <v>25.863423050002542</v>
      </c>
      <c r="AK212" s="43">
        <f t="shared" si="81"/>
        <v>0.16875631630709828</v>
      </c>
      <c r="AL212" s="36">
        <f t="shared" si="82"/>
        <v>51.525750861882763</v>
      </c>
      <c r="AM212" s="36">
        <v>1</v>
      </c>
      <c r="AN212" s="36">
        <f t="shared" si="83"/>
        <v>-0.22610617677464231</v>
      </c>
      <c r="AO212" s="36">
        <v>4</v>
      </c>
      <c r="AP212" s="42">
        <f>INT(AI212/1000)*1000</f>
        <v>3000</v>
      </c>
      <c r="AQ212" s="42">
        <f>MOD(AI212,1000)</f>
        <v>639.59999999999991</v>
      </c>
      <c r="AR212" s="42">
        <f>MOD(AI213,1000)-0.2+(AP213-AP212)</f>
        <v>665.39999999999986</v>
      </c>
    </row>
    <row r="213" spans="1:44" x14ac:dyDescent="0.25">
      <c r="A213" s="32" t="s">
        <v>0</v>
      </c>
      <c r="B213" s="33" t="s">
        <v>1</v>
      </c>
      <c r="C213" s="32">
        <v>209</v>
      </c>
      <c r="D213">
        <f>MATCH(C213,TrainRun!$AG$2:$AG$148,1)</f>
        <v>48</v>
      </c>
      <c r="E213">
        <f>INT(INDEX(TrainRun!$AD$2:$AD$148,'By Second'!D213))</f>
        <v>208</v>
      </c>
      <c r="F213">
        <f>IF(E213=0,0,INDEX(TrainRun!$AE$2:$AE$148,'By Second'!D213))</f>
        <v>25.863423050002542</v>
      </c>
      <c r="G213">
        <f>INDEX(TrainRun!$AF$2:$AF$148,'By Second'!D213)</f>
        <v>3639.6202835620597</v>
      </c>
      <c r="H213">
        <f t="shared" si="66"/>
        <v>49</v>
      </c>
      <c r="I213">
        <f>INT(INDEX(TrainRun!$AD$2:$AD$148,'By Second'!H213))</f>
        <v>220</v>
      </c>
      <c r="J213">
        <f>INDEX(TrainRun!$AE$2:$AE$148,'By Second'!H213)</f>
        <v>27.888498845687721</v>
      </c>
      <c r="K213">
        <f t="shared" si="63"/>
        <v>12</v>
      </c>
      <c r="L213">
        <f t="shared" si="64"/>
        <v>2.0250757956851793</v>
      </c>
      <c r="M213">
        <f t="shared" si="67"/>
        <v>0.16875631630709828</v>
      </c>
      <c r="N213" s="32">
        <f t="shared" si="68"/>
        <v>26.032179366309641</v>
      </c>
      <c r="O213" s="29">
        <f t="shared" si="65"/>
        <v>3665.6321793663096</v>
      </c>
      <c r="P213">
        <f>MATCH(O213,LORDetail!$B$2:$B$930,1)</f>
        <v>34</v>
      </c>
      <c r="Q213">
        <f>INDEX(LORDetail!$B$2:$B$930,P213)</f>
        <v>3659.1200408833429</v>
      </c>
      <c r="R213">
        <f>INDEX(LORDetail!$D$2:$D$930,P213)</f>
        <v>51.525765640635399</v>
      </c>
      <c r="S213">
        <f>INDEX(LORDetail!$E$2:$E$930,P213)</f>
        <v>-0.226387017207343</v>
      </c>
      <c r="T213">
        <f>INDEX(LORDetail!$G$2:$G$930,P213)</f>
        <v>2.5225620000000002</v>
      </c>
      <c r="U213">
        <f t="shared" si="69"/>
        <v>35</v>
      </c>
      <c r="V213">
        <f>INDEX(LORDetail!$B$2:$B$930,U213)</f>
        <v>3867.7750096078439</v>
      </c>
      <c r="W213">
        <f>INDEX(LORDetail!$D$2:$D$930,U213)</f>
        <v>51.525818470980496</v>
      </c>
      <c r="X213">
        <f>INDEX(LORDetail!$E$2:$E$930,U213)</f>
        <v>-0.22939852360600699</v>
      </c>
      <c r="Y213">
        <f>INDEX(LORDetail!$G$2:$G$930,U213)</f>
        <v>2.6489539999999998</v>
      </c>
      <c r="Z213">
        <f t="shared" si="70"/>
        <v>208.65496872450103</v>
      </c>
      <c r="AA213" s="29">
        <f t="shared" si="71"/>
        <v>6.5121384829667477</v>
      </c>
      <c r="AB213">
        <f t="shared" si="72"/>
        <v>3.1210081038449137E-2</v>
      </c>
      <c r="AC213" s="32">
        <f t="shared" si="73"/>
        <v>51.52576728947475</v>
      </c>
      <c r="AD213" s="32">
        <f t="shared" si="74"/>
        <v>-0.2264810065660931</v>
      </c>
      <c r="AE213" s="34">
        <f t="shared" si="75"/>
        <v>2.5265067045626117</v>
      </c>
      <c r="AF213" s="36" t="str">
        <f t="shared" si="76"/>
        <v>PADTON</v>
      </c>
      <c r="AG213" s="36" t="str">
        <f t="shared" si="77"/>
        <v>RDNGSTN</v>
      </c>
      <c r="AH213" s="36">
        <f t="shared" si="78"/>
        <v>209</v>
      </c>
      <c r="AI213" s="42">
        <f t="shared" si="79"/>
        <v>3665.6</v>
      </c>
      <c r="AJ213" s="43">
        <f t="shared" si="80"/>
        <v>26.032179366309641</v>
      </c>
      <c r="AK213" s="43">
        <f t="shared" si="81"/>
        <v>0.16875631630709828</v>
      </c>
      <c r="AL213" s="36">
        <f t="shared" si="82"/>
        <v>51.52576728947475</v>
      </c>
      <c r="AM213" s="36">
        <v>1</v>
      </c>
      <c r="AN213" s="36">
        <f t="shared" si="83"/>
        <v>-0.2264810065660931</v>
      </c>
      <c r="AO213" s="36">
        <v>4</v>
      </c>
      <c r="AP213" s="42">
        <f>INT(AI213/1000)*1000</f>
        <v>3000</v>
      </c>
      <c r="AQ213" s="42">
        <f>MOD(AI213,1000)</f>
        <v>665.59999999999991</v>
      </c>
      <c r="AR213" s="42">
        <f>MOD(AI214,1000)-0.2+(AP214-AP213)</f>
        <v>691.60000000000014</v>
      </c>
    </row>
    <row r="214" spans="1:44" x14ac:dyDescent="0.25">
      <c r="A214" s="32" t="s">
        <v>0</v>
      </c>
      <c r="B214" s="33" t="s">
        <v>1</v>
      </c>
      <c r="C214" s="32">
        <v>210</v>
      </c>
      <c r="D214">
        <f>MATCH(C214,TrainRun!$AG$2:$AG$148,1)</f>
        <v>48</v>
      </c>
      <c r="E214">
        <f>INT(INDEX(TrainRun!$AD$2:$AD$148,'By Second'!D214))</f>
        <v>208</v>
      </c>
      <c r="F214">
        <f>IF(E214=0,0,INDEX(TrainRun!$AE$2:$AE$148,'By Second'!D214))</f>
        <v>25.863423050002542</v>
      </c>
      <c r="G214">
        <f>INDEX(TrainRun!$AF$2:$AF$148,'By Second'!D214)</f>
        <v>3639.6202835620597</v>
      </c>
      <c r="H214">
        <f t="shared" si="66"/>
        <v>49</v>
      </c>
      <c r="I214">
        <f>INT(INDEX(TrainRun!$AD$2:$AD$148,'By Second'!H214))</f>
        <v>220</v>
      </c>
      <c r="J214">
        <f>INDEX(TrainRun!$AE$2:$AE$148,'By Second'!H214)</f>
        <v>27.888498845687721</v>
      </c>
      <c r="K214">
        <f t="shared" si="63"/>
        <v>12</v>
      </c>
      <c r="L214">
        <f t="shared" si="64"/>
        <v>2.0250757956851793</v>
      </c>
      <c r="M214">
        <f t="shared" si="67"/>
        <v>0.16875631630709828</v>
      </c>
      <c r="N214" s="32">
        <f t="shared" si="68"/>
        <v>26.200935682616741</v>
      </c>
      <c r="O214" s="29">
        <f t="shared" si="65"/>
        <v>3691.8331150489262</v>
      </c>
      <c r="P214">
        <f>MATCH(O214,LORDetail!$B$2:$B$930,1)</f>
        <v>34</v>
      </c>
      <c r="Q214">
        <f>INDEX(LORDetail!$B$2:$B$930,P214)</f>
        <v>3659.1200408833429</v>
      </c>
      <c r="R214">
        <f>INDEX(LORDetail!$D$2:$D$930,P214)</f>
        <v>51.525765640635399</v>
      </c>
      <c r="S214">
        <f>INDEX(LORDetail!$E$2:$E$930,P214)</f>
        <v>-0.226387017207343</v>
      </c>
      <c r="T214">
        <f>INDEX(LORDetail!$G$2:$G$930,P214)</f>
        <v>2.5225620000000002</v>
      </c>
      <c r="U214">
        <f t="shared" si="69"/>
        <v>35</v>
      </c>
      <c r="V214">
        <f>INDEX(LORDetail!$B$2:$B$930,U214)</f>
        <v>3867.7750096078439</v>
      </c>
      <c r="W214">
        <f>INDEX(LORDetail!$D$2:$D$930,U214)</f>
        <v>51.525818470980496</v>
      </c>
      <c r="X214">
        <f>INDEX(LORDetail!$E$2:$E$930,U214)</f>
        <v>-0.22939852360600699</v>
      </c>
      <c r="Y214">
        <f>INDEX(LORDetail!$G$2:$G$930,U214)</f>
        <v>2.6489539999999998</v>
      </c>
      <c r="Z214">
        <f t="shared" si="70"/>
        <v>208.65496872450103</v>
      </c>
      <c r="AA214" s="29">
        <f t="shared" si="71"/>
        <v>32.713074165583294</v>
      </c>
      <c r="AB214">
        <f t="shared" si="72"/>
        <v>0.15678071011467845</v>
      </c>
      <c r="AC214" s="32">
        <f t="shared" si="73"/>
        <v>51.52577392341442</v>
      </c>
      <c r="AD214" s="32">
        <f t="shared" si="74"/>
        <v>-0.22685916331904044</v>
      </c>
      <c r="AE214" s="34">
        <f t="shared" si="75"/>
        <v>2.5423778275128144</v>
      </c>
      <c r="AF214" s="36" t="str">
        <f t="shared" si="76"/>
        <v>PADTON</v>
      </c>
      <c r="AG214" s="36" t="str">
        <f t="shared" si="77"/>
        <v>RDNGSTN</v>
      </c>
      <c r="AH214" s="36">
        <f t="shared" si="78"/>
        <v>210</v>
      </c>
      <c r="AI214" s="42">
        <f t="shared" si="79"/>
        <v>3691.8</v>
      </c>
      <c r="AJ214" s="43">
        <f t="shared" si="80"/>
        <v>26.200935682616741</v>
      </c>
      <c r="AK214" s="43">
        <f t="shared" si="81"/>
        <v>0.16875631630709828</v>
      </c>
      <c r="AL214" s="36">
        <f t="shared" si="82"/>
        <v>51.52577392341442</v>
      </c>
      <c r="AM214" s="36">
        <v>1</v>
      </c>
      <c r="AN214" s="36">
        <f t="shared" si="83"/>
        <v>-0.22685916331904044</v>
      </c>
      <c r="AO214" s="36">
        <v>4</v>
      </c>
      <c r="AP214" s="42">
        <f>INT(AI214/1000)*1000</f>
        <v>3000</v>
      </c>
      <c r="AQ214" s="42">
        <f>MOD(AI214,1000)</f>
        <v>691.80000000000018</v>
      </c>
      <c r="AR214" s="42">
        <f>MOD(AI215,1000)-0.2+(AP215-AP214)</f>
        <v>717.99999999999977</v>
      </c>
    </row>
    <row r="215" spans="1:44" x14ac:dyDescent="0.25">
      <c r="A215" s="32" t="s">
        <v>0</v>
      </c>
      <c r="B215" s="33" t="s">
        <v>1</v>
      </c>
      <c r="C215" s="32">
        <v>211</v>
      </c>
      <c r="D215">
        <f>MATCH(C215,TrainRun!$AG$2:$AG$148,1)</f>
        <v>48</v>
      </c>
      <c r="E215">
        <f>INT(INDEX(TrainRun!$AD$2:$AD$148,'By Second'!D215))</f>
        <v>208</v>
      </c>
      <c r="F215">
        <f>IF(E215=0,0,INDEX(TrainRun!$AE$2:$AE$148,'By Second'!D215))</f>
        <v>25.863423050002542</v>
      </c>
      <c r="G215">
        <f>INDEX(TrainRun!$AF$2:$AF$148,'By Second'!D215)</f>
        <v>3639.6202835620597</v>
      </c>
      <c r="H215">
        <f t="shared" si="66"/>
        <v>49</v>
      </c>
      <c r="I215">
        <f>INT(INDEX(TrainRun!$AD$2:$AD$148,'By Second'!H215))</f>
        <v>220</v>
      </c>
      <c r="J215">
        <f>INDEX(TrainRun!$AE$2:$AE$148,'By Second'!H215)</f>
        <v>27.888498845687721</v>
      </c>
      <c r="K215">
        <f t="shared" si="63"/>
        <v>12</v>
      </c>
      <c r="L215">
        <f t="shared" si="64"/>
        <v>2.0250757956851793</v>
      </c>
      <c r="M215">
        <f t="shared" si="67"/>
        <v>0.16875631630709828</v>
      </c>
      <c r="N215" s="32">
        <f t="shared" si="68"/>
        <v>26.369691998923841</v>
      </c>
      <c r="O215" s="29">
        <f t="shared" si="65"/>
        <v>3718.20280704785</v>
      </c>
      <c r="P215">
        <f>MATCH(O215,LORDetail!$B$2:$B$930,1)</f>
        <v>34</v>
      </c>
      <c r="Q215">
        <f>INDEX(LORDetail!$B$2:$B$930,P215)</f>
        <v>3659.1200408833429</v>
      </c>
      <c r="R215">
        <f>INDEX(LORDetail!$D$2:$D$930,P215)</f>
        <v>51.525765640635399</v>
      </c>
      <c r="S215">
        <f>INDEX(LORDetail!$E$2:$E$930,P215)</f>
        <v>-0.226387017207343</v>
      </c>
      <c r="T215">
        <f>INDEX(LORDetail!$G$2:$G$930,P215)</f>
        <v>2.5225620000000002</v>
      </c>
      <c r="U215">
        <f t="shared" si="69"/>
        <v>35</v>
      </c>
      <c r="V215">
        <f>INDEX(LORDetail!$B$2:$B$930,U215)</f>
        <v>3867.7750096078439</v>
      </c>
      <c r="W215">
        <f>INDEX(LORDetail!$D$2:$D$930,U215)</f>
        <v>51.525818470980496</v>
      </c>
      <c r="X215">
        <f>INDEX(LORDetail!$E$2:$E$930,U215)</f>
        <v>-0.22939852360600699</v>
      </c>
      <c r="Y215">
        <f>INDEX(LORDetail!$G$2:$G$930,U215)</f>
        <v>2.6489539999999998</v>
      </c>
      <c r="Z215">
        <f t="shared" si="70"/>
        <v>208.65496872450103</v>
      </c>
      <c r="AA215" s="29">
        <f t="shared" si="71"/>
        <v>59.08276616450712</v>
      </c>
      <c r="AB215">
        <f t="shared" si="72"/>
        <v>0.28316012087168385</v>
      </c>
      <c r="AC215" s="32">
        <f t="shared" si="73"/>
        <v>51.5257806000823</v>
      </c>
      <c r="AD215" s="32">
        <f t="shared" si="74"/>
        <v>-0.22723975572319455</v>
      </c>
      <c r="AE215" s="34">
        <f t="shared" si="75"/>
        <v>2.558351173997214</v>
      </c>
      <c r="AF215" s="36" t="str">
        <f t="shared" si="76"/>
        <v>PADTON</v>
      </c>
      <c r="AG215" s="36" t="str">
        <f t="shared" si="77"/>
        <v>RDNGSTN</v>
      </c>
      <c r="AH215" s="36">
        <f t="shared" si="78"/>
        <v>211</v>
      </c>
      <c r="AI215" s="42">
        <f t="shared" si="79"/>
        <v>3718.2</v>
      </c>
      <c r="AJ215" s="43">
        <f t="shared" si="80"/>
        <v>26.369691998923841</v>
      </c>
      <c r="AK215" s="43">
        <f t="shared" si="81"/>
        <v>0.16875631630709828</v>
      </c>
      <c r="AL215" s="36">
        <f t="shared" si="82"/>
        <v>51.5257806000823</v>
      </c>
      <c r="AM215" s="36">
        <v>1</v>
      </c>
      <c r="AN215" s="36">
        <f t="shared" si="83"/>
        <v>-0.22723975572319455</v>
      </c>
      <c r="AO215" s="36">
        <v>4</v>
      </c>
      <c r="AP215" s="42">
        <f>INT(AI215/1000)*1000</f>
        <v>3000</v>
      </c>
      <c r="AQ215" s="42">
        <f>MOD(AI215,1000)</f>
        <v>718.19999999999982</v>
      </c>
      <c r="AR215" s="42">
        <f>MOD(AI216,1000)-0.2+(AP216-AP215)</f>
        <v>744.60000000000014</v>
      </c>
    </row>
    <row r="216" spans="1:44" x14ac:dyDescent="0.25">
      <c r="A216" s="32" t="s">
        <v>0</v>
      </c>
      <c r="B216" s="33" t="s">
        <v>1</v>
      </c>
      <c r="C216" s="32">
        <v>212</v>
      </c>
      <c r="D216">
        <f>MATCH(C216,TrainRun!$AG$2:$AG$148,1)</f>
        <v>48</v>
      </c>
      <c r="E216">
        <f>INT(INDEX(TrainRun!$AD$2:$AD$148,'By Second'!D216))</f>
        <v>208</v>
      </c>
      <c r="F216">
        <f>IF(E216=0,0,INDEX(TrainRun!$AE$2:$AE$148,'By Second'!D216))</f>
        <v>25.863423050002542</v>
      </c>
      <c r="G216">
        <f>INDEX(TrainRun!$AF$2:$AF$148,'By Second'!D216)</f>
        <v>3639.6202835620597</v>
      </c>
      <c r="H216">
        <f t="shared" si="66"/>
        <v>49</v>
      </c>
      <c r="I216">
        <f>INT(INDEX(TrainRun!$AD$2:$AD$148,'By Second'!H216))</f>
        <v>220</v>
      </c>
      <c r="J216">
        <f>INDEX(TrainRun!$AE$2:$AE$148,'By Second'!H216)</f>
        <v>27.888498845687721</v>
      </c>
      <c r="K216">
        <f t="shared" si="63"/>
        <v>12</v>
      </c>
      <c r="L216">
        <f t="shared" si="64"/>
        <v>2.0250757956851793</v>
      </c>
      <c r="M216">
        <f t="shared" si="67"/>
        <v>0.16875631630709828</v>
      </c>
      <c r="N216" s="32">
        <f t="shared" si="68"/>
        <v>26.538448315230941</v>
      </c>
      <c r="O216" s="29">
        <f t="shared" si="65"/>
        <v>3744.7412553630811</v>
      </c>
      <c r="P216">
        <f>MATCH(O216,LORDetail!$B$2:$B$930,1)</f>
        <v>34</v>
      </c>
      <c r="Q216">
        <f>INDEX(LORDetail!$B$2:$B$930,P216)</f>
        <v>3659.1200408833429</v>
      </c>
      <c r="R216">
        <f>INDEX(LORDetail!$D$2:$D$930,P216)</f>
        <v>51.525765640635399</v>
      </c>
      <c r="S216">
        <f>INDEX(LORDetail!$E$2:$E$930,P216)</f>
        <v>-0.226387017207343</v>
      </c>
      <c r="T216">
        <f>INDEX(LORDetail!$G$2:$G$930,P216)</f>
        <v>2.5225620000000002</v>
      </c>
      <c r="U216">
        <f t="shared" si="69"/>
        <v>35</v>
      </c>
      <c r="V216">
        <f>INDEX(LORDetail!$B$2:$B$930,U216)</f>
        <v>3867.7750096078439</v>
      </c>
      <c r="W216">
        <f>INDEX(LORDetail!$D$2:$D$930,U216)</f>
        <v>51.525818470980496</v>
      </c>
      <c r="X216">
        <f>INDEX(LORDetail!$E$2:$E$930,U216)</f>
        <v>-0.22939852360600699</v>
      </c>
      <c r="Y216">
        <f>INDEX(LORDetail!$G$2:$G$930,U216)</f>
        <v>2.6489539999999998</v>
      </c>
      <c r="Z216">
        <f t="shared" si="70"/>
        <v>208.65496872450103</v>
      </c>
      <c r="AA216" s="29">
        <f t="shared" si="71"/>
        <v>85.621214479738228</v>
      </c>
      <c r="AB216">
        <f t="shared" si="72"/>
        <v>0.41034831330946525</v>
      </c>
      <c r="AC216" s="32">
        <f t="shared" si="73"/>
        <v>51.525787319478404</v>
      </c>
      <c r="AD216" s="32">
        <f t="shared" si="74"/>
        <v>-0.22762278377855544</v>
      </c>
      <c r="AE216" s="34">
        <f t="shared" si="75"/>
        <v>2.5744267440158102</v>
      </c>
      <c r="AF216" s="36" t="str">
        <f t="shared" si="76"/>
        <v>PADTON</v>
      </c>
      <c r="AG216" s="36" t="str">
        <f t="shared" si="77"/>
        <v>RDNGSTN</v>
      </c>
      <c r="AH216" s="36">
        <f t="shared" si="78"/>
        <v>212</v>
      </c>
      <c r="AI216" s="42">
        <f t="shared" si="79"/>
        <v>3744.8</v>
      </c>
      <c r="AJ216" s="43">
        <f t="shared" si="80"/>
        <v>26.538448315230941</v>
      </c>
      <c r="AK216" s="43">
        <f t="shared" si="81"/>
        <v>0.16875631630709828</v>
      </c>
      <c r="AL216" s="36">
        <f t="shared" si="82"/>
        <v>51.525787319478404</v>
      </c>
      <c r="AM216" s="36">
        <v>1</v>
      </c>
      <c r="AN216" s="36">
        <f t="shared" si="83"/>
        <v>-0.22762278377855544</v>
      </c>
      <c r="AO216" s="36">
        <v>4</v>
      </c>
      <c r="AP216" s="42">
        <f>INT(AI216/1000)*1000</f>
        <v>3000</v>
      </c>
      <c r="AQ216" s="42">
        <f>MOD(AI216,1000)</f>
        <v>744.80000000000018</v>
      </c>
      <c r="AR216" s="42">
        <f>MOD(AI217,1000)-0.2+(AP217-AP216)</f>
        <v>771.2</v>
      </c>
    </row>
    <row r="217" spans="1:44" x14ac:dyDescent="0.25">
      <c r="A217" s="32" t="s">
        <v>0</v>
      </c>
      <c r="B217" s="33" t="s">
        <v>1</v>
      </c>
      <c r="C217" s="32">
        <v>213</v>
      </c>
      <c r="D217">
        <f>MATCH(C217,TrainRun!$AG$2:$AG$148,1)</f>
        <v>48</v>
      </c>
      <c r="E217">
        <f>INT(INDEX(TrainRun!$AD$2:$AD$148,'By Second'!D217))</f>
        <v>208</v>
      </c>
      <c r="F217">
        <f>IF(E217=0,0,INDEX(TrainRun!$AE$2:$AE$148,'By Second'!D217))</f>
        <v>25.863423050002542</v>
      </c>
      <c r="G217">
        <f>INDEX(TrainRun!$AF$2:$AF$148,'By Second'!D217)</f>
        <v>3639.6202835620597</v>
      </c>
      <c r="H217">
        <f t="shared" si="66"/>
        <v>49</v>
      </c>
      <c r="I217">
        <f>INT(INDEX(TrainRun!$AD$2:$AD$148,'By Second'!H217))</f>
        <v>220</v>
      </c>
      <c r="J217">
        <f>INDEX(TrainRun!$AE$2:$AE$148,'By Second'!H217)</f>
        <v>27.888498845687721</v>
      </c>
      <c r="K217">
        <f t="shared" si="63"/>
        <v>12</v>
      </c>
      <c r="L217">
        <f t="shared" si="64"/>
        <v>2.0250757956851793</v>
      </c>
      <c r="M217">
        <f t="shared" si="67"/>
        <v>0.16875631630709828</v>
      </c>
      <c r="N217" s="32">
        <f t="shared" si="68"/>
        <v>26.70720463153804</v>
      </c>
      <c r="O217" s="29">
        <f t="shared" si="65"/>
        <v>3771.448459994619</v>
      </c>
      <c r="P217">
        <f>MATCH(O217,LORDetail!$B$2:$B$930,1)</f>
        <v>34</v>
      </c>
      <c r="Q217">
        <f>INDEX(LORDetail!$B$2:$B$930,P217)</f>
        <v>3659.1200408833429</v>
      </c>
      <c r="R217">
        <f>INDEX(LORDetail!$D$2:$D$930,P217)</f>
        <v>51.525765640635399</v>
      </c>
      <c r="S217">
        <f>INDEX(LORDetail!$E$2:$E$930,P217)</f>
        <v>-0.226387017207343</v>
      </c>
      <c r="T217">
        <f>INDEX(LORDetail!$G$2:$G$930,P217)</f>
        <v>2.5225620000000002</v>
      </c>
      <c r="U217">
        <f t="shared" si="69"/>
        <v>35</v>
      </c>
      <c r="V217">
        <f>INDEX(LORDetail!$B$2:$B$930,U217)</f>
        <v>3867.7750096078439</v>
      </c>
      <c r="W217">
        <f>INDEX(LORDetail!$D$2:$D$930,U217)</f>
        <v>51.525818470980496</v>
      </c>
      <c r="X217">
        <f>INDEX(LORDetail!$E$2:$E$930,U217)</f>
        <v>-0.22939852360600699</v>
      </c>
      <c r="Y217">
        <f>INDEX(LORDetail!$G$2:$G$930,U217)</f>
        <v>2.6489539999999998</v>
      </c>
      <c r="Z217">
        <f t="shared" si="70"/>
        <v>208.65496872450103</v>
      </c>
      <c r="AA217" s="29">
        <f t="shared" si="71"/>
        <v>112.32841911127616</v>
      </c>
      <c r="AB217">
        <f t="shared" si="72"/>
        <v>0.53834528742802057</v>
      </c>
      <c r="AC217" s="32">
        <f t="shared" si="73"/>
        <v>51.525794081602719</v>
      </c>
      <c r="AD217" s="32">
        <f t="shared" si="74"/>
        <v>-0.22800824748512308</v>
      </c>
      <c r="AE217" s="34">
        <f t="shared" si="75"/>
        <v>2.5906045375686024</v>
      </c>
      <c r="AF217" s="36" t="str">
        <f t="shared" si="76"/>
        <v>PADTON</v>
      </c>
      <c r="AG217" s="36" t="str">
        <f t="shared" si="77"/>
        <v>RDNGSTN</v>
      </c>
      <c r="AH217" s="36">
        <f t="shared" si="78"/>
        <v>213</v>
      </c>
      <c r="AI217" s="42">
        <f t="shared" si="79"/>
        <v>3771.4</v>
      </c>
      <c r="AJ217" s="43">
        <f t="shared" si="80"/>
        <v>26.70720463153804</v>
      </c>
      <c r="AK217" s="43">
        <f t="shared" si="81"/>
        <v>0.16875631630709828</v>
      </c>
      <c r="AL217" s="36">
        <f t="shared" si="82"/>
        <v>51.525794081602719</v>
      </c>
      <c r="AM217" s="36">
        <v>1</v>
      </c>
      <c r="AN217" s="36">
        <f t="shared" si="83"/>
        <v>-0.22800824748512308</v>
      </c>
      <c r="AO217" s="36">
        <v>4</v>
      </c>
      <c r="AP217" s="42">
        <f>INT(AI217/1000)*1000</f>
        <v>3000</v>
      </c>
      <c r="AQ217" s="42">
        <f>MOD(AI217,1000)</f>
        <v>771.40000000000009</v>
      </c>
      <c r="AR217" s="42">
        <f>MOD(AI218,1000)-0.2+(AP218-AP217)</f>
        <v>798.2</v>
      </c>
    </row>
    <row r="218" spans="1:44" x14ac:dyDescent="0.25">
      <c r="A218" s="32" t="s">
        <v>0</v>
      </c>
      <c r="B218" s="33" t="s">
        <v>1</v>
      </c>
      <c r="C218" s="32">
        <v>214</v>
      </c>
      <c r="D218">
        <f>MATCH(C218,TrainRun!$AG$2:$AG$148,1)</f>
        <v>48</v>
      </c>
      <c r="E218">
        <f>INT(INDEX(TrainRun!$AD$2:$AD$148,'By Second'!D218))</f>
        <v>208</v>
      </c>
      <c r="F218">
        <f>IF(E218=0,0,INDEX(TrainRun!$AE$2:$AE$148,'By Second'!D218))</f>
        <v>25.863423050002542</v>
      </c>
      <c r="G218">
        <f>INDEX(TrainRun!$AF$2:$AF$148,'By Second'!D218)</f>
        <v>3639.6202835620597</v>
      </c>
      <c r="H218">
        <f t="shared" si="66"/>
        <v>49</v>
      </c>
      <c r="I218">
        <f>INT(INDEX(TrainRun!$AD$2:$AD$148,'By Second'!H218))</f>
        <v>220</v>
      </c>
      <c r="J218">
        <f>INDEX(TrainRun!$AE$2:$AE$148,'By Second'!H218)</f>
        <v>27.888498845687721</v>
      </c>
      <c r="K218">
        <f t="shared" si="63"/>
        <v>12</v>
      </c>
      <c r="L218">
        <f t="shared" si="64"/>
        <v>2.0250757956851793</v>
      </c>
      <c r="M218">
        <f t="shared" si="67"/>
        <v>0.16875631630709828</v>
      </c>
      <c r="N218" s="32">
        <f t="shared" si="68"/>
        <v>26.87596094784514</v>
      </c>
      <c r="O218" s="29">
        <f t="shared" si="65"/>
        <v>3798.3244209424643</v>
      </c>
      <c r="P218">
        <f>MATCH(O218,LORDetail!$B$2:$B$930,1)</f>
        <v>34</v>
      </c>
      <c r="Q218">
        <f>INDEX(LORDetail!$B$2:$B$930,P218)</f>
        <v>3659.1200408833429</v>
      </c>
      <c r="R218">
        <f>INDEX(LORDetail!$D$2:$D$930,P218)</f>
        <v>51.525765640635399</v>
      </c>
      <c r="S218">
        <f>INDEX(LORDetail!$E$2:$E$930,P218)</f>
        <v>-0.226387017207343</v>
      </c>
      <c r="T218">
        <f>INDEX(LORDetail!$G$2:$G$930,P218)</f>
        <v>2.5225620000000002</v>
      </c>
      <c r="U218">
        <f t="shared" si="69"/>
        <v>35</v>
      </c>
      <c r="V218">
        <f>INDEX(LORDetail!$B$2:$B$930,U218)</f>
        <v>3867.7750096078439</v>
      </c>
      <c r="W218">
        <f>INDEX(LORDetail!$D$2:$D$930,U218)</f>
        <v>51.525818470980496</v>
      </c>
      <c r="X218">
        <f>INDEX(LORDetail!$E$2:$E$930,U218)</f>
        <v>-0.22939852360600699</v>
      </c>
      <c r="Y218">
        <f>INDEX(LORDetail!$G$2:$G$930,U218)</f>
        <v>2.6489539999999998</v>
      </c>
      <c r="Z218">
        <f t="shared" si="70"/>
        <v>208.65496872450103</v>
      </c>
      <c r="AA218" s="29">
        <f t="shared" si="71"/>
        <v>139.20438005912138</v>
      </c>
      <c r="AB218">
        <f t="shared" si="72"/>
        <v>0.66715104322735208</v>
      </c>
      <c r="AC218" s="32">
        <f t="shared" si="73"/>
        <v>51.525800886455244</v>
      </c>
      <c r="AD218" s="32">
        <f t="shared" si="74"/>
        <v>-0.22839614684289752</v>
      </c>
      <c r="AE218" s="34">
        <f t="shared" si="75"/>
        <v>2.6068845546555912</v>
      </c>
      <c r="AF218" s="36" t="str">
        <f t="shared" si="76"/>
        <v>PADTON</v>
      </c>
      <c r="AG218" s="36" t="str">
        <f t="shared" si="77"/>
        <v>RDNGSTN</v>
      </c>
      <c r="AH218" s="36">
        <f t="shared" si="78"/>
        <v>214</v>
      </c>
      <c r="AI218" s="42">
        <f t="shared" si="79"/>
        <v>3798.4</v>
      </c>
      <c r="AJ218" s="43">
        <f t="shared" si="80"/>
        <v>26.87596094784514</v>
      </c>
      <c r="AK218" s="43">
        <f t="shared" si="81"/>
        <v>0.16875631630709828</v>
      </c>
      <c r="AL218" s="36">
        <f t="shared" si="82"/>
        <v>51.525800886455244</v>
      </c>
      <c r="AM218" s="36">
        <v>1</v>
      </c>
      <c r="AN218" s="36">
        <f t="shared" si="83"/>
        <v>-0.22839614684289752</v>
      </c>
      <c r="AO218" s="36">
        <v>4</v>
      </c>
      <c r="AP218" s="42">
        <f>INT(AI218/1000)*1000</f>
        <v>3000</v>
      </c>
      <c r="AQ218" s="42">
        <f>MOD(AI218,1000)</f>
        <v>798.40000000000009</v>
      </c>
      <c r="AR218" s="42">
        <f>MOD(AI219,1000)-0.2+(AP219-AP218)</f>
        <v>825.2</v>
      </c>
    </row>
    <row r="219" spans="1:44" x14ac:dyDescent="0.25">
      <c r="A219" s="32" t="s">
        <v>0</v>
      </c>
      <c r="B219" s="33" t="s">
        <v>1</v>
      </c>
      <c r="C219" s="32">
        <v>215</v>
      </c>
      <c r="D219">
        <f>MATCH(C219,TrainRun!$AG$2:$AG$148,1)</f>
        <v>48</v>
      </c>
      <c r="E219">
        <f>INT(INDEX(TrainRun!$AD$2:$AD$148,'By Second'!D219))</f>
        <v>208</v>
      </c>
      <c r="F219">
        <f>IF(E219=0,0,INDEX(TrainRun!$AE$2:$AE$148,'By Second'!D219))</f>
        <v>25.863423050002542</v>
      </c>
      <c r="G219">
        <f>INDEX(TrainRun!$AF$2:$AF$148,'By Second'!D219)</f>
        <v>3639.6202835620597</v>
      </c>
      <c r="H219">
        <f t="shared" si="66"/>
        <v>49</v>
      </c>
      <c r="I219">
        <f>INT(INDEX(TrainRun!$AD$2:$AD$148,'By Second'!H219))</f>
        <v>220</v>
      </c>
      <c r="J219">
        <f>INDEX(TrainRun!$AE$2:$AE$148,'By Second'!H219)</f>
        <v>27.888498845687721</v>
      </c>
      <c r="K219">
        <f t="shared" si="63"/>
        <v>12</v>
      </c>
      <c r="L219">
        <f t="shared" si="64"/>
        <v>2.0250757956851793</v>
      </c>
      <c r="M219">
        <f t="shared" si="67"/>
        <v>0.16875631630709828</v>
      </c>
      <c r="N219" s="32">
        <f t="shared" si="68"/>
        <v>27.04471726415224</v>
      </c>
      <c r="O219" s="29">
        <f t="shared" si="65"/>
        <v>3825.3691382066163</v>
      </c>
      <c r="P219">
        <f>MATCH(O219,LORDetail!$B$2:$B$930,1)</f>
        <v>34</v>
      </c>
      <c r="Q219">
        <f>INDEX(LORDetail!$B$2:$B$930,P219)</f>
        <v>3659.1200408833429</v>
      </c>
      <c r="R219">
        <f>INDEX(LORDetail!$D$2:$D$930,P219)</f>
        <v>51.525765640635399</v>
      </c>
      <c r="S219">
        <f>INDEX(LORDetail!$E$2:$E$930,P219)</f>
        <v>-0.226387017207343</v>
      </c>
      <c r="T219">
        <f>INDEX(LORDetail!$G$2:$G$930,P219)</f>
        <v>2.5225620000000002</v>
      </c>
      <c r="U219">
        <f t="shared" si="69"/>
        <v>35</v>
      </c>
      <c r="V219">
        <f>INDEX(LORDetail!$B$2:$B$930,U219)</f>
        <v>3867.7750096078439</v>
      </c>
      <c r="W219">
        <f>INDEX(LORDetail!$D$2:$D$930,U219)</f>
        <v>51.525818470980496</v>
      </c>
      <c r="X219">
        <f>INDEX(LORDetail!$E$2:$E$930,U219)</f>
        <v>-0.22939852360600699</v>
      </c>
      <c r="Y219">
        <f>INDEX(LORDetail!$G$2:$G$930,U219)</f>
        <v>2.6489539999999998</v>
      </c>
      <c r="Z219">
        <f t="shared" si="70"/>
        <v>208.65496872450103</v>
      </c>
      <c r="AA219" s="29">
        <f t="shared" si="71"/>
        <v>166.24909732327342</v>
      </c>
      <c r="AB219">
        <f t="shared" si="72"/>
        <v>0.7967655807074574</v>
      </c>
      <c r="AC219" s="32">
        <f t="shared" si="73"/>
        <v>51.525807734035986</v>
      </c>
      <c r="AD219" s="32">
        <f t="shared" si="74"/>
        <v>-0.22878648185187875</v>
      </c>
      <c r="AE219" s="34">
        <f t="shared" si="75"/>
        <v>2.623266795276777</v>
      </c>
      <c r="AF219" s="36" t="str">
        <f t="shared" si="76"/>
        <v>PADTON</v>
      </c>
      <c r="AG219" s="36" t="str">
        <f t="shared" si="77"/>
        <v>RDNGSTN</v>
      </c>
      <c r="AH219" s="36">
        <f t="shared" si="78"/>
        <v>215</v>
      </c>
      <c r="AI219" s="42">
        <f t="shared" si="79"/>
        <v>3825.4</v>
      </c>
      <c r="AJ219" s="43">
        <f t="shared" si="80"/>
        <v>27.04471726415224</v>
      </c>
      <c r="AK219" s="43">
        <f t="shared" si="81"/>
        <v>0.16875631630709828</v>
      </c>
      <c r="AL219" s="36">
        <f t="shared" si="82"/>
        <v>51.525807734035986</v>
      </c>
      <c r="AM219" s="36">
        <v>1</v>
      </c>
      <c r="AN219" s="36">
        <f t="shared" si="83"/>
        <v>-0.22878648185187875</v>
      </c>
      <c r="AO219" s="36">
        <v>4</v>
      </c>
      <c r="AP219" s="42">
        <f>INT(AI219/1000)*1000</f>
        <v>3000</v>
      </c>
      <c r="AQ219" s="42">
        <f>MOD(AI219,1000)</f>
        <v>825.40000000000009</v>
      </c>
      <c r="AR219" s="42">
        <f>MOD(AI220,1000)-0.2+(AP220-AP219)</f>
        <v>852.39999999999986</v>
      </c>
    </row>
    <row r="220" spans="1:44" x14ac:dyDescent="0.25">
      <c r="A220" s="32" t="s">
        <v>0</v>
      </c>
      <c r="B220" s="33" t="s">
        <v>1</v>
      </c>
      <c r="C220" s="32">
        <v>216</v>
      </c>
      <c r="D220">
        <f>MATCH(C220,TrainRun!$AG$2:$AG$148,1)</f>
        <v>48</v>
      </c>
      <c r="E220">
        <f>INT(INDEX(TrainRun!$AD$2:$AD$148,'By Second'!D220))</f>
        <v>208</v>
      </c>
      <c r="F220">
        <f>IF(E220=0,0,INDEX(TrainRun!$AE$2:$AE$148,'By Second'!D220))</f>
        <v>25.863423050002542</v>
      </c>
      <c r="G220">
        <f>INDEX(TrainRun!$AF$2:$AF$148,'By Second'!D220)</f>
        <v>3639.6202835620597</v>
      </c>
      <c r="H220">
        <f t="shared" si="66"/>
        <v>49</v>
      </c>
      <c r="I220">
        <f>INT(INDEX(TrainRun!$AD$2:$AD$148,'By Second'!H220))</f>
        <v>220</v>
      </c>
      <c r="J220">
        <f>INDEX(TrainRun!$AE$2:$AE$148,'By Second'!H220)</f>
        <v>27.888498845687721</v>
      </c>
      <c r="K220">
        <f t="shared" si="63"/>
        <v>12</v>
      </c>
      <c r="L220">
        <f t="shared" si="64"/>
        <v>2.0250757956851793</v>
      </c>
      <c r="M220">
        <f t="shared" si="67"/>
        <v>0.16875631630709828</v>
      </c>
      <c r="N220" s="32">
        <f t="shared" si="68"/>
        <v>27.21347358045934</v>
      </c>
      <c r="O220" s="29">
        <f t="shared" si="65"/>
        <v>3852.5826117870756</v>
      </c>
      <c r="P220">
        <f>MATCH(O220,LORDetail!$B$2:$B$930,1)</f>
        <v>34</v>
      </c>
      <c r="Q220">
        <f>INDEX(LORDetail!$B$2:$B$930,P220)</f>
        <v>3659.1200408833429</v>
      </c>
      <c r="R220">
        <f>INDEX(LORDetail!$D$2:$D$930,P220)</f>
        <v>51.525765640635399</v>
      </c>
      <c r="S220">
        <f>INDEX(LORDetail!$E$2:$E$930,P220)</f>
        <v>-0.226387017207343</v>
      </c>
      <c r="T220">
        <f>INDEX(LORDetail!$G$2:$G$930,P220)</f>
        <v>2.5225620000000002</v>
      </c>
      <c r="U220">
        <f t="shared" si="69"/>
        <v>35</v>
      </c>
      <c r="V220">
        <f>INDEX(LORDetail!$B$2:$B$930,U220)</f>
        <v>3867.7750096078439</v>
      </c>
      <c r="W220">
        <f>INDEX(LORDetail!$D$2:$D$930,U220)</f>
        <v>51.525818470980496</v>
      </c>
      <c r="X220">
        <f>INDEX(LORDetail!$E$2:$E$930,U220)</f>
        <v>-0.22939852360600699</v>
      </c>
      <c r="Y220">
        <f>INDEX(LORDetail!$G$2:$G$930,U220)</f>
        <v>2.6489539999999998</v>
      </c>
      <c r="Z220">
        <f t="shared" si="70"/>
        <v>208.65496872450103</v>
      </c>
      <c r="AA220" s="29">
        <f t="shared" si="71"/>
        <v>193.46257090373274</v>
      </c>
      <c r="AB220">
        <f t="shared" si="72"/>
        <v>0.92718889986833875</v>
      </c>
      <c r="AC220" s="32">
        <f t="shared" si="73"/>
        <v>51.525814624344953</v>
      </c>
      <c r="AD220" s="32">
        <f t="shared" si="74"/>
        <v>-0.22917925251206672</v>
      </c>
      <c r="AE220" s="34">
        <f t="shared" si="75"/>
        <v>2.6397512594321588</v>
      </c>
      <c r="AF220" s="36" t="str">
        <f t="shared" si="76"/>
        <v>PADTON</v>
      </c>
      <c r="AG220" s="36" t="str">
        <f t="shared" si="77"/>
        <v>RDNGSTN</v>
      </c>
      <c r="AH220" s="36">
        <f t="shared" si="78"/>
        <v>216</v>
      </c>
      <c r="AI220" s="42">
        <f t="shared" si="79"/>
        <v>3852.6</v>
      </c>
      <c r="AJ220" s="43">
        <f t="shared" si="80"/>
        <v>27.21347358045934</v>
      </c>
      <c r="AK220" s="43">
        <f t="shared" si="81"/>
        <v>0.16875631630709828</v>
      </c>
      <c r="AL220" s="36">
        <f t="shared" si="82"/>
        <v>51.525814624344953</v>
      </c>
      <c r="AM220" s="36">
        <v>1</v>
      </c>
      <c r="AN220" s="36">
        <f t="shared" si="83"/>
        <v>-0.22917925251206672</v>
      </c>
      <c r="AO220" s="36">
        <v>4</v>
      </c>
      <c r="AP220" s="42">
        <f>INT(AI220/1000)*1000</f>
        <v>3000</v>
      </c>
      <c r="AQ220" s="42">
        <f>MOD(AI220,1000)</f>
        <v>852.59999999999991</v>
      </c>
      <c r="AR220" s="42">
        <f>MOD(AI221,1000)-0.2+(AP221-AP220)</f>
        <v>879.8</v>
      </c>
    </row>
    <row r="221" spans="1:44" x14ac:dyDescent="0.25">
      <c r="A221" s="32" t="s">
        <v>0</v>
      </c>
      <c r="B221" s="33" t="s">
        <v>1</v>
      </c>
      <c r="C221" s="32">
        <v>217</v>
      </c>
      <c r="D221">
        <f>MATCH(C221,TrainRun!$AG$2:$AG$148,1)</f>
        <v>48</v>
      </c>
      <c r="E221">
        <f>INT(INDEX(TrainRun!$AD$2:$AD$148,'By Second'!D221))</f>
        <v>208</v>
      </c>
      <c r="F221">
        <f>IF(E221=0,0,INDEX(TrainRun!$AE$2:$AE$148,'By Second'!D221))</f>
        <v>25.863423050002542</v>
      </c>
      <c r="G221">
        <f>INDEX(TrainRun!$AF$2:$AF$148,'By Second'!D221)</f>
        <v>3639.6202835620597</v>
      </c>
      <c r="H221">
        <f t="shared" si="66"/>
        <v>49</v>
      </c>
      <c r="I221">
        <f>INT(INDEX(TrainRun!$AD$2:$AD$148,'By Second'!H221))</f>
        <v>220</v>
      </c>
      <c r="J221">
        <f>INDEX(TrainRun!$AE$2:$AE$148,'By Second'!H221)</f>
        <v>27.888498845687721</v>
      </c>
      <c r="K221">
        <f t="shared" si="63"/>
        <v>12</v>
      </c>
      <c r="L221">
        <f t="shared" si="64"/>
        <v>2.0250757956851793</v>
      </c>
      <c r="M221">
        <f t="shared" si="67"/>
        <v>0.16875631630709828</v>
      </c>
      <c r="N221" s="32">
        <f t="shared" si="68"/>
        <v>27.382229896766439</v>
      </c>
      <c r="O221" s="29">
        <f t="shared" si="65"/>
        <v>3879.9648416838422</v>
      </c>
      <c r="P221">
        <f>MATCH(O221,LORDetail!$B$2:$B$930,1)</f>
        <v>35</v>
      </c>
      <c r="Q221">
        <f>INDEX(LORDetail!$B$2:$B$930,P221)</f>
        <v>3867.7750096078439</v>
      </c>
      <c r="R221">
        <f>INDEX(LORDetail!$D$2:$D$930,P221)</f>
        <v>51.525818470980496</v>
      </c>
      <c r="S221">
        <f>INDEX(LORDetail!$E$2:$E$930,P221)</f>
        <v>-0.22939852360600699</v>
      </c>
      <c r="T221">
        <f>INDEX(LORDetail!$G$2:$G$930,P221)</f>
        <v>2.6489539999999998</v>
      </c>
      <c r="U221">
        <f t="shared" si="69"/>
        <v>36</v>
      </c>
      <c r="V221">
        <f>INDEX(LORDetail!$B$2:$B$930,U221)</f>
        <v>3949.0708477430949</v>
      </c>
      <c r="W221">
        <f>INDEX(LORDetail!$D$2:$D$930,U221)</f>
        <v>51.525810474923503</v>
      </c>
      <c r="X221">
        <f>INDEX(LORDetail!$E$2:$E$930,U221)</f>
        <v>-0.230572258796577</v>
      </c>
      <c r="Y221">
        <f>INDEX(LORDetail!$G$2:$G$930,U221)</f>
        <v>2.6981989999999998</v>
      </c>
      <c r="Z221">
        <f t="shared" si="70"/>
        <v>81.29583813525096</v>
      </c>
      <c r="AA221" s="29">
        <f t="shared" si="71"/>
        <v>12.189832075998311</v>
      </c>
      <c r="AB221">
        <f t="shared" si="72"/>
        <v>0.14994410975526479</v>
      </c>
      <c r="AC221" s="32">
        <f t="shared" si="73"/>
        <v>51.525817272018848</v>
      </c>
      <c r="AD221" s="32">
        <f t="shared" si="74"/>
        <v>-0.22957451828424544</v>
      </c>
      <c r="AE221" s="34">
        <f t="shared" si="75"/>
        <v>2.656337997684898</v>
      </c>
      <c r="AF221" s="36" t="str">
        <f t="shared" si="76"/>
        <v>PADTON</v>
      </c>
      <c r="AG221" s="36" t="str">
        <f t="shared" si="77"/>
        <v>RDNGSTN</v>
      </c>
      <c r="AH221" s="36">
        <f t="shared" si="78"/>
        <v>217</v>
      </c>
      <c r="AI221" s="42">
        <f t="shared" si="79"/>
        <v>3880</v>
      </c>
      <c r="AJ221" s="43">
        <f t="shared" si="80"/>
        <v>27.382229896766439</v>
      </c>
      <c r="AK221" s="43">
        <f t="shared" si="81"/>
        <v>0.16875631630709828</v>
      </c>
      <c r="AL221" s="36">
        <f t="shared" si="82"/>
        <v>51.525817272018848</v>
      </c>
      <c r="AM221" s="36">
        <v>1</v>
      </c>
      <c r="AN221" s="36">
        <f t="shared" si="83"/>
        <v>-0.22957451828424544</v>
      </c>
      <c r="AO221" s="36">
        <v>4</v>
      </c>
      <c r="AP221" s="42">
        <f>INT(AI221/1000)*1000</f>
        <v>3000</v>
      </c>
      <c r="AQ221" s="42">
        <f>MOD(AI221,1000)</f>
        <v>880</v>
      </c>
      <c r="AR221" s="42">
        <f>MOD(AI222,1000)-0.2+(AP222-AP221)</f>
        <v>907.39999999999986</v>
      </c>
    </row>
    <row r="222" spans="1:44" x14ac:dyDescent="0.25">
      <c r="A222" s="32" t="s">
        <v>0</v>
      </c>
      <c r="B222" s="33" t="s">
        <v>1</v>
      </c>
      <c r="C222" s="32">
        <v>218</v>
      </c>
      <c r="D222">
        <f>MATCH(C222,TrainRun!$AG$2:$AG$148,1)</f>
        <v>48</v>
      </c>
      <c r="E222">
        <f>INT(INDEX(TrainRun!$AD$2:$AD$148,'By Second'!D222))</f>
        <v>208</v>
      </c>
      <c r="F222">
        <f>IF(E222=0,0,INDEX(TrainRun!$AE$2:$AE$148,'By Second'!D222))</f>
        <v>25.863423050002542</v>
      </c>
      <c r="G222">
        <f>INDEX(TrainRun!$AF$2:$AF$148,'By Second'!D222)</f>
        <v>3639.6202835620597</v>
      </c>
      <c r="H222">
        <f t="shared" si="66"/>
        <v>49</v>
      </c>
      <c r="I222">
        <f>INT(INDEX(TrainRun!$AD$2:$AD$148,'By Second'!H222))</f>
        <v>220</v>
      </c>
      <c r="J222">
        <f>INDEX(TrainRun!$AE$2:$AE$148,'By Second'!H222)</f>
        <v>27.888498845687721</v>
      </c>
      <c r="K222">
        <f t="shared" si="63"/>
        <v>12</v>
      </c>
      <c r="L222">
        <f t="shared" si="64"/>
        <v>2.0250757956851793</v>
      </c>
      <c r="M222">
        <f t="shared" si="67"/>
        <v>0.16875631630709828</v>
      </c>
      <c r="N222" s="32">
        <f t="shared" si="68"/>
        <v>27.550986213073539</v>
      </c>
      <c r="O222" s="29">
        <f t="shared" si="65"/>
        <v>3907.5158278969157</v>
      </c>
      <c r="P222">
        <f>MATCH(O222,LORDetail!$B$2:$B$930,1)</f>
        <v>35</v>
      </c>
      <c r="Q222">
        <f>INDEX(LORDetail!$B$2:$B$930,P222)</f>
        <v>3867.7750096078439</v>
      </c>
      <c r="R222">
        <f>INDEX(LORDetail!$D$2:$D$930,P222)</f>
        <v>51.525818470980496</v>
      </c>
      <c r="S222">
        <f>INDEX(LORDetail!$E$2:$E$930,P222)</f>
        <v>-0.22939852360600699</v>
      </c>
      <c r="T222">
        <f>INDEX(LORDetail!$G$2:$G$930,P222)</f>
        <v>2.6489539999999998</v>
      </c>
      <c r="U222">
        <f t="shared" si="69"/>
        <v>36</v>
      </c>
      <c r="V222">
        <f>INDEX(LORDetail!$B$2:$B$930,U222)</f>
        <v>3949.0708477430949</v>
      </c>
      <c r="W222">
        <f>INDEX(LORDetail!$D$2:$D$930,U222)</f>
        <v>51.525810474923503</v>
      </c>
      <c r="X222">
        <f>INDEX(LORDetail!$E$2:$E$930,U222)</f>
        <v>-0.230572258796577</v>
      </c>
      <c r="Y222">
        <f>INDEX(LORDetail!$G$2:$G$930,U222)</f>
        <v>2.6981989999999998</v>
      </c>
      <c r="Z222">
        <f t="shared" si="70"/>
        <v>81.29583813525096</v>
      </c>
      <c r="AA222" s="29">
        <f t="shared" si="71"/>
        <v>39.74081828907174</v>
      </c>
      <c r="AB222">
        <f t="shared" si="72"/>
        <v>0.4888419776539531</v>
      </c>
      <c r="AC222" s="32">
        <f t="shared" si="73"/>
        <v>51.525814562172179</v>
      </c>
      <c r="AD222" s="32">
        <f t="shared" si="74"/>
        <v>-0.22997229463780727</v>
      </c>
      <c r="AE222" s="34">
        <f t="shared" si="75"/>
        <v>2.6730270231895688</v>
      </c>
      <c r="AF222" s="36" t="str">
        <f t="shared" si="76"/>
        <v>PADTON</v>
      </c>
      <c r="AG222" s="36" t="str">
        <f t="shared" si="77"/>
        <v>RDNGSTN</v>
      </c>
      <c r="AH222" s="36">
        <f t="shared" si="78"/>
        <v>218</v>
      </c>
      <c r="AI222" s="42">
        <f t="shared" si="79"/>
        <v>3907.6</v>
      </c>
      <c r="AJ222" s="43">
        <f t="shared" si="80"/>
        <v>27.550986213073539</v>
      </c>
      <c r="AK222" s="43">
        <f t="shared" si="81"/>
        <v>0.16875631630709828</v>
      </c>
      <c r="AL222" s="36">
        <f t="shared" si="82"/>
        <v>51.525814562172179</v>
      </c>
      <c r="AM222" s="36">
        <v>1</v>
      </c>
      <c r="AN222" s="36">
        <f t="shared" si="83"/>
        <v>-0.22997229463780727</v>
      </c>
      <c r="AO222" s="36">
        <v>4</v>
      </c>
      <c r="AP222" s="42">
        <f>INT(AI222/1000)*1000</f>
        <v>3000</v>
      </c>
      <c r="AQ222" s="42">
        <f>MOD(AI222,1000)</f>
        <v>907.59999999999991</v>
      </c>
      <c r="AR222" s="42">
        <f>MOD(AI223,1000)-0.2+(AP223-AP222)</f>
        <v>934.99999999999977</v>
      </c>
    </row>
    <row r="223" spans="1:44" x14ac:dyDescent="0.25">
      <c r="A223" s="32" t="s">
        <v>0</v>
      </c>
      <c r="B223" s="33" t="s">
        <v>1</v>
      </c>
      <c r="C223" s="32">
        <v>219</v>
      </c>
      <c r="D223">
        <f>MATCH(C223,TrainRun!$AG$2:$AG$148,1)</f>
        <v>48</v>
      </c>
      <c r="E223">
        <f>INT(INDEX(TrainRun!$AD$2:$AD$148,'By Second'!D223))</f>
        <v>208</v>
      </c>
      <c r="F223">
        <f>IF(E223=0,0,INDEX(TrainRun!$AE$2:$AE$148,'By Second'!D223))</f>
        <v>25.863423050002542</v>
      </c>
      <c r="G223">
        <f>INDEX(TrainRun!$AF$2:$AF$148,'By Second'!D223)</f>
        <v>3639.6202835620597</v>
      </c>
      <c r="H223">
        <f t="shared" si="66"/>
        <v>49</v>
      </c>
      <c r="I223">
        <f>INT(INDEX(TrainRun!$AD$2:$AD$148,'By Second'!H223))</f>
        <v>220</v>
      </c>
      <c r="J223">
        <f>INDEX(TrainRun!$AE$2:$AE$148,'By Second'!H223)</f>
        <v>27.888498845687721</v>
      </c>
      <c r="K223">
        <f t="shared" si="63"/>
        <v>12</v>
      </c>
      <c r="L223">
        <f t="shared" si="64"/>
        <v>2.0250757956851793</v>
      </c>
      <c r="M223">
        <f t="shared" si="67"/>
        <v>0.16875631630709828</v>
      </c>
      <c r="N223" s="32">
        <f t="shared" si="68"/>
        <v>27.719742529380639</v>
      </c>
      <c r="O223" s="29">
        <f t="shared" si="65"/>
        <v>3935.2355704262964</v>
      </c>
      <c r="P223">
        <f>MATCH(O223,LORDetail!$B$2:$B$930,1)</f>
        <v>35</v>
      </c>
      <c r="Q223">
        <f>INDEX(LORDetail!$B$2:$B$930,P223)</f>
        <v>3867.7750096078439</v>
      </c>
      <c r="R223">
        <f>INDEX(LORDetail!$D$2:$D$930,P223)</f>
        <v>51.525818470980496</v>
      </c>
      <c r="S223">
        <f>INDEX(LORDetail!$E$2:$E$930,P223)</f>
        <v>-0.22939852360600699</v>
      </c>
      <c r="T223">
        <f>INDEX(LORDetail!$G$2:$G$930,P223)</f>
        <v>2.6489539999999998</v>
      </c>
      <c r="U223">
        <f t="shared" si="69"/>
        <v>36</v>
      </c>
      <c r="V223">
        <f>INDEX(LORDetail!$B$2:$B$930,U223)</f>
        <v>3949.0708477430949</v>
      </c>
      <c r="W223">
        <f>INDEX(LORDetail!$D$2:$D$930,U223)</f>
        <v>51.525810474923503</v>
      </c>
      <c r="X223">
        <f>INDEX(LORDetail!$E$2:$E$930,U223)</f>
        <v>-0.230572258796577</v>
      </c>
      <c r="Y223">
        <f>INDEX(LORDetail!$G$2:$G$930,U223)</f>
        <v>2.6981989999999998</v>
      </c>
      <c r="Z223">
        <f t="shared" si="70"/>
        <v>81.29583813525096</v>
      </c>
      <c r="AA223" s="29">
        <f t="shared" si="71"/>
        <v>67.46056081845245</v>
      </c>
      <c r="AB223">
        <f t="shared" si="72"/>
        <v>0.82981567526518496</v>
      </c>
      <c r="AC223" s="32">
        <f t="shared" si="73"/>
        <v>51.525811835727062</v>
      </c>
      <c r="AD223" s="32">
        <f t="shared" si="74"/>
        <v>-0.23037250746575236</v>
      </c>
      <c r="AE223" s="34">
        <f t="shared" si="75"/>
        <v>2.6898182729284339</v>
      </c>
      <c r="AF223" s="36" t="str">
        <f t="shared" si="76"/>
        <v>PADTON</v>
      </c>
      <c r="AG223" s="36" t="str">
        <f t="shared" si="77"/>
        <v>RDNGSTN</v>
      </c>
      <c r="AH223" s="36">
        <f t="shared" si="78"/>
        <v>219</v>
      </c>
      <c r="AI223" s="42">
        <f t="shared" si="79"/>
        <v>3935.2</v>
      </c>
      <c r="AJ223" s="43">
        <f t="shared" si="80"/>
        <v>27.719742529380639</v>
      </c>
      <c r="AK223" s="43">
        <f t="shared" si="81"/>
        <v>0.16875631630709828</v>
      </c>
      <c r="AL223" s="36">
        <f t="shared" si="82"/>
        <v>51.525811835727062</v>
      </c>
      <c r="AM223" s="36">
        <v>1</v>
      </c>
      <c r="AN223" s="36">
        <f t="shared" si="83"/>
        <v>-0.23037250746575236</v>
      </c>
      <c r="AO223" s="36">
        <v>4</v>
      </c>
      <c r="AP223" s="42">
        <f>INT(AI223/1000)*1000</f>
        <v>3000</v>
      </c>
      <c r="AQ223" s="42">
        <f>MOD(AI223,1000)</f>
        <v>935.19999999999982</v>
      </c>
      <c r="AR223" s="42">
        <f>MOD(AI224,1000)-0.2+(AP224-AP223)</f>
        <v>962.2</v>
      </c>
    </row>
    <row r="224" spans="1:44" x14ac:dyDescent="0.25">
      <c r="A224" s="32" t="s">
        <v>0</v>
      </c>
      <c r="B224" s="33" t="s">
        <v>1</v>
      </c>
      <c r="C224" s="32">
        <v>220</v>
      </c>
      <c r="D224">
        <f>MATCH(C224,TrainRun!$AG$2:$AG$148,1)</f>
        <v>50</v>
      </c>
      <c r="E224">
        <f>INT(INDEX(TrainRun!$AD$2:$AD$148,'By Second'!D224))</f>
        <v>220</v>
      </c>
      <c r="F224">
        <f>IF(E224=0,0,INDEX(TrainRun!$AE$2:$AE$148,'By Second'!D224))</f>
        <v>27.905890067221193</v>
      </c>
      <c r="G224">
        <f>INDEX(TrainRun!$AF$2:$AF$148,'By Second'!D224)</f>
        <v>3962.4455406400416</v>
      </c>
      <c r="H224">
        <f t="shared" si="66"/>
        <v>51</v>
      </c>
      <c r="I224">
        <f>INT(INDEX(TrainRun!$AD$2:$AD$148,'By Second'!H224))</f>
        <v>238</v>
      </c>
      <c r="J224">
        <f>INDEX(TrainRun!$AE$2:$AE$148,'By Second'!H224)</f>
        <v>30.820544368380837</v>
      </c>
      <c r="K224">
        <f t="shared" si="63"/>
        <v>18</v>
      </c>
      <c r="L224">
        <f t="shared" si="64"/>
        <v>2.9146543011596435</v>
      </c>
      <c r="M224">
        <f t="shared" si="67"/>
        <v>0.16192523895331354</v>
      </c>
      <c r="N224" s="32">
        <f t="shared" si="68"/>
        <v>27.905890067221193</v>
      </c>
      <c r="O224" s="29">
        <f t="shared" si="65"/>
        <v>3962.4</v>
      </c>
      <c r="P224">
        <f>MATCH(O224,LORDetail!$B$2:$B$930,1)</f>
        <v>36</v>
      </c>
      <c r="Q224">
        <f>INDEX(LORDetail!$B$2:$B$930,P224)</f>
        <v>3949.0708477430949</v>
      </c>
      <c r="R224">
        <f>INDEX(LORDetail!$D$2:$D$930,P224)</f>
        <v>51.525810474923503</v>
      </c>
      <c r="S224">
        <f>INDEX(LORDetail!$E$2:$E$930,P224)</f>
        <v>-0.230572258796577</v>
      </c>
      <c r="T224">
        <f>INDEX(LORDetail!$G$2:$G$930,P224)</f>
        <v>2.6981989999999998</v>
      </c>
      <c r="U224">
        <f t="shared" si="69"/>
        <v>37</v>
      </c>
      <c r="V224">
        <f>INDEX(LORDetail!$B$2:$B$930,U224)</f>
        <v>4077.8178104043668</v>
      </c>
      <c r="W224">
        <f>INDEX(LORDetail!$D$2:$D$930,U224)</f>
        <v>51.525756279541397</v>
      </c>
      <c r="X224">
        <f>INDEX(LORDetail!$E$2:$E$930,U224)</f>
        <v>-0.23242915321600499</v>
      </c>
      <c r="Y224">
        <f>INDEX(LORDetail!$G$2:$G$930,U224)</f>
        <v>2.7761870000000002</v>
      </c>
      <c r="Z224">
        <f t="shared" si="70"/>
        <v>128.74696266127194</v>
      </c>
      <c r="AA224" s="29">
        <f t="shared" si="71"/>
        <v>13.329152256905218</v>
      </c>
      <c r="AB224">
        <f t="shared" si="72"/>
        <v>0.10352983854053069</v>
      </c>
      <c r="AC224" s="32">
        <f t="shared" si="73"/>
        <v>51.525804864084343</v>
      </c>
      <c r="AD224" s="32">
        <f t="shared" si="74"/>
        <v>-0.23076450277600719</v>
      </c>
      <c r="AE224" s="34">
        <f t="shared" si="75"/>
        <v>2.7062730850480987</v>
      </c>
      <c r="AF224" s="36" t="str">
        <f t="shared" si="76"/>
        <v>PADTON</v>
      </c>
      <c r="AG224" s="36" t="str">
        <f t="shared" si="77"/>
        <v>RDNGSTN</v>
      </c>
      <c r="AH224" s="36">
        <f t="shared" si="78"/>
        <v>220</v>
      </c>
      <c r="AI224" s="42">
        <f t="shared" si="79"/>
        <v>3962.4</v>
      </c>
      <c r="AJ224" s="43">
        <f t="shared" si="80"/>
        <v>27.905890067221193</v>
      </c>
      <c r="AK224" s="43">
        <f t="shared" si="81"/>
        <v>0.16192523895331354</v>
      </c>
      <c r="AL224" s="36">
        <f t="shared" si="82"/>
        <v>51.525804864084343</v>
      </c>
      <c r="AM224" s="36">
        <v>1</v>
      </c>
      <c r="AN224" s="36">
        <f t="shared" si="83"/>
        <v>-0.23076450277600719</v>
      </c>
      <c r="AO224" s="36">
        <v>4</v>
      </c>
      <c r="AP224" s="42">
        <f>INT(AI224/1000)*1000</f>
        <v>3000</v>
      </c>
      <c r="AQ224" s="42">
        <f>MOD(AI224,1000)</f>
        <v>962.40000000000009</v>
      </c>
      <c r="AR224" s="42">
        <f>MOD(AI225,1000)-0.2+(AP225-AP224)</f>
        <v>990.2</v>
      </c>
    </row>
    <row r="225" spans="1:44" x14ac:dyDescent="0.25">
      <c r="A225" s="32" t="s">
        <v>0</v>
      </c>
      <c r="B225" s="33" t="s">
        <v>1</v>
      </c>
      <c r="C225" s="32">
        <v>221</v>
      </c>
      <c r="D225">
        <f>MATCH(C225,TrainRun!$AG$2:$AG$148,1)</f>
        <v>50</v>
      </c>
      <c r="E225">
        <f>INT(INDEX(TrainRun!$AD$2:$AD$148,'By Second'!D225))</f>
        <v>220</v>
      </c>
      <c r="F225">
        <f>IF(E225=0,0,INDEX(TrainRun!$AE$2:$AE$148,'By Second'!D225))</f>
        <v>27.905890067221193</v>
      </c>
      <c r="G225">
        <f>INDEX(TrainRun!$AF$2:$AF$148,'By Second'!D225)</f>
        <v>3962.4455406400416</v>
      </c>
      <c r="H225">
        <f t="shared" si="66"/>
        <v>51</v>
      </c>
      <c r="I225">
        <f>INT(INDEX(TrainRun!$AD$2:$AD$148,'By Second'!H225))</f>
        <v>238</v>
      </c>
      <c r="J225">
        <f>INDEX(TrainRun!$AE$2:$AE$148,'By Second'!H225)</f>
        <v>30.820544368380837</v>
      </c>
      <c r="K225">
        <f t="shared" si="63"/>
        <v>18</v>
      </c>
      <c r="L225">
        <f t="shared" si="64"/>
        <v>2.9146543011596435</v>
      </c>
      <c r="M225">
        <f t="shared" si="67"/>
        <v>0.16192523895331354</v>
      </c>
      <c r="N225" s="32">
        <f t="shared" si="68"/>
        <v>28.067815306174506</v>
      </c>
      <c r="O225" s="29">
        <f t="shared" si="65"/>
        <v>3990.4678153061745</v>
      </c>
      <c r="P225">
        <f>MATCH(O225,LORDetail!$B$2:$B$930,1)</f>
        <v>36</v>
      </c>
      <c r="Q225">
        <f>INDEX(LORDetail!$B$2:$B$930,P225)</f>
        <v>3949.0708477430949</v>
      </c>
      <c r="R225">
        <f>INDEX(LORDetail!$D$2:$D$930,P225)</f>
        <v>51.525810474923503</v>
      </c>
      <c r="S225">
        <f>INDEX(LORDetail!$E$2:$E$930,P225)</f>
        <v>-0.230572258796577</v>
      </c>
      <c r="T225">
        <f>INDEX(LORDetail!$G$2:$G$930,P225)</f>
        <v>2.6981989999999998</v>
      </c>
      <c r="U225">
        <f t="shared" si="69"/>
        <v>37</v>
      </c>
      <c r="V225">
        <f>INDEX(LORDetail!$B$2:$B$930,U225)</f>
        <v>4077.8178104043668</v>
      </c>
      <c r="W225">
        <f>INDEX(LORDetail!$D$2:$D$930,U225)</f>
        <v>51.525756279541397</v>
      </c>
      <c r="X225">
        <f>INDEX(LORDetail!$E$2:$E$930,U225)</f>
        <v>-0.23242915321600499</v>
      </c>
      <c r="Y225">
        <f>INDEX(LORDetail!$G$2:$G$930,U225)</f>
        <v>2.7761870000000002</v>
      </c>
      <c r="Z225">
        <f t="shared" si="70"/>
        <v>128.74696266127194</v>
      </c>
      <c r="AA225" s="29">
        <f t="shared" si="71"/>
        <v>41.39696756307967</v>
      </c>
      <c r="AB225">
        <f t="shared" si="72"/>
        <v>0.32153743053335887</v>
      </c>
      <c r="AC225" s="32">
        <f t="shared" si="73"/>
        <v>51.525793049079596</v>
      </c>
      <c r="AD225" s="32">
        <f t="shared" si="74"/>
        <v>-0.23116931985697162</v>
      </c>
      <c r="AE225" s="34">
        <f t="shared" si="75"/>
        <v>2.7232750611324357</v>
      </c>
      <c r="AF225" s="36" t="str">
        <f t="shared" si="76"/>
        <v>PADTON</v>
      </c>
      <c r="AG225" s="36" t="str">
        <f t="shared" si="77"/>
        <v>RDNGSTN</v>
      </c>
      <c r="AH225" s="36">
        <f t="shared" si="78"/>
        <v>221</v>
      </c>
      <c r="AI225" s="42">
        <f t="shared" si="79"/>
        <v>3990.4</v>
      </c>
      <c r="AJ225" s="43">
        <f t="shared" si="80"/>
        <v>28.067815306174506</v>
      </c>
      <c r="AK225" s="43">
        <f t="shared" si="81"/>
        <v>0.16192523895331354</v>
      </c>
      <c r="AL225" s="36">
        <f t="shared" si="82"/>
        <v>51.525793049079596</v>
      </c>
      <c r="AM225" s="36">
        <v>1</v>
      </c>
      <c r="AN225" s="36">
        <f t="shared" si="83"/>
        <v>-0.23116931985697162</v>
      </c>
      <c r="AO225" s="36">
        <v>4</v>
      </c>
      <c r="AP225" s="42">
        <f>INT(AI225/1000)*1000</f>
        <v>3000</v>
      </c>
      <c r="AQ225" s="42">
        <f>MOD(AI225,1000)</f>
        <v>990.40000000000009</v>
      </c>
      <c r="AR225" s="42">
        <f>MOD(AI226,1000)-0.2+(AP226-AP225)</f>
        <v>1018.3999999999999</v>
      </c>
    </row>
    <row r="226" spans="1:44" x14ac:dyDescent="0.25">
      <c r="A226" s="32" t="s">
        <v>0</v>
      </c>
      <c r="B226" s="33" t="s">
        <v>1</v>
      </c>
      <c r="C226" s="32">
        <v>222</v>
      </c>
      <c r="D226">
        <f>MATCH(C226,TrainRun!$AG$2:$AG$148,1)</f>
        <v>50</v>
      </c>
      <c r="E226">
        <f>INT(INDEX(TrainRun!$AD$2:$AD$148,'By Second'!D226))</f>
        <v>220</v>
      </c>
      <c r="F226">
        <f>IF(E226=0,0,INDEX(TrainRun!$AE$2:$AE$148,'By Second'!D226))</f>
        <v>27.905890067221193</v>
      </c>
      <c r="G226">
        <f>INDEX(TrainRun!$AF$2:$AF$148,'By Second'!D226)</f>
        <v>3962.4455406400416</v>
      </c>
      <c r="H226">
        <f t="shared" si="66"/>
        <v>51</v>
      </c>
      <c r="I226">
        <f>INT(INDEX(TrainRun!$AD$2:$AD$148,'By Second'!H226))</f>
        <v>238</v>
      </c>
      <c r="J226">
        <f>INDEX(TrainRun!$AE$2:$AE$148,'By Second'!H226)</f>
        <v>30.820544368380837</v>
      </c>
      <c r="K226">
        <f t="shared" si="63"/>
        <v>18</v>
      </c>
      <c r="L226">
        <f t="shared" si="64"/>
        <v>2.9146543011596435</v>
      </c>
      <c r="M226">
        <f t="shared" si="67"/>
        <v>0.16192523895331354</v>
      </c>
      <c r="N226" s="32">
        <f t="shared" si="68"/>
        <v>28.229740545127818</v>
      </c>
      <c r="O226" s="29">
        <f t="shared" si="65"/>
        <v>4018.6975558513022</v>
      </c>
      <c r="P226">
        <f>MATCH(O226,LORDetail!$B$2:$B$930,1)</f>
        <v>36</v>
      </c>
      <c r="Q226">
        <f>INDEX(LORDetail!$B$2:$B$930,P226)</f>
        <v>3949.0708477430949</v>
      </c>
      <c r="R226">
        <f>INDEX(LORDetail!$D$2:$D$930,P226)</f>
        <v>51.525810474923503</v>
      </c>
      <c r="S226">
        <f>INDEX(LORDetail!$E$2:$E$930,P226)</f>
        <v>-0.230572258796577</v>
      </c>
      <c r="T226">
        <f>INDEX(LORDetail!$G$2:$G$930,P226)</f>
        <v>2.6981989999999998</v>
      </c>
      <c r="U226">
        <f t="shared" si="69"/>
        <v>37</v>
      </c>
      <c r="V226">
        <f>INDEX(LORDetail!$B$2:$B$930,U226)</f>
        <v>4077.8178104043668</v>
      </c>
      <c r="W226">
        <f>INDEX(LORDetail!$D$2:$D$930,U226)</f>
        <v>51.525756279541397</v>
      </c>
      <c r="X226">
        <f>INDEX(LORDetail!$E$2:$E$930,U226)</f>
        <v>-0.23242915321600499</v>
      </c>
      <c r="Y226">
        <f>INDEX(LORDetail!$G$2:$G$930,U226)</f>
        <v>2.7761870000000002</v>
      </c>
      <c r="Z226">
        <f t="shared" si="70"/>
        <v>128.74696266127194</v>
      </c>
      <c r="AA226" s="29">
        <f t="shared" si="71"/>
        <v>69.626708108207367</v>
      </c>
      <c r="AB226">
        <f t="shared" si="72"/>
        <v>0.54080272395545692</v>
      </c>
      <c r="AC226" s="32">
        <f t="shared" si="73"/>
        <v>51.525781165913237</v>
      </c>
      <c r="AD226" s="32">
        <f t="shared" si="74"/>
        <v>-0.23157647235670134</v>
      </c>
      <c r="AE226" s="34">
        <f t="shared" si="75"/>
        <v>2.7403751228358382</v>
      </c>
      <c r="AF226" s="36" t="str">
        <f t="shared" si="76"/>
        <v>PADTON</v>
      </c>
      <c r="AG226" s="36" t="str">
        <f t="shared" si="77"/>
        <v>RDNGSTN</v>
      </c>
      <c r="AH226" s="36">
        <f t="shared" si="78"/>
        <v>222</v>
      </c>
      <c r="AI226" s="42">
        <f t="shared" si="79"/>
        <v>4018.6</v>
      </c>
      <c r="AJ226" s="43">
        <f t="shared" si="80"/>
        <v>28.229740545127818</v>
      </c>
      <c r="AK226" s="43">
        <f t="shared" si="81"/>
        <v>0.16192523895331354</v>
      </c>
      <c r="AL226" s="36">
        <f t="shared" si="82"/>
        <v>51.525781165913237</v>
      </c>
      <c r="AM226" s="36">
        <v>1</v>
      </c>
      <c r="AN226" s="36">
        <f t="shared" si="83"/>
        <v>-0.23157647235670134</v>
      </c>
      <c r="AO226" s="36">
        <v>4</v>
      </c>
      <c r="AP226" s="42">
        <f>INT(AI226/1000)*1000</f>
        <v>4000</v>
      </c>
      <c r="AQ226" s="42">
        <f>MOD(AI226,1000)</f>
        <v>18.599999999999909</v>
      </c>
      <c r="AR226" s="42">
        <f>MOD(AI227,1000)-0.2+(AP227-AP226)</f>
        <v>46.8</v>
      </c>
    </row>
    <row r="227" spans="1:44" x14ac:dyDescent="0.25">
      <c r="A227" s="32" t="s">
        <v>0</v>
      </c>
      <c r="B227" s="33" t="s">
        <v>1</v>
      </c>
      <c r="C227" s="32">
        <v>223</v>
      </c>
      <c r="D227">
        <f>MATCH(C227,TrainRun!$AG$2:$AG$148,1)</f>
        <v>50</v>
      </c>
      <c r="E227">
        <f>INT(INDEX(TrainRun!$AD$2:$AD$148,'By Second'!D227))</f>
        <v>220</v>
      </c>
      <c r="F227">
        <f>IF(E227=0,0,INDEX(TrainRun!$AE$2:$AE$148,'By Second'!D227))</f>
        <v>27.905890067221193</v>
      </c>
      <c r="G227">
        <f>INDEX(TrainRun!$AF$2:$AF$148,'By Second'!D227)</f>
        <v>3962.4455406400416</v>
      </c>
      <c r="H227">
        <f t="shared" si="66"/>
        <v>51</v>
      </c>
      <c r="I227">
        <f>INT(INDEX(TrainRun!$AD$2:$AD$148,'By Second'!H227))</f>
        <v>238</v>
      </c>
      <c r="J227">
        <f>INDEX(TrainRun!$AE$2:$AE$148,'By Second'!H227)</f>
        <v>30.820544368380837</v>
      </c>
      <c r="K227">
        <f t="shared" si="63"/>
        <v>18</v>
      </c>
      <c r="L227">
        <f t="shared" si="64"/>
        <v>2.9146543011596435</v>
      </c>
      <c r="M227">
        <f t="shared" si="67"/>
        <v>0.16192523895331354</v>
      </c>
      <c r="N227" s="32">
        <f t="shared" si="68"/>
        <v>28.39166578408113</v>
      </c>
      <c r="O227" s="29">
        <f t="shared" si="65"/>
        <v>4047.0892216353832</v>
      </c>
      <c r="P227">
        <f>MATCH(O227,LORDetail!$B$2:$B$930,1)</f>
        <v>36</v>
      </c>
      <c r="Q227">
        <f>INDEX(LORDetail!$B$2:$B$930,P227)</f>
        <v>3949.0708477430949</v>
      </c>
      <c r="R227">
        <f>INDEX(LORDetail!$D$2:$D$930,P227)</f>
        <v>51.525810474923503</v>
      </c>
      <c r="S227">
        <f>INDEX(LORDetail!$E$2:$E$930,P227)</f>
        <v>-0.230572258796577</v>
      </c>
      <c r="T227">
        <f>INDEX(LORDetail!$G$2:$G$930,P227)</f>
        <v>2.6981989999999998</v>
      </c>
      <c r="U227">
        <f t="shared" si="69"/>
        <v>37</v>
      </c>
      <c r="V227">
        <f>INDEX(LORDetail!$B$2:$B$930,U227)</f>
        <v>4077.8178104043668</v>
      </c>
      <c r="W227">
        <f>INDEX(LORDetail!$D$2:$D$930,U227)</f>
        <v>51.525756279541397</v>
      </c>
      <c r="X227">
        <f>INDEX(LORDetail!$E$2:$E$930,U227)</f>
        <v>-0.23242915321600499</v>
      </c>
      <c r="Y227">
        <f>INDEX(LORDetail!$G$2:$G$930,U227)</f>
        <v>2.7761870000000002</v>
      </c>
      <c r="Z227">
        <f t="shared" si="70"/>
        <v>128.74696266127194</v>
      </c>
      <c r="AA227" s="29">
        <f t="shared" si="71"/>
        <v>98.018373892288309</v>
      </c>
      <c r="AB227">
        <f t="shared" si="72"/>
        <v>0.76132571880682498</v>
      </c>
      <c r="AC227" s="32">
        <f t="shared" si="73"/>
        <v>51.525769214585267</v>
      </c>
      <c r="AD227" s="32">
        <f t="shared" si="74"/>
        <v>-0.23198596027519638</v>
      </c>
      <c r="AE227" s="34">
        <f t="shared" si="75"/>
        <v>2.7575732701583067</v>
      </c>
      <c r="AF227" s="36" t="str">
        <f t="shared" si="76"/>
        <v>PADTON</v>
      </c>
      <c r="AG227" s="36" t="str">
        <f t="shared" si="77"/>
        <v>RDNGSTN</v>
      </c>
      <c r="AH227" s="36">
        <f t="shared" si="78"/>
        <v>223</v>
      </c>
      <c r="AI227" s="42">
        <f t="shared" si="79"/>
        <v>4047</v>
      </c>
      <c r="AJ227" s="43">
        <f t="shared" si="80"/>
        <v>28.39166578408113</v>
      </c>
      <c r="AK227" s="43">
        <f t="shared" si="81"/>
        <v>0.16192523895331354</v>
      </c>
      <c r="AL227" s="36">
        <f t="shared" si="82"/>
        <v>51.525769214585267</v>
      </c>
      <c r="AM227" s="36">
        <v>1</v>
      </c>
      <c r="AN227" s="36">
        <f t="shared" si="83"/>
        <v>-0.23198596027519638</v>
      </c>
      <c r="AO227" s="36">
        <v>4</v>
      </c>
      <c r="AP227" s="42">
        <f>INT(AI227/1000)*1000</f>
        <v>4000</v>
      </c>
      <c r="AQ227" s="42">
        <f>MOD(AI227,1000)</f>
        <v>47</v>
      </c>
      <c r="AR227" s="42">
        <f>MOD(AI228,1000)-0.2+(AP228-AP227)</f>
        <v>75.399999999999906</v>
      </c>
    </row>
    <row r="228" spans="1:44" x14ac:dyDescent="0.25">
      <c r="A228" s="32" t="s">
        <v>0</v>
      </c>
      <c r="B228" s="33" t="s">
        <v>1</v>
      </c>
      <c r="C228" s="32">
        <v>224</v>
      </c>
      <c r="D228">
        <f>MATCH(C228,TrainRun!$AG$2:$AG$148,1)</f>
        <v>50</v>
      </c>
      <c r="E228">
        <f>INT(INDEX(TrainRun!$AD$2:$AD$148,'By Second'!D228))</f>
        <v>220</v>
      </c>
      <c r="F228">
        <f>IF(E228=0,0,INDEX(TrainRun!$AE$2:$AE$148,'By Second'!D228))</f>
        <v>27.905890067221193</v>
      </c>
      <c r="G228">
        <f>INDEX(TrainRun!$AF$2:$AF$148,'By Second'!D228)</f>
        <v>3962.4455406400416</v>
      </c>
      <c r="H228">
        <f t="shared" si="66"/>
        <v>51</v>
      </c>
      <c r="I228">
        <f>INT(INDEX(TrainRun!$AD$2:$AD$148,'By Second'!H228))</f>
        <v>238</v>
      </c>
      <c r="J228">
        <f>INDEX(TrainRun!$AE$2:$AE$148,'By Second'!H228)</f>
        <v>30.820544368380837</v>
      </c>
      <c r="K228">
        <f t="shared" si="63"/>
        <v>18</v>
      </c>
      <c r="L228">
        <f t="shared" si="64"/>
        <v>2.9146543011596435</v>
      </c>
      <c r="M228">
        <f t="shared" si="67"/>
        <v>0.16192523895331354</v>
      </c>
      <c r="N228" s="32">
        <f t="shared" si="68"/>
        <v>28.553591023034443</v>
      </c>
      <c r="O228" s="29">
        <f t="shared" si="65"/>
        <v>4075.6428126584178</v>
      </c>
      <c r="P228">
        <f>MATCH(O228,LORDetail!$B$2:$B$930,1)</f>
        <v>36</v>
      </c>
      <c r="Q228">
        <f>INDEX(LORDetail!$B$2:$B$930,P228)</f>
        <v>3949.0708477430949</v>
      </c>
      <c r="R228">
        <f>INDEX(LORDetail!$D$2:$D$930,P228)</f>
        <v>51.525810474923503</v>
      </c>
      <c r="S228">
        <f>INDEX(LORDetail!$E$2:$E$930,P228)</f>
        <v>-0.230572258796577</v>
      </c>
      <c r="T228">
        <f>INDEX(LORDetail!$G$2:$G$930,P228)</f>
        <v>2.6981989999999998</v>
      </c>
      <c r="U228">
        <f t="shared" si="69"/>
        <v>37</v>
      </c>
      <c r="V228">
        <f>INDEX(LORDetail!$B$2:$B$930,U228)</f>
        <v>4077.8178104043668</v>
      </c>
      <c r="W228">
        <f>INDEX(LORDetail!$D$2:$D$930,U228)</f>
        <v>51.525756279541397</v>
      </c>
      <c r="X228">
        <f>INDEX(LORDetail!$E$2:$E$930,U228)</f>
        <v>-0.23242915321600499</v>
      </c>
      <c r="Y228">
        <f>INDEX(LORDetail!$G$2:$G$930,U228)</f>
        <v>2.7761870000000002</v>
      </c>
      <c r="Z228">
        <f t="shared" si="70"/>
        <v>128.74696266127194</v>
      </c>
      <c r="AA228" s="29">
        <f t="shared" si="71"/>
        <v>126.57196491532295</v>
      </c>
      <c r="AB228">
        <f t="shared" si="72"/>
        <v>0.98310641508746643</v>
      </c>
      <c r="AC228" s="32">
        <f t="shared" si="73"/>
        <v>51.525757195095686</v>
      </c>
      <c r="AD228" s="32">
        <f t="shared" si="74"/>
        <v>-0.23239778361245678</v>
      </c>
      <c r="AE228" s="34">
        <f t="shared" si="75"/>
        <v>2.7748695030998416</v>
      </c>
      <c r="AF228" s="36" t="str">
        <f t="shared" si="76"/>
        <v>PADTON</v>
      </c>
      <c r="AG228" s="36" t="str">
        <f t="shared" si="77"/>
        <v>RDNGSTN</v>
      </c>
      <c r="AH228" s="36">
        <f t="shared" si="78"/>
        <v>224</v>
      </c>
      <c r="AI228" s="42">
        <f t="shared" si="79"/>
        <v>4075.6</v>
      </c>
      <c r="AJ228" s="43">
        <f t="shared" si="80"/>
        <v>28.553591023034443</v>
      </c>
      <c r="AK228" s="43">
        <f t="shared" si="81"/>
        <v>0.16192523895331354</v>
      </c>
      <c r="AL228" s="36">
        <f t="shared" si="82"/>
        <v>51.525757195095686</v>
      </c>
      <c r="AM228" s="36">
        <v>1</v>
      </c>
      <c r="AN228" s="36">
        <f t="shared" si="83"/>
        <v>-0.23239778361245678</v>
      </c>
      <c r="AO228" s="36">
        <v>4</v>
      </c>
      <c r="AP228" s="42">
        <f>INT(AI228/1000)*1000</f>
        <v>4000</v>
      </c>
      <c r="AQ228" s="42">
        <f>MOD(AI228,1000)</f>
        <v>75.599999999999909</v>
      </c>
      <c r="AR228" s="42">
        <f>MOD(AI229,1000)-0.2+(AP229-AP228)</f>
        <v>104.19999999999963</v>
      </c>
    </row>
    <row r="229" spans="1:44" x14ac:dyDescent="0.25">
      <c r="A229" s="32" t="s">
        <v>0</v>
      </c>
      <c r="B229" s="33" t="s">
        <v>1</v>
      </c>
      <c r="C229" s="32">
        <v>225</v>
      </c>
      <c r="D229">
        <f>MATCH(C229,TrainRun!$AG$2:$AG$148,1)</f>
        <v>50</v>
      </c>
      <c r="E229">
        <f>INT(INDEX(TrainRun!$AD$2:$AD$148,'By Second'!D229))</f>
        <v>220</v>
      </c>
      <c r="F229">
        <f>IF(E229=0,0,INDEX(TrainRun!$AE$2:$AE$148,'By Second'!D229))</f>
        <v>27.905890067221193</v>
      </c>
      <c r="G229">
        <f>INDEX(TrainRun!$AF$2:$AF$148,'By Second'!D229)</f>
        <v>3962.4455406400416</v>
      </c>
      <c r="H229">
        <f t="shared" si="66"/>
        <v>51</v>
      </c>
      <c r="I229">
        <f>INT(INDEX(TrainRun!$AD$2:$AD$148,'By Second'!H229))</f>
        <v>238</v>
      </c>
      <c r="J229">
        <f>INDEX(TrainRun!$AE$2:$AE$148,'By Second'!H229)</f>
        <v>30.820544368380837</v>
      </c>
      <c r="K229">
        <f t="shared" si="63"/>
        <v>18</v>
      </c>
      <c r="L229">
        <f t="shared" si="64"/>
        <v>2.9146543011596435</v>
      </c>
      <c r="M229">
        <f t="shared" si="67"/>
        <v>0.16192523895331354</v>
      </c>
      <c r="N229" s="32">
        <f t="shared" si="68"/>
        <v>28.715516261987755</v>
      </c>
      <c r="O229" s="29">
        <f t="shared" si="65"/>
        <v>4104.3583289204053</v>
      </c>
      <c r="P229">
        <f>MATCH(O229,LORDetail!$B$2:$B$930,1)</f>
        <v>37</v>
      </c>
      <c r="Q229">
        <f>INDEX(LORDetail!$B$2:$B$930,P229)</f>
        <v>4077.8178104043668</v>
      </c>
      <c r="R229">
        <f>INDEX(LORDetail!$D$2:$D$930,P229)</f>
        <v>51.525756279541397</v>
      </c>
      <c r="S229">
        <f>INDEX(LORDetail!$E$2:$E$930,P229)</f>
        <v>-0.23242915321600499</v>
      </c>
      <c r="T229">
        <f>INDEX(LORDetail!$G$2:$G$930,P229)</f>
        <v>2.7761870000000002</v>
      </c>
      <c r="U229">
        <f t="shared" si="69"/>
        <v>38</v>
      </c>
      <c r="V229">
        <f>INDEX(LORDetail!$B$2:$B$930,U229)</f>
        <v>4199.6032436351798</v>
      </c>
      <c r="W229">
        <f>INDEX(LORDetail!$D$2:$D$930,U229)</f>
        <v>51.525688967249401</v>
      </c>
      <c r="X229">
        <f>INDEX(LORDetail!$E$2:$E$930,U229)</f>
        <v>-0.23418424050862299</v>
      </c>
      <c r="Y229">
        <f>INDEX(LORDetail!$G$2:$G$930,U229)</f>
        <v>2.849958</v>
      </c>
      <c r="Z229">
        <f t="shared" si="70"/>
        <v>121.78543323081294</v>
      </c>
      <c r="AA229" s="29">
        <f t="shared" si="71"/>
        <v>26.540518516038446</v>
      </c>
      <c r="AB229">
        <f t="shared" si="72"/>
        <v>0.21792851420693085</v>
      </c>
      <c r="AC229" s="32">
        <f t="shared" si="73"/>
        <v>51.525741610273613</v>
      </c>
      <c r="AD229" s="32">
        <f t="shared" si="74"/>
        <v>-0.23281163678198868</v>
      </c>
      <c r="AE229" s="34">
        <f t="shared" si="75"/>
        <v>2.7922638044215597</v>
      </c>
      <c r="AF229" s="36" t="str">
        <f t="shared" si="76"/>
        <v>PADTON</v>
      </c>
      <c r="AG229" s="36" t="str">
        <f t="shared" si="77"/>
        <v>RDNGSTN</v>
      </c>
      <c r="AH229" s="36">
        <f t="shared" si="78"/>
        <v>225</v>
      </c>
      <c r="AI229" s="42">
        <f t="shared" si="79"/>
        <v>4104.3999999999996</v>
      </c>
      <c r="AJ229" s="43">
        <f t="shared" si="80"/>
        <v>28.715516261987755</v>
      </c>
      <c r="AK229" s="43">
        <f t="shared" si="81"/>
        <v>0.16192523895331354</v>
      </c>
      <c r="AL229" s="36">
        <f t="shared" si="82"/>
        <v>51.525741610273613</v>
      </c>
      <c r="AM229" s="36">
        <v>1</v>
      </c>
      <c r="AN229" s="36">
        <f t="shared" si="83"/>
        <v>-0.23281163678198868</v>
      </c>
      <c r="AO229" s="36">
        <v>4</v>
      </c>
      <c r="AP229" s="42">
        <f>INT(AI229/1000)*1000</f>
        <v>4000</v>
      </c>
      <c r="AQ229" s="42">
        <f>MOD(AI229,1000)</f>
        <v>104.39999999999964</v>
      </c>
      <c r="AR229" s="42">
        <f>MOD(AI230,1000)-0.2+(AP230-AP229)</f>
        <v>132.99999999999983</v>
      </c>
    </row>
    <row r="230" spans="1:44" x14ac:dyDescent="0.25">
      <c r="A230" s="32" t="s">
        <v>0</v>
      </c>
      <c r="B230" s="33" t="s">
        <v>1</v>
      </c>
      <c r="C230" s="32">
        <v>226</v>
      </c>
      <c r="D230">
        <f>MATCH(C230,TrainRun!$AG$2:$AG$148,1)</f>
        <v>50</v>
      </c>
      <c r="E230">
        <f>INT(INDEX(TrainRun!$AD$2:$AD$148,'By Second'!D230))</f>
        <v>220</v>
      </c>
      <c r="F230">
        <f>IF(E230=0,0,INDEX(TrainRun!$AE$2:$AE$148,'By Second'!D230))</f>
        <v>27.905890067221193</v>
      </c>
      <c r="G230">
        <f>INDEX(TrainRun!$AF$2:$AF$148,'By Second'!D230)</f>
        <v>3962.4455406400416</v>
      </c>
      <c r="H230">
        <f t="shared" si="66"/>
        <v>51</v>
      </c>
      <c r="I230">
        <f>INT(INDEX(TrainRun!$AD$2:$AD$148,'By Second'!H230))</f>
        <v>238</v>
      </c>
      <c r="J230">
        <f>INDEX(TrainRun!$AE$2:$AE$148,'By Second'!H230)</f>
        <v>30.820544368380837</v>
      </c>
      <c r="K230">
        <f t="shared" si="63"/>
        <v>18</v>
      </c>
      <c r="L230">
        <f t="shared" si="64"/>
        <v>2.9146543011596435</v>
      </c>
      <c r="M230">
        <f t="shared" si="67"/>
        <v>0.16192523895331354</v>
      </c>
      <c r="N230" s="32">
        <f t="shared" si="68"/>
        <v>28.877441500941067</v>
      </c>
      <c r="O230" s="29">
        <f t="shared" si="65"/>
        <v>4133.2357704213464</v>
      </c>
      <c r="P230">
        <f>MATCH(O230,LORDetail!$B$2:$B$930,1)</f>
        <v>37</v>
      </c>
      <c r="Q230">
        <f>INDEX(LORDetail!$B$2:$B$930,P230)</f>
        <v>4077.8178104043668</v>
      </c>
      <c r="R230">
        <f>INDEX(LORDetail!$D$2:$D$930,P230)</f>
        <v>51.525756279541397</v>
      </c>
      <c r="S230">
        <f>INDEX(LORDetail!$E$2:$E$930,P230)</f>
        <v>-0.23242915321600499</v>
      </c>
      <c r="T230">
        <f>INDEX(LORDetail!$G$2:$G$930,P230)</f>
        <v>2.7761870000000002</v>
      </c>
      <c r="U230">
        <f t="shared" si="69"/>
        <v>38</v>
      </c>
      <c r="V230">
        <f>INDEX(LORDetail!$B$2:$B$930,U230)</f>
        <v>4199.6032436351798</v>
      </c>
      <c r="W230">
        <f>INDEX(LORDetail!$D$2:$D$930,U230)</f>
        <v>51.525688967249401</v>
      </c>
      <c r="X230">
        <f>INDEX(LORDetail!$E$2:$E$930,U230)</f>
        <v>-0.23418424050862299</v>
      </c>
      <c r="Y230">
        <f>INDEX(LORDetail!$G$2:$G$930,U230)</f>
        <v>2.849958</v>
      </c>
      <c r="Z230">
        <f t="shared" si="70"/>
        <v>121.78543323081294</v>
      </c>
      <c r="AA230" s="29">
        <f t="shared" si="71"/>
        <v>55.417960016979578</v>
      </c>
      <c r="AB230">
        <f t="shared" si="72"/>
        <v>0.45504588313077721</v>
      </c>
      <c r="AC230" s="32">
        <f t="shared" si="73"/>
        <v>51.525725649360041</v>
      </c>
      <c r="AD230" s="32">
        <f t="shared" si="74"/>
        <v>-0.23322779846304595</v>
      </c>
      <c r="AE230" s="34">
        <f t="shared" si="75"/>
        <v>2.8097561898444408</v>
      </c>
      <c r="AF230" s="36" t="str">
        <f t="shared" si="76"/>
        <v>PADTON</v>
      </c>
      <c r="AG230" s="36" t="str">
        <f t="shared" si="77"/>
        <v>RDNGSTN</v>
      </c>
      <c r="AH230" s="36">
        <f t="shared" si="78"/>
        <v>226</v>
      </c>
      <c r="AI230" s="42">
        <f t="shared" si="79"/>
        <v>4133.2</v>
      </c>
      <c r="AJ230" s="43">
        <f t="shared" si="80"/>
        <v>28.877441500941067</v>
      </c>
      <c r="AK230" s="43">
        <f t="shared" si="81"/>
        <v>0.16192523895331354</v>
      </c>
      <c r="AL230" s="36">
        <f t="shared" si="82"/>
        <v>51.525725649360041</v>
      </c>
      <c r="AM230" s="36">
        <v>1</v>
      </c>
      <c r="AN230" s="36">
        <f t="shared" si="83"/>
        <v>-0.23322779846304595</v>
      </c>
      <c r="AO230" s="36">
        <v>4</v>
      </c>
      <c r="AP230" s="42">
        <f>INT(AI230/1000)*1000</f>
        <v>4000</v>
      </c>
      <c r="AQ230" s="42">
        <f>MOD(AI230,1000)</f>
        <v>133.19999999999982</v>
      </c>
      <c r="AR230" s="42">
        <f>MOD(AI231,1000)-0.2+(AP231-AP230)</f>
        <v>161.99999999999983</v>
      </c>
    </row>
    <row r="231" spans="1:44" x14ac:dyDescent="0.25">
      <c r="A231" s="32" t="s">
        <v>0</v>
      </c>
      <c r="B231" s="33" t="s">
        <v>1</v>
      </c>
      <c r="C231" s="32">
        <v>227</v>
      </c>
      <c r="D231">
        <f>MATCH(C231,TrainRun!$AG$2:$AG$148,1)</f>
        <v>50</v>
      </c>
      <c r="E231">
        <f>INT(INDEX(TrainRun!$AD$2:$AD$148,'By Second'!D231))</f>
        <v>220</v>
      </c>
      <c r="F231">
        <f>IF(E231=0,0,INDEX(TrainRun!$AE$2:$AE$148,'By Second'!D231))</f>
        <v>27.905890067221193</v>
      </c>
      <c r="G231">
        <f>INDEX(TrainRun!$AF$2:$AF$148,'By Second'!D231)</f>
        <v>3962.4455406400416</v>
      </c>
      <c r="H231">
        <f t="shared" si="66"/>
        <v>51</v>
      </c>
      <c r="I231">
        <f>INT(INDEX(TrainRun!$AD$2:$AD$148,'By Second'!H231))</f>
        <v>238</v>
      </c>
      <c r="J231">
        <f>INDEX(TrainRun!$AE$2:$AE$148,'By Second'!H231)</f>
        <v>30.820544368380837</v>
      </c>
      <c r="K231">
        <f t="shared" si="63"/>
        <v>18</v>
      </c>
      <c r="L231">
        <f t="shared" si="64"/>
        <v>2.9146543011596435</v>
      </c>
      <c r="M231">
        <f t="shared" si="67"/>
        <v>0.16192523895331354</v>
      </c>
      <c r="N231" s="32">
        <f t="shared" si="68"/>
        <v>29.03936673989438</v>
      </c>
      <c r="O231" s="29">
        <f t="shared" si="65"/>
        <v>4162.2751371612412</v>
      </c>
      <c r="P231">
        <f>MATCH(O231,LORDetail!$B$2:$B$930,1)</f>
        <v>37</v>
      </c>
      <c r="Q231">
        <f>INDEX(LORDetail!$B$2:$B$930,P231)</f>
        <v>4077.8178104043668</v>
      </c>
      <c r="R231">
        <f>INDEX(LORDetail!$D$2:$D$930,P231)</f>
        <v>51.525756279541397</v>
      </c>
      <c r="S231">
        <f>INDEX(LORDetail!$E$2:$E$930,P231)</f>
        <v>-0.23242915321600499</v>
      </c>
      <c r="T231">
        <f>INDEX(LORDetail!$G$2:$G$930,P231)</f>
        <v>2.7761870000000002</v>
      </c>
      <c r="U231">
        <f t="shared" si="69"/>
        <v>38</v>
      </c>
      <c r="V231">
        <f>INDEX(LORDetail!$B$2:$B$930,U231)</f>
        <v>4199.6032436351798</v>
      </c>
      <c r="W231">
        <f>INDEX(LORDetail!$D$2:$D$930,U231)</f>
        <v>51.525688967249401</v>
      </c>
      <c r="X231">
        <f>INDEX(LORDetail!$E$2:$E$930,U231)</f>
        <v>-0.23418424050862299</v>
      </c>
      <c r="Y231">
        <f>INDEX(LORDetail!$G$2:$G$930,U231)</f>
        <v>2.849958</v>
      </c>
      <c r="Z231">
        <f t="shared" si="70"/>
        <v>121.78543323081294</v>
      </c>
      <c r="AA231" s="29">
        <f t="shared" si="71"/>
        <v>84.457326756874409</v>
      </c>
      <c r="AB231">
        <f t="shared" si="72"/>
        <v>0.69349284652793641</v>
      </c>
      <c r="AC231" s="32">
        <f t="shared" si="73"/>
        <v>51.525709598948417</v>
      </c>
      <c r="AD231" s="32">
        <f t="shared" si="74"/>
        <v>-0.23364629369846765</v>
      </c>
      <c r="AE231" s="34">
        <f t="shared" si="75"/>
        <v>2.8273466607812123</v>
      </c>
      <c r="AF231" s="36" t="str">
        <f t="shared" si="76"/>
        <v>PADTON</v>
      </c>
      <c r="AG231" s="36" t="str">
        <f t="shared" si="77"/>
        <v>RDNGSTN</v>
      </c>
      <c r="AH231" s="36">
        <f t="shared" si="78"/>
        <v>227</v>
      </c>
      <c r="AI231" s="42">
        <f t="shared" si="79"/>
        <v>4162.2</v>
      </c>
      <c r="AJ231" s="43">
        <f t="shared" si="80"/>
        <v>29.03936673989438</v>
      </c>
      <c r="AK231" s="43">
        <f t="shared" si="81"/>
        <v>0.16192523895331354</v>
      </c>
      <c r="AL231" s="36">
        <f t="shared" si="82"/>
        <v>51.525709598948417</v>
      </c>
      <c r="AM231" s="36">
        <v>1</v>
      </c>
      <c r="AN231" s="36">
        <f t="shared" si="83"/>
        <v>-0.23364629369846765</v>
      </c>
      <c r="AO231" s="36">
        <v>4</v>
      </c>
      <c r="AP231" s="42">
        <f>INT(AI231/1000)*1000</f>
        <v>4000</v>
      </c>
      <c r="AQ231" s="42">
        <f>MOD(AI231,1000)</f>
        <v>162.19999999999982</v>
      </c>
      <c r="AR231" s="42">
        <f>MOD(AI232,1000)-0.2+(AP232-AP231)</f>
        <v>191.19999999999965</v>
      </c>
    </row>
    <row r="232" spans="1:44" x14ac:dyDescent="0.25">
      <c r="A232" s="32" t="s">
        <v>0</v>
      </c>
      <c r="B232" s="33" t="s">
        <v>1</v>
      </c>
      <c r="C232" s="32">
        <v>228</v>
      </c>
      <c r="D232">
        <f>MATCH(C232,TrainRun!$AG$2:$AG$148,1)</f>
        <v>50</v>
      </c>
      <c r="E232">
        <f>INT(INDEX(TrainRun!$AD$2:$AD$148,'By Second'!D232))</f>
        <v>220</v>
      </c>
      <c r="F232">
        <f>IF(E232=0,0,INDEX(TrainRun!$AE$2:$AE$148,'By Second'!D232))</f>
        <v>27.905890067221193</v>
      </c>
      <c r="G232">
        <f>INDEX(TrainRun!$AF$2:$AF$148,'By Second'!D232)</f>
        <v>3962.4455406400416</v>
      </c>
      <c r="H232">
        <f t="shared" si="66"/>
        <v>51</v>
      </c>
      <c r="I232">
        <f>INT(INDEX(TrainRun!$AD$2:$AD$148,'By Second'!H232))</f>
        <v>238</v>
      </c>
      <c r="J232">
        <f>INDEX(TrainRun!$AE$2:$AE$148,'By Second'!H232)</f>
        <v>30.820544368380837</v>
      </c>
      <c r="K232">
        <f t="shared" si="63"/>
        <v>18</v>
      </c>
      <c r="L232">
        <f t="shared" si="64"/>
        <v>2.9146543011596435</v>
      </c>
      <c r="M232">
        <f t="shared" si="67"/>
        <v>0.16192523895331354</v>
      </c>
      <c r="N232" s="32">
        <f t="shared" si="68"/>
        <v>29.201291978847692</v>
      </c>
      <c r="O232" s="29">
        <f t="shared" si="65"/>
        <v>4191.4764291400888</v>
      </c>
      <c r="P232">
        <f>MATCH(O232,LORDetail!$B$2:$B$930,1)</f>
        <v>37</v>
      </c>
      <c r="Q232">
        <f>INDEX(LORDetail!$B$2:$B$930,P232)</f>
        <v>4077.8178104043668</v>
      </c>
      <c r="R232">
        <f>INDEX(LORDetail!$D$2:$D$930,P232)</f>
        <v>51.525756279541397</v>
      </c>
      <c r="S232">
        <f>INDEX(LORDetail!$E$2:$E$930,P232)</f>
        <v>-0.23242915321600499</v>
      </c>
      <c r="T232">
        <f>INDEX(LORDetail!$G$2:$G$930,P232)</f>
        <v>2.7761870000000002</v>
      </c>
      <c r="U232">
        <f t="shared" si="69"/>
        <v>38</v>
      </c>
      <c r="V232">
        <f>INDEX(LORDetail!$B$2:$B$930,U232)</f>
        <v>4199.6032436351798</v>
      </c>
      <c r="W232">
        <f>INDEX(LORDetail!$D$2:$D$930,U232)</f>
        <v>51.525688967249401</v>
      </c>
      <c r="X232">
        <f>INDEX(LORDetail!$E$2:$E$930,U232)</f>
        <v>-0.23418424050862299</v>
      </c>
      <c r="Y232">
        <f>INDEX(LORDetail!$G$2:$G$930,U232)</f>
        <v>2.849958</v>
      </c>
      <c r="Z232">
        <f t="shared" si="70"/>
        <v>121.78543323081294</v>
      </c>
      <c r="AA232" s="29">
        <f t="shared" si="71"/>
        <v>113.65861873572203</v>
      </c>
      <c r="AB232">
        <f t="shared" si="72"/>
        <v>0.933269404398401</v>
      </c>
      <c r="AC232" s="32">
        <f t="shared" si="73"/>
        <v>51.525693459038735</v>
      </c>
      <c r="AD232" s="32">
        <f t="shared" si="74"/>
        <v>-0.23406712248825379</v>
      </c>
      <c r="AE232" s="34">
        <f t="shared" si="75"/>
        <v>2.8450352172318745</v>
      </c>
      <c r="AF232" s="36" t="str">
        <f t="shared" si="76"/>
        <v>PADTON</v>
      </c>
      <c r="AG232" s="36" t="str">
        <f t="shared" si="77"/>
        <v>RDNGSTN</v>
      </c>
      <c r="AH232" s="36">
        <f t="shared" si="78"/>
        <v>228</v>
      </c>
      <c r="AI232" s="42">
        <f t="shared" si="79"/>
        <v>4191.3999999999996</v>
      </c>
      <c r="AJ232" s="43">
        <f t="shared" si="80"/>
        <v>29.201291978847692</v>
      </c>
      <c r="AK232" s="43">
        <f t="shared" si="81"/>
        <v>0.16192523895331354</v>
      </c>
      <c r="AL232" s="36">
        <f t="shared" si="82"/>
        <v>51.525693459038735</v>
      </c>
      <c r="AM232" s="36">
        <v>1</v>
      </c>
      <c r="AN232" s="36">
        <f t="shared" si="83"/>
        <v>-0.23406712248825379</v>
      </c>
      <c r="AO232" s="36">
        <v>4</v>
      </c>
      <c r="AP232" s="42">
        <f>INT(AI232/1000)*1000</f>
        <v>4000</v>
      </c>
      <c r="AQ232" s="42">
        <f>MOD(AI232,1000)</f>
        <v>191.39999999999964</v>
      </c>
      <c r="AR232" s="42">
        <f>MOD(AI233,1000)-0.2+(AP233-AP232)</f>
        <v>220.60000000000019</v>
      </c>
    </row>
    <row r="233" spans="1:44" x14ac:dyDescent="0.25">
      <c r="A233" s="32" t="s">
        <v>0</v>
      </c>
      <c r="B233" s="33" t="s">
        <v>1</v>
      </c>
      <c r="C233" s="32">
        <v>229</v>
      </c>
      <c r="D233">
        <f>MATCH(C233,TrainRun!$AG$2:$AG$148,1)</f>
        <v>50</v>
      </c>
      <c r="E233">
        <f>INT(INDEX(TrainRun!$AD$2:$AD$148,'By Second'!D233))</f>
        <v>220</v>
      </c>
      <c r="F233">
        <f>IF(E233=0,0,INDEX(TrainRun!$AE$2:$AE$148,'By Second'!D233))</f>
        <v>27.905890067221193</v>
      </c>
      <c r="G233">
        <f>INDEX(TrainRun!$AF$2:$AF$148,'By Second'!D233)</f>
        <v>3962.4455406400416</v>
      </c>
      <c r="H233">
        <f t="shared" si="66"/>
        <v>51</v>
      </c>
      <c r="I233">
        <f>INT(INDEX(TrainRun!$AD$2:$AD$148,'By Second'!H233))</f>
        <v>238</v>
      </c>
      <c r="J233">
        <f>INDEX(TrainRun!$AE$2:$AE$148,'By Second'!H233)</f>
        <v>30.820544368380837</v>
      </c>
      <c r="K233">
        <f t="shared" si="63"/>
        <v>18</v>
      </c>
      <c r="L233">
        <f t="shared" si="64"/>
        <v>2.9146543011596435</v>
      </c>
      <c r="M233">
        <f t="shared" si="67"/>
        <v>0.16192523895331354</v>
      </c>
      <c r="N233" s="32">
        <f t="shared" si="68"/>
        <v>29.363217217801004</v>
      </c>
      <c r="O233" s="29">
        <f t="shared" si="65"/>
        <v>4220.8396463578902</v>
      </c>
      <c r="P233">
        <f>MATCH(O233,LORDetail!$B$2:$B$930,1)</f>
        <v>38</v>
      </c>
      <c r="Q233">
        <f>INDEX(LORDetail!$B$2:$B$930,P233)</f>
        <v>4199.6032436351798</v>
      </c>
      <c r="R233">
        <f>INDEX(LORDetail!$D$2:$D$930,P233)</f>
        <v>51.525688967249401</v>
      </c>
      <c r="S233">
        <f>INDEX(LORDetail!$E$2:$E$930,P233)</f>
        <v>-0.23418424050862299</v>
      </c>
      <c r="T233">
        <f>INDEX(LORDetail!$G$2:$G$930,P233)</f>
        <v>2.849958</v>
      </c>
      <c r="U233">
        <f t="shared" si="69"/>
        <v>39</v>
      </c>
      <c r="V233">
        <f>INDEX(LORDetail!$B$2:$B$930,U233)</f>
        <v>4410.3415742718853</v>
      </c>
      <c r="W233">
        <f>INDEX(LORDetail!$D$2:$D$930,U233)</f>
        <v>51.525445228913803</v>
      </c>
      <c r="X233">
        <f>INDEX(LORDetail!$E$2:$E$930,U233)</f>
        <v>-0.23720168486316401</v>
      </c>
      <c r="Y233">
        <f>INDEX(LORDetail!$G$2:$G$930,U233)</f>
        <v>2.9776129999999998</v>
      </c>
      <c r="Z233">
        <f t="shared" si="70"/>
        <v>210.73833063670554</v>
      </c>
      <c r="AA233" s="29">
        <f t="shared" si="71"/>
        <v>21.236402722710409</v>
      </c>
      <c r="AB233">
        <f t="shared" si="72"/>
        <v>0.10077142899703477</v>
      </c>
      <c r="AC233" s="32">
        <f t="shared" si="73"/>
        <v>51.525664405389023</v>
      </c>
      <c r="AD233" s="32">
        <f t="shared" si="74"/>
        <v>-0.23448831268814913</v>
      </c>
      <c r="AE233" s="34">
        <f t="shared" si="75"/>
        <v>2.8628219767686165</v>
      </c>
      <c r="AF233" s="36" t="str">
        <f t="shared" si="76"/>
        <v>PADTON</v>
      </c>
      <c r="AG233" s="36" t="str">
        <f t="shared" si="77"/>
        <v>RDNGSTN</v>
      </c>
      <c r="AH233" s="36">
        <f t="shared" si="78"/>
        <v>229</v>
      </c>
      <c r="AI233" s="42">
        <f t="shared" si="79"/>
        <v>4220.8</v>
      </c>
      <c r="AJ233" s="43">
        <f t="shared" si="80"/>
        <v>29.363217217801004</v>
      </c>
      <c r="AK233" s="43">
        <f t="shared" si="81"/>
        <v>0.16192523895331354</v>
      </c>
      <c r="AL233" s="36">
        <f t="shared" si="82"/>
        <v>51.525664405389023</v>
      </c>
      <c r="AM233" s="36">
        <v>1</v>
      </c>
      <c r="AN233" s="36">
        <f t="shared" si="83"/>
        <v>-0.23448831268814913</v>
      </c>
      <c r="AO233" s="36">
        <v>4</v>
      </c>
      <c r="AP233" s="42">
        <f>INT(AI233/1000)*1000</f>
        <v>4000</v>
      </c>
      <c r="AQ233" s="42">
        <f>MOD(AI233,1000)</f>
        <v>220.80000000000018</v>
      </c>
      <c r="AR233" s="42">
        <f>MOD(AI234,1000)-0.2+(AP234-AP233)</f>
        <v>250.19999999999965</v>
      </c>
    </row>
    <row r="234" spans="1:44" x14ac:dyDescent="0.25">
      <c r="A234" s="32" t="s">
        <v>0</v>
      </c>
      <c r="B234" s="33" t="s">
        <v>1</v>
      </c>
      <c r="C234" s="32">
        <v>230</v>
      </c>
      <c r="D234">
        <f>MATCH(C234,TrainRun!$AG$2:$AG$148,1)</f>
        <v>50</v>
      </c>
      <c r="E234">
        <f>INT(INDEX(TrainRun!$AD$2:$AD$148,'By Second'!D234))</f>
        <v>220</v>
      </c>
      <c r="F234">
        <f>IF(E234=0,0,INDEX(TrainRun!$AE$2:$AE$148,'By Second'!D234))</f>
        <v>27.905890067221193</v>
      </c>
      <c r="G234">
        <f>INDEX(TrainRun!$AF$2:$AF$148,'By Second'!D234)</f>
        <v>3962.4455406400416</v>
      </c>
      <c r="H234">
        <f t="shared" si="66"/>
        <v>51</v>
      </c>
      <c r="I234">
        <f>INT(INDEX(TrainRun!$AD$2:$AD$148,'By Second'!H234))</f>
        <v>238</v>
      </c>
      <c r="J234">
        <f>INDEX(TrainRun!$AE$2:$AE$148,'By Second'!H234)</f>
        <v>30.820544368380837</v>
      </c>
      <c r="K234">
        <f t="shared" si="63"/>
        <v>18</v>
      </c>
      <c r="L234">
        <f t="shared" si="64"/>
        <v>2.9146543011596435</v>
      </c>
      <c r="M234">
        <f t="shared" si="67"/>
        <v>0.16192523895331354</v>
      </c>
      <c r="N234" s="32">
        <f t="shared" si="68"/>
        <v>29.525142456754317</v>
      </c>
      <c r="O234" s="29">
        <f t="shared" si="65"/>
        <v>4250.3647888146443</v>
      </c>
      <c r="P234">
        <f>MATCH(O234,LORDetail!$B$2:$B$930,1)</f>
        <v>38</v>
      </c>
      <c r="Q234">
        <f>INDEX(LORDetail!$B$2:$B$930,P234)</f>
        <v>4199.6032436351798</v>
      </c>
      <c r="R234">
        <f>INDEX(LORDetail!$D$2:$D$930,P234)</f>
        <v>51.525688967249401</v>
      </c>
      <c r="S234">
        <f>INDEX(LORDetail!$E$2:$E$930,P234)</f>
        <v>-0.23418424050862299</v>
      </c>
      <c r="T234">
        <f>INDEX(LORDetail!$G$2:$G$930,P234)</f>
        <v>2.849958</v>
      </c>
      <c r="U234">
        <f t="shared" si="69"/>
        <v>39</v>
      </c>
      <c r="V234">
        <f>INDEX(LORDetail!$B$2:$B$930,U234)</f>
        <v>4410.3415742718853</v>
      </c>
      <c r="W234">
        <f>INDEX(LORDetail!$D$2:$D$930,U234)</f>
        <v>51.525445228913803</v>
      </c>
      <c r="X234">
        <f>INDEX(LORDetail!$E$2:$E$930,U234)</f>
        <v>-0.23720168486316401</v>
      </c>
      <c r="Y234">
        <f>INDEX(LORDetail!$G$2:$G$930,U234)</f>
        <v>2.9776129999999998</v>
      </c>
      <c r="Z234">
        <f t="shared" si="70"/>
        <v>210.73833063670554</v>
      </c>
      <c r="AA234" s="29">
        <f t="shared" si="71"/>
        <v>50.76154517946452</v>
      </c>
      <c r="AB234">
        <f t="shared" si="72"/>
        <v>0.24087476172985817</v>
      </c>
      <c r="AC234" s="32">
        <f t="shared" si="73"/>
        <v>51.525630256835889</v>
      </c>
      <c r="AD234" s="32">
        <f t="shared" si="74"/>
        <v>-0.23491106669855616</v>
      </c>
      <c r="AE234" s="34">
        <f t="shared" si="75"/>
        <v>2.8807068677086249</v>
      </c>
      <c r="AF234" s="36" t="str">
        <f t="shared" si="76"/>
        <v>PADTON</v>
      </c>
      <c r="AG234" s="36" t="str">
        <f t="shared" si="77"/>
        <v>RDNGSTN</v>
      </c>
      <c r="AH234" s="36">
        <f t="shared" si="78"/>
        <v>230</v>
      </c>
      <c r="AI234" s="42">
        <f t="shared" si="79"/>
        <v>4250.3999999999996</v>
      </c>
      <c r="AJ234" s="43">
        <f t="shared" si="80"/>
        <v>29.525142456754317</v>
      </c>
      <c r="AK234" s="43">
        <f t="shared" si="81"/>
        <v>0.16192523895331354</v>
      </c>
      <c r="AL234" s="36">
        <f t="shared" si="82"/>
        <v>51.525630256835889</v>
      </c>
      <c r="AM234" s="36">
        <v>1</v>
      </c>
      <c r="AN234" s="36">
        <f t="shared" si="83"/>
        <v>-0.23491106669855616</v>
      </c>
      <c r="AO234" s="36">
        <v>4</v>
      </c>
      <c r="AP234" s="42">
        <f>INT(AI234/1000)*1000</f>
        <v>4000</v>
      </c>
      <c r="AQ234" s="42">
        <f>MOD(AI234,1000)</f>
        <v>250.39999999999964</v>
      </c>
      <c r="AR234" s="42">
        <f>MOD(AI235,1000)-0.2+(AP235-AP234)</f>
        <v>279.8</v>
      </c>
    </row>
    <row r="235" spans="1:44" x14ac:dyDescent="0.25">
      <c r="A235" s="32" t="s">
        <v>0</v>
      </c>
      <c r="B235" s="33" t="s">
        <v>1</v>
      </c>
      <c r="C235" s="32">
        <v>231</v>
      </c>
      <c r="D235">
        <f>MATCH(C235,TrainRun!$AG$2:$AG$148,1)</f>
        <v>50</v>
      </c>
      <c r="E235">
        <f>INT(INDEX(TrainRun!$AD$2:$AD$148,'By Second'!D235))</f>
        <v>220</v>
      </c>
      <c r="F235">
        <f>IF(E235=0,0,INDEX(TrainRun!$AE$2:$AE$148,'By Second'!D235))</f>
        <v>27.905890067221193</v>
      </c>
      <c r="G235">
        <f>INDEX(TrainRun!$AF$2:$AF$148,'By Second'!D235)</f>
        <v>3962.4455406400416</v>
      </c>
      <c r="H235">
        <f t="shared" si="66"/>
        <v>51</v>
      </c>
      <c r="I235">
        <f>INT(INDEX(TrainRun!$AD$2:$AD$148,'By Second'!H235))</f>
        <v>238</v>
      </c>
      <c r="J235">
        <f>INDEX(TrainRun!$AE$2:$AE$148,'By Second'!H235)</f>
        <v>30.820544368380837</v>
      </c>
      <c r="K235">
        <f t="shared" si="63"/>
        <v>18</v>
      </c>
      <c r="L235">
        <f t="shared" si="64"/>
        <v>2.9146543011596435</v>
      </c>
      <c r="M235">
        <f t="shared" si="67"/>
        <v>0.16192523895331354</v>
      </c>
      <c r="N235" s="32">
        <f t="shared" si="68"/>
        <v>29.687067695707629</v>
      </c>
      <c r="O235" s="29">
        <f t="shared" si="65"/>
        <v>4280.0518565103521</v>
      </c>
      <c r="P235">
        <f>MATCH(O235,LORDetail!$B$2:$B$930,1)</f>
        <v>38</v>
      </c>
      <c r="Q235">
        <f>INDEX(LORDetail!$B$2:$B$930,P235)</f>
        <v>4199.6032436351798</v>
      </c>
      <c r="R235">
        <f>INDEX(LORDetail!$D$2:$D$930,P235)</f>
        <v>51.525688967249401</v>
      </c>
      <c r="S235">
        <f>INDEX(LORDetail!$E$2:$E$930,P235)</f>
        <v>-0.23418424050862299</v>
      </c>
      <c r="T235">
        <f>INDEX(LORDetail!$G$2:$G$930,P235)</f>
        <v>2.849958</v>
      </c>
      <c r="U235">
        <f t="shared" si="69"/>
        <v>39</v>
      </c>
      <c r="V235">
        <f>INDEX(LORDetail!$B$2:$B$930,U235)</f>
        <v>4410.3415742718853</v>
      </c>
      <c r="W235">
        <f>INDEX(LORDetail!$D$2:$D$930,U235)</f>
        <v>51.525445228913803</v>
      </c>
      <c r="X235">
        <f>INDEX(LORDetail!$E$2:$E$930,U235)</f>
        <v>-0.23720168486316401</v>
      </c>
      <c r="Y235">
        <f>INDEX(LORDetail!$G$2:$G$930,U235)</f>
        <v>2.9776129999999998</v>
      </c>
      <c r="Z235">
        <f t="shared" si="70"/>
        <v>210.73833063670554</v>
      </c>
      <c r="AA235" s="29">
        <f t="shared" si="71"/>
        <v>80.44861287517233</v>
      </c>
      <c r="AB235">
        <f t="shared" si="72"/>
        <v>0.38174646554384406</v>
      </c>
      <c r="AC235" s="32">
        <f t="shared" si="73"/>
        <v>51.525595921001269</v>
      </c>
      <c r="AD235" s="32">
        <f t="shared" si="74"/>
        <v>-0.23533613922594426</v>
      </c>
      <c r="AE235" s="34">
        <f t="shared" si="75"/>
        <v>2.8986898450589993</v>
      </c>
      <c r="AF235" s="36" t="str">
        <f t="shared" si="76"/>
        <v>PADTON</v>
      </c>
      <c r="AG235" s="36" t="str">
        <f t="shared" si="77"/>
        <v>RDNGSTN</v>
      </c>
      <c r="AH235" s="36">
        <f t="shared" si="78"/>
        <v>231</v>
      </c>
      <c r="AI235" s="42">
        <f t="shared" si="79"/>
        <v>4280</v>
      </c>
      <c r="AJ235" s="43">
        <f t="shared" si="80"/>
        <v>29.687067695707629</v>
      </c>
      <c r="AK235" s="43">
        <f t="shared" si="81"/>
        <v>0.16192523895331354</v>
      </c>
      <c r="AL235" s="36">
        <f t="shared" si="82"/>
        <v>51.525595921001269</v>
      </c>
      <c r="AM235" s="36">
        <v>1</v>
      </c>
      <c r="AN235" s="36">
        <f t="shared" si="83"/>
        <v>-0.23533613922594426</v>
      </c>
      <c r="AO235" s="36">
        <v>4</v>
      </c>
      <c r="AP235" s="42">
        <f>INT(AI235/1000)*1000</f>
        <v>4000</v>
      </c>
      <c r="AQ235" s="42">
        <f>MOD(AI235,1000)</f>
        <v>280</v>
      </c>
      <c r="AR235" s="42">
        <f>MOD(AI236,1000)-0.2+(AP236-AP235)</f>
        <v>309.8</v>
      </c>
    </row>
    <row r="236" spans="1:44" x14ac:dyDescent="0.25">
      <c r="A236" s="32" t="s">
        <v>0</v>
      </c>
      <c r="B236" s="33" t="s">
        <v>1</v>
      </c>
      <c r="C236" s="32">
        <v>232</v>
      </c>
      <c r="D236">
        <f>MATCH(C236,TrainRun!$AG$2:$AG$148,1)</f>
        <v>50</v>
      </c>
      <c r="E236">
        <f>INT(INDEX(TrainRun!$AD$2:$AD$148,'By Second'!D236))</f>
        <v>220</v>
      </c>
      <c r="F236">
        <f>IF(E236=0,0,INDEX(TrainRun!$AE$2:$AE$148,'By Second'!D236))</f>
        <v>27.905890067221193</v>
      </c>
      <c r="G236">
        <f>INDEX(TrainRun!$AF$2:$AF$148,'By Second'!D236)</f>
        <v>3962.4455406400416</v>
      </c>
      <c r="H236">
        <f t="shared" si="66"/>
        <v>51</v>
      </c>
      <c r="I236">
        <f>INT(INDEX(TrainRun!$AD$2:$AD$148,'By Second'!H236))</f>
        <v>238</v>
      </c>
      <c r="J236">
        <f>INDEX(TrainRun!$AE$2:$AE$148,'By Second'!H236)</f>
        <v>30.820544368380837</v>
      </c>
      <c r="K236">
        <f t="shared" si="63"/>
        <v>18</v>
      </c>
      <c r="L236">
        <f t="shared" si="64"/>
        <v>2.9146543011596435</v>
      </c>
      <c r="M236">
        <f t="shared" si="67"/>
        <v>0.16192523895331354</v>
      </c>
      <c r="N236" s="32">
        <f t="shared" si="68"/>
        <v>29.848992934660942</v>
      </c>
      <c r="O236" s="29">
        <f t="shared" si="65"/>
        <v>4309.9008494450127</v>
      </c>
      <c r="P236">
        <f>MATCH(O236,LORDetail!$B$2:$B$930,1)</f>
        <v>38</v>
      </c>
      <c r="Q236">
        <f>INDEX(LORDetail!$B$2:$B$930,P236)</f>
        <v>4199.6032436351798</v>
      </c>
      <c r="R236">
        <f>INDEX(LORDetail!$D$2:$D$930,P236)</f>
        <v>51.525688967249401</v>
      </c>
      <c r="S236">
        <f>INDEX(LORDetail!$E$2:$E$930,P236)</f>
        <v>-0.23418424050862299</v>
      </c>
      <c r="T236">
        <f>INDEX(LORDetail!$G$2:$G$930,P236)</f>
        <v>2.849958</v>
      </c>
      <c r="U236">
        <f t="shared" si="69"/>
        <v>39</v>
      </c>
      <c r="V236">
        <f>INDEX(LORDetail!$B$2:$B$930,U236)</f>
        <v>4410.3415742718853</v>
      </c>
      <c r="W236">
        <f>INDEX(LORDetail!$D$2:$D$930,U236)</f>
        <v>51.525445228913803</v>
      </c>
      <c r="X236">
        <f>INDEX(LORDetail!$E$2:$E$930,U236)</f>
        <v>-0.23720168486316401</v>
      </c>
      <c r="Y236">
        <f>INDEX(LORDetail!$G$2:$G$930,U236)</f>
        <v>2.9776129999999998</v>
      </c>
      <c r="Z236">
        <f t="shared" si="70"/>
        <v>210.73833063670554</v>
      </c>
      <c r="AA236" s="29">
        <f t="shared" si="71"/>
        <v>110.29760580983293</v>
      </c>
      <c r="AB236">
        <f t="shared" si="72"/>
        <v>0.52338654043898813</v>
      </c>
      <c r="AC236" s="32">
        <f t="shared" si="73"/>
        <v>51.525561397885163</v>
      </c>
      <c r="AD236" s="32">
        <f t="shared" si="74"/>
        <v>-0.23576353027031338</v>
      </c>
      <c r="AE236" s="34">
        <f t="shared" si="75"/>
        <v>2.9167709088197391</v>
      </c>
      <c r="AF236" s="36" t="str">
        <f t="shared" si="76"/>
        <v>PADTON</v>
      </c>
      <c r="AG236" s="36" t="str">
        <f t="shared" si="77"/>
        <v>RDNGSTN</v>
      </c>
      <c r="AH236" s="36">
        <f t="shared" si="78"/>
        <v>232</v>
      </c>
      <c r="AI236" s="42">
        <f t="shared" si="79"/>
        <v>4310</v>
      </c>
      <c r="AJ236" s="43">
        <f t="shared" si="80"/>
        <v>29.848992934660942</v>
      </c>
      <c r="AK236" s="43">
        <f t="shared" si="81"/>
        <v>0.16192523895331354</v>
      </c>
      <c r="AL236" s="36">
        <f t="shared" si="82"/>
        <v>51.525561397885163</v>
      </c>
      <c r="AM236" s="36">
        <v>1</v>
      </c>
      <c r="AN236" s="36">
        <f t="shared" si="83"/>
        <v>-0.23576353027031338</v>
      </c>
      <c r="AO236" s="36">
        <v>4</v>
      </c>
      <c r="AP236" s="42">
        <f>INT(AI236/1000)*1000</f>
        <v>4000</v>
      </c>
      <c r="AQ236" s="42">
        <f>MOD(AI236,1000)</f>
        <v>310</v>
      </c>
      <c r="AR236" s="42">
        <f>MOD(AI237,1000)-0.2+(AP237-AP236)</f>
        <v>339.8</v>
      </c>
    </row>
    <row r="237" spans="1:44" x14ac:dyDescent="0.25">
      <c r="A237" s="32" t="s">
        <v>0</v>
      </c>
      <c r="B237" s="33" t="s">
        <v>1</v>
      </c>
      <c r="C237" s="32">
        <v>233</v>
      </c>
      <c r="D237">
        <f>MATCH(C237,TrainRun!$AG$2:$AG$148,1)</f>
        <v>50</v>
      </c>
      <c r="E237">
        <f>INT(INDEX(TrainRun!$AD$2:$AD$148,'By Second'!D237))</f>
        <v>220</v>
      </c>
      <c r="F237">
        <f>IF(E237=0,0,INDEX(TrainRun!$AE$2:$AE$148,'By Second'!D237))</f>
        <v>27.905890067221193</v>
      </c>
      <c r="G237">
        <f>INDEX(TrainRun!$AF$2:$AF$148,'By Second'!D237)</f>
        <v>3962.4455406400416</v>
      </c>
      <c r="H237">
        <f t="shared" si="66"/>
        <v>51</v>
      </c>
      <c r="I237">
        <f>INT(INDEX(TrainRun!$AD$2:$AD$148,'By Second'!H237))</f>
        <v>238</v>
      </c>
      <c r="J237">
        <f>INDEX(TrainRun!$AE$2:$AE$148,'By Second'!H237)</f>
        <v>30.820544368380837</v>
      </c>
      <c r="K237">
        <f t="shared" si="63"/>
        <v>18</v>
      </c>
      <c r="L237">
        <f t="shared" si="64"/>
        <v>2.9146543011596435</v>
      </c>
      <c r="M237">
        <f t="shared" si="67"/>
        <v>0.16192523895331354</v>
      </c>
      <c r="N237" s="32">
        <f t="shared" si="68"/>
        <v>30.010918173614254</v>
      </c>
      <c r="O237" s="29">
        <f t="shared" si="65"/>
        <v>4339.911767618627</v>
      </c>
      <c r="P237">
        <f>MATCH(O237,LORDetail!$B$2:$B$930,1)</f>
        <v>38</v>
      </c>
      <c r="Q237">
        <f>INDEX(LORDetail!$B$2:$B$930,P237)</f>
        <v>4199.6032436351798</v>
      </c>
      <c r="R237">
        <f>INDEX(LORDetail!$D$2:$D$930,P237)</f>
        <v>51.525688967249401</v>
      </c>
      <c r="S237">
        <f>INDEX(LORDetail!$E$2:$E$930,P237)</f>
        <v>-0.23418424050862299</v>
      </c>
      <c r="T237">
        <f>INDEX(LORDetail!$G$2:$G$930,P237)</f>
        <v>2.849958</v>
      </c>
      <c r="U237">
        <f t="shared" si="69"/>
        <v>39</v>
      </c>
      <c r="V237">
        <f>INDEX(LORDetail!$B$2:$B$930,U237)</f>
        <v>4410.3415742718853</v>
      </c>
      <c r="W237">
        <f>INDEX(LORDetail!$D$2:$D$930,U237)</f>
        <v>51.525445228913803</v>
      </c>
      <c r="X237">
        <f>INDEX(LORDetail!$E$2:$E$930,U237)</f>
        <v>-0.23720168486316401</v>
      </c>
      <c r="Y237">
        <f>INDEX(LORDetail!$G$2:$G$930,U237)</f>
        <v>2.9776129999999998</v>
      </c>
      <c r="Z237">
        <f t="shared" si="70"/>
        <v>210.73833063670554</v>
      </c>
      <c r="AA237" s="29">
        <f t="shared" si="71"/>
        <v>140.30852398344723</v>
      </c>
      <c r="AB237">
        <f t="shared" si="72"/>
        <v>0.66579498641529467</v>
      </c>
      <c r="AC237" s="32">
        <f t="shared" si="73"/>
        <v>51.525526687487563</v>
      </c>
      <c r="AD237" s="32">
        <f t="shared" si="74"/>
        <v>-0.23619323983166354</v>
      </c>
      <c r="AE237" s="34">
        <f t="shared" si="75"/>
        <v>2.9349500589908444</v>
      </c>
      <c r="AF237" s="36" t="str">
        <f t="shared" si="76"/>
        <v>PADTON</v>
      </c>
      <c r="AG237" s="36" t="str">
        <f t="shared" si="77"/>
        <v>RDNGSTN</v>
      </c>
      <c r="AH237" s="36">
        <f t="shared" si="78"/>
        <v>233</v>
      </c>
      <c r="AI237" s="42">
        <f t="shared" si="79"/>
        <v>4340</v>
      </c>
      <c r="AJ237" s="43">
        <f t="shared" si="80"/>
        <v>30.010918173614254</v>
      </c>
      <c r="AK237" s="43">
        <f t="shared" si="81"/>
        <v>0.16192523895331354</v>
      </c>
      <c r="AL237" s="36">
        <f t="shared" si="82"/>
        <v>51.525526687487563</v>
      </c>
      <c r="AM237" s="36">
        <v>1</v>
      </c>
      <c r="AN237" s="36">
        <f t="shared" si="83"/>
        <v>-0.23619323983166354</v>
      </c>
      <c r="AO237" s="36">
        <v>4</v>
      </c>
      <c r="AP237" s="42">
        <f>INT(AI237/1000)*1000</f>
        <v>4000</v>
      </c>
      <c r="AQ237" s="42">
        <f>MOD(AI237,1000)</f>
        <v>340</v>
      </c>
      <c r="AR237" s="42">
        <f>MOD(AI238,1000)-0.2+(AP238-AP237)</f>
        <v>369.8</v>
      </c>
    </row>
    <row r="238" spans="1:44" x14ac:dyDescent="0.25">
      <c r="A238" s="32" t="s">
        <v>0</v>
      </c>
      <c r="B238" s="33" t="s">
        <v>1</v>
      </c>
      <c r="C238" s="32">
        <v>234</v>
      </c>
      <c r="D238">
        <f>MATCH(C238,TrainRun!$AG$2:$AG$148,1)</f>
        <v>50</v>
      </c>
      <c r="E238">
        <f>INT(INDEX(TrainRun!$AD$2:$AD$148,'By Second'!D238))</f>
        <v>220</v>
      </c>
      <c r="F238">
        <f>IF(E238=0,0,INDEX(TrainRun!$AE$2:$AE$148,'By Second'!D238))</f>
        <v>27.905890067221193</v>
      </c>
      <c r="G238">
        <f>INDEX(TrainRun!$AF$2:$AF$148,'By Second'!D238)</f>
        <v>3962.4455406400416</v>
      </c>
      <c r="H238">
        <f t="shared" si="66"/>
        <v>51</v>
      </c>
      <c r="I238">
        <f>INT(INDEX(TrainRun!$AD$2:$AD$148,'By Second'!H238))</f>
        <v>238</v>
      </c>
      <c r="J238">
        <f>INDEX(TrainRun!$AE$2:$AE$148,'By Second'!H238)</f>
        <v>30.820544368380837</v>
      </c>
      <c r="K238">
        <f t="shared" si="63"/>
        <v>18</v>
      </c>
      <c r="L238">
        <f t="shared" si="64"/>
        <v>2.9146543011596435</v>
      </c>
      <c r="M238">
        <f t="shared" si="67"/>
        <v>0.16192523895331354</v>
      </c>
      <c r="N238" s="32">
        <f t="shared" si="68"/>
        <v>30.172843412567566</v>
      </c>
      <c r="O238" s="29">
        <f t="shared" si="65"/>
        <v>4370.084611031195</v>
      </c>
      <c r="P238">
        <f>MATCH(O238,LORDetail!$B$2:$B$930,1)</f>
        <v>38</v>
      </c>
      <c r="Q238">
        <f>INDEX(LORDetail!$B$2:$B$930,P238)</f>
        <v>4199.6032436351798</v>
      </c>
      <c r="R238">
        <f>INDEX(LORDetail!$D$2:$D$930,P238)</f>
        <v>51.525688967249401</v>
      </c>
      <c r="S238">
        <f>INDEX(LORDetail!$E$2:$E$930,P238)</f>
        <v>-0.23418424050862299</v>
      </c>
      <c r="T238">
        <f>INDEX(LORDetail!$G$2:$G$930,P238)</f>
        <v>2.849958</v>
      </c>
      <c r="U238">
        <f t="shared" si="69"/>
        <v>39</v>
      </c>
      <c r="V238">
        <f>INDEX(LORDetail!$B$2:$B$930,U238)</f>
        <v>4410.3415742718853</v>
      </c>
      <c r="W238">
        <f>INDEX(LORDetail!$D$2:$D$930,U238)</f>
        <v>51.525445228913803</v>
      </c>
      <c r="X238">
        <f>INDEX(LORDetail!$E$2:$E$930,U238)</f>
        <v>-0.23720168486316401</v>
      </c>
      <c r="Y238">
        <f>INDEX(LORDetail!$G$2:$G$930,U238)</f>
        <v>2.9776129999999998</v>
      </c>
      <c r="Z238">
        <f t="shared" si="70"/>
        <v>210.73833063670554</v>
      </c>
      <c r="AA238" s="29">
        <f t="shared" si="71"/>
        <v>170.48136739601523</v>
      </c>
      <c r="AB238">
        <f t="shared" si="72"/>
        <v>0.80897180347276354</v>
      </c>
      <c r="AC238" s="32">
        <f t="shared" si="73"/>
        <v>51.525491789808477</v>
      </c>
      <c r="AD238" s="32">
        <f t="shared" si="74"/>
        <v>-0.23662526790999475</v>
      </c>
      <c r="AE238" s="34">
        <f t="shared" si="75"/>
        <v>2.9532272955723156</v>
      </c>
      <c r="AF238" s="36" t="str">
        <f t="shared" si="76"/>
        <v>PADTON</v>
      </c>
      <c r="AG238" s="36" t="str">
        <f t="shared" si="77"/>
        <v>RDNGSTN</v>
      </c>
      <c r="AH238" s="36">
        <f t="shared" si="78"/>
        <v>234</v>
      </c>
      <c r="AI238" s="42">
        <f t="shared" si="79"/>
        <v>4370</v>
      </c>
      <c r="AJ238" s="43">
        <f t="shared" si="80"/>
        <v>30.172843412567566</v>
      </c>
      <c r="AK238" s="43">
        <f t="shared" si="81"/>
        <v>0.16192523895331354</v>
      </c>
      <c r="AL238" s="36">
        <f t="shared" si="82"/>
        <v>51.525491789808477</v>
      </c>
      <c r="AM238" s="36">
        <v>1</v>
      </c>
      <c r="AN238" s="36">
        <f t="shared" si="83"/>
        <v>-0.23662526790999475</v>
      </c>
      <c r="AO238" s="36">
        <v>4</v>
      </c>
      <c r="AP238" s="42">
        <f>INT(AI238/1000)*1000</f>
        <v>4000</v>
      </c>
      <c r="AQ238" s="42">
        <f>MOD(AI238,1000)</f>
        <v>370</v>
      </c>
      <c r="AR238" s="42">
        <f>MOD(AI239,1000)-0.2+(AP239-AP238)</f>
        <v>400.19999999999965</v>
      </c>
    </row>
    <row r="239" spans="1:44" x14ac:dyDescent="0.25">
      <c r="A239" s="32" t="s">
        <v>0</v>
      </c>
      <c r="B239" s="33" t="s">
        <v>1</v>
      </c>
      <c r="C239" s="32">
        <v>235</v>
      </c>
      <c r="D239">
        <f>MATCH(C239,TrainRun!$AG$2:$AG$148,1)</f>
        <v>50</v>
      </c>
      <c r="E239">
        <f>INT(INDEX(TrainRun!$AD$2:$AD$148,'By Second'!D239))</f>
        <v>220</v>
      </c>
      <c r="F239">
        <f>IF(E239=0,0,INDEX(TrainRun!$AE$2:$AE$148,'By Second'!D239))</f>
        <v>27.905890067221193</v>
      </c>
      <c r="G239">
        <f>INDEX(TrainRun!$AF$2:$AF$148,'By Second'!D239)</f>
        <v>3962.4455406400416</v>
      </c>
      <c r="H239">
        <f t="shared" si="66"/>
        <v>51</v>
      </c>
      <c r="I239">
        <f>INT(INDEX(TrainRun!$AD$2:$AD$148,'By Second'!H239))</f>
        <v>238</v>
      </c>
      <c r="J239">
        <f>INDEX(TrainRun!$AE$2:$AE$148,'By Second'!H239)</f>
        <v>30.820544368380837</v>
      </c>
      <c r="K239">
        <f t="shared" si="63"/>
        <v>18</v>
      </c>
      <c r="L239">
        <f t="shared" si="64"/>
        <v>2.9146543011596435</v>
      </c>
      <c r="M239">
        <f t="shared" si="67"/>
        <v>0.16192523895331354</v>
      </c>
      <c r="N239" s="32">
        <f t="shared" si="68"/>
        <v>30.334768651520879</v>
      </c>
      <c r="O239" s="29">
        <f t="shared" si="65"/>
        <v>4400.4193796827158</v>
      </c>
      <c r="P239">
        <f>MATCH(O239,LORDetail!$B$2:$B$930,1)</f>
        <v>38</v>
      </c>
      <c r="Q239">
        <f>INDEX(LORDetail!$B$2:$B$930,P239)</f>
        <v>4199.6032436351798</v>
      </c>
      <c r="R239">
        <f>INDEX(LORDetail!$D$2:$D$930,P239)</f>
        <v>51.525688967249401</v>
      </c>
      <c r="S239">
        <f>INDEX(LORDetail!$E$2:$E$930,P239)</f>
        <v>-0.23418424050862299</v>
      </c>
      <c r="T239">
        <f>INDEX(LORDetail!$G$2:$G$930,P239)</f>
        <v>2.849958</v>
      </c>
      <c r="U239">
        <f t="shared" si="69"/>
        <v>39</v>
      </c>
      <c r="V239">
        <f>INDEX(LORDetail!$B$2:$B$930,U239)</f>
        <v>4410.3415742718853</v>
      </c>
      <c r="W239">
        <f>INDEX(LORDetail!$D$2:$D$930,U239)</f>
        <v>51.525445228913803</v>
      </c>
      <c r="X239">
        <f>INDEX(LORDetail!$E$2:$E$930,U239)</f>
        <v>-0.23720168486316401</v>
      </c>
      <c r="Y239">
        <f>INDEX(LORDetail!$G$2:$G$930,U239)</f>
        <v>2.9776129999999998</v>
      </c>
      <c r="Z239">
        <f t="shared" si="70"/>
        <v>210.73833063670554</v>
      </c>
      <c r="AA239" s="29">
        <f t="shared" si="71"/>
        <v>200.81613604753602</v>
      </c>
      <c r="AB239">
        <f t="shared" si="72"/>
        <v>0.95291699161139076</v>
      </c>
      <c r="AC239" s="32">
        <f t="shared" si="73"/>
        <v>51.525456704847905</v>
      </c>
      <c r="AD239" s="32">
        <f t="shared" si="74"/>
        <v>-0.23705961450530699</v>
      </c>
      <c r="AE239" s="34">
        <f t="shared" si="75"/>
        <v>2.9716026185641518</v>
      </c>
      <c r="AF239" s="36" t="str">
        <f t="shared" si="76"/>
        <v>PADTON</v>
      </c>
      <c r="AG239" s="36" t="str">
        <f t="shared" si="77"/>
        <v>RDNGSTN</v>
      </c>
      <c r="AH239" s="36">
        <f t="shared" si="78"/>
        <v>235</v>
      </c>
      <c r="AI239" s="42">
        <f t="shared" si="79"/>
        <v>4400.3999999999996</v>
      </c>
      <c r="AJ239" s="43">
        <f t="shared" si="80"/>
        <v>30.334768651520879</v>
      </c>
      <c r="AK239" s="43">
        <f t="shared" si="81"/>
        <v>0.16192523895331354</v>
      </c>
      <c r="AL239" s="36">
        <f t="shared" si="82"/>
        <v>51.525456704847905</v>
      </c>
      <c r="AM239" s="36">
        <v>1</v>
      </c>
      <c r="AN239" s="36">
        <f t="shared" si="83"/>
        <v>-0.23705961450530699</v>
      </c>
      <c r="AO239" s="36">
        <v>4</v>
      </c>
      <c r="AP239" s="42">
        <f>INT(AI239/1000)*1000</f>
        <v>4000</v>
      </c>
      <c r="AQ239" s="42">
        <f>MOD(AI239,1000)</f>
        <v>400.39999999999964</v>
      </c>
      <c r="AR239" s="42">
        <f>MOD(AI240,1000)-0.2+(AP240-AP239)</f>
        <v>430.8</v>
      </c>
    </row>
    <row r="240" spans="1:44" x14ac:dyDescent="0.25">
      <c r="A240" s="32" t="s">
        <v>0</v>
      </c>
      <c r="B240" s="33" t="s">
        <v>1</v>
      </c>
      <c r="C240" s="32">
        <v>236</v>
      </c>
      <c r="D240">
        <f>MATCH(C240,TrainRun!$AG$2:$AG$148,1)</f>
        <v>50</v>
      </c>
      <c r="E240">
        <f>INT(INDEX(TrainRun!$AD$2:$AD$148,'By Second'!D240))</f>
        <v>220</v>
      </c>
      <c r="F240">
        <f>IF(E240=0,0,INDEX(TrainRun!$AE$2:$AE$148,'By Second'!D240))</f>
        <v>27.905890067221193</v>
      </c>
      <c r="G240">
        <f>INDEX(TrainRun!$AF$2:$AF$148,'By Second'!D240)</f>
        <v>3962.4455406400416</v>
      </c>
      <c r="H240">
        <f t="shared" si="66"/>
        <v>51</v>
      </c>
      <c r="I240">
        <f>INT(INDEX(TrainRun!$AD$2:$AD$148,'By Second'!H240))</f>
        <v>238</v>
      </c>
      <c r="J240">
        <f>INDEX(TrainRun!$AE$2:$AE$148,'By Second'!H240)</f>
        <v>30.820544368380837</v>
      </c>
      <c r="K240">
        <f t="shared" si="63"/>
        <v>18</v>
      </c>
      <c r="L240">
        <f t="shared" si="64"/>
        <v>2.9146543011596435</v>
      </c>
      <c r="M240">
        <f t="shared" si="67"/>
        <v>0.16192523895331354</v>
      </c>
      <c r="N240" s="32">
        <f t="shared" si="68"/>
        <v>30.496693890474191</v>
      </c>
      <c r="O240" s="29">
        <f t="shared" si="65"/>
        <v>4430.9160735731903</v>
      </c>
      <c r="P240">
        <f>MATCH(O240,LORDetail!$B$2:$B$930,1)</f>
        <v>39</v>
      </c>
      <c r="Q240">
        <f>INDEX(LORDetail!$B$2:$B$930,P240)</f>
        <v>4410.3415742718853</v>
      </c>
      <c r="R240">
        <f>INDEX(LORDetail!$D$2:$D$930,P240)</f>
        <v>51.525445228913803</v>
      </c>
      <c r="S240">
        <f>INDEX(LORDetail!$E$2:$E$930,P240)</f>
        <v>-0.23720168486316401</v>
      </c>
      <c r="T240">
        <f>INDEX(LORDetail!$G$2:$G$930,P240)</f>
        <v>2.9776129999999998</v>
      </c>
      <c r="U240">
        <f t="shared" si="69"/>
        <v>40</v>
      </c>
      <c r="V240">
        <f>INDEX(LORDetail!$B$2:$B$930,U240)</f>
        <v>4521.534205272992</v>
      </c>
      <c r="W240">
        <f>INDEX(LORDetail!$D$2:$D$930,U240)</f>
        <v>51.525276690682396</v>
      </c>
      <c r="X240">
        <f>INDEX(LORDetail!$E$2:$E$930,U240)</f>
        <v>-0.23878412653756101</v>
      </c>
      <c r="Y240">
        <f>INDEX(LORDetail!$G$2:$G$930,U240)</f>
        <v>3.0449670000000002</v>
      </c>
      <c r="Z240">
        <f t="shared" si="70"/>
        <v>111.19263100110675</v>
      </c>
      <c r="AA240" s="29">
        <f t="shared" si="71"/>
        <v>20.574499301304968</v>
      </c>
      <c r="AB240">
        <f t="shared" si="72"/>
        <v>0.18503473760864766</v>
      </c>
      <c r="AC240" s="32">
        <f t="shared" si="73"/>
        <v>51.525414043486379</v>
      </c>
      <c r="AD240" s="32">
        <f t="shared" si="74"/>
        <v>-0.23749449154316704</v>
      </c>
      <c r="AE240" s="34">
        <f t="shared" si="75"/>
        <v>2.9900758297168926</v>
      </c>
      <c r="AF240" s="36" t="str">
        <f t="shared" si="76"/>
        <v>PADTON</v>
      </c>
      <c r="AG240" s="36" t="str">
        <f t="shared" si="77"/>
        <v>RDNGSTN</v>
      </c>
      <c r="AH240" s="36">
        <f t="shared" si="78"/>
        <v>236</v>
      </c>
      <c r="AI240" s="42">
        <f t="shared" si="79"/>
        <v>4431</v>
      </c>
      <c r="AJ240" s="43">
        <f t="shared" si="80"/>
        <v>30.496693890474191</v>
      </c>
      <c r="AK240" s="43">
        <f t="shared" si="81"/>
        <v>0.16192523895331354</v>
      </c>
      <c r="AL240" s="36">
        <f t="shared" si="82"/>
        <v>51.525414043486379</v>
      </c>
      <c r="AM240" s="36">
        <v>1</v>
      </c>
      <c r="AN240" s="36">
        <f t="shared" si="83"/>
        <v>-0.23749449154316704</v>
      </c>
      <c r="AO240" s="36">
        <v>4</v>
      </c>
      <c r="AP240" s="42">
        <f>INT(AI240/1000)*1000</f>
        <v>4000</v>
      </c>
      <c r="AQ240" s="42">
        <f>MOD(AI240,1000)</f>
        <v>431</v>
      </c>
      <c r="AR240" s="42">
        <f>MOD(AI241,1000)-0.2+(AP241-AP240)</f>
        <v>461.40000000000038</v>
      </c>
    </row>
    <row r="241" spans="1:44" x14ac:dyDescent="0.25">
      <c r="A241" s="32" t="s">
        <v>0</v>
      </c>
      <c r="B241" s="33" t="s">
        <v>1</v>
      </c>
      <c r="C241" s="32">
        <v>237</v>
      </c>
      <c r="D241">
        <f>MATCH(C241,TrainRun!$AG$2:$AG$148,1)</f>
        <v>50</v>
      </c>
      <c r="E241">
        <f>INT(INDEX(TrainRun!$AD$2:$AD$148,'By Second'!D241))</f>
        <v>220</v>
      </c>
      <c r="F241">
        <f>IF(E241=0,0,INDEX(TrainRun!$AE$2:$AE$148,'By Second'!D241))</f>
        <v>27.905890067221193</v>
      </c>
      <c r="G241">
        <f>INDEX(TrainRun!$AF$2:$AF$148,'By Second'!D241)</f>
        <v>3962.4455406400416</v>
      </c>
      <c r="H241">
        <f t="shared" si="66"/>
        <v>51</v>
      </c>
      <c r="I241">
        <f>INT(INDEX(TrainRun!$AD$2:$AD$148,'By Second'!H241))</f>
        <v>238</v>
      </c>
      <c r="J241">
        <f>INDEX(TrainRun!$AE$2:$AE$148,'By Second'!H241)</f>
        <v>30.820544368380837</v>
      </c>
      <c r="K241">
        <f t="shared" si="63"/>
        <v>18</v>
      </c>
      <c r="L241">
        <f t="shared" si="64"/>
        <v>2.9146543011596435</v>
      </c>
      <c r="M241">
        <f t="shared" si="67"/>
        <v>0.16192523895331354</v>
      </c>
      <c r="N241" s="32">
        <f t="shared" si="68"/>
        <v>30.658619129427503</v>
      </c>
      <c r="O241" s="29">
        <f t="shared" si="65"/>
        <v>4461.5746927026175</v>
      </c>
      <c r="P241">
        <f>MATCH(O241,LORDetail!$B$2:$B$930,1)</f>
        <v>39</v>
      </c>
      <c r="Q241">
        <f>INDEX(LORDetail!$B$2:$B$930,P241)</f>
        <v>4410.3415742718853</v>
      </c>
      <c r="R241">
        <f>INDEX(LORDetail!$D$2:$D$930,P241)</f>
        <v>51.525445228913803</v>
      </c>
      <c r="S241">
        <f>INDEX(LORDetail!$E$2:$E$930,P241)</f>
        <v>-0.23720168486316401</v>
      </c>
      <c r="T241">
        <f>INDEX(LORDetail!$G$2:$G$930,P241)</f>
        <v>2.9776129999999998</v>
      </c>
      <c r="U241">
        <f t="shared" si="69"/>
        <v>40</v>
      </c>
      <c r="V241">
        <f>INDEX(LORDetail!$B$2:$B$930,U241)</f>
        <v>4521.534205272992</v>
      </c>
      <c r="W241">
        <f>INDEX(LORDetail!$D$2:$D$930,U241)</f>
        <v>51.525276690682396</v>
      </c>
      <c r="X241">
        <f>INDEX(LORDetail!$E$2:$E$930,U241)</f>
        <v>-0.23878412653756101</v>
      </c>
      <c r="Y241">
        <f>INDEX(LORDetail!$G$2:$G$930,U241)</f>
        <v>3.0449670000000002</v>
      </c>
      <c r="Z241">
        <f t="shared" si="70"/>
        <v>111.19263100110675</v>
      </c>
      <c r="AA241" s="29">
        <f t="shared" si="71"/>
        <v>51.233118430732247</v>
      </c>
      <c r="AB241">
        <f t="shared" si="72"/>
        <v>0.4607600159242774</v>
      </c>
      <c r="AC241" s="32">
        <f t="shared" si="73"/>
        <v>51.525367573235613</v>
      </c>
      <c r="AD241" s="32">
        <f t="shared" si="74"/>
        <v>-0.23793081071425842</v>
      </c>
      <c r="AE241" s="34">
        <f t="shared" si="75"/>
        <v>3.0086470301125638</v>
      </c>
      <c r="AF241" s="36" t="str">
        <f t="shared" si="76"/>
        <v>PADTON</v>
      </c>
      <c r="AG241" s="36" t="str">
        <f t="shared" si="77"/>
        <v>RDNGSTN</v>
      </c>
      <c r="AH241" s="36">
        <f t="shared" si="78"/>
        <v>237</v>
      </c>
      <c r="AI241" s="42">
        <f t="shared" si="79"/>
        <v>4461.6000000000004</v>
      </c>
      <c r="AJ241" s="43">
        <f t="shared" si="80"/>
        <v>30.658619129427503</v>
      </c>
      <c r="AK241" s="43">
        <f t="shared" si="81"/>
        <v>0.16192523895331354</v>
      </c>
      <c r="AL241" s="36">
        <f t="shared" si="82"/>
        <v>51.525367573235613</v>
      </c>
      <c r="AM241" s="36">
        <v>1</v>
      </c>
      <c r="AN241" s="36">
        <f t="shared" si="83"/>
        <v>-0.23793081071425842</v>
      </c>
      <c r="AO241" s="36">
        <v>4</v>
      </c>
      <c r="AP241" s="42">
        <f>INT(AI241/1000)*1000</f>
        <v>4000</v>
      </c>
      <c r="AQ241" s="42">
        <f>MOD(AI241,1000)</f>
        <v>461.60000000000036</v>
      </c>
      <c r="AR241" s="42">
        <f>MOD(AI242,1000)-0.2+(AP242-AP241)</f>
        <v>494.60000000000019</v>
      </c>
    </row>
    <row r="242" spans="1:44" x14ac:dyDescent="0.25">
      <c r="A242" s="32" t="s">
        <v>0</v>
      </c>
      <c r="B242" s="33" t="s">
        <v>1</v>
      </c>
      <c r="C242" s="32">
        <v>238</v>
      </c>
      <c r="D242">
        <f>MATCH(C242,TrainRun!$AG$2:$AG$148,1)</f>
        <v>52</v>
      </c>
      <c r="E242">
        <f>INT(INDEX(TrainRun!$AD$2:$AD$148,'By Second'!D242))</f>
        <v>238</v>
      </c>
      <c r="F242">
        <f>IF(E242=0,0,INDEX(TrainRun!$AE$2:$AE$148,'By Second'!D242))</f>
        <v>30.834847450934891</v>
      </c>
      <c r="G242">
        <f>INDEX(TrainRun!$AF$2:$AF$148,'By Second'!D242)</f>
        <v>4494.6944784937014</v>
      </c>
      <c r="H242">
        <f t="shared" si="66"/>
        <v>53</v>
      </c>
      <c r="I242">
        <f>INT(INDEX(TrainRun!$AD$2:$AD$148,'By Second'!H242))</f>
        <v>299</v>
      </c>
      <c r="J242">
        <f>INDEX(TrainRun!$AE$2:$AE$148,'By Second'!H242)</f>
        <v>37.991667853461372</v>
      </c>
      <c r="K242">
        <f t="shared" si="63"/>
        <v>61</v>
      </c>
      <c r="L242">
        <f t="shared" si="64"/>
        <v>7.1568204025264812</v>
      </c>
      <c r="M242">
        <f t="shared" si="67"/>
        <v>0.11732492463158166</v>
      </c>
      <c r="N242" s="32">
        <f t="shared" si="68"/>
        <v>30.834847450934891</v>
      </c>
      <c r="O242" s="29">
        <f t="shared" si="65"/>
        <v>4494.7</v>
      </c>
      <c r="P242">
        <f>MATCH(O242,LORDetail!$B$2:$B$930,1)</f>
        <v>39</v>
      </c>
      <c r="Q242">
        <f>INDEX(LORDetail!$B$2:$B$930,P242)</f>
        <v>4410.3415742718853</v>
      </c>
      <c r="R242">
        <f>INDEX(LORDetail!$D$2:$D$930,P242)</f>
        <v>51.525445228913803</v>
      </c>
      <c r="S242">
        <f>INDEX(LORDetail!$E$2:$E$930,P242)</f>
        <v>-0.23720168486316401</v>
      </c>
      <c r="T242">
        <f>INDEX(LORDetail!$G$2:$G$930,P242)</f>
        <v>2.9776129999999998</v>
      </c>
      <c r="U242">
        <f t="shared" si="69"/>
        <v>40</v>
      </c>
      <c r="V242">
        <f>INDEX(LORDetail!$B$2:$B$930,U242)</f>
        <v>4521.534205272992</v>
      </c>
      <c r="W242">
        <f>INDEX(LORDetail!$D$2:$D$930,U242)</f>
        <v>51.525276690682396</v>
      </c>
      <c r="X242">
        <f>INDEX(LORDetail!$E$2:$E$930,U242)</f>
        <v>-0.23878412653756101</v>
      </c>
      <c r="Y242">
        <f>INDEX(LORDetail!$G$2:$G$930,U242)</f>
        <v>3.0449670000000002</v>
      </c>
      <c r="Z242">
        <f t="shared" si="70"/>
        <v>111.19263100110675</v>
      </c>
      <c r="AA242" s="29">
        <f t="shared" si="71"/>
        <v>84.358425728114526</v>
      </c>
      <c r="AB242">
        <f t="shared" si="72"/>
        <v>0.75866921187677328</v>
      </c>
      <c r="AC242" s="32">
        <f t="shared" si="73"/>
        <v>51.525317364146609</v>
      </c>
      <c r="AD242" s="32">
        <f t="shared" si="74"/>
        <v>-0.23840223464111973</v>
      </c>
      <c r="AE242" s="34">
        <f t="shared" si="75"/>
        <v>3.0287124060967483</v>
      </c>
      <c r="AF242" s="36" t="str">
        <f t="shared" si="76"/>
        <v>PADTON</v>
      </c>
      <c r="AG242" s="36" t="str">
        <f t="shared" si="77"/>
        <v>RDNGSTN</v>
      </c>
      <c r="AH242" s="36">
        <f t="shared" si="78"/>
        <v>238</v>
      </c>
      <c r="AI242" s="42">
        <f t="shared" si="79"/>
        <v>4494.8</v>
      </c>
      <c r="AJ242" s="43">
        <f t="shared" si="80"/>
        <v>30.834847450934891</v>
      </c>
      <c r="AK242" s="43">
        <f t="shared" si="81"/>
        <v>0.11732492463158166</v>
      </c>
      <c r="AL242" s="36">
        <f t="shared" si="82"/>
        <v>51.525317364146609</v>
      </c>
      <c r="AM242" s="36">
        <v>1</v>
      </c>
      <c r="AN242" s="36">
        <f t="shared" si="83"/>
        <v>-0.23840223464111973</v>
      </c>
      <c r="AO242" s="36">
        <v>4</v>
      </c>
      <c r="AP242" s="42">
        <f>INT(AI242/1000)*1000</f>
        <v>4000</v>
      </c>
      <c r="AQ242" s="42">
        <f>MOD(AI242,1000)</f>
        <v>494.80000000000018</v>
      </c>
      <c r="AR242" s="42">
        <f>MOD(AI243,1000)-0.2+(AP243-AP242)</f>
        <v>525.40000000000032</v>
      </c>
    </row>
    <row r="243" spans="1:44" x14ac:dyDescent="0.25">
      <c r="A243" s="32" t="s">
        <v>0</v>
      </c>
      <c r="B243" s="33" t="s">
        <v>1</v>
      </c>
      <c r="C243" s="32">
        <v>239</v>
      </c>
      <c r="D243">
        <f>MATCH(C243,TrainRun!$AG$2:$AG$148,1)</f>
        <v>52</v>
      </c>
      <c r="E243">
        <f>INT(INDEX(TrainRun!$AD$2:$AD$148,'By Second'!D243))</f>
        <v>238</v>
      </c>
      <c r="F243">
        <f>IF(E243=0,0,INDEX(TrainRun!$AE$2:$AE$148,'By Second'!D243))</f>
        <v>30.834847450934891</v>
      </c>
      <c r="G243">
        <f>INDEX(TrainRun!$AF$2:$AF$148,'By Second'!D243)</f>
        <v>4494.6944784937014</v>
      </c>
      <c r="H243">
        <f t="shared" si="66"/>
        <v>53</v>
      </c>
      <c r="I243">
        <f>INT(INDEX(TrainRun!$AD$2:$AD$148,'By Second'!H243))</f>
        <v>299</v>
      </c>
      <c r="J243">
        <f>INDEX(TrainRun!$AE$2:$AE$148,'By Second'!H243)</f>
        <v>37.991667853461372</v>
      </c>
      <c r="K243">
        <f t="shared" si="63"/>
        <v>61</v>
      </c>
      <c r="L243">
        <f t="shared" si="64"/>
        <v>7.1568204025264812</v>
      </c>
      <c r="M243">
        <f t="shared" si="67"/>
        <v>0.11732492463158166</v>
      </c>
      <c r="N243" s="32">
        <f t="shared" si="68"/>
        <v>30.952172375566473</v>
      </c>
      <c r="O243" s="29">
        <f t="shared" si="65"/>
        <v>4525.6521723755659</v>
      </c>
      <c r="P243">
        <f>MATCH(O243,LORDetail!$B$2:$B$930,1)</f>
        <v>40</v>
      </c>
      <c r="Q243">
        <f>INDEX(LORDetail!$B$2:$B$930,P243)</f>
        <v>4521.534205272992</v>
      </c>
      <c r="R243">
        <f>INDEX(LORDetail!$D$2:$D$930,P243)</f>
        <v>51.525276690682396</v>
      </c>
      <c r="S243">
        <f>INDEX(LORDetail!$E$2:$E$930,P243)</f>
        <v>-0.23878412653756101</v>
      </c>
      <c r="T243">
        <f>INDEX(LORDetail!$G$2:$G$930,P243)</f>
        <v>3.0449670000000002</v>
      </c>
      <c r="U243">
        <f t="shared" si="69"/>
        <v>41</v>
      </c>
      <c r="V243">
        <f>INDEX(LORDetail!$B$2:$B$930,U243)</f>
        <v>4619.8295296070455</v>
      </c>
      <c r="W243">
        <f>INDEX(LORDetail!$D$2:$D$930,U243)</f>
        <v>51.5250617464268</v>
      </c>
      <c r="X243">
        <f>INDEX(LORDetail!$E$2:$E$930,U243)</f>
        <v>-0.240160672013357</v>
      </c>
      <c r="Y243">
        <f>INDEX(LORDetail!$G$2:$G$930,U243)</f>
        <v>3.1045099999999999</v>
      </c>
      <c r="Z243">
        <f t="shared" si="70"/>
        <v>98.295324334053475</v>
      </c>
      <c r="AA243" s="29">
        <f t="shared" si="71"/>
        <v>4.1179671025738571</v>
      </c>
      <c r="AB243">
        <f t="shared" si="72"/>
        <v>4.1893824863724741E-2</v>
      </c>
      <c r="AC243" s="32">
        <f t="shared" si="73"/>
        <v>51.5252676858454</v>
      </c>
      <c r="AD243" s="32">
        <f t="shared" si="74"/>
        <v>-0.23884179529264096</v>
      </c>
      <c r="AE243" s="34">
        <f t="shared" si="75"/>
        <v>3.0474614840138607</v>
      </c>
      <c r="AF243" s="36" t="str">
        <f t="shared" si="76"/>
        <v>PADTON</v>
      </c>
      <c r="AG243" s="36" t="str">
        <f t="shared" si="77"/>
        <v>RDNGSTN</v>
      </c>
      <c r="AH243" s="36">
        <f t="shared" si="78"/>
        <v>239</v>
      </c>
      <c r="AI243" s="42">
        <f t="shared" si="79"/>
        <v>4525.6000000000004</v>
      </c>
      <c r="AJ243" s="43">
        <f t="shared" si="80"/>
        <v>30.952172375566473</v>
      </c>
      <c r="AK243" s="43">
        <f t="shared" si="81"/>
        <v>0.11732492463158166</v>
      </c>
      <c r="AL243" s="36">
        <f t="shared" si="82"/>
        <v>51.5252676858454</v>
      </c>
      <c r="AM243" s="36">
        <v>1</v>
      </c>
      <c r="AN243" s="36">
        <f t="shared" si="83"/>
        <v>-0.23884179529264096</v>
      </c>
      <c r="AO243" s="36">
        <v>4</v>
      </c>
      <c r="AP243" s="42">
        <f>INT(AI243/1000)*1000</f>
        <v>4000</v>
      </c>
      <c r="AQ243" s="42">
        <f>MOD(AI243,1000)</f>
        <v>525.60000000000036</v>
      </c>
      <c r="AR243" s="42">
        <f>MOD(AI244,1000)-0.2+(AP244-AP243)</f>
        <v>556.60000000000014</v>
      </c>
    </row>
    <row r="244" spans="1:44" x14ac:dyDescent="0.25">
      <c r="A244" s="32" t="s">
        <v>0</v>
      </c>
      <c r="B244" s="33" t="s">
        <v>1</v>
      </c>
      <c r="C244" s="32">
        <v>240</v>
      </c>
      <c r="D244">
        <f>MATCH(C244,TrainRun!$AG$2:$AG$148,1)</f>
        <v>52</v>
      </c>
      <c r="E244">
        <f>INT(INDEX(TrainRun!$AD$2:$AD$148,'By Second'!D244))</f>
        <v>238</v>
      </c>
      <c r="F244">
        <f>IF(E244=0,0,INDEX(TrainRun!$AE$2:$AE$148,'By Second'!D244))</f>
        <v>30.834847450934891</v>
      </c>
      <c r="G244">
        <f>INDEX(TrainRun!$AF$2:$AF$148,'By Second'!D244)</f>
        <v>4494.6944784937014</v>
      </c>
      <c r="H244">
        <f t="shared" si="66"/>
        <v>53</v>
      </c>
      <c r="I244">
        <f>INT(INDEX(TrainRun!$AD$2:$AD$148,'By Second'!H244))</f>
        <v>299</v>
      </c>
      <c r="J244">
        <f>INDEX(TrainRun!$AE$2:$AE$148,'By Second'!H244)</f>
        <v>37.991667853461372</v>
      </c>
      <c r="K244">
        <f t="shared" si="63"/>
        <v>61</v>
      </c>
      <c r="L244">
        <f t="shared" si="64"/>
        <v>7.1568204025264812</v>
      </c>
      <c r="M244">
        <f t="shared" si="67"/>
        <v>0.11732492463158166</v>
      </c>
      <c r="N244" s="32">
        <f t="shared" si="68"/>
        <v>31.069497300198055</v>
      </c>
      <c r="O244" s="29">
        <f t="shared" si="65"/>
        <v>4556.7216696757641</v>
      </c>
      <c r="P244">
        <f>MATCH(O244,LORDetail!$B$2:$B$930,1)</f>
        <v>40</v>
      </c>
      <c r="Q244">
        <f>INDEX(LORDetail!$B$2:$B$930,P244)</f>
        <v>4521.534205272992</v>
      </c>
      <c r="R244">
        <f>INDEX(LORDetail!$D$2:$D$930,P244)</f>
        <v>51.525276690682396</v>
      </c>
      <c r="S244">
        <f>INDEX(LORDetail!$E$2:$E$930,P244)</f>
        <v>-0.23878412653756101</v>
      </c>
      <c r="T244">
        <f>INDEX(LORDetail!$G$2:$G$930,P244)</f>
        <v>3.0449670000000002</v>
      </c>
      <c r="U244">
        <f t="shared" si="69"/>
        <v>41</v>
      </c>
      <c r="V244">
        <f>INDEX(LORDetail!$B$2:$B$930,U244)</f>
        <v>4619.8295296070455</v>
      </c>
      <c r="W244">
        <f>INDEX(LORDetail!$D$2:$D$930,U244)</f>
        <v>51.5250617464268</v>
      </c>
      <c r="X244">
        <f>INDEX(LORDetail!$E$2:$E$930,U244)</f>
        <v>-0.240160672013357</v>
      </c>
      <c r="Y244">
        <f>INDEX(LORDetail!$G$2:$G$930,U244)</f>
        <v>3.1045099999999999</v>
      </c>
      <c r="Z244">
        <f t="shared" si="70"/>
        <v>98.295324334053475</v>
      </c>
      <c r="AA244" s="29">
        <f t="shared" si="71"/>
        <v>35.187464402772093</v>
      </c>
      <c r="AB244">
        <f t="shared" si="72"/>
        <v>0.35797699067748773</v>
      </c>
      <c r="AC244" s="32">
        <f t="shared" si="73"/>
        <v>51.525199745584615</v>
      </c>
      <c r="AD244" s="32">
        <f t="shared" si="74"/>
        <v>-0.23927689814451716</v>
      </c>
      <c r="AE244" s="34">
        <f t="shared" si="75"/>
        <v>3.0662820239559099</v>
      </c>
      <c r="AF244" s="36" t="str">
        <f t="shared" si="76"/>
        <v>PADTON</v>
      </c>
      <c r="AG244" s="36" t="str">
        <f t="shared" si="77"/>
        <v>RDNGSTN</v>
      </c>
      <c r="AH244" s="36">
        <f t="shared" si="78"/>
        <v>240</v>
      </c>
      <c r="AI244" s="42">
        <f t="shared" si="79"/>
        <v>4556.8</v>
      </c>
      <c r="AJ244" s="43">
        <f t="shared" si="80"/>
        <v>31.069497300198055</v>
      </c>
      <c r="AK244" s="43">
        <f t="shared" si="81"/>
        <v>0.11732492463158166</v>
      </c>
      <c r="AL244" s="36">
        <f t="shared" si="82"/>
        <v>51.525199745584615</v>
      </c>
      <c r="AM244" s="36">
        <v>1</v>
      </c>
      <c r="AN244" s="36">
        <f t="shared" si="83"/>
        <v>-0.23927689814451716</v>
      </c>
      <c r="AO244" s="36">
        <v>4</v>
      </c>
      <c r="AP244" s="42">
        <f>INT(AI244/1000)*1000</f>
        <v>4000</v>
      </c>
      <c r="AQ244" s="42">
        <f>MOD(AI244,1000)</f>
        <v>556.80000000000018</v>
      </c>
      <c r="AR244" s="42">
        <f>MOD(AI245,1000)-0.2+(AP245-AP244)</f>
        <v>587.79999999999995</v>
      </c>
    </row>
    <row r="245" spans="1:44" x14ac:dyDescent="0.25">
      <c r="A245" s="32" t="s">
        <v>0</v>
      </c>
      <c r="B245" s="33" t="s">
        <v>1</v>
      </c>
      <c r="C245" s="32">
        <v>241</v>
      </c>
      <c r="D245">
        <f>MATCH(C245,TrainRun!$AG$2:$AG$148,1)</f>
        <v>52</v>
      </c>
      <c r="E245">
        <f>INT(INDEX(TrainRun!$AD$2:$AD$148,'By Second'!D245))</f>
        <v>238</v>
      </c>
      <c r="F245">
        <f>IF(E245=0,0,INDEX(TrainRun!$AE$2:$AE$148,'By Second'!D245))</f>
        <v>30.834847450934891</v>
      </c>
      <c r="G245">
        <f>INDEX(TrainRun!$AF$2:$AF$148,'By Second'!D245)</f>
        <v>4494.6944784937014</v>
      </c>
      <c r="H245">
        <f t="shared" si="66"/>
        <v>53</v>
      </c>
      <c r="I245">
        <f>INT(INDEX(TrainRun!$AD$2:$AD$148,'By Second'!H245))</f>
        <v>299</v>
      </c>
      <c r="J245">
        <f>INDEX(TrainRun!$AE$2:$AE$148,'By Second'!H245)</f>
        <v>37.991667853461372</v>
      </c>
      <c r="K245">
        <f t="shared" si="63"/>
        <v>61</v>
      </c>
      <c r="L245">
        <f t="shared" si="64"/>
        <v>7.1568204025264812</v>
      </c>
      <c r="M245">
        <f t="shared" si="67"/>
        <v>0.11732492463158166</v>
      </c>
      <c r="N245" s="32">
        <f t="shared" si="68"/>
        <v>31.186822224829637</v>
      </c>
      <c r="O245" s="29">
        <f t="shared" si="65"/>
        <v>4587.9084919005936</v>
      </c>
      <c r="P245">
        <f>MATCH(O245,LORDetail!$B$2:$B$930,1)</f>
        <v>40</v>
      </c>
      <c r="Q245">
        <f>INDEX(LORDetail!$B$2:$B$930,P245)</f>
        <v>4521.534205272992</v>
      </c>
      <c r="R245">
        <f>INDEX(LORDetail!$D$2:$D$930,P245)</f>
        <v>51.525276690682396</v>
      </c>
      <c r="S245">
        <f>INDEX(LORDetail!$E$2:$E$930,P245)</f>
        <v>-0.23878412653756101</v>
      </c>
      <c r="T245">
        <f>INDEX(LORDetail!$G$2:$G$930,P245)</f>
        <v>3.0449670000000002</v>
      </c>
      <c r="U245">
        <f t="shared" si="69"/>
        <v>41</v>
      </c>
      <c r="V245">
        <f>INDEX(LORDetail!$B$2:$B$930,U245)</f>
        <v>4619.8295296070455</v>
      </c>
      <c r="W245">
        <f>INDEX(LORDetail!$D$2:$D$930,U245)</f>
        <v>51.5250617464268</v>
      </c>
      <c r="X245">
        <f>INDEX(LORDetail!$E$2:$E$930,U245)</f>
        <v>-0.240160672013357</v>
      </c>
      <c r="Y245">
        <f>INDEX(LORDetail!$G$2:$G$930,U245)</f>
        <v>3.1045099999999999</v>
      </c>
      <c r="Z245">
        <f t="shared" si="70"/>
        <v>98.295324334053475</v>
      </c>
      <c r="AA245" s="29">
        <f t="shared" si="71"/>
        <v>66.374286627601577</v>
      </c>
      <c r="AB245">
        <f t="shared" si="72"/>
        <v>0.67525375268136578</v>
      </c>
      <c r="AC245" s="32">
        <f t="shared" si="73"/>
        <v>51.525131548767185</v>
      </c>
      <c r="AD245" s="32">
        <f t="shared" si="74"/>
        <v>-0.23971364403582882</v>
      </c>
      <c r="AE245" s="34">
        <f t="shared" si="75"/>
        <v>3.0851736341959066</v>
      </c>
      <c r="AF245" s="36" t="str">
        <f t="shared" si="76"/>
        <v>PADTON</v>
      </c>
      <c r="AG245" s="36" t="str">
        <f t="shared" si="77"/>
        <v>RDNGSTN</v>
      </c>
      <c r="AH245" s="36">
        <f t="shared" si="78"/>
        <v>241</v>
      </c>
      <c r="AI245" s="42">
        <f t="shared" si="79"/>
        <v>4588</v>
      </c>
      <c r="AJ245" s="43">
        <f t="shared" si="80"/>
        <v>31.186822224829637</v>
      </c>
      <c r="AK245" s="43">
        <f t="shared" si="81"/>
        <v>0.11732492463158166</v>
      </c>
      <c r="AL245" s="36">
        <f t="shared" si="82"/>
        <v>51.525131548767185</v>
      </c>
      <c r="AM245" s="36">
        <v>1</v>
      </c>
      <c r="AN245" s="36">
        <f t="shared" si="83"/>
        <v>-0.23971364403582882</v>
      </c>
      <c r="AO245" s="36">
        <v>4</v>
      </c>
      <c r="AP245" s="42">
        <f>INT(AI245/1000)*1000</f>
        <v>4000</v>
      </c>
      <c r="AQ245" s="42">
        <f>MOD(AI245,1000)</f>
        <v>588</v>
      </c>
      <c r="AR245" s="42">
        <f>MOD(AI246,1000)-0.2+(AP246-AP245)</f>
        <v>618.99999999999977</v>
      </c>
    </row>
    <row r="246" spans="1:44" x14ac:dyDescent="0.25">
      <c r="A246" s="32" t="s">
        <v>0</v>
      </c>
      <c r="B246" s="33" t="s">
        <v>1</v>
      </c>
      <c r="C246" s="32">
        <v>242</v>
      </c>
      <c r="D246">
        <f>MATCH(C246,TrainRun!$AG$2:$AG$148,1)</f>
        <v>52</v>
      </c>
      <c r="E246">
        <f>INT(INDEX(TrainRun!$AD$2:$AD$148,'By Second'!D246))</f>
        <v>238</v>
      </c>
      <c r="F246">
        <f>IF(E246=0,0,INDEX(TrainRun!$AE$2:$AE$148,'By Second'!D246))</f>
        <v>30.834847450934891</v>
      </c>
      <c r="G246">
        <f>INDEX(TrainRun!$AF$2:$AF$148,'By Second'!D246)</f>
        <v>4494.6944784937014</v>
      </c>
      <c r="H246">
        <f t="shared" si="66"/>
        <v>53</v>
      </c>
      <c r="I246">
        <f>INT(INDEX(TrainRun!$AD$2:$AD$148,'By Second'!H246))</f>
        <v>299</v>
      </c>
      <c r="J246">
        <f>INDEX(TrainRun!$AE$2:$AE$148,'By Second'!H246)</f>
        <v>37.991667853461372</v>
      </c>
      <c r="K246">
        <f t="shared" si="63"/>
        <v>61</v>
      </c>
      <c r="L246">
        <f t="shared" si="64"/>
        <v>7.1568204025264812</v>
      </c>
      <c r="M246">
        <f t="shared" si="67"/>
        <v>0.11732492463158166</v>
      </c>
      <c r="N246" s="32">
        <f t="shared" si="68"/>
        <v>31.304147149461219</v>
      </c>
      <c r="O246" s="29">
        <f t="shared" si="65"/>
        <v>4619.2126390500553</v>
      </c>
      <c r="P246">
        <f>MATCH(O246,LORDetail!$B$2:$B$930,1)</f>
        <v>40</v>
      </c>
      <c r="Q246">
        <f>INDEX(LORDetail!$B$2:$B$930,P246)</f>
        <v>4521.534205272992</v>
      </c>
      <c r="R246">
        <f>INDEX(LORDetail!$D$2:$D$930,P246)</f>
        <v>51.525276690682396</v>
      </c>
      <c r="S246">
        <f>INDEX(LORDetail!$E$2:$E$930,P246)</f>
        <v>-0.23878412653756101</v>
      </c>
      <c r="T246">
        <f>INDEX(LORDetail!$G$2:$G$930,P246)</f>
        <v>3.0449670000000002</v>
      </c>
      <c r="U246">
        <f t="shared" si="69"/>
        <v>41</v>
      </c>
      <c r="V246">
        <f>INDEX(LORDetail!$B$2:$B$930,U246)</f>
        <v>4619.8295296070455</v>
      </c>
      <c r="W246">
        <f>INDEX(LORDetail!$D$2:$D$930,U246)</f>
        <v>51.5250617464268</v>
      </c>
      <c r="X246">
        <f>INDEX(LORDetail!$E$2:$E$930,U246)</f>
        <v>-0.240160672013357</v>
      </c>
      <c r="Y246">
        <f>INDEX(LORDetail!$G$2:$G$930,U246)</f>
        <v>3.1045099999999999</v>
      </c>
      <c r="Z246">
        <f t="shared" si="70"/>
        <v>98.295324334053475</v>
      </c>
      <c r="AA246" s="29">
        <f t="shared" si="71"/>
        <v>97.678433777063219</v>
      </c>
      <c r="AB246">
        <f t="shared" si="72"/>
        <v>0.99372411087536805</v>
      </c>
      <c r="AC246" s="32">
        <f t="shared" si="73"/>
        <v>51.525063095393115</v>
      </c>
      <c r="AD246" s="32">
        <f t="shared" si="74"/>
        <v>-0.24015203296657589</v>
      </c>
      <c r="AE246" s="34">
        <f t="shared" si="75"/>
        <v>3.1041363147338519</v>
      </c>
      <c r="AF246" s="36" t="str">
        <f t="shared" si="76"/>
        <v>PADTON</v>
      </c>
      <c r="AG246" s="36" t="str">
        <f t="shared" si="77"/>
        <v>RDNGSTN</v>
      </c>
      <c r="AH246" s="36">
        <f t="shared" si="78"/>
        <v>242</v>
      </c>
      <c r="AI246" s="42">
        <f t="shared" si="79"/>
        <v>4619.2</v>
      </c>
      <c r="AJ246" s="43">
        <f t="shared" si="80"/>
        <v>31.304147149461219</v>
      </c>
      <c r="AK246" s="43">
        <f t="shared" si="81"/>
        <v>0.11732492463158166</v>
      </c>
      <c r="AL246" s="36">
        <f t="shared" si="82"/>
        <v>51.525063095393115</v>
      </c>
      <c r="AM246" s="36">
        <v>1</v>
      </c>
      <c r="AN246" s="36">
        <f t="shared" si="83"/>
        <v>-0.24015203296657589</v>
      </c>
      <c r="AO246" s="36">
        <v>4</v>
      </c>
      <c r="AP246" s="42">
        <f>INT(AI246/1000)*1000</f>
        <v>4000</v>
      </c>
      <c r="AQ246" s="42">
        <f>MOD(AI246,1000)</f>
        <v>619.19999999999982</v>
      </c>
      <c r="AR246" s="42">
        <f>MOD(AI247,1000)-0.2+(AP247-AP246)</f>
        <v>650.40000000000032</v>
      </c>
    </row>
    <row r="247" spans="1:44" x14ac:dyDescent="0.25">
      <c r="A247" s="32" t="s">
        <v>0</v>
      </c>
      <c r="B247" s="33" t="s">
        <v>1</v>
      </c>
      <c r="C247" s="32">
        <v>243</v>
      </c>
      <c r="D247">
        <f>MATCH(C247,TrainRun!$AG$2:$AG$148,1)</f>
        <v>52</v>
      </c>
      <c r="E247">
        <f>INT(INDEX(TrainRun!$AD$2:$AD$148,'By Second'!D247))</f>
        <v>238</v>
      </c>
      <c r="F247">
        <f>IF(E247=0,0,INDEX(TrainRun!$AE$2:$AE$148,'By Second'!D247))</f>
        <v>30.834847450934891</v>
      </c>
      <c r="G247">
        <f>INDEX(TrainRun!$AF$2:$AF$148,'By Second'!D247)</f>
        <v>4494.6944784937014</v>
      </c>
      <c r="H247">
        <f t="shared" si="66"/>
        <v>53</v>
      </c>
      <c r="I247">
        <f>INT(INDEX(TrainRun!$AD$2:$AD$148,'By Second'!H247))</f>
        <v>299</v>
      </c>
      <c r="J247">
        <f>INDEX(TrainRun!$AE$2:$AE$148,'By Second'!H247)</f>
        <v>37.991667853461372</v>
      </c>
      <c r="K247">
        <f t="shared" si="63"/>
        <v>61</v>
      </c>
      <c r="L247">
        <f t="shared" si="64"/>
        <v>7.1568204025264812</v>
      </c>
      <c r="M247">
        <f t="shared" si="67"/>
        <v>0.11732492463158166</v>
      </c>
      <c r="N247" s="32">
        <f t="shared" si="68"/>
        <v>31.421472074092801</v>
      </c>
      <c r="O247" s="29">
        <f t="shared" si="65"/>
        <v>4650.6341111241481</v>
      </c>
      <c r="P247">
        <f>MATCH(O247,LORDetail!$B$2:$B$930,1)</f>
        <v>41</v>
      </c>
      <c r="Q247">
        <f>INDEX(LORDetail!$B$2:$B$930,P247)</f>
        <v>4619.8295296070455</v>
      </c>
      <c r="R247">
        <f>INDEX(LORDetail!$D$2:$D$930,P247)</f>
        <v>51.5250617464268</v>
      </c>
      <c r="S247">
        <f>INDEX(LORDetail!$E$2:$E$930,P247)</f>
        <v>-0.240160672013357</v>
      </c>
      <c r="T247">
        <f>INDEX(LORDetail!$G$2:$G$930,P247)</f>
        <v>3.1045099999999999</v>
      </c>
      <c r="U247">
        <f t="shared" si="69"/>
        <v>42</v>
      </c>
      <c r="V247">
        <f>INDEX(LORDetail!$B$2:$B$930,U247)</f>
        <v>4703.6715348482558</v>
      </c>
      <c r="W247">
        <f>INDEX(LORDetail!$D$2:$D$930,U247)</f>
        <v>51.5248930402418</v>
      </c>
      <c r="X247">
        <f>INDEX(LORDetail!$E$2:$E$930,U247)</f>
        <v>-0.24134045903882101</v>
      </c>
      <c r="Y247">
        <f>INDEX(LORDetail!$G$2:$G$930,U247)</f>
        <v>3.155297</v>
      </c>
      <c r="Z247">
        <f t="shared" si="70"/>
        <v>83.842005241210245</v>
      </c>
      <c r="AA247" s="29">
        <f t="shared" si="71"/>
        <v>30.804581517102633</v>
      </c>
      <c r="AB247">
        <f t="shared" si="72"/>
        <v>0.36741227059728626</v>
      </c>
      <c r="AC247" s="32">
        <f t="shared" si="73"/>
        <v>51.524999761704308</v>
      </c>
      <c r="AD247" s="32">
        <f t="shared" si="74"/>
        <v>-0.24059414024320394</v>
      </c>
      <c r="AE247" s="34">
        <f t="shared" si="75"/>
        <v>3.1231697669868241</v>
      </c>
      <c r="AF247" s="36" t="str">
        <f t="shared" si="76"/>
        <v>PADTON</v>
      </c>
      <c r="AG247" s="36" t="str">
        <f t="shared" si="77"/>
        <v>RDNGSTN</v>
      </c>
      <c r="AH247" s="36">
        <f t="shared" si="78"/>
        <v>243</v>
      </c>
      <c r="AI247" s="42">
        <f t="shared" si="79"/>
        <v>4650.6000000000004</v>
      </c>
      <c r="AJ247" s="43">
        <f t="shared" si="80"/>
        <v>31.421472074092801</v>
      </c>
      <c r="AK247" s="43">
        <f t="shared" si="81"/>
        <v>0.11732492463158166</v>
      </c>
      <c r="AL247" s="36">
        <f t="shared" si="82"/>
        <v>51.524999761704308</v>
      </c>
      <c r="AM247" s="36">
        <v>1</v>
      </c>
      <c r="AN247" s="36">
        <f t="shared" si="83"/>
        <v>-0.24059414024320394</v>
      </c>
      <c r="AO247" s="36">
        <v>4</v>
      </c>
      <c r="AP247" s="42">
        <f>INT(AI247/1000)*1000</f>
        <v>4000</v>
      </c>
      <c r="AQ247" s="42">
        <f>MOD(AI247,1000)</f>
        <v>650.60000000000036</v>
      </c>
      <c r="AR247" s="42">
        <f>MOD(AI248,1000)-0.2+(AP248-AP247)</f>
        <v>681.99999999999977</v>
      </c>
    </row>
    <row r="248" spans="1:44" x14ac:dyDescent="0.25">
      <c r="A248" s="32" t="s">
        <v>0</v>
      </c>
      <c r="B248" s="33" t="s">
        <v>1</v>
      </c>
      <c r="C248" s="32">
        <v>244</v>
      </c>
      <c r="D248">
        <f>MATCH(C248,TrainRun!$AG$2:$AG$148,1)</f>
        <v>52</v>
      </c>
      <c r="E248">
        <f>INT(INDEX(TrainRun!$AD$2:$AD$148,'By Second'!D248))</f>
        <v>238</v>
      </c>
      <c r="F248">
        <f>IF(E248=0,0,INDEX(TrainRun!$AE$2:$AE$148,'By Second'!D248))</f>
        <v>30.834847450934891</v>
      </c>
      <c r="G248">
        <f>INDEX(TrainRun!$AF$2:$AF$148,'By Second'!D248)</f>
        <v>4494.6944784937014</v>
      </c>
      <c r="H248">
        <f t="shared" si="66"/>
        <v>53</v>
      </c>
      <c r="I248">
        <f>INT(INDEX(TrainRun!$AD$2:$AD$148,'By Second'!H248))</f>
        <v>299</v>
      </c>
      <c r="J248">
        <f>INDEX(TrainRun!$AE$2:$AE$148,'By Second'!H248)</f>
        <v>37.991667853461372</v>
      </c>
      <c r="K248">
        <f t="shared" si="63"/>
        <v>61</v>
      </c>
      <c r="L248">
        <f t="shared" si="64"/>
        <v>7.1568204025264812</v>
      </c>
      <c r="M248">
        <f t="shared" si="67"/>
        <v>0.11732492463158166</v>
      </c>
      <c r="N248" s="32">
        <f t="shared" si="68"/>
        <v>31.538796998724383</v>
      </c>
      <c r="O248" s="29">
        <f t="shared" si="65"/>
        <v>4682.1729081228723</v>
      </c>
      <c r="P248">
        <f>MATCH(O248,LORDetail!$B$2:$B$930,1)</f>
        <v>41</v>
      </c>
      <c r="Q248">
        <f>INDEX(LORDetail!$B$2:$B$930,P248)</f>
        <v>4619.8295296070455</v>
      </c>
      <c r="R248">
        <f>INDEX(LORDetail!$D$2:$D$930,P248)</f>
        <v>51.5250617464268</v>
      </c>
      <c r="S248">
        <f>INDEX(LORDetail!$E$2:$E$930,P248)</f>
        <v>-0.240160672013357</v>
      </c>
      <c r="T248">
        <f>INDEX(LORDetail!$G$2:$G$930,P248)</f>
        <v>3.1045099999999999</v>
      </c>
      <c r="U248">
        <f t="shared" si="69"/>
        <v>42</v>
      </c>
      <c r="V248">
        <f>INDEX(LORDetail!$B$2:$B$930,U248)</f>
        <v>4703.6715348482558</v>
      </c>
      <c r="W248">
        <f>INDEX(LORDetail!$D$2:$D$930,U248)</f>
        <v>51.5248930402418</v>
      </c>
      <c r="X248">
        <f>INDEX(LORDetail!$E$2:$E$930,U248)</f>
        <v>-0.24134045903882101</v>
      </c>
      <c r="Y248">
        <f>INDEX(LORDetail!$G$2:$G$930,U248)</f>
        <v>3.155297</v>
      </c>
      <c r="Z248">
        <f t="shared" si="70"/>
        <v>83.842005241210245</v>
      </c>
      <c r="AA248" s="29">
        <f t="shared" si="71"/>
        <v>62.343378515826771</v>
      </c>
      <c r="AB248">
        <f t="shared" si="72"/>
        <v>0.74358167289137767</v>
      </c>
      <c r="AC248" s="32">
        <f t="shared" si="73"/>
        <v>51.524936299599531</v>
      </c>
      <c r="AD248" s="32">
        <f t="shared" si="74"/>
        <v>-0.24103794002340706</v>
      </c>
      <c r="AE248" s="34">
        <f t="shared" si="75"/>
        <v>3.1422742824211345</v>
      </c>
      <c r="AF248" s="36" t="str">
        <f t="shared" si="76"/>
        <v>PADTON</v>
      </c>
      <c r="AG248" s="36" t="str">
        <f t="shared" si="77"/>
        <v>RDNGSTN</v>
      </c>
      <c r="AH248" s="36">
        <f t="shared" si="78"/>
        <v>244</v>
      </c>
      <c r="AI248" s="42">
        <f t="shared" si="79"/>
        <v>4682.2</v>
      </c>
      <c r="AJ248" s="43">
        <f t="shared" si="80"/>
        <v>31.538796998724383</v>
      </c>
      <c r="AK248" s="43">
        <f t="shared" si="81"/>
        <v>0.11732492463158166</v>
      </c>
      <c r="AL248" s="36">
        <f t="shared" si="82"/>
        <v>51.524936299599531</v>
      </c>
      <c r="AM248" s="36">
        <v>1</v>
      </c>
      <c r="AN248" s="36">
        <f t="shared" si="83"/>
        <v>-0.24103794002340706</v>
      </c>
      <c r="AO248" s="36">
        <v>4</v>
      </c>
      <c r="AP248" s="42">
        <f>INT(AI248/1000)*1000</f>
        <v>4000</v>
      </c>
      <c r="AQ248" s="42">
        <f>MOD(AI248,1000)</f>
        <v>682.19999999999982</v>
      </c>
      <c r="AR248" s="42">
        <f>MOD(AI249,1000)-0.2+(AP249-AP248)</f>
        <v>713.60000000000014</v>
      </c>
    </row>
    <row r="249" spans="1:44" x14ac:dyDescent="0.25">
      <c r="A249" s="32" t="s">
        <v>0</v>
      </c>
      <c r="B249" s="33" t="s">
        <v>1</v>
      </c>
      <c r="C249" s="32">
        <v>245</v>
      </c>
      <c r="D249">
        <f>MATCH(C249,TrainRun!$AG$2:$AG$148,1)</f>
        <v>52</v>
      </c>
      <c r="E249">
        <f>INT(INDEX(TrainRun!$AD$2:$AD$148,'By Second'!D249))</f>
        <v>238</v>
      </c>
      <c r="F249">
        <f>IF(E249=0,0,INDEX(TrainRun!$AE$2:$AE$148,'By Second'!D249))</f>
        <v>30.834847450934891</v>
      </c>
      <c r="G249">
        <f>INDEX(TrainRun!$AF$2:$AF$148,'By Second'!D249)</f>
        <v>4494.6944784937014</v>
      </c>
      <c r="H249">
        <f t="shared" si="66"/>
        <v>53</v>
      </c>
      <c r="I249">
        <f>INT(INDEX(TrainRun!$AD$2:$AD$148,'By Second'!H249))</f>
        <v>299</v>
      </c>
      <c r="J249">
        <f>INDEX(TrainRun!$AE$2:$AE$148,'By Second'!H249)</f>
        <v>37.991667853461372</v>
      </c>
      <c r="K249">
        <f t="shared" si="63"/>
        <v>61</v>
      </c>
      <c r="L249">
        <f t="shared" si="64"/>
        <v>7.1568204025264812</v>
      </c>
      <c r="M249">
        <f t="shared" si="67"/>
        <v>0.11732492463158166</v>
      </c>
      <c r="N249" s="32">
        <f t="shared" si="68"/>
        <v>31.656121923355965</v>
      </c>
      <c r="O249" s="29">
        <f t="shared" si="65"/>
        <v>4713.8290300462286</v>
      </c>
      <c r="P249">
        <f>MATCH(O249,LORDetail!$B$2:$B$930,1)</f>
        <v>42</v>
      </c>
      <c r="Q249">
        <f>INDEX(LORDetail!$B$2:$B$930,P249)</f>
        <v>4703.6715348482558</v>
      </c>
      <c r="R249">
        <f>INDEX(LORDetail!$D$2:$D$930,P249)</f>
        <v>51.5248930402418</v>
      </c>
      <c r="S249">
        <f>INDEX(LORDetail!$E$2:$E$930,P249)</f>
        <v>-0.24134045903882101</v>
      </c>
      <c r="T249">
        <f>INDEX(LORDetail!$G$2:$G$930,P249)</f>
        <v>3.155297</v>
      </c>
      <c r="U249">
        <f t="shared" si="69"/>
        <v>43</v>
      </c>
      <c r="V249">
        <f>INDEX(LORDetail!$B$2:$B$930,U249)</f>
        <v>4790.6919884394256</v>
      </c>
      <c r="W249">
        <f>INDEX(LORDetail!$D$2:$D$930,U249)</f>
        <v>51.524661372576297</v>
      </c>
      <c r="X249">
        <f>INDEX(LORDetail!$E$2:$E$930,U249)</f>
        <v>-0.24254045013310299</v>
      </c>
      <c r="Y249">
        <f>INDEX(LORDetail!$G$2:$G$930,U249)</f>
        <v>3.2080090000000001</v>
      </c>
      <c r="Z249">
        <f t="shared" si="70"/>
        <v>87.020453591169826</v>
      </c>
      <c r="AA249" s="29">
        <f t="shared" si="71"/>
        <v>10.157495197972821</v>
      </c>
      <c r="AB249">
        <f t="shared" si="72"/>
        <v>0.11672537637753162</v>
      </c>
      <c r="AC249" s="32">
        <f t="shared" si="73"/>
        <v>51.52486599874635</v>
      </c>
      <c r="AD249" s="32">
        <f t="shared" si="74"/>
        <v>-0.24148052845095075</v>
      </c>
      <c r="AE249" s="34">
        <f t="shared" si="75"/>
        <v>3.1614498280396126</v>
      </c>
      <c r="AF249" s="36" t="str">
        <f t="shared" si="76"/>
        <v>PADTON</v>
      </c>
      <c r="AG249" s="36" t="str">
        <f t="shared" si="77"/>
        <v>RDNGSTN</v>
      </c>
      <c r="AH249" s="36">
        <f t="shared" si="78"/>
        <v>245</v>
      </c>
      <c r="AI249" s="42">
        <f t="shared" si="79"/>
        <v>4713.8</v>
      </c>
      <c r="AJ249" s="43">
        <f t="shared" si="80"/>
        <v>31.656121923355965</v>
      </c>
      <c r="AK249" s="43">
        <f t="shared" si="81"/>
        <v>0.11732492463158166</v>
      </c>
      <c r="AL249" s="36">
        <f t="shared" si="82"/>
        <v>51.52486599874635</v>
      </c>
      <c r="AM249" s="36">
        <v>1</v>
      </c>
      <c r="AN249" s="36">
        <f t="shared" si="83"/>
        <v>-0.24148052845095075</v>
      </c>
      <c r="AO249" s="36">
        <v>4</v>
      </c>
      <c r="AP249" s="42">
        <f>INT(AI249/1000)*1000</f>
        <v>4000</v>
      </c>
      <c r="AQ249" s="42">
        <f>MOD(AI249,1000)</f>
        <v>713.80000000000018</v>
      </c>
      <c r="AR249" s="42">
        <f>MOD(AI250,1000)-0.2+(AP250-AP249)</f>
        <v>745.40000000000032</v>
      </c>
    </row>
    <row r="250" spans="1:44" x14ac:dyDescent="0.25">
      <c r="A250" s="32" t="s">
        <v>0</v>
      </c>
      <c r="B250" s="33" t="s">
        <v>1</v>
      </c>
      <c r="C250" s="32">
        <v>246</v>
      </c>
      <c r="D250">
        <f>MATCH(C250,TrainRun!$AG$2:$AG$148,1)</f>
        <v>52</v>
      </c>
      <c r="E250">
        <f>INT(INDEX(TrainRun!$AD$2:$AD$148,'By Second'!D250))</f>
        <v>238</v>
      </c>
      <c r="F250">
        <f>IF(E250=0,0,INDEX(TrainRun!$AE$2:$AE$148,'By Second'!D250))</f>
        <v>30.834847450934891</v>
      </c>
      <c r="G250">
        <f>INDEX(TrainRun!$AF$2:$AF$148,'By Second'!D250)</f>
        <v>4494.6944784937014</v>
      </c>
      <c r="H250">
        <f t="shared" si="66"/>
        <v>53</v>
      </c>
      <c r="I250">
        <f>INT(INDEX(TrainRun!$AD$2:$AD$148,'By Second'!H250))</f>
        <v>299</v>
      </c>
      <c r="J250">
        <f>INDEX(TrainRun!$AE$2:$AE$148,'By Second'!H250)</f>
        <v>37.991667853461372</v>
      </c>
      <c r="K250">
        <f t="shared" si="63"/>
        <v>61</v>
      </c>
      <c r="L250">
        <f t="shared" si="64"/>
        <v>7.1568204025264812</v>
      </c>
      <c r="M250">
        <f t="shared" si="67"/>
        <v>0.11732492463158166</v>
      </c>
      <c r="N250" s="32">
        <f t="shared" si="68"/>
        <v>31.773446847987547</v>
      </c>
      <c r="O250" s="29">
        <f t="shared" si="65"/>
        <v>4745.6024768942161</v>
      </c>
      <c r="P250">
        <f>MATCH(O250,LORDetail!$B$2:$B$930,1)</f>
        <v>42</v>
      </c>
      <c r="Q250">
        <f>INDEX(LORDetail!$B$2:$B$930,P250)</f>
        <v>4703.6715348482558</v>
      </c>
      <c r="R250">
        <f>INDEX(LORDetail!$D$2:$D$930,P250)</f>
        <v>51.5248930402418</v>
      </c>
      <c r="S250">
        <f>INDEX(LORDetail!$E$2:$E$930,P250)</f>
        <v>-0.24134045903882101</v>
      </c>
      <c r="T250">
        <f>INDEX(LORDetail!$G$2:$G$930,P250)</f>
        <v>3.155297</v>
      </c>
      <c r="U250">
        <f t="shared" si="69"/>
        <v>43</v>
      </c>
      <c r="V250">
        <f>INDEX(LORDetail!$B$2:$B$930,U250)</f>
        <v>4790.6919884394256</v>
      </c>
      <c r="W250">
        <f>INDEX(LORDetail!$D$2:$D$930,U250)</f>
        <v>51.524661372576297</v>
      </c>
      <c r="X250">
        <f>INDEX(LORDetail!$E$2:$E$930,U250)</f>
        <v>-0.24254045013310299</v>
      </c>
      <c r="Y250">
        <f>INDEX(LORDetail!$G$2:$G$930,U250)</f>
        <v>3.2080090000000001</v>
      </c>
      <c r="Z250">
        <f t="shared" si="70"/>
        <v>87.020453591169826</v>
      </c>
      <c r="AA250" s="29">
        <f t="shared" si="71"/>
        <v>41.930942045960364</v>
      </c>
      <c r="AB250">
        <f t="shared" si="72"/>
        <v>0.48185156840201987</v>
      </c>
      <c r="AC250" s="32">
        <f t="shared" si="73"/>
        <v>51.52478141081383</v>
      </c>
      <c r="AD250" s="32">
        <f t="shared" si="74"/>
        <v>-0.24191867662966923</v>
      </c>
      <c r="AE250" s="34">
        <f t="shared" si="75"/>
        <v>3.1806963598736075</v>
      </c>
      <c r="AF250" s="36" t="str">
        <f t="shared" si="76"/>
        <v>PADTON</v>
      </c>
      <c r="AG250" s="36" t="str">
        <f t="shared" si="77"/>
        <v>RDNGSTN</v>
      </c>
      <c r="AH250" s="36">
        <f t="shared" si="78"/>
        <v>246</v>
      </c>
      <c r="AI250" s="42">
        <f t="shared" si="79"/>
        <v>4745.6000000000004</v>
      </c>
      <c r="AJ250" s="43">
        <f t="shared" si="80"/>
        <v>31.773446847987547</v>
      </c>
      <c r="AK250" s="43">
        <f t="shared" si="81"/>
        <v>0.11732492463158166</v>
      </c>
      <c r="AL250" s="36">
        <f t="shared" si="82"/>
        <v>51.52478141081383</v>
      </c>
      <c r="AM250" s="36">
        <v>1</v>
      </c>
      <c r="AN250" s="36">
        <f t="shared" si="83"/>
        <v>-0.24191867662966923</v>
      </c>
      <c r="AO250" s="36">
        <v>4</v>
      </c>
      <c r="AP250" s="42">
        <f>INT(AI250/1000)*1000</f>
        <v>4000</v>
      </c>
      <c r="AQ250" s="42">
        <f>MOD(AI250,1000)</f>
        <v>745.60000000000036</v>
      </c>
      <c r="AR250" s="42">
        <f>MOD(AI251,1000)-0.2+(AP251-AP250)</f>
        <v>777.19999999999959</v>
      </c>
    </row>
    <row r="251" spans="1:44" x14ac:dyDescent="0.25">
      <c r="A251" s="32" t="s">
        <v>0</v>
      </c>
      <c r="B251" s="33" t="s">
        <v>1</v>
      </c>
      <c r="C251" s="32">
        <v>247</v>
      </c>
      <c r="D251">
        <f>MATCH(C251,TrainRun!$AG$2:$AG$148,1)</f>
        <v>52</v>
      </c>
      <c r="E251">
        <f>INT(INDEX(TrainRun!$AD$2:$AD$148,'By Second'!D251))</f>
        <v>238</v>
      </c>
      <c r="F251">
        <f>IF(E251=0,0,INDEX(TrainRun!$AE$2:$AE$148,'By Second'!D251))</f>
        <v>30.834847450934891</v>
      </c>
      <c r="G251">
        <f>INDEX(TrainRun!$AF$2:$AF$148,'By Second'!D251)</f>
        <v>4494.6944784937014</v>
      </c>
      <c r="H251">
        <f t="shared" si="66"/>
        <v>53</v>
      </c>
      <c r="I251">
        <f>INT(INDEX(TrainRun!$AD$2:$AD$148,'By Second'!H251))</f>
        <v>299</v>
      </c>
      <c r="J251">
        <f>INDEX(TrainRun!$AE$2:$AE$148,'By Second'!H251)</f>
        <v>37.991667853461372</v>
      </c>
      <c r="K251">
        <f t="shared" si="63"/>
        <v>61</v>
      </c>
      <c r="L251">
        <f t="shared" si="64"/>
        <v>7.1568204025264812</v>
      </c>
      <c r="M251">
        <f t="shared" si="67"/>
        <v>0.11732492463158166</v>
      </c>
      <c r="N251" s="32">
        <f t="shared" si="68"/>
        <v>31.890771772619129</v>
      </c>
      <c r="O251" s="29">
        <f t="shared" si="65"/>
        <v>4777.4932486668349</v>
      </c>
      <c r="P251">
        <f>MATCH(O251,LORDetail!$B$2:$B$930,1)</f>
        <v>42</v>
      </c>
      <c r="Q251">
        <f>INDEX(LORDetail!$B$2:$B$930,P251)</f>
        <v>4703.6715348482558</v>
      </c>
      <c r="R251">
        <f>INDEX(LORDetail!$D$2:$D$930,P251)</f>
        <v>51.5248930402418</v>
      </c>
      <c r="S251">
        <f>INDEX(LORDetail!$E$2:$E$930,P251)</f>
        <v>-0.24134045903882101</v>
      </c>
      <c r="T251">
        <f>INDEX(LORDetail!$G$2:$G$930,P251)</f>
        <v>3.155297</v>
      </c>
      <c r="U251">
        <f t="shared" si="69"/>
        <v>43</v>
      </c>
      <c r="V251">
        <f>INDEX(LORDetail!$B$2:$B$930,U251)</f>
        <v>4790.6919884394256</v>
      </c>
      <c r="W251">
        <f>INDEX(LORDetail!$D$2:$D$930,U251)</f>
        <v>51.524661372576297</v>
      </c>
      <c r="X251">
        <f>INDEX(LORDetail!$E$2:$E$930,U251)</f>
        <v>-0.24254045013310299</v>
      </c>
      <c r="Y251">
        <f>INDEX(LORDetail!$G$2:$G$930,U251)</f>
        <v>3.2080090000000001</v>
      </c>
      <c r="Z251">
        <f t="shared" si="70"/>
        <v>87.020453591169826</v>
      </c>
      <c r="AA251" s="29">
        <f t="shared" si="71"/>
        <v>73.821713818579155</v>
      </c>
      <c r="AB251">
        <f t="shared" si="72"/>
        <v>0.84832600580778883</v>
      </c>
      <c r="AC251" s="32">
        <f t="shared" si="73"/>
        <v>51.524696510536451</v>
      </c>
      <c r="AD251" s="32">
        <f t="shared" si="74"/>
        <v>-0.24235844269083817</v>
      </c>
      <c r="AE251" s="34">
        <f t="shared" si="75"/>
        <v>3.2000139604181403</v>
      </c>
      <c r="AF251" s="36" t="str">
        <f t="shared" si="76"/>
        <v>PADTON</v>
      </c>
      <c r="AG251" s="36" t="str">
        <f t="shared" si="77"/>
        <v>RDNGSTN</v>
      </c>
      <c r="AH251" s="36">
        <f t="shared" si="78"/>
        <v>247</v>
      </c>
      <c r="AI251" s="42">
        <f t="shared" si="79"/>
        <v>4777.3999999999996</v>
      </c>
      <c r="AJ251" s="43">
        <f t="shared" si="80"/>
        <v>31.890771772619129</v>
      </c>
      <c r="AK251" s="43">
        <f t="shared" si="81"/>
        <v>0.11732492463158166</v>
      </c>
      <c r="AL251" s="36">
        <f t="shared" si="82"/>
        <v>51.524696510536451</v>
      </c>
      <c r="AM251" s="36">
        <v>1</v>
      </c>
      <c r="AN251" s="36">
        <f t="shared" si="83"/>
        <v>-0.24235844269083817</v>
      </c>
      <c r="AO251" s="36">
        <v>4</v>
      </c>
      <c r="AP251" s="42">
        <f>INT(AI251/1000)*1000</f>
        <v>4000</v>
      </c>
      <c r="AQ251" s="42">
        <f>MOD(AI251,1000)</f>
        <v>777.39999999999964</v>
      </c>
      <c r="AR251" s="42">
        <f>MOD(AI252,1000)-0.2+(AP252-AP251)</f>
        <v>809.40000000000032</v>
      </c>
    </row>
    <row r="252" spans="1:44" x14ac:dyDescent="0.25">
      <c r="A252" s="32" t="s">
        <v>0</v>
      </c>
      <c r="B252" s="33" t="s">
        <v>1</v>
      </c>
      <c r="C252" s="32">
        <v>248</v>
      </c>
      <c r="D252">
        <f>MATCH(C252,TrainRun!$AG$2:$AG$148,1)</f>
        <v>52</v>
      </c>
      <c r="E252">
        <f>INT(INDEX(TrainRun!$AD$2:$AD$148,'By Second'!D252))</f>
        <v>238</v>
      </c>
      <c r="F252">
        <f>IF(E252=0,0,INDEX(TrainRun!$AE$2:$AE$148,'By Second'!D252))</f>
        <v>30.834847450934891</v>
      </c>
      <c r="G252">
        <f>INDEX(TrainRun!$AF$2:$AF$148,'By Second'!D252)</f>
        <v>4494.6944784937014</v>
      </c>
      <c r="H252">
        <f t="shared" si="66"/>
        <v>53</v>
      </c>
      <c r="I252">
        <f>INT(INDEX(TrainRun!$AD$2:$AD$148,'By Second'!H252))</f>
        <v>299</v>
      </c>
      <c r="J252">
        <f>INDEX(TrainRun!$AE$2:$AE$148,'By Second'!H252)</f>
        <v>37.991667853461372</v>
      </c>
      <c r="K252">
        <f t="shared" si="63"/>
        <v>61</v>
      </c>
      <c r="L252">
        <f t="shared" si="64"/>
        <v>7.1568204025264812</v>
      </c>
      <c r="M252">
        <f t="shared" si="67"/>
        <v>0.11732492463158166</v>
      </c>
      <c r="N252" s="32">
        <f t="shared" si="68"/>
        <v>32.008096697250707</v>
      </c>
      <c r="O252" s="29">
        <f t="shared" si="65"/>
        <v>4809.5013453640859</v>
      </c>
      <c r="P252">
        <f>MATCH(O252,LORDetail!$B$2:$B$930,1)</f>
        <v>43</v>
      </c>
      <c r="Q252">
        <f>INDEX(LORDetail!$B$2:$B$930,P252)</f>
        <v>4790.6919884394256</v>
      </c>
      <c r="R252">
        <f>INDEX(LORDetail!$D$2:$D$930,P252)</f>
        <v>51.524661372576297</v>
      </c>
      <c r="S252">
        <f>INDEX(LORDetail!$E$2:$E$930,P252)</f>
        <v>-0.24254045013310299</v>
      </c>
      <c r="T252">
        <f>INDEX(LORDetail!$G$2:$G$930,P252)</f>
        <v>3.2080090000000001</v>
      </c>
      <c r="U252">
        <f t="shared" si="69"/>
        <v>44</v>
      </c>
      <c r="V252">
        <f>INDEX(LORDetail!$B$2:$B$930,U252)</f>
        <v>4879.4029157742407</v>
      </c>
      <c r="W252">
        <f>INDEX(LORDetail!$D$2:$D$930,U252)</f>
        <v>51.524378271925499</v>
      </c>
      <c r="X252">
        <f>INDEX(LORDetail!$E$2:$E$930,U252)</f>
        <v>-0.243737737054529</v>
      </c>
      <c r="Y252">
        <f>INDEX(LORDetail!$G$2:$G$930,U252)</f>
        <v>3.261746</v>
      </c>
      <c r="Z252">
        <f t="shared" si="70"/>
        <v>88.710927334815096</v>
      </c>
      <c r="AA252" s="29">
        <f t="shared" si="71"/>
        <v>18.809356924660278</v>
      </c>
      <c r="AB252">
        <f t="shared" si="72"/>
        <v>0.2120297632970233</v>
      </c>
      <c r="AC252" s="32">
        <f t="shared" si="73"/>
        <v>51.524601346812318</v>
      </c>
      <c r="AD252" s="32">
        <f t="shared" si="74"/>
        <v>-0.24279431059565157</v>
      </c>
      <c r="AE252" s="34">
        <f t="shared" si="75"/>
        <v>3.2194028433902924</v>
      </c>
      <c r="AF252" s="36" t="str">
        <f t="shared" si="76"/>
        <v>PADTON</v>
      </c>
      <c r="AG252" s="36" t="str">
        <f t="shared" si="77"/>
        <v>RDNGSTN</v>
      </c>
      <c r="AH252" s="36">
        <f t="shared" si="78"/>
        <v>248</v>
      </c>
      <c r="AI252" s="42">
        <f t="shared" si="79"/>
        <v>4809.6000000000004</v>
      </c>
      <c r="AJ252" s="43">
        <f t="shared" si="80"/>
        <v>32.008096697250707</v>
      </c>
      <c r="AK252" s="43">
        <f t="shared" si="81"/>
        <v>0.11732492463158166</v>
      </c>
      <c r="AL252" s="36">
        <f t="shared" si="82"/>
        <v>51.524601346812318</v>
      </c>
      <c r="AM252" s="36">
        <v>1</v>
      </c>
      <c r="AN252" s="36">
        <f t="shared" si="83"/>
        <v>-0.24279431059565157</v>
      </c>
      <c r="AO252" s="36">
        <v>4</v>
      </c>
      <c r="AP252" s="42">
        <f>INT(AI252/1000)*1000</f>
        <v>4000</v>
      </c>
      <c r="AQ252" s="42">
        <f>MOD(AI252,1000)</f>
        <v>809.60000000000036</v>
      </c>
      <c r="AR252" s="42">
        <f>MOD(AI253,1000)-0.2+(AP253-AP252)</f>
        <v>841.40000000000032</v>
      </c>
    </row>
    <row r="253" spans="1:44" x14ac:dyDescent="0.25">
      <c r="A253" s="32" t="s">
        <v>0</v>
      </c>
      <c r="B253" s="33" t="s">
        <v>1</v>
      </c>
      <c r="C253" s="32">
        <v>249</v>
      </c>
      <c r="D253">
        <f>MATCH(C253,TrainRun!$AG$2:$AG$148,1)</f>
        <v>52</v>
      </c>
      <c r="E253">
        <f>INT(INDEX(TrainRun!$AD$2:$AD$148,'By Second'!D253))</f>
        <v>238</v>
      </c>
      <c r="F253">
        <f>IF(E253=0,0,INDEX(TrainRun!$AE$2:$AE$148,'By Second'!D253))</f>
        <v>30.834847450934891</v>
      </c>
      <c r="G253">
        <f>INDEX(TrainRun!$AF$2:$AF$148,'By Second'!D253)</f>
        <v>4494.6944784937014</v>
      </c>
      <c r="H253">
        <f t="shared" si="66"/>
        <v>53</v>
      </c>
      <c r="I253">
        <f>INT(INDEX(TrainRun!$AD$2:$AD$148,'By Second'!H253))</f>
        <v>299</v>
      </c>
      <c r="J253">
        <f>INDEX(TrainRun!$AE$2:$AE$148,'By Second'!H253)</f>
        <v>37.991667853461372</v>
      </c>
      <c r="K253">
        <f t="shared" si="63"/>
        <v>61</v>
      </c>
      <c r="L253">
        <f t="shared" si="64"/>
        <v>7.1568204025264812</v>
      </c>
      <c r="M253">
        <f t="shared" si="67"/>
        <v>0.11732492463158166</v>
      </c>
      <c r="N253" s="32">
        <f t="shared" si="68"/>
        <v>32.125421621882289</v>
      </c>
      <c r="O253" s="29">
        <f t="shared" si="65"/>
        <v>4841.6267669859681</v>
      </c>
      <c r="P253">
        <f>MATCH(O253,LORDetail!$B$2:$B$930,1)</f>
        <v>43</v>
      </c>
      <c r="Q253">
        <f>INDEX(LORDetail!$B$2:$B$930,P253)</f>
        <v>4790.6919884394256</v>
      </c>
      <c r="R253">
        <f>INDEX(LORDetail!$D$2:$D$930,P253)</f>
        <v>51.524661372576297</v>
      </c>
      <c r="S253">
        <f>INDEX(LORDetail!$E$2:$E$930,P253)</f>
        <v>-0.24254045013310299</v>
      </c>
      <c r="T253">
        <f>INDEX(LORDetail!$G$2:$G$930,P253)</f>
        <v>3.2080090000000001</v>
      </c>
      <c r="U253">
        <f t="shared" si="69"/>
        <v>44</v>
      </c>
      <c r="V253">
        <f>INDEX(LORDetail!$B$2:$B$930,U253)</f>
        <v>4879.4029157742407</v>
      </c>
      <c r="W253">
        <f>INDEX(LORDetail!$D$2:$D$930,U253)</f>
        <v>51.524378271925499</v>
      </c>
      <c r="X253">
        <f>INDEX(LORDetail!$E$2:$E$930,U253)</f>
        <v>-0.243737737054529</v>
      </c>
      <c r="Y253">
        <f>INDEX(LORDetail!$G$2:$G$930,U253)</f>
        <v>3.261746</v>
      </c>
      <c r="Z253">
        <f t="shared" si="70"/>
        <v>88.710927334815096</v>
      </c>
      <c r="AA253" s="29">
        <f t="shared" si="71"/>
        <v>50.934778546542475</v>
      </c>
      <c r="AB253">
        <f t="shared" si="72"/>
        <v>0.57416577728133877</v>
      </c>
      <c r="AC253" s="32">
        <f t="shared" si="73"/>
        <v>51.524498825871085</v>
      </c>
      <c r="AD253" s="32">
        <f t="shared" si="74"/>
        <v>-0.24322789130897235</v>
      </c>
      <c r="AE253" s="34">
        <f t="shared" si="75"/>
        <v>3.2388629463737675</v>
      </c>
      <c r="AF253" s="36" t="str">
        <f t="shared" si="76"/>
        <v>PADTON</v>
      </c>
      <c r="AG253" s="36" t="str">
        <f t="shared" si="77"/>
        <v>RDNGSTN</v>
      </c>
      <c r="AH253" s="36">
        <f t="shared" si="78"/>
        <v>249</v>
      </c>
      <c r="AI253" s="42">
        <f t="shared" si="79"/>
        <v>4841.6000000000004</v>
      </c>
      <c r="AJ253" s="43">
        <f t="shared" si="80"/>
        <v>32.125421621882289</v>
      </c>
      <c r="AK253" s="43">
        <f t="shared" si="81"/>
        <v>0.11732492463158166</v>
      </c>
      <c r="AL253" s="36">
        <f t="shared" si="82"/>
        <v>51.524498825871085</v>
      </c>
      <c r="AM253" s="36">
        <v>1</v>
      </c>
      <c r="AN253" s="36">
        <f t="shared" si="83"/>
        <v>-0.24322789130897235</v>
      </c>
      <c r="AO253" s="36">
        <v>4</v>
      </c>
      <c r="AP253" s="42">
        <f>INT(AI253/1000)*1000</f>
        <v>4000</v>
      </c>
      <c r="AQ253" s="42">
        <f>MOD(AI253,1000)</f>
        <v>841.60000000000036</v>
      </c>
      <c r="AR253" s="42">
        <f>MOD(AI254,1000)-0.2+(AP254-AP253)</f>
        <v>873.60000000000014</v>
      </c>
    </row>
    <row r="254" spans="1:44" x14ac:dyDescent="0.25">
      <c r="A254" s="32" t="s">
        <v>0</v>
      </c>
      <c r="B254" s="33" t="s">
        <v>1</v>
      </c>
      <c r="C254" s="32">
        <v>250</v>
      </c>
      <c r="D254">
        <f>MATCH(C254,TrainRun!$AG$2:$AG$148,1)</f>
        <v>52</v>
      </c>
      <c r="E254">
        <f>INT(INDEX(TrainRun!$AD$2:$AD$148,'By Second'!D254))</f>
        <v>238</v>
      </c>
      <c r="F254">
        <f>IF(E254=0,0,INDEX(TrainRun!$AE$2:$AE$148,'By Second'!D254))</f>
        <v>30.834847450934891</v>
      </c>
      <c r="G254">
        <f>INDEX(TrainRun!$AF$2:$AF$148,'By Second'!D254)</f>
        <v>4494.6944784937014</v>
      </c>
      <c r="H254">
        <f t="shared" si="66"/>
        <v>53</v>
      </c>
      <c r="I254">
        <f>INT(INDEX(TrainRun!$AD$2:$AD$148,'By Second'!H254))</f>
        <v>299</v>
      </c>
      <c r="J254">
        <f>INDEX(TrainRun!$AE$2:$AE$148,'By Second'!H254)</f>
        <v>37.991667853461372</v>
      </c>
      <c r="K254">
        <f t="shared" si="63"/>
        <v>61</v>
      </c>
      <c r="L254">
        <f t="shared" si="64"/>
        <v>7.1568204025264812</v>
      </c>
      <c r="M254">
        <f t="shared" si="67"/>
        <v>0.11732492463158166</v>
      </c>
      <c r="N254" s="32">
        <f t="shared" si="68"/>
        <v>32.242746546513871</v>
      </c>
      <c r="O254" s="29">
        <f t="shared" si="65"/>
        <v>4873.8695135324815</v>
      </c>
      <c r="P254">
        <f>MATCH(O254,LORDetail!$B$2:$B$930,1)</f>
        <v>43</v>
      </c>
      <c r="Q254">
        <f>INDEX(LORDetail!$B$2:$B$930,P254)</f>
        <v>4790.6919884394256</v>
      </c>
      <c r="R254">
        <f>INDEX(LORDetail!$D$2:$D$930,P254)</f>
        <v>51.524661372576297</v>
      </c>
      <c r="S254">
        <f>INDEX(LORDetail!$E$2:$E$930,P254)</f>
        <v>-0.24254045013310299</v>
      </c>
      <c r="T254">
        <f>INDEX(LORDetail!$G$2:$G$930,P254)</f>
        <v>3.2080090000000001</v>
      </c>
      <c r="U254">
        <f t="shared" si="69"/>
        <v>44</v>
      </c>
      <c r="V254">
        <f>INDEX(LORDetail!$B$2:$B$930,U254)</f>
        <v>4879.4029157742407</v>
      </c>
      <c r="W254">
        <f>INDEX(LORDetail!$D$2:$D$930,U254)</f>
        <v>51.524378271925499</v>
      </c>
      <c r="X254">
        <f>INDEX(LORDetail!$E$2:$E$930,U254)</f>
        <v>-0.243737737054529</v>
      </c>
      <c r="Y254">
        <f>INDEX(LORDetail!$G$2:$G$930,U254)</f>
        <v>3.261746</v>
      </c>
      <c r="Z254">
        <f t="shared" si="70"/>
        <v>88.710927334815096</v>
      </c>
      <c r="AA254" s="29">
        <f t="shared" si="71"/>
        <v>83.17752509305592</v>
      </c>
      <c r="AB254">
        <f t="shared" si="72"/>
        <v>0.93762434450859855</v>
      </c>
      <c r="AC254" s="32">
        <f t="shared" si="73"/>
        <v>51.52439593051416</v>
      </c>
      <c r="AD254" s="32">
        <f t="shared" si="74"/>
        <v>-0.24366305549799377</v>
      </c>
      <c r="AE254" s="34">
        <f t="shared" si="75"/>
        <v>3.2583941194008585</v>
      </c>
      <c r="AF254" s="36" t="str">
        <f t="shared" si="76"/>
        <v>PADTON</v>
      </c>
      <c r="AG254" s="36" t="str">
        <f t="shared" si="77"/>
        <v>RDNGSTN</v>
      </c>
      <c r="AH254" s="36">
        <f t="shared" si="78"/>
        <v>250</v>
      </c>
      <c r="AI254" s="42">
        <f t="shared" si="79"/>
        <v>4873.8</v>
      </c>
      <c r="AJ254" s="43">
        <f t="shared" si="80"/>
        <v>32.242746546513871</v>
      </c>
      <c r="AK254" s="43">
        <f t="shared" si="81"/>
        <v>0.11732492463158166</v>
      </c>
      <c r="AL254" s="36">
        <f t="shared" si="82"/>
        <v>51.52439593051416</v>
      </c>
      <c r="AM254" s="36">
        <v>1</v>
      </c>
      <c r="AN254" s="36">
        <f t="shared" si="83"/>
        <v>-0.24366305549799377</v>
      </c>
      <c r="AO254" s="36">
        <v>4</v>
      </c>
      <c r="AP254" s="42">
        <f>INT(AI254/1000)*1000</f>
        <v>4000</v>
      </c>
      <c r="AQ254" s="42">
        <f>MOD(AI254,1000)</f>
        <v>873.80000000000018</v>
      </c>
      <c r="AR254" s="42">
        <f>MOD(AI255,1000)-0.2+(AP255-AP254)</f>
        <v>905.99999999999977</v>
      </c>
    </row>
    <row r="255" spans="1:44" x14ac:dyDescent="0.25">
      <c r="A255" s="32" t="s">
        <v>0</v>
      </c>
      <c r="B255" s="33" t="s">
        <v>1</v>
      </c>
      <c r="C255" s="32">
        <v>251</v>
      </c>
      <c r="D255">
        <f>MATCH(C255,TrainRun!$AG$2:$AG$148,1)</f>
        <v>52</v>
      </c>
      <c r="E255">
        <f>INT(INDEX(TrainRun!$AD$2:$AD$148,'By Second'!D255))</f>
        <v>238</v>
      </c>
      <c r="F255">
        <f>IF(E255=0,0,INDEX(TrainRun!$AE$2:$AE$148,'By Second'!D255))</f>
        <v>30.834847450934891</v>
      </c>
      <c r="G255">
        <f>INDEX(TrainRun!$AF$2:$AF$148,'By Second'!D255)</f>
        <v>4494.6944784937014</v>
      </c>
      <c r="H255">
        <f t="shared" si="66"/>
        <v>53</v>
      </c>
      <c r="I255">
        <f>INT(INDEX(TrainRun!$AD$2:$AD$148,'By Second'!H255))</f>
        <v>299</v>
      </c>
      <c r="J255">
        <f>INDEX(TrainRun!$AE$2:$AE$148,'By Second'!H255)</f>
        <v>37.991667853461372</v>
      </c>
      <c r="K255">
        <f t="shared" si="63"/>
        <v>61</v>
      </c>
      <c r="L255">
        <f t="shared" si="64"/>
        <v>7.1568204025264812</v>
      </c>
      <c r="M255">
        <f t="shared" si="67"/>
        <v>0.11732492463158166</v>
      </c>
      <c r="N255" s="32">
        <f t="shared" si="68"/>
        <v>32.360071471145453</v>
      </c>
      <c r="O255" s="29">
        <f t="shared" si="65"/>
        <v>4906.2295850036271</v>
      </c>
      <c r="P255">
        <f>MATCH(O255,LORDetail!$B$2:$B$930,1)</f>
        <v>44</v>
      </c>
      <c r="Q255">
        <f>INDEX(LORDetail!$B$2:$B$930,P255)</f>
        <v>4879.4029157742407</v>
      </c>
      <c r="R255">
        <f>INDEX(LORDetail!$D$2:$D$930,P255)</f>
        <v>51.524378271925499</v>
      </c>
      <c r="S255">
        <f>INDEX(LORDetail!$E$2:$E$930,P255)</f>
        <v>-0.243737737054529</v>
      </c>
      <c r="T255">
        <f>INDEX(LORDetail!$G$2:$G$930,P255)</f>
        <v>3.261746</v>
      </c>
      <c r="U255">
        <f t="shared" si="69"/>
        <v>45</v>
      </c>
      <c r="V255">
        <f>INDEX(LORDetail!$B$2:$B$930,U255)</f>
        <v>4986.2187288435571</v>
      </c>
      <c r="W255">
        <f>INDEX(LORDetail!$D$2:$D$930,U255)</f>
        <v>51.5240540352614</v>
      </c>
      <c r="X255">
        <f>INDEX(LORDetail!$E$2:$E$930,U255)</f>
        <v>-0.245189249827545</v>
      </c>
      <c r="Y255">
        <f>INDEX(LORDetail!$G$2:$G$930,U255)</f>
        <v>3.3264490000000002</v>
      </c>
      <c r="Z255">
        <f t="shared" si="70"/>
        <v>106.81581306931639</v>
      </c>
      <c r="AA255" s="29">
        <f t="shared" si="71"/>
        <v>26.826669229386425</v>
      </c>
      <c r="AB255">
        <f t="shared" si="72"/>
        <v>0.25114885575956525</v>
      </c>
      <c r="AC255" s="32">
        <f t="shared" si="73"/>
        <v>51.524296840258316</v>
      </c>
      <c r="AD255" s="32">
        <f t="shared" si="74"/>
        <v>-0.24410228282659235</v>
      </c>
      <c r="AE255" s="34">
        <f t="shared" si="75"/>
        <v>3.2779960844142111</v>
      </c>
      <c r="AF255" s="36" t="str">
        <f t="shared" si="76"/>
        <v>PADTON</v>
      </c>
      <c r="AG255" s="36" t="str">
        <f t="shared" si="77"/>
        <v>RDNGSTN</v>
      </c>
      <c r="AH255" s="36">
        <f t="shared" si="78"/>
        <v>251</v>
      </c>
      <c r="AI255" s="42">
        <f t="shared" si="79"/>
        <v>4906.2</v>
      </c>
      <c r="AJ255" s="43">
        <f t="shared" si="80"/>
        <v>32.360071471145453</v>
      </c>
      <c r="AK255" s="43">
        <f t="shared" si="81"/>
        <v>0.11732492463158166</v>
      </c>
      <c r="AL255" s="36">
        <f t="shared" si="82"/>
        <v>51.524296840258316</v>
      </c>
      <c r="AM255" s="36">
        <v>1</v>
      </c>
      <c r="AN255" s="36">
        <f t="shared" si="83"/>
        <v>-0.24410228282659235</v>
      </c>
      <c r="AO255" s="36">
        <v>4</v>
      </c>
      <c r="AP255" s="42">
        <f>INT(AI255/1000)*1000</f>
        <v>4000</v>
      </c>
      <c r="AQ255" s="42">
        <f>MOD(AI255,1000)</f>
        <v>906.19999999999982</v>
      </c>
      <c r="AR255" s="42">
        <f>MOD(AI256,1000)-0.2+(AP256-AP255)</f>
        <v>938.60000000000014</v>
      </c>
    </row>
    <row r="256" spans="1:44" x14ac:dyDescent="0.25">
      <c r="A256" s="32" t="s">
        <v>0</v>
      </c>
      <c r="B256" s="33" t="s">
        <v>1</v>
      </c>
      <c r="C256" s="32">
        <v>252</v>
      </c>
      <c r="D256">
        <f>MATCH(C256,TrainRun!$AG$2:$AG$148,1)</f>
        <v>52</v>
      </c>
      <c r="E256">
        <f>INT(INDEX(TrainRun!$AD$2:$AD$148,'By Second'!D256))</f>
        <v>238</v>
      </c>
      <c r="F256">
        <f>IF(E256=0,0,INDEX(TrainRun!$AE$2:$AE$148,'By Second'!D256))</f>
        <v>30.834847450934891</v>
      </c>
      <c r="G256">
        <f>INDEX(TrainRun!$AF$2:$AF$148,'By Second'!D256)</f>
        <v>4494.6944784937014</v>
      </c>
      <c r="H256">
        <f t="shared" si="66"/>
        <v>53</v>
      </c>
      <c r="I256">
        <f>INT(INDEX(TrainRun!$AD$2:$AD$148,'By Second'!H256))</f>
        <v>299</v>
      </c>
      <c r="J256">
        <f>INDEX(TrainRun!$AE$2:$AE$148,'By Second'!H256)</f>
        <v>37.991667853461372</v>
      </c>
      <c r="K256">
        <f t="shared" si="63"/>
        <v>61</v>
      </c>
      <c r="L256">
        <f t="shared" si="64"/>
        <v>7.1568204025264812</v>
      </c>
      <c r="M256">
        <f t="shared" si="67"/>
        <v>0.11732492463158166</v>
      </c>
      <c r="N256" s="32">
        <f t="shared" si="68"/>
        <v>32.477396395777035</v>
      </c>
      <c r="O256" s="29">
        <f t="shared" si="65"/>
        <v>4938.706981399404</v>
      </c>
      <c r="P256">
        <f>MATCH(O256,LORDetail!$B$2:$B$930,1)</f>
        <v>44</v>
      </c>
      <c r="Q256">
        <f>INDEX(LORDetail!$B$2:$B$930,P256)</f>
        <v>4879.4029157742407</v>
      </c>
      <c r="R256">
        <f>INDEX(LORDetail!$D$2:$D$930,P256)</f>
        <v>51.524378271925499</v>
      </c>
      <c r="S256">
        <f>INDEX(LORDetail!$E$2:$E$930,P256)</f>
        <v>-0.243737737054529</v>
      </c>
      <c r="T256">
        <f>INDEX(LORDetail!$G$2:$G$930,P256)</f>
        <v>3.261746</v>
      </c>
      <c r="U256">
        <f t="shared" si="69"/>
        <v>45</v>
      </c>
      <c r="V256">
        <f>INDEX(LORDetail!$B$2:$B$930,U256)</f>
        <v>4986.2187288435571</v>
      </c>
      <c r="W256">
        <f>INDEX(LORDetail!$D$2:$D$930,U256)</f>
        <v>51.5240540352614</v>
      </c>
      <c r="X256">
        <f>INDEX(LORDetail!$E$2:$E$930,U256)</f>
        <v>-0.245189249827545</v>
      </c>
      <c r="Y256">
        <f>INDEX(LORDetail!$G$2:$G$930,U256)</f>
        <v>3.3264490000000002</v>
      </c>
      <c r="Z256">
        <f t="shared" si="70"/>
        <v>106.81581306931639</v>
      </c>
      <c r="AA256" s="29">
        <f t="shared" si="71"/>
        <v>59.304065625163275</v>
      </c>
      <c r="AB256">
        <f t="shared" si="72"/>
        <v>0.55519930917605675</v>
      </c>
      <c r="AC256" s="32">
        <f t="shared" si="73"/>
        <v>51.524198255953586</v>
      </c>
      <c r="AD256" s="32">
        <f t="shared" si="74"/>
        <v>-0.24454361594336771</v>
      </c>
      <c r="AE256" s="34">
        <f t="shared" si="75"/>
        <v>3.2976690609016184</v>
      </c>
      <c r="AF256" s="36" t="str">
        <f t="shared" si="76"/>
        <v>PADTON</v>
      </c>
      <c r="AG256" s="36" t="str">
        <f t="shared" si="77"/>
        <v>RDNGSTN</v>
      </c>
      <c r="AH256" s="36">
        <f t="shared" si="78"/>
        <v>252</v>
      </c>
      <c r="AI256" s="42">
        <f t="shared" si="79"/>
        <v>4938.8</v>
      </c>
      <c r="AJ256" s="43">
        <f t="shared" si="80"/>
        <v>32.477396395777035</v>
      </c>
      <c r="AK256" s="43">
        <f t="shared" si="81"/>
        <v>0.11732492463158166</v>
      </c>
      <c r="AL256" s="36">
        <f t="shared" si="82"/>
        <v>51.524198255953586</v>
      </c>
      <c r="AM256" s="36">
        <v>1</v>
      </c>
      <c r="AN256" s="36">
        <f t="shared" si="83"/>
        <v>-0.24454361594336771</v>
      </c>
      <c r="AO256" s="36">
        <v>4</v>
      </c>
      <c r="AP256" s="42">
        <f>INT(AI256/1000)*1000</f>
        <v>4000</v>
      </c>
      <c r="AQ256" s="42">
        <f>MOD(AI256,1000)</f>
        <v>938.80000000000018</v>
      </c>
      <c r="AR256" s="42">
        <f>MOD(AI257,1000)-0.2+(AP257-AP256)</f>
        <v>971.19999999999959</v>
      </c>
    </row>
    <row r="257" spans="1:44" x14ac:dyDescent="0.25">
      <c r="A257" s="32" t="s">
        <v>0</v>
      </c>
      <c r="B257" s="33" t="s">
        <v>1</v>
      </c>
      <c r="C257" s="32">
        <v>253</v>
      </c>
      <c r="D257">
        <f>MATCH(C257,TrainRun!$AG$2:$AG$148,1)</f>
        <v>52</v>
      </c>
      <c r="E257">
        <f>INT(INDEX(TrainRun!$AD$2:$AD$148,'By Second'!D257))</f>
        <v>238</v>
      </c>
      <c r="F257">
        <f>IF(E257=0,0,INDEX(TrainRun!$AE$2:$AE$148,'By Second'!D257))</f>
        <v>30.834847450934891</v>
      </c>
      <c r="G257">
        <f>INDEX(TrainRun!$AF$2:$AF$148,'By Second'!D257)</f>
        <v>4494.6944784937014</v>
      </c>
      <c r="H257">
        <f t="shared" si="66"/>
        <v>53</v>
      </c>
      <c r="I257">
        <f>INT(INDEX(TrainRun!$AD$2:$AD$148,'By Second'!H257))</f>
        <v>299</v>
      </c>
      <c r="J257">
        <f>INDEX(TrainRun!$AE$2:$AE$148,'By Second'!H257)</f>
        <v>37.991667853461372</v>
      </c>
      <c r="K257">
        <f t="shared" si="63"/>
        <v>61</v>
      </c>
      <c r="L257">
        <f t="shared" si="64"/>
        <v>7.1568204025264812</v>
      </c>
      <c r="M257">
        <f t="shared" si="67"/>
        <v>0.11732492463158166</v>
      </c>
      <c r="N257" s="32">
        <f t="shared" si="68"/>
        <v>32.594721320408617</v>
      </c>
      <c r="O257" s="29">
        <f t="shared" si="65"/>
        <v>4971.301702719813</v>
      </c>
      <c r="P257">
        <f>MATCH(O257,LORDetail!$B$2:$B$930,1)</f>
        <v>44</v>
      </c>
      <c r="Q257">
        <f>INDEX(LORDetail!$B$2:$B$930,P257)</f>
        <v>4879.4029157742407</v>
      </c>
      <c r="R257">
        <f>INDEX(LORDetail!$D$2:$D$930,P257)</f>
        <v>51.524378271925499</v>
      </c>
      <c r="S257">
        <f>INDEX(LORDetail!$E$2:$E$930,P257)</f>
        <v>-0.243737737054529</v>
      </c>
      <c r="T257">
        <f>INDEX(LORDetail!$G$2:$G$930,P257)</f>
        <v>3.261746</v>
      </c>
      <c r="U257">
        <f t="shared" si="69"/>
        <v>45</v>
      </c>
      <c r="V257">
        <f>INDEX(LORDetail!$B$2:$B$930,U257)</f>
        <v>4986.2187288435571</v>
      </c>
      <c r="W257">
        <f>INDEX(LORDetail!$D$2:$D$930,U257)</f>
        <v>51.5240540352614</v>
      </c>
      <c r="X257">
        <f>INDEX(LORDetail!$E$2:$E$930,U257)</f>
        <v>-0.245189249827545</v>
      </c>
      <c r="Y257">
        <f>INDEX(LORDetail!$G$2:$G$930,U257)</f>
        <v>3.3264490000000002</v>
      </c>
      <c r="Z257">
        <f t="shared" si="70"/>
        <v>106.81581306931639</v>
      </c>
      <c r="AA257" s="29">
        <f t="shared" si="71"/>
        <v>91.898786945572283</v>
      </c>
      <c r="AB257">
        <f t="shared" si="72"/>
        <v>0.86034814794637249</v>
      </c>
      <c r="AC257" s="32">
        <f t="shared" si="73"/>
        <v>51.524099315512046</v>
      </c>
      <c r="AD257" s="32">
        <f t="shared" si="74"/>
        <v>-0.24498654338051382</v>
      </c>
      <c r="AE257" s="34">
        <f t="shared" si="75"/>
        <v>3.3174131062165744</v>
      </c>
      <c r="AF257" s="36" t="str">
        <f t="shared" si="76"/>
        <v>PADTON</v>
      </c>
      <c r="AG257" s="36" t="str">
        <f t="shared" si="77"/>
        <v>RDNGSTN</v>
      </c>
      <c r="AH257" s="36">
        <f t="shared" si="78"/>
        <v>253</v>
      </c>
      <c r="AI257" s="42">
        <f t="shared" si="79"/>
        <v>4971.3999999999996</v>
      </c>
      <c r="AJ257" s="43">
        <f t="shared" si="80"/>
        <v>32.594721320408617</v>
      </c>
      <c r="AK257" s="43">
        <f t="shared" si="81"/>
        <v>0.11732492463158166</v>
      </c>
      <c r="AL257" s="36">
        <f t="shared" si="82"/>
        <v>51.524099315512046</v>
      </c>
      <c r="AM257" s="36">
        <v>1</v>
      </c>
      <c r="AN257" s="36">
        <f t="shared" si="83"/>
        <v>-0.24498654338051382</v>
      </c>
      <c r="AO257" s="36">
        <v>4</v>
      </c>
      <c r="AP257" s="42">
        <f>INT(AI257/1000)*1000</f>
        <v>4000</v>
      </c>
      <c r="AQ257" s="42">
        <f>MOD(AI257,1000)</f>
        <v>971.39999999999964</v>
      </c>
      <c r="AR257" s="42">
        <f>MOD(AI258,1000)-0.2+(AP258-AP257)</f>
        <v>1003.8</v>
      </c>
    </row>
    <row r="258" spans="1:44" x14ac:dyDescent="0.25">
      <c r="A258" s="32" t="s">
        <v>0</v>
      </c>
      <c r="B258" s="33" t="s">
        <v>1</v>
      </c>
      <c r="C258" s="32">
        <v>254</v>
      </c>
      <c r="D258">
        <f>MATCH(C258,TrainRun!$AG$2:$AG$148,1)</f>
        <v>52</v>
      </c>
      <c r="E258">
        <f>INT(INDEX(TrainRun!$AD$2:$AD$148,'By Second'!D258))</f>
        <v>238</v>
      </c>
      <c r="F258">
        <f>IF(E258=0,0,INDEX(TrainRun!$AE$2:$AE$148,'By Second'!D258))</f>
        <v>30.834847450934891</v>
      </c>
      <c r="G258">
        <f>INDEX(TrainRun!$AF$2:$AF$148,'By Second'!D258)</f>
        <v>4494.6944784937014</v>
      </c>
      <c r="H258">
        <f t="shared" si="66"/>
        <v>53</v>
      </c>
      <c r="I258">
        <f>INT(INDEX(TrainRun!$AD$2:$AD$148,'By Second'!H258))</f>
        <v>299</v>
      </c>
      <c r="J258">
        <f>INDEX(TrainRun!$AE$2:$AE$148,'By Second'!H258)</f>
        <v>37.991667853461372</v>
      </c>
      <c r="K258">
        <f t="shared" si="63"/>
        <v>61</v>
      </c>
      <c r="L258">
        <f t="shared" si="64"/>
        <v>7.1568204025264812</v>
      </c>
      <c r="M258">
        <f t="shared" si="67"/>
        <v>0.11732492463158166</v>
      </c>
      <c r="N258" s="32">
        <f t="shared" si="68"/>
        <v>32.712046245040199</v>
      </c>
      <c r="O258" s="29">
        <f t="shared" si="65"/>
        <v>5004.0137489648532</v>
      </c>
      <c r="P258">
        <f>MATCH(O258,LORDetail!$B$2:$B$930,1)</f>
        <v>45</v>
      </c>
      <c r="Q258">
        <f>INDEX(LORDetail!$B$2:$B$930,P258)</f>
        <v>4986.2187288435571</v>
      </c>
      <c r="R258">
        <f>INDEX(LORDetail!$D$2:$D$930,P258)</f>
        <v>51.5240540352614</v>
      </c>
      <c r="S258">
        <f>INDEX(LORDetail!$E$2:$E$930,P258)</f>
        <v>-0.245189249827545</v>
      </c>
      <c r="T258">
        <f>INDEX(LORDetail!$G$2:$G$930,P258)</f>
        <v>3.3264490000000002</v>
      </c>
      <c r="U258">
        <f t="shared" si="69"/>
        <v>46</v>
      </c>
      <c r="V258">
        <f>INDEX(LORDetail!$B$2:$B$930,U258)</f>
        <v>5148.584467689403</v>
      </c>
      <c r="W258">
        <f>INDEX(LORDetail!$D$2:$D$930,U258)</f>
        <v>51.5234969106722</v>
      </c>
      <c r="X258">
        <f>INDEX(LORDetail!$E$2:$E$930,U258)</f>
        <v>-0.247355743013456</v>
      </c>
      <c r="Y258">
        <f>INDEX(LORDetail!$G$2:$G$930,U258)</f>
        <v>3.4248020000000001</v>
      </c>
      <c r="Z258">
        <f t="shared" si="70"/>
        <v>162.36573884584595</v>
      </c>
      <c r="AA258" s="29">
        <f t="shared" si="71"/>
        <v>17.795020121296147</v>
      </c>
      <c r="AB258">
        <f t="shared" si="72"/>
        <v>0.10959836876787891</v>
      </c>
      <c r="AC258" s="32">
        <f t="shared" si="73"/>
        <v>51.523992975315224</v>
      </c>
      <c r="AD258" s="32">
        <f t="shared" si="74"/>
        <v>-0.24542669394666758</v>
      </c>
      <c r="AE258" s="34">
        <f t="shared" si="75"/>
        <v>3.3372283283634272</v>
      </c>
      <c r="AF258" s="36" t="str">
        <f t="shared" si="76"/>
        <v>PADTON</v>
      </c>
      <c r="AG258" s="36" t="str">
        <f t="shared" si="77"/>
        <v>RDNGSTN</v>
      </c>
      <c r="AH258" s="36">
        <f t="shared" si="78"/>
        <v>254</v>
      </c>
      <c r="AI258" s="42">
        <f t="shared" si="79"/>
        <v>5004</v>
      </c>
      <c r="AJ258" s="43">
        <f t="shared" si="80"/>
        <v>32.712046245040199</v>
      </c>
      <c r="AK258" s="43">
        <f t="shared" si="81"/>
        <v>0.11732492463158166</v>
      </c>
      <c r="AL258" s="36">
        <f t="shared" si="82"/>
        <v>51.523992975315224</v>
      </c>
      <c r="AM258" s="36">
        <v>1</v>
      </c>
      <c r="AN258" s="36">
        <f t="shared" si="83"/>
        <v>-0.24542669394666758</v>
      </c>
      <c r="AO258" s="36">
        <v>4</v>
      </c>
      <c r="AP258" s="42">
        <f>INT(AI258/1000)*1000</f>
        <v>5000</v>
      </c>
      <c r="AQ258" s="42">
        <f>MOD(AI258,1000)</f>
        <v>4</v>
      </c>
      <c r="AR258" s="42">
        <f>MOD(AI259,1000)-0.2+(AP259-AP258)</f>
        <v>36.600000000000179</v>
      </c>
    </row>
    <row r="259" spans="1:44" x14ac:dyDescent="0.25">
      <c r="A259" s="32" t="s">
        <v>0</v>
      </c>
      <c r="B259" s="33" t="s">
        <v>1</v>
      </c>
      <c r="C259" s="32">
        <v>255</v>
      </c>
      <c r="D259">
        <f>MATCH(C259,TrainRun!$AG$2:$AG$148,1)</f>
        <v>52</v>
      </c>
      <c r="E259">
        <f>INT(INDEX(TrainRun!$AD$2:$AD$148,'By Second'!D259))</f>
        <v>238</v>
      </c>
      <c r="F259">
        <f>IF(E259=0,0,INDEX(TrainRun!$AE$2:$AE$148,'By Second'!D259))</f>
        <v>30.834847450934891</v>
      </c>
      <c r="G259">
        <f>INDEX(TrainRun!$AF$2:$AF$148,'By Second'!D259)</f>
        <v>4494.6944784937014</v>
      </c>
      <c r="H259">
        <f t="shared" si="66"/>
        <v>53</v>
      </c>
      <c r="I259">
        <f>INT(INDEX(TrainRun!$AD$2:$AD$148,'By Second'!H259))</f>
        <v>299</v>
      </c>
      <c r="J259">
        <f>INDEX(TrainRun!$AE$2:$AE$148,'By Second'!H259)</f>
        <v>37.991667853461372</v>
      </c>
      <c r="K259">
        <f t="shared" si="63"/>
        <v>61</v>
      </c>
      <c r="L259">
        <f t="shared" si="64"/>
        <v>7.1568204025264812</v>
      </c>
      <c r="M259">
        <f t="shared" si="67"/>
        <v>0.11732492463158166</v>
      </c>
      <c r="N259" s="32">
        <f t="shared" si="68"/>
        <v>32.829371169671781</v>
      </c>
      <c r="O259" s="29">
        <f t="shared" si="65"/>
        <v>5036.8431201345247</v>
      </c>
      <c r="P259">
        <f>MATCH(O259,LORDetail!$B$2:$B$930,1)</f>
        <v>45</v>
      </c>
      <c r="Q259">
        <f>INDEX(LORDetail!$B$2:$B$930,P259)</f>
        <v>4986.2187288435571</v>
      </c>
      <c r="R259">
        <f>INDEX(LORDetail!$D$2:$D$930,P259)</f>
        <v>51.5240540352614</v>
      </c>
      <c r="S259">
        <f>INDEX(LORDetail!$E$2:$E$930,P259)</f>
        <v>-0.245189249827545</v>
      </c>
      <c r="T259">
        <f>INDEX(LORDetail!$G$2:$G$930,P259)</f>
        <v>3.3264490000000002</v>
      </c>
      <c r="U259">
        <f t="shared" si="69"/>
        <v>46</v>
      </c>
      <c r="V259">
        <f>INDEX(LORDetail!$B$2:$B$930,U259)</f>
        <v>5148.584467689403</v>
      </c>
      <c r="W259">
        <f>INDEX(LORDetail!$D$2:$D$930,U259)</f>
        <v>51.5234969106722</v>
      </c>
      <c r="X259">
        <f>INDEX(LORDetail!$E$2:$E$930,U259)</f>
        <v>-0.247355743013456</v>
      </c>
      <c r="Y259">
        <f>INDEX(LORDetail!$G$2:$G$930,U259)</f>
        <v>3.4248020000000001</v>
      </c>
      <c r="Z259">
        <f t="shared" si="70"/>
        <v>162.36573884584595</v>
      </c>
      <c r="AA259" s="29">
        <f t="shared" si="71"/>
        <v>50.624391290967651</v>
      </c>
      <c r="AB259">
        <f t="shared" si="72"/>
        <v>0.31179232546733088</v>
      </c>
      <c r="AC259" s="32">
        <f t="shared" si="73"/>
        <v>51.523880328090158</v>
      </c>
      <c r="AD259" s="32">
        <f t="shared" si="74"/>
        <v>-0.24586474577608933</v>
      </c>
      <c r="AE259" s="34">
        <f t="shared" si="75"/>
        <v>3.3571147105866888</v>
      </c>
      <c r="AF259" s="36" t="str">
        <f t="shared" si="76"/>
        <v>PADTON</v>
      </c>
      <c r="AG259" s="36" t="str">
        <f t="shared" si="77"/>
        <v>RDNGSTN</v>
      </c>
      <c r="AH259" s="36">
        <f t="shared" si="78"/>
        <v>255</v>
      </c>
      <c r="AI259" s="42">
        <f t="shared" si="79"/>
        <v>5036.8</v>
      </c>
      <c r="AJ259" s="43">
        <f t="shared" si="80"/>
        <v>32.829371169671781</v>
      </c>
      <c r="AK259" s="43">
        <f t="shared" si="81"/>
        <v>0.11732492463158166</v>
      </c>
      <c r="AL259" s="36">
        <f t="shared" si="82"/>
        <v>51.523880328090158</v>
      </c>
      <c r="AM259" s="36">
        <v>1</v>
      </c>
      <c r="AN259" s="36">
        <f t="shared" si="83"/>
        <v>-0.24586474577608933</v>
      </c>
      <c r="AO259" s="36">
        <v>4</v>
      </c>
      <c r="AP259" s="42">
        <f>INT(AI259/1000)*1000</f>
        <v>5000</v>
      </c>
      <c r="AQ259" s="42">
        <f>MOD(AI259,1000)</f>
        <v>36.800000000000182</v>
      </c>
      <c r="AR259" s="42">
        <f>MOD(AI260,1000)-0.2+(AP260-AP259)</f>
        <v>69.600000000000179</v>
      </c>
    </row>
    <row r="260" spans="1:44" x14ac:dyDescent="0.25">
      <c r="A260" s="32" t="s">
        <v>0</v>
      </c>
      <c r="B260" s="33" t="s">
        <v>1</v>
      </c>
      <c r="C260" s="32">
        <v>256</v>
      </c>
      <c r="D260">
        <f>MATCH(C260,TrainRun!$AG$2:$AG$148,1)</f>
        <v>52</v>
      </c>
      <c r="E260">
        <f>INT(INDEX(TrainRun!$AD$2:$AD$148,'By Second'!D260))</f>
        <v>238</v>
      </c>
      <c r="F260">
        <f>IF(E260=0,0,INDEX(TrainRun!$AE$2:$AE$148,'By Second'!D260))</f>
        <v>30.834847450934891</v>
      </c>
      <c r="G260">
        <f>INDEX(TrainRun!$AF$2:$AF$148,'By Second'!D260)</f>
        <v>4494.6944784937014</v>
      </c>
      <c r="H260">
        <f t="shared" si="66"/>
        <v>53</v>
      </c>
      <c r="I260">
        <f>INT(INDEX(TrainRun!$AD$2:$AD$148,'By Second'!H260))</f>
        <v>299</v>
      </c>
      <c r="J260">
        <f>INDEX(TrainRun!$AE$2:$AE$148,'By Second'!H260)</f>
        <v>37.991667853461372</v>
      </c>
      <c r="K260">
        <f t="shared" ref="K260:K323" si="84">I260-E260</f>
        <v>61</v>
      </c>
      <c r="L260">
        <f t="shared" ref="L260:L323" si="85">J260-F260</f>
        <v>7.1568204025264812</v>
      </c>
      <c r="M260">
        <f t="shared" si="67"/>
        <v>0.11732492463158166</v>
      </c>
      <c r="N260" s="32">
        <f t="shared" si="68"/>
        <v>32.946696094303363</v>
      </c>
      <c r="O260" s="29">
        <f t="shared" ref="O260:O323" si="86">IF(C260=E260,ROUND(G260,1),O259+N260)</f>
        <v>5069.7898162288284</v>
      </c>
      <c r="P260">
        <f>MATCH(O260,LORDetail!$B$2:$B$930,1)</f>
        <v>45</v>
      </c>
      <c r="Q260">
        <f>INDEX(LORDetail!$B$2:$B$930,P260)</f>
        <v>4986.2187288435571</v>
      </c>
      <c r="R260">
        <f>INDEX(LORDetail!$D$2:$D$930,P260)</f>
        <v>51.5240540352614</v>
      </c>
      <c r="S260">
        <f>INDEX(LORDetail!$E$2:$E$930,P260)</f>
        <v>-0.245189249827545</v>
      </c>
      <c r="T260">
        <f>INDEX(LORDetail!$G$2:$G$930,P260)</f>
        <v>3.3264490000000002</v>
      </c>
      <c r="U260">
        <f t="shared" si="69"/>
        <v>46</v>
      </c>
      <c r="V260">
        <f>INDEX(LORDetail!$B$2:$B$930,U260)</f>
        <v>5148.584467689403</v>
      </c>
      <c r="W260">
        <f>INDEX(LORDetail!$D$2:$D$930,U260)</f>
        <v>51.5234969106722</v>
      </c>
      <c r="X260">
        <f>INDEX(LORDetail!$E$2:$E$930,U260)</f>
        <v>-0.247355743013456</v>
      </c>
      <c r="Y260">
        <f>INDEX(LORDetail!$G$2:$G$930,U260)</f>
        <v>3.4248020000000001</v>
      </c>
      <c r="Z260">
        <f t="shared" si="70"/>
        <v>162.36573884584595</v>
      </c>
      <c r="AA260" s="29">
        <f t="shared" si="71"/>
        <v>83.571087385271312</v>
      </c>
      <c r="AB260">
        <f t="shared" si="72"/>
        <v>0.51470887872850912</v>
      </c>
      <c r="AC260" s="32">
        <f t="shared" si="73"/>
        <v>51.52376727828878</v>
      </c>
      <c r="AD260" s="32">
        <f t="shared" si="74"/>
        <v>-0.2463043631060382</v>
      </c>
      <c r="AE260" s="34">
        <f t="shared" si="75"/>
        <v>3.3770721623495854</v>
      </c>
      <c r="AF260" s="36" t="str">
        <f t="shared" si="76"/>
        <v>PADTON</v>
      </c>
      <c r="AG260" s="36" t="str">
        <f t="shared" si="77"/>
        <v>RDNGSTN</v>
      </c>
      <c r="AH260" s="36">
        <f t="shared" si="78"/>
        <v>256</v>
      </c>
      <c r="AI260" s="42">
        <f t="shared" si="79"/>
        <v>5069.8</v>
      </c>
      <c r="AJ260" s="43">
        <f t="shared" si="80"/>
        <v>32.946696094303363</v>
      </c>
      <c r="AK260" s="43">
        <f t="shared" si="81"/>
        <v>0.11732492463158166</v>
      </c>
      <c r="AL260" s="36">
        <f t="shared" si="82"/>
        <v>51.52376727828878</v>
      </c>
      <c r="AM260" s="36">
        <v>1</v>
      </c>
      <c r="AN260" s="36">
        <f t="shared" si="83"/>
        <v>-0.2463043631060382</v>
      </c>
      <c r="AO260" s="36">
        <v>4</v>
      </c>
      <c r="AP260" s="42">
        <f>INT(AI260/1000)*1000</f>
        <v>5000</v>
      </c>
      <c r="AQ260" s="42">
        <f>MOD(AI260,1000)</f>
        <v>69.800000000000182</v>
      </c>
      <c r="AR260" s="42">
        <f>MOD(AI261,1000)-0.2+(AP261-AP260)</f>
        <v>102.60000000000018</v>
      </c>
    </row>
    <row r="261" spans="1:44" x14ac:dyDescent="0.25">
      <c r="A261" s="32" t="s">
        <v>0</v>
      </c>
      <c r="B261" s="33" t="s">
        <v>1</v>
      </c>
      <c r="C261" s="32">
        <v>257</v>
      </c>
      <c r="D261">
        <f>MATCH(C261,TrainRun!$AG$2:$AG$148,1)</f>
        <v>52</v>
      </c>
      <c r="E261">
        <f>INT(INDEX(TrainRun!$AD$2:$AD$148,'By Second'!D261))</f>
        <v>238</v>
      </c>
      <c r="F261">
        <f>IF(E261=0,0,INDEX(TrainRun!$AE$2:$AE$148,'By Second'!D261))</f>
        <v>30.834847450934891</v>
      </c>
      <c r="G261">
        <f>INDEX(TrainRun!$AF$2:$AF$148,'By Second'!D261)</f>
        <v>4494.6944784937014</v>
      </c>
      <c r="H261">
        <f t="shared" ref="H261:H324" si="87">D261+1</f>
        <v>53</v>
      </c>
      <c r="I261">
        <f>INT(INDEX(TrainRun!$AD$2:$AD$148,'By Second'!H261))</f>
        <v>299</v>
      </c>
      <c r="J261">
        <f>INDEX(TrainRun!$AE$2:$AE$148,'By Second'!H261)</f>
        <v>37.991667853461372</v>
      </c>
      <c r="K261">
        <f t="shared" si="84"/>
        <v>61</v>
      </c>
      <c r="L261">
        <f t="shared" si="85"/>
        <v>7.1568204025264812</v>
      </c>
      <c r="M261">
        <f t="shared" ref="M261:M324" si="88">IF(K261=0,0,L261/K261)</f>
        <v>0.11732492463158166</v>
      </c>
      <c r="N261" s="32">
        <f t="shared" ref="N261:N324" si="89">IF(C261=E261,F261,N260+M261)</f>
        <v>33.064021018934945</v>
      </c>
      <c r="O261" s="29">
        <f t="shared" si="86"/>
        <v>5102.8538372477633</v>
      </c>
      <c r="P261">
        <f>MATCH(O261,LORDetail!$B$2:$B$930,1)</f>
        <v>45</v>
      </c>
      <c r="Q261">
        <f>INDEX(LORDetail!$B$2:$B$930,P261)</f>
        <v>4986.2187288435571</v>
      </c>
      <c r="R261">
        <f>INDEX(LORDetail!$D$2:$D$930,P261)</f>
        <v>51.5240540352614</v>
      </c>
      <c r="S261">
        <f>INDEX(LORDetail!$E$2:$E$930,P261)</f>
        <v>-0.245189249827545</v>
      </c>
      <c r="T261">
        <f>INDEX(LORDetail!$G$2:$G$930,P261)</f>
        <v>3.3264490000000002</v>
      </c>
      <c r="U261">
        <f t="shared" ref="U261:U324" si="90">P261+1</f>
        <v>46</v>
      </c>
      <c r="V261">
        <f>INDEX(LORDetail!$B$2:$B$930,U261)</f>
        <v>5148.584467689403</v>
      </c>
      <c r="W261">
        <f>INDEX(LORDetail!$D$2:$D$930,U261)</f>
        <v>51.5234969106722</v>
      </c>
      <c r="X261">
        <f>INDEX(LORDetail!$E$2:$E$930,U261)</f>
        <v>-0.247355743013456</v>
      </c>
      <c r="Y261">
        <f>INDEX(LORDetail!$G$2:$G$930,U261)</f>
        <v>3.4248020000000001</v>
      </c>
      <c r="Z261">
        <f t="shared" ref="Z261:Z324" si="91">V261-Q261</f>
        <v>162.36573884584595</v>
      </c>
      <c r="AA261" s="29">
        <f t="shared" ref="AA261:AA324" si="92">O261-Q261</f>
        <v>116.63510840420622</v>
      </c>
      <c r="AB261">
        <f t="shared" ref="AB261:AB324" si="93">AA261/Z261</f>
        <v>0.71834802855140811</v>
      </c>
      <c r="AC261" s="32">
        <f t="shared" ref="AC261:AC324" si="94">R261+(W261-R261)*$AB261</f>
        <v>51.52365382591109</v>
      </c>
      <c r="AD261" s="32">
        <f t="shared" ref="AD261:AD324" si="95">S261+(X261-S261)*$AB261</f>
        <v>-0.24674554593651424</v>
      </c>
      <c r="AE261" s="34">
        <f t="shared" ref="AE261:AE324" si="96">T261+(Y261-T261)*$AB261</f>
        <v>3.3971006836521167</v>
      </c>
      <c r="AF261" s="36" t="str">
        <f t="shared" ref="AF261:AF324" si="97">A261</f>
        <v>PADTON</v>
      </c>
      <c r="AG261" s="36" t="str">
        <f t="shared" ref="AG261:AG324" si="98">B261</f>
        <v>RDNGSTN</v>
      </c>
      <c r="AH261" s="36">
        <f t="shared" ref="AH261:AH324" si="99">C261</f>
        <v>257</v>
      </c>
      <c r="AI261" s="42">
        <f t="shared" ref="AI261:AI324" si="100">ROUND(O261*5,0)/5</f>
        <v>5102.8</v>
      </c>
      <c r="AJ261" s="43">
        <f t="shared" ref="AJ261:AJ324" si="101">N261</f>
        <v>33.064021018934945</v>
      </c>
      <c r="AK261" s="43">
        <f t="shared" ref="AK261:AK324" si="102">M261</f>
        <v>0.11732492463158166</v>
      </c>
      <c r="AL261" s="36">
        <f t="shared" ref="AL261:AL324" si="103">AC261</f>
        <v>51.52365382591109</v>
      </c>
      <c r="AM261" s="36">
        <v>1</v>
      </c>
      <c r="AN261" s="36">
        <f t="shared" ref="AN261:AN324" si="104">AD261</f>
        <v>-0.24674554593651424</v>
      </c>
      <c r="AO261" s="36">
        <v>4</v>
      </c>
      <c r="AP261" s="42">
        <f>INT(AI261/1000)*1000</f>
        <v>5000</v>
      </c>
      <c r="AQ261" s="42">
        <f>MOD(AI261,1000)</f>
        <v>102.80000000000018</v>
      </c>
      <c r="AR261" s="42">
        <f>MOD(AI262,1000)-0.2+(AP262-AP261)</f>
        <v>135.80000000000001</v>
      </c>
    </row>
    <row r="262" spans="1:44" x14ac:dyDescent="0.25">
      <c r="A262" s="32" t="s">
        <v>0</v>
      </c>
      <c r="B262" s="33" t="s">
        <v>1</v>
      </c>
      <c r="C262" s="32">
        <v>258</v>
      </c>
      <c r="D262">
        <f>MATCH(C262,TrainRun!$AG$2:$AG$148,1)</f>
        <v>52</v>
      </c>
      <c r="E262">
        <f>INT(INDEX(TrainRun!$AD$2:$AD$148,'By Second'!D262))</f>
        <v>238</v>
      </c>
      <c r="F262">
        <f>IF(E262=0,0,INDEX(TrainRun!$AE$2:$AE$148,'By Second'!D262))</f>
        <v>30.834847450934891</v>
      </c>
      <c r="G262">
        <f>INDEX(TrainRun!$AF$2:$AF$148,'By Second'!D262)</f>
        <v>4494.6944784937014</v>
      </c>
      <c r="H262">
        <f t="shared" si="87"/>
        <v>53</v>
      </c>
      <c r="I262">
        <f>INT(INDEX(TrainRun!$AD$2:$AD$148,'By Second'!H262))</f>
        <v>299</v>
      </c>
      <c r="J262">
        <f>INDEX(TrainRun!$AE$2:$AE$148,'By Second'!H262)</f>
        <v>37.991667853461372</v>
      </c>
      <c r="K262">
        <f t="shared" si="84"/>
        <v>61</v>
      </c>
      <c r="L262">
        <f t="shared" si="85"/>
        <v>7.1568204025264812</v>
      </c>
      <c r="M262">
        <f t="shared" si="88"/>
        <v>0.11732492463158166</v>
      </c>
      <c r="N262" s="32">
        <f t="shared" si="89"/>
        <v>33.181345943566527</v>
      </c>
      <c r="O262" s="29">
        <f t="shared" si="86"/>
        <v>5136.0351831913295</v>
      </c>
      <c r="P262">
        <f>MATCH(O262,LORDetail!$B$2:$B$930,1)</f>
        <v>45</v>
      </c>
      <c r="Q262">
        <f>INDEX(LORDetail!$B$2:$B$930,P262)</f>
        <v>4986.2187288435571</v>
      </c>
      <c r="R262">
        <f>INDEX(LORDetail!$D$2:$D$930,P262)</f>
        <v>51.5240540352614</v>
      </c>
      <c r="S262">
        <f>INDEX(LORDetail!$E$2:$E$930,P262)</f>
        <v>-0.245189249827545</v>
      </c>
      <c r="T262">
        <f>INDEX(LORDetail!$G$2:$G$930,P262)</f>
        <v>3.3264490000000002</v>
      </c>
      <c r="U262">
        <f t="shared" si="90"/>
        <v>46</v>
      </c>
      <c r="V262">
        <f>INDEX(LORDetail!$B$2:$B$930,U262)</f>
        <v>5148.584467689403</v>
      </c>
      <c r="W262">
        <f>INDEX(LORDetail!$D$2:$D$930,U262)</f>
        <v>51.5234969106722</v>
      </c>
      <c r="X262">
        <f>INDEX(LORDetail!$E$2:$E$930,U262)</f>
        <v>-0.247355743013456</v>
      </c>
      <c r="Y262">
        <f>INDEX(LORDetail!$G$2:$G$930,U262)</f>
        <v>3.4248020000000001</v>
      </c>
      <c r="Z262">
        <f t="shared" si="91"/>
        <v>162.36573884584595</v>
      </c>
      <c r="AA262" s="29">
        <f t="shared" si="92"/>
        <v>149.81645434777238</v>
      </c>
      <c r="AB262">
        <f t="shared" si="93"/>
        <v>0.92270977493602779</v>
      </c>
      <c r="AC262" s="32">
        <f t="shared" si="94"/>
        <v>51.523539970957088</v>
      </c>
      <c r="AD262" s="32">
        <f t="shared" si="95"/>
        <v>-0.24718829426751737</v>
      </c>
      <c r="AE262" s="34">
        <f t="shared" si="96"/>
        <v>3.4172002744942831</v>
      </c>
      <c r="AF262" s="36" t="str">
        <f t="shared" si="97"/>
        <v>PADTON</v>
      </c>
      <c r="AG262" s="36" t="str">
        <f t="shared" si="98"/>
        <v>RDNGSTN</v>
      </c>
      <c r="AH262" s="36">
        <f t="shared" si="99"/>
        <v>258</v>
      </c>
      <c r="AI262" s="42">
        <f t="shared" si="100"/>
        <v>5136</v>
      </c>
      <c r="AJ262" s="43">
        <f t="shared" si="101"/>
        <v>33.181345943566527</v>
      </c>
      <c r="AK262" s="43">
        <f t="shared" si="102"/>
        <v>0.11732492463158166</v>
      </c>
      <c r="AL262" s="36">
        <f t="shared" si="103"/>
        <v>51.523539970957088</v>
      </c>
      <c r="AM262" s="36">
        <v>1</v>
      </c>
      <c r="AN262" s="36">
        <f t="shared" si="104"/>
        <v>-0.24718829426751737</v>
      </c>
      <c r="AO262" s="36">
        <v>4</v>
      </c>
      <c r="AP262" s="42">
        <f>INT(AI262/1000)*1000</f>
        <v>5000</v>
      </c>
      <c r="AQ262" s="42">
        <f>MOD(AI262,1000)</f>
        <v>136</v>
      </c>
      <c r="AR262" s="42">
        <f>MOD(AI263,1000)-0.2+(AP263-AP262)</f>
        <v>169.19999999999965</v>
      </c>
    </row>
    <row r="263" spans="1:44" x14ac:dyDescent="0.25">
      <c r="A263" s="32" t="s">
        <v>0</v>
      </c>
      <c r="B263" s="33" t="s">
        <v>1</v>
      </c>
      <c r="C263" s="32">
        <v>259</v>
      </c>
      <c r="D263">
        <f>MATCH(C263,TrainRun!$AG$2:$AG$148,1)</f>
        <v>52</v>
      </c>
      <c r="E263">
        <f>INT(INDEX(TrainRun!$AD$2:$AD$148,'By Second'!D263))</f>
        <v>238</v>
      </c>
      <c r="F263">
        <f>IF(E263=0,0,INDEX(TrainRun!$AE$2:$AE$148,'By Second'!D263))</f>
        <v>30.834847450934891</v>
      </c>
      <c r="G263">
        <f>INDEX(TrainRun!$AF$2:$AF$148,'By Second'!D263)</f>
        <v>4494.6944784937014</v>
      </c>
      <c r="H263">
        <f t="shared" si="87"/>
        <v>53</v>
      </c>
      <c r="I263">
        <f>INT(INDEX(TrainRun!$AD$2:$AD$148,'By Second'!H263))</f>
        <v>299</v>
      </c>
      <c r="J263">
        <f>INDEX(TrainRun!$AE$2:$AE$148,'By Second'!H263)</f>
        <v>37.991667853461372</v>
      </c>
      <c r="K263">
        <f t="shared" si="84"/>
        <v>61</v>
      </c>
      <c r="L263">
        <f t="shared" si="85"/>
        <v>7.1568204025264812</v>
      </c>
      <c r="M263">
        <f t="shared" si="88"/>
        <v>0.11732492463158166</v>
      </c>
      <c r="N263" s="32">
        <f t="shared" si="89"/>
        <v>33.298670868198109</v>
      </c>
      <c r="O263" s="29">
        <f t="shared" si="86"/>
        <v>5169.3338540595278</v>
      </c>
      <c r="P263">
        <f>MATCH(O263,LORDetail!$B$2:$B$930,1)</f>
        <v>46</v>
      </c>
      <c r="Q263">
        <f>INDEX(LORDetail!$B$2:$B$930,P263)</f>
        <v>5148.584467689403</v>
      </c>
      <c r="R263">
        <f>INDEX(LORDetail!$D$2:$D$930,P263)</f>
        <v>51.5234969106722</v>
      </c>
      <c r="S263">
        <f>INDEX(LORDetail!$E$2:$E$930,P263)</f>
        <v>-0.247355743013456</v>
      </c>
      <c r="T263">
        <f>INDEX(LORDetail!$G$2:$G$930,P263)</f>
        <v>3.4248020000000001</v>
      </c>
      <c r="U263">
        <f t="shared" si="90"/>
        <v>47</v>
      </c>
      <c r="V263">
        <f>INDEX(LORDetail!$B$2:$B$930,U263)</f>
        <v>5268.339061226975</v>
      </c>
      <c r="W263">
        <f>INDEX(LORDetail!$D$2:$D$930,U263)</f>
        <v>51.523070097596701</v>
      </c>
      <c r="X263">
        <f>INDEX(LORDetail!$E$2:$E$930,U263)</f>
        <v>-0.24894284340745301</v>
      </c>
      <c r="Y263">
        <f>INDEX(LORDetail!$G$2:$G$930,U263)</f>
        <v>3.4973429999999999</v>
      </c>
      <c r="Z263">
        <f t="shared" si="91"/>
        <v>119.75459353757196</v>
      </c>
      <c r="AA263" s="29">
        <f t="shared" si="92"/>
        <v>20.749386370124739</v>
      </c>
      <c r="AB263">
        <f t="shared" si="93"/>
        <v>0.17326589116278701</v>
      </c>
      <c r="AC263" s="32">
        <f t="shared" si="94"/>
        <v>51.523422958524314</v>
      </c>
      <c r="AD263" s="32">
        <f t="shared" si="95"/>
        <v>-0.2476307333775867</v>
      </c>
      <c r="AE263" s="34">
        <f t="shared" si="96"/>
        <v>3.4373708810108399</v>
      </c>
      <c r="AF263" s="36" t="str">
        <f t="shared" si="97"/>
        <v>PADTON</v>
      </c>
      <c r="AG263" s="36" t="str">
        <f t="shared" si="98"/>
        <v>RDNGSTN</v>
      </c>
      <c r="AH263" s="36">
        <f t="shared" si="99"/>
        <v>259</v>
      </c>
      <c r="AI263" s="42">
        <f t="shared" si="100"/>
        <v>5169.3999999999996</v>
      </c>
      <c r="AJ263" s="43">
        <f t="shared" si="101"/>
        <v>33.298670868198109</v>
      </c>
      <c r="AK263" s="43">
        <f t="shared" si="102"/>
        <v>0.11732492463158166</v>
      </c>
      <c r="AL263" s="36">
        <f t="shared" si="103"/>
        <v>51.523422958524314</v>
      </c>
      <c r="AM263" s="36">
        <v>1</v>
      </c>
      <c r="AN263" s="36">
        <f t="shared" si="104"/>
        <v>-0.2476307333775867</v>
      </c>
      <c r="AO263" s="36">
        <v>4</v>
      </c>
      <c r="AP263" s="42">
        <f>INT(AI263/1000)*1000</f>
        <v>5000</v>
      </c>
      <c r="AQ263" s="42">
        <f>MOD(AI263,1000)</f>
        <v>169.39999999999964</v>
      </c>
      <c r="AR263" s="42">
        <f>MOD(AI264,1000)-0.2+(AP264-AP263)</f>
        <v>202.60000000000019</v>
      </c>
    </row>
    <row r="264" spans="1:44" x14ac:dyDescent="0.25">
      <c r="A264" s="32" t="s">
        <v>0</v>
      </c>
      <c r="B264" s="33" t="s">
        <v>1</v>
      </c>
      <c r="C264" s="32">
        <v>260</v>
      </c>
      <c r="D264">
        <f>MATCH(C264,TrainRun!$AG$2:$AG$148,1)</f>
        <v>52</v>
      </c>
      <c r="E264">
        <f>INT(INDEX(TrainRun!$AD$2:$AD$148,'By Second'!D264))</f>
        <v>238</v>
      </c>
      <c r="F264">
        <f>IF(E264=0,0,INDEX(TrainRun!$AE$2:$AE$148,'By Second'!D264))</f>
        <v>30.834847450934891</v>
      </c>
      <c r="G264">
        <f>INDEX(TrainRun!$AF$2:$AF$148,'By Second'!D264)</f>
        <v>4494.6944784937014</v>
      </c>
      <c r="H264">
        <f t="shared" si="87"/>
        <v>53</v>
      </c>
      <c r="I264">
        <f>INT(INDEX(TrainRun!$AD$2:$AD$148,'By Second'!H264))</f>
        <v>299</v>
      </c>
      <c r="J264">
        <f>INDEX(TrainRun!$AE$2:$AE$148,'By Second'!H264)</f>
        <v>37.991667853461372</v>
      </c>
      <c r="K264">
        <f t="shared" si="84"/>
        <v>61</v>
      </c>
      <c r="L264">
        <f t="shared" si="85"/>
        <v>7.1568204025264812</v>
      </c>
      <c r="M264">
        <f t="shared" si="88"/>
        <v>0.11732492463158166</v>
      </c>
      <c r="N264" s="32">
        <f t="shared" si="89"/>
        <v>33.41599579282969</v>
      </c>
      <c r="O264" s="29">
        <f t="shared" si="86"/>
        <v>5202.7498498523573</v>
      </c>
      <c r="P264">
        <f>MATCH(O264,LORDetail!$B$2:$B$930,1)</f>
        <v>46</v>
      </c>
      <c r="Q264">
        <f>INDEX(LORDetail!$B$2:$B$930,P264)</f>
        <v>5148.584467689403</v>
      </c>
      <c r="R264">
        <f>INDEX(LORDetail!$D$2:$D$930,P264)</f>
        <v>51.5234969106722</v>
      </c>
      <c r="S264">
        <f>INDEX(LORDetail!$E$2:$E$930,P264)</f>
        <v>-0.247355743013456</v>
      </c>
      <c r="T264">
        <f>INDEX(LORDetail!$G$2:$G$930,P264)</f>
        <v>3.4248020000000001</v>
      </c>
      <c r="U264">
        <f t="shared" si="90"/>
        <v>47</v>
      </c>
      <c r="V264">
        <f>INDEX(LORDetail!$B$2:$B$930,U264)</f>
        <v>5268.339061226975</v>
      </c>
      <c r="W264">
        <f>INDEX(LORDetail!$D$2:$D$930,U264)</f>
        <v>51.523070097596701</v>
      </c>
      <c r="X264">
        <f>INDEX(LORDetail!$E$2:$E$930,U264)</f>
        <v>-0.24894284340745301</v>
      </c>
      <c r="Y264">
        <f>INDEX(LORDetail!$G$2:$G$930,U264)</f>
        <v>3.4973429999999999</v>
      </c>
      <c r="Z264">
        <f t="shared" si="91"/>
        <v>119.75459353757196</v>
      </c>
      <c r="AA264" s="29">
        <f t="shared" si="92"/>
        <v>54.165382162954302</v>
      </c>
      <c r="AB264">
        <f t="shared" si="93"/>
        <v>0.45230316903009138</v>
      </c>
      <c r="AC264" s="32">
        <f t="shared" si="94"/>
        <v>51.523303861765569</v>
      </c>
      <c r="AD264" s="32">
        <f t="shared" si="95"/>
        <v>-0.24807359355122977</v>
      </c>
      <c r="AE264" s="34">
        <f t="shared" si="96"/>
        <v>3.4576125241846118</v>
      </c>
      <c r="AF264" s="36" t="str">
        <f t="shared" si="97"/>
        <v>PADTON</v>
      </c>
      <c r="AG264" s="36" t="str">
        <f t="shared" si="98"/>
        <v>RDNGSTN</v>
      </c>
      <c r="AH264" s="36">
        <f t="shared" si="99"/>
        <v>260</v>
      </c>
      <c r="AI264" s="42">
        <f t="shared" si="100"/>
        <v>5202.8</v>
      </c>
      <c r="AJ264" s="43">
        <f t="shared" si="101"/>
        <v>33.41599579282969</v>
      </c>
      <c r="AK264" s="43">
        <f t="shared" si="102"/>
        <v>0.11732492463158166</v>
      </c>
      <c r="AL264" s="36">
        <f t="shared" si="103"/>
        <v>51.523303861765569</v>
      </c>
      <c r="AM264" s="36">
        <v>1</v>
      </c>
      <c r="AN264" s="36">
        <f t="shared" si="104"/>
        <v>-0.24807359355122977</v>
      </c>
      <c r="AO264" s="36">
        <v>4</v>
      </c>
      <c r="AP264" s="42">
        <f>INT(AI264/1000)*1000</f>
        <v>5000</v>
      </c>
      <c r="AQ264" s="42">
        <f>MOD(AI264,1000)</f>
        <v>202.80000000000018</v>
      </c>
      <c r="AR264" s="42">
        <f>MOD(AI265,1000)-0.2+(AP265-AP264)</f>
        <v>235.99999999999983</v>
      </c>
    </row>
    <row r="265" spans="1:44" x14ac:dyDescent="0.25">
      <c r="A265" s="32" t="s">
        <v>0</v>
      </c>
      <c r="B265" s="33" t="s">
        <v>1</v>
      </c>
      <c r="C265" s="32">
        <v>261</v>
      </c>
      <c r="D265">
        <f>MATCH(C265,TrainRun!$AG$2:$AG$148,1)</f>
        <v>52</v>
      </c>
      <c r="E265">
        <f>INT(INDEX(TrainRun!$AD$2:$AD$148,'By Second'!D265))</f>
        <v>238</v>
      </c>
      <c r="F265">
        <f>IF(E265=0,0,INDEX(TrainRun!$AE$2:$AE$148,'By Second'!D265))</f>
        <v>30.834847450934891</v>
      </c>
      <c r="G265">
        <f>INDEX(TrainRun!$AF$2:$AF$148,'By Second'!D265)</f>
        <v>4494.6944784937014</v>
      </c>
      <c r="H265">
        <f t="shared" si="87"/>
        <v>53</v>
      </c>
      <c r="I265">
        <f>INT(INDEX(TrainRun!$AD$2:$AD$148,'By Second'!H265))</f>
        <v>299</v>
      </c>
      <c r="J265">
        <f>INDEX(TrainRun!$AE$2:$AE$148,'By Second'!H265)</f>
        <v>37.991667853461372</v>
      </c>
      <c r="K265">
        <f t="shared" si="84"/>
        <v>61</v>
      </c>
      <c r="L265">
        <f t="shared" si="85"/>
        <v>7.1568204025264812</v>
      </c>
      <c r="M265">
        <f t="shared" si="88"/>
        <v>0.11732492463158166</v>
      </c>
      <c r="N265" s="32">
        <f t="shared" si="89"/>
        <v>33.533320717461272</v>
      </c>
      <c r="O265" s="29">
        <f t="shared" si="86"/>
        <v>5236.283170569819</v>
      </c>
      <c r="P265">
        <f>MATCH(O265,LORDetail!$B$2:$B$930,1)</f>
        <v>46</v>
      </c>
      <c r="Q265">
        <f>INDEX(LORDetail!$B$2:$B$930,P265)</f>
        <v>5148.584467689403</v>
      </c>
      <c r="R265">
        <f>INDEX(LORDetail!$D$2:$D$930,P265)</f>
        <v>51.5234969106722</v>
      </c>
      <c r="S265">
        <f>INDEX(LORDetail!$E$2:$E$930,P265)</f>
        <v>-0.247355743013456</v>
      </c>
      <c r="T265">
        <f>INDEX(LORDetail!$G$2:$G$930,P265)</f>
        <v>3.4248020000000001</v>
      </c>
      <c r="U265">
        <f t="shared" si="90"/>
        <v>47</v>
      </c>
      <c r="V265">
        <f>INDEX(LORDetail!$B$2:$B$930,U265)</f>
        <v>5268.339061226975</v>
      </c>
      <c r="W265">
        <f>INDEX(LORDetail!$D$2:$D$930,U265)</f>
        <v>51.523070097596701</v>
      </c>
      <c r="X265">
        <f>INDEX(LORDetail!$E$2:$E$930,U265)</f>
        <v>-0.24894284340745301</v>
      </c>
      <c r="Y265">
        <f>INDEX(LORDetail!$G$2:$G$930,U265)</f>
        <v>3.4973429999999999</v>
      </c>
      <c r="Z265">
        <f t="shared" si="91"/>
        <v>119.75459353757196</v>
      </c>
      <c r="AA265" s="29">
        <f t="shared" si="92"/>
        <v>87.698702880416022</v>
      </c>
      <c r="AB265">
        <f t="shared" si="93"/>
        <v>0.73232015816496687</v>
      </c>
      <c r="AC265" s="32">
        <f t="shared" si="94"/>
        <v>51.523184346853242</v>
      </c>
      <c r="AD265" s="32">
        <f t="shared" si="95"/>
        <v>-0.24851800862501158</v>
      </c>
      <c r="AE265" s="34">
        <f t="shared" si="96"/>
        <v>3.4779252365934448</v>
      </c>
      <c r="AF265" s="36" t="str">
        <f t="shared" si="97"/>
        <v>PADTON</v>
      </c>
      <c r="AG265" s="36" t="str">
        <f t="shared" si="98"/>
        <v>RDNGSTN</v>
      </c>
      <c r="AH265" s="36">
        <f t="shared" si="99"/>
        <v>261</v>
      </c>
      <c r="AI265" s="42">
        <f t="shared" si="100"/>
        <v>5236.2</v>
      </c>
      <c r="AJ265" s="43">
        <f t="shared" si="101"/>
        <v>33.533320717461272</v>
      </c>
      <c r="AK265" s="43">
        <f t="shared" si="102"/>
        <v>0.11732492463158166</v>
      </c>
      <c r="AL265" s="36">
        <f t="shared" si="103"/>
        <v>51.523184346853242</v>
      </c>
      <c r="AM265" s="36">
        <v>1</v>
      </c>
      <c r="AN265" s="36">
        <f t="shared" si="104"/>
        <v>-0.24851800862501158</v>
      </c>
      <c r="AO265" s="36">
        <v>4</v>
      </c>
      <c r="AP265" s="42">
        <f>INT(AI265/1000)*1000</f>
        <v>5000</v>
      </c>
      <c r="AQ265" s="42">
        <f>MOD(AI265,1000)</f>
        <v>236.19999999999982</v>
      </c>
      <c r="AR265" s="42">
        <f>MOD(AI266,1000)-0.2+(AP266-AP265)</f>
        <v>269.8</v>
      </c>
    </row>
    <row r="266" spans="1:44" x14ac:dyDescent="0.25">
      <c r="A266" s="32" t="s">
        <v>0</v>
      </c>
      <c r="B266" s="33" t="s">
        <v>1</v>
      </c>
      <c r="C266" s="32">
        <v>262</v>
      </c>
      <c r="D266">
        <f>MATCH(C266,TrainRun!$AG$2:$AG$148,1)</f>
        <v>52</v>
      </c>
      <c r="E266">
        <f>INT(INDEX(TrainRun!$AD$2:$AD$148,'By Second'!D266))</f>
        <v>238</v>
      </c>
      <c r="F266">
        <f>IF(E266=0,0,INDEX(TrainRun!$AE$2:$AE$148,'By Second'!D266))</f>
        <v>30.834847450934891</v>
      </c>
      <c r="G266">
        <f>INDEX(TrainRun!$AF$2:$AF$148,'By Second'!D266)</f>
        <v>4494.6944784937014</v>
      </c>
      <c r="H266">
        <f t="shared" si="87"/>
        <v>53</v>
      </c>
      <c r="I266">
        <f>INT(INDEX(TrainRun!$AD$2:$AD$148,'By Second'!H266))</f>
        <v>299</v>
      </c>
      <c r="J266">
        <f>INDEX(TrainRun!$AE$2:$AE$148,'By Second'!H266)</f>
        <v>37.991667853461372</v>
      </c>
      <c r="K266">
        <f t="shared" si="84"/>
        <v>61</v>
      </c>
      <c r="L266">
        <f t="shared" si="85"/>
        <v>7.1568204025264812</v>
      </c>
      <c r="M266">
        <f t="shared" si="88"/>
        <v>0.11732492463158166</v>
      </c>
      <c r="N266" s="32">
        <f t="shared" si="89"/>
        <v>33.650645642092854</v>
      </c>
      <c r="O266" s="29">
        <f t="shared" si="86"/>
        <v>5269.933816211912</v>
      </c>
      <c r="P266">
        <f>MATCH(O266,LORDetail!$B$2:$B$930,1)</f>
        <v>47</v>
      </c>
      <c r="Q266">
        <f>INDEX(LORDetail!$B$2:$B$930,P266)</f>
        <v>5268.339061226975</v>
      </c>
      <c r="R266">
        <f>INDEX(LORDetail!$D$2:$D$930,P266)</f>
        <v>51.523070097596701</v>
      </c>
      <c r="S266">
        <f>INDEX(LORDetail!$E$2:$E$930,P266)</f>
        <v>-0.24894284340745301</v>
      </c>
      <c r="T266">
        <f>INDEX(LORDetail!$G$2:$G$930,P266)</f>
        <v>3.4973429999999999</v>
      </c>
      <c r="U266">
        <f t="shared" si="90"/>
        <v>48</v>
      </c>
      <c r="V266">
        <f>INDEX(LORDetail!$B$2:$B$930,U266)</f>
        <v>5447.3507529830258</v>
      </c>
      <c r="W266">
        <f>INDEX(LORDetail!$D$2:$D$930,U266)</f>
        <v>51.522335717299804</v>
      </c>
      <c r="X266">
        <f>INDEX(LORDetail!$E$2:$E$930,U266)</f>
        <v>-0.25124211599455798</v>
      </c>
      <c r="Y266">
        <f>INDEX(LORDetail!$G$2:$G$930,U266)</f>
        <v>3.6057790000000001</v>
      </c>
      <c r="Z266">
        <f t="shared" si="91"/>
        <v>179.01169175605082</v>
      </c>
      <c r="AA266" s="29">
        <f t="shared" si="92"/>
        <v>1.5947549849370262</v>
      </c>
      <c r="AB266">
        <f t="shared" si="93"/>
        <v>8.9086638380597369E-3</v>
      </c>
      <c r="AC266" s="32">
        <f t="shared" si="94"/>
        <v>51.523063555249507</v>
      </c>
      <c r="AD266" s="32">
        <f t="shared" si="95"/>
        <v>-0.2489633268540036</v>
      </c>
      <c r="AE266" s="34">
        <f t="shared" si="96"/>
        <v>3.4983090198719435</v>
      </c>
      <c r="AF266" s="36" t="str">
        <f t="shared" si="97"/>
        <v>PADTON</v>
      </c>
      <c r="AG266" s="36" t="str">
        <f t="shared" si="98"/>
        <v>RDNGSTN</v>
      </c>
      <c r="AH266" s="36">
        <f t="shared" si="99"/>
        <v>262</v>
      </c>
      <c r="AI266" s="42">
        <f t="shared" si="100"/>
        <v>5270</v>
      </c>
      <c r="AJ266" s="43">
        <f t="shared" si="101"/>
        <v>33.650645642092854</v>
      </c>
      <c r="AK266" s="43">
        <f t="shared" si="102"/>
        <v>0.11732492463158166</v>
      </c>
      <c r="AL266" s="36">
        <f t="shared" si="103"/>
        <v>51.523063555249507</v>
      </c>
      <c r="AM266" s="36">
        <v>1</v>
      </c>
      <c r="AN266" s="36">
        <f t="shared" si="104"/>
        <v>-0.2489633268540036</v>
      </c>
      <c r="AO266" s="36">
        <v>4</v>
      </c>
      <c r="AP266" s="42">
        <f>INT(AI266/1000)*1000</f>
        <v>5000</v>
      </c>
      <c r="AQ266" s="42">
        <f>MOD(AI266,1000)</f>
        <v>270</v>
      </c>
      <c r="AR266" s="42">
        <f>MOD(AI267,1000)-0.2+(AP267-AP266)</f>
        <v>303.60000000000019</v>
      </c>
    </row>
    <row r="267" spans="1:44" x14ac:dyDescent="0.25">
      <c r="A267" s="32" t="s">
        <v>0</v>
      </c>
      <c r="B267" s="33" t="s">
        <v>1</v>
      </c>
      <c r="C267" s="32">
        <v>263</v>
      </c>
      <c r="D267">
        <f>MATCH(C267,TrainRun!$AG$2:$AG$148,1)</f>
        <v>52</v>
      </c>
      <c r="E267">
        <f>INT(INDEX(TrainRun!$AD$2:$AD$148,'By Second'!D267))</f>
        <v>238</v>
      </c>
      <c r="F267">
        <f>IF(E267=0,0,INDEX(TrainRun!$AE$2:$AE$148,'By Second'!D267))</f>
        <v>30.834847450934891</v>
      </c>
      <c r="G267">
        <f>INDEX(TrainRun!$AF$2:$AF$148,'By Second'!D267)</f>
        <v>4494.6944784937014</v>
      </c>
      <c r="H267">
        <f t="shared" si="87"/>
        <v>53</v>
      </c>
      <c r="I267">
        <f>INT(INDEX(TrainRun!$AD$2:$AD$148,'By Second'!H267))</f>
        <v>299</v>
      </c>
      <c r="J267">
        <f>INDEX(TrainRun!$AE$2:$AE$148,'By Second'!H267)</f>
        <v>37.991667853461372</v>
      </c>
      <c r="K267">
        <f t="shared" si="84"/>
        <v>61</v>
      </c>
      <c r="L267">
        <f t="shared" si="85"/>
        <v>7.1568204025264812</v>
      </c>
      <c r="M267">
        <f t="shared" si="88"/>
        <v>0.11732492463158166</v>
      </c>
      <c r="N267" s="32">
        <f t="shared" si="89"/>
        <v>33.767970566724436</v>
      </c>
      <c r="O267" s="29">
        <f t="shared" si="86"/>
        <v>5303.7017867786362</v>
      </c>
      <c r="P267">
        <f>MATCH(O267,LORDetail!$B$2:$B$930,1)</f>
        <v>47</v>
      </c>
      <c r="Q267">
        <f>INDEX(LORDetail!$B$2:$B$930,P267)</f>
        <v>5268.339061226975</v>
      </c>
      <c r="R267">
        <f>INDEX(LORDetail!$D$2:$D$930,P267)</f>
        <v>51.523070097596701</v>
      </c>
      <c r="S267">
        <f>INDEX(LORDetail!$E$2:$E$930,P267)</f>
        <v>-0.24894284340745301</v>
      </c>
      <c r="T267">
        <f>INDEX(LORDetail!$G$2:$G$930,P267)</f>
        <v>3.4973429999999999</v>
      </c>
      <c r="U267">
        <f t="shared" si="90"/>
        <v>48</v>
      </c>
      <c r="V267">
        <f>INDEX(LORDetail!$B$2:$B$930,U267)</f>
        <v>5447.3507529830258</v>
      </c>
      <c r="W267">
        <f>INDEX(LORDetail!$D$2:$D$930,U267)</f>
        <v>51.522335717299804</v>
      </c>
      <c r="X267">
        <f>INDEX(LORDetail!$E$2:$E$930,U267)</f>
        <v>-0.25124211599455798</v>
      </c>
      <c r="Y267">
        <f>INDEX(LORDetail!$G$2:$G$930,U267)</f>
        <v>3.6057790000000001</v>
      </c>
      <c r="Z267">
        <f t="shared" si="91"/>
        <v>179.01169175605082</v>
      </c>
      <c r="AA267" s="29">
        <f t="shared" si="92"/>
        <v>35.362725551661242</v>
      </c>
      <c r="AB267">
        <f t="shared" si="93"/>
        <v>0.19754422297651927</v>
      </c>
      <c r="AC267" s="32">
        <f t="shared" si="94"/>
        <v>51.522925025011581</v>
      </c>
      <c r="AD267" s="32">
        <f t="shared" si="95"/>
        <v>-0.24939705142408389</v>
      </c>
      <c r="AE267" s="34">
        <f t="shared" si="96"/>
        <v>3.5187639053626816</v>
      </c>
      <c r="AF267" s="36" t="str">
        <f t="shared" si="97"/>
        <v>PADTON</v>
      </c>
      <c r="AG267" s="36" t="str">
        <f t="shared" si="98"/>
        <v>RDNGSTN</v>
      </c>
      <c r="AH267" s="36">
        <f t="shared" si="99"/>
        <v>263</v>
      </c>
      <c r="AI267" s="42">
        <f t="shared" si="100"/>
        <v>5303.8</v>
      </c>
      <c r="AJ267" s="43">
        <f t="shared" si="101"/>
        <v>33.767970566724436</v>
      </c>
      <c r="AK267" s="43">
        <f t="shared" si="102"/>
        <v>0.11732492463158166</v>
      </c>
      <c r="AL267" s="36">
        <f t="shared" si="103"/>
        <v>51.522925025011581</v>
      </c>
      <c r="AM267" s="36">
        <v>1</v>
      </c>
      <c r="AN267" s="36">
        <f t="shared" si="104"/>
        <v>-0.24939705142408389</v>
      </c>
      <c r="AO267" s="36">
        <v>4</v>
      </c>
      <c r="AP267" s="42">
        <f>INT(AI267/1000)*1000</f>
        <v>5000</v>
      </c>
      <c r="AQ267" s="42">
        <f>MOD(AI267,1000)</f>
        <v>303.80000000000018</v>
      </c>
      <c r="AR267" s="42">
        <f>MOD(AI268,1000)-0.2+(AP268-AP267)</f>
        <v>337.40000000000038</v>
      </c>
    </row>
    <row r="268" spans="1:44" x14ac:dyDescent="0.25">
      <c r="A268" s="32" t="s">
        <v>0</v>
      </c>
      <c r="B268" s="33" t="s">
        <v>1</v>
      </c>
      <c r="C268" s="32">
        <v>264</v>
      </c>
      <c r="D268">
        <f>MATCH(C268,TrainRun!$AG$2:$AG$148,1)</f>
        <v>52</v>
      </c>
      <c r="E268">
        <f>INT(INDEX(TrainRun!$AD$2:$AD$148,'By Second'!D268))</f>
        <v>238</v>
      </c>
      <c r="F268">
        <f>IF(E268=0,0,INDEX(TrainRun!$AE$2:$AE$148,'By Second'!D268))</f>
        <v>30.834847450934891</v>
      </c>
      <c r="G268">
        <f>INDEX(TrainRun!$AF$2:$AF$148,'By Second'!D268)</f>
        <v>4494.6944784937014</v>
      </c>
      <c r="H268">
        <f t="shared" si="87"/>
        <v>53</v>
      </c>
      <c r="I268">
        <f>INT(INDEX(TrainRun!$AD$2:$AD$148,'By Second'!H268))</f>
        <v>299</v>
      </c>
      <c r="J268">
        <f>INDEX(TrainRun!$AE$2:$AE$148,'By Second'!H268)</f>
        <v>37.991667853461372</v>
      </c>
      <c r="K268">
        <f t="shared" si="84"/>
        <v>61</v>
      </c>
      <c r="L268">
        <f t="shared" si="85"/>
        <v>7.1568204025264812</v>
      </c>
      <c r="M268">
        <f t="shared" si="88"/>
        <v>0.11732492463158166</v>
      </c>
      <c r="N268" s="32">
        <f t="shared" si="89"/>
        <v>33.885295491356018</v>
      </c>
      <c r="O268" s="29">
        <f t="shared" si="86"/>
        <v>5337.5870822699926</v>
      </c>
      <c r="P268">
        <f>MATCH(O268,LORDetail!$B$2:$B$930,1)</f>
        <v>47</v>
      </c>
      <c r="Q268">
        <f>INDEX(LORDetail!$B$2:$B$930,P268)</f>
        <v>5268.339061226975</v>
      </c>
      <c r="R268">
        <f>INDEX(LORDetail!$D$2:$D$930,P268)</f>
        <v>51.523070097596701</v>
      </c>
      <c r="S268">
        <f>INDEX(LORDetail!$E$2:$E$930,P268)</f>
        <v>-0.24894284340745301</v>
      </c>
      <c r="T268">
        <f>INDEX(LORDetail!$G$2:$G$930,P268)</f>
        <v>3.4973429999999999</v>
      </c>
      <c r="U268">
        <f t="shared" si="90"/>
        <v>48</v>
      </c>
      <c r="V268">
        <f>INDEX(LORDetail!$B$2:$B$930,U268)</f>
        <v>5447.3507529830258</v>
      </c>
      <c r="W268">
        <f>INDEX(LORDetail!$D$2:$D$930,U268)</f>
        <v>51.522335717299804</v>
      </c>
      <c r="X268">
        <f>INDEX(LORDetail!$E$2:$E$930,U268)</f>
        <v>-0.25124211599455798</v>
      </c>
      <c r="Y268">
        <f>INDEX(LORDetail!$G$2:$G$930,U268)</f>
        <v>3.6057790000000001</v>
      </c>
      <c r="Z268">
        <f t="shared" si="91"/>
        <v>179.01169175605082</v>
      </c>
      <c r="AA268" s="29">
        <f t="shared" si="92"/>
        <v>69.248021043017616</v>
      </c>
      <c r="AB268">
        <f t="shared" si="93"/>
        <v>0.38683518581225262</v>
      </c>
      <c r="AC268" s="32">
        <f t="shared" si="94"/>
        <v>51.522786013458095</v>
      </c>
      <c r="AD268" s="32">
        <f t="shared" si="95"/>
        <v>-0.24983228294591878</v>
      </c>
      <c r="AE268" s="34">
        <f t="shared" si="96"/>
        <v>3.5392898602087373</v>
      </c>
      <c r="AF268" s="36" t="str">
        <f t="shared" si="97"/>
        <v>PADTON</v>
      </c>
      <c r="AG268" s="36" t="str">
        <f t="shared" si="98"/>
        <v>RDNGSTN</v>
      </c>
      <c r="AH268" s="36">
        <f t="shared" si="99"/>
        <v>264</v>
      </c>
      <c r="AI268" s="42">
        <f t="shared" si="100"/>
        <v>5337.6</v>
      </c>
      <c r="AJ268" s="43">
        <f t="shared" si="101"/>
        <v>33.885295491356018</v>
      </c>
      <c r="AK268" s="43">
        <f t="shared" si="102"/>
        <v>0.11732492463158166</v>
      </c>
      <c r="AL268" s="36">
        <f t="shared" si="103"/>
        <v>51.522786013458095</v>
      </c>
      <c r="AM268" s="36">
        <v>1</v>
      </c>
      <c r="AN268" s="36">
        <f t="shared" si="104"/>
        <v>-0.24983228294591878</v>
      </c>
      <c r="AO268" s="36">
        <v>4</v>
      </c>
      <c r="AP268" s="42">
        <f>INT(AI268/1000)*1000</f>
        <v>5000</v>
      </c>
      <c r="AQ268" s="42">
        <f>MOD(AI268,1000)</f>
        <v>337.60000000000036</v>
      </c>
      <c r="AR268" s="42">
        <f>MOD(AI269,1000)-0.2+(AP269-AP268)</f>
        <v>371.40000000000038</v>
      </c>
    </row>
    <row r="269" spans="1:44" x14ac:dyDescent="0.25">
      <c r="A269" s="32" t="s">
        <v>0</v>
      </c>
      <c r="B269" s="33" t="s">
        <v>1</v>
      </c>
      <c r="C269" s="32">
        <v>265</v>
      </c>
      <c r="D269">
        <f>MATCH(C269,TrainRun!$AG$2:$AG$148,1)</f>
        <v>52</v>
      </c>
      <c r="E269">
        <f>INT(INDEX(TrainRun!$AD$2:$AD$148,'By Second'!D269))</f>
        <v>238</v>
      </c>
      <c r="F269">
        <f>IF(E269=0,0,INDEX(TrainRun!$AE$2:$AE$148,'By Second'!D269))</f>
        <v>30.834847450934891</v>
      </c>
      <c r="G269">
        <f>INDEX(TrainRun!$AF$2:$AF$148,'By Second'!D269)</f>
        <v>4494.6944784937014</v>
      </c>
      <c r="H269">
        <f t="shared" si="87"/>
        <v>53</v>
      </c>
      <c r="I269">
        <f>INT(INDEX(TrainRun!$AD$2:$AD$148,'By Second'!H269))</f>
        <v>299</v>
      </c>
      <c r="J269">
        <f>INDEX(TrainRun!$AE$2:$AE$148,'By Second'!H269)</f>
        <v>37.991667853461372</v>
      </c>
      <c r="K269">
        <f t="shared" si="84"/>
        <v>61</v>
      </c>
      <c r="L269">
        <f t="shared" si="85"/>
        <v>7.1568204025264812</v>
      </c>
      <c r="M269">
        <f t="shared" si="88"/>
        <v>0.11732492463158166</v>
      </c>
      <c r="N269" s="32">
        <f t="shared" si="89"/>
        <v>34.0026204159876</v>
      </c>
      <c r="O269" s="29">
        <f t="shared" si="86"/>
        <v>5371.5897026859802</v>
      </c>
      <c r="P269">
        <f>MATCH(O269,LORDetail!$B$2:$B$930,1)</f>
        <v>47</v>
      </c>
      <c r="Q269">
        <f>INDEX(LORDetail!$B$2:$B$930,P269)</f>
        <v>5268.339061226975</v>
      </c>
      <c r="R269">
        <f>INDEX(LORDetail!$D$2:$D$930,P269)</f>
        <v>51.523070097596701</v>
      </c>
      <c r="S269">
        <f>INDEX(LORDetail!$E$2:$E$930,P269)</f>
        <v>-0.24894284340745301</v>
      </c>
      <c r="T269">
        <f>INDEX(LORDetail!$G$2:$G$930,P269)</f>
        <v>3.4973429999999999</v>
      </c>
      <c r="U269">
        <f t="shared" si="90"/>
        <v>48</v>
      </c>
      <c r="V269">
        <f>INDEX(LORDetail!$B$2:$B$930,U269)</f>
        <v>5447.3507529830258</v>
      </c>
      <c r="W269">
        <f>INDEX(LORDetail!$D$2:$D$930,U269)</f>
        <v>51.522335717299804</v>
      </c>
      <c r="X269">
        <f>INDEX(LORDetail!$E$2:$E$930,U269)</f>
        <v>-0.25124211599455798</v>
      </c>
      <c r="Y269">
        <f>INDEX(LORDetail!$G$2:$G$930,U269)</f>
        <v>3.6057790000000001</v>
      </c>
      <c r="Z269">
        <f t="shared" si="91"/>
        <v>179.01169175605082</v>
      </c>
      <c r="AA269" s="29">
        <f t="shared" si="92"/>
        <v>103.25064145900524</v>
      </c>
      <c r="AB269">
        <f t="shared" si="93"/>
        <v>0.57678155234525474</v>
      </c>
      <c r="AC269" s="32">
        <f t="shared" si="94"/>
        <v>51.522646520589042</v>
      </c>
      <c r="AD269" s="32">
        <f t="shared" si="95"/>
        <v>-0.2502690214195083</v>
      </c>
      <c r="AE269" s="34">
        <f t="shared" si="96"/>
        <v>3.5598868844101101</v>
      </c>
      <c r="AF269" s="36" t="str">
        <f t="shared" si="97"/>
        <v>PADTON</v>
      </c>
      <c r="AG269" s="36" t="str">
        <f t="shared" si="98"/>
        <v>RDNGSTN</v>
      </c>
      <c r="AH269" s="36">
        <f t="shared" si="99"/>
        <v>265</v>
      </c>
      <c r="AI269" s="42">
        <f t="shared" si="100"/>
        <v>5371.6</v>
      </c>
      <c r="AJ269" s="43">
        <f t="shared" si="101"/>
        <v>34.0026204159876</v>
      </c>
      <c r="AK269" s="43">
        <f t="shared" si="102"/>
        <v>0.11732492463158166</v>
      </c>
      <c r="AL269" s="36">
        <f t="shared" si="103"/>
        <v>51.522646520589042</v>
      </c>
      <c r="AM269" s="36">
        <v>1</v>
      </c>
      <c r="AN269" s="36">
        <f t="shared" si="104"/>
        <v>-0.2502690214195083</v>
      </c>
      <c r="AO269" s="36">
        <v>4</v>
      </c>
      <c r="AP269" s="42">
        <f>INT(AI269/1000)*1000</f>
        <v>5000</v>
      </c>
      <c r="AQ269" s="42">
        <f>MOD(AI269,1000)</f>
        <v>371.60000000000036</v>
      </c>
      <c r="AR269" s="42">
        <f>MOD(AI270,1000)-0.2+(AP270-AP269)</f>
        <v>405.60000000000019</v>
      </c>
    </row>
    <row r="270" spans="1:44" x14ac:dyDescent="0.25">
      <c r="A270" s="32" t="s">
        <v>0</v>
      </c>
      <c r="B270" s="33" t="s">
        <v>1</v>
      </c>
      <c r="C270" s="32">
        <v>266</v>
      </c>
      <c r="D270">
        <f>MATCH(C270,TrainRun!$AG$2:$AG$148,1)</f>
        <v>52</v>
      </c>
      <c r="E270">
        <f>INT(INDEX(TrainRun!$AD$2:$AD$148,'By Second'!D270))</f>
        <v>238</v>
      </c>
      <c r="F270">
        <f>IF(E270=0,0,INDEX(TrainRun!$AE$2:$AE$148,'By Second'!D270))</f>
        <v>30.834847450934891</v>
      </c>
      <c r="G270">
        <f>INDEX(TrainRun!$AF$2:$AF$148,'By Second'!D270)</f>
        <v>4494.6944784937014</v>
      </c>
      <c r="H270">
        <f t="shared" si="87"/>
        <v>53</v>
      </c>
      <c r="I270">
        <f>INT(INDEX(TrainRun!$AD$2:$AD$148,'By Second'!H270))</f>
        <v>299</v>
      </c>
      <c r="J270">
        <f>INDEX(TrainRun!$AE$2:$AE$148,'By Second'!H270)</f>
        <v>37.991667853461372</v>
      </c>
      <c r="K270">
        <f t="shared" si="84"/>
        <v>61</v>
      </c>
      <c r="L270">
        <f t="shared" si="85"/>
        <v>7.1568204025264812</v>
      </c>
      <c r="M270">
        <f t="shared" si="88"/>
        <v>0.11732492463158166</v>
      </c>
      <c r="N270" s="32">
        <f t="shared" si="89"/>
        <v>34.119945340619182</v>
      </c>
      <c r="O270" s="29">
        <f t="shared" si="86"/>
        <v>5405.7096480265991</v>
      </c>
      <c r="P270">
        <f>MATCH(O270,LORDetail!$B$2:$B$930,1)</f>
        <v>47</v>
      </c>
      <c r="Q270">
        <f>INDEX(LORDetail!$B$2:$B$930,P270)</f>
        <v>5268.339061226975</v>
      </c>
      <c r="R270">
        <f>INDEX(LORDetail!$D$2:$D$930,P270)</f>
        <v>51.523070097596701</v>
      </c>
      <c r="S270">
        <f>INDEX(LORDetail!$E$2:$E$930,P270)</f>
        <v>-0.24894284340745301</v>
      </c>
      <c r="T270">
        <f>INDEX(LORDetail!$G$2:$G$930,P270)</f>
        <v>3.4973429999999999</v>
      </c>
      <c r="U270">
        <f t="shared" si="90"/>
        <v>48</v>
      </c>
      <c r="V270">
        <f>INDEX(LORDetail!$B$2:$B$930,U270)</f>
        <v>5447.3507529830258</v>
      </c>
      <c r="W270">
        <f>INDEX(LORDetail!$D$2:$D$930,U270)</f>
        <v>51.522335717299804</v>
      </c>
      <c r="X270">
        <f>INDEX(LORDetail!$E$2:$E$930,U270)</f>
        <v>-0.25124211599455798</v>
      </c>
      <c r="Y270">
        <f>INDEX(LORDetail!$G$2:$G$930,U270)</f>
        <v>3.6057790000000001</v>
      </c>
      <c r="Z270">
        <f t="shared" si="91"/>
        <v>179.01169175605082</v>
      </c>
      <c r="AA270" s="29">
        <f t="shared" si="92"/>
        <v>137.37058679962411</v>
      </c>
      <c r="AB270">
        <f t="shared" si="93"/>
        <v>0.76738332257552566</v>
      </c>
      <c r="AC270" s="32">
        <f t="shared" si="94"/>
        <v>51.522506546404436</v>
      </c>
      <c r="AD270" s="32">
        <f t="shared" si="95"/>
        <v>-0.25070726684485245</v>
      </c>
      <c r="AE270" s="34">
        <f t="shared" si="96"/>
        <v>3.5805549779667998</v>
      </c>
      <c r="AF270" s="36" t="str">
        <f t="shared" si="97"/>
        <v>PADTON</v>
      </c>
      <c r="AG270" s="36" t="str">
        <f t="shared" si="98"/>
        <v>RDNGSTN</v>
      </c>
      <c r="AH270" s="36">
        <f t="shared" si="99"/>
        <v>266</v>
      </c>
      <c r="AI270" s="42">
        <f t="shared" si="100"/>
        <v>5405.8</v>
      </c>
      <c r="AJ270" s="43">
        <f t="shared" si="101"/>
        <v>34.119945340619182</v>
      </c>
      <c r="AK270" s="43">
        <f t="shared" si="102"/>
        <v>0.11732492463158166</v>
      </c>
      <c r="AL270" s="36">
        <f t="shared" si="103"/>
        <v>51.522506546404436</v>
      </c>
      <c r="AM270" s="36">
        <v>1</v>
      </c>
      <c r="AN270" s="36">
        <f t="shared" si="104"/>
        <v>-0.25070726684485245</v>
      </c>
      <c r="AO270" s="36">
        <v>4</v>
      </c>
      <c r="AP270" s="42">
        <f>INT(AI270/1000)*1000</f>
        <v>5000</v>
      </c>
      <c r="AQ270" s="42">
        <f>MOD(AI270,1000)</f>
        <v>405.80000000000018</v>
      </c>
      <c r="AR270" s="42">
        <f>MOD(AI271,1000)-0.2+(AP271-AP270)</f>
        <v>439.8</v>
      </c>
    </row>
    <row r="271" spans="1:44" x14ac:dyDescent="0.25">
      <c r="A271" s="32" t="s">
        <v>0</v>
      </c>
      <c r="B271" s="33" t="s">
        <v>1</v>
      </c>
      <c r="C271" s="32">
        <v>267</v>
      </c>
      <c r="D271">
        <f>MATCH(C271,TrainRun!$AG$2:$AG$148,1)</f>
        <v>52</v>
      </c>
      <c r="E271">
        <f>INT(INDEX(TrainRun!$AD$2:$AD$148,'By Second'!D271))</f>
        <v>238</v>
      </c>
      <c r="F271">
        <f>IF(E271=0,0,INDEX(TrainRun!$AE$2:$AE$148,'By Second'!D271))</f>
        <v>30.834847450934891</v>
      </c>
      <c r="G271">
        <f>INDEX(TrainRun!$AF$2:$AF$148,'By Second'!D271)</f>
        <v>4494.6944784937014</v>
      </c>
      <c r="H271">
        <f t="shared" si="87"/>
        <v>53</v>
      </c>
      <c r="I271">
        <f>INT(INDEX(TrainRun!$AD$2:$AD$148,'By Second'!H271))</f>
        <v>299</v>
      </c>
      <c r="J271">
        <f>INDEX(TrainRun!$AE$2:$AE$148,'By Second'!H271)</f>
        <v>37.991667853461372</v>
      </c>
      <c r="K271">
        <f t="shared" si="84"/>
        <v>61</v>
      </c>
      <c r="L271">
        <f t="shared" si="85"/>
        <v>7.1568204025264812</v>
      </c>
      <c r="M271">
        <f t="shared" si="88"/>
        <v>0.11732492463158166</v>
      </c>
      <c r="N271" s="32">
        <f t="shared" si="89"/>
        <v>34.237270265250764</v>
      </c>
      <c r="O271" s="29">
        <f t="shared" si="86"/>
        <v>5439.9469182918501</v>
      </c>
      <c r="P271">
        <f>MATCH(O271,LORDetail!$B$2:$B$930,1)</f>
        <v>47</v>
      </c>
      <c r="Q271">
        <f>INDEX(LORDetail!$B$2:$B$930,P271)</f>
        <v>5268.339061226975</v>
      </c>
      <c r="R271">
        <f>INDEX(LORDetail!$D$2:$D$930,P271)</f>
        <v>51.523070097596701</v>
      </c>
      <c r="S271">
        <f>INDEX(LORDetail!$E$2:$E$930,P271)</f>
        <v>-0.24894284340745301</v>
      </c>
      <c r="T271">
        <f>INDEX(LORDetail!$G$2:$G$930,P271)</f>
        <v>3.4973429999999999</v>
      </c>
      <c r="U271">
        <f t="shared" si="90"/>
        <v>48</v>
      </c>
      <c r="V271">
        <f>INDEX(LORDetail!$B$2:$B$930,U271)</f>
        <v>5447.3507529830258</v>
      </c>
      <c r="W271">
        <f>INDEX(LORDetail!$D$2:$D$930,U271)</f>
        <v>51.522335717299804</v>
      </c>
      <c r="X271">
        <f>INDEX(LORDetail!$E$2:$E$930,U271)</f>
        <v>-0.25124211599455798</v>
      </c>
      <c r="Y271">
        <f>INDEX(LORDetail!$G$2:$G$930,U271)</f>
        <v>3.6057790000000001</v>
      </c>
      <c r="Z271">
        <f t="shared" si="91"/>
        <v>179.01169175605082</v>
      </c>
      <c r="AA271" s="29">
        <f t="shared" si="92"/>
        <v>171.60785706487513</v>
      </c>
      <c r="AB271">
        <f t="shared" si="93"/>
        <v>0.95864049650307026</v>
      </c>
      <c r="AC271" s="32">
        <f t="shared" si="94"/>
        <v>51.522366090904264</v>
      </c>
      <c r="AD271" s="32">
        <f t="shared" si="95"/>
        <v>-0.25114701922195121</v>
      </c>
      <c r="AE271" s="34">
        <f t="shared" si="96"/>
        <v>3.6012941408788071</v>
      </c>
      <c r="AF271" s="36" t="str">
        <f t="shared" si="97"/>
        <v>PADTON</v>
      </c>
      <c r="AG271" s="36" t="str">
        <f t="shared" si="98"/>
        <v>RDNGSTN</v>
      </c>
      <c r="AH271" s="36">
        <f t="shared" si="99"/>
        <v>267</v>
      </c>
      <c r="AI271" s="42">
        <f t="shared" si="100"/>
        <v>5440</v>
      </c>
      <c r="AJ271" s="43">
        <f t="shared" si="101"/>
        <v>34.237270265250764</v>
      </c>
      <c r="AK271" s="43">
        <f t="shared" si="102"/>
        <v>0.11732492463158166</v>
      </c>
      <c r="AL271" s="36">
        <f t="shared" si="103"/>
        <v>51.522366090904264</v>
      </c>
      <c r="AM271" s="36">
        <v>1</v>
      </c>
      <c r="AN271" s="36">
        <f t="shared" si="104"/>
        <v>-0.25114701922195121</v>
      </c>
      <c r="AO271" s="36">
        <v>4</v>
      </c>
      <c r="AP271" s="42">
        <f>INT(AI271/1000)*1000</f>
        <v>5000</v>
      </c>
      <c r="AQ271" s="42">
        <f>MOD(AI271,1000)</f>
        <v>440</v>
      </c>
      <c r="AR271" s="42">
        <f>MOD(AI272,1000)-0.2+(AP272-AP271)</f>
        <v>474.19999999999965</v>
      </c>
    </row>
    <row r="272" spans="1:44" x14ac:dyDescent="0.25">
      <c r="A272" s="32" t="s">
        <v>0</v>
      </c>
      <c r="B272" s="33" t="s">
        <v>1</v>
      </c>
      <c r="C272" s="32">
        <v>268</v>
      </c>
      <c r="D272">
        <f>MATCH(C272,TrainRun!$AG$2:$AG$148,1)</f>
        <v>52</v>
      </c>
      <c r="E272">
        <f>INT(INDEX(TrainRun!$AD$2:$AD$148,'By Second'!D272))</f>
        <v>238</v>
      </c>
      <c r="F272">
        <f>IF(E272=0,0,INDEX(TrainRun!$AE$2:$AE$148,'By Second'!D272))</f>
        <v>30.834847450934891</v>
      </c>
      <c r="G272">
        <f>INDEX(TrainRun!$AF$2:$AF$148,'By Second'!D272)</f>
        <v>4494.6944784937014</v>
      </c>
      <c r="H272">
        <f t="shared" si="87"/>
        <v>53</v>
      </c>
      <c r="I272">
        <f>INT(INDEX(TrainRun!$AD$2:$AD$148,'By Second'!H272))</f>
        <v>299</v>
      </c>
      <c r="J272">
        <f>INDEX(TrainRun!$AE$2:$AE$148,'By Second'!H272)</f>
        <v>37.991667853461372</v>
      </c>
      <c r="K272">
        <f t="shared" si="84"/>
        <v>61</v>
      </c>
      <c r="L272">
        <f t="shared" si="85"/>
        <v>7.1568204025264812</v>
      </c>
      <c r="M272">
        <f t="shared" si="88"/>
        <v>0.11732492463158166</v>
      </c>
      <c r="N272" s="32">
        <f t="shared" si="89"/>
        <v>34.354595189882346</v>
      </c>
      <c r="O272" s="29">
        <f t="shared" si="86"/>
        <v>5474.3015134817324</v>
      </c>
      <c r="P272">
        <f>MATCH(O272,LORDetail!$B$2:$B$930,1)</f>
        <v>48</v>
      </c>
      <c r="Q272">
        <f>INDEX(LORDetail!$B$2:$B$930,P272)</f>
        <v>5447.3507529830258</v>
      </c>
      <c r="R272">
        <f>INDEX(LORDetail!$D$2:$D$930,P272)</f>
        <v>51.522335717299804</v>
      </c>
      <c r="S272">
        <f>INDEX(LORDetail!$E$2:$E$930,P272)</f>
        <v>-0.25124211599455798</v>
      </c>
      <c r="T272">
        <f>INDEX(LORDetail!$G$2:$G$930,P272)</f>
        <v>3.6057790000000001</v>
      </c>
      <c r="U272">
        <f t="shared" si="90"/>
        <v>49</v>
      </c>
      <c r="V272">
        <f>INDEX(LORDetail!$B$2:$B$930,U272)</f>
        <v>5559.2282169045284</v>
      </c>
      <c r="W272">
        <f>INDEX(LORDetail!$D$2:$D$930,U272)</f>
        <v>51.521813722761998</v>
      </c>
      <c r="X272">
        <f>INDEX(LORDetail!$E$2:$E$930,U272)</f>
        <v>-0.25262239345651499</v>
      </c>
      <c r="Y272">
        <f>INDEX(LORDetail!$G$2:$G$930,U272)</f>
        <v>3.673549</v>
      </c>
      <c r="Z272">
        <f t="shared" si="91"/>
        <v>111.87746392150257</v>
      </c>
      <c r="AA272" s="29">
        <f t="shared" si="92"/>
        <v>26.950760498706586</v>
      </c>
      <c r="AB272">
        <f t="shared" si="93"/>
        <v>0.24089534705234517</v>
      </c>
      <c r="AC272" s="32">
        <f t="shared" si="94"/>
        <v>51.522209971244457</v>
      </c>
      <c r="AD272" s="32">
        <f t="shared" si="95"/>
        <v>-0.25157461841278467</v>
      </c>
      <c r="AE272" s="34">
        <f t="shared" si="96"/>
        <v>3.6221044776697373</v>
      </c>
      <c r="AF272" s="36" t="str">
        <f t="shared" si="97"/>
        <v>PADTON</v>
      </c>
      <c r="AG272" s="36" t="str">
        <f t="shared" si="98"/>
        <v>RDNGSTN</v>
      </c>
      <c r="AH272" s="36">
        <f t="shared" si="99"/>
        <v>268</v>
      </c>
      <c r="AI272" s="42">
        <f t="shared" si="100"/>
        <v>5474.4</v>
      </c>
      <c r="AJ272" s="43">
        <f t="shared" si="101"/>
        <v>34.354595189882346</v>
      </c>
      <c r="AK272" s="43">
        <f t="shared" si="102"/>
        <v>0.11732492463158166</v>
      </c>
      <c r="AL272" s="36">
        <f t="shared" si="103"/>
        <v>51.522209971244457</v>
      </c>
      <c r="AM272" s="36">
        <v>1</v>
      </c>
      <c r="AN272" s="36">
        <f t="shared" si="104"/>
        <v>-0.25157461841278467</v>
      </c>
      <c r="AO272" s="36">
        <v>4</v>
      </c>
      <c r="AP272" s="42">
        <f>INT(AI272/1000)*1000</f>
        <v>5000</v>
      </c>
      <c r="AQ272" s="42">
        <f>MOD(AI272,1000)</f>
        <v>474.39999999999964</v>
      </c>
      <c r="AR272" s="42">
        <f>MOD(AI273,1000)-0.2+(AP273-AP272)</f>
        <v>508.60000000000019</v>
      </c>
    </row>
    <row r="273" spans="1:44" x14ac:dyDescent="0.25">
      <c r="A273" s="32" t="s">
        <v>0</v>
      </c>
      <c r="B273" s="33" t="s">
        <v>1</v>
      </c>
      <c r="C273" s="32">
        <v>269</v>
      </c>
      <c r="D273">
        <f>MATCH(C273,TrainRun!$AG$2:$AG$148,1)</f>
        <v>52</v>
      </c>
      <c r="E273">
        <f>INT(INDEX(TrainRun!$AD$2:$AD$148,'By Second'!D273))</f>
        <v>238</v>
      </c>
      <c r="F273">
        <f>IF(E273=0,0,INDEX(TrainRun!$AE$2:$AE$148,'By Second'!D273))</f>
        <v>30.834847450934891</v>
      </c>
      <c r="G273">
        <f>INDEX(TrainRun!$AF$2:$AF$148,'By Second'!D273)</f>
        <v>4494.6944784937014</v>
      </c>
      <c r="H273">
        <f t="shared" si="87"/>
        <v>53</v>
      </c>
      <c r="I273">
        <f>INT(INDEX(TrainRun!$AD$2:$AD$148,'By Second'!H273))</f>
        <v>299</v>
      </c>
      <c r="J273">
        <f>INDEX(TrainRun!$AE$2:$AE$148,'By Second'!H273)</f>
        <v>37.991667853461372</v>
      </c>
      <c r="K273">
        <f t="shared" si="84"/>
        <v>61</v>
      </c>
      <c r="L273">
        <f t="shared" si="85"/>
        <v>7.1568204025264812</v>
      </c>
      <c r="M273">
        <f t="shared" si="88"/>
        <v>0.11732492463158166</v>
      </c>
      <c r="N273" s="32">
        <f t="shared" si="89"/>
        <v>34.471920114513928</v>
      </c>
      <c r="O273" s="29">
        <f t="shared" si="86"/>
        <v>5508.7734335962459</v>
      </c>
      <c r="P273">
        <f>MATCH(O273,LORDetail!$B$2:$B$930,1)</f>
        <v>48</v>
      </c>
      <c r="Q273">
        <f>INDEX(LORDetail!$B$2:$B$930,P273)</f>
        <v>5447.3507529830258</v>
      </c>
      <c r="R273">
        <f>INDEX(LORDetail!$D$2:$D$930,P273)</f>
        <v>51.522335717299804</v>
      </c>
      <c r="S273">
        <f>INDEX(LORDetail!$E$2:$E$930,P273)</f>
        <v>-0.25124211599455798</v>
      </c>
      <c r="T273">
        <f>INDEX(LORDetail!$G$2:$G$930,P273)</f>
        <v>3.6057790000000001</v>
      </c>
      <c r="U273">
        <f t="shared" si="90"/>
        <v>49</v>
      </c>
      <c r="V273">
        <f>INDEX(LORDetail!$B$2:$B$930,U273)</f>
        <v>5559.2282169045284</v>
      </c>
      <c r="W273">
        <f>INDEX(LORDetail!$D$2:$D$930,U273)</f>
        <v>51.521813722761998</v>
      </c>
      <c r="X273">
        <f>INDEX(LORDetail!$E$2:$E$930,U273)</f>
        <v>-0.25262239345651499</v>
      </c>
      <c r="Y273">
        <f>INDEX(LORDetail!$G$2:$G$930,U273)</f>
        <v>3.673549</v>
      </c>
      <c r="Z273">
        <f t="shared" si="91"/>
        <v>111.87746392150257</v>
      </c>
      <c r="AA273" s="29">
        <f t="shared" si="92"/>
        <v>61.422680613220109</v>
      </c>
      <c r="AB273">
        <f t="shared" si="93"/>
        <v>0.54901745588652751</v>
      </c>
      <c r="AC273" s="32">
        <f t="shared" si="94"/>
        <v>51.52204913318667</v>
      </c>
      <c r="AD273" s="32">
        <f t="shared" si="95"/>
        <v>-0.25199991241513914</v>
      </c>
      <c r="AE273" s="34">
        <f t="shared" si="96"/>
        <v>3.6429859129854298</v>
      </c>
      <c r="AF273" s="36" t="str">
        <f t="shared" si="97"/>
        <v>PADTON</v>
      </c>
      <c r="AG273" s="36" t="str">
        <f t="shared" si="98"/>
        <v>RDNGSTN</v>
      </c>
      <c r="AH273" s="36">
        <f t="shared" si="99"/>
        <v>269</v>
      </c>
      <c r="AI273" s="42">
        <f t="shared" si="100"/>
        <v>5508.8</v>
      </c>
      <c r="AJ273" s="43">
        <f t="shared" si="101"/>
        <v>34.471920114513928</v>
      </c>
      <c r="AK273" s="43">
        <f t="shared" si="102"/>
        <v>0.11732492463158166</v>
      </c>
      <c r="AL273" s="36">
        <f t="shared" si="103"/>
        <v>51.52204913318667</v>
      </c>
      <c r="AM273" s="36">
        <v>1</v>
      </c>
      <c r="AN273" s="36">
        <f t="shared" si="104"/>
        <v>-0.25199991241513914</v>
      </c>
      <c r="AO273" s="36">
        <v>4</v>
      </c>
      <c r="AP273" s="42">
        <f>INT(AI273/1000)*1000</f>
        <v>5000</v>
      </c>
      <c r="AQ273" s="42">
        <f>MOD(AI273,1000)</f>
        <v>508.80000000000018</v>
      </c>
      <c r="AR273" s="42">
        <f>MOD(AI274,1000)-0.2+(AP274-AP273)</f>
        <v>543.19999999999959</v>
      </c>
    </row>
    <row r="274" spans="1:44" x14ac:dyDescent="0.25">
      <c r="A274" s="32" t="s">
        <v>0</v>
      </c>
      <c r="B274" s="33" t="s">
        <v>1</v>
      </c>
      <c r="C274" s="32">
        <v>270</v>
      </c>
      <c r="D274">
        <f>MATCH(C274,TrainRun!$AG$2:$AG$148,1)</f>
        <v>52</v>
      </c>
      <c r="E274">
        <f>INT(INDEX(TrainRun!$AD$2:$AD$148,'By Second'!D274))</f>
        <v>238</v>
      </c>
      <c r="F274">
        <f>IF(E274=0,0,INDEX(TrainRun!$AE$2:$AE$148,'By Second'!D274))</f>
        <v>30.834847450934891</v>
      </c>
      <c r="G274">
        <f>INDEX(TrainRun!$AF$2:$AF$148,'By Second'!D274)</f>
        <v>4494.6944784937014</v>
      </c>
      <c r="H274">
        <f t="shared" si="87"/>
        <v>53</v>
      </c>
      <c r="I274">
        <f>INT(INDEX(TrainRun!$AD$2:$AD$148,'By Second'!H274))</f>
        <v>299</v>
      </c>
      <c r="J274">
        <f>INDEX(TrainRun!$AE$2:$AE$148,'By Second'!H274)</f>
        <v>37.991667853461372</v>
      </c>
      <c r="K274">
        <f t="shared" si="84"/>
        <v>61</v>
      </c>
      <c r="L274">
        <f t="shared" si="85"/>
        <v>7.1568204025264812</v>
      </c>
      <c r="M274">
        <f t="shared" si="88"/>
        <v>0.11732492463158166</v>
      </c>
      <c r="N274" s="32">
        <f t="shared" si="89"/>
        <v>34.58924503914551</v>
      </c>
      <c r="O274" s="29">
        <f t="shared" si="86"/>
        <v>5543.3626786353916</v>
      </c>
      <c r="P274">
        <f>MATCH(O274,LORDetail!$B$2:$B$930,1)</f>
        <v>48</v>
      </c>
      <c r="Q274">
        <f>INDEX(LORDetail!$B$2:$B$930,P274)</f>
        <v>5447.3507529830258</v>
      </c>
      <c r="R274">
        <f>INDEX(LORDetail!$D$2:$D$930,P274)</f>
        <v>51.522335717299804</v>
      </c>
      <c r="S274">
        <f>INDEX(LORDetail!$E$2:$E$930,P274)</f>
        <v>-0.25124211599455798</v>
      </c>
      <c r="T274">
        <f>INDEX(LORDetail!$G$2:$G$930,P274)</f>
        <v>3.6057790000000001</v>
      </c>
      <c r="U274">
        <f t="shared" si="90"/>
        <v>49</v>
      </c>
      <c r="V274">
        <f>INDEX(LORDetail!$B$2:$B$930,U274)</f>
        <v>5559.2282169045284</v>
      </c>
      <c r="W274">
        <f>INDEX(LORDetail!$D$2:$D$930,U274)</f>
        <v>51.521813722761998</v>
      </c>
      <c r="X274">
        <f>INDEX(LORDetail!$E$2:$E$930,U274)</f>
        <v>-0.25262239345651499</v>
      </c>
      <c r="Y274">
        <f>INDEX(LORDetail!$G$2:$G$930,U274)</f>
        <v>3.673549</v>
      </c>
      <c r="Z274">
        <f t="shared" si="91"/>
        <v>111.87746392150257</v>
      </c>
      <c r="AA274" s="29">
        <f t="shared" si="92"/>
        <v>96.01192565236579</v>
      </c>
      <c r="AB274">
        <f t="shared" si="93"/>
        <v>0.85818825603457871</v>
      </c>
      <c r="AC274" s="32">
        <f t="shared" si="94"/>
        <v>51.521887747717741</v>
      </c>
      <c r="AD274" s="32">
        <f t="shared" si="95"/>
        <v>-0.2524266539024787</v>
      </c>
      <c r="AE274" s="34">
        <f t="shared" si="96"/>
        <v>3.6639384181114636</v>
      </c>
      <c r="AF274" s="36" t="str">
        <f t="shared" si="97"/>
        <v>PADTON</v>
      </c>
      <c r="AG274" s="36" t="str">
        <f t="shared" si="98"/>
        <v>RDNGSTN</v>
      </c>
      <c r="AH274" s="36">
        <f t="shared" si="99"/>
        <v>270</v>
      </c>
      <c r="AI274" s="42">
        <f t="shared" si="100"/>
        <v>5543.4</v>
      </c>
      <c r="AJ274" s="43">
        <f t="shared" si="101"/>
        <v>34.58924503914551</v>
      </c>
      <c r="AK274" s="43">
        <f t="shared" si="102"/>
        <v>0.11732492463158166</v>
      </c>
      <c r="AL274" s="36">
        <f t="shared" si="103"/>
        <v>51.521887747717741</v>
      </c>
      <c r="AM274" s="36">
        <v>1</v>
      </c>
      <c r="AN274" s="36">
        <f t="shared" si="104"/>
        <v>-0.2524266539024787</v>
      </c>
      <c r="AO274" s="36">
        <v>4</v>
      </c>
      <c r="AP274" s="42">
        <f>INT(AI274/1000)*1000</f>
        <v>5000</v>
      </c>
      <c r="AQ274" s="42">
        <f>MOD(AI274,1000)</f>
        <v>543.39999999999964</v>
      </c>
      <c r="AR274" s="42">
        <f>MOD(AI275,1000)-0.2+(AP275-AP274)</f>
        <v>577.79999999999995</v>
      </c>
    </row>
    <row r="275" spans="1:44" x14ac:dyDescent="0.25">
      <c r="A275" s="32" t="s">
        <v>0</v>
      </c>
      <c r="B275" s="33" t="s">
        <v>1</v>
      </c>
      <c r="C275" s="32">
        <v>271</v>
      </c>
      <c r="D275">
        <f>MATCH(C275,TrainRun!$AG$2:$AG$148,1)</f>
        <v>52</v>
      </c>
      <c r="E275">
        <f>INT(INDEX(TrainRun!$AD$2:$AD$148,'By Second'!D275))</f>
        <v>238</v>
      </c>
      <c r="F275">
        <f>IF(E275=0,0,INDEX(TrainRun!$AE$2:$AE$148,'By Second'!D275))</f>
        <v>30.834847450934891</v>
      </c>
      <c r="G275">
        <f>INDEX(TrainRun!$AF$2:$AF$148,'By Second'!D275)</f>
        <v>4494.6944784937014</v>
      </c>
      <c r="H275">
        <f t="shared" si="87"/>
        <v>53</v>
      </c>
      <c r="I275">
        <f>INT(INDEX(TrainRun!$AD$2:$AD$148,'By Second'!H275))</f>
        <v>299</v>
      </c>
      <c r="J275">
        <f>INDEX(TrainRun!$AE$2:$AE$148,'By Second'!H275)</f>
        <v>37.991667853461372</v>
      </c>
      <c r="K275">
        <f t="shared" si="84"/>
        <v>61</v>
      </c>
      <c r="L275">
        <f t="shared" si="85"/>
        <v>7.1568204025264812</v>
      </c>
      <c r="M275">
        <f t="shared" si="88"/>
        <v>0.11732492463158166</v>
      </c>
      <c r="N275" s="32">
        <f t="shared" si="89"/>
        <v>34.706569963777092</v>
      </c>
      <c r="O275" s="29">
        <f t="shared" si="86"/>
        <v>5578.0692485991685</v>
      </c>
      <c r="P275">
        <f>MATCH(O275,LORDetail!$B$2:$B$930,1)</f>
        <v>49</v>
      </c>
      <c r="Q275">
        <f>INDEX(LORDetail!$B$2:$B$930,P275)</f>
        <v>5559.2282169045284</v>
      </c>
      <c r="R275">
        <f>INDEX(LORDetail!$D$2:$D$930,P275)</f>
        <v>51.521813722761998</v>
      </c>
      <c r="S275">
        <f>INDEX(LORDetail!$E$2:$E$930,P275)</f>
        <v>-0.25262239345651499</v>
      </c>
      <c r="T275">
        <f>INDEX(LORDetail!$G$2:$G$930,P275)</f>
        <v>3.673549</v>
      </c>
      <c r="U275">
        <f t="shared" si="90"/>
        <v>50</v>
      </c>
      <c r="V275">
        <f>INDEX(LORDetail!$B$2:$B$930,U275)</f>
        <v>5726.9204155560383</v>
      </c>
      <c r="W275">
        <f>INDEX(LORDetail!$D$2:$D$930,U275)</f>
        <v>51.521059212023999</v>
      </c>
      <c r="X275">
        <f>INDEX(LORDetail!$E$2:$E$930,U275)</f>
        <v>-0.254717849650547</v>
      </c>
      <c r="Y275">
        <f>INDEX(LORDetail!$G$2:$G$930,U275)</f>
        <v>3.775128</v>
      </c>
      <c r="Z275">
        <f t="shared" si="91"/>
        <v>167.6921986515099</v>
      </c>
      <c r="AA275" s="29">
        <f t="shared" si="92"/>
        <v>18.841031694640151</v>
      </c>
      <c r="AB275">
        <f t="shared" si="93"/>
        <v>0.11235484921868491</v>
      </c>
      <c r="AC275" s="32">
        <f t="shared" si="94"/>
        <v>51.521728949821799</v>
      </c>
      <c r="AD275" s="32">
        <f t="shared" si="95"/>
        <v>-0.2528578281212398</v>
      </c>
      <c r="AE275" s="34">
        <f t="shared" si="96"/>
        <v>3.6849618932287846</v>
      </c>
      <c r="AF275" s="36" t="str">
        <f t="shared" si="97"/>
        <v>PADTON</v>
      </c>
      <c r="AG275" s="36" t="str">
        <f t="shared" si="98"/>
        <v>RDNGSTN</v>
      </c>
      <c r="AH275" s="36">
        <f t="shared" si="99"/>
        <v>271</v>
      </c>
      <c r="AI275" s="42">
        <f t="shared" si="100"/>
        <v>5578</v>
      </c>
      <c r="AJ275" s="43">
        <f t="shared" si="101"/>
        <v>34.706569963777092</v>
      </c>
      <c r="AK275" s="43">
        <f t="shared" si="102"/>
        <v>0.11732492463158166</v>
      </c>
      <c r="AL275" s="36">
        <f t="shared" si="103"/>
        <v>51.521728949821799</v>
      </c>
      <c r="AM275" s="36">
        <v>1</v>
      </c>
      <c r="AN275" s="36">
        <f t="shared" si="104"/>
        <v>-0.2528578281212398</v>
      </c>
      <c r="AO275" s="36">
        <v>4</v>
      </c>
      <c r="AP275" s="42">
        <f>INT(AI275/1000)*1000</f>
        <v>5000</v>
      </c>
      <c r="AQ275" s="42">
        <f>MOD(AI275,1000)</f>
        <v>578</v>
      </c>
      <c r="AR275" s="42">
        <f>MOD(AI276,1000)-0.2+(AP276-AP275)</f>
        <v>612.60000000000014</v>
      </c>
    </row>
    <row r="276" spans="1:44" x14ac:dyDescent="0.25">
      <c r="A276" s="32" t="s">
        <v>0</v>
      </c>
      <c r="B276" s="33" t="s">
        <v>1</v>
      </c>
      <c r="C276" s="32">
        <v>272</v>
      </c>
      <c r="D276">
        <f>MATCH(C276,TrainRun!$AG$2:$AG$148,1)</f>
        <v>52</v>
      </c>
      <c r="E276">
        <f>INT(INDEX(TrainRun!$AD$2:$AD$148,'By Second'!D276))</f>
        <v>238</v>
      </c>
      <c r="F276">
        <f>IF(E276=0,0,INDEX(TrainRun!$AE$2:$AE$148,'By Second'!D276))</f>
        <v>30.834847450934891</v>
      </c>
      <c r="G276">
        <f>INDEX(TrainRun!$AF$2:$AF$148,'By Second'!D276)</f>
        <v>4494.6944784937014</v>
      </c>
      <c r="H276">
        <f t="shared" si="87"/>
        <v>53</v>
      </c>
      <c r="I276">
        <f>INT(INDEX(TrainRun!$AD$2:$AD$148,'By Second'!H276))</f>
        <v>299</v>
      </c>
      <c r="J276">
        <f>INDEX(TrainRun!$AE$2:$AE$148,'By Second'!H276)</f>
        <v>37.991667853461372</v>
      </c>
      <c r="K276">
        <f t="shared" si="84"/>
        <v>61</v>
      </c>
      <c r="L276">
        <f t="shared" si="85"/>
        <v>7.1568204025264812</v>
      </c>
      <c r="M276">
        <f t="shared" si="88"/>
        <v>0.11732492463158166</v>
      </c>
      <c r="N276" s="32">
        <f t="shared" si="89"/>
        <v>34.823894888408674</v>
      </c>
      <c r="O276" s="29">
        <f t="shared" si="86"/>
        <v>5612.8931434875776</v>
      </c>
      <c r="P276">
        <f>MATCH(O276,LORDetail!$B$2:$B$930,1)</f>
        <v>49</v>
      </c>
      <c r="Q276">
        <f>INDEX(LORDetail!$B$2:$B$930,P276)</f>
        <v>5559.2282169045284</v>
      </c>
      <c r="R276">
        <f>INDEX(LORDetail!$D$2:$D$930,P276)</f>
        <v>51.521813722761998</v>
      </c>
      <c r="S276">
        <f>INDEX(LORDetail!$E$2:$E$930,P276)</f>
        <v>-0.25262239345651499</v>
      </c>
      <c r="T276">
        <f>INDEX(LORDetail!$G$2:$G$930,P276)</f>
        <v>3.673549</v>
      </c>
      <c r="U276">
        <f t="shared" si="90"/>
        <v>50</v>
      </c>
      <c r="V276">
        <f>INDEX(LORDetail!$B$2:$B$930,U276)</f>
        <v>5726.9204155560383</v>
      </c>
      <c r="W276">
        <f>INDEX(LORDetail!$D$2:$D$930,U276)</f>
        <v>51.521059212023999</v>
      </c>
      <c r="X276">
        <f>INDEX(LORDetail!$E$2:$E$930,U276)</f>
        <v>-0.254717849650547</v>
      </c>
      <c r="Y276">
        <f>INDEX(LORDetail!$G$2:$G$930,U276)</f>
        <v>3.775128</v>
      </c>
      <c r="Z276">
        <f t="shared" si="91"/>
        <v>167.6921986515099</v>
      </c>
      <c r="AA276" s="29">
        <f t="shared" si="92"/>
        <v>53.664926583049237</v>
      </c>
      <c r="AB276">
        <f t="shared" si="93"/>
        <v>0.32002041248545604</v>
      </c>
      <c r="AC276" s="32">
        <f t="shared" si="94"/>
        <v>51.521572263924398</v>
      </c>
      <c r="AD276" s="32">
        <f t="shared" si="95"/>
        <v>-0.2532929822120743</v>
      </c>
      <c r="AE276" s="34">
        <f t="shared" si="96"/>
        <v>3.7060563534798603</v>
      </c>
      <c r="AF276" s="36" t="str">
        <f t="shared" si="97"/>
        <v>PADTON</v>
      </c>
      <c r="AG276" s="36" t="str">
        <f t="shared" si="98"/>
        <v>RDNGSTN</v>
      </c>
      <c r="AH276" s="36">
        <f t="shared" si="99"/>
        <v>272</v>
      </c>
      <c r="AI276" s="42">
        <f t="shared" si="100"/>
        <v>5612.8</v>
      </c>
      <c r="AJ276" s="43">
        <f t="shared" si="101"/>
        <v>34.823894888408674</v>
      </c>
      <c r="AK276" s="43">
        <f t="shared" si="102"/>
        <v>0.11732492463158166</v>
      </c>
      <c r="AL276" s="36">
        <f t="shared" si="103"/>
        <v>51.521572263924398</v>
      </c>
      <c r="AM276" s="36">
        <v>1</v>
      </c>
      <c r="AN276" s="36">
        <f t="shared" si="104"/>
        <v>-0.2532929822120743</v>
      </c>
      <c r="AO276" s="36">
        <v>4</v>
      </c>
      <c r="AP276" s="42">
        <f>INT(AI276/1000)*1000</f>
        <v>5000</v>
      </c>
      <c r="AQ276" s="42">
        <f>MOD(AI276,1000)</f>
        <v>612.80000000000018</v>
      </c>
      <c r="AR276" s="42">
        <f>MOD(AI277,1000)-0.2+(AP277-AP276)</f>
        <v>647.60000000000014</v>
      </c>
    </row>
    <row r="277" spans="1:44" x14ac:dyDescent="0.25">
      <c r="A277" s="32" t="s">
        <v>0</v>
      </c>
      <c r="B277" s="33" t="s">
        <v>1</v>
      </c>
      <c r="C277" s="32">
        <v>273</v>
      </c>
      <c r="D277">
        <f>MATCH(C277,TrainRun!$AG$2:$AG$148,1)</f>
        <v>52</v>
      </c>
      <c r="E277">
        <f>INT(INDEX(TrainRun!$AD$2:$AD$148,'By Second'!D277))</f>
        <v>238</v>
      </c>
      <c r="F277">
        <f>IF(E277=0,0,INDEX(TrainRun!$AE$2:$AE$148,'By Second'!D277))</f>
        <v>30.834847450934891</v>
      </c>
      <c r="G277">
        <f>INDEX(TrainRun!$AF$2:$AF$148,'By Second'!D277)</f>
        <v>4494.6944784937014</v>
      </c>
      <c r="H277">
        <f t="shared" si="87"/>
        <v>53</v>
      </c>
      <c r="I277">
        <f>INT(INDEX(TrainRun!$AD$2:$AD$148,'By Second'!H277))</f>
        <v>299</v>
      </c>
      <c r="J277">
        <f>INDEX(TrainRun!$AE$2:$AE$148,'By Second'!H277)</f>
        <v>37.991667853461372</v>
      </c>
      <c r="K277">
        <f t="shared" si="84"/>
        <v>61</v>
      </c>
      <c r="L277">
        <f t="shared" si="85"/>
        <v>7.1568204025264812</v>
      </c>
      <c r="M277">
        <f t="shared" si="88"/>
        <v>0.11732492463158166</v>
      </c>
      <c r="N277" s="32">
        <f t="shared" si="89"/>
        <v>34.941219813040256</v>
      </c>
      <c r="O277" s="29">
        <f t="shared" si="86"/>
        <v>5647.834363300618</v>
      </c>
      <c r="P277">
        <f>MATCH(O277,LORDetail!$B$2:$B$930,1)</f>
        <v>49</v>
      </c>
      <c r="Q277">
        <f>INDEX(LORDetail!$B$2:$B$930,P277)</f>
        <v>5559.2282169045284</v>
      </c>
      <c r="R277">
        <f>INDEX(LORDetail!$D$2:$D$930,P277)</f>
        <v>51.521813722761998</v>
      </c>
      <c r="S277">
        <f>INDEX(LORDetail!$E$2:$E$930,P277)</f>
        <v>-0.25262239345651499</v>
      </c>
      <c r="T277">
        <f>INDEX(LORDetail!$G$2:$G$930,P277)</f>
        <v>3.673549</v>
      </c>
      <c r="U277">
        <f t="shared" si="90"/>
        <v>50</v>
      </c>
      <c r="V277">
        <f>INDEX(LORDetail!$B$2:$B$930,U277)</f>
        <v>5726.9204155560383</v>
      </c>
      <c r="W277">
        <f>INDEX(LORDetail!$D$2:$D$930,U277)</f>
        <v>51.521059212023999</v>
      </c>
      <c r="X277">
        <f>INDEX(LORDetail!$E$2:$E$930,U277)</f>
        <v>-0.254717849650547</v>
      </c>
      <c r="Y277">
        <f>INDEX(LORDetail!$G$2:$G$930,U277)</f>
        <v>3.775128</v>
      </c>
      <c r="Z277">
        <f t="shared" si="91"/>
        <v>167.6921986515099</v>
      </c>
      <c r="AA277" s="29">
        <f t="shared" si="92"/>
        <v>88.606146396089571</v>
      </c>
      <c r="AB277">
        <f t="shared" si="93"/>
        <v>0.52838562025313252</v>
      </c>
      <c r="AC277" s="32">
        <f t="shared" si="94"/>
        <v>51.521415050137712</v>
      </c>
      <c r="AD277" s="32">
        <f t="shared" si="95"/>
        <v>-0.25372960237731185</v>
      </c>
      <c r="AE277" s="34">
        <f t="shared" si="96"/>
        <v>3.727221882919693</v>
      </c>
      <c r="AF277" s="36" t="str">
        <f t="shared" si="97"/>
        <v>PADTON</v>
      </c>
      <c r="AG277" s="36" t="str">
        <f t="shared" si="98"/>
        <v>RDNGSTN</v>
      </c>
      <c r="AH277" s="36">
        <f t="shared" si="99"/>
        <v>273</v>
      </c>
      <c r="AI277" s="42">
        <f t="shared" si="100"/>
        <v>5647.8</v>
      </c>
      <c r="AJ277" s="43">
        <f t="shared" si="101"/>
        <v>34.941219813040256</v>
      </c>
      <c r="AK277" s="43">
        <f t="shared" si="102"/>
        <v>0.11732492463158166</v>
      </c>
      <c r="AL277" s="36">
        <f t="shared" si="103"/>
        <v>51.521415050137712</v>
      </c>
      <c r="AM277" s="36">
        <v>1</v>
      </c>
      <c r="AN277" s="36">
        <f t="shared" si="104"/>
        <v>-0.25372960237731185</v>
      </c>
      <c r="AO277" s="36">
        <v>4</v>
      </c>
      <c r="AP277" s="42">
        <f>INT(AI277/1000)*1000</f>
        <v>5000</v>
      </c>
      <c r="AQ277" s="42">
        <f>MOD(AI277,1000)</f>
        <v>647.80000000000018</v>
      </c>
      <c r="AR277" s="42">
        <f>MOD(AI278,1000)-0.2+(AP278-AP277)</f>
        <v>682.60000000000014</v>
      </c>
    </row>
    <row r="278" spans="1:44" x14ac:dyDescent="0.25">
      <c r="A278" s="32" t="s">
        <v>0</v>
      </c>
      <c r="B278" s="33" t="s">
        <v>1</v>
      </c>
      <c r="C278" s="32">
        <v>274</v>
      </c>
      <c r="D278">
        <f>MATCH(C278,TrainRun!$AG$2:$AG$148,1)</f>
        <v>52</v>
      </c>
      <c r="E278">
        <f>INT(INDEX(TrainRun!$AD$2:$AD$148,'By Second'!D278))</f>
        <v>238</v>
      </c>
      <c r="F278">
        <f>IF(E278=0,0,INDEX(TrainRun!$AE$2:$AE$148,'By Second'!D278))</f>
        <v>30.834847450934891</v>
      </c>
      <c r="G278">
        <f>INDEX(TrainRun!$AF$2:$AF$148,'By Second'!D278)</f>
        <v>4494.6944784937014</v>
      </c>
      <c r="H278">
        <f t="shared" si="87"/>
        <v>53</v>
      </c>
      <c r="I278">
        <f>INT(INDEX(TrainRun!$AD$2:$AD$148,'By Second'!H278))</f>
        <v>299</v>
      </c>
      <c r="J278">
        <f>INDEX(TrainRun!$AE$2:$AE$148,'By Second'!H278)</f>
        <v>37.991667853461372</v>
      </c>
      <c r="K278">
        <f t="shared" si="84"/>
        <v>61</v>
      </c>
      <c r="L278">
        <f t="shared" si="85"/>
        <v>7.1568204025264812</v>
      </c>
      <c r="M278">
        <f t="shared" si="88"/>
        <v>0.11732492463158166</v>
      </c>
      <c r="N278" s="32">
        <f t="shared" si="89"/>
        <v>35.058544737671838</v>
      </c>
      <c r="O278" s="29">
        <f t="shared" si="86"/>
        <v>5682.8929080382895</v>
      </c>
      <c r="P278">
        <f>MATCH(O278,LORDetail!$B$2:$B$930,1)</f>
        <v>49</v>
      </c>
      <c r="Q278">
        <f>INDEX(LORDetail!$B$2:$B$930,P278)</f>
        <v>5559.2282169045284</v>
      </c>
      <c r="R278">
        <f>INDEX(LORDetail!$D$2:$D$930,P278)</f>
        <v>51.521813722761998</v>
      </c>
      <c r="S278">
        <f>INDEX(LORDetail!$E$2:$E$930,P278)</f>
        <v>-0.25262239345651499</v>
      </c>
      <c r="T278">
        <f>INDEX(LORDetail!$G$2:$G$930,P278)</f>
        <v>3.673549</v>
      </c>
      <c r="U278">
        <f t="shared" si="90"/>
        <v>50</v>
      </c>
      <c r="V278">
        <f>INDEX(LORDetail!$B$2:$B$930,U278)</f>
        <v>5726.9204155560383</v>
      </c>
      <c r="W278">
        <f>INDEX(LORDetail!$D$2:$D$930,U278)</f>
        <v>51.521059212023999</v>
      </c>
      <c r="X278">
        <f>INDEX(LORDetail!$E$2:$E$930,U278)</f>
        <v>-0.254717849650547</v>
      </c>
      <c r="Y278">
        <f>INDEX(LORDetail!$G$2:$G$930,U278)</f>
        <v>3.775128</v>
      </c>
      <c r="Z278">
        <f t="shared" si="91"/>
        <v>167.6921986515099</v>
      </c>
      <c r="AA278" s="29">
        <f t="shared" si="92"/>
        <v>123.66469113376115</v>
      </c>
      <c r="AB278">
        <f t="shared" si="93"/>
        <v>0.73745047252171425</v>
      </c>
      <c r="AC278" s="32">
        <f t="shared" si="94"/>
        <v>51.521257308461735</v>
      </c>
      <c r="AD278" s="32">
        <f t="shared" si="95"/>
        <v>-0.25416768861695244</v>
      </c>
      <c r="AE278" s="34">
        <f t="shared" si="96"/>
        <v>3.7484584815482833</v>
      </c>
      <c r="AF278" s="36" t="str">
        <f t="shared" si="97"/>
        <v>PADTON</v>
      </c>
      <c r="AG278" s="36" t="str">
        <f t="shared" si="98"/>
        <v>RDNGSTN</v>
      </c>
      <c r="AH278" s="36">
        <f t="shared" si="99"/>
        <v>274</v>
      </c>
      <c r="AI278" s="42">
        <f t="shared" si="100"/>
        <v>5682.8</v>
      </c>
      <c r="AJ278" s="43">
        <f t="shared" si="101"/>
        <v>35.058544737671838</v>
      </c>
      <c r="AK278" s="43">
        <f t="shared" si="102"/>
        <v>0.11732492463158166</v>
      </c>
      <c r="AL278" s="36">
        <f t="shared" si="103"/>
        <v>51.521257308461735</v>
      </c>
      <c r="AM278" s="36">
        <v>1</v>
      </c>
      <c r="AN278" s="36">
        <f t="shared" si="104"/>
        <v>-0.25416768861695244</v>
      </c>
      <c r="AO278" s="36">
        <v>4</v>
      </c>
      <c r="AP278" s="42">
        <f>INT(AI278/1000)*1000</f>
        <v>5000</v>
      </c>
      <c r="AQ278" s="42">
        <f>MOD(AI278,1000)</f>
        <v>682.80000000000018</v>
      </c>
      <c r="AR278" s="42">
        <f>MOD(AI279,1000)-0.2+(AP279-AP278)</f>
        <v>717.8</v>
      </c>
    </row>
    <row r="279" spans="1:44" x14ac:dyDescent="0.25">
      <c r="A279" s="32" t="s">
        <v>0</v>
      </c>
      <c r="B279" s="33" t="s">
        <v>1</v>
      </c>
      <c r="C279" s="32">
        <v>275</v>
      </c>
      <c r="D279">
        <f>MATCH(C279,TrainRun!$AG$2:$AG$148,1)</f>
        <v>52</v>
      </c>
      <c r="E279">
        <f>INT(INDEX(TrainRun!$AD$2:$AD$148,'By Second'!D279))</f>
        <v>238</v>
      </c>
      <c r="F279">
        <f>IF(E279=0,0,INDEX(TrainRun!$AE$2:$AE$148,'By Second'!D279))</f>
        <v>30.834847450934891</v>
      </c>
      <c r="G279">
        <f>INDEX(TrainRun!$AF$2:$AF$148,'By Second'!D279)</f>
        <v>4494.6944784937014</v>
      </c>
      <c r="H279">
        <f t="shared" si="87"/>
        <v>53</v>
      </c>
      <c r="I279">
        <f>INT(INDEX(TrainRun!$AD$2:$AD$148,'By Second'!H279))</f>
        <v>299</v>
      </c>
      <c r="J279">
        <f>INDEX(TrainRun!$AE$2:$AE$148,'By Second'!H279)</f>
        <v>37.991667853461372</v>
      </c>
      <c r="K279">
        <f t="shared" si="84"/>
        <v>61</v>
      </c>
      <c r="L279">
        <f t="shared" si="85"/>
        <v>7.1568204025264812</v>
      </c>
      <c r="M279">
        <f t="shared" si="88"/>
        <v>0.11732492463158166</v>
      </c>
      <c r="N279" s="32">
        <f t="shared" si="89"/>
        <v>35.17586966230342</v>
      </c>
      <c r="O279" s="29">
        <f t="shared" si="86"/>
        <v>5718.0687777005933</v>
      </c>
      <c r="P279">
        <f>MATCH(O279,LORDetail!$B$2:$B$930,1)</f>
        <v>49</v>
      </c>
      <c r="Q279">
        <f>INDEX(LORDetail!$B$2:$B$930,P279)</f>
        <v>5559.2282169045284</v>
      </c>
      <c r="R279">
        <f>INDEX(LORDetail!$D$2:$D$930,P279)</f>
        <v>51.521813722761998</v>
      </c>
      <c r="S279">
        <f>INDEX(LORDetail!$E$2:$E$930,P279)</f>
        <v>-0.25262239345651499</v>
      </c>
      <c r="T279">
        <f>INDEX(LORDetail!$G$2:$G$930,P279)</f>
        <v>3.673549</v>
      </c>
      <c r="U279">
        <f t="shared" si="90"/>
        <v>50</v>
      </c>
      <c r="V279">
        <f>INDEX(LORDetail!$B$2:$B$930,U279)</f>
        <v>5726.9204155560383</v>
      </c>
      <c r="W279">
        <f>INDEX(LORDetail!$D$2:$D$930,U279)</f>
        <v>51.521059212023999</v>
      </c>
      <c r="X279">
        <f>INDEX(LORDetail!$E$2:$E$930,U279)</f>
        <v>-0.254717849650547</v>
      </c>
      <c r="Y279">
        <f>INDEX(LORDetail!$G$2:$G$930,U279)</f>
        <v>3.775128</v>
      </c>
      <c r="Z279">
        <f t="shared" si="91"/>
        <v>167.6921986515099</v>
      </c>
      <c r="AA279" s="29">
        <f t="shared" si="92"/>
        <v>158.84056079606489</v>
      </c>
      <c r="AB279">
        <f t="shared" si="93"/>
        <v>0.94721496929120674</v>
      </c>
      <c r="AC279" s="32">
        <f t="shared" si="94"/>
        <v>51.521099038896473</v>
      </c>
      <c r="AD279" s="32">
        <f t="shared" si="95"/>
        <v>-0.25460724093099607</v>
      </c>
      <c r="AE279" s="34">
        <f t="shared" si="96"/>
        <v>3.7697661493656316</v>
      </c>
      <c r="AF279" s="36" t="str">
        <f t="shared" si="97"/>
        <v>PADTON</v>
      </c>
      <c r="AG279" s="36" t="str">
        <f t="shared" si="98"/>
        <v>RDNGSTN</v>
      </c>
      <c r="AH279" s="36">
        <f t="shared" si="99"/>
        <v>275</v>
      </c>
      <c r="AI279" s="42">
        <f t="shared" si="100"/>
        <v>5718</v>
      </c>
      <c r="AJ279" s="43">
        <f t="shared" si="101"/>
        <v>35.17586966230342</v>
      </c>
      <c r="AK279" s="43">
        <f t="shared" si="102"/>
        <v>0.11732492463158166</v>
      </c>
      <c r="AL279" s="36">
        <f t="shared" si="103"/>
        <v>51.521099038896473</v>
      </c>
      <c r="AM279" s="36">
        <v>1</v>
      </c>
      <c r="AN279" s="36">
        <f t="shared" si="104"/>
        <v>-0.25460724093099607</v>
      </c>
      <c r="AO279" s="36">
        <v>4</v>
      </c>
      <c r="AP279" s="42">
        <f>INT(AI279/1000)*1000</f>
        <v>5000</v>
      </c>
      <c r="AQ279" s="42">
        <f>MOD(AI279,1000)</f>
        <v>718</v>
      </c>
      <c r="AR279" s="42">
        <f>MOD(AI280,1000)-0.2+(AP280-AP279)</f>
        <v>753.19999999999959</v>
      </c>
    </row>
    <row r="280" spans="1:44" x14ac:dyDescent="0.25">
      <c r="A280" s="32" t="s">
        <v>0</v>
      </c>
      <c r="B280" s="33" t="s">
        <v>1</v>
      </c>
      <c r="C280" s="32">
        <v>276</v>
      </c>
      <c r="D280">
        <f>MATCH(C280,TrainRun!$AG$2:$AG$148,1)</f>
        <v>52</v>
      </c>
      <c r="E280">
        <f>INT(INDEX(TrainRun!$AD$2:$AD$148,'By Second'!D280))</f>
        <v>238</v>
      </c>
      <c r="F280">
        <f>IF(E280=0,0,INDEX(TrainRun!$AE$2:$AE$148,'By Second'!D280))</f>
        <v>30.834847450934891</v>
      </c>
      <c r="G280">
        <f>INDEX(TrainRun!$AF$2:$AF$148,'By Second'!D280)</f>
        <v>4494.6944784937014</v>
      </c>
      <c r="H280">
        <f t="shared" si="87"/>
        <v>53</v>
      </c>
      <c r="I280">
        <f>INT(INDEX(TrainRun!$AD$2:$AD$148,'By Second'!H280))</f>
        <v>299</v>
      </c>
      <c r="J280">
        <f>INDEX(TrainRun!$AE$2:$AE$148,'By Second'!H280)</f>
        <v>37.991667853461372</v>
      </c>
      <c r="K280">
        <f t="shared" si="84"/>
        <v>61</v>
      </c>
      <c r="L280">
        <f t="shared" si="85"/>
        <v>7.1568204025264812</v>
      </c>
      <c r="M280">
        <f t="shared" si="88"/>
        <v>0.11732492463158166</v>
      </c>
      <c r="N280" s="32">
        <f t="shared" si="89"/>
        <v>35.293194586935002</v>
      </c>
      <c r="O280" s="29">
        <f t="shared" si="86"/>
        <v>5753.3619722875283</v>
      </c>
      <c r="P280">
        <f>MATCH(O280,LORDetail!$B$2:$B$930,1)</f>
        <v>50</v>
      </c>
      <c r="Q280">
        <f>INDEX(LORDetail!$B$2:$B$930,P280)</f>
        <v>5726.9204155560383</v>
      </c>
      <c r="R280">
        <f>INDEX(LORDetail!$D$2:$D$930,P280)</f>
        <v>51.521059212023999</v>
      </c>
      <c r="S280">
        <f>INDEX(LORDetail!$E$2:$E$930,P280)</f>
        <v>-0.254717849650547</v>
      </c>
      <c r="T280">
        <f>INDEX(LORDetail!$G$2:$G$930,P280)</f>
        <v>3.775128</v>
      </c>
      <c r="U280">
        <f t="shared" si="90"/>
        <v>51</v>
      </c>
      <c r="V280">
        <f>INDEX(LORDetail!$B$2:$B$930,U280)</f>
        <v>5817.8791282890661</v>
      </c>
      <c r="W280">
        <f>INDEX(LORDetail!$D$2:$D$930,U280)</f>
        <v>51.520572844298798</v>
      </c>
      <c r="X280">
        <f>INDEX(LORDetail!$E$2:$E$930,U280)</f>
        <v>-0.255773057277843</v>
      </c>
      <c r="Y280">
        <f>INDEX(LORDetail!$G$2:$G$930,U280)</f>
        <v>3.8302260000000001</v>
      </c>
      <c r="Z280">
        <f t="shared" si="91"/>
        <v>90.958712733027824</v>
      </c>
      <c r="AA280" s="29">
        <f t="shared" si="92"/>
        <v>26.441556731489982</v>
      </c>
      <c r="AB280">
        <f t="shared" si="93"/>
        <v>0.29069844918648285</v>
      </c>
      <c r="AC280" s="32">
        <f t="shared" si="94"/>
        <v>51.520917825680549</v>
      </c>
      <c r="AD280" s="32">
        <f t="shared" si="95"/>
        <v>-0.25502459687137169</v>
      </c>
      <c r="AE280" s="34">
        <f t="shared" si="96"/>
        <v>3.7911449031532767</v>
      </c>
      <c r="AF280" s="36" t="str">
        <f t="shared" si="97"/>
        <v>PADTON</v>
      </c>
      <c r="AG280" s="36" t="str">
        <f t="shared" si="98"/>
        <v>RDNGSTN</v>
      </c>
      <c r="AH280" s="36">
        <f t="shared" si="99"/>
        <v>276</v>
      </c>
      <c r="AI280" s="42">
        <f t="shared" si="100"/>
        <v>5753.4</v>
      </c>
      <c r="AJ280" s="43">
        <f t="shared" si="101"/>
        <v>35.293194586935002</v>
      </c>
      <c r="AK280" s="43">
        <f t="shared" si="102"/>
        <v>0.11732492463158166</v>
      </c>
      <c r="AL280" s="36">
        <f t="shared" si="103"/>
        <v>51.520917825680549</v>
      </c>
      <c r="AM280" s="36">
        <v>1</v>
      </c>
      <c r="AN280" s="36">
        <f t="shared" si="104"/>
        <v>-0.25502459687137169</v>
      </c>
      <c r="AO280" s="36">
        <v>4</v>
      </c>
      <c r="AP280" s="42">
        <f>INT(AI280/1000)*1000</f>
        <v>5000</v>
      </c>
      <c r="AQ280" s="42">
        <f>MOD(AI280,1000)</f>
        <v>753.39999999999964</v>
      </c>
      <c r="AR280" s="42">
        <f>MOD(AI281,1000)-0.2+(AP281-AP280)</f>
        <v>788.60000000000014</v>
      </c>
    </row>
    <row r="281" spans="1:44" x14ac:dyDescent="0.25">
      <c r="A281" s="32" t="s">
        <v>0</v>
      </c>
      <c r="B281" s="33" t="s">
        <v>1</v>
      </c>
      <c r="C281" s="32">
        <v>277</v>
      </c>
      <c r="D281">
        <f>MATCH(C281,TrainRun!$AG$2:$AG$148,1)</f>
        <v>52</v>
      </c>
      <c r="E281">
        <f>INT(INDEX(TrainRun!$AD$2:$AD$148,'By Second'!D281))</f>
        <v>238</v>
      </c>
      <c r="F281">
        <f>IF(E281=0,0,INDEX(TrainRun!$AE$2:$AE$148,'By Second'!D281))</f>
        <v>30.834847450934891</v>
      </c>
      <c r="G281">
        <f>INDEX(TrainRun!$AF$2:$AF$148,'By Second'!D281)</f>
        <v>4494.6944784937014</v>
      </c>
      <c r="H281">
        <f t="shared" si="87"/>
        <v>53</v>
      </c>
      <c r="I281">
        <f>INT(INDEX(TrainRun!$AD$2:$AD$148,'By Second'!H281))</f>
        <v>299</v>
      </c>
      <c r="J281">
        <f>INDEX(TrainRun!$AE$2:$AE$148,'By Second'!H281)</f>
        <v>37.991667853461372</v>
      </c>
      <c r="K281">
        <f t="shared" si="84"/>
        <v>61</v>
      </c>
      <c r="L281">
        <f t="shared" si="85"/>
        <v>7.1568204025264812</v>
      </c>
      <c r="M281">
        <f t="shared" si="88"/>
        <v>0.11732492463158166</v>
      </c>
      <c r="N281" s="32">
        <f t="shared" si="89"/>
        <v>35.410519511566584</v>
      </c>
      <c r="O281" s="29">
        <f t="shared" si="86"/>
        <v>5788.7724917990945</v>
      </c>
      <c r="P281">
        <f>MATCH(O281,LORDetail!$B$2:$B$930,1)</f>
        <v>50</v>
      </c>
      <c r="Q281">
        <f>INDEX(LORDetail!$B$2:$B$930,P281)</f>
        <v>5726.9204155560383</v>
      </c>
      <c r="R281">
        <f>INDEX(LORDetail!$D$2:$D$930,P281)</f>
        <v>51.521059212023999</v>
      </c>
      <c r="S281">
        <f>INDEX(LORDetail!$E$2:$E$930,P281)</f>
        <v>-0.254717849650547</v>
      </c>
      <c r="T281">
        <f>INDEX(LORDetail!$G$2:$G$930,P281)</f>
        <v>3.775128</v>
      </c>
      <c r="U281">
        <f t="shared" si="90"/>
        <v>51</v>
      </c>
      <c r="V281">
        <f>INDEX(LORDetail!$B$2:$B$930,U281)</f>
        <v>5817.8791282890661</v>
      </c>
      <c r="W281">
        <f>INDEX(LORDetail!$D$2:$D$930,U281)</f>
        <v>51.520572844298798</v>
      </c>
      <c r="X281">
        <f>INDEX(LORDetail!$E$2:$E$930,U281)</f>
        <v>-0.255773057277843</v>
      </c>
      <c r="Y281">
        <f>INDEX(LORDetail!$G$2:$G$930,U281)</f>
        <v>3.8302260000000001</v>
      </c>
      <c r="Z281">
        <f t="shared" si="91"/>
        <v>90.958712733027824</v>
      </c>
      <c r="AA281" s="29">
        <f t="shared" si="92"/>
        <v>61.852076243056217</v>
      </c>
      <c r="AB281">
        <f t="shared" si="93"/>
        <v>0.68000166652091643</v>
      </c>
      <c r="AC281" s="32">
        <f t="shared" si="94"/>
        <v>51.520728481160319</v>
      </c>
      <c r="AD281" s="32">
        <f t="shared" si="95"/>
        <v>-0.25543539259563386</v>
      </c>
      <c r="AE281" s="34">
        <f t="shared" si="96"/>
        <v>3.8125947318219695</v>
      </c>
      <c r="AF281" s="36" t="str">
        <f t="shared" si="97"/>
        <v>PADTON</v>
      </c>
      <c r="AG281" s="36" t="str">
        <f t="shared" si="98"/>
        <v>RDNGSTN</v>
      </c>
      <c r="AH281" s="36">
        <f t="shared" si="99"/>
        <v>277</v>
      </c>
      <c r="AI281" s="42">
        <f t="shared" si="100"/>
        <v>5788.8</v>
      </c>
      <c r="AJ281" s="43">
        <f t="shared" si="101"/>
        <v>35.410519511566584</v>
      </c>
      <c r="AK281" s="43">
        <f t="shared" si="102"/>
        <v>0.11732492463158166</v>
      </c>
      <c r="AL281" s="36">
        <f t="shared" si="103"/>
        <v>51.520728481160319</v>
      </c>
      <c r="AM281" s="36">
        <v>1</v>
      </c>
      <c r="AN281" s="36">
        <f t="shared" si="104"/>
        <v>-0.25543539259563386</v>
      </c>
      <c r="AO281" s="36">
        <v>4</v>
      </c>
      <c r="AP281" s="42">
        <f>INT(AI281/1000)*1000</f>
        <v>5000</v>
      </c>
      <c r="AQ281" s="42">
        <f>MOD(AI281,1000)</f>
        <v>788.80000000000018</v>
      </c>
      <c r="AR281" s="42">
        <f>MOD(AI282,1000)-0.2+(AP282-AP281)</f>
        <v>824.19999999999959</v>
      </c>
    </row>
    <row r="282" spans="1:44" x14ac:dyDescent="0.25">
      <c r="A282" s="32" t="s">
        <v>0</v>
      </c>
      <c r="B282" s="33" t="s">
        <v>1</v>
      </c>
      <c r="C282" s="32">
        <v>278</v>
      </c>
      <c r="D282">
        <f>MATCH(C282,TrainRun!$AG$2:$AG$148,1)</f>
        <v>52</v>
      </c>
      <c r="E282">
        <f>INT(INDEX(TrainRun!$AD$2:$AD$148,'By Second'!D282))</f>
        <v>238</v>
      </c>
      <c r="F282">
        <f>IF(E282=0,0,INDEX(TrainRun!$AE$2:$AE$148,'By Second'!D282))</f>
        <v>30.834847450934891</v>
      </c>
      <c r="G282">
        <f>INDEX(TrainRun!$AF$2:$AF$148,'By Second'!D282)</f>
        <v>4494.6944784937014</v>
      </c>
      <c r="H282">
        <f t="shared" si="87"/>
        <v>53</v>
      </c>
      <c r="I282">
        <f>INT(INDEX(TrainRun!$AD$2:$AD$148,'By Second'!H282))</f>
        <v>299</v>
      </c>
      <c r="J282">
        <f>INDEX(TrainRun!$AE$2:$AE$148,'By Second'!H282)</f>
        <v>37.991667853461372</v>
      </c>
      <c r="K282">
        <f t="shared" si="84"/>
        <v>61</v>
      </c>
      <c r="L282">
        <f t="shared" si="85"/>
        <v>7.1568204025264812</v>
      </c>
      <c r="M282">
        <f t="shared" si="88"/>
        <v>0.11732492463158166</v>
      </c>
      <c r="N282" s="32">
        <f t="shared" si="89"/>
        <v>35.527844436198166</v>
      </c>
      <c r="O282" s="29">
        <f t="shared" si="86"/>
        <v>5824.3003362352929</v>
      </c>
      <c r="P282">
        <f>MATCH(O282,LORDetail!$B$2:$B$930,1)</f>
        <v>51</v>
      </c>
      <c r="Q282">
        <f>INDEX(LORDetail!$B$2:$B$930,P282)</f>
        <v>5817.8791282890661</v>
      </c>
      <c r="R282">
        <f>INDEX(LORDetail!$D$2:$D$930,P282)</f>
        <v>51.520572844298798</v>
      </c>
      <c r="S282">
        <f>INDEX(LORDetail!$E$2:$E$930,P282)</f>
        <v>-0.255773057277843</v>
      </c>
      <c r="T282">
        <f>INDEX(LORDetail!$G$2:$G$930,P282)</f>
        <v>3.8302260000000001</v>
      </c>
      <c r="U282">
        <f t="shared" si="90"/>
        <v>52</v>
      </c>
      <c r="V282">
        <f>INDEX(LORDetail!$B$2:$B$930,U282)</f>
        <v>5919.7717749501753</v>
      </c>
      <c r="W282">
        <f>INDEX(LORDetail!$D$2:$D$930,U282)</f>
        <v>51.520072877360398</v>
      </c>
      <c r="X282">
        <f>INDEX(LORDetail!$E$2:$E$930,U282)</f>
        <v>-0.257005244869493</v>
      </c>
      <c r="Y282">
        <f>INDEX(LORDetail!$G$2:$G$930,U282)</f>
        <v>3.8919480000000002</v>
      </c>
      <c r="Z282">
        <f t="shared" si="91"/>
        <v>101.89264666110921</v>
      </c>
      <c r="AA282" s="29">
        <f t="shared" si="92"/>
        <v>6.4212079462267866</v>
      </c>
      <c r="AB282">
        <f t="shared" si="93"/>
        <v>6.3019345915937025E-2</v>
      </c>
      <c r="AC282" s="32">
        <f t="shared" si="94"/>
        <v>51.520541336709357</v>
      </c>
      <c r="AD282" s="32">
        <f t="shared" si="95"/>
        <v>-0.25585070893391454</v>
      </c>
      <c r="AE282" s="34">
        <f t="shared" si="96"/>
        <v>3.8341156800686238</v>
      </c>
      <c r="AF282" s="36" t="str">
        <f t="shared" si="97"/>
        <v>PADTON</v>
      </c>
      <c r="AG282" s="36" t="str">
        <f t="shared" si="98"/>
        <v>RDNGSTN</v>
      </c>
      <c r="AH282" s="36">
        <f t="shared" si="99"/>
        <v>278</v>
      </c>
      <c r="AI282" s="42">
        <f t="shared" si="100"/>
        <v>5824.4</v>
      </c>
      <c r="AJ282" s="43">
        <f t="shared" si="101"/>
        <v>35.527844436198166</v>
      </c>
      <c r="AK282" s="43">
        <f t="shared" si="102"/>
        <v>0.11732492463158166</v>
      </c>
      <c r="AL282" s="36">
        <f t="shared" si="103"/>
        <v>51.520541336709357</v>
      </c>
      <c r="AM282" s="36">
        <v>1</v>
      </c>
      <c r="AN282" s="36">
        <f t="shared" si="104"/>
        <v>-0.25585070893391454</v>
      </c>
      <c r="AO282" s="36">
        <v>4</v>
      </c>
      <c r="AP282" s="42">
        <f>INT(AI282/1000)*1000</f>
        <v>5000</v>
      </c>
      <c r="AQ282" s="42">
        <f>MOD(AI282,1000)</f>
        <v>824.39999999999964</v>
      </c>
      <c r="AR282" s="42">
        <f>MOD(AI283,1000)-0.2+(AP283-AP282)</f>
        <v>859.8</v>
      </c>
    </row>
    <row r="283" spans="1:44" x14ac:dyDescent="0.25">
      <c r="A283" s="32" t="s">
        <v>0</v>
      </c>
      <c r="B283" s="33" t="s">
        <v>1</v>
      </c>
      <c r="C283" s="32">
        <v>279</v>
      </c>
      <c r="D283">
        <f>MATCH(C283,TrainRun!$AG$2:$AG$148,1)</f>
        <v>52</v>
      </c>
      <c r="E283">
        <f>INT(INDEX(TrainRun!$AD$2:$AD$148,'By Second'!D283))</f>
        <v>238</v>
      </c>
      <c r="F283">
        <f>IF(E283=0,0,INDEX(TrainRun!$AE$2:$AE$148,'By Second'!D283))</f>
        <v>30.834847450934891</v>
      </c>
      <c r="G283">
        <f>INDEX(TrainRun!$AF$2:$AF$148,'By Second'!D283)</f>
        <v>4494.6944784937014</v>
      </c>
      <c r="H283">
        <f t="shared" si="87"/>
        <v>53</v>
      </c>
      <c r="I283">
        <f>INT(INDEX(TrainRun!$AD$2:$AD$148,'By Second'!H283))</f>
        <v>299</v>
      </c>
      <c r="J283">
        <f>INDEX(TrainRun!$AE$2:$AE$148,'By Second'!H283)</f>
        <v>37.991667853461372</v>
      </c>
      <c r="K283">
        <f t="shared" si="84"/>
        <v>61</v>
      </c>
      <c r="L283">
        <f t="shared" si="85"/>
        <v>7.1568204025264812</v>
      </c>
      <c r="M283">
        <f t="shared" si="88"/>
        <v>0.11732492463158166</v>
      </c>
      <c r="N283" s="32">
        <f t="shared" si="89"/>
        <v>35.645169360829748</v>
      </c>
      <c r="O283" s="29">
        <f t="shared" si="86"/>
        <v>5859.9455055961225</v>
      </c>
      <c r="P283">
        <f>MATCH(O283,LORDetail!$B$2:$B$930,1)</f>
        <v>51</v>
      </c>
      <c r="Q283">
        <f>INDEX(LORDetail!$B$2:$B$930,P283)</f>
        <v>5817.8791282890661</v>
      </c>
      <c r="R283">
        <f>INDEX(LORDetail!$D$2:$D$930,P283)</f>
        <v>51.520572844298798</v>
      </c>
      <c r="S283">
        <f>INDEX(LORDetail!$E$2:$E$930,P283)</f>
        <v>-0.255773057277843</v>
      </c>
      <c r="T283">
        <f>INDEX(LORDetail!$G$2:$G$930,P283)</f>
        <v>3.8302260000000001</v>
      </c>
      <c r="U283">
        <f t="shared" si="90"/>
        <v>52</v>
      </c>
      <c r="V283">
        <f>INDEX(LORDetail!$B$2:$B$930,U283)</f>
        <v>5919.7717749501753</v>
      </c>
      <c r="W283">
        <f>INDEX(LORDetail!$D$2:$D$930,U283)</f>
        <v>51.520072877360398</v>
      </c>
      <c r="X283">
        <f>INDEX(LORDetail!$E$2:$E$930,U283)</f>
        <v>-0.257005244869493</v>
      </c>
      <c r="Y283">
        <f>INDEX(LORDetail!$G$2:$G$930,U283)</f>
        <v>3.8919480000000002</v>
      </c>
      <c r="Z283">
        <f t="shared" si="91"/>
        <v>101.89264666110921</v>
      </c>
      <c r="AA283" s="29">
        <f t="shared" si="92"/>
        <v>42.066377307056428</v>
      </c>
      <c r="AB283">
        <f t="shared" si="93"/>
        <v>0.41284998167696518</v>
      </c>
      <c r="AC283" s="32">
        <f t="shared" si="94"/>
        <v>51.520366432957438</v>
      </c>
      <c r="AD283" s="32">
        <f t="shared" si="95"/>
        <v>-0.25628176590247831</v>
      </c>
      <c r="AE283" s="34">
        <f t="shared" si="96"/>
        <v>3.8557079265690657</v>
      </c>
      <c r="AF283" s="36" t="str">
        <f t="shared" si="97"/>
        <v>PADTON</v>
      </c>
      <c r="AG283" s="36" t="str">
        <f t="shared" si="98"/>
        <v>RDNGSTN</v>
      </c>
      <c r="AH283" s="36">
        <f t="shared" si="99"/>
        <v>279</v>
      </c>
      <c r="AI283" s="42">
        <f t="shared" si="100"/>
        <v>5860</v>
      </c>
      <c r="AJ283" s="43">
        <f t="shared" si="101"/>
        <v>35.645169360829748</v>
      </c>
      <c r="AK283" s="43">
        <f t="shared" si="102"/>
        <v>0.11732492463158166</v>
      </c>
      <c r="AL283" s="36">
        <f t="shared" si="103"/>
        <v>51.520366432957438</v>
      </c>
      <c r="AM283" s="36">
        <v>1</v>
      </c>
      <c r="AN283" s="36">
        <f t="shared" si="104"/>
        <v>-0.25628176590247831</v>
      </c>
      <c r="AO283" s="36">
        <v>4</v>
      </c>
      <c r="AP283" s="42">
        <f>INT(AI283/1000)*1000</f>
        <v>5000</v>
      </c>
      <c r="AQ283" s="42">
        <f>MOD(AI283,1000)</f>
        <v>860</v>
      </c>
      <c r="AR283" s="42">
        <f>MOD(AI284,1000)-0.2+(AP284-AP283)</f>
        <v>895.60000000000014</v>
      </c>
    </row>
    <row r="284" spans="1:44" x14ac:dyDescent="0.25">
      <c r="A284" s="32" t="s">
        <v>0</v>
      </c>
      <c r="B284" s="33" t="s">
        <v>1</v>
      </c>
      <c r="C284" s="32">
        <v>280</v>
      </c>
      <c r="D284">
        <f>MATCH(C284,TrainRun!$AG$2:$AG$148,1)</f>
        <v>52</v>
      </c>
      <c r="E284">
        <f>INT(INDEX(TrainRun!$AD$2:$AD$148,'By Second'!D284))</f>
        <v>238</v>
      </c>
      <c r="F284">
        <f>IF(E284=0,0,INDEX(TrainRun!$AE$2:$AE$148,'By Second'!D284))</f>
        <v>30.834847450934891</v>
      </c>
      <c r="G284">
        <f>INDEX(TrainRun!$AF$2:$AF$148,'By Second'!D284)</f>
        <v>4494.6944784937014</v>
      </c>
      <c r="H284">
        <f t="shared" si="87"/>
        <v>53</v>
      </c>
      <c r="I284">
        <f>INT(INDEX(TrainRun!$AD$2:$AD$148,'By Second'!H284))</f>
        <v>299</v>
      </c>
      <c r="J284">
        <f>INDEX(TrainRun!$AE$2:$AE$148,'By Second'!H284)</f>
        <v>37.991667853461372</v>
      </c>
      <c r="K284">
        <f t="shared" si="84"/>
        <v>61</v>
      </c>
      <c r="L284">
        <f t="shared" si="85"/>
        <v>7.1568204025264812</v>
      </c>
      <c r="M284">
        <f t="shared" si="88"/>
        <v>0.11732492463158166</v>
      </c>
      <c r="N284" s="32">
        <f t="shared" si="89"/>
        <v>35.762494285461329</v>
      </c>
      <c r="O284" s="29">
        <f t="shared" si="86"/>
        <v>5895.7079998815834</v>
      </c>
      <c r="P284">
        <f>MATCH(O284,LORDetail!$B$2:$B$930,1)</f>
        <v>51</v>
      </c>
      <c r="Q284">
        <f>INDEX(LORDetail!$B$2:$B$930,P284)</f>
        <v>5817.8791282890661</v>
      </c>
      <c r="R284">
        <f>INDEX(LORDetail!$D$2:$D$930,P284)</f>
        <v>51.520572844298798</v>
      </c>
      <c r="S284">
        <f>INDEX(LORDetail!$E$2:$E$930,P284)</f>
        <v>-0.255773057277843</v>
      </c>
      <c r="T284">
        <f>INDEX(LORDetail!$G$2:$G$930,P284)</f>
        <v>3.8302260000000001</v>
      </c>
      <c r="U284">
        <f t="shared" si="90"/>
        <v>52</v>
      </c>
      <c r="V284">
        <f>INDEX(LORDetail!$B$2:$B$930,U284)</f>
        <v>5919.7717749501753</v>
      </c>
      <c r="W284">
        <f>INDEX(LORDetail!$D$2:$D$930,U284)</f>
        <v>51.520072877360398</v>
      </c>
      <c r="X284">
        <f>INDEX(LORDetail!$E$2:$E$930,U284)</f>
        <v>-0.257005244869493</v>
      </c>
      <c r="Y284">
        <f>INDEX(LORDetail!$G$2:$G$930,U284)</f>
        <v>3.8919480000000002</v>
      </c>
      <c r="Z284">
        <f t="shared" si="91"/>
        <v>101.89264666110921</v>
      </c>
      <c r="AA284" s="29">
        <f t="shared" si="92"/>
        <v>77.828871592517316</v>
      </c>
      <c r="AB284">
        <f t="shared" si="93"/>
        <v>0.76383207368607242</v>
      </c>
      <c r="AC284" s="32">
        <f t="shared" si="94"/>
        <v>51.520190953515467</v>
      </c>
      <c r="AD284" s="32">
        <f t="shared" si="95"/>
        <v>-0.25671424168114326</v>
      </c>
      <c r="AE284" s="34">
        <f t="shared" si="96"/>
        <v>3.877371243252052</v>
      </c>
      <c r="AF284" s="36" t="str">
        <f t="shared" si="97"/>
        <v>PADTON</v>
      </c>
      <c r="AG284" s="36" t="str">
        <f t="shared" si="98"/>
        <v>RDNGSTN</v>
      </c>
      <c r="AH284" s="36">
        <f t="shared" si="99"/>
        <v>280</v>
      </c>
      <c r="AI284" s="42">
        <f t="shared" si="100"/>
        <v>5895.8</v>
      </c>
      <c r="AJ284" s="43">
        <f t="shared" si="101"/>
        <v>35.762494285461329</v>
      </c>
      <c r="AK284" s="43">
        <f t="shared" si="102"/>
        <v>0.11732492463158166</v>
      </c>
      <c r="AL284" s="36">
        <f t="shared" si="103"/>
        <v>51.520190953515467</v>
      </c>
      <c r="AM284" s="36">
        <v>1</v>
      </c>
      <c r="AN284" s="36">
        <f t="shared" si="104"/>
        <v>-0.25671424168114326</v>
      </c>
      <c r="AO284" s="36">
        <v>4</v>
      </c>
      <c r="AP284" s="42">
        <f>INT(AI284/1000)*1000</f>
        <v>5000</v>
      </c>
      <c r="AQ284" s="42">
        <f>MOD(AI284,1000)</f>
        <v>895.80000000000018</v>
      </c>
      <c r="AR284" s="42">
        <f>MOD(AI285,1000)-0.2+(AP285-AP284)</f>
        <v>931.40000000000032</v>
      </c>
    </row>
    <row r="285" spans="1:44" x14ac:dyDescent="0.25">
      <c r="A285" s="32" t="s">
        <v>0</v>
      </c>
      <c r="B285" s="33" t="s">
        <v>1</v>
      </c>
      <c r="C285" s="32">
        <v>281</v>
      </c>
      <c r="D285">
        <f>MATCH(C285,TrainRun!$AG$2:$AG$148,1)</f>
        <v>52</v>
      </c>
      <c r="E285">
        <f>INT(INDEX(TrainRun!$AD$2:$AD$148,'By Second'!D285))</f>
        <v>238</v>
      </c>
      <c r="F285">
        <f>IF(E285=0,0,INDEX(TrainRun!$AE$2:$AE$148,'By Second'!D285))</f>
        <v>30.834847450934891</v>
      </c>
      <c r="G285">
        <f>INDEX(TrainRun!$AF$2:$AF$148,'By Second'!D285)</f>
        <v>4494.6944784937014</v>
      </c>
      <c r="H285">
        <f t="shared" si="87"/>
        <v>53</v>
      </c>
      <c r="I285">
        <f>INT(INDEX(TrainRun!$AD$2:$AD$148,'By Second'!H285))</f>
        <v>299</v>
      </c>
      <c r="J285">
        <f>INDEX(TrainRun!$AE$2:$AE$148,'By Second'!H285)</f>
        <v>37.991667853461372</v>
      </c>
      <c r="K285">
        <f t="shared" si="84"/>
        <v>61</v>
      </c>
      <c r="L285">
        <f t="shared" si="85"/>
        <v>7.1568204025264812</v>
      </c>
      <c r="M285">
        <f t="shared" si="88"/>
        <v>0.11732492463158166</v>
      </c>
      <c r="N285" s="32">
        <f t="shared" si="89"/>
        <v>35.879819210092911</v>
      </c>
      <c r="O285" s="29">
        <f t="shared" si="86"/>
        <v>5931.5878190916765</v>
      </c>
      <c r="P285">
        <f>MATCH(O285,LORDetail!$B$2:$B$930,1)</f>
        <v>52</v>
      </c>
      <c r="Q285">
        <f>INDEX(LORDetail!$B$2:$B$930,P285)</f>
        <v>5919.7717749501753</v>
      </c>
      <c r="R285">
        <f>INDEX(LORDetail!$D$2:$D$930,P285)</f>
        <v>51.520072877360398</v>
      </c>
      <c r="S285">
        <f>INDEX(LORDetail!$E$2:$E$930,P285)</f>
        <v>-0.257005244869493</v>
      </c>
      <c r="T285">
        <f>INDEX(LORDetail!$G$2:$G$930,P285)</f>
        <v>3.8919480000000002</v>
      </c>
      <c r="U285">
        <f t="shared" si="90"/>
        <v>53</v>
      </c>
      <c r="V285">
        <f>INDEX(LORDetail!$B$2:$B$930,U285)</f>
        <v>5992.6777077472088</v>
      </c>
      <c r="W285">
        <f>INDEX(LORDetail!$D$2:$D$930,U285)</f>
        <v>51.519766289367098</v>
      </c>
      <c r="X285">
        <f>INDEX(LORDetail!$E$2:$E$930,U285)</f>
        <v>-0.25793532645927802</v>
      </c>
      <c r="Y285">
        <f>INDEX(LORDetail!$G$2:$G$930,U285)</f>
        <v>3.9361100000000002</v>
      </c>
      <c r="Z285">
        <f t="shared" si="91"/>
        <v>72.905932797033529</v>
      </c>
      <c r="AA285" s="29">
        <f t="shared" si="92"/>
        <v>11.816044141501152</v>
      </c>
      <c r="AB285">
        <f t="shared" si="93"/>
        <v>0.16207246362784258</v>
      </c>
      <c r="AC285" s="32">
        <f t="shared" si="94"/>
        <v>51.520023187889002</v>
      </c>
      <c r="AD285" s="32">
        <f t="shared" si="95"/>
        <v>-0.25715598548412438</v>
      </c>
      <c r="AE285" s="34">
        <f t="shared" si="96"/>
        <v>3.8991054441387329</v>
      </c>
      <c r="AF285" s="36" t="str">
        <f t="shared" si="97"/>
        <v>PADTON</v>
      </c>
      <c r="AG285" s="36" t="str">
        <f t="shared" si="98"/>
        <v>RDNGSTN</v>
      </c>
      <c r="AH285" s="36">
        <f t="shared" si="99"/>
        <v>281</v>
      </c>
      <c r="AI285" s="42">
        <f t="shared" si="100"/>
        <v>5931.6</v>
      </c>
      <c r="AJ285" s="43">
        <f t="shared" si="101"/>
        <v>35.879819210092911</v>
      </c>
      <c r="AK285" s="43">
        <f t="shared" si="102"/>
        <v>0.11732492463158166</v>
      </c>
      <c r="AL285" s="36">
        <f t="shared" si="103"/>
        <v>51.520023187889002</v>
      </c>
      <c r="AM285" s="36">
        <v>1</v>
      </c>
      <c r="AN285" s="36">
        <f t="shared" si="104"/>
        <v>-0.25715598548412438</v>
      </c>
      <c r="AO285" s="36">
        <v>4</v>
      </c>
      <c r="AP285" s="42">
        <f>INT(AI285/1000)*1000</f>
        <v>5000</v>
      </c>
      <c r="AQ285" s="42">
        <f>MOD(AI285,1000)</f>
        <v>931.60000000000036</v>
      </c>
      <c r="AR285" s="42">
        <f>MOD(AI286,1000)-0.2+(AP286-AP285)</f>
        <v>967.40000000000032</v>
      </c>
    </row>
    <row r="286" spans="1:44" x14ac:dyDescent="0.25">
      <c r="A286" s="32" t="s">
        <v>0</v>
      </c>
      <c r="B286" s="33" t="s">
        <v>1</v>
      </c>
      <c r="C286" s="32">
        <v>282</v>
      </c>
      <c r="D286">
        <f>MATCH(C286,TrainRun!$AG$2:$AG$148,1)</f>
        <v>52</v>
      </c>
      <c r="E286">
        <f>INT(INDEX(TrainRun!$AD$2:$AD$148,'By Second'!D286))</f>
        <v>238</v>
      </c>
      <c r="F286">
        <f>IF(E286=0,0,INDEX(TrainRun!$AE$2:$AE$148,'By Second'!D286))</f>
        <v>30.834847450934891</v>
      </c>
      <c r="G286">
        <f>INDEX(TrainRun!$AF$2:$AF$148,'By Second'!D286)</f>
        <v>4494.6944784937014</v>
      </c>
      <c r="H286">
        <f t="shared" si="87"/>
        <v>53</v>
      </c>
      <c r="I286">
        <f>INT(INDEX(TrainRun!$AD$2:$AD$148,'By Second'!H286))</f>
        <v>299</v>
      </c>
      <c r="J286">
        <f>INDEX(TrainRun!$AE$2:$AE$148,'By Second'!H286)</f>
        <v>37.991667853461372</v>
      </c>
      <c r="K286">
        <f t="shared" si="84"/>
        <v>61</v>
      </c>
      <c r="L286">
        <f t="shared" si="85"/>
        <v>7.1568204025264812</v>
      </c>
      <c r="M286">
        <f t="shared" si="88"/>
        <v>0.11732492463158166</v>
      </c>
      <c r="N286" s="32">
        <f t="shared" si="89"/>
        <v>35.997144134724493</v>
      </c>
      <c r="O286" s="29">
        <f t="shared" si="86"/>
        <v>5967.5849632264008</v>
      </c>
      <c r="P286">
        <f>MATCH(O286,LORDetail!$B$2:$B$930,1)</f>
        <v>52</v>
      </c>
      <c r="Q286">
        <f>INDEX(LORDetail!$B$2:$B$930,P286)</f>
        <v>5919.7717749501753</v>
      </c>
      <c r="R286">
        <f>INDEX(LORDetail!$D$2:$D$930,P286)</f>
        <v>51.520072877360398</v>
      </c>
      <c r="S286">
        <f>INDEX(LORDetail!$E$2:$E$930,P286)</f>
        <v>-0.257005244869493</v>
      </c>
      <c r="T286">
        <f>INDEX(LORDetail!$G$2:$G$930,P286)</f>
        <v>3.8919480000000002</v>
      </c>
      <c r="U286">
        <f t="shared" si="90"/>
        <v>53</v>
      </c>
      <c r="V286">
        <f>INDEX(LORDetail!$B$2:$B$930,U286)</f>
        <v>5992.6777077472088</v>
      </c>
      <c r="W286">
        <f>INDEX(LORDetail!$D$2:$D$930,U286)</f>
        <v>51.519766289367098</v>
      </c>
      <c r="X286">
        <f>INDEX(LORDetail!$E$2:$E$930,U286)</f>
        <v>-0.25793532645927802</v>
      </c>
      <c r="Y286">
        <f>INDEX(LORDetail!$G$2:$G$930,U286)</f>
        <v>3.9361100000000002</v>
      </c>
      <c r="Z286">
        <f t="shared" si="91"/>
        <v>72.905932797033529</v>
      </c>
      <c r="AA286" s="29">
        <f t="shared" si="92"/>
        <v>47.813188276225446</v>
      </c>
      <c r="AB286">
        <f t="shared" si="93"/>
        <v>0.65582026649785785</v>
      </c>
      <c r="AC286" s="32">
        <f t="shared" si="94"/>
        <v>51.519871810740931</v>
      </c>
      <c r="AD286" s="32">
        <f t="shared" si="95"/>
        <v>-0.25761521122557057</v>
      </c>
      <c r="AE286" s="34">
        <f t="shared" si="96"/>
        <v>3.9209103346090788</v>
      </c>
      <c r="AF286" s="36" t="str">
        <f t="shared" si="97"/>
        <v>PADTON</v>
      </c>
      <c r="AG286" s="36" t="str">
        <f t="shared" si="98"/>
        <v>RDNGSTN</v>
      </c>
      <c r="AH286" s="36">
        <f t="shared" si="99"/>
        <v>282</v>
      </c>
      <c r="AI286" s="42">
        <f t="shared" si="100"/>
        <v>5967.6</v>
      </c>
      <c r="AJ286" s="43">
        <f t="shared" si="101"/>
        <v>35.997144134724493</v>
      </c>
      <c r="AK286" s="43">
        <f t="shared" si="102"/>
        <v>0.11732492463158166</v>
      </c>
      <c r="AL286" s="36">
        <f t="shared" si="103"/>
        <v>51.519871810740931</v>
      </c>
      <c r="AM286" s="36">
        <v>1</v>
      </c>
      <c r="AN286" s="36">
        <f t="shared" si="104"/>
        <v>-0.25761521122557057</v>
      </c>
      <c r="AO286" s="36">
        <v>4</v>
      </c>
      <c r="AP286" s="42">
        <f>INT(AI286/1000)*1000</f>
        <v>5000</v>
      </c>
      <c r="AQ286" s="42">
        <f>MOD(AI286,1000)</f>
        <v>967.60000000000036</v>
      </c>
      <c r="AR286" s="42">
        <f>MOD(AI287,1000)-0.2+(AP287-AP286)</f>
        <v>1003.4000000000003</v>
      </c>
    </row>
    <row r="287" spans="1:44" x14ac:dyDescent="0.25">
      <c r="A287" s="32" t="s">
        <v>0</v>
      </c>
      <c r="B287" s="33" t="s">
        <v>1</v>
      </c>
      <c r="C287" s="32">
        <v>283</v>
      </c>
      <c r="D287">
        <f>MATCH(C287,TrainRun!$AG$2:$AG$148,1)</f>
        <v>52</v>
      </c>
      <c r="E287">
        <f>INT(INDEX(TrainRun!$AD$2:$AD$148,'By Second'!D287))</f>
        <v>238</v>
      </c>
      <c r="F287">
        <f>IF(E287=0,0,INDEX(TrainRun!$AE$2:$AE$148,'By Second'!D287))</f>
        <v>30.834847450934891</v>
      </c>
      <c r="G287">
        <f>INDEX(TrainRun!$AF$2:$AF$148,'By Second'!D287)</f>
        <v>4494.6944784937014</v>
      </c>
      <c r="H287">
        <f t="shared" si="87"/>
        <v>53</v>
      </c>
      <c r="I287">
        <f>INT(INDEX(TrainRun!$AD$2:$AD$148,'By Second'!H287))</f>
        <v>299</v>
      </c>
      <c r="J287">
        <f>INDEX(TrainRun!$AE$2:$AE$148,'By Second'!H287)</f>
        <v>37.991667853461372</v>
      </c>
      <c r="K287">
        <f t="shared" si="84"/>
        <v>61</v>
      </c>
      <c r="L287">
        <f t="shared" si="85"/>
        <v>7.1568204025264812</v>
      </c>
      <c r="M287">
        <f t="shared" si="88"/>
        <v>0.11732492463158166</v>
      </c>
      <c r="N287" s="32">
        <f t="shared" si="89"/>
        <v>36.114469059356075</v>
      </c>
      <c r="O287" s="29">
        <f t="shared" si="86"/>
        <v>6003.6994322857572</v>
      </c>
      <c r="P287">
        <f>MATCH(O287,LORDetail!$B$2:$B$930,1)</f>
        <v>53</v>
      </c>
      <c r="Q287">
        <f>INDEX(LORDetail!$B$2:$B$930,P287)</f>
        <v>5992.6777077472088</v>
      </c>
      <c r="R287">
        <f>INDEX(LORDetail!$D$2:$D$930,P287)</f>
        <v>51.519766289367098</v>
      </c>
      <c r="S287">
        <f>INDEX(LORDetail!$E$2:$E$930,P287)</f>
        <v>-0.25793532645927802</v>
      </c>
      <c r="T287">
        <f>INDEX(LORDetail!$G$2:$G$930,P287)</f>
        <v>3.9361100000000002</v>
      </c>
      <c r="U287">
        <f t="shared" si="90"/>
        <v>54</v>
      </c>
      <c r="V287">
        <f>INDEX(LORDetail!$B$2:$B$930,U287)</f>
        <v>6094.1057290653289</v>
      </c>
      <c r="W287">
        <f>INDEX(LORDetail!$D$2:$D$930,U287)</f>
        <v>51.519333536259502</v>
      </c>
      <c r="X287">
        <f>INDEX(LORDetail!$E$2:$E$930,U287)</f>
        <v>-0.25922391465707401</v>
      </c>
      <c r="Y287">
        <f>INDEX(LORDetail!$G$2:$G$930,U287)</f>
        <v>3.9975499999999999</v>
      </c>
      <c r="Z287">
        <f t="shared" si="91"/>
        <v>101.42802131812005</v>
      </c>
      <c r="AA287" s="29">
        <f t="shared" si="92"/>
        <v>11.021724538548369</v>
      </c>
      <c r="AB287">
        <f t="shared" si="93"/>
        <v>0.10866547917739322</v>
      </c>
      <c r="AC287" s="32">
        <f t="shared" si="94"/>
        <v>51.519719264043296</v>
      </c>
      <c r="AD287" s="32">
        <f t="shared" si="95"/>
        <v>-0.25807535151325384</v>
      </c>
      <c r="AE287" s="34">
        <f t="shared" si="96"/>
        <v>3.9427864070406593</v>
      </c>
      <c r="AF287" s="36" t="str">
        <f t="shared" si="97"/>
        <v>PADTON</v>
      </c>
      <c r="AG287" s="36" t="str">
        <f t="shared" si="98"/>
        <v>RDNGSTN</v>
      </c>
      <c r="AH287" s="36">
        <f t="shared" si="99"/>
        <v>283</v>
      </c>
      <c r="AI287" s="42">
        <f t="shared" si="100"/>
        <v>6003.6</v>
      </c>
      <c r="AJ287" s="43">
        <f t="shared" si="101"/>
        <v>36.114469059356075</v>
      </c>
      <c r="AK287" s="43">
        <f t="shared" si="102"/>
        <v>0.11732492463158166</v>
      </c>
      <c r="AL287" s="36">
        <f t="shared" si="103"/>
        <v>51.519719264043296</v>
      </c>
      <c r="AM287" s="36">
        <v>1</v>
      </c>
      <c r="AN287" s="36">
        <f t="shared" si="104"/>
        <v>-0.25807535151325384</v>
      </c>
      <c r="AO287" s="36">
        <v>4</v>
      </c>
      <c r="AP287" s="42">
        <f>INT(AI287/1000)*1000</f>
        <v>6000</v>
      </c>
      <c r="AQ287" s="42">
        <f>MOD(AI287,1000)</f>
        <v>3.6000000000003638</v>
      </c>
      <c r="AR287" s="42">
        <f>MOD(AI288,1000)-0.2+(AP288-AP287)</f>
        <v>39.799999999999997</v>
      </c>
    </row>
    <row r="288" spans="1:44" x14ac:dyDescent="0.25">
      <c r="A288" s="32" t="s">
        <v>0</v>
      </c>
      <c r="B288" s="33" t="s">
        <v>1</v>
      </c>
      <c r="C288" s="32">
        <v>284</v>
      </c>
      <c r="D288">
        <f>MATCH(C288,TrainRun!$AG$2:$AG$148,1)</f>
        <v>52</v>
      </c>
      <c r="E288">
        <f>INT(INDEX(TrainRun!$AD$2:$AD$148,'By Second'!D288))</f>
        <v>238</v>
      </c>
      <c r="F288">
        <f>IF(E288=0,0,INDEX(TrainRun!$AE$2:$AE$148,'By Second'!D288))</f>
        <v>30.834847450934891</v>
      </c>
      <c r="G288">
        <f>INDEX(TrainRun!$AF$2:$AF$148,'By Second'!D288)</f>
        <v>4494.6944784937014</v>
      </c>
      <c r="H288">
        <f t="shared" si="87"/>
        <v>53</v>
      </c>
      <c r="I288">
        <f>INT(INDEX(TrainRun!$AD$2:$AD$148,'By Second'!H288))</f>
        <v>299</v>
      </c>
      <c r="J288">
        <f>INDEX(TrainRun!$AE$2:$AE$148,'By Second'!H288)</f>
        <v>37.991667853461372</v>
      </c>
      <c r="K288">
        <f t="shared" si="84"/>
        <v>61</v>
      </c>
      <c r="L288">
        <f t="shared" si="85"/>
        <v>7.1568204025264812</v>
      </c>
      <c r="M288">
        <f t="shared" si="88"/>
        <v>0.11732492463158166</v>
      </c>
      <c r="N288" s="32">
        <f t="shared" si="89"/>
        <v>36.231793983987657</v>
      </c>
      <c r="O288" s="29">
        <f t="shared" si="86"/>
        <v>6039.9312262697449</v>
      </c>
      <c r="P288">
        <f>MATCH(O288,LORDetail!$B$2:$B$930,1)</f>
        <v>53</v>
      </c>
      <c r="Q288">
        <f>INDEX(LORDetail!$B$2:$B$930,P288)</f>
        <v>5992.6777077472088</v>
      </c>
      <c r="R288">
        <f>INDEX(LORDetail!$D$2:$D$930,P288)</f>
        <v>51.519766289367098</v>
      </c>
      <c r="S288">
        <f>INDEX(LORDetail!$E$2:$E$930,P288)</f>
        <v>-0.25793532645927802</v>
      </c>
      <c r="T288">
        <f>INDEX(LORDetail!$G$2:$G$930,P288)</f>
        <v>3.9361100000000002</v>
      </c>
      <c r="U288">
        <f t="shared" si="90"/>
        <v>54</v>
      </c>
      <c r="V288">
        <f>INDEX(LORDetail!$B$2:$B$930,U288)</f>
        <v>6094.1057290653289</v>
      </c>
      <c r="W288">
        <f>INDEX(LORDetail!$D$2:$D$930,U288)</f>
        <v>51.519333536259502</v>
      </c>
      <c r="X288">
        <f>INDEX(LORDetail!$E$2:$E$930,U288)</f>
        <v>-0.25922391465707401</v>
      </c>
      <c r="Y288">
        <f>INDEX(LORDetail!$G$2:$G$930,U288)</f>
        <v>3.9975499999999999</v>
      </c>
      <c r="Z288">
        <f t="shared" si="91"/>
        <v>101.42802131812005</v>
      </c>
      <c r="AA288" s="29">
        <f t="shared" si="92"/>
        <v>47.253518522536069</v>
      </c>
      <c r="AB288">
        <f t="shared" si="93"/>
        <v>0.46588228685177219</v>
      </c>
      <c r="AC288" s="32">
        <f t="shared" si="94"/>
        <v>51.519564677359689</v>
      </c>
      <c r="AD288" s="32">
        <f t="shared" si="95"/>
        <v>-0.25853565687567742</v>
      </c>
      <c r="AE288" s="34">
        <f t="shared" si="96"/>
        <v>3.9647338077041732</v>
      </c>
      <c r="AF288" s="36" t="str">
        <f t="shared" si="97"/>
        <v>PADTON</v>
      </c>
      <c r="AG288" s="36" t="str">
        <f t="shared" si="98"/>
        <v>RDNGSTN</v>
      </c>
      <c r="AH288" s="36">
        <f t="shared" si="99"/>
        <v>284</v>
      </c>
      <c r="AI288" s="42">
        <f t="shared" si="100"/>
        <v>6040</v>
      </c>
      <c r="AJ288" s="43">
        <f t="shared" si="101"/>
        <v>36.231793983987657</v>
      </c>
      <c r="AK288" s="43">
        <f t="shared" si="102"/>
        <v>0.11732492463158166</v>
      </c>
      <c r="AL288" s="36">
        <f t="shared" si="103"/>
        <v>51.519564677359689</v>
      </c>
      <c r="AM288" s="36">
        <v>1</v>
      </c>
      <c r="AN288" s="36">
        <f t="shared" si="104"/>
        <v>-0.25853565687567742</v>
      </c>
      <c r="AO288" s="36">
        <v>4</v>
      </c>
      <c r="AP288" s="42">
        <f>INT(AI288/1000)*1000</f>
        <v>6000</v>
      </c>
      <c r="AQ288" s="42">
        <f>MOD(AI288,1000)</f>
        <v>40</v>
      </c>
      <c r="AR288" s="42">
        <f>MOD(AI289,1000)-0.2+(AP289-AP288)</f>
        <v>75.999999999999815</v>
      </c>
    </row>
    <row r="289" spans="1:44" x14ac:dyDescent="0.25">
      <c r="A289" s="32" t="s">
        <v>0</v>
      </c>
      <c r="B289" s="33" t="s">
        <v>1</v>
      </c>
      <c r="C289" s="32">
        <v>285</v>
      </c>
      <c r="D289">
        <f>MATCH(C289,TrainRun!$AG$2:$AG$148,1)</f>
        <v>52</v>
      </c>
      <c r="E289">
        <f>INT(INDEX(TrainRun!$AD$2:$AD$148,'By Second'!D289))</f>
        <v>238</v>
      </c>
      <c r="F289">
        <f>IF(E289=0,0,INDEX(TrainRun!$AE$2:$AE$148,'By Second'!D289))</f>
        <v>30.834847450934891</v>
      </c>
      <c r="G289">
        <f>INDEX(TrainRun!$AF$2:$AF$148,'By Second'!D289)</f>
        <v>4494.6944784937014</v>
      </c>
      <c r="H289">
        <f t="shared" si="87"/>
        <v>53</v>
      </c>
      <c r="I289">
        <f>INT(INDEX(TrainRun!$AD$2:$AD$148,'By Second'!H289))</f>
        <v>299</v>
      </c>
      <c r="J289">
        <f>INDEX(TrainRun!$AE$2:$AE$148,'By Second'!H289)</f>
        <v>37.991667853461372</v>
      </c>
      <c r="K289">
        <f t="shared" si="84"/>
        <v>61</v>
      </c>
      <c r="L289">
        <f t="shared" si="85"/>
        <v>7.1568204025264812</v>
      </c>
      <c r="M289">
        <f t="shared" si="88"/>
        <v>0.11732492463158166</v>
      </c>
      <c r="N289" s="32">
        <f t="shared" si="89"/>
        <v>36.349118908619239</v>
      </c>
      <c r="O289" s="29">
        <f t="shared" si="86"/>
        <v>6076.2803451783639</v>
      </c>
      <c r="P289">
        <f>MATCH(O289,LORDetail!$B$2:$B$930,1)</f>
        <v>53</v>
      </c>
      <c r="Q289">
        <f>INDEX(LORDetail!$B$2:$B$930,P289)</f>
        <v>5992.6777077472088</v>
      </c>
      <c r="R289">
        <f>INDEX(LORDetail!$D$2:$D$930,P289)</f>
        <v>51.519766289367098</v>
      </c>
      <c r="S289">
        <f>INDEX(LORDetail!$E$2:$E$930,P289)</f>
        <v>-0.25793532645927802</v>
      </c>
      <c r="T289">
        <f>INDEX(LORDetail!$G$2:$G$930,P289)</f>
        <v>3.9361100000000002</v>
      </c>
      <c r="U289">
        <f t="shared" si="90"/>
        <v>54</v>
      </c>
      <c r="V289">
        <f>INDEX(LORDetail!$B$2:$B$930,U289)</f>
        <v>6094.1057290653289</v>
      </c>
      <c r="W289">
        <f>INDEX(LORDetail!$D$2:$D$930,U289)</f>
        <v>51.519333536259502</v>
      </c>
      <c r="X289">
        <f>INDEX(LORDetail!$E$2:$E$930,U289)</f>
        <v>-0.25922391465707401</v>
      </c>
      <c r="Y289">
        <f>INDEX(LORDetail!$G$2:$G$930,U289)</f>
        <v>3.9975499999999999</v>
      </c>
      <c r="Z289">
        <f t="shared" si="91"/>
        <v>101.42802131812005</v>
      </c>
      <c r="AA289" s="29">
        <f t="shared" si="92"/>
        <v>83.602637431155017</v>
      </c>
      <c r="AB289">
        <f t="shared" si="93"/>
        <v>0.82425582540886522</v>
      </c>
      <c r="AC289" s="32">
        <f t="shared" si="94"/>
        <v>51.519409590097197</v>
      </c>
      <c r="AD289" s="32">
        <f t="shared" si="95"/>
        <v>-0.25899745278786446</v>
      </c>
      <c r="AE289" s="34">
        <f t="shared" si="96"/>
        <v>3.9867522779131206</v>
      </c>
      <c r="AF289" s="36" t="str">
        <f t="shared" si="97"/>
        <v>PADTON</v>
      </c>
      <c r="AG289" s="36" t="str">
        <f t="shared" si="98"/>
        <v>RDNGSTN</v>
      </c>
      <c r="AH289" s="36">
        <f t="shared" si="99"/>
        <v>285</v>
      </c>
      <c r="AI289" s="42">
        <f t="shared" si="100"/>
        <v>6076.2</v>
      </c>
      <c r="AJ289" s="43">
        <f t="shared" si="101"/>
        <v>36.349118908619239</v>
      </c>
      <c r="AK289" s="43">
        <f t="shared" si="102"/>
        <v>0.11732492463158166</v>
      </c>
      <c r="AL289" s="36">
        <f t="shared" si="103"/>
        <v>51.519409590097197</v>
      </c>
      <c r="AM289" s="36">
        <v>1</v>
      </c>
      <c r="AN289" s="36">
        <f t="shared" si="104"/>
        <v>-0.25899745278786446</v>
      </c>
      <c r="AO289" s="36">
        <v>4</v>
      </c>
      <c r="AP289" s="42">
        <f>INT(AI289/1000)*1000</f>
        <v>6000</v>
      </c>
      <c r="AQ289" s="42">
        <f>MOD(AI289,1000)</f>
        <v>76.199999999999818</v>
      </c>
      <c r="AR289" s="42">
        <f>MOD(AI290,1000)-0.2+(AP290-AP289)</f>
        <v>112.60000000000018</v>
      </c>
    </row>
    <row r="290" spans="1:44" x14ac:dyDescent="0.25">
      <c r="A290" s="32" t="s">
        <v>0</v>
      </c>
      <c r="B290" s="33" t="s">
        <v>1</v>
      </c>
      <c r="C290" s="32">
        <v>286</v>
      </c>
      <c r="D290">
        <f>MATCH(C290,TrainRun!$AG$2:$AG$148,1)</f>
        <v>52</v>
      </c>
      <c r="E290">
        <f>INT(INDEX(TrainRun!$AD$2:$AD$148,'By Second'!D290))</f>
        <v>238</v>
      </c>
      <c r="F290">
        <f>IF(E290=0,0,INDEX(TrainRun!$AE$2:$AE$148,'By Second'!D290))</f>
        <v>30.834847450934891</v>
      </c>
      <c r="G290">
        <f>INDEX(TrainRun!$AF$2:$AF$148,'By Second'!D290)</f>
        <v>4494.6944784937014</v>
      </c>
      <c r="H290">
        <f t="shared" si="87"/>
        <v>53</v>
      </c>
      <c r="I290">
        <f>INT(INDEX(TrainRun!$AD$2:$AD$148,'By Second'!H290))</f>
        <v>299</v>
      </c>
      <c r="J290">
        <f>INDEX(TrainRun!$AE$2:$AE$148,'By Second'!H290)</f>
        <v>37.991667853461372</v>
      </c>
      <c r="K290">
        <f t="shared" si="84"/>
        <v>61</v>
      </c>
      <c r="L290">
        <f t="shared" si="85"/>
        <v>7.1568204025264812</v>
      </c>
      <c r="M290">
        <f t="shared" si="88"/>
        <v>0.11732492463158166</v>
      </c>
      <c r="N290" s="32">
        <f t="shared" si="89"/>
        <v>36.466443833250821</v>
      </c>
      <c r="O290" s="29">
        <f t="shared" si="86"/>
        <v>6112.746789011615</v>
      </c>
      <c r="P290">
        <f>MATCH(O290,LORDetail!$B$2:$B$930,1)</f>
        <v>54</v>
      </c>
      <c r="Q290">
        <f>INDEX(LORDetail!$B$2:$B$930,P290)</f>
        <v>6094.1057290653289</v>
      </c>
      <c r="R290">
        <f>INDEX(LORDetail!$D$2:$D$930,P290)</f>
        <v>51.519333536259502</v>
      </c>
      <c r="S290">
        <f>INDEX(LORDetail!$E$2:$E$930,P290)</f>
        <v>-0.25922391465707401</v>
      </c>
      <c r="T290">
        <f>INDEX(LORDetail!$G$2:$G$930,P290)</f>
        <v>3.9975499999999999</v>
      </c>
      <c r="U290">
        <f t="shared" si="90"/>
        <v>55</v>
      </c>
      <c r="V290">
        <f>INDEX(LORDetail!$B$2:$B$930,U290)</f>
        <v>6209.3756165288232</v>
      </c>
      <c r="W290">
        <f>INDEX(LORDetail!$D$2:$D$930,U290)</f>
        <v>51.518831051725897</v>
      </c>
      <c r="X290">
        <f>INDEX(LORDetail!$E$2:$E$930,U290)</f>
        <v>-0.26067895286217602</v>
      </c>
      <c r="Y290">
        <f>INDEX(LORDetail!$G$2:$G$930,U290)</f>
        <v>4.0673750000000002</v>
      </c>
      <c r="Z290">
        <f t="shared" si="91"/>
        <v>115.26988746349434</v>
      </c>
      <c r="AA290" s="29">
        <f t="shared" si="92"/>
        <v>18.641059946286077</v>
      </c>
      <c r="AB290">
        <f t="shared" si="93"/>
        <v>0.16171664913084652</v>
      </c>
      <c r="AC290" s="32">
        <f t="shared" si="94"/>
        <v>51.519252276144485</v>
      </c>
      <c r="AD290" s="32">
        <f t="shared" si="95"/>
        <v>-0.25945921855996046</v>
      </c>
      <c r="AE290" s="34">
        <f t="shared" si="96"/>
        <v>4.0088418650255617</v>
      </c>
      <c r="AF290" s="36" t="str">
        <f t="shared" si="97"/>
        <v>PADTON</v>
      </c>
      <c r="AG290" s="36" t="str">
        <f t="shared" si="98"/>
        <v>RDNGSTN</v>
      </c>
      <c r="AH290" s="36">
        <f t="shared" si="99"/>
        <v>286</v>
      </c>
      <c r="AI290" s="42">
        <f t="shared" si="100"/>
        <v>6112.8</v>
      </c>
      <c r="AJ290" s="43">
        <f t="shared" si="101"/>
        <v>36.466443833250821</v>
      </c>
      <c r="AK290" s="43">
        <f t="shared" si="102"/>
        <v>0.11732492463158166</v>
      </c>
      <c r="AL290" s="36">
        <f t="shared" si="103"/>
        <v>51.519252276144485</v>
      </c>
      <c r="AM290" s="36">
        <v>1</v>
      </c>
      <c r="AN290" s="36">
        <f t="shared" si="104"/>
        <v>-0.25945921855996046</v>
      </c>
      <c r="AO290" s="36">
        <v>4</v>
      </c>
      <c r="AP290" s="42">
        <f>INT(AI290/1000)*1000</f>
        <v>6000</v>
      </c>
      <c r="AQ290" s="42">
        <f>MOD(AI290,1000)</f>
        <v>112.80000000000018</v>
      </c>
      <c r="AR290" s="42">
        <f>MOD(AI291,1000)-0.2+(AP291-AP290)</f>
        <v>149.19999999999965</v>
      </c>
    </row>
    <row r="291" spans="1:44" x14ac:dyDescent="0.25">
      <c r="A291" s="32" t="s">
        <v>0</v>
      </c>
      <c r="B291" s="33" t="s">
        <v>1</v>
      </c>
      <c r="C291" s="32">
        <v>287</v>
      </c>
      <c r="D291">
        <f>MATCH(C291,TrainRun!$AG$2:$AG$148,1)</f>
        <v>52</v>
      </c>
      <c r="E291">
        <f>INT(INDEX(TrainRun!$AD$2:$AD$148,'By Second'!D291))</f>
        <v>238</v>
      </c>
      <c r="F291">
        <f>IF(E291=0,0,INDEX(TrainRun!$AE$2:$AE$148,'By Second'!D291))</f>
        <v>30.834847450934891</v>
      </c>
      <c r="G291">
        <f>INDEX(TrainRun!$AF$2:$AF$148,'By Second'!D291)</f>
        <v>4494.6944784937014</v>
      </c>
      <c r="H291">
        <f t="shared" si="87"/>
        <v>53</v>
      </c>
      <c r="I291">
        <f>INT(INDEX(TrainRun!$AD$2:$AD$148,'By Second'!H291))</f>
        <v>299</v>
      </c>
      <c r="J291">
        <f>INDEX(TrainRun!$AE$2:$AE$148,'By Second'!H291)</f>
        <v>37.991667853461372</v>
      </c>
      <c r="K291">
        <f t="shared" si="84"/>
        <v>61</v>
      </c>
      <c r="L291">
        <f t="shared" si="85"/>
        <v>7.1568204025264812</v>
      </c>
      <c r="M291">
        <f t="shared" si="88"/>
        <v>0.11732492463158166</v>
      </c>
      <c r="N291" s="32">
        <f t="shared" si="89"/>
        <v>36.583768757882403</v>
      </c>
      <c r="O291" s="29">
        <f t="shared" si="86"/>
        <v>6149.3305577694973</v>
      </c>
      <c r="P291">
        <f>MATCH(O291,LORDetail!$B$2:$B$930,1)</f>
        <v>54</v>
      </c>
      <c r="Q291">
        <f>INDEX(LORDetail!$B$2:$B$930,P291)</f>
        <v>6094.1057290653289</v>
      </c>
      <c r="R291">
        <f>INDEX(LORDetail!$D$2:$D$930,P291)</f>
        <v>51.519333536259502</v>
      </c>
      <c r="S291">
        <f>INDEX(LORDetail!$E$2:$E$930,P291)</f>
        <v>-0.25922391465707401</v>
      </c>
      <c r="T291">
        <f>INDEX(LORDetail!$G$2:$G$930,P291)</f>
        <v>3.9975499999999999</v>
      </c>
      <c r="U291">
        <f t="shared" si="90"/>
        <v>55</v>
      </c>
      <c r="V291">
        <f>INDEX(LORDetail!$B$2:$B$930,U291)</f>
        <v>6209.3756165288232</v>
      </c>
      <c r="W291">
        <f>INDEX(LORDetail!$D$2:$D$930,U291)</f>
        <v>51.518831051725897</v>
      </c>
      <c r="X291">
        <f>INDEX(LORDetail!$E$2:$E$930,U291)</f>
        <v>-0.26067895286217602</v>
      </c>
      <c r="Y291">
        <f>INDEX(LORDetail!$G$2:$G$930,U291)</f>
        <v>4.0673750000000002</v>
      </c>
      <c r="Z291">
        <f t="shared" si="91"/>
        <v>115.26988746349434</v>
      </c>
      <c r="AA291" s="29">
        <f t="shared" si="92"/>
        <v>55.224828704168431</v>
      </c>
      <c r="AB291">
        <f t="shared" si="93"/>
        <v>0.47909154697195294</v>
      </c>
      <c r="AC291" s="32">
        <f t="shared" si="94"/>
        <v>51.519092800166966</v>
      </c>
      <c r="AD291" s="32">
        <f t="shared" si="95"/>
        <v>-0.25992101116165961</v>
      </c>
      <c r="AE291" s="34">
        <f t="shared" si="96"/>
        <v>4.0310025672673166</v>
      </c>
      <c r="AF291" s="36" t="str">
        <f t="shared" si="97"/>
        <v>PADTON</v>
      </c>
      <c r="AG291" s="36" t="str">
        <f t="shared" si="98"/>
        <v>RDNGSTN</v>
      </c>
      <c r="AH291" s="36">
        <f t="shared" si="99"/>
        <v>287</v>
      </c>
      <c r="AI291" s="42">
        <f t="shared" si="100"/>
        <v>6149.4</v>
      </c>
      <c r="AJ291" s="43">
        <f t="shared" si="101"/>
        <v>36.583768757882403</v>
      </c>
      <c r="AK291" s="43">
        <f t="shared" si="102"/>
        <v>0.11732492463158166</v>
      </c>
      <c r="AL291" s="36">
        <f t="shared" si="103"/>
        <v>51.519092800166966</v>
      </c>
      <c r="AM291" s="36">
        <v>1</v>
      </c>
      <c r="AN291" s="36">
        <f t="shared" si="104"/>
        <v>-0.25992101116165961</v>
      </c>
      <c r="AO291" s="36">
        <v>4</v>
      </c>
      <c r="AP291" s="42">
        <f>INT(AI291/1000)*1000</f>
        <v>6000</v>
      </c>
      <c r="AQ291" s="42">
        <f>MOD(AI291,1000)</f>
        <v>149.39999999999964</v>
      </c>
      <c r="AR291" s="42">
        <f>MOD(AI292,1000)-0.2+(AP292-AP291)</f>
        <v>185.8</v>
      </c>
    </row>
    <row r="292" spans="1:44" x14ac:dyDescent="0.25">
      <c r="A292" s="32" t="s">
        <v>0</v>
      </c>
      <c r="B292" s="33" t="s">
        <v>1</v>
      </c>
      <c r="C292" s="32">
        <v>288</v>
      </c>
      <c r="D292">
        <f>MATCH(C292,TrainRun!$AG$2:$AG$148,1)</f>
        <v>52</v>
      </c>
      <c r="E292">
        <f>INT(INDEX(TrainRun!$AD$2:$AD$148,'By Second'!D292))</f>
        <v>238</v>
      </c>
      <c r="F292">
        <f>IF(E292=0,0,INDEX(TrainRun!$AE$2:$AE$148,'By Second'!D292))</f>
        <v>30.834847450934891</v>
      </c>
      <c r="G292">
        <f>INDEX(TrainRun!$AF$2:$AF$148,'By Second'!D292)</f>
        <v>4494.6944784937014</v>
      </c>
      <c r="H292">
        <f t="shared" si="87"/>
        <v>53</v>
      </c>
      <c r="I292">
        <f>INT(INDEX(TrainRun!$AD$2:$AD$148,'By Second'!H292))</f>
        <v>299</v>
      </c>
      <c r="J292">
        <f>INDEX(TrainRun!$AE$2:$AE$148,'By Second'!H292)</f>
        <v>37.991667853461372</v>
      </c>
      <c r="K292">
        <f t="shared" si="84"/>
        <v>61</v>
      </c>
      <c r="L292">
        <f t="shared" si="85"/>
        <v>7.1568204025264812</v>
      </c>
      <c r="M292">
        <f t="shared" si="88"/>
        <v>0.11732492463158166</v>
      </c>
      <c r="N292" s="32">
        <f t="shared" si="89"/>
        <v>36.701093682513985</v>
      </c>
      <c r="O292" s="29">
        <f t="shared" si="86"/>
        <v>6186.0316514520109</v>
      </c>
      <c r="P292">
        <f>MATCH(O292,LORDetail!$B$2:$B$930,1)</f>
        <v>54</v>
      </c>
      <c r="Q292">
        <f>INDEX(LORDetail!$B$2:$B$930,P292)</f>
        <v>6094.1057290653289</v>
      </c>
      <c r="R292">
        <f>INDEX(LORDetail!$D$2:$D$930,P292)</f>
        <v>51.519333536259502</v>
      </c>
      <c r="S292">
        <f>INDEX(LORDetail!$E$2:$E$930,P292)</f>
        <v>-0.25922391465707401</v>
      </c>
      <c r="T292">
        <f>INDEX(LORDetail!$G$2:$G$930,P292)</f>
        <v>3.9975499999999999</v>
      </c>
      <c r="U292">
        <f t="shared" si="90"/>
        <v>55</v>
      </c>
      <c r="V292">
        <f>INDEX(LORDetail!$B$2:$B$930,U292)</f>
        <v>6209.3756165288232</v>
      </c>
      <c r="W292">
        <f>INDEX(LORDetail!$D$2:$D$930,U292)</f>
        <v>51.518831051725897</v>
      </c>
      <c r="X292">
        <f>INDEX(LORDetail!$E$2:$E$930,U292)</f>
        <v>-0.26067895286217602</v>
      </c>
      <c r="Y292">
        <f>INDEX(LORDetail!$G$2:$G$930,U292)</f>
        <v>4.0673750000000002</v>
      </c>
      <c r="Z292">
        <f t="shared" si="91"/>
        <v>115.26988746349434</v>
      </c>
      <c r="AA292" s="29">
        <f t="shared" si="92"/>
        <v>91.925922386682032</v>
      </c>
      <c r="AB292">
        <f t="shared" si="93"/>
        <v>0.79748427286176293</v>
      </c>
      <c r="AC292" s="32">
        <f t="shared" si="94"/>
        <v>51.518932812746598</v>
      </c>
      <c r="AD292" s="32">
        <f t="shared" si="95"/>
        <v>-0.26038428474205588</v>
      </c>
      <c r="AE292" s="34">
        <f t="shared" si="96"/>
        <v>4.0532343393525725</v>
      </c>
      <c r="AF292" s="36" t="str">
        <f t="shared" si="97"/>
        <v>PADTON</v>
      </c>
      <c r="AG292" s="36" t="str">
        <f t="shared" si="98"/>
        <v>RDNGSTN</v>
      </c>
      <c r="AH292" s="36">
        <f t="shared" si="99"/>
        <v>288</v>
      </c>
      <c r="AI292" s="42">
        <f t="shared" si="100"/>
        <v>6186</v>
      </c>
      <c r="AJ292" s="43">
        <f t="shared" si="101"/>
        <v>36.701093682513985</v>
      </c>
      <c r="AK292" s="43">
        <f t="shared" si="102"/>
        <v>0.11732492463158166</v>
      </c>
      <c r="AL292" s="36">
        <f t="shared" si="103"/>
        <v>51.518932812746598</v>
      </c>
      <c r="AM292" s="36">
        <v>1</v>
      </c>
      <c r="AN292" s="36">
        <f t="shared" si="104"/>
        <v>-0.26038428474205588</v>
      </c>
      <c r="AO292" s="36">
        <v>4</v>
      </c>
      <c r="AP292" s="42">
        <f>INT(AI292/1000)*1000</f>
        <v>6000</v>
      </c>
      <c r="AQ292" s="42">
        <f>MOD(AI292,1000)</f>
        <v>186</v>
      </c>
      <c r="AR292" s="42">
        <f>MOD(AI293,1000)-0.2+(AP293-AP292)</f>
        <v>222.60000000000019</v>
      </c>
    </row>
    <row r="293" spans="1:44" x14ac:dyDescent="0.25">
      <c r="A293" s="32" t="s">
        <v>0</v>
      </c>
      <c r="B293" s="33" t="s">
        <v>1</v>
      </c>
      <c r="C293" s="32">
        <v>289</v>
      </c>
      <c r="D293">
        <f>MATCH(C293,TrainRun!$AG$2:$AG$148,1)</f>
        <v>52</v>
      </c>
      <c r="E293">
        <f>INT(INDEX(TrainRun!$AD$2:$AD$148,'By Second'!D293))</f>
        <v>238</v>
      </c>
      <c r="F293">
        <f>IF(E293=0,0,INDEX(TrainRun!$AE$2:$AE$148,'By Second'!D293))</f>
        <v>30.834847450934891</v>
      </c>
      <c r="G293">
        <f>INDEX(TrainRun!$AF$2:$AF$148,'By Second'!D293)</f>
        <v>4494.6944784937014</v>
      </c>
      <c r="H293">
        <f t="shared" si="87"/>
        <v>53</v>
      </c>
      <c r="I293">
        <f>INT(INDEX(TrainRun!$AD$2:$AD$148,'By Second'!H293))</f>
        <v>299</v>
      </c>
      <c r="J293">
        <f>INDEX(TrainRun!$AE$2:$AE$148,'By Second'!H293)</f>
        <v>37.991667853461372</v>
      </c>
      <c r="K293">
        <f t="shared" si="84"/>
        <v>61</v>
      </c>
      <c r="L293">
        <f t="shared" si="85"/>
        <v>7.1568204025264812</v>
      </c>
      <c r="M293">
        <f t="shared" si="88"/>
        <v>0.11732492463158166</v>
      </c>
      <c r="N293" s="32">
        <f t="shared" si="89"/>
        <v>36.818418607145567</v>
      </c>
      <c r="O293" s="29">
        <f t="shared" si="86"/>
        <v>6222.8500700591567</v>
      </c>
      <c r="P293">
        <f>MATCH(O293,LORDetail!$B$2:$B$930,1)</f>
        <v>55</v>
      </c>
      <c r="Q293">
        <f>INDEX(LORDetail!$B$2:$B$930,P293)</f>
        <v>6209.3756165288232</v>
      </c>
      <c r="R293">
        <f>INDEX(LORDetail!$D$2:$D$930,P293)</f>
        <v>51.518831051725897</v>
      </c>
      <c r="S293">
        <f>INDEX(LORDetail!$E$2:$E$930,P293)</f>
        <v>-0.26067895286217602</v>
      </c>
      <c r="T293">
        <f>INDEX(LORDetail!$G$2:$G$930,P293)</f>
        <v>4.0673750000000002</v>
      </c>
      <c r="U293">
        <f t="shared" si="90"/>
        <v>56</v>
      </c>
      <c r="V293">
        <f>INDEX(LORDetail!$B$2:$B$930,U293)</f>
        <v>6304.5980110738774</v>
      </c>
      <c r="W293">
        <f>INDEX(LORDetail!$D$2:$D$930,U293)</f>
        <v>51.518415574654597</v>
      </c>
      <c r="X293">
        <f>INDEX(LORDetail!$E$2:$E$930,U293)</f>
        <v>-0.261880579501507</v>
      </c>
      <c r="Y293">
        <f>INDEX(LORDetail!$G$2:$G$930,U293)</f>
        <v>4.1250559999999998</v>
      </c>
      <c r="Z293">
        <f t="shared" si="91"/>
        <v>95.222394545054158</v>
      </c>
      <c r="AA293" s="29">
        <f t="shared" si="92"/>
        <v>13.474453530333449</v>
      </c>
      <c r="AB293">
        <f t="shared" si="93"/>
        <v>0.14150509021234553</v>
      </c>
      <c r="AC293" s="32">
        <f t="shared" si="94"/>
        <v>51.518772259605441</v>
      </c>
      <c r="AD293" s="32">
        <f t="shared" si="95"/>
        <v>-0.26084898914817611</v>
      </c>
      <c r="AE293" s="34">
        <f t="shared" si="96"/>
        <v>4.0755371551085382</v>
      </c>
      <c r="AF293" s="36" t="str">
        <f t="shared" si="97"/>
        <v>PADTON</v>
      </c>
      <c r="AG293" s="36" t="str">
        <f t="shared" si="98"/>
        <v>RDNGSTN</v>
      </c>
      <c r="AH293" s="36">
        <f t="shared" si="99"/>
        <v>289</v>
      </c>
      <c r="AI293" s="42">
        <f t="shared" si="100"/>
        <v>6222.8</v>
      </c>
      <c r="AJ293" s="43">
        <f t="shared" si="101"/>
        <v>36.818418607145567</v>
      </c>
      <c r="AK293" s="43">
        <f t="shared" si="102"/>
        <v>0.11732492463158166</v>
      </c>
      <c r="AL293" s="36">
        <f t="shared" si="103"/>
        <v>51.518772259605441</v>
      </c>
      <c r="AM293" s="36">
        <v>1</v>
      </c>
      <c r="AN293" s="36">
        <f t="shared" si="104"/>
        <v>-0.26084898914817611</v>
      </c>
      <c r="AO293" s="36">
        <v>4</v>
      </c>
      <c r="AP293" s="42">
        <f>INT(AI293/1000)*1000</f>
        <v>6000</v>
      </c>
      <c r="AQ293" s="42">
        <f>MOD(AI293,1000)</f>
        <v>222.80000000000018</v>
      </c>
      <c r="AR293" s="42">
        <f>MOD(AI294,1000)-0.2+(AP294-AP293)</f>
        <v>259.60000000000019</v>
      </c>
    </row>
    <row r="294" spans="1:44" x14ac:dyDescent="0.25">
      <c r="A294" s="32" t="s">
        <v>0</v>
      </c>
      <c r="B294" s="33" t="s">
        <v>1</v>
      </c>
      <c r="C294" s="32">
        <v>290</v>
      </c>
      <c r="D294">
        <f>MATCH(C294,TrainRun!$AG$2:$AG$148,1)</f>
        <v>52</v>
      </c>
      <c r="E294">
        <f>INT(INDEX(TrainRun!$AD$2:$AD$148,'By Second'!D294))</f>
        <v>238</v>
      </c>
      <c r="F294">
        <f>IF(E294=0,0,INDEX(TrainRun!$AE$2:$AE$148,'By Second'!D294))</f>
        <v>30.834847450934891</v>
      </c>
      <c r="G294">
        <f>INDEX(TrainRun!$AF$2:$AF$148,'By Second'!D294)</f>
        <v>4494.6944784937014</v>
      </c>
      <c r="H294">
        <f t="shared" si="87"/>
        <v>53</v>
      </c>
      <c r="I294">
        <f>INT(INDEX(TrainRun!$AD$2:$AD$148,'By Second'!H294))</f>
        <v>299</v>
      </c>
      <c r="J294">
        <f>INDEX(TrainRun!$AE$2:$AE$148,'By Second'!H294)</f>
        <v>37.991667853461372</v>
      </c>
      <c r="K294">
        <f t="shared" si="84"/>
        <v>61</v>
      </c>
      <c r="L294">
        <f t="shared" si="85"/>
        <v>7.1568204025264812</v>
      </c>
      <c r="M294">
        <f t="shared" si="88"/>
        <v>0.11732492463158166</v>
      </c>
      <c r="N294" s="32">
        <f t="shared" si="89"/>
        <v>36.935743531777149</v>
      </c>
      <c r="O294" s="29">
        <f t="shared" si="86"/>
        <v>6259.7858135909337</v>
      </c>
      <c r="P294">
        <f>MATCH(O294,LORDetail!$B$2:$B$930,1)</f>
        <v>55</v>
      </c>
      <c r="Q294">
        <f>INDEX(LORDetail!$B$2:$B$930,P294)</f>
        <v>6209.3756165288232</v>
      </c>
      <c r="R294">
        <f>INDEX(LORDetail!$D$2:$D$930,P294)</f>
        <v>51.518831051725897</v>
      </c>
      <c r="S294">
        <f>INDEX(LORDetail!$E$2:$E$930,P294)</f>
        <v>-0.26067895286217602</v>
      </c>
      <c r="T294">
        <f>INDEX(LORDetail!$G$2:$G$930,P294)</f>
        <v>4.0673750000000002</v>
      </c>
      <c r="U294">
        <f t="shared" si="90"/>
        <v>56</v>
      </c>
      <c r="V294">
        <f>INDEX(LORDetail!$B$2:$B$930,U294)</f>
        <v>6304.5980110738774</v>
      </c>
      <c r="W294">
        <f>INDEX(LORDetail!$D$2:$D$930,U294)</f>
        <v>51.518415574654597</v>
      </c>
      <c r="X294">
        <f>INDEX(LORDetail!$E$2:$E$930,U294)</f>
        <v>-0.261880579501507</v>
      </c>
      <c r="Y294">
        <f>INDEX(LORDetail!$G$2:$G$930,U294)</f>
        <v>4.1250559999999998</v>
      </c>
      <c r="Z294">
        <f t="shared" si="91"/>
        <v>95.222394545054158</v>
      </c>
      <c r="AA294" s="29">
        <f t="shared" si="92"/>
        <v>50.410197062110456</v>
      </c>
      <c r="AB294">
        <f t="shared" si="93"/>
        <v>0.52939434366207871</v>
      </c>
      <c r="AC294" s="32">
        <f t="shared" si="94"/>
        <v>51.518611100514427</v>
      </c>
      <c r="AD294" s="32">
        <f t="shared" si="95"/>
        <v>-0.26131508720823149</v>
      </c>
      <c r="AE294" s="34">
        <f t="shared" si="96"/>
        <v>4.0979109951367727</v>
      </c>
      <c r="AF294" s="36" t="str">
        <f t="shared" si="97"/>
        <v>PADTON</v>
      </c>
      <c r="AG294" s="36" t="str">
        <f t="shared" si="98"/>
        <v>RDNGSTN</v>
      </c>
      <c r="AH294" s="36">
        <f t="shared" si="99"/>
        <v>290</v>
      </c>
      <c r="AI294" s="42">
        <f t="shared" si="100"/>
        <v>6259.8</v>
      </c>
      <c r="AJ294" s="43">
        <f t="shared" si="101"/>
        <v>36.935743531777149</v>
      </c>
      <c r="AK294" s="43">
        <f t="shared" si="102"/>
        <v>0.11732492463158166</v>
      </c>
      <c r="AL294" s="36">
        <f t="shared" si="103"/>
        <v>51.518611100514427</v>
      </c>
      <c r="AM294" s="36">
        <v>1</v>
      </c>
      <c r="AN294" s="36">
        <f t="shared" si="104"/>
        <v>-0.26131508720823149</v>
      </c>
      <c r="AO294" s="36">
        <v>4</v>
      </c>
      <c r="AP294" s="42">
        <f>INT(AI294/1000)*1000</f>
        <v>6000</v>
      </c>
      <c r="AQ294" s="42">
        <f>MOD(AI294,1000)</f>
        <v>259.80000000000018</v>
      </c>
      <c r="AR294" s="42">
        <f>MOD(AI295,1000)-0.2+(AP295-AP294)</f>
        <v>296.60000000000019</v>
      </c>
    </row>
    <row r="295" spans="1:44" x14ac:dyDescent="0.25">
      <c r="A295" s="32" t="s">
        <v>0</v>
      </c>
      <c r="B295" s="33" t="s">
        <v>1</v>
      </c>
      <c r="C295" s="32">
        <v>291</v>
      </c>
      <c r="D295">
        <f>MATCH(C295,TrainRun!$AG$2:$AG$148,1)</f>
        <v>52</v>
      </c>
      <c r="E295">
        <f>INT(INDEX(TrainRun!$AD$2:$AD$148,'By Second'!D295))</f>
        <v>238</v>
      </c>
      <c r="F295">
        <f>IF(E295=0,0,INDEX(TrainRun!$AE$2:$AE$148,'By Second'!D295))</f>
        <v>30.834847450934891</v>
      </c>
      <c r="G295">
        <f>INDEX(TrainRun!$AF$2:$AF$148,'By Second'!D295)</f>
        <v>4494.6944784937014</v>
      </c>
      <c r="H295">
        <f t="shared" si="87"/>
        <v>53</v>
      </c>
      <c r="I295">
        <f>INT(INDEX(TrainRun!$AD$2:$AD$148,'By Second'!H295))</f>
        <v>299</v>
      </c>
      <c r="J295">
        <f>INDEX(TrainRun!$AE$2:$AE$148,'By Second'!H295)</f>
        <v>37.991667853461372</v>
      </c>
      <c r="K295">
        <f t="shared" si="84"/>
        <v>61</v>
      </c>
      <c r="L295">
        <f t="shared" si="85"/>
        <v>7.1568204025264812</v>
      </c>
      <c r="M295">
        <f t="shared" si="88"/>
        <v>0.11732492463158166</v>
      </c>
      <c r="N295" s="32">
        <f t="shared" si="89"/>
        <v>37.053068456408731</v>
      </c>
      <c r="O295" s="29">
        <f t="shared" si="86"/>
        <v>6296.8388820473428</v>
      </c>
      <c r="P295">
        <f>MATCH(O295,LORDetail!$B$2:$B$930,1)</f>
        <v>55</v>
      </c>
      <c r="Q295">
        <f>INDEX(LORDetail!$B$2:$B$930,P295)</f>
        <v>6209.3756165288232</v>
      </c>
      <c r="R295">
        <f>INDEX(LORDetail!$D$2:$D$930,P295)</f>
        <v>51.518831051725897</v>
      </c>
      <c r="S295">
        <f>INDEX(LORDetail!$E$2:$E$930,P295)</f>
        <v>-0.26067895286217602</v>
      </c>
      <c r="T295">
        <f>INDEX(LORDetail!$G$2:$G$930,P295)</f>
        <v>4.0673750000000002</v>
      </c>
      <c r="U295">
        <f t="shared" si="90"/>
        <v>56</v>
      </c>
      <c r="V295">
        <f>INDEX(LORDetail!$B$2:$B$930,U295)</f>
        <v>6304.5980110738774</v>
      </c>
      <c r="W295">
        <f>INDEX(LORDetail!$D$2:$D$930,U295)</f>
        <v>51.518415574654597</v>
      </c>
      <c r="X295">
        <f>INDEX(LORDetail!$E$2:$E$930,U295)</f>
        <v>-0.261880579501507</v>
      </c>
      <c r="Y295">
        <f>INDEX(LORDetail!$G$2:$G$930,U295)</f>
        <v>4.1250559999999998</v>
      </c>
      <c r="Z295">
        <f t="shared" si="91"/>
        <v>95.222394545054158</v>
      </c>
      <c r="AA295" s="29">
        <f t="shared" si="92"/>
        <v>87.46326551851962</v>
      </c>
      <c r="AB295">
        <f t="shared" si="93"/>
        <v>0.91851571194354564</v>
      </c>
      <c r="AC295" s="32">
        <f t="shared" si="94"/>
        <v>51.518449429507953</v>
      </c>
      <c r="AD295" s="32">
        <f t="shared" si="95"/>
        <v>-0.26178266581029147</v>
      </c>
      <c r="AE295" s="34">
        <f t="shared" si="96"/>
        <v>4.1203559047806158</v>
      </c>
      <c r="AF295" s="36" t="str">
        <f t="shared" si="97"/>
        <v>PADTON</v>
      </c>
      <c r="AG295" s="36" t="str">
        <f t="shared" si="98"/>
        <v>RDNGSTN</v>
      </c>
      <c r="AH295" s="36">
        <f t="shared" si="99"/>
        <v>291</v>
      </c>
      <c r="AI295" s="42">
        <f t="shared" si="100"/>
        <v>6296.8</v>
      </c>
      <c r="AJ295" s="43">
        <f t="shared" si="101"/>
        <v>37.053068456408731</v>
      </c>
      <c r="AK295" s="43">
        <f t="shared" si="102"/>
        <v>0.11732492463158166</v>
      </c>
      <c r="AL295" s="36">
        <f t="shared" si="103"/>
        <v>51.518449429507953</v>
      </c>
      <c r="AM295" s="36">
        <v>1</v>
      </c>
      <c r="AN295" s="36">
        <f t="shared" si="104"/>
        <v>-0.26178266581029147</v>
      </c>
      <c r="AO295" s="36">
        <v>4</v>
      </c>
      <c r="AP295" s="42">
        <f>INT(AI295/1000)*1000</f>
        <v>6000</v>
      </c>
      <c r="AQ295" s="42">
        <f>MOD(AI295,1000)</f>
        <v>296.80000000000018</v>
      </c>
      <c r="AR295" s="42">
        <f>MOD(AI296,1000)-0.2+(AP296-AP295)</f>
        <v>333.8</v>
      </c>
    </row>
    <row r="296" spans="1:44" x14ac:dyDescent="0.25">
      <c r="A296" s="32" t="s">
        <v>0</v>
      </c>
      <c r="B296" s="33" t="s">
        <v>1</v>
      </c>
      <c r="C296" s="32">
        <v>292</v>
      </c>
      <c r="D296">
        <f>MATCH(C296,TrainRun!$AG$2:$AG$148,1)</f>
        <v>52</v>
      </c>
      <c r="E296">
        <f>INT(INDEX(TrainRun!$AD$2:$AD$148,'By Second'!D296))</f>
        <v>238</v>
      </c>
      <c r="F296">
        <f>IF(E296=0,0,INDEX(TrainRun!$AE$2:$AE$148,'By Second'!D296))</f>
        <v>30.834847450934891</v>
      </c>
      <c r="G296">
        <f>INDEX(TrainRun!$AF$2:$AF$148,'By Second'!D296)</f>
        <v>4494.6944784937014</v>
      </c>
      <c r="H296">
        <f t="shared" si="87"/>
        <v>53</v>
      </c>
      <c r="I296">
        <f>INT(INDEX(TrainRun!$AD$2:$AD$148,'By Second'!H296))</f>
        <v>299</v>
      </c>
      <c r="J296">
        <f>INDEX(TrainRun!$AE$2:$AE$148,'By Second'!H296)</f>
        <v>37.991667853461372</v>
      </c>
      <c r="K296">
        <f t="shared" si="84"/>
        <v>61</v>
      </c>
      <c r="L296">
        <f t="shared" si="85"/>
        <v>7.1568204025264812</v>
      </c>
      <c r="M296">
        <f t="shared" si="88"/>
        <v>0.11732492463158166</v>
      </c>
      <c r="N296" s="32">
        <f t="shared" si="89"/>
        <v>37.170393381040313</v>
      </c>
      <c r="O296" s="29">
        <f t="shared" si="86"/>
        <v>6334.0092754283833</v>
      </c>
      <c r="P296">
        <f>MATCH(O296,LORDetail!$B$2:$B$930,1)</f>
        <v>56</v>
      </c>
      <c r="Q296">
        <f>INDEX(LORDetail!$B$2:$B$930,P296)</f>
        <v>6304.5980110738774</v>
      </c>
      <c r="R296">
        <f>INDEX(LORDetail!$D$2:$D$930,P296)</f>
        <v>51.518415574654597</v>
      </c>
      <c r="S296">
        <f>INDEX(LORDetail!$E$2:$E$930,P296)</f>
        <v>-0.261880579501507</v>
      </c>
      <c r="T296">
        <f>INDEX(LORDetail!$G$2:$G$930,P296)</f>
        <v>4.1250559999999998</v>
      </c>
      <c r="U296">
        <f t="shared" si="90"/>
        <v>57</v>
      </c>
      <c r="V296">
        <f>INDEX(LORDetail!$B$2:$B$930,U296)</f>
        <v>6442.5977805475086</v>
      </c>
      <c r="W296">
        <f>INDEX(LORDetail!$D$2:$D$930,U296)</f>
        <v>51.517879272785002</v>
      </c>
      <c r="X296">
        <f>INDEX(LORDetail!$E$2:$E$930,U296)</f>
        <v>-0.26367670718132502</v>
      </c>
      <c r="Y296">
        <f>INDEX(LORDetail!$G$2:$G$930,U296)</f>
        <v>4.2086490000000003</v>
      </c>
      <c r="Z296">
        <f t="shared" si="91"/>
        <v>137.9997694736312</v>
      </c>
      <c r="AA296" s="29">
        <f t="shared" si="92"/>
        <v>29.411264354505875</v>
      </c>
      <c r="AB296">
        <f t="shared" si="93"/>
        <v>0.21312546004017591</v>
      </c>
      <c r="AC296" s="32">
        <f t="shared" si="94"/>
        <v>51.51830127507192</v>
      </c>
      <c r="AD296" s="32">
        <f t="shared" si="95"/>
        <v>-0.26226338003955912</v>
      </c>
      <c r="AE296" s="34">
        <f t="shared" si="96"/>
        <v>4.1428717965811384</v>
      </c>
      <c r="AF296" s="36" t="str">
        <f t="shared" si="97"/>
        <v>PADTON</v>
      </c>
      <c r="AG296" s="36" t="str">
        <f t="shared" si="98"/>
        <v>RDNGSTN</v>
      </c>
      <c r="AH296" s="36">
        <f t="shared" si="99"/>
        <v>292</v>
      </c>
      <c r="AI296" s="42">
        <f t="shared" si="100"/>
        <v>6334</v>
      </c>
      <c r="AJ296" s="43">
        <f t="shared" si="101"/>
        <v>37.170393381040313</v>
      </c>
      <c r="AK296" s="43">
        <f t="shared" si="102"/>
        <v>0.11732492463158166</v>
      </c>
      <c r="AL296" s="36">
        <f t="shared" si="103"/>
        <v>51.51830127507192</v>
      </c>
      <c r="AM296" s="36">
        <v>1</v>
      </c>
      <c r="AN296" s="36">
        <f t="shared" si="104"/>
        <v>-0.26226338003955912</v>
      </c>
      <c r="AO296" s="36">
        <v>4</v>
      </c>
      <c r="AP296" s="42">
        <f>INT(AI296/1000)*1000</f>
        <v>6000</v>
      </c>
      <c r="AQ296" s="42">
        <f>MOD(AI296,1000)</f>
        <v>334</v>
      </c>
      <c r="AR296" s="42">
        <f>MOD(AI297,1000)-0.2+(AP297-AP296)</f>
        <v>370.99999999999983</v>
      </c>
    </row>
    <row r="297" spans="1:44" x14ac:dyDescent="0.25">
      <c r="A297" s="32" t="s">
        <v>0</v>
      </c>
      <c r="B297" s="33" t="s">
        <v>1</v>
      </c>
      <c r="C297" s="32">
        <v>293</v>
      </c>
      <c r="D297">
        <f>MATCH(C297,TrainRun!$AG$2:$AG$148,1)</f>
        <v>52</v>
      </c>
      <c r="E297">
        <f>INT(INDEX(TrainRun!$AD$2:$AD$148,'By Second'!D297))</f>
        <v>238</v>
      </c>
      <c r="F297">
        <f>IF(E297=0,0,INDEX(TrainRun!$AE$2:$AE$148,'By Second'!D297))</f>
        <v>30.834847450934891</v>
      </c>
      <c r="G297">
        <f>INDEX(TrainRun!$AF$2:$AF$148,'By Second'!D297)</f>
        <v>4494.6944784937014</v>
      </c>
      <c r="H297">
        <f t="shared" si="87"/>
        <v>53</v>
      </c>
      <c r="I297">
        <f>INT(INDEX(TrainRun!$AD$2:$AD$148,'By Second'!H297))</f>
        <v>299</v>
      </c>
      <c r="J297">
        <f>INDEX(TrainRun!$AE$2:$AE$148,'By Second'!H297)</f>
        <v>37.991667853461372</v>
      </c>
      <c r="K297">
        <f t="shared" si="84"/>
        <v>61</v>
      </c>
      <c r="L297">
        <f t="shared" si="85"/>
        <v>7.1568204025264812</v>
      </c>
      <c r="M297">
        <f t="shared" si="88"/>
        <v>0.11732492463158166</v>
      </c>
      <c r="N297" s="32">
        <f t="shared" si="89"/>
        <v>37.287718305671895</v>
      </c>
      <c r="O297" s="29">
        <f t="shared" si="86"/>
        <v>6371.2969937340549</v>
      </c>
      <c r="P297">
        <f>MATCH(O297,LORDetail!$B$2:$B$930,1)</f>
        <v>56</v>
      </c>
      <c r="Q297">
        <f>INDEX(LORDetail!$B$2:$B$930,P297)</f>
        <v>6304.5980110738774</v>
      </c>
      <c r="R297">
        <f>INDEX(LORDetail!$D$2:$D$930,P297)</f>
        <v>51.518415574654597</v>
      </c>
      <c r="S297">
        <f>INDEX(LORDetail!$E$2:$E$930,P297)</f>
        <v>-0.261880579501507</v>
      </c>
      <c r="T297">
        <f>INDEX(LORDetail!$G$2:$G$930,P297)</f>
        <v>4.1250559999999998</v>
      </c>
      <c r="U297">
        <f t="shared" si="90"/>
        <v>57</v>
      </c>
      <c r="V297">
        <f>INDEX(LORDetail!$B$2:$B$930,U297)</f>
        <v>6442.5977805475086</v>
      </c>
      <c r="W297">
        <f>INDEX(LORDetail!$D$2:$D$930,U297)</f>
        <v>51.517879272785002</v>
      </c>
      <c r="X297">
        <f>INDEX(LORDetail!$E$2:$E$930,U297)</f>
        <v>-0.26367670718132502</v>
      </c>
      <c r="Y297">
        <f>INDEX(LORDetail!$G$2:$G$930,U297)</f>
        <v>4.2086490000000003</v>
      </c>
      <c r="Z297">
        <f t="shared" si="91"/>
        <v>137.9997694736312</v>
      </c>
      <c r="AA297" s="29">
        <f t="shared" si="92"/>
        <v>66.698982660177535</v>
      </c>
      <c r="AB297">
        <f t="shared" si="93"/>
        <v>0.48332676869378599</v>
      </c>
      <c r="AC297" s="32">
        <f t="shared" si="94"/>
        <v>51.518156365604924</v>
      </c>
      <c r="AD297" s="32">
        <f t="shared" si="95"/>
        <v>-0.26274869608915491</v>
      </c>
      <c r="AE297" s="34">
        <f t="shared" si="96"/>
        <v>4.1654587345754202</v>
      </c>
      <c r="AF297" s="36" t="str">
        <f t="shared" si="97"/>
        <v>PADTON</v>
      </c>
      <c r="AG297" s="36" t="str">
        <f t="shared" si="98"/>
        <v>RDNGSTN</v>
      </c>
      <c r="AH297" s="36">
        <f t="shared" si="99"/>
        <v>293</v>
      </c>
      <c r="AI297" s="42">
        <f t="shared" si="100"/>
        <v>6371.2</v>
      </c>
      <c r="AJ297" s="43">
        <f t="shared" si="101"/>
        <v>37.287718305671895</v>
      </c>
      <c r="AK297" s="43">
        <f t="shared" si="102"/>
        <v>0.11732492463158166</v>
      </c>
      <c r="AL297" s="36">
        <f t="shared" si="103"/>
        <v>51.518156365604924</v>
      </c>
      <c r="AM297" s="36">
        <v>1</v>
      </c>
      <c r="AN297" s="36">
        <f t="shared" si="104"/>
        <v>-0.26274869608915491</v>
      </c>
      <c r="AO297" s="36">
        <v>4</v>
      </c>
      <c r="AP297" s="42">
        <f>INT(AI297/1000)*1000</f>
        <v>6000</v>
      </c>
      <c r="AQ297" s="42">
        <f>MOD(AI297,1000)</f>
        <v>371.19999999999982</v>
      </c>
      <c r="AR297" s="42">
        <f>MOD(AI298,1000)-0.2+(AP298-AP297)</f>
        <v>408.60000000000019</v>
      </c>
    </row>
    <row r="298" spans="1:44" x14ac:dyDescent="0.25">
      <c r="A298" s="32" t="s">
        <v>0</v>
      </c>
      <c r="B298" s="33" t="s">
        <v>1</v>
      </c>
      <c r="C298" s="32">
        <v>294</v>
      </c>
      <c r="D298">
        <f>MATCH(C298,TrainRun!$AG$2:$AG$148,1)</f>
        <v>52</v>
      </c>
      <c r="E298">
        <f>INT(INDEX(TrainRun!$AD$2:$AD$148,'By Second'!D298))</f>
        <v>238</v>
      </c>
      <c r="F298">
        <f>IF(E298=0,0,INDEX(TrainRun!$AE$2:$AE$148,'By Second'!D298))</f>
        <v>30.834847450934891</v>
      </c>
      <c r="G298">
        <f>INDEX(TrainRun!$AF$2:$AF$148,'By Second'!D298)</f>
        <v>4494.6944784937014</v>
      </c>
      <c r="H298">
        <f t="shared" si="87"/>
        <v>53</v>
      </c>
      <c r="I298">
        <f>INT(INDEX(TrainRun!$AD$2:$AD$148,'By Second'!H298))</f>
        <v>299</v>
      </c>
      <c r="J298">
        <f>INDEX(TrainRun!$AE$2:$AE$148,'By Second'!H298)</f>
        <v>37.991667853461372</v>
      </c>
      <c r="K298">
        <f t="shared" si="84"/>
        <v>61</v>
      </c>
      <c r="L298">
        <f t="shared" si="85"/>
        <v>7.1568204025264812</v>
      </c>
      <c r="M298">
        <f t="shared" si="88"/>
        <v>0.11732492463158166</v>
      </c>
      <c r="N298" s="32">
        <f t="shared" si="89"/>
        <v>37.405043230303477</v>
      </c>
      <c r="O298" s="29">
        <f t="shared" si="86"/>
        <v>6408.7020369643587</v>
      </c>
      <c r="P298">
        <f>MATCH(O298,LORDetail!$B$2:$B$930,1)</f>
        <v>56</v>
      </c>
      <c r="Q298">
        <f>INDEX(LORDetail!$B$2:$B$930,P298)</f>
        <v>6304.5980110738774</v>
      </c>
      <c r="R298">
        <f>INDEX(LORDetail!$D$2:$D$930,P298)</f>
        <v>51.518415574654597</v>
      </c>
      <c r="S298">
        <f>INDEX(LORDetail!$E$2:$E$930,P298)</f>
        <v>-0.261880579501507</v>
      </c>
      <c r="T298">
        <f>INDEX(LORDetail!$G$2:$G$930,P298)</f>
        <v>4.1250559999999998</v>
      </c>
      <c r="U298">
        <f t="shared" si="90"/>
        <v>57</v>
      </c>
      <c r="V298">
        <f>INDEX(LORDetail!$B$2:$B$930,U298)</f>
        <v>6442.5977805475086</v>
      </c>
      <c r="W298">
        <f>INDEX(LORDetail!$D$2:$D$930,U298)</f>
        <v>51.517879272785002</v>
      </c>
      <c r="X298">
        <f>INDEX(LORDetail!$E$2:$E$930,U298)</f>
        <v>-0.26367670718132502</v>
      </c>
      <c r="Y298">
        <f>INDEX(LORDetail!$G$2:$G$930,U298)</f>
        <v>4.2086490000000003</v>
      </c>
      <c r="Z298">
        <f t="shared" si="91"/>
        <v>137.9997694736312</v>
      </c>
      <c r="AA298" s="29">
        <f t="shared" si="92"/>
        <v>104.10402589048135</v>
      </c>
      <c r="AB298">
        <f t="shared" si="93"/>
        <v>0.75437825938088543</v>
      </c>
      <c r="AC298" s="32">
        <f t="shared" si="94"/>
        <v>51.518011000183712</v>
      </c>
      <c r="AD298" s="32">
        <f t="shared" si="95"/>
        <v>-0.26323553917423392</v>
      </c>
      <c r="AE298" s="34">
        <f t="shared" si="96"/>
        <v>4.1881167418364269</v>
      </c>
      <c r="AF298" s="36" t="str">
        <f t="shared" si="97"/>
        <v>PADTON</v>
      </c>
      <c r="AG298" s="36" t="str">
        <f t="shared" si="98"/>
        <v>RDNGSTN</v>
      </c>
      <c r="AH298" s="36">
        <f t="shared" si="99"/>
        <v>294</v>
      </c>
      <c r="AI298" s="42">
        <f t="shared" si="100"/>
        <v>6408.8</v>
      </c>
      <c r="AJ298" s="43">
        <f t="shared" si="101"/>
        <v>37.405043230303477</v>
      </c>
      <c r="AK298" s="43">
        <f t="shared" si="102"/>
        <v>0.11732492463158166</v>
      </c>
      <c r="AL298" s="36">
        <f t="shared" si="103"/>
        <v>51.518011000183712</v>
      </c>
      <c r="AM298" s="36">
        <v>1</v>
      </c>
      <c r="AN298" s="36">
        <f t="shared" si="104"/>
        <v>-0.26323553917423392</v>
      </c>
      <c r="AO298" s="36">
        <v>4</v>
      </c>
      <c r="AP298" s="42">
        <f>INT(AI298/1000)*1000</f>
        <v>6000</v>
      </c>
      <c r="AQ298" s="42">
        <f>MOD(AI298,1000)</f>
        <v>408.80000000000018</v>
      </c>
      <c r="AR298" s="42">
        <f>MOD(AI299,1000)-0.2+(AP299-AP298)</f>
        <v>445.99999999999983</v>
      </c>
    </row>
    <row r="299" spans="1:44" x14ac:dyDescent="0.25">
      <c r="A299" s="32" t="s">
        <v>0</v>
      </c>
      <c r="B299" s="33" t="s">
        <v>1</v>
      </c>
      <c r="C299" s="32">
        <v>295</v>
      </c>
      <c r="D299">
        <f>MATCH(C299,TrainRun!$AG$2:$AG$148,1)</f>
        <v>52</v>
      </c>
      <c r="E299">
        <f>INT(INDEX(TrainRun!$AD$2:$AD$148,'By Second'!D299))</f>
        <v>238</v>
      </c>
      <c r="F299">
        <f>IF(E299=0,0,INDEX(TrainRun!$AE$2:$AE$148,'By Second'!D299))</f>
        <v>30.834847450934891</v>
      </c>
      <c r="G299">
        <f>INDEX(TrainRun!$AF$2:$AF$148,'By Second'!D299)</f>
        <v>4494.6944784937014</v>
      </c>
      <c r="H299">
        <f t="shared" si="87"/>
        <v>53</v>
      </c>
      <c r="I299">
        <f>INT(INDEX(TrainRun!$AD$2:$AD$148,'By Second'!H299))</f>
        <v>299</v>
      </c>
      <c r="J299">
        <f>INDEX(TrainRun!$AE$2:$AE$148,'By Second'!H299)</f>
        <v>37.991667853461372</v>
      </c>
      <c r="K299">
        <f t="shared" si="84"/>
        <v>61</v>
      </c>
      <c r="L299">
        <f t="shared" si="85"/>
        <v>7.1568204025264812</v>
      </c>
      <c r="M299">
        <f t="shared" si="88"/>
        <v>0.11732492463158166</v>
      </c>
      <c r="N299" s="32">
        <f t="shared" si="89"/>
        <v>37.522368154935059</v>
      </c>
      <c r="O299" s="29">
        <f t="shared" si="86"/>
        <v>6446.2244051192938</v>
      </c>
      <c r="P299">
        <f>MATCH(O299,LORDetail!$B$2:$B$930,1)</f>
        <v>57</v>
      </c>
      <c r="Q299">
        <f>INDEX(LORDetail!$B$2:$B$930,P299)</f>
        <v>6442.5977805475086</v>
      </c>
      <c r="R299">
        <f>INDEX(LORDetail!$D$2:$D$930,P299)</f>
        <v>51.517879272785002</v>
      </c>
      <c r="S299">
        <f>INDEX(LORDetail!$E$2:$E$930,P299)</f>
        <v>-0.26367670718132502</v>
      </c>
      <c r="T299">
        <f>INDEX(LORDetail!$G$2:$G$930,P299)</f>
        <v>4.2086490000000003</v>
      </c>
      <c r="U299">
        <f t="shared" si="90"/>
        <v>58</v>
      </c>
      <c r="V299">
        <f>INDEX(LORDetail!$B$2:$B$930,U299)</f>
        <v>6509.6923775511023</v>
      </c>
      <c r="W299">
        <f>INDEX(LORDetail!$D$2:$D$930,U299)</f>
        <v>51.517668262686499</v>
      </c>
      <c r="X299">
        <f>INDEX(LORDetail!$E$2:$E$930,U299)</f>
        <v>-0.26458399698505097</v>
      </c>
      <c r="Y299">
        <f>INDEX(LORDetail!$G$2:$G$930,U299)</f>
        <v>4.2492910000000004</v>
      </c>
      <c r="Z299">
        <f t="shared" si="91"/>
        <v>67.094597003593663</v>
      </c>
      <c r="AA299" s="29">
        <f t="shared" si="92"/>
        <v>3.6266245717852144</v>
      </c>
      <c r="AB299">
        <f t="shared" si="93"/>
        <v>5.4052408595448728E-2</v>
      </c>
      <c r="AC299" s="32">
        <f t="shared" si="94"/>
        <v>51.517867867180939</v>
      </c>
      <c r="AD299" s="32">
        <f t="shared" si="95"/>
        <v>-0.26372574838051049</v>
      </c>
      <c r="AE299" s="34">
        <f t="shared" si="96"/>
        <v>4.2108457979901361</v>
      </c>
      <c r="AF299" s="36" t="str">
        <f t="shared" si="97"/>
        <v>PADTON</v>
      </c>
      <c r="AG299" s="36" t="str">
        <f t="shared" si="98"/>
        <v>RDNGSTN</v>
      </c>
      <c r="AH299" s="36">
        <f t="shared" si="99"/>
        <v>295</v>
      </c>
      <c r="AI299" s="42">
        <f t="shared" si="100"/>
        <v>6446.2</v>
      </c>
      <c r="AJ299" s="43">
        <f t="shared" si="101"/>
        <v>37.522368154935059</v>
      </c>
      <c r="AK299" s="43">
        <f t="shared" si="102"/>
        <v>0.11732492463158166</v>
      </c>
      <c r="AL299" s="36">
        <f t="shared" si="103"/>
        <v>51.517867867180939</v>
      </c>
      <c r="AM299" s="36">
        <v>1</v>
      </c>
      <c r="AN299" s="36">
        <f t="shared" si="104"/>
        <v>-0.26372574838051049</v>
      </c>
      <c r="AO299" s="36">
        <v>4</v>
      </c>
      <c r="AP299" s="42">
        <f>INT(AI299/1000)*1000</f>
        <v>6000</v>
      </c>
      <c r="AQ299" s="42">
        <f>MOD(AI299,1000)</f>
        <v>446.19999999999982</v>
      </c>
      <c r="AR299" s="42">
        <f>MOD(AI300,1000)-0.2+(AP300-AP299)</f>
        <v>483.60000000000019</v>
      </c>
    </row>
    <row r="300" spans="1:44" x14ac:dyDescent="0.25">
      <c r="A300" s="32" t="s">
        <v>0</v>
      </c>
      <c r="B300" s="33" t="s">
        <v>1</v>
      </c>
      <c r="C300" s="32">
        <v>296</v>
      </c>
      <c r="D300">
        <f>MATCH(C300,TrainRun!$AG$2:$AG$148,1)</f>
        <v>52</v>
      </c>
      <c r="E300">
        <f>INT(INDEX(TrainRun!$AD$2:$AD$148,'By Second'!D300))</f>
        <v>238</v>
      </c>
      <c r="F300">
        <f>IF(E300=0,0,INDEX(TrainRun!$AE$2:$AE$148,'By Second'!D300))</f>
        <v>30.834847450934891</v>
      </c>
      <c r="G300">
        <f>INDEX(TrainRun!$AF$2:$AF$148,'By Second'!D300)</f>
        <v>4494.6944784937014</v>
      </c>
      <c r="H300">
        <f t="shared" si="87"/>
        <v>53</v>
      </c>
      <c r="I300">
        <f>INT(INDEX(TrainRun!$AD$2:$AD$148,'By Second'!H300))</f>
        <v>299</v>
      </c>
      <c r="J300">
        <f>INDEX(TrainRun!$AE$2:$AE$148,'By Second'!H300)</f>
        <v>37.991667853461372</v>
      </c>
      <c r="K300">
        <f t="shared" si="84"/>
        <v>61</v>
      </c>
      <c r="L300">
        <f t="shared" si="85"/>
        <v>7.1568204025264812</v>
      </c>
      <c r="M300">
        <f t="shared" si="88"/>
        <v>0.11732492463158166</v>
      </c>
      <c r="N300" s="32">
        <f t="shared" si="89"/>
        <v>37.639693079566641</v>
      </c>
      <c r="O300" s="29">
        <f t="shared" si="86"/>
        <v>6483.8640981988601</v>
      </c>
      <c r="P300">
        <f>MATCH(O300,LORDetail!$B$2:$B$930,1)</f>
        <v>57</v>
      </c>
      <c r="Q300">
        <f>INDEX(LORDetail!$B$2:$B$930,P300)</f>
        <v>6442.5977805475086</v>
      </c>
      <c r="R300">
        <f>INDEX(LORDetail!$D$2:$D$930,P300)</f>
        <v>51.517879272785002</v>
      </c>
      <c r="S300">
        <f>INDEX(LORDetail!$E$2:$E$930,P300)</f>
        <v>-0.26367670718132502</v>
      </c>
      <c r="T300">
        <f>INDEX(LORDetail!$G$2:$G$930,P300)</f>
        <v>4.2086490000000003</v>
      </c>
      <c r="U300">
        <f t="shared" si="90"/>
        <v>58</v>
      </c>
      <c r="V300">
        <f>INDEX(LORDetail!$B$2:$B$930,U300)</f>
        <v>6509.6923775511023</v>
      </c>
      <c r="W300">
        <f>INDEX(LORDetail!$D$2:$D$930,U300)</f>
        <v>51.517668262686499</v>
      </c>
      <c r="X300">
        <f>INDEX(LORDetail!$E$2:$E$930,U300)</f>
        <v>-0.26458399698505097</v>
      </c>
      <c r="Y300">
        <f>INDEX(LORDetail!$G$2:$G$930,U300)</f>
        <v>4.2492910000000004</v>
      </c>
      <c r="Z300">
        <f t="shared" si="91"/>
        <v>67.094597003593663</v>
      </c>
      <c r="AA300" s="29">
        <f t="shared" si="92"/>
        <v>41.266317651351528</v>
      </c>
      <c r="AB300">
        <f t="shared" si="93"/>
        <v>0.61504680696034675</v>
      </c>
      <c r="AC300" s="32">
        <f t="shared" si="94"/>
        <v>51.517749491697678</v>
      </c>
      <c r="AD300" s="32">
        <f t="shared" si="95"/>
        <v>-0.26423473287809435</v>
      </c>
      <c r="AE300" s="34">
        <f t="shared" si="96"/>
        <v>4.2336457323284824</v>
      </c>
      <c r="AF300" s="36" t="str">
        <f t="shared" si="97"/>
        <v>PADTON</v>
      </c>
      <c r="AG300" s="36" t="str">
        <f t="shared" si="98"/>
        <v>RDNGSTN</v>
      </c>
      <c r="AH300" s="36">
        <f t="shared" si="99"/>
        <v>296</v>
      </c>
      <c r="AI300" s="42">
        <f t="shared" si="100"/>
        <v>6483.8</v>
      </c>
      <c r="AJ300" s="43">
        <f t="shared" si="101"/>
        <v>37.639693079566641</v>
      </c>
      <c r="AK300" s="43">
        <f t="shared" si="102"/>
        <v>0.11732492463158166</v>
      </c>
      <c r="AL300" s="36">
        <f t="shared" si="103"/>
        <v>51.517749491697678</v>
      </c>
      <c r="AM300" s="36">
        <v>1</v>
      </c>
      <c r="AN300" s="36">
        <f t="shared" si="104"/>
        <v>-0.26423473287809435</v>
      </c>
      <c r="AO300" s="36">
        <v>4</v>
      </c>
      <c r="AP300" s="42">
        <f>INT(AI300/1000)*1000</f>
        <v>6000</v>
      </c>
      <c r="AQ300" s="42">
        <f>MOD(AI300,1000)</f>
        <v>483.80000000000018</v>
      </c>
      <c r="AR300" s="42">
        <f>MOD(AI301,1000)-0.2+(AP301-AP300)</f>
        <v>521.40000000000032</v>
      </c>
    </row>
    <row r="301" spans="1:44" x14ac:dyDescent="0.25">
      <c r="A301" s="32" t="s">
        <v>0</v>
      </c>
      <c r="B301" s="33" t="s">
        <v>1</v>
      </c>
      <c r="C301" s="32">
        <v>297</v>
      </c>
      <c r="D301">
        <f>MATCH(C301,TrainRun!$AG$2:$AG$148,1)</f>
        <v>52</v>
      </c>
      <c r="E301">
        <f>INT(INDEX(TrainRun!$AD$2:$AD$148,'By Second'!D301))</f>
        <v>238</v>
      </c>
      <c r="F301">
        <f>IF(E301=0,0,INDEX(TrainRun!$AE$2:$AE$148,'By Second'!D301))</f>
        <v>30.834847450934891</v>
      </c>
      <c r="G301">
        <f>INDEX(TrainRun!$AF$2:$AF$148,'By Second'!D301)</f>
        <v>4494.6944784937014</v>
      </c>
      <c r="H301">
        <f t="shared" si="87"/>
        <v>53</v>
      </c>
      <c r="I301">
        <f>INT(INDEX(TrainRun!$AD$2:$AD$148,'By Second'!H301))</f>
        <v>299</v>
      </c>
      <c r="J301">
        <f>INDEX(TrainRun!$AE$2:$AE$148,'By Second'!H301)</f>
        <v>37.991667853461372</v>
      </c>
      <c r="K301">
        <f t="shared" si="84"/>
        <v>61</v>
      </c>
      <c r="L301">
        <f t="shared" si="85"/>
        <v>7.1568204025264812</v>
      </c>
      <c r="M301">
        <f t="shared" si="88"/>
        <v>0.11732492463158166</v>
      </c>
      <c r="N301" s="32">
        <f t="shared" si="89"/>
        <v>37.757018004198223</v>
      </c>
      <c r="O301" s="29">
        <f t="shared" si="86"/>
        <v>6521.6211162030586</v>
      </c>
      <c r="P301">
        <f>MATCH(O301,LORDetail!$B$2:$B$930,1)</f>
        <v>58</v>
      </c>
      <c r="Q301">
        <f>INDEX(LORDetail!$B$2:$B$930,P301)</f>
        <v>6509.6923775511023</v>
      </c>
      <c r="R301">
        <f>INDEX(LORDetail!$D$2:$D$930,P301)</f>
        <v>51.517668262686499</v>
      </c>
      <c r="S301">
        <f>INDEX(LORDetail!$E$2:$E$930,P301)</f>
        <v>-0.26458399698505097</v>
      </c>
      <c r="T301">
        <f>INDEX(LORDetail!$G$2:$G$930,P301)</f>
        <v>4.2492910000000004</v>
      </c>
      <c r="U301">
        <f t="shared" si="90"/>
        <v>59</v>
      </c>
      <c r="V301">
        <f>INDEX(LORDetail!$B$2:$B$930,U301)</f>
        <v>6615.2787394483639</v>
      </c>
      <c r="W301">
        <f>INDEX(LORDetail!$D$2:$D$930,U301)</f>
        <v>51.5173209397446</v>
      </c>
      <c r="X301">
        <f>INDEX(LORDetail!$E$2:$E$930,U301)</f>
        <v>-0.26600237928870002</v>
      </c>
      <c r="Y301">
        <f>INDEX(LORDetail!$G$2:$G$930,U301)</f>
        <v>4.31325</v>
      </c>
      <c r="Z301">
        <f t="shared" si="91"/>
        <v>105.58636189726167</v>
      </c>
      <c r="AA301" s="29">
        <f t="shared" si="92"/>
        <v>11.928738651956337</v>
      </c>
      <c r="AB301">
        <f t="shared" si="93"/>
        <v>0.11297613098520543</v>
      </c>
      <c r="AC301" s="32">
        <f t="shared" si="94"/>
        <v>51.517629023484318</v>
      </c>
      <c r="AD301" s="32">
        <f t="shared" si="95"/>
        <v>-0.26474424032997512</v>
      </c>
      <c r="AE301" s="34">
        <f t="shared" si="96"/>
        <v>4.2565168403616829</v>
      </c>
      <c r="AF301" s="36" t="str">
        <f t="shared" si="97"/>
        <v>PADTON</v>
      </c>
      <c r="AG301" s="36" t="str">
        <f t="shared" si="98"/>
        <v>RDNGSTN</v>
      </c>
      <c r="AH301" s="36">
        <f t="shared" si="99"/>
        <v>297</v>
      </c>
      <c r="AI301" s="42">
        <f t="shared" si="100"/>
        <v>6521.6</v>
      </c>
      <c r="AJ301" s="43">
        <f t="shared" si="101"/>
        <v>37.757018004198223</v>
      </c>
      <c r="AK301" s="43">
        <f t="shared" si="102"/>
        <v>0.11732492463158166</v>
      </c>
      <c r="AL301" s="36">
        <f t="shared" si="103"/>
        <v>51.517629023484318</v>
      </c>
      <c r="AM301" s="36">
        <v>1</v>
      </c>
      <c r="AN301" s="36">
        <f t="shared" si="104"/>
        <v>-0.26474424032997512</v>
      </c>
      <c r="AO301" s="36">
        <v>4</v>
      </c>
      <c r="AP301" s="42">
        <f>INT(AI301/1000)*1000</f>
        <v>6000</v>
      </c>
      <c r="AQ301" s="42">
        <f>MOD(AI301,1000)</f>
        <v>521.60000000000036</v>
      </c>
      <c r="AR301" s="42">
        <f>MOD(AI302,1000)-0.2+(AP302-AP301)</f>
        <v>559.19999999999959</v>
      </c>
    </row>
    <row r="302" spans="1:44" x14ac:dyDescent="0.25">
      <c r="A302" s="32" t="s">
        <v>0</v>
      </c>
      <c r="B302" s="33" t="s">
        <v>1</v>
      </c>
      <c r="C302" s="32">
        <v>298</v>
      </c>
      <c r="D302">
        <f>MATCH(C302,TrainRun!$AG$2:$AG$148,1)</f>
        <v>52</v>
      </c>
      <c r="E302">
        <f>INT(INDEX(TrainRun!$AD$2:$AD$148,'By Second'!D302))</f>
        <v>238</v>
      </c>
      <c r="F302">
        <f>IF(E302=0,0,INDEX(TrainRun!$AE$2:$AE$148,'By Second'!D302))</f>
        <v>30.834847450934891</v>
      </c>
      <c r="G302">
        <f>INDEX(TrainRun!$AF$2:$AF$148,'By Second'!D302)</f>
        <v>4494.6944784937014</v>
      </c>
      <c r="H302">
        <f t="shared" si="87"/>
        <v>53</v>
      </c>
      <c r="I302">
        <f>INT(INDEX(TrainRun!$AD$2:$AD$148,'By Second'!H302))</f>
        <v>299</v>
      </c>
      <c r="J302">
        <f>INDEX(TrainRun!$AE$2:$AE$148,'By Second'!H302)</f>
        <v>37.991667853461372</v>
      </c>
      <c r="K302">
        <f t="shared" si="84"/>
        <v>61</v>
      </c>
      <c r="L302">
        <f t="shared" si="85"/>
        <v>7.1568204025264812</v>
      </c>
      <c r="M302">
        <f t="shared" si="88"/>
        <v>0.11732492463158166</v>
      </c>
      <c r="N302" s="32">
        <f t="shared" si="89"/>
        <v>37.874342928829805</v>
      </c>
      <c r="O302" s="29">
        <f t="shared" si="86"/>
        <v>6559.4954591318883</v>
      </c>
      <c r="P302">
        <f>MATCH(O302,LORDetail!$B$2:$B$930,1)</f>
        <v>58</v>
      </c>
      <c r="Q302">
        <f>INDEX(LORDetail!$B$2:$B$930,P302)</f>
        <v>6509.6923775511023</v>
      </c>
      <c r="R302">
        <f>INDEX(LORDetail!$D$2:$D$930,P302)</f>
        <v>51.517668262686499</v>
      </c>
      <c r="S302">
        <f>INDEX(LORDetail!$E$2:$E$930,P302)</f>
        <v>-0.26458399698505097</v>
      </c>
      <c r="T302">
        <f>INDEX(LORDetail!$G$2:$G$930,P302)</f>
        <v>4.2492910000000004</v>
      </c>
      <c r="U302">
        <f t="shared" si="90"/>
        <v>59</v>
      </c>
      <c r="V302">
        <f>INDEX(LORDetail!$B$2:$B$930,U302)</f>
        <v>6615.2787394483639</v>
      </c>
      <c r="W302">
        <f>INDEX(LORDetail!$D$2:$D$930,U302)</f>
        <v>51.5173209397446</v>
      </c>
      <c r="X302">
        <f>INDEX(LORDetail!$E$2:$E$930,U302)</f>
        <v>-0.26600237928870002</v>
      </c>
      <c r="Y302">
        <f>INDEX(LORDetail!$G$2:$G$930,U302)</f>
        <v>4.31325</v>
      </c>
      <c r="Z302">
        <f t="shared" si="91"/>
        <v>105.58636189726167</v>
      </c>
      <c r="AA302" s="29">
        <f t="shared" si="92"/>
        <v>49.803081580786056</v>
      </c>
      <c r="AB302">
        <f t="shared" si="93"/>
        <v>0.47168100771618382</v>
      </c>
      <c r="AC302" s="32">
        <f t="shared" si="94"/>
        <v>51.517504437051258</v>
      </c>
      <c r="AD302" s="32">
        <f t="shared" si="95"/>
        <v>-0.26525302097936293</v>
      </c>
      <c r="AE302" s="34">
        <f t="shared" si="96"/>
        <v>4.2794592455725198</v>
      </c>
      <c r="AF302" s="36" t="str">
        <f t="shared" si="97"/>
        <v>PADTON</v>
      </c>
      <c r="AG302" s="36" t="str">
        <f t="shared" si="98"/>
        <v>RDNGSTN</v>
      </c>
      <c r="AH302" s="36">
        <f t="shared" si="99"/>
        <v>298</v>
      </c>
      <c r="AI302" s="42">
        <f t="shared" si="100"/>
        <v>6559.4</v>
      </c>
      <c r="AJ302" s="43">
        <f t="shared" si="101"/>
        <v>37.874342928829805</v>
      </c>
      <c r="AK302" s="43">
        <f t="shared" si="102"/>
        <v>0.11732492463158166</v>
      </c>
      <c r="AL302" s="36">
        <f t="shared" si="103"/>
        <v>51.517504437051258</v>
      </c>
      <c r="AM302" s="36">
        <v>1</v>
      </c>
      <c r="AN302" s="36">
        <f t="shared" si="104"/>
        <v>-0.26525302097936293</v>
      </c>
      <c r="AO302" s="36">
        <v>4</v>
      </c>
      <c r="AP302" s="42">
        <f>INT(AI302/1000)*1000</f>
        <v>6000</v>
      </c>
      <c r="AQ302" s="42">
        <f>MOD(AI302,1000)</f>
        <v>559.39999999999964</v>
      </c>
      <c r="AR302" s="42">
        <f>MOD(AI303,1000)-0.2+(AP303-AP302)</f>
        <v>590.19999999999959</v>
      </c>
    </row>
    <row r="303" spans="1:44" x14ac:dyDescent="0.25">
      <c r="A303" s="32" t="s">
        <v>0</v>
      </c>
      <c r="B303" s="33" t="s">
        <v>1</v>
      </c>
      <c r="C303" s="32">
        <v>299</v>
      </c>
      <c r="D303">
        <f>MATCH(C303,TrainRun!$AG$2:$AG$148,1)</f>
        <v>53</v>
      </c>
      <c r="E303">
        <f>INT(INDEX(TrainRun!$AD$2:$AD$148,'By Second'!D303))</f>
        <v>299</v>
      </c>
      <c r="F303">
        <f>IF(E303=0,0,INDEX(TrainRun!$AE$2:$AE$148,'By Second'!D303))</f>
        <v>37.991667853461372</v>
      </c>
      <c r="G303">
        <f>INDEX(TrainRun!$AF$2:$AF$148,'By Second'!D303)</f>
        <v>6590.4089809734214</v>
      </c>
      <c r="H303">
        <f t="shared" si="87"/>
        <v>54</v>
      </c>
      <c r="I303">
        <f>INT(INDEX(TrainRun!$AD$2:$AD$148,'By Second'!H303))</f>
        <v>300</v>
      </c>
      <c r="J303">
        <f>INDEX(TrainRun!$AE$2:$AE$148,'By Second'!H303)</f>
        <v>37.991667853461372</v>
      </c>
      <c r="K303">
        <f t="shared" si="84"/>
        <v>1</v>
      </c>
      <c r="L303">
        <f t="shared" si="85"/>
        <v>0</v>
      </c>
      <c r="M303">
        <f t="shared" si="88"/>
        <v>0</v>
      </c>
      <c r="N303" s="32">
        <f t="shared" si="89"/>
        <v>37.991667853461372</v>
      </c>
      <c r="O303" s="29">
        <f t="shared" si="86"/>
        <v>6590.4</v>
      </c>
      <c r="P303">
        <f>MATCH(O303,LORDetail!$B$2:$B$930,1)</f>
        <v>58</v>
      </c>
      <c r="Q303">
        <f>INDEX(LORDetail!$B$2:$B$930,P303)</f>
        <v>6509.6923775511023</v>
      </c>
      <c r="R303">
        <f>INDEX(LORDetail!$D$2:$D$930,P303)</f>
        <v>51.517668262686499</v>
      </c>
      <c r="S303">
        <f>INDEX(LORDetail!$E$2:$E$930,P303)</f>
        <v>-0.26458399698505097</v>
      </c>
      <c r="T303">
        <f>INDEX(LORDetail!$G$2:$G$930,P303)</f>
        <v>4.2492910000000004</v>
      </c>
      <c r="U303">
        <f t="shared" si="90"/>
        <v>59</v>
      </c>
      <c r="V303">
        <f>INDEX(LORDetail!$B$2:$B$930,U303)</f>
        <v>6615.2787394483639</v>
      </c>
      <c r="W303">
        <f>INDEX(LORDetail!$D$2:$D$930,U303)</f>
        <v>51.5173209397446</v>
      </c>
      <c r="X303">
        <f>INDEX(LORDetail!$E$2:$E$930,U303)</f>
        <v>-0.26600237928870002</v>
      </c>
      <c r="Y303">
        <f>INDEX(LORDetail!$G$2:$G$930,U303)</f>
        <v>4.31325</v>
      </c>
      <c r="Z303">
        <f t="shared" si="91"/>
        <v>105.58636189726167</v>
      </c>
      <c r="AA303" s="29">
        <f t="shared" si="92"/>
        <v>80.707622448897382</v>
      </c>
      <c r="AB303">
        <f t="shared" si="93"/>
        <v>0.76437544583104433</v>
      </c>
      <c r="AC303" s="32">
        <f t="shared" si="94"/>
        <v>51.51740277755794</v>
      </c>
      <c r="AD303" s="32">
        <f t="shared" si="95"/>
        <v>-0.26566817359076156</v>
      </c>
      <c r="AE303" s="34">
        <f t="shared" si="96"/>
        <v>4.298179689139908</v>
      </c>
      <c r="AF303" s="36" t="str">
        <f t="shared" si="97"/>
        <v>PADTON</v>
      </c>
      <c r="AG303" s="36" t="str">
        <f t="shared" si="98"/>
        <v>RDNGSTN</v>
      </c>
      <c r="AH303" s="36">
        <f t="shared" si="99"/>
        <v>299</v>
      </c>
      <c r="AI303" s="42">
        <f t="shared" si="100"/>
        <v>6590.4</v>
      </c>
      <c r="AJ303" s="43">
        <f t="shared" si="101"/>
        <v>37.991667853461372</v>
      </c>
      <c r="AK303" s="43">
        <f t="shared" si="102"/>
        <v>0</v>
      </c>
      <c r="AL303" s="36">
        <f t="shared" si="103"/>
        <v>51.51740277755794</v>
      </c>
      <c r="AM303" s="36">
        <v>1</v>
      </c>
      <c r="AN303" s="36">
        <f t="shared" si="104"/>
        <v>-0.26566817359076156</v>
      </c>
      <c r="AO303" s="36">
        <v>4</v>
      </c>
      <c r="AP303" s="42">
        <f>INT(AI303/1000)*1000</f>
        <v>6000</v>
      </c>
      <c r="AQ303" s="42">
        <f>MOD(AI303,1000)</f>
        <v>590.39999999999964</v>
      </c>
      <c r="AR303" s="42">
        <f>MOD(AI304,1000)-0.2+(AP304-AP303)</f>
        <v>620.60000000000014</v>
      </c>
    </row>
    <row r="304" spans="1:44" x14ac:dyDescent="0.25">
      <c r="A304" s="32" t="s">
        <v>0</v>
      </c>
      <c r="B304" s="33" t="s">
        <v>1</v>
      </c>
      <c r="C304" s="32">
        <v>300</v>
      </c>
      <c r="D304">
        <f>MATCH(C304,TrainRun!$AG$2:$AG$148,1)</f>
        <v>54</v>
      </c>
      <c r="E304">
        <f>INT(INDEX(TrainRun!$AD$2:$AD$148,'By Second'!D304))</f>
        <v>300</v>
      </c>
      <c r="F304">
        <f>IF(E304=0,0,INDEX(TrainRun!$AE$2:$AE$148,'By Second'!D304))</f>
        <v>37.991667853461372</v>
      </c>
      <c r="G304">
        <f>INDEX(TrainRun!$AF$2:$AF$148,'By Second'!D304)</f>
        <v>6620.8023152561873</v>
      </c>
      <c r="H304">
        <f t="shared" si="87"/>
        <v>55</v>
      </c>
      <c r="I304">
        <f>INT(INDEX(TrainRun!$AD$2:$AD$148,'By Second'!H304))</f>
        <v>303</v>
      </c>
      <c r="J304">
        <f>INDEX(TrainRun!$AE$2:$AE$148,'By Second'!H304)</f>
        <v>37.991667853461372</v>
      </c>
      <c r="K304">
        <f t="shared" si="84"/>
        <v>3</v>
      </c>
      <c r="L304">
        <f t="shared" si="85"/>
        <v>0</v>
      </c>
      <c r="M304">
        <f t="shared" si="88"/>
        <v>0</v>
      </c>
      <c r="N304" s="32">
        <f t="shared" si="89"/>
        <v>37.991667853461372</v>
      </c>
      <c r="O304" s="29">
        <f t="shared" si="86"/>
        <v>6620.8</v>
      </c>
      <c r="P304">
        <f>MATCH(O304,LORDetail!$B$2:$B$930,1)</f>
        <v>59</v>
      </c>
      <c r="Q304">
        <f>INDEX(LORDetail!$B$2:$B$930,P304)</f>
        <v>6615.2787394483639</v>
      </c>
      <c r="R304">
        <f>INDEX(LORDetail!$D$2:$D$930,P304)</f>
        <v>51.5173209397446</v>
      </c>
      <c r="S304">
        <f>INDEX(LORDetail!$E$2:$E$930,P304)</f>
        <v>-0.26600237928870002</v>
      </c>
      <c r="T304">
        <f>INDEX(LORDetail!$G$2:$G$930,P304)</f>
        <v>4.31325</v>
      </c>
      <c r="U304">
        <f t="shared" si="90"/>
        <v>60</v>
      </c>
      <c r="V304">
        <f>INDEX(LORDetail!$B$2:$B$930,U304)</f>
        <v>6736.2672859220656</v>
      </c>
      <c r="W304">
        <f>INDEX(LORDetail!$D$2:$D$930,U304)</f>
        <v>51.516982787085198</v>
      </c>
      <c r="X304">
        <f>INDEX(LORDetail!$E$2:$E$930,U304)</f>
        <v>-0.26766227768663198</v>
      </c>
      <c r="Y304">
        <f>INDEX(LORDetail!$G$2:$G$930,U304)</f>
        <v>4.386539</v>
      </c>
      <c r="Z304">
        <f t="shared" si="91"/>
        <v>120.98854647370172</v>
      </c>
      <c r="AA304" s="29">
        <f t="shared" si="92"/>
        <v>5.5212605516362601</v>
      </c>
      <c r="AB304">
        <f t="shared" si="93"/>
        <v>4.5634572135606004E-2</v>
      </c>
      <c r="AC304" s="32">
        <f t="shared" si="94"/>
        <v>51.517305508292672</v>
      </c>
      <c r="AD304" s="32">
        <f t="shared" si="95"/>
        <v>-0.26607812804187825</v>
      </c>
      <c r="AE304" s="34">
        <f t="shared" si="96"/>
        <v>4.3165945121572467</v>
      </c>
      <c r="AF304" s="36" t="str">
        <f t="shared" si="97"/>
        <v>PADTON</v>
      </c>
      <c r="AG304" s="36" t="str">
        <f t="shared" si="98"/>
        <v>RDNGSTN</v>
      </c>
      <c r="AH304" s="36">
        <f t="shared" si="99"/>
        <v>300</v>
      </c>
      <c r="AI304" s="42">
        <f t="shared" si="100"/>
        <v>6620.8</v>
      </c>
      <c r="AJ304" s="43">
        <f t="shared" si="101"/>
        <v>37.991667853461372</v>
      </c>
      <c r="AK304" s="43">
        <f t="shared" si="102"/>
        <v>0</v>
      </c>
      <c r="AL304" s="36">
        <f t="shared" si="103"/>
        <v>51.517305508292672</v>
      </c>
      <c r="AM304" s="36">
        <v>1</v>
      </c>
      <c r="AN304" s="36">
        <f t="shared" si="104"/>
        <v>-0.26607812804187825</v>
      </c>
      <c r="AO304" s="36">
        <v>4</v>
      </c>
      <c r="AP304" s="42">
        <f>INT(AI304/1000)*1000</f>
        <v>6000</v>
      </c>
      <c r="AQ304" s="42">
        <f>MOD(AI304,1000)</f>
        <v>620.80000000000018</v>
      </c>
      <c r="AR304" s="42">
        <f>MOD(AI305,1000)-0.2+(AP305-AP304)</f>
        <v>658.60000000000014</v>
      </c>
    </row>
    <row r="305" spans="1:44" x14ac:dyDescent="0.25">
      <c r="A305" s="32" t="s">
        <v>0</v>
      </c>
      <c r="B305" s="33" t="s">
        <v>1</v>
      </c>
      <c r="C305" s="32">
        <v>301</v>
      </c>
      <c r="D305">
        <f>MATCH(C305,TrainRun!$AG$2:$AG$148,1)</f>
        <v>54</v>
      </c>
      <c r="E305">
        <f>INT(INDEX(TrainRun!$AD$2:$AD$148,'By Second'!D305))</f>
        <v>300</v>
      </c>
      <c r="F305">
        <f>IF(E305=0,0,INDEX(TrainRun!$AE$2:$AE$148,'By Second'!D305))</f>
        <v>37.991667853461372</v>
      </c>
      <c r="G305">
        <f>INDEX(TrainRun!$AF$2:$AF$148,'By Second'!D305)</f>
        <v>6620.8023152561873</v>
      </c>
      <c r="H305">
        <f t="shared" si="87"/>
        <v>55</v>
      </c>
      <c r="I305">
        <f>INT(INDEX(TrainRun!$AD$2:$AD$148,'By Second'!H305))</f>
        <v>303</v>
      </c>
      <c r="J305">
        <f>INDEX(TrainRun!$AE$2:$AE$148,'By Second'!H305)</f>
        <v>37.991667853461372</v>
      </c>
      <c r="K305">
        <f t="shared" si="84"/>
        <v>3</v>
      </c>
      <c r="L305">
        <f t="shared" si="85"/>
        <v>0</v>
      </c>
      <c r="M305">
        <f t="shared" si="88"/>
        <v>0</v>
      </c>
      <c r="N305" s="32">
        <f t="shared" si="89"/>
        <v>37.991667853461372</v>
      </c>
      <c r="O305" s="29">
        <f t="shared" si="86"/>
        <v>6658.7916678534611</v>
      </c>
      <c r="P305">
        <f>MATCH(O305,LORDetail!$B$2:$B$930,1)</f>
        <v>59</v>
      </c>
      <c r="Q305">
        <f>INDEX(LORDetail!$B$2:$B$930,P305)</f>
        <v>6615.2787394483639</v>
      </c>
      <c r="R305">
        <f>INDEX(LORDetail!$D$2:$D$930,P305)</f>
        <v>51.5173209397446</v>
      </c>
      <c r="S305">
        <f>INDEX(LORDetail!$E$2:$E$930,P305)</f>
        <v>-0.26600237928870002</v>
      </c>
      <c r="T305">
        <f>INDEX(LORDetail!$G$2:$G$930,P305)</f>
        <v>4.31325</v>
      </c>
      <c r="U305">
        <f t="shared" si="90"/>
        <v>60</v>
      </c>
      <c r="V305">
        <f>INDEX(LORDetail!$B$2:$B$930,U305)</f>
        <v>6736.2672859220656</v>
      </c>
      <c r="W305">
        <f>INDEX(LORDetail!$D$2:$D$930,U305)</f>
        <v>51.516982787085198</v>
      </c>
      <c r="X305">
        <f>INDEX(LORDetail!$E$2:$E$930,U305)</f>
        <v>-0.26766227768663198</v>
      </c>
      <c r="Y305">
        <f>INDEX(LORDetail!$G$2:$G$930,U305)</f>
        <v>4.386539</v>
      </c>
      <c r="Z305">
        <f t="shared" si="91"/>
        <v>120.98854647370172</v>
      </c>
      <c r="AA305" s="29">
        <f t="shared" si="92"/>
        <v>43.512928405097227</v>
      </c>
      <c r="AB305">
        <f t="shared" si="93"/>
        <v>0.35964502156041089</v>
      </c>
      <c r="AC305" s="32">
        <f t="shared" si="94"/>
        <v>51.517199324824119</v>
      </c>
      <c r="AD305" s="32">
        <f t="shared" si="95"/>
        <v>-0.26659935348381236</v>
      </c>
      <c r="AE305" s="34">
        <f t="shared" si="96"/>
        <v>4.3396080239851411</v>
      </c>
      <c r="AF305" s="36" t="str">
        <f t="shared" si="97"/>
        <v>PADTON</v>
      </c>
      <c r="AG305" s="36" t="str">
        <f t="shared" si="98"/>
        <v>RDNGSTN</v>
      </c>
      <c r="AH305" s="36">
        <f t="shared" si="99"/>
        <v>301</v>
      </c>
      <c r="AI305" s="42">
        <f t="shared" si="100"/>
        <v>6658.8</v>
      </c>
      <c r="AJ305" s="43">
        <f t="shared" si="101"/>
        <v>37.991667853461372</v>
      </c>
      <c r="AK305" s="43">
        <f t="shared" si="102"/>
        <v>0</v>
      </c>
      <c r="AL305" s="36">
        <f t="shared" si="103"/>
        <v>51.517199324824119</v>
      </c>
      <c r="AM305" s="36">
        <v>1</v>
      </c>
      <c r="AN305" s="36">
        <f t="shared" si="104"/>
        <v>-0.26659935348381236</v>
      </c>
      <c r="AO305" s="36">
        <v>4</v>
      </c>
      <c r="AP305" s="42">
        <f>INT(AI305/1000)*1000</f>
        <v>6000</v>
      </c>
      <c r="AQ305" s="42">
        <f>MOD(AI305,1000)</f>
        <v>658.80000000000018</v>
      </c>
      <c r="AR305" s="42">
        <f>MOD(AI306,1000)-0.2+(AP306-AP305)</f>
        <v>696.60000000000014</v>
      </c>
    </row>
    <row r="306" spans="1:44" x14ac:dyDescent="0.25">
      <c r="A306" s="32" t="s">
        <v>0</v>
      </c>
      <c r="B306" s="33" t="s">
        <v>1</v>
      </c>
      <c r="C306" s="32">
        <v>302</v>
      </c>
      <c r="D306">
        <f>MATCH(C306,TrainRun!$AG$2:$AG$148,1)</f>
        <v>54</v>
      </c>
      <c r="E306">
        <f>INT(INDEX(TrainRun!$AD$2:$AD$148,'By Second'!D306))</f>
        <v>300</v>
      </c>
      <c r="F306">
        <f>IF(E306=0,0,INDEX(TrainRun!$AE$2:$AE$148,'By Second'!D306))</f>
        <v>37.991667853461372</v>
      </c>
      <c r="G306">
        <f>INDEX(TrainRun!$AF$2:$AF$148,'By Second'!D306)</f>
        <v>6620.8023152561873</v>
      </c>
      <c r="H306">
        <f t="shared" si="87"/>
        <v>55</v>
      </c>
      <c r="I306">
        <f>INT(INDEX(TrainRun!$AD$2:$AD$148,'By Second'!H306))</f>
        <v>303</v>
      </c>
      <c r="J306">
        <f>INDEX(TrainRun!$AE$2:$AE$148,'By Second'!H306)</f>
        <v>37.991667853461372</v>
      </c>
      <c r="K306">
        <f t="shared" si="84"/>
        <v>3</v>
      </c>
      <c r="L306">
        <f t="shared" si="85"/>
        <v>0</v>
      </c>
      <c r="M306">
        <f t="shared" si="88"/>
        <v>0</v>
      </c>
      <c r="N306" s="32">
        <f t="shared" si="89"/>
        <v>37.991667853461372</v>
      </c>
      <c r="O306" s="29">
        <f t="shared" si="86"/>
        <v>6696.7833357069221</v>
      </c>
      <c r="P306">
        <f>MATCH(O306,LORDetail!$B$2:$B$930,1)</f>
        <v>59</v>
      </c>
      <c r="Q306">
        <f>INDEX(LORDetail!$B$2:$B$930,P306)</f>
        <v>6615.2787394483639</v>
      </c>
      <c r="R306">
        <f>INDEX(LORDetail!$D$2:$D$930,P306)</f>
        <v>51.5173209397446</v>
      </c>
      <c r="S306">
        <f>INDEX(LORDetail!$E$2:$E$930,P306)</f>
        <v>-0.26600237928870002</v>
      </c>
      <c r="T306">
        <f>INDEX(LORDetail!$G$2:$G$930,P306)</f>
        <v>4.31325</v>
      </c>
      <c r="U306">
        <f t="shared" si="90"/>
        <v>60</v>
      </c>
      <c r="V306">
        <f>INDEX(LORDetail!$B$2:$B$930,U306)</f>
        <v>6736.2672859220656</v>
      </c>
      <c r="W306">
        <f>INDEX(LORDetail!$D$2:$D$930,U306)</f>
        <v>51.516982787085198</v>
      </c>
      <c r="X306">
        <f>INDEX(LORDetail!$E$2:$E$930,U306)</f>
        <v>-0.26766227768663198</v>
      </c>
      <c r="Y306">
        <f>INDEX(LORDetail!$G$2:$G$930,U306)</f>
        <v>4.386539</v>
      </c>
      <c r="Z306">
        <f t="shared" si="91"/>
        <v>120.98854647370172</v>
      </c>
      <c r="AA306" s="29">
        <f t="shared" si="92"/>
        <v>81.504596258558195</v>
      </c>
      <c r="AB306">
        <f t="shared" si="93"/>
        <v>0.67365547098521572</v>
      </c>
      <c r="AC306" s="32">
        <f t="shared" si="94"/>
        <v>51.517093141355566</v>
      </c>
      <c r="AD306" s="32">
        <f t="shared" si="95"/>
        <v>-0.26712057892574648</v>
      </c>
      <c r="AE306" s="34">
        <f t="shared" si="96"/>
        <v>4.3626215358130356</v>
      </c>
      <c r="AF306" s="36" t="str">
        <f t="shared" si="97"/>
        <v>PADTON</v>
      </c>
      <c r="AG306" s="36" t="str">
        <f t="shared" si="98"/>
        <v>RDNGSTN</v>
      </c>
      <c r="AH306" s="36">
        <f t="shared" si="99"/>
        <v>302</v>
      </c>
      <c r="AI306" s="42">
        <f t="shared" si="100"/>
        <v>6696.8</v>
      </c>
      <c r="AJ306" s="43">
        <f t="shared" si="101"/>
        <v>37.991667853461372</v>
      </c>
      <c r="AK306" s="43">
        <f t="shared" si="102"/>
        <v>0</v>
      </c>
      <c r="AL306" s="36">
        <f t="shared" si="103"/>
        <v>51.517093141355566</v>
      </c>
      <c r="AM306" s="36">
        <v>1</v>
      </c>
      <c r="AN306" s="36">
        <f t="shared" si="104"/>
        <v>-0.26712057892574648</v>
      </c>
      <c r="AO306" s="36">
        <v>4</v>
      </c>
      <c r="AP306" s="42">
        <f>INT(AI306/1000)*1000</f>
        <v>6000</v>
      </c>
      <c r="AQ306" s="42">
        <f>MOD(AI306,1000)</f>
        <v>696.80000000000018</v>
      </c>
      <c r="AR306" s="42">
        <f>MOD(AI307,1000)-0.2+(AP307-AP306)</f>
        <v>764.99999999999977</v>
      </c>
    </row>
    <row r="307" spans="1:44" x14ac:dyDescent="0.25">
      <c r="A307" s="32" t="s">
        <v>0</v>
      </c>
      <c r="B307" s="33" t="s">
        <v>1</v>
      </c>
      <c r="C307" s="32">
        <v>303</v>
      </c>
      <c r="D307">
        <f>MATCH(C307,TrainRun!$AG$2:$AG$148,1)</f>
        <v>56</v>
      </c>
      <c r="E307">
        <f>INT(INDEX(TrainRun!$AD$2:$AD$148,'By Second'!D307))</f>
        <v>303</v>
      </c>
      <c r="F307">
        <f>IF(E307=0,0,INDEX(TrainRun!$AE$2:$AE$148,'By Second'!D307))</f>
        <v>37.991667853461372</v>
      </c>
      <c r="G307">
        <f>INDEX(TrainRun!$AF$2:$AF$148,'By Second'!D307)</f>
        <v>6765.1706530993251</v>
      </c>
      <c r="H307">
        <f t="shared" si="87"/>
        <v>57</v>
      </c>
      <c r="I307">
        <f>INT(INDEX(TrainRun!$AD$2:$AD$148,'By Second'!H307))</f>
        <v>313</v>
      </c>
      <c r="J307">
        <f>INDEX(TrainRun!$AE$2:$AE$148,'By Second'!H307)</f>
        <v>37.991667853461372</v>
      </c>
      <c r="K307">
        <f t="shared" si="84"/>
        <v>10</v>
      </c>
      <c r="L307">
        <f t="shared" si="85"/>
        <v>0</v>
      </c>
      <c r="M307">
        <f t="shared" si="88"/>
        <v>0</v>
      </c>
      <c r="N307" s="32">
        <f t="shared" si="89"/>
        <v>37.991667853461372</v>
      </c>
      <c r="O307" s="29">
        <f t="shared" si="86"/>
        <v>6765.2</v>
      </c>
      <c r="P307">
        <f>MATCH(O307,LORDetail!$B$2:$B$930,1)</f>
        <v>60</v>
      </c>
      <c r="Q307">
        <f>INDEX(LORDetail!$B$2:$B$930,P307)</f>
        <v>6736.2672859220656</v>
      </c>
      <c r="R307">
        <f>INDEX(LORDetail!$D$2:$D$930,P307)</f>
        <v>51.516982787085198</v>
      </c>
      <c r="S307">
        <f>INDEX(LORDetail!$E$2:$E$930,P307)</f>
        <v>-0.26766227768663198</v>
      </c>
      <c r="T307">
        <f>INDEX(LORDetail!$G$2:$G$930,P307)</f>
        <v>4.386539</v>
      </c>
      <c r="U307">
        <f t="shared" si="90"/>
        <v>61</v>
      </c>
      <c r="V307">
        <f>INDEX(LORDetail!$B$2:$B$930,U307)</f>
        <v>6997.4425731554093</v>
      </c>
      <c r="W307">
        <f>INDEX(LORDetail!$D$2:$D$930,U307)</f>
        <v>51.516333255112698</v>
      </c>
      <c r="X307">
        <f>INDEX(LORDetail!$E$2:$E$930,U307)</f>
        <v>-0.27128518610490798</v>
      </c>
      <c r="Y307">
        <f>INDEX(LORDetail!$G$2:$G$930,U307)</f>
        <v>4.5447449999999998</v>
      </c>
      <c r="Z307">
        <f t="shared" si="91"/>
        <v>261.17528723334362</v>
      </c>
      <c r="AA307" s="29">
        <f t="shared" si="92"/>
        <v>28.932714077934179</v>
      </c>
      <c r="AB307">
        <f t="shared" si="93"/>
        <v>0.1107789116819641</v>
      </c>
      <c r="AC307" s="32">
        <f t="shared" si="94"/>
        <v>51.516910832640178</v>
      </c>
      <c r="AD307" s="32">
        <f t="shared" si="95"/>
        <v>-0.26806361953833202</v>
      </c>
      <c r="AE307" s="34">
        <f t="shared" si="96"/>
        <v>4.4040648885015568</v>
      </c>
      <c r="AF307" s="36" t="str">
        <f t="shared" si="97"/>
        <v>PADTON</v>
      </c>
      <c r="AG307" s="36" t="str">
        <f t="shared" si="98"/>
        <v>RDNGSTN</v>
      </c>
      <c r="AH307" s="36">
        <f t="shared" si="99"/>
        <v>303</v>
      </c>
      <c r="AI307" s="42">
        <f t="shared" si="100"/>
        <v>6765.2</v>
      </c>
      <c r="AJ307" s="43">
        <f t="shared" si="101"/>
        <v>37.991667853461372</v>
      </c>
      <c r="AK307" s="43">
        <f t="shared" si="102"/>
        <v>0</v>
      </c>
      <c r="AL307" s="36">
        <f t="shared" si="103"/>
        <v>51.516910832640178</v>
      </c>
      <c r="AM307" s="36">
        <v>1</v>
      </c>
      <c r="AN307" s="36">
        <f t="shared" si="104"/>
        <v>-0.26806361953833202</v>
      </c>
      <c r="AO307" s="36">
        <v>4</v>
      </c>
      <c r="AP307" s="42">
        <f>INT(AI307/1000)*1000</f>
        <v>6000</v>
      </c>
      <c r="AQ307" s="42">
        <f>MOD(AI307,1000)</f>
        <v>765.19999999999982</v>
      </c>
      <c r="AR307" s="42">
        <f>MOD(AI308,1000)-0.2+(AP308-AP307)</f>
        <v>802.99999999999977</v>
      </c>
    </row>
    <row r="308" spans="1:44" x14ac:dyDescent="0.25">
      <c r="A308" s="32" t="s">
        <v>0</v>
      </c>
      <c r="B308" s="33" t="s">
        <v>1</v>
      </c>
      <c r="C308" s="32">
        <v>304</v>
      </c>
      <c r="D308">
        <f>MATCH(C308,TrainRun!$AG$2:$AG$148,1)</f>
        <v>56</v>
      </c>
      <c r="E308">
        <f>INT(INDEX(TrainRun!$AD$2:$AD$148,'By Second'!D308))</f>
        <v>303</v>
      </c>
      <c r="F308">
        <f>IF(E308=0,0,INDEX(TrainRun!$AE$2:$AE$148,'By Second'!D308))</f>
        <v>37.991667853461372</v>
      </c>
      <c r="G308">
        <f>INDEX(TrainRun!$AF$2:$AF$148,'By Second'!D308)</f>
        <v>6765.1706530993251</v>
      </c>
      <c r="H308">
        <f t="shared" si="87"/>
        <v>57</v>
      </c>
      <c r="I308">
        <f>INT(INDEX(TrainRun!$AD$2:$AD$148,'By Second'!H308))</f>
        <v>313</v>
      </c>
      <c r="J308">
        <f>INDEX(TrainRun!$AE$2:$AE$148,'By Second'!H308)</f>
        <v>37.991667853461372</v>
      </c>
      <c r="K308">
        <f t="shared" si="84"/>
        <v>10</v>
      </c>
      <c r="L308">
        <f t="shared" si="85"/>
        <v>0</v>
      </c>
      <c r="M308">
        <f t="shared" si="88"/>
        <v>0</v>
      </c>
      <c r="N308" s="32">
        <f t="shared" si="89"/>
        <v>37.991667853461372</v>
      </c>
      <c r="O308" s="29">
        <f t="shared" si="86"/>
        <v>6803.1916678534608</v>
      </c>
      <c r="P308">
        <f>MATCH(O308,LORDetail!$B$2:$B$930,1)</f>
        <v>60</v>
      </c>
      <c r="Q308">
        <f>INDEX(LORDetail!$B$2:$B$930,P308)</f>
        <v>6736.2672859220656</v>
      </c>
      <c r="R308">
        <f>INDEX(LORDetail!$D$2:$D$930,P308)</f>
        <v>51.516982787085198</v>
      </c>
      <c r="S308">
        <f>INDEX(LORDetail!$E$2:$E$930,P308)</f>
        <v>-0.26766227768663198</v>
      </c>
      <c r="T308">
        <f>INDEX(LORDetail!$G$2:$G$930,P308)</f>
        <v>4.386539</v>
      </c>
      <c r="U308">
        <f t="shared" si="90"/>
        <v>61</v>
      </c>
      <c r="V308">
        <f>INDEX(LORDetail!$B$2:$B$930,U308)</f>
        <v>6997.4425731554093</v>
      </c>
      <c r="W308">
        <f>INDEX(LORDetail!$D$2:$D$930,U308)</f>
        <v>51.516333255112698</v>
      </c>
      <c r="X308">
        <f>INDEX(LORDetail!$E$2:$E$930,U308)</f>
        <v>-0.27128518610490798</v>
      </c>
      <c r="Y308">
        <f>INDEX(LORDetail!$G$2:$G$930,U308)</f>
        <v>4.5447449999999998</v>
      </c>
      <c r="Z308">
        <f t="shared" si="91"/>
        <v>261.17528723334362</v>
      </c>
      <c r="AA308" s="29">
        <f t="shared" si="92"/>
        <v>66.924381931395146</v>
      </c>
      <c r="AB308">
        <f t="shared" si="93"/>
        <v>0.25624316389323021</v>
      </c>
      <c r="AC308" s="32">
        <f t="shared" si="94"/>
        <v>51.516816348957512</v>
      </c>
      <c r="AD308" s="32">
        <f t="shared" si="95"/>
        <v>-0.26859062320222643</v>
      </c>
      <c r="AE308" s="34">
        <f t="shared" si="96"/>
        <v>4.4270782059868923</v>
      </c>
      <c r="AF308" s="36" t="str">
        <f t="shared" si="97"/>
        <v>PADTON</v>
      </c>
      <c r="AG308" s="36" t="str">
        <f t="shared" si="98"/>
        <v>RDNGSTN</v>
      </c>
      <c r="AH308" s="36">
        <f t="shared" si="99"/>
        <v>304</v>
      </c>
      <c r="AI308" s="42">
        <f t="shared" si="100"/>
        <v>6803.2</v>
      </c>
      <c r="AJ308" s="43">
        <f t="shared" si="101"/>
        <v>37.991667853461372</v>
      </c>
      <c r="AK308" s="43">
        <f t="shared" si="102"/>
        <v>0</v>
      </c>
      <c r="AL308" s="36">
        <f t="shared" si="103"/>
        <v>51.516816348957512</v>
      </c>
      <c r="AM308" s="36">
        <v>1</v>
      </c>
      <c r="AN308" s="36">
        <f t="shared" si="104"/>
        <v>-0.26859062320222643</v>
      </c>
      <c r="AO308" s="36">
        <v>4</v>
      </c>
      <c r="AP308" s="42">
        <f>INT(AI308/1000)*1000</f>
        <v>6000</v>
      </c>
      <c r="AQ308" s="42">
        <f>MOD(AI308,1000)</f>
        <v>803.19999999999982</v>
      </c>
      <c r="AR308" s="42">
        <f>MOD(AI309,1000)-0.2+(AP309-AP308)</f>
        <v>840.99999999999977</v>
      </c>
    </row>
    <row r="309" spans="1:44" x14ac:dyDescent="0.25">
      <c r="A309" s="32" t="s">
        <v>0</v>
      </c>
      <c r="B309" s="33" t="s">
        <v>1</v>
      </c>
      <c r="C309" s="32">
        <v>305</v>
      </c>
      <c r="D309">
        <f>MATCH(C309,TrainRun!$AG$2:$AG$148,1)</f>
        <v>56</v>
      </c>
      <c r="E309">
        <f>INT(INDEX(TrainRun!$AD$2:$AD$148,'By Second'!D309))</f>
        <v>303</v>
      </c>
      <c r="F309">
        <f>IF(E309=0,0,INDEX(TrainRun!$AE$2:$AE$148,'By Second'!D309))</f>
        <v>37.991667853461372</v>
      </c>
      <c r="G309">
        <f>INDEX(TrainRun!$AF$2:$AF$148,'By Second'!D309)</f>
        <v>6765.1706530993251</v>
      </c>
      <c r="H309">
        <f t="shared" si="87"/>
        <v>57</v>
      </c>
      <c r="I309">
        <f>INT(INDEX(TrainRun!$AD$2:$AD$148,'By Second'!H309))</f>
        <v>313</v>
      </c>
      <c r="J309">
        <f>INDEX(TrainRun!$AE$2:$AE$148,'By Second'!H309)</f>
        <v>37.991667853461372</v>
      </c>
      <c r="K309">
        <f t="shared" si="84"/>
        <v>10</v>
      </c>
      <c r="L309">
        <f t="shared" si="85"/>
        <v>0</v>
      </c>
      <c r="M309">
        <f t="shared" si="88"/>
        <v>0</v>
      </c>
      <c r="N309" s="32">
        <f t="shared" si="89"/>
        <v>37.991667853461372</v>
      </c>
      <c r="O309" s="29">
        <f t="shared" si="86"/>
        <v>6841.1833357069218</v>
      </c>
      <c r="P309">
        <f>MATCH(O309,LORDetail!$B$2:$B$930,1)</f>
        <v>60</v>
      </c>
      <c r="Q309">
        <f>INDEX(LORDetail!$B$2:$B$930,P309)</f>
        <v>6736.2672859220656</v>
      </c>
      <c r="R309">
        <f>INDEX(LORDetail!$D$2:$D$930,P309)</f>
        <v>51.516982787085198</v>
      </c>
      <c r="S309">
        <f>INDEX(LORDetail!$E$2:$E$930,P309)</f>
        <v>-0.26766227768663198</v>
      </c>
      <c r="T309">
        <f>INDEX(LORDetail!$G$2:$G$930,P309)</f>
        <v>4.386539</v>
      </c>
      <c r="U309">
        <f t="shared" si="90"/>
        <v>61</v>
      </c>
      <c r="V309">
        <f>INDEX(LORDetail!$B$2:$B$930,U309)</f>
        <v>6997.4425731554093</v>
      </c>
      <c r="W309">
        <f>INDEX(LORDetail!$D$2:$D$930,U309)</f>
        <v>51.516333255112698</v>
      </c>
      <c r="X309">
        <f>INDEX(LORDetail!$E$2:$E$930,U309)</f>
        <v>-0.27128518610490798</v>
      </c>
      <c r="Y309">
        <f>INDEX(LORDetail!$G$2:$G$930,U309)</f>
        <v>4.5447449999999998</v>
      </c>
      <c r="Z309">
        <f t="shared" si="91"/>
        <v>261.17528723334362</v>
      </c>
      <c r="AA309" s="29">
        <f t="shared" si="92"/>
        <v>104.91604978485611</v>
      </c>
      <c r="AB309">
        <f t="shared" si="93"/>
        <v>0.40170741610449634</v>
      </c>
      <c r="AC309" s="32">
        <f t="shared" si="94"/>
        <v>51.516721865274846</v>
      </c>
      <c r="AD309" s="32">
        <f t="shared" si="95"/>
        <v>-0.26911762686612084</v>
      </c>
      <c r="AE309" s="34">
        <f t="shared" si="96"/>
        <v>4.4500915234722278</v>
      </c>
      <c r="AF309" s="36" t="str">
        <f t="shared" si="97"/>
        <v>PADTON</v>
      </c>
      <c r="AG309" s="36" t="str">
        <f t="shared" si="98"/>
        <v>RDNGSTN</v>
      </c>
      <c r="AH309" s="36">
        <f t="shared" si="99"/>
        <v>305</v>
      </c>
      <c r="AI309" s="42">
        <f t="shared" si="100"/>
        <v>6841.2</v>
      </c>
      <c r="AJ309" s="43">
        <f t="shared" si="101"/>
        <v>37.991667853461372</v>
      </c>
      <c r="AK309" s="43">
        <f t="shared" si="102"/>
        <v>0</v>
      </c>
      <c r="AL309" s="36">
        <f t="shared" si="103"/>
        <v>51.516721865274846</v>
      </c>
      <c r="AM309" s="36">
        <v>1</v>
      </c>
      <c r="AN309" s="36">
        <f t="shared" si="104"/>
        <v>-0.26911762686612084</v>
      </c>
      <c r="AO309" s="36">
        <v>4</v>
      </c>
      <c r="AP309" s="42">
        <f>INT(AI309/1000)*1000</f>
        <v>6000</v>
      </c>
      <c r="AQ309" s="42">
        <f>MOD(AI309,1000)</f>
        <v>841.19999999999982</v>
      </c>
      <c r="AR309" s="42">
        <f>MOD(AI310,1000)-0.2+(AP310-AP309)</f>
        <v>878.99999999999977</v>
      </c>
    </row>
    <row r="310" spans="1:44" x14ac:dyDescent="0.25">
      <c r="A310" s="32" t="s">
        <v>0</v>
      </c>
      <c r="B310" s="33" t="s">
        <v>1</v>
      </c>
      <c r="C310" s="32">
        <v>306</v>
      </c>
      <c r="D310">
        <f>MATCH(C310,TrainRun!$AG$2:$AG$148,1)</f>
        <v>56</v>
      </c>
      <c r="E310">
        <f>INT(INDEX(TrainRun!$AD$2:$AD$148,'By Second'!D310))</f>
        <v>303</v>
      </c>
      <c r="F310">
        <f>IF(E310=0,0,INDEX(TrainRun!$AE$2:$AE$148,'By Second'!D310))</f>
        <v>37.991667853461372</v>
      </c>
      <c r="G310">
        <f>INDEX(TrainRun!$AF$2:$AF$148,'By Second'!D310)</f>
        <v>6765.1706530993251</v>
      </c>
      <c r="H310">
        <f t="shared" si="87"/>
        <v>57</v>
      </c>
      <c r="I310">
        <f>INT(INDEX(TrainRun!$AD$2:$AD$148,'By Second'!H310))</f>
        <v>313</v>
      </c>
      <c r="J310">
        <f>INDEX(TrainRun!$AE$2:$AE$148,'By Second'!H310)</f>
        <v>37.991667853461372</v>
      </c>
      <c r="K310">
        <f t="shared" si="84"/>
        <v>10</v>
      </c>
      <c r="L310">
        <f t="shared" si="85"/>
        <v>0</v>
      </c>
      <c r="M310">
        <f t="shared" si="88"/>
        <v>0</v>
      </c>
      <c r="N310" s="32">
        <f t="shared" si="89"/>
        <v>37.991667853461372</v>
      </c>
      <c r="O310" s="29">
        <f t="shared" si="86"/>
        <v>6879.1750035603827</v>
      </c>
      <c r="P310">
        <f>MATCH(O310,LORDetail!$B$2:$B$930,1)</f>
        <v>60</v>
      </c>
      <c r="Q310">
        <f>INDEX(LORDetail!$B$2:$B$930,P310)</f>
        <v>6736.2672859220656</v>
      </c>
      <c r="R310">
        <f>INDEX(LORDetail!$D$2:$D$930,P310)</f>
        <v>51.516982787085198</v>
      </c>
      <c r="S310">
        <f>INDEX(LORDetail!$E$2:$E$930,P310)</f>
        <v>-0.26766227768663198</v>
      </c>
      <c r="T310">
        <f>INDEX(LORDetail!$G$2:$G$930,P310)</f>
        <v>4.386539</v>
      </c>
      <c r="U310">
        <f t="shared" si="90"/>
        <v>61</v>
      </c>
      <c r="V310">
        <f>INDEX(LORDetail!$B$2:$B$930,U310)</f>
        <v>6997.4425731554093</v>
      </c>
      <c r="W310">
        <f>INDEX(LORDetail!$D$2:$D$930,U310)</f>
        <v>51.516333255112698</v>
      </c>
      <c r="X310">
        <f>INDEX(LORDetail!$E$2:$E$930,U310)</f>
        <v>-0.27128518610490798</v>
      </c>
      <c r="Y310">
        <f>INDEX(LORDetail!$G$2:$G$930,U310)</f>
        <v>4.5447449999999998</v>
      </c>
      <c r="Z310">
        <f t="shared" si="91"/>
        <v>261.17528723334362</v>
      </c>
      <c r="AA310" s="29">
        <f t="shared" si="92"/>
        <v>142.90771763831708</v>
      </c>
      <c r="AB310">
        <f t="shared" si="93"/>
        <v>0.54717166831576247</v>
      </c>
      <c r="AC310" s="32">
        <f t="shared" si="94"/>
        <v>51.51662738159218</v>
      </c>
      <c r="AD310" s="32">
        <f t="shared" si="95"/>
        <v>-0.26964463053001531</v>
      </c>
      <c r="AE310" s="34">
        <f t="shared" si="96"/>
        <v>4.4731048409575633</v>
      </c>
      <c r="AF310" s="36" t="str">
        <f t="shared" si="97"/>
        <v>PADTON</v>
      </c>
      <c r="AG310" s="36" t="str">
        <f t="shared" si="98"/>
        <v>RDNGSTN</v>
      </c>
      <c r="AH310" s="36">
        <f t="shared" si="99"/>
        <v>306</v>
      </c>
      <c r="AI310" s="42">
        <f t="shared" si="100"/>
        <v>6879.2</v>
      </c>
      <c r="AJ310" s="43">
        <f t="shared" si="101"/>
        <v>37.991667853461372</v>
      </c>
      <c r="AK310" s="43">
        <f t="shared" si="102"/>
        <v>0</v>
      </c>
      <c r="AL310" s="36">
        <f t="shared" si="103"/>
        <v>51.51662738159218</v>
      </c>
      <c r="AM310" s="36">
        <v>1</v>
      </c>
      <c r="AN310" s="36">
        <f t="shared" si="104"/>
        <v>-0.26964463053001531</v>
      </c>
      <c r="AO310" s="36">
        <v>4</v>
      </c>
      <c r="AP310" s="42">
        <f>INT(AI310/1000)*1000</f>
        <v>6000</v>
      </c>
      <c r="AQ310" s="42">
        <f>MOD(AI310,1000)</f>
        <v>879.19999999999982</v>
      </c>
      <c r="AR310" s="42">
        <f>MOD(AI311,1000)-0.2+(AP311-AP310)</f>
        <v>916.99999999999977</v>
      </c>
    </row>
    <row r="311" spans="1:44" x14ac:dyDescent="0.25">
      <c r="A311" s="32" t="s">
        <v>0</v>
      </c>
      <c r="B311" s="33" t="s">
        <v>1</v>
      </c>
      <c r="C311" s="32">
        <v>307</v>
      </c>
      <c r="D311">
        <f>MATCH(C311,TrainRun!$AG$2:$AG$148,1)</f>
        <v>56</v>
      </c>
      <c r="E311">
        <f>INT(INDEX(TrainRun!$AD$2:$AD$148,'By Second'!D311))</f>
        <v>303</v>
      </c>
      <c r="F311">
        <f>IF(E311=0,0,INDEX(TrainRun!$AE$2:$AE$148,'By Second'!D311))</f>
        <v>37.991667853461372</v>
      </c>
      <c r="G311">
        <f>INDEX(TrainRun!$AF$2:$AF$148,'By Second'!D311)</f>
        <v>6765.1706530993251</v>
      </c>
      <c r="H311">
        <f t="shared" si="87"/>
        <v>57</v>
      </c>
      <c r="I311">
        <f>INT(INDEX(TrainRun!$AD$2:$AD$148,'By Second'!H311))</f>
        <v>313</v>
      </c>
      <c r="J311">
        <f>INDEX(TrainRun!$AE$2:$AE$148,'By Second'!H311)</f>
        <v>37.991667853461372</v>
      </c>
      <c r="K311">
        <f t="shared" si="84"/>
        <v>10</v>
      </c>
      <c r="L311">
        <f t="shared" si="85"/>
        <v>0</v>
      </c>
      <c r="M311">
        <f t="shared" si="88"/>
        <v>0</v>
      </c>
      <c r="N311" s="32">
        <f t="shared" si="89"/>
        <v>37.991667853461372</v>
      </c>
      <c r="O311" s="29">
        <f t="shared" si="86"/>
        <v>6917.1666714138437</v>
      </c>
      <c r="P311">
        <f>MATCH(O311,LORDetail!$B$2:$B$930,1)</f>
        <v>60</v>
      </c>
      <c r="Q311">
        <f>INDEX(LORDetail!$B$2:$B$930,P311)</f>
        <v>6736.2672859220656</v>
      </c>
      <c r="R311">
        <f>INDEX(LORDetail!$D$2:$D$930,P311)</f>
        <v>51.516982787085198</v>
      </c>
      <c r="S311">
        <f>INDEX(LORDetail!$E$2:$E$930,P311)</f>
        <v>-0.26766227768663198</v>
      </c>
      <c r="T311">
        <f>INDEX(LORDetail!$G$2:$G$930,P311)</f>
        <v>4.386539</v>
      </c>
      <c r="U311">
        <f t="shared" si="90"/>
        <v>61</v>
      </c>
      <c r="V311">
        <f>INDEX(LORDetail!$B$2:$B$930,U311)</f>
        <v>6997.4425731554093</v>
      </c>
      <c r="W311">
        <f>INDEX(LORDetail!$D$2:$D$930,U311)</f>
        <v>51.516333255112698</v>
      </c>
      <c r="X311">
        <f>INDEX(LORDetail!$E$2:$E$930,U311)</f>
        <v>-0.27128518610490798</v>
      </c>
      <c r="Y311">
        <f>INDEX(LORDetail!$G$2:$G$930,U311)</f>
        <v>4.5447449999999998</v>
      </c>
      <c r="Z311">
        <f t="shared" si="91"/>
        <v>261.17528723334362</v>
      </c>
      <c r="AA311" s="29">
        <f t="shared" si="92"/>
        <v>180.89938549177805</v>
      </c>
      <c r="AB311">
        <f t="shared" si="93"/>
        <v>0.69263592052702849</v>
      </c>
      <c r="AC311" s="32">
        <f t="shared" si="94"/>
        <v>51.516532897909514</v>
      </c>
      <c r="AD311" s="32">
        <f t="shared" si="95"/>
        <v>-0.27017163419390972</v>
      </c>
      <c r="AE311" s="34">
        <f t="shared" si="96"/>
        <v>4.4961181584428989</v>
      </c>
      <c r="AF311" s="36" t="str">
        <f t="shared" si="97"/>
        <v>PADTON</v>
      </c>
      <c r="AG311" s="36" t="str">
        <f t="shared" si="98"/>
        <v>RDNGSTN</v>
      </c>
      <c r="AH311" s="36">
        <f t="shared" si="99"/>
        <v>307</v>
      </c>
      <c r="AI311" s="42">
        <f t="shared" si="100"/>
        <v>6917.2</v>
      </c>
      <c r="AJ311" s="43">
        <f t="shared" si="101"/>
        <v>37.991667853461372</v>
      </c>
      <c r="AK311" s="43">
        <f t="shared" si="102"/>
        <v>0</v>
      </c>
      <c r="AL311" s="36">
        <f t="shared" si="103"/>
        <v>51.516532897909514</v>
      </c>
      <c r="AM311" s="36">
        <v>1</v>
      </c>
      <c r="AN311" s="36">
        <f t="shared" si="104"/>
        <v>-0.27017163419390972</v>
      </c>
      <c r="AO311" s="36">
        <v>4</v>
      </c>
      <c r="AP311" s="42">
        <f>INT(AI311/1000)*1000</f>
        <v>6000</v>
      </c>
      <c r="AQ311" s="42">
        <f>MOD(AI311,1000)</f>
        <v>917.19999999999982</v>
      </c>
      <c r="AR311" s="42">
        <f>MOD(AI312,1000)-0.2+(AP312-AP311)</f>
        <v>954.99999999999977</v>
      </c>
    </row>
    <row r="312" spans="1:44" x14ac:dyDescent="0.25">
      <c r="A312" s="32" t="s">
        <v>0</v>
      </c>
      <c r="B312" s="33" t="s">
        <v>1</v>
      </c>
      <c r="C312" s="32">
        <v>308</v>
      </c>
      <c r="D312">
        <f>MATCH(C312,TrainRun!$AG$2:$AG$148,1)</f>
        <v>56</v>
      </c>
      <c r="E312">
        <f>INT(INDEX(TrainRun!$AD$2:$AD$148,'By Second'!D312))</f>
        <v>303</v>
      </c>
      <c r="F312">
        <f>IF(E312=0,0,INDEX(TrainRun!$AE$2:$AE$148,'By Second'!D312))</f>
        <v>37.991667853461372</v>
      </c>
      <c r="G312">
        <f>INDEX(TrainRun!$AF$2:$AF$148,'By Second'!D312)</f>
        <v>6765.1706530993251</v>
      </c>
      <c r="H312">
        <f t="shared" si="87"/>
        <v>57</v>
      </c>
      <c r="I312">
        <f>INT(INDEX(TrainRun!$AD$2:$AD$148,'By Second'!H312))</f>
        <v>313</v>
      </c>
      <c r="J312">
        <f>INDEX(TrainRun!$AE$2:$AE$148,'By Second'!H312)</f>
        <v>37.991667853461372</v>
      </c>
      <c r="K312">
        <f t="shared" si="84"/>
        <v>10</v>
      </c>
      <c r="L312">
        <f t="shared" si="85"/>
        <v>0</v>
      </c>
      <c r="M312">
        <f t="shared" si="88"/>
        <v>0</v>
      </c>
      <c r="N312" s="32">
        <f t="shared" si="89"/>
        <v>37.991667853461372</v>
      </c>
      <c r="O312" s="29">
        <f t="shared" si="86"/>
        <v>6955.1583392673047</v>
      </c>
      <c r="P312">
        <f>MATCH(O312,LORDetail!$B$2:$B$930,1)</f>
        <v>60</v>
      </c>
      <c r="Q312">
        <f>INDEX(LORDetail!$B$2:$B$930,P312)</f>
        <v>6736.2672859220656</v>
      </c>
      <c r="R312">
        <f>INDEX(LORDetail!$D$2:$D$930,P312)</f>
        <v>51.516982787085198</v>
      </c>
      <c r="S312">
        <f>INDEX(LORDetail!$E$2:$E$930,P312)</f>
        <v>-0.26766227768663198</v>
      </c>
      <c r="T312">
        <f>INDEX(LORDetail!$G$2:$G$930,P312)</f>
        <v>4.386539</v>
      </c>
      <c r="U312">
        <f t="shared" si="90"/>
        <v>61</v>
      </c>
      <c r="V312">
        <f>INDEX(LORDetail!$B$2:$B$930,U312)</f>
        <v>6997.4425731554093</v>
      </c>
      <c r="W312">
        <f>INDEX(LORDetail!$D$2:$D$930,U312)</f>
        <v>51.516333255112698</v>
      </c>
      <c r="X312">
        <f>INDEX(LORDetail!$E$2:$E$930,U312)</f>
        <v>-0.27128518610490798</v>
      </c>
      <c r="Y312">
        <f>INDEX(LORDetail!$G$2:$G$930,U312)</f>
        <v>4.5447449999999998</v>
      </c>
      <c r="Z312">
        <f t="shared" si="91"/>
        <v>261.17528723334362</v>
      </c>
      <c r="AA312" s="29">
        <f t="shared" si="92"/>
        <v>218.89105334523902</v>
      </c>
      <c r="AB312">
        <f t="shared" si="93"/>
        <v>0.83810017273829462</v>
      </c>
      <c r="AC312" s="32">
        <f t="shared" si="94"/>
        <v>51.516438414226847</v>
      </c>
      <c r="AD312" s="32">
        <f t="shared" si="95"/>
        <v>-0.27069863785780413</v>
      </c>
      <c r="AE312" s="34">
        <f t="shared" si="96"/>
        <v>4.5191314759282344</v>
      </c>
      <c r="AF312" s="36" t="str">
        <f t="shared" si="97"/>
        <v>PADTON</v>
      </c>
      <c r="AG312" s="36" t="str">
        <f t="shared" si="98"/>
        <v>RDNGSTN</v>
      </c>
      <c r="AH312" s="36">
        <f t="shared" si="99"/>
        <v>308</v>
      </c>
      <c r="AI312" s="42">
        <f t="shared" si="100"/>
        <v>6955.2</v>
      </c>
      <c r="AJ312" s="43">
        <f t="shared" si="101"/>
        <v>37.991667853461372</v>
      </c>
      <c r="AK312" s="43">
        <f t="shared" si="102"/>
        <v>0</v>
      </c>
      <c r="AL312" s="36">
        <f t="shared" si="103"/>
        <v>51.516438414226847</v>
      </c>
      <c r="AM312" s="36">
        <v>1</v>
      </c>
      <c r="AN312" s="36">
        <f t="shared" si="104"/>
        <v>-0.27069863785780413</v>
      </c>
      <c r="AO312" s="36">
        <v>4</v>
      </c>
      <c r="AP312" s="42">
        <f>INT(AI312/1000)*1000</f>
        <v>6000</v>
      </c>
      <c r="AQ312" s="42">
        <f>MOD(AI312,1000)</f>
        <v>955.19999999999982</v>
      </c>
      <c r="AR312" s="42">
        <f>MOD(AI313,1000)-0.2+(AP313-AP312)</f>
        <v>992.99999999999977</v>
      </c>
    </row>
    <row r="313" spans="1:44" x14ac:dyDescent="0.25">
      <c r="A313" s="32" t="s">
        <v>0</v>
      </c>
      <c r="B313" s="33" t="s">
        <v>1</v>
      </c>
      <c r="C313" s="32">
        <v>309</v>
      </c>
      <c r="D313">
        <f>MATCH(C313,TrainRun!$AG$2:$AG$148,1)</f>
        <v>56</v>
      </c>
      <c r="E313">
        <f>INT(INDEX(TrainRun!$AD$2:$AD$148,'By Second'!D313))</f>
        <v>303</v>
      </c>
      <c r="F313">
        <f>IF(E313=0,0,INDEX(TrainRun!$AE$2:$AE$148,'By Second'!D313))</f>
        <v>37.991667853461372</v>
      </c>
      <c r="G313">
        <f>INDEX(TrainRun!$AF$2:$AF$148,'By Second'!D313)</f>
        <v>6765.1706530993251</v>
      </c>
      <c r="H313">
        <f t="shared" si="87"/>
        <v>57</v>
      </c>
      <c r="I313">
        <f>INT(INDEX(TrainRun!$AD$2:$AD$148,'By Second'!H313))</f>
        <v>313</v>
      </c>
      <c r="J313">
        <f>INDEX(TrainRun!$AE$2:$AE$148,'By Second'!H313)</f>
        <v>37.991667853461372</v>
      </c>
      <c r="K313">
        <f t="shared" si="84"/>
        <v>10</v>
      </c>
      <c r="L313">
        <f t="shared" si="85"/>
        <v>0</v>
      </c>
      <c r="M313">
        <f t="shared" si="88"/>
        <v>0</v>
      </c>
      <c r="N313" s="32">
        <f t="shared" si="89"/>
        <v>37.991667853461372</v>
      </c>
      <c r="O313" s="29">
        <f t="shared" si="86"/>
        <v>6993.1500071207656</v>
      </c>
      <c r="P313">
        <f>MATCH(O313,LORDetail!$B$2:$B$930,1)</f>
        <v>60</v>
      </c>
      <c r="Q313">
        <f>INDEX(LORDetail!$B$2:$B$930,P313)</f>
        <v>6736.2672859220656</v>
      </c>
      <c r="R313">
        <f>INDEX(LORDetail!$D$2:$D$930,P313)</f>
        <v>51.516982787085198</v>
      </c>
      <c r="S313">
        <f>INDEX(LORDetail!$E$2:$E$930,P313)</f>
        <v>-0.26766227768663198</v>
      </c>
      <c r="T313">
        <f>INDEX(LORDetail!$G$2:$G$930,P313)</f>
        <v>4.386539</v>
      </c>
      <c r="U313">
        <f t="shared" si="90"/>
        <v>61</v>
      </c>
      <c r="V313">
        <f>INDEX(LORDetail!$B$2:$B$930,U313)</f>
        <v>6997.4425731554093</v>
      </c>
      <c r="W313">
        <f>INDEX(LORDetail!$D$2:$D$930,U313)</f>
        <v>51.516333255112698</v>
      </c>
      <c r="X313">
        <f>INDEX(LORDetail!$E$2:$E$930,U313)</f>
        <v>-0.27128518610490798</v>
      </c>
      <c r="Y313">
        <f>INDEX(LORDetail!$G$2:$G$930,U313)</f>
        <v>4.5447449999999998</v>
      </c>
      <c r="Z313">
        <f t="shared" si="91"/>
        <v>261.17528723334362</v>
      </c>
      <c r="AA313" s="29">
        <f t="shared" si="92"/>
        <v>256.88272119869998</v>
      </c>
      <c r="AB313">
        <f t="shared" si="93"/>
        <v>0.98356442494956076</v>
      </c>
      <c r="AC313" s="32">
        <f t="shared" si="94"/>
        <v>51.516343930544181</v>
      </c>
      <c r="AD313" s="32">
        <f t="shared" si="95"/>
        <v>-0.27122564152169854</v>
      </c>
      <c r="AE313" s="34">
        <f t="shared" si="96"/>
        <v>4.5421447934135699</v>
      </c>
      <c r="AF313" s="36" t="str">
        <f t="shared" si="97"/>
        <v>PADTON</v>
      </c>
      <c r="AG313" s="36" t="str">
        <f t="shared" si="98"/>
        <v>RDNGSTN</v>
      </c>
      <c r="AH313" s="36">
        <f t="shared" si="99"/>
        <v>309</v>
      </c>
      <c r="AI313" s="42">
        <f t="shared" si="100"/>
        <v>6993.2</v>
      </c>
      <c r="AJ313" s="43">
        <f t="shared" si="101"/>
        <v>37.991667853461372</v>
      </c>
      <c r="AK313" s="43">
        <f t="shared" si="102"/>
        <v>0</v>
      </c>
      <c r="AL313" s="36">
        <f t="shared" si="103"/>
        <v>51.516343930544181</v>
      </c>
      <c r="AM313" s="36">
        <v>1</v>
      </c>
      <c r="AN313" s="36">
        <f t="shared" si="104"/>
        <v>-0.27122564152169854</v>
      </c>
      <c r="AO313" s="36">
        <v>4</v>
      </c>
      <c r="AP313" s="42">
        <f>INT(AI313/1000)*1000</f>
        <v>6000</v>
      </c>
      <c r="AQ313" s="42">
        <f>MOD(AI313,1000)</f>
        <v>993.19999999999982</v>
      </c>
      <c r="AR313" s="42">
        <f>MOD(AI314,1000)-0.2+(AP314-AP313)</f>
        <v>1030.9999999999998</v>
      </c>
    </row>
    <row r="314" spans="1:44" x14ac:dyDescent="0.25">
      <c r="A314" s="32" t="s">
        <v>0</v>
      </c>
      <c r="B314" s="33" t="s">
        <v>1</v>
      </c>
      <c r="C314" s="32">
        <v>310</v>
      </c>
      <c r="D314">
        <f>MATCH(C314,TrainRun!$AG$2:$AG$148,1)</f>
        <v>56</v>
      </c>
      <c r="E314">
        <f>INT(INDEX(TrainRun!$AD$2:$AD$148,'By Second'!D314))</f>
        <v>303</v>
      </c>
      <c r="F314">
        <f>IF(E314=0,0,INDEX(TrainRun!$AE$2:$AE$148,'By Second'!D314))</f>
        <v>37.991667853461372</v>
      </c>
      <c r="G314">
        <f>INDEX(TrainRun!$AF$2:$AF$148,'By Second'!D314)</f>
        <v>6765.1706530993251</v>
      </c>
      <c r="H314">
        <f t="shared" si="87"/>
        <v>57</v>
      </c>
      <c r="I314">
        <f>INT(INDEX(TrainRun!$AD$2:$AD$148,'By Second'!H314))</f>
        <v>313</v>
      </c>
      <c r="J314">
        <f>INDEX(TrainRun!$AE$2:$AE$148,'By Second'!H314)</f>
        <v>37.991667853461372</v>
      </c>
      <c r="K314">
        <f t="shared" si="84"/>
        <v>10</v>
      </c>
      <c r="L314">
        <f t="shared" si="85"/>
        <v>0</v>
      </c>
      <c r="M314">
        <f t="shared" si="88"/>
        <v>0</v>
      </c>
      <c r="N314" s="32">
        <f t="shared" si="89"/>
        <v>37.991667853461372</v>
      </c>
      <c r="O314" s="29">
        <f t="shared" si="86"/>
        <v>7031.1416749742266</v>
      </c>
      <c r="P314">
        <f>MATCH(O314,LORDetail!$B$2:$B$930,1)</f>
        <v>61</v>
      </c>
      <c r="Q314">
        <f>INDEX(LORDetail!$B$2:$B$930,P314)</f>
        <v>6997.4425731554093</v>
      </c>
      <c r="R314">
        <f>INDEX(LORDetail!$D$2:$D$930,P314)</f>
        <v>51.516333255112698</v>
      </c>
      <c r="S314">
        <f>INDEX(LORDetail!$E$2:$E$930,P314)</f>
        <v>-0.27128518610490798</v>
      </c>
      <c r="T314">
        <f>INDEX(LORDetail!$G$2:$G$930,P314)</f>
        <v>4.5447449999999998</v>
      </c>
      <c r="U314">
        <f t="shared" si="90"/>
        <v>62</v>
      </c>
      <c r="V314">
        <f>INDEX(LORDetail!$B$2:$B$930,U314)</f>
        <v>7165.1207082765313</v>
      </c>
      <c r="W314">
        <f>INDEX(LORDetail!$D$2:$D$930,U314)</f>
        <v>51.515924961508702</v>
      </c>
      <c r="X314">
        <f>INDEX(LORDetail!$E$2:$E$930,U314)</f>
        <v>-0.27361510542770201</v>
      </c>
      <c r="Y314">
        <f>INDEX(LORDetail!$G$2:$G$930,U314)</f>
        <v>4.6463159999999997</v>
      </c>
      <c r="Z314">
        <f t="shared" si="91"/>
        <v>167.67813512112207</v>
      </c>
      <c r="AA314" s="29">
        <f t="shared" si="92"/>
        <v>33.699101818817326</v>
      </c>
      <c r="AB314">
        <f t="shared" si="93"/>
        <v>0.20097493208923647</v>
      </c>
      <c r="AC314" s="32">
        <f t="shared" si="94"/>
        <v>51.516251198333364</v>
      </c>
      <c r="AD314" s="32">
        <f t="shared" si="95"/>
        <v>-0.2717534414825799</v>
      </c>
      <c r="AE314" s="34">
        <f t="shared" si="96"/>
        <v>4.5651582248272353</v>
      </c>
      <c r="AF314" s="36" t="str">
        <f t="shared" si="97"/>
        <v>PADTON</v>
      </c>
      <c r="AG314" s="36" t="str">
        <f t="shared" si="98"/>
        <v>RDNGSTN</v>
      </c>
      <c r="AH314" s="36">
        <f t="shared" si="99"/>
        <v>310</v>
      </c>
      <c r="AI314" s="42">
        <f t="shared" si="100"/>
        <v>7031.2</v>
      </c>
      <c r="AJ314" s="43">
        <f t="shared" si="101"/>
        <v>37.991667853461372</v>
      </c>
      <c r="AK314" s="43">
        <f t="shared" si="102"/>
        <v>0</v>
      </c>
      <c r="AL314" s="36">
        <f t="shared" si="103"/>
        <v>51.516251198333364</v>
      </c>
      <c r="AM314" s="36">
        <v>1</v>
      </c>
      <c r="AN314" s="36">
        <f t="shared" si="104"/>
        <v>-0.2717534414825799</v>
      </c>
      <c r="AO314" s="36">
        <v>4</v>
      </c>
      <c r="AP314" s="42">
        <f>INT(AI314/1000)*1000</f>
        <v>7000</v>
      </c>
      <c r="AQ314" s="42">
        <f>MOD(AI314,1000)</f>
        <v>31.199999999999818</v>
      </c>
      <c r="AR314" s="42">
        <f>MOD(AI315,1000)-0.2+(AP315-AP314)</f>
        <v>68.999999999999815</v>
      </c>
    </row>
    <row r="315" spans="1:44" x14ac:dyDescent="0.25">
      <c r="A315" s="32" t="s">
        <v>0</v>
      </c>
      <c r="B315" s="33" t="s">
        <v>1</v>
      </c>
      <c r="C315" s="32">
        <v>311</v>
      </c>
      <c r="D315">
        <f>MATCH(C315,TrainRun!$AG$2:$AG$148,1)</f>
        <v>56</v>
      </c>
      <c r="E315">
        <f>INT(INDEX(TrainRun!$AD$2:$AD$148,'By Second'!D315))</f>
        <v>303</v>
      </c>
      <c r="F315">
        <f>IF(E315=0,0,INDEX(TrainRun!$AE$2:$AE$148,'By Second'!D315))</f>
        <v>37.991667853461372</v>
      </c>
      <c r="G315">
        <f>INDEX(TrainRun!$AF$2:$AF$148,'By Second'!D315)</f>
        <v>6765.1706530993251</v>
      </c>
      <c r="H315">
        <f t="shared" si="87"/>
        <v>57</v>
      </c>
      <c r="I315">
        <f>INT(INDEX(TrainRun!$AD$2:$AD$148,'By Second'!H315))</f>
        <v>313</v>
      </c>
      <c r="J315">
        <f>INDEX(TrainRun!$AE$2:$AE$148,'By Second'!H315)</f>
        <v>37.991667853461372</v>
      </c>
      <c r="K315">
        <f t="shared" si="84"/>
        <v>10</v>
      </c>
      <c r="L315">
        <f t="shared" si="85"/>
        <v>0</v>
      </c>
      <c r="M315">
        <f t="shared" si="88"/>
        <v>0</v>
      </c>
      <c r="N315" s="32">
        <f t="shared" si="89"/>
        <v>37.991667853461372</v>
      </c>
      <c r="O315" s="29">
        <f t="shared" si="86"/>
        <v>7069.1333428276876</v>
      </c>
      <c r="P315">
        <f>MATCH(O315,LORDetail!$B$2:$B$930,1)</f>
        <v>61</v>
      </c>
      <c r="Q315">
        <f>INDEX(LORDetail!$B$2:$B$930,P315)</f>
        <v>6997.4425731554093</v>
      </c>
      <c r="R315">
        <f>INDEX(LORDetail!$D$2:$D$930,P315)</f>
        <v>51.516333255112698</v>
      </c>
      <c r="S315">
        <f>INDEX(LORDetail!$E$2:$E$930,P315)</f>
        <v>-0.27128518610490798</v>
      </c>
      <c r="T315">
        <f>INDEX(LORDetail!$G$2:$G$930,P315)</f>
        <v>4.5447449999999998</v>
      </c>
      <c r="U315">
        <f t="shared" si="90"/>
        <v>62</v>
      </c>
      <c r="V315">
        <f>INDEX(LORDetail!$B$2:$B$930,U315)</f>
        <v>7165.1207082765313</v>
      </c>
      <c r="W315">
        <f>INDEX(LORDetail!$D$2:$D$930,U315)</f>
        <v>51.515924961508702</v>
      </c>
      <c r="X315">
        <f>INDEX(LORDetail!$E$2:$E$930,U315)</f>
        <v>-0.27361510542770201</v>
      </c>
      <c r="Y315">
        <f>INDEX(LORDetail!$G$2:$G$930,U315)</f>
        <v>4.6463159999999997</v>
      </c>
      <c r="Z315">
        <f t="shared" si="91"/>
        <v>167.67813512112207</v>
      </c>
      <c r="AA315" s="29">
        <f t="shared" si="92"/>
        <v>71.690769672278293</v>
      </c>
      <c r="AB315">
        <f t="shared" si="93"/>
        <v>0.42754989862269499</v>
      </c>
      <c r="AC315" s="32">
        <f t="shared" si="94"/>
        <v>51.516158689223701</v>
      </c>
      <c r="AD315" s="32">
        <f t="shared" si="95"/>
        <v>-0.27228134287516764</v>
      </c>
      <c r="AE315" s="34">
        <f t="shared" si="96"/>
        <v>4.5881716707530051</v>
      </c>
      <c r="AF315" s="36" t="str">
        <f t="shared" si="97"/>
        <v>PADTON</v>
      </c>
      <c r="AG315" s="36" t="str">
        <f t="shared" si="98"/>
        <v>RDNGSTN</v>
      </c>
      <c r="AH315" s="36">
        <f t="shared" si="99"/>
        <v>311</v>
      </c>
      <c r="AI315" s="42">
        <f t="shared" si="100"/>
        <v>7069.2</v>
      </c>
      <c r="AJ315" s="43">
        <f t="shared" si="101"/>
        <v>37.991667853461372</v>
      </c>
      <c r="AK315" s="43">
        <f t="shared" si="102"/>
        <v>0</v>
      </c>
      <c r="AL315" s="36">
        <f t="shared" si="103"/>
        <v>51.516158689223701</v>
      </c>
      <c r="AM315" s="36">
        <v>1</v>
      </c>
      <c r="AN315" s="36">
        <f t="shared" si="104"/>
        <v>-0.27228134287516764</v>
      </c>
      <c r="AO315" s="36">
        <v>4</v>
      </c>
      <c r="AP315" s="42">
        <f>INT(AI315/1000)*1000</f>
        <v>7000</v>
      </c>
      <c r="AQ315" s="42">
        <f>MOD(AI315,1000)</f>
        <v>69.199999999999818</v>
      </c>
      <c r="AR315" s="42">
        <f>MOD(AI316,1000)-0.2+(AP316-AP315)</f>
        <v>106.99999999999982</v>
      </c>
    </row>
    <row r="316" spans="1:44" x14ac:dyDescent="0.25">
      <c r="A316" s="32" t="s">
        <v>0</v>
      </c>
      <c r="B316" s="33" t="s">
        <v>1</v>
      </c>
      <c r="C316" s="32">
        <v>312</v>
      </c>
      <c r="D316">
        <f>MATCH(C316,TrainRun!$AG$2:$AG$148,1)</f>
        <v>56</v>
      </c>
      <c r="E316">
        <f>INT(INDEX(TrainRun!$AD$2:$AD$148,'By Second'!D316))</f>
        <v>303</v>
      </c>
      <c r="F316">
        <f>IF(E316=0,0,INDEX(TrainRun!$AE$2:$AE$148,'By Second'!D316))</f>
        <v>37.991667853461372</v>
      </c>
      <c r="G316">
        <f>INDEX(TrainRun!$AF$2:$AF$148,'By Second'!D316)</f>
        <v>6765.1706530993251</v>
      </c>
      <c r="H316">
        <f t="shared" si="87"/>
        <v>57</v>
      </c>
      <c r="I316">
        <f>INT(INDEX(TrainRun!$AD$2:$AD$148,'By Second'!H316))</f>
        <v>313</v>
      </c>
      <c r="J316">
        <f>INDEX(TrainRun!$AE$2:$AE$148,'By Second'!H316)</f>
        <v>37.991667853461372</v>
      </c>
      <c r="K316">
        <f t="shared" si="84"/>
        <v>10</v>
      </c>
      <c r="L316">
        <f t="shared" si="85"/>
        <v>0</v>
      </c>
      <c r="M316">
        <f t="shared" si="88"/>
        <v>0</v>
      </c>
      <c r="N316" s="32">
        <f t="shared" si="89"/>
        <v>37.991667853461372</v>
      </c>
      <c r="O316" s="29">
        <f t="shared" si="86"/>
        <v>7107.1250106811485</v>
      </c>
      <c r="P316">
        <f>MATCH(O316,LORDetail!$B$2:$B$930,1)</f>
        <v>61</v>
      </c>
      <c r="Q316">
        <f>INDEX(LORDetail!$B$2:$B$930,P316)</f>
        <v>6997.4425731554093</v>
      </c>
      <c r="R316">
        <f>INDEX(LORDetail!$D$2:$D$930,P316)</f>
        <v>51.516333255112698</v>
      </c>
      <c r="S316">
        <f>INDEX(LORDetail!$E$2:$E$930,P316)</f>
        <v>-0.27128518610490798</v>
      </c>
      <c r="T316">
        <f>INDEX(LORDetail!$G$2:$G$930,P316)</f>
        <v>4.5447449999999998</v>
      </c>
      <c r="U316">
        <f t="shared" si="90"/>
        <v>62</v>
      </c>
      <c r="V316">
        <f>INDEX(LORDetail!$B$2:$B$930,U316)</f>
        <v>7165.1207082765313</v>
      </c>
      <c r="W316">
        <f>INDEX(LORDetail!$D$2:$D$930,U316)</f>
        <v>51.515924961508702</v>
      </c>
      <c r="X316">
        <f>INDEX(LORDetail!$E$2:$E$930,U316)</f>
        <v>-0.27361510542770201</v>
      </c>
      <c r="Y316">
        <f>INDEX(LORDetail!$G$2:$G$930,U316)</f>
        <v>4.6463159999999997</v>
      </c>
      <c r="Z316">
        <f t="shared" si="91"/>
        <v>167.67813512112207</v>
      </c>
      <c r="AA316" s="29">
        <f t="shared" si="92"/>
        <v>109.68243752573926</v>
      </c>
      <c r="AB316">
        <f t="shared" si="93"/>
        <v>0.65412486515615353</v>
      </c>
      <c r="AC316" s="32">
        <f t="shared" si="94"/>
        <v>51.516066180114038</v>
      </c>
      <c r="AD316" s="32">
        <f t="shared" si="95"/>
        <v>-0.27280924426775532</v>
      </c>
      <c r="AE316" s="34">
        <f t="shared" si="96"/>
        <v>4.611185116678775</v>
      </c>
      <c r="AF316" s="36" t="str">
        <f t="shared" si="97"/>
        <v>PADTON</v>
      </c>
      <c r="AG316" s="36" t="str">
        <f t="shared" si="98"/>
        <v>RDNGSTN</v>
      </c>
      <c r="AH316" s="36">
        <f t="shared" si="99"/>
        <v>312</v>
      </c>
      <c r="AI316" s="42">
        <f t="shared" si="100"/>
        <v>7107.2</v>
      </c>
      <c r="AJ316" s="43">
        <f t="shared" si="101"/>
        <v>37.991667853461372</v>
      </c>
      <c r="AK316" s="43">
        <f t="shared" si="102"/>
        <v>0</v>
      </c>
      <c r="AL316" s="36">
        <f t="shared" si="103"/>
        <v>51.516066180114038</v>
      </c>
      <c r="AM316" s="36">
        <v>1</v>
      </c>
      <c r="AN316" s="36">
        <f t="shared" si="104"/>
        <v>-0.27280924426775532</v>
      </c>
      <c r="AO316" s="36">
        <v>4</v>
      </c>
      <c r="AP316" s="42">
        <f>INT(AI316/1000)*1000</f>
        <v>7000</v>
      </c>
      <c r="AQ316" s="42">
        <f>MOD(AI316,1000)</f>
        <v>107.19999999999982</v>
      </c>
      <c r="AR316" s="42">
        <f>MOD(AI317,1000)-0.2+(AP317-AP316)</f>
        <v>144.99999999999983</v>
      </c>
    </row>
    <row r="317" spans="1:44" x14ac:dyDescent="0.25">
      <c r="A317" s="32" t="s">
        <v>0</v>
      </c>
      <c r="B317" s="33" t="s">
        <v>1</v>
      </c>
      <c r="C317" s="32">
        <v>313</v>
      </c>
      <c r="D317">
        <f>MATCH(C317,TrainRun!$AG$2:$AG$148,1)</f>
        <v>58</v>
      </c>
      <c r="E317">
        <f>INT(INDEX(TrainRun!$AD$2:$AD$148,'By Second'!D317))</f>
        <v>313</v>
      </c>
      <c r="F317">
        <f>IF(E317=0,0,INDEX(TrainRun!$AE$2:$AE$148,'By Second'!D317))</f>
        <v>38.001533344980643</v>
      </c>
      <c r="G317">
        <f>INDEX(TrainRun!$AF$2:$AF$148,'By Second'!D317)</f>
        <v>7145.0878249084744</v>
      </c>
      <c r="H317">
        <f t="shared" si="87"/>
        <v>59</v>
      </c>
      <c r="I317">
        <f>INT(INDEX(TrainRun!$AD$2:$AD$148,'By Second'!H317))</f>
        <v>324</v>
      </c>
      <c r="J317">
        <f>INDEX(TrainRun!$AE$2:$AE$148,'By Second'!H317)</f>
        <v>38.998527938064015</v>
      </c>
      <c r="K317">
        <f t="shared" si="84"/>
        <v>11</v>
      </c>
      <c r="L317">
        <f t="shared" si="85"/>
        <v>0.99699459308337168</v>
      </c>
      <c r="M317">
        <f t="shared" si="88"/>
        <v>9.0635872098488335E-2</v>
      </c>
      <c r="N317" s="32">
        <f t="shared" si="89"/>
        <v>38.001533344980643</v>
      </c>
      <c r="O317" s="29">
        <f t="shared" si="86"/>
        <v>7145.1</v>
      </c>
      <c r="P317">
        <f>MATCH(O317,LORDetail!$B$2:$B$930,1)</f>
        <v>61</v>
      </c>
      <c r="Q317">
        <f>INDEX(LORDetail!$B$2:$B$930,P317)</f>
        <v>6997.4425731554093</v>
      </c>
      <c r="R317">
        <f>INDEX(LORDetail!$D$2:$D$930,P317)</f>
        <v>51.516333255112698</v>
      </c>
      <c r="S317">
        <f>INDEX(LORDetail!$E$2:$E$930,P317)</f>
        <v>-0.27128518610490798</v>
      </c>
      <c r="T317">
        <f>INDEX(LORDetail!$G$2:$G$930,P317)</f>
        <v>4.5447449999999998</v>
      </c>
      <c r="U317">
        <f t="shared" si="90"/>
        <v>62</v>
      </c>
      <c r="V317">
        <f>INDEX(LORDetail!$B$2:$B$930,U317)</f>
        <v>7165.1207082765313</v>
      </c>
      <c r="W317">
        <f>INDEX(LORDetail!$D$2:$D$930,U317)</f>
        <v>51.515924961508702</v>
      </c>
      <c r="X317">
        <f>INDEX(LORDetail!$E$2:$E$930,U317)</f>
        <v>-0.27361510542770201</v>
      </c>
      <c r="Y317">
        <f>INDEX(LORDetail!$G$2:$G$930,U317)</f>
        <v>4.6463159999999997</v>
      </c>
      <c r="Z317">
        <f t="shared" si="91"/>
        <v>167.67813512112207</v>
      </c>
      <c r="AA317" s="29">
        <f t="shared" si="92"/>
        <v>147.6574268445911</v>
      </c>
      <c r="AB317">
        <f t="shared" si="93"/>
        <v>0.88060036413173948</v>
      </c>
      <c r="AC317" s="32">
        <f t="shared" si="94"/>
        <v>51.515973711616347</v>
      </c>
      <c r="AD317" s="32">
        <f t="shared" si="95"/>
        <v>-0.27333691390895798</v>
      </c>
      <c r="AE317" s="34">
        <f t="shared" si="96"/>
        <v>4.634188459585225</v>
      </c>
      <c r="AF317" s="36" t="str">
        <f t="shared" si="97"/>
        <v>PADTON</v>
      </c>
      <c r="AG317" s="36" t="str">
        <f t="shared" si="98"/>
        <v>RDNGSTN</v>
      </c>
      <c r="AH317" s="36">
        <f t="shared" si="99"/>
        <v>313</v>
      </c>
      <c r="AI317" s="42">
        <f t="shared" si="100"/>
        <v>7145.2</v>
      </c>
      <c r="AJ317" s="43">
        <f t="shared" si="101"/>
        <v>38.001533344980643</v>
      </c>
      <c r="AK317" s="43">
        <f t="shared" si="102"/>
        <v>9.0635872098488335E-2</v>
      </c>
      <c r="AL317" s="36">
        <f t="shared" si="103"/>
        <v>51.515973711616347</v>
      </c>
      <c r="AM317" s="36">
        <v>1</v>
      </c>
      <c r="AN317" s="36">
        <f t="shared" si="104"/>
        <v>-0.27333691390895798</v>
      </c>
      <c r="AO317" s="36">
        <v>4</v>
      </c>
      <c r="AP317" s="42">
        <f>INT(AI317/1000)*1000</f>
        <v>7000</v>
      </c>
      <c r="AQ317" s="42">
        <f>MOD(AI317,1000)</f>
        <v>145.19999999999982</v>
      </c>
      <c r="AR317" s="42">
        <f>MOD(AI318,1000)-0.2+(AP318-AP317)</f>
        <v>182.99999999999983</v>
      </c>
    </row>
    <row r="318" spans="1:44" x14ac:dyDescent="0.25">
      <c r="A318" s="32" t="s">
        <v>0</v>
      </c>
      <c r="B318" s="33" t="s">
        <v>1</v>
      </c>
      <c r="C318" s="32">
        <v>314</v>
      </c>
      <c r="D318">
        <f>MATCH(C318,TrainRun!$AG$2:$AG$148,1)</f>
        <v>58</v>
      </c>
      <c r="E318">
        <f>INT(INDEX(TrainRun!$AD$2:$AD$148,'By Second'!D318))</f>
        <v>313</v>
      </c>
      <c r="F318">
        <f>IF(E318=0,0,INDEX(TrainRun!$AE$2:$AE$148,'By Second'!D318))</f>
        <v>38.001533344980643</v>
      </c>
      <c r="G318">
        <f>INDEX(TrainRun!$AF$2:$AF$148,'By Second'!D318)</f>
        <v>7145.0878249084744</v>
      </c>
      <c r="H318">
        <f t="shared" si="87"/>
        <v>59</v>
      </c>
      <c r="I318">
        <f>INT(INDEX(TrainRun!$AD$2:$AD$148,'By Second'!H318))</f>
        <v>324</v>
      </c>
      <c r="J318">
        <f>INDEX(TrainRun!$AE$2:$AE$148,'By Second'!H318)</f>
        <v>38.998527938064015</v>
      </c>
      <c r="K318">
        <f t="shared" si="84"/>
        <v>11</v>
      </c>
      <c r="L318">
        <f t="shared" si="85"/>
        <v>0.99699459308337168</v>
      </c>
      <c r="M318">
        <f t="shared" si="88"/>
        <v>9.0635872098488335E-2</v>
      </c>
      <c r="N318" s="32">
        <f t="shared" si="89"/>
        <v>38.092169217079132</v>
      </c>
      <c r="O318" s="29">
        <f t="shared" si="86"/>
        <v>7183.1921692170799</v>
      </c>
      <c r="P318">
        <f>MATCH(O318,LORDetail!$B$2:$B$930,1)</f>
        <v>62</v>
      </c>
      <c r="Q318">
        <f>INDEX(LORDetail!$B$2:$B$930,P318)</f>
        <v>7165.1207082765313</v>
      </c>
      <c r="R318">
        <f>INDEX(LORDetail!$D$2:$D$930,P318)</f>
        <v>51.515924961508702</v>
      </c>
      <c r="S318">
        <f>INDEX(LORDetail!$E$2:$E$930,P318)</f>
        <v>-0.27361510542770201</v>
      </c>
      <c r="T318">
        <f>INDEX(LORDetail!$G$2:$G$930,P318)</f>
        <v>4.6463159999999997</v>
      </c>
      <c r="U318">
        <f t="shared" si="90"/>
        <v>63</v>
      </c>
      <c r="V318">
        <f>INDEX(LORDetail!$B$2:$B$930,U318)</f>
        <v>7273.6907689088566</v>
      </c>
      <c r="W318">
        <f>INDEX(LORDetail!$D$2:$D$930,U318)</f>
        <v>51.515717361927798</v>
      </c>
      <c r="X318">
        <f>INDEX(LORDetail!$E$2:$E$930,U318)</f>
        <v>-0.27514645513949798</v>
      </c>
      <c r="Y318">
        <f>INDEX(LORDetail!$G$2:$G$930,U318)</f>
        <v>4.7120819999999997</v>
      </c>
      <c r="Z318">
        <f t="shared" si="91"/>
        <v>108.57006063232529</v>
      </c>
      <c r="AA318" s="29">
        <f t="shared" si="92"/>
        <v>18.071460940548604</v>
      </c>
      <c r="AB318">
        <f t="shared" si="93"/>
        <v>0.16644976373134737</v>
      </c>
      <c r="AC318" s="32">
        <f t="shared" si="94"/>
        <v>51.515890406607511</v>
      </c>
      <c r="AD318" s="32">
        <f t="shared" si="95"/>
        <v>-0.27386999822542052</v>
      </c>
      <c r="AE318" s="34">
        <f t="shared" si="96"/>
        <v>4.6572627351615559</v>
      </c>
      <c r="AF318" s="36" t="str">
        <f t="shared" si="97"/>
        <v>PADTON</v>
      </c>
      <c r="AG318" s="36" t="str">
        <f t="shared" si="98"/>
        <v>RDNGSTN</v>
      </c>
      <c r="AH318" s="36">
        <f t="shared" si="99"/>
        <v>314</v>
      </c>
      <c r="AI318" s="42">
        <f t="shared" si="100"/>
        <v>7183.2</v>
      </c>
      <c r="AJ318" s="43">
        <f t="shared" si="101"/>
        <v>38.092169217079132</v>
      </c>
      <c r="AK318" s="43">
        <f t="shared" si="102"/>
        <v>9.0635872098488335E-2</v>
      </c>
      <c r="AL318" s="36">
        <f t="shared" si="103"/>
        <v>51.515890406607511</v>
      </c>
      <c r="AM318" s="36">
        <v>1</v>
      </c>
      <c r="AN318" s="36">
        <f t="shared" si="104"/>
        <v>-0.27386999822542052</v>
      </c>
      <c r="AO318" s="36">
        <v>4</v>
      </c>
      <c r="AP318" s="42">
        <f>INT(AI318/1000)*1000</f>
        <v>7000</v>
      </c>
      <c r="AQ318" s="42">
        <f>MOD(AI318,1000)</f>
        <v>183.19999999999982</v>
      </c>
      <c r="AR318" s="42">
        <f>MOD(AI319,1000)-0.2+(AP319-AP318)</f>
        <v>221.19999999999965</v>
      </c>
    </row>
    <row r="319" spans="1:44" x14ac:dyDescent="0.25">
      <c r="A319" s="32" t="s">
        <v>0</v>
      </c>
      <c r="B319" s="33" t="s">
        <v>1</v>
      </c>
      <c r="C319" s="32">
        <v>315</v>
      </c>
      <c r="D319">
        <f>MATCH(C319,TrainRun!$AG$2:$AG$148,1)</f>
        <v>58</v>
      </c>
      <c r="E319">
        <f>INT(INDEX(TrainRun!$AD$2:$AD$148,'By Second'!D319))</f>
        <v>313</v>
      </c>
      <c r="F319">
        <f>IF(E319=0,0,INDEX(TrainRun!$AE$2:$AE$148,'By Second'!D319))</f>
        <v>38.001533344980643</v>
      </c>
      <c r="G319">
        <f>INDEX(TrainRun!$AF$2:$AF$148,'By Second'!D319)</f>
        <v>7145.0878249084744</v>
      </c>
      <c r="H319">
        <f t="shared" si="87"/>
        <v>59</v>
      </c>
      <c r="I319">
        <f>INT(INDEX(TrainRun!$AD$2:$AD$148,'By Second'!H319))</f>
        <v>324</v>
      </c>
      <c r="J319">
        <f>INDEX(TrainRun!$AE$2:$AE$148,'By Second'!H319)</f>
        <v>38.998527938064015</v>
      </c>
      <c r="K319">
        <f t="shared" si="84"/>
        <v>11</v>
      </c>
      <c r="L319">
        <f t="shared" si="85"/>
        <v>0.99699459308337168</v>
      </c>
      <c r="M319">
        <f t="shared" si="88"/>
        <v>9.0635872098488335E-2</v>
      </c>
      <c r="N319" s="32">
        <f t="shared" si="89"/>
        <v>38.18280508917762</v>
      </c>
      <c r="O319" s="29">
        <f t="shared" si="86"/>
        <v>7221.3749743062572</v>
      </c>
      <c r="P319">
        <f>MATCH(O319,LORDetail!$B$2:$B$930,1)</f>
        <v>62</v>
      </c>
      <c r="Q319">
        <f>INDEX(LORDetail!$B$2:$B$930,P319)</f>
        <v>7165.1207082765313</v>
      </c>
      <c r="R319">
        <f>INDEX(LORDetail!$D$2:$D$930,P319)</f>
        <v>51.515924961508702</v>
      </c>
      <c r="S319">
        <f>INDEX(LORDetail!$E$2:$E$930,P319)</f>
        <v>-0.27361510542770201</v>
      </c>
      <c r="T319">
        <f>INDEX(LORDetail!$G$2:$G$930,P319)</f>
        <v>4.6463159999999997</v>
      </c>
      <c r="U319">
        <f t="shared" si="90"/>
        <v>63</v>
      </c>
      <c r="V319">
        <f>INDEX(LORDetail!$B$2:$B$930,U319)</f>
        <v>7273.6907689088566</v>
      </c>
      <c r="W319">
        <f>INDEX(LORDetail!$D$2:$D$930,U319)</f>
        <v>51.515717361927798</v>
      </c>
      <c r="X319">
        <f>INDEX(LORDetail!$E$2:$E$930,U319)</f>
        <v>-0.27514645513949798</v>
      </c>
      <c r="Y319">
        <f>INDEX(LORDetail!$G$2:$G$930,U319)</f>
        <v>4.7120819999999997</v>
      </c>
      <c r="Z319">
        <f t="shared" si="91"/>
        <v>108.57006063232529</v>
      </c>
      <c r="AA319" s="29">
        <f t="shared" si="92"/>
        <v>56.254266029725841</v>
      </c>
      <c r="AB319">
        <f t="shared" si="93"/>
        <v>0.51813792588945906</v>
      </c>
      <c r="AC319" s="32">
        <f t="shared" si="94"/>
        <v>51.515817396292434</v>
      </c>
      <c r="AD319" s="32">
        <f t="shared" si="95"/>
        <v>-0.2744085557911834</v>
      </c>
      <c r="AE319" s="34">
        <f t="shared" si="96"/>
        <v>4.6803918588340458</v>
      </c>
      <c r="AF319" s="36" t="str">
        <f t="shared" si="97"/>
        <v>PADTON</v>
      </c>
      <c r="AG319" s="36" t="str">
        <f t="shared" si="98"/>
        <v>RDNGSTN</v>
      </c>
      <c r="AH319" s="36">
        <f t="shared" si="99"/>
        <v>315</v>
      </c>
      <c r="AI319" s="42">
        <f t="shared" si="100"/>
        <v>7221.4</v>
      </c>
      <c r="AJ319" s="43">
        <f t="shared" si="101"/>
        <v>38.18280508917762</v>
      </c>
      <c r="AK319" s="43">
        <f t="shared" si="102"/>
        <v>9.0635872098488335E-2</v>
      </c>
      <c r="AL319" s="36">
        <f t="shared" si="103"/>
        <v>51.515817396292434</v>
      </c>
      <c r="AM319" s="36">
        <v>1</v>
      </c>
      <c r="AN319" s="36">
        <f t="shared" si="104"/>
        <v>-0.2744085557911834</v>
      </c>
      <c r="AO319" s="36">
        <v>4</v>
      </c>
      <c r="AP319" s="42">
        <f>INT(AI319/1000)*1000</f>
        <v>7000</v>
      </c>
      <c r="AQ319" s="42">
        <f>MOD(AI319,1000)</f>
        <v>221.39999999999964</v>
      </c>
      <c r="AR319" s="42">
        <f>MOD(AI320,1000)-0.2+(AP320-AP319)</f>
        <v>259.40000000000038</v>
      </c>
    </row>
    <row r="320" spans="1:44" x14ac:dyDescent="0.25">
      <c r="A320" s="32" t="s">
        <v>0</v>
      </c>
      <c r="B320" s="33" t="s">
        <v>1</v>
      </c>
      <c r="C320" s="32">
        <v>316</v>
      </c>
      <c r="D320">
        <f>MATCH(C320,TrainRun!$AG$2:$AG$148,1)</f>
        <v>58</v>
      </c>
      <c r="E320">
        <f>INT(INDEX(TrainRun!$AD$2:$AD$148,'By Second'!D320))</f>
        <v>313</v>
      </c>
      <c r="F320">
        <f>IF(E320=0,0,INDEX(TrainRun!$AE$2:$AE$148,'By Second'!D320))</f>
        <v>38.001533344980643</v>
      </c>
      <c r="G320">
        <f>INDEX(TrainRun!$AF$2:$AF$148,'By Second'!D320)</f>
        <v>7145.0878249084744</v>
      </c>
      <c r="H320">
        <f t="shared" si="87"/>
        <v>59</v>
      </c>
      <c r="I320">
        <f>INT(INDEX(TrainRun!$AD$2:$AD$148,'By Second'!H320))</f>
        <v>324</v>
      </c>
      <c r="J320">
        <f>INDEX(TrainRun!$AE$2:$AE$148,'By Second'!H320)</f>
        <v>38.998527938064015</v>
      </c>
      <c r="K320">
        <f t="shared" si="84"/>
        <v>11</v>
      </c>
      <c r="L320">
        <f t="shared" si="85"/>
        <v>0.99699459308337168</v>
      </c>
      <c r="M320">
        <f t="shared" si="88"/>
        <v>9.0635872098488335E-2</v>
      </c>
      <c r="N320" s="32">
        <f t="shared" si="89"/>
        <v>38.273440961276108</v>
      </c>
      <c r="O320" s="29">
        <f t="shared" si="86"/>
        <v>7259.648415267533</v>
      </c>
      <c r="P320">
        <f>MATCH(O320,LORDetail!$B$2:$B$930,1)</f>
        <v>62</v>
      </c>
      <c r="Q320">
        <f>INDEX(LORDetail!$B$2:$B$930,P320)</f>
        <v>7165.1207082765313</v>
      </c>
      <c r="R320">
        <f>INDEX(LORDetail!$D$2:$D$930,P320)</f>
        <v>51.515924961508702</v>
      </c>
      <c r="S320">
        <f>INDEX(LORDetail!$E$2:$E$930,P320)</f>
        <v>-0.27361510542770201</v>
      </c>
      <c r="T320">
        <f>INDEX(LORDetail!$G$2:$G$930,P320)</f>
        <v>4.6463159999999997</v>
      </c>
      <c r="U320">
        <f t="shared" si="90"/>
        <v>63</v>
      </c>
      <c r="V320">
        <f>INDEX(LORDetail!$B$2:$B$930,U320)</f>
        <v>7273.6907689088566</v>
      </c>
      <c r="W320">
        <f>INDEX(LORDetail!$D$2:$D$930,U320)</f>
        <v>51.515717361927798</v>
      </c>
      <c r="X320">
        <f>INDEX(LORDetail!$E$2:$E$930,U320)</f>
        <v>-0.27514645513949798</v>
      </c>
      <c r="Y320">
        <f>INDEX(LORDetail!$G$2:$G$930,U320)</f>
        <v>4.7120819999999997</v>
      </c>
      <c r="Z320">
        <f t="shared" si="91"/>
        <v>108.57006063232529</v>
      </c>
      <c r="AA320" s="29">
        <f t="shared" si="92"/>
        <v>94.527706991001651</v>
      </c>
      <c r="AB320">
        <f t="shared" si="93"/>
        <v>0.87066090265088492</v>
      </c>
      <c r="AC320" s="32">
        <f t="shared" si="94"/>
        <v>51.515744212670199</v>
      </c>
      <c r="AD320" s="32">
        <f t="shared" si="95"/>
        <v>-0.27494839175004848</v>
      </c>
      <c r="AE320" s="34">
        <f t="shared" si="96"/>
        <v>4.7035758849237377</v>
      </c>
      <c r="AF320" s="36" t="str">
        <f t="shared" si="97"/>
        <v>PADTON</v>
      </c>
      <c r="AG320" s="36" t="str">
        <f t="shared" si="98"/>
        <v>RDNGSTN</v>
      </c>
      <c r="AH320" s="36">
        <f t="shared" si="99"/>
        <v>316</v>
      </c>
      <c r="AI320" s="42">
        <f t="shared" si="100"/>
        <v>7259.6</v>
      </c>
      <c r="AJ320" s="43">
        <f t="shared" si="101"/>
        <v>38.273440961276108</v>
      </c>
      <c r="AK320" s="43">
        <f t="shared" si="102"/>
        <v>9.0635872098488335E-2</v>
      </c>
      <c r="AL320" s="36">
        <f t="shared" si="103"/>
        <v>51.515744212670199</v>
      </c>
      <c r="AM320" s="36">
        <v>1</v>
      </c>
      <c r="AN320" s="36">
        <f t="shared" si="104"/>
        <v>-0.27494839175004848</v>
      </c>
      <c r="AO320" s="36">
        <v>4</v>
      </c>
      <c r="AP320" s="42">
        <f>INT(AI320/1000)*1000</f>
        <v>7000</v>
      </c>
      <c r="AQ320" s="42">
        <f>MOD(AI320,1000)</f>
        <v>259.60000000000036</v>
      </c>
      <c r="AR320" s="42">
        <f>MOD(AI321,1000)-0.2+(AP321-AP320)</f>
        <v>297.8</v>
      </c>
    </row>
    <row r="321" spans="1:44" x14ac:dyDescent="0.25">
      <c r="A321" s="32" t="s">
        <v>0</v>
      </c>
      <c r="B321" s="33" t="s">
        <v>1</v>
      </c>
      <c r="C321" s="32">
        <v>317</v>
      </c>
      <c r="D321">
        <f>MATCH(C321,TrainRun!$AG$2:$AG$148,1)</f>
        <v>58</v>
      </c>
      <c r="E321">
        <f>INT(INDEX(TrainRun!$AD$2:$AD$148,'By Second'!D321))</f>
        <v>313</v>
      </c>
      <c r="F321">
        <f>IF(E321=0,0,INDEX(TrainRun!$AE$2:$AE$148,'By Second'!D321))</f>
        <v>38.001533344980643</v>
      </c>
      <c r="G321">
        <f>INDEX(TrainRun!$AF$2:$AF$148,'By Second'!D321)</f>
        <v>7145.0878249084744</v>
      </c>
      <c r="H321">
        <f t="shared" si="87"/>
        <v>59</v>
      </c>
      <c r="I321">
        <f>INT(INDEX(TrainRun!$AD$2:$AD$148,'By Second'!H321))</f>
        <v>324</v>
      </c>
      <c r="J321">
        <f>INDEX(TrainRun!$AE$2:$AE$148,'By Second'!H321)</f>
        <v>38.998527938064015</v>
      </c>
      <c r="K321">
        <f t="shared" si="84"/>
        <v>11</v>
      </c>
      <c r="L321">
        <f t="shared" si="85"/>
        <v>0.99699459308337168</v>
      </c>
      <c r="M321">
        <f t="shared" si="88"/>
        <v>9.0635872098488335E-2</v>
      </c>
      <c r="N321" s="32">
        <f t="shared" si="89"/>
        <v>38.364076833374597</v>
      </c>
      <c r="O321" s="29">
        <f t="shared" si="86"/>
        <v>7298.0124921009074</v>
      </c>
      <c r="P321">
        <f>MATCH(O321,LORDetail!$B$2:$B$930,1)</f>
        <v>63</v>
      </c>
      <c r="Q321">
        <f>INDEX(LORDetail!$B$2:$B$930,P321)</f>
        <v>7273.6907689088566</v>
      </c>
      <c r="R321">
        <f>INDEX(LORDetail!$D$2:$D$930,P321)</f>
        <v>51.515717361927798</v>
      </c>
      <c r="S321">
        <f>INDEX(LORDetail!$E$2:$E$930,P321)</f>
        <v>-0.27514645513949798</v>
      </c>
      <c r="T321">
        <f>INDEX(LORDetail!$G$2:$G$930,P321)</f>
        <v>4.7120819999999997</v>
      </c>
      <c r="U321">
        <f t="shared" si="90"/>
        <v>64</v>
      </c>
      <c r="V321">
        <f>INDEX(LORDetail!$B$2:$B$930,U321)</f>
        <v>7440.6642723446357</v>
      </c>
      <c r="W321">
        <f>INDEX(LORDetail!$D$2:$D$930,U321)</f>
        <v>51.515434590987198</v>
      </c>
      <c r="X321">
        <f>INDEX(LORDetail!$E$2:$E$930,U321)</f>
        <v>-0.27751357354563599</v>
      </c>
      <c r="Y321">
        <f>INDEX(LORDetail!$G$2:$G$930,U321)</f>
        <v>4.8132260000000002</v>
      </c>
      <c r="Z321">
        <f t="shared" si="91"/>
        <v>166.97350343577909</v>
      </c>
      <c r="AA321" s="29">
        <f t="shared" si="92"/>
        <v>24.32172319205074</v>
      </c>
      <c r="AB321">
        <f t="shared" si="93"/>
        <v>0.14566217209070717</v>
      </c>
      <c r="AC321" s="32">
        <f t="shared" si="94"/>
        <v>51.515676172898388</v>
      </c>
      <c r="AD321" s="32">
        <f t="shared" si="95"/>
        <v>-0.27549125474813196</v>
      </c>
      <c r="AE321" s="34">
        <f t="shared" si="96"/>
        <v>4.7268148547339424</v>
      </c>
      <c r="AF321" s="36" t="str">
        <f t="shared" si="97"/>
        <v>PADTON</v>
      </c>
      <c r="AG321" s="36" t="str">
        <f t="shared" si="98"/>
        <v>RDNGSTN</v>
      </c>
      <c r="AH321" s="36">
        <f t="shared" si="99"/>
        <v>317</v>
      </c>
      <c r="AI321" s="42">
        <f t="shared" si="100"/>
        <v>7298</v>
      </c>
      <c r="AJ321" s="43">
        <f t="shared" si="101"/>
        <v>38.364076833374597</v>
      </c>
      <c r="AK321" s="43">
        <f t="shared" si="102"/>
        <v>9.0635872098488335E-2</v>
      </c>
      <c r="AL321" s="36">
        <f t="shared" si="103"/>
        <v>51.515676172898388</v>
      </c>
      <c r="AM321" s="36">
        <v>1</v>
      </c>
      <c r="AN321" s="36">
        <f t="shared" si="104"/>
        <v>-0.27549125474813196</v>
      </c>
      <c r="AO321" s="36">
        <v>4</v>
      </c>
      <c r="AP321" s="42">
        <f>INT(AI321/1000)*1000</f>
        <v>7000</v>
      </c>
      <c r="AQ321" s="42">
        <f>MOD(AI321,1000)</f>
        <v>298</v>
      </c>
      <c r="AR321" s="42">
        <f>MOD(AI322,1000)-0.2+(AP322-AP321)</f>
        <v>336.19999999999965</v>
      </c>
    </row>
    <row r="322" spans="1:44" x14ac:dyDescent="0.25">
      <c r="A322" s="32" t="s">
        <v>0</v>
      </c>
      <c r="B322" s="33" t="s">
        <v>1</v>
      </c>
      <c r="C322" s="32">
        <v>318</v>
      </c>
      <c r="D322">
        <f>MATCH(C322,TrainRun!$AG$2:$AG$148,1)</f>
        <v>58</v>
      </c>
      <c r="E322">
        <f>INT(INDEX(TrainRun!$AD$2:$AD$148,'By Second'!D322))</f>
        <v>313</v>
      </c>
      <c r="F322">
        <f>IF(E322=0,0,INDEX(TrainRun!$AE$2:$AE$148,'By Second'!D322))</f>
        <v>38.001533344980643</v>
      </c>
      <c r="G322">
        <f>INDEX(TrainRun!$AF$2:$AF$148,'By Second'!D322)</f>
        <v>7145.0878249084744</v>
      </c>
      <c r="H322">
        <f t="shared" si="87"/>
        <v>59</v>
      </c>
      <c r="I322">
        <f>INT(INDEX(TrainRun!$AD$2:$AD$148,'By Second'!H322))</f>
        <v>324</v>
      </c>
      <c r="J322">
        <f>INDEX(TrainRun!$AE$2:$AE$148,'By Second'!H322)</f>
        <v>38.998527938064015</v>
      </c>
      <c r="K322">
        <f t="shared" si="84"/>
        <v>11</v>
      </c>
      <c r="L322">
        <f t="shared" si="85"/>
        <v>0.99699459308337168</v>
      </c>
      <c r="M322">
        <f t="shared" si="88"/>
        <v>9.0635872098488335E-2</v>
      </c>
      <c r="N322" s="32">
        <f t="shared" si="89"/>
        <v>38.454712705473085</v>
      </c>
      <c r="O322" s="29">
        <f t="shared" si="86"/>
        <v>7336.4672048063803</v>
      </c>
      <c r="P322">
        <f>MATCH(O322,LORDetail!$B$2:$B$930,1)</f>
        <v>63</v>
      </c>
      <c r="Q322">
        <f>INDEX(LORDetail!$B$2:$B$930,P322)</f>
        <v>7273.6907689088566</v>
      </c>
      <c r="R322">
        <f>INDEX(LORDetail!$D$2:$D$930,P322)</f>
        <v>51.515717361927798</v>
      </c>
      <c r="S322">
        <f>INDEX(LORDetail!$E$2:$E$930,P322)</f>
        <v>-0.27514645513949798</v>
      </c>
      <c r="T322">
        <f>INDEX(LORDetail!$G$2:$G$930,P322)</f>
        <v>4.7120819999999997</v>
      </c>
      <c r="U322">
        <f t="shared" si="90"/>
        <v>64</v>
      </c>
      <c r="V322">
        <f>INDEX(LORDetail!$B$2:$B$930,U322)</f>
        <v>7440.6642723446357</v>
      </c>
      <c r="W322">
        <f>INDEX(LORDetail!$D$2:$D$930,U322)</f>
        <v>51.515434590987198</v>
      </c>
      <c r="X322">
        <f>INDEX(LORDetail!$E$2:$E$930,U322)</f>
        <v>-0.27751357354563599</v>
      </c>
      <c r="Y322">
        <f>INDEX(LORDetail!$G$2:$G$930,U322)</f>
        <v>4.8132260000000002</v>
      </c>
      <c r="Z322">
        <f t="shared" si="91"/>
        <v>166.97350343577909</v>
      </c>
      <c r="AA322" s="29">
        <f t="shared" si="92"/>
        <v>62.776435897523697</v>
      </c>
      <c r="AB322">
        <f t="shared" si="93"/>
        <v>0.37596645339401774</v>
      </c>
      <c r="AC322" s="32">
        <f t="shared" si="94"/>
        <v>51.515611049540141</v>
      </c>
      <c r="AD322" s="32">
        <f t="shared" si="95"/>
        <v>-0.2760364122514174</v>
      </c>
      <c r="AE322" s="34">
        <f t="shared" si="96"/>
        <v>4.7501087509620845</v>
      </c>
      <c r="AF322" s="36" t="str">
        <f t="shared" si="97"/>
        <v>PADTON</v>
      </c>
      <c r="AG322" s="36" t="str">
        <f t="shared" si="98"/>
        <v>RDNGSTN</v>
      </c>
      <c r="AH322" s="36">
        <f t="shared" si="99"/>
        <v>318</v>
      </c>
      <c r="AI322" s="42">
        <f t="shared" si="100"/>
        <v>7336.4</v>
      </c>
      <c r="AJ322" s="43">
        <f t="shared" si="101"/>
        <v>38.454712705473085</v>
      </c>
      <c r="AK322" s="43">
        <f t="shared" si="102"/>
        <v>9.0635872098488335E-2</v>
      </c>
      <c r="AL322" s="36">
        <f t="shared" si="103"/>
        <v>51.515611049540141</v>
      </c>
      <c r="AM322" s="36">
        <v>1</v>
      </c>
      <c r="AN322" s="36">
        <f t="shared" si="104"/>
        <v>-0.2760364122514174</v>
      </c>
      <c r="AO322" s="36">
        <v>4</v>
      </c>
      <c r="AP322" s="42">
        <f>INT(AI322/1000)*1000</f>
        <v>7000</v>
      </c>
      <c r="AQ322" s="42">
        <f>MOD(AI322,1000)</f>
        <v>336.39999999999964</v>
      </c>
      <c r="AR322" s="42">
        <f>MOD(AI323,1000)-0.2+(AP323-AP322)</f>
        <v>374.8</v>
      </c>
    </row>
    <row r="323" spans="1:44" x14ac:dyDescent="0.25">
      <c r="A323" s="32" t="s">
        <v>0</v>
      </c>
      <c r="B323" s="33" t="s">
        <v>1</v>
      </c>
      <c r="C323" s="32">
        <v>319</v>
      </c>
      <c r="D323">
        <f>MATCH(C323,TrainRun!$AG$2:$AG$148,1)</f>
        <v>58</v>
      </c>
      <c r="E323">
        <f>INT(INDEX(TrainRun!$AD$2:$AD$148,'By Second'!D323))</f>
        <v>313</v>
      </c>
      <c r="F323">
        <f>IF(E323=0,0,INDEX(TrainRun!$AE$2:$AE$148,'By Second'!D323))</f>
        <v>38.001533344980643</v>
      </c>
      <c r="G323">
        <f>INDEX(TrainRun!$AF$2:$AF$148,'By Second'!D323)</f>
        <v>7145.0878249084744</v>
      </c>
      <c r="H323">
        <f t="shared" si="87"/>
        <v>59</v>
      </c>
      <c r="I323">
        <f>INT(INDEX(TrainRun!$AD$2:$AD$148,'By Second'!H323))</f>
        <v>324</v>
      </c>
      <c r="J323">
        <f>INDEX(TrainRun!$AE$2:$AE$148,'By Second'!H323)</f>
        <v>38.998527938064015</v>
      </c>
      <c r="K323">
        <f t="shared" si="84"/>
        <v>11</v>
      </c>
      <c r="L323">
        <f t="shared" si="85"/>
        <v>0.99699459308337168</v>
      </c>
      <c r="M323">
        <f t="shared" si="88"/>
        <v>9.0635872098488335E-2</v>
      </c>
      <c r="N323" s="32">
        <f t="shared" si="89"/>
        <v>38.545348577571573</v>
      </c>
      <c r="O323" s="29">
        <f t="shared" si="86"/>
        <v>7375.0125533839519</v>
      </c>
      <c r="P323">
        <f>MATCH(O323,LORDetail!$B$2:$B$930,1)</f>
        <v>63</v>
      </c>
      <c r="Q323">
        <f>INDEX(LORDetail!$B$2:$B$930,P323)</f>
        <v>7273.6907689088566</v>
      </c>
      <c r="R323">
        <f>INDEX(LORDetail!$D$2:$D$930,P323)</f>
        <v>51.515717361927798</v>
      </c>
      <c r="S323">
        <f>INDEX(LORDetail!$E$2:$E$930,P323)</f>
        <v>-0.27514645513949798</v>
      </c>
      <c r="T323">
        <f>INDEX(LORDetail!$G$2:$G$930,P323)</f>
        <v>4.7120819999999997</v>
      </c>
      <c r="U323">
        <f t="shared" si="90"/>
        <v>64</v>
      </c>
      <c r="V323">
        <f>INDEX(LORDetail!$B$2:$B$930,U323)</f>
        <v>7440.6642723446357</v>
      </c>
      <c r="W323">
        <f>INDEX(LORDetail!$D$2:$D$930,U323)</f>
        <v>51.515434590987198</v>
      </c>
      <c r="X323">
        <f>INDEX(LORDetail!$E$2:$E$930,U323)</f>
        <v>-0.27751357354563599</v>
      </c>
      <c r="Y323">
        <f>INDEX(LORDetail!$G$2:$G$930,U323)</f>
        <v>4.8132260000000002</v>
      </c>
      <c r="Z323">
        <f t="shared" si="91"/>
        <v>166.97350343577909</v>
      </c>
      <c r="AA323" s="29">
        <f t="shared" si="92"/>
        <v>101.32178447509523</v>
      </c>
      <c r="AB323">
        <f t="shared" si="93"/>
        <v>0.60681355059466269</v>
      </c>
      <c r="AC323" s="32">
        <f t="shared" si="94"/>
        <v>51.515545772689329</v>
      </c>
      <c r="AD323" s="32">
        <f t="shared" si="95"/>
        <v>-0.27658285466420457</v>
      </c>
      <c r="AE323" s="34">
        <f t="shared" si="96"/>
        <v>4.7734575497613463</v>
      </c>
      <c r="AF323" s="36" t="str">
        <f t="shared" si="97"/>
        <v>PADTON</v>
      </c>
      <c r="AG323" s="36" t="str">
        <f t="shared" si="98"/>
        <v>RDNGSTN</v>
      </c>
      <c r="AH323" s="36">
        <f t="shared" si="99"/>
        <v>319</v>
      </c>
      <c r="AI323" s="42">
        <f t="shared" si="100"/>
        <v>7375</v>
      </c>
      <c r="AJ323" s="43">
        <f t="shared" si="101"/>
        <v>38.545348577571573</v>
      </c>
      <c r="AK323" s="43">
        <f t="shared" si="102"/>
        <v>9.0635872098488335E-2</v>
      </c>
      <c r="AL323" s="36">
        <f t="shared" si="103"/>
        <v>51.515545772689329</v>
      </c>
      <c r="AM323" s="36">
        <v>1</v>
      </c>
      <c r="AN323" s="36">
        <f t="shared" si="104"/>
        <v>-0.27658285466420457</v>
      </c>
      <c r="AO323" s="36">
        <v>4</v>
      </c>
      <c r="AP323" s="42">
        <f>INT(AI323/1000)*1000</f>
        <v>7000</v>
      </c>
      <c r="AQ323" s="42">
        <f>MOD(AI323,1000)</f>
        <v>375</v>
      </c>
      <c r="AR323" s="42">
        <f>MOD(AI324,1000)-0.2+(AP324-AP323)</f>
        <v>413.40000000000038</v>
      </c>
    </row>
    <row r="324" spans="1:44" x14ac:dyDescent="0.25">
      <c r="A324" s="32" t="s">
        <v>0</v>
      </c>
      <c r="B324" s="33" t="s">
        <v>1</v>
      </c>
      <c r="C324" s="32">
        <v>320</v>
      </c>
      <c r="D324">
        <f>MATCH(C324,TrainRun!$AG$2:$AG$148,1)</f>
        <v>58</v>
      </c>
      <c r="E324">
        <f>INT(INDEX(TrainRun!$AD$2:$AD$148,'By Second'!D324))</f>
        <v>313</v>
      </c>
      <c r="F324">
        <f>IF(E324=0,0,INDEX(TrainRun!$AE$2:$AE$148,'By Second'!D324))</f>
        <v>38.001533344980643</v>
      </c>
      <c r="G324">
        <f>INDEX(TrainRun!$AF$2:$AF$148,'By Second'!D324)</f>
        <v>7145.0878249084744</v>
      </c>
      <c r="H324">
        <f t="shared" si="87"/>
        <v>59</v>
      </c>
      <c r="I324">
        <f>INT(INDEX(TrainRun!$AD$2:$AD$148,'By Second'!H324))</f>
        <v>324</v>
      </c>
      <c r="J324">
        <f>INDEX(TrainRun!$AE$2:$AE$148,'By Second'!H324)</f>
        <v>38.998527938064015</v>
      </c>
      <c r="K324">
        <f t="shared" ref="K324:K387" si="105">I324-E324</f>
        <v>11</v>
      </c>
      <c r="L324">
        <f t="shared" ref="L324:L387" si="106">J324-F324</f>
        <v>0.99699459308337168</v>
      </c>
      <c r="M324">
        <f t="shared" si="88"/>
        <v>9.0635872098488335E-2</v>
      </c>
      <c r="N324" s="32">
        <f t="shared" si="89"/>
        <v>38.635984449670062</v>
      </c>
      <c r="O324" s="29">
        <f t="shared" ref="O324:O387" si="107">IF(C324=E324,ROUND(G324,1),O323+N324)</f>
        <v>7413.648537833622</v>
      </c>
      <c r="P324">
        <f>MATCH(O324,LORDetail!$B$2:$B$930,1)</f>
        <v>63</v>
      </c>
      <c r="Q324">
        <f>INDEX(LORDetail!$B$2:$B$930,P324)</f>
        <v>7273.6907689088566</v>
      </c>
      <c r="R324">
        <f>INDEX(LORDetail!$D$2:$D$930,P324)</f>
        <v>51.515717361927798</v>
      </c>
      <c r="S324">
        <f>INDEX(LORDetail!$E$2:$E$930,P324)</f>
        <v>-0.27514645513949798</v>
      </c>
      <c r="T324">
        <f>INDEX(LORDetail!$G$2:$G$930,P324)</f>
        <v>4.7120819999999997</v>
      </c>
      <c r="U324">
        <f t="shared" si="90"/>
        <v>64</v>
      </c>
      <c r="V324">
        <f>INDEX(LORDetail!$B$2:$B$930,U324)</f>
        <v>7440.6642723446357</v>
      </c>
      <c r="W324">
        <f>INDEX(LORDetail!$D$2:$D$930,U324)</f>
        <v>51.515434590987198</v>
      </c>
      <c r="X324">
        <f>INDEX(LORDetail!$E$2:$E$930,U324)</f>
        <v>-0.27751357354563599</v>
      </c>
      <c r="Y324">
        <f>INDEX(LORDetail!$G$2:$G$930,U324)</f>
        <v>4.8132260000000002</v>
      </c>
      <c r="Z324">
        <f t="shared" si="91"/>
        <v>166.97350343577909</v>
      </c>
      <c r="AA324" s="29">
        <f t="shared" si="92"/>
        <v>139.95776892476533</v>
      </c>
      <c r="AB324">
        <f t="shared" si="93"/>
        <v>0.8382034636926422</v>
      </c>
      <c r="AC324" s="32">
        <f t="shared" si="94"/>
        <v>51.515480342345953</v>
      </c>
      <c r="AD324" s="32">
        <f t="shared" si="95"/>
        <v>-0.27713058198649348</v>
      </c>
      <c r="AE324" s="34">
        <f t="shared" si="96"/>
        <v>4.7968612511317286</v>
      </c>
      <c r="AF324" s="36" t="str">
        <f t="shared" si="97"/>
        <v>PADTON</v>
      </c>
      <c r="AG324" s="36" t="str">
        <f t="shared" si="98"/>
        <v>RDNGSTN</v>
      </c>
      <c r="AH324" s="36">
        <f t="shared" si="99"/>
        <v>320</v>
      </c>
      <c r="AI324" s="42">
        <f t="shared" si="100"/>
        <v>7413.6</v>
      </c>
      <c r="AJ324" s="43">
        <f t="shared" si="101"/>
        <v>38.635984449670062</v>
      </c>
      <c r="AK324" s="43">
        <f t="shared" si="102"/>
        <v>9.0635872098488335E-2</v>
      </c>
      <c r="AL324" s="36">
        <f t="shared" si="103"/>
        <v>51.515480342345953</v>
      </c>
      <c r="AM324" s="36">
        <v>1</v>
      </c>
      <c r="AN324" s="36">
        <f t="shared" si="104"/>
        <v>-0.27713058198649348</v>
      </c>
      <c r="AO324" s="36">
        <v>4</v>
      </c>
      <c r="AP324" s="42">
        <f>INT(AI324/1000)*1000</f>
        <v>7000</v>
      </c>
      <c r="AQ324" s="42">
        <f>MOD(AI324,1000)</f>
        <v>413.60000000000036</v>
      </c>
      <c r="AR324" s="42">
        <f>MOD(AI325,1000)-0.2+(AP325-AP324)</f>
        <v>452.19999999999965</v>
      </c>
    </row>
    <row r="325" spans="1:44" x14ac:dyDescent="0.25">
      <c r="A325" s="32" t="s">
        <v>0</v>
      </c>
      <c r="B325" s="33" t="s">
        <v>1</v>
      </c>
      <c r="C325" s="32">
        <v>321</v>
      </c>
      <c r="D325">
        <f>MATCH(C325,TrainRun!$AG$2:$AG$148,1)</f>
        <v>58</v>
      </c>
      <c r="E325">
        <f>INT(INDEX(TrainRun!$AD$2:$AD$148,'By Second'!D325))</f>
        <v>313</v>
      </c>
      <c r="F325">
        <f>IF(E325=0,0,INDEX(TrainRun!$AE$2:$AE$148,'By Second'!D325))</f>
        <v>38.001533344980643</v>
      </c>
      <c r="G325">
        <f>INDEX(TrainRun!$AF$2:$AF$148,'By Second'!D325)</f>
        <v>7145.0878249084744</v>
      </c>
      <c r="H325">
        <f t="shared" ref="H325:H388" si="108">D325+1</f>
        <v>59</v>
      </c>
      <c r="I325">
        <f>INT(INDEX(TrainRun!$AD$2:$AD$148,'By Second'!H325))</f>
        <v>324</v>
      </c>
      <c r="J325">
        <f>INDEX(TrainRun!$AE$2:$AE$148,'By Second'!H325)</f>
        <v>38.998527938064015</v>
      </c>
      <c r="K325">
        <f t="shared" si="105"/>
        <v>11</v>
      </c>
      <c r="L325">
        <f t="shared" si="106"/>
        <v>0.99699459308337168</v>
      </c>
      <c r="M325">
        <f t="shared" ref="M325:M388" si="109">IF(K325=0,0,L325/K325)</f>
        <v>9.0635872098488335E-2</v>
      </c>
      <c r="N325" s="32">
        <f t="shared" ref="N325:N388" si="110">IF(C325=E325,F325,N324+M325)</f>
        <v>38.72662032176855</v>
      </c>
      <c r="O325" s="29">
        <f t="shared" si="107"/>
        <v>7452.3751581553906</v>
      </c>
      <c r="P325">
        <f>MATCH(O325,LORDetail!$B$2:$B$930,1)</f>
        <v>64</v>
      </c>
      <c r="Q325">
        <f>INDEX(LORDetail!$B$2:$B$930,P325)</f>
        <v>7440.6642723446357</v>
      </c>
      <c r="R325">
        <f>INDEX(LORDetail!$D$2:$D$930,P325)</f>
        <v>51.515434590987198</v>
      </c>
      <c r="S325">
        <f>INDEX(LORDetail!$E$2:$E$930,P325)</f>
        <v>-0.27751357354563599</v>
      </c>
      <c r="T325">
        <f>INDEX(LORDetail!$G$2:$G$930,P325)</f>
        <v>4.8132260000000002</v>
      </c>
      <c r="U325">
        <f t="shared" ref="U325:U388" si="111">P325+1</f>
        <v>65</v>
      </c>
      <c r="V325">
        <f>INDEX(LORDetail!$B$2:$B$930,U325)</f>
        <v>7596.832947959163</v>
      </c>
      <c r="W325">
        <f>INDEX(LORDetail!$D$2:$D$930,U325)</f>
        <v>51.515258768019102</v>
      </c>
      <c r="X325">
        <f>INDEX(LORDetail!$E$2:$E$930,U325)</f>
        <v>-0.27975015175215501</v>
      </c>
      <c r="Y325">
        <f>INDEX(LORDetail!$G$2:$G$930,U325)</f>
        <v>4.9078249999999999</v>
      </c>
      <c r="Z325">
        <f t="shared" ref="Z325:Z388" si="112">V325-Q325</f>
        <v>156.16867561452727</v>
      </c>
      <c r="AA325" s="29">
        <f t="shared" ref="AA325:AA388" si="113">O325-Q325</f>
        <v>11.710885810754917</v>
      </c>
      <c r="AB325">
        <f t="shared" ref="AB325:AB388" si="114">AA325/Z325</f>
        <v>7.4988699011964574E-2</v>
      </c>
      <c r="AC325" s="32">
        <f t="shared" ref="AC325:AC388" si="115">R325+(W325-R325)*$AB325</f>
        <v>51.515421406251562</v>
      </c>
      <c r="AD325" s="32">
        <f t="shared" ref="AD325:AD388" si="116">S325+(X325-S325)*$AB325</f>
        <v>-0.27768129163558136</v>
      </c>
      <c r="AE325" s="34">
        <f t="shared" ref="AE325:AE388" si="117">T325+(Y325-T325)*$AB325</f>
        <v>4.8203198559378331</v>
      </c>
      <c r="AF325" s="36" t="str">
        <f t="shared" ref="AF325:AF388" si="118">A325</f>
        <v>PADTON</v>
      </c>
      <c r="AG325" s="36" t="str">
        <f t="shared" ref="AG325:AG388" si="119">B325</f>
        <v>RDNGSTN</v>
      </c>
      <c r="AH325" s="36">
        <f t="shared" ref="AH325:AH388" si="120">C325</f>
        <v>321</v>
      </c>
      <c r="AI325" s="42">
        <f t="shared" ref="AI325:AI388" si="121">ROUND(O325*5,0)/5</f>
        <v>7452.4</v>
      </c>
      <c r="AJ325" s="43">
        <f t="shared" ref="AJ325:AJ388" si="122">N325</f>
        <v>38.72662032176855</v>
      </c>
      <c r="AK325" s="43">
        <f t="shared" ref="AK325:AK388" si="123">M325</f>
        <v>9.0635872098488335E-2</v>
      </c>
      <c r="AL325" s="36">
        <f t="shared" ref="AL325:AL388" si="124">AC325</f>
        <v>51.515421406251562</v>
      </c>
      <c r="AM325" s="36">
        <v>1</v>
      </c>
      <c r="AN325" s="36">
        <f t="shared" ref="AN325:AN388" si="125">AD325</f>
        <v>-0.27768129163558136</v>
      </c>
      <c r="AO325" s="36">
        <v>4</v>
      </c>
      <c r="AP325" s="42">
        <f>INT(AI325/1000)*1000</f>
        <v>7000</v>
      </c>
      <c r="AQ325" s="42">
        <f>MOD(AI325,1000)</f>
        <v>452.39999999999964</v>
      </c>
      <c r="AR325" s="42">
        <f>MOD(AI326,1000)-0.2+(AP326-AP325)</f>
        <v>490.99999999999983</v>
      </c>
    </row>
    <row r="326" spans="1:44" x14ac:dyDescent="0.25">
      <c r="A326" s="32" t="s">
        <v>0</v>
      </c>
      <c r="B326" s="33" t="s">
        <v>1</v>
      </c>
      <c r="C326" s="32">
        <v>322</v>
      </c>
      <c r="D326">
        <f>MATCH(C326,TrainRun!$AG$2:$AG$148,1)</f>
        <v>58</v>
      </c>
      <c r="E326">
        <f>INT(INDEX(TrainRun!$AD$2:$AD$148,'By Second'!D326))</f>
        <v>313</v>
      </c>
      <c r="F326">
        <f>IF(E326=0,0,INDEX(TrainRun!$AE$2:$AE$148,'By Second'!D326))</f>
        <v>38.001533344980643</v>
      </c>
      <c r="G326">
        <f>INDEX(TrainRun!$AF$2:$AF$148,'By Second'!D326)</f>
        <v>7145.0878249084744</v>
      </c>
      <c r="H326">
        <f t="shared" si="108"/>
        <v>59</v>
      </c>
      <c r="I326">
        <f>INT(INDEX(TrainRun!$AD$2:$AD$148,'By Second'!H326))</f>
        <v>324</v>
      </c>
      <c r="J326">
        <f>INDEX(TrainRun!$AE$2:$AE$148,'By Second'!H326)</f>
        <v>38.998527938064015</v>
      </c>
      <c r="K326">
        <f t="shared" si="105"/>
        <v>11</v>
      </c>
      <c r="L326">
        <f t="shared" si="106"/>
        <v>0.99699459308337168</v>
      </c>
      <c r="M326">
        <f t="shared" si="109"/>
        <v>9.0635872098488335E-2</v>
      </c>
      <c r="N326" s="32">
        <f t="shared" si="110"/>
        <v>38.817256193867038</v>
      </c>
      <c r="O326" s="29">
        <f t="shared" si="107"/>
        <v>7491.1924143492579</v>
      </c>
      <c r="P326">
        <f>MATCH(O326,LORDetail!$B$2:$B$930,1)</f>
        <v>64</v>
      </c>
      <c r="Q326">
        <f>INDEX(LORDetail!$B$2:$B$930,P326)</f>
        <v>7440.6642723446357</v>
      </c>
      <c r="R326">
        <f>INDEX(LORDetail!$D$2:$D$930,P326)</f>
        <v>51.515434590987198</v>
      </c>
      <c r="S326">
        <f>INDEX(LORDetail!$E$2:$E$930,P326)</f>
        <v>-0.27751357354563599</v>
      </c>
      <c r="T326">
        <f>INDEX(LORDetail!$G$2:$G$930,P326)</f>
        <v>4.8132260000000002</v>
      </c>
      <c r="U326">
        <f t="shared" si="111"/>
        <v>65</v>
      </c>
      <c r="V326">
        <f>INDEX(LORDetail!$B$2:$B$930,U326)</f>
        <v>7596.832947959163</v>
      </c>
      <c r="W326">
        <f>INDEX(LORDetail!$D$2:$D$930,U326)</f>
        <v>51.515258768019102</v>
      </c>
      <c r="X326">
        <f>INDEX(LORDetail!$E$2:$E$930,U326)</f>
        <v>-0.27975015175215501</v>
      </c>
      <c r="Y326">
        <f>INDEX(LORDetail!$G$2:$G$930,U326)</f>
        <v>4.9078249999999999</v>
      </c>
      <c r="Z326">
        <f t="shared" si="112"/>
        <v>156.16867561452727</v>
      </c>
      <c r="AA326" s="29">
        <f t="shared" si="113"/>
        <v>50.528142004622168</v>
      </c>
      <c r="AB326">
        <f t="shared" si="114"/>
        <v>0.3235485080845617</v>
      </c>
      <c r="AC326" s="32">
        <f t="shared" si="115"/>
        <v>51.515377703728184</v>
      </c>
      <c r="AD326" s="32">
        <f t="shared" si="116"/>
        <v>-0.27823721508756966</v>
      </c>
      <c r="AE326" s="34">
        <f t="shared" si="117"/>
        <v>4.8438333653162919</v>
      </c>
      <c r="AF326" s="36" t="str">
        <f t="shared" si="118"/>
        <v>PADTON</v>
      </c>
      <c r="AG326" s="36" t="str">
        <f t="shared" si="119"/>
        <v>RDNGSTN</v>
      </c>
      <c r="AH326" s="36">
        <f t="shared" si="120"/>
        <v>322</v>
      </c>
      <c r="AI326" s="42">
        <f t="shared" si="121"/>
        <v>7491.2</v>
      </c>
      <c r="AJ326" s="43">
        <f t="shared" si="122"/>
        <v>38.817256193867038</v>
      </c>
      <c r="AK326" s="43">
        <f t="shared" si="123"/>
        <v>9.0635872098488335E-2</v>
      </c>
      <c r="AL326" s="36">
        <f t="shared" si="124"/>
        <v>51.515377703728184</v>
      </c>
      <c r="AM326" s="36">
        <v>1</v>
      </c>
      <c r="AN326" s="36">
        <f t="shared" si="125"/>
        <v>-0.27823721508756966</v>
      </c>
      <c r="AO326" s="36">
        <v>4</v>
      </c>
      <c r="AP326" s="42">
        <f>INT(AI326/1000)*1000</f>
        <v>7000</v>
      </c>
      <c r="AQ326" s="42">
        <f>MOD(AI326,1000)</f>
        <v>491.19999999999982</v>
      </c>
      <c r="AR326" s="42">
        <f>MOD(AI327,1000)-0.2+(AP327-AP326)</f>
        <v>529.99999999999977</v>
      </c>
    </row>
    <row r="327" spans="1:44" x14ac:dyDescent="0.25">
      <c r="A327" s="32" t="s">
        <v>0</v>
      </c>
      <c r="B327" s="33" t="s">
        <v>1</v>
      </c>
      <c r="C327" s="32">
        <v>323</v>
      </c>
      <c r="D327">
        <f>MATCH(C327,TrainRun!$AG$2:$AG$148,1)</f>
        <v>58</v>
      </c>
      <c r="E327">
        <f>INT(INDEX(TrainRun!$AD$2:$AD$148,'By Second'!D327))</f>
        <v>313</v>
      </c>
      <c r="F327">
        <f>IF(E327=0,0,INDEX(TrainRun!$AE$2:$AE$148,'By Second'!D327))</f>
        <v>38.001533344980643</v>
      </c>
      <c r="G327">
        <f>INDEX(TrainRun!$AF$2:$AF$148,'By Second'!D327)</f>
        <v>7145.0878249084744</v>
      </c>
      <c r="H327">
        <f t="shared" si="108"/>
        <v>59</v>
      </c>
      <c r="I327">
        <f>INT(INDEX(TrainRun!$AD$2:$AD$148,'By Second'!H327))</f>
        <v>324</v>
      </c>
      <c r="J327">
        <f>INDEX(TrainRun!$AE$2:$AE$148,'By Second'!H327)</f>
        <v>38.998527938064015</v>
      </c>
      <c r="K327">
        <f t="shared" si="105"/>
        <v>11</v>
      </c>
      <c r="L327">
        <f t="shared" si="106"/>
        <v>0.99699459308337168</v>
      </c>
      <c r="M327">
        <f t="shared" si="109"/>
        <v>9.0635872098488335E-2</v>
      </c>
      <c r="N327" s="32">
        <f t="shared" si="110"/>
        <v>38.907892065965527</v>
      </c>
      <c r="O327" s="29">
        <f t="shared" si="107"/>
        <v>7530.1003064152237</v>
      </c>
      <c r="P327">
        <f>MATCH(O327,LORDetail!$B$2:$B$930,1)</f>
        <v>64</v>
      </c>
      <c r="Q327">
        <f>INDEX(LORDetail!$B$2:$B$930,P327)</f>
        <v>7440.6642723446357</v>
      </c>
      <c r="R327">
        <f>INDEX(LORDetail!$D$2:$D$930,P327)</f>
        <v>51.515434590987198</v>
      </c>
      <c r="S327">
        <f>INDEX(LORDetail!$E$2:$E$930,P327)</f>
        <v>-0.27751357354563599</v>
      </c>
      <c r="T327">
        <f>INDEX(LORDetail!$G$2:$G$930,P327)</f>
        <v>4.8132260000000002</v>
      </c>
      <c r="U327">
        <f t="shared" si="111"/>
        <v>65</v>
      </c>
      <c r="V327">
        <f>INDEX(LORDetail!$B$2:$B$930,U327)</f>
        <v>7596.832947959163</v>
      </c>
      <c r="W327">
        <f>INDEX(LORDetail!$D$2:$D$930,U327)</f>
        <v>51.515258768019102</v>
      </c>
      <c r="X327">
        <f>INDEX(LORDetail!$E$2:$E$930,U327)</f>
        <v>-0.27975015175215501</v>
      </c>
      <c r="Y327">
        <f>INDEX(LORDetail!$G$2:$G$930,U327)</f>
        <v>4.9078249999999999</v>
      </c>
      <c r="Z327">
        <f t="shared" si="112"/>
        <v>156.16867561452727</v>
      </c>
      <c r="AA327" s="29">
        <f t="shared" si="113"/>
        <v>89.436034070587993</v>
      </c>
      <c r="AB327">
        <f t="shared" si="114"/>
        <v>0.57268868880814394</v>
      </c>
      <c r="AC327" s="32">
        <f t="shared" si="115"/>
        <v>51.515333899162137</v>
      </c>
      <c r="AD327" s="32">
        <f t="shared" si="116"/>
        <v>-0.27879443658614422</v>
      </c>
      <c r="AE327" s="34">
        <f t="shared" si="117"/>
        <v>4.867401777272562</v>
      </c>
      <c r="AF327" s="36" t="str">
        <f t="shared" si="118"/>
        <v>PADTON</v>
      </c>
      <c r="AG327" s="36" t="str">
        <f t="shared" si="119"/>
        <v>RDNGSTN</v>
      </c>
      <c r="AH327" s="36">
        <f t="shared" si="120"/>
        <v>323</v>
      </c>
      <c r="AI327" s="42">
        <f t="shared" si="121"/>
        <v>7530.2</v>
      </c>
      <c r="AJ327" s="43">
        <f t="shared" si="122"/>
        <v>38.907892065965527</v>
      </c>
      <c r="AK327" s="43">
        <f t="shared" si="123"/>
        <v>9.0635872098488335E-2</v>
      </c>
      <c r="AL327" s="36">
        <f t="shared" si="124"/>
        <v>51.515333899162137</v>
      </c>
      <c r="AM327" s="36">
        <v>1</v>
      </c>
      <c r="AN327" s="36">
        <f t="shared" si="125"/>
        <v>-0.27879443658614422</v>
      </c>
      <c r="AO327" s="36">
        <v>4</v>
      </c>
      <c r="AP327" s="42">
        <f>INT(AI327/1000)*1000</f>
        <v>7000</v>
      </c>
      <c r="AQ327" s="42">
        <f>MOD(AI327,1000)</f>
        <v>530.19999999999982</v>
      </c>
      <c r="AR327" s="42">
        <f>MOD(AI328,1000)-0.2+(AP328-AP327)</f>
        <v>549.19999999999959</v>
      </c>
    </row>
    <row r="328" spans="1:44" x14ac:dyDescent="0.25">
      <c r="A328" s="32" t="s">
        <v>0</v>
      </c>
      <c r="B328" s="33" t="s">
        <v>1</v>
      </c>
      <c r="C328" s="32">
        <v>324</v>
      </c>
      <c r="D328">
        <f>MATCH(C328,TrainRun!$AG$2:$AG$148,1)</f>
        <v>60</v>
      </c>
      <c r="E328">
        <f>INT(INDEX(TrainRun!$AD$2:$AD$148,'By Second'!D328))</f>
        <v>324</v>
      </c>
      <c r="F328">
        <f>IF(E328=0,0,INDEX(TrainRun!$AE$2:$AE$148,'By Second'!D328))</f>
        <v>39.00784077968671</v>
      </c>
      <c r="G328">
        <f>INDEX(TrainRun!$AF$2:$AF$148,'By Second'!D328)</f>
        <v>7549.4377924194032</v>
      </c>
      <c r="H328">
        <f t="shared" si="108"/>
        <v>61</v>
      </c>
      <c r="I328">
        <f>INT(INDEX(TrainRun!$AD$2:$AD$148,'By Second'!H328))</f>
        <v>334</v>
      </c>
      <c r="J328">
        <f>INDEX(TrainRun!$AE$2:$AE$148,'By Second'!H328)</f>
        <v>39.913772337684705</v>
      </c>
      <c r="K328">
        <f t="shared" si="105"/>
        <v>10</v>
      </c>
      <c r="L328">
        <f t="shared" si="106"/>
        <v>0.90593155799799518</v>
      </c>
      <c r="M328">
        <f t="shared" si="109"/>
        <v>9.0593155799799513E-2</v>
      </c>
      <c r="N328" s="32">
        <f t="shared" si="110"/>
        <v>39.00784077968671</v>
      </c>
      <c r="O328" s="29">
        <f t="shared" si="107"/>
        <v>7549.4</v>
      </c>
      <c r="P328">
        <f>MATCH(O328,LORDetail!$B$2:$B$930,1)</f>
        <v>64</v>
      </c>
      <c r="Q328">
        <f>INDEX(LORDetail!$B$2:$B$930,P328)</f>
        <v>7440.6642723446357</v>
      </c>
      <c r="R328">
        <f>INDEX(LORDetail!$D$2:$D$930,P328)</f>
        <v>51.515434590987198</v>
      </c>
      <c r="S328">
        <f>INDEX(LORDetail!$E$2:$E$930,P328)</f>
        <v>-0.27751357354563599</v>
      </c>
      <c r="T328">
        <f>INDEX(LORDetail!$G$2:$G$930,P328)</f>
        <v>4.8132260000000002</v>
      </c>
      <c r="U328">
        <f t="shared" si="111"/>
        <v>65</v>
      </c>
      <c r="V328">
        <f>INDEX(LORDetail!$B$2:$B$930,U328)</f>
        <v>7596.832947959163</v>
      </c>
      <c r="W328">
        <f>INDEX(LORDetail!$D$2:$D$930,U328)</f>
        <v>51.515258768019102</v>
      </c>
      <c r="X328">
        <f>INDEX(LORDetail!$E$2:$E$930,U328)</f>
        <v>-0.27975015175215501</v>
      </c>
      <c r="Y328">
        <f>INDEX(LORDetail!$G$2:$G$930,U328)</f>
        <v>4.9078249999999999</v>
      </c>
      <c r="Z328">
        <f t="shared" si="112"/>
        <v>156.16867561452727</v>
      </c>
      <c r="AA328" s="29">
        <f t="shared" si="113"/>
        <v>108.73572765536392</v>
      </c>
      <c r="AB328">
        <f t="shared" si="114"/>
        <v>0.69627104941171059</v>
      </c>
      <c r="AC328" s="32">
        <f t="shared" si="115"/>
        <v>51.515312170544689</v>
      </c>
      <c r="AD328" s="32">
        <f t="shared" si="116"/>
        <v>-0.27907083820058037</v>
      </c>
      <c r="AE328" s="34">
        <f t="shared" si="117"/>
        <v>4.8790925450032985</v>
      </c>
      <c r="AF328" s="36" t="str">
        <f t="shared" si="118"/>
        <v>PADTON</v>
      </c>
      <c r="AG328" s="36" t="str">
        <f t="shared" si="119"/>
        <v>RDNGSTN</v>
      </c>
      <c r="AH328" s="36">
        <f t="shared" si="120"/>
        <v>324</v>
      </c>
      <c r="AI328" s="42">
        <f t="shared" si="121"/>
        <v>7549.4</v>
      </c>
      <c r="AJ328" s="43">
        <f t="shared" si="122"/>
        <v>39.00784077968671</v>
      </c>
      <c r="AK328" s="43">
        <f t="shared" si="123"/>
        <v>9.0593155799799513E-2</v>
      </c>
      <c r="AL328" s="36">
        <f t="shared" si="124"/>
        <v>51.515312170544689</v>
      </c>
      <c r="AM328" s="36">
        <v>1</v>
      </c>
      <c r="AN328" s="36">
        <f t="shared" si="125"/>
        <v>-0.27907083820058037</v>
      </c>
      <c r="AO328" s="36">
        <v>4</v>
      </c>
      <c r="AP328" s="42">
        <f>INT(AI328/1000)*1000</f>
        <v>7000</v>
      </c>
      <c r="AQ328" s="42">
        <f>MOD(AI328,1000)</f>
        <v>549.39999999999964</v>
      </c>
      <c r="AR328" s="42">
        <f>MOD(AI329,1000)-0.2+(AP329-AP328)</f>
        <v>588.19999999999959</v>
      </c>
    </row>
    <row r="329" spans="1:44" x14ac:dyDescent="0.25">
      <c r="A329" s="32" t="s">
        <v>0</v>
      </c>
      <c r="B329" s="33" t="s">
        <v>1</v>
      </c>
      <c r="C329" s="32">
        <v>325</v>
      </c>
      <c r="D329">
        <f>MATCH(C329,TrainRun!$AG$2:$AG$148,1)</f>
        <v>60</v>
      </c>
      <c r="E329">
        <f>INT(INDEX(TrainRun!$AD$2:$AD$148,'By Second'!D329))</f>
        <v>324</v>
      </c>
      <c r="F329">
        <f>IF(E329=0,0,INDEX(TrainRun!$AE$2:$AE$148,'By Second'!D329))</f>
        <v>39.00784077968671</v>
      </c>
      <c r="G329">
        <f>INDEX(TrainRun!$AF$2:$AF$148,'By Second'!D329)</f>
        <v>7549.4377924194032</v>
      </c>
      <c r="H329">
        <f t="shared" si="108"/>
        <v>61</v>
      </c>
      <c r="I329">
        <f>INT(INDEX(TrainRun!$AD$2:$AD$148,'By Second'!H329))</f>
        <v>334</v>
      </c>
      <c r="J329">
        <f>INDEX(TrainRun!$AE$2:$AE$148,'By Second'!H329)</f>
        <v>39.913772337684705</v>
      </c>
      <c r="K329">
        <f t="shared" si="105"/>
        <v>10</v>
      </c>
      <c r="L329">
        <f t="shared" si="106"/>
        <v>0.90593155799799518</v>
      </c>
      <c r="M329">
        <f t="shared" si="109"/>
        <v>9.0593155799799513E-2</v>
      </c>
      <c r="N329" s="32">
        <f t="shared" si="110"/>
        <v>39.098433935486511</v>
      </c>
      <c r="O329" s="29">
        <f t="shared" si="107"/>
        <v>7588.498433935486</v>
      </c>
      <c r="P329">
        <f>MATCH(O329,LORDetail!$B$2:$B$930,1)</f>
        <v>64</v>
      </c>
      <c r="Q329">
        <f>INDEX(LORDetail!$B$2:$B$930,P329)</f>
        <v>7440.6642723446357</v>
      </c>
      <c r="R329">
        <f>INDEX(LORDetail!$D$2:$D$930,P329)</f>
        <v>51.515434590987198</v>
      </c>
      <c r="S329">
        <f>INDEX(LORDetail!$E$2:$E$930,P329)</f>
        <v>-0.27751357354563599</v>
      </c>
      <c r="T329">
        <f>INDEX(LORDetail!$G$2:$G$930,P329)</f>
        <v>4.8132260000000002</v>
      </c>
      <c r="U329">
        <f t="shared" si="111"/>
        <v>65</v>
      </c>
      <c r="V329">
        <f>INDEX(LORDetail!$B$2:$B$930,U329)</f>
        <v>7596.832947959163</v>
      </c>
      <c r="W329">
        <f>INDEX(LORDetail!$D$2:$D$930,U329)</f>
        <v>51.515258768019102</v>
      </c>
      <c r="X329">
        <f>INDEX(LORDetail!$E$2:$E$930,U329)</f>
        <v>-0.27975015175215501</v>
      </c>
      <c r="Y329">
        <f>INDEX(LORDetail!$G$2:$G$930,U329)</f>
        <v>4.9078249999999999</v>
      </c>
      <c r="Z329">
        <f t="shared" si="112"/>
        <v>156.16867561452727</v>
      </c>
      <c r="AA329" s="29">
        <f t="shared" si="113"/>
        <v>147.83416159085027</v>
      </c>
      <c r="AB329">
        <f t="shared" si="114"/>
        <v>0.94663133313463466</v>
      </c>
      <c r="AC329" s="32">
        <f t="shared" si="115"/>
        <v>51.51526815145651</v>
      </c>
      <c r="AD329" s="32">
        <f t="shared" si="116"/>
        <v>-0.27963078855493295</v>
      </c>
      <c r="AE329" s="34">
        <f t="shared" si="117"/>
        <v>4.9027763774832032</v>
      </c>
      <c r="AF329" s="36" t="str">
        <f t="shared" si="118"/>
        <v>PADTON</v>
      </c>
      <c r="AG329" s="36" t="str">
        <f t="shared" si="119"/>
        <v>RDNGSTN</v>
      </c>
      <c r="AH329" s="36">
        <f t="shared" si="120"/>
        <v>325</v>
      </c>
      <c r="AI329" s="42">
        <f t="shared" si="121"/>
        <v>7588.4</v>
      </c>
      <c r="AJ329" s="43">
        <f t="shared" si="122"/>
        <v>39.098433935486511</v>
      </c>
      <c r="AK329" s="43">
        <f t="shared" si="123"/>
        <v>9.0593155799799513E-2</v>
      </c>
      <c r="AL329" s="36">
        <f t="shared" si="124"/>
        <v>51.51526815145651</v>
      </c>
      <c r="AM329" s="36">
        <v>1</v>
      </c>
      <c r="AN329" s="36">
        <f t="shared" si="125"/>
        <v>-0.27963078855493295</v>
      </c>
      <c r="AO329" s="36">
        <v>4</v>
      </c>
      <c r="AP329" s="42">
        <f>INT(AI329/1000)*1000</f>
        <v>7000</v>
      </c>
      <c r="AQ329" s="42">
        <f>MOD(AI329,1000)</f>
        <v>588.39999999999964</v>
      </c>
      <c r="AR329" s="42">
        <f>MOD(AI330,1000)-0.2+(AP330-AP329)</f>
        <v>627.40000000000032</v>
      </c>
    </row>
    <row r="330" spans="1:44" x14ac:dyDescent="0.25">
      <c r="A330" s="32" t="s">
        <v>0</v>
      </c>
      <c r="B330" s="33" t="s">
        <v>1</v>
      </c>
      <c r="C330" s="32">
        <v>326</v>
      </c>
      <c r="D330">
        <f>MATCH(C330,TrainRun!$AG$2:$AG$148,1)</f>
        <v>60</v>
      </c>
      <c r="E330">
        <f>INT(INDEX(TrainRun!$AD$2:$AD$148,'By Second'!D330))</f>
        <v>324</v>
      </c>
      <c r="F330">
        <f>IF(E330=0,0,INDEX(TrainRun!$AE$2:$AE$148,'By Second'!D330))</f>
        <v>39.00784077968671</v>
      </c>
      <c r="G330">
        <f>INDEX(TrainRun!$AF$2:$AF$148,'By Second'!D330)</f>
        <v>7549.4377924194032</v>
      </c>
      <c r="H330">
        <f t="shared" si="108"/>
        <v>61</v>
      </c>
      <c r="I330">
        <f>INT(INDEX(TrainRun!$AD$2:$AD$148,'By Second'!H330))</f>
        <v>334</v>
      </c>
      <c r="J330">
        <f>INDEX(TrainRun!$AE$2:$AE$148,'By Second'!H330)</f>
        <v>39.913772337684705</v>
      </c>
      <c r="K330">
        <f t="shared" si="105"/>
        <v>10</v>
      </c>
      <c r="L330">
        <f t="shared" si="106"/>
        <v>0.90593155799799518</v>
      </c>
      <c r="M330">
        <f t="shared" si="109"/>
        <v>9.0593155799799513E-2</v>
      </c>
      <c r="N330" s="32">
        <f t="shared" si="110"/>
        <v>39.189027091286313</v>
      </c>
      <c r="O330" s="29">
        <f t="shared" si="107"/>
        <v>7627.6874610267723</v>
      </c>
      <c r="P330">
        <f>MATCH(O330,LORDetail!$B$2:$B$930,1)</f>
        <v>65</v>
      </c>
      <c r="Q330">
        <f>INDEX(LORDetail!$B$2:$B$930,P330)</f>
        <v>7596.832947959163</v>
      </c>
      <c r="R330">
        <f>INDEX(LORDetail!$D$2:$D$930,P330)</f>
        <v>51.515258768019102</v>
      </c>
      <c r="S330">
        <f>INDEX(LORDetail!$E$2:$E$930,P330)</f>
        <v>-0.27975015175215501</v>
      </c>
      <c r="T330">
        <f>INDEX(LORDetail!$G$2:$G$930,P330)</f>
        <v>4.9078249999999999</v>
      </c>
      <c r="U330">
        <f t="shared" si="111"/>
        <v>66</v>
      </c>
      <c r="V330">
        <f>INDEX(LORDetail!$B$2:$B$930,U330)</f>
        <v>7749</v>
      </c>
      <c r="W330">
        <f>INDEX(LORDetail!$D$2:$D$930,U330)</f>
        <v>51.515623004209147</v>
      </c>
      <c r="X330">
        <f>INDEX(LORDetail!$E$2:$E$930,U330)</f>
        <v>-0.28203604274817501</v>
      </c>
      <c r="Y330">
        <f>INDEX(LORDetail!$G$2:$G$930,U330)</f>
        <v>5</v>
      </c>
      <c r="Z330">
        <f t="shared" si="112"/>
        <v>152.16705204083701</v>
      </c>
      <c r="AA330" s="29">
        <f t="shared" si="113"/>
        <v>30.854513067609332</v>
      </c>
      <c r="AB330">
        <f t="shared" si="114"/>
        <v>0.2027673708190714</v>
      </c>
      <c r="AC330" s="32">
        <f t="shared" si="115"/>
        <v>51.515332623233718</v>
      </c>
      <c r="AD330" s="32">
        <f t="shared" si="116"/>
        <v>-0.28021365585939695</v>
      </c>
      <c r="AE330" s="34">
        <f t="shared" si="117"/>
        <v>4.9265150824052482</v>
      </c>
      <c r="AF330" s="36" t="str">
        <f t="shared" si="118"/>
        <v>PADTON</v>
      </c>
      <c r="AG330" s="36" t="str">
        <f t="shared" si="119"/>
        <v>RDNGSTN</v>
      </c>
      <c r="AH330" s="36">
        <f t="shared" si="120"/>
        <v>326</v>
      </c>
      <c r="AI330" s="42">
        <f t="shared" si="121"/>
        <v>7627.6</v>
      </c>
      <c r="AJ330" s="43">
        <f t="shared" si="122"/>
        <v>39.189027091286313</v>
      </c>
      <c r="AK330" s="43">
        <f t="shared" si="123"/>
        <v>9.0593155799799513E-2</v>
      </c>
      <c r="AL330" s="36">
        <f t="shared" si="124"/>
        <v>51.515332623233718</v>
      </c>
      <c r="AM330" s="36">
        <v>1</v>
      </c>
      <c r="AN330" s="36">
        <f t="shared" si="125"/>
        <v>-0.28021365585939695</v>
      </c>
      <c r="AO330" s="36">
        <v>4</v>
      </c>
      <c r="AP330" s="42">
        <f>INT(AI330/1000)*1000</f>
        <v>7000</v>
      </c>
      <c r="AQ330" s="42">
        <f>MOD(AI330,1000)</f>
        <v>627.60000000000036</v>
      </c>
      <c r="AR330" s="42">
        <f>MOD(AI331,1000)-0.2+(AP331-AP330)</f>
        <v>666.8</v>
      </c>
    </row>
    <row r="331" spans="1:44" x14ac:dyDescent="0.25">
      <c r="A331" s="32" t="s">
        <v>0</v>
      </c>
      <c r="B331" s="33" t="s">
        <v>1</v>
      </c>
      <c r="C331" s="32">
        <v>327</v>
      </c>
      <c r="D331">
        <f>MATCH(C331,TrainRun!$AG$2:$AG$148,1)</f>
        <v>60</v>
      </c>
      <c r="E331">
        <f>INT(INDEX(TrainRun!$AD$2:$AD$148,'By Second'!D331))</f>
        <v>324</v>
      </c>
      <c r="F331">
        <f>IF(E331=0,0,INDEX(TrainRun!$AE$2:$AE$148,'By Second'!D331))</f>
        <v>39.00784077968671</v>
      </c>
      <c r="G331">
        <f>INDEX(TrainRun!$AF$2:$AF$148,'By Second'!D331)</f>
        <v>7549.4377924194032</v>
      </c>
      <c r="H331">
        <f t="shared" si="108"/>
        <v>61</v>
      </c>
      <c r="I331">
        <f>INT(INDEX(TrainRun!$AD$2:$AD$148,'By Second'!H331))</f>
        <v>334</v>
      </c>
      <c r="J331">
        <f>INDEX(TrainRun!$AE$2:$AE$148,'By Second'!H331)</f>
        <v>39.913772337684705</v>
      </c>
      <c r="K331">
        <f t="shared" si="105"/>
        <v>10</v>
      </c>
      <c r="L331">
        <f t="shared" si="106"/>
        <v>0.90593155799799518</v>
      </c>
      <c r="M331">
        <f t="shared" si="109"/>
        <v>9.0593155799799513E-2</v>
      </c>
      <c r="N331" s="32">
        <f t="shared" si="110"/>
        <v>39.279620247086115</v>
      </c>
      <c r="O331" s="29">
        <f t="shared" si="107"/>
        <v>7666.9670812738586</v>
      </c>
      <c r="P331">
        <f>MATCH(O331,LORDetail!$B$2:$B$930,1)</f>
        <v>65</v>
      </c>
      <c r="Q331">
        <f>INDEX(LORDetail!$B$2:$B$930,P331)</f>
        <v>7596.832947959163</v>
      </c>
      <c r="R331">
        <f>INDEX(LORDetail!$D$2:$D$930,P331)</f>
        <v>51.515258768019102</v>
      </c>
      <c r="S331">
        <f>INDEX(LORDetail!$E$2:$E$930,P331)</f>
        <v>-0.27975015175215501</v>
      </c>
      <c r="T331">
        <f>INDEX(LORDetail!$G$2:$G$930,P331)</f>
        <v>4.9078249999999999</v>
      </c>
      <c r="U331">
        <f t="shared" si="111"/>
        <v>66</v>
      </c>
      <c r="V331">
        <f>INDEX(LORDetail!$B$2:$B$930,U331)</f>
        <v>7749</v>
      </c>
      <c r="W331">
        <f>INDEX(LORDetail!$D$2:$D$930,U331)</f>
        <v>51.515623004209147</v>
      </c>
      <c r="X331">
        <f>INDEX(LORDetail!$E$2:$E$930,U331)</f>
        <v>-0.28203604274817501</v>
      </c>
      <c r="Y331">
        <f>INDEX(LORDetail!$G$2:$G$930,U331)</f>
        <v>5</v>
      </c>
      <c r="Z331">
        <f t="shared" si="112"/>
        <v>152.16705204083701</v>
      </c>
      <c r="AA331" s="29">
        <f t="shared" si="113"/>
        <v>70.134133314695646</v>
      </c>
      <c r="AB331">
        <f t="shared" si="114"/>
        <v>0.46090222800579578</v>
      </c>
      <c r="AC331" s="32">
        <f t="shared" si="115"/>
        <v>51.515426645290617</v>
      </c>
      <c r="AD331" s="32">
        <f t="shared" si="116"/>
        <v>-0.28080372400519904</v>
      </c>
      <c r="AE331" s="34">
        <f t="shared" si="117"/>
        <v>4.9503086628664343</v>
      </c>
      <c r="AF331" s="36" t="str">
        <f t="shared" si="118"/>
        <v>PADTON</v>
      </c>
      <c r="AG331" s="36" t="str">
        <f t="shared" si="119"/>
        <v>RDNGSTN</v>
      </c>
      <c r="AH331" s="36">
        <f t="shared" si="120"/>
        <v>327</v>
      </c>
      <c r="AI331" s="42">
        <f t="shared" si="121"/>
        <v>7667</v>
      </c>
      <c r="AJ331" s="43">
        <f t="shared" si="122"/>
        <v>39.279620247086115</v>
      </c>
      <c r="AK331" s="43">
        <f t="shared" si="123"/>
        <v>9.0593155799799513E-2</v>
      </c>
      <c r="AL331" s="36">
        <f t="shared" si="124"/>
        <v>51.515426645290617</v>
      </c>
      <c r="AM331" s="36">
        <v>1</v>
      </c>
      <c r="AN331" s="36">
        <f t="shared" si="125"/>
        <v>-0.28080372400519904</v>
      </c>
      <c r="AO331" s="36">
        <v>4</v>
      </c>
      <c r="AP331" s="42">
        <f>INT(AI331/1000)*1000</f>
        <v>7000</v>
      </c>
      <c r="AQ331" s="42">
        <f>MOD(AI331,1000)</f>
        <v>667</v>
      </c>
      <c r="AR331" s="42">
        <f>MOD(AI332,1000)-0.2+(AP332-AP331)</f>
        <v>706.19999999999959</v>
      </c>
    </row>
    <row r="332" spans="1:44" x14ac:dyDescent="0.25">
      <c r="A332" s="32" t="s">
        <v>0</v>
      </c>
      <c r="B332" s="33" t="s">
        <v>1</v>
      </c>
      <c r="C332" s="32">
        <v>328</v>
      </c>
      <c r="D332">
        <f>MATCH(C332,TrainRun!$AG$2:$AG$148,1)</f>
        <v>60</v>
      </c>
      <c r="E332">
        <f>INT(INDEX(TrainRun!$AD$2:$AD$148,'By Second'!D332))</f>
        <v>324</v>
      </c>
      <c r="F332">
        <f>IF(E332=0,0,INDEX(TrainRun!$AE$2:$AE$148,'By Second'!D332))</f>
        <v>39.00784077968671</v>
      </c>
      <c r="G332">
        <f>INDEX(TrainRun!$AF$2:$AF$148,'By Second'!D332)</f>
        <v>7549.4377924194032</v>
      </c>
      <c r="H332">
        <f t="shared" si="108"/>
        <v>61</v>
      </c>
      <c r="I332">
        <f>INT(INDEX(TrainRun!$AD$2:$AD$148,'By Second'!H332))</f>
        <v>334</v>
      </c>
      <c r="J332">
        <f>INDEX(TrainRun!$AE$2:$AE$148,'By Second'!H332)</f>
        <v>39.913772337684705</v>
      </c>
      <c r="K332">
        <f t="shared" si="105"/>
        <v>10</v>
      </c>
      <c r="L332">
        <f t="shared" si="106"/>
        <v>0.90593155799799518</v>
      </c>
      <c r="M332">
        <f t="shared" si="109"/>
        <v>9.0593155799799513E-2</v>
      </c>
      <c r="N332" s="32">
        <f t="shared" si="110"/>
        <v>39.370213402885916</v>
      </c>
      <c r="O332" s="29">
        <f t="shared" si="107"/>
        <v>7706.3372946767449</v>
      </c>
      <c r="P332">
        <f>MATCH(O332,LORDetail!$B$2:$B$930,1)</f>
        <v>65</v>
      </c>
      <c r="Q332">
        <f>INDEX(LORDetail!$B$2:$B$930,P332)</f>
        <v>7596.832947959163</v>
      </c>
      <c r="R332">
        <f>INDEX(LORDetail!$D$2:$D$930,P332)</f>
        <v>51.515258768019102</v>
      </c>
      <c r="S332">
        <f>INDEX(LORDetail!$E$2:$E$930,P332)</f>
        <v>-0.27975015175215501</v>
      </c>
      <c r="T332">
        <f>INDEX(LORDetail!$G$2:$G$930,P332)</f>
        <v>4.9078249999999999</v>
      </c>
      <c r="U332">
        <f t="shared" si="111"/>
        <v>66</v>
      </c>
      <c r="V332">
        <f>INDEX(LORDetail!$B$2:$B$930,U332)</f>
        <v>7749</v>
      </c>
      <c r="W332">
        <f>INDEX(LORDetail!$D$2:$D$930,U332)</f>
        <v>51.515623004209147</v>
      </c>
      <c r="X332">
        <f>INDEX(LORDetail!$E$2:$E$930,U332)</f>
        <v>-0.28203604274817501</v>
      </c>
      <c r="Y332">
        <f>INDEX(LORDetail!$G$2:$G$930,U332)</f>
        <v>5</v>
      </c>
      <c r="Z332">
        <f t="shared" si="112"/>
        <v>152.16705204083701</v>
      </c>
      <c r="AA332" s="29">
        <f t="shared" si="113"/>
        <v>109.50434671758194</v>
      </c>
      <c r="AB332">
        <f t="shared" si="114"/>
        <v>0.71963243848736913</v>
      </c>
      <c r="AC332" s="32">
        <f t="shared" si="115"/>
        <v>51.515520884196732</v>
      </c>
      <c r="AD332" s="32">
        <f t="shared" si="116"/>
        <v>-0.28139515306373719</v>
      </c>
      <c r="AE332" s="34">
        <f t="shared" si="117"/>
        <v>4.9741571200175736</v>
      </c>
      <c r="AF332" s="36" t="str">
        <f t="shared" si="118"/>
        <v>PADTON</v>
      </c>
      <c r="AG332" s="36" t="str">
        <f t="shared" si="119"/>
        <v>RDNGSTN</v>
      </c>
      <c r="AH332" s="36">
        <f t="shared" si="120"/>
        <v>328</v>
      </c>
      <c r="AI332" s="42">
        <f t="shared" si="121"/>
        <v>7706.4</v>
      </c>
      <c r="AJ332" s="43">
        <f t="shared" si="122"/>
        <v>39.370213402885916</v>
      </c>
      <c r="AK332" s="43">
        <f t="shared" si="123"/>
        <v>9.0593155799799513E-2</v>
      </c>
      <c r="AL332" s="36">
        <f t="shared" si="124"/>
        <v>51.515520884196732</v>
      </c>
      <c r="AM332" s="36">
        <v>1</v>
      </c>
      <c r="AN332" s="36">
        <f t="shared" si="125"/>
        <v>-0.28139515306373719</v>
      </c>
      <c r="AO332" s="36">
        <v>4</v>
      </c>
      <c r="AP332" s="42">
        <f>INT(AI332/1000)*1000</f>
        <v>7000</v>
      </c>
      <c r="AQ332" s="42">
        <f>MOD(AI332,1000)</f>
        <v>706.39999999999964</v>
      </c>
      <c r="AR332" s="42">
        <f>MOD(AI333,1000)-0.2+(AP333-AP332)</f>
        <v>745.60000000000014</v>
      </c>
    </row>
    <row r="333" spans="1:44" x14ac:dyDescent="0.25">
      <c r="A333" s="32" t="s">
        <v>0</v>
      </c>
      <c r="B333" s="33" t="s">
        <v>1</v>
      </c>
      <c r="C333" s="32">
        <v>329</v>
      </c>
      <c r="D333">
        <f>MATCH(C333,TrainRun!$AG$2:$AG$148,1)</f>
        <v>60</v>
      </c>
      <c r="E333">
        <f>INT(INDEX(TrainRun!$AD$2:$AD$148,'By Second'!D333))</f>
        <v>324</v>
      </c>
      <c r="F333">
        <f>IF(E333=0,0,INDEX(TrainRun!$AE$2:$AE$148,'By Second'!D333))</f>
        <v>39.00784077968671</v>
      </c>
      <c r="G333">
        <f>INDEX(TrainRun!$AF$2:$AF$148,'By Second'!D333)</f>
        <v>7549.4377924194032</v>
      </c>
      <c r="H333">
        <f t="shared" si="108"/>
        <v>61</v>
      </c>
      <c r="I333">
        <f>INT(INDEX(TrainRun!$AD$2:$AD$148,'By Second'!H333))</f>
        <v>334</v>
      </c>
      <c r="J333">
        <f>INDEX(TrainRun!$AE$2:$AE$148,'By Second'!H333)</f>
        <v>39.913772337684705</v>
      </c>
      <c r="K333">
        <f t="shared" si="105"/>
        <v>10</v>
      </c>
      <c r="L333">
        <f t="shared" si="106"/>
        <v>0.90593155799799518</v>
      </c>
      <c r="M333">
        <f t="shared" si="109"/>
        <v>9.0593155799799513E-2</v>
      </c>
      <c r="N333" s="32">
        <f t="shared" si="110"/>
        <v>39.460806558685718</v>
      </c>
      <c r="O333" s="29">
        <f t="shared" si="107"/>
        <v>7745.7981012354303</v>
      </c>
      <c r="P333">
        <f>MATCH(O333,LORDetail!$B$2:$B$930,1)</f>
        <v>65</v>
      </c>
      <c r="Q333">
        <f>INDEX(LORDetail!$B$2:$B$930,P333)</f>
        <v>7596.832947959163</v>
      </c>
      <c r="R333">
        <f>INDEX(LORDetail!$D$2:$D$930,P333)</f>
        <v>51.515258768019102</v>
      </c>
      <c r="S333">
        <f>INDEX(LORDetail!$E$2:$E$930,P333)</f>
        <v>-0.27975015175215501</v>
      </c>
      <c r="T333">
        <f>INDEX(LORDetail!$G$2:$G$930,P333)</f>
        <v>4.9078249999999999</v>
      </c>
      <c r="U333">
        <f t="shared" si="111"/>
        <v>66</v>
      </c>
      <c r="V333">
        <f>INDEX(LORDetail!$B$2:$B$930,U333)</f>
        <v>7749</v>
      </c>
      <c r="W333">
        <f>INDEX(LORDetail!$D$2:$D$930,U333)</f>
        <v>51.515623004209147</v>
      </c>
      <c r="X333">
        <f>INDEX(LORDetail!$E$2:$E$930,U333)</f>
        <v>-0.28203604274817501</v>
      </c>
      <c r="Y333">
        <f>INDEX(LORDetail!$G$2:$G$930,U333)</f>
        <v>5</v>
      </c>
      <c r="Z333">
        <f t="shared" si="112"/>
        <v>152.16705204083701</v>
      </c>
      <c r="AA333" s="29">
        <f t="shared" si="113"/>
        <v>148.9651532762673</v>
      </c>
      <c r="AB333">
        <f t="shared" si="114"/>
        <v>0.9789580022637856</v>
      </c>
      <c r="AC333" s="32">
        <f t="shared" si="115"/>
        <v>51.515615339952063</v>
      </c>
      <c r="AD333" s="32">
        <f t="shared" si="116"/>
        <v>-0.28198794303501151</v>
      </c>
      <c r="AE333" s="34">
        <f t="shared" si="117"/>
        <v>4.9980604538586642</v>
      </c>
      <c r="AF333" s="36" t="str">
        <f t="shared" si="118"/>
        <v>PADTON</v>
      </c>
      <c r="AG333" s="36" t="str">
        <f t="shared" si="119"/>
        <v>RDNGSTN</v>
      </c>
      <c r="AH333" s="36">
        <f t="shared" si="120"/>
        <v>329</v>
      </c>
      <c r="AI333" s="42">
        <f t="shared" si="121"/>
        <v>7745.8</v>
      </c>
      <c r="AJ333" s="43">
        <f t="shared" si="122"/>
        <v>39.460806558685718</v>
      </c>
      <c r="AK333" s="43">
        <f t="shared" si="123"/>
        <v>9.0593155799799513E-2</v>
      </c>
      <c r="AL333" s="36">
        <f t="shared" si="124"/>
        <v>51.515615339952063</v>
      </c>
      <c r="AM333" s="36">
        <v>1</v>
      </c>
      <c r="AN333" s="36">
        <f t="shared" si="125"/>
        <v>-0.28198794303501151</v>
      </c>
      <c r="AO333" s="36">
        <v>4</v>
      </c>
      <c r="AP333" s="42">
        <f>INT(AI333/1000)*1000</f>
        <v>7000</v>
      </c>
      <c r="AQ333" s="42">
        <f>MOD(AI333,1000)</f>
        <v>745.80000000000018</v>
      </c>
      <c r="AR333" s="42">
        <f>MOD(AI334,1000)-0.2+(AP334-AP333)</f>
        <v>785.19999999999959</v>
      </c>
    </row>
    <row r="334" spans="1:44" x14ac:dyDescent="0.25">
      <c r="A334" s="32" t="s">
        <v>0</v>
      </c>
      <c r="B334" s="33" t="s">
        <v>1</v>
      </c>
      <c r="C334" s="32">
        <v>330</v>
      </c>
      <c r="D334">
        <f>MATCH(C334,TrainRun!$AG$2:$AG$148,1)</f>
        <v>60</v>
      </c>
      <c r="E334">
        <f>INT(INDEX(TrainRun!$AD$2:$AD$148,'By Second'!D334))</f>
        <v>324</v>
      </c>
      <c r="F334">
        <f>IF(E334=0,0,INDEX(TrainRun!$AE$2:$AE$148,'By Second'!D334))</f>
        <v>39.00784077968671</v>
      </c>
      <c r="G334">
        <f>INDEX(TrainRun!$AF$2:$AF$148,'By Second'!D334)</f>
        <v>7549.4377924194032</v>
      </c>
      <c r="H334">
        <f t="shared" si="108"/>
        <v>61</v>
      </c>
      <c r="I334">
        <f>INT(INDEX(TrainRun!$AD$2:$AD$148,'By Second'!H334))</f>
        <v>334</v>
      </c>
      <c r="J334">
        <f>INDEX(TrainRun!$AE$2:$AE$148,'By Second'!H334)</f>
        <v>39.913772337684705</v>
      </c>
      <c r="K334">
        <f t="shared" si="105"/>
        <v>10</v>
      </c>
      <c r="L334">
        <f t="shared" si="106"/>
        <v>0.90593155799799518</v>
      </c>
      <c r="M334">
        <f t="shared" si="109"/>
        <v>9.0593155799799513E-2</v>
      </c>
      <c r="N334" s="32">
        <f t="shared" si="110"/>
        <v>39.55139971448552</v>
      </c>
      <c r="O334" s="29">
        <f t="shared" si="107"/>
        <v>7785.3495009499156</v>
      </c>
      <c r="P334">
        <f>MATCH(O334,LORDetail!$B$2:$B$930,1)</f>
        <v>67</v>
      </c>
      <c r="Q334">
        <f>INDEX(LORDetail!$B$2:$B$930,P334)</f>
        <v>7764.280850158726</v>
      </c>
      <c r="R334">
        <f>INDEX(LORDetail!$D$2:$D$930,P334)</f>
        <v>51.515083316766301</v>
      </c>
      <c r="S334">
        <f>INDEX(LORDetail!$E$2:$E$930,P334)</f>
        <v>-0.28215081665507302</v>
      </c>
      <c r="T334">
        <f>INDEX(LORDetail!$G$2:$G$930,P334)</f>
        <v>5.0093880000000004</v>
      </c>
      <c r="U334">
        <f t="shared" si="111"/>
        <v>68</v>
      </c>
      <c r="V334">
        <f>INDEX(LORDetail!$B$2:$B$930,U334)</f>
        <v>7913.5038170175012</v>
      </c>
      <c r="W334">
        <f>INDEX(LORDetail!$D$2:$D$930,U334)</f>
        <v>51.514981695507601</v>
      </c>
      <c r="X334">
        <f>INDEX(LORDetail!$E$2:$E$930,U334)</f>
        <v>-0.284298692482569</v>
      </c>
      <c r="Y334">
        <f>INDEX(LORDetail!$G$2:$G$930,U334)</f>
        <v>5.1010629999999999</v>
      </c>
      <c r="Z334">
        <f t="shared" si="112"/>
        <v>149.22296685877518</v>
      </c>
      <c r="AA334" s="29">
        <f t="shared" si="113"/>
        <v>21.068650791189611</v>
      </c>
      <c r="AB334">
        <f t="shared" si="114"/>
        <v>0.14118906247943061</v>
      </c>
      <c r="AC334" s="32">
        <f t="shared" si="115"/>
        <v>51.515068968956058</v>
      </c>
      <c r="AD334" s="32">
        <f t="shared" si="116"/>
        <v>-0.28245407322947941</v>
      </c>
      <c r="AE334" s="34">
        <f t="shared" si="117"/>
        <v>5.0223315073028019</v>
      </c>
      <c r="AF334" s="36" t="str">
        <f t="shared" si="118"/>
        <v>PADTON</v>
      </c>
      <c r="AG334" s="36" t="str">
        <f t="shared" si="119"/>
        <v>RDNGSTN</v>
      </c>
      <c r="AH334" s="36">
        <f t="shared" si="120"/>
        <v>330</v>
      </c>
      <c r="AI334" s="42">
        <f t="shared" si="121"/>
        <v>7785.4</v>
      </c>
      <c r="AJ334" s="43">
        <f t="shared" si="122"/>
        <v>39.55139971448552</v>
      </c>
      <c r="AK334" s="43">
        <f t="shared" si="123"/>
        <v>9.0593155799799513E-2</v>
      </c>
      <c r="AL334" s="36">
        <f t="shared" si="124"/>
        <v>51.515068968956058</v>
      </c>
      <c r="AM334" s="36">
        <v>1</v>
      </c>
      <c r="AN334" s="36">
        <f t="shared" si="125"/>
        <v>-0.28245407322947941</v>
      </c>
      <c r="AO334" s="36">
        <v>4</v>
      </c>
      <c r="AP334" s="42">
        <f>INT(AI334/1000)*1000</f>
        <v>7000</v>
      </c>
      <c r="AQ334" s="42">
        <f>MOD(AI334,1000)</f>
        <v>785.39999999999964</v>
      </c>
      <c r="AR334" s="42">
        <f>MOD(AI335,1000)-0.2+(AP335-AP334)</f>
        <v>824.8</v>
      </c>
    </row>
    <row r="335" spans="1:44" x14ac:dyDescent="0.25">
      <c r="A335" s="32" t="s">
        <v>0</v>
      </c>
      <c r="B335" s="33" t="s">
        <v>1</v>
      </c>
      <c r="C335" s="32">
        <v>331</v>
      </c>
      <c r="D335">
        <f>MATCH(C335,TrainRun!$AG$2:$AG$148,1)</f>
        <v>60</v>
      </c>
      <c r="E335">
        <f>INT(INDEX(TrainRun!$AD$2:$AD$148,'By Second'!D335))</f>
        <v>324</v>
      </c>
      <c r="F335">
        <f>IF(E335=0,0,INDEX(TrainRun!$AE$2:$AE$148,'By Second'!D335))</f>
        <v>39.00784077968671</v>
      </c>
      <c r="G335">
        <f>INDEX(TrainRun!$AF$2:$AF$148,'By Second'!D335)</f>
        <v>7549.4377924194032</v>
      </c>
      <c r="H335">
        <f t="shared" si="108"/>
        <v>61</v>
      </c>
      <c r="I335">
        <f>INT(INDEX(TrainRun!$AD$2:$AD$148,'By Second'!H335))</f>
        <v>334</v>
      </c>
      <c r="J335">
        <f>INDEX(TrainRun!$AE$2:$AE$148,'By Second'!H335)</f>
        <v>39.913772337684705</v>
      </c>
      <c r="K335">
        <f t="shared" si="105"/>
        <v>10</v>
      </c>
      <c r="L335">
        <f t="shared" si="106"/>
        <v>0.90593155799799518</v>
      </c>
      <c r="M335">
        <f t="shared" si="109"/>
        <v>9.0593155799799513E-2</v>
      </c>
      <c r="N335" s="32">
        <f t="shared" si="110"/>
        <v>39.641992870285321</v>
      </c>
      <c r="O335" s="29">
        <f t="shared" si="107"/>
        <v>7824.991493820201</v>
      </c>
      <c r="P335">
        <f>MATCH(O335,LORDetail!$B$2:$B$930,1)</f>
        <v>67</v>
      </c>
      <c r="Q335">
        <f>INDEX(LORDetail!$B$2:$B$930,P335)</f>
        <v>7764.280850158726</v>
      </c>
      <c r="R335">
        <f>INDEX(LORDetail!$D$2:$D$930,P335)</f>
        <v>51.515083316766301</v>
      </c>
      <c r="S335">
        <f>INDEX(LORDetail!$E$2:$E$930,P335)</f>
        <v>-0.28215081665507302</v>
      </c>
      <c r="T335">
        <f>INDEX(LORDetail!$G$2:$G$930,P335)</f>
        <v>5.0093880000000004</v>
      </c>
      <c r="U335">
        <f t="shared" si="111"/>
        <v>68</v>
      </c>
      <c r="V335">
        <f>INDEX(LORDetail!$B$2:$B$930,U335)</f>
        <v>7913.5038170175012</v>
      </c>
      <c r="W335">
        <f>INDEX(LORDetail!$D$2:$D$930,U335)</f>
        <v>51.514981695507601</v>
      </c>
      <c r="X335">
        <f>INDEX(LORDetail!$E$2:$E$930,U335)</f>
        <v>-0.284298692482569</v>
      </c>
      <c r="Y335">
        <f>INDEX(LORDetail!$G$2:$G$930,U335)</f>
        <v>5.1010629999999999</v>
      </c>
      <c r="Z335">
        <f t="shared" si="112"/>
        <v>149.22296685877518</v>
      </c>
      <c r="AA335" s="29">
        <f t="shared" si="113"/>
        <v>60.710643661474933</v>
      </c>
      <c r="AB335">
        <f t="shared" si="114"/>
        <v>0.40684517229128386</v>
      </c>
      <c r="AC335" s="32">
        <f t="shared" si="115"/>
        <v>51.515041972647794</v>
      </c>
      <c r="AD335" s="32">
        <f t="shared" si="116"/>
        <v>-0.28302466956617089</v>
      </c>
      <c r="AE335" s="34">
        <f t="shared" si="117"/>
        <v>5.0466855311698033</v>
      </c>
      <c r="AF335" s="36" t="str">
        <f t="shared" si="118"/>
        <v>PADTON</v>
      </c>
      <c r="AG335" s="36" t="str">
        <f t="shared" si="119"/>
        <v>RDNGSTN</v>
      </c>
      <c r="AH335" s="36">
        <f t="shared" si="120"/>
        <v>331</v>
      </c>
      <c r="AI335" s="42">
        <f t="shared" si="121"/>
        <v>7825</v>
      </c>
      <c r="AJ335" s="43">
        <f t="shared" si="122"/>
        <v>39.641992870285321</v>
      </c>
      <c r="AK335" s="43">
        <f t="shared" si="123"/>
        <v>9.0593155799799513E-2</v>
      </c>
      <c r="AL335" s="36">
        <f t="shared" si="124"/>
        <v>51.515041972647794</v>
      </c>
      <c r="AM335" s="36">
        <v>1</v>
      </c>
      <c r="AN335" s="36">
        <f t="shared" si="125"/>
        <v>-0.28302466956617089</v>
      </c>
      <c r="AO335" s="36">
        <v>4</v>
      </c>
      <c r="AP335" s="42">
        <f>INT(AI335/1000)*1000</f>
        <v>7000</v>
      </c>
      <c r="AQ335" s="42">
        <f>MOD(AI335,1000)</f>
        <v>825</v>
      </c>
      <c r="AR335" s="42">
        <f>MOD(AI336,1000)-0.2+(AP336-AP335)</f>
        <v>864.60000000000014</v>
      </c>
    </row>
    <row r="336" spans="1:44" x14ac:dyDescent="0.25">
      <c r="A336" s="32" t="s">
        <v>0</v>
      </c>
      <c r="B336" s="33" t="s">
        <v>1</v>
      </c>
      <c r="C336" s="32">
        <v>332</v>
      </c>
      <c r="D336">
        <f>MATCH(C336,TrainRun!$AG$2:$AG$148,1)</f>
        <v>60</v>
      </c>
      <c r="E336">
        <f>INT(INDEX(TrainRun!$AD$2:$AD$148,'By Second'!D336))</f>
        <v>324</v>
      </c>
      <c r="F336">
        <f>IF(E336=0,0,INDEX(TrainRun!$AE$2:$AE$148,'By Second'!D336))</f>
        <v>39.00784077968671</v>
      </c>
      <c r="G336">
        <f>INDEX(TrainRun!$AF$2:$AF$148,'By Second'!D336)</f>
        <v>7549.4377924194032</v>
      </c>
      <c r="H336">
        <f t="shared" si="108"/>
        <v>61</v>
      </c>
      <c r="I336">
        <f>INT(INDEX(TrainRun!$AD$2:$AD$148,'By Second'!H336))</f>
        <v>334</v>
      </c>
      <c r="J336">
        <f>INDEX(TrainRun!$AE$2:$AE$148,'By Second'!H336)</f>
        <v>39.913772337684705</v>
      </c>
      <c r="K336">
        <f t="shared" si="105"/>
        <v>10</v>
      </c>
      <c r="L336">
        <f t="shared" si="106"/>
        <v>0.90593155799799518</v>
      </c>
      <c r="M336">
        <f t="shared" si="109"/>
        <v>9.0593155799799513E-2</v>
      </c>
      <c r="N336" s="32">
        <f t="shared" si="110"/>
        <v>39.732586026085123</v>
      </c>
      <c r="O336" s="29">
        <f t="shared" si="107"/>
        <v>7864.7240798462863</v>
      </c>
      <c r="P336">
        <f>MATCH(O336,LORDetail!$B$2:$B$930,1)</f>
        <v>67</v>
      </c>
      <c r="Q336">
        <f>INDEX(LORDetail!$B$2:$B$930,P336)</f>
        <v>7764.280850158726</v>
      </c>
      <c r="R336">
        <f>INDEX(LORDetail!$D$2:$D$930,P336)</f>
        <v>51.515083316766301</v>
      </c>
      <c r="S336">
        <f>INDEX(LORDetail!$E$2:$E$930,P336)</f>
        <v>-0.28215081665507302</v>
      </c>
      <c r="T336">
        <f>INDEX(LORDetail!$G$2:$G$930,P336)</f>
        <v>5.0093880000000004</v>
      </c>
      <c r="U336">
        <f t="shared" si="111"/>
        <v>68</v>
      </c>
      <c r="V336">
        <f>INDEX(LORDetail!$B$2:$B$930,U336)</f>
        <v>7913.5038170175012</v>
      </c>
      <c r="W336">
        <f>INDEX(LORDetail!$D$2:$D$930,U336)</f>
        <v>51.514981695507601</v>
      </c>
      <c r="X336">
        <f>INDEX(LORDetail!$E$2:$E$930,U336)</f>
        <v>-0.284298692482569</v>
      </c>
      <c r="Y336">
        <f>INDEX(LORDetail!$G$2:$G$930,U336)</f>
        <v>5.1010629999999999</v>
      </c>
      <c r="Z336">
        <f t="shared" si="112"/>
        <v>149.22296685877518</v>
      </c>
      <c r="AA336" s="29">
        <f t="shared" si="113"/>
        <v>100.44322968756023</v>
      </c>
      <c r="AB336">
        <f t="shared" si="114"/>
        <v>0.6731083813835429</v>
      </c>
      <c r="AC336" s="32">
        <f t="shared" si="115"/>
        <v>51.515014914645342</v>
      </c>
      <c r="AD336" s="32">
        <f t="shared" si="116"/>
        <v>-0.28359656987673171</v>
      </c>
      <c r="AE336" s="34">
        <f t="shared" si="117"/>
        <v>5.0710952108633363</v>
      </c>
      <c r="AF336" s="36" t="str">
        <f t="shared" si="118"/>
        <v>PADTON</v>
      </c>
      <c r="AG336" s="36" t="str">
        <f t="shared" si="119"/>
        <v>RDNGSTN</v>
      </c>
      <c r="AH336" s="36">
        <f t="shared" si="120"/>
        <v>332</v>
      </c>
      <c r="AI336" s="42">
        <f t="shared" si="121"/>
        <v>7864.8</v>
      </c>
      <c r="AJ336" s="43">
        <f t="shared" si="122"/>
        <v>39.732586026085123</v>
      </c>
      <c r="AK336" s="43">
        <f t="shared" si="123"/>
        <v>9.0593155799799513E-2</v>
      </c>
      <c r="AL336" s="36">
        <f t="shared" si="124"/>
        <v>51.515014914645342</v>
      </c>
      <c r="AM336" s="36">
        <v>1</v>
      </c>
      <c r="AN336" s="36">
        <f t="shared" si="125"/>
        <v>-0.28359656987673171</v>
      </c>
      <c r="AO336" s="36">
        <v>4</v>
      </c>
      <c r="AP336" s="42">
        <f>INT(AI336/1000)*1000</f>
        <v>7000</v>
      </c>
      <c r="AQ336" s="42">
        <f>MOD(AI336,1000)</f>
        <v>864.80000000000018</v>
      </c>
      <c r="AR336" s="42">
        <f>MOD(AI337,1000)-0.2+(AP337-AP336)</f>
        <v>904.40000000000032</v>
      </c>
    </row>
    <row r="337" spans="1:44" x14ac:dyDescent="0.25">
      <c r="A337" s="32" t="s">
        <v>0</v>
      </c>
      <c r="B337" s="33" t="s">
        <v>1</v>
      </c>
      <c r="C337" s="32">
        <v>333</v>
      </c>
      <c r="D337">
        <f>MATCH(C337,TrainRun!$AG$2:$AG$148,1)</f>
        <v>60</v>
      </c>
      <c r="E337">
        <f>INT(INDEX(TrainRun!$AD$2:$AD$148,'By Second'!D337))</f>
        <v>324</v>
      </c>
      <c r="F337">
        <f>IF(E337=0,0,INDEX(TrainRun!$AE$2:$AE$148,'By Second'!D337))</f>
        <v>39.00784077968671</v>
      </c>
      <c r="G337">
        <f>INDEX(TrainRun!$AF$2:$AF$148,'By Second'!D337)</f>
        <v>7549.4377924194032</v>
      </c>
      <c r="H337">
        <f t="shared" si="108"/>
        <v>61</v>
      </c>
      <c r="I337">
        <f>INT(INDEX(TrainRun!$AD$2:$AD$148,'By Second'!H337))</f>
        <v>334</v>
      </c>
      <c r="J337">
        <f>INDEX(TrainRun!$AE$2:$AE$148,'By Second'!H337)</f>
        <v>39.913772337684705</v>
      </c>
      <c r="K337">
        <f t="shared" si="105"/>
        <v>10</v>
      </c>
      <c r="L337">
        <f t="shared" si="106"/>
        <v>0.90593155799799518</v>
      </c>
      <c r="M337">
        <f t="shared" si="109"/>
        <v>9.0593155799799513E-2</v>
      </c>
      <c r="N337" s="32">
        <f t="shared" si="110"/>
        <v>39.823179181884925</v>
      </c>
      <c r="O337" s="29">
        <f t="shared" si="107"/>
        <v>7904.5472590281715</v>
      </c>
      <c r="P337">
        <f>MATCH(O337,LORDetail!$B$2:$B$930,1)</f>
        <v>67</v>
      </c>
      <c r="Q337">
        <f>INDEX(LORDetail!$B$2:$B$930,P337)</f>
        <v>7764.280850158726</v>
      </c>
      <c r="R337">
        <f>INDEX(LORDetail!$D$2:$D$930,P337)</f>
        <v>51.515083316766301</v>
      </c>
      <c r="S337">
        <f>INDEX(LORDetail!$E$2:$E$930,P337)</f>
        <v>-0.28215081665507302</v>
      </c>
      <c r="T337">
        <f>INDEX(LORDetail!$G$2:$G$930,P337)</f>
        <v>5.0093880000000004</v>
      </c>
      <c r="U337">
        <f t="shared" si="111"/>
        <v>68</v>
      </c>
      <c r="V337">
        <f>INDEX(LORDetail!$B$2:$B$930,U337)</f>
        <v>7913.5038170175012</v>
      </c>
      <c r="W337">
        <f>INDEX(LORDetail!$D$2:$D$930,U337)</f>
        <v>51.514981695507601</v>
      </c>
      <c r="X337">
        <f>INDEX(LORDetail!$E$2:$E$930,U337)</f>
        <v>-0.284298692482569</v>
      </c>
      <c r="Y337">
        <f>INDEX(LORDetail!$G$2:$G$930,U337)</f>
        <v>5.1010629999999999</v>
      </c>
      <c r="Z337">
        <f t="shared" si="112"/>
        <v>149.22296685877518</v>
      </c>
      <c r="AA337" s="29">
        <f t="shared" si="113"/>
        <v>140.26640886944551</v>
      </c>
      <c r="AB337">
        <f t="shared" si="114"/>
        <v>0.9399786897562078</v>
      </c>
      <c r="AC337" s="32">
        <f t="shared" si="115"/>
        <v>51.514987794948695</v>
      </c>
      <c r="AD337" s="32">
        <f t="shared" si="116"/>
        <v>-0.28416977416116174</v>
      </c>
      <c r="AE337" s="34">
        <f t="shared" si="117"/>
        <v>5.0955605463834006</v>
      </c>
      <c r="AF337" s="36" t="str">
        <f t="shared" si="118"/>
        <v>PADTON</v>
      </c>
      <c r="AG337" s="36" t="str">
        <f t="shared" si="119"/>
        <v>RDNGSTN</v>
      </c>
      <c r="AH337" s="36">
        <f t="shared" si="120"/>
        <v>333</v>
      </c>
      <c r="AI337" s="42">
        <f t="shared" si="121"/>
        <v>7904.6</v>
      </c>
      <c r="AJ337" s="43">
        <f t="shared" si="122"/>
        <v>39.823179181884925</v>
      </c>
      <c r="AK337" s="43">
        <f t="shared" si="123"/>
        <v>9.0593155799799513E-2</v>
      </c>
      <c r="AL337" s="36">
        <f t="shared" si="124"/>
        <v>51.514987794948695</v>
      </c>
      <c r="AM337" s="36">
        <v>1</v>
      </c>
      <c r="AN337" s="36">
        <f t="shared" si="125"/>
        <v>-0.28416977416116174</v>
      </c>
      <c r="AO337" s="36">
        <v>4</v>
      </c>
      <c r="AP337" s="42">
        <f>INT(AI337/1000)*1000</f>
        <v>7000</v>
      </c>
      <c r="AQ337" s="42">
        <f>MOD(AI337,1000)</f>
        <v>904.60000000000036</v>
      </c>
      <c r="AR337" s="42">
        <f>MOD(AI338,1000)-0.2+(AP338-AP337)</f>
        <v>947.99999999999977</v>
      </c>
    </row>
    <row r="338" spans="1:44" x14ac:dyDescent="0.25">
      <c r="A338" s="32" t="s">
        <v>0</v>
      </c>
      <c r="B338" s="33" t="s">
        <v>1</v>
      </c>
      <c r="C338" s="32">
        <v>334</v>
      </c>
      <c r="D338">
        <f>MATCH(C338,TrainRun!$AG$2:$AG$148,1)</f>
        <v>62</v>
      </c>
      <c r="E338">
        <f>INT(INDEX(TrainRun!$AD$2:$AD$148,'By Second'!D338))</f>
        <v>334</v>
      </c>
      <c r="F338">
        <f>IF(E338=0,0,INDEX(TrainRun!$AE$2:$AE$148,'By Second'!D338))</f>
        <v>39.922582815840471</v>
      </c>
      <c r="G338">
        <f>INDEX(TrainRun!$AF$2:$AF$148,'By Second'!D338)</f>
        <v>7948.0791185625658</v>
      </c>
      <c r="H338">
        <f t="shared" si="108"/>
        <v>63</v>
      </c>
      <c r="I338">
        <f>INT(INDEX(TrainRun!$AD$2:$AD$148,'By Second'!H338))</f>
        <v>361</v>
      </c>
      <c r="J338">
        <f>INDEX(TrainRun!$AE$2:$AE$148,'By Second'!H338)</f>
        <v>42.177661914230718</v>
      </c>
      <c r="K338">
        <f t="shared" si="105"/>
        <v>27</v>
      </c>
      <c r="L338">
        <f t="shared" si="106"/>
        <v>2.2550790983902473</v>
      </c>
      <c r="M338">
        <f t="shared" si="109"/>
        <v>8.3521448088527683E-2</v>
      </c>
      <c r="N338" s="32">
        <f t="shared" si="110"/>
        <v>39.922582815840471</v>
      </c>
      <c r="O338" s="29">
        <f t="shared" si="107"/>
        <v>7948.1</v>
      </c>
      <c r="P338">
        <f>MATCH(O338,LORDetail!$B$2:$B$930,1)</f>
        <v>68</v>
      </c>
      <c r="Q338">
        <f>INDEX(LORDetail!$B$2:$B$930,P338)</f>
        <v>7913.5038170175012</v>
      </c>
      <c r="R338">
        <f>INDEX(LORDetail!$D$2:$D$930,P338)</f>
        <v>51.514981695507601</v>
      </c>
      <c r="S338">
        <f>INDEX(LORDetail!$E$2:$E$930,P338)</f>
        <v>-0.284298692482569</v>
      </c>
      <c r="T338">
        <f>INDEX(LORDetail!$G$2:$G$930,P338)</f>
        <v>5.1010629999999999</v>
      </c>
      <c r="U338">
        <f t="shared" si="111"/>
        <v>69</v>
      </c>
      <c r="V338">
        <f>INDEX(LORDetail!$B$2:$B$930,U338)</f>
        <v>8070.6745178472356</v>
      </c>
      <c r="W338">
        <f>INDEX(LORDetail!$D$2:$D$930,U338)</f>
        <v>51.514930664288102</v>
      </c>
      <c r="X338">
        <f>INDEX(LORDetail!$E$2:$E$930,U338)</f>
        <v>-0.286566008361405</v>
      </c>
      <c r="Y338">
        <f>INDEX(LORDetail!$G$2:$G$930,U338)</f>
        <v>5.1976209999999998</v>
      </c>
      <c r="Z338">
        <f t="shared" si="112"/>
        <v>157.17070082973441</v>
      </c>
      <c r="AA338" s="29">
        <f t="shared" si="113"/>
        <v>34.596182982499158</v>
      </c>
      <c r="AB338">
        <f t="shared" si="114"/>
        <v>0.22011852590755937</v>
      </c>
      <c r="AC338" s="32">
        <f t="shared" si="115"/>
        <v>51.514970462590789</v>
      </c>
      <c r="AD338" s="32">
        <f t="shared" si="116"/>
        <v>-0.28479777071158519</v>
      </c>
      <c r="AE338" s="34">
        <f t="shared" si="117"/>
        <v>5.122317204624582</v>
      </c>
      <c r="AF338" s="36" t="str">
        <f t="shared" si="118"/>
        <v>PADTON</v>
      </c>
      <c r="AG338" s="36" t="str">
        <f t="shared" si="119"/>
        <v>RDNGSTN</v>
      </c>
      <c r="AH338" s="36">
        <f t="shared" si="120"/>
        <v>334</v>
      </c>
      <c r="AI338" s="42">
        <f t="shared" si="121"/>
        <v>7948.2</v>
      </c>
      <c r="AJ338" s="43">
        <f t="shared" si="122"/>
        <v>39.922582815840471</v>
      </c>
      <c r="AK338" s="43">
        <f t="shared" si="123"/>
        <v>8.3521448088527683E-2</v>
      </c>
      <c r="AL338" s="36">
        <f t="shared" si="124"/>
        <v>51.514970462590789</v>
      </c>
      <c r="AM338" s="36">
        <v>1</v>
      </c>
      <c r="AN338" s="36">
        <f t="shared" si="125"/>
        <v>-0.28479777071158519</v>
      </c>
      <c r="AO338" s="36">
        <v>4</v>
      </c>
      <c r="AP338" s="42">
        <f>INT(AI338/1000)*1000</f>
        <v>7000</v>
      </c>
      <c r="AQ338" s="42">
        <f>MOD(AI338,1000)</f>
        <v>948.19999999999982</v>
      </c>
      <c r="AR338" s="42">
        <f>MOD(AI339,1000)-0.2+(AP339-AP338)</f>
        <v>987.99999999999977</v>
      </c>
    </row>
    <row r="339" spans="1:44" x14ac:dyDescent="0.25">
      <c r="A339" s="32" t="s">
        <v>0</v>
      </c>
      <c r="B339" s="33" t="s">
        <v>1</v>
      </c>
      <c r="C339" s="32">
        <v>335</v>
      </c>
      <c r="D339">
        <f>MATCH(C339,TrainRun!$AG$2:$AG$148,1)</f>
        <v>62</v>
      </c>
      <c r="E339">
        <f>INT(INDEX(TrainRun!$AD$2:$AD$148,'By Second'!D339))</f>
        <v>334</v>
      </c>
      <c r="F339">
        <f>IF(E339=0,0,INDEX(TrainRun!$AE$2:$AE$148,'By Second'!D339))</f>
        <v>39.922582815840471</v>
      </c>
      <c r="G339">
        <f>INDEX(TrainRun!$AF$2:$AF$148,'By Second'!D339)</f>
        <v>7948.0791185625658</v>
      </c>
      <c r="H339">
        <f t="shared" si="108"/>
        <v>63</v>
      </c>
      <c r="I339">
        <f>INT(INDEX(TrainRun!$AD$2:$AD$148,'By Second'!H339))</f>
        <v>361</v>
      </c>
      <c r="J339">
        <f>INDEX(TrainRun!$AE$2:$AE$148,'By Second'!H339)</f>
        <v>42.177661914230718</v>
      </c>
      <c r="K339">
        <f t="shared" si="105"/>
        <v>27</v>
      </c>
      <c r="L339">
        <f t="shared" si="106"/>
        <v>2.2550790983902473</v>
      </c>
      <c r="M339">
        <f t="shared" si="109"/>
        <v>8.3521448088527683E-2</v>
      </c>
      <c r="N339" s="32">
        <f t="shared" si="110"/>
        <v>40.006104263928997</v>
      </c>
      <c r="O339" s="29">
        <f t="shared" si="107"/>
        <v>7988.1061042639294</v>
      </c>
      <c r="P339">
        <f>MATCH(O339,LORDetail!$B$2:$B$930,1)</f>
        <v>68</v>
      </c>
      <c r="Q339">
        <f>INDEX(LORDetail!$B$2:$B$930,P339)</f>
        <v>7913.5038170175012</v>
      </c>
      <c r="R339">
        <f>INDEX(LORDetail!$D$2:$D$930,P339)</f>
        <v>51.514981695507601</v>
      </c>
      <c r="S339">
        <f>INDEX(LORDetail!$E$2:$E$930,P339)</f>
        <v>-0.284298692482569</v>
      </c>
      <c r="T339">
        <f>INDEX(LORDetail!$G$2:$G$930,P339)</f>
        <v>5.1010629999999999</v>
      </c>
      <c r="U339">
        <f t="shared" si="111"/>
        <v>69</v>
      </c>
      <c r="V339">
        <f>INDEX(LORDetail!$B$2:$B$930,U339)</f>
        <v>8070.6745178472356</v>
      </c>
      <c r="W339">
        <f>INDEX(LORDetail!$D$2:$D$930,U339)</f>
        <v>51.514930664288102</v>
      </c>
      <c r="X339">
        <f>INDEX(LORDetail!$E$2:$E$930,U339)</f>
        <v>-0.286566008361405</v>
      </c>
      <c r="Y339">
        <f>INDEX(LORDetail!$G$2:$G$930,U339)</f>
        <v>5.1976209999999998</v>
      </c>
      <c r="Z339">
        <f t="shared" si="112"/>
        <v>157.17070082973441</v>
      </c>
      <c r="AA339" s="29">
        <f t="shared" si="113"/>
        <v>74.602287246428205</v>
      </c>
      <c r="AB339">
        <f t="shared" si="114"/>
        <v>0.47465772470688467</v>
      </c>
      <c r="AC339" s="32">
        <f t="shared" si="115"/>
        <v>51.514957473145067</v>
      </c>
      <c r="AD339" s="32">
        <f t="shared" si="116"/>
        <v>-0.28537489147880907</v>
      </c>
      <c r="AE339" s="34">
        <f t="shared" si="117"/>
        <v>5.1468950005822469</v>
      </c>
      <c r="AF339" s="36" t="str">
        <f t="shared" si="118"/>
        <v>PADTON</v>
      </c>
      <c r="AG339" s="36" t="str">
        <f t="shared" si="119"/>
        <v>RDNGSTN</v>
      </c>
      <c r="AH339" s="36">
        <f t="shared" si="120"/>
        <v>335</v>
      </c>
      <c r="AI339" s="42">
        <f t="shared" si="121"/>
        <v>7988.2</v>
      </c>
      <c r="AJ339" s="43">
        <f t="shared" si="122"/>
        <v>40.006104263928997</v>
      </c>
      <c r="AK339" s="43">
        <f t="shared" si="123"/>
        <v>8.3521448088527683E-2</v>
      </c>
      <c r="AL339" s="36">
        <f t="shared" si="124"/>
        <v>51.514957473145067</v>
      </c>
      <c r="AM339" s="36">
        <v>1</v>
      </c>
      <c r="AN339" s="36">
        <f t="shared" si="125"/>
        <v>-0.28537489147880907</v>
      </c>
      <c r="AO339" s="36">
        <v>4</v>
      </c>
      <c r="AP339" s="42">
        <f>INT(AI339/1000)*1000</f>
        <v>7000</v>
      </c>
      <c r="AQ339" s="42">
        <f>MOD(AI339,1000)</f>
        <v>988.19999999999982</v>
      </c>
      <c r="AR339" s="42">
        <f>MOD(AI340,1000)-0.2+(AP340-AP339)</f>
        <v>1027.9999999999998</v>
      </c>
    </row>
    <row r="340" spans="1:44" x14ac:dyDescent="0.25">
      <c r="A340" s="32" t="s">
        <v>0</v>
      </c>
      <c r="B340" s="33" t="s">
        <v>1</v>
      </c>
      <c r="C340" s="32">
        <v>336</v>
      </c>
      <c r="D340">
        <f>MATCH(C340,TrainRun!$AG$2:$AG$148,1)</f>
        <v>62</v>
      </c>
      <c r="E340">
        <f>INT(INDEX(TrainRun!$AD$2:$AD$148,'By Second'!D340))</f>
        <v>334</v>
      </c>
      <c r="F340">
        <f>IF(E340=0,0,INDEX(TrainRun!$AE$2:$AE$148,'By Second'!D340))</f>
        <v>39.922582815840471</v>
      </c>
      <c r="G340">
        <f>INDEX(TrainRun!$AF$2:$AF$148,'By Second'!D340)</f>
        <v>7948.0791185625658</v>
      </c>
      <c r="H340">
        <f t="shared" si="108"/>
        <v>63</v>
      </c>
      <c r="I340">
        <f>INT(INDEX(TrainRun!$AD$2:$AD$148,'By Second'!H340))</f>
        <v>361</v>
      </c>
      <c r="J340">
        <f>INDEX(TrainRun!$AE$2:$AE$148,'By Second'!H340)</f>
        <v>42.177661914230718</v>
      </c>
      <c r="K340">
        <f t="shared" si="105"/>
        <v>27</v>
      </c>
      <c r="L340">
        <f t="shared" si="106"/>
        <v>2.2550790983902473</v>
      </c>
      <c r="M340">
        <f t="shared" si="109"/>
        <v>8.3521448088527683E-2</v>
      </c>
      <c r="N340" s="32">
        <f t="shared" si="110"/>
        <v>40.089625712017522</v>
      </c>
      <c r="O340" s="29">
        <f t="shared" si="107"/>
        <v>8028.195729975947</v>
      </c>
      <c r="P340">
        <f>MATCH(O340,LORDetail!$B$2:$B$930,1)</f>
        <v>68</v>
      </c>
      <c r="Q340">
        <f>INDEX(LORDetail!$B$2:$B$930,P340)</f>
        <v>7913.5038170175012</v>
      </c>
      <c r="R340">
        <f>INDEX(LORDetail!$D$2:$D$930,P340)</f>
        <v>51.514981695507601</v>
      </c>
      <c r="S340">
        <f>INDEX(LORDetail!$E$2:$E$930,P340)</f>
        <v>-0.284298692482569</v>
      </c>
      <c r="T340">
        <f>INDEX(LORDetail!$G$2:$G$930,P340)</f>
        <v>5.1010629999999999</v>
      </c>
      <c r="U340">
        <f t="shared" si="111"/>
        <v>69</v>
      </c>
      <c r="V340">
        <f>INDEX(LORDetail!$B$2:$B$930,U340)</f>
        <v>8070.6745178472356</v>
      </c>
      <c r="W340">
        <f>INDEX(LORDetail!$D$2:$D$930,U340)</f>
        <v>51.514930664288102</v>
      </c>
      <c r="X340">
        <f>INDEX(LORDetail!$E$2:$E$930,U340)</f>
        <v>-0.286566008361405</v>
      </c>
      <c r="Y340">
        <f>INDEX(LORDetail!$G$2:$G$930,U340)</f>
        <v>5.1976209999999998</v>
      </c>
      <c r="Z340">
        <f t="shared" si="112"/>
        <v>157.17070082973441</v>
      </c>
      <c r="AA340" s="29">
        <f t="shared" si="113"/>
        <v>114.69191295844576</v>
      </c>
      <c r="AB340">
        <f t="shared" si="114"/>
        <v>0.7297283294721284</v>
      </c>
      <c r="AC340" s="32">
        <f t="shared" si="115"/>
        <v>51.514944456581041</v>
      </c>
      <c r="AD340" s="32">
        <f t="shared" si="116"/>
        <v>-0.28595321711121763</v>
      </c>
      <c r="AE340" s="34">
        <f t="shared" si="117"/>
        <v>5.1715241080371692</v>
      </c>
      <c r="AF340" s="36" t="str">
        <f t="shared" si="118"/>
        <v>PADTON</v>
      </c>
      <c r="AG340" s="36" t="str">
        <f t="shared" si="119"/>
        <v>RDNGSTN</v>
      </c>
      <c r="AH340" s="36">
        <f t="shared" si="120"/>
        <v>336</v>
      </c>
      <c r="AI340" s="42">
        <f t="shared" si="121"/>
        <v>8028.2</v>
      </c>
      <c r="AJ340" s="43">
        <f t="shared" si="122"/>
        <v>40.089625712017522</v>
      </c>
      <c r="AK340" s="43">
        <f t="shared" si="123"/>
        <v>8.3521448088527683E-2</v>
      </c>
      <c r="AL340" s="36">
        <f t="shared" si="124"/>
        <v>51.514944456581041</v>
      </c>
      <c r="AM340" s="36">
        <v>1</v>
      </c>
      <c r="AN340" s="36">
        <f t="shared" si="125"/>
        <v>-0.28595321711121763</v>
      </c>
      <c r="AO340" s="36">
        <v>4</v>
      </c>
      <c r="AP340" s="42">
        <f>INT(AI340/1000)*1000</f>
        <v>8000</v>
      </c>
      <c r="AQ340" s="42">
        <f>MOD(AI340,1000)</f>
        <v>28.199999999999818</v>
      </c>
      <c r="AR340" s="42">
        <f>MOD(AI341,1000)-0.2+(AP341-AP340)</f>
        <v>68.199999999999633</v>
      </c>
    </row>
    <row r="341" spans="1:44" x14ac:dyDescent="0.25">
      <c r="A341" s="32" t="s">
        <v>0</v>
      </c>
      <c r="B341" s="33" t="s">
        <v>1</v>
      </c>
      <c r="C341" s="32">
        <v>337</v>
      </c>
      <c r="D341">
        <f>MATCH(C341,TrainRun!$AG$2:$AG$148,1)</f>
        <v>62</v>
      </c>
      <c r="E341">
        <f>INT(INDEX(TrainRun!$AD$2:$AD$148,'By Second'!D341))</f>
        <v>334</v>
      </c>
      <c r="F341">
        <f>IF(E341=0,0,INDEX(TrainRun!$AE$2:$AE$148,'By Second'!D341))</f>
        <v>39.922582815840471</v>
      </c>
      <c r="G341">
        <f>INDEX(TrainRun!$AF$2:$AF$148,'By Second'!D341)</f>
        <v>7948.0791185625658</v>
      </c>
      <c r="H341">
        <f t="shared" si="108"/>
        <v>63</v>
      </c>
      <c r="I341">
        <f>INT(INDEX(TrainRun!$AD$2:$AD$148,'By Second'!H341))</f>
        <v>361</v>
      </c>
      <c r="J341">
        <f>INDEX(TrainRun!$AE$2:$AE$148,'By Second'!H341)</f>
        <v>42.177661914230718</v>
      </c>
      <c r="K341">
        <f t="shared" si="105"/>
        <v>27</v>
      </c>
      <c r="L341">
        <f t="shared" si="106"/>
        <v>2.2550790983902473</v>
      </c>
      <c r="M341">
        <f t="shared" si="109"/>
        <v>8.3521448088527683E-2</v>
      </c>
      <c r="N341" s="32">
        <f t="shared" si="110"/>
        <v>40.173147160106048</v>
      </c>
      <c r="O341" s="29">
        <f t="shared" si="107"/>
        <v>8068.368877136053</v>
      </c>
      <c r="P341">
        <f>MATCH(O341,LORDetail!$B$2:$B$930,1)</f>
        <v>68</v>
      </c>
      <c r="Q341">
        <f>INDEX(LORDetail!$B$2:$B$930,P341)</f>
        <v>7913.5038170175012</v>
      </c>
      <c r="R341">
        <f>INDEX(LORDetail!$D$2:$D$930,P341)</f>
        <v>51.514981695507601</v>
      </c>
      <c r="S341">
        <f>INDEX(LORDetail!$E$2:$E$930,P341)</f>
        <v>-0.284298692482569</v>
      </c>
      <c r="T341">
        <f>INDEX(LORDetail!$G$2:$G$930,P341)</f>
        <v>5.1010629999999999</v>
      </c>
      <c r="U341">
        <f t="shared" si="111"/>
        <v>69</v>
      </c>
      <c r="V341">
        <f>INDEX(LORDetail!$B$2:$B$930,U341)</f>
        <v>8070.6745178472356</v>
      </c>
      <c r="W341">
        <f>INDEX(LORDetail!$D$2:$D$930,U341)</f>
        <v>51.514930664288102</v>
      </c>
      <c r="X341">
        <f>INDEX(LORDetail!$E$2:$E$930,U341)</f>
        <v>-0.286566008361405</v>
      </c>
      <c r="Y341">
        <f>INDEX(LORDetail!$G$2:$G$930,U341)</f>
        <v>5.1976209999999998</v>
      </c>
      <c r="Z341">
        <f t="shared" si="112"/>
        <v>157.17070082973441</v>
      </c>
      <c r="AA341" s="29">
        <f t="shared" si="113"/>
        <v>154.86506011855181</v>
      </c>
      <c r="AB341">
        <f t="shared" si="114"/>
        <v>0.98533034020329058</v>
      </c>
      <c r="AC341" s="32">
        <f t="shared" si="115"/>
        <v>51.514931412898733</v>
      </c>
      <c r="AD341" s="32">
        <f t="shared" si="116"/>
        <v>-0.28653274760881081</v>
      </c>
      <c r="AE341" s="34">
        <f t="shared" si="117"/>
        <v>5.1962045269893489</v>
      </c>
      <c r="AF341" s="36" t="str">
        <f t="shared" si="118"/>
        <v>PADTON</v>
      </c>
      <c r="AG341" s="36" t="str">
        <f t="shared" si="119"/>
        <v>RDNGSTN</v>
      </c>
      <c r="AH341" s="36">
        <f t="shared" si="120"/>
        <v>337</v>
      </c>
      <c r="AI341" s="42">
        <f t="shared" si="121"/>
        <v>8068.4</v>
      </c>
      <c r="AJ341" s="43">
        <f t="shared" si="122"/>
        <v>40.173147160106048</v>
      </c>
      <c r="AK341" s="43">
        <f t="shared" si="123"/>
        <v>8.3521448088527683E-2</v>
      </c>
      <c r="AL341" s="36">
        <f t="shared" si="124"/>
        <v>51.514931412898733</v>
      </c>
      <c r="AM341" s="36">
        <v>1</v>
      </c>
      <c r="AN341" s="36">
        <f t="shared" si="125"/>
        <v>-0.28653274760881081</v>
      </c>
      <c r="AO341" s="36">
        <v>4</v>
      </c>
      <c r="AP341" s="42">
        <f>INT(AI341/1000)*1000</f>
        <v>8000</v>
      </c>
      <c r="AQ341" s="42">
        <f>MOD(AI341,1000)</f>
        <v>68.399999999999636</v>
      </c>
      <c r="AR341" s="42">
        <f>MOD(AI342,1000)-0.2+(AP342-AP341)</f>
        <v>108.40000000000036</v>
      </c>
    </row>
    <row r="342" spans="1:44" x14ac:dyDescent="0.25">
      <c r="A342" s="32" t="s">
        <v>0</v>
      </c>
      <c r="B342" s="33" t="s">
        <v>1</v>
      </c>
      <c r="C342" s="32">
        <v>338</v>
      </c>
      <c r="D342">
        <f>MATCH(C342,TrainRun!$AG$2:$AG$148,1)</f>
        <v>62</v>
      </c>
      <c r="E342">
        <f>INT(INDEX(TrainRun!$AD$2:$AD$148,'By Second'!D342))</f>
        <v>334</v>
      </c>
      <c r="F342">
        <f>IF(E342=0,0,INDEX(TrainRun!$AE$2:$AE$148,'By Second'!D342))</f>
        <v>39.922582815840471</v>
      </c>
      <c r="G342">
        <f>INDEX(TrainRun!$AF$2:$AF$148,'By Second'!D342)</f>
        <v>7948.0791185625658</v>
      </c>
      <c r="H342">
        <f t="shared" si="108"/>
        <v>63</v>
      </c>
      <c r="I342">
        <f>INT(INDEX(TrainRun!$AD$2:$AD$148,'By Second'!H342))</f>
        <v>361</v>
      </c>
      <c r="J342">
        <f>INDEX(TrainRun!$AE$2:$AE$148,'By Second'!H342)</f>
        <v>42.177661914230718</v>
      </c>
      <c r="K342">
        <f t="shared" si="105"/>
        <v>27</v>
      </c>
      <c r="L342">
        <f t="shared" si="106"/>
        <v>2.2550790983902473</v>
      </c>
      <c r="M342">
        <f t="shared" si="109"/>
        <v>8.3521448088527683E-2</v>
      </c>
      <c r="N342" s="32">
        <f t="shared" si="110"/>
        <v>40.256668608194573</v>
      </c>
      <c r="O342" s="29">
        <f t="shared" si="107"/>
        <v>8108.6255457442476</v>
      </c>
      <c r="P342">
        <f>MATCH(O342,LORDetail!$B$2:$B$930,1)</f>
        <v>69</v>
      </c>
      <c r="Q342">
        <f>INDEX(LORDetail!$B$2:$B$930,P342)</f>
        <v>8070.6745178472356</v>
      </c>
      <c r="R342">
        <f>INDEX(LORDetail!$D$2:$D$930,P342)</f>
        <v>51.514930664288102</v>
      </c>
      <c r="S342">
        <f>INDEX(LORDetail!$E$2:$E$930,P342)</f>
        <v>-0.286566008361405</v>
      </c>
      <c r="T342">
        <f>INDEX(LORDetail!$G$2:$G$930,P342)</f>
        <v>5.1976209999999998</v>
      </c>
      <c r="U342">
        <f t="shared" si="111"/>
        <v>70</v>
      </c>
      <c r="V342">
        <f>INDEX(LORDetail!$B$2:$B$930,U342)</f>
        <v>8213.2599328434117</v>
      </c>
      <c r="W342">
        <f>INDEX(LORDetail!$D$2:$D$930,U342)</f>
        <v>51.514865351149197</v>
      </c>
      <c r="X342">
        <f>INDEX(LORDetail!$E$2:$E$930,U342)</f>
        <v>-0.28862158423495099</v>
      </c>
      <c r="Y342">
        <f>INDEX(LORDetail!$G$2:$G$930,U342)</f>
        <v>5.2852189999999997</v>
      </c>
      <c r="Z342">
        <f t="shared" si="112"/>
        <v>142.58541499617604</v>
      </c>
      <c r="AA342" s="29">
        <f t="shared" si="113"/>
        <v>37.951027897011954</v>
      </c>
      <c r="AB342">
        <f t="shared" si="114"/>
        <v>0.26616346347927489</v>
      </c>
      <c r="AC342" s="32">
        <f t="shared" si="115"/>
        <v>51.51491328031684</v>
      </c>
      <c r="AD342" s="32">
        <f t="shared" si="116"/>
        <v>-0.28711312755535245</v>
      </c>
      <c r="AE342" s="34">
        <f t="shared" si="117"/>
        <v>5.2209363870738574</v>
      </c>
      <c r="AF342" s="36" t="str">
        <f t="shared" si="118"/>
        <v>PADTON</v>
      </c>
      <c r="AG342" s="36" t="str">
        <f t="shared" si="119"/>
        <v>RDNGSTN</v>
      </c>
      <c r="AH342" s="36">
        <f t="shared" si="120"/>
        <v>338</v>
      </c>
      <c r="AI342" s="42">
        <f t="shared" si="121"/>
        <v>8108.6</v>
      </c>
      <c r="AJ342" s="43">
        <f t="shared" si="122"/>
        <v>40.256668608194573</v>
      </c>
      <c r="AK342" s="43">
        <f t="shared" si="123"/>
        <v>8.3521448088527683E-2</v>
      </c>
      <c r="AL342" s="36">
        <f t="shared" si="124"/>
        <v>51.51491328031684</v>
      </c>
      <c r="AM342" s="36">
        <v>1</v>
      </c>
      <c r="AN342" s="36">
        <f t="shared" si="125"/>
        <v>-0.28711312755535245</v>
      </c>
      <c r="AO342" s="36">
        <v>4</v>
      </c>
      <c r="AP342" s="42">
        <f>INT(AI342/1000)*1000</f>
        <v>8000</v>
      </c>
      <c r="AQ342" s="42">
        <f>MOD(AI342,1000)</f>
        <v>108.60000000000036</v>
      </c>
      <c r="AR342" s="42">
        <f>MOD(AI343,1000)-0.2+(AP343-AP342)</f>
        <v>148.80000000000001</v>
      </c>
    </row>
    <row r="343" spans="1:44" x14ac:dyDescent="0.25">
      <c r="A343" s="32" t="s">
        <v>0</v>
      </c>
      <c r="B343" s="33" t="s">
        <v>1</v>
      </c>
      <c r="C343" s="32">
        <v>339</v>
      </c>
      <c r="D343">
        <f>MATCH(C343,TrainRun!$AG$2:$AG$148,1)</f>
        <v>62</v>
      </c>
      <c r="E343">
        <f>INT(INDEX(TrainRun!$AD$2:$AD$148,'By Second'!D343))</f>
        <v>334</v>
      </c>
      <c r="F343">
        <f>IF(E343=0,0,INDEX(TrainRun!$AE$2:$AE$148,'By Second'!D343))</f>
        <v>39.922582815840471</v>
      </c>
      <c r="G343">
        <f>INDEX(TrainRun!$AF$2:$AF$148,'By Second'!D343)</f>
        <v>7948.0791185625658</v>
      </c>
      <c r="H343">
        <f t="shared" si="108"/>
        <v>63</v>
      </c>
      <c r="I343">
        <f>INT(INDEX(TrainRun!$AD$2:$AD$148,'By Second'!H343))</f>
        <v>361</v>
      </c>
      <c r="J343">
        <f>INDEX(TrainRun!$AE$2:$AE$148,'By Second'!H343)</f>
        <v>42.177661914230718</v>
      </c>
      <c r="K343">
        <f t="shared" si="105"/>
        <v>27</v>
      </c>
      <c r="L343">
        <f t="shared" si="106"/>
        <v>2.2550790983902473</v>
      </c>
      <c r="M343">
        <f t="shared" si="109"/>
        <v>8.3521448088527683E-2</v>
      </c>
      <c r="N343" s="32">
        <f t="shared" si="110"/>
        <v>40.340190056283099</v>
      </c>
      <c r="O343" s="29">
        <f t="shared" si="107"/>
        <v>8148.9657358005306</v>
      </c>
      <c r="P343">
        <f>MATCH(O343,LORDetail!$B$2:$B$930,1)</f>
        <v>69</v>
      </c>
      <c r="Q343">
        <f>INDEX(LORDetail!$B$2:$B$930,P343)</f>
        <v>8070.6745178472356</v>
      </c>
      <c r="R343">
        <f>INDEX(LORDetail!$D$2:$D$930,P343)</f>
        <v>51.514930664288102</v>
      </c>
      <c r="S343">
        <f>INDEX(LORDetail!$E$2:$E$930,P343)</f>
        <v>-0.286566008361405</v>
      </c>
      <c r="T343">
        <f>INDEX(LORDetail!$G$2:$G$930,P343)</f>
        <v>5.1976209999999998</v>
      </c>
      <c r="U343">
        <f t="shared" si="111"/>
        <v>70</v>
      </c>
      <c r="V343">
        <f>INDEX(LORDetail!$B$2:$B$930,U343)</f>
        <v>8213.2599328434117</v>
      </c>
      <c r="W343">
        <f>INDEX(LORDetail!$D$2:$D$930,U343)</f>
        <v>51.514865351149197</v>
      </c>
      <c r="X343">
        <f>INDEX(LORDetail!$E$2:$E$930,U343)</f>
        <v>-0.28862158423495099</v>
      </c>
      <c r="Y343">
        <f>INDEX(LORDetail!$G$2:$G$930,U343)</f>
        <v>5.2852189999999997</v>
      </c>
      <c r="Z343">
        <f t="shared" si="112"/>
        <v>142.58541499617604</v>
      </c>
      <c r="AA343" s="29">
        <f t="shared" si="113"/>
        <v>78.291217953295018</v>
      </c>
      <c r="AB343">
        <f t="shared" si="114"/>
        <v>0.54908293359033034</v>
      </c>
      <c r="AC343" s="32">
        <f t="shared" si="115"/>
        <v>51.514894801958192</v>
      </c>
      <c r="AD343" s="32">
        <f t="shared" si="116"/>
        <v>-0.28769468999226916</v>
      </c>
      <c r="AE343" s="34">
        <f t="shared" si="117"/>
        <v>5.2457195668166454</v>
      </c>
      <c r="AF343" s="36" t="str">
        <f t="shared" si="118"/>
        <v>PADTON</v>
      </c>
      <c r="AG343" s="36" t="str">
        <f t="shared" si="119"/>
        <v>RDNGSTN</v>
      </c>
      <c r="AH343" s="36">
        <f t="shared" si="120"/>
        <v>339</v>
      </c>
      <c r="AI343" s="42">
        <f t="shared" si="121"/>
        <v>8149</v>
      </c>
      <c r="AJ343" s="43">
        <f t="shared" si="122"/>
        <v>40.340190056283099</v>
      </c>
      <c r="AK343" s="43">
        <f t="shared" si="123"/>
        <v>8.3521448088527683E-2</v>
      </c>
      <c r="AL343" s="36">
        <f t="shared" si="124"/>
        <v>51.514894801958192</v>
      </c>
      <c r="AM343" s="36">
        <v>1</v>
      </c>
      <c r="AN343" s="36">
        <f t="shared" si="125"/>
        <v>-0.28769468999226916</v>
      </c>
      <c r="AO343" s="36">
        <v>4</v>
      </c>
      <c r="AP343" s="42">
        <f>INT(AI343/1000)*1000</f>
        <v>8000</v>
      </c>
      <c r="AQ343" s="42">
        <f>MOD(AI343,1000)</f>
        <v>149</v>
      </c>
      <c r="AR343" s="42">
        <f>MOD(AI344,1000)-0.2+(AP344-AP343)</f>
        <v>189.19999999999965</v>
      </c>
    </row>
    <row r="344" spans="1:44" x14ac:dyDescent="0.25">
      <c r="A344" s="32" t="s">
        <v>0</v>
      </c>
      <c r="B344" s="33" t="s">
        <v>1</v>
      </c>
      <c r="C344" s="32">
        <v>340</v>
      </c>
      <c r="D344">
        <f>MATCH(C344,TrainRun!$AG$2:$AG$148,1)</f>
        <v>62</v>
      </c>
      <c r="E344">
        <f>INT(INDEX(TrainRun!$AD$2:$AD$148,'By Second'!D344))</f>
        <v>334</v>
      </c>
      <c r="F344">
        <f>IF(E344=0,0,INDEX(TrainRun!$AE$2:$AE$148,'By Second'!D344))</f>
        <v>39.922582815840471</v>
      </c>
      <c r="G344">
        <f>INDEX(TrainRun!$AF$2:$AF$148,'By Second'!D344)</f>
        <v>7948.0791185625658</v>
      </c>
      <c r="H344">
        <f t="shared" si="108"/>
        <v>63</v>
      </c>
      <c r="I344">
        <f>INT(INDEX(TrainRun!$AD$2:$AD$148,'By Second'!H344))</f>
        <v>361</v>
      </c>
      <c r="J344">
        <f>INDEX(TrainRun!$AE$2:$AE$148,'By Second'!H344)</f>
        <v>42.177661914230718</v>
      </c>
      <c r="K344">
        <f t="shared" si="105"/>
        <v>27</v>
      </c>
      <c r="L344">
        <f t="shared" si="106"/>
        <v>2.2550790983902473</v>
      </c>
      <c r="M344">
        <f t="shared" si="109"/>
        <v>8.3521448088527683E-2</v>
      </c>
      <c r="N344" s="32">
        <f t="shared" si="110"/>
        <v>40.423711504371624</v>
      </c>
      <c r="O344" s="29">
        <f t="shared" si="107"/>
        <v>8189.3894473049022</v>
      </c>
      <c r="P344">
        <f>MATCH(O344,LORDetail!$B$2:$B$930,1)</f>
        <v>69</v>
      </c>
      <c r="Q344">
        <f>INDEX(LORDetail!$B$2:$B$930,P344)</f>
        <v>8070.6745178472356</v>
      </c>
      <c r="R344">
        <f>INDEX(LORDetail!$D$2:$D$930,P344)</f>
        <v>51.514930664288102</v>
      </c>
      <c r="S344">
        <f>INDEX(LORDetail!$E$2:$E$930,P344)</f>
        <v>-0.286566008361405</v>
      </c>
      <c r="T344">
        <f>INDEX(LORDetail!$G$2:$G$930,P344)</f>
        <v>5.1976209999999998</v>
      </c>
      <c r="U344">
        <f t="shared" si="111"/>
        <v>70</v>
      </c>
      <c r="V344">
        <f>INDEX(LORDetail!$B$2:$B$930,U344)</f>
        <v>8213.2599328434117</v>
      </c>
      <c r="W344">
        <f>INDEX(LORDetail!$D$2:$D$930,U344)</f>
        <v>51.514865351149197</v>
      </c>
      <c r="X344">
        <f>INDEX(LORDetail!$E$2:$E$930,U344)</f>
        <v>-0.28862158423495099</v>
      </c>
      <c r="Y344">
        <f>INDEX(LORDetail!$G$2:$G$930,U344)</f>
        <v>5.2852189999999997</v>
      </c>
      <c r="Z344">
        <f t="shared" si="112"/>
        <v>142.58541499617604</v>
      </c>
      <c r="AA344" s="29">
        <f t="shared" si="113"/>
        <v>118.71492945766659</v>
      </c>
      <c r="AB344">
        <f t="shared" si="114"/>
        <v>0.83258816801739766</v>
      </c>
      <c r="AC344" s="32">
        <f t="shared" si="115"/>
        <v>51.514876285341437</v>
      </c>
      <c r="AD344" s="32">
        <f t="shared" si="116"/>
        <v>-0.2882774565121814</v>
      </c>
      <c r="AE344" s="34">
        <f t="shared" si="117"/>
        <v>5.2705540583419879</v>
      </c>
      <c r="AF344" s="36" t="str">
        <f t="shared" si="118"/>
        <v>PADTON</v>
      </c>
      <c r="AG344" s="36" t="str">
        <f t="shared" si="119"/>
        <v>RDNGSTN</v>
      </c>
      <c r="AH344" s="36">
        <f t="shared" si="120"/>
        <v>340</v>
      </c>
      <c r="AI344" s="42">
        <f t="shared" si="121"/>
        <v>8189.4</v>
      </c>
      <c r="AJ344" s="43">
        <f t="shared" si="122"/>
        <v>40.423711504371624</v>
      </c>
      <c r="AK344" s="43">
        <f t="shared" si="123"/>
        <v>8.3521448088527683E-2</v>
      </c>
      <c r="AL344" s="36">
        <f t="shared" si="124"/>
        <v>51.514876285341437</v>
      </c>
      <c r="AM344" s="36">
        <v>1</v>
      </c>
      <c r="AN344" s="36">
        <f t="shared" si="125"/>
        <v>-0.2882774565121814</v>
      </c>
      <c r="AO344" s="36">
        <v>4</v>
      </c>
      <c r="AP344" s="42">
        <f>INT(AI344/1000)*1000</f>
        <v>8000</v>
      </c>
      <c r="AQ344" s="42">
        <f>MOD(AI344,1000)</f>
        <v>189.39999999999964</v>
      </c>
      <c r="AR344" s="42">
        <f>MOD(AI345,1000)-0.2+(AP345-AP344)</f>
        <v>229.59999999999928</v>
      </c>
    </row>
    <row r="345" spans="1:44" x14ac:dyDescent="0.25">
      <c r="A345" s="32" t="s">
        <v>0</v>
      </c>
      <c r="B345" s="33" t="s">
        <v>1</v>
      </c>
      <c r="C345" s="32">
        <v>341</v>
      </c>
      <c r="D345">
        <f>MATCH(C345,TrainRun!$AG$2:$AG$148,1)</f>
        <v>62</v>
      </c>
      <c r="E345">
        <f>INT(INDEX(TrainRun!$AD$2:$AD$148,'By Second'!D345))</f>
        <v>334</v>
      </c>
      <c r="F345">
        <f>IF(E345=0,0,INDEX(TrainRun!$AE$2:$AE$148,'By Second'!D345))</f>
        <v>39.922582815840471</v>
      </c>
      <c r="G345">
        <f>INDEX(TrainRun!$AF$2:$AF$148,'By Second'!D345)</f>
        <v>7948.0791185625658</v>
      </c>
      <c r="H345">
        <f t="shared" si="108"/>
        <v>63</v>
      </c>
      <c r="I345">
        <f>INT(INDEX(TrainRun!$AD$2:$AD$148,'By Second'!H345))</f>
        <v>361</v>
      </c>
      <c r="J345">
        <f>INDEX(TrainRun!$AE$2:$AE$148,'By Second'!H345)</f>
        <v>42.177661914230718</v>
      </c>
      <c r="K345">
        <f t="shared" si="105"/>
        <v>27</v>
      </c>
      <c r="L345">
        <f t="shared" si="106"/>
        <v>2.2550790983902473</v>
      </c>
      <c r="M345">
        <f t="shared" si="109"/>
        <v>8.3521448088527683E-2</v>
      </c>
      <c r="N345" s="32">
        <f t="shared" si="110"/>
        <v>40.50723295246015</v>
      </c>
      <c r="O345" s="29">
        <f t="shared" si="107"/>
        <v>8229.8966802573632</v>
      </c>
      <c r="P345">
        <f>MATCH(O345,LORDetail!$B$2:$B$930,1)</f>
        <v>70</v>
      </c>
      <c r="Q345">
        <f>INDEX(LORDetail!$B$2:$B$930,P345)</f>
        <v>8213.2599328434117</v>
      </c>
      <c r="R345">
        <f>INDEX(LORDetail!$D$2:$D$930,P345)</f>
        <v>51.514865351149197</v>
      </c>
      <c r="S345">
        <f>INDEX(LORDetail!$E$2:$E$930,P345)</f>
        <v>-0.28862158423495099</v>
      </c>
      <c r="T345">
        <f>INDEX(LORDetail!$G$2:$G$930,P345)</f>
        <v>5.2852189999999997</v>
      </c>
      <c r="U345">
        <f t="shared" si="111"/>
        <v>71</v>
      </c>
      <c r="V345">
        <f>INDEX(LORDetail!$B$2:$B$930,U345)</f>
        <v>8391.4911090736296</v>
      </c>
      <c r="W345">
        <f>INDEX(LORDetail!$D$2:$D$930,U345)</f>
        <v>51.514905310404998</v>
      </c>
      <c r="X345">
        <f>INDEX(LORDetail!$E$2:$E$930,U345)</f>
        <v>-0.29119359036091902</v>
      </c>
      <c r="Y345">
        <f>INDEX(LORDetail!$G$2:$G$930,U345)</f>
        <v>5.3947159999999998</v>
      </c>
      <c r="Z345">
        <f t="shared" si="112"/>
        <v>178.2311762302179</v>
      </c>
      <c r="AA345" s="29">
        <f t="shared" si="113"/>
        <v>16.636747413951525</v>
      </c>
      <c r="AB345">
        <f t="shared" si="114"/>
        <v>9.3343643720681879E-2</v>
      </c>
      <c r="AC345" s="32">
        <f t="shared" si="115"/>
        <v>51.514869081091732</v>
      </c>
      <c r="AD345" s="32">
        <f t="shared" si="116"/>
        <v>-0.28886166465842078</v>
      </c>
      <c r="AE345" s="34">
        <f t="shared" si="117"/>
        <v>5.2954398489564829</v>
      </c>
      <c r="AF345" s="36" t="str">
        <f t="shared" si="118"/>
        <v>PADTON</v>
      </c>
      <c r="AG345" s="36" t="str">
        <f t="shared" si="119"/>
        <v>RDNGSTN</v>
      </c>
      <c r="AH345" s="36">
        <f t="shared" si="120"/>
        <v>341</v>
      </c>
      <c r="AI345" s="42">
        <f t="shared" si="121"/>
        <v>8229.7999999999993</v>
      </c>
      <c r="AJ345" s="43">
        <f t="shared" si="122"/>
        <v>40.50723295246015</v>
      </c>
      <c r="AK345" s="43">
        <f t="shared" si="123"/>
        <v>8.3521448088527683E-2</v>
      </c>
      <c r="AL345" s="36">
        <f t="shared" si="124"/>
        <v>51.514869081091732</v>
      </c>
      <c r="AM345" s="36">
        <v>1</v>
      </c>
      <c r="AN345" s="36">
        <f t="shared" si="125"/>
        <v>-0.28886166465842078</v>
      </c>
      <c r="AO345" s="36">
        <v>4</v>
      </c>
      <c r="AP345" s="42">
        <f>INT(AI345/1000)*1000</f>
        <v>8000</v>
      </c>
      <c r="AQ345" s="42">
        <f>MOD(AI345,1000)</f>
        <v>229.79999999999927</v>
      </c>
      <c r="AR345" s="42">
        <f>MOD(AI346,1000)-0.2+(AP346-AP345)</f>
        <v>270.19999999999965</v>
      </c>
    </row>
    <row r="346" spans="1:44" x14ac:dyDescent="0.25">
      <c r="A346" s="32" t="s">
        <v>0</v>
      </c>
      <c r="B346" s="33" t="s">
        <v>1</v>
      </c>
      <c r="C346" s="32">
        <v>342</v>
      </c>
      <c r="D346">
        <f>MATCH(C346,TrainRun!$AG$2:$AG$148,1)</f>
        <v>62</v>
      </c>
      <c r="E346">
        <f>INT(INDEX(TrainRun!$AD$2:$AD$148,'By Second'!D346))</f>
        <v>334</v>
      </c>
      <c r="F346">
        <f>IF(E346=0,0,INDEX(TrainRun!$AE$2:$AE$148,'By Second'!D346))</f>
        <v>39.922582815840471</v>
      </c>
      <c r="G346">
        <f>INDEX(TrainRun!$AF$2:$AF$148,'By Second'!D346)</f>
        <v>7948.0791185625658</v>
      </c>
      <c r="H346">
        <f t="shared" si="108"/>
        <v>63</v>
      </c>
      <c r="I346">
        <f>INT(INDEX(TrainRun!$AD$2:$AD$148,'By Second'!H346))</f>
        <v>361</v>
      </c>
      <c r="J346">
        <f>INDEX(TrainRun!$AE$2:$AE$148,'By Second'!H346)</f>
        <v>42.177661914230718</v>
      </c>
      <c r="K346">
        <f t="shared" si="105"/>
        <v>27</v>
      </c>
      <c r="L346">
        <f t="shared" si="106"/>
        <v>2.2550790983902473</v>
      </c>
      <c r="M346">
        <f t="shared" si="109"/>
        <v>8.3521448088527683E-2</v>
      </c>
      <c r="N346" s="32">
        <f t="shared" si="110"/>
        <v>40.590754400548676</v>
      </c>
      <c r="O346" s="29">
        <f t="shared" si="107"/>
        <v>8270.4874346579127</v>
      </c>
      <c r="P346">
        <f>MATCH(O346,LORDetail!$B$2:$B$930,1)</f>
        <v>70</v>
      </c>
      <c r="Q346">
        <f>INDEX(LORDetail!$B$2:$B$930,P346)</f>
        <v>8213.2599328434117</v>
      </c>
      <c r="R346">
        <f>INDEX(LORDetail!$D$2:$D$930,P346)</f>
        <v>51.514865351149197</v>
      </c>
      <c r="S346">
        <f>INDEX(LORDetail!$E$2:$E$930,P346)</f>
        <v>-0.28862158423495099</v>
      </c>
      <c r="T346">
        <f>INDEX(LORDetail!$G$2:$G$930,P346)</f>
        <v>5.2852189999999997</v>
      </c>
      <c r="U346">
        <f t="shared" si="111"/>
        <v>71</v>
      </c>
      <c r="V346">
        <f>INDEX(LORDetail!$B$2:$B$930,U346)</f>
        <v>8391.4911090736296</v>
      </c>
      <c r="W346">
        <f>INDEX(LORDetail!$D$2:$D$930,U346)</f>
        <v>51.514905310404998</v>
      </c>
      <c r="X346">
        <f>INDEX(LORDetail!$E$2:$E$930,U346)</f>
        <v>-0.29119359036091902</v>
      </c>
      <c r="Y346">
        <f>INDEX(LORDetail!$G$2:$G$930,U346)</f>
        <v>5.3947159999999998</v>
      </c>
      <c r="Z346">
        <f t="shared" si="112"/>
        <v>178.2311762302179</v>
      </c>
      <c r="AA346" s="29">
        <f t="shared" si="113"/>
        <v>57.227501814501011</v>
      </c>
      <c r="AB346">
        <f t="shared" si="114"/>
        <v>0.32108581127569574</v>
      </c>
      <c r="AC346" s="32">
        <f t="shared" si="115"/>
        <v>51.514878181499263</v>
      </c>
      <c r="AD346" s="32">
        <f t="shared" si="116"/>
        <v>-0.2894474189085135</v>
      </c>
      <c r="AE346" s="34">
        <f t="shared" si="117"/>
        <v>5.320376933077255</v>
      </c>
      <c r="AF346" s="36" t="str">
        <f t="shared" si="118"/>
        <v>PADTON</v>
      </c>
      <c r="AG346" s="36" t="str">
        <f t="shared" si="119"/>
        <v>RDNGSTN</v>
      </c>
      <c r="AH346" s="36">
        <f t="shared" si="120"/>
        <v>342</v>
      </c>
      <c r="AI346" s="42">
        <f t="shared" si="121"/>
        <v>8270.4</v>
      </c>
      <c r="AJ346" s="43">
        <f t="shared" si="122"/>
        <v>40.590754400548676</v>
      </c>
      <c r="AK346" s="43">
        <f t="shared" si="123"/>
        <v>8.3521448088527683E-2</v>
      </c>
      <c r="AL346" s="36">
        <f t="shared" si="124"/>
        <v>51.514878181499263</v>
      </c>
      <c r="AM346" s="36">
        <v>1</v>
      </c>
      <c r="AN346" s="36">
        <f t="shared" si="125"/>
        <v>-0.2894474189085135</v>
      </c>
      <c r="AO346" s="36">
        <v>4</v>
      </c>
      <c r="AP346" s="42">
        <f>INT(AI346/1000)*1000</f>
        <v>8000</v>
      </c>
      <c r="AQ346" s="42">
        <f>MOD(AI346,1000)</f>
        <v>270.39999999999964</v>
      </c>
      <c r="AR346" s="42">
        <f>MOD(AI347,1000)-0.2+(AP347-AP346)</f>
        <v>311.00000000000074</v>
      </c>
    </row>
    <row r="347" spans="1:44" x14ac:dyDescent="0.25">
      <c r="A347" s="32" t="s">
        <v>0</v>
      </c>
      <c r="B347" s="33" t="s">
        <v>1</v>
      </c>
      <c r="C347" s="32">
        <v>343</v>
      </c>
      <c r="D347">
        <f>MATCH(C347,TrainRun!$AG$2:$AG$148,1)</f>
        <v>62</v>
      </c>
      <c r="E347">
        <f>INT(INDEX(TrainRun!$AD$2:$AD$148,'By Second'!D347))</f>
        <v>334</v>
      </c>
      <c r="F347">
        <f>IF(E347=0,0,INDEX(TrainRun!$AE$2:$AE$148,'By Second'!D347))</f>
        <v>39.922582815840471</v>
      </c>
      <c r="G347">
        <f>INDEX(TrainRun!$AF$2:$AF$148,'By Second'!D347)</f>
        <v>7948.0791185625658</v>
      </c>
      <c r="H347">
        <f t="shared" si="108"/>
        <v>63</v>
      </c>
      <c r="I347">
        <f>INT(INDEX(TrainRun!$AD$2:$AD$148,'By Second'!H347))</f>
        <v>361</v>
      </c>
      <c r="J347">
        <f>INDEX(TrainRun!$AE$2:$AE$148,'By Second'!H347)</f>
        <v>42.177661914230718</v>
      </c>
      <c r="K347">
        <f t="shared" si="105"/>
        <v>27</v>
      </c>
      <c r="L347">
        <f t="shared" si="106"/>
        <v>2.2550790983902473</v>
      </c>
      <c r="M347">
        <f t="shared" si="109"/>
        <v>8.3521448088527683E-2</v>
      </c>
      <c r="N347" s="32">
        <f t="shared" si="110"/>
        <v>40.674275848637201</v>
      </c>
      <c r="O347" s="29">
        <f t="shared" si="107"/>
        <v>8311.1617105065507</v>
      </c>
      <c r="P347">
        <f>MATCH(O347,LORDetail!$B$2:$B$930,1)</f>
        <v>70</v>
      </c>
      <c r="Q347">
        <f>INDEX(LORDetail!$B$2:$B$930,P347)</f>
        <v>8213.2599328434117</v>
      </c>
      <c r="R347">
        <f>INDEX(LORDetail!$D$2:$D$930,P347)</f>
        <v>51.514865351149197</v>
      </c>
      <c r="S347">
        <f>INDEX(LORDetail!$E$2:$E$930,P347)</f>
        <v>-0.28862158423495099</v>
      </c>
      <c r="T347">
        <f>INDEX(LORDetail!$G$2:$G$930,P347)</f>
        <v>5.2852189999999997</v>
      </c>
      <c r="U347">
        <f t="shared" si="111"/>
        <v>71</v>
      </c>
      <c r="V347">
        <f>INDEX(LORDetail!$B$2:$B$930,U347)</f>
        <v>8391.4911090736296</v>
      </c>
      <c r="W347">
        <f>INDEX(LORDetail!$D$2:$D$930,U347)</f>
        <v>51.514905310404998</v>
      </c>
      <c r="X347">
        <f>INDEX(LORDetail!$E$2:$E$930,U347)</f>
        <v>-0.29119359036091902</v>
      </c>
      <c r="Y347">
        <f>INDEX(LORDetail!$G$2:$G$930,U347)</f>
        <v>5.3947159999999998</v>
      </c>
      <c r="Z347">
        <f t="shared" si="112"/>
        <v>178.2311762302179</v>
      </c>
      <c r="AA347" s="29">
        <f t="shared" si="113"/>
        <v>97.901777663139001</v>
      </c>
      <c r="AB347">
        <f t="shared" si="114"/>
        <v>0.54929659184137958</v>
      </c>
      <c r="AC347" s="32">
        <f t="shared" si="115"/>
        <v>51.514887300632225</v>
      </c>
      <c r="AD347" s="32">
        <f t="shared" si="116"/>
        <v>-0.29003437843414037</v>
      </c>
      <c r="AE347" s="34">
        <f t="shared" si="117"/>
        <v>5.3453653289168557</v>
      </c>
      <c r="AF347" s="36" t="str">
        <f t="shared" si="118"/>
        <v>PADTON</v>
      </c>
      <c r="AG347" s="36" t="str">
        <f t="shared" si="119"/>
        <v>RDNGSTN</v>
      </c>
      <c r="AH347" s="36">
        <f t="shared" si="120"/>
        <v>343</v>
      </c>
      <c r="AI347" s="42">
        <f t="shared" si="121"/>
        <v>8311.2000000000007</v>
      </c>
      <c r="AJ347" s="43">
        <f t="shared" si="122"/>
        <v>40.674275848637201</v>
      </c>
      <c r="AK347" s="43">
        <f t="shared" si="123"/>
        <v>8.3521448088527683E-2</v>
      </c>
      <c r="AL347" s="36">
        <f t="shared" si="124"/>
        <v>51.514887300632225</v>
      </c>
      <c r="AM347" s="36">
        <v>1</v>
      </c>
      <c r="AN347" s="36">
        <f t="shared" si="125"/>
        <v>-0.29003437843414037</v>
      </c>
      <c r="AO347" s="36">
        <v>4</v>
      </c>
      <c r="AP347" s="42">
        <f>INT(AI347/1000)*1000</f>
        <v>8000</v>
      </c>
      <c r="AQ347" s="42">
        <f>MOD(AI347,1000)</f>
        <v>311.20000000000073</v>
      </c>
      <c r="AR347" s="42">
        <f>MOD(AI348,1000)-0.2+(AP348-AP347)</f>
        <v>351.8</v>
      </c>
    </row>
    <row r="348" spans="1:44" x14ac:dyDescent="0.25">
      <c r="A348" s="32" t="s">
        <v>0</v>
      </c>
      <c r="B348" s="33" t="s">
        <v>1</v>
      </c>
      <c r="C348" s="32">
        <v>344</v>
      </c>
      <c r="D348">
        <f>MATCH(C348,TrainRun!$AG$2:$AG$148,1)</f>
        <v>62</v>
      </c>
      <c r="E348">
        <f>INT(INDEX(TrainRun!$AD$2:$AD$148,'By Second'!D348))</f>
        <v>334</v>
      </c>
      <c r="F348">
        <f>IF(E348=0,0,INDEX(TrainRun!$AE$2:$AE$148,'By Second'!D348))</f>
        <v>39.922582815840471</v>
      </c>
      <c r="G348">
        <f>INDEX(TrainRun!$AF$2:$AF$148,'By Second'!D348)</f>
        <v>7948.0791185625658</v>
      </c>
      <c r="H348">
        <f t="shared" si="108"/>
        <v>63</v>
      </c>
      <c r="I348">
        <f>INT(INDEX(TrainRun!$AD$2:$AD$148,'By Second'!H348))</f>
        <v>361</v>
      </c>
      <c r="J348">
        <f>INDEX(TrainRun!$AE$2:$AE$148,'By Second'!H348)</f>
        <v>42.177661914230718</v>
      </c>
      <c r="K348">
        <f t="shared" si="105"/>
        <v>27</v>
      </c>
      <c r="L348">
        <f t="shared" si="106"/>
        <v>2.2550790983902473</v>
      </c>
      <c r="M348">
        <f t="shared" si="109"/>
        <v>8.3521448088527683E-2</v>
      </c>
      <c r="N348" s="32">
        <f t="shared" si="110"/>
        <v>40.757797296725727</v>
      </c>
      <c r="O348" s="29">
        <f t="shared" si="107"/>
        <v>8351.9195078032772</v>
      </c>
      <c r="P348">
        <f>MATCH(O348,LORDetail!$B$2:$B$930,1)</f>
        <v>70</v>
      </c>
      <c r="Q348">
        <f>INDEX(LORDetail!$B$2:$B$930,P348)</f>
        <v>8213.2599328434117</v>
      </c>
      <c r="R348">
        <f>INDEX(LORDetail!$D$2:$D$930,P348)</f>
        <v>51.514865351149197</v>
      </c>
      <c r="S348">
        <f>INDEX(LORDetail!$E$2:$E$930,P348)</f>
        <v>-0.28862158423495099</v>
      </c>
      <c r="T348">
        <f>INDEX(LORDetail!$G$2:$G$930,P348)</f>
        <v>5.2852189999999997</v>
      </c>
      <c r="U348">
        <f t="shared" si="111"/>
        <v>71</v>
      </c>
      <c r="V348">
        <f>INDEX(LORDetail!$B$2:$B$930,U348)</f>
        <v>8391.4911090736296</v>
      </c>
      <c r="W348">
        <f>INDEX(LORDetail!$D$2:$D$930,U348)</f>
        <v>51.514905310404998</v>
      </c>
      <c r="X348">
        <f>INDEX(LORDetail!$E$2:$E$930,U348)</f>
        <v>-0.29119359036091902</v>
      </c>
      <c r="Y348">
        <f>INDEX(LORDetail!$G$2:$G$930,U348)</f>
        <v>5.3947159999999998</v>
      </c>
      <c r="Z348">
        <f t="shared" si="112"/>
        <v>178.2311762302179</v>
      </c>
      <c r="AA348" s="29">
        <f t="shared" si="113"/>
        <v>138.65957495986549</v>
      </c>
      <c r="AB348">
        <f t="shared" si="114"/>
        <v>0.7779759854177335</v>
      </c>
      <c r="AC348" s="32">
        <f t="shared" si="115"/>
        <v>51.514896438490602</v>
      </c>
      <c r="AD348" s="32">
        <f t="shared" si="116"/>
        <v>-0.2906225432353014</v>
      </c>
      <c r="AE348" s="34">
        <f t="shared" si="117"/>
        <v>5.3704050364752858</v>
      </c>
      <c r="AF348" s="36" t="str">
        <f t="shared" si="118"/>
        <v>PADTON</v>
      </c>
      <c r="AG348" s="36" t="str">
        <f t="shared" si="119"/>
        <v>RDNGSTN</v>
      </c>
      <c r="AH348" s="36">
        <f t="shared" si="120"/>
        <v>344</v>
      </c>
      <c r="AI348" s="42">
        <f t="shared" si="121"/>
        <v>8352</v>
      </c>
      <c r="AJ348" s="43">
        <f t="shared" si="122"/>
        <v>40.757797296725727</v>
      </c>
      <c r="AK348" s="43">
        <f t="shared" si="123"/>
        <v>8.3521448088527683E-2</v>
      </c>
      <c r="AL348" s="36">
        <f t="shared" si="124"/>
        <v>51.514896438490602</v>
      </c>
      <c r="AM348" s="36">
        <v>1</v>
      </c>
      <c r="AN348" s="36">
        <f t="shared" si="125"/>
        <v>-0.2906225432353014</v>
      </c>
      <c r="AO348" s="36">
        <v>4</v>
      </c>
      <c r="AP348" s="42">
        <f>INT(AI348/1000)*1000</f>
        <v>8000</v>
      </c>
      <c r="AQ348" s="42">
        <f>MOD(AI348,1000)</f>
        <v>352</v>
      </c>
      <c r="AR348" s="42">
        <f>MOD(AI349,1000)-0.2+(AP349-AP348)</f>
        <v>392.59999999999928</v>
      </c>
    </row>
    <row r="349" spans="1:44" x14ac:dyDescent="0.25">
      <c r="A349" s="32" t="s">
        <v>0</v>
      </c>
      <c r="B349" s="33" t="s">
        <v>1</v>
      </c>
      <c r="C349" s="32">
        <v>345</v>
      </c>
      <c r="D349">
        <f>MATCH(C349,TrainRun!$AG$2:$AG$148,1)</f>
        <v>62</v>
      </c>
      <c r="E349">
        <f>INT(INDEX(TrainRun!$AD$2:$AD$148,'By Second'!D349))</f>
        <v>334</v>
      </c>
      <c r="F349">
        <f>IF(E349=0,0,INDEX(TrainRun!$AE$2:$AE$148,'By Second'!D349))</f>
        <v>39.922582815840471</v>
      </c>
      <c r="G349">
        <f>INDEX(TrainRun!$AF$2:$AF$148,'By Second'!D349)</f>
        <v>7948.0791185625658</v>
      </c>
      <c r="H349">
        <f t="shared" si="108"/>
        <v>63</v>
      </c>
      <c r="I349">
        <f>INT(INDEX(TrainRun!$AD$2:$AD$148,'By Second'!H349))</f>
        <v>361</v>
      </c>
      <c r="J349">
        <f>INDEX(TrainRun!$AE$2:$AE$148,'By Second'!H349)</f>
        <v>42.177661914230718</v>
      </c>
      <c r="K349">
        <f t="shared" si="105"/>
        <v>27</v>
      </c>
      <c r="L349">
        <f t="shared" si="106"/>
        <v>2.2550790983902473</v>
      </c>
      <c r="M349">
        <f t="shared" si="109"/>
        <v>8.3521448088527683E-2</v>
      </c>
      <c r="N349" s="32">
        <f t="shared" si="110"/>
        <v>40.841318744814252</v>
      </c>
      <c r="O349" s="29">
        <f t="shared" si="107"/>
        <v>8392.7608265480922</v>
      </c>
      <c r="P349">
        <f>MATCH(O349,LORDetail!$B$2:$B$930,1)</f>
        <v>71</v>
      </c>
      <c r="Q349">
        <f>INDEX(LORDetail!$B$2:$B$930,P349)</f>
        <v>8391.4911090736296</v>
      </c>
      <c r="R349">
        <f>INDEX(LORDetail!$D$2:$D$930,P349)</f>
        <v>51.514905310404998</v>
      </c>
      <c r="S349">
        <f>INDEX(LORDetail!$E$2:$E$930,P349)</f>
        <v>-0.29119359036091902</v>
      </c>
      <c r="T349">
        <f>INDEX(LORDetail!$G$2:$G$930,P349)</f>
        <v>5.3947159999999998</v>
      </c>
      <c r="U349">
        <f t="shared" si="111"/>
        <v>72</v>
      </c>
      <c r="V349">
        <f>INDEX(LORDetail!$B$2:$B$930,U349)</f>
        <v>8520.6048305211007</v>
      </c>
      <c r="W349">
        <f>INDEX(LORDetail!$D$2:$D$930,U349)</f>
        <v>51.514900602766403</v>
      </c>
      <c r="X349">
        <f>INDEX(LORDetail!$E$2:$E$930,U349)</f>
        <v>-0.293057361636471</v>
      </c>
      <c r="Y349">
        <f>INDEX(LORDetail!$G$2:$G$930,U349)</f>
        <v>5.474037</v>
      </c>
      <c r="Z349">
        <f t="shared" si="112"/>
        <v>129.11372144747111</v>
      </c>
      <c r="AA349" s="29">
        <f t="shared" si="113"/>
        <v>1.2697174744625954</v>
      </c>
      <c r="AB349">
        <f t="shared" si="114"/>
        <v>9.8341017533072183E-3</v>
      </c>
      <c r="AC349" s="32">
        <f t="shared" si="115"/>
        <v>51.514905264109601</v>
      </c>
      <c r="AD349" s="32">
        <f t="shared" si="116"/>
        <v>-0.2912119188772877</v>
      </c>
      <c r="AE349" s="34">
        <f t="shared" si="117"/>
        <v>5.3954960507851739</v>
      </c>
      <c r="AF349" s="36" t="str">
        <f t="shared" si="118"/>
        <v>PADTON</v>
      </c>
      <c r="AG349" s="36" t="str">
        <f t="shared" si="119"/>
        <v>RDNGSTN</v>
      </c>
      <c r="AH349" s="36">
        <f t="shared" si="120"/>
        <v>345</v>
      </c>
      <c r="AI349" s="42">
        <f t="shared" si="121"/>
        <v>8392.7999999999993</v>
      </c>
      <c r="AJ349" s="43">
        <f t="shared" si="122"/>
        <v>40.841318744814252</v>
      </c>
      <c r="AK349" s="43">
        <f t="shared" si="123"/>
        <v>8.3521448088527683E-2</v>
      </c>
      <c r="AL349" s="36">
        <f t="shared" si="124"/>
        <v>51.514905264109601</v>
      </c>
      <c r="AM349" s="36">
        <v>1</v>
      </c>
      <c r="AN349" s="36">
        <f t="shared" si="125"/>
        <v>-0.2912119188772877</v>
      </c>
      <c r="AO349" s="36">
        <v>4</v>
      </c>
      <c r="AP349" s="42">
        <f>INT(AI349/1000)*1000</f>
        <v>8000</v>
      </c>
      <c r="AQ349" s="42">
        <f>MOD(AI349,1000)</f>
        <v>392.79999999999927</v>
      </c>
      <c r="AR349" s="42">
        <f>MOD(AI350,1000)-0.2+(AP350-AP349)</f>
        <v>433.40000000000038</v>
      </c>
    </row>
    <row r="350" spans="1:44" x14ac:dyDescent="0.25">
      <c r="A350" s="32" t="s">
        <v>0</v>
      </c>
      <c r="B350" s="33" t="s">
        <v>1</v>
      </c>
      <c r="C350" s="32">
        <v>346</v>
      </c>
      <c r="D350">
        <f>MATCH(C350,TrainRun!$AG$2:$AG$148,1)</f>
        <v>62</v>
      </c>
      <c r="E350">
        <f>INT(INDEX(TrainRun!$AD$2:$AD$148,'By Second'!D350))</f>
        <v>334</v>
      </c>
      <c r="F350">
        <f>IF(E350=0,0,INDEX(TrainRun!$AE$2:$AE$148,'By Second'!D350))</f>
        <v>39.922582815840471</v>
      </c>
      <c r="G350">
        <f>INDEX(TrainRun!$AF$2:$AF$148,'By Second'!D350)</f>
        <v>7948.0791185625658</v>
      </c>
      <c r="H350">
        <f t="shared" si="108"/>
        <v>63</v>
      </c>
      <c r="I350">
        <f>INT(INDEX(TrainRun!$AD$2:$AD$148,'By Second'!H350))</f>
        <v>361</v>
      </c>
      <c r="J350">
        <f>INDEX(TrainRun!$AE$2:$AE$148,'By Second'!H350)</f>
        <v>42.177661914230718</v>
      </c>
      <c r="K350">
        <f t="shared" si="105"/>
        <v>27</v>
      </c>
      <c r="L350">
        <f t="shared" si="106"/>
        <v>2.2550790983902473</v>
      </c>
      <c r="M350">
        <f t="shared" si="109"/>
        <v>8.3521448088527683E-2</v>
      </c>
      <c r="N350" s="32">
        <f t="shared" si="110"/>
        <v>40.924840192902778</v>
      </c>
      <c r="O350" s="29">
        <f t="shared" si="107"/>
        <v>8433.6856667409957</v>
      </c>
      <c r="P350">
        <f>MATCH(O350,LORDetail!$B$2:$B$930,1)</f>
        <v>71</v>
      </c>
      <c r="Q350">
        <f>INDEX(LORDetail!$B$2:$B$930,P350)</f>
        <v>8391.4911090736296</v>
      </c>
      <c r="R350">
        <f>INDEX(LORDetail!$D$2:$D$930,P350)</f>
        <v>51.514905310404998</v>
      </c>
      <c r="S350">
        <f>INDEX(LORDetail!$E$2:$E$930,P350)</f>
        <v>-0.29119359036091902</v>
      </c>
      <c r="T350">
        <f>INDEX(LORDetail!$G$2:$G$930,P350)</f>
        <v>5.3947159999999998</v>
      </c>
      <c r="U350">
        <f t="shared" si="111"/>
        <v>72</v>
      </c>
      <c r="V350">
        <f>INDEX(LORDetail!$B$2:$B$930,U350)</f>
        <v>8520.6048305211007</v>
      </c>
      <c r="W350">
        <f>INDEX(LORDetail!$D$2:$D$930,U350)</f>
        <v>51.514900602766403</v>
      </c>
      <c r="X350">
        <f>INDEX(LORDetail!$E$2:$E$930,U350)</f>
        <v>-0.293057361636471</v>
      </c>
      <c r="Y350">
        <f>INDEX(LORDetail!$G$2:$G$930,U350)</f>
        <v>5.474037</v>
      </c>
      <c r="Z350">
        <f t="shared" si="112"/>
        <v>129.11372144747111</v>
      </c>
      <c r="AA350" s="29">
        <f t="shared" si="113"/>
        <v>42.194557667366098</v>
      </c>
      <c r="AB350">
        <f t="shared" si="114"/>
        <v>0.32680149866590763</v>
      </c>
      <c r="AC350" s="32">
        <f t="shared" si="115"/>
        <v>51.514903771941647</v>
      </c>
      <c r="AD350" s="32">
        <f t="shared" si="116"/>
        <v>-0.2918026736069399</v>
      </c>
      <c r="AE350" s="34">
        <f t="shared" si="117"/>
        <v>5.4206382216756781</v>
      </c>
      <c r="AF350" s="36" t="str">
        <f t="shared" si="118"/>
        <v>PADTON</v>
      </c>
      <c r="AG350" s="36" t="str">
        <f t="shared" si="119"/>
        <v>RDNGSTN</v>
      </c>
      <c r="AH350" s="36">
        <f t="shared" si="120"/>
        <v>346</v>
      </c>
      <c r="AI350" s="42">
        <f t="shared" si="121"/>
        <v>8433.6</v>
      </c>
      <c r="AJ350" s="43">
        <f t="shared" si="122"/>
        <v>40.924840192902778</v>
      </c>
      <c r="AK350" s="43">
        <f t="shared" si="123"/>
        <v>8.3521448088527683E-2</v>
      </c>
      <c r="AL350" s="36">
        <f t="shared" si="124"/>
        <v>51.514903771941647</v>
      </c>
      <c r="AM350" s="36">
        <v>1</v>
      </c>
      <c r="AN350" s="36">
        <f t="shared" si="125"/>
        <v>-0.2918026736069399</v>
      </c>
      <c r="AO350" s="36">
        <v>4</v>
      </c>
      <c r="AP350" s="42">
        <f>INT(AI350/1000)*1000</f>
        <v>8000</v>
      </c>
      <c r="AQ350" s="42">
        <f>MOD(AI350,1000)</f>
        <v>433.60000000000036</v>
      </c>
      <c r="AR350" s="42">
        <f>MOD(AI351,1000)-0.2+(AP351-AP350)</f>
        <v>474.40000000000038</v>
      </c>
    </row>
    <row r="351" spans="1:44" x14ac:dyDescent="0.25">
      <c r="A351" s="32" t="s">
        <v>0</v>
      </c>
      <c r="B351" s="33" t="s">
        <v>1</v>
      </c>
      <c r="C351" s="32">
        <v>347</v>
      </c>
      <c r="D351">
        <f>MATCH(C351,TrainRun!$AG$2:$AG$148,1)</f>
        <v>62</v>
      </c>
      <c r="E351">
        <f>INT(INDEX(TrainRun!$AD$2:$AD$148,'By Second'!D351))</f>
        <v>334</v>
      </c>
      <c r="F351">
        <f>IF(E351=0,0,INDEX(TrainRun!$AE$2:$AE$148,'By Second'!D351))</f>
        <v>39.922582815840471</v>
      </c>
      <c r="G351">
        <f>INDEX(TrainRun!$AF$2:$AF$148,'By Second'!D351)</f>
        <v>7948.0791185625658</v>
      </c>
      <c r="H351">
        <f t="shared" si="108"/>
        <v>63</v>
      </c>
      <c r="I351">
        <f>INT(INDEX(TrainRun!$AD$2:$AD$148,'By Second'!H351))</f>
        <v>361</v>
      </c>
      <c r="J351">
        <f>INDEX(TrainRun!$AE$2:$AE$148,'By Second'!H351)</f>
        <v>42.177661914230718</v>
      </c>
      <c r="K351">
        <f t="shared" si="105"/>
        <v>27</v>
      </c>
      <c r="L351">
        <f t="shared" si="106"/>
        <v>2.2550790983902473</v>
      </c>
      <c r="M351">
        <f t="shared" si="109"/>
        <v>8.3521448088527683E-2</v>
      </c>
      <c r="N351" s="32">
        <f t="shared" si="110"/>
        <v>41.008361640991303</v>
      </c>
      <c r="O351" s="29">
        <f t="shared" si="107"/>
        <v>8474.6940283819877</v>
      </c>
      <c r="P351">
        <f>MATCH(O351,LORDetail!$B$2:$B$930,1)</f>
        <v>71</v>
      </c>
      <c r="Q351">
        <f>INDEX(LORDetail!$B$2:$B$930,P351)</f>
        <v>8391.4911090736296</v>
      </c>
      <c r="R351">
        <f>INDEX(LORDetail!$D$2:$D$930,P351)</f>
        <v>51.514905310404998</v>
      </c>
      <c r="S351">
        <f>INDEX(LORDetail!$E$2:$E$930,P351)</f>
        <v>-0.29119359036091902</v>
      </c>
      <c r="T351">
        <f>INDEX(LORDetail!$G$2:$G$930,P351)</f>
        <v>5.3947159999999998</v>
      </c>
      <c r="U351">
        <f t="shared" si="111"/>
        <v>72</v>
      </c>
      <c r="V351">
        <f>INDEX(LORDetail!$B$2:$B$930,U351)</f>
        <v>8520.6048305211007</v>
      </c>
      <c r="W351">
        <f>INDEX(LORDetail!$D$2:$D$930,U351)</f>
        <v>51.514900602766403</v>
      </c>
      <c r="X351">
        <f>INDEX(LORDetail!$E$2:$E$930,U351)</f>
        <v>-0.293057361636471</v>
      </c>
      <c r="Y351">
        <f>INDEX(LORDetail!$G$2:$G$930,U351)</f>
        <v>5.474037</v>
      </c>
      <c r="Z351">
        <f t="shared" si="112"/>
        <v>129.11372144747111</v>
      </c>
      <c r="AA351" s="29">
        <f t="shared" si="113"/>
        <v>83.202919308358105</v>
      </c>
      <c r="AB351">
        <f t="shared" si="114"/>
        <v>0.64441577839740727</v>
      </c>
      <c r="AC351" s="32">
        <f t="shared" si="115"/>
        <v>51.514902276728407</v>
      </c>
      <c r="AD351" s="32">
        <f t="shared" si="116"/>
        <v>-0.29239463397820858</v>
      </c>
      <c r="AE351" s="34">
        <f t="shared" si="117"/>
        <v>5.4458317039582607</v>
      </c>
      <c r="AF351" s="36" t="str">
        <f t="shared" si="118"/>
        <v>PADTON</v>
      </c>
      <c r="AG351" s="36" t="str">
        <f t="shared" si="119"/>
        <v>RDNGSTN</v>
      </c>
      <c r="AH351" s="36">
        <f t="shared" si="120"/>
        <v>347</v>
      </c>
      <c r="AI351" s="42">
        <f t="shared" si="121"/>
        <v>8474.6</v>
      </c>
      <c r="AJ351" s="43">
        <f t="shared" si="122"/>
        <v>41.008361640991303</v>
      </c>
      <c r="AK351" s="43">
        <f t="shared" si="123"/>
        <v>8.3521448088527683E-2</v>
      </c>
      <c r="AL351" s="36">
        <f t="shared" si="124"/>
        <v>51.514902276728407</v>
      </c>
      <c r="AM351" s="36">
        <v>1</v>
      </c>
      <c r="AN351" s="36">
        <f t="shared" si="125"/>
        <v>-0.29239463397820858</v>
      </c>
      <c r="AO351" s="36">
        <v>4</v>
      </c>
      <c r="AP351" s="42">
        <f>INT(AI351/1000)*1000</f>
        <v>8000</v>
      </c>
      <c r="AQ351" s="42">
        <f>MOD(AI351,1000)</f>
        <v>474.60000000000036</v>
      </c>
      <c r="AR351" s="42">
        <f>MOD(AI352,1000)-0.2+(AP352-AP351)</f>
        <v>515.59999999999923</v>
      </c>
    </row>
    <row r="352" spans="1:44" x14ac:dyDescent="0.25">
      <c r="A352" s="32" t="s">
        <v>0</v>
      </c>
      <c r="B352" s="33" t="s">
        <v>1</v>
      </c>
      <c r="C352" s="32">
        <v>348</v>
      </c>
      <c r="D352">
        <f>MATCH(C352,TrainRun!$AG$2:$AG$148,1)</f>
        <v>62</v>
      </c>
      <c r="E352">
        <f>INT(INDEX(TrainRun!$AD$2:$AD$148,'By Second'!D352))</f>
        <v>334</v>
      </c>
      <c r="F352">
        <f>IF(E352=0,0,INDEX(TrainRun!$AE$2:$AE$148,'By Second'!D352))</f>
        <v>39.922582815840471</v>
      </c>
      <c r="G352">
        <f>INDEX(TrainRun!$AF$2:$AF$148,'By Second'!D352)</f>
        <v>7948.0791185625658</v>
      </c>
      <c r="H352">
        <f t="shared" si="108"/>
        <v>63</v>
      </c>
      <c r="I352">
        <f>INT(INDEX(TrainRun!$AD$2:$AD$148,'By Second'!H352))</f>
        <v>361</v>
      </c>
      <c r="J352">
        <f>INDEX(TrainRun!$AE$2:$AE$148,'By Second'!H352)</f>
        <v>42.177661914230718</v>
      </c>
      <c r="K352">
        <f t="shared" si="105"/>
        <v>27</v>
      </c>
      <c r="L352">
        <f t="shared" si="106"/>
        <v>2.2550790983902473</v>
      </c>
      <c r="M352">
        <f t="shared" si="109"/>
        <v>8.3521448088527683E-2</v>
      </c>
      <c r="N352" s="32">
        <f t="shared" si="110"/>
        <v>41.091883089079829</v>
      </c>
      <c r="O352" s="29">
        <f t="shared" si="107"/>
        <v>8515.7859114710682</v>
      </c>
      <c r="P352">
        <f>MATCH(O352,LORDetail!$B$2:$B$930,1)</f>
        <v>71</v>
      </c>
      <c r="Q352">
        <f>INDEX(LORDetail!$B$2:$B$930,P352)</f>
        <v>8391.4911090736296</v>
      </c>
      <c r="R352">
        <f>INDEX(LORDetail!$D$2:$D$930,P352)</f>
        <v>51.514905310404998</v>
      </c>
      <c r="S352">
        <f>INDEX(LORDetail!$E$2:$E$930,P352)</f>
        <v>-0.29119359036091902</v>
      </c>
      <c r="T352">
        <f>INDEX(LORDetail!$G$2:$G$930,P352)</f>
        <v>5.3947159999999998</v>
      </c>
      <c r="U352">
        <f t="shared" si="111"/>
        <v>72</v>
      </c>
      <c r="V352">
        <f>INDEX(LORDetail!$B$2:$B$930,U352)</f>
        <v>8520.6048305211007</v>
      </c>
      <c r="W352">
        <f>INDEX(LORDetail!$D$2:$D$930,U352)</f>
        <v>51.514900602766403</v>
      </c>
      <c r="X352">
        <f>INDEX(LORDetail!$E$2:$E$930,U352)</f>
        <v>-0.293057361636471</v>
      </c>
      <c r="Y352">
        <f>INDEX(LORDetail!$G$2:$G$930,U352)</f>
        <v>5.474037</v>
      </c>
      <c r="Z352">
        <f t="shared" si="112"/>
        <v>129.11372144747111</v>
      </c>
      <c r="AA352" s="29">
        <f t="shared" si="113"/>
        <v>124.29480239743862</v>
      </c>
      <c r="AB352">
        <f t="shared" si="114"/>
        <v>0.96267694094780598</v>
      </c>
      <c r="AC352" s="32">
        <f t="shared" si="115"/>
        <v>51.51490077846988</v>
      </c>
      <c r="AD352" s="32">
        <f t="shared" si="116"/>
        <v>-0.29298779999109381</v>
      </c>
      <c r="AE352" s="34">
        <f t="shared" si="117"/>
        <v>5.4710764976329207</v>
      </c>
      <c r="AF352" s="36" t="str">
        <f t="shared" si="118"/>
        <v>PADTON</v>
      </c>
      <c r="AG352" s="36" t="str">
        <f t="shared" si="119"/>
        <v>RDNGSTN</v>
      </c>
      <c r="AH352" s="36">
        <f t="shared" si="120"/>
        <v>348</v>
      </c>
      <c r="AI352" s="42">
        <f t="shared" si="121"/>
        <v>8515.7999999999993</v>
      </c>
      <c r="AJ352" s="43">
        <f t="shared" si="122"/>
        <v>41.091883089079829</v>
      </c>
      <c r="AK352" s="43">
        <f t="shared" si="123"/>
        <v>8.3521448088527683E-2</v>
      </c>
      <c r="AL352" s="36">
        <f t="shared" si="124"/>
        <v>51.51490077846988</v>
      </c>
      <c r="AM352" s="36">
        <v>1</v>
      </c>
      <c r="AN352" s="36">
        <f t="shared" si="125"/>
        <v>-0.29298779999109381</v>
      </c>
      <c r="AO352" s="36">
        <v>4</v>
      </c>
      <c r="AP352" s="42">
        <f>INT(AI352/1000)*1000</f>
        <v>8000</v>
      </c>
      <c r="AQ352" s="42">
        <f>MOD(AI352,1000)</f>
        <v>515.79999999999927</v>
      </c>
      <c r="AR352" s="42">
        <f>MOD(AI353,1000)-0.2+(AP353-AP352)</f>
        <v>556.79999999999995</v>
      </c>
    </row>
    <row r="353" spans="1:44" x14ac:dyDescent="0.25">
      <c r="A353" s="32" t="s">
        <v>0</v>
      </c>
      <c r="B353" s="33" t="s">
        <v>1</v>
      </c>
      <c r="C353" s="32">
        <v>349</v>
      </c>
      <c r="D353">
        <f>MATCH(C353,TrainRun!$AG$2:$AG$148,1)</f>
        <v>62</v>
      </c>
      <c r="E353">
        <f>INT(INDEX(TrainRun!$AD$2:$AD$148,'By Second'!D353))</f>
        <v>334</v>
      </c>
      <c r="F353">
        <f>IF(E353=0,0,INDEX(TrainRun!$AE$2:$AE$148,'By Second'!D353))</f>
        <v>39.922582815840471</v>
      </c>
      <c r="G353">
        <f>INDEX(TrainRun!$AF$2:$AF$148,'By Second'!D353)</f>
        <v>7948.0791185625658</v>
      </c>
      <c r="H353">
        <f t="shared" si="108"/>
        <v>63</v>
      </c>
      <c r="I353">
        <f>INT(INDEX(TrainRun!$AD$2:$AD$148,'By Second'!H353))</f>
        <v>361</v>
      </c>
      <c r="J353">
        <f>INDEX(TrainRun!$AE$2:$AE$148,'By Second'!H353)</f>
        <v>42.177661914230718</v>
      </c>
      <c r="K353">
        <f t="shared" si="105"/>
        <v>27</v>
      </c>
      <c r="L353">
        <f t="shared" si="106"/>
        <v>2.2550790983902473</v>
      </c>
      <c r="M353">
        <f t="shared" si="109"/>
        <v>8.3521448088527683E-2</v>
      </c>
      <c r="N353" s="32">
        <f t="shared" si="110"/>
        <v>41.175404537168355</v>
      </c>
      <c r="O353" s="29">
        <f t="shared" si="107"/>
        <v>8556.9613160082372</v>
      </c>
      <c r="P353">
        <f>MATCH(O353,LORDetail!$B$2:$B$930,1)</f>
        <v>72</v>
      </c>
      <c r="Q353">
        <f>INDEX(LORDetail!$B$2:$B$930,P353)</f>
        <v>8520.6048305211007</v>
      </c>
      <c r="R353">
        <f>INDEX(LORDetail!$D$2:$D$930,P353)</f>
        <v>51.514900602766403</v>
      </c>
      <c r="S353">
        <f>INDEX(LORDetail!$E$2:$E$930,P353)</f>
        <v>-0.293057361636471</v>
      </c>
      <c r="T353">
        <f>INDEX(LORDetail!$G$2:$G$930,P353)</f>
        <v>5.474037</v>
      </c>
      <c r="U353">
        <f t="shared" si="111"/>
        <v>73</v>
      </c>
      <c r="V353">
        <f>INDEX(LORDetail!$B$2:$B$930,U353)</f>
        <v>8614.0002297122028</v>
      </c>
      <c r="W353">
        <f>INDEX(LORDetail!$D$2:$D$930,U353)</f>
        <v>51.514921695035703</v>
      </c>
      <c r="X353">
        <f>INDEX(LORDetail!$E$2:$E$930,U353)</f>
        <v>-0.29440512010000403</v>
      </c>
      <c r="Y353">
        <f>INDEX(LORDetail!$G$2:$G$930,U353)</f>
        <v>5.531415</v>
      </c>
      <c r="Z353">
        <f t="shared" si="112"/>
        <v>93.395399191102115</v>
      </c>
      <c r="AA353" s="29">
        <f t="shared" si="113"/>
        <v>36.356485487136524</v>
      </c>
      <c r="AB353">
        <f t="shared" si="114"/>
        <v>0.38927490863597325</v>
      </c>
      <c r="AC353" s="32">
        <f t="shared" si="115"/>
        <v>51.514908813457609</v>
      </c>
      <c r="AD353" s="32">
        <f t="shared" si="116"/>
        <v>-0.29358201018922619</v>
      </c>
      <c r="AE353" s="34">
        <f t="shared" si="117"/>
        <v>5.4963728157077147</v>
      </c>
      <c r="AF353" s="36" t="str">
        <f t="shared" si="118"/>
        <v>PADTON</v>
      </c>
      <c r="AG353" s="36" t="str">
        <f t="shared" si="119"/>
        <v>RDNGSTN</v>
      </c>
      <c r="AH353" s="36">
        <f t="shared" si="120"/>
        <v>349</v>
      </c>
      <c r="AI353" s="42">
        <f t="shared" si="121"/>
        <v>8557</v>
      </c>
      <c r="AJ353" s="43">
        <f t="shared" si="122"/>
        <v>41.175404537168355</v>
      </c>
      <c r="AK353" s="43">
        <f t="shared" si="123"/>
        <v>8.3521448088527683E-2</v>
      </c>
      <c r="AL353" s="36">
        <f t="shared" si="124"/>
        <v>51.514908813457609</v>
      </c>
      <c r="AM353" s="36">
        <v>1</v>
      </c>
      <c r="AN353" s="36">
        <f t="shared" si="125"/>
        <v>-0.29358201018922619</v>
      </c>
      <c r="AO353" s="36">
        <v>4</v>
      </c>
      <c r="AP353" s="42">
        <f>INT(AI353/1000)*1000</f>
        <v>8000</v>
      </c>
      <c r="AQ353" s="42">
        <f>MOD(AI353,1000)</f>
        <v>557</v>
      </c>
      <c r="AR353" s="42">
        <f>MOD(AI354,1000)-0.2+(AP354-AP353)</f>
        <v>598.00000000000068</v>
      </c>
    </row>
    <row r="354" spans="1:44" x14ac:dyDescent="0.25">
      <c r="A354" s="32" t="s">
        <v>0</v>
      </c>
      <c r="B354" s="33" t="s">
        <v>1</v>
      </c>
      <c r="C354" s="32">
        <v>350</v>
      </c>
      <c r="D354">
        <f>MATCH(C354,TrainRun!$AG$2:$AG$148,1)</f>
        <v>62</v>
      </c>
      <c r="E354">
        <f>INT(INDEX(TrainRun!$AD$2:$AD$148,'By Second'!D354))</f>
        <v>334</v>
      </c>
      <c r="F354">
        <f>IF(E354=0,0,INDEX(TrainRun!$AE$2:$AE$148,'By Second'!D354))</f>
        <v>39.922582815840471</v>
      </c>
      <c r="G354">
        <f>INDEX(TrainRun!$AF$2:$AF$148,'By Second'!D354)</f>
        <v>7948.0791185625658</v>
      </c>
      <c r="H354">
        <f t="shared" si="108"/>
        <v>63</v>
      </c>
      <c r="I354">
        <f>INT(INDEX(TrainRun!$AD$2:$AD$148,'By Second'!H354))</f>
        <v>361</v>
      </c>
      <c r="J354">
        <f>INDEX(TrainRun!$AE$2:$AE$148,'By Second'!H354)</f>
        <v>42.177661914230718</v>
      </c>
      <c r="K354">
        <f t="shared" si="105"/>
        <v>27</v>
      </c>
      <c r="L354">
        <f t="shared" si="106"/>
        <v>2.2550790983902473</v>
      </c>
      <c r="M354">
        <f t="shared" si="109"/>
        <v>8.3521448088527683E-2</v>
      </c>
      <c r="N354" s="32">
        <f t="shared" si="110"/>
        <v>41.25892598525688</v>
      </c>
      <c r="O354" s="29">
        <f t="shared" si="107"/>
        <v>8598.2202419934947</v>
      </c>
      <c r="P354">
        <f>MATCH(O354,LORDetail!$B$2:$B$930,1)</f>
        <v>72</v>
      </c>
      <c r="Q354">
        <f>INDEX(LORDetail!$B$2:$B$930,P354)</f>
        <v>8520.6048305211007</v>
      </c>
      <c r="R354">
        <f>INDEX(LORDetail!$D$2:$D$930,P354)</f>
        <v>51.514900602766403</v>
      </c>
      <c r="S354">
        <f>INDEX(LORDetail!$E$2:$E$930,P354)</f>
        <v>-0.293057361636471</v>
      </c>
      <c r="T354">
        <f>INDEX(LORDetail!$G$2:$G$930,P354)</f>
        <v>5.474037</v>
      </c>
      <c r="U354">
        <f t="shared" si="111"/>
        <v>73</v>
      </c>
      <c r="V354">
        <f>INDEX(LORDetail!$B$2:$B$930,U354)</f>
        <v>8614.0002297122028</v>
      </c>
      <c r="W354">
        <f>INDEX(LORDetail!$D$2:$D$930,U354)</f>
        <v>51.514921695035703</v>
      </c>
      <c r="X354">
        <f>INDEX(LORDetail!$E$2:$E$930,U354)</f>
        <v>-0.29440512010000403</v>
      </c>
      <c r="Y354">
        <f>INDEX(LORDetail!$G$2:$G$930,U354)</f>
        <v>5.531415</v>
      </c>
      <c r="Z354">
        <f t="shared" si="112"/>
        <v>93.395399191102115</v>
      </c>
      <c r="AA354" s="29">
        <f t="shared" si="113"/>
        <v>77.615411472394044</v>
      </c>
      <c r="AB354">
        <f t="shared" si="114"/>
        <v>0.83104105924511695</v>
      </c>
      <c r="AC354" s="32">
        <f t="shared" si="115"/>
        <v>51.514918131308221</v>
      </c>
      <c r="AD354" s="32">
        <f t="shared" si="116"/>
        <v>-0.29417740425761207</v>
      </c>
      <c r="AE354" s="34">
        <f t="shared" si="117"/>
        <v>5.521720473897366</v>
      </c>
      <c r="AF354" s="36" t="str">
        <f t="shared" si="118"/>
        <v>PADTON</v>
      </c>
      <c r="AG354" s="36" t="str">
        <f t="shared" si="119"/>
        <v>RDNGSTN</v>
      </c>
      <c r="AH354" s="36">
        <f t="shared" si="120"/>
        <v>350</v>
      </c>
      <c r="AI354" s="42">
        <f t="shared" si="121"/>
        <v>8598.2000000000007</v>
      </c>
      <c r="AJ354" s="43">
        <f t="shared" si="122"/>
        <v>41.25892598525688</v>
      </c>
      <c r="AK354" s="43">
        <f t="shared" si="123"/>
        <v>8.3521448088527683E-2</v>
      </c>
      <c r="AL354" s="36">
        <f t="shared" si="124"/>
        <v>51.514918131308221</v>
      </c>
      <c r="AM354" s="36">
        <v>1</v>
      </c>
      <c r="AN354" s="36">
        <f t="shared" si="125"/>
        <v>-0.29417740425761207</v>
      </c>
      <c r="AO354" s="36">
        <v>4</v>
      </c>
      <c r="AP354" s="42">
        <f>INT(AI354/1000)*1000</f>
        <v>8000</v>
      </c>
      <c r="AQ354" s="42">
        <f>MOD(AI354,1000)</f>
        <v>598.20000000000073</v>
      </c>
      <c r="AR354" s="42">
        <f>MOD(AI355,1000)-0.2+(AP355-AP354)</f>
        <v>639.40000000000032</v>
      </c>
    </row>
    <row r="355" spans="1:44" x14ac:dyDescent="0.25">
      <c r="A355" s="32" t="s">
        <v>0</v>
      </c>
      <c r="B355" s="33" t="s">
        <v>1</v>
      </c>
      <c r="C355" s="32">
        <v>351</v>
      </c>
      <c r="D355">
        <f>MATCH(C355,TrainRun!$AG$2:$AG$148,1)</f>
        <v>62</v>
      </c>
      <c r="E355">
        <f>INT(INDEX(TrainRun!$AD$2:$AD$148,'By Second'!D355))</f>
        <v>334</v>
      </c>
      <c r="F355">
        <f>IF(E355=0,0,INDEX(TrainRun!$AE$2:$AE$148,'By Second'!D355))</f>
        <v>39.922582815840471</v>
      </c>
      <c r="G355">
        <f>INDEX(TrainRun!$AF$2:$AF$148,'By Second'!D355)</f>
        <v>7948.0791185625658</v>
      </c>
      <c r="H355">
        <f t="shared" si="108"/>
        <v>63</v>
      </c>
      <c r="I355">
        <f>INT(INDEX(TrainRun!$AD$2:$AD$148,'By Second'!H355))</f>
        <v>361</v>
      </c>
      <c r="J355">
        <f>INDEX(TrainRun!$AE$2:$AE$148,'By Second'!H355)</f>
        <v>42.177661914230718</v>
      </c>
      <c r="K355">
        <f t="shared" si="105"/>
        <v>27</v>
      </c>
      <c r="L355">
        <f t="shared" si="106"/>
        <v>2.2550790983902473</v>
      </c>
      <c r="M355">
        <f t="shared" si="109"/>
        <v>8.3521448088527683E-2</v>
      </c>
      <c r="N355" s="32">
        <f t="shared" si="110"/>
        <v>41.342447433345406</v>
      </c>
      <c r="O355" s="29">
        <f t="shared" si="107"/>
        <v>8639.5626894268407</v>
      </c>
      <c r="P355">
        <f>MATCH(O355,LORDetail!$B$2:$B$930,1)</f>
        <v>73</v>
      </c>
      <c r="Q355">
        <f>INDEX(LORDetail!$B$2:$B$930,P355)</f>
        <v>8614.0002297122028</v>
      </c>
      <c r="R355">
        <f>INDEX(LORDetail!$D$2:$D$930,P355)</f>
        <v>51.514921695035703</v>
      </c>
      <c r="S355">
        <f>INDEX(LORDetail!$E$2:$E$930,P355)</f>
        <v>-0.29440512010000403</v>
      </c>
      <c r="T355">
        <f>INDEX(LORDetail!$G$2:$G$930,P355)</f>
        <v>5.531415</v>
      </c>
      <c r="U355">
        <f t="shared" si="111"/>
        <v>74</v>
      </c>
      <c r="V355">
        <f>INDEX(LORDetail!$B$2:$B$930,U355)</f>
        <v>8751.7900269472484</v>
      </c>
      <c r="W355">
        <f>INDEX(LORDetail!$D$2:$D$930,U355)</f>
        <v>51.514956641247203</v>
      </c>
      <c r="X355">
        <f>INDEX(LORDetail!$E$2:$E$930,U355)</f>
        <v>-0.29639335661407201</v>
      </c>
      <c r="Y355">
        <f>INDEX(LORDetail!$G$2:$G$930,U355)</f>
        <v>5.616066</v>
      </c>
      <c r="Z355">
        <f t="shared" si="112"/>
        <v>137.78979723504563</v>
      </c>
      <c r="AA355" s="29">
        <f t="shared" si="113"/>
        <v>25.562459714637953</v>
      </c>
      <c r="AB355">
        <f t="shared" si="114"/>
        <v>0.18551779759885129</v>
      </c>
      <c r="AC355" s="32">
        <f t="shared" si="115"/>
        <v>51.514928178179893</v>
      </c>
      <c r="AD355" s="32">
        <f t="shared" si="116"/>
        <v>-0.29477397335919953</v>
      </c>
      <c r="AE355" s="34">
        <f t="shared" si="117"/>
        <v>5.5471192670845406</v>
      </c>
      <c r="AF355" s="36" t="str">
        <f t="shared" si="118"/>
        <v>PADTON</v>
      </c>
      <c r="AG355" s="36" t="str">
        <f t="shared" si="119"/>
        <v>RDNGSTN</v>
      </c>
      <c r="AH355" s="36">
        <f t="shared" si="120"/>
        <v>351</v>
      </c>
      <c r="AI355" s="42">
        <f t="shared" si="121"/>
        <v>8639.6</v>
      </c>
      <c r="AJ355" s="43">
        <f t="shared" si="122"/>
        <v>41.342447433345406</v>
      </c>
      <c r="AK355" s="43">
        <f t="shared" si="123"/>
        <v>8.3521448088527683E-2</v>
      </c>
      <c r="AL355" s="36">
        <f t="shared" si="124"/>
        <v>51.514928178179893</v>
      </c>
      <c r="AM355" s="36">
        <v>1</v>
      </c>
      <c r="AN355" s="36">
        <f t="shared" si="125"/>
        <v>-0.29477397335919953</v>
      </c>
      <c r="AO355" s="36">
        <v>4</v>
      </c>
      <c r="AP355" s="42">
        <f>INT(AI355/1000)*1000</f>
        <v>8000</v>
      </c>
      <c r="AQ355" s="42">
        <f>MOD(AI355,1000)</f>
        <v>639.60000000000036</v>
      </c>
      <c r="AR355" s="42">
        <f>MOD(AI356,1000)-0.2+(AP356-AP355)</f>
        <v>680.8</v>
      </c>
    </row>
    <row r="356" spans="1:44" x14ac:dyDescent="0.25">
      <c r="A356" s="32" t="s">
        <v>0</v>
      </c>
      <c r="B356" s="33" t="s">
        <v>1</v>
      </c>
      <c r="C356" s="32">
        <v>352</v>
      </c>
      <c r="D356">
        <f>MATCH(C356,TrainRun!$AG$2:$AG$148,1)</f>
        <v>62</v>
      </c>
      <c r="E356">
        <f>INT(INDEX(TrainRun!$AD$2:$AD$148,'By Second'!D356))</f>
        <v>334</v>
      </c>
      <c r="F356">
        <f>IF(E356=0,0,INDEX(TrainRun!$AE$2:$AE$148,'By Second'!D356))</f>
        <v>39.922582815840471</v>
      </c>
      <c r="G356">
        <f>INDEX(TrainRun!$AF$2:$AF$148,'By Second'!D356)</f>
        <v>7948.0791185625658</v>
      </c>
      <c r="H356">
        <f t="shared" si="108"/>
        <v>63</v>
      </c>
      <c r="I356">
        <f>INT(INDEX(TrainRun!$AD$2:$AD$148,'By Second'!H356))</f>
        <v>361</v>
      </c>
      <c r="J356">
        <f>INDEX(TrainRun!$AE$2:$AE$148,'By Second'!H356)</f>
        <v>42.177661914230718</v>
      </c>
      <c r="K356">
        <f t="shared" si="105"/>
        <v>27</v>
      </c>
      <c r="L356">
        <f t="shared" si="106"/>
        <v>2.2550790983902473</v>
      </c>
      <c r="M356">
        <f t="shared" si="109"/>
        <v>8.3521448088527683E-2</v>
      </c>
      <c r="N356" s="32">
        <f t="shared" si="110"/>
        <v>41.425968881433931</v>
      </c>
      <c r="O356" s="29">
        <f t="shared" si="107"/>
        <v>8680.9886583082753</v>
      </c>
      <c r="P356">
        <f>MATCH(O356,LORDetail!$B$2:$B$930,1)</f>
        <v>73</v>
      </c>
      <c r="Q356">
        <f>INDEX(LORDetail!$B$2:$B$930,P356)</f>
        <v>8614.0002297122028</v>
      </c>
      <c r="R356">
        <f>INDEX(LORDetail!$D$2:$D$930,P356)</f>
        <v>51.514921695035703</v>
      </c>
      <c r="S356">
        <f>INDEX(LORDetail!$E$2:$E$930,P356)</f>
        <v>-0.29440512010000403</v>
      </c>
      <c r="T356">
        <f>INDEX(LORDetail!$G$2:$G$930,P356)</f>
        <v>5.531415</v>
      </c>
      <c r="U356">
        <f t="shared" si="111"/>
        <v>74</v>
      </c>
      <c r="V356">
        <f>INDEX(LORDetail!$B$2:$B$930,U356)</f>
        <v>8751.7900269472484</v>
      </c>
      <c r="W356">
        <f>INDEX(LORDetail!$D$2:$D$930,U356)</f>
        <v>51.514956641247203</v>
      </c>
      <c r="X356">
        <f>INDEX(LORDetail!$E$2:$E$930,U356)</f>
        <v>-0.29639335661407201</v>
      </c>
      <c r="Y356">
        <f>INDEX(LORDetail!$G$2:$G$930,U356)</f>
        <v>5.616066</v>
      </c>
      <c r="Z356">
        <f t="shared" si="112"/>
        <v>137.78979723504563</v>
      </c>
      <c r="AA356" s="29">
        <f t="shared" si="113"/>
        <v>66.988428596072481</v>
      </c>
      <c r="AB356">
        <f t="shared" si="114"/>
        <v>0.48616392461774061</v>
      </c>
      <c r="AC356" s="32">
        <f t="shared" si="115"/>
        <v>51.514938684623033</v>
      </c>
      <c r="AD356" s="32">
        <f t="shared" si="116"/>
        <v>-0.29537172896675162</v>
      </c>
      <c r="AE356" s="34">
        <f t="shared" si="117"/>
        <v>5.5725692623828165</v>
      </c>
      <c r="AF356" s="36" t="str">
        <f t="shared" si="118"/>
        <v>PADTON</v>
      </c>
      <c r="AG356" s="36" t="str">
        <f t="shared" si="119"/>
        <v>RDNGSTN</v>
      </c>
      <c r="AH356" s="36">
        <f t="shared" si="120"/>
        <v>352</v>
      </c>
      <c r="AI356" s="42">
        <f t="shared" si="121"/>
        <v>8681</v>
      </c>
      <c r="AJ356" s="43">
        <f t="shared" si="122"/>
        <v>41.425968881433931</v>
      </c>
      <c r="AK356" s="43">
        <f t="shared" si="123"/>
        <v>8.3521448088527683E-2</v>
      </c>
      <c r="AL356" s="36">
        <f t="shared" si="124"/>
        <v>51.514938684623033</v>
      </c>
      <c r="AM356" s="36">
        <v>1</v>
      </c>
      <c r="AN356" s="36">
        <f t="shared" si="125"/>
        <v>-0.29537172896675162</v>
      </c>
      <c r="AO356" s="36">
        <v>4</v>
      </c>
      <c r="AP356" s="42">
        <f>INT(AI356/1000)*1000</f>
        <v>8000</v>
      </c>
      <c r="AQ356" s="42">
        <f>MOD(AI356,1000)</f>
        <v>681</v>
      </c>
      <c r="AR356" s="42">
        <f>MOD(AI357,1000)-0.2+(AP357-AP356)</f>
        <v>722.19999999999959</v>
      </c>
    </row>
    <row r="357" spans="1:44" x14ac:dyDescent="0.25">
      <c r="A357" s="32" t="s">
        <v>0</v>
      </c>
      <c r="B357" s="33" t="s">
        <v>1</v>
      </c>
      <c r="C357" s="32">
        <v>353</v>
      </c>
      <c r="D357">
        <f>MATCH(C357,TrainRun!$AG$2:$AG$148,1)</f>
        <v>62</v>
      </c>
      <c r="E357">
        <f>INT(INDEX(TrainRun!$AD$2:$AD$148,'By Second'!D357))</f>
        <v>334</v>
      </c>
      <c r="F357">
        <f>IF(E357=0,0,INDEX(TrainRun!$AE$2:$AE$148,'By Second'!D357))</f>
        <v>39.922582815840471</v>
      </c>
      <c r="G357">
        <f>INDEX(TrainRun!$AF$2:$AF$148,'By Second'!D357)</f>
        <v>7948.0791185625658</v>
      </c>
      <c r="H357">
        <f t="shared" si="108"/>
        <v>63</v>
      </c>
      <c r="I357">
        <f>INT(INDEX(TrainRun!$AD$2:$AD$148,'By Second'!H357))</f>
        <v>361</v>
      </c>
      <c r="J357">
        <f>INDEX(TrainRun!$AE$2:$AE$148,'By Second'!H357)</f>
        <v>42.177661914230718</v>
      </c>
      <c r="K357">
        <f t="shared" si="105"/>
        <v>27</v>
      </c>
      <c r="L357">
        <f t="shared" si="106"/>
        <v>2.2550790983902473</v>
      </c>
      <c r="M357">
        <f t="shared" si="109"/>
        <v>8.3521448088527683E-2</v>
      </c>
      <c r="N357" s="32">
        <f t="shared" si="110"/>
        <v>41.509490329522457</v>
      </c>
      <c r="O357" s="29">
        <f t="shared" si="107"/>
        <v>8722.4981486377983</v>
      </c>
      <c r="P357">
        <f>MATCH(O357,LORDetail!$B$2:$B$930,1)</f>
        <v>73</v>
      </c>
      <c r="Q357">
        <f>INDEX(LORDetail!$B$2:$B$930,P357)</f>
        <v>8614.0002297122028</v>
      </c>
      <c r="R357">
        <f>INDEX(LORDetail!$D$2:$D$930,P357)</f>
        <v>51.514921695035703</v>
      </c>
      <c r="S357">
        <f>INDEX(LORDetail!$E$2:$E$930,P357)</f>
        <v>-0.29440512010000403</v>
      </c>
      <c r="T357">
        <f>INDEX(LORDetail!$G$2:$G$930,P357)</f>
        <v>5.531415</v>
      </c>
      <c r="U357">
        <f t="shared" si="111"/>
        <v>74</v>
      </c>
      <c r="V357">
        <f>INDEX(LORDetail!$B$2:$B$930,U357)</f>
        <v>8751.7900269472484</v>
      </c>
      <c r="W357">
        <f>INDEX(LORDetail!$D$2:$D$930,U357)</f>
        <v>51.514956641247203</v>
      </c>
      <c r="X357">
        <f>INDEX(LORDetail!$E$2:$E$930,U357)</f>
        <v>-0.29639335661407201</v>
      </c>
      <c r="Y357">
        <f>INDEX(LORDetail!$G$2:$G$930,U357)</f>
        <v>5.616066</v>
      </c>
      <c r="Z357">
        <f t="shared" si="112"/>
        <v>137.78979723504563</v>
      </c>
      <c r="AA357" s="29">
        <f t="shared" si="113"/>
        <v>108.49791892559551</v>
      </c>
      <c r="AB357">
        <f t="shared" si="114"/>
        <v>0.78741620281592239</v>
      </c>
      <c r="AC357" s="32">
        <f t="shared" si="115"/>
        <v>51.514949212248865</v>
      </c>
      <c r="AD357" s="32">
        <f t="shared" si="116"/>
        <v>-0.29597068974621138</v>
      </c>
      <c r="AE357" s="34">
        <f t="shared" si="117"/>
        <v>5.5980705689845704</v>
      </c>
      <c r="AF357" s="36" t="str">
        <f t="shared" si="118"/>
        <v>PADTON</v>
      </c>
      <c r="AG357" s="36" t="str">
        <f t="shared" si="119"/>
        <v>RDNGSTN</v>
      </c>
      <c r="AH357" s="36">
        <f t="shared" si="120"/>
        <v>353</v>
      </c>
      <c r="AI357" s="42">
        <f t="shared" si="121"/>
        <v>8722.4</v>
      </c>
      <c r="AJ357" s="43">
        <f t="shared" si="122"/>
        <v>41.509490329522457</v>
      </c>
      <c r="AK357" s="43">
        <f t="shared" si="123"/>
        <v>8.3521448088527683E-2</v>
      </c>
      <c r="AL357" s="36">
        <f t="shared" si="124"/>
        <v>51.514949212248865</v>
      </c>
      <c r="AM357" s="36">
        <v>1</v>
      </c>
      <c r="AN357" s="36">
        <f t="shared" si="125"/>
        <v>-0.29597068974621138</v>
      </c>
      <c r="AO357" s="36">
        <v>4</v>
      </c>
      <c r="AP357" s="42">
        <f>INT(AI357/1000)*1000</f>
        <v>8000</v>
      </c>
      <c r="AQ357" s="42">
        <f>MOD(AI357,1000)</f>
        <v>722.39999999999964</v>
      </c>
      <c r="AR357" s="42">
        <f>MOD(AI358,1000)-0.2+(AP358-AP357)</f>
        <v>763.8</v>
      </c>
    </row>
    <row r="358" spans="1:44" x14ac:dyDescent="0.25">
      <c r="A358" s="32" t="s">
        <v>0</v>
      </c>
      <c r="B358" s="33" t="s">
        <v>1</v>
      </c>
      <c r="C358" s="32">
        <v>354</v>
      </c>
      <c r="D358">
        <f>MATCH(C358,TrainRun!$AG$2:$AG$148,1)</f>
        <v>62</v>
      </c>
      <c r="E358">
        <f>INT(INDEX(TrainRun!$AD$2:$AD$148,'By Second'!D358))</f>
        <v>334</v>
      </c>
      <c r="F358">
        <f>IF(E358=0,0,INDEX(TrainRun!$AE$2:$AE$148,'By Second'!D358))</f>
        <v>39.922582815840471</v>
      </c>
      <c r="G358">
        <f>INDEX(TrainRun!$AF$2:$AF$148,'By Second'!D358)</f>
        <v>7948.0791185625658</v>
      </c>
      <c r="H358">
        <f t="shared" si="108"/>
        <v>63</v>
      </c>
      <c r="I358">
        <f>INT(INDEX(TrainRun!$AD$2:$AD$148,'By Second'!H358))</f>
        <v>361</v>
      </c>
      <c r="J358">
        <f>INDEX(TrainRun!$AE$2:$AE$148,'By Second'!H358)</f>
        <v>42.177661914230718</v>
      </c>
      <c r="K358">
        <f t="shared" si="105"/>
        <v>27</v>
      </c>
      <c r="L358">
        <f t="shared" si="106"/>
        <v>2.2550790983902473</v>
      </c>
      <c r="M358">
        <f t="shared" si="109"/>
        <v>8.3521448088527683E-2</v>
      </c>
      <c r="N358" s="32">
        <f t="shared" si="110"/>
        <v>41.593011777610982</v>
      </c>
      <c r="O358" s="29">
        <f t="shared" si="107"/>
        <v>8764.0911604154098</v>
      </c>
      <c r="P358">
        <f>MATCH(O358,LORDetail!$B$2:$B$930,1)</f>
        <v>74</v>
      </c>
      <c r="Q358">
        <f>INDEX(LORDetail!$B$2:$B$930,P358)</f>
        <v>8751.7900269472484</v>
      </c>
      <c r="R358">
        <f>INDEX(LORDetail!$D$2:$D$930,P358)</f>
        <v>51.514956641247203</v>
      </c>
      <c r="S358">
        <f>INDEX(LORDetail!$E$2:$E$930,P358)</f>
        <v>-0.29639335661407201</v>
      </c>
      <c r="T358">
        <f>INDEX(LORDetail!$G$2:$G$930,P358)</f>
        <v>5.616066</v>
      </c>
      <c r="U358">
        <f t="shared" si="111"/>
        <v>75</v>
      </c>
      <c r="V358">
        <f>INDEX(LORDetail!$B$2:$B$930,U358)</f>
        <v>8882.0373372115209</v>
      </c>
      <c r="W358">
        <f>INDEX(LORDetail!$D$2:$D$930,U358)</f>
        <v>51.514900873281398</v>
      </c>
      <c r="X358">
        <f>INDEX(LORDetail!$E$2:$E$930,U358)</f>
        <v>-0.298271371050015</v>
      </c>
      <c r="Y358">
        <f>INDEX(LORDetail!$G$2:$G$930,U358)</f>
        <v>5.6960839999999999</v>
      </c>
      <c r="Z358">
        <f t="shared" si="112"/>
        <v>130.24731026427253</v>
      </c>
      <c r="AA358" s="29">
        <f t="shared" si="113"/>
        <v>12.301133468161424</v>
      </c>
      <c r="AB358">
        <f t="shared" si="114"/>
        <v>9.4444433771433398E-2</v>
      </c>
      <c r="AC358" s="32">
        <f t="shared" si="115"/>
        <v>51.514951374273252</v>
      </c>
      <c r="AD358" s="32">
        <f t="shared" si="116"/>
        <v>-0.29657072462408923</v>
      </c>
      <c r="AE358" s="34">
        <f t="shared" si="117"/>
        <v>5.6236232547015224</v>
      </c>
      <c r="AF358" s="36" t="str">
        <f t="shared" si="118"/>
        <v>PADTON</v>
      </c>
      <c r="AG358" s="36" t="str">
        <f t="shared" si="119"/>
        <v>RDNGSTN</v>
      </c>
      <c r="AH358" s="36">
        <f t="shared" si="120"/>
        <v>354</v>
      </c>
      <c r="AI358" s="42">
        <f t="shared" si="121"/>
        <v>8764</v>
      </c>
      <c r="AJ358" s="43">
        <f t="shared" si="122"/>
        <v>41.593011777610982</v>
      </c>
      <c r="AK358" s="43">
        <f t="shared" si="123"/>
        <v>8.3521448088527683E-2</v>
      </c>
      <c r="AL358" s="36">
        <f t="shared" si="124"/>
        <v>51.514951374273252</v>
      </c>
      <c r="AM358" s="36">
        <v>1</v>
      </c>
      <c r="AN358" s="36">
        <f t="shared" si="125"/>
        <v>-0.29657072462408923</v>
      </c>
      <c r="AO358" s="36">
        <v>4</v>
      </c>
      <c r="AP358" s="42">
        <f>INT(AI358/1000)*1000</f>
        <v>8000</v>
      </c>
      <c r="AQ358" s="42">
        <f>MOD(AI358,1000)</f>
        <v>764</v>
      </c>
      <c r="AR358" s="42">
        <f>MOD(AI359,1000)-0.2+(AP359-AP358)</f>
        <v>805.59999999999923</v>
      </c>
    </row>
    <row r="359" spans="1:44" x14ac:dyDescent="0.25">
      <c r="A359" s="32" t="s">
        <v>0</v>
      </c>
      <c r="B359" s="33" t="s">
        <v>1</v>
      </c>
      <c r="C359" s="32">
        <v>355</v>
      </c>
      <c r="D359">
        <f>MATCH(C359,TrainRun!$AG$2:$AG$148,1)</f>
        <v>62</v>
      </c>
      <c r="E359">
        <f>INT(INDEX(TrainRun!$AD$2:$AD$148,'By Second'!D359))</f>
        <v>334</v>
      </c>
      <c r="F359">
        <f>IF(E359=0,0,INDEX(TrainRun!$AE$2:$AE$148,'By Second'!D359))</f>
        <v>39.922582815840471</v>
      </c>
      <c r="G359">
        <f>INDEX(TrainRun!$AF$2:$AF$148,'By Second'!D359)</f>
        <v>7948.0791185625658</v>
      </c>
      <c r="H359">
        <f t="shared" si="108"/>
        <v>63</v>
      </c>
      <c r="I359">
        <f>INT(INDEX(TrainRun!$AD$2:$AD$148,'By Second'!H359))</f>
        <v>361</v>
      </c>
      <c r="J359">
        <f>INDEX(TrainRun!$AE$2:$AE$148,'By Second'!H359)</f>
        <v>42.177661914230718</v>
      </c>
      <c r="K359">
        <f t="shared" si="105"/>
        <v>27</v>
      </c>
      <c r="L359">
        <f t="shared" si="106"/>
        <v>2.2550790983902473</v>
      </c>
      <c r="M359">
        <f t="shared" si="109"/>
        <v>8.3521448088527683E-2</v>
      </c>
      <c r="N359" s="32">
        <f t="shared" si="110"/>
        <v>41.676533225699508</v>
      </c>
      <c r="O359" s="29">
        <f t="shared" si="107"/>
        <v>8805.7676936411099</v>
      </c>
      <c r="P359">
        <f>MATCH(O359,LORDetail!$B$2:$B$930,1)</f>
        <v>74</v>
      </c>
      <c r="Q359">
        <f>INDEX(LORDetail!$B$2:$B$930,P359)</f>
        <v>8751.7900269472484</v>
      </c>
      <c r="R359">
        <f>INDEX(LORDetail!$D$2:$D$930,P359)</f>
        <v>51.514956641247203</v>
      </c>
      <c r="S359">
        <f>INDEX(LORDetail!$E$2:$E$930,P359)</f>
        <v>-0.29639335661407201</v>
      </c>
      <c r="T359">
        <f>INDEX(LORDetail!$G$2:$G$930,P359)</f>
        <v>5.616066</v>
      </c>
      <c r="U359">
        <f t="shared" si="111"/>
        <v>75</v>
      </c>
      <c r="V359">
        <f>INDEX(LORDetail!$B$2:$B$930,U359)</f>
        <v>8882.0373372115209</v>
      </c>
      <c r="W359">
        <f>INDEX(LORDetail!$D$2:$D$930,U359)</f>
        <v>51.514900873281398</v>
      </c>
      <c r="X359">
        <f>INDEX(LORDetail!$E$2:$E$930,U359)</f>
        <v>-0.298271371050015</v>
      </c>
      <c r="Y359">
        <f>INDEX(LORDetail!$G$2:$G$930,U359)</f>
        <v>5.6960839999999999</v>
      </c>
      <c r="Z359">
        <f t="shared" si="112"/>
        <v>130.24731026427253</v>
      </c>
      <c r="AA359" s="29">
        <f t="shared" si="113"/>
        <v>53.977666693861465</v>
      </c>
      <c r="AB359">
        <f t="shared" si="114"/>
        <v>0.41442442522874734</v>
      </c>
      <c r="AC359" s="32">
        <f t="shared" si="115"/>
        <v>51.514933529640025</v>
      </c>
      <c r="AD359" s="32">
        <f t="shared" si="116"/>
        <v>-0.29717165166725895</v>
      </c>
      <c r="AE359" s="34">
        <f t="shared" si="117"/>
        <v>5.6492274136579539</v>
      </c>
      <c r="AF359" s="36" t="str">
        <f t="shared" si="118"/>
        <v>PADTON</v>
      </c>
      <c r="AG359" s="36" t="str">
        <f t="shared" si="119"/>
        <v>RDNGSTN</v>
      </c>
      <c r="AH359" s="36">
        <f t="shared" si="120"/>
        <v>355</v>
      </c>
      <c r="AI359" s="42">
        <f t="shared" si="121"/>
        <v>8805.7999999999993</v>
      </c>
      <c r="AJ359" s="43">
        <f t="shared" si="122"/>
        <v>41.676533225699508</v>
      </c>
      <c r="AK359" s="43">
        <f t="shared" si="123"/>
        <v>8.3521448088527683E-2</v>
      </c>
      <c r="AL359" s="36">
        <f t="shared" si="124"/>
        <v>51.514933529640025</v>
      </c>
      <c r="AM359" s="36">
        <v>1</v>
      </c>
      <c r="AN359" s="36">
        <f t="shared" si="125"/>
        <v>-0.29717165166725895</v>
      </c>
      <c r="AO359" s="36">
        <v>4</v>
      </c>
      <c r="AP359" s="42">
        <f>INT(AI359/1000)*1000</f>
        <v>8000</v>
      </c>
      <c r="AQ359" s="42">
        <f>MOD(AI359,1000)</f>
        <v>805.79999999999927</v>
      </c>
      <c r="AR359" s="42">
        <f>MOD(AI360,1000)-0.2+(AP360-AP359)</f>
        <v>847.40000000000032</v>
      </c>
    </row>
    <row r="360" spans="1:44" x14ac:dyDescent="0.25">
      <c r="A360" s="32" t="s">
        <v>0</v>
      </c>
      <c r="B360" s="33" t="s">
        <v>1</v>
      </c>
      <c r="C360" s="32">
        <v>356</v>
      </c>
      <c r="D360">
        <f>MATCH(C360,TrainRun!$AG$2:$AG$148,1)</f>
        <v>62</v>
      </c>
      <c r="E360">
        <f>INT(INDEX(TrainRun!$AD$2:$AD$148,'By Second'!D360))</f>
        <v>334</v>
      </c>
      <c r="F360">
        <f>IF(E360=0,0,INDEX(TrainRun!$AE$2:$AE$148,'By Second'!D360))</f>
        <v>39.922582815840471</v>
      </c>
      <c r="G360">
        <f>INDEX(TrainRun!$AF$2:$AF$148,'By Second'!D360)</f>
        <v>7948.0791185625658</v>
      </c>
      <c r="H360">
        <f t="shared" si="108"/>
        <v>63</v>
      </c>
      <c r="I360">
        <f>INT(INDEX(TrainRun!$AD$2:$AD$148,'By Second'!H360))</f>
        <v>361</v>
      </c>
      <c r="J360">
        <f>INDEX(TrainRun!$AE$2:$AE$148,'By Second'!H360)</f>
        <v>42.177661914230718</v>
      </c>
      <c r="K360">
        <f t="shared" si="105"/>
        <v>27</v>
      </c>
      <c r="L360">
        <f t="shared" si="106"/>
        <v>2.2550790983902473</v>
      </c>
      <c r="M360">
        <f t="shared" si="109"/>
        <v>8.3521448088527683E-2</v>
      </c>
      <c r="N360" s="32">
        <f t="shared" si="110"/>
        <v>41.760054673788034</v>
      </c>
      <c r="O360" s="29">
        <f t="shared" si="107"/>
        <v>8847.5277483148984</v>
      </c>
      <c r="P360">
        <f>MATCH(O360,LORDetail!$B$2:$B$930,1)</f>
        <v>74</v>
      </c>
      <c r="Q360">
        <f>INDEX(LORDetail!$B$2:$B$930,P360)</f>
        <v>8751.7900269472484</v>
      </c>
      <c r="R360">
        <f>INDEX(LORDetail!$D$2:$D$930,P360)</f>
        <v>51.514956641247203</v>
      </c>
      <c r="S360">
        <f>INDEX(LORDetail!$E$2:$E$930,P360)</f>
        <v>-0.29639335661407201</v>
      </c>
      <c r="T360">
        <f>INDEX(LORDetail!$G$2:$G$930,P360)</f>
        <v>5.616066</v>
      </c>
      <c r="U360">
        <f t="shared" si="111"/>
        <v>75</v>
      </c>
      <c r="V360">
        <f>INDEX(LORDetail!$B$2:$B$930,U360)</f>
        <v>8882.0373372115209</v>
      </c>
      <c r="W360">
        <f>INDEX(LORDetail!$D$2:$D$930,U360)</f>
        <v>51.514900873281398</v>
      </c>
      <c r="X360">
        <f>INDEX(LORDetail!$E$2:$E$930,U360)</f>
        <v>-0.298271371050015</v>
      </c>
      <c r="Y360">
        <f>INDEX(LORDetail!$G$2:$G$930,U360)</f>
        <v>5.6960839999999999</v>
      </c>
      <c r="Z360">
        <f t="shared" si="112"/>
        <v>130.24731026427253</v>
      </c>
      <c r="AA360" s="29">
        <f t="shared" si="113"/>
        <v>95.737721367650011</v>
      </c>
      <c r="AB360">
        <f t="shared" si="114"/>
        <v>0.73504566945296324</v>
      </c>
      <c r="AC360" s="32">
        <f t="shared" si="115"/>
        <v>51.514915649245445</v>
      </c>
      <c r="AD360" s="32">
        <f t="shared" si="116"/>
        <v>-0.29777378299238205</v>
      </c>
      <c r="AE360" s="34">
        <f t="shared" si="117"/>
        <v>5.6748828843782873</v>
      </c>
      <c r="AF360" s="36" t="str">
        <f t="shared" si="118"/>
        <v>PADTON</v>
      </c>
      <c r="AG360" s="36" t="str">
        <f t="shared" si="119"/>
        <v>RDNGSTN</v>
      </c>
      <c r="AH360" s="36">
        <f t="shared" si="120"/>
        <v>356</v>
      </c>
      <c r="AI360" s="42">
        <f t="shared" si="121"/>
        <v>8847.6</v>
      </c>
      <c r="AJ360" s="43">
        <f t="shared" si="122"/>
        <v>41.760054673788034</v>
      </c>
      <c r="AK360" s="43">
        <f t="shared" si="123"/>
        <v>8.3521448088527683E-2</v>
      </c>
      <c r="AL360" s="36">
        <f t="shared" si="124"/>
        <v>51.514915649245445</v>
      </c>
      <c r="AM360" s="36">
        <v>1</v>
      </c>
      <c r="AN360" s="36">
        <f t="shared" si="125"/>
        <v>-0.29777378299238205</v>
      </c>
      <c r="AO360" s="36">
        <v>4</v>
      </c>
      <c r="AP360" s="42">
        <f>INT(AI360/1000)*1000</f>
        <v>8000</v>
      </c>
      <c r="AQ360" s="42">
        <f>MOD(AI360,1000)</f>
        <v>847.60000000000036</v>
      </c>
      <c r="AR360" s="42">
        <f>MOD(AI361,1000)-0.2+(AP361-AP360)</f>
        <v>889.19999999999959</v>
      </c>
    </row>
    <row r="361" spans="1:44" x14ac:dyDescent="0.25">
      <c r="A361" s="32" t="s">
        <v>0</v>
      </c>
      <c r="B361" s="33" t="s">
        <v>1</v>
      </c>
      <c r="C361" s="32">
        <v>357</v>
      </c>
      <c r="D361">
        <f>MATCH(C361,TrainRun!$AG$2:$AG$148,1)</f>
        <v>62</v>
      </c>
      <c r="E361">
        <f>INT(INDEX(TrainRun!$AD$2:$AD$148,'By Second'!D361))</f>
        <v>334</v>
      </c>
      <c r="F361">
        <f>IF(E361=0,0,INDEX(TrainRun!$AE$2:$AE$148,'By Second'!D361))</f>
        <v>39.922582815840471</v>
      </c>
      <c r="G361">
        <f>INDEX(TrainRun!$AF$2:$AF$148,'By Second'!D361)</f>
        <v>7948.0791185625658</v>
      </c>
      <c r="H361">
        <f t="shared" si="108"/>
        <v>63</v>
      </c>
      <c r="I361">
        <f>INT(INDEX(TrainRun!$AD$2:$AD$148,'By Second'!H361))</f>
        <v>361</v>
      </c>
      <c r="J361">
        <f>INDEX(TrainRun!$AE$2:$AE$148,'By Second'!H361)</f>
        <v>42.177661914230718</v>
      </c>
      <c r="K361">
        <f t="shared" si="105"/>
        <v>27</v>
      </c>
      <c r="L361">
        <f t="shared" si="106"/>
        <v>2.2550790983902473</v>
      </c>
      <c r="M361">
        <f t="shared" si="109"/>
        <v>8.3521448088527683E-2</v>
      </c>
      <c r="N361" s="32">
        <f t="shared" si="110"/>
        <v>41.843576121876559</v>
      </c>
      <c r="O361" s="29">
        <f t="shared" si="107"/>
        <v>8889.3713244367755</v>
      </c>
      <c r="P361">
        <f>MATCH(O361,LORDetail!$B$2:$B$930,1)</f>
        <v>75</v>
      </c>
      <c r="Q361">
        <f>INDEX(LORDetail!$B$2:$B$930,P361)</f>
        <v>8882.0373372115209</v>
      </c>
      <c r="R361">
        <f>INDEX(LORDetail!$D$2:$D$930,P361)</f>
        <v>51.514900873281398</v>
      </c>
      <c r="S361">
        <f>INDEX(LORDetail!$E$2:$E$930,P361)</f>
        <v>-0.298271371050015</v>
      </c>
      <c r="T361">
        <f>INDEX(LORDetail!$G$2:$G$930,P361)</f>
        <v>5.6960839999999999</v>
      </c>
      <c r="U361">
        <f t="shared" si="111"/>
        <v>76</v>
      </c>
      <c r="V361">
        <f>INDEX(LORDetail!$B$2:$B$930,U361)</f>
        <v>9104.9754016718925</v>
      </c>
      <c r="W361">
        <f>INDEX(LORDetail!$D$2:$D$930,U361)</f>
        <v>51.514796394253203</v>
      </c>
      <c r="X361">
        <f>INDEX(LORDetail!$E$2:$E$930,U361)</f>
        <v>-0.301485147790574</v>
      </c>
      <c r="Y361">
        <f>INDEX(LORDetail!$G$2:$G$930,U361)</f>
        <v>5.8330469999999996</v>
      </c>
      <c r="Z361">
        <f t="shared" si="112"/>
        <v>222.93806446037161</v>
      </c>
      <c r="AA361" s="29">
        <f t="shared" si="113"/>
        <v>7.3339872252545319</v>
      </c>
      <c r="AB361">
        <f t="shared" si="114"/>
        <v>3.2896971824917708E-2</v>
      </c>
      <c r="AC361" s="32">
        <f t="shared" si="115"/>
        <v>51.514897436237753</v>
      </c>
      <c r="AD361" s="32">
        <f t="shared" si="116"/>
        <v>-0.29837709457290074</v>
      </c>
      <c r="AE361" s="34">
        <f t="shared" si="117"/>
        <v>5.7005896679520562</v>
      </c>
      <c r="AF361" s="36" t="str">
        <f t="shared" si="118"/>
        <v>PADTON</v>
      </c>
      <c r="AG361" s="36" t="str">
        <f t="shared" si="119"/>
        <v>RDNGSTN</v>
      </c>
      <c r="AH361" s="36">
        <f t="shared" si="120"/>
        <v>357</v>
      </c>
      <c r="AI361" s="42">
        <f t="shared" si="121"/>
        <v>8889.4</v>
      </c>
      <c r="AJ361" s="43">
        <f t="shared" si="122"/>
        <v>41.843576121876559</v>
      </c>
      <c r="AK361" s="43">
        <f t="shared" si="123"/>
        <v>8.3521448088527683E-2</v>
      </c>
      <c r="AL361" s="36">
        <f t="shared" si="124"/>
        <v>51.514897436237753</v>
      </c>
      <c r="AM361" s="36">
        <v>1</v>
      </c>
      <c r="AN361" s="36">
        <f t="shared" si="125"/>
        <v>-0.29837709457290074</v>
      </c>
      <c r="AO361" s="36">
        <v>4</v>
      </c>
      <c r="AP361" s="42">
        <f>INT(AI361/1000)*1000</f>
        <v>8000</v>
      </c>
      <c r="AQ361" s="42">
        <f>MOD(AI361,1000)</f>
        <v>889.39999999999964</v>
      </c>
      <c r="AR361" s="42">
        <f>MOD(AI362,1000)-0.2+(AP362-AP361)</f>
        <v>931.00000000000068</v>
      </c>
    </row>
    <row r="362" spans="1:44" x14ac:dyDescent="0.25">
      <c r="A362" s="32" t="s">
        <v>0</v>
      </c>
      <c r="B362" s="33" t="s">
        <v>1</v>
      </c>
      <c r="C362" s="32">
        <v>358</v>
      </c>
      <c r="D362">
        <f>MATCH(C362,TrainRun!$AG$2:$AG$148,1)</f>
        <v>62</v>
      </c>
      <c r="E362">
        <f>INT(INDEX(TrainRun!$AD$2:$AD$148,'By Second'!D362))</f>
        <v>334</v>
      </c>
      <c r="F362">
        <f>IF(E362=0,0,INDEX(TrainRun!$AE$2:$AE$148,'By Second'!D362))</f>
        <v>39.922582815840471</v>
      </c>
      <c r="G362">
        <f>INDEX(TrainRun!$AF$2:$AF$148,'By Second'!D362)</f>
        <v>7948.0791185625658</v>
      </c>
      <c r="H362">
        <f t="shared" si="108"/>
        <v>63</v>
      </c>
      <c r="I362">
        <f>INT(INDEX(TrainRun!$AD$2:$AD$148,'By Second'!H362))</f>
        <v>361</v>
      </c>
      <c r="J362">
        <f>INDEX(TrainRun!$AE$2:$AE$148,'By Second'!H362)</f>
        <v>42.177661914230718</v>
      </c>
      <c r="K362">
        <f t="shared" si="105"/>
        <v>27</v>
      </c>
      <c r="L362">
        <f t="shared" si="106"/>
        <v>2.2550790983902473</v>
      </c>
      <c r="M362">
        <f t="shared" si="109"/>
        <v>8.3521448088527683E-2</v>
      </c>
      <c r="N362" s="32">
        <f t="shared" si="110"/>
        <v>41.927097569965085</v>
      </c>
      <c r="O362" s="29">
        <f t="shared" si="107"/>
        <v>8931.298422006741</v>
      </c>
      <c r="P362">
        <f>MATCH(O362,LORDetail!$B$2:$B$930,1)</f>
        <v>75</v>
      </c>
      <c r="Q362">
        <f>INDEX(LORDetail!$B$2:$B$930,P362)</f>
        <v>8882.0373372115209</v>
      </c>
      <c r="R362">
        <f>INDEX(LORDetail!$D$2:$D$930,P362)</f>
        <v>51.514900873281398</v>
      </c>
      <c r="S362">
        <f>INDEX(LORDetail!$E$2:$E$930,P362)</f>
        <v>-0.298271371050015</v>
      </c>
      <c r="T362">
        <f>INDEX(LORDetail!$G$2:$G$930,P362)</f>
        <v>5.6960839999999999</v>
      </c>
      <c r="U362">
        <f t="shared" si="111"/>
        <v>76</v>
      </c>
      <c r="V362">
        <f>INDEX(LORDetail!$B$2:$B$930,U362)</f>
        <v>9104.9754016718925</v>
      </c>
      <c r="W362">
        <f>INDEX(LORDetail!$D$2:$D$930,U362)</f>
        <v>51.514796394253203</v>
      </c>
      <c r="X362">
        <f>INDEX(LORDetail!$E$2:$E$930,U362)</f>
        <v>-0.301485147790574</v>
      </c>
      <c r="Y362">
        <f>INDEX(LORDetail!$G$2:$G$930,U362)</f>
        <v>5.8330469999999996</v>
      </c>
      <c r="Z362">
        <f t="shared" si="112"/>
        <v>222.93806446037161</v>
      </c>
      <c r="AA362" s="29">
        <f t="shared" si="113"/>
        <v>49.261084795220086</v>
      </c>
      <c r="AB362">
        <f t="shared" si="114"/>
        <v>0.22096309535322309</v>
      </c>
      <c r="AC362" s="32">
        <f t="shared" si="115"/>
        <v>51.514877787271928</v>
      </c>
      <c r="AD362" s="32">
        <f t="shared" si="116"/>
        <v>-0.29898149710638311</v>
      </c>
      <c r="AE362" s="34">
        <f t="shared" si="117"/>
        <v>5.7263477684288633</v>
      </c>
      <c r="AF362" s="36" t="str">
        <f t="shared" si="118"/>
        <v>PADTON</v>
      </c>
      <c r="AG362" s="36" t="str">
        <f t="shared" si="119"/>
        <v>RDNGSTN</v>
      </c>
      <c r="AH362" s="36">
        <f t="shared" si="120"/>
        <v>358</v>
      </c>
      <c r="AI362" s="42">
        <f t="shared" si="121"/>
        <v>8931.2000000000007</v>
      </c>
      <c r="AJ362" s="43">
        <f t="shared" si="122"/>
        <v>41.927097569965085</v>
      </c>
      <c r="AK362" s="43">
        <f t="shared" si="123"/>
        <v>8.3521448088527683E-2</v>
      </c>
      <c r="AL362" s="36">
        <f t="shared" si="124"/>
        <v>51.514877787271928</v>
      </c>
      <c r="AM362" s="36">
        <v>1</v>
      </c>
      <c r="AN362" s="36">
        <f t="shared" si="125"/>
        <v>-0.29898149710638311</v>
      </c>
      <c r="AO362" s="36">
        <v>4</v>
      </c>
      <c r="AP362" s="42">
        <f>INT(AI362/1000)*1000</f>
        <v>8000</v>
      </c>
      <c r="AQ362" s="42">
        <f>MOD(AI362,1000)</f>
        <v>931.20000000000073</v>
      </c>
      <c r="AR362" s="42">
        <f>MOD(AI363,1000)-0.2+(AP363-AP362)</f>
        <v>973.19999999999959</v>
      </c>
    </row>
    <row r="363" spans="1:44" x14ac:dyDescent="0.25">
      <c r="A363" s="32" t="s">
        <v>0</v>
      </c>
      <c r="B363" s="33" t="s">
        <v>1</v>
      </c>
      <c r="C363" s="32">
        <v>359</v>
      </c>
      <c r="D363">
        <f>MATCH(C363,TrainRun!$AG$2:$AG$148,1)</f>
        <v>62</v>
      </c>
      <c r="E363">
        <f>INT(INDEX(TrainRun!$AD$2:$AD$148,'By Second'!D363))</f>
        <v>334</v>
      </c>
      <c r="F363">
        <f>IF(E363=0,0,INDEX(TrainRun!$AE$2:$AE$148,'By Second'!D363))</f>
        <v>39.922582815840471</v>
      </c>
      <c r="G363">
        <f>INDEX(TrainRun!$AF$2:$AF$148,'By Second'!D363)</f>
        <v>7948.0791185625658</v>
      </c>
      <c r="H363">
        <f t="shared" si="108"/>
        <v>63</v>
      </c>
      <c r="I363">
        <f>INT(INDEX(TrainRun!$AD$2:$AD$148,'By Second'!H363))</f>
        <v>361</v>
      </c>
      <c r="J363">
        <f>INDEX(TrainRun!$AE$2:$AE$148,'By Second'!H363)</f>
        <v>42.177661914230718</v>
      </c>
      <c r="K363">
        <f t="shared" si="105"/>
        <v>27</v>
      </c>
      <c r="L363">
        <f t="shared" si="106"/>
        <v>2.2550790983902473</v>
      </c>
      <c r="M363">
        <f t="shared" si="109"/>
        <v>8.3521448088527683E-2</v>
      </c>
      <c r="N363" s="32">
        <f t="shared" si="110"/>
        <v>42.01061901805361</v>
      </c>
      <c r="O363" s="29">
        <f t="shared" si="107"/>
        <v>8973.3090410247951</v>
      </c>
      <c r="P363">
        <f>MATCH(O363,LORDetail!$B$2:$B$930,1)</f>
        <v>75</v>
      </c>
      <c r="Q363">
        <f>INDEX(LORDetail!$B$2:$B$930,P363)</f>
        <v>8882.0373372115209</v>
      </c>
      <c r="R363">
        <f>INDEX(LORDetail!$D$2:$D$930,P363)</f>
        <v>51.514900873281398</v>
      </c>
      <c r="S363">
        <f>INDEX(LORDetail!$E$2:$E$930,P363)</f>
        <v>-0.298271371050015</v>
      </c>
      <c r="T363">
        <f>INDEX(LORDetail!$G$2:$G$930,P363)</f>
        <v>5.6960839999999999</v>
      </c>
      <c r="U363">
        <f t="shared" si="111"/>
        <v>76</v>
      </c>
      <c r="V363">
        <f>INDEX(LORDetail!$B$2:$B$930,U363)</f>
        <v>9104.9754016718925</v>
      </c>
      <c r="W363">
        <f>INDEX(LORDetail!$D$2:$D$930,U363)</f>
        <v>51.514796394253203</v>
      </c>
      <c r="X363">
        <f>INDEX(LORDetail!$E$2:$E$930,U363)</f>
        <v>-0.301485147790574</v>
      </c>
      <c r="Y363">
        <f>INDEX(LORDetail!$G$2:$G$930,U363)</f>
        <v>5.8330469999999996</v>
      </c>
      <c r="Z363">
        <f t="shared" si="112"/>
        <v>222.93806446037161</v>
      </c>
      <c r="AA363" s="29">
        <f t="shared" si="113"/>
        <v>91.271703813274144</v>
      </c>
      <c r="AB363">
        <f t="shared" si="114"/>
        <v>0.40940385857480233</v>
      </c>
      <c r="AC363" s="32">
        <f t="shared" si="115"/>
        <v>51.514858099164115</v>
      </c>
      <c r="AD363" s="32">
        <f t="shared" si="116"/>
        <v>-0.29958710364819779</v>
      </c>
      <c r="AE363" s="34">
        <f t="shared" si="117"/>
        <v>5.7521571806819809</v>
      </c>
      <c r="AF363" s="36" t="str">
        <f t="shared" si="118"/>
        <v>PADTON</v>
      </c>
      <c r="AG363" s="36" t="str">
        <f t="shared" si="119"/>
        <v>RDNGSTN</v>
      </c>
      <c r="AH363" s="36">
        <f t="shared" si="120"/>
        <v>359</v>
      </c>
      <c r="AI363" s="42">
        <f t="shared" si="121"/>
        <v>8973.4</v>
      </c>
      <c r="AJ363" s="43">
        <f t="shared" si="122"/>
        <v>42.01061901805361</v>
      </c>
      <c r="AK363" s="43">
        <f t="shared" si="123"/>
        <v>8.3521448088527683E-2</v>
      </c>
      <c r="AL363" s="36">
        <f t="shared" si="124"/>
        <v>51.514858099164115</v>
      </c>
      <c r="AM363" s="36">
        <v>1</v>
      </c>
      <c r="AN363" s="36">
        <f t="shared" si="125"/>
        <v>-0.29958710364819779</v>
      </c>
      <c r="AO363" s="36">
        <v>4</v>
      </c>
      <c r="AP363" s="42">
        <f>INT(AI363/1000)*1000</f>
        <v>8000</v>
      </c>
      <c r="AQ363" s="42">
        <f>MOD(AI363,1000)</f>
        <v>973.39999999999964</v>
      </c>
      <c r="AR363" s="42">
        <f>MOD(AI364,1000)-0.2+(AP364-AP363)</f>
        <v>1015.1999999999996</v>
      </c>
    </row>
    <row r="364" spans="1:44" x14ac:dyDescent="0.25">
      <c r="A364" s="32" t="s">
        <v>0</v>
      </c>
      <c r="B364" s="33" t="s">
        <v>1</v>
      </c>
      <c r="C364" s="32">
        <v>360</v>
      </c>
      <c r="D364">
        <f>MATCH(C364,TrainRun!$AG$2:$AG$148,1)</f>
        <v>62</v>
      </c>
      <c r="E364">
        <f>INT(INDEX(TrainRun!$AD$2:$AD$148,'By Second'!D364))</f>
        <v>334</v>
      </c>
      <c r="F364">
        <f>IF(E364=0,0,INDEX(TrainRun!$AE$2:$AE$148,'By Second'!D364))</f>
        <v>39.922582815840471</v>
      </c>
      <c r="G364">
        <f>INDEX(TrainRun!$AF$2:$AF$148,'By Second'!D364)</f>
        <v>7948.0791185625658</v>
      </c>
      <c r="H364">
        <f t="shared" si="108"/>
        <v>63</v>
      </c>
      <c r="I364">
        <f>INT(INDEX(TrainRun!$AD$2:$AD$148,'By Second'!H364))</f>
        <v>361</v>
      </c>
      <c r="J364">
        <f>INDEX(TrainRun!$AE$2:$AE$148,'By Second'!H364)</f>
        <v>42.177661914230718</v>
      </c>
      <c r="K364">
        <f t="shared" si="105"/>
        <v>27</v>
      </c>
      <c r="L364">
        <f t="shared" si="106"/>
        <v>2.2550790983902473</v>
      </c>
      <c r="M364">
        <f t="shared" si="109"/>
        <v>8.3521448088527683E-2</v>
      </c>
      <c r="N364" s="32">
        <f t="shared" si="110"/>
        <v>42.094140466142136</v>
      </c>
      <c r="O364" s="29">
        <f t="shared" si="107"/>
        <v>9015.4031814909376</v>
      </c>
      <c r="P364">
        <f>MATCH(O364,LORDetail!$B$2:$B$930,1)</f>
        <v>75</v>
      </c>
      <c r="Q364">
        <f>INDEX(LORDetail!$B$2:$B$930,P364)</f>
        <v>8882.0373372115209</v>
      </c>
      <c r="R364">
        <f>INDEX(LORDetail!$D$2:$D$930,P364)</f>
        <v>51.514900873281398</v>
      </c>
      <c r="S364">
        <f>INDEX(LORDetail!$E$2:$E$930,P364)</f>
        <v>-0.298271371050015</v>
      </c>
      <c r="T364">
        <f>INDEX(LORDetail!$G$2:$G$930,P364)</f>
        <v>5.6960839999999999</v>
      </c>
      <c r="U364">
        <f t="shared" si="111"/>
        <v>76</v>
      </c>
      <c r="V364">
        <f>INDEX(LORDetail!$B$2:$B$930,U364)</f>
        <v>9104.9754016718925</v>
      </c>
      <c r="W364">
        <f>INDEX(LORDetail!$D$2:$D$930,U364)</f>
        <v>51.514796394253203</v>
      </c>
      <c r="X364">
        <f>INDEX(LORDetail!$E$2:$E$930,U364)</f>
        <v>-0.301485147790574</v>
      </c>
      <c r="Y364">
        <f>INDEX(LORDetail!$G$2:$G$930,U364)</f>
        <v>5.8330469999999996</v>
      </c>
      <c r="Z364">
        <f t="shared" si="112"/>
        <v>222.93806446037161</v>
      </c>
      <c r="AA364" s="29">
        <f t="shared" si="113"/>
        <v>133.36584427941671</v>
      </c>
      <c r="AB364">
        <f t="shared" si="114"/>
        <v>0.59821926148965543</v>
      </c>
      <c r="AC364" s="32">
        <f t="shared" si="115"/>
        <v>51.514838371914308</v>
      </c>
      <c r="AD364" s="32">
        <f t="shared" si="116"/>
        <v>-0.30019391419834485</v>
      </c>
      <c r="AE364" s="34">
        <f t="shared" si="117"/>
        <v>5.7780179047114073</v>
      </c>
      <c r="AF364" s="36" t="str">
        <f t="shared" si="118"/>
        <v>PADTON</v>
      </c>
      <c r="AG364" s="36" t="str">
        <f t="shared" si="119"/>
        <v>RDNGSTN</v>
      </c>
      <c r="AH364" s="36">
        <f t="shared" si="120"/>
        <v>360</v>
      </c>
      <c r="AI364" s="42">
        <f t="shared" si="121"/>
        <v>9015.4</v>
      </c>
      <c r="AJ364" s="43">
        <f t="shared" si="122"/>
        <v>42.094140466142136</v>
      </c>
      <c r="AK364" s="43">
        <f t="shared" si="123"/>
        <v>8.3521448088527683E-2</v>
      </c>
      <c r="AL364" s="36">
        <f t="shared" si="124"/>
        <v>51.514838371914308</v>
      </c>
      <c r="AM364" s="36">
        <v>1</v>
      </c>
      <c r="AN364" s="36">
        <f t="shared" si="125"/>
        <v>-0.30019391419834485</v>
      </c>
      <c r="AO364" s="36">
        <v>4</v>
      </c>
      <c r="AP364" s="42">
        <f>INT(AI364/1000)*1000</f>
        <v>9000</v>
      </c>
      <c r="AQ364" s="42">
        <f>MOD(AI364,1000)</f>
        <v>15.399999999999636</v>
      </c>
      <c r="AR364" s="42">
        <f>MOD(AI365,1000)-0.2+(AP365-AP364)</f>
        <v>77.59999999999927</v>
      </c>
    </row>
    <row r="365" spans="1:44" x14ac:dyDescent="0.25">
      <c r="A365" s="32" t="s">
        <v>0</v>
      </c>
      <c r="B365" s="33" t="s">
        <v>1</v>
      </c>
      <c r="C365" s="32">
        <v>361</v>
      </c>
      <c r="D365">
        <f>MATCH(C365,TrainRun!$AG$2:$AG$148,1)</f>
        <v>64</v>
      </c>
      <c r="E365">
        <f>INT(INDEX(TrainRun!$AD$2:$AD$148,'By Second'!D365))</f>
        <v>361</v>
      </c>
      <c r="F365">
        <f>IF(E365=0,0,INDEX(TrainRun!$AE$2:$AE$148,'By Second'!D365))</f>
        <v>42.185353570689649</v>
      </c>
      <c r="G365">
        <f>INDEX(TrainRun!$AF$2:$AF$148,'By Second'!D365)</f>
        <v>9077.7637040541813</v>
      </c>
      <c r="H365">
        <f t="shared" si="108"/>
        <v>65</v>
      </c>
      <c r="I365">
        <f>INT(INDEX(TrainRun!$AD$2:$AD$148,'By Second'!H365))</f>
        <v>394</v>
      </c>
      <c r="J365">
        <f>INDEX(TrainRun!$AE$2:$AE$148,'By Second'!H365)</f>
        <v>44.492490381948294</v>
      </c>
      <c r="K365">
        <f t="shared" si="105"/>
        <v>33</v>
      </c>
      <c r="L365">
        <f t="shared" si="106"/>
        <v>2.3071368112586441</v>
      </c>
      <c r="M365">
        <f t="shared" si="109"/>
        <v>6.9913236704807397E-2</v>
      </c>
      <c r="N365" s="32">
        <f t="shared" si="110"/>
        <v>42.185353570689649</v>
      </c>
      <c r="O365" s="29">
        <f t="shared" si="107"/>
        <v>9077.7999999999993</v>
      </c>
      <c r="P365">
        <f>MATCH(O365,LORDetail!$B$2:$B$930,1)</f>
        <v>75</v>
      </c>
      <c r="Q365">
        <f>INDEX(LORDetail!$B$2:$B$930,P365)</f>
        <v>8882.0373372115209</v>
      </c>
      <c r="R365">
        <f>INDEX(LORDetail!$D$2:$D$930,P365)</f>
        <v>51.514900873281398</v>
      </c>
      <c r="S365">
        <f>INDEX(LORDetail!$E$2:$E$930,P365)</f>
        <v>-0.298271371050015</v>
      </c>
      <c r="T365">
        <f>INDEX(LORDetail!$G$2:$G$930,P365)</f>
        <v>5.6960839999999999</v>
      </c>
      <c r="U365">
        <f t="shared" si="111"/>
        <v>76</v>
      </c>
      <c r="V365">
        <f>INDEX(LORDetail!$B$2:$B$930,U365)</f>
        <v>9104.9754016718925</v>
      </c>
      <c r="W365">
        <f>INDEX(LORDetail!$D$2:$D$930,U365)</f>
        <v>51.514796394253203</v>
      </c>
      <c r="X365">
        <f>INDEX(LORDetail!$E$2:$E$930,U365)</f>
        <v>-0.301485147790574</v>
      </c>
      <c r="Y365">
        <f>INDEX(LORDetail!$G$2:$G$930,U365)</f>
        <v>5.8330469999999996</v>
      </c>
      <c r="Z365">
        <f t="shared" si="112"/>
        <v>222.93806446037161</v>
      </c>
      <c r="AA365" s="29">
        <f t="shared" si="113"/>
        <v>195.76266278847834</v>
      </c>
      <c r="AB365">
        <f t="shared" si="114"/>
        <v>0.87810335692259567</v>
      </c>
      <c r="AC365" s="32">
        <f t="shared" si="115"/>
        <v>51.514809129896015</v>
      </c>
      <c r="AD365" s="32">
        <f t="shared" si="116"/>
        <v>-0.30109339919429962</v>
      </c>
      <c r="AE365" s="34">
        <f t="shared" si="117"/>
        <v>5.8163516700741891</v>
      </c>
      <c r="AF365" s="36" t="str">
        <f t="shared" si="118"/>
        <v>PADTON</v>
      </c>
      <c r="AG365" s="36" t="str">
        <f t="shared" si="119"/>
        <v>RDNGSTN</v>
      </c>
      <c r="AH365" s="36">
        <f t="shared" si="120"/>
        <v>361</v>
      </c>
      <c r="AI365" s="42">
        <f t="shared" si="121"/>
        <v>9077.7999999999993</v>
      </c>
      <c r="AJ365" s="43">
        <f t="shared" si="122"/>
        <v>42.185353570689649</v>
      </c>
      <c r="AK365" s="43">
        <f t="shared" si="123"/>
        <v>6.9913236704807397E-2</v>
      </c>
      <c r="AL365" s="36">
        <f t="shared" si="124"/>
        <v>51.514809129896015</v>
      </c>
      <c r="AM365" s="36">
        <v>1</v>
      </c>
      <c r="AN365" s="36">
        <f t="shared" si="125"/>
        <v>-0.30109339919429962</v>
      </c>
      <c r="AO365" s="36">
        <v>4</v>
      </c>
      <c r="AP365" s="42">
        <f>INT(AI365/1000)*1000</f>
        <v>9000</v>
      </c>
      <c r="AQ365" s="42">
        <f>MOD(AI365,1000)</f>
        <v>77.799999999999272</v>
      </c>
      <c r="AR365" s="42">
        <f>MOD(AI366,1000)-0.2+(AP366-AP365)</f>
        <v>119.8</v>
      </c>
    </row>
    <row r="366" spans="1:44" x14ac:dyDescent="0.25">
      <c r="A366" s="32" t="s">
        <v>0</v>
      </c>
      <c r="B366" s="33" t="s">
        <v>1</v>
      </c>
      <c r="C366" s="32">
        <v>362</v>
      </c>
      <c r="D366">
        <f>MATCH(C366,TrainRun!$AG$2:$AG$148,1)</f>
        <v>64</v>
      </c>
      <c r="E366">
        <f>INT(INDEX(TrainRun!$AD$2:$AD$148,'By Second'!D366))</f>
        <v>361</v>
      </c>
      <c r="F366">
        <f>IF(E366=0,0,INDEX(TrainRun!$AE$2:$AE$148,'By Second'!D366))</f>
        <v>42.185353570689649</v>
      </c>
      <c r="G366">
        <f>INDEX(TrainRun!$AF$2:$AF$148,'By Second'!D366)</f>
        <v>9077.7637040541813</v>
      </c>
      <c r="H366">
        <f t="shared" si="108"/>
        <v>65</v>
      </c>
      <c r="I366">
        <f>INT(INDEX(TrainRun!$AD$2:$AD$148,'By Second'!H366))</f>
        <v>394</v>
      </c>
      <c r="J366">
        <f>INDEX(TrainRun!$AE$2:$AE$148,'By Second'!H366)</f>
        <v>44.492490381948294</v>
      </c>
      <c r="K366">
        <f t="shared" si="105"/>
        <v>33</v>
      </c>
      <c r="L366">
        <f t="shared" si="106"/>
        <v>2.3071368112586441</v>
      </c>
      <c r="M366">
        <f t="shared" si="109"/>
        <v>6.9913236704807397E-2</v>
      </c>
      <c r="N366" s="32">
        <f t="shared" si="110"/>
        <v>42.255266807394456</v>
      </c>
      <c r="O366" s="29">
        <f t="shared" si="107"/>
        <v>9120.0552668073942</v>
      </c>
      <c r="P366">
        <f>MATCH(O366,LORDetail!$B$2:$B$930,1)</f>
        <v>76</v>
      </c>
      <c r="Q366">
        <f>INDEX(LORDetail!$B$2:$B$930,P366)</f>
        <v>9104.9754016718925</v>
      </c>
      <c r="R366">
        <f>INDEX(LORDetail!$D$2:$D$930,P366)</f>
        <v>51.514796394253203</v>
      </c>
      <c r="S366">
        <f>INDEX(LORDetail!$E$2:$E$930,P366)</f>
        <v>-0.301485147790574</v>
      </c>
      <c r="T366">
        <f>INDEX(LORDetail!$G$2:$G$930,P366)</f>
        <v>5.8330469999999996</v>
      </c>
      <c r="U366">
        <f t="shared" si="111"/>
        <v>77</v>
      </c>
      <c r="V366">
        <f>INDEX(LORDetail!$B$2:$B$930,U366)</f>
        <v>9291.3883779344778</v>
      </c>
      <c r="W366">
        <f>INDEX(LORDetail!$D$2:$D$930,U366)</f>
        <v>51.514584114071297</v>
      </c>
      <c r="X366">
        <f>INDEX(LORDetail!$E$2:$E$930,U366)</f>
        <v>-0.30415434156393201</v>
      </c>
      <c r="Y366">
        <f>INDEX(LORDetail!$G$2:$G$930,U366)</f>
        <v>5.9475699999999998</v>
      </c>
      <c r="Z366">
        <f t="shared" si="112"/>
        <v>186.41297626258529</v>
      </c>
      <c r="AA366" s="29">
        <f t="shared" si="113"/>
        <v>15.079865135501677</v>
      </c>
      <c r="AB366">
        <f t="shared" si="114"/>
        <v>8.089493251939639E-2</v>
      </c>
      <c r="AC366" s="32">
        <f t="shared" si="115"/>
        <v>51.514779221862213</v>
      </c>
      <c r="AD366" s="32">
        <f t="shared" si="116"/>
        <v>-0.30170107204075097</v>
      </c>
      <c r="AE366" s="34">
        <f t="shared" si="117"/>
        <v>5.8423113303569183</v>
      </c>
      <c r="AF366" s="36" t="str">
        <f t="shared" si="118"/>
        <v>PADTON</v>
      </c>
      <c r="AG366" s="36" t="str">
        <f t="shared" si="119"/>
        <v>RDNGSTN</v>
      </c>
      <c r="AH366" s="36">
        <f t="shared" si="120"/>
        <v>362</v>
      </c>
      <c r="AI366" s="42">
        <f t="shared" si="121"/>
        <v>9120</v>
      </c>
      <c r="AJ366" s="43">
        <f t="shared" si="122"/>
        <v>42.255266807394456</v>
      </c>
      <c r="AK366" s="43">
        <f t="shared" si="123"/>
        <v>6.9913236704807397E-2</v>
      </c>
      <c r="AL366" s="36">
        <f t="shared" si="124"/>
        <v>51.514779221862213</v>
      </c>
      <c r="AM366" s="36">
        <v>1</v>
      </c>
      <c r="AN366" s="36">
        <f t="shared" si="125"/>
        <v>-0.30170107204075097</v>
      </c>
      <c r="AO366" s="36">
        <v>4</v>
      </c>
      <c r="AP366" s="42">
        <f>INT(AI366/1000)*1000</f>
        <v>9000</v>
      </c>
      <c r="AQ366" s="42">
        <f>MOD(AI366,1000)</f>
        <v>120</v>
      </c>
      <c r="AR366" s="42">
        <f>MOD(AI367,1000)-0.2+(AP367-AP366)</f>
        <v>162.19999999999965</v>
      </c>
    </row>
    <row r="367" spans="1:44" x14ac:dyDescent="0.25">
      <c r="A367" s="32" t="s">
        <v>0</v>
      </c>
      <c r="B367" s="33" t="s">
        <v>1</v>
      </c>
      <c r="C367" s="32">
        <v>363</v>
      </c>
      <c r="D367">
        <f>MATCH(C367,TrainRun!$AG$2:$AG$148,1)</f>
        <v>64</v>
      </c>
      <c r="E367">
        <f>INT(INDEX(TrainRun!$AD$2:$AD$148,'By Second'!D367))</f>
        <v>361</v>
      </c>
      <c r="F367">
        <f>IF(E367=0,0,INDEX(TrainRun!$AE$2:$AE$148,'By Second'!D367))</f>
        <v>42.185353570689649</v>
      </c>
      <c r="G367">
        <f>INDEX(TrainRun!$AF$2:$AF$148,'By Second'!D367)</f>
        <v>9077.7637040541813</v>
      </c>
      <c r="H367">
        <f t="shared" si="108"/>
        <v>65</v>
      </c>
      <c r="I367">
        <f>INT(INDEX(TrainRun!$AD$2:$AD$148,'By Second'!H367))</f>
        <v>394</v>
      </c>
      <c r="J367">
        <f>INDEX(TrainRun!$AE$2:$AE$148,'By Second'!H367)</f>
        <v>44.492490381948294</v>
      </c>
      <c r="K367">
        <f t="shared" si="105"/>
        <v>33</v>
      </c>
      <c r="L367">
        <f t="shared" si="106"/>
        <v>2.3071368112586441</v>
      </c>
      <c r="M367">
        <f t="shared" si="109"/>
        <v>6.9913236704807397E-2</v>
      </c>
      <c r="N367" s="32">
        <f t="shared" si="110"/>
        <v>42.325180044099262</v>
      </c>
      <c r="O367" s="29">
        <f t="shared" si="107"/>
        <v>9162.3804468514936</v>
      </c>
      <c r="P367">
        <f>MATCH(O367,LORDetail!$B$2:$B$930,1)</f>
        <v>76</v>
      </c>
      <c r="Q367">
        <f>INDEX(LORDetail!$B$2:$B$930,P367)</f>
        <v>9104.9754016718925</v>
      </c>
      <c r="R367">
        <f>INDEX(LORDetail!$D$2:$D$930,P367)</f>
        <v>51.514796394253203</v>
      </c>
      <c r="S367">
        <f>INDEX(LORDetail!$E$2:$E$930,P367)</f>
        <v>-0.301485147790574</v>
      </c>
      <c r="T367">
        <f>INDEX(LORDetail!$G$2:$G$930,P367)</f>
        <v>5.8330469999999996</v>
      </c>
      <c r="U367">
        <f t="shared" si="111"/>
        <v>77</v>
      </c>
      <c r="V367">
        <f>INDEX(LORDetail!$B$2:$B$930,U367)</f>
        <v>9291.3883779344778</v>
      </c>
      <c r="W367">
        <f>INDEX(LORDetail!$D$2:$D$930,U367)</f>
        <v>51.514584114071297</v>
      </c>
      <c r="X367">
        <f>INDEX(LORDetail!$E$2:$E$930,U367)</f>
        <v>-0.30415434156393201</v>
      </c>
      <c r="Y367">
        <f>INDEX(LORDetail!$G$2:$G$930,U367)</f>
        <v>5.9475699999999998</v>
      </c>
      <c r="Z367">
        <f t="shared" si="112"/>
        <v>186.41297626258529</v>
      </c>
      <c r="AA367" s="29">
        <f t="shared" si="113"/>
        <v>57.405045179601075</v>
      </c>
      <c r="AB367">
        <f t="shared" si="114"/>
        <v>0.30794554290436899</v>
      </c>
      <c r="AC367" s="32">
        <f t="shared" si="115"/>
        <v>51.514731023517335</v>
      </c>
      <c r="AD367" s="32">
        <f t="shared" si="116"/>
        <v>-0.30230711411622768</v>
      </c>
      <c r="AE367" s="34">
        <f t="shared" si="117"/>
        <v>5.8683138474100369</v>
      </c>
      <c r="AF367" s="36" t="str">
        <f t="shared" si="118"/>
        <v>PADTON</v>
      </c>
      <c r="AG367" s="36" t="str">
        <f t="shared" si="119"/>
        <v>RDNGSTN</v>
      </c>
      <c r="AH367" s="36">
        <f t="shared" si="120"/>
        <v>363</v>
      </c>
      <c r="AI367" s="42">
        <f t="shared" si="121"/>
        <v>9162.4</v>
      </c>
      <c r="AJ367" s="43">
        <f t="shared" si="122"/>
        <v>42.325180044099262</v>
      </c>
      <c r="AK367" s="43">
        <f t="shared" si="123"/>
        <v>6.9913236704807397E-2</v>
      </c>
      <c r="AL367" s="36">
        <f t="shared" si="124"/>
        <v>51.514731023517335</v>
      </c>
      <c r="AM367" s="36">
        <v>1</v>
      </c>
      <c r="AN367" s="36">
        <f t="shared" si="125"/>
        <v>-0.30230711411622768</v>
      </c>
      <c r="AO367" s="36">
        <v>4</v>
      </c>
      <c r="AP367" s="42">
        <f>INT(AI367/1000)*1000</f>
        <v>9000</v>
      </c>
      <c r="AQ367" s="42">
        <f>MOD(AI367,1000)</f>
        <v>162.39999999999964</v>
      </c>
      <c r="AR367" s="42">
        <f>MOD(AI368,1000)-0.2+(AP368-AP367)</f>
        <v>204.59999999999928</v>
      </c>
    </row>
    <row r="368" spans="1:44" x14ac:dyDescent="0.25">
      <c r="A368" s="32" t="s">
        <v>0</v>
      </c>
      <c r="B368" s="33" t="s">
        <v>1</v>
      </c>
      <c r="C368" s="32">
        <v>364</v>
      </c>
      <c r="D368">
        <f>MATCH(C368,TrainRun!$AG$2:$AG$148,1)</f>
        <v>64</v>
      </c>
      <c r="E368">
        <f>INT(INDEX(TrainRun!$AD$2:$AD$148,'By Second'!D368))</f>
        <v>361</v>
      </c>
      <c r="F368">
        <f>IF(E368=0,0,INDEX(TrainRun!$AE$2:$AE$148,'By Second'!D368))</f>
        <v>42.185353570689649</v>
      </c>
      <c r="G368">
        <f>INDEX(TrainRun!$AF$2:$AF$148,'By Second'!D368)</f>
        <v>9077.7637040541813</v>
      </c>
      <c r="H368">
        <f t="shared" si="108"/>
        <v>65</v>
      </c>
      <c r="I368">
        <f>INT(INDEX(TrainRun!$AD$2:$AD$148,'By Second'!H368))</f>
        <v>394</v>
      </c>
      <c r="J368">
        <f>INDEX(TrainRun!$AE$2:$AE$148,'By Second'!H368)</f>
        <v>44.492490381948294</v>
      </c>
      <c r="K368">
        <f t="shared" si="105"/>
        <v>33</v>
      </c>
      <c r="L368">
        <f t="shared" si="106"/>
        <v>2.3071368112586441</v>
      </c>
      <c r="M368">
        <f t="shared" si="109"/>
        <v>6.9913236704807397E-2</v>
      </c>
      <c r="N368" s="32">
        <f t="shared" si="110"/>
        <v>42.395093280804069</v>
      </c>
      <c r="O368" s="29">
        <f t="shared" si="107"/>
        <v>9204.7755401322975</v>
      </c>
      <c r="P368">
        <f>MATCH(O368,LORDetail!$B$2:$B$930,1)</f>
        <v>76</v>
      </c>
      <c r="Q368">
        <f>INDEX(LORDetail!$B$2:$B$930,P368)</f>
        <v>9104.9754016718925</v>
      </c>
      <c r="R368">
        <f>INDEX(LORDetail!$D$2:$D$930,P368)</f>
        <v>51.514796394253203</v>
      </c>
      <c r="S368">
        <f>INDEX(LORDetail!$E$2:$E$930,P368)</f>
        <v>-0.301485147790574</v>
      </c>
      <c r="T368">
        <f>INDEX(LORDetail!$G$2:$G$930,P368)</f>
        <v>5.8330469999999996</v>
      </c>
      <c r="U368">
        <f t="shared" si="111"/>
        <v>77</v>
      </c>
      <c r="V368">
        <f>INDEX(LORDetail!$B$2:$B$930,U368)</f>
        <v>9291.3883779344778</v>
      </c>
      <c r="W368">
        <f>INDEX(LORDetail!$D$2:$D$930,U368)</f>
        <v>51.514584114071297</v>
      </c>
      <c r="X368">
        <f>INDEX(LORDetail!$E$2:$E$930,U368)</f>
        <v>-0.30415434156393201</v>
      </c>
      <c r="Y368">
        <f>INDEX(LORDetail!$G$2:$G$930,U368)</f>
        <v>5.9475699999999998</v>
      </c>
      <c r="Z368">
        <f t="shared" si="112"/>
        <v>186.41297626258529</v>
      </c>
      <c r="AA368" s="29">
        <f t="shared" si="113"/>
        <v>99.800138460404924</v>
      </c>
      <c r="AB368">
        <f t="shared" si="114"/>
        <v>0.53537119819290002</v>
      </c>
      <c r="AC368" s="32">
        <f t="shared" si="115"/>
        <v>51.514682745557863</v>
      </c>
      <c r="AD368" s="32">
        <f t="shared" si="116"/>
        <v>-0.30291415725922571</v>
      </c>
      <c r="AE368" s="34">
        <f t="shared" si="117"/>
        <v>5.8943593157306449</v>
      </c>
      <c r="AF368" s="36" t="str">
        <f t="shared" si="118"/>
        <v>PADTON</v>
      </c>
      <c r="AG368" s="36" t="str">
        <f t="shared" si="119"/>
        <v>RDNGSTN</v>
      </c>
      <c r="AH368" s="36">
        <f t="shared" si="120"/>
        <v>364</v>
      </c>
      <c r="AI368" s="42">
        <f t="shared" si="121"/>
        <v>9204.7999999999993</v>
      </c>
      <c r="AJ368" s="43">
        <f t="shared" si="122"/>
        <v>42.395093280804069</v>
      </c>
      <c r="AK368" s="43">
        <f t="shared" si="123"/>
        <v>6.9913236704807397E-2</v>
      </c>
      <c r="AL368" s="36">
        <f t="shared" si="124"/>
        <v>51.514682745557863</v>
      </c>
      <c r="AM368" s="36">
        <v>1</v>
      </c>
      <c r="AN368" s="36">
        <f t="shared" si="125"/>
        <v>-0.30291415725922571</v>
      </c>
      <c r="AO368" s="36">
        <v>4</v>
      </c>
      <c r="AP368" s="42">
        <f>INT(AI368/1000)*1000</f>
        <v>9000</v>
      </c>
      <c r="AQ368" s="42">
        <f>MOD(AI368,1000)</f>
        <v>204.79999999999927</v>
      </c>
      <c r="AR368" s="42">
        <f>MOD(AI369,1000)-0.2+(AP369-AP368)</f>
        <v>247.00000000000074</v>
      </c>
    </row>
    <row r="369" spans="1:44" x14ac:dyDescent="0.25">
      <c r="A369" s="32" t="s">
        <v>0</v>
      </c>
      <c r="B369" s="33" t="s">
        <v>1</v>
      </c>
      <c r="C369" s="32">
        <v>365</v>
      </c>
      <c r="D369">
        <f>MATCH(C369,TrainRun!$AG$2:$AG$148,1)</f>
        <v>64</v>
      </c>
      <c r="E369">
        <f>INT(INDEX(TrainRun!$AD$2:$AD$148,'By Second'!D369))</f>
        <v>361</v>
      </c>
      <c r="F369">
        <f>IF(E369=0,0,INDEX(TrainRun!$AE$2:$AE$148,'By Second'!D369))</f>
        <v>42.185353570689649</v>
      </c>
      <c r="G369">
        <f>INDEX(TrainRun!$AF$2:$AF$148,'By Second'!D369)</f>
        <v>9077.7637040541813</v>
      </c>
      <c r="H369">
        <f t="shared" si="108"/>
        <v>65</v>
      </c>
      <c r="I369">
        <f>INT(INDEX(TrainRun!$AD$2:$AD$148,'By Second'!H369))</f>
        <v>394</v>
      </c>
      <c r="J369">
        <f>INDEX(TrainRun!$AE$2:$AE$148,'By Second'!H369)</f>
        <v>44.492490381948294</v>
      </c>
      <c r="K369">
        <f t="shared" si="105"/>
        <v>33</v>
      </c>
      <c r="L369">
        <f t="shared" si="106"/>
        <v>2.3071368112586441</v>
      </c>
      <c r="M369">
        <f t="shared" si="109"/>
        <v>6.9913236704807397E-2</v>
      </c>
      <c r="N369" s="32">
        <f t="shared" si="110"/>
        <v>42.465006517508876</v>
      </c>
      <c r="O369" s="29">
        <f t="shared" si="107"/>
        <v>9247.2405466498058</v>
      </c>
      <c r="P369">
        <f>MATCH(O369,LORDetail!$B$2:$B$930,1)</f>
        <v>76</v>
      </c>
      <c r="Q369">
        <f>INDEX(LORDetail!$B$2:$B$930,P369)</f>
        <v>9104.9754016718925</v>
      </c>
      <c r="R369">
        <f>INDEX(LORDetail!$D$2:$D$930,P369)</f>
        <v>51.514796394253203</v>
      </c>
      <c r="S369">
        <f>INDEX(LORDetail!$E$2:$E$930,P369)</f>
        <v>-0.301485147790574</v>
      </c>
      <c r="T369">
        <f>INDEX(LORDetail!$G$2:$G$930,P369)</f>
        <v>5.8330469999999996</v>
      </c>
      <c r="U369">
        <f t="shared" si="111"/>
        <v>77</v>
      </c>
      <c r="V369">
        <f>INDEX(LORDetail!$B$2:$B$930,U369)</f>
        <v>9291.3883779344778</v>
      </c>
      <c r="W369">
        <f>INDEX(LORDetail!$D$2:$D$930,U369)</f>
        <v>51.514584114071297</v>
      </c>
      <c r="X369">
        <f>INDEX(LORDetail!$E$2:$E$930,U369)</f>
        <v>-0.30415434156393201</v>
      </c>
      <c r="Y369">
        <f>INDEX(LORDetail!$G$2:$G$930,U369)</f>
        <v>5.9475699999999998</v>
      </c>
      <c r="Z369">
        <f t="shared" si="112"/>
        <v>186.41297626258529</v>
      </c>
      <c r="AA369" s="29">
        <f t="shared" si="113"/>
        <v>142.26514497791322</v>
      </c>
      <c r="AB369">
        <f t="shared" si="114"/>
        <v>0.76317189838498967</v>
      </c>
      <c r="AC369" s="32">
        <f t="shared" si="115"/>
        <v>51.51463438798379</v>
      </c>
      <c r="AD369" s="32">
        <f t="shared" si="116"/>
        <v>-0.30352220146974501</v>
      </c>
      <c r="AE369" s="34">
        <f t="shared" si="117"/>
        <v>5.9204477353187439</v>
      </c>
      <c r="AF369" s="36" t="str">
        <f t="shared" si="118"/>
        <v>PADTON</v>
      </c>
      <c r="AG369" s="36" t="str">
        <f t="shared" si="119"/>
        <v>RDNGSTN</v>
      </c>
      <c r="AH369" s="36">
        <f t="shared" si="120"/>
        <v>365</v>
      </c>
      <c r="AI369" s="42">
        <f t="shared" si="121"/>
        <v>9247.2000000000007</v>
      </c>
      <c r="AJ369" s="43">
        <f t="shared" si="122"/>
        <v>42.465006517508876</v>
      </c>
      <c r="AK369" s="43">
        <f t="shared" si="123"/>
        <v>6.9913236704807397E-2</v>
      </c>
      <c r="AL369" s="36">
        <f t="shared" si="124"/>
        <v>51.51463438798379</v>
      </c>
      <c r="AM369" s="36">
        <v>1</v>
      </c>
      <c r="AN369" s="36">
        <f t="shared" si="125"/>
        <v>-0.30352220146974501</v>
      </c>
      <c r="AO369" s="36">
        <v>4</v>
      </c>
      <c r="AP369" s="42">
        <f>INT(AI369/1000)*1000</f>
        <v>9000</v>
      </c>
      <c r="AQ369" s="42">
        <f>MOD(AI369,1000)</f>
        <v>247.20000000000073</v>
      </c>
      <c r="AR369" s="42">
        <f>MOD(AI370,1000)-0.2+(AP370-AP369)</f>
        <v>289.59999999999928</v>
      </c>
    </row>
    <row r="370" spans="1:44" x14ac:dyDescent="0.25">
      <c r="A370" s="32" t="s">
        <v>0</v>
      </c>
      <c r="B370" s="33" t="s">
        <v>1</v>
      </c>
      <c r="C370" s="32">
        <v>366</v>
      </c>
      <c r="D370">
        <f>MATCH(C370,TrainRun!$AG$2:$AG$148,1)</f>
        <v>64</v>
      </c>
      <c r="E370">
        <f>INT(INDEX(TrainRun!$AD$2:$AD$148,'By Second'!D370))</f>
        <v>361</v>
      </c>
      <c r="F370">
        <f>IF(E370=0,0,INDEX(TrainRun!$AE$2:$AE$148,'By Second'!D370))</f>
        <v>42.185353570689649</v>
      </c>
      <c r="G370">
        <f>INDEX(TrainRun!$AF$2:$AF$148,'By Second'!D370)</f>
        <v>9077.7637040541813</v>
      </c>
      <c r="H370">
        <f t="shared" si="108"/>
        <v>65</v>
      </c>
      <c r="I370">
        <f>INT(INDEX(TrainRun!$AD$2:$AD$148,'By Second'!H370))</f>
        <v>394</v>
      </c>
      <c r="J370">
        <f>INDEX(TrainRun!$AE$2:$AE$148,'By Second'!H370)</f>
        <v>44.492490381948294</v>
      </c>
      <c r="K370">
        <f t="shared" si="105"/>
        <v>33</v>
      </c>
      <c r="L370">
        <f t="shared" si="106"/>
        <v>2.3071368112586441</v>
      </c>
      <c r="M370">
        <f t="shared" si="109"/>
        <v>6.9913236704807397E-2</v>
      </c>
      <c r="N370" s="32">
        <f t="shared" si="110"/>
        <v>42.534919754213682</v>
      </c>
      <c r="O370" s="29">
        <f t="shared" si="107"/>
        <v>9289.7754664040203</v>
      </c>
      <c r="P370">
        <f>MATCH(O370,LORDetail!$B$2:$B$930,1)</f>
        <v>76</v>
      </c>
      <c r="Q370">
        <f>INDEX(LORDetail!$B$2:$B$930,P370)</f>
        <v>9104.9754016718925</v>
      </c>
      <c r="R370">
        <f>INDEX(LORDetail!$D$2:$D$930,P370)</f>
        <v>51.514796394253203</v>
      </c>
      <c r="S370">
        <f>INDEX(LORDetail!$E$2:$E$930,P370)</f>
        <v>-0.301485147790574</v>
      </c>
      <c r="T370">
        <f>INDEX(LORDetail!$G$2:$G$930,P370)</f>
        <v>5.8330469999999996</v>
      </c>
      <c r="U370">
        <f t="shared" si="111"/>
        <v>77</v>
      </c>
      <c r="V370">
        <f>INDEX(LORDetail!$B$2:$B$930,U370)</f>
        <v>9291.3883779344778</v>
      </c>
      <c r="W370">
        <f>INDEX(LORDetail!$D$2:$D$930,U370)</f>
        <v>51.514584114071297</v>
      </c>
      <c r="X370">
        <f>INDEX(LORDetail!$E$2:$E$930,U370)</f>
        <v>-0.30415434156393201</v>
      </c>
      <c r="Y370">
        <f>INDEX(LORDetail!$G$2:$G$930,U370)</f>
        <v>5.9475699999999998</v>
      </c>
      <c r="Z370">
        <f t="shared" si="112"/>
        <v>186.41297626258529</v>
      </c>
      <c r="AA370" s="29">
        <f t="shared" si="113"/>
        <v>184.80006473212779</v>
      </c>
      <c r="AB370">
        <f t="shared" si="114"/>
        <v>0.99134764348064741</v>
      </c>
      <c r="AC370" s="32">
        <f t="shared" si="115"/>
        <v>51.514585950795116</v>
      </c>
      <c r="AD370" s="32">
        <f t="shared" si="116"/>
        <v>-0.30413124674778569</v>
      </c>
      <c r="AE370" s="34">
        <f t="shared" si="117"/>
        <v>5.9465791061743341</v>
      </c>
      <c r="AF370" s="36" t="str">
        <f t="shared" si="118"/>
        <v>PADTON</v>
      </c>
      <c r="AG370" s="36" t="str">
        <f t="shared" si="119"/>
        <v>RDNGSTN</v>
      </c>
      <c r="AH370" s="36">
        <f t="shared" si="120"/>
        <v>366</v>
      </c>
      <c r="AI370" s="42">
        <f t="shared" si="121"/>
        <v>9289.7999999999993</v>
      </c>
      <c r="AJ370" s="43">
        <f t="shared" si="122"/>
        <v>42.534919754213682</v>
      </c>
      <c r="AK370" s="43">
        <f t="shared" si="123"/>
        <v>6.9913236704807397E-2</v>
      </c>
      <c r="AL370" s="36">
        <f t="shared" si="124"/>
        <v>51.514585950795116</v>
      </c>
      <c r="AM370" s="36">
        <v>1</v>
      </c>
      <c r="AN370" s="36">
        <f t="shared" si="125"/>
        <v>-0.30413124674778569</v>
      </c>
      <c r="AO370" s="36">
        <v>4</v>
      </c>
      <c r="AP370" s="42">
        <f>INT(AI370/1000)*1000</f>
        <v>9000</v>
      </c>
      <c r="AQ370" s="42">
        <f>MOD(AI370,1000)</f>
        <v>289.79999999999927</v>
      </c>
      <c r="AR370" s="42">
        <f>MOD(AI371,1000)-0.2+(AP371-AP370)</f>
        <v>332.19999999999965</v>
      </c>
    </row>
    <row r="371" spans="1:44" x14ac:dyDescent="0.25">
      <c r="A371" s="32" t="s">
        <v>0</v>
      </c>
      <c r="B371" s="33" t="s">
        <v>1</v>
      </c>
      <c r="C371" s="32">
        <v>367</v>
      </c>
      <c r="D371">
        <f>MATCH(C371,TrainRun!$AG$2:$AG$148,1)</f>
        <v>64</v>
      </c>
      <c r="E371">
        <f>INT(INDEX(TrainRun!$AD$2:$AD$148,'By Second'!D371))</f>
        <v>361</v>
      </c>
      <c r="F371">
        <f>IF(E371=0,0,INDEX(TrainRun!$AE$2:$AE$148,'By Second'!D371))</f>
        <v>42.185353570689649</v>
      </c>
      <c r="G371">
        <f>INDEX(TrainRun!$AF$2:$AF$148,'By Second'!D371)</f>
        <v>9077.7637040541813</v>
      </c>
      <c r="H371">
        <f t="shared" si="108"/>
        <v>65</v>
      </c>
      <c r="I371">
        <f>INT(INDEX(TrainRun!$AD$2:$AD$148,'By Second'!H371))</f>
        <v>394</v>
      </c>
      <c r="J371">
        <f>INDEX(TrainRun!$AE$2:$AE$148,'By Second'!H371)</f>
        <v>44.492490381948294</v>
      </c>
      <c r="K371">
        <f t="shared" si="105"/>
        <v>33</v>
      </c>
      <c r="L371">
        <f t="shared" si="106"/>
        <v>2.3071368112586441</v>
      </c>
      <c r="M371">
        <f t="shared" si="109"/>
        <v>6.9913236704807397E-2</v>
      </c>
      <c r="N371" s="32">
        <f t="shared" si="110"/>
        <v>42.604832990918489</v>
      </c>
      <c r="O371" s="29">
        <f t="shared" si="107"/>
        <v>9332.3802993949394</v>
      </c>
      <c r="P371">
        <f>MATCH(O371,LORDetail!$B$2:$B$930,1)</f>
        <v>77</v>
      </c>
      <c r="Q371">
        <f>INDEX(LORDetail!$B$2:$B$930,P371)</f>
        <v>9291.3883779344778</v>
      </c>
      <c r="R371">
        <f>INDEX(LORDetail!$D$2:$D$930,P371)</f>
        <v>51.514584114071297</v>
      </c>
      <c r="S371">
        <f>INDEX(LORDetail!$E$2:$E$930,P371)</f>
        <v>-0.30415434156393201</v>
      </c>
      <c r="T371">
        <f>INDEX(LORDetail!$G$2:$G$930,P371)</f>
        <v>5.9475699999999998</v>
      </c>
      <c r="U371">
        <f t="shared" si="111"/>
        <v>78</v>
      </c>
      <c r="V371">
        <f>INDEX(LORDetail!$B$2:$B$930,U371)</f>
        <v>9526.845027233001</v>
      </c>
      <c r="W371">
        <f>INDEX(LORDetail!$D$2:$D$930,U371)</f>
        <v>51.5142761275102</v>
      </c>
      <c r="X371">
        <f>INDEX(LORDetail!$E$2:$E$930,U371)</f>
        <v>-0.30751695355187803</v>
      </c>
      <c r="Y371">
        <f>INDEX(LORDetail!$G$2:$G$930,U371)</f>
        <v>6.0922239999999999</v>
      </c>
      <c r="Z371">
        <f t="shared" si="112"/>
        <v>235.45664929852319</v>
      </c>
      <c r="AA371" s="29">
        <f t="shared" si="113"/>
        <v>40.991921460461526</v>
      </c>
      <c r="AB371">
        <f t="shared" si="114"/>
        <v>0.17409540814661814</v>
      </c>
      <c r="AC371" s="32">
        <f t="shared" si="115"/>
        <v>51.514530495025241</v>
      </c>
      <c r="AD371" s="32">
        <f t="shared" si="116"/>
        <v>-0.30473975687041216</v>
      </c>
      <c r="AE371" s="34">
        <f t="shared" si="117"/>
        <v>5.9727535971700405</v>
      </c>
      <c r="AF371" s="36" t="str">
        <f t="shared" si="118"/>
        <v>PADTON</v>
      </c>
      <c r="AG371" s="36" t="str">
        <f t="shared" si="119"/>
        <v>RDNGSTN</v>
      </c>
      <c r="AH371" s="36">
        <f t="shared" si="120"/>
        <v>367</v>
      </c>
      <c r="AI371" s="42">
        <f t="shared" si="121"/>
        <v>9332.4</v>
      </c>
      <c r="AJ371" s="43">
        <f t="shared" si="122"/>
        <v>42.604832990918489</v>
      </c>
      <c r="AK371" s="43">
        <f t="shared" si="123"/>
        <v>6.9913236704807397E-2</v>
      </c>
      <c r="AL371" s="36">
        <f t="shared" si="124"/>
        <v>51.514530495025241</v>
      </c>
      <c r="AM371" s="36">
        <v>1</v>
      </c>
      <c r="AN371" s="36">
        <f t="shared" si="125"/>
        <v>-0.30473975687041216</v>
      </c>
      <c r="AO371" s="36">
        <v>4</v>
      </c>
      <c r="AP371" s="42">
        <f>INT(AI371/1000)*1000</f>
        <v>9000</v>
      </c>
      <c r="AQ371" s="42">
        <f>MOD(AI371,1000)</f>
        <v>332.39999999999964</v>
      </c>
      <c r="AR371" s="42">
        <f>MOD(AI372,1000)-0.2+(AP372-AP371)</f>
        <v>374.8</v>
      </c>
    </row>
    <row r="372" spans="1:44" x14ac:dyDescent="0.25">
      <c r="A372" s="32" t="s">
        <v>0</v>
      </c>
      <c r="B372" s="33" t="s">
        <v>1</v>
      </c>
      <c r="C372" s="32">
        <v>368</v>
      </c>
      <c r="D372">
        <f>MATCH(C372,TrainRun!$AG$2:$AG$148,1)</f>
        <v>64</v>
      </c>
      <c r="E372">
        <f>INT(INDEX(TrainRun!$AD$2:$AD$148,'By Second'!D372))</f>
        <v>361</v>
      </c>
      <c r="F372">
        <f>IF(E372=0,0,INDEX(TrainRun!$AE$2:$AE$148,'By Second'!D372))</f>
        <v>42.185353570689649</v>
      </c>
      <c r="G372">
        <f>INDEX(TrainRun!$AF$2:$AF$148,'By Second'!D372)</f>
        <v>9077.7637040541813</v>
      </c>
      <c r="H372">
        <f t="shared" si="108"/>
        <v>65</v>
      </c>
      <c r="I372">
        <f>INT(INDEX(TrainRun!$AD$2:$AD$148,'By Second'!H372))</f>
        <v>394</v>
      </c>
      <c r="J372">
        <f>INDEX(TrainRun!$AE$2:$AE$148,'By Second'!H372)</f>
        <v>44.492490381948294</v>
      </c>
      <c r="K372">
        <f t="shared" si="105"/>
        <v>33</v>
      </c>
      <c r="L372">
        <f t="shared" si="106"/>
        <v>2.3071368112586441</v>
      </c>
      <c r="M372">
        <f t="shared" si="109"/>
        <v>6.9913236704807397E-2</v>
      </c>
      <c r="N372" s="32">
        <f t="shared" si="110"/>
        <v>42.674746227623295</v>
      </c>
      <c r="O372" s="29">
        <f t="shared" si="107"/>
        <v>9375.0550456225628</v>
      </c>
      <c r="P372">
        <f>MATCH(O372,LORDetail!$B$2:$B$930,1)</f>
        <v>77</v>
      </c>
      <c r="Q372">
        <f>INDEX(LORDetail!$B$2:$B$930,P372)</f>
        <v>9291.3883779344778</v>
      </c>
      <c r="R372">
        <f>INDEX(LORDetail!$D$2:$D$930,P372)</f>
        <v>51.514584114071297</v>
      </c>
      <c r="S372">
        <f>INDEX(LORDetail!$E$2:$E$930,P372)</f>
        <v>-0.30415434156393201</v>
      </c>
      <c r="T372">
        <f>INDEX(LORDetail!$G$2:$G$930,P372)</f>
        <v>5.9475699999999998</v>
      </c>
      <c r="U372">
        <f t="shared" si="111"/>
        <v>78</v>
      </c>
      <c r="V372">
        <f>INDEX(LORDetail!$B$2:$B$930,U372)</f>
        <v>9526.845027233001</v>
      </c>
      <c r="W372">
        <f>INDEX(LORDetail!$D$2:$D$930,U372)</f>
        <v>51.5142761275102</v>
      </c>
      <c r="X372">
        <f>INDEX(LORDetail!$E$2:$E$930,U372)</f>
        <v>-0.30751695355187803</v>
      </c>
      <c r="Y372">
        <f>INDEX(LORDetail!$G$2:$G$930,U372)</f>
        <v>6.0922239999999999</v>
      </c>
      <c r="Z372">
        <f t="shared" si="112"/>
        <v>235.45664929852319</v>
      </c>
      <c r="AA372" s="29">
        <f t="shared" si="113"/>
        <v>83.666667688084999</v>
      </c>
      <c r="AB372">
        <f t="shared" si="114"/>
        <v>0.35533788464817745</v>
      </c>
      <c r="AC372" s="32">
        <f t="shared" si="115"/>
        <v>51.514474674778178</v>
      </c>
      <c r="AD372" s="32">
        <f t="shared" si="116"/>
        <v>-0.30534920499462137</v>
      </c>
      <c r="AE372" s="34">
        <f t="shared" si="117"/>
        <v>5.998971046365897</v>
      </c>
      <c r="AF372" s="36" t="str">
        <f t="shared" si="118"/>
        <v>PADTON</v>
      </c>
      <c r="AG372" s="36" t="str">
        <f t="shared" si="119"/>
        <v>RDNGSTN</v>
      </c>
      <c r="AH372" s="36">
        <f t="shared" si="120"/>
        <v>368</v>
      </c>
      <c r="AI372" s="42">
        <f t="shared" si="121"/>
        <v>9375</v>
      </c>
      <c r="AJ372" s="43">
        <f t="shared" si="122"/>
        <v>42.674746227623295</v>
      </c>
      <c r="AK372" s="43">
        <f t="shared" si="123"/>
        <v>6.9913236704807397E-2</v>
      </c>
      <c r="AL372" s="36">
        <f t="shared" si="124"/>
        <v>51.514474674778178</v>
      </c>
      <c r="AM372" s="36">
        <v>1</v>
      </c>
      <c r="AN372" s="36">
        <f t="shared" si="125"/>
        <v>-0.30534920499462137</v>
      </c>
      <c r="AO372" s="36">
        <v>4</v>
      </c>
      <c r="AP372" s="42">
        <f>INT(AI372/1000)*1000</f>
        <v>9000</v>
      </c>
      <c r="AQ372" s="42">
        <f>MOD(AI372,1000)</f>
        <v>375</v>
      </c>
      <c r="AR372" s="42">
        <f>MOD(AI373,1000)-0.2+(AP373-AP372)</f>
        <v>417.59999999999928</v>
      </c>
    </row>
    <row r="373" spans="1:44" x14ac:dyDescent="0.25">
      <c r="A373" s="32" t="s">
        <v>0</v>
      </c>
      <c r="B373" s="33" t="s">
        <v>1</v>
      </c>
      <c r="C373" s="32">
        <v>369</v>
      </c>
      <c r="D373">
        <f>MATCH(C373,TrainRun!$AG$2:$AG$148,1)</f>
        <v>64</v>
      </c>
      <c r="E373">
        <f>INT(INDEX(TrainRun!$AD$2:$AD$148,'By Second'!D373))</f>
        <v>361</v>
      </c>
      <c r="F373">
        <f>IF(E373=0,0,INDEX(TrainRun!$AE$2:$AE$148,'By Second'!D373))</f>
        <v>42.185353570689649</v>
      </c>
      <c r="G373">
        <f>INDEX(TrainRun!$AF$2:$AF$148,'By Second'!D373)</f>
        <v>9077.7637040541813</v>
      </c>
      <c r="H373">
        <f t="shared" si="108"/>
        <v>65</v>
      </c>
      <c r="I373">
        <f>INT(INDEX(TrainRun!$AD$2:$AD$148,'By Second'!H373))</f>
        <v>394</v>
      </c>
      <c r="J373">
        <f>INDEX(TrainRun!$AE$2:$AE$148,'By Second'!H373)</f>
        <v>44.492490381948294</v>
      </c>
      <c r="K373">
        <f t="shared" si="105"/>
        <v>33</v>
      </c>
      <c r="L373">
        <f t="shared" si="106"/>
        <v>2.3071368112586441</v>
      </c>
      <c r="M373">
        <f t="shared" si="109"/>
        <v>6.9913236704807397E-2</v>
      </c>
      <c r="N373" s="32">
        <f t="shared" si="110"/>
        <v>42.744659464328102</v>
      </c>
      <c r="O373" s="29">
        <f t="shared" si="107"/>
        <v>9417.7997050868908</v>
      </c>
      <c r="P373">
        <f>MATCH(O373,LORDetail!$B$2:$B$930,1)</f>
        <v>77</v>
      </c>
      <c r="Q373">
        <f>INDEX(LORDetail!$B$2:$B$930,P373)</f>
        <v>9291.3883779344778</v>
      </c>
      <c r="R373">
        <f>INDEX(LORDetail!$D$2:$D$930,P373)</f>
        <v>51.514584114071297</v>
      </c>
      <c r="S373">
        <f>INDEX(LORDetail!$E$2:$E$930,P373)</f>
        <v>-0.30415434156393201</v>
      </c>
      <c r="T373">
        <f>INDEX(LORDetail!$G$2:$G$930,P373)</f>
        <v>5.9475699999999998</v>
      </c>
      <c r="U373">
        <f t="shared" si="111"/>
        <v>78</v>
      </c>
      <c r="V373">
        <f>INDEX(LORDetail!$B$2:$B$930,U373)</f>
        <v>9526.845027233001</v>
      </c>
      <c r="W373">
        <f>INDEX(LORDetail!$D$2:$D$930,U373)</f>
        <v>51.5142761275102</v>
      </c>
      <c r="X373">
        <f>INDEX(LORDetail!$E$2:$E$930,U373)</f>
        <v>-0.30751695355187803</v>
      </c>
      <c r="Y373">
        <f>INDEX(LORDetail!$G$2:$G$930,U373)</f>
        <v>6.0922239999999999</v>
      </c>
      <c r="Z373">
        <f t="shared" si="112"/>
        <v>235.45664929852319</v>
      </c>
      <c r="AA373" s="29">
        <f t="shared" si="113"/>
        <v>126.41132715241292</v>
      </c>
      <c r="AB373">
        <f t="shared" si="114"/>
        <v>0.53687728730116513</v>
      </c>
      <c r="AC373" s="32">
        <f t="shared" si="115"/>
        <v>51.514418763081849</v>
      </c>
      <c r="AD373" s="32">
        <f t="shared" si="116"/>
        <v>-0.30595965156626687</v>
      </c>
      <c r="AE373" s="34">
        <f t="shared" si="117"/>
        <v>6.025231447117263</v>
      </c>
      <c r="AF373" s="36" t="str">
        <f t="shared" si="118"/>
        <v>PADTON</v>
      </c>
      <c r="AG373" s="36" t="str">
        <f t="shared" si="119"/>
        <v>RDNGSTN</v>
      </c>
      <c r="AH373" s="36">
        <f t="shared" si="120"/>
        <v>369</v>
      </c>
      <c r="AI373" s="42">
        <f t="shared" si="121"/>
        <v>9417.7999999999993</v>
      </c>
      <c r="AJ373" s="43">
        <f t="shared" si="122"/>
        <v>42.744659464328102</v>
      </c>
      <c r="AK373" s="43">
        <f t="shared" si="123"/>
        <v>6.9913236704807397E-2</v>
      </c>
      <c r="AL373" s="36">
        <f t="shared" si="124"/>
        <v>51.514418763081849</v>
      </c>
      <c r="AM373" s="36">
        <v>1</v>
      </c>
      <c r="AN373" s="36">
        <f t="shared" si="125"/>
        <v>-0.30595965156626687</v>
      </c>
      <c r="AO373" s="36">
        <v>4</v>
      </c>
      <c r="AP373" s="42">
        <f>INT(AI373/1000)*1000</f>
        <v>9000</v>
      </c>
      <c r="AQ373" s="42">
        <f>MOD(AI373,1000)</f>
        <v>417.79999999999927</v>
      </c>
      <c r="AR373" s="42">
        <f>MOD(AI374,1000)-0.2+(AP374-AP373)</f>
        <v>460.40000000000038</v>
      </c>
    </row>
    <row r="374" spans="1:44" x14ac:dyDescent="0.25">
      <c r="A374" s="32" t="s">
        <v>0</v>
      </c>
      <c r="B374" s="33" t="s">
        <v>1</v>
      </c>
      <c r="C374" s="32">
        <v>370</v>
      </c>
      <c r="D374">
        <f>MATCH(C374,TrainRun!$AG$2:$AG$148,1)</f>
        <v>64</v>
      </c>
      <c r="E374">
        <f>INT(INDEX(TrainRun!$AD$2:$AD$148,'By Second'!D374))</f>
        <v>361</v>
      </c>
      <c r="F374">
        <f>IF(E374=0,0,INDEX(TrainRun!$AE$2:$AE$148,'By Second'!D374))</f>
        <v>42.185353570689649</v>
      </c>
      <c r="G374">
        <f>INDEX(TrainRun!$AF$2:$AF$148,'By Second'!D374)</f>
        <v>9077.7637040541813</v>
      </c>
      <c r="H374">
        <f t="shared" si="108"/>
        <v>65</v>
      </c>
      <c r="I374">
        <f>INT(INDEX(TrainRun!$AD$2:$AD$148,'By Second'!H374))</f>
        <v>394</v>
      </c>
      <c r="J374">
        <f>INDEX(TrainRun!$AE$2:$AE$148,'By Second'!H374)</f>
        <v>44.492490381948294</v>
      </c>
      <c r="K374">
        <f t="shared" si="105"/>
        <v>33</v>
      </c>
      <c r="L374">
        <f t="shared" si="106"/>
        <v>2.3071368112586441</v>
      </c>
      <c r="M374">
        <f t="shared" si="109"/>
        <v>6.9913236704807397E-2</v>
      </c>
      <c r="N374" s="32">
        <f t="shared" si="110"/>
        <v>42.814572701032908</v>
      </c>
      <c r="O374" s="29">
        <f t="shared" si="107"/>
        <v>9460.6142777879231</v>
      </c>
      <c r="P374">
        <f>MATCH(O374,LORDetail!$B$2:$B$930,1)</f>
        <v>77</v>
      </c>
      <c r="Q374">
        <f>INDEX(LORDetail!$B$2:$B$930,P374)</f>
        <v>9291.3883779344778</v>
      </c>
      <c r="R374">
        <f>INDEX(LORDetail!$D$2:$D$930,P374)</f>
        <v>51.514584114071297</v>
      </c>
      <c r="S374">
        <f>INDEX(LORDetail!$E$2:$E$930,P374)</f>
        <v>-0.30415434156393201</v>
      </c>
      <c r="T374">
        <f>INDEX(LORDetail!$G$2:$G$930,P374)</f>
        <v>5.9475699999999998</v>
      </c>
      <c r="U374">
        <f t="shared" si="111"/>
        <v>78</v>
      </c>
      <c r="V374">
        <f>INDEX(LORDetail!$B$2:$B$930,U374)</f>
        <v>9526.845027233001</v>
      </c>
      <c r="W374">
        <f>INDEX(LORDetail!$D$2:$D$930,U374)</f>
        <v>51.5142761275102</v>
      </c>
      <c r="X374">
        <f>INDEX(LORDetail!$E$2:$E$930,U374)</f>
        <v>-0.30751695355187803</v>
      </c>
      <c r="Y374">
        <f>INDEX(LORDetail!$G$2:$G$930,U374)</f>
        <v>6.0922239999999999</v>
      </c>
      <c r="Z374">
        <f t="shared" si="112"/>
        <v>235.45664929852319</v>
      </c>
      <c r="AA374" s="29">
        <f t="shared" si="113"/>
        <v>169.2258998534453</v>
      </c>
      <c r="AB374">
        <f t="shared" si="114"/>
        <v>0.71871361610558138</v>
      </c>
      <c r="AC374" s="32">
        <f t="shared" si="115"/>
        <v>51.514362759936262</v>
      </c>
      <c r="AD374" s="32">
        <f t="shared" si="116"/>
        <v>-0.30657109658534865</v>
      </c>
      <c r="AE374" s="34">
        <f t="shared" si="117"/>
        <v>6.0515347994241369</v>
      </c>
      <c r="AF374" s="36" t="str">
        <f t="shared" si="118"/>
        <v>PADTON</v>
      </c>
      <c r="AG374" s="36" t="str">
        <f t="shared" si="119"/>
        <v>RDNGSTN</v>
      </c>
      <c r="AH374" s="36">
        <f t="shared" si="120"/>
        <v>370</v>
      </c>
      <c r="AI374" s="42">
        <f t="shared" si="121"/>
        <v>9460.6</v>
      </c>
      <c r="AJ374" s="43">
        <f t="shared" si="122"/>
        <v>42.814572701032908</v>
      </c>
      <c r="AK374" s="43">
        <f t="shared" si="123"/>
        <v>6.9913236704807397E-2</v>
      </c>
      <c r="AL374" s="36">
        <f t="shared" si="124"/>
        <v>51.514362759936262</v>
      </c>
      <c r="AM374" s="36">
        <v>1</v>
      </c>
      <c r="AN374" s="36">
        <f t="shared" si="125"/>
        <v>-0.30657109658534865</v>
      </c>
      <c r="AO374" s="36">
        <v>4</v>
      </c>
      <c r="AP374" s="42">
        <f>INT(AI374/1000)*1000</f>
        <v>9000</v>
      </c>
      <c r="AQ374" s="42">
        <f>MOD(AI374,1000)</f>
        <v>460.60000000000036</v>
      </c>
      <c r="AR374" s="42">
        <f>MOD(AI375,1000)-0.2+(AP375-AP374)</f>
        <v>503.19999999999965</v>
      </c>
    </row>
    <row r="375" spans="1:44" x14ac:dyDescent="0.25">
      <c r="A375" s="32" t="s">
        <v>0</v>
      </c>
      <c r="B375" s="33" t="s">
        <v>1</v>
      </c>
      <c r="C375" s="32">
        <v>371</v>
      </c>
      <c r="D375">
        <f>MATCH(C375,TrainRun!$AG$2:$AG$148,1)</f>
        <v>64</v>
      </c>
      <c r="E375">
        <f>INT(INDEX(TrainRun!$AD$2:$AD$148,'By Second'!D375))</f>
        <v>361</v>
      </c>
      <c r="F375">
        <f>IF(E375=0,0,INDEX(TrainRun!$AE$2:$AE$148,'By Second'!D375))</f>
        <v>42.185353570689649</v>
      </c>
      <c r="G375">
        <f>INDEX(TrainRun!$AF$2:$AF$148,'By Second'!D375)</f>
        <v>9077.7637040541813</v>
      </c>
      <c r="H375">
        <f t="shared" si="108"/>
        <v>65</v>
      </c>
      <c r="I375">
        <f>INT(INDEX(TrainRun!$AD$2:$AD$148,'By Second'!H375))</f>
        <v>394</v>
      </c>
      <c r="J375">
        <f>INDEX(TrainRun!$AE$2:$AE$148,'By Second'!H375)</f>
        <v>44.492490381948294</v>
      </c>
      <c r="K375">
        <f t="shared" si="105"/>
        <v>33</v>
      </c>
      <c r="L375">
        <f t="shared" si="106"/>
        <v>2.3071368112586441</v>
      </c>
      <c r="M375">
        <f t="shared" si="109"/>
        <v>6.9913236704807397E-2</v>
      </c>
      <c r="N375" s="32">
        <f t="shared" si="110"/>
        <v>42.884485937737715</v>
      </c>
      <c r="O375" s="29">
        <f t="shared" si="107"/>
        <v>9503.49876372566</v>
      </c>
      <c r="P375">
        <f>MATCH(O375,LORDetail!$B$2:$B$930,1)</f>
        <v>77</v>
      </c>
      <c r="Q375">
        <f>INDEX(LORDetail!$B$2:$B$930,P375)</f>
        <v>9291.3883779344778</v>
      </c>
      <c r="R375">
        <f>INDEX(LORDetail!$D$2:$D$930,P375)</f>
        <v>51.514584114071297</v>
      </c>
      <c r="S375">
        <f>INDEX(LORDetail!$E$2:$E$930,P375)</f>
        <v>-0.30415434156393201</v>
      </c>
      <c r="T375">
        <f>INDEX(LORDetail!$G$2:$G$930,P375)</f>
        <v>5.9475699999999998</v>
      </c>
      <c r="U375">
        <f t="shared" si="111"/>
        <v>78</v>
      </c>
      <c r="V375">
        <f>INDEX(LORDetail!$B$2:$B$930,U375)</f>
        <v>9526.845027233001</v>
      </c>
      <c r="W375">
        <f>INDEX(LORDetail!$D$2:$D$930,U375)</f>
        <v>51.5142761275102</v>
      </c>
      <c r="X375">
        <f>INDEX(LORDetail!$E$2:$E$930,U375)</f>
        <v>-0.30751695355187803</v>
      </c>
      <c r="Y375">
        <f>INDEX(LORDetail!$G$2:$G$930,U375)</f>
        <v>6.0922239999999999</v>
      </c>
      <c r="Z375">
        <f t="shared" si="112"/>
        <v>235.45664929852319</v>
      </c>
      <c r="AA375" s="29">
        <f t="shared" si="113"/>
        <v>212.11038579118213</v>
      </c>
      <c r="AB375">
        <f t="shared" si="114"/>
        <v>0.90084687106142602</v>
      </c>
      <c r="AC375" s="32">
        <f t="shared" si="115"/>
        <v>51.514306665341401</v>
      </c>
      <c r="AD375" s="32">
        <f t="shared" si="116"/>
        <v>-0.30718354005186682</v>
      </c>
      <c r="AE375" s="34">
        <f t="shared" si="117"/>
        <v>6.0778811032865194</v>
      </c>
      <c r="AF375" s="36" t="str">
        <f t="shared" si="118"/>
        <v>PADTON</v>
      </c>
      <c r="AG375" s="36" t="str">
        <f t="shared" si="119"/>
        <v>RDNGSTN</v>
      </c>
      <c r="AH375" s="36">
        <f t="shared" si="120"/>
        <v>371</v>
      </c>
      <c r="AI375" s="42">
        <f t="shared" si="121"/>
        <v>9503.4</v>
      </c>
      <c r="AJ375" s="43">
        <f t="shared" si="122"/>
        <v>42.884485937737715</v>
      </c>
      <c r="AK375" s="43">
        <f t="shared" si="123"/>
        <v>6.9913236704807397E-2</v>
      </c>
      <c r="AL375" s="36">
        <f t="shared" si="124"/>
        <v>51.514306665341401</v>
      </c>
      <c r="AM375" s="36">
        <v>1</v>
      </c>
      <c r="AN375" s="36">
        <f t="shared" si="125"/>
        <v>-0.30718354005186682</v>
      </c>
      <c r="AO375" s="36">
        <v>4</v>
      </c>
      <c r="AP375" s="42">
        <f>INT(AI375/1000)*1000</f>
        <v>9000</v>
      </c>
      <c r="AQ375" s="42">
        <f>MOD(AI375,1000)</f>
        <v>503.39999999999964</v>
      </c>
      <c r="AR375" s="42">
        <f>MOD(AI376,1000)-0.2+(AP376-AP375)</f>
        <v>546.19999999999959</v>
      </c>
    </row>
    <row r="376" spans="1:44" x14ac:dyDescent="0.25">
      <c r="A376" s="32" t="s">
        <v>0</v>
      </c>
      <c r="B376" s="33" t="s">
        <v>1</v>
      </c>
      <c r="C376" s="32">
        <v>372</v>
      </c>
      <c r="D376">
        <f>MATCH(C376,TrainRun!$AG$2:$AG$148,1)</f>
        <v>64</v>
      </c>
      <c r="E376">
        <f>INT(INDEX(TrainRun!$AD$2:$AD$148,'By Second'!D376))</f>
        <v>361</v>
      </c>
      <c r="F376">
        <f>IF(E376=0,0,INDEX(TrainRun!$AE$2:$AE$148,'By Second'!D376))</f>
        <v>42.185353570689649</v>
      </c>
      <c r="G376">
        <f>INDEX(TrainRun!$AF$2:$AF$148,'By Second'!D376)</f>
        <v>9077.7637040541813</v>
      </c>
      <c r="H376">
        <f t="shared" si="108"/>
        <v>65</v>
      </c>
      <c r="I376">
        <f>INT(INDEX(TrainRun!$AD$2:$AD$148,'By Second'!H376))</f>
        <v>394</v>
      </c>
      <c r="J376">
        <f>INDEX(TrainRun!$AE$2:$AE$148,'By Second'!H376)</f>
        <v>44.492490381948294</v>
      </c>
      <c r="K376">
        <f t="shared" si="105"/>
        <v>33</v>
      </c>
      <c r="L376">
        <f t="shared" si="106"/>
        <v>2.3071368112586441</v>
      </c>
      <c r="M376">
        <f t="shared" si="109"/>
        <v>6.9913236704807397E-2</v>
      </c>
      <c r="N376" s="32">
        <f t="shared" si="110"/>
        <v>42.954399174442521</v>
      </c>
      <c r="O376" s="29">
        <f t="shared" si="107"/>
        <v>9546.4531629001031</v>
      </c>
      <c r="P376">
        <f>MATCH(O376,LORDetail!$B$2:$B$930,1)</f>
        <v>78</v>
      </c>
      <c r="Q376">
        <f>INDEX(LORDetail!$B$2:$B$930,P376)</f>
        <v>9526.845027233001</v>
      </c>
      <c r="R376">
        <f>INDEX(LORDetail!$D$2:$D$930,P376)</f>
        <v>51.5142761275102</v>
      </c>
      <c r="S376">
        <f>INDEX(LORDetail!$E$2:$E$930,P376)</f>
        <v>-0.30751695355187803</v>
      </c>
      <c r="T376">
        <f>INDEX(LORDetail!$G$2:$G$930,P376)</f>
        <v>6.0922239999999999</v>
      </c>
      <c r="U376">
        <f t="shared" si="111"/>
        <v>79</v>
      </c>
      <c r="V376">
        <f>INDEX(LORDetail!$B$2:$B$930,U376)</f>
        <v>9735.2152647161347</v>
      </c>
      <c r="W376">
        <f>INDEX(LORDetail!$D$2:$D$930,U376)</f>
        <v>51.5140905515985</v>
      </c>
      <c r="X376">
        <f>INDEX(LORDetail!$E$2:$E$930,U376)</f>
        <v>-0.31050996046597701</v>
      </c>
      <c r="Y376">
        <f>INDEX(LORDetail!$G$2:$G$930,U376)</f>
        <v>6.2202359999999999</v>
      </c>
      <c r="Z376">
        <f t="shared" si="112"/>
        <v>208.37023748313368</v>
      </c>
      <c r="AA376" s="29">
        <f t="shared" si="113"/>
        <v>19.608135667102033</v>
      </c>
      <c r="AB376">
        <f t="shared" si="114"/>
        <v>9.4102381913775929E-2</v>
      </c>
      <c r="AC376" s="32">
        <f t="shared" si="115"/>
        <v>51.514258664374886</v>
      </c>
      <c r="AD376" s="32">
        <f t="shared" si="116"/>
        <v>-0.30779860263157915</v>
      </c>
      <c r="AE376" s="34">
        <f t="shared" si="117"/>
        <v>6.104270234113546</v>
      </c>
      <c r="AF376" s="36" t="str">
        <f t="shared" si="118"/>
        <v>PADTON</v>
      </c>
      <c r="AG376" s="36" t="str">
        <f t="shared" si="119"/>
        <v>RDNGSTN</v>
      </c>
      <c r="AH376" s="36">
        <f t="shared" si="120"/>
        <v>372</v>
      </c>
      <c r="AI376" s="42">
        <f t="shared" si="121"/>
        <v>9546.4</v>
      </c>
      <c r="AJ376" s="43">
        <f t="shared" si="122"/>
        <v>42.954399174442521</v>
      </c>
      <c r="AK376" s="43">
        <f t="shared" si="123"/>
        <v>6.9913236704807397E-2</v>
      </c>
      <c r="AL376" s="36">
        <f t="shared" si="124"/>
        <v>51.514258664374886</v>
      </c>
      <c r="AM376" s="36">
        <v>1</v>
      </c>
      <c r="AN376" s="36">
        <f t="shared" si="125"/>
        <v>-0.30779860263157915</v>
      </c>
      <c r="AO376" s="36">
        <v>4</v>
      </c>
      <c r="AP376" s="42">
        <f>INT(AI376/1000)*1000</f>
        <v>9000</v>
      </c>
      <c r="AQ376" s="42">
        <f>MOD(AI376,1000)</f>
        <v>546.39999999999964</v>
      </c>
      <c r="AR376" s="42">
        <f>MOD(AI377,1000)-0.2+(AP377-AP376)</f>
        <v>589.19999999999959</v>
      </c>
    </row>
    <row r="377" spans="1:44" x14ac:dyDescent="0.25">
      <c r="A377" s="32" t="s">
        <v>0</v>
      </c>
      <c r="B377" s="33" t="s">
        <v>1</v>
      </c>
      <c r="C377" s="32">
        <v>373</v>
      </c>
      <c r="D377">
        <f>MATCH(C377,TrainRun!$AG$2:$AG$148,1)</f>
        <v>64</v>
      </c>
      <c r="E377">
        <f>INT(INDEX(TrainRun!$AD$2:$AD$148,'By Second'!D377))</f>
        <v>361</v>
      </c>
      <c r="F377">
        <f>IF(E377=0,0,INDEX(TrainRun!$AE$2:$AE$148,'By Second'!D377))</f>
        <v>42.185353570689649</v>
      </c>
      <c r="G377">
        <f>INDEX(TrainRun!$AF$2:$AF$148,'By Second'!D377)</f>
        <v>9077.7637040541813</v>
      </c>
      <c r="H377">
        <f t="shared" si="108"/>
        <v>65</v>
      </c>
      <c r="I377">
        <f>INT(INDEX(TrainRun!$AD$2:$AD$148,'By Second'!H377))</f>
        <v>394</v>
      </c>
      <c r="J377">
        <f>INDEX(TrainRun!$AE$2:$AE$148,'By Second'!H377)</f>
        <v>44.492490381948294</v>
      </c>
      <c r="K377">
        <f t="shared" si="105"/>
        <v>33</v>
      </c>
      <c r="L377">
        <f t="shared" si="106"/>
        <v>2.3071368112586441</v>
      </c>
      <c r="M377">
        <f t="shared" si="109"/>
        <v>6.9913236704807397E-2</v>
      </c>
      <c r="N377" s="32">
        <f t="shared" si="110"/>
        <v>43.024312411147328</v>
      </c>
      <c r="O377" s="29">
        <f t="shared" si="107"/>
        <v>9589.4774753112506</v>
      </c>
      <c r="P377">
        <f>MATCH(O377,LORDetail!$B$2:$B$930,1)</f>
        <v>78</v>
      </c>
      <c r="Q377">
        <f>INDEX(LORDetail!$B$2:$B$930,P377)</f>
        <v>9526.845027233001</v>
      </c>
      <c r="R377">
        <f>INDEX(LORDetail!$D$2:$D$930,P377)</f>
        <v>51.5142761275102</v>
      </c>
      <c r="S377">
        <f>INDEX(LORDetail!$E$2:$E$930,P377)</f>
        <v>-0.30751695355187803</v>
      </c>
      <c r="T377">
        <f>INDEX(LORDetail!$G$2:$G$930,P377)</f>
        <v>6.0922239999999999</v>
      </c>
      <c r="U377">
        <f t="shared" si="111"/>
        <v>79</v>
      </c>
      <c r="V377">
        <f>INDEX(LORDetail!$B$2:$B$930,U377)</f>
        <v>9735.2152647161347</v>
      </c>
      <c r="W377">
        <f>INDEX(LORDetail!$D$2:$D$930,U377)</f>
        <v>51.5140905515985</v>
      </c>
      <c r="X377">
        <f>INDEX(LORDetail!$E$2:$E$930,U377)</f>
        <v>-0.31050996046597701</v>
      </c>
      <c r="Y377">
        <f>INDEX(LORDetail!$G$2:$G$930,U377)</f>
        <v>6.2202359999999999</v>
      </c>
      <c r="Z377">
        <f t="shared" si="112"/>
        <v>208.37023748313368</v>
      </c>
      <c r="AA377" s="29">
        <f t="shared" si="113"/>
        <v>62.632448078249581</v>
      </c>
      <c r="AB377">
        <f t="shared" si="114"/>
        <v>0.30058250561488803</v>
      </c>
      <c r="AC377" s="32">
        <f t="shared" si="115"/>
        <v>51.514220346637678</v>
      </c>
      <c r="AD377" s="32">
        <f t="shared" si="116"/>
        <v>-0.30841659906944058</v>
      </c>
      <c r="AE377" s="34">
        <f t="shared" si="117"/>
        <v>6.1307021677087725</v>
      </c>
      <c r="AF377" s="36" t="str">
        <f t="shared" si="118"/>
        <v>PADTON</v>
      </c>
      <c r="AG377" s="36" t="str">
        <f t="shared" si="119"/>
        <v>RDNGSTN</v>
      </c>
      <c r="AH377" s="36">
        <f t="shared" si="120"/>
        <v>373</v>
      </c>
      <c r="AI377" s="42">
        <f t="shared" si="121"/>
        <v>9589.4</v>
      </c>
      <c r="AJ377" s="43">
        <f t="shared" si="122"/>
        <v>43.024312411147328</v>
      </c>
      <c r="AK377" s="43">
        <f t="shared" si="123"/>
        <v>6.9913236704807397E-2</v>
      </c>
      <c r="AL377" s="36">
        <f t="shared" si="124"/>
        <v>51.514220346637678</v>
      </c>
      <c r="AM377" s="36">
        <v>1</v>
      </c>
      <c r="AN377" s="36">
        <f t="shared" si="125"/>
        <v>-0.30841659906944058</v>
      </c>
      <c r="AO377" s="36">
        <v>4</v>
      </c>
      <c r="AP377" s="42">
        <f>INT(AI377/1000)*1000</f>
        <v>9000</v>
      </c>
      <c r="AQ377" s="42">
        <f>MOD(AI377,1000)</f>
        <v>589.39999999999964</v>
      </c>
      <c r="AR377" s="42">
        <f>MOD(AI378,1000)-0.2+(AP378-AP377)</f>
        <v>632.40000000000032</v>
      </c>
    </row>
    <row r="378" spans="1:44" x14ac:dyDescent="0.25">
      <c r="A378" s="32" t="s">
        <v>0</v>
      </c>
      <c r="B378" s="33" t="s">
        <v>1</v>
      </c>
      <c r="C378" s="32">
        <v>374</v>
      </c>
      <c r="D378">
        <f>MATCH(C378,TrainRun!$AG$2:$AG$148,1)</f>
        <v>64</v>
      </c>
      <c r="E378">
        <f>INT(INDEX(TrainRun!$AD$2:$AD$148,'By Second'!D378))</f>
        <v>361</v>
      </c>
      <c r="F378">
        <f>IF(E378=0,0,INDEX(TrainRun!$AE$2:$AE$148,'By Second'!D378))</f>
        <v>42.185353570689649</v>
      </c>
      <c r="G378">
        <f>INDEX(TrainRun!$AF$2:$AF$148,'By Second'!D378)</f>
        <v>9077.7637040541813</v>
      </c>
      <c r="H378">
        <f t="shared" si="108"/>
        <v>65</v>
      </c>
      <c r="I378">
        <f>INT(INDEX(TrainRun!$AD$2:$AD$148,'By Second'!H378))</f>
        <v>394</v>
      </c>
      <c r="J378">
        <f>INDEX(TrainRun!$AE$2:$AE$148,'By Second'!H378)</f>
        <v>44.492490381948294</v>
      </c>
      <c r="K378">
        <f t="shared" si="105"/>
        <v>33</v>
      </c>
      <c r="L378">
        <f t="shared" si="106"/>
        <v>2.3071368112586441</v>
      </c>
      <c r="M378">
        <f t="shared" si="109"/>
        <v>6.9913236704807397E-2</v>
      </c>
      <c r="N378" s="32">
        <f t="shared" si="110"/>
        <v>43.094225647852134</v>
      </c>
      <c r="O378" s="29">
        <f t="shared" si="107"/>
        <v>9632.5717009591026</v>
      </c>
      <c r="P378">
        <f>MATCH(O378,LORDetail!$B$2:$B$930,1)</f>
        <v>78</v>
      </c>
      <c r="Q378">
        <f>INDEX(LORDetail!$B$2:$B$930,P378)</f>
        <v>9526.845027233001</v>
      </c>
      <c r="R378">
        <f>INDEX(LORDetail!$D$2:$D$930,P378)</f>
        <v>51.5142761275102</v>
      </c>
      <c r="S378">
        <f>INDEX(LORDetail!$E$2:$E$930,P378)</f>
        <v>-0.30751695355187803</v>
      </c>
      <c r="T378">
        <f>INDEX(LORDetail!$G$2:$G$930,P378)</f>
        <v>6.0922239999999999</v>
      </c>
      <c r="U378">
        <f t="shared" si="111"/>
        <v>79</v>
      </c>
      <c r="V378">
        <f>INDEX(LORDetail!$B$2:$B$930,U378)</f>
        <v>9735.2152647161347</v>
      </c>
      <c r="W378">
        <f>INDEX(LORDetail!$D$2:$D$930,U378)</f>
        <v>51.5140905515985</v>
      </c>
      <c r="X378">
        <f>INDEX(LORDetail!$E$2:$E$930,U378)</f>
        <v>-0.31050996046597701</v>
      </c>
      <c r="Y378">
        <f>INDEX(LORDetail!$G$2:$G$930,U378)</f>
        <v>6.2202359999999999</v>
      </c>
      <c r="Z378">
        <f t="shared" si="112"/>
        <v>208.37023748313368</v>
      </c>
      <c r="AA378" s="29">
        <f t="shared" si="113"/>
        <v>105.72667372610158</v>
      </c>
      <c r="AB378">
        <f t="shared" si="114"/>
        <v>0.5073981534174693</v>
      </c>
      <c r="AC378" s="32">
        <f t="shared" si="115"/>
        <v>51.514181966635284</v>
      </c>
      <c r="AD378" s="32">
        <f t="shared" si="116"/>
        <v>-0.30903559973325756</v>
      </c>
      <c r="AE378" s="34">
        <f t="shared" si="117"/>
        <v>6.1571770524152774</v>
      </c>
      <c r="AF378" s="36" t="str">
        <f t="shared" si="118"/>
        <v>PADTON</v>
      </c>
      <c r="AG378" s="36" t="str">
        <f t="shared" si="119"/>
        <v>RDNGSTN</v>
      </c>
      <c r="AH378" s="36">
        <f t="shared" si="120"/>
        <v>374</v>
      </c>
      <c r="AI378" s="42">
        <f t="shared" si="121"/>
        <v>9632.6</v>
      </c>
      <c r="AJ378" s="43">
        <f t="shared" si="122"/>
        <v>43.094225647852134</v>
      </c>
      <c r="AK378" s="43">
        <f t="shared" si="123"/>
        <v>6.9913236704807397E-2</v>
      </c>
      <c r="AL378" s="36">
        <f t="shared" si="124"/>
        <v>51.514181966635284</v>
      </c>
      <c r="AM378" s="36">
        <v>1</v>
      </c>
      <c r="AN378" s="36">
        <f t="shared" si="125"/>
        <v>-0.30903559973325756</v>
      </c>
      <c r="AO378" s="36">
        <v>4</v>
      </c>
      <c r="AP378" s="42">
        <f>INT(AI378/1000)*1000</f>
        <v>9000</v>
      </c>
      <c r="AQ378" s="42">
        <f>MOD(AI378,1000)</f>
        <v>632.60000000000036</v>
      </c>
      <c r="AR378" s="42">
        <f>MOD(AI379,1000)-0.2+(AP379-AP378)</f>
        <v>675.59999999999923</v>
      </c>
    </row>
    <row r="379" spans="1:44" x14ac:dyDescent="0.25">
      <c r="A379" s="32" t="s">
        <v>0</v>
      </c>
      <c r="B379" s="33" t="s">
        <v>1</v>
      </c>
      <c r="C379" s="32">
        <v>375</v>
      </c>
      <c r="D379">
        <f>MATCH(C379,TrainRun!$AG$2:$AG$148,1)</f>
        <v>64</v>
      </c>
      <c r="E379">
        <f>INT(INDEX(TrainRun!$AD$2:$AD$148,'By Second'!D379))</f>
        <v>361</v>
      </c>
      <c r="F379">
        <f>IF(E379=0,0,INDEX(TrainRun!$AE$2:$AE$148,'By Second'!D379))</f>
        <v>42.185353570689649</v>
      </c>
      <c r="G379">
        <f>INDEX(TrainRun!$AF$2:$AF$148,'By Second'!D379)</f>
        <v>9077.7637040541813</v>
      </c>
      <c r="H379">
        <f t="shared" si="108"/>
        <v>65</v>
      </c>
      <c r="I379">
        <f>INT(INDEX(TrainRun!$AD$2:$AD$148,'By Second'!H379))</f>
        <v>394</v>
      </c>
      <c r="J379">
        <f>INDEX(TrainRun!$AE$2:$AE$148,'By Second'!H379)</f>
        <v>44.492490381948294</v>
      </c>
      <c r="K379">
        <f t="shared" si="105"/>
        <v>33</v>
      </c>
      <c r="L379">
        <f t="shared" si="106"/>
        <v>2.3071368112586441</v>
      </c>
      <c r="M379">
        <f t="shared" si="109"/>
        <v>6.9913236704807397E-2</v>
      </c>
      <c r="N379" s="32">
        <f t="shared" si="110"/>
        <v>43.164138884556941</v>
      </c>
      <c r="O379" s="29">
        <f t="shared" si="107"/>
        <v>9675.7358398436591</v>
      </c>
      <c r="P379">
        <f>MATCH(O379,LORDetail!$B$2:$B$930,1)</f>
        <v>78</v>
      </c>
      <c r="Q379">
        <f>INDEX(LORDetail!$B$2:$B$930,P379)</f>
        <v>9526.845027233001</v>
      </c>
      <c r="R379">
        <f>INDEX(LORDetail!$D$2:$D$930,P379)</f>
        <v>51.5142761275102</v>
      </c>
      <c r="S379">
        <f>INDEX(LORDetail!$E$2:$E$930,P379)</f>
        <v>-0.30751695355187803</v>
      </c>
      <c r="T379">
        <f>INDEX(LORDetail!$G$2:$G$930,P379)</f>
        <v>6.0922239999999999</v>
      </c>
      <c r="U379">
        <f t="shared" si="111"/>
        <v>79</v>
      </c>
      <c r="V379">
        <f>INDEX(LORDetail!$B$2:$B$930,U379)</f>
        <v>9735.2152647161347</v>
      </c>
      <c r="W379">
        <f>INDEX(LORDetail!$D$2:$D$930,U379)</f>
        <v>51.5140905515985</v>
      </c>
      <c r="X379">
        <f>INDEX(LORDetail!$E$2:$E$930,U379)</f>
        <v>-0.31050996046597701</v>
      </c>
      <c r="Y379">
        <f>INDEX(LORDetail!$G$2:$G$930,U379)</f>
        <v>6.2202359999999999</v>
      </c>
      <c r="Z379">
        <f t="shared" si="112"/>
        <v>208.37023748313368</v>
      </c>
      <c r="AA379" s="29">
        <f t="shared" si="113"/>
        <v>148.89081261065803</v>
      </c>
      <c r="AB379">
        <f t="shared" si="114"/>
        <v>0.71454932532151982</v>
      </c>
      <c r="AC379" s="32">
        <f t="shared" si="115"/>
        <v>51.514143524367697</v>
      </c>
      <c r="AD379" s="32">
        <f t="shared" si="116"/>
        <v>-0.3096556046230301</v>
      </c>
      <c r="AE379" s="34">
        <f t="shared" si="117"/>
        <v>6.1836948882330587</v>
      </c>
      <c r="AF379" s="36" t="str">
        <f t="shared" si="118"/>
        <v>PADTON</v>
      </c>
      <c r="AG379" s="36" t="str">
        <f t="shared" si="119"/>
        <v>RDNGSTN</v>
      </c>
      <c r="AH379" s="36">
        <f t="shared" si="120"/>
        <v>375</v>
      </c>
      <c r="AI379" s="42">
        <f t="shared" si="121"/>
        <v>9675.7999999999993</v>
      </c>
      <c r="AJ379" s="43">
        <f t="shared" si="122"/>
        <v>43.164138884556941</v>
      </c>
      <c r="AK379" s="43">
        <f t="shared" si="123"/>
        <v>6.9913236704807397E-2</v>
      </c>
      <c r="AL379" s="36">
        <f t="shared" si="124"/>
        <v>51.514143524367697</v>
      </c>
      <c r="AM379" s="36">
        <v>1</v>
      </c>
      <c r="AN379" s="36">
        <f t="shared" si="125"/>
        <v>-0.3096556046230301</v>
      </c>
      <c r="AO379" s="36">
        <v>4</v>
      </c>
      <c r="AP379" s="42">
        <f>INT(AI379/1000)*1000</f>
        <v>9000</v>
      </c>
      <c r="AQ379" s="42">
        <f>MOD(AI379,1000)</f>
        <v>675.79999999999927</v>
      </c>
      <c r="AR379" s="42">
        <f>MOD(AI380,1000)-0.2+(AP380-AP379)</f>
        <v>718.8</v>
      </c>
    </row>
    <row r="380" spans="1:44" x14ac:dyDescent="0.25">
      <c r="A380" s="32" t="s">
        <v>0</v>
      </c>
      <c r="B380" s="33" t="s">
        <v>1</v>
      </c>
      <c r="C380" s="32">
        <v>376</v>
      </c>
      <c r="D380">
        <f>MATCH(C380,TrainRun!$AG$2:$AG$148,1)</f>
        <v>64</v>
      </c>
      <c r="E380">
        <f>INT(INDEX(TrainRun!$AD$2:$AD$148,'By Second'!D380))</f>
        <v>361</v>
      </c>
      <c r="F380">
        <f>IF(E380=0,0,INDEX(TrainRun!$AE$2:$AE$148,'By Second'!D380))</f>
        <v>42.185353570689649</v>
      </c>
      <c r="G380">
        <f>INDEX(TrainRun!$AF$2:$AF$148,'By Second'!D380)</f>
        <v>9077.7637040541813</v>
      </c>
      <c r="H380">
        <f t="shared" si="108"/>
        <v>65</v>
      </c>
      <c r="I380">
        <f>INT(INDEX(TrainRun!$AD$2:$AD$148,'By Second'!H380))</f>
        <v>394</v>
      </c>
      <c r="J380">
        <f>INDEX(TrainRun!$AE$2:$AE$148,'By Second'!H380)</f>
        <v>44.492490381948294</v>
      </c>
      <c r="K380">
        <f t="shared" si="105"/>
        <v>33</v>
      </c>
      <c r="L380">
        <f t="shared" si="106"/>
        <v>2.3071368112586441</v>
      </c>
      <c r="M380">
        <f t="shared" si="109"/>
        <v>6.9913236704807397E-2</v>
      </c>
      <c r="N380" s="32">
        <f t="shared" si="110"/>
        <v>43.234052121261747</v>
      </c>
      <c r="O380" s="29">
        <f t="shared" si="107"/>
        <v>9718.96989196492</v>
      </c>
      <c r="P380">
        <f>MATCH(O380,LORDetail!$B$2:$B$930,1)</f>
        <v>78</v>
      </c>
      <c r="Q380">
        <f>INDEX(LORDetail!$B$2:$B$930,P380)</f>
        <v>9526.845027233001</v>
      </c>
      <c r="R380">
        <f>INDEX(LORDetail!$D$2:$D$930,P380)</f>
        <v>51.5142761275102</v>
      </c>
      <c r="S380">
        <f>INDEX(LORDetail!$E$2:$E$930,P380)</f>
        <v>-0.30751695355187803</v>
      </c>
      <c r="T380">
        <f>INDEX(LORDetail!$G$2:$G$930,P380)</f>
        <v>6.0922239999999999</v>
      </c>
      <c r="U380">
        <f t="shared" si="111"/>
        <v>79</v>
      </c>
      <c r="V380">
        <f>INDEX(LORDetail!$B$2:$B$930,U380)</f>
        <v>9735.2152647161347</v>
      </c>
      <c r="W380">
        <f>INDEX(LORDetail!$D$2:$D$930,U380)</f>
        <v>51.5140905515985</v>
      </c>
      <c r="X380">
        <f>INDEX(LORDetail!$E$2:$E$930,U380)</f>
        <v>-0.31050996046597701</v>
      </c>
      <c r="Y380">
        <f>INDEX(LORDetail!$G$2:$G$930,U380)</f>
        <v>6.2202359999999999</v>
      </c>
      <c r="Z380">
        <f t="shared" si="112"/>
        <v>208.37023748313368</v>
      </c>
      <c r="AA380" s="29">
        <f t="shared" si="113"/>
        <v>192.12486473191893</v>
      </c>
      <c r="AB380">
        <f t="shared" si="114"/>
        <v>0.92203602132703955</v>
      </c>
      <c r="AC380" s="32">
        <f t="shared" si="115"/>
        <v>51.514105019834922</v>
      </c>
      <c r="AD380" s="32">
        <f t="shared" si="116"/>
        <v>-0.31027661373875814</v>
      </c>
      <c r="AE380" s="34">
        <f t="shared" si="117"/>
        <v>6.2102556751621165</v>
      </c>
      <c r="AF380" s="36" t="str">
        <f t="shared" si="118"/>
        <v>PADTON</v>
      </c>
      <c r="AG380" s="36" t="str">
        <f t="shared" si="119"/>
        <v>RDNGSTN</v>
      </c>
      <c r="AH380" s="36">
        <f t="shared" si="120"/>
        <v>376</v>
      </c>
      <c r="AI380" s="42">
        <f t="shared" si="121"/>
        <v>9719</v>
      </c>
      <c r="AJ380" s="43">
        <f t="shared" si="122"/>
        <v>43.234052121261747</v>
      </c>
      <c r="AK380" s="43">
        <f t="shared" si="123"/>
        <v>6.9913236704807397E-2</v>
      </c>
      <c r="AL380" s="36">
        <f t="shared" si="124"/>
        <v>51.514105019834922</v>
      </c>
      <c r="AM380" s="36">
        <v>1</v>
      </c>
      <c r="AN380" s="36">
        <f t="shared" si="125"/>
        <v>-0.31027661373875814</v>
      </c>
      <c r="AO380" s="36">
        <v>4</v>
      </c>
      <c r="AP380" s="42">
        <f>INT(AI380/1000)*1000</f>
        <v>9000</v>
      </c>
      <c r="AQ380" s="42">
        <f>MOD(AI380,1000)</f>
        <v>719</v>
      </c>
      <c r="AR380" s="42">
        <f>MOD(AI381,1000)-0.2+(AP381-AP380)</f>
        <v>762.00000000000068</v>
      </c>
    </row>
    <row r="381" spans="1:44" x14ac:dyDescent="0.25">
      <c r="A381" s="32" t="s">
        <v>0</v>
      </c>
      <c r="B381" s="33" t="s">
        <v>1</v>
      </c>
      <c r="C381" s="32">
        <v>377</v>
      </c>
      <c r="D381">
        <f>MATCH(C381,TrainRun!$AG$2:$AG$148,1)</f>
        <v>64</v>
      </c>
      <c r="E381">
        <f>INT(INDEX(TrainRun!$AD$2:$AD$148,'By Second'!D381))</f>
        <v>361</v>
      </c>
      <c r="F381">
        <f>IF(E381=0,0,INDEX(TrainRun!$AE$2:$AE$148,'By Second'!D381))</f>
        <v>42.185353570689649</v>
      </c>
      <c r="G381">
        <f>INDEX(TrainRun!$AF$2:$AF$148,'By Second'!D381)</f>
        <v>9077.7637040541813</v>
      </c>
      <c r="H381">
        <f t="shared" si="108"/>
        <v>65</v>
      </c>
      <c r="I381">
        <f>INT(INDEX(TrainRun!$AD$2:$AD$148,'By Second'!H381))</f>
        <v>394</v>
      </c>
      <c r="J381">
        <f>INDEX(TrainRun!$AE$2:$AE$148,'By Second'!H381)</f>
        <v>44.492490381948294</v>
      </c>
      <c r="K381">
        <f t="shared" si="105"/>
        <v>33</v>
      </c>
      <c r="L381">
        <f t="shared" si="106"/>
        <v>2.3071368112586441</v>
      </c>
      <c r="M381">
        <f t="shared" si="109"/>
        <v>6.9913236704807397E-2</v>
      </c>
      <c r="N381" s="32">
        <f t="shared" si="110"/>
        <v>43.303965357966554</v>
      </c>
      <c r="O381" s="29">
        <f t="shared" si="107"/>
        <v>9762.2738573228871</v>
      </c>
      <c r="P381">
        <f>MATCH(O381,LORDetail!$B$2:$B$930,1)</f>
        <v>79</v>
      </c>
      <c r="Q381">
        <f>INDEX(LORDetail!$B$2:$B$930,P381)</f>
        <v>9735.2152647161347</v>
      </c>
      <c r="R381">
        <f>INDEX(LORDetail!$D$2:$D$930,P381)</f>
        <v>51.5140905515985</v>
      </c>
      <c r="S381">
        <f>INDEX(LORDetail!$E$2:$E$930,P381)</f>
        <v>-0.31050996046597701</v>
      </c>
      <c r="T381">
        <f>INDEX(LORDetail!$G$2:$G$930,P381)</f>
        <v>6.2202359999999999</v>
      </c>
      <c r="U381">
        <f t="shared" si="111"/>
        <v>80</v>
      </c>
      <c r="V381">
        <f>INDEX(LORDetail!$B$2:$B$930,U381)</f>
        <v>9925.7156102936606</v>
      </c>
      <c r="W381">
        <f>INDEX(LORDetail!$D$2:$D$930,U381)</f>
        <v>51.513887599344002</v>
      </c>
      <c r="X381">
        <f>INDEX(LORDetail!$E$2:$E$930,U381)</f>
        <v>-0.313240415525879</v>
      </c>
      <c r="Y381">
        <f>INDEX(LORDetail!$G$2:$G$930,U381)</f>
        <v>6.3372710000000003</v>
      </c>
      <c r="Z381">
        <f t="shared" si="112"/>
        <v>190.50034557752588</v>
      </c>
      <c r="AA381" s="29">
        <f t="shared" si="113"/>
        <v>27.058592606752427</v>
      </c>
      <c r="AB381">
        <f t="shared" si="114"/>
        <v>0.14203959853574483</v>
      </c>
      <c r="AC381" s="32">
        <f t="shared" si="115"/>
        <v>51.514061724341751</v>
      </c>
      <c r="AD381" s="32">
        <f t="shared" si="116"/>
        <v>-0.3108977932065054</v>
      </c>
      <c r="AE381" s="34">
        <f t="shared" si="117"/>
        <v>6.2368596044146312</v>
      </c>
      <c r="AF381" s="36" t="str">
        <f t="shared" si="118"/>
        <v>PADTON</v>
      </c>
      <c r="AG381" s="36" t="str">
        <f t="shared" si="119"/>
        <v>RDNGSTN</v>
      </c>
      <c r="AH381" s="36">
        <f t="shared" si="120"/>
        <v>377</v>
      </c>
      <c r="AI381" s="42">
        <f t="shared" si="121"/>
        <v>9762.2000000000007</v>
      </c>
      <c r="AJ381" s="43">
        <f t="shared" si="122"/>
        <v>43.303965357966554</v>
      </c>
      <c r="AK381" s="43">
        <f t="shared" si="123"/>
        <v>6.9913236704807397E-2</v>
      </c>
      <c r="AL381" s="36">
        <f t="shared" si="124"/>
        <v>51.514061724341751</v>
      </c>
      <c r="AM381" s="36">
        <v>1</v>
      </c>
      <c r="AN381" s="36">
        <f t="shared" si="125"/>
        <v>-0.3108977932065054</v>
      </c>
      <c r="AO381" s="36">
        <v>4</v>
      </c>
      <c r="AP381" s="42">
        <f>INT(AI381/1000)*1000</f>
        <v>9000</v>
      </c>
      <c r="AQ381" s="42">
        <f>MOD(AI381,1000)</f>
        <v>762.20000000000073</v>
      </c>
      <c r="AR381" s="42">
        <f>MOD(AI382,1000)-0.2+(AP382-AP381)</f>
        <v>805.40000000000032</v>
      </c>
    </row>
    <row r="382" spans="1:44" x14ac:dyDescent="0.25">
      <c r="A382" s="32" t="s">
        <v>0</v>
      </c>
      <c r="B382" s="33" t="s">
        <v>1</v>
      </c>
      <c r="C382" s="32">
        <v>378</v>
      </c>
      <c r="D382">
        <f>MATCH(C382,TrainRun!$AG$2:$AG$148,1)</f>
        <v>64</v>
      </c>
      <c r="E382">
        <f>INT(INDEX(TrainRun!$AD$2:$AD$148,'By Second'!D382))</f>
        <v>361</v>
      </c>
      <c r="F382">
        <f>IF(E382=0,0,INDEX(TrainRun!$AE$2:$AE$148,'By Second'!D382))</f>
        <v>42.185353570689649</v>
      </c>
      <c r="G382">
        <f>INDEX(TrainRun!$AF$2:$AF$148,'By Second'!D382)</f>
        <v>9077.7637040541813</v>
      </c>
      <c r="H382">
        <f t="shared" si="108"/>
        <v>65</v>
      </c>
      <c r="I382">
        <f>INT(INDEX(TrainRun!$AD$2:$AD$148,'By Second'!H382))</f>
        <v>394</v>
      </c>
      <c r="J382">
        <f>INDEX(TrainRun!$AE$2:$AE$148,'By Second'!H382)</f>
        <v>44.492490381948294</v>
      </c>
      <c r="K382">
        <f t="shared" si="105"/>
        <v>33</v>
      </c>
      <c r="L382">
        <f t="shared" si="106"/>
        <v>2.3071368112586441</v>
      </c>
      <c r="M382">
        <f t="shared" si="109"/>
        <v>6.9913236704807397E-2</v>
      </c>
      <c r="N382" s="32">
        <f t="shared" si="110"/>
        <v>43.373878594671361</v>
      </c>
      <c r="O382" s="29">
        <f t="shared" si="107"/>
        <v>9805.6477359175587</v>
      </c>
      <c r="P382">
        <f>MATCH(O382,LORDetail!$B$2:$B$930,1)</f>
        <v>79</v>
      </c>
      <c r="Q382">
        <f>INDEX(LORDetail!$B$2:$B$930,P382)</f>
        <v>9735.2152647161347</v>
      </c>
      <c r="R382">
        <f>INDEX(LORDetail!$D$2:$D$930,P382)</f>
        <v>51.5140905515985</v>
      </c>
      <c r="S382">
        <f>INDEX(LORDetail!$E$2:$E$930,P382)</f>
        <v>-0.31050996046597701</v>
      </c>
      <c r="T382">
        <f>INDEX(LORDetail!$G$2:$G$930,P382)</f>
        <v>6.2202359999999999</v>
      </c>
      <c r="U382">
        <f t="shared" si="111"/>
        <v>80</v>
      </c>
      <c r="V382">
        <f>INDEX(LORDetail!$B$2:$B$930,U382)</f>
        <v>9925.7156102936606</v>
      </c>
      <c r="W382">
        <f>INDEX(LORDetail!$D$2:$D$930,U382)</f>
        <v>51.513887599344002</v>
      </c>
      <c r="X382">
        <f>INDEX(LORDetail!$E$2:$E$930,U382)</f>
        <v>-0.313240415525879</v>
      </c>
      <c r="Y382">
        <f>INDEX(LORDetail!$G$2:$G$930,U382)</f>
        <v>6.3372710000000003</v>
      </c>
      <c r="Z382">
        <f t="shared" si="112"/>
        <v>190.50034557752588</v>
      </c>
      <c r="AA382" s="29">
        <f t="shared" si="113"/>
        <v>70.43247120142405</v>
      </c>
      <c r="AB382">
        <f t="shared" si="114"/>
        <v>0.36972358757617529</v>
      </c>
      <c r="AC382" s="32">
        <f t="shared" si="115"/>
        <v>51.514015515362857</v>
      </c>
      <c r="AD382" s="32">
        <f t="shared" si="116"/>
        <v>-0.31151947410643949</v>
      </c>
      <c r="AE382" s="34">
        <f t="shared" si="117"/>
        <v>6.2635066000719775</v>
      </c>
      <c r="AF382" s="36" t="str">
        <f t="shared" si="118"/>
        <v>PADTON</v>
      </c>
      <c r="AG382" s="36" t="str">
        <f t="shared" si="119"/>
        <v>RDNGSTN</v>
      </c>
      <c r="AH382" s="36">
        <f t="shared" si="120"/>
        <v>378</v>
      </c>
      <c r="AI382" s="42">
        <f t="shared" si="121"/>
        <v>9805.6</v>
      </c>
      <c r="AJ382" s="43">
        <f t="shared" si="122"/>
        <v>43.373878594671361</v>
      </c>
      <c r="AK382" s="43">
        <f t="shared" si="123"/>
        <v>6.9913236704807397E-2</v>
      </c>
      <c r="AL382" s="36">
        <f t="shared" si="124"/>
        <v>51.514015515362857</v>
      </c>
      <c r="AM382" s="36">
        <v>1</v>
      </c>
      <c r="AN382" s="36">
        <f t="shared" si="125"/>
        <v>-0.31151947410643949</v>
      </c>
      <c r="AO382" s="36">
        <v>4</v>
      </c>
      <c r="AP382" s="42">
        <f>INT(AI382/1000)*1000</f>
        <v>9000</v>
      </c>
      <c r="AQ382" s="42">
        <f>MOD(AI382,1000)</f>
        <v>805.60000000000036</v>
      </c>
      <c r="AR382" s="42">
        <f>MOD(AI383,1000)-0.2+(AP383-AP382)</f>
        <v>848.8</v>
      </c>
    </row>
    <row r="383" spans="1:44" x14ac:dyDescent="0.25">
      <c r="A383" s="32" t="s">
        <v>0</v>
      </c>
      <c r="B383" s="33" t="s">
        <v>1</v>
      </c>
      <c r="C383" s="32">
        <v>379</v>
      </c>
      <c r="D383">
        <f>MATCH(C383,TrainRun!$AG$2:$AG$148,1)</f>
        <v>64</v>
      </c>
      <c r="E383">
        <f>INT(INDEX(TrainRun!$AD$2:$AD$148,'By Second'!D383))</f>
        <v>361</v>
      </c>
      <c r="F383">
        <f>IF(E383=0,0,INDEX(TrainRun!$AE$2:$AE$148,'By Second'!D383))</f>
        <v>42.185353570689649</v>
      </c>
      <c r="G383">
        <f>INDEX(TrainRun!$AF$2:$AF$148,'By Second'!D383)</f>
        <v>9077.7637040541813</v>
      </c>
      <c r="H383">
        <f t="shared" si="108"/>
        <v>65</v>
      </c>
      <c r="I383">
        <f>INT(INDEX(TrainRun!$AD$2:$AD$148,'By Second'!H383))</f>
        <v>394</v>
      </c>
      <c r="J383">
        <f>INDEX(TrainRun!$AE$2:$AE$148,'By Second'!H383)</f>
        <v>44.492490381948294</v>
      </c>
      <c r="K383">
        <f t="shared" si="105"/>
        <v>33</v>
      </c>
      <c r="L383">
        <f t="shared" si="106"/>
        <v>2.3071368112586441</v>
      </c>
      <c r="M383">
        <f t="shared" si="109"/>
        <v>6.9913236704807397E-2</v>
      </c>
      <c r="N383" s="32">
        <f t="shared" si="110"/>
        <v>43.443791831376167</v>
      </c>
      <c r="O383" s="29">
        <f t="shared" si="107"/>
        <v>9849.0915277489348</v>
      </c>
      <c r="P383">
        <f>MATCH(O383,LORDetail!$B$2:$B$930,1)</f>
        <v>79</v>
      </c>
      <c r="Q383">
        <f>INDEX(LORDetail!$B$2:$B$930,P383)</f>
        <v>9735.2152647161347</v>
      </c>
      <c r="R383">
        <f>INDEX(LORDetail!$D$2:$D$930,P383)</f>
        <v>51.5140905515985</v>
      </c>
      <c r="S383">
        <f>INDEX(LORDetail!$E$2:$E$930,P383)</f>
        <v>-0.31050996046597701</v>
      </c>
      <c r="T383">
        <f>INDEX(LORDetail!$G$2:$G$930,P383)</f>
        <v>6.2202359999999999</v>
      </c>
      <c r="U383">
        <f t="shared" si="111"/>
        <v>80</v>
      </c>
      <c r="V383">
        <f>INDEX(LORDetail!$B$2:$B$930,U383)</f>
        <v>9925.7156102936606</v>
      </c>
      <c r="W383">
        <f>INDEX(LORDetail!$D$2:$D$930,U383)</f>
        <v>51.513887599344002</v>
      </c>
      <c r="X383">
        <f>INDEX(LORDetail!$E$2:$E$930,U383)</f>
        <v>-0.313240415525879</v>
      </c>
      <c r="Y383">
        <f>INDEX(LORDetail!$G$2:$G$930,U383)</f>
        <v>6.3372710000000003</v>
      </c>
      <c r="Z383">
        <f t="shared" si="112"/>
        <v>190.50034557752588</v>
      </c>
      <c r="AA383" s="29">
        <f t="shared" si="113"/>
        <v>113.87626303280013</v>
      </c>
      <c r="AB383">
        <f t="shared" si="114"/>
        <v>0.59777457456872241</v>
      </c>
      <c r="AC383" s="32">
        <f t="shared" si="115"/>
        <v>51.513969231900909</v>
      </c>
      <c r="AD383" s="32">
        <f t="shared" si="116"/>
        <v>-0.31214215707778892</v>
      </c>
      <c r="AE383" s="34">
        <f t="shared" si="117"/>
        <v>6.2901965473346504</v>
      </c>
      <c r="AF383" s="36" t="str">
        <f t="shared" si="118"/>
        <v>PADTON</v>
      </c>
      <c r="AG383" s="36" t="str">
        <f t="shared" si="119"/>
        <v>RDNGSTN</v>
      </c>
      <c r="AH383" s="36">
        <f t="shared" si="120"/>
        <v>379</v>
      </c>
      <c r="AI383" s="42">
        <f t="shared" si="121"/>
        <v>9849</v>
      </c>
      <c r="AJ383" s="43">
        <f t="shared" si="122"/>
        <v>43.443791831376167</v>
      </c>
      <c r="AK383" s="43">
        <f t="shared" si="123"/>
        <v>6.9913236704807397E-2</v>
      </c>
      <c r="AL383" s="36">
        <f t="shared" si="124"/>
        <v>51.513969231900909</v>
      </c>
      <c r="AM383" s="36">
        <v>1</v>
      </c>
      <c r="AN383" s="36">
        <f t="shared" si="125"/>
        <v>-0.31214215707778892</v>
      </c>
      <c r="AO383" s="36">
        <v>4</v>
      </c>
      <c r="AP383" s="42">
        <f>INT(AI383/1000)*1000</f>
        <v>9000</v>
      </c>
      <c r="AQ383" s="42">
        <f>MOD(AI383,1000)</f>
        <v>849</v>
      </c>
      <c r="AR383" s="42">
        <f>MOD(AI384,1000)-0.2+(AP384-AP383)</f>
        <v>892.40000000000032</v>
      </c>
    </row>
    <row r="384" spans="1:44" x14ac:dyDescent="0.25">
      <c r="A384" s="32" t="s">
        <v>0</v>
      </c>
      <c r="B384" s="33" t="s">
        <v>1</v>
      </c>
      <c r="C384" s="32">
        <v>380</v>
      </c>
      <c r="D384">
        <f>MATCH(C384,TrainRun!$AG$2:$AG$148,1)</f>
        <v>64</v>
      </c>
      <c r="E384">
        <f>INT(INDEX(TrainRun!$AD$2:$AD$148,'By Second'!D384))</f>
        <v>361</v>
      </c>
      <c r="F384">
        <f>IF(E384=0,0,INDEX(TrainRun!$AE$2:$AE$148,'By Second'!D384))</f>
        <v>42.185353570689649</v>
      </c>
      <c r="G384">
        <f>INDEX(TrainRun!$AF$2:$AF$148,'By Second'!D384)</f>
        <v>9077.7637040541813</v>
      </c>
      <c r="H384">
        <f t="shared" si="108"/>
        <v>65</v>
      </c>
      <c r="I384">
        <f>INT(INDEX(TrainRun!$AD$2:$AD$148,'By Second'!H384))</f>
        <v>394</v>
      </c>
      <c r="J384">
        <f>INDEX(TrainRun!$AE$2:$AE$148,'By Second'!H384)</f>
        <v>44.492490381948294</v>
      </c>
      <c r="K384">
        <f t="shared" si="105"/>
        <v>33</v>
      </c>
      <c r="L384">
        <f t="shared" si="106"/>
        <v>2.3071368112586441</v>
      </c>
      <c r="M384">
        <f t="shared" si="109"/>
        <v>6.9913236704807397E-2</v>
      </c>
      <c r="N384" s="32">
        <f t="shared" si="110"/>
        <v>43.513705068080974</v>
      </c>
      <c r="O384" s="29">
        <f t="shared" si="107"/>
        <v>9892.6052328170153</v>
      </c>
      <c r="P384">
        <f>MATCH(O384,LORDetail!$B$2:$B$930,1)</f>
        <v>79</v>
      </c>
      <c r="Q384">
        <f>INDEX(LORDetail!$B$2:$B$930,P384)</f>
        <v>9735.2152647161347</v>
      </c>
      <c r="R384">
        <f>INDEX(LORDetail!$D$2:$D$930,P384)</f>
        <v>51.5140905515985</v>
      </c>
      <c r="S384">
        <f>INDEX(LORDetail!$E$2:$E$930,P384)</f>
        <v>-0.31050996046597701</v>
      </c>
      <c r="T384">
        <f>INDEX(LORDetail!$G$2:$G$930,P384)</f>
        <v>6.2202359999999999</v>
      </c>
      <c r="U384">
        <f t="shared" si="111"/>
        <v>80</v>
      </c>
      <c r="V384">
        <f>INDEX(LORDetail!$B$2:$B$930,U384)</f>
        <v>9925.7156102936606</v>
      </c>
      <c r="W384">
        <f>INDEX(LORDetail!$D$2:$D$930,U384)</f>
        <v>51.513887599344002</v>
      </c>
      <c r="X384">
        <f>INDEX(LORDetail!$E$2:$E$930,U384)</f>
        <v>-0.313240415525879</v>
      </c>
      <c r="Y384">
        <f>INDEX(LORDetail!$G$2:$G$930,U384)</f>
        <v>6.3372710000000003</v>
      </c>
      <c r="Z384">
        <f t="shared" si="112"/>
        <v>190.50034557752588</v>
      </c>
      <c r="AA384" s="29">
        <f t="shared" si="113"/>
        <v>157.38996810088065</v>
      </c>
      <c r="AB384">
        <f t="shared" si="114"/>
        <v>0.82619255951338599</v>
      </c>
      <c r="AC384" s="32">
        <f t="shared" si="115"/>
        <v>51.513922873955899</v>
      </c>
      <c r="AD384" s="32">
        <f t="shared" si="116"/>
        <v>-0.31276584212055369</v>
      </c>
      <c r="AE384" s="34">
        <f t="shared" si="117"/>
        <v>6.3169294462026491</v>
      </c>
      <c r="AF384" s="36" t="str">
        <f t="shared" si="118"/>
        <v>PADTON</v>
      </c>
      <c r="AG384" s="36" t="str">
        <f t="shared" si="119"/>
        <v>RDNGSTN</v>
      </c>
      <c r="AH384" s="36">
        <f t="shared" si="120"/>
        <v>380</v>
      </c>
      <c r="AI384" s="42">
        <f t="shared" si="121"/>
        <v>9892.6</v>
      </c>
      <c r="AJ384" s="43">
        <f t="shared" si="122"/>
        <v>43.513705068080974</v>
      </c>
      <c r="AK384" s="43">
        <f t="shared" si="123"/>
        <v>6.9913236704807397E-2</v>
      </c>
      <c r="AL384" s="36">
        <f t="shared" si="124"/>
        <v>51.513922873955899</v>
      </c>
      <c r="AM384" s="36">
        <v>1</v>
      </c>
      <c r="AN384" s="36">
        <f t="shared" si="125"/>
        <v>-0.31276584212055369</v>
      </c>
      <c r="AO384" s="36">
        <v>4</v>
      </c>
      <c r="AP384" s="42">
        <f>INT(AI384/1000)*1000</f>
        <v>9000</v>
      </c>
      <c r="AQ384" s="42">
        <f>MOD(AI384,1000)</f>
        <v>892.60000000000036</v>
      </c>
      <c r="AR384" s="42">
        <f>MOD(AI385,1000)-0.2+(AP385-AP384)</f>
        <v>936.00000000000068</v>
      </c>
    </row>
    <row r="385" spans="1:44" x14ac:dyDescent="0.25">
      <c r="A385" s="32" t="s">
        <v>0</v>
      </c>
      <c r="B385" s="33" t="s">
        <v>1</v>
      </c>
      <c r="C385" s="32">
        <v>381</v>
      </c>
      <c r="D385">
        <f>MATCH(C385,TrainRun!$AG$2:$AG$148,1)</f>
        <v>64</v>
      </c>
      <c r="E385">
        <f>INT(INDEX(TrainRun!$AD$2:$AD$148,'By Second'!D385))</f>
        <v>361</v>
      </c>
      <c r="F385">
        <f>IF(E385=0,0,INDEX(TrainRun!$AE$2:$AE$148,'By Second'!D385))</f>
        <v>42.185353570689649</v>
      </c>
      <c r="G385">
        <f>INDEX(TrainRun!$AF$2:$AF$148,'By Second'!D385)</f>
        <v>9077.7637040541813</v>
      </c>
      <c r="H385">
        <f t="shared" si="108"/>
        <v>65</v>
      </c>
      <c r="I385">
        <f>INT(INDEX(TrainRun!$AD$2:$AD$148,'By Second'!H385))</f>
        <v>394</v>
      </c>
      <c r="J385">
        <f>INDEX(TrainRun!$AE$2:$AE$148,'By Second'!H385)</f>
        <v>44.492490381948294</v>
      </c>
      <c r="K385">
        <f t="shared" si="105"/>
        <v>33</v>
      </c>
      <c r="L385">
        <f t="shared" si="106"/>
        <v>2.3071368112586441</v>
      </c>
      <c r="M385">
        <f t="shared" si="109"/>
        <v>6.9913236704807397E-2</v>
      </c>
      <c r="N385" s="32">
        <f t="shared" si="110"/>
        <v>43.58361830478578</v>
      </c>
      <c r="O385" s="29">
        <f t="shared" si="107"/>
        <v>9936.1888511218003</v>
      </c>
      <c r="P385">
        <f>MATCH(O385,LORDetail!$B$2:$B$930,1)</f>
        <v>80</v>
      </c>
      <c r="Q385">
        <f>INDEX(LORDetail!$B$2:$B$930,P385)</f>
        <v>9925.7156102936606</v>
      </c>
      <c r="R385">
        <f>INDEX(LORDetail!$D$2:$D$930,P385)</f>
        <v>51.513887599344002</v>
      </c>
      <c r="S385">
        <f>INDEX(LORDetail!$E$2:$E$930,P385)</f>
        <v>-0.313240415525879</v>
      </c>
      <c r="T385">
        <f>INDEX(LORDetail!$G$2:$G$930,P385)</f>
        <v>6.3372710000000003</v>
      </c>
      <c r="U385">
        <f t="shared" si="111"/>
        <v>81</v>
      </c>
      <c r="V385">
        <f>INDEX(LORDetail!$B$2:$B$930,U385)</f>
        <v>10117.25742214917</v>
      </c>
      <c r="W385">
        <f>INDEX(LORDetail!$D$2:$D$930,U385)</f>
        <v>51.513724765961001</v>
      </c>
      <c r="X385">
        <f>INDEX(LORDetail!$E$2:$E$930,U385)</f>
        <v>-0.31599289108926099</v>
      </c>
      <c r="Y385">
        <f>INDEX(LORDetail!$G$2:$G$930,U385)</f>
        <v>6.4549450000000004</v>
      </c>
      <c r="Z385">
        <f t="shared" si="112"/>
        <v>191.54181185550988</v>
      </c>
      <c r="AA385" s="29">
        <f t="shared" si="113"/>
        <v>10.473240828139751</v>
      </c>
      <c r="AB385">
        <f t="shared" si="114"/>
        <v>5.46786141714075E-2</v>
      </c>
      <c r="AC385" s="32">
        <f t="shared" si="115"/>
        <v>51.513878695840276</v>
      </c>
      <c r="AD385" s="32">
        <f t="shared" si="116"/>
        <v>-0.31339091707522537</v>
      </c>
      <c r="AE385" s="34">
        <f t="shared" si="117"/>
        <v>6.3437052512440069</v>
      </c>
      <c r="AF385" s="36" t="str">
        <f t="shared" si="118"/>
        <v>PADTON</v>
      </c>
      <c r="AG385" s="36" t="str">
        <f t="shared" si="119"/>
        <v>RDNGSTN</v>
      </c>
      <c r="AH385" s="36">
        <f t="shared" si="120"/>
        <v>381</v>
      </c>
      <c r="AI385" s="42">
        <f t="shared" si="121"/>
        <v>9936.2000000000007</v>
      </c>
      <c r="AJ385" s="43">
        <f t="shared" si="122"/>
        <v>43.58361830478578</v>
      </c>
      <c r="AK385" s="43">
        <f t="shared" si="123"/>
        <v>6.9913236704807397E-2</v>
      </c>
      <c r="AL385" s="36">
        <f t="shared" si="124"/>
        <v>51.513878695840276</v>
      </c>
      <c r="AM385" s="36">
        <v>1</v>
      </c>
      <c r="AN385" s="36">
        <f t="shared" si="125"/>
        <v>-0.31339091707522537</v>
      </c>
      <c r="AO385" s="36">
        <v>4</v>
      </c>
      <c r="AP385" s="42">
        <f>INT(AI385/1000)*1000</f>
        <v>9000</v>
      </c>
      <c r="AQ385" s="42">
        <f>MOD(AI385,1000)</f>
        <v>936.20000000000073</v>
      </c>
      <c r="AR385" s="42">
        <f>MOD(AI386,1000)-0.2+(AP386-AP385)</f>
        <v>979.59999999999923</v>
      </c>
    </row>
    <row r="386" spans="1:44" x14ac:dyDescent="0.25">
      <c r="A386" s="32" t="s">
        <v>0</v>
      </c>
      <c r="B386" s="33" t="s">
        <v>1</v>
      </c>
      <c r="C386" s="32">
        <v>382</v>
      </c>
      <c r="D386">
        <f>MATCH(C386,TrainRun!$AG$2:$AG$148,1)</f>
        <v>64</v>
      </c>
      <c r="E386">
        <f>INT(INDEX(TrainRun!$AD$2:$AD$148,'By Second'!D386))</f>
        <v>361</v>
      </c>
      <c r="F386">
        <f>IF(E386=0,0,INDEX(TrainRun!$AE$2:$AE$148,'By Second'!D386))</f>
        <v>42.185353570689649</v>
      </c>
      <c r="G386">
        <f>INDEX(TrainRun!$AF$2:$AF$148,'By Second'!D386)</f>
        <v>9077.7637040541813</v>
      </c>
      <c r="H386">
        <f t="shared" si="108"/>
        <v>65</v>
      </c>
      <c r="I386">
        <f>INT(INDEX(TrainRun!$AD$2:$AD$148,'By Second'!H386))</f>
        <v>394</v>
      </c>
      <c r="J386">
        <f>INDEX(TrainRun!$AE$2:$AE$148,'By Second'!H386)</f>
        <v>44.492490381948294</v>
      </c>
      <c r="K386">
        <f t="shared" si="105"/>
        <v>33</v>
      </c>
      <c r="L386">
        <f t="shared" si="106"/>
        <v>2.3071368112586441</v>
      </c>
      <c r="M386">
        <f t="shared" si="109"/>
        <v>6.9913236704807397E-2</v>
      </c>
      <c r="N386" s="32">
        <f t="shared" si="110"/>
        <v>43.653531541490587</v>
      </c>
      <c r="O386" s="29">
        <f t="shared" si="107"/>
        <v>9979.8423826632916</v>
      </c>
      <c r="P386">
        <f>MATCH(O386,LORDetail!$B$2:$B$930,1)</f>
        <v>80</v>
      </c>
      <c r="Q386">
        <f>INDEX(LORDetail!$B$2:$B$930,P386)</f>
        <v>9925.7156102936606</v>
      </c>
      <c r="R386">
        <f>INDEX(LORDetail!$D$2:$D$930,P386)</f>
        <v>51.513887599344002</v>
      </c>
      <c r="S386">
        <f>INDEX(LORDetail!$E$2:$E$930,P386)</f>
        <v>-0.313240415525879</v>
      </c>
      <c r="T386">
        <f>INDEX(LORDetail!$G$2:$G$930,P386)</f>
        <v>6.3372710000000003</v>
      </c>
      <c r="U386">
        <f t="shared" si="111"/>
        <v>81</v>
      </c>
      <c r="V386">
        <f>INDEX(LORDetail!$B$2:$B$930,U386)</f>
        <v>10117.25742214917</v>
      </c>
      <c r="W386">
        <f>INDEX(LORDetail!$D$2:$D$930,U386)</f>
        <v>51.513724765961001</v>
      </c>
      <c r="X386">
        <f>INDEX(LORDetail!$E$2:$E$930,U386)</f>
        <v>-0.31599289108926099</v>
      </c>
      <c r="Y386">
        <f>INDEX(LORDetail!$G$2:$G$930,U386)</f>
        <v>6.4549450000000004</v>
      </c>
      <c r="Z386">
        <f t="shared" si="112"/>
        <v>191.54181185550988</v>
      </c>
      <c r="AA386" s="29">
        <f t="shared" si="113"/>
        <v>54.126772369630999</v>
      </c>
      <c r="AB386">
        <f t="shared" si="114"/>
        <v>0.28258463175894821</v>
      </c>
      <c r="AC386" s="32">
        <f t="shared" si="115"/>
        <v>51.513841585132425</v>
      </c>
      <c r="AD386" s="32">
        <f t="shared" si="116"/>
        <v>-0.3140182228193828</v>
      </c>
      <c r="AE386" s="34">
        <f t="shared" si="117"/>
        <v>6.3705238639576027</v>
      </c>
      <c r="AF386" s="36" t="str">
        <f t="shared" si="118"/>
        <v>PADTON</v>
      </c>
      <c r="AG386" s="36" t="str">
        <f t="shared" si="119"/>
        <v>RDNGSTN</v>
      </c>
      <c r="AH386" s="36">
        <f t="shared" si="120"/>
        <v>382</v>
      </c>
      <c r="AI386" s="42">
        <f t="shared" si="121"/>
        <v>9979.7999999999993</v>
      </c>
      <c r="AJ386" s="43">
        <f t="shared" si="122"/>
        <v>43.653531541490587</v>
      </c>
      <c r="AK386" s="43">
        <f t="shared" si="123"/>
        <v>6.9913236704807397E-2</v>
      </c>
      <c r="AL386" s="36">
        <f t="shared" si="124"/>
        <v>51.513841585132425</v>
      </c>
      <c r="AM386" s="36">
        <v>1</v>
      </c>
      <c r="AN386" s="36">
        <f t="shared" si="125"/>
        <v>-0.3140182228193828</v>
      </c>
      <c r="AO386" s="36">
        <v>4</v>
      </c>
      <c r="AP386" s="42">
        <f>INT(AI386/1000)*1000</f>
        <v>9000</v>
      </c>
      <c r="AQ386" s="42">
        <f>MOD(AI386,1000)</f>
        <v>979.79999999999927</v>
      </c>
      <c r="AR386" s="42">
        <f>MOD(AI387,1000)-0.2+(AP387-AP386)</f>
        <v>1023.4000000000003</v>
      </c>
    </row>
    <row r="387" spans="1:44" x14ac:dyDescent="0.25">
      <c r="A387" s="32" t="s">
        <v>0</v>
      </c>
      <c r="B387" s="33" t="s">
        <v>1</v>
      </c>
      <c r="C387" s="32">
        <v>383</v>
      </c>
      <c r="D387">
        <f>MATCH(C387,TrainRun!$AG$2:$AG$148,1)</f>
        <v>64</v>
      </c>
      <c r="E387">
        <f>INT(INDEX(TrainRun!$AD$2:$AD$148,'By Second'!D387))</f>
        <v>361</v>
      </c>
      <c r="F387">
        <f>IF(E387=0,0,INDEX(TrainRun!$AE$2:$AE$148,'By Second'!D387))</f>
        <v>42.185353570689649</v>
      </c>
      <c r="G387">
        <f>INDEX(TrainRun!$AF$2:$AF$148,'By Second'!D387)</f>
        <v>9077.7637040541813</v>
      </c>
      <c r="H387">
        <f t="shared" si="108"/>
        <v>65</v>
      </c>
      <c r="I387">
        <f>INT(INDEX(TrainRun!$AD$2:$AD$148,'By Second'!H387))</f>
        <v>394</v>
      </c>
      <c r="J387">
        <f>INDEX(TrainRun!$AE$2:$AE$148,'By Second'!H387)</f>
        <v>44.492490381948294</v>
      </c>
      <c r="K387">
        <f t="shared" si="105"/>
        <v>33</v>
      </c>
      <c r="L387">
        <f t="shared" si="106"/>
        <v>2.3071368112586441</v>
      </c>
      <c r="M387">
        <f t="shared" si="109"/>
        <v>6.9913236704807397E-2</v>
      </c>
      <c r="N387" s="32">
        <f t="shared" si="110"/>
        <v>43.723444778195393</v>
      </c>
      <c r="O387" s="29">
        <f t="shared" si="107"/>
        <v>10023.565827441487</v>
      </c>
      <c r="P387">
        <f>MATCH(O387,LORDetail!$B$2:$B$930,1)</f>
        <v>80</v>
      </c>
      <c r="Q387">
        <f>INDEX(LORDetail!$B$2:$B$930,P387)</f>
        <v>9925.7156102936606</v>
      </c>
      <c r="R387">
        <f>INDEX(LORDetail!$D$2:$D$930,P387)</f>
        <v>51.513887599344002</v>
      </c>
      <c r="S387">
        <f>INDEX(LORDetail!$E$2:$E$930,P387)</f>
        <v>-0.313240415525879</v>
      </c>
      <c r="T387">
        <f>INDEX(LORDetail!$G$2:$G$930,P387)</f>
        <v>6.3372710000000003</v>
      </c>
      <c r="U387">
        <f t="shared" si="111"/>
        <v>81</v>
      </c>
      <c r="V387">
        <f>INDEX(LORDetail!$B$2:$B$930,U387)</f>
        <v>10117.25742214917</v>
      </c>
      <c r="W387">
        <f>INDEX(LORDetail!$D$2:$D$930,U387)</f>
        <v>51.513724765961001</v>
      </c>
      <c r="X387">
        <f>INDEX(LORDetail!$E$2:$E$930,U387)</f>
        <v>-0.31599289108926099</v>
      </c>
      <c r="Y387">
        <f>INDEX(LORDetail!$G$2:$G$930,U387)</f>
        <v>6.4549450000000004</v>
      </c>
      <c r="Z387">
        <f t="shared" si="112"/>
        <v>191.54181185550988</v>
      </c>
      <c r="AA387" s="29">
        <f t="shared" si="113"/>
        <v>97.850217147826697</v>
      </c>
      <c r="AB387">
        <f t="shared" si="114"/>
        <v>0.51085565182833448</v>
      </c>
      <c r="AC387" s="32">
        <f t="shared" si="115"/>
        <v>51.513804414989991</v>
      </c>
      <c r="AD387" s="32">
        <f t="shared" si="116"/>
        <v>-0.31464653322395209</v>
      </c>
      <c r="AE387" s="34">
        <f t="shared" si="117"/>
        <v>6.3973854279732478</v>
      </c>
      <c r="AF387" s="36" t="str">
        <f t="shared" si="118"/>
        <v>PADTON</v>
      </c>
      <c r="AG387" s="36" t="str">
        <f t="shared" si="119"/>
        <v>RDNGSTN</v>
      </c>
      <c r="AH387" s="36">
        <f t="shared" si="120"/>
        <v>383</v>
      </c>
      <c r="AI387" s="42">
        <f t="shared" si="121"/>
        <v>10023.6</v>
      </c>
      <c r="AJ387" s="43">
        <f t="shared" si="122"/>
        <v>43.723444778195393</v>
      </c>
      <c r="AK387" s="43">
        <f t="shared" si="123"/>
        <v>6.9913236704807397E-2</v>
      </c>
      <c r="AL387" s="36">
        <f t="shared" si="124"/>
        <v>51.513804414989991</v>
      </c>
      <c r="AM387" s="36">
        <v>1</v>
      </c>
      <c r="AN387" s="36">
        <f t="shared" si="125"/>
        <v>-0.31464653322395209</v>
      </c>
      <c r="AO387" s="36">
        <v>4</v>
      </c>
      <c r="AP387" s="42">
        <f>INT(AI387/1000)*1000</f>
        <v>10000</v>
      </c>
      <c r="AQ387" s="42">
        <f>MOD(AI387,1000)</f>
        <v>23.600000000000364</v>
      </c>
      <c r="AR387" s="42">
        <f>MOD(AI388,1000)-0.2+(AP388-AP387)</f>
        <v>67.199999999999633</v>
      </c>
    </row>
    <row r="388" spans="1:44" x14ac:dyDescent="0.25">
      <c r="A388" s="32" t="s">
        <v>0</v>
      </c>
      <c r="B388" s="33" t="s">
        <v>1</v>
      </c>
      <c r="C388" s="32">
        <v>384</v>
      </c>
      <c r="D388">
        <f>MATCH(C388,TrainRun!$AG$2:$AG$148,1)</f>
        <v>64</v>
      </c>
      <c r="E388">
        <f>INT(INDEX(TrainRun!$AD$2:$AD$148,'By Second'!D388))</f>
        <v>361</v>
      </c>
      <c r="F388">
        <f>IF(E388=0,0,INDEX(TrainRun!$AE$2:$AE$148,'By Second'!D388))</f>
        <v>42.185353570689649</v>
      </c>
      <c r="G388">
        <f>INDEX(TrainRun!$AF$2:$AF$148,'By Second'!D388)</f>
        <v>9077.7637040541813</v>
      </c>
      <c r="H388">
        <f t="shared" si="108"/>
        <v>65</v>
      </c>
      <c r="I388">
        <f>INT(INDEX(TrainRun!$AD$2:$AD$148,'By Second'!H388))</f>
        <v>394</v>
      </c>
      <c r="J388">
        <f>INDEX(TrainRun!$AE$2:$AE$148,'By Second'!H388)</f>
        <v>44.492490381948294</v>
      </c>
      <c r="K388">
        <f t="shared" ref="K388:K451" si="126">I388-E388</f>
        <v>33</v>
      </c>
      <c r="L388">
        <f t="shared" ref="L388:L451" si="127">J388-F388</f>
        <v>2.3071368112586441</v>
      </c>
      <c r="M388">
        <f t="shared" si="109"/>
        <v>6.9913236704807397E-2</v>
      </c>
      <c r="N388" s="32">
        <f t="shared" si="110"/>
        <v>43.7933580149002</v>
      </c>
      <c r="O388" s="29">
        <f t="shared" ref="O388:O451" si="128">IF(C388=E388,ROUND(G388,1),O387+N388)</f>
        <v>10067.359185456387</v>
      </c>
      <c r="P388">
        <f>MATCH(O388,LORDetail!$B$2:$B$930,1)</f>
        <v>80</v>
      </c>
      <c r="Q388">
        <f>INDEX(LORDetail!$B$2:$B$930,P388)</f>
        <v>9925.7156102936606</v>
      </c>
      <c r="R388">
        <f>INDEX(LORDetail!$D$2:$D$930,P388)</f>
        <v>51.513887599344002</v>
      </c>
      <c r="S388">
        <f>INDEX(LORDetail!$E$2:$E$930,P388)</f>
        <v>-0.313240415525879</v>
      </c>
      <c r="T388">
        <f>INDEX(LORDetail!$G$2:$G$930,P388)</f>
        <v>6.3372710000000003</v>
      </c>
      <c r="U388">
        <f t="shared" si="111"/>
        <v>81</v>
      </c>
      <c r="V388">
        <f>INDEX(LORDetail!$B$2:$B$930,U388)</f>
        <v>10117.25742214917</v>
      </c>
      <c r="W388">
        <f>INDEX(LORDetail!$D$2:$D$930,U388)</f>
        <v>51.513724765961001</v>
      </c>
      <c r="X388">
        <f>INDEX(LORDetail!$E$2:$E$930,U388)</f>
        <v>-0.31599289108926099</v>
      </c>
      <c r="Y388">
        <f>INDEX(LORDetail!$G$2:$G$930,U388)</f>
        <v>6.4549450000000004</v>
      </c>
      <c r="Z388">
        <f t="shared" si="112"/>
        <v>191.54181185550988</v>
      </c>
      <c r="AA388" s="29">
        <f t="shared" si="113"/>
        <v>141.64357516272685</v>
      </c>
      <c r="AB388">
        <f t="shared" si="114"/>
        <v>0.7394916743795662</v>
      </c>
      <c r="AC388" s="32">
        <f t="shared" si="115"/>
        <v>51.513767185412959</v>
      </c>
      <c r="AD388" s="32">
        <f t="shared" si="116"/>
        <v>-0.31527584828893318</v>
      </c>
      <c r="AE388" s="34">
        <f t="shared" si="117"/>
        <v>6.4242899432909413</v>
      </c>
      <c r="AF388" s="36" t="str">
        <f t="shared" si="118"/>
        <v>PADTON</v>
      </c>
      <c r="AG388" s="36" t="str">
        <f t="shared" si="119"/>
        <v>RDNGSTN</v>
      </c>
      <c r="AH388" s="36">
        <f t="shared" si="120"/>
        <v>384</v>
      </c>
      <c r="AI388" s="42">
        <f t="shared" si="121"/>
        <v>10067.4</v>
      </c>
      <c r="AJ388" s="43">
        <f t="shared" si="122"/>
        <v>43.7933580149002</v>
      </c>
      <c r="AK388" s="43">
        <f t="shared" si="123"/>
        <v>6.9913236704807397E-2</v>
      </c>
      <c r="AL388" s="36">
        <f t="shared" si="124"/>
        <v>51.513767185412959</v>
      </c>
      <c r="AM388" s="36">
        <v>1</v>
      </c>
      <c r="AN388" s="36">
        <f t="shared" si="125"/>
        <v>-0.31527584828893318</v>
      </c>
      <c r="AO388" s="36">
        <v>4</v>
      </c>
      <c r="AP388" s="42">
        <f>INT(AI388/1000)*1000</f>
        <v>10000</v>
      </c>
      <c r="AQ388" s="42">
        <f>MOD(AI388,1000)</f>
        <v>67.399999999999636</v>
      </c>
      <c r="AR388" s="42">
        <f>MOD(AI389,1000)-0.2+(AP389-AP388)</f>
        <v>111.00000000000072</v>
      </c>
    </row>
    <row r="389" spans="1:44" x14ac:dyDescent="0.25">
      <c r="A389" s="32" t="s">
        <v>0</v>
      </c>
      <c r="B389" s="33" t="s">
        <v>1</v>
      </c>
      <c r="C389" s="32">
        <v>385</v>
      </c>
      <c r="D389">
        <f>MATCH(C389,TrainRun!$AG$2:$AG$148,1)</f>
        <v>64</v>
      </c>
      <c r="E389">
        <f>INT(INDEX(TrainRun!$AD$2:$AD$148,'By Second'!D389))</f>
        <v>361</v>
      </c>
      <c r="F389">
        <f>IF(E389=0,0,INDEX(TrainRun!$AE$2:$AE$148,'By Second'!D389))</f>
        <v>42.185353570689649</v>
      </c>
      <c r="G389">
        <f>INDEX(TrainRun!$AF$2:$AF$148,'By Second'!D389)</f>
        <v>9077.7637040541813</v>
      </c>
      <c r="H389">
        <f t="shared" ref="H389:H452" si="129">D389+1</f>
        <v>65</v>
      </c>
      <c r="I389">
        <f>INT(INDEX(TrainRun!$AD$2:$AD$148,'By Second'!H389))</f>
        <v>394</v>
      </c>
      <c r="J389">
        <f>INDEX(TrainRun!$AE$2:$AE$148,'By Second'!H389)</f>
        <v>44.492490381948294</v>
      </c>
      <c r="K389">
        <f t="shared" si="126"/>
        <v>33</v>
      </c>
      <c r="L389">
        <f t="shared" si="127"/>
        <v>2.3071368112586441</v>
      </c>
      <c r="M389">
        <f t="shared" ref="M389:M452" si="130">IF(K389=0,0,L389/K389)</f>
        <v>6.9913236704807397E-2</v>
      </c>
      <c r="N389" s="32">
        <f t="shared" ref="N389:N452" si="131">IF(C389=E389,F389,N388+M389)</f>
        <v>43.863271251605006</v>
      </c>
      <c r="O389" s="29">
        <f t="shared" si="128"/>
        <v>10111.222456707992</v>
      </c>
      <c r="P389">
        <f>MATCH(O389,LORDetail!$B$2:$B$930,1)</f>
        <v>80</v>
      </c>
      <c r="Q389">
        <f>INDEX(LORDetail!$B$2:$B$930,P389)</f>
        <v>9925.7156102936606</v>
      </c>
      <c r="R389">
        <f>INDEX(LORDetail!$D$2:$D$930,P389)</f>
        <v>51.513887599344002</v>
      </c>
      <c r="S389">
        <f>INDEX(LORDetail!$E$2:$E$930,P389)</f>
        <v>-0.313240415525879</v>
      </c>
      <c r="T389">
        <f>INDEX(LORDetail!$G$2:$G$930,P389)</f>
        <v>6.3372710000000003</v>
      </c>
      <c r="U389">
        <f t="shared" ref="U389:U452" si="132">P389+1</f>
        <v>81</v>
      </c>
      <c r="V389">
        <f>INDEX(LORDetail!$B$2:$B$930,U389)</f>
        <v>10117.25742214917</v>
      </c>
      <c r="W389">
        <f>INDEX(LORDetail!$D$2:$D$930,U389)</f>
        <v>51.513724765961001</v>
      </c>
      <c r="X389">
        <f>INDEX(LORDetail!$E$2:$E$930,U389)</f>
        <v>-0.31599289108926099</v>
      </c>
      <c r="Y389">
        <f>INDEX(LORDetail!$G$2:$G$930,U389)</f>
        <v>6.4549450000000004</v>
      </c>
      <c r="Z389">
        <f t="shared" ref="Z389:Z452" si="133">V389-Q389</f>
        <v>191.54181185550988</v>
      </c>
      <c r="AA389" s="29">
        <f t="shared" ref="AA389:AA452" si="134">O389-Q389</f>
        <v>185.50684641433145</v>
      </c>
      <c r="AB389">
        <f t="shared" ref="AB389:AB452" si="135">AA389/Z389</f>
        <v>0.96849269941264349</v>
      </c>
      <c r="AC389" s="32">
        <f t="shared" ref="AC389:AC452" si="136">R389+(W389-R389)*$AB389</f>
        <v>51.513729896401344</v>
      </c>
      <c r="AD389" s="32">
        <f t="shared" ref="AD389:AD452" si="137">S389+(X389-S389)*$AB389</f>
        <v>-0.31590616801432614</v>
      </c>
      <c r="AE389" s="34">
        <f t="shared" ref="AE389:AE452" si="138">T389+(Y389-T389)*$AB389</f>
        <v>6.451237409910684</v>
      </c>
      <c r="AF389" s="36" t="str">
        <f t="shared" ref="AF389:AF452" si="139">A389</f>
        <v>PADTON</v>
      </c>
      <c r="AG389" s="36" t="str">
        <f t="shared" ref="AG389:AG452" si="140">B389</f>
        <v>RDNGSTN</v>
      </c>
      <c r="AH389" s="36">
        <f t="shared" ref="AH389:AH452" si="141">C389</f>
        <v>385</v>
      </c>
      <c r="AI389" s="42">
        <f t="shared" ref="AI389:AI452" si="142">ROUND(O389*5,0)/5</f>
        <v>10111.200000000001</v>
      </c>
      <c r="AJ389" s="43">
        <f t="shared" ref="AJ389:AJ452" si="143">N389</f>
        <v>43.863271251605006</v>
      </c>
      <c r="AK389" s="43">
        <f t="shared" ref="AK389:AK452" si="144">M389</f>
        <v>6.9913236704807397E-2</v>
      </c>
      <c r="AL389" s="36">
        <f t="shared" ref="AL389:AL452" si="145">AC389</f>
        <v>51.513729896401344</v>
      </c>
      <c r="AM389" s="36">
        <v>1</v>
      </c>
      <c r="AN389" s="36">
        <f t="shared" ref="AN389:AN452" si="146">AD389</f>
        <v>-0.31590616801432614</v>
      </c>
      <c r="AO389" s="36">
        <v>4</v>
      </c>
      <c r="AP389" s="42">
        <f>INT(AI389/1000)*1000</f>
        <v>10000</v>
      </c>
      <c r="AQ389" s="42">
        <f>MOD(AI389,1000)</f>
        <v>111.20000000000073</v>
      </c>
      <c r="AR389" s="42">
        <f>MOD(AI390,1000)-0.2+(AP390-AP389)</f>
        <v>155.00000000000074</v>
      </c>
    </row>
    <row r="390" spans="1:44" x14ac:dyDescent="0.25">
      <c r="A390" s="32" t="s">
        <v>0</v>
      </c>
      <c r="B390" s="33" t="s">
        <v>1</v>
      </c>
      <c r="C390" s="32">
        <v>386</v>
      </c>
      <c r="D390">
        <f>MATCH(C390,TrainRun!$AG$2:$AG$148,1)</f>
        <v>64</v>
      </c>
      <c r="E390">
        <f>INT(INDEX(TrainRun!$AD$2:$AD$148,'By Second'!D390))</f>
        <v>361</v>
      </c>
      <c r="F390">
        <f>IF(E390=0,0,INDEX(TrainRun!$AE$2:$AE$148,'By Second'!D390))</f>
        <v>42.185353570689649</v>
      </c>
      <c r="G390">
        <f>INDEX(TrainRun!$AF$2:$AF$148,'By Second'!D390)</f>
        <v>9077.7637040541813</v>
      </c>
      <c r="H390">
        <f t="shared" si="129"/>
        <v>65</v>
      </c>
      <c r="I390">
        <f>INT(INDEX(TrainRun!$AD$2:$AD$148,'By Second'!H390))</f>
        <v>394</v>
      </c>
      <c r="J390">
        <f>INDEX(TrainRun!$AE$2:$AE$148,'By Second'!H390)</f>
        <v>44.492490381948294</v>
      </c>
      <c r="K390">
        <f t="shared" si="126"/>
        <v>33</v>
      </c>
      <c r="L390">
        <f t="shared" si="127"/>
        <v>2.3071368112586441</v>
      </c>
      <c r="M390">
        <f t="shared" si="130"/>
        <v>6.9913236704807397E-2</v>
      </c>
      <c r="N390" s="32">
        <f t="shared" si="131"/>
        <v>43.933184488309813</v>
      </c>
      <c r="O390" s="29">
        <f t="shared" si="128"/>
        <v>10155.155641196301</v>
      </c>
      <c r="P390">
        <f>MATCH(O390,LORDetail!$B$2:$B$930,1)</f>
        <v>81</v>
      </c>
      <c r="Q390">
        <f>INDEX(LORDetail!$B$2:$B$930,P390)</f>
        <v>10117.25742214917</v>
      </c>
      <c r="R390">
        <f>INDEX(LORDetail!$D$2:$D$930,P390)</f>
        <v>51.513724765961001</v>
      </c>
      <c r="S390">
        <f>INDEX(LORDetail!$E$2:$E$930,P390)</f>
        <v>-0.31599289108926099</v>
      </c>
      <c r="T390">
        <f>INDEX(LORDetail!$G$2:$G$930,P390)</f>
        <v>6.4549450000000004</v>
      </c>
      <c r="U390">
        <f t="shared" si="132"/>
        <v>82</v>
      </c>
      <c r="V390">
        <f>INDEX(LORDetail!$B$2:$B$930,U390)</f>
        <v>10309.536289151252</v>
      </c>
      <c r="W390">
        <f>INDEX(LORDetail!$D$2:$D$930,U390)</f>
        <v>51.513602655733003</v>
      </c>
      <c r="X390">
        <f>INDEX(LORDetail!$E$2:$E$930,U390)</f>
        <v>-0.31876146137580802</v>
      </c>
      <c r="Y390">
        <f>INDEX(LORDetail!$G$2:$G$930,U390)</f>
        <v>6.5730719999999998</v>
      </c>
      <c r="Z390">
        <f t="shared" si="133"/>
        <v>192.27886700208182</v>
      </c>
      <c r="AA390" s="29">
        <f t="shared" si="134"/>
        <v>37.898219047130624</v>
      </c>
      <c r="AB390">
        <f t="shared" si="135"/>
        <v>0.19710028271968286</v>
      </c>
      <c r="AC390" s="32">
        <f t="shared" si="136"/>
        <v>51.513700698000541</v>
      </c>
      <c r="AD390" s="32">
        <f t="shared" si="137"/>
        <v>-0.31653857707546873</v>
      </c>
      <c r="AE390" s="34">
        <f t="shared" si="138"/>
        <v>6.4782278650968284</v>
      </c>
      <c r="AF390" s="36" t="str">
        <f t="shared" si="139"/>
        <v>PADTON</v>
      </c>
      <c r="AG390" s="36" t="str">
        <f t="shared" si="140"/>
        <v>RDNGSTN</v>
      </c>
      <c r="AH390" s="36">
        <f t="shared" si="141"/>
        <v>386</v>
      </c>
      <c r="AI390" s="42">
        <f t="shared" si="142"/>
        <v>10155.200000000001</v>
      </c>
      <c r="AJ390" s="43">
        <f t="shared" si="143"/>
        <v>43.933184488309813</v>
      </c>
      <c r="AK390" s="43">
        <f t="shared" si="144"/>
        <v>6.9913236704807397E-2</v>
      </c>
      <c r="AL390" s="36">
        <f t="shared" si="145"/>
        <v>51.513700698000541</v>
      </c>
      <c r="AM390" s="36">
        <v>1</v>
      </c>
      <c r="AN390" s="36">
        <f t="shared" si="146"/>
        <v>-0.31653857707546873</v>
      </c>
      <c r="AO390" s="36">
        <v>4</v>
      </c>
      <c r="AP390" s="42">
        <f>INT(AI390/1000)*1000</f>
        <v>10000</v>
      </c>
      <c r="AQ390" s="42">
        <f>MOD(AI390,1000)</f>
        <v>155.20000000000073</v>
      </c>
      <c r="AR390" s="42">
        <f>MOD(AI391,1000)-0.2+(AP391-AP390)</f>
        <v>199.00000000000074</v>
      </c>
    </row>
    <row r="391" spans="1:44" x14ac:dyDescent="0.25">
      <c r="A391" s="32" t="s">
        <v>0</v>
      </c>
      <c r="B391" s="33" t="s">
        <v>1</v>
      </c>
      <c r="C391" s="32">
        <v>387</v>
      </c>
      <c r="D391">
        <f>MATCH(C391,TrainRun!$AG$2:$AG$148,1)</f>
        <v>64</v>
      </c>
      <c r="E391">
        <f>INT(INDEX(TrainRun!$AD$2:$AD$148,'By Second'!D391))</f>
        <v>361</v>
      </c>
      <c r="F391">
        <f>IF(E391=0,0,INDEX(TrainRun!$AE$2:$AE$148,'By Second'!D391))</f>
        <v>42.185353570689649</v>
      </c>
      <c r="G391">
        <f>INDEX(TrainRun!$AF$2:$AF$148,'By Second'!D391)</f>
        <v>9077.7637040541813</v>
      </c>
      <c r="H391">
        <f t="shared" si="129"/>
        <v>65</v>
      </c>
      <c r="I391">
        <f>INT(INDEX(TrainRun!$AD$2:$AD$148,'By Second'!H391))</f>
        <v>394</v>
      </c>
      <c r="J391">
        <f>INDEX(TrainRun!$AE$2:$AE$148,'By Second'!H391)</f>
        <v>44.492490381948294</v>
      </c>
      <c r="K391">
        <f t="shared" si="126"/>
        <v>33</v>
      </c>
      <c r="L391">
        <f t="shared" si="127"/>
        <v>2.3071368112586441</v>
      </c>
      <c r="M391">
        <f t="shared" si="130"/>
        <v>6.9913236704807397E-2</v>
      </c>
      <c r="N391" s="32">
        <f t="shared" si="131"/>
        <v>44.003097725014619</v>
      </c>
      <c r="O391" s="29">
        <f t="shared" si="128"/>
        <v>10199.158738921316</v>
      </c>
      <c r="P391">
        <f>MATCH(O391,LORDetail!$B$2:$B$930,1)</f>
        <v>81</v>
      </c>
      <c r="Q391">
        <f>INDEX(LORDetail!$B$2:$B$930,P391)</f>
        <v>10117.25742214917</v>
      </c>
      <c r="R391">
        <f>INDEX(LORDetail!$D$2:$D$930,P391)</f>
        <v>51.513724765961001</v>
      </c>
      <c r="S391">
        <f>INDEX(LORDetail!$E$2:$E$930,P391)</f>
        <v>-0.31599289108926099</v>
      </c>
      <c r="T391">
        <f>INDEX(LORDetail!$G$2:$G$930,P391)</f>
        <v>6.4549450000000004</v>
      </c>
      <c r="U391">
        <f t="shared" si="132"/>
        <v>82</v>
      </c>
      <c r="V391">
        <f>INDEX(LORDetail!$B$2:$B$930,U391)</f>
        <v>10309.536289151252</v>
      </c>
      <c r="W391">
        <f>INDEX(LORDetail!$D$2:$D$930,U391)</f>
        <v>51.513602655733003</v>
      </c>
      <c r="X391">
        <f>INDEX(LORDetail!$E$2:$E$930,U391)</f>
        <v>-0.31876146137580802</v>
      </c>
      <c r="Y391">
        <f>INDEX(LORDetail!$G$2:$G$930,U391)</f>
        <v>6.5730719999999998</v>
      </c>
      <c r="Z391">
        <f t="shared" si="133"/>
        <v>192.27886700208182</v>
      </c>
      <c r="AA391" s="29">
        <f t="shared" si="134"/>
        <v>81.901316772145947</v>
      </c>
      <c r="AB391">
        <f t="shared" si="135"/>
        <v>0.42595069364153881</v>
      </c>
      <c r="AC391" s="32">
        <f t="shared" si="136"/>
        <v>51.513672753024686</v>
      </c>
      <c r="AD391" s="32">
        <f t="shared" si="137"/>
        <v>-0.31717216552321104</v>
      </c>
      <c r="AE391" s="34">
        <f t="shared" si="138"/>
        <v>6.5052612775877945</v>
      </c>
      <c r="AF391" s="36" t="str">
        <f t="shared" si="139"/>
        <v>PADTON</v>
      </c>
      <c r="AG391" s="36" t="str">
        <f t="shared" si="140"/>
        <v>RDNGSTN</v>
      </c>
      <c r="AH391" s="36">
        <f t="shared" si="141"/>
        <v>387</v>
      </c>
      <c r="AI391" s="42">
        <f t="shared" si="142"/>
        <v>10199.200000000001</v>
      </c>
      <c r="AJ391" s="43">
        <f t="shared" si="143"/>
        <v>44.003097725014619</v>
      </c>
      <c r="AK391" s="43">
        <f t="shared" si="144"/>
        <v>6.9913236704807397E-2</v>
      </c>
      <c r="AL391" s="36">
        <f t="shared" si="145"/>
        <v>51.513672753024686</v>
      </c>
      <c r="AM391" s="36">
        <v>1</v>
      </c>
      <c r="AN391" s="36">
        <f t="shared" si="146"/>
        <v>-0.31717216552321104</v>
      </c>
      <c r="AO391" s="36">
        <v>4</v>
      </c>
      <c r="AP391" s="42">
        <f>INT(AI391/1000)*1000</f>
        <v>10000</v>
      </c>
      <c r="AQ391" s="42">
        <f>MOD(AI391,1000)</f>
        <v>199.20000000000073</v>
      </c>
      <c r="AR391" s="42">
        <f>MOD(AI392,1000)-0.2+(AP392-AP391)</f>
        <v>243.00000000000074</v>
      </c>
    </row>
    <row r="392" spans="1:44" x14ac:dyDescent="0.25">
      <c r="A392" s="32" t="s">
        <v>0</v>
      </c>
      <c r="B392" s="33" t="s">
        <v>1</v>
      </c>
      <c r="C392" s="32">
        <v>388</v>
      </c>
      <c r="D392">
        <f>MATCH(C392,TrainRun!$AG$2:$AG$148,1)</f>
        <v>64</v>
      </c>
      <c r="E392">
        <f>INT(INDEX(TrainRun!$AD$2:$AD$148,'By Second'!D392))</f>
        <v>361</v>
      </c>
      <c r="F392">
        <f>IF(E392=0,0,INDEX(TrainRun!$AE$2:$AE$148,'By Second'!D392))</f>
        <v>42.185353570689649</v>
      </c>
      <c r="G392">
        <f>INDEX(TrainRun!$AF$2:$AF$148,'By Second'!D392)</f>
        <v>9077.7637040541813</v>
      </c>
      <c r="H392">
        <f t="shared" si="129"/>
        <v>65</v>
      </c>
      <c r="I392">
        <f>INT(INDEX(TrainRun!$AD$2:$AD$148,'By Second'!H392))</f>
        <v>394</v>
      </c>
      <c r="J392">
        <f>INDEX(TrainRun!$AE$2:$AE$148,'By Second'!H392)</f>
        <v>44.492490381948294</v>
      </c>
      <c r="K392">
        <f t="shared" si="126"/>
        <v>33</v>
      </c>
      <c r="L392">
        <f t="shared" si="127"/>
        <v>2.3071368112586441</v>
      </c>
      <c r="M392">
        <f t="shared" si="130"/>
        <v>6.9913236704807397E-2</v>
      </c>
      <c r="N392" s="32">
        <f t="shared" si="131"/>
        <v>44.073010961719426</v>
      </c>
      <c r="O392" s="29">
        <f t="shared" si="128"/>
        <v>10243.231749883036</v>
      </c>
      <c r="P392">
        <f>MATCH(O392,LORDetail!$B$2:$B$930,1)</f>
        <v>81</v>
      </c>
      <c r="Q392">
        <f>INDEX(LORDetail!$B$2:$B$930,P392)</f>
        <v>10117.25742214917</v>
      </c>
      <c r="R392">
        <f>INDEX(LORDetail!$D$2:$D$930,P392)</f>
        <v>51.513724765961001</v>
      </c>
      <c r="S392">
        <f>INDEX(LORDetail!$E$2:$E$930,P392)</f>
        <v>-0.31599289108926099</v>
      </c>
      <c r="T392">
        <f>INDEX(LORDetail!$G$2:$G$930,P392)</f>
        <v>6.4549450000000004</v>
      </c>
      <c r="U392">
        <f t="shared" si="132"/>
        <v>82</v>
      </c>
      <c r="V392">
        <f>INDEX(LORDetail!$B$2:$B$930,U392)</f>
        <v>10309.536289151252</v>
      </c>
      <c r="W392">
        <f>INDEX(LORDetail!$D$2:$D$930,U392)</f>
        <v>51.513602655733003</v>
      </c>
      <c r="X392">
        <f>INDEX(LORDetail!$E$2:$E$930,U392)</f>
        <v>-0.31876146137580802</v>
      </c>
      <c r="Y392">
        <f>INDEX(LORDetail!$G$2:$G$930,U392)</f>
        <v>6.5730719999999998</v>
      </c>
      <c r="Z392">
        <f t="shared" si="133"/>
        <v>192.27886700208182</v>
      </c>
      <c r="AA392" s="29">
        <f t="shared" si="134"/>
        <v>125.97432773386572</v>
      </c>
      <c r="AB392">
        <f t="shared" si="135"/>
        <v>0.6551647078953392</v>
      </c>
      <c r="AC392" s="32">
        <f t="shared" si="136"/>
        <v>51.513644763649147</v>
      </c>
      <c r="AD392" s="32">
        <f t="shared" si="137"/>
        <v>-0.31780676063233426</v>
      </c>
      <c r="AE392" s="34">
        <f t="shared" si="138"/>
        <v>6.5323376414495531</v>
      </c>
      <c r="AF392" s="36" t="str">
        <f t="shared" si="139"/>
        <v>PADTON</v>
      </c>
      <c r="AG392" s="36" t="str">
        <f t="shared" si="140"/>
        <v>RDNGSTN</v>
      </c>
      <c r="AH392" s="36">
        <f t="shared" si="141"/>
        <v>388</v>
      </c>
      <c r="AI392" s="42">
        <f t="shared" si="142"/>
        <v>10243.200000000001</v>
      </c>
      <c r="AJ392" s="43">
        <f t="shared" si="143"/>
        <v>44.073010961719426</v>
      </c>
      <c r="AK392" s="43">
        <f t="shared" si="144"/>
        <v>6.9913236704807397E-2</v>
      </c>
      <c r="AL392" s="36">
        <f t="shared" si="145"/>
        <v>51.513644763649147</v>
      </c>
      <c r="AM392" s="36">
        <v>1</v>
      </c>
      <c r="AN392" s="36">
        <f t="shared" si="146"/>
        <v>-0.31780676063233426</v>
      </c>
      <c r="AO392" s="36">
        <v>4</v>
      </c>
      <c r="AP392" s="42">
        <f>INT(AI392/1000)*1000</f>
        <v>10000</v>
      </c>
      <c r="AQ392" s="42">
        <f>MOD(AI392,1000)</f>
        <v>243.20000000000073</v>
      </c>
      <c r="AR392" s="42">
        <f>MOD(AI393,1000)-0.2+(AP393-AP392)</f>
        <v>287.19999999999965</v>
      </c>
    </row>
    <row r="393" spans="1:44" x14ac:dyDescent="0.25">
      <c r="A393" s="32" t="s">
        <v>0</v>
      </c>
      <c r="B393" s="33" t="s">
        <v>1</v>
      </c>
      <c r="C393" s="32">
        <v>389</v>
      </c>
      <c r="D393">
        <f>MATCH(C393,TrainRun!$AG$2:$AG$148,1)</f>
        <v>64</v>
      </c>
      <c r="E393">
        <f>INT(INDEX(TrainRun!$AD$2:$AD$148,'By Second'!D393))</f>
        <v>361</v>
      </c>
      <c r="F393">
        <f>IF(E393=0,0,INDEX(TrainRun!$AE$2:$AE$148,'By Second'!D393))</f>
        <v>42.185353570689649</v>
      </c>
      <c r="G393">
        <f>INDEX(TrainRun!$AF$2:$AF$148,'By Second'!D393)</f>
        <v>9077.7637040541813</v>
      </c>
      <c r="H393">
        <f t="shared" si="129"/>
        <v>65</v>
      </c>
      <c r="I393">
        <f>INT(INDEX(TrainRun!$AD$2:$AD$148,'By Second'!H393))</f>
        <v>394</v>
      </c>
      <c r="J393">
        <f>INDEX(TrainRun!$AE$2:$AE$148,'By Second'!H393)</f>
        <v>44.492490381948294</v>
      </c>
      <c r="K393">
        <f t="shared" si="126"/>
        <v>33</v>
      </c>
      <c r="L393">
        <f t="shared" si="127"/>
        <v>2.3071368112586441</v>
      </c>
      <c r="M393">
        <f t="shared" si="130"/>
        <v>6.9913236704807397E-2</v>
      </c>
      <c r="N393" s="32">
        <f t="shared" si="131"/>
        <v>44.142924198424232</v>
      </c>
      <c r="O393" s="29">
        <f t="shared" si="128"/>
        <v>10287.37467408146</v>
      </c>
      <c r="P393">
        <f>MATCH(O393,LORDetail!$B$2:$B$930,1)</f>
        <v>81</v>
      </c>
      <c r="Q393">
        <f>INDEX(LORDetail!$B$2:$B$930,P393)</f>
        <v>10117.25742214917</v>
      </c>
      <c r="R393">
        <f>INDEX(LORDetail!$D$2:$D$930,P393)</f>
        <v>51.513724765961001</v>
      </c>
      <c r="S393">
        <f>INDEX(LORDetail!$E$2:$E$930,P393)</f>
        <v>-0.31599289108926099</v>
      </c>
      <c r="T393">
        <f>INDEX(LORDetail!$G$2:$G$930,P393)</f>
        <v>6.4549450000000004</v>
      </c>
      <c r="U393">
        <f t="shared" si="132"/>
        <v>82</v>
      </c>
      <c r="V393">
        <f>INDEX(LORDetail!$B$2:$B$930,U393)</f>
        <v>10309.536289151252</v>
      </c>
      <c r="W393">
        <f>INDEX(LORDetail!$D$2:$D$930,U393)</f>
        <v>51.513602655733003</v>
      </c>
      <c r="X393">
        <f>INDEX(LORDetail!$E$2:$E$930,U393)</f>
        <v>-0.31876146137580802</v>
      </c>
      <c r="Y393">
        <f>INDEX(LORDetail!$G$2:$G$930,U393)</f>
        <v>6.5730719999999998</v>
      </c>
      <c r="Z393">
        <f t="shared" si="133"/>
        <v>192.27886700208182</v>
      </c>
      <c r="AA393" s="29">
        <f t="shared" si="134"/>
        <v>170.11725193228995</v>
      </c>
      <c r="AB393">
        <f t="shared" si="135"/>
        <v>0.884742325481084</v>
      </c>
      <c r="AC393" s="32">
        <f t="shared" si="136"/>
        <v>51.513616729873917</v>
      </c>
      <c r="AD393" s="32">
        <f t="shared" si="137"/>
        <v>-0.31844236240283846</v>
      </c>
      <c r="AE393" s="34">
        <f t="shared" si="138"/>
        <v>6.5594569566821042</v>
      </c>
      <c r="AF393" s="36" t="str">
        <f t="shared" si="139"/>
        <v>PADTON</v>
      </c>
      <c r="AG393" s="36" t="str">
        <f t="shared" si="140"/>
        <v>RDNGSTN</v>
      </c>
      <c r="AH393" s="36">
        <f t="shared" si="141"/>
        <v>389</v>
      </c>
      <c r="AI393" s="42">
        <f t="shared" si="142"/>
        <v>10287.4</v>
      </c>
      <c r="AJ393" s="43">
        <f t="shared" si="143"/>
        <v>44.142924198424232</v>
      </c>
      <c r="AK393" s="43">
        <f t="shared" si="144"/>
        <v>6.9913236704807397E-2</v>
      </c>
      <c r="AL393" s="36">
        <f t="shared" si="145"/>
        <v>51.513616729873917</v>
      </c>
      <c r="AM393" s="36">
        <v>1</v>
      </c>
      <c r="AN393" s="36">
        <f t="shared" si="146"/>
        <v>-0.31844236240283846</v>
      </c>
      <c r="AO393" s="36">
        <v>4</v>
      </c>
      <c r="AP393" s="42">
        <f>INT(AI393/1000)*1000</f>
        <v>10000</v>
      </c>
      <c r="AQ393" s="42">
        <f>MOD(AI393,1000)</f>
        <v>287.39999999999964</v>
      </c>
      <c r="AR393" s="42">
        <f>MOD(AI394,1000)-0.2+(AP394-AP393)</f>
        <v>331.40000000000038</v>
      </c>
    </row>
    <row r="394" spans="1:44" x14ac:dyDescent="0.25">
      <c r="A394" s="32" t="s">
        <v>0</v>
      </c>
      <c r="B394" s="33" t="s">
        <v>1</v>
      </c>
      <c r="C394" s="32">
        <v>390</v>
      </c>
      <c r="D394">
        <f>MATCH(C394,TrainRun!$AG$2:$AG$148,1)</f>
        <v>64</v>
      </c>
      <c r="E394">
        <f>INT(INDEX(TrainRun!$AD$2:$AD$148,'By Second'!D394))</f>
        <v>361</v>
      </c>
      <c r="F394">
        <f>IF(E394=0,0,INDEX(TrainRun!$AE$2:$AE$148,'By Second'!D394))</f>
        <v>42.185353570689649</v>
      </c>
      <c r="G394">
        <f>INDEX(TrainRun!$AF$2:$AF$148,'By Second'!D394)</f>
        <v>9077.7637040541813</v>
      </c>
      <c r="H394">
        <f t="shared" si="129"/>
        <v>65</v>
      </c>
      <c r="I394">
        <f>INT(INDEX(TrainRun!$AD$2:$AD$148,'By Second'!H394))</f>
        <v>394</v>
      </c>
      <c r="J394">
        <f>INDEX(TrainRun!$AE$2:$AE$148,'By Second'!H394)</f>
        <v>44.492490381948294</v>
      </c>
      <c r="K394">
        <f t="shared" si="126"/>
        <v>33</v>
      </c>
      <c r="L394">
        <f t="shared" si="127"/>
        <v>2.3071368112586441</v>
      </c>
      <c r="M394">
        <f t="shared" si="130"/>
        <v>6.9913236704807397E-2</v>
      </c>
      <c r="N394" s="32">
        <f t="shared" si="131"/>
        <v>44.212837435129039</v>
      </c>
      <c r="O394" s="29">
        <f t="shared" si="128"/>
        <v>10331.587511516589</v>
      </c>
      <c r="P394">
        <f>MATCH(O394,LORDetail!$B$2:$B$930,1)</f>
        <v>82</v>
      </c>
      <c r="Q394">
        <f>INDEX(LORDetail!$B$2:$B$930,P394)</f>
        <v>10309.536289151252</v>
      </c>
      <c r="R394">
        <f>INDEX(LORDetail!$D$2:$D$930,P394)</f>
        <v>51.513602655733003</v>
      </c>
      <c r="S394">
        <f>INDEX(LORDetail!$E$2:$E$930,P394)</f>
        <v>-0.31876146137580802</v>
      </c>
      <c r="T394">
        <f>INDEX(LORDetail!$G$2:$G$930,P394)</f>
        <v>6.5730719999999998</v>
      </c>
      <c r="U394">
        <f t="shared" si="132"/>
        <v>83</v>
      </c>
      <c r="V394">
        <f>INDEX(LORDetail!$B$2:$B$930,U394)</f>
        <v>10378.962406368511</v>
      </c>
      <c r="W394">
        <f>INDEX(LORDetail!$D$2:$D$930,U394)</f>
        <v>51.513559964793103</v>
      </c>
      <c r="X394">
        <f>INDEX(LORDetail!$E$2:$E$930,U394)</f>
        <v>-0.319761263874349</v>
      </c>
      <c r="Y394">
        <f>INDEX(LORDetail!$G$2:$G$930,U394)</f>
        <v>6.6157240000000002</v>
      </c>
      <c r="Z394">
        <f t="shared" si="133"/>
        <v>69.426117217259161</v>
      </c>
      <c r="AA394" s="29">
        <f t="shared" si="134"/>
        <v>22.051222365336798</v>
      </c>
      <c r="AB394">
        <f t="shared" si="135"/>
        <v>0.31762142618937816</v>
      </c>
      <c r="AC394" s="32">
        <f t="shared" si="136"/>
        <v>51.513589096175785</v>
      </c>
      <c r="AD394" s="32">
        <f t="shared" si="137"/>
        <v>-0.31907902007130229</v>
      </c>
      <c r="AE394" s="34">
        <f t="shared" si="138"/>
        <v>6.5866191890698289</v>
      </c>
      <c r="AF394" s="36" t="str">
        <f t="shared" si="139"/>
        <v>PADTON</v>
      </c>
      <c r="AG394" s="36" t="str">
        <f t="shared" si="140"/>
        <v>RDNGSTN</v>
      </c>
      <c r="AH394" s="36">
        <f t="shared" si="141"/>
        <v>390</v>
      </c>
      <c r="AI394" s="42">
        <f t="shared" si="142"/>
        <v>10331.6</v>
      </c>
      <c r="AJ394" s="43">
        <f t="shared" si="143"/>
        <v>44.212837435129039</v>
      </c>
      <c r="AK394" s="43">
        <f t="shared" si="144"/>
        <v>6.9913236704807397E-2</v>
      </c>
      <c r="AL394" s="36">
        <f t="shared" si="145"/>
        <v>51.513589096175785</v>
      </c>
      <c r="AM394" s="36">
        <v>1</v>
      </c>
      <c r="AN394" s="36">
        <f t="shared" si="146"/>
        <v>-0.31907902007130229</v>
      </c>
      <c r="AO394" s="36">
        <v>4</v>
      </c>
      <c r="AP394" s="42">
        <f>INT(AI394/1000)*1000</f>
        <v>10000</v>
      </c>
      <c r="AQ394" s="42">
        <f>MOD(AI394,1000)</f>
        <v>331.60000000000036</v>
      </c>
      <c r="AR394" s="42">
        <f>MOD(AI395,1000)-0.2+(AP395-AP394)</f>
        <v>375.59999999999928</v>
      </c>
    </row>
    <row r="395" spans="1:44" x14ac:dyDescent="0.25">
      <c r="A395" s="32" t="s">
        <v>0</v>
      </c>
      <c r="B395" s="33" t="s">
        <v>1</v>
      </c>
      <c r="C395" s="32">
        <v>391</v>
      </c>
      <c r="D395">
        <f>MATCH(C395,TrainRun!$AG$2:$AG$148,1)</f>
        <v>64</v>
      </c>
      <c r="E395">
        <f>INT(INDEX(TrainRun!$AD$2:$AD$148,'By Second'!D395))</f>
        <v>361</v>
      </c>
      <c r="F395">
        <f>IF(E395=0,0,INDEX(TrainRun!$AE$2:$AE$148,'By Second'!D395))</f>
        <v>42.185353570689649</v>
      </c>
      <c r="G395">
        <f>INDEX(TrainRun!$AF$2:$AF$148,'By Second'!D395)</f>
        <v>9077.7637040541813</v>
      </c>
      <c r="H395">
        <f t="shared" si="129"/>
        <v>65</v>
      </c>
      <c r="I395">
        <f>INT(INDEX(TrainRun!$AD$2:$AD$148,'By Second'!H395))</f>
        <v>394</v>
      </c>
      <c r="J395">
        <f>INDEX(TrainRun!$AE$2:$AE$148,'By Second'!H395)</f>
        <v>44.492490381948294</v>
      </c>
      <c r="K395">
        <f t="shared" si="126"/>
        <v>33</v>
      </c>
      <c r="L395">
        <f t="shared" si="127"/>
        <v>2.3071368112586441</v>
      </c>
      <c r="M395">
        <f t="shared" si="130"/>
        <v>6.9913236704807397E-2</v>
      </c>
      <c r="N395" s="32">
        <f t="shared" si="131"/>
        <v>44.282750671833846</v>
      </c>
      <c r="O395" s="29">
        <f t="shared" si="128"/>
        <v>10375.870262188422</v>
      </c>
      <c r="P395">
        <f>MATCH(O395,LORDetail!$B$2:$B$930,1)</f>
        <v>82</v>
      </c>
      <c r="Q395">
        <f>INDEX(LORDetail!$B$2:$B$930,P395)</f>
        <v>10309.536289151252</v>
      </c>
      <c r="R395">
        <f>INDEX(LORDetail!$D$2:$D$930,P395)</f>
        <v>51.513602655733003</v>
      </c>
      <c r="S395">
        <f>INDEX(LORDetail!$E$2:$E$930,P395)</f>
        <v>-0.31876146137580802</v>
      </c>
      <c r="T395">
        <f>INDEX(LORDetail!$G$2:$G$930,P395)</f>
        <v>6.5730719999999998</v>
      </c>
      <c r="U395">
        <f t="shared" si="132"/>
        <v>83</v>
      </c>
      <c r="V395">
        <f>INDEX(LORDetail!$B$2:$B$930,U395)</f>
        <v>10378.962406368511</v>
      </c>
      <c r="W395">
        <f>INDEX(LORDetail!$D$2:$D$930,U395)</f>
        <v>51.513559964793103</v>
      </c>
      <c r="X395">
        <f>INDEX(LORDetail!$E$2:$E$930,U395)</f>
        <v>-0.319761263874349</v>
      </c>
      <c r="Y395">
        <f>INDEX(LORDetail!$G$2:$G$930,U395)</f>
        <v>6.6157240000000002</v>
      </c>
      <c r="Z395">
        <f t="shared" si="133"/>
        <v>69.426117217259161</v>
      </c>
      <c r="AA395" s="29">
        <f t="shared" si="134"/>
        <v>66.333973037169926</v>
      </c>
      <c r="AB395">
        <f t="shared" si="135"/>
        <v>0.9554613695244859</v>
      </c>
      <c r="AC395" s="32">
        <f t="shared" si="136"/>
        <v>51.5135618661891</v>
      </c>
      <c r="AD395" s="32">
        <f t="shared" si="137"/>
        <v>-0.31971673404031797</v>
      </c>
      <c r="AE395" s="34">
        <f t="shared" si="138"/>
        <v>6.6138243383329582</v>
      </c>
      <c r="AF395" s="36" t="str">
        <f t="shared" si="139"/>
        <v>PADTON</v>
      </c>
      <c r="AG395" s="36" t="str">
        <f t="shared" si="140"/>
        <v>RDNGSTN</v>
      </c>
      <c r="AH395" s="36">
        <f t="shared" si="141"/>
        <v>391</v>
      </c>
      <c r="AI395" s="42">
        <f t="shared" si="142"/>
        <v>10375.799999999999</v>
      </c>
      <c r="AJ395" s="43">
        <f t="shared" si="143"/>
        <v>44.282750671833846</v>
      </c>
      <c r="AK395" s="43">
        <f t="shared" si="144"/>
        <v>6.9913236704807397E-2</v>
      </c>
      <c r="AL395" s="36">
        <f t="shared" si="145"/>
        <v>51.5135618661891</v>
      </c>
      <c r="AM395" s="36">
        <v>1</v>
      </c>
      <c r="AN395" s="36">
        <f t="shared" si="146"/>
        <v>-0.31971673404031797</v>
      </c>
      <c r="AO395" s="36">
        <v>4</v>
      </c>
      <c r="AP395" s="42">
        <f>INT(AI395/1000)*1000</f>
        <v>10000</v>
      </c>
      <c r="AQ395" s="42">
        <f>MOD(AI395,1000)</f>
        <v>375.79999999999927</v>
      </c>
      <c r="AR395" s="42">
        <f>MOD(AI396,1000)-0.2+(AP396-AP395)</f>
        <v>420.00000000000074</v>
      </c>
    </row>
    <row r="396" spans="1:44" x14ac:dyDescent="0.25">
      <c r="A396" s="32" t="s">
        <v>0</v>
      </c>
      <c r="B396" s="33" t="s">
        <v>1</v>
      </c>
      <c r="C396" s="32">
        <v>392</v>
      </c>
      <c r="D396">
        <f>MATCH(C396,TrainRun!$AG$2:$AG$148,1)</f>
        <v>64</v>
      </c>
      <c r="E396">
        <f>INT(INDEX(TrainRun!$AD$2:$AD$148,'By Second'!D396))</f>
        <v>361</v>
      </c>
      <c r="F396">
        <f>IF(E396=0,0,INDEX(TrainRun!$AE$2:$AE$148,'By Second'!D396))</f>
        <v>42.185353570689649</v>
      </c>
      <c r="G396">
        <f>INDEX(TrainRun!$AF$2:$AF$148,'By Second'!D396)</f>
        <v>9077.7637040541813</v>
      </c>
      <c r="H396">
        <f t="shared" si="129"/>
        <v>65</v>
      </c>
      <c r="I396">
        <f>INT(INDEX(TrainRun!$AD$2:$AD$148,'By Second'!H396))</f>
        <v>394</v>
      </c>
      <c r="J396">
        <f>INDEX(TrainRun!$AE$2:$AE$148,'By Second'!H396)</f>
        <v>44.492490381948294</v>
      </c>
      <c r="K396">
        <f t="shared" si="126"/>
        <v>33</v>
      </c>
      <c r="L396">
        <f t="shared" si="127"/>
        <v>2.3071368112586441</v>
      </c>
      <c r="M396">
        <f t="shared" si="130"/>
        <v>6.9913236704807397E-2</v>
      </c>
      <c r="N396" s="32">
        <f t="shared" si="131"/>
        <v>44.352663908538652</v>
      </c>
      <c r="O396" s="29">
        <f t="shared" si="128"/>
        <v>10420.222926096962</v>
      </c>
      <c r="P396">
        <f>MATCH(O396,LORDetail!$B$2:$B$930,1)</f>
        <v>83</v>
      </c>
      <c r="Q396">
        <f>INDEX(LORDetail!$B$2:$B$930,P396)</f>
        <v>10378.962406368511</v>
      </c>
      <c r="R396">
        <f>INDEX(LORDetail!$D$2:$D$930,P396)</f>
        <v>51.513559964793103</v>
      </c>
      <c r="S396">
        <f>INDEX(LORDetail!$E$2:$E$930,P396)</f>
        <v>-0.319761263874349</v>
      </c>
      <c r="T396">
        <f>INDEX(LORDetail!$G$2:$G$930,P396)</f>
        <v>6.6157240000000002</v>
      </c>
      <c r="U396">
        <f t="shared" si="132"/>
        <v>84</v>
      </c>
      <c r="V396">
        <f>INDEX(LORDetail!$B$2:$B$930,U396)</f>
        <v>10517.288115283476</v>
      </c>
      <c r="W396">
        <f>INDEX(LORDetail!$D$2:$D$930,U396)</f>
        <v>51.513353471568202</v>
      </c>
      <c r="X396">
        <f>INDEX(LORDetail!$E$2:$E$930,U396)</f>
        <v>-0.32173020196295898</v>
      </c>
      <c r="Y396">
        <f>INDEX(LORDetail!$G$2:$G$930,U396)</f>
        <v>6.7007050000000001</v>
      </c>
      <c r="Z396">
        <f t="shared" si="133"/>
        <v>138.32570891496471</v>
      </c>
      <c r="AA396" s="29">
        <f t="shared" si="134"/>
        <v>41.260519728450163</v>
      </c>
      <c r="AB396">
        <f t="shared" si="135"/>
        <v>0.29828525768709369</v>
      </c>
      <c r="AC396" s="32">
        <f t="shared" si="136"/>
        <v>51.513498370908302</v>
      </c>
      <c r="AD396" s="32">
        <f t="shared" si="137"/>
        <v>-0.32034856907947995</v>
      </c>
      <c r="AE396" s="34">
        <f t="shared" si="138"/>
        <v>6.6410725794835068</v>
      </c>
      <c r="AF396" s="36" t="str">
        <f t="shared" si="139"/>
        <v>PADTON</v>
      </c>
      <c r="AG396" s="36" t="str">
        <f t="shared" si="140"/>
        <v>RDNGSTN</v>
      </c>
      <c r="AH396" s="36">
        <f t="shared" si="141"/>
        <v>392</v>
      </c>
      <c r="AI396" s="42">
        <f t="shared" si="142"/>
        <v>10420.200000000001</v>
      </c>
      <c r="AJ396" s="43">
        <f t="shared" si="143"/>
        <v>44.352663908538652</v>
      </c>
      <c r="AK396" s="43">
        <f t="shared" si="144"/>
        <v>6.9913236704807397E-2</v>
      </c>
      <c r="AL396" s="36">
        <f t="shared" si="145"/>
        <v>51.513498370908302</v>
      </c>
      <c r="AM396" s="36">
        <v>1</v>
      </c>
      <c r="AN396" s="36">
        <f t="shared" si="146"/>
        <v>-0.32034856907947995</v>
      </c>
      <c r="AO396" s="36">
        <v>4</v>
      </c>
      <c r="AP396" s="42">
        <f>INT(AI396/1000)*1000</f>
        <v>10000</v>
      </c>
      <c r="AQ396" s="42">
        <f>MOD(AI396,1000)</f>
        <v>420.20000000000073</v>
      </c>
      <c r="AR396" s="42">
        <f>MOD(AI397,1000)-0.2+(AP397-AP396)</f>
        <v>464.40000000000038</v>
      </c>
    </row>
    <row r="397" spans="1:44" x14ac:dyDescent="0.25">
      <c r="A397" s="32" t="s">
        <v>0</v>
      </c>
      <c r="B397" s="33" t="s">
        <v>1</v>
      </c>
      <c r="C397" s="32">
        <v>393</v>
      </c>
      <c r="D397">
        <f>MATCH(C397,TrainRun!$AG$2:$AG$148,1)</f>
        <v>64</v>
      </c>
      <c r="E397">
        <f>INT(INDEX(TrainRun!$AD$2:$AD$148,'By Second'!D397))</f>
        <v>361</v>
      </c>
      <c r="F397">
        <f>IF(E397=0,0,INDEX(TrainRun!$AE$2:$AE$148,'By Second'!D397))</f>
        <v>42.185353570689649</v>
      </c>
      <c r="G397">
        <f>INDEX(TrainRun!$AF$2:$AF$148,'By Second'!D397)</f>
        <v>9077.7637040541813</v>
      </c>
      <c r="H397">
        <f t="shared" si="129"/>
        <v>65</v>
      </c>
      <c r="I397">
        <f>INT(INDEX(TrainRun!$AD$2:$AD$148,'By Second'!H397))</f>
        <v>394</v>
      </c>
      <c r="J397">
        <f>INDEX(TrainRun!$AE$2:$AE$148,'By Second'!H397)</f>
        <v>44.492490381948294</v>
      </c>
      <c r="K397">
        <f t="shared" si="126"/>
        <v>33</v>
      </c>
      <c r="L397">
        <f t="shared" si="127"/>
        <v>2.3071368112586441</v>
      </c>
      <c r="M397">
        <f t="shared" si="130"/>
        <v>6.9913236704807397E-2</v>
      </c>
      <c r="N397" s="32">
        <f t="shared" si="131"/>
        <v>44.422577145243459</v>
      </c>
      <c r="O397" s="29">
        <f t="shared" si="128"/>
        <v>10464.645503242205</v>
      </c>
      <c r="P397">
        <f>MATCH(O397,LORDetail!$B$2:$B$930,1)</f>
        <v>83</v>
      </c>
      <c r="Q397">
        <f>INDEX(LORDetail!$B$2:$B$930,P397)</f>
        <v>10378.962406368511</v>
      </c>
      <c r="R397">
        <f>INDEX(LORDetail!$D$2:$D$930,P397)</f>
        <v>51.513559964793103</v>
      </c>
      <c r="S397">
        <f>INDEX(LORDetail!$E$2:$E$930,P397)</f>
        <v>-0.319761263874349</v>
      </c>
      <c r="T397">
        <f>INDEX(LORDetail!$G$2:$G$930,P397)</f>
        <v>6.6157240000000002</v>
      </c>
      <c r="U397">
        <f t="shared" si="132"/>
        <v>84</v>
      </c>
      <c r="V397">
        <f>INDEX(LORDetail!$B$2:$B$930,U397)</f>
        <v>10517.288115283476</v>
      </c>
      <c r="W397">
        <f>INDEX(LORDetail!$D$2:$D$930,U397)</f>
        <v>51.513353471568202</v>
      </c>
      <c r="X397">
        <f>INDEX(LORDetail!$E$2:$E$930,U397)</f>
        <v>-0.32173020196295898</v>
      </c>
      <c r="Y397">
        <f>INDEX(LORDetail!$G$2:$G$930,U397)</f>
        <v>6.7007050000000001</v>
      </c>
      <c r="Z397">
        <f t="shared" si="133"/>
        <v>138.32570891496471</v>
      </c>
      <c r="AA397" s="29">
        <f t="shared" si="134"/>
        <v>85.683096873694012</v>
      </c>
      <c r="AB397">
        <f t="shared" si="135"/>
        <v>0.61943002169153838</v>
      </c>
      <c r="AC397" s="32">
        <f t="shared" si="136"/>
        <v>51.51343205669032</v>
      </c>
      <c r="AD397" s="32">
        <f t="shared" si="137"/>
        <v>-0.32098088323728596</v>
      </c>
      <c r="AE397" s="34">
        <f t="shared" si="138"/>
        <v>6.668363782673369</v>
      </c>
      <c r="AF397" s="36" t="str">
        <f t="shared" si="139"/>
        <v>PADTON</v>
      </c>
      <c r="AG397" s="36" t="str">
        <f t="shared" si="140"/>
        <v>RDNGSTN</v>
      </c>
      <c r="AH397" s="36">
        <f t="shared" si="141"/>
        <v>393</v>
      </c>
      <c r="AI397" s="42">
        <f t="shared" si="142"/>
        <v>10464.6</v>
      </c>
      <c r="AJ397" s="43">
        <f t="shared" si="143"/>
        <v>44.422577145243459</v>
      </c>
      <c r="AK397" s="43">
        <f t="shared" si="144"/>
        <v>6.9913236704807397E-2</v>
      </c>
      <c r="AL397" s="36">
        <f t="shared" si="145"/>
        <v>51.51343205669032</v>
      </c>
      <c r="AM397" s="36">
        <v>1</v>
      </c>
      <c r="AN397" s="36">
        <f t="shared" si="146"/>
        <v>-0.32098088323728596</v>
      </c>
      <c r="AO397" s="36">
        <v>4</v>
      </c>
      <c r="AP397" s="42">
        <f>INT(AI397/1000)*1000</f>
        <v>10000</v>
      </c>
      <c r="AQ397" s="42">
        <f>MOD(AI397,1000)</f>
        <v>464.60000000000036</v>
      </c>
      <c r="AR397" s="42">
        <f>MOD(AI398,1000)-0.2+(AP398-AP397)</f>
        <v>487.19999999999965</v>
      </c>
    </row>
    <row r="398" spans="1:44" x14ac:dyDescent="0.25">
      <c r="A398" s="32" t="s">
        <v>0</v>
      </c>
      <c r="B398" s="33" t="s">
        <v>1</v>
      </c>
      <c r="C398" s="32">
        <v>394</v>
      </c>
      <c r="D398">
        <f>MATCH(C398,TrainRun!$AG$2:$AG$148,1)</f>
        <v>66</v>
      </c>
      <c r="E398">
        <f>INT(INDEX(TrainRun!$AD$2:$AD$148,'By Second'!D398))</f>
        <v>394</v>
      </c>
      <c r="F398">
        <f>IF(E398=0,0,INDEX(TrainRun!$AE$2:$AE$148,'By Second'!D398))</f>
        <v>44.499082889755265</v>
      </c>
      <c r="G398">
        <f>INDEX(TrainRun!$AF$2:$AF$148,'By Second'!D398)</f>
        <v>10487.357623536094</v>
      </c>
      <c r="H398">
        <f t="shared" si="129"/>
        <v>67</v>
      </c>
      <c r="I398">
        <f>INT(INDEX(TrainRun!$AD$2:$AD$148,'By Second'!H398))</f>
        <v>400</v>
      </c>
      <c r="J398">
        <f>INDEX(TrainRun!$AE$2:$AE$148,'By Second'!H398)</f>
        <v>44.863548202488914</v>
      </c>
      <c r="K398">
        <f t="shared" si="126"/>
        <v>6</v>
      </c>
      <c r="L398">
        <f t="shared" si="127"/>
        <v>0.36446531273364968</v>
      </c>
      <c r="M398">
        <f t="shared" si="130"/>
        <v>6.0744218788941616E-2</v>
      </c>
      <c r="N398" s="32">
        <f t="shared" si="131"/>
        <v>44.499082889755265</v>
      </c>
      <c r="O398" s="29">
        <f t="shared" si="128"/>
        <v>10487.4</v>
      </c>
      <c r="P398">
        <f>MATCH(O398,LORDetail!$B$2:$B$930,1)</f>
        <v>83</v>
      </c>
      <c r="Q398">
        <f>INDEX(LORDetail!$B$2:$B$930,P398)</f>
        <v>10378.962406368511</v>
      </c>
      <c r="R398">
        <f>INDEX(LORDetail!$D$2:$D$930,P398)</f>
        <v>51.513559964793103</v>
      </c>
      <c r="S398">
        <f>INDEX(LORDetail!$E$2:$E$930,P398)</f>
        <v>-0.319761263874349</v>
      </c>
      <c r="T398">
        <f>INDEX(LORDetail!$G$2:$G$930,P398)</f>
        <v>6.6157240000000002</v>
      </c>
      <c r="U398">
        <f t="shared" si="132"/>
        <v>84</v>
      </c>
      <c r="V398">
        <f>INDEX(LORDetail!$B$2:$B$930,U398)</f>
        <v>10517.288115283476</v>
      </c>
      <c r="W398">
        <f>INDEX(LORDetail!$D$2:$D$930,U398)</f>
        <v>51.513353471568202</v>
      </c>
      <c r="X398">
        <f>INDEX(LORDetail!$E$2:$E$930,U398)</f>
        <v>-0.32173020196295898</v>
      </c>
      <c r="Y398">
        <f>INDEX(LORDetail!$G$2:$G$930,U398)</f>
        <v>6.7007050000000001</v>
      </c>
      <c r="Z398">
        <f t="shared" si="133"/>
        <v>138.32570891496471</v>
      </c>
      <c r="AA398" s="29">
        <f t="shared" si="134"/>
        <v>108.4375936314882</v>
      </c>
      <c r="AB398">
        <f t="shared" si="135"/>
        <v>0.78392942629449935</v>
      </c>
      <c r="AC398" s="32">
        <f t="shared" si="136"/>
        <v>51.513398088677775</v>
      </c>
      <c r="AD398" s="32">
        <f t="shared" si="137"/>
        <v>-0.32130477238056243</v>
      </c>
      <c r="AE398" s="34">
        <f t="shared" si="138"/>
        <v>6.6823431065759333</v>
      </c>
      <c r="AF398" s="36" t="str">
        <f t="shared" si="139"/>
        <v>PADTON</v>
      </c>
      <c r="AG398" s="36" t="str">
        <f t="shared" si="140"/>
        <v>RDNGSTN</v>
      </c>
      <c r="AH398" s="36">
        <f t="shared" si="141"/>
        <v>394</v>
      </c>
      <c r="AI398" s="42">
        <f t="shared" si="142"/>
        <v>10487.4</v>
      </c>
      <c r="AJ398" s="43">
        <f t="shared" si="143"/>
        <v>44.499082889755265</v>
      </c>
      <c r="AK398" s="43">
        <f t="shared" si="144"/>
        <v>6.0744218788941616E-2</v>
      </c>
      <c r="AL398" s="36">
        <f t="shared" si="145"/>
        <v>51.513398088677775</v>
      </c>
      <c r="AM398" s="36">
        <v>1</v>
      </c>
      <c r="AN398" s="36">
        <f t="shared" si="146"/>
        <v>-0.32130477238056243</v>
      </c>
      <c r="AO398" s="36">
        <v>4</v>
      </c>
      <c r="AP398" s="42">
        <f>INT(AI398/1000)*1000</f>
        <v>10000</v>
      </c>
      <c r="AQ398" s="42">
        <f>MOD(AI398,1000)</f>
        <v>487.39999999999964</v>
      </c>
      <c r="AR398" s="42">
        <f>MOD(AI399,1000)-0.2+(AP399-AP398)</f>
        <v>531.79999999999995</v>
      </c>
    </row>
    <row r="399" spans="1:44" x14ac:dyDescent="0.25">
      <c r="A399" s="32" t="s">
        <v>0</v>
      </c>
      <c r="B399" s="33" t="s">
        <v>1</v>
      </c>
      <c r="C399" s="32">
        <v>395</v>
      </c>
      <c r="D399">
        <f>MATCH(C399,TrainRun!$AG$2:$AG$148,1)</f>
        <v>66</v>
      </c>
      <c r="E399">
        <f>INT(INDEX(TrainRun!$AD$2:$AD$148,'By Second'!D399))</f>
        <v>394</v>
      </c>
      <c r="F399">
        <f>IF(E399=0,0,INDEX(TrainRun!$AE$2:$AE$148,'By Second'!D399))</f>
        <v>44.499082889755265</v>
      </c>
      <c r="G399">
        <f>INDEX(TrainRun!$AF$2:$AF$148,'By Second'!D399)</f>
        <v>10487.357623536094</v>
      </c>
      <c r="H399">
        <f t="shared" si="129"/>
        <v>67</v>
      </c>
      <c r="I399">
        <f>INT(INDEX(TrainRun!$AD$2:$AD$148,'By Second'!H399))</f>
        <v>400</v>
      </c>
      <c r="J399">
        <f>INDEX(TrainRun!$AE$2:$AE$148,'By Second'!H399)</f>
        <v>44.863548202488914</v>
      </c>
      <c r="K399">
        <f t="shared" si="126"/>
        <v>6</v>
      </c>
      <c r="L399">
        <f t="shared" si="127"/>
        <v>0.36446531273364968</v>
      </c>
      <c r="M399">
        <f t="shared" si="130"/>
        <v>6.0744218788941616E-2</v>
      </c>
      <c r="N399" s="32">
        <f t="shared" si="131"/>
        <v>44.559827108544205</v>
      </c>
      <c r="O399" s="29">
        <f t="shared" si="128"/>
        <v>10531.959827108543</v>
      </c>
      <c r="P399">
        <f>MATCH(O399,LORDetail!$B$2:$B$930,1)</f>
        <v>84</v>
      </c>
      <c r="Q399">
        <f>INDEX(LORDetail!$B$2:$B$930,P399)</f>
        <v>10517.288115283476</v>
      </c>
      <c r="R399">
        <f>INDEX(LORDetail!$D$2:$D$930,P399)</f>
        <v>51.513353471568202</v>
      </c>
      <c r="S399">
        <f>INDEX(LORDetail!$E$2:$E$930,P399)</f>
        <v>-0.32173020196295898</v>
      </c>
      <c r="T399">
        <f>INDEX(LORDetail!$G$2:$G$930,P399)</f>
        <v>6.7007050000000001</v>
      </c>
      <c r="U399">
        <f t="shared" si="132"/>
        <v>85</v>
      </c>
      <c r="V399">
        <f>INDEX(LORDetail!$B$2:$B$930,U399)</f>
        <v>10675.575608984876</v>
      </c>
      <c r="W399">
        <f>INDEX(LORDetail!$D$2:$D$930,U399)</f>
        <v>51.513163776436002</v>
      </c>
      <c r="X399">
        <f>INDEX(LORDetail!$E$2:$E$930,U399)</f>
        <v>-0.32399461297249998</v>
      </c>
      <c r="Y399">
        <f>INDEX(LORDetail!$G$2:$G$930,U399)</f>
        <v>6.797949</v>
      </c>
      <c r="Z399">
        <f t="shared" si="133"/>
        <v>158.28749370140031</v>
      </c>
      <c r="AA399" s="29">
        <f t="shared" si="134"/>
        <v>14.671711825067177</v>
      </c>
      <c r="AB399">
        <f t="shared" si="135"/>
        <v>9.2690278189283021E-2</v>
      </c>
      <c r="AC399" s="32">
        <f t="shared" si="136"/>
        <v>51.51333588867363</v>
      </c>
      <c r="AD399" s="32">
        <f t="shared" si="137"/>
        <v>-0.3219400908493682</v>
      </c>
      <c r="AE399" s="34">
        <f t="shared" si="138"/>
        <v>6.7097185734122391</v>
      </c>
      <c r="AF399" s="36" t="str">
        <f t="shared" si="139"/>
        <v>PADTON</v>
      </c>
      <c r="AG399" s="36" t="str">
        <f t="shared" si="140"/>
        <v>RDNGSTN</v>
      </c>
      <c r="AH399" s="36">
        <f t="shared" si="141"/>
        <v>395</v>
      </c>
      <c r="AI399" s="42">
        <f t="shared" si="142"/>
        <v>10532</v>
      </c>
      <c r="AJ399" s="43">
        <f t="shared" si="143"/>
        <v>44.559827108544205</v>
      </c>
      <c r="AK399" s="43">
        <f t="shared" si="144"/>
        <v>6.0744218788941616E-2</v>
      </c>
      <c r="AL399" s="36">
        <f t="shared" si="145"/>
        <v>51.51333588867363</v>
      </c>
      <c r="AM399" s="36">
        <v>1</v>
      </c>
      <c r="AN399" s="36">
        <f t="shared" si="146"/>
        <v>-0.3219400908493682</v>
      </c>
      <c r="AO399" s="36">
        <v>4</v>
      </c>
      <c r="AP399" s="42">
        <f>INT(AI399/1000)*1000</f>
        <v>10000</v>
      </c>
      <c r="AQ399" s="42">
        <f>MOD(AI399,1000)</f>
        <v>532</v>
      </c>
      <c r="AR399" s="42">
        <f>MOD(AI400,1000)-0.2+(AP400-AP399)</f>
        <v>576.40000000000032</v>
      </c>
    </row>
    <row r="400" spans="1:44" x14ac:dyDescent="0.25">
      <c r="A400" s="32" t="s">
        <v>0</v>
      </c>
      <c r="B400" s="33" t="s">
        <v>1</v>
      </c>
      <c r="C400" s="32">
        <v>396</v>
      </c>
      <c r="D400">
        <f>MATCH(C400,TrainRun!$AG$2:$AG$148,1)</f>
        <v>66</v>
      </c>
      <c r="E400">
        <f>INT(INDEX(TrainRun!$AD$2:$AD$148,'By Second'!D400))</f>
        <v>394</v>
      </c>
      <c r="F400">
        <f>IF(E400=0,0,INDEX(TrainRun!$AE$2:$AE$148,'By Second'!D400))</f>
        <v>44.499082889755265</v>
      </c>
      <c r="G400">
        <f>INDEX(TrainRun!$AF$2:$AF$148,'By Second'!D400)</f>
        <v>10487.357623536094</v>
      </c>
      <c r="H400">
        <f t="shared" si="129"/>
        <v>67</v>
      </c>
      <c r="I400">
        <f>INT(INDEX(TrainRun!$AD$2:$AD$148,'By Second'!H400))</f>
        <v>400</v>
      </c>
      <c r="J400">
        <f>INDEX(TrainRun!$AE$2:$AE$148,'By Second'!H400)</f>
        <v>44.863548202488914</v>
      </c>
      <c r="K400">
        <f t="shared" si="126"/>
        <v>6</v>
      </c>
      <c r="L400">
        <f t="shared" si="127"/>
        <v>0.36446531273364968</v>
      </c>
      <c r="M400">
        <f t="shared" si="130"/>
        <v>6.0744218788941616E-2</v>
      </c>
      <c r="N400" s="32">
        <f t="shared" si="131"/>
        <v>44.620571327333145</v>
      </c>
      <c r="O400" s="29">
        <f t="shared" si="128"/>
        <v>10576.580398435877</v>
      </c>
      <c r="P400">
        <f>MATCH(O400,LORDetail!$B$2:$B$930,1)</f>
        <v>84</v>
      </c>
      <c r="Q400">
        <f>INDEX(LORDetail!$B$2:$B$930,P400)</f>
        <v>10517.288115283476</v>
      </c>
      <c r="R400">
        <f>INDEX(LORDetail!$D$2:$D$930,P400)</f>
        <v>51.513353471568202</v>
      </c>
      <c r="S400">
        <f>INDEX(LORDetail!$E$2:$E$930,P400)</f>
        <v>-0.32173020196295898</v>
      </c>
      <c r="T400">
        <f>INDEX(LORDetail!$G$2:$G$930,P400)</f>
        <v>6.7007050000000001</v>
      </c>
      <c r="U400">
        <f t="shared" si="132"/>
        <v>85</v>
      </c>
      <c r="V400">
        <f>INDEX(LORDetail!$B$2:$B$930,U400)</f>
        <v>10675.575608984876</v>
      </c>
      <c r="W400">
        <f>INDEX(LORDetail!$D$2:$D$930,U400)</f>
        <v>51.513163776436002</v>
      </c>
      <c r="X400">
        <f>INDEX(LORDetail!$E$2:$E$930,U400)</f>
        <v>-0.32399461297249998</v>
      </c>
      <c r="Y400">
        <f>INDEX(LORDetail!$G$2:$G$930,U400)</f>
        <v>6.797949</v>
      </c>
      <c r="Z400">
        <f t="shared" si="133"/>
        <v>158.28749370140031</v>
      </c>
      <c r="AA400" s="29">
        <f t="shared" si="134"/>
        <v>59.292283152401069</v>
      </c>
      <c r="AB400">
        <f t="shared" si="135"/>
        <v>0.37458602550276232</v>
      </c>
      <c r="AC400" s="32">
        <f t="shared" si="136"/>
        <v>51.513282414422576</v>
      </c>
      <c r="AD400" s="32">
        <f t="shared" si="137"/>
        <v>-0.32257841868312764</v>
      </c>
      <c r="AE400" s="34">
        <f t="shared" si="138"/>
        <v>6.7371312434639909</v>
      </c>
      <c r="AF400" s="36" t="str">
        <f t="shared" si="139"/>
        <v>PADTON</v>
      </c>
      <c r="AG400" s="36" t="str">
        <f t="shared" si="140"/>
        <v>RDNGSTN</v>
      </c>
      <c r="AH400" s="36">
        <f t="shared" si="141"/>
        <v>396</v>
      </c>
      <c r="AI400" s="42">
        <f t="shared" si="142"/>
        <v>10576.6</v>
      </c>
      <c r="AJ400" s="43">
        <f t="shared" si="143"/>
        <v>44.620571327333145</v>
      </c>
      <c r="AK400" s="43">
        <f t="shared" si="144"/>
        <v>6.0744218788941616E-2</v>
      </c>
      <c r="AL400" s="36">
        <f t="shared" si="145"/>
        <v>51.513282414422576</v>
      </c>
      <c r="AM400" s="36">
        <v>1</v>
      </c>
      <c r="AN400" s="36">
        <f t="shared" si="146"/>
        <v>-0.32257841868312764</v>
      </c>
      <c r="AO400" s="36">
        <v>4</v>
      </c>
      <c r="AP400" s="42">
        <f>INT(AI400/1000)*1000</f>
        <v>10000</v>
      </c>
      <c r="AQ400" s="42">
        <f>MOD(AI400,1000)</f>
        <v>576.60000000000036</v>
      </c>
      <c r="AR400" s="42">
        <f>MOD(AI401,1000)-0.2+(AP401-AP400)</f>
        <v>621.00000000000068</v>
      </c>
    </row>
    <row r="401" spans="1:44" x14ac:dyDescent="0.25">
      <c r="A401" s="32" t="s">
        <v>0</v>
      </c>
      <c r="B401" s="33" t="s">
        <v>1</v>
      </c>
      <c r="C401" s="32">
        <v>397</v>
      </c>
      <c r="D401">
        <f>MATCH(C401,TrainRun!$AG$2:$AG$148,1)</f>
        <v>66</v>
      </c>
      <c r="E401">
        <f>INT(INDEX(TrainRun!$AD$2:$AD$148,'By Second'!D401))</f>
        <v>394</v>
      </c>
      <c r="F401">
        <f>IF(E401=0,0,INDEX(TrainRun!$AE$2:$AE$148,'By Second'!D401))</f>
        <v>44.499082889755265</v>
      </c>
      <c r="G401">
        <f>INDEX(TrainRun!$AF$2:$AF$148,'By Second'!D401)</f>
        <v>10487.357623536094</v>
      </c>
      <c r="H401">
        <f t="shared" si="129"/>
        <v>67</v>
      </c>
      <c r="I401">
        <f>INT(INDEX(TrainRun!$AD$2:$AD$148,'By Second'!H401))</f>
        <v>400</v>
      </c>
      <c r="J401">
        <f>INDEX(TrainRun!$AE$2:$AE$148,'By Second'!H401)</f>
        <v>44.863548202488914</v>
      </c>
      <c r="K401">
        <f t="shared" si="126"/>
        <v>6</v>
      </c>
      <c r="L401">
        <f t="shared" si="127"/>
        <v>0.36446531273364968</v>
      </c>
      <c r="M401">
        <f t="shared" si="130"/>
        <v>6.0744218788941616E-2</v>
      </c>
      <c r="N401" s="32">
        <f t="shared" si="131"/>
        <v>44.681315546122086</v>
      </c>
      <c r="O401" s="29">
        <f t="shared" si="128"/>
        <v>10621.261713981999</v>
      </c>
      <c r="P401">
        <f>MATCH(O401,LORDetail!$B$2:$B$930,1)</f>
        <v>84</v>
      </c>
      <c r="Q401">
        <f>INDEX(LORDetail!$B$2:$B$930,P401)</f>
        <v>10517.288115283476</v>
      </c>
      <c r="R401">
        <f>INDEX(LORDetail!$D$2:$D$930,P401)</f>
        <v>51.513353471568202</v>
      </c>
      <c r="S401">
        <f>INDEX(LORDetail!$E$2:$E$930,P401)</f>
        <v>-0.32173020196295898</v>
      </c>
      <c r="T401">
        <f>INDEX(LORDetail!$G$2:$G$930,P401)</f>
        <v>6.7007050000000001</v>
      </c>
      <c r="U401">
        <f t="shared" si="132"/>
        <v>85</v>
      </c>
      <c r="V401">
        <f>INDEX(LORDetail!$B$2:$B$930,U401)</f>
        <v>10675.575608984876</v>
      </c>
      <c r="W401">
        <f>INDEX(LORDetail!$D$2:$D$930,U401)</f>
        <v>51.513163776436002</v>
      </c>
      <c r="X401">
        <f>INDEX(LORDetail!$E$2:$E$930,U401)</f>
        <v>-0.32399461297249998</v>
      </c>
      <c r="Y401">
        <f>INDEX(LORDetail!$G$2:$G$930,U401)</f>
        <v>6.797949</v>
      </c>
      <c r="Z401">
        <f t="shared" si="133"/>
        <v>158.28749370140031</v>
      </c>
      <c r="AA401" s="29">
        <f t="shared" si="134"/>
        <v>103.97359869852335</v>
      </c>
      <c r="AB401">
        <f t="shared" si="135"/>
        <v>0.65686553161719263</v>
      </c>
      <c r="AC401" s="32">
        <f t="shared" si="136"/>
        <v>51.513228867374345</v>
      </c>
      <c r="AD401" s="32">
        <f t="shared" si="137"/>
        <v>-0.32321761550454098</v>
      </c>
      <c r="AE401" s="34">
        <f t="shared" si="138"/>
        <v>6.7645812317565825</v>
      </c>
      <c r="AF401" s="36" t="str">
        <f t="shared" si="139"/>
        <v>PADTON</v>
      </c>
      <c r="AG401" s="36" t="str">
        <f t="shared" si="140"/>
        <v>RDNGSTN</v>
      </c>
      <c r="AH401" s="36">
        <f t="shared" si="141"/>
        <v>397</v>
      </c>
      <c r="AI401" s="42">
        <f t="shared" si="142"/>
        <v>10621.2</v>
      </c>
      <c r="AJ401" s="43">
        <f t="shared" si="143"/>
        <v>44.681315546122086</v>
      </c>
      <c r="AK401" s="43">
        <f t="shared" si="144"/>
        <v>6.0744218788941616E-2</v>
      </c>
      <c r="AL401" s="36">
        <f t="shared" si="145"/>
        <v>51.513228867374345</v>
      </c>
      <c r="AM401" s="36">
        <v>1</v>
      </c>
      <c r="AN401" s="36">
        <f t="shared" si="146"/>
        <v>-0.32321761550454098</v>
      </c>
      <c r="AO401" s="36">
        <v>4</v>
      </c>
      <c r="AP401" s="42">
        <f>INT(AI401/1000)*1000</f>
        <v>10000</v>
      </c>
      <c r="AQ401" s="42">
        <f>MOD(AI401,1000)</f>
        <v>621.20000000000073</v>
      </c>
      <c r="AR401" s="42">
        <f>MOD(AI402,1000)-0.2+(AP402-AP401)</f>
        <v>665.8</v>
      </c>
    </row>
    <row r="402" spans="1:44" x14ac:dyDescent="0.25">
      <c r="A402" s="32" t="s">
        <v>0</v>
      </c>
      <c r="B402" s="33" t="s">
        <v>1</v>
      </c>
      <c r="C402" s="32">
        <v>398</v>
      </c>
      <c r="D402">
        <f>MATCH(C402,TrainRun!$AG$2:$AG$148,1)</f>
        <v>66</v>
      </c>
      <c r="E402">
        <f>INT(INDEX(TrainRun!$AD$2:$AD$148,'By Second'!D402))</f>
        <v>394</v>
      </c>
      <c r="F402">
        <f>IF(E402=0,0,INDEX(TrainRun!$AE$2:$AE$148,'By Second'!D402))</f>
        <v>44.499082889755265</v>
      </c>
      <c r="G402">
        <f>INDEX(TrainRun!$AF$2:$AF$148,'By Second'!D402)</f>
        <v>10487.357623536094</v>
      </c>
      <c r="H402">
        <f t="shared" si="129"/>
        <v>67</v>
      </c>
      <c r="I402">
        <f>INT(INDEX(TrainRun!$AD$2:$AD$148,'By Second'!H402))</f>
        <v>400</v>
      </c>
      <c r="J402">
        <f>INDEX(TrainRun!$AE$2:$AE$148,'By Second'!H402)</f>
        <v>44.863548202488914</v>
      </c>
      <c r="K402">
        <f t="shared" si="126"/>
        <v>6</v>
      </c>
      <c r="L402">
        <f t="shared" si="127"/>
        <v>0.36446531273364968</v>
      </c>
      <c r="M402">
        <f t="shared" si="130"/>
        <v>6.0744218788941616E-2</v>
      </c>
      <c r="N402" s="32">
        <f t="shared" si="131"/>
        <v>44.742059764911026</v>
      </c>
      <c r="O402" s="29">
        <f t="shared" si="128"/>
        <v>10666.00377374691</v>
      </c>
      <c r="P402">
        <f>MATCH(O402,LORDetail!$B$2:$B$930,1)</f>
        <v>84</v>
      </c>
      <c r="Q402">
        <f>INDEX(LORDetail!$B$2:$B$930,P402)</f>
        <v>10517.288115283476</v>
      </c>
      <c r="R402">
        <f>INDEX(LORDetail!$D$2:$D$930,P402)</f>
        <v>51.513353471568202</v>
      </c>
      <c r="S402">
        <f>INDEX(LORDetail!$E$2:$E$930,P402)</f>
        <v>-0.32173020196295898</v>
      </c>
      <c r="T402">
        <f>INDEX(LORDetail!$G$2:$G$930,P402)</f>
        <v>6.7007050000000001</v>
      </c>
      <c r="U402">
        <f t="shared" si="132"/>
        <v>85</v>
      </c>
      <c r="V402">
        <f>INDEX(LORDetail!$B$2:$B$930,U402)</f>
        <v>10675.575608984876</v>
      </c>
      <c r="W402">
        <f>INDEX(LORDetail!$D$2:$D$930,U402)</f>
        <v>51.513163776436002</v>
      </c>
      <c r="X402">
        <f>INDEX(LORDetail!$E$2:$E$930,U402)</f>
        <v>-0.32399461297249998</v>
      </c>
      <c r="Y402">
        <f>INDEX(LORDetail!$G$2:$G$930,U402)</f>
        <v>6.797949</v>
      </c>
      <c r="Z402">
        <f t="shared" si="133"/>
        <v>158.28749370140031</v>
      </c>
      <c r="AA402" s="29">
        <f t="shared" si="134"/>
        <v>148.71565846343401</v>
      </c>
      <c r="AB402">
        <f t="shared" si="135"/>
        <v>0.93952879653257393</v>
      </c>
      <c r="AC402" s="32">
        <f t="shared" si="136"/>
        <v>51.513175247528942</v>
      </c>
      <c r="AD402" s="32">
        <f t="shared" si="137"/>
        <v>-0.32385768131360815</v>
      </c>
      <c r="AE402" s="34">
        <f t="shared" si="138"/>
        <v>6.7920685382900139</v>
      </c>
      <c r="AF402" s="36" t="str">
        <f t="shared" si="139"/>
        <v>PADTON</v>
      </c>
      <c r="AG402" s="36" t="str">
        <f t="shared" si="140"/>
        <v>RDNGSTN</v>
      </c>
      <c r="AH402" s="36">
        <f t="shared" si="141"/>
        <v>398</v>
      </c>
      <c r="AI402" s="42">
        <f t="shared" si="142"/>
        <v>10666</v>
      </c>
      <c r="AJ402" s="43">
        <f t="shared" si="143"/>
        <v>44.742059764911026</v>
      </c>
      <c r="AK402" s="43">
        <f t="shared" si="144"/>
        <v>6.0744218788941616E-2</v>
      </c>
      <c r="AL402" s="36">
        <f t="shared" si="145"/>
        <v>51.513175247528942</v>
      </c>
      <c r="AM402" s="36">
        <v>1</v>
      </c>
      <c r="AN402" s="36">
        <f t="shared" si="146"/>
        <v>-0.32385768131360815</v>
      </c>
      <c r="AO402" s="36">
        <v>4</v>
      </c>
      <c r="AP402" s="42">
        <f>INT(AI402/1000)*1000</f>
        <v>10000</v>
      </c>
      <c r="AQ402" s="42">
        <f>MOD(AI402,1000)</f>
        <v>666</v>
      </c>
      <c r="AR402" s="42">
        <f>MOD(AI403,1000)-0.2+(AP403-AP402)</f>
        <v>710.59999999999923</v>
      </c>
    </row>
    <row r="403" spans="1:44" x14ac:dyDescent="0.25">
      <c r="A403" s="32" t="s">
        <v>0</v>
      </c>
      <c r="B403" s="33" t="s">
        <v>1</v>
      </c>
      <c r="C403" s="32">
        <v>399</v>
      </c>
      <c r="D403">
        <f>MATCH(C403,TrainRun!$AG$2:$AG$148,1)</f>
        <v>66</v>
      </c>
      <c r="E403">
        <f>INT(INDEX(TrainRun!$AD$2:$AD$148,'By Second'!D403))</f>
        <v>394</v>
      </c>
      <c r="F403">
        <f>IF(E403=0,0,INDEX(TrainRun!$AE$2:$AE$148,'By Second'!D403))</f>
        <v>44.499082889755265</v>
      </c>
      <c r="G403">
        <f>INDEX(TrainRun!$AF$2:$AF$148,'By Second'!D403)</f>
        <v>10487.357623536094</v>
      </c>
      <c r="H403">
        <f t="shared" si="129"/>
        <v>67</v>
      </c>
      <c r="I403">
        <f>INT(INDEX(TrainRun!$AD$2:$AD$148,'By Second'!H403))</f>
        <v>400</v>
      </c>
      <c r="J403">
        <f>INDEX(TrainRun!$AE$2:$AE$148,'By Second'!H403)</f>
        <v>44.863548202488914</v>
      </c>
      <c r="K403">
        <f t="shared" si="126"/>
        <v>6</v>
      </c>
      <c r="L403">
        <f t="shared" si="127"/>
        <v>0.36446531273364968</v>
      </c>
      <c r="M403">
        <f t="shared" si="130"/>
        <v>6.0744218788941616E-2</v>
      </c>
      <c r="N403" s="32">
        <f t="shared" si="131"/>
        <v>44.802803983699967</v>
      </c>
      <c r="O403" s="29">
        <f t="shared" si="128"/>
        <v>10710.806577730611</v>
      </c>
      <c r="P403">
        <f>MATCH(O403,LORDetail!$B$2:$B$930,1)</f>
        <v>85</v>
      </c>
      <c r="Q403">
        <f>INDEX(LORDetail!$B$2:$B$930,P403)</f>
        <v>10675.575608984876</v>
      </c>
      <c r="R403">
        <f>INDEX(LORDetail!$D$2:$D$930,P403)</f>
        <v>51.513163776436002</v>
      </c>
      <c r="S403">
        <f>INDEX(LORDetail!$E$2:$E$930,P403)</f>
        <v>-0.32399461297249998</v>
      </c>
      <c r="T403">
        <f>INDEX(LORDetail!$G$2:$G$930,P403)</f>
        <v>6.797949</v>
      </c>
      <c r="U403">
        <f t="shared" si="132"/>
        <v>86</v>
      </c>
      <c r="V403">
        <f>INDEX(LORDetail!$B$2:$B$930,U403)</f>
        <v>10834.767593706669</v>
      </c>
      <c r="W403">
        <f>INDEX(LORDetail!$D$2:$D$930,U403)</f>
        <v>51.512957353406001</v>
      </c>
      <c r="X403">
        <f>INDEX(LORDetail!$E$2:$E$930,U403)</f>
        <v>-0.32626842822802199</v>
      </c>
      <c r="Y403">
        <f>INDEX(LORDetail!$G$2:$G$930,U403)</f>
        <v>6.8957490000000004</v>
      </c>
      <c r="Z403">
        <f t="shared" si="133"/>
        <v>159.19198472179232</v>
      </c>
      <c r="AA403" s="29">
        <f t="shared" si="134"/>
        <v>35.230968745734572</v>
      </c>
      <c r="AB403">
        <f t="shared" si="135"/>
        <v>0.22131119734014904</v>
      </c>
      <c r="AC403" s="32">
        <f t="shared" si="136"/>
        <v>51.513118092708076</v>
      </c>
      <c r="AD403" s="32">
        <f t="shared" si="137"/>
        <v>-0.32449783374922986</v>
      </c>
      <c r="AE403" s="34">
        <f t="shared" si="138"/>
        <v>6.8195932350998669</v>
      </c>
      <c r="AF403" s="36" t="str">
        <f t="shared" si="139"/>
        <v>PADTON</v>
      </c>
      <c r="AG403" s="36" t="str">
        <f t="shared" si="140"/>
        <v>RDNGSTN</v>
      </c>
      <c r="AH403" s="36">
        <f t="shared" si="141"/>
        <v>399</v>
      </c>
      <c r="AI403" s="42">
        <f t="shared" si="142"/>
        <v>10710.8</v>
      </c>
      <c r="AJ403" s="43">
        <f t="shared" si="143"/>
        <v>44.802803983699967</v>
      </c>
      <c r="AK403" s="43">
        <f t="shared" si="144"/>
        <v>6.0744218788941616E-2</v>
      </c>
      <c r="AL403" s="36">
        <f t="shared" si="145"/>
        <v>51.513118092708076</v>
      </c>
      <c r="AM403" s="36">
        <v>1</v>
      </c>
      <c r="AN403" s="36">
        <f t="shared" si="146"/>
        <v>-0.32449783374922986</v>
      </c>
      <c r="AO403" s="36">
        <v>4</v>
      </c>
      <c r="AP403" s="42">
        <f>INT(AI403/1000)*1000</f>
        <v>10000</v>
      </c>
      <c r="AQ403" s="42">
        <f>MOD(AI403,1000)</f>
        <v>710.79999999999927</v>
      </c>
      <c r="AR403" s="42">
        <f>MOD(AI404,1000)-0.2+(AP404-AP403)</f>
        <v>737.40000000000032</v>
      </c>
    </row>
    <row r="404" spans="1:44" x14ac:dyDescent="0.25">
      <c r="A404" s="32" t="s">
        <v>0</v>
      </c>
      <c r="B404" s="33" t="s">
        <v>1</v>
      </c>
      <c r="C404" s="32">
        <v>400</v>
      </c>
      <c r="D404">
        <f>MATCH(C404,TrainRun!$AG$2:$AG$148,1)</f>
        <v>67</v>
      </c>
      <c r="E404">
        <f>INT(INDEX(TrainRun!$AD$2:$AD$148,'By Second'!D404))</f>
        <v>400</v>
      </c>
      <c r="F404">
        <f>IF(E404=0,0,INDEX(TrainRun!$AE$2:$AE$148,'By Second'!D404))</f>
        <v>44.863548202488914</v>
      </c>
      <c r="G404">
        <f>INDEX(TrainRun!$AF$2:$AF$148,'By Second'!D404)</f>
        <v>10737.577293940634</v>
      </c>
      <c r="H404">
        <f t="shared" si="129"/>
        <v>68</v>
      </c>
      <c r="I404">
        <f>INT(INDEX(TrainRun!$AD$2:$AD$148,'By Second'!H404))</f>
        <v>421</v>
      </c>
      <c r="J404">
        <f>INDEX(TrainRun!$AE$2:$AE$148,'By Second'!H404)</f>
        <v>46.197677594226874</v>
      </c>
      <c r="K404">
        <f t="shared" si="126"/>
        <v>21</v>
      </c>
      <c r="L404">
        <f t="shared" si="127"/>
        <v>1.3341293917379602</v>
      </c>
      <c r="M404">
        <f t="shared" si="130"/>
        <v>6.3529971035140964E-2</v>
      </c>
      <c r="N404" s="32">
        <f t="shared" si="131"/>
        <v>44.863548202488914</v>
      </c>
      <c r="O404" s="29">
        <f t="shared" si="128"/>
        <v>10737.6</v>
      </c>
      <c r="P404">
        <f>MATCH(O404,LORDetail!$B$2:$B$930,1)</f>
        <v>85</v>
      </c>
      <c r="Q404">
        <f>INDEX(LORDetail!$B$2:$B$930,P404)</f>
        <v>10675.575608984876</v>
      </c>
      <c r="R404">
        <f>INDEX(LORDetail!$D$2:$D$930,P404)</f>
        <v>51.513163776436002</v>
      </c>
      <c r="S404">
        <f>INDEX(LORDetail!$E$2:$E$930,P404)</f>
        <v>-0.32399461297249998</v>
      </c>
      <c r="T404">
        <f>INDEX(LORDetail!$G$2:$G$930,P404)</f>
        <v>6.797949</v>
      </c>
      <c r="U404">
        <f t="shared" si="132"/>
        <v>86</v>
      </c>
      <c r="V404">
        <f>INDEX(LORDetail!$B$2:$B$930,U404)</f>
        <v>10834.767593706669</v>
      </c>
      <c r="W404">
        <f>INDEX(LORDetail!$D$2:$D$930,U404)</f>
        <v>51.512957353406001</v>
      </c>
      <c r="X404">
        <f>INDEX(LORDetail!$E$2:$E$930,U404)</f>
        <v>-0.32626842822802199</v>
      </c>
      <c r="Y404">
        <f>INDEX(LORDetail!$G$2:$G$930,U404)</f>
        <v>6.8957490000000004</v>
      </c>
      <c r="Z404">
        <f t="shared" si="133"/>
        <v>159.19198472179232</v>
      </c>
      <c r="AA404" s="29">
        <f t="shared" si="134"/>
        <v>62.024391015123911</v>
      </c>
      <c r="AB404">
        <f t="shared" si="135"/>
        <v>0.38962006236381314</v>
      </c>
      <c r="AC404" s="32">
        <f t="shared" si="136"/>
        <v>51.51308334988218</v>
      </c>
      <c r="AD404" s="32">
        <f t="shared" si="137"/>
        <v>-0.32488053701416025</v>
      </c>
      <c r="AE404" s="34">
        <f t="shared" si="138"/>
        <v>6.8360538420991812</v>
      </c>
      <c r="AF404" s="36" t="str">
        <f t="shared" si="139"/>
        <v>PADTON</v>
      </c>
      <c r="AG404" s="36" t="str">
        <f t="shared" si="140"/>
        <v>RDNGSTN</v>
      </c>
      <c r="AH404" s="36">
        <f t="shared" si="141"/>
        <v>400</v>
      </c>
      <c r="AI404" s="42">
        <f t="shared" si="142"/>
        <v>10737.6</v>
      </c>
      <c r="AJ404" s="43">
        <f t="shared" si="143"/>
        <v>44.863548202488914</v>
      </c>
      <c r="AK404" s="43">
        <f t="shared" si="144"/>
        <v>6.3529971035140964E-2</v>
      </c>
      <c r="AL404" s="36">
        <f t="shared" si="145"/>
        <v>51.51308334988218</v>
      </c>
      <c r="AM404" s="36">
        <v>1</v>
      </c>
      <c r="AN404" s="36">
        <f t="shared" si="146"/>
        <v>-0.32488053701416025</v>
      </c>
      <c r="AO404" s="36">
        <v>4</v>
      </c>
      <c r="AP404" s="42">
        <f>INT(AI404/1000)*1000</f>
        <v>10000</v>
      </c>
      <c r="AQ404" s="42">
        <f>MOD(AI404,1000)</f>
        <v>737.60000000000036</v>
      </c>
      <c r="AR404" s="42">
        <f>MOD(AI405,1000)-0.2+(AP405-AP404)</f>
        <v>782.40000000000032</v>
      </c>
    </row>
    <row r="405" spans="1:44" x14ac:dyDescent="0.25">
      <c r="A405" s="32" t="s">
        <v>0</v>
      </c>
      <c r="B405" s="33" t="s">
        <v>1</v>
      </c>
      <c r="C405" s="32">
        <v>401</v>
      </c>
      <c r="D405">
        <f>MATCH(C405,TrainRun!$AG$2:$AG$148,1)</f>
        <v>67</v>
      </c>
      <c r="E405">
        <f>INT(INDEX(TrainRun!$AD$2:$AD$148,'By Second'!D405))</f>
        <v>400</v>
      </c>
      <c r="F405">
        <f>IF(E405=0,0,INDEX(TrainRun!$AE$2:$AE$148,'By Second'!D405))</f>
        <v>44.863548202488914</v>
      </c>
      <c r="G405">
        <f>INDEX(TrainRun!$AF$2:$AF$148,'By Second'!D405)</f>
        <v>10737.577293940634</v>
      </c>
      <c r="H405">
        <f t="shared" si="129"/>
        <v>68</v>
      </c>
      <c r="I405">
        <f>INT(INDEX(TrainRun!$AD$2:$AD$148,'By Second'!H405))</f>
        <v>421</v>
      </c>
      <c r="J405">
        <f>INDEX(TrainRun!$AE$2:$AE$148,'By Second'!H405)</f>
        <v>46.197677594226874</v>
      </c>
      <c r="K405">
        <f t="shared" si="126"/>
        <v>21</v>
      </c>
      <c r="L405">
        <f t="shared" si="127"/>
        <v>1.3341293917379602</v>
      </c>
      <c r="M405">
        <f t="shared" si="130"/>
        <v>6.3529971035140964E-2</v>
      </c>
      <c r="N405" s="32">
        <f t="shared" si="131"/>
        <v>44.927078173524052</v>
      </c>
      <c r="O405" s="29">
        <f t="shared" si="128"/>
        <v>10782.527078173525</v>
      </c>
      <c r="P405">
        <f>MATCH(O405,LORDetail!$B$2:$B$930,1)</f>
        <v>85</v>
      </c>
      <c r="Q405">
        <f>INDEX(LORDetail!$B$2:$B$930,P405)</f>
        <v>10675.575608984876</v>
      </c>
      <c r="R405">
        <f>INDEX(LORDetail!$D$2:$D$930,P405)</f>
        <v>51.513163776436002</v>
      </c>
      <c r="S405">
        <f>INDEX(LORDetail!$E$2:$E$930,P405)</f>
        <v>-0.32399461297249998</v>
      </c>
      <c r="T405">
        <f>INDEX(LORDetail!$G$2:$G$930,P405)</f>
        <v>6.797949</v>
      </c>
      <c r="U405">
        <f t="shared" si="132"/>
        <v>86</v>
      </c>
      <c r="V405">
        <f>INDEX(LORDetail!$B$2:$B$930,U405)</f>
        <v>10834.767593706669</v>
      </c>
      <c r="W405">
        <f>INDEX(LORDetail!$D$2:$D$930,U405)</f>
        <v>51.512957353406001</v>
      </c>
      <c r="X405">
        <f>INDEX(LORDetail!$E$2:$E$930,U405)</f>
        <v>-0.32626842822802199</v>
      </c>
      <c r="Y405">
        <f>INDEX(LORDetail!$G$2:$G$930,U405)</f>
        <v>6.8957490000000004</v>
      </c>
      <c r="Z405">
        <f t="shared" si="133"/>
        <v>159.19198472179232</v>
      </c>
      <c r="AA405" s="29">
        <f t="shared" si="134"/>
        <v>106.95146918864884</v>
      </c>
      <c r="AB405">
        <f t="shared" si="135"/>
        <v>0.67183953624021808</v>
      </c>
      <c r="AC405" s="32">
        <f t="shared" si="136"/>
        <v>51.513025093283254</v>
      </c>
      <c r="AD405" s="32">
        <f t="shared" si="137"/>
        <v>-0.32552225195926582</v>
      </c>
      <c r="AE405" s="34">
        <f t="shared" si="138"/>
        <v>6.8636549066442933</v>
      </c>
      <c r="AF405" s="36" t="str">
        <f t="shared" si="139"/>
        <v>PADTON</v>
      </c>
      <c r="AG405" s="36" t="str">
        <f t="shared" si="140"/>
        <v>RDNGSTN</v>
      </c>
      <c r="AH405" s="36">
        <f t="shared" si="141"/>
        <v>401</v>
      </c>
      <c r="AI405" s="42">
        <f t="shared" si="142"/>
        <v>10782.6</v>
      </c>
      <c r="AJ405" s="43">
        <f t="shared" si="143"/>
        <v>44.927078173524052</v>
      </c>
      <c r="AK405" s="43">
        <f t="shared" si="144"/>
        <v>6.3529971035140964E-2</v>
      </c>
      <c r="AL405" s="36">
        <f t="shared" si="145"/>
        <v>51.513025093283254</v>
      </c>
      <c r="AM405" s="36">
        <v>1</v>
      </c>
      <c r="AN405" s="36">
        <f t="shared" si="146"/>
        <v>-0.32552225195926582</v>
      </c>
      <c r="AO405" s="36">
        <v>4</v>
      </c>
      <c r="AP405" s="42">
        <f>INT(AI405/1000)*1000</f>
        <v>10000</v>
      </c>
      <c r="AQ405" s="42">
        <f>MOD(AI405,1000)</f>
        <v>782.60000000000036</v>
      </c>
      <c r="AR405" s="42">
        <f>MOD(AI406,1000)-0.2+(AP406-AP405)</f>
        <v>827.40000000000032</v>
      </c>
    </row>
    <row r="406" spans="1:44" x14ac:dyDescent="0.25">
      <c r="A406" s="32" t="s">
        <v>0</v>
      </c>
      <c r="B406" s="33" t="s">
        <v>1</v>
      </c>
      <c r="C406" s="32">
        <v>402</v>
      </c>
      <c r="D406">
        <f>MATCH(C406,TrainRun!$AG$2:$AG$148,1)</f>
        <v>67</v>
      </c>
      <c r="E406">
        <f>INT(INDEX(TrainRun!$AD$2:$AD$148,'By Second'!D406))</f>
        <v>400</v>
      </c>
      <c r="F406">
        <f>IF(E406=0,0,INDEX(TrainRun!$AE$2:$AE$148,'By Second'!D406))</f>
        <v>44.863548202488914</v>
      </c>
      <c r="G406">
        <f>INDEX(TrainRun!$AF$2:$AF$148,'By Second'!D406)</f>
        <v>10737.577293940634</v>
      </c>
      <c r="H406">
        <f t="shared" si="129"/>
        <v>68</v>
      </c>
      <c r="I406">
        <f>INT(INDEX(TrainRun!$AD$2:$AD$148,'By Second'!H406))</f>
        <v>421</v>
      </c>
      <c r="J406">
        <f>INDEX(TrainRun!$AE$2:$AE$148,'By Second'!H406)</f>
        <v>46.197677594226874</v>
      </c>
      <c r="K406">
        <f t="shared" si="126"/>
        <v>21</v>
      </c>
      <c r="L406">
        <f t="shared" si="127"/>
        <v>1.3341293917379602</v>
      </c>
      <c r="M406">
        <f t="shared" si="130"/>
        <v>6.3529971035140964E-2</v>
      </c>
      <c r="N406" s="32">
        <f t="shared" si="131"/>
        <v>44.990608144559189</v>
      </c>
      <c r="O406" s="29">
        <f t="shared" si="128"/>
        <v>10827.517686318084</v>
      </c>
      <c r="P406">
        <f>MATCH(O406,LORDetail!$B$2:$B$930,1)</f>
        <v>85</v>
      </c>
      <c r="Q406">
        <f>INDEX(LORDetail!$B$2:$B$930,P406)</f>
        <v>10675.575608984876</v>
      </c>
      <c r="R406">
        <f>INDEX(LORDetail!$D$2:$D$930,P406)</f>
        <v>51.513163776436002</v>
      </c>
      <c r="S406">
        <f>INDEX(LORDetail!$E$2:$E$930,P406)</f>
        <v>-0.32399461297249998</v>
      </c>
      <c r="T406">
        <f>INDEX(LORDetail!$G$2:$G$930,P406)</f>
        <v>6.797949</v>
      </c>
      <c r="U406">
        <f t="shared" si="132"/>
        <v>86</v>
      </c>
      <c r="V406">
        <f>INDEX(LORDetail!$B$2:$B$930,U406)</f>
        <v>10834.767593706669</v>
      </c>
      <c r="W406">
        <f>INDEX(LORDetail!$D$2:$D$930,U406)</f>
        <v>51.512957353406001</v>
      </c>
      <c r="X406">
        <f>INDEX(LORDetail!$E$2:$E$930,U406)</f>
        <v>-0.32626842822802199</v>
      </c>
      <c r="Y406">
        <f>INDEX(LORDetail!$G$2:$G$930,U406)</f>
        <v>6.8957490000000004</v>
      </c>
      <c r="Z406">
        <f t="shared" si="133"/>
        <v>159.19198472179232</v>
      </c>
      <c r="AA406" s="29">
        <f t="shared" si="134"/>
        <v>151.94207733320764</v>
      </c>
      <c r="AB406">
        <f t="shared" si="135"/>
        <v>0.95445808781607444</v>
      </c>
      <c r="AC406" s="32">
        <f t="shared" si="136"/>
        <v>51.512966754305509</v>
      </c>
      <c r="AD406" s="32">
        <f t="shared" si="137"/>
        <v>-0.32616487433333252</v>
      </c>
      <c r="AE406" s="34">
        <f t="shared" si="138"/>
        <v>6.8912950009884124</v>
      </c>
      <c r="AF406" s="36" t="str">
        <f t="shared" si="139"/>
        <v>PADTON</v>
      </c>
      <c r="AG406" s="36" t="str">
        <f t="shared" si="140"/>
        <v>RDNGSTN</v>
      </c>
      <c r="AH406" s="36">
        <f t="shared" si="141"/>
        <v>402</v>
      </c>
      <c r="AI406" s="42">
        <f t="shared" si="142"/>
        <v>10827.6</v>
      </c>
      <c r="AJ406" s="43">
        <f t="shared" si="143"/>
        <v>44.990608144559189</v>
      </c>
      <c r="AK406" s="43">
        <f t="shared" si="144"/>
        <v>6.3529971035140964E-2</v>
      </c>
      <c r="AL406" s="36">
        <f t="shared" si="145"/>
        <v>51.512966754305509</v>
      </c>
      <c r="AM406" s="36">
        <v>1</v>
      </c>
      <c r="AN406" s="36">
        <f t="shared" si="146"/>
        <v>-0.32616487433333252</v>
      </c>
      <c r="AO406" s="36">
        <v>4</v>
      </c>
      <c r="AP406" s="42">
        <f>INT(AI406/1000)*1000</f>
        <v>10000</v>
      </c>
      <c r="AQ406" s="42">
        <f>MOD(AI406,1000)</f>
        <v>827.60000000000036</v>
      </c>
      <c r="AR406" s="42">
        <f>MOD(AI407,1000)-0.2+(AP407-AP406)</f>
        <v>872.40000000000032</v>
      </c>
    </row>
    <row r="407" spans="1:44" x14ac:dyDescent="0.25">
      <c r="A407" s="32" t="s">
        <v>0</v>
      </c>
      <c r="B407" s="33" t="s">
        <v>1</v>
      </c>
      <c r="C407" s="32">
        <v>403</v>
      </c>
      <c r="D407">
        <f>MATCH(C407,TrainRun!$AG$2:$AG$148,1)</f>
        <v>67</v>
      </c>
      <c r="E407">
        <f>INT(INDEX(TrainRun!$AD$2:$AD$148,'By Second'!D407))</f>
        <v>400</v>
      </c>
      <c r="F407">
        <f>IF(E407=0,0,INDEX(TrainRun!$AE$2:$AE$148,'By Second'!D407))</f>
        <v>44.863548202488914</v>
      </c>
      <c r="G407">
        <f>INDEX(TrainRun!$AF$2:$AF$148,'By Second'!D407)</f>
        <v>10737.577293940634</v>
      </c>
      <c r="H407">
        <f t="shared" si="129"/>
        <v>68</v>
      </c>
      <c r="I407">
        <f>INT(INDEX(TrainRun!$AD$2:$AD$148,'By Second'!H407))</f>
        <v>421</v>
      </c>
      <c r="J407">
        <f>INDEX(TrainRun!$AE$2:$AE$148,'By Second'!H407)</f>
        <v>46.197677594226874</v>
      </c>
      <c r="K407">
        <f t="shared" si="126"/>
        <v>21</v>
      </c>
      <c r="L407">
        <f t="shared" si="127"/>
        <v>1.3341293917379602</v>
      </c>
      <c r="M407">
        <f t="shared" si="130"/>
        <v>6.3529971035140964E-2</v>
      </c>
      <c r="N407" s="32">
        <f t="shared" si="131"/>
        <v>45.054138115594327</v>
      </c>
      <c r="O407" s="29">
        <f t="shared" si="128"/>
        <v>10872.571824433679</v>
      </c>
      <c r="P407">
        <f>MATCH(O407,LORDetail!$B$2:$B$930,1)</f>
        <v>86</v>
      </c>
      <c r="Q407">
        <f>INDEX(LORDetail!$B$2:$B$930,P407)</f>
        <v>10834.767593706669</v>
      </c>
      <c r="R407">
        <f>INDEX(LORDetail!$D$2:$D$930,P407)</f>
        <v>51.512957353406001</v>
      </c>
      <c r="S407">
        <f>INDEX(LORDetail!$E$2:$E$930,P407)</f>
        <v>-0.32626842822802199</v>
      </c>
      <c r="T407">
        <f>INDEX(LORDetail!$G$2:$G$930,P407)</f>
        <v>6.8957490000000004</v>
      </c>
      <c r="U407">
        <f t="shared" si="132"/>
        <v>87</v>
      </c>
      <c r="V407">
        <f>INDEX(LORDetail!$B$2:$B$930,U407)</f>
        <v>10990.032464174623</v>
      </c>
      <c r="W407">
        <f>INDEX(LORDetail!$D$2:$D$930,U407)</f>
        <v>51.5127439266452</v>
      </c>
      <c r="X407">
        <f>INDEX(LORDetail!$E$2:$E$930,U407)</f>
        <v>-0.32848321806015601</v>
      </c>
      <c r="Y407">
        <f>INDEX(LORDetail!$G$2:$G$930,U407)</f>
        <v>6.9911370000000002</v>
      </c>
      <c r="Z407">
        <f t="shared" si="133"/>
        <v>155.2648704679541</v>
      </c>
      <c r="AA407" s="29">
        <f t="shared" si="134"/>
        <v>37.804230727009781</v>
      </c>
      <c r="AB407">
        <f t="shared" si="135"/>
        <v>0.24348219022803608</v>
      </c>
      <c r="AC407" s="32">
        <f t="shared" si="136"/>
        <v>51.512905387790831</v>
      </c>
      <c r="AD407" s="32">
        <f t="shared" si="137"/>
        <v>-0.32680769010724475</v>
      </c>
      <c r="AE407" s="34">
        <f t="shared" si="138"/>
        <v>6.9189742791614721</v>
      </c>
      <c r="AF407" s="36" t="str">
        <f t="shared" si="139"/>
        <v>PADTON</v>
      </c>
      <c r="AG407" s="36" t="str">
        <f t="shared" si="140"/>
        <v>RDNGSTN</v>
      </c>
      <c r="AH407" s="36">
        <f t="shared" si="141"/>
        <v>403</v>
      </c>
      <c r="AI407" s="42">
        <f t="shared" si="142"/>
        <v>10872.6</v>
      </c>
      <c r="AJ407" s="43">
        <f t="shared" si="143"/>
        <v>45.054138115594327</v>
      </c>
      <c r="AK407" s="43">
        <f t="shared" si="144"/>
        <v>6.3529971035140964E-2</v>
      </c>
      <c r="AL407" s="36">
        <f t="shared" si="145"/>
        <v>51.512905387790831</v>
      </c>
      <c r="AM407" s="36">
        <v>1</v>
      </c>
      <c r="AN407" s="36">
        <f t="shared" si="146"/>
        <v>-0.32680769010724475</v>
      </c>
      <c r="AO407" s="36">
        <v>4</v>
      </c>
      <c r="AP407" s="42">
        <f>INT(AI407/1000)*1000</f>
        <v>10000</v>
      </c>
      <c r="AQ407" s="42">
        <f>MOD(AI407,1000)</f>
        <v>872.60000000000036</v>
      </c>
      <c r="AR407" s="42">
        <f>MOD(AI408,1000)-0.2+(AP408-AP407)</f>
        <v>917.40000000000032</v>
      </c>
    </row>
    <row r="408" spans="1:44" x14ac:dyDescent="0.25">
      <c r="A408" s="32" t="s">
        <v>0</v>
      </c>
      <c r="B408" s="33" t="s">
        <v>1</v>
      </c>
      <c r="C408" s="32">
        <v>404</v>
      </c>
      <c r="D408">
        <f>MATCH(C408,TrainRun!$AG$2:$AG$148,1)</f>
        <v>67</v>
      </c>
      <c r="E408">
        <f>INT(INDEX(TrainRun!$AD$2:$AD$148,'By Second'!D408))</f>
        <v>400</v>
      </c>
      <c r="F408">
        <f>IF(E408=0,0,INDEX(TrainRun!$AE$2:$AE$148,'By Second'!D408))</f>
        <v>44.863548202488914</v>
      </c>
      <c r="G408">
        <f>INDEX(TrainRun!$AF$2:$AF$148,'By Second'!D408)</f>
        <v>10737.577293940634</v>
      </c>
      <c r="H408">
        <f t="shared" si="129"/>
        <v>68</v>
      </c>
      <c r="I408">
        <f>INT(INDEX(TrainRun!$AD$2:$AD$148,'By Second'!H408))</f>
        <v>421</v>
      </c>
      <c r="J408">
        <f>INDEX(TrainRun!$AE$2:$AE$148,'By Second'!H408)</f>
        <v>46.197677594226874</v>
      </c>
      <c r="K408">
        <f t="shared" si="126"/>
        <v>21</v>
      </c>
      <c r="L408">
        <f t="shared" si="127"/>
        <v>1.3341293917379602</v>
      </c>
      <c r="M408">
        <f t="shared" si="130"/>
        <v>6.3529971035140964E-2</v>
      </c>
      <c r="N408" s="32">
        <f t="shared" si="131"/>
        <v>45.117668086629465</v>
      </c>
      <c r="O408" s="29">
        <f t="shared" si="128"/>
        <v>10917.689492520309</v>
      </c>
      <c r="P408">
        <f>MATCH(O408,LORDetail!$B$2:$B$930,1)</f>
        <v>86</v>
      </c>
      <c r="Q408">
        <f>INDEX(LORDetail!$B$2:$B$930,P408)</f>
        <v>10834.767593706669</v>
      </c>
      <c r="R408">
        <f>INDEX(LORDetail!$D$2:$D$930,P408)</f>
        <v>51.512957353406001</v>
      </c>
      <c r="S408">
        <f>INDEX(LORDetail!$E$2:$E$930,P408)</f>
        <v>-0.32626842822802199</v>
      </c>
      <c r="T408">
        <f>INDEX(LORDetail!$G$2:$G$930,P408)</f>
        <v>6.8957490000000004</v>
      </c>
      <c r="U408">
        <f t="shared" si="132"/>
        <v>87</v>
      </c>
      <c r="V408">
        <f>INDEX(LORDetail!$B$2:$B$930,U408)</f>
        <v>10990.032464174623</v>
      </c>
      <c r="W408">
        <f>INDEX(LORDetail!$D$2:$D$930,U408)</f>
        <v>51.5127439266452</v>
      </c>
      <c r="X408">
        <f>INDEX(LORDetail!$E$2:$E$930,U408)</f>
        <v>-0.32848321806015601</v>
      </c>
      <c r="Y408">
        <f>INDEX(LORDetail!$G$2:$G$930,U408)</f>
        <v>6.9911370000000002</v>
      </c>
      <c r="Z408">
        <f t="shared" si="133"/>
        <v>155.2648704679541</v>
      </c>
      <c r="AA408" s="29">
        <f t="shared" si="134"/>
        <v>82.921898813639928</v>
      </c>
      <c r="AB408">
        <f t="shared" si="135"/>
        <v>0.53406735576258124</v>
      </c>
      <c r="AC408" s="32">
        <f t="shared" si="136"/>
        <v>51.512843369140214</v>
      </c>
      <c r="AD408" s="32">
        <f t="shared" si="137"/>
        <v>-0.32745127517723965</v>
      </c>
      <c r="AE408" s="34">
        <f t="shared" si="138"/>
        <v>6.9466926169314815</v>
      </c>
      <c r="AF408" s="36" t="str">
        <f t="shared" si="139"/>
        <v>PADTON</v>
      </c>
      <c r="AG408" s="36" t="str">
        <f t="shared" si="140"/>
        <v>RDNGSTN</v>
      </c>
      <c r="AH408" s="36">
        <f t="shared" si="141"/>
        <v>404</v>
      </c>
      <c r="AI408" s="42">
        <f t="shared" si="142"/>
        <v>10917.6</v>
      </c>
      <c r="AJ408" s="43">
        <f t="shared" si="143"/>
        <v>45.117668086629465</v>
      </c>
      <c r="AK408" s="43">
        <f t="shared" si="144"/>
        <v>6.3529971035140964E-2</v>
      </c>
      <c r="AL408" s="36">
        <f t="shared" si="145"/>
        <v>51.512843369140214</v>
      </c>
      <c r="AM408" s="36">
        <v>1</v>
      </c>
      <c r="AN408" s="36">
        <f t="shared" si="146"/>
        <v>-0.32745127517723965</v>
      </c>
      <c r="AO408" s="36">
        <v>4</v>
      </c>
      <c r="AP408" s="42">
        <f>INT(AI408/1000)*1000</f>
        <v>10000</v>
      </c>
      <c r="AQ408" s="42">
        <f>MOD(AI408,1000)</f>
        <v>917.60000000000036</v>
      </c>
      <c r="AR408" s="42">
        <f>MOD(AI409,1000)-0.2+(AP409-AP408)</f>
        <v>962.59999999999923</v>
      </c>
    </row>
    <row r="409" spans="1:44" x14ac:dyDescent="0.25">
      <c r="A409" s="32" t="s">
        <v>0</v>
      </c>
      <c r="B409" s="33" t="s">
        <v>1</v>
      </c>
      <c r="C409" s="32">
        <v>405</v>
      </c>
      <c r="D409">
        <f>MATCH(C409,TrainRun!$AG$2:$AG$148,1)</f>
        <v>67</v>
      </c>
      <c r="E409">
        <f>INT(INDEX(TrainRun!$AD$2:$AD$148,'By Second'!D409))</f>
        <v>400</v>
      </c>
      <c r="F409">
        <f>IF(E409=0,0,INDEX(TrainRun!$AE$2:$AE$148,'By Second'!D409))</f>
        <v>44.863548202488914</v>
      </c>
      <c r="G409">
        <f>INDEX(TrainRun!$AF$2:$AF$148,'By Second'!D409)</f>
        <v>10737.577293940634</v>
      </c>
      <c r="H409">
        <f t="shared" si="129"/>
        <v>68</v>
      </c>
      <c r="I409">
        <f>INT(INDEX(TrainRun!$AD$2:$AD$148,'By Second'!H409))</f>
        <v>421</v>
      </c>
      <c r="J409">
        <f>INDEX(TrainRun!$AE$2:$AE$148,'By Second'!H409)</f>
        <v>46.197677594226874</v>
      </c>
      <c r="K409">
        <f t="shared" si="126"/>
        <v>21</v>
      </c>
      <c r="L409">
        <f t="shared" si="127"/>
        <v>1.3341293917379602</v>
      </c>
      <c r="M409">
        <f t="shared" si="130"/>
        <v>6.3529971035140964E-2</v>
      </c>
      <c r="N409" s="32">
        <f t="shared" si="131"/>
        <v>45.181198057664602</v>
      </c>
      <c r="O409" s="29">
        <f t="shared" si="128"/>
        <v>10962.870690577973</v>
      </c>
      <c r="P409">
        <f>MATCH(O409,LORDetail!$B$2:$B$930,1)</f>
        <v>86</v>
      </c>
      <c r="Q409">
        <f>INDEX(LORDetail!$B$2:$B$930,P409)</f>
        <v>10834.767593706669</v>
      </c>
      <c r="R409">
        <f>INDEX(LORDetail!$D$2:$D$930,P409)</f>
        <v>51.512957353406001</v>
      </c>
      <c r="S409">
        <f>INDEX(LORDetail!$E$2:$E$930,P409)</f>
        <v>-0.32626842822802199</v>
      </c>
      <c r="T409">
        <f>INDEX(LORDetail!$G$2:$G$930,P409)</f>
        <v>6.8957490000000004</v>
      </c>
      <c r="U409">
        <f t="shared" si="132"/>
        <v>87</v>
      </c>
      <c r="V409">
        <f>INDEX(LORDetail!$B$2:$B$930,U409)</f>
        <v>10990.032464174623</v>
      </c>
      <c r="W409">
        <f>INDEX(LORDetail!$D$2:$D$930,U409)</f>
        <v>51.5127439266452</v>
      </c>
      <c r="X409">
        <f>INDEX(LORDetail!$E$2:$E$930,U409)</f>
        <v>-0.32848321806015601</v>
      </c>
      <c r="Y409">
        <f>INDEX(LORDetail!$G$2:$G$930,U409)</f>
        <v>6.9911370000000002</v>
      </c>
      <c r="Z409">
        <f t="shared" si="133"/>
        <v>155.2648704679541</v>
      </c>
      <c r="AA409" s="29">
        <f t="shared" si="134"/>
        <v>128.10309687130393</v>
      </c>
      <c r="AB409">
        <f t="shared" si="135"/>
        <v>0.82506169286853448</v>
      </c>
      <c r="AC409" s="32">
        <f t="shared" si="136"/>
        <v>51.512781263161429</v>
      </c>
      <c r="AD409" s="32">
        <f t="shared" si="137"/>
        <v>-0.32809576647627048</v>
      </c>
      <c r="AE409" s="34">
        <f t="shared" si="138"/>
        <v>6.9744499847593442</v>
      </c>
      <c r="AF409" s="36" t="str">
        <f t="shared" si="139"/>
        <v>PADTON</v>
      </c>
      <c r="AG409" s="36" t="str">
        <f t="shared" si="140"/>
        <v>RDNGSTN</v>
      </c>
      <c r="AH409" s="36">
        <f t="shared" si="141"/>
        <v>405</v>
      </c>
      <c r="AI409" s="42">
        <f t="shared" si="142"/>
        <v>10962.8</v>
      </c>
      <c r="AJ409" s="43">
        <f t="shared" si="143"/>
        <v>45.181198057664602</v>
      </c>
      <c r="AK409" s="43">
        <f t="shared" si="144"/>
        <v>6.3529971035140964E-2</v>
      </c>
      <c r="AL409" s="36">
        <f t="shared" si="145"/>
        <v>51.512781263161429</v>
      </c>
      <c r="AM409" s="36">
        <v>1</v>
      </c>
      <c r="AN409" s="36">
        <f t="shared" si="146"/>
        <v>-0.32809576647627048</v>
      </c>
      <c r="AO409" s="36">
        <v>4</v>
      </c>
      <c r="AP409" s="42">
        <f>INT(AI409/1000)*1000</f>
        <v>10000</v>
      </c>
      <c r="AQ409" s="42">
        <f>MOD(AI409,1000)</f>
        <v>962.79999999999927</v>
      </c>
      <c r="AR409" s="42">
        <f>MOD(AI410,1000)-0.2+(AP410-AP409)</f>
        <v>1008.0000000000007</v>
      </c>
    </row>
    <row r="410" spans="1:44" x14ac:dyDescent="0.25">
      <c r="A410" s="32" t="s">
        <v>0</v>
      </c>
      <c r="B410" s="33" t="s">
        <v>1</v>
      </c>
      <c r="C410" s="32">
        <v>406</v>
      </c>
      <c r="D410">
        <f>MATCH(C410,TrainRun!$AG$2:$AG$148,1)</f>
        <v>67</v>
      </c>
      <c r="E410">
        <f>INT(INDEX(TrainRun!$AD$2:$AD$148,'By Second'!D410))</f>
        <v>400</v>
      </c>
      <c r="F410">
        <f>IF(E410=0,0,INDEX(TrainRun!$AE$2:$AE$148,'By Second'!D410))</f>
        <v>44.863548202488914</v>
      </c>
      <c r="G410">
        <f>INDEX(TrainRun!$AF$2:$AF$148,'By Second'!D410)</f>
        <v>10737.577293940634</v>
      </c>
      <c r="H410">
        <f t="shared" si="129"/>
        <v>68</v>
      </c>
      <c r="I410">
        <f>INT(INDEX(TrainRun!$AD$2:$AD$148,'By Second'!H410))</f>
        <v>421</v>
      </c>
      <c r="J410">
        <f>INDEX(TrainRun!$AE$2:$AE$148,'By Second'!H410)</f>
        <v>46.197677594226874</v>
      </c>
      <c r="K410">
        <f t="shared" si="126"/>
        <v>21</v>
      </c>
      <c r="L410">
        <f t="shared" si="127"/>
        <v>1.3341293917379602</v>
      </c>
      <c r="M410">
        <f t="shared" si="130"/>
        <v>6.3529971035140964E-2</v>
      </c>
      <c r="N410" s="32">
        <f t="shared" si="131"/>
        <v>45.24472802869974</v>
      </c>
      <c r="O410" s="29">
        <f t="shared" si="128"/>
        <v>11008.115418606672</v>
      </c>
      <c r="P410">
        <f>MATCH(O410,LORDetail!$B$2:$B$930,1)</f>
        <v>87</v>
      </c>
      <c r="Q410">
        <f>INDEX(LORDetail!$B$2:$B$930,P410)</f>
        <v>10990.032464174623</v>
      </c>
      <c r="R410">
        <f>INDEX(LORDetail!$D$2:$D$930,P410)</f>
        <v>51.5127439266452</v>
      </c>
      <c r="S410">
        <f>INDEX(LORDetail!$E$2:$E$930,P410)</f>
        <v>-0.32848321806015601</v>
      </c>
      <c r="T410">
        <f>INDEX(LORDetail!$G$2:$G$930,P410)</f>
        <v>6.9911370000000002</v>
      </c>
      <c r="U410">
        <f t="shared" si="132"/>
        <v>88</v>
      </c>
      <c r="V410">
        <f>INDEX(LORDetail!$B$2:$B$930,U410)</f>
        <v>11129.299631077029</v>
      </c>
      <c r="W410">
        <f>INDEX(LORDetail!$D$2:$D$930,U410)</f>
        <v>51.512583968614997</v>
      </c>
      <c r="X410">
        <f>INDEX(LORDetail!$E$2:$E$930,U410)</f>
        <v>-0.330476974170613</v>
      </c>
      <c r="Y410">
        <f>INDEX(LORDetail!$G$2:$G$930,U410)</f>
        <v>7.076695</v>
      </c>
      <c r="Z410">
        <f t="shared" si="133"/>
        <v>139.26716690240573</v>
      </c>
      <c r="AA410" s="29">
        <f t="shared" si="134"/>
        <v>18.082954432049519</v>
      </c>
      <c r="AB410">
        <f t="shared" si="135"/>
        <v>0.12984362958084381</v>
      </c>
      <c r="AC410" s="32">
        <f t="shared" si="136"/>
        <v>51.512723157113975</v>
      </c>
      <c r="AD410" s="32">
        <f t="shared" si="137"/>
        <v>-0.32874209459003673</v>
      </c>
      <c r="AE410" s="34">
        <f t="shared" si="138"/>
        <v>7.002246161259678</v>
      </c>
      <c r="AF410" s="36" t="str">
        <f t="shared" si="139"/>
        <v>PADTON</v>
      </c>
      <c r="AG410" s="36" t="str">
        <f t="shared" si="140"/>
        <v>RDNGSTN</v>
      </c>
      <c r="AH410" s="36">
        <f t="shared" si="141"/>
        <v>406</v>
      </c>
      <c r="AI410" s="42">
        <f t="shared" si="142"/>
        <v>11008.2</v>
      </c>
      <c r="AJ410" s="43">
        <f t="shared" si="143"/>
        <v>45.24472802869974</v>
      </c>
      <c r="AK410" s="43">
        <f t="shared" si="144"/>
        <v>6.3529971035140964E-2</v>
      </c>
      <c r="AL410" s="36">
        <f t="shared" si="145"/>
        <v>51.512723157113975</v>
      </c>
      <c r="AM410" s="36">
        <v>1</v>
      </c>
      <c r="AN410" s="36">
        <f t="shared" si="146"/>
        <v>-0.32874209459003673</v>
      </c>
      <c r="AO410" s="36">
        <v>4</v>
      </c>
      <c r="AP410" s="42">
        <f>INT(AI410/1000)*1000</f>
        <v>11000</v>
      </c>
      <c r="AQ410" s="42">
        <f>MOD(AI410,1000)</f>
        <v>8.2000000000007276</v>
      </c>
      <c r="AR410" s="42">
        <f>MOD(AI411,1000)-0.2+(AP411-AP410)</f>
        <v>53.199999999999633</v>
      </c>
    </row>
    <row r="411" spans="1:44" x14ac:dyDescent="0.25">
      <c r="A411" s="32" t="s">
        <v>0</v>
      </c>
      <c r="B411" s="33" t="s">
        <v>1</v>
      </c>
      <c r="C411" s="32">
        <v>407</v>
      </c>
      <c r="D411">
        <f>MATCH(C411,TrainRun!$AG$2:$AG$148,1)</f>
        <v>67</v>
      </c>
      <c r="E411">
        <f>INT(INDEX(TrainRun!$AD$2:$AD$148,'By Second'!D411))</f>
        <v>400</v>
      </c>
      <c r="F411">
        <f>IF(E411=0,0,INDEX(TrainRun!$AE$2:$AE$148,'By Second'!D411))</f>
        <v>44.863548202488914</v>
      </c>
      <c r="G411">
        <f>INDEX(TrainRun!$AF$2:$AF$148,'By Second'!D411)</f>
        <v>10737.577293940634</v>
      </c>
      <c r="H411">
        <f t="shared" si="129"/>
        <v>68</v>
      </c>
      <c r="I411">
        <f>INT(INDEX(TrainRun!$AD$2:$AD$148,'By Second'!H411))</f>
        <v>421</v>
      </c>
      <c r="J411">
        <f>INDEX(TrainRun!$AE$2:$AE$148,'By Second'!H411)</f>
        <v>46.197677594226874</v>
      </c>
      <c r="K411">
        <f t="shared" si="126"/>
        <v>21</v>
      </c>
      <c r="L411">
        <f t="shared" si="127"/>
        <v>1.3341293917379602</v>
      </c>
      <c r="M411">
        <f t="shared" si="130"/>
        <v>6.3529971035140964E-2</v>
      </c>
      <c r="N411" s="32">
        <f t="shared" si="131"/>
        <v>45.308257999734877</v>
      </c>
      <c r="O411" s="29">
        <f t="shared" si="128"/>
        <v>11053.423676606408</v>
      </c>
      <c r="P411">
        <f>MATCH(O411,LORDetail!$B$2:$B$930,1)</f>
        <v>87</v>
      </c>
      <c r="Q411">
        <f>INDEX(LORDetail!$B$2:$B$930,P411)</f>
        <v>10990.032464174623</v>
      </c>
      <c r="R411">
        <f>INDEX(LORDetail!$D$2:$D$930,P411)</f>
        <v>51.5127439266452</v>
      </c>
      <c r="S411">
        <f>INDEX(LORDetail!$E$2:$E$930,P411)</f>
        <v>-0.32848321806015601</v>
      </c>
      <c r="T411">
        <f>INDEX(LORDetail!$G$2:$G$930,P411)</f>
        <v>6.9911370000000002</v>
      </c>
      <c r="U411">
        <f t="shared" si="132"/>
        <v>88</v>
      </c>
      <c r="V411">
        <f>INDEX(LORDetail!$B$2:$B$930,U411)</f>
        <v>11129.299631077029</v>
      </c>
      <c r="W411">
        <f>INDEX(LORDetail!$D$2:$D$930,U411)</f>
        <v>51.512583968614997</v>
      </c>
      <c r="X411">
        <f>INDEX(LORDetail!$E$2:$E$930,U411)</f>
        <v>-0.330476974170613</v>
      </c>
      <c r="Y411">
        <f>INDEX(LORDetail!$G$2:$G$930,U411)</f>
        <v>7.076695</v>
      </c>
      <c r="Z411">
        <f t="shared" si="133"/>
        <v>139.26716690240573</v>
      </c>
      <c r="AA411" s="29">
        <f t="shared" si="134"/>
        <v>63.391212431784879</v>
      </c>
      <c r="AB411">
        <f t="shared" si="135"/>
        <v>0.45517700863554972</v>
      </c>
      <c r="AC411" s="32">
        <f t="shared" si="136"/>
        <v>51.512671117427509</v>
      </c>
      <c r="AD411" s="32">
        <f t="shared" si="137"/>
        <v>-0.32939073000246266</v>
      </c>
      <c r="AE411" s="34">
        <f t="shared" si="138"/>
        <v>7.0300810345048408</v>
      </c>
      <c r="AF411" s="36" t="str">
        <f t="shared" si="139"/>
        <v>PADTON</v>
      </c>
      <c r="AG411" s="36" t="str">
        <f t="shared" si="140"/>
        <v>RDNGSTN</v>
      </c>
      <c r="AH411" s="36">
        <f t="shared" si="141"/>
        <v>407</v>
      </c>
      <c r="AI411" s="42">
        <f t="shared" si="142"/>
        <v>11053.4</v>
      </c>
      <c r="AJ411" s="43">
        <f t="shared" si="143"/>
        <v>45.308257999734877</v>
      </c>
      <c r="AK411" s="43">
        <f t="shared" si="144"/>
        <v>6.3529971035140964E-2</v>
      </c>
      <c r="AL411" s="36">
        <f t="shared" si="145"/>
        <v>51.512671117427509</v>
      </c>
      <c r="AM411" s="36">
        <v>1</v>
      </c>
      <c r="AN411" s="36">
        <f t="shared" si="146"/>
        <v>-0.32939073000246266</v>
      </c>
      <c r="AO411" s="36">
        <v>4</v>
      </c>
      <c r="AP411" s="42">
        <f>INT(AI411/1000)*1000</f>
        <v>11000</v>
      </c>
      <c r="AQ411" s="42">
        <f>MOD(AI411,1000)</f>
        <v>53.399999999999636</v>
      </c>
      <c r="AR411" s="42">
        <f>MOD(AI412,1000)-0.2+(AP412-AP411)</f>
        <v>98.59999999999927</v>
      </c>
    </row>
    <row r="412" spans="1:44" x14ac:dyDescent="0.25">
      <c r="A412" s="32" t="s">
        <v>0</v>
      </c>
      <c r="B412" s="33" t="s">
        <v>1</v>
      </c>
      <c r="C412" s="32">
        <v>408</v>
      </c>
      <c r="D412">
        <f>MATCH(C412,TrainRun!$AG$2:$AG$148,1)</f>
        <v>67</v>
      </c>
      <c r="E412">
        <f>INT(INDEX(TrainRun!$AD$2:$AD$148,'By Second'!D412))</f>
        <v>400</v>
      </c>
      <c r="F412">
        <f>IF(E412=0,0,INDEX(TrainRun!$AE$2:$AE$148,'By Second'!D412))</f>
        <v>44.863548202488914</v>
      </c>
      <c r="G412">
        <f>INDEX(TrainRun!$AF$2:$AF$148,'By Second'!D412)</f>
        <v>10737.577293940634</v>
      </c>
      <c r="H412">
        <f t="shared" si="129"/>
        <v>68</v>
      </c>
      <c r="I412">
        <f>INT(INDEX(TrainRun!$AD$2:$AD$148,'By Second'!H412))</f>
        <v>421</v>
      </c>
      <c r="J412">
        <f>INDEX(TrainRun!$AE$2:$AE$148,'By Second'!H412)</f>
        <v>46.197677594226874</v>
      </c>
      <c r="K412">
        <f t="shared" si="126"/>
        <v>21</v>
      </c>
      <c r="L412">
        <f t="shared" si="127"/>
        <v>1.3341293917379602</v>
      </c>
      <c r="M412">
        <f t="shared" si="130"/>
        <v>6.3529971035140964E-2</v>
      </c>
      <c r="N412" s="32">
        <f t="shared" si="131"/>
        <v>45.371787970770015</v>
      </c>
      <c r="O412" s="29">
        <f t="shared" si="128"/>
        <v>11098.795464577177</v>
      </c>
      <c r="P412">
        <f>MATCH(O412,LORDetail!$B$2:$B$930,1)</f>
        <v>87</v>
      </c>
      <c r="Q412">
        <f>INDEX(LORDetail!$B$2:$B$930,P412)</f>
        <v>10990.032464174623</v>
      </c>
      <c r="R412">
        <f>INDEX(LORDetail!$D$2:$D$930,P412)</f>
        <v>51.5127439266452</v>
      </c>
      <c r="S412">
        <f>INDEX(LORDetail!$E$2:$E$930,P412)</f>
        <v>-0.32848321806015601</v>
      </c>
      <c r="T412">
        <f>INDEX(LORDetail!$G$2:$G$930,P412)</f>
        <v>6.9911370000000002</v>
      </c>
      <c r="U412">
        <f t="shared" si="132"/>
        <v>88</v>
      </c>
      <c r="V412">
        <f>INDEX(LORDetail!$B$2:$B$930,U412)</f>
        <v>11129.299631077029</v>
      </c>
      <c r="W412">
        <f>INDEX(LORDetail!$D$2:$D$930,U412)</f>
        <v>51.512583968614997</v>
      </c>
      <c r="X412">
        <f>INDEX(LORDetail!$E$2:$E$930,U412)</f>
        <v>-0.330476974170613</v>
      </c>
      <c r="Y412">
        <f>INDEX(LORDetail!$G$2:$G$930,U412)</f>
        <v>7.076695</v>
      </c>
      <c r="Z412">
        <f t="shared" si="133"/>
        <v>139.26716690240573</v>
      </c>
      <c r="AA412" s="29">
        <f t="shared" si="134"/>
        <v>108.7630004025541</v>
      </c>
      <c r="AB412">
        <f t="shared" si="135"/>
        <v>0.78096656104717022</v>
      </c>
      <c r="AC412" s="32">
        <f t="shared" si="136"/>
        <v>51.512619004772439</v>
      </c>
      <c r="AD412" s="32">
        <f t="shared" si="137"/>
        <v>-0.3300402749133064</v>
      </c>
      <c r="AE412" s="34">
        <f t="shared" si="138"/>
        <v>7.0579549370300736</v>
      </c>
      <c r="AF412" s="36" t="str">
        <f t="shared" si="139"/>
        <v>PADTON</v>
      </c>
      <c r="AG412" s="36" t="str">
        <f t="shared" si="140"/>
        <v>RDNGSTN</v>
      </c>
      <c r="AH412" s="36">
        <f t="shared" si="141"/>
        <v>408</v>
      </c>
      <c r="AI412" s="42">
        <f t="shared" si="142"/>
        <v>11098.8</v>
      </c>
      <c r="AJ412" s="43">
        <f t="shared" si="143"/>
        <v>45.371787970770015</v>
      </c>
      <c r="AK412" s="43">
        <f t="shared" si="144"/>
        <v>6.3529971035140964E-2</v>
      </c>
      <c r="AL412" s="36">
        <f t="shared" si="145"/>
        <v>51.512619004772439</v>
      </c>
      <c r="AM412" s="36">
        <v>1</v>
      </c>
      <c r="AN412" s="36">
        <f t="shared" si="146"/>
        <v>-0.3300402749133064</v>
      </c>
      <c r="AO412" s="36">
        <v>4</v>
      </c>
      <c r="AP412" s="42">
        <f>INT(AI412/1000)*1000</f>
        <v>11000</v>
      </c>
      <c r="AQ412" s="42">
        <f>MOD(AI412,1000)</f>
        <v>98.799999999999272</v>
      </c>
      <c r="AR412" s="42">
        <f>MOD(AI413,1000)-0.2+(AP413-AP412)</f>
        <v>144.00000000000074</v>
      </c>
    </row>
    <row r="413" spans="1:44" x14ac:dyDescent="0.25">
      <c r="A413" s="32" t="s">
        <v>0</v>
      </c>
      <c r="B413" s="33" t="s">
        <v>1</v>
      </c>
      <c r="C413" s="32">
        <v>409</v>
      </c>
      <c r="D413">
        <f>MATCH(C413,TrainRun!$AG$2:$AG$148,1)</f>
        <v>67</v>
      </c>
      <c r="E413">
        <f>INT(INDEX(TrainRun!$AD$2:$AD$148,'By Second'!D413))</f>
        <v>400</v>
      </c>
      <c r="F413">
        <f>IF(E413=0,0,INDEX(TrainRun!$AE$2:$AE$148,'By Second'!D413))</f>
        <v>44.863548202488914</v>
      </c>
      <c r="G413">
        <f>INDEX(TrainRun!$AF$2:$AF$148,'By Second'!D413)</f>
        <v>10737.577293940634</v>
      </c>
      <c r="H413">
        <f t="shared" si="129"/>
        <v>68</v>
      </c>
      <c r="I413">
        <f>INT(INDEX(TrainRun!$AD$2:$AD$148,'By Second'!H413))</f>
        <v>421</v>
      </c>
      <c r="J413">
        <f>INDEX(TrainRun!$AE$2:$AE$148,'By Second'!H413)</f>
        <v>46.197677594226874</v>
      </c>
      <c r="K413">
        <f t="shared" si="126"/>
        <v>21</v>
      </c>
      <c r="L413">
        <f t="shared" si="127"/>
        <v>1.3341293917379602</v>
      </c>
      <c r="M413">
        <f t="shared" si="130"/>
        <v>6.3529971035140964E-2</v>
      </c>
      <c r="N413" s="32">
        <f t="shared" si="131"/>
        <v>45.435317941805152</v>
      </c>
      <c r="O413" s="29">
        <f t="shared" si="128"/>
        <v>11144.230782518982</v>
      </c>
      <c r="P413">
        <f>MATCH(O413,LORDetail!$B$2:$B$930,1)</f>
        <v>88</v>
      </c>
      <c r="Q413">
        <f>INDEX(LORDetail!$B$2:$B$930,P413)</f>
        <v>11129.299631077029</v>
      </c>
      <c r="R413">
        <f>INDEX(LORDetail!$D$2:$D$930,P413)</f>
        <v>51.512583968614997</v>
      </c>
      <c r="S413">
        <f>INDEX(LORDetail!$E$2:$E$930,P413)</f>
        <v>-0.330476974170613</v>
      </c>
      <c r="T413">
        <f>INDEX(LORDetail!$G$2:$G$930,P413)</f>
        <v>7.076695</v>
      </c>
      <c r="U413">
        <f t="shared" si="132"/>
        <v>89</v>
      </c>
      <c r="V413">
        <f>INDEX(LORDetail!$B$2:$B$930,U413)</f>
        <v>11281.998872052458</v>
      </c>
      <c r="W413">
        <f>INDEX(LORDetail!$D$2:$D$930,U413)</f>
        <v>51.512374052180597</v>
      </c>
      <c r="X413">
        <f>INDEX(LORDetail!$E$2:$E$930,U413)</f>
        <v>-0.332655144502425</v>
      </c>
      <c r="Y413">
        <f>INDEX(LORDetail!$G$2:$G$930,U413)</f>
        <v>7.1705059999999996</v>
      </c>
      <c r="Z413">
        <f t="shared" si="133"/>
        <v>152.69924097542935</v>
      </c>
      <c r="AA413" s="29">
        <f t="shared" si="134"/>
        <v>14.931151441953261</v>
      </c>
      <c r="AB413">
        <f t="shared" si="135"/>
        <v>9.7781438509938728E-2</v>
      </c>
      <c r="AC413" s="32">
        <f t="shared" si="136"/>
        <v>51.512563442684076</v>
      </c>
      <c r="AD413" s="32">
        <f t="shared" si="137"/>
        <v>-0.33068995879897722</v>
      </c>
      <c r="AE413" s="34">
        <f t="shared" si="138"/>
        <v>7.0858679745280559</v>
      </c>
      <c r="AF413" s="36" t="str">
        <f t="shared" si="139"/>
        <v>PADTON</v>
      </c>
      <c r="AG413" s="36" t="str">
        <f t="shared" si="140"/>
        <v>RDNGSTN</v>
      </c>
      <c r="AH413" s="36">
        <f t="shared" si="141"/>
        <v>409</v>
      </c>
      <c r="AI413" s="42">
        <f t="shared" si="142"/>
        <v>11144.2</v>
      </c>
      <c r="AJ413" s="43">
        <f t="shared" si="143"/>
        <v>45.435317941805152</v>
      </c>
      <c r="AK413" s="43">
        <f t="shared" si="144"/>
        <v>6.3529971035140964E-2</v>
      </c>
      <c r="AL413" s="36">
        <f t="shared" si="145"/>
        <v>51.512563442684076</v>
      </c>
      <c r="AM413" s="36">
        <v>1</v>
      </c>
      <c r="AN413" s="36">
        <f t="shared" si="146"/>
        <v>-0.33068995879897722</v>
      </c>
      <c r="AO413" s="36">
        <v>4</v>
      </c>
      <c r="AP413" s="42">
        <f>INT(AI413/1000)*1000</f>
        <v>11000</v>
      </c>
      <c r="AQ413" s="42">
        <f>MOD(AI413,1000)</f>
        <v>144.20000000000073</v>
      </c>
      <c r="AR413" s="42">
        <f>MOD(AI414,1000)-0.2+(AP414-AP413)</f>
        <v>189.59999999999928</v>
      </c>
    </row>
    <row r="414" spans="1:44" x14ac:dyDescent="0.25">
      <c r="A414" s="32" t="s">
        <v>0</v>
      </c>
      <c r="B414" s="33" t="s">
        <v>1</v>
      </c>
      <c r="C414" s="32">
        <v>410</v>
      </c>
      <c r="D414">
        <f>MATCH(C414,TrainRun!$AG$2:$AG$148,1)</f>
        <v>67</v>
      </c>
      <c r="E414">
        <f>INT(INDEX(TrainRun!$AD$2:$AD$148,'By Second'!D414))</f>
        <v>400</v>
      </c>
      <c r="F414">
        <f>IF(E414=0,0,INDEX(TrainRun!$AE$2:$AE$148,'By Second'!D414))</f>
        <v>44.863548202488914</v>
      </c>
      <c r="G414">
        <f>INDEX(TrainRun!$AF$2:$AF$148,'By Second'!D414)</f>
        <v>10737.577293940634</v>
      </c>
      <c r="H414">
        <f t="shared" si="129"/>
        <v>68</v>
      </c>
      <c r="I414">
        <f>INT(INDEX(TrainRun!$AD$2:$AD$148,'By Second'!H414))</f>
        <v>421</v>
      </c>
      <c r="J414">
        <f>INDEX(TrainRun!$AE$2:$AE$148,'By Second'!H414)</f>
        <v>46.197677594226874</v>
      </c>
      <c r="K414">
        <f t="shared" si="126"/>
        <v>21</v>
      </c>
      <c r="L414">
        <f t="shared" si="127"/>
        <v>1.3341293917379602</v>
      </c>
      <c r="M414">
        <f t="shared" si="130"/>
        <v>6.3529971035140964E-2</v>
      </c>
      <c r="N414" s="32">
        <f t="shared" si="131"/>
        <v>45.49884791284029</v>
      </c>
      <c r="O414" s="29">
        <f t="shared" si="128"/>
        <v>11189.729630431822</v>
      </c>
      <c r="P414">
        <f>MATCH(O414,LORDetail!$B$2:$B$930,1)</f>
        <v>88</v>
      </c>
      <c r="Q414">
        <f>INDEX(LORDetail!$B$2:$B$930,P414)</f>
        <v>11129.299631077029</v>
      </c>
      <c r="R414">
        <f>INDEX(LORDetail!$D$2:$D$930,P414)</f>
        <v>51.512583968614997</v>
      </c>
      <c r="S414">
        <f>INDEX(LORDetail!$E$2:$E$930,P414)</f>
        <v>-0.330476974170613</v>
      </c>
      <c r="T414">
        <f>INDEX(LORDetail!$G$2:$G$930,P414)</f>
        <v>7.076695</v>
      </c>
      <c r="U414">
        <f t="shared" si="132"/>
        <v>89</v>
      </c>
      <c r="V414">
        <f>INDEX(LORDetail!$B$2:$B$930,U414)</f>
        <v>11281.998872052458</v>
      </c>
      <c r="W414">
        <f>INDEX(LORDetail!$D$2:$D$930,U414)</f>
        <v>51.512374052180597</v>
      </c>
      <c r="X414">
        <f>INDEX(LORDetail!$E$2:$E$930,U414)</f>
        <v>-0.332655144502425</v>
      </c>
      <c r="Y414">
        <f>INDEX(LORDetail!$G$2:$G$930,U414)</f>
        <v>7.1705059999999996</v>
      </c>
      <c r="Z414">
        <f t="shared" si="133"/>
        <v>152.69924097542935</v>
      </c>
      <c r="AA414" s="29">
        <f t="shared" si="134"/>
        <v>60.429999354793836</v>
      </c>
      <c r="AB414">
        <f t="shared" si="135"/>
        <v>0.39574525039399217</v>
      </c>
      <c r="AC414" s="32">
        <f t="shared" si="136"/>
        <v>51.512500895183102</v>
      </c>
      <c r="AD414" s="32">
        <f t="shared" si="137"/>
        <v>-0.33133897473397672</v>
      </c>
      <c r="AE414" s="34">
        <f t="shared" si="138"/>
        <v>7.1138202576847105</v>
      </c>
      <c r="AF414" s="36" t="str">
        <f t="shared" si="139"/>
        <v>PADTON</v>
      </c>
      <c r="AG414" s="36" t="str">
        <f t="shared" si="140"/>
        <v>RDNGSTN</v>
      </c>
      <c r="AH414" s="36">
        <f t="shared" si="141"/>
        <v>410</v>
      </c>
      <c r="AI414" s="42">
        <f t="shared" si="142"/>
        <v>11189.8</v>
      </c>
      <c r="AJ414" s="43">
        <f t="shared" si="143"/>
        <v>45.49884791284029</v>
      </c>
      <c r="AK414" s="43">
        <f t="shared" si="144"/>
        <v>6.3529971035140964E-2</v>
      </c>
      <c r="AL414" s="36">
        <f t="shared" si="145"/>
        <v>51.512500895183102</v>
      </c>
      <c r="AM414" s="36">
        <v>1</v>
      </c>
      <c r="AN414" s="36">
        <f t="shared" si="146"/>
        <v>-0.33133897473397672</v>
      </c>
      <c r="AO414" s="36">
        <v>4</v>
      </c>
      <c r="AP414" s="42">
        <f>INT(AI414/1000)*1000</f>
        <v>11000</v>
      </c>
      <c r="AQ414" s="42">
        <f>MOD(AI414,1000)</f>
        <v>189.79999999999927</v>
      </c>
      <c r="AR414" s="42">
        <f>MOD(AI415,1000)-0.2+(AP415-AP414)</f>
        <v>235.00000000000074</v>
      </c>
    </row>
    <row r="415" spans="1:44" x14ac:dyDescent="0.25">
      <c r="A415" s="32" t="s">
        <v>0</v>
      </c>
      <c r="B415" s="33" t="s">
        <v>1</v>
      </c>
      <c r="C415" s="32">
        <v>411</v>
      </c>
      <c r="D415">
        <f>MATCH(C415,TrainRun!$AG$2:$AG$148,1)</f>
        <v>67</v>
      </c>
      <c r="E415">
        <f>INT(INDEX(TrainRun!$AD$2:$AD$148,'By Second'!D415))</f>
        <v>400</v>
      </c>
      <c r="F415">
        <f>IF(E415=0,0,INDEX(TrainRun!$AE$2:$AE$148,'By Second'!D415))</f>
        <v>44.863548202488914</v>
      </c>
      <c r="G415">
        <f>INDEX(TrainRun!$AF$2:$AF$148,'By Second'!D415)</f>
        <v>10737.577293940634</v>
      </c>
      <c r="H415">
        <f t="shared" si="129"/>
        <v>68</v>
      </c>
      <c r="I415">
        <f>INT(INDEX(TrainRun!$AD$2:$AD$148,'By Second'!H415))</f>
        <v>421</v>
      </c>
      <c r="J415">
        <f>INDEX(TrainRun!$AE$2:$AE$148,'By Second'!H415)</f>
        <v>46.197677594226874</v>
      </c>
      <c r="K415">
        <f t="shared" si="126"/>
        <v>21</v>
      </c>
      <c r="L415">
        <f t="shared" si="127"/>
        <v>1.3341293917379602</v>
      </c>
      <c r="M415">
        <f t="shared" si="130"/>
        <v>6.3529971035140964E-2</v>
      </c>
      <c r="N415" s="32">
        <f t="shared" si="131"/>
        <v>45.562377883875428</v>
      </c>
      <c r="O415" s="29">
        <f t="shared" si="128"/>
        <v>11235.292008315699</v>
      </c>
      <c r="P415">
        <f>MATCH(O415,LORDetail!$B$2:$B$930,1)</f>
        <v>88</v>
      </c>
      <c r="Q415">
        <f>INDEX(LORDetail!$B$2:$B$930,P415)</f>
        <v>11129.299631077029</v>
      </c>
      <c r="R415">
        <f>INDEX(LORDetail!$D$2:$D$930,P415)</f>
        <v>51.512583968614997</v>
      </c>
      <c r="S415">
        <f>INDEX(LORDetail!$E$2:$E$930,P415)</f>
        <v>-0.330476974170613</v>
      </c>
      <c r="T415">
        <f>INDEX(LORDetail!$G$2:$G$930,P415)</f>
        <v>7.076695</v>
      </c>
      <c r="U415">
        <f t="shared" si="132"/>
        <v>89</v>
      </c>
      <c r="V415">
        <f>INDEX(LORDetail!$B$2:$B$930,U415)</f>
        <v>11281.998872052458</v>
      </c>
      <c r="W415">
        <f>INDEX(LORDetail!$D$2:$D$930,U415)</f>
        <v>51.512374052180597</v>
      </c>
      <c r="X415">
        <f>INDEX(LORDetail!$E$2:$E$930,U415)</f>
        <v>-0.332655144502425</v>
      </c>
      <c r="Y415">
        <f>INDEX(LORDetail!$G$2:$G$930,U415)</f>
        <v>7.1705059999999996</v>
      </c>
      <c r="Z415">
        <f t="shared" si="133"/>
        <v>152.69924097542935</v>
      </c>
      <c r="AA415" s="29">
        <f t="shared" si="134"/>
        <v>105.99237723867009</v>
      </c>
      <c r="AB415">
        <f t="shared" si="135"/>
        <v>0.69412510868816435</v>
      </c>
      <c r="AC415" s="32">
        <f t="shared" si="136"/>
        <v>51.512438260347153</v>
      </c>
      <c r="AD415" s="32">
        <f t="shared" si="137"/>
        <v>-0.33198889688892336</v>
      </c>
      <c r="AE415" s="34">
        <f t="shared" si="138"/>
        <v>7.1418115705711447</v>
      </c>
      <c r="AF415" s="36" t="str">
        <f t="shared" si="139"/>
        <v>PADTON</v>
      </c>
      <c r="AG415" s="36" t="str">
        <f t="shared" si="140"/>
        <v>RDNGSTN</v>
      </c>
      <c r="AH415" s="36">
        <f t="shared" si="141"/>
        <v>411</v>
      </c>
      <c r="AI415" s="42">
        <f t="shared" si="142"/>
        <v>11235.2</v>
      </c>
      <c r="AJ415" s="43">
        <f t="shared" si="143"/>
        <v>45.562377883875428</v>
      </c>
      <c r="AK415" s="43">
        <f t="shared" si="144"/>
        <v>6.3529971035140964E-2</v>
      </c>
      <c r="AL415" s="36">
        <f t="shared" si="145"/>
        <v>51.512438260347153</v>
      </c>
      <c r="AM415" s="36">
        <v>1</v>
      </c>
      <c r="AN415" s="36">
        <f t="shared" si="146"/>
        <v>-0.33198889688892336</v>
      </c>
      <c r="AO415" s="36">
        <v>4</v>
      </c>
      <c r="AP415" s="42">
        <f>INT(AI415/1000)*1000</f>
        <v>11000</v>
      </c>
      <c r="AQ415" s="42">
        <f>MOD(AI415,1000)</f>
        <v>235.20000000000073</v>
      </c>
      <c r="AR415" s="42">
        <f>MOD(AI416,1000)-0.2+(AP416-AP415)</f>
        <v>280.8</v>
      </c>
    </row>
    <row r="416" spans="1:44" x14ac:dyDescent="0.25">
      <c r="A416" s="32" t="s">
        <v>0</v>
      </c>
      <c r="B416" s="33" t="s">
        <v>1</v>
      </c>
      <c r="C416" s="32">
        <v>412</v>
      </c>
      <c r="D416">
        <f>MATCH(C416,TrainRun!$AG$2:$AG$148,1)</f>
        <v>67</v>
      </c>
      <c r="E416">
        <f>INT(INDEX(TrainRun!$AD$2:$AD$148,'By Second'!D416))</f>
        <v>400</v>
      </c>
      <c r="F416">
        <f>IF(E416=0,0,INDEX(TrainRun!$AE$2:$AE$148,'By Second'!D416))</f>
        <v>44.863548202488914</v>
      </c>
      <c r="G416">
        <f>INDEX(TrainRun!$AF$2:$AF$148,'By Second'!D416)</f>
        <v>10737.577293940634</v>
      </c>
      <c r="H416">
        <f t="shared" si="129"/>
        <v>68</v>
      </c>
      <c r="I416">
        <f>INT(INDEX(TrainRun!$AD$2:$AD$148,'By Second'!H416))</f>
        <v>421</v>
      </c>
      <c r="J416">
        <f>INDEX(TrainRun!$AE$2:$AE$148,'By Second'!H416)</f>
        <v>46.197677594226874</v>
      </c>
      <c r="K416">
        <f t="shared" si="126"/>
        <v>21</v>
      </c>
      <c r="L416">
        <f t="shared" si="127"/>
        <v>1.3341293917379602</v>
      </c>
      <c r="M416">
        <f t="shared" si="130"/>
        <v>6.3529971035140964E-2</v>
      </c>
      <c r="N416" s="32">
        <f t="shared" si="131"/>
        <v>45.625907854910565</v>
      </c>
      <c r="O416" s="29">
        <f t="shared" si="128"/>
        <v>11280.917916170609</v>
      </c>
      <c r="P416">
        <f>MATCH(O416,LORDetail!$B$2:$B$930,1)</f>
        <v>88</v>
      </c>
      <c r="Q416">
        <f>INDEX(LORDetail!$B$2:$B$930,P416)</f>
        <v>11129.299631077029</v>
      </c>
      <c r="R416">
        <f>INDEX(LORDetail!$D$2:$D$930,P416)</f>
        <v>51.512583968614997</v>
      </c>
      <c r="S416">
        <f>INDEX(LORDetail!$E$2:$E$930,P416)</f>
        <v>-0.330476974170613</v>
      </c>
      <c r="T416">
        <f>INDEX(LORDetail!$G$2:$G$930,P416)</f>
        <v>7.076695</v>
      </c>
      <c r="U416">
        <f t="shared" si="132"/>
        <v>89</v>
      </c>
      <c r="V416">
        <f>INDEX(LORDetail!$B$2:$B$930,U416)</f>
        <v>11281.998872052458</v>
      </c>
      <c r="W416">
        <f>INDEX(LORDetail!$D$2:$D$930,U416)</f>
        <v>51.512374052180597</v>
      </c>
      <c r="X416">
        <f>INDEX(LORDetail!$E$2:$E$930,U416)</f>
        <v>-0.332655144502425</v>
      </c>
      <c r="Y416">
        <f>INDEX(LORDetail!$G$2:$G$930,U416)</f>
        <v>7.1705059999999996</v>
      </c>
      <c r="Z416">
        <f t="shared" si="133"/>
        <v>152.69924097542935</v>
      </c>
      <c r="AA416" s="29">
        <f t="shared" si="134"/>
        <v>151.6182850935802</v>
      </c>
      <c r="AB416">
        <f t="shared" si="135"/>
        <v>0.99292101339244321</v>
      </c>
      <c r="AC416" s="32">
        <f t="shared" si="136"/>
        <v>51.512375538176222</v>
      </c>
      <c r="AD416" s="32">
        <f t="shared" si="137"/>
        <v>-0.33263972526381713</v>
      </c>
      <c r="AE416" s="34">
        <f t="shared" si="138"/>
        <v>7.1698419131873585</v>
      </c>
      <c r="AF416" s="36" t="str">
        <f t="shared" si="139"/>
        <v>PADTON</v>
      </c>
      <c r="AG416" s="36" t="str">
        <f t="shared" si="140"/>
        <v>RDNGSTN</v>
      </c>
      <c r="AH416" s="36">
        <f t="shared" si="141"/>
        <v>412</v>
      </c>
      <c r="AI416" s="42">
        <f t="shared" si="142"/>
        <v>11281</v>
      </c>
      <c r="AJ416" s="43">
        <f t="shared" si="143"/>
        <v>45.625907854910565</v>
      </c>
      <c r="AK416" s="43">
        <f t="shared" si="144"/>
        <v>6.3529971035140964E-2</v>
      </c>
      <c r="AL416" s="36">
        <f t="shared" si="145"/>
        <v>51.512375538176222</v>
      </c>
      <c r="AM416" s="36">
        <v>1</v>
      </c>
      <c r="AN416" s="36">
        <f t="shared" si="146"/>
        <v>-0.33263972526381713</v>
      </c>
      <c r="AO416" s="36">
        <v>4</v>
      </c>
      <c r="AP416" s="42">
        <f>INT(AI416/1000)*1000</f>
        <v>11000</v>
      </c>
      <c r="AQ416" s="42">
        <f>MOD(AI416,1000)</f>
        <v>281</v>
      </c>
      <c r="AR416" s="42">
        <f>MOD(AI417,1000)-0.2+(AP417-AP416)</f>
        <v>326.40000000000038</v>
      </c>
    </row>
    <row r="417" spans="1:44" x14ac:dyDescent="0.25">
      <c r="A417" s="32" t="s">
        <v>0</v>
      </c>
      <c r="B417" s="33" t="s">
        <v>1</v>
      </c>
      <c r="C417" s="32">
        <v>413</v>
      </c>
      <c r="D417">
        <f>MATCH(C417,TrainRun!$AG$2:$AG$148,1)</f>
        <v>67</v>
      </c>
      <c r="E417">
        <f>INT(INDEX(TrainRun!$AD$2:$AD$148,'By Second'!D417))</f>
        <v>400</v>
      </c>
      <c r="F417">
        <f>IF(E417=0,0,INDEX(TrainRun!$AE$2:$AE$148,'By Second'!D417))</f>
        <v>44.863548202488914</v>
      </c>
      <c r="G417">
        <f>INDEX(TrainRun!$AF$2:$AF$148,'By Second'!D417)</f>
        <v>10737.577293940634</v>
      </c>
      <c r="H417">
        <f t="shared" si="129"/>
        <v>68</v>
      </c>
      <c r="I417">
        <f>INT(INDEX(TrainRun!$AD$2:$AD$148,'By Second'!H417))</f>
        <v>421</v>
      </c>
      <c r="J417">
        <f>INDEX(TrainRun!$AE$2:$AE$148,'By Second'!H417)</f>
        <v>46.197677594226874</v>
      </c>
      <c r="K417">
        <f t="shared" si="126"/>
        <v>21</v>
      </c>
      <c r="L417">
        <f t="shared" si="127"/>
        <v>1.3341293917379602</v>
      </c>
      <c r="M417">
        <f t="shared" si="130"/>
        <v>6.3529971035140964E-2</v>
      </c>
      <c r="N417" s="32">
        <f t="shared" si="131"/>
        <v>45.689437825945703</v>
      </c>
      <c r="O417" s="29">
        <f t="shared" si="128"/>
        <v>11326.607353996555</v>
      </c>
      <c r="P417">
        <f>MATCH(O417,LORDetail!$B$2:$B$930,1)</f>
        <v>89</v>
      </c>
      <c r="Q417">
        <f>INDEX(LORDetail!$B$2:$B$930,P417)</f>
        <v>11281.998872052458</v>
      </c>
      <c r="R417">
        <f>INDEX(LORDetail!$D$2:$D$930,P417)</f>
        <v>51.512374052180597</v>
      </c>
      <c r="S417">
        <f>INDEX(LORDetail!$E$2:$E$930,P417)</f>
        <v>-0.332655144502425</v>
      </c>
      <c r="T417">
        <f>INDEX(LORDetail!$G$2:$G$930,P417)</f>
        <v>7.1705059999999996</v>
      </c>
      <c r="U417">
        <f t="shared" si="132"/>
        <v>90</v>
      </c>
      <c r="V417">
        <f>INDEX(LORDetail!$B$2:$B$930,U417)</f>
        <v>11431.921550587951</v>
      </c>
      <c r="W417">
        <f>INDEX(LORDetail!$D$2:$D$930,U417)</f>
        <v>51.512167919847798</v>
      </c>
      <c r="X417">
        <f>INDEX(LORDetail!$E$2:$E$930,U417)</f>
        <v>-0.33479369076367099</v>
      </c>
      <c r="Y417">
        <f>INDEX(LORDetail!$G$2:$G$930,U417)</f>
        <v>7.2626119999999998</v>
      </c>
      <c r="Z417">
        <f t="shared" si="133"/>
        <v>149.92267853549311</v>
      </c>
      <c r="AA417" s="29">
        <f t="shared" si="134"/>
        <v>44.608481944096638</v>
      </c>
      <c r="AB417">
        <f t="shared" si="135"/>
        <v>0.29754325616278199</v>
      </c>
      <c r="AC417" s="32">
        <f t="shared" si="136"/>
        <v>51.512312718895096</v>
      </c>
      <c r="AD417" s="32">
        <f t="shared" si="137"/>
        <v>-0.33329145452045089</v>
      </c>
      <c r="AE417" s="34">
        <f t="shared" si="138"/>
        <v>7.1979115191521288</v>
      </c>
      <c r="AF417" s="36" t="str">
        <f t="shared" si="139"/>
        <v>PADTON</v>
      </c>
      <c r="AG417" s="36" t="str">
        <f t="shared" si="140"/>
        <v>RDNGSTN</v>
      </c>
      <c r="AH417" s="36">
        <f t="shared" si="141"/>
        <v>413</v>
      </c>
      <c r="AI417" s="42">
        <f t="shared" si="142"/>
        <v>11326.6</v>
      </c>
      <c r="AJ417" s="43">
        <f t="shared" si="143"/>
        <v>45.689437825945703</v>
      </c>
      <c r="AK417" s="43">
        <f t="shared" si="144"/>
        <v>6.3529971035140964E-2</v>
      </c>
      <c r="AL417" s="36">
        <f t="shared" si="145"/>
        <v>51.512312718895096</v>
      </c>
      <c r="AM417" s="36">
        <v>1</v>
      </c>
      <c r="AN417" s="36">
        <f t="shared" si="146"/>
        <v>-0.33329145452045089</v>
      </c>
      <c r="AO417" s="36">
        <v>4</v>
      </c>
      <c r="AP417" s="42">
        <f>INT(AI417/1000)*1000</f>
        <v>11000</v>
      </c>
      <c r="AQ417" s="42">
        <f>MOD(AI417,1000)</f>
        <v>326.60000000000036</v>
      </c>
      <c r="AR417" s="42">
        <f>MOD(AI418,1000)-0.2+(AP418-AP417)</f>
        <v>372.19999999999965</v>
      </c>
    </row>
    <row r="418" spans="1:44" x14ac:dyDescent="0.25">
      <c r="A418" s="32" t="s">
        <v>0</v>
      </c>
      <c r="B418" s="33" t="s">
        <v>1</v>
      </c>
      <c r="C418" s="32">
        <v>414</v>
      </c>
      <c r="D418">
        <f>MATCH(C418,TrainRun!$AG$2:$AG$148,1)</f>
        <v>67</v>
      </c>
      <c r="E418">
        <f>INT(INDEX(TrainRun!$AD$2:$AD$148,'By Second'!D418))</f>
        <v>400</v>
      </c>
      <c r="F418">
        <f>IF(E418=0,0,INDEX(TrainRun!$AE$2:$AE$148,'By Second'!D418))</f>
        <v>44.863548202488914</v>
      </c>
      <c r="G418">
        <f>INDEX(TrainRun!$AF$2:$AF$148,'By Second'!D418)</f>
        <v>10737.577293940634</v>
      </c>
      <c r="H418">
        <f t="shared" si="129"/>
        <v>68</v>
      </c>
      <c r="I418">
        <f>INT(INDEX(TrainRun!$AD$2:$AD$148,'By Second'!H418))</f>
        <v>421</v>
      </c>
      <c r="J418">
        <f>INDEX(TrainRun!$AE$2:$AE$148,'By Second'!H418)</f>
        <v>46.197677594226874</v>
      </c>
      <c r="K418">
        <f t="shared" si="126"/>
        <v>21</v>
      </c>
      <c r="L418">
        <f t="shared" si="127"/>
        <v>1.3341293917379602</v>
      </c>
      <c r="M418">
        <f t="shared" si="130"/>
        <v>6.3529971035140964E-2</v>
      </c>
      <c r="N418" s="32">
        <f t="shared" si="131"/>
        <v>45.75296779698084</v>
      </c>
      <c r="O418" s="29">
        <f t="shared" si="128"/>
        <v>11372.360321793536</v>
      </c>
      <c r="P418">
        <f>MATCH(O418,LORDetail!$B$2:$B$930,1)</f>
        <v>89</v>
      </c>
      <c r="Q418">
        <f>INDEX(LORDetail!$B$2:$B$930,P418)</f>
        <v>11281.998872052458</v>
      </c>
      <c r="R418">
        <f>INDEX(LORDetail!$D$2:$D$930,P418)</f>
        <v>51.512374052180597</v>
      </c>
      <c r="S418">
        <f>INDEX(LORDetail!$E$2:$E$930,P418)</f>
        <v>-0.332655144502425</v>
      </c>
      <c r="T418">
        <f>INDEX(LORDetail!$G$2:$G$930,P418)</f>
        <v>7.1705059999999996</v>
      </c>
      <c r="U418">
        <f t="shared" si="132"/>
        <v>90</v>
      </c>
      <c r="V418">
        <f>INDEX(LORDetail!$B$2:$B$930,U418)</f>
        <v>11431.921550587951</v>
      </c>
      <c r="W418">
        <f>INDEX(LORDetail!$D$2:$D$930,U418)</f>
        <v>51.512167919847798</v>
      </c>
      <c r="X418">
        <f>INDEX(LORDetail!$E$2:$E$930,U418)</f>
        <v>-0.33479369076367099</v>
      </c>
      <c r="Y418">
        <f>INDEX(LORDetail!$G$2:$G$930,U418)</f>
        <v>7.2626119999999998</v>
      </c>
      <c r="Z418">
        <f t="shared" si="133"/>
        <v>149.92267853549311</v>
      </c>
      <c r="AA418" s="29">
        <f t="shared" si="134"/>
        <v>90.361449741078104</v>
      </c>
      <c r="AB418">
        <f t="shared" si="135"/>
        <v>0.60272035307644056</v>
      </c>
      <c r="AC418" s="32">
        <f t="shared" si="136"/>
        <v>51.512249812028195</v>
      </c>
      <c r="AD418" s="32">
        <f t="shared" si="137"/>
        <v>-0.33394408986007351</v>
      </c>
      <c r="AE418" s="34">
        <f t="shared" si="138"/>
        <v>7.2260201608404584</v>
      </c>
      <c r="AF418" s="36" t="str">
        <f t="shared" si="139"/>
        <v>PADTON</v>
      </c>
      <c r="AG418" s="36" t="str">
        <f t="shared" si="140"/>
        <v>RDNGSTN</v>
      </c>
      <c r="AH418" s="36">
        <f t="shared" si="141"/>
        <v>414</v>
      </c>
      <c r="AI418" s="42">
        <f t="shared" si="142"/>
        <v>11372.4</v>
      </c>
      <c r="AJ418" s="43">
        <f t="shared" si="143"/>
        <v>45.75296779698084</v>
      </c>
      <c r="AK418" s="43">
        <f t="shared" si="144"/>
        <v>6.3529971035140964E-2</v>
      </c>
      <c r="AL418" s="36">
        <f t="shared" si="145"/>
        <v>51.512249812028195</v>
      </c>
      <c r="AM418" s="36">
        <v>1</v>
      </c>
      <c r="AN418" s="36">
        <f t="shared" si="146"/>
        <v>-0.33394408986007351</v>
      </c>
      <c r="AO418" s="36">
        <v>4</v>
      </c>
      <c r="AP418" s="42">
        <f>INT(AI418/1000)*1000</f>
        <v>11000</v>
      </c>
      <c r="AQ418" s="42">
        <f>MOD(AI418,1000)</f>
        <v>372.39999999999964</v>
      </c>
      <c r="AR418" s="42">
        <f>MOD(AI419,1000)-0.2+(AP419-AP418)</f>
        <v>418.00000000000074</v>
      </c>
    </row>
    <row r="419" spans="1:44" x14ac:dyDescent="0.25">
      <c r="A419" s="32" t="s">
        <v>0</v>
      </c>
      <c r="B419" s="33" t="s">
        <v>1</v>
      </c>
      <c r="C419" s="32">
        <v>415</v>
      </c>
      <c r="D419">
        <f>MATCH(C419,TrainRun!$AG$2:$AG$148,1)</f>
        <v>67</v>
      </c>
      <c r="E419">
        <f>INT(INDEX(TrainRun!$AD$2:$AD$148,'By Second'!D419))</f>
        <v>400</v>
      </c>
      <c r="F419">
        <f>IF(E419=0,0,INDEX(TrainRun!$AE$2:$AE$148,'By Second'!D419))</f>
        <v>44.863548202488914</v>
      </c>
      <c r="G419">
        <f>INDEX(TrainRun!$AF$2:$AF$148,'By Second'!D419)</f>
        <v>10737.577293940634</v>
      </c>
      <c r="H419">
        <f t="shared" si="129"/>
        <v>68</v>
      </c>
      <c r="I419">
        <f>INT(INDEX(TrainRun!$AD$2:$AD$148,'By Second'!H419))</f>
        <v>421</v>
      </c>
      <c r="J419">
        <f>INDEX(TrainRun!$AE$2:$AE$148,'By Second'!H419)</f>
        <v>46.197677594226874</v>
      </c>
      <c r="K419">
        <f t="shared" si="126"/>
        <v>21</v>
      </c>
      <c r="L419">
        <f t="shared" si="127"/>
        <v>1.3341293917379602</v>
      </c>
      <c r="M419">
        <f t="shared" si="130"/>
        <v>6.3529971035140964E-2</v>
      </c>
      <c r="N419" s="32">
        <f t="shared" si="131"/>
        <v>45.816497768015978</v>
      </c>
      <c r="O419" s="29">
        <f t="shared" si="128"/>
        <v>11418.176819561551</v>
      </c>
      <c r="P419">
        <f>MATCH(O419,LORDetail!$B$2:$B$930,1)</f>
        <v>89</v>
      </c>
      <c r="Q419">
        <f>INDEX(LORDetail!$B$2:$B$930,P419)</f>
        <v>11281.998872052458</v>
      </c>
      <c r="R419">
        <f>INDEX(LORDetail!$D$2:$D$930,P419)</f>
        <v>51.512374052180597</v>
      </c>
      <c r="S419">
        <f>INDEX(LORDetail!$E$2:$E$930,P419)</f>
        <v>-0.332655144502425</v>
      </c>
      <c r="T419">
        <f>INDEX(LORDetail!$G$2:$G$930,P419)</f>
        <v>7.1705059999999996</v>
      </c>
      <c r="U419">
        <f t="shared" si="132"/>
        <v>90</v>
      </c>
      <c r="V419">
        <f>INDEX(LORDetail!$B$2:$B$930,U419)</f>
        <v>11431.921550587951</v>
      </c>
      <c r="W419">
        <f>INDEX(LORDetail!$D$2:$D$930,U419)</f>
        <v>51.512167919847798</v>
      </c>
      <c r="X419">
        <f>INDEX(LORDetail!$E$2:$E$930,U419)</f>
        <v>-0.33479369076367099</v>
      </c>
      <c r="Y419">
        <f>INDEX(LORDetail!$G$2:$G$930,U419)</f>
        <v>7.2626119999999998</v>
      </c>
      <c r="Z419">
        <f t="shared" si="133"/>
        <v>149.92267853549311</v>
      </c>
      <c r="AA419" s="29">
        <f t="shared" si="134"/>
        <v>136.17794750909343</v>
      </c>
      <c r="AB419">
        <f t="shared" si="135"/>
        <v>0.90832120156427365</v>
      </c>
      <c r="AC419" s="32">
        <f t="shared" si="136"/>
        <v>51.512186817812385</v>
      </c>
      <c r="AD419" s="32">
        <f t="shared" si="137"/>
        <v>-0.33459763141204074</v>
      </c>
      <c r="AE419" s="34">
        <f t="shared" si="138"/>
        <v>7.2541678325912784</v>
      </c>
      <c r="AF419" s="36" t="str">
        <f t="shared" si="139"/>
        <v>PADTON</v>
      </c>
      <c r="AG419" s="36" t="str">
        <f t="shared" si="140"/>
        <v>RDNGSTN</v>
      </c>
      <c r="AH419" s="36">
        <f t="shared" si="141"/>
        <v>415</v>
      </c>
      <c r="AI419" s="42">
        <f t="shared" si="142"/>
        <v>11418.2</v>
      </c>
      <c r="AJ419" s="43">
        <f t="shared" si="143"/>
        <v>45.816497768015978</v>
      </c>
      <c r="AK419" s="43">
        <f t="shared" si="144"/>
        <v>6.3529971035140964E-2</v>
      </c>
      <c r="AL419" s="36">
        <f t="shared" si="145"/>
        <v>51.512186817812385</v>
      </c>
      <c r="AM419" s="36">
        <v>1</v>
      </c>
      <c r="AN419" s="36">
        <f t="shared" si="146"/>
        <v>-0.33459763141204074</v>
      </c>
      <c r="AO419" s="36">
        <v>4</v>
      </c>
      <c r="AP419" s="42">
        <f>INT(AI419/1000)*1000</f>
        <v>11000</v>
      </c>
      <c r="AQ419" s="42">
        <f>MOD(AI419,1000)</f>
        <v>418.20000000000073</v>
      </c>
      <c r="AR419" s="42">
        <f>MOD(AI420,1000)-0.2+(AP420-AP419)</f>
        <v>463.8</v>
      </c>
    </row>
    <row r="420" spans="1:44" x14ac:dyDescent="0.25">
      <c r="A420" s="32" t="s">
        <v>0</v>
      </c>
      <c r="B420" s="33" t="s">
        <v>1</v>
      </c>
      <c r="C420" s="32">
        <v>416</v>
      </c>
      <c r="D420">
        <f>MATCH(C420,TrainRun!$AG$2:$AG$148,1)</f>
        <v>67</v>
      </c>
      <c r="E420">
        <f>INT(INDEX(TrainRun!$AD$2:$AD$148,'By Second'!D420))</f>
        <v>400</v>
      </c>
      <c r="F420">
        <f>IF(E420=0,0,INDEX(TrainRun!$AE$2:$AE$148,'By Second'!D420))</f>
        <v>44.863548202488914</v>
      </c>
      <c r="G420">
        <f>INDEX(TrainRun!$AF$2:$AF$148,'By Second'!D420)</f>
        <v>10737.577293940634</v>
      </c>
      <c r="H420">
        <f t="shared" si="129"/>
        <v>68</v>
      </c>
      <c r="I420">
        <f>INT(INDEX(TrainRun!$AD$2:$AD$148,'By Second'!H420))</f>
        <v>421</v>
      </c>
      <c r="J420">
        <f>INDEX(TrainRun!$AE$2:$AE$148,'By Second'!H420)</f>
        <v>46.197677594226874</v>
      </c>
      <c r="K420">
        <f t="shared" si="126"/>
        <v>21</v>
      </c>
      <c r="L420">
        <f t="shared" si="127"/>
        <v>1.3341293917379602</v>
      </c>
      <c r="M420">
        <f t="shared" si="130"/>
        <v>6.3529971035140964E-2</v>
      </c>
      <c r="N420" s="32">
        <f t="shared" si="131"/>
        <v>45.880027739051116</v>
      </c>
      <c r="O420" s="29">
        <f t="shared" si="128"/>
        <v>11464.056847300602</v>
      </c>
      <c r="P420">
        <f>MATCH(O420,LORDetail!$B$2:$B$930,1)</f>
        <v>90</v>
      </c>
      <c r="Q420">
        <f>INDEX(LORDetail!$B$2:$B$930,P420)</f>
        <v>11431.921550587951</v>
      </c>
      <c r="R420">
        <f>INDEX(LORDetail!$D$2:$D$930,P420)</f>
        <v>51.512167919847798</v>
      </c>
      <c r="S420">
        <f>INDEX(LORDetail!$E$2:$E$930,P420)</f>
        <v>-0.33479369076367099</v>
      </c>
      <c r="T420">
        <f>INDEX(LORDetail!$G$2:$G$930,P420)</f>
        <v>7.2626119999999998</v>
      </c>
      <c r="U420">
        <f t="shared" si="132"/>
        <v>91</v>
      </c>
      <c r="V420">
        <f>INDEX(LORDetail!$B$2:$B$930,U420)</f>
        <v>11567.166022706748</v>
      </c>
      <c r="W420">
        <f>INDEX(LORDetail!$D$2:$D$930,U420)</f>
        <v>51.511913616864703</v>
      </c>
      <c r="X420">
        <f>INDEX(LORDetail!$E$2:$E$930,U420)</f>
        <v>-0.33670260969682603</v>
      </c>
      <c r="Y420">
        <f>INDEX(LORDetail!$G$2:$G$930,U420)</f>
        <v>7.3456999999999999</v>
      </c>
      <c r="Z420">
        <f t="shared" si="133"/>
        <v>135.24447211879669</v>
      </c>
      <c r="AA420" s="29">
        <f t="shared" si="134"/>
        <v>32.135296712651325</v>
      </c>
      <c r="AB420">
        <f t="shared" si="135"/>
        <v>0.23760894777587779</v>
      </c>
      <c r="AC420" s="32">
        <f t="shared" si="136"/>
        <v>51.512107495183571</v>
      </c>
      <c r="AD420" s="32">
        <f t="shared" si="137"/>
        <v>-0.33524726698276741</v>
      </c>
      <c r="AE420" s="34">
        <f t="shared" si="138"/>
        <v>7.2823544522528021</v>
      </c>
      <c r="AF420" s="36" t="str">
        <f t="shared" si="139"/>
        <v>PADTON</v>
      </c>
      <c r="AG420" s="36" t="str">
        <f t="shared" si="140"/>
        <v>RDNGSTN</v>
      </c>
      <c r="AH420" s="36">
        <f t="shared" si="141"/>
        <v>416</v>
      </c>
      <c r="AI420" s="42">
        <f t="shared" si="142"/>
        <v>11464</v>
      </c>
      <c r="AJ420" s="43">
        <f t="shared" si="143"/>
        <v>45.880027739051116</v>
      </c>
      <c r="AK420" s="43">
        <f t="shared" si="144"/>
        <v>6.3529971035140964E-2</v>
      </c>
      <c r="AL420" s="36">
        <f t="shared" si="145"/>
        <v>51.512107495183571</v>
      </c>
      <c r="AM420" s="36">
        <v>1</v>
      </c>
      <c r="AN420" s="36">
        <f t="shared" si="146"/>
        <v>-0.33524726698276741</v>
      </c>
      <c r="AO420" s="36">
        <v>4</v>
      </c>
      <c r="AP420" s="42">
        <f>INT(AI420/1000)*1000</f>
        <v>11000</v>
      </c>
      <c r="AQ420" s="42">
        <f>MOD(AI420,1000)</f>
        <v>464</v>
      </c>
      <c r="AR420" s="42">
        <f>MOD(AI421,1000)-0.2+(AP421-AP420)</f>
        <v>509.8</v>
      </c>
    </row>
    <row r="421" spans="1:44" x14ac:dyDescent="0.25">
      <c r="A421" s="32" t="s">
        <v>0</v>
      </c>
      <c r="B421" s="33" t="s">
        <v>1</v>
      </c>
      <c r="C421" s="32">
        <v>417</v>
      </c>
      <c r="D421">
        <f>MATCH(C421,TrainRun!$AG$2:$AG$148,1)</f>
        <v>67</v>
      </c>
      <c r="E421">
        <f>INT(INDEX(TrainRun!$AD$2:$AD$148,'By Second'!D421))</f>
        <v>400</v>
      </c>
      <c r="F421">
        <f>IF(E421=0,0,INDEX(TrainRun!$AE$2:$AE$148,'By Second'!D421))</f>
        <v>44.863548202488914</v>
      </c>
      <c r="G421">
        <f>INDEX(TrainRun!$AF$2:$AF$148,'By Second'!D421)</f>
        <v>10737.577293940634</v>
      </c>
      <c r="H421">
        <f t="shared" si="129"/>
        <v>68</v>
      </c>
      <c r="I421">
        <f>INT(INDEX(TrainRun!$AD$2:$AD$148,'By Second'!H421))</f>
        <v>421</v>
      </c>
      <c r="J421">
        <f>INDEX(TrainRun!$AE$2:$AE$148,'By Second'!H421)</f>
        <v>46.197677594226874</v>
      </c>
      <c r="K421">
        <f t="shared" si="126"/>
        <v>21</v>
      </c>
      <c r="L421">
        <f t="shared" si="127"/>
        <v>1.3341293917379602</v>
      </c>
      <c r="M421">
        <f t="shared" si="130"/>
        <v>6.3529971035140964E-2</v>
      </c>
      <c r="N421" s="32">
        <f t="shared" si="131"/>
        <v>45.943557710086253</v>
      </c>
      <c r="O421" s="29">
        <f t="shared" si="128"/>
        <v>11510.000405010689</v>
      </c>
      <c r="P421">
        <f>MATCH(O421,LORDetail!$B$2:$B$930,1)</f>
        <v>90</v>
      </c>
      <c r="Q421">
        <f>INDEX(LORDetail!$B$2:$B$930,P421)</f>
        <v>11431.921550587951</v>
      </c>
      <c r="R421">
        <f>INDEX(LORDetail!$D$2:$D$930,P421)</f>
        <v>51.512167919847798</v>
      </c>
      <c r="S421">
        <f>INDEX(LORDetail!$E$2:$E$930,P421)</f>
        <v>-0.33479369076367099</v>
      </c>
      <c r="T421">
        <f>INDEX(LORDetail!$G$2:$G$930,P421)</f>
        <v>7.2626119999999998</v>
      </c>
      <c r="U421">
        <f t="shared" si="132"/>
        <v>91</v>
      </c>
      <c r="V421">
        <f>INDEX(LORDetail!$B$2:$B$930,U421)</f>
        <v>11567.166022706748</v>
      </c>
      <c r="W421">
        <f>INDEX(LORDetail!$D$2:$D$930,U421)</f>
        <v>51.511913616864703</v>
      </c>
      <c r="X421">
        <f>INDEX(LORDetail!$E$2:$E$930,U421)</f>
        <v>-0.33670260969682603</v>
      </c>
      <c r="Y421">
        <f>INDEX(LORDetail!$G$2:$G$930,U421)</f>
        <v>7.3456999999999999</v>
      </c>
      <c r="Z421">
        <f t="shared" si="133"/>
        <v>135.24447211879669</v>
      </c>
      <c r="AA421" s="29">
        <f t="shared" si="134"/>
        <v>78.078854422738004</v>
      </c>
      <c r="AB421">
        <f t="shared" si="135"/>
        <v>0.57731641966227443</v>
      </c>
      <c r="AC421" s="32">
        <f t="shared" si="136"/>
        <v>51.512021106560091</v>
      </c>
      <c r="AD421" s="32">
        <f t="shared" si="137"/>
        <v>-0.33589574100758557</v>
      </c>
      <c r="AE421" s="34">
        <f t="shared" si="138"/>
        <v>7.3105800666768985</v>
      </c>
      <c r="AF421" s="36" t="str">
        <f t="shared" si="139"/>
        <v>PADTON</v>
      </c>
      <c r="AG421" s="36" t="str">
        <f t="shared" si="140"/>
        <v>RDNGSTN</v>
      </c>
      <c r="AH421" s="36">
        <f t="shared" si="141"/>
        <v>417</v>
      </c>
      <c r="AI421" s="42">
        <f t="shared" si="142"/>
        <v>11510</v>
      </c>
      <c r="AJ421" s="43">
        <f t="shared" si="143"/>
        <v>45.943557710086253</v>
      </c>
      <c r="AK421" s="43">
        <f t="shared" si="144"/>
        <v>6.3529971035140964E-2</v>
      </c>
      <c r="AL421" s="36">
        <f t="shared" si="145"/>
        <v>51.512021106560091</v>
      </c>
      <c r="AM421" s="36">
        <v>1</v>
      </c>
      <c r="AN421" s="36">
        <f t="shared" si="146"/>
        <v>-0.33589574100758557</v>
      </c>
      <c r="AO421" s="36">
        <v>4</v>
      </c>
      <c r="AP421" s="42">
        <f>INT(AI421/1000)*1000</f>
        <v>11000</v>
      </c>
      <c r="AQ421" s="42">
        <f>MOD(AI421,1000)</f>
        <v>510</v>
      </c>
      <c r="AR421" s="42">
        <f>MOD(AI422,1000)-0.2+(AP422-AP421)</f>
        <v>555.79999999999995</v>
      </c>
    </row>
    <row r="422" spans="1:44" x14ac:dyDescent="0.25">
      <c r="A422" s="32" t="s">
        <v>0</v>
      </c>
      <c r="B422" s="33" t="s">
        <v>1</v>
      </c>
      <c r="C422" s="32">
        <v>418</v>
      </c>
      <c r="D422">
        <f>MATCH(C422,TrainRun!$AG$2:$AG$148,1)</f>
        <v>67</v>
      </c>
      <c r="E422">
        <f>INT(INDEX(TrainRun!$AD$2:$AD$148,'By Second'!D422))</f>
        <v>400</v>
      </c>
      <c r="F422">
        <f>IF(E422=0,0,INDEX(TrainRun!$AE$2:$AE$148,'By Second'!D422))</f>
        <v>44.863548202488914</v>
      </c>
      <c r="G422">
        <f>INDEX(TrainRun!$AF$2:$AF$148,'By Second'!D422)</f>
        <v>10737.577293940634</v>
      </c>
      <c r="H422">
        <f t="shared" si="129"/>
        <v>68</v>
      </c>
      <c r="I422">
        <f>INT(INDEX(TrainRun!$AD$2:$AD$148,'By Second'!H422))</f>
        <v>421</v>
      </c>
      <c r="J422">
        <f>INDEX(TrainRun!$AE$2:$AE$148,'By Second'!H422)</f>
        <v>46.197677594226874</v>
      </c>
      <c r="K422">
        <f t="shared" si="126"/>
        <v>21</v>
      </c>
      <c r="L422">
        <f t="shared" si="127"/>
        <v>1.3341293917379602</v>
      </c>
      <c r="M422">
        <f t="shared" si="130"/>
        <v>6.3529971035140964E-2</v>
      </c>
      <c r="N422" s="32">
        <f t="shared" si="131"/>
        <v>46.007087681121391</v>
      </c>
      <c r="O422" s="29">
        <f t="shared" si="128"/>
        <v>11556.00749269181</v>
      </c>
      <c r="P422">
        <f>MATCH(O422,LORDetail!$B$2:$B$930,1)</f>
        <v>90</v>
      </c>
      <c r="Q422">
        <f>INDEX(LORDetail!$B$2:$B$930,P422)</f>
        <v>11431.921550587951</v>
      </c>
      <c r="R422">
        <f>INDEX(LORDetail!$D$2:$D$930,P422)</f>
        <v>51.512167919847798</v>
      </c>
      <c r="S422">
        <f>INDEX(LORDetail!$E$2:$E$930,P422)</f>
        <v>-0.33479369076367099</v>
      </c>
      <c r="T422">
        <f>INDEX(LORDetail!$G$2:$G$930,P422)</f>
        <v>7.2626119999999998</v>
      </c>
      <c r="U422">
        <f t="shared" si="132"/>
        <v>91</v>
      </c>
      <c r="V422">
        <f>INDEX(LORDetail!$B$2:$B$930,U422)</f>
        <v>11567.166022706748</v>
      </c>
      <c r="W422">
        <f>INDEX(LORDetail!$D$2:$D$930,U422)</f>
        <v>51.511913616864703</v>
      </c>
      <c r="X422">
        <f>INDEX(LORDetail!$E$2:$E$930,U422)</f>
        <v>-0.33670260969682603</v>
      </c>
      <c r="Y422">
        <f>INDEX(LORDetail!$G$2:$G$930,U422)</f>
        <v>7.3456999999999999</v>
      </c>
      <c r="Z422">
        <f t="shared" si="133"/>
        <v>135.24447211879669</v>
      </c>
      <c r="AA422" s="29">
        <f t="shared" si="134"/>
        <v>124.08594210385854</v>
      </c>
      <c r="AB422">
        <f t="shared" si="135"/>
        <v>0.9174936332692647</v>
      </c>
      <c r="AC422" s="32">
        <f t="shared" si="136"/>
        <v>51.51193459847989</v>
      </c>
      <c r="AD422" s="32">
        <f t="shared" si="137"/>
        <v>-0.33654511173126789</v>
      </c>
      <c r="AE422" s="34">
        <f t="shared" si="138"/>
        <v>7.3388447110010766</v>
      </c>
      <c r="AF422" s="36" t="str">
        <f t="shared" si="139"/>
        <v>PADTON</v>
      </c>
      <c r="AG422" s="36" t="str">
        <f t="shared" si="140"/>
        <v>RDNGSTN</v>
      </c>
      <c r="AH422" s="36">
        <f t="shared" si="141"/>
        <v>418</v>
      </c>
      <c r="AI422" s="42">
        <f t="shared" si="142"/>
        <v>11556</v>
      </c>
      <c r="AJ422" s="43">
        <f t="shared" si="143"/>
        <v>46.007087681121391</v>
      </c>
      <c r="AK422" s="43">
        <f t="shared" si="144"/>
        <v>6.3529971035140964E-2</v>
      </c>
      <c r="AL422" s="36">
        <f t="shared" si="145"/>
        <v>51.51193459847989</v>
      </c>
      <c r="AM422" s="36">
        <v>1</v>
      </c>
      <c r="AN422" s="36">
        <f t="shared" si="146"/>
        <v>-0.33654511173126789</v>
      </c>
      <c r="AO422" s="36">
        <v>4</v>
      </c>
      <c r="AP422" s="42">
        <f>INT(AI422/1000)*1000</f>
        <v>11000</v>
      </c>
      <c r="AQ422" s="42">
        <f>MOD(AI422,1000)</f>
        <v>556</v>
      </c>
      <c r="AR422" s="42">
        <f>MOD(AI423,1000)-0.2+(AP423-AP422)</f>
        <v>601.79999999999995</v>
      </c>
    </row>
    <row r="423" spans="1:44" x14ac:dyDescent="0.25">
      <c r="A423" s="32" t="s">
        <v>0</v>
      </c>
      <c r="B423" s="33" t="s">
        <v>1</v>
      </c>
      <c r="C423" s="32">
        <v>419</v>
      </c>
      <c r="D423">
        <f>MATCH(C423,TrainRun!$AG$2:$AG$148,1)</f>
        <v>67</v>
      </c>
      <c r="E423">
        <f>INT(INDEX(TrainRun!$AD$2:$AD$148,'By Second'!D423))</f>
        <v>400</v>
      </c>
      <c r="F423">
        <f>IF(E423=0,0,INDEX(TrainRun!$AE$2:$AE$148,'By Second'!D423))</f>
        <v>44.863548202488914</v>
      </c>
      <c r="G423">
        <f>INDEX(TrainRun!$AF$2:$AF$148,'By Second'!D423)</f>
        <v>10737.577293940634</v>
      </c>
      <c r="H423">
        <f t="shared" si="129"/>
        <v>68</v>
      </c>
      <c r="I423">
        <f>INT(INDEX(TrainRun!$AD$2:$AD$148,'By Second'!H423))</f>
        <v>421</v>
      </c>
      <c r="J423">
        <f>INDEX(TrainRun!$AE$2:$AE$148,'By Second'!H423)</f>
        <v>46.197677594226874</v>
      </c>
      <c r="K423">
        <f t="shared" si="126"/>
        <v>21</v>
      </c>
      <c r="L423">
        <f t="shared" si="127"/>
        <v>1.3341293917379602</v>
      </c>
      <c r="M423">
        <f t="shared" si="130"/>
        <v>6.3529971035140964E-2</v>
      </c>
      <c r="N423" s="32">
        <f t="shared" si="131"/>
        <v>46.070617652156528</v>
      </c>
      <c r="O423" s="29">
        <f t="shared" si="128"/>
        <v>11602.078110343966</v>
      </c>
      <c r="P423">
        <f>MATCH(O423,LORDetail!$B$2:$B$930,1)</f>
        <v>91</v>
      </c>
      <c r="Q423">
        <f>INDEX(LORDetail!$B$2:$B$930,P423)</f>
        <v>11567.166022706748</v>
      </c>
      <c r="R423">
        <f>INDEX(LORDetail!$D$2:$D$930,P423)</f>
        <v>51.511913616864703</v>
      </c>
      <c r="S423">
        <f>INDEX(LORDetail!$E$2:$E$930,P423)</f>
        <v>-0.33670260969682603</v>
      </c>
      <c r="T423">
        <f>INDEX(LORDetail!$G$2:$G$930,P423)</f>
        <v>7.3456999999999999</v>
      </c>
      <c r="U423">
        <f t="shared" si="132"/>
        <v>92</v>
      </c>
      <c r="V423">
        <f>INDEX(LORDetail!$B$2:$B$930,U423)</f>
        <v>11706.526585417145</v>
      </c>
      <c r="W423">
        <f>INDEX(LORDetail!$D$2:$D$930,U423)</f>
        <v>51.511616882828797</v>
      </c>
      <c r="X423">
        <f>INDEX(LORDetail!$E$2:$E$930,U423)</f>
        <v>-0.33865685034473098</v>
      </c>
      <c r="Y423">
        <f>INDEX(LORDetail!$G$2:$G$930,U423)</f>
        <v>7.4313159999999998</v>
      </c>
      <c r="Z423">
        <f t="shared" si="133"/>
        <v>139.36056271039706</v>
      </c>
      <c r="AA423" s="29">
        <f t="shared" si="134"/>
        <v>34.912087637218065</v>
      </c>
      <c r="AB423">
        <f t="shared" si="135"/>
        <v>0.25051626484723882</v>
      </c>
      <c r="AC423" s="32">
        <f t="shared" si="136"/>
        <v>51.511839280162377</v>
      </c>
      <c r="AD423" s="32">
        <f t="shared" si="137"/>
        <v>-0.33719217876455182</v>
      </c>
      <c r="AE423" s="34">
        <f t="shared" si="138"/>
        <v>7.3671482005311608</v>
      </c>
      <c r="AF423" s="36" t="str">
        <f t="shared" si="139"/>
        <v>PADTON</v>
      </c>
      <c r="AG423" s="36" t="str">
        <f t="shared" si="140"/>
        <v>RDNGSTN</v>
      </c>
      <c r="AH423" s="36">
        <f t="shared" si="141"/>
        <v>419</v>
      </c>
      <c r="AI423" s="42">
        <f t="shared" si="142"/>
        <v>11602</v>
      </c>
      <c r="AJ423" s="43">
        <f t="shared" si="143"/>
        <v>46.070617652156528</v>
      </c>
      <c r="AK423" s="43">
        <f t="shared" si="144"/>
        <v>6.3529971035140964E-2</v>
      </c>
      <c r="AL423" s="36">
        <f t="shared" si="145"/>
        <v>51.511839280162377</v>
      </c>
      <c r="AM423" s="36">
        <v>1</v>
      </c>
      <c r="AN423" s="36">
        <f t="shared" si="146"/>
        <v>-0.33719217876455182</v>
      </c>
      <c r="AO423" s="36">
        <v>4</v>
      </c>
      <c r="AP423" s="42">
        <f>INT(AI423/1000)*1000</f>
        <v>11000</v>
      </c>
      <c r="AQ423" s="42">
        <f>MOD(AI423,1000)</f>
        <v>602</v>
      </c>
      <c r="AR423" s="42">
        <f>MOD(AI424,1000)-0.2+(AP424-AP423)</f>
        <v>648.00000000000068</v>
      </c>
    </row>
    <row r="424" spans="1:44" x14ac:dyDescent="0.25">
      <c r="A424" s="32" t="s">
        <v>0</v>
      </c>
      <c r="B424" s="33" t="s">
        <v>1</v>
      </c>
      <c r="C424" s="32">
        <v>420</v>
      </c>
      <c r="D424">
        <f>MATCH(C424,TrainRun!$AG$2:$AG$148,1)</f>
        <v>67</v>
      </c>
      <c r="E424">
        <f>INT(INDEX(TrainRun!$AD$2:$AD$148,'By Second'!D424))</f>
        <v>400</v>
      </c>
      <c r="F424">
        <f>IF(E424=0,0,INDEX(TrainRun!$AE$2:$AE$148,'By Second'!D424))</f>
        <v>44.863548202488914</v>
      </c>
      <c r="G424">
        <f>INDEX(TrainRun!$AF$2:$AF$148,'By Second'!D424)</f>
        <v>10737.577293940634</v>
      </c>
      <c r="H424">
        <f t="shared" si="129"/>
        <v>68</v>
      </c>
      <c r="I424">
        <f>INT(INDEX(TrainRun!$AD$2:$AD$148,'By Second'!H424))</f>
        <v>421</v>
      </c>
      <c r="J424">
        <f>INDEX(TrainRun!$AE$2:$AE$148,'By Second'!H424)</f>
        <v>46.197677594226874</v>
      </c>
      <c r="K424">
        <f t="shared" si="126"/>
        <v>21</v>
      </c>
      <c r="L424">
        <f t="shared" si="127"/>
        <v>1.3341293917379602</v>
      </c>
      <c r="M424">
        <f t="shared" si="130"/>
        <v>6.3529971035140964E-2</v>
      </c>
      <c r="N424" s="32">
        <f t="shared" si="131"/>
        <v>46.134147623191666</v>
      </c>
      <c r="O424" s="29">
        <f t="shared" si="128"/>
        <v>11648.212257967158</v>
      </c>
      <c r="P424">
        <f>MATCH(O424,LORDetail!$B$2:$B$930,1)</f>
        <v>91</v>
      </c>
      <c r="Q424">
        <f>INDEX(LORDetail!$B$2:$B$930,P424)</f>
        <v>11567.166022706748</v>
      </c>
      <c r="R424">
        <f>INDEX(LORDetail!$D$2:$D$930,P424)</f>
        <v>51.511913616864703</v>
      </c>
      <c r="S424">
        <f>INDEX(LORDetail!$E$2:$E$930,P424)</f>
        <v>-0.33670260969682603</v>
      </c>
      <c r="T424">
        <f>INDEX(LORDetail!$G$2:$G$930,P424)</f>
        <v>7.3456999999999999</v>
      </c>
      <c r="U424">
        <f t="shared" si="132"/>
        <v>92</v>
      </c>
      <c r="V424">
        <f>INDEX(LORDetail!$B$2:$B$930,U424)</f>
        <v>11706.526585417145</v>
      </c>
      <c r="W424">
        <f>INDEX(LORDetail!$D$2:$D$930,U424)</f>
        <v>51.511616882828797</v>
      </c>
      <c r="X424">
        <f>INDEX(LORDetail!$E$2:$E$930,U424)</f>
        <v>-0.33865685034473098</v>
      </c>
      <c r="Y424">
        <f>INDEX(LORDetail!$G$2:$G$930,U424)</f>
        <v>7.4313159999999998</v>
      </c>
      <c r="Z424">
        <f t="shared" si="133"/>
        <v>139.36056271039706</v>
      </c>
      <c r="AA424" s="29">
        <f t="shared" si="134"/>
        <v>81.046235260409958</v>
      </c>
      <c r="AB424">
        <f t="shared" si="135"/>
        <v>0.58155789331039676</v>
      </c>
      <c r="AC424" s="32">
        <f t="shared" si="136"/>
        <v>51.511741048843909</v>
      </c>
      <c r="AD424" s="32">
        <f t="shared" si="137"/>
        <v>-0.3378391137710432</v>
      </c>
      <c r="AE424" s="34">
        <f t="shared" si="138"/>
        <v>7.395490660593663</v>
      </c>
      <c r="AF424" s="36" t="str">
        <f t="shared" si="139"/>
        <v>PADTON</v>
      </c>
      <c r="AG424" s="36" t="str">
        <f t="shared" si="140"/>
        <v>RDNGSTN</v>
      </c>
      <c r="AH424" s="36">
        <f t="shared" si="141"/>
        <v>420</v>
      </c>
      <c r="AI424" s="42">
        <f t="shared" si="142"/>
        <v>11648.2</v>
      </c>
      <c r="AJ424" s="43">
        <f t="shared" si="143"/>
        <v>46.134147623191666</v>
      </c>
      <c r="AK424" s="43">
        <f t="shared" si="144"/>
        <v>6.3529971035140964E-2</v>
      </c>
      <c r="AL424" s="36">
        <f t="shared" si="145"/>
        <v>51.511741048843909</v>
      </c>
      <c r="AM424" s="36">
        <v>1</v>
      </c>
      <c r="AN424" s="36">
        <f t="shared" si="146"/>
        <v>-0.3378391137710432</v>
      </c>
      <c r="AO424" s="36">
        <v>4</v>
      </c>
      <c r="AP424" s="42">
        <f>INT(AI424/1000)*1000</f>
        <v>11000</v>
      </c>
      <c r="AQ424" s="42">
        <f>MOD(AI424,1000)</f>
        <v>648.20000000000073</v>
      </c>
      <c r="AR424" s="42">
        <f>MOD(AI425,1000)-0.2+(AP425-AP424)</f>
        <v>734.8</v>
      </c>
    </row>
    <row r="425" spans="1:44" x14ac:dyDescent="0.25">
      <c r="A425" s="32" t="s">
        <v>0</v>
      </c>
      <c r="B425" s="33" t="s">
        <v>1</v>
      </c>
      <c r="C425" s="32">
        <v>421</v>
      </c>
      <c r="D425">
        <f>MATCH(C425,TrainRun!$AG$2:$AG$148,1)</f>
        <v>69</v>
      </c>
      <c r="E425">
        <f>INT(INDEX(TrainRun!$AD$2:$AD$148,'By Second'!D425))</f>
        <v>421</v>
      </c>
      <c r="F425">
        <f>IF(E425=0,0,INDEX(TrainRun!$AE$2:$AE$148,'By Second'!D425))</f>
        <v>46.203499602539466</v>
      </c>
      <c r="G425">
        <f>INDEX(TrainRun!$AF$2:$AF$148,'By Second'!D425)</f>
        <v>11735.003466924012</v>
      </c>
      <c r="H425">
        <f t="shared" si="129"/>
        <v>70</v>
      </c>
      <c r="I425">
        <f>INT(INDEX(TrainRun!$AD$2:$AD$148,'By Second'!H425))</f>
        <v>427</v>
      </c>
      <c r="J425">
        <f>INDEX(TrainRun!$AE$2:$AE$148,'By Second'!H425)</f>
        <v>46.536713338746317</v>
      </c>
      <c r="K425">
        <f t="shared" si="126"/>
        <v>6</v>
      </c>
      <c r="L425">
        <f t="shared" si="127"/>
        <v>0.3332137362068508</v>
      </c>
      <c r="M425">
        <f t="shared" si="130"/>
        <v>5.5535622701141797E-2</v>
      </c>
      <c r="N425" s="32">
        <f t="shared" si="131"/>
        <v>46.203499602539466</v>
      </c>
      <c r="O425" s="29">
        <f t="shared" si="128"/>
        <v>11735</v>
      </c>
      <c r="P425">
        <f>MATCH(O425,LORDetail!$B$2:$B$930,1)</f>
        <v>92</v>
      </c>
      <c r="Q425">
        <f>INDEX(LORDetail!$B$2:$B$930,P425)</f>
        <v>11706.526585417145</v>
      </c>
      <c r="R425">
        <f>INDEX(LORDetail!$D$2:$D$930,P425)</f>
        <v>51.511616882828797</v>
      </c>
      <c r="S425">
        <f>INDEX(LORDetail!$E$2:$E$930,P425)</f>
        <v>-0.33865685034473098</v>
      </c>
      <c r="T425">
        <f>INDEX(LORDetail!$G$2:$G$930,P425)</f>
        <v>7.4313159999999998</v>
      </c>
      <c r="U425">
        <f t="shared" si="132"/>
        <v>93</v>
      </c>
      <c r="V425">
        <f>INDEX(LORDetail!$B$2:$B$930,U425)</f>
        <v>11869.554249704825</v>
      </c>
      <c r="W425">
        <f>INDEX(LORDetail!$D$2:$D$930,U425)</f>
        <v>51.511327641127899</v>
      </c>
      <c r="X425">
        <f>INDEX(LORDetail!$E$2:$E$930,U425)</f>
        <v>-0.34096366459091398</v>
      </c>
      <c r="Y425">
        <f>INDEX(LORDetail!$G$2:$G$930,U425)</f>
        <v>7.5314730000000001</v>
      </c>
      <c r="Z425">
        <f t="shared" si="133"/>
        <v>163.02766428767973</v>
      </c>
      <c r="AA425" s="29">
        <f t="shared" si="134"/>
        <v>28.473414582855185</v>
      </c>
      <c r="AB425">
        <f t="shared" si="135"/>
        <v>0.17465388286868175</v>
      </c>
      <c r="AC425" s="32">
        <f t="shared" si="136"/>
        <v>51.511566365642651</v>
      </c>
      <c r="AD425" s="32">
        <f t="shared" si="137"/>
        <v>-0.33905974440988362</v>
      </c>
      <c r="AE425" s="34">
        <f t="shared" si="138"/>
        <v>7.4488088089464783</v>
      </c>
      <c r="AF425" s="36" t="str">
        <f t="shared" si="139"/>
        <v>PADTON</v>
      </c>
      <c r="AG425" s="36" t="str">
        <f t="shared" si="140"/>
        <v>RDNGSTN</v>
      </c>
      <c r="AH425" s="36">
        <f t="shared" si="141"/>
        <v>421</v>
      </c>
      <c r="AI425" s="42">
        <f t="shared" si="142"/>
        <v>11735</v>
      </c>
      <c r="AJ425" s="43">
        <f t="shared" si="143"/>
        <v>46.203499602539466</v>
      </c>
      <c r="AK425" s="43">
        <f t="shared" si="144"/>
        <v>5.5535622701141797E-2</v>
      </c>
      <c r="AL425" s="36">
        <f t="shared" si="145"/>
        <v>51.511566365642651</v>
      </c>
      <c r="AM425" s="36">
        <v>1</v>
      </c>
      <c r="AN425" s="36">
        <f t="shared" si="146"/>
        <v>-0.33905974440988362</v>
      </c>
      <c r="AO425" s="36">
        <v>4</v>
      </c>
      <c r="AP425" s="42">
        <f>INT(AI425/1000)*1000</f>
        <v>11000</v>
      </c>
      <c r="AQ425" s="42">
        <f>MOD(AI425,1000)</f>
        <v>735</v>
      </c>
      <c r="AR425" s="42">
        <f>MOD(AI426,1000)-0.2+(AP426-AP425)</f>
        <v>781.00000000000068</v>
      </c>
    </row>
    <row r="426" spans="1:44" x14ac:dyDescent="0.25">
      <c r="A426" s="32" t="s">
        <v>0</v>
      </c>
      <c r="B426" s="33" t="s">
        <v>1</v>
      </c>
      <c r="C426" s="32">
        <v>422</v>
      </c>
      <c r="D426">
        <f>MATCH(C426,TrainRun!$AG$2:$AG$148,1)</f>
        <v>69</v>
      </c>
      <c r="E426">
        <f>INT(INDEX(TrainRun!$AD$2:$AD$148,'By Second'!D426))</f>
        <v>421</v>
      </c>
      <c r="F426">
        <f>IF(E426=0,0,INDEX(TrainRun!$AE$2:$AE$148,'By Second'!D426))</f>
        <v>46.203499602539466</v>
      </c>
      <c r="G426">
        <f>INDEX(TrainRun!$AF$2:$AF$148,'By Second'!D426)</f>
        <v>11735.003466924012</v>
      </c>
      <c r="H426">
        <f t="shared" si="129"/>
        <v>70</v>
      </c>
      <c r="I426">
        <f>INT(INDEX(TrainRun!$AD$2:$AD$148,'By Second'!H426))</f>
        <v>427</v>
      </c>
      <c r="J426">
        <f>INDEX(TrainRun!$AE$2:$AE$148,'By Second'!H426)</f>
        <v>46.536713338746317</v>
      </c>
      <c r="K426">
        <f t="shared" si="126"/>
        <v>6</v>
      </c>
      <c r="L426">
        <f t="shared" si="127"/>
        <v>0.3332137362068508</v>
      </c>
      <c r="M426">
        <f t="shared" si="130"/>
        <v>5.5535622701141797E-2</v>
      </c>
      <c r="N426" s="32">
        <f t="shared" si="131"/>
        <v>46.259035225240609</v>
      </c>
      <c r="O426" s="29">
        <f t="shared" si="128"/>
        <v>11781.259035225241</v>
      </c>
      <c r="P426">
        <f>MATCH(O426,LORDetail!$B$2:$B$930,1)</f>
        <v>92</v>
      </c>
      <c r="Q426">
        <f>INDEX(LORDetail!$B$2:$B$930,P426)</f>
        <v>11706.526585417145</v>
      </c>
      <c r="R426">
        <f>INDEX(LORDetail!$D$2:$D$930,P426)</f>
        <v>51.511616882828797</v>
      </c>
      <c r="S426">
        <f>INDEX(LORDetail!$E$2:$E$930,P426)</f>
        <v>-0.33865685034473098</v>
      </c>
      <c r="T426">
        <f>INDEX(LORDetail!$G$2:$G$930,P426)</f>
        <v>7.4313159999999998</v>
      </c>
      <c r="U426">
        <f t="shared" si="132"/>
        <v>93</v>
      </c>
      <c r="V426">
        <f>INDEX(LORDetail!$B$2:$B$930,U426)</f>
        <v>11869.554249704825</v>
      </c>
      <c r="W426">
        <f>INDEX(LORDetail!$D$2:$D$930,U426)</f>
        <v>51.511327641127899</v>
      </c>
      <c r="X426">
        <f>INDEX(LORDetail!$E$2:$E$930,U426)</f>
        <v>-0.34096366459091398</v>
      </c>
      <c r="Y426">
        <f>INDEX(LORDetail!$G$2:$G$930,U426)</f>
        <v>7.5314730000000001</v>
      </c>
      <c r="Z426">
        <f t="shared" si="133"/>
        <v>163.02766428767973</v>
      </c>
      <c r="AA426" s="29">
        <f t="shared" si="134"/>
        <v>74.732449808096135</v>
      </c>
      <c r="AB426">
        <f t="shared" si="135"/>
        <v>0.45840348712978396</v>
      </c>
      <c r="AC426" s="32">
        <f t="shared" si="136"/>
        <v>51.511484293424481</v>
      </c>
      <c r="AD426" s="32">
        <f t="shared" si="137"/>
        <v>-0.33971430203934194</v>
      </c>
      <c r="AE426" s="34">
        <f t="shared" si="138"/>
        <v>7.4772283180604573</v>
      </c>
      <c r="AF426" s="36" t="str">
        <f t="shared" si="139"/>
        <v>PADTON</v>
      </c>
      <c r="AG426" s="36" t="str">
        <f t="shared" si="140"/>
        <v>RDNGSTN</v>
      </c>
      <c r="AH426" s="36">
        <f t="shared" si="141"/>
        <v>422</v>
      </c>
      <c r="AI426" s="42">
        <f t="shared" si="142"/>
        <v>11781.2</v>
      </c>
      <c r="AJ426" s="43">
        <f t="shared" si="143"/>
        <v>46.259035225240609</v>
      </c>
      <c r="AK426" s="43">
        <f t="shared" si="144"/>
        <v>5.5535622701141797E-2</v>
      </c>
      <c r="AL426" s="36">
        <f t="shared" si="145"/>
        <v>51.511484293424481</v>
      </c>
      <c r="AM426" s="36">
        <v>1</v>
      </c>
      <c r="AN426" s="36">
        <f t="shared" si="146"/>
        <v>-0.33971430203934194</v>
      </c>
      <c r="AO426" s="36">
        <v>4</v>
      </c>
      <c r="AP426" s="42">
        <f>INT(AI426/1000)*1000</f>
        <v>11000</v>
      </c>
      <c r="AQ426" s="42">
        <f>MOD(AI426,1000)</f>
        <v>781.20000000000073</v>
      </c>
      <c r="AR426" s="42">
        <f>MOD(AI427,1000)-0.2+(AP427-AP426)</f>
        <v>827.40000000000032</v>
      </c>
    </row>
    <row r="427" spans="1:44" x14ac:dyDescent="0.25">
      <c r="A427" s="32" t="s">
        <v>0</v>
      </c>
      <c r="B427" s="33" t="s">
        <v>1</v>
      </c>
      <c r="C427" s="32">
        <v>423</v>
      </c>
      <c r="D427">
        <f>MATCH(C427,TrainRun!$AG$2:$AG$148,1)</f>
        <v>69</v>
      </c>
      <c r="E427">
        <f>INT(INDEX(TrainRun!$AD$2:$AD$148,'By Second'!D427))</f>
        <v>421</v>
      </c>
      <c r="F427">
        <f>IF(E427=0,0,INDEX(TrainRun!$AE$2:$AE$148,'By Second'!D427))</f>
        <v>46.203499602539466</v>
      </c>
      <c r="G427">
        <f>INDEX(TrainRun!$AF$2:$AF$148,'By Second'!D427)</f>
        <v>11735.003466924012</v>
      </c>
      <c r="H427">
        <f t="shared" si="129"/>
        <v>70</v>
      </c>
      <c r="I427">
        <f>INT(INDEX(TrainRun!$AD$2:$AD$148,'By Second'!H427))</f>
        <v>427</v>
      </c>
      <c r="J427">
        <f>INDEX(TrainRun!$AE$2:$AE$148,'By Second'!H427)</f>
        <v>46.536713338746317</v>
      </c>
      <c r="K427">
        <f t="shared" si="126"/>
        <v>6</v>
      </c>
      <c r="L427">
        <f t="shared" si="127"/>
        <v>0.3332137362068508</v>
      </c>
      <c r="M427">
        <f t="shared" si="130"/>
        <v>5.5535622701141797E-2</v>
      </c>
      <c r="N427" s="32">
        <f t="shared" si="131"/>
        <v>46.314570847941752</v>
      </c>
      <c r="O427" s="29">
        <f t="shared" si="128"/>
        <v>11827.573606073183</v>
      </c>
      <c r="P427">
        <f>MATCH(O427,LORDetail!$B$2:$B$930,1)</f>
        <v>92</v>
      </c>
      <c r="Q427">
        <f>INDEX(LORDetail!$B$2:$B$930,P427)</f>
        <v>11706.526585417145</v>
      </c>
      <c r="R427">
        <f>INDEX(LORDetail!$D$2:$D$930,P427)</f>
        <v>51.511616882828797</v>
      </c>
      <c r="S427">
        <f>INDEX(LORDetail!$E$2:$E$930,P427)</f>
        <v>-0.33865685034473098</v>
      </c>
      <c r="T427">
        <f>INDEX(LORDetail!$G$2:$G$930,P427)</f>
        <v>7.4313159999999998</v>
      </c>
      <c r="U427">
        <f t="shared" si="132"/>
        <v>93</v>
      </c>
      <c r="V427">
        <f>INDEX(LORDetail!$B$2:$B$930,U427)</f>
        <v>11869.554249704825</v>
      </c>
      <c r="W427">
        <f>INDEX(LORDetail!$D$2:$D$930,U427)</f>
        <v>51.511327641127899</v>
      </c>
      <c r="X427">
        <f>INDEX(LORDetail!$E$2:$E$930,U427)</f>
        <v>-0.34096366459091398</v>
      </c>
      <c r="Y427">
        <f>INDEX(LORDetail!$G$2:$G$930,U427)</f>
        <v>7.5314730000000001</v>
      </c>
      <c r="Z427">
        <f t="shared" si="133"/>
        <v>163.02766428767973</v>
      </c>
      <c r="AA427" s="29">
        <f t="shared" si="134"/>
        <v>121.04702065603851</v>
      </c>
      <c r="AB427">
        <f t="shared" si="135"/>
        <v>0.74249374291738679</v>
      </c>
      <c r="AC427" s="32">
        <f t="shared" si="136"/>
        <v>51.51140212267569</v>
      </c>
      <c r="AD427" s="32">
        <f t="shared" si="137"/>
        <v>-0.34036964548859455</v>
      </c>
      <c r="AE427" s="34">
        <f t="shared" si="138"/>
        <v>7.5056819458093766</v>
      </c>
      <c r="AF427" s="36" t="str">
        <f t="shared" si="139"/>
        <v>PADTON</v>
      </c>
      <c r="AG427" s="36" t="str">
        <f t="shared" si="140"/>
        <v>RDNGSTN</v>
      </c>
      <c r="AH427" s="36">
        <f t="shared" si="141"/>
        <v>423</v>
      </c>
      <c r="AI427" s="42">
        <f t="shared" si="142"/>
        <v>11827.6</v>
      </c>
      <c r="AJ427" s="43">
        <f t="shared" si="143"/>
        <v>46.314570847941752</v>
      </c>
      <c r="AK427" s="43">
        <f t="shared" si="144"/>
        <v>5.5535622701141797E-2</v>
      </c>
      <c r="AL427" s="36">
        <f t="shared" si="145"/>
        <v>51.51140212267569</v>
      </c>
      <c r="AM427" s="36">
        <v>1</v>
      </c>
      <c r="AN427" s="36">
        <f t="shared" si="146"/>
        <v>-0.34036964548859455</v>
      </c>
      <c r="AO427" s="36">
        <v>4</v>
      </c>
      <c r="AP427" s="42">
        <f>INT(AI427/1000)*1000</f>
        <v>11000</v>
      </c>
      <c r="AQ427" s="42">
        <f>MOD(AI427,1000)</f>
        <v>827.60000000000036</v>
      </c>
      <c r="AR427" s="42">
        <f>MOD(AI428,1000)-0.2+(AP428-AP427)</f>
        <v>873.8</v>
      </c>
    </row>
    <row r="428" spans="1:44" x14ac:dyDescent="0.25">
      <c r="A428" s="32" t="s">
        <v>0</v>
      </c>
      <c r="B428" s="33" t="s">
        <v>1</v>
      </c>
      <c r="C428" s="32">
        <v>424</v>
      </c>
      <c r="D428">
        <f>MATCH(C428,TrainRun!$AG$2:$AG$148,1)</f>
        <v>69</v>
      </c>
      <c r="E428">
        <f>INT(INDEX(TrainRun!$AD$2:$AD$148,'By Second'!D428))</f>
        <v>421</v>
      </c>
      <c r="F428">
        <f>IF(E428=0,0,INDEX(TrainRun!$AE$2:$AE$148,'By Second'!D428))</f>
        <v>46.203499602539466</v>
      </c>
      <c r="G428">
        <f>INDEX(TrainRun!$AF$2:$AF$148,'By Second'!D428)</f>
        <v>11735.003466924012</v>
      </c>
      <c r="H428">
        <f t="shared" si="129"/>
        <v>70</v>
      </c>
      <c r="I428">
        <f>INT(INDEX(TrainRun!$AD$2:$AD$148,'By Second'!H428))</f>
        <v>427</v>
      </c>
      <c r="J428">
        <f>INDEX(TrainRun!$AE$2:$AE$148,'By Second'!H428)</f>
        <v>46.536713338746317</v>
      </c>
      <c r="K428">
        <f t="shared" si="126"/>
        <v>6</v>
      </c>
      <c r="L428">
        <f t="shared" si="127"/>
        <v>0.3332137362068508</v>
      </c>
      <c r="M428">
        <f t="shared" si="130"/>
        <v>5.5535622701141797E-2</v>
      </c>
      <c r="N428" s="32">
        <f t="shared" si="131"/>
        <v>46.370106470642895</v>
      </c>
      <c r="O428" s="29">
        <f t="shared" si="128"/>
        <v>11873.943712543827</v>
      </c>
      <c r="P428">
        <f>MATCH(O428,LORDetail!$B$2:$B$930,1)</f>
        <v>93</v>
      </c>
      <c r="Q428">
        <f>INDEX(LORDetail!$B$2:$B$930,P428)</f>
        <v>11869.554249704825</v>
      </c>
      <c r="R428">
        <f>INDEX(LORDetail!$D$2:$D$930,P428)</f>
        <v>51.511327641127899</v>
      </c>
      <c r="S428">
        <f>INDEX(LORDetail!$E$2:$E$930,P428)</f>
        <v>-0.34096366459091398</v>
      </c>
      <c r="T428">
        <f>INDEX(LORDetail!$G$2:$G$930,P428)</f>
        <v>7.5314730000000001</v>
      </c>
      <c r="U428">
        <f t="shared" si="132"/>
        <v>94</v>
      </c>
      <c r="V428">
        <f>INDEX(LORDetail!$B$2:$B$930,U428)</f>
        <v>12014.869926764988</v>
      </c>
      <c r="W428">
        <f>INDEX(LORDetail!$D$2:$D$930,U428)</f>
        <v>51.5110630165007</v>
      </c>
      <c r="X428">
        <f>INDEX(LORDetail!$E$2:$E$930,U428)</f>
        <v>-0.343017610725107</v>
      </c>
      <c r="Y428">
        <f>INDEX(LORDetail!$G$2:$G$930,U428)</f>
        <v>7.6207479999999999</v>
      </c>
      <c r="Z428">
        <f t="shared" si="133"/>
        <v>145.31567706016358</v>
      </c>
      <c r="AA428" s="29">
        <f t="shared" si="134"/>
        <v>4.38946283900259</v>
      </c>
      <c r="AB428">
        <f t="shared" si="135"/>
        <v>3.0206395674606156E-2</v>
      </c>
      <c r="AC428" s="32">
        <f t="shared" si="136"/>
        <v>51.511319647771707</v>
      </c>
      <c r="AD428" s="32">
        <f t="shared" si="137"/>
        <v>-0.34102570690053774</v>
      </c>
      <c r="AE428" s="34">
        <f t="shared" si="138"/>
        <v>7.5341696759738506</v>
      </c>
      <c r="AF428" s="36" t="str">
        <f t="shared" si="139"/>
        <v>PADTON</v>
      </c>
      <c r="AG428" s="36" t="str">
        <f t="shared" si="140"/>
        <v>RDNGSTN</v>
      </c>
      <c r="AH428" s="36">
        <f t="shared" si="141"/>
        <v>424</v>
      </c>
      <c r="AI428" s="42">
        <f t="shared" si="142"/>
        <v>11874</v>
      </c>
      <c r="AJ428" s="43">
        <f t="shared" si="143"/>
        <v>46.370106470642895</v>
      </c>
      <c r="AK428" s="43">
        <f t="shared" si="144"/>
        <v>5.5535622701141797E-2</v>
      </c>
      <c r="AL428" s="36">
        <f t="shared" si="145"/>
        <v>51.511319647771707</v>
      </c>
      <c r="AM428" s="36">
        <v>1</v>
      </c>
      <c r="AN428" s="36">
        <f t="shared" si="146"/>
        <v>-0.34102570690053774</v>
      </c>
      <c r="AO428" s="36">
        <v>4</v>
      </c>
      <c r="AP428" s="42">
        <f>INT(AI428/1000)*1000</f>
        <v>11000</v>
      </c>
      <c r="AQ428" s="42">
        <f>MOD(AI428,1000)</f>
        <v>874</v>
      </c>
      <c r="AR428" s="42">
        <f>MOD(AI429,1000)-0.2+(AP429-AP428)</f>
        <v>920.19999999999959</v>
      </c>
    </row>
    <row r="429" spans="1:44" x14ac:dyDescent="0.25">
      <c r="A429" s="32" t="s">
        <v>0</v>
      </c>
      <c r="B429" s="33" t="s">
        <v>1</v>
      </c>
      <c r="C429" s="32">
        <v>425</v>
      </c>
      <c r="D429">
        <f>MATCH(C429,TrainRun!$AG$2:$AG$148,1)</f>
        <v>69</v>
      </c>
      <c r="E429">
        <f>INT(INDEX(TrainRun!$AD$2:$AD$148,'By Second'!D429))</f>
        <v>421</v>
      </c>
      <c r="F429">
        <f>IF(E429=0,0,INDEX(TrainRun!$AE$2:$AE$148,'By Second'!D429))</f>
        <v>46.203499602539466</v>
      </c>
      <c r="G429">
        <f>INDEX(TrainRun!$AF$2:$AF$148,'By Second'!D429)</f>
        <v>11735.003466924012</v>
      </c>
      <c r="H429">
        <f t="shared" si="129"/>
        <v>70</v>
      </c>
      <c r="I429">
        <f>INT(INDEX(TrainRun!$AD$2:$AD$148,'By Second'!H429))</f>
        <v>427</v>
      </c>
      <c r="J429">
        <f>INDEX(TrainRun!$AE$2:$AE$148,'By Second'!H429)</f>
        <v>46.536713338746317</v>
      </c>
      <c r="K429">
        <f t="shared" si="126"/>
        <v>6</v>
      </c>
      <c r="L429">
        <f t="shared" si="127"/>
        <v>0.3332137362068508</v>
      </c>
      <c r="M429">
        <f t="shared" si="130"/>
        <v>5.5535622701141797E-2</v>
      </c>
      <c r="N429" s="32">
        <f t="shared" si="131"/>
        <v>46.425642093344038</v>
      </c>
      <c r="O429" s="29">
        <f t="shared" si="128"/>
        <v>11920.369354637171</v>
      </c>
      <c r="P429">
        <f>MATCH(O429,LORDetail!$B$2:$B$930,1)</f>
        <v>93</v>
      </c>
      <c r="Q429">
        <f>INDEX(LORDetail!$B$2:$B$930,P429)</f>
        <v>11869.554249704825</v>
      </c>
      <c r="R429">
        <f>INDEX(LORDetail!$D$2:$D$930,P429)</f>
        <v>51.511327641127899</v>
      </c>
      <c r="S429">
        <f>INDEX(LORDetail!$E$2:$E$930,P429)</f>
        <v>-0.34096366459091398</v>
      </c>
      <c r="T429">
        <f>INDEX(LORDetail!$G$2:$G$930,P429)</f>
        <v>7.5314730000000001</v>
      </c>
      <c r="U429">
        <f t="shared" si="132"/>
        <v>94</v>
      </c>
      <c r="V429">
        <f>INDEX(LORDetail!$B$2:$B$930,U429)</f>
        <v>12014.869926764988</v>
      </c>
      <c r="W429">
        <f>INDEX(LORDetail!$D$2:$D$930,U429)</f>
        <v>51.5110630165007</v>
      </c>
      <c r="X429">
        <f>INDEX(LORDetail!$E$2:$E$930,U429)</f>
        <v>-0.343017610725107</v>
      </c>
      <c r="Y429">
        <f>INDEX(LORDetail!$G$2:$G$930,U429)</f>
        <v>7.6207479999999999</v>
      </c>
      <c r="Z429">
        <f t="shared" si="133"/>
        <v>145.31567706016358</v>
      </c>
      <c r="AA429" s="29">
        <f t="shared" si="134"/>
        <v>50.815104932346003</v>
      </c>
      <c r="AB429">
        <f t="shared" si="135"/>
        <v>0.34968770032504848</v>
      </c>
      <c r="AC429" s="32">
        <f t="shared" si="136"/>
        <v>51.511235105150561</v>
      </c>
      <c r="AD429" s="32">
        <f t="shared" si="137"/>
        <v>-0.34168190429117146</v>
      </c>
      <c r="AE429" s="34">
        <f t="shared" si="138"/>
        <v>7.5626913694465188</v>
      </c>
      <c r="AF429" s="36" t="str">
        <f t="shared" si="139"/>
        <v>PADTON</v>
      </c>
      <c r="AG429" s="36" t="str">
        <f t="shared" si="140"/>
        <v>RDNGSTN</v>
      </c>
      <c r="AH429" s="36">
        <f t="shared" si="141"/>
        <v>425</v>
      </c>
      <c r="AI429" s="42">
        <f t="shared" si="142"/>
        <v>11920.4</v>
      </c>
      <c r="AJ429" s="43">
        <f t="shared" si="143"/>
        <v>46.425642093344038</v>
      </c>
      <c r="AK429" s="43">
        <f t="shared" si="144"/>
        <v>5.5535622701141797E-2</v>
      </c>
      <c r="AL429" s="36">
        <f t="shared" si="145"/>
        <v>51.511235105150561</v>
      </c>
      <c r="AM429" s="36">
        <v>1</v>
      </c>
      <c r="AN429" s="36">
        <f t="shared" si="146"/>
        <v>-0.34168190429117146</v>
      </c>
      <c r="AO429" s="36">
        <v>4</v>
      </c>
      <c r="AP429" s="42">
        <f>INT(AI429/1000)*1000</f>
        <v>11000</v>
      </c>
      <c r="AQ429" s="42">
        <f>MOD(AI429,1000)</f>
        <v>920.39999999999964</v>
      </c>
      <c r="AR429" s="42">
        <f>MOD(AI430,1000)-0.2+(AP430-AP429)</f>
        <v>966.59999999999923</v>
      </c>
    </row>
    <row r="430" spans="1:44" x14ac:dyDescent="0.25">
      <c r="A430" s="32" t="s">
        <v>0</v>
      </c>
      <c r="B430" s="33" t="s">
        <v>1</v>
      </c>
      <c r="C430" s="32">
        <v>426</v>
      </c>
      <c r="D430">
        <f>MATCH(C430,TrainRun!$AG$2:$AG$148,1)</f>
        <v>69</v>
      </c>
      <c r="E430">
        <f>INT(INDEX(TrainRun!$AD$2:$AD$148,'By Second'!D430))</f>
        <v>421</v>
      </c>
      <c r="F430">
        <f>IF(E430=0,0,INDEX(TrainRun!$AE$2:$AE$148,'By Second'!D430))</f>
        <v>46.203499602539466</v>
      </c>
      <c r="G430">
        <f>INDEX(TrainRun!$AF$2:$AF$148,'By Second'!D430)</f>
        <v>11735.003466924012</v>
      </c>
      <c r="H430">
        <f t="shared" si="129"/>
        <v>70</v>
      </c>
      <c r="I430">
        <f>INT(INDEX(TrainRun!$AD$2:$AD$148,'By Second'!H430))</f>
        <v>427</v>
      </c>
      <c r="J430">
        <f>INDEX(TrainRun!$AE$2:$AE$148,'By Second'!H430)</f>
        <v>46.536713338746317</v>
      </c>
      <c r="K430">
        <f t="shared" si="126"/>
        <v>6</v>
      </c>
      <c r="L430">
        <f t="shared" si="127"/>
        <v>0.3332137362068508</v>
      </c>
      <c r="M430">
        <f t="shared" si="130"/>
        <v>5.5535622701141797E-2</v>
      </c>
      <c r="N430" s="32">
        <f t="shared" si="131"/>
        <v>46.481177716045181</v>
      </c>
      <c r="O430" s="29">
        <f t="shared" si="128"/>
        <v>11966.850532353215</v>
      </c>
      <c r="P430">
        <f>MATCH(O430,LORDetail!$B$2:$B$930,1)</f>
        <v>93</v>
      </c>
      <c r="Q430">
        <f>INDEX(LORDetail!$B$2:$B$930,P430)</f>
        <v>11869.554249704825</v>
      </c>
      <c r="R430">
        <f>INDEX(LORDetail!$D$2:$D$930,P430)</f>
        <v>51.511327641127899</v>
      </c>
      <c r="S430">
        <f>INDEX(LORDetail!$E$2:$E$930,P430)</f>
        <v>-0.34096366459091398</v>
      </c>
      <c r="T430">
        <f>INDEX(LORDetail!$G$2:$G$930,P430)</f>
        <v>7.5314730000000001</v>
      </c>
      <c r="U430">
        <f t="shared" si="132"/>
        <v>94</v>
      </c>
      <c r="V430">
        <f>INDEX(LORDetail!$B$2:$B$930,U430)</f>
        <v>12014.869926764988</v>
      </c>
      <c r="W430">
        <f>INDEX(LORDetail!$D$2:$D$930,U430)</f>
        <v>51.5110630165007</v>
      </c>
      <c r="X430">
        <f>INDEX(LORDetail!$E$2:$E$930,U430)</f>
        <v>-0.343017610725107</v>
      </c>
      <c r="Y430">
        <f>INDEX(LORDetail!$G$2:$G$930,U430)</f>
        <v>7.6207479999999999</v>
      </c>
      <c r="Z430">
        <f t="shared" si="133"/>
        <v>145.31567706016358</v>
      </c>
      <c r="AA430" s="29">
        <f t="shared" si="134"/>
        <v>97.296282648390843</v>
      </c>
      <c r="AB430">
        <f t="shared" si="135"/>
        <v>0.66955117724915703</v>
      </c>
      <c r="AC430" s="32">
        <f t="shared" si="136"/>
        <v>51.511150461397229</v>
      </c>
      <c r="AD430" s="32">
        <f t="shared" si="137"/>
        <v>-0.34233888664306927</v>
      </c>
      <c r="AE430" s="34">
        <f t="shared" si="138"/>
        <v>7.5912471813489182</v>
      </c>
      <c r="AF430" s="36" t="str">
        <f t="shared" si="139"/>
        <v>PADTON</v>
      </c>
      <c r="AG430" s="36" t="str">
        <f t="shared" si="140"/>
        <v>RDNGSTN</v>
      </c>
      <c r="AH430" s="36">
        <f t="shared" si="141"/>
        <v>426</v>
      </c>
      <c r="AI430" s="42">
        <f t="shared" si="142"/>
        <v>11966.8</v>
      </c>
      <c r="AJ430" s="43">
        <f t="shared" si="143"/>
        <v>46.481177716045181</v>
      </c>
      <c r="AK430" s="43">
        <f t="shared" si="144"/>
        <v>5.5535622701141797E-2</v>
      </c>
      <c r="AL430" s="36">
        <f t="shared" si="145"/>
        <v>51.511150461397229</v>
      </c>
      <c r="AM430" s="36">
        <v>1</v>
      </c>
      <c r="AN430" s="36">
        <f t="shared" si="146"/>
        <v>-0.34233888664306927</v>
      </c>
      <c r="AO430" s="36">
        <v>4</v>
      </c>
      <c r="AP430" s="42">
        <f>INT(AI430/1000)*1000</f>
        <v>11000</v>
      </c>
      <c r="AQ430" s="42">
        <f>MOD(AI430,1000)</f>
        <v>966.79999999999927</v>
      </c>
      <c r="AR430" s="42">
        <f>MOD(AI431,1000)-0.2+(AP431-AP430)</f>
        <v>1008.4000000000003</v>
      </c>
    </row>
    <row r="431" spans="1:44" x14ac:dyDescent="0.25">
      <c r="A431" s="32" t="s">
        <v>0</v>
      </c>
      <c r="B431" s="33" t="s">
        <v>1</v>
      </c>
      <c r="C431" s="32">
        <v>427</v>
      </c>
      <c r="D431">
        <f>MATCH(C431,TrainRun!$AG$2:$AG$148,1)</f>
        <v>71</v>
      </c>
      <c r="E431">
        <f>INT(INDEX(TrainRun!$AD$2:$AD$148,'By Second'!D431))</f>
        <v>427</v>
      </c>
      <c r="F431">
        <f>IF(E431=0,0,INDEX(TrainRun!$AE$2:$AE$148,'By Second'!D431))</f>
        <v>46.54238215163975</v>
      </c>
      <c r="G431">
        <f>INDEX(TrainRun!$AF$2:$AF$148,'By Second'!D431)</f>
        <v>12008.608259709474</v>
      </c>
      <c r="H431">
        <f t="shared" si="129"/>
        <v>72</v>
      </c>
      <c r="I431">
        <f>INT(INDEX(TrainRun!$AD$2:$AD$148,'By Second'!H431))</f>
        <v>479</v>
      </c>
      <c r="J431">
        <f>INDEX(TrainRun!$AE$2:$AE$148,'By Second'!H431)</f>
        <v>49.177478980369607</v>
      </c>
      <c r="K431">
        <f t="shared" si="126"/>
        <v>52</v>
      </c>
      <c r="L431">
        <f t="shared" si="127"/>
        <v>2.6350968287298571</v>
      </c>
      <c r="M431">
        <f t="shared" si="130"/>
        <v>5.0674939014035712E-2</v>
      </c>
      <c r="N431" s="32">
        <f t="shared" si="131"/>
        <v>46.54238215163975</v>
      </c>
      <c r="O431" s="29">
        <f t="shared" si="128"/>
        <v>12008.6</v>
      </c>
      <c r="P431">
        <f>MATCH(O431,LORDetail!$B$2:$B$930,1)</f>
        <v>93</v>
      </c>
      <c r="Q431">
        <f>INDEX(LORDetail!$B$2:$B$930,P431)</f>
        <v>11869.554249704825</v>
      </c>
      <c r="R431">
        <f>INDEX(LORDetail!$D$2:$D$930,P431)</f>
        <v>51.511327641127899</v>
      </c>
      <c r="S431">
        <f>INDEX(LORDetail!$E$2:$E$930,P431)</f>
        <v>-0.34096366459091398</v>
      </c>
      <c r="T431">
        <f>INDEX(LORDetail!$G$2:$G$930,P431)</f>
        <v>7.5314730000000001</v>
      </c>
      <c r="U431">
        <f t="shared" si="132"/>
        <v>94</v>
      </c>
      <c r="V431">
        <f>INDEX(LORDetail!$B$2:$B$930,U431)</f>
        <v>12014.869926764988</v>
      </c>
      <c r="W431">
        <f>INDEX(LORDetail!$D$2:$D$930,U431)</f>
        <v>51.5110630165007</v>
      </c>
      <c r="X431">
        <f>INDEX(LORDetail!$E$2:$E$930,U431)</f>
        <v>-0.343017610725107</v>
      </c>
      <c r="Y431">
        <f>INDEX(LORDetail!$G$2:$G$930,U431)</f>
        <v>7.6207479999999999</v>
      </c>
      <c r="Z431">
        <f t="shared" si="133"/>
        <v>145.31567706016358</v>
      </c>
      <c r="AA431" s="29">
        <f t="shared" si="134"/>
        <v>139.04575029517582</v>
      </c>
      <c r="AB431">
        <f t="shared" si="135"/>
        <v>0.95685306023525674</v>
      </c>
      <c r="AC431" s="32">
        <f t="shared" si="136"/>
        <v>51.511074434243547</v>
      </c>
      <c r="AD431" s="32">
        <f t="shared" si="137"/>
        <v>-0.34292898923497495</v>
      </c>
      <c r="AE431" s="34">
        <f t="shared" si="138"/>
        <v>7.6168960569525028</v>
      </c>
      <c r="AF431" s="36" t="str">
        <f t="shared" si="139"/>
        <v>PADTON</v>
      </c>
      <c r="AG431" s="36" t="str">
        <f t="shared" si="140"/>
        <v>RDNGSTN</v>
      </c>
      <c r="AH431" s="36">
        <f t="shared" si="141"/>
        <v>427</v>
      </c>
      <c r="AI431" s="42">
        <f t="shared" si="142"/>
        <v>12008.6</v>
      </c>
      <c r="AJ431" s="43">
        <f t="shared" si="143"/>
        <v>46.54238215163975</v>
      </c>
      <c r="AK431" s="43">
        <f t="shared" si="144"/>
        <v>5.0674939014035712E-2</v>
      </c>
      <c r="AL431" s="36">
        <f t="shared" si="145"/>
        <v>51.511074434243547</v>
      </c>
      <c r="AM431" s="36">
        <v>1</v>
      </c>
      <c r="AN431" s="36">
        <f t="shared" si="146"/>
        <v>-0.34292898923497495</v>
      </c>
      <c r="AO431" s="36">
        <v>4</v>
      </c>
      <c r="AP431" s="42">
        <f>INT(AI431/1000)*1000</f>
        <v>12000</v>
      </c>
      <c r="AQ431" s="42">
        <f>MOD(AI431,1000)</f>
        <v>8.6000000000003638</v>
      </c>
      <c r="AR431" s="42">
        <f>MOD(AI432,1000)-0.2+(AP432-AP431)</f>
        <v>55.000000000000725</v>
      </c>
    </row>
    <row r="432" spans="1:44" x14ac:dyDescent="0.25">
      <c r="A432" s="32" t="s">
        <v>0</v>
      </c>
      <c r="B432" s="33" t="s">
        <v>1</v>
      </c>
      <c r="C432" s="32">
        <v>428</v>
      </c>
      <c r="D432">
        <f>MATCH(C432,TrainRun!$AG$2:$AG$148,1)</f>
        <v>71</v>
      </c>
      <c r="E432">
        <f>INT(INDEX(TrainRun!$AD$2:$AD$148,'By Second'!D432))</f>
        <v>427</v>
      </c>
      <c r="F432">
        <f>IF(E432=0,0,INDEX(TrainRun!$AE$2:$AE$148,'By Second'!D432))</f>
        <v>46.54238215163975</v>
      </c>
      <c r="G432">
        <f>INDEX(TrainRun!$AF$2:$AF$148,'By Second'!D432)</f>
        <v>12008.608259709474</v>
      </c>
      <c r="H432">
        <f t="shared" si="129"/>
        <v>72</v>
      </c>
      <c r="I432">
        <f>INT(INDEX(TrainRun!$AD$2:$AD$148,'By Second'!H432))</f>
        <v>479</v>
      </c>
      <c r="J432">
        <f>INDEX(TrainRun!$AE$2:$AE$148,'By Second'!H432)</f>
        <v>49.177478980369607</v>
      </c>
      <c r="K432">
        <f t="shared" si="126"/>
        <v>52</v>
      </c>
      <c r="L432">
        <f t="shared" si="127"/>
        <v>2.6350968287298571</v>
      </c>
      <c r="M432">
        <f t="shared" si="130"/>
        <v>5.0674939014035712E-2</v>
      </c>
      <c r="N432" s="32">
        <f t="shared" si="131"/>
        <v>46.593057090653787</v>
      </c>
      <c r="O432" s="29">
        <f t="shared" si="128"/>
        <v>12055.193057090653</v>
      </c>
      <c r="P432">
        <f>MATCH(O432,LORDetail!$B$2:$B$930,1)</f>
        <v>94</v>
      </c>
      <c r="Q432">
        <f>INDEX(LORDetail!$B$2:$B$930,P432)</f>
        <v>12014.869926764988</v>
      </c>
      <c r="R432">
        <f>INDEX(LORDetail!$D$2:$D$930,P432)</f>
        <v>51.5110630165007</v>
      </c>
      <c r="S432">
        <f>INDEX(LORDetail!$E$2:$E$930,P432)</f>
        <v>-0.343017610725107</v>
      </c>
      <c r="T432">
        <f>INDEX(LORDetail!$G$2:$G$930,P432)</f>
        <v>7.6207479999999999</v>
      </c>
      <c r="U432">
        <f t="shared" si="132"/>
        <v>95</v>
      </c>
      <c r="V432">
        <f>INDEX(LORDetail!$B$2:$B$930,U432)</f>
        <v>12056.796755054469</v>
      </c>
      <c r="W432">
        <f>INDEX(LORDetail!$D$2:$D$930,U432)</f>
        <v>51.510962603181198</v>
      </c>
      <c r="X432">
        <f>INDEX(LORDetail!$E$2:$E$930,U432)</f>
        <v>-0.34360087893721503</v>
      </c>
      <c r="Y432">
        <f>INDEX(LORDetail!$G$2:$G$930,U432)</f>
        <v>7.6465059999999996</v>
      </c>
      <c r="Z432">
        <f t="shared" si="133"/>
        <v>41.926828289480909</v>
      </c>
      <c r="AA432" s="29">
        <f t="shared" si="134"/>
        <v>40.323130325665261</v>
      </c>
      <c r="AB432">
        <f t="shared" si="135"/>
        <v>0.96175007675889468</v>
      </c>
      <c r="AC432" s="32">
        <f t="shared" si="136"/>
        <v>51.510966443982959</v>
      </c>
      <c r="AD432" s="32">
        <f t="shared" si="137"/>
        <v>-0.34357856897287292</v>
      </c>
      <c r="AE432" s="34">
        <f t="shared" si="138"/>
        <v>7.6455207584771552</v>
      </c>
      <c r="AF432" s="36" t="str">
        <f t="shared" si="139"/>
        <v>PADTON</v>
      </c>
      <c r="AG432" s="36" t="str">
        <f t="shared" si="140"/>
        <v>RDNGSTN</v>
      </c>
      <c r="AH432" s="36">
        <f t="shared" si="141"/>
        <v>428</v>
      </c>
      <c r="AI432" s="42">
        <f t="shared" si="142"/>
        <v>12055.2</v>
      </c>
      <c r="AJ432" s="43">
        <f t="shared" si="143"/>
        <v>46.593057090653787</v>
      </c>
      <c r="AK432" s="43">
        <f t="shared" si="144"/>
        <v>5.0674939014035712E-2</v>
      </c>
      <c r="AL432" s="36">
        <f t="shared" si="145"/>
        <v>51.510966443982959</v>
      </c>
      <c r="AM432" s="36">
        <v>1</v>
      </c>
      <c r="AN432" s="36">
        <f t="shared" si="146"/>
        <v>-0.34357856897287292</v>
      </c>
      <c r="AO432" s="36">
        <v>4</v>
      </c>
      <c r="AP432" s="42">
        <f>INT(AI432/1000)*1000</f>
        <v>12000</v>
      </c>
      <c r="AQ432" s="42">
        <f>MOD(AI432,1000)</f>
        <v>55.200000000000728</v>
      </c>
      <c r="AR432" s="42">
        <f>MOD(AI433,1000)-0.2+(AP433-AP432)</f>
        <v>101.59999999999927</v>
      </c>
    </row>
    <row r="433" spans="1:44" x14ac:dyDescent="0.25">
      <c r="A433" s="32" t="s">
        <v>0</v>
      </c>
      <c r="B433" s="33" t="s">
        <v>1</v>
      </c>
      <c r="C433" s="32">
        <v>429</v>
      </c>
      <c r="D433">
        <f>MATCH(C433,TrainRun!$AG$2:$AG$148,1)</f>
        <v>71</v>
      </c>
      <c r="E433">
        <f>INT(INDEX(TrainRun!$AD$2:$AD$148,'By Second'!D433))</f>
        <v>427</v>
      </c>
      <c r="F433">
        <f>IF(E433=0,0,INDEX(TrainRun!$AE$2:$AE$148,'By Second'!D433))</f>
        <v>46.54238215163975</v>
      </c>
      <c r="G433">
        <f>INDEX(TrainRun!$AF$2:$AF$148,'By Second'!D433)</f>
        <v>12008.608259709474</v>
      </c>
      <c r="H433">
        <f t="shared" si="129"/>
        <v>72</v>
      </c>
      <c r="I433">
        <f>INT(INDEX(TrainRun!$AD$2:$AD$148,'By Second'!H433))</f>
        <v>479</v>
      </c>
      <c r="J433">
        <f>INDEX(TrainRun!$AE$2:$AE$148,'By Second'!H433)</f>
        <v>49.177478980369607</v>
      </c>
      <c r="K433">
        <f t="shared" si="126"/>
        <v>52</v>
      </c>
      <c r="L433">
        <f t="shared" si="127"/>
        <v>2.6350968287298571</v>
      </c>
      <c r="M433">
        <f t="shared" si="130"/>
        <v>5.0674939014035712E-2</v>
      </c>
      <c r="N433" s="32">
        <f t="shared" si="131"/>
        <v>46.643732029667824</v>
      </c>
      <c r="O433" s="29">
        <f t="shared" si="128"/>
        <v>12101.836789120322</v>
      </c>
      <c r="P433">
        <f>MATCH(O433,LORDetail!$B$2:$B$930,1)</f>
        <v>95</v>
      </c>
      <c r="Q433">
        <f>INDEX(LORDetail!$B$2:$B$930,P433)</f>
        <v>12056.796755054469</v>
      </c>
      <c r="R433">
        <f>INDEX(LORDetail!$D$2:$D$930,P433)</f>
        <v>51.510962603181198</v>
      </c>
      <c r="S433">
        <f>INDEX(LORDetail!$E$2:$E$930,P433)</f>
        <v>-0.34360087893721503</v>
      </c>
      <c r="T433">
        <f>INDEX(LORDetail!$G$2:$G$930,P433)</f>
        <v>7.6465059999999996</v>
      </c>
      <c r="U433">
        <f t="shared" si="132"/>
        <v>96</v>
      </c>
      <c r="V433">
        <f>INDEX(LORDetail!$B$2:$B$930,U433)</f>
        <v>12294.926091305215</v>
      </c>
      <c r="W433">
        <f>INDEX(LORDetail!$D$2:$D$930,U433)</f>
        <v>51.5105055365864</v>
      </c>
      <c r="X433">
        <f>INDEX(LORDetail!$E$2:$E$930,U433)</f>
        <v>-0.34695864222619899</v>
      </c>
      <c r="Y433">
        <f>INDEX(LORDetail!$G$2:$G$930,U433)</f>
        <v>7.7928009999999999</v>
      </c>
      <c r="Z433">
        <f t="shared" si="133"/>
        <v>238.12933625074584</v>
      </c>
      <c r="AA433" s="29">
        <f t="shared" si="134"/>
        <v>45.040034065852524</v>
      </c>
      <c r="AB433">
        <f t="shared" si="135"/>
        <v>0.18914105575982537</v>
      </c>
      <c r="AC433" s="32">
        <f t="shared" si="136"/>
        <v>51.510876153122908</v>
      </c>
      <c r="AD433" s="32">
        <f t="shared" si="137"/>
        <v>-0.34423596983068505</v>
      </c>
      <c r="AE433" s="34">
        <f t="shared" si="138"/>
        <v>7.6741763907523834</v>
      </c>
      <c r="AF433" s="36" t="str">
        <f t="shared" si="139"/>
        <v>PADTON</v>
      </c>
      <c r="AG433" s="36" t="str">
        <f t="shared" si="140"/>
        <v>RDNGSTN</v>
      </c>
      <c r="AH433" s="36">
        <f t="shared" si="141"/>
        <v>429</v>
      </c>
      <c r="AI433" s="42">
        <f t="shared" si="142"/>
        <v>12101.8</v>
      </c>
      <c r="AJ433" s="43">
        <f t="shared" si="143"/>
        <v>46.643732029667824</v>
      </c>
      <c r="AK433" s="43">
        <f t="shared" si="144"/>
        <v>5.0674939014035712E-2</v>
      </c>
      <c r="AL433" s="36">
        <f t="shared" si="145"/>
        <v>51.510876153122908</v>
      </c>
      <c r="AM433" s="36">
        <v>1</v>
      </c>
      <c r="AN433" s="36">
        <f t="shared" si="146"/>
        <v>-0.34423596983068505</v>
      </c>
      <c r="AO433" s="36">
        <v>4</v>
      </c>
      <c r="AP433" s="42">
        <f>INT(AI433/1000)*1000</f>
        <v>12000</v>
      </c>
      <c r="AQ433" s="42">
        <f>MOD(AI433,1000)</f>
        <v>101.79999999999927</v>
      </c>
      <c r="AR433" s="42">
        <f>MOD(AI434,1000)-0.2+(AP434-AP433)</f>
        <v>148.40000000000038</v>
      </c>
    </row>
    <row r="434" spans="1:44" x14ac:dyDescent="0.25">
      <c r="A434" s="32" t="s">
        <v>0</v>
      </c>
      <c r="B434" s="33" t="s">
        <v>1</v>
      </c>
      <c r="C434" s="32">
        <v>430</v>
      </c>
      <c r="D434">
        <f>MATCH(C434,TrainRun!$AG$2:$AG$148,1)</f>
        <v>71</v>
      </c>
      <c r="E434">
        <f>INT(INDEX(TrainRun!$AD$2:$AD$148,'By Second'!D434))</f>
        <v>427</v>
      </c>
      <c r="F434">
        <f>IF(E434=0,0,INDEX(TrainRun!$AE$2:$AE$148,'By Second'!D434))</f>
        <v>46.54238215163975</v>
      </c>
      <c r="G434">
        <f>INDEX(TrainRun!$AF$2:$AF$148,'By Second'!D434)</f>
        <v>12008.608259709474</v>
      </c>
      <c r="H434">
        <f t="shared" si="129"/>
        <v>72</v>
      </c>
      <c r="I434">
        <f>INT(INDEX(TrainRun!$AD$2:$AD$148,'By Second'!H434))</f>
        <v>479</v>
      </c>
      <c r="J434">
        <f>INDEX(TrainRun!$AE$2:$AE$148,'By Second'!H434)</f>
        <v>49.177478980369607</v>
      </c>
      <c r="K434">
        <f t="shared" si="126"/>
        <v>52</v>
      </c>
      <c r="L434">
        <f t="shared" si="127"/>
        <v>2.6350968287298571</v>
      </c>
      <c r="M434">
        <f t="shared" si="130"/>
        <v>5.0674939014035712E-2</v>
      </c>
      <c r="N434" s="32">
        <f t="shared" si="131"/>
        <v>46.694406968681861</v>
      </c>
      <c r="O434" s="29">
        <f t="shared" si="128"/>
        <v>12148.531196089003</v>
      </c>
      <c r="P434">
        <f>MATCH(O434,LORDetail!$B$2:$B$930,1)</f>
        <v>95</v>
      </c>
      <c r="Q434">
        <f>INDEX(LORDetail!$B$2:$B$930,P434)</f>
        <v>12056.796755054469</v>
      </c>
      <c r="R434">
        <f>INDEX(LORDetail!$D$2:$D$930,P434)</f>
        <v>51.510962603181198</v>
      </c>
      <c r="S434">
        <f>INDEX(LORDetail!$E$2:$E$930,P434)</f>
        <v>-0.34360087893721503</v>
      </c>
      <c r="T434">
        <f>INDEX(LORDetail!$G$2:$G$930,P434)</f>
        <v>7.6465059999999996</v>
      </c>
      <c r="U434">
        <f t="shared" si="132"/>
        <v>96</v>
      </c>
      <c r="V434">
        <f>INDEX(LORDetail!$B$2:$B$930,U434)</f>
        <v>12294.926091305215</v>
      </c>
      <c r="W434">
        <f>INDEX(LORDetail!$D$2:$D$930,U434)</f>
        <v>51.5105055365864</v>
      </c>
      <c r="X434">
        <f>INDEX(LORDetail!$E$2:$E$930,U434)</f>
        <v>-0.34695864222619899</v>
      </c>
      <c r="Y434">
        <f>INDEX(LORDetail!$G$2:$G$930,U434)</f>
        <v>7.7928009999999999</v>
      </c>
      <c r="Z434">
        <f t="shared" si="133"/>
        <v>238.12933625074584</v>
      </c>
      <c r="AA434" s="29">
        <f t="shared" si="134"/>
        <v>91.734441034534029</v>
      </c>
      <c r="AB434">
        <f t="shared" si="135"/>
        <v>0.38522948276284336</v>
      </c>
      <c r="AC434" s="32">
        <f t="shared" si="136"/>
        <v>51.510786527653295</v>
      </c>
      <c r="AD434" s="32">
        <f t="shared" si="137"/>
        <v>-0.34489438835227038</v>
      </c>
      <c r="AE434" s="34">
        <f t="shared" si="138"/>
        <v>7.70286314718079</v>
      </c>
      <c r="AF434" s="36" t="str">
        <f t="shared" si="139"/>
        <v>PADTON</v>
      </c>
      <c r="AG434" s="36" t="str">
        <f t="shared" si="140"/>
        <v>RDNGSTN</v>
      </c>
      <c r="AH434" s="36">
        <f t="shared" si="141"/>
        <v>430</v>
      </c>
      <c r="AI434" s="42">
        <f t="shared" si="142"/>
        <v>12148.6</v>
      </c>
      <c r="AJ434" s="43">
        <f t="shared" si="143"/>
        <v>46.694406968681861</v>
      </c>
      <c r="AK434" s="43">
        <f t="shared" si="144"/>
        <v>5.0674939014035712E-2</v>
      </c>
      <c r="AL434" s="36">
        <f t="shared" si="145"/>
        <v>51.510786527653295</v>
      </c>
      <c r="AM434" s="36">
        <v>1</v>
      </c>
      <c r="AN434" s="36">
        <f t="shared" si="146"/>
        <v>-0.34489438835227038</v>
      </c>
      <c r="AO434" s="36">
        <v>4</v>
      </c>
      <c r="AP434" s="42">
        <f>INT(AI434/1000)*1000</f>
        <v>12000</v>
      </c>
      <c r="AQ434" s="42">
        <f>MOD(AI434,1000)</f>
        <v>148.60000000000036</v>
      </c>
      <c r="AR434" s="42">
        <f>MOD(AI435,1000)-0.2+(AP435-AP434)</f>
        <v>195.00000000000074</v>
      </c>
    </row>
    <row r="435" spans="1:44" x14ac:dyDescent="0.25">
      <c r="A435" s="32" t="s">
        <v>0</v>
      </c>
      <c r="B435" s="33" t="s">
        <v>1</v>
      </c>
      <c r="C435" s="32">
        <v>431</v>
      </c>
      <c r="D435">
        <f>MATCH(C435,TrainRun!$AG$2:$AG$148,1)</f>
        <v>71</v>
      </c>
      <c r="E435">
        <f>INT(INDEX(TrainRun!$AD$2:$AD$148,'By Second'!D435))</f>
        <v>427</v>
      </c>
      <c r="F435">
        <f>IF(E435=0,0,INDEX(TrainRun!$AE$2:$AE$148,'By Second'!D435))</f>
        <v>46.54238215163975</v>
      </c>
      <c r="G435">
        <f>INDEX(TrainRun!$AF$2:$AF$148,'By Second'!D435)</f>
        <v>12008.608259709474</v>
      </c>
      <c r="H435">
        <f t="shared" si="129"/>
        <v>72</v>
      </c>
      <c r="I435">
        <f>INT(INDEX(TrainRun!$AD$2:$AD$148,'By Second'!H435))</f>
        <v>479</v>
      </c>
      <c r="J435">
        <f>INDEX(TrainRun!$AE$2:$AE$148,'By Second'!H435)</f>
        <v>49.177478980369607</v>
      </c>
      <c r="K435">
        <f t="shared" si="126"/>
        <v>52</v>
      </c>
      <c r="L435">
        <f t="shared" si="127"/>
        <v>2.6350968287298571</v>
      </c>
      <c r="M435">
        <f t="shared" si="130"/>
        <v>5.0674939014035712E-2</v>
      </c>
      <c r="N435" s="32">
        <f t="shared" si="131"/>
        <v>46.745081907695898</v>
      </c>
      <c r="O435" s="29">
        <f t="shared" si="128"/>
        <v>12195.2762779967</v>
      </c>
      <c r="P435">
        <f>MATCH(O435,LORDetail!$B$2:$B$930,1)</f>
        <v>95</v>
      </c>
      <c r="Q435">
        <f>INDEX(LORDetail!$B$2:$B$930,P435)</f>
        <v>12056.796755054469</v>
      </c>
      <c r="R435">
        <f>INDEX(LORDetail!$D$2:$D$930,P435)</f>
        <v>51.510962603181198</v>
      </c>
      <c r="S435">
        <f>INDEX(LORDetail!$E$2:$E$930,P435)</f>
        <v>-0.34360087893721503</v>
      </c>
      <c r="T435">
        <f>INDEX(LORDetail!$G$2:$G$930,P435)</f>
        <v>7.6465059999999996</v>
      </c>
      <c r="U435">
        <f t="shared" si="132"/>
        <v>96</v>
      </c>
      <c r="V435">
        <f>INDEX(LORDetail!$B$2:$B$930,U435)</f>
        <v>12294.926091305215</v>
      </c>
      <c r="W435">
        <f>INDEX(LORDetail!$D$2:$D$930,U435)</f>
        <v>51.5105055365864</v>
      </c>
      <c r="X435">
        <f>INDEX(LORDetail!$E$2:$E$930,U435)</f>
        <v>-0.34695864222619899</v>
      </c>
      <c r="Y435">
        <f>INDEX(LORDetail!$G$2:$G$930,U435)</f>
        <v>7.7928009999999999</v>
      </c>
      <c r="Z435">
        <f t="shared" si="133"/>
        <v>238.12933625074584</v>
      </c>
      <c r="AA435" s="29">
        <f t="shared" si="134"/>
        <v>138.47952294223069</v>
      </c>
      <c r="AB435">
        <f t="shared" si="135"/>
        <v>0.58153071403354639</v>
      </c>
      <c r="AC435" s="32">
        <f t="shared" si="136"/>
        <v>51.510696804917963</v>
      </c>
      <c r="AD435" s="32">
        <f t="shared" si="137"/>
        <v>-0.34555352142021351</v>
      </c>
      <c r="AE435" s="34">
        <f t="shared" si="138"/>
        <v>7.7315810358095378</v>
      </c>
      <c r="AF435" s="36" t="str">
        <f t="shared" si="139"/>
        <v>PADTON</v>
      </c>
      <c r="AG435" s="36" t="str">
        <f t="shared" si="140"/>
        <v>RDNGSTN</v>
      </c>
      <c r="AH435" s="36">
        <f t="shared" si="141"/>
        <v>431</v>
      </c>
      <c r="AI435" s="42">
        <f t="shared" si="142"/>
        <v>12195.2</v>
      </c>
      <c r="AJ435" s="43">
        <f t="shared" si="143"/>
        <v>46.745081907695898</v>
      </c>
      <c r="AK435" s="43">
        <f t="shared" si="144"/>
        <v>5.0674939014035712E-2</v>
      </c>
      <c r="AL435" s="36">
        <f t="shared" si="145"/>
        <v>51.510696804917963</v>
      </c>
      <c r="AM435" s="36">
        <v>1</v>
      </c>
      <c r="AN435" s="36">
        <f t="shared" si="146"/>
        <v>-0.34555352142021351</v>
      </c>
      <c r="AO435" s="36">
        <v>4</v>
      </c>
      <c r="AP435" s="42">
        <f>INT(AI435/1000)*1000</f>
        <v>12000</v>
      </c>
      <c r="AQ435" s="42">
        <f>MOD(AI435,1000)</f>
        <v>195.20000000000073</v>
      </c>
      <c r="AR435" s="42">
        <f>MOD(AI436,1000)-0.2+(AP436-AP435)</f>
        <v>241.8</v>
      </c>
    </row>
    <row r="436" spans="1:44" x14ac:dyDescent="0.25">
      <c r="A436" s="32" t="s">
        <v>0</v>
      </c>
      <c r="B436" s="33" t="s">
        <v>1</v>
      </c>
      <c r="C436" s="32">
        <v>432</v>
      </c>
      <c r="D436">
        <f>MATCH(C436,TrainRun!$AG$2:$AG$148,1)</f>
        <v>71</v>
      </c>
      <c r="E436">
        <f>INT(INDEX(TrainRun!$AD$2:$AD$148,'By Second'!D436))</f>
        <v>427</v>
      </c>
      <c r="F436">
        <f>IF(E436=0,0,INDEX(TrainRun!$AE$2:$AE$148,'By Second'!D436))</f>
        <v>46.54238215163975</v>
      </c>
      <c r="G436">
        <f>INDEX(TrainRun!$AF$2:$AF$148,'By Second'!D436)</f>
        <v>12008.608259709474</v>
      </c>
      <c r="H436">
        <f t="shared" si="129"/>
        <v>72</v>
      </c>
      <c r="I436">
        <f>INT(INDEX(TrainRun!$AD$2:$AD$148,'By Second'!H436))</f>
        <v>479</v>
      </c>
      <c r="J436">
        <f>INDEX(TrainRun!$AE$2:$AE$148,'By Second'!H436)</f>
        <v>49.177478980369607</v>
      </c>
      <c r="K436">
        <f t="shared" si="126"/>
        <v>52</v>
      </c>
      <c r="L436">
        <f t="shared" si="127"/>
        <v>2.6350968287298571</v>
      </c>
      <c r="M436">
        <f t="shared" si="130"/>
        <v>5.0674939014035712E-2</v>
      </c>
      <c r="N436" s="32">
        <f t="shared" si="131"/>
        <v>46.795756846709935</v>
      </c>
      <c r="O436" s="29">
        <f t="shared" si="128"/>
        <v>12242.07203484341</v>
      </c>
      <c r="P436">
        <f>MATCH(O436,LORDetail!$B$2:$B$930,1)</f>
        <v>95</v>
      </c>
      <c r="Q436">
        <f>INDEX(LORDetail!$B$2:$B$930,P436)</f>
        <v>12056.796755054469</v>
      </c>
      <c r="R436">
        <f>INDEX(LORDetail!$D$2:$D$930,P436)</f>
        <v>51.510962603181198</v>
      </c>
      <c r="S436">
        <f>INDEX(LORDetail!$E$2:$E$930,P436)</f>
        <v>-0.34360087893721503</v>
      </c>
      <c r="T436">
        <f>INDEX(LORDetail!$G$2:$G$930,P436)</f>
        <v>7.6465059999999996</v>
      </c>
      <c r="U436">
        <f t="shared" si="132"/>
        <v>96</v>
      </c>
      <c r="V436">
        <f>INDEX(LORDetail!$B$2:$B$930,U436)</f>
        <v>12294.926091305215</v>
      </c>
      <c r="W436">
        <f>INDEX(LORDetail!$D$2:$D$930,U436)</f>
        <v>51.5105055365864</v>
      </c>
      <c r="X436">
        <f>INDEX(LORDetail!$E$2:$E$930,U436)</f>
        <v>-0.34695864222619899</v>
      </c>
      <c r="Y436">
        <f>INDEX(LORDetail!$G$2:$G$930,U436)</f>
        <v>7.7928009999999999</v>
      </c>
      <c r="Z436">
        <f t="shared" si="133"/>
        <v>238.12933625074584</v>
      </c>
      <c r="AA436" s="29">
        <f t="shared" si="134"/>
        <v>185.27527978894068</v>
      </c>
      <c r="AB436">
        <f t="shared" si="135"/>
        <v>0.77804474957192671</v>
      </c>
      <c r="AC436" s="32">
        <f t="shared" si="136"/>
        <v>51.510606984916912</v>
      </c>
      <c r="AD436" s="32">
        <f t="shared" si="137"/>
        <v>-0.34621336903451438</v>
      </c>
      <c r="AE436" s="34">
        <f t="shared" si="138"/>
        <v>7.7603300566386251</v>
      </c>
      <c r="AF436" s="36" t="str">
        <f t="shared" si="139"/>
        <v>PADTON</v>
      </c>
      <c r="AG436" s="36" t="str">
        <f t="shared" si="140"/>
        <v>RDNGSTN</v>
      </c>
      <c r="AH436" s="36">
        <f t="shared" si="141"/>
        <v>432</v>
      </c>
      <c r="AI436" s="42">
        <f t="shared" si="142"/>
        <v>12242</v>
      </c>
      <c r="AJ436" s="43">
        <f t="shared" si="143"/>
        <v>46.795756846709935</v>
      </c>
      <c r="AK436" s="43">
        <f t="shared" si="144"/>
        <v>5.0674939014035712E-2</v>
      </c>
      <c r="AL436" s="36">
        <f t="shared" si="145"/>
        <v>51.510606984916912</v>
      </c>
      <c r="AM436" s="36">
        <v>1</v>
      </c>
      <c r="AN436" s="36">
        <f t="shared" si="146"/>
        <v>-0.34621336903451438</v>
      </c>
      <c r="AO436" s="36">
        <v>4</v>
      </c>
      <c r="AP436" s="42">
        <f>INT(AI436/1000)*1000</f>
        <v>12000</v>
      </c>
      <c r="AQ436" s="42">
        <f>MOD(AI436,1000)</f>
        <v>242</v>
      </c>
      <c r="AR436" s="42">
        <f>MOD(AI437,1000)-0.2+(AP437-AP436)</f>
        <v>288.8</v>
      </c>
    </row>
    <row r="437" spans="1:44" x14ac:dyDescent="0.25">
      <c r="A437" s="32" t="s">
        <v>0</v>
      </c>
      <c r="B437" s="33" t="s">
        <v>1</v>
      </c>
      <c r="C437" s="32">
        <v>433</v>
      </c>
      <c r="D437">
        <f>MATCH(C437,TrainRun!$AG$2:$AG$148,1)</f>
        <v>71</v>
      </c>
      <c r="E437">
        <f>INT(INDEX(TrainRun!$AD$2:$AD$148,'By Second'!D437))</f>
        <v>427</v>
      </c>
      <c r="F437">
        <f>IF(E437=0,0,INDEX(TrainRun!$AE$2:$AE$148,'By Second'!D437))</f>
        <v>46.54238215163975</v>
      </c>
      <c r="G437">
        <f>INDEX(TrainRun!$AF$2:$AF$148,'By Second'!D437)</f>
        <v>12008.608259709474</v>
      </c>
      <c r="H437">
        <f t="shared" si="129"/>
        <v>72</v>
      </c>
      <c r="I437">
        <f>INT(INDEX(TrainRun!$AD$2:$AD$148,'By Second'!H437))</f>
        <v>479</v>
      </c>
      <c r="J437">
        <f>INDEX(TrainRun!$AE$2:$AE$148,'By Second'!H437)</f>
        <v>49.177478980369607</v>
      </c>
      <c r="K437">
        <f t="shared" si="126"/>
        <v>52</v>
      </c>
      <c r="L437">
        <f t="shared" si="127"/>
        <v>2.6350968287298571</v>
      </c>
      <c r="M437">
        <f t="shared" si="130"/>
        <v>5.0674939014035712E-2</v>
      </c>
      <c r="N437" s="32">
        <f t="shared" si="131"/>
        <v>46.846431785723972</v>
      </c>
      <c r="O437" s="29">
        <f t="shared" si="128"/>
        <v>12288.918466629133</v>
      </c>
      <c r="P437">
        <f>MATCH(O437,LORDetail!$B$2:$B$930,1)</f>
        <v>95</v>
      </c>
      <c r="Q437">
        <f>INDEX(LORDetail!$B$2:$B$930,P437)</f>
        <v>12056.796755054469</v>
      </c>
      <c r="R437">
        <f>INDEX(LORDetail!$D$2:$D$930,P437)</f>
        <v>51.510962603181198</v>
      </c>
      <c r="S437">
        <f>INDEX(LORDetail!$E$2:$E$930,P437)</f>
        <v>-0.34360087893721503</v>
      </c>
      <c r="T437">
        <f>INDEX(LORDetail!$G$2:$G$930,P437)</f>
        <v>7.6465059999999996</v>
      </c>
      <c r="U437">
        <f t="shared" si="132"/>
        <v>96</v>
      </c>
      <c r="V437">
        <f>INDEX(LORDetail!$B$2:$B$930,U437)</f>
        <v>12294.926091305215</v>
      </c>
      <c r="W437">
        <f>INDEX(LORDetail!$D$2:$D$930,U437)</f>
        <v>51.5105055365864</v>
      </c>
      <c r="X437">
        <f>INDEX(LORDetail!$E$2:$E$930,U437)</f>
        <v>-0.34695864222619899</v>
      </c>
      <c r="Y437">
        <f>INDEX(LORDetail!$G$2:$G$930,U437)</f>
        <v>7.7928009999999999</v>
      </c>
      <c r="Z437">
        <f t="shared" si="133"/>
        <v>238.12933625074584</v>
      </c>
      <c r="AA437" s="29">
        <f t="shared" si="134"/>
        <v>232.121711574664</v>
      </c>
      <c r="AB437">
        <f t="shared" si="135"/>
        <v>0.97477158937798447</v>
      </c>
      <c r="AC437" s="32">
        <f t="shared" si="136"/>
        <v>51.510517067650134</v>
      </c>
      <c r="AD437" s="32">
        <f t="shared" si="137"/>
        <v>-0.34687393119517296</v>
      </c>
      <c r="AE437" s="34">
        <f t="shared" si="138"/>
        <v>7.7891102096680518</v>
      </c>
      <c r="AF437" s="36" t="str">
        <f t="shared" si="139"/>
        <v>PADTON</v>
      </c>
      <c r="AG437" s="36" t="str">
        <f t="shared" si="140"/>
        <v>RDNGSTN</v>
      </c>
      <c r="AH437" s="36">
        <f t="shared" si="141"/>
        <v>433</v>
      </c>
      <c r="AI437" s="42">
        <f t="shared" si="142"/>
        <v>12289</v>
      </c>
      <c r="AJ437" s="43">
        <f t="shared" si="143"/>
        <v>46.846431785723972</v>
      </c>
      <c r="AK437" s="43">
        <f t="shared" si="144"/>
        <v>5.0674939014035712E-2</v>
      </c>
      <c r="AL437" s="36">
        <f t="shared" si="145"/>
        <v>51.510517067650134</v>
      </c>
      <c r="AM437" s="36">
        <v>1</v>
      </c>
      <c r="AN437" s="36">
        <f t="shared" si="146"/>
        <v>-0.34687393119517296</v>
      </c>
      <c r="AO437" s="36">
        <v>4</v>
      </c>
      <c r="AP437" s="42">
        <f>INT(AI437/1000)*1000</f>
        <v>12000</v>
      </c>
      <c r="AQ437" s="42">
        <f>MOD(AI437,1000)</f>
        <v>289</v>
      </c>
      <c r="AR437" s="42">
        <f>MOD(AI438,1000)-0.2+(AP438-AP437)</f>
        <v>335.59999999999928</v>
      </c>
    </row>
    <row r="438" spans="1:44" x14ac:dyDescent="0.25">
      <c r="A438" s="32" t="s">
        <v>0</v>
      </c>
      <c r="B438" s="33" t="s">
        <v>1</v>
      </c>
      <c r="C438" s="32">
        <v>434</v>
      </c>
      <c r="D438">
        <f>MATCH(C438,TrainRun!$AG$2:$AG$148,1)</f>
        <v>71</v>
      </c>
      <c r="E438">
        <f>INT(INDEX(TrainRun!$AD$2:$AD$148,'By Second'!D438))</f>
        <v>427</v>
      </c>
      <c r="F438">
        <f>IF(E438=0,0,INDEX(TrainRun!$AE$2:$AE$148,'By Second'!D438))</f>
        <v>46.54238215163975</v>
      </c>
      <c r="G438">
        <f>INDEX(TrainRun!$AF$2:$AF$148,'By Second'!D438)</f>
        <v>12008.608259709474</v>
      </c>
      <c r="H438">
        <f t="shared" si="129"/>
        <v>72</v>
      </c>
      <c r="I438">
        <f>INT(INDEX(TrainRun!$AD$2:$AD$148,'By Second'!H438))</f>
        <v>479</v>
      </c>
      <c r="J438">
        <f>INDEX(TrainRun!$AE$2:$AE$148,'By Second'!H438)</f>
        <v>49.177478980369607</v>
      </c>
      <c r="K438">
        <f t="shared" si="126"/>
        <v>52</v>
      </c>
      <c r="L438">
        <f t="shared" si="127"/>
        <v>2.6350968287298571</v>
      </c>
      <c r="M438">
        <f t="shared" si="130"/>
        <v>5.0674939014035712E-2</v>
      </c>
      <c r="N438" s="32">
        <f t="shared" si="131"/>
        <v>46.897106724738009</v>
      </c>
      <c r="O438" s="29">
        <f t="shared" si="128"/>
        <v>12335.815573353872</v>
      </c>
      <c r="P438">
        <f>MATCH(O438,LORDetail!$B$2:$B$930,1)</f>
        <v>96</v>
      </c>
      <c r="Q438">
        <f>INDEX(LORDetail!$B$2:$B$930,P438)</f>
        <v>12294.926091305215</v>
      </c>
      <c r="R438">
        <f>INDEX(LORDetail!$D$2:$D$930,P438)</f>
        <v>51.5105055365864</v>
      </c>
      <c r="S438">
        <f>INDEX(LORDetail!$E$2:$E$930,P438)</f>
        <v>-0.34695864222619899</v>
      </c>
      <c r="T438">
        <f>INDEX(LORDetail!$G$2:$G$930,P438)</f>
        <v>7.7928009999999999</v>
      </c>
      <c r="U438">
        <f t="shared" si="132"/>
        <v>97</v>
      </c>
      <c r="V438">
        <f>INDEX(LORDetail!$B$2:$B$930,U438)</f>
        <v>12581.86387168703</v>
      </c>
      <c r="W438">
        <f>INDEX(LORDetail!$D$2:$D$930,U438)</f>
        <v>51.5099499617804</v>
      </c>
      <c r="X438">
        <f>INDEX(LORDetail!$E$2:$E$930,U438)</f>
        <v>-0.35100288481601699</v>
      </c>
      <c r="Y438">
        <f>INDEX(LORDetail!$G$2:$G$930,U438)</f>
        <v>7.9690820000000002</v>
      </c>
      <c r="Z438">
        <f t="shared" si="133"/>
        <v>286.93778038181517</v>
      </c>
      <c r="AA438" s="29">
        <f t="shared" si="134"/>
        <v>40.889482048656646</v>
      </c>
      <c r="AB438">
        <f t="shared" si="135"/>
        <v>0.14250295654426146</v>
      </c>
      <c r="AC438" s="32">
        <f t="shared" si="136"/>
        <v>51.510426365533966</v>
      </c>
      <c r="AD438" s="32">
        <f t="shared" si="137"/>
        <v>-0.34753495875223028</v>
      </c>
      <c r="AE438" s="34">
        <f t="shared" si="138"/>
        <v>7.817921563682579</v>
      </c>
      <c r="AF438" s="36" t="str">
        <f t="shared" si="139"/>
        <v>PADTON</v>
      </c>
      <c r="AG438" s="36" t="str">
        <f t="shared" si="140"/>
        <v>RDNGSTN</v>
      </c>
      <c r="AH438" s="36">
        <f t="shared" si="141"/>
        <v>434</v>
      </c>
      <c r="AI438" s="42">
        <f t="shared" si="142"/>
        <v>12335.8</v>
      </c>
      <c r="AJ438" s="43">
        <f t="shared" si="143"/>
        <v>46.897106724738009</v>
      </c>
      <c r="AK438" s="43">
        <f t="shared" si="144"/>
        <v>5.0674939014035712E-2</v>
      </c>
      <c r="AL438" s="36">
        <f t="shared" si="145"/>
        <v>51.510426365533966</v>
      </c>
      <c r="AM438" s="36">
        <v>1</v>
      </c>
      <c r="AN438" s="36">
        <f t="shared" si="146"/>
        <v>-0.34753495875223028</v>
      </c>
      <c r="AO438" s="36">
        <v>4</v>
      </c>
      <c r="AP438" s="42">
        <f>INT(AI438/1000)*1000</f>
        <v>12000</v>
      </c>
      <c r="AQ438" s="42">
        <f>MOD(AI438,1000)</f>
        <v>335.79999999999927</v>
      </c>
      <c r="AR438" s="42">
        <f>MOD(AI439,1000)-0.2+(AP439-AP438)</f>
        <v>382.59999999999928</v>
      </c>
    </row>
    <row r="439" spans="1:44" x14ac:dyDescent="0.25">
      <c r="A439" s="32" t="s">
        <v>0</v>
      </c>
      <c r="B439" s="33" t="s">
        <v>1</v>
      </c>
      <c r="C439" s="32">
        <v>435</v>
      </c>
      <c r="D439">
        <f>MATCH(C439,TrainRun!$AG$2:$AG$148,1)</f>
        <v>71</v>
      </c>
      <c r="E439">
        <f>INT(INDEX(TrainRun!$AD$2:$AD$148,'By Second'!D439))</f>
        <v>427</v>
      </c>
      <c r="F439">
        <f>IF(E439=0,0,INDEX(TrainRun!$AE$2:$AE$148,'By Second'!D439))</f>
        <v>46.54238215163975</v>
      </c>
      <c r="G439">
        <f>INDEX(TrainRun!$AF$2:$AF$148,'By Second'!D439)</f>
        <v>12008.608259709474</v>
      </c>
      <c r="H439">
        <f t="shared" si="129"/>
        <v>72</v>
      </c>
      <c r="I439">
        <f>INT(INDEX(TrainRun!$AD$2:$AD$148,'By Second'!H439))</f>
        <v>479</v>
      </c>
      <c r="J439">
        <f>INDEX(TrainRun!$AE$2:$AE$148,'By Second'!H439)</f>
        <v>49.177478980369607</v>
      </c>
      <c r="K439">
        <f t="shared" si="126"/>
        <v>52</v>
      </c>
      <c r="L439">
        <f t="shared" si="127"/>
        <v>2.6350968287298571</v>
      </c>
      <c r="M439">
        <f t="shared" si="130"/>
        <v>5.0674939014035712E-2</v>
      </c>
      <c r="N439" s="32">
        <f t="shared" si="131"/>
        <v>46.947781663752046</v>
      </c>
      <c r="O439" s="29">
        <f t="shared" si="128"/>
        <v>12382.763355017623</v>
      </c>
      <c r="P439">
        <f>MATCH(O439,LORDetail!$B$2:$B$930,1)</f>
        <v>96</v>
      </c>
      <c r="Q439">
        <f>INDEX(LORDetail!$B$2:$B$930,P439)</f>
        <v>12294.926091305215</v>
      </c>
      <c r="R439">
        <f>INDEX(LORDetail!$D$2:$D$930,P439)</f>
        <v>51.5105055365864</v>
      </c>
      <c r="S439">
        <f>INDEX(LORDetail!$E$2:$E$930,P439)</f>
        <v>-0.34695864222619899</v>
      </c>
      <c r="T439">
        <f>INDEX(LORDetail!$G$2:$G$930,P439)</f>
        <v>7.7928009999999999</v>
      </c>
      <c r="U439">
        <f t="shared" si="132"/>
        <v>97</v>
      </c>
      <c r="V439">
        <f>INDEX(LORDetail!$B$2:$B$930,U439)</f>
        <v>12581.86387168703</v>
      </c>
      <c r="W439">
        <f>INDEX(LORDetail!$D$2:$D$930,U439)</f>
        <v>51.5099499617804</v>
      </c>
      <c r="X439">
        <f>INDEX(LORDetail!$E$2:$E$930,U439)</f>
        <v>-0.35100288481601699</v>
      </c>
      <c r="Y439">
        <f>INDEX(LORDetail!$G$2:$G$930,U439)</f>
        <v>7.9690820000000002</v>
      </c>
      <c r="Z439">
        <f t="shared" si="133"/>
        <v>286.93778038181517</v>
      </c>
      <c r="AA439" s="29">
        <f t="shared" si="134"/>
        <v>87.837263712408458</v>
      </c>
      <c r="AB439">
        <f t="shared" si="135"/>
        <v>0.30611954827115262</v>
      </c>
      <c r="AC439" s="32">
        <f t="shared" si="136"/>
        <v>51.510335464277759</v>
      </c>
      <c r="AD439" s="32">
        <f t="shared" si="137"/>
        <v>-0.34819666394089305</v>
      </c>
      <c r="AE439" s="34">
        <f t="shared" si="138"/>
        <v>7.8467640600887867</v>
      </c>
      <c r="AF439" s="36" t="str">
        <f t="shared" si="139"/>
        <v>PADTON</v>
      </c>
      <c r="AG439" s="36" t="str">
        <f t="shared" si="140"/>
        <v>RDNGSTN</v>
      </c>
      <c r="AH439" s="36">
        <f t="shared" si="141"/>
        <v>435</v>
      </c>
      <c r="AI439" s="42">
        <f t="shared" si="142"/>
        <v>12382.8</v>
      </c>
      <c r="AJ439" s="43">
        <f t="shared" si="143"/>
        <v>46.947781663752046</v>
      </c>
      <c r="AK439" s="43">
        <f t="shared" si="144"/>
        <v>5.0674939014035712E-2</v>
      </c>
      <c r="AL439" s="36">
        <f t="shared" si="145"/>
        <v>51.510335464277759</v>
      </c>
      <c r="AM439" s="36">
        <v>1</v>
      </c>
      <c r="AN439" s="36">
        <f t="shared" si="146"/>
        <v>-0.34819666394089305</v>
      </c>
      <c r="AO439" s="36">
        <v>4</v>
      </c>
      <c r="AP439" s="42">
        <f>INT(AI439/1000)*1000</f>
        <v>12000</v>
      </c>
      <c r="AQ439" s="42">
        <f>MOD(AI439,1000)</f>
        <v>382.79999999999927</v>
      </c>
      <c r="AR439" s="42">
        <f>MOD(AI440,1000)-0.2+(AP440-AP439)</f>
        <v>429.59999999999928</v>
      </c>
    </row>
    <row r="440" spans="1:44" x14ac:dyDescent="0.25">
      <c r="A440" s="32" t="s">
        <v>0</v>
      </c>
      <c r="B440" s="33" t="s">
        <v>1</v>
      </c>
      <c r="C440" s="32">
        <v>436</v>
      </c>
      <c r="D440">
        <f>MATCH(C440,TrainRun!$AG$2:$AG$148,1)</f>
        <v>71</v>
      </c>
      <c r="E440">
        <f>INT(INDEX(TrainRun!$AD$2:$AD$148,'By Second'!D440))</f>
        <v>427</v>
      </c>
      <c r="F440">
        <f>IF(E440=0,0,INDEX(TrainRun!$AE$2:$AE$148,'By Second'!D440))</f>
        <v>46.54238215163975</v>
      </c>
      <c r="G440">
        <f>INDEX(TrainRun!$AF$2:$AF$148,'By Second'!D440)</f>
        <v>12008.608259709474</v>
      </c>
      <c r="H440">
        <f t="shared" si="129"/>
        <v>72</v>
      </c>
      <c r="I440">
        <f>INT(INDEX(TrainRun!$AD$2:$AD$148,'By Second'!H440))</f>
        <v>479</v>
      </c>
      <c r="J440">
        <f>INDEX(TrainRun!$AE$2:$AE$148,'By Second'!H440)</f>
        <v>49.177478980369607</v>
      </c>
      <c r="K440">
        <f t="shared" si="126"/>
        <v>52</v>
      </c>
      <c r="L440">
        <f t="shared" si="127"/>
        <v>2.6350968287298571</v>
      </c>
      <c r="M440">
        <f t="shared" si="130"/>
        <v>5.0674939014035712E-2</v>
      </c>
      <c r="N440" s="32">
        <f t="shared" si="131"/>
        <v>46.998456602766083</v>
      </c>
      <c r="O440" s="29">
        <f t="shared" si="128"/>
        <v>12429.76181162039</v>
      </c>
      <c r="P440">
        <f>MATCH(O440,LORDetail!$B$2:$B$930,1)</f>
        <v>96</v>
      </c>
      <c r="Q440">
        <f>INDEX(LORDetail!$B$2:$B$930,P440)</f>
        <v>12294.926091305215</v>
      </c>
      <c r="R440">
        <f>INDEX(LORDetail!$D$2:$D$930,P440)</f>
        <v>51.5105055365864</v>
      </c>
      <c r="S440">
        <f>INDEX(LORDetail!$E$2:$E$930,P440)</f>
        <v>-0.34695864222619899</v>
      </c>
      <c r="T440">
        <f>INDEX(LORDetail!$G$2:$G$930,P440)</f>
        <v>7.7928009999999999</v>
      </c>
      <c r="U440">
        <f t="shared" si="132"/>
        <v>97</v>
      </c>
      <c r="V440">
        <f>INDEX(LORDetail!$B$2:$B$930,U440)</f>
        <v>12581.86387168703</v>
      </c>
      <c r="W440">
        <f>INDEX(LORDetail!$D$2:$D$930,U440)</f>
        <v>51.5099499617804</v>
      </c>
      <c r="X440">
        <f>INDEX(LORDetail!$E$2:$E$930,U440)</f>
        <v>-0.35100288481601699</v>
      </c>
      <c r="Y440">
        <f>INDEX(LORDetail!$G$2:$G$930,U440)</f>
        <v>7.9690820000000002</v>
      </c>
      <c r="Z440">
        <f t="shared" si="133"/>
        <v>286.93778038181517</v>
      </c>
      <c r="AA440" s="29">
        <f t="shared" si="134"/>
        <v>134.83572031517542</v>
      </c>
      <c r="AB440">
        <f t="shared" si="135"/>
        <v>0.46991274601676924</v>
      </c>
      <c r="AC440" s="32">
        <f t="shared" si="136"/>
        <v>51.510244464903693</v>
      </c>
      <c r="AD440" s="32">
        <f t="shared" si="137"/>
        <v>-0.34885908336713833</v>
      </c>
      <c r="AE440" s="34">
        <f t="shared" si="138"/>
        <v>7.8756376887805821</v>
      </c>
      <c r="AF440" s="36" t="str">
        <f t="shared" si="139"/>
        <v>PADTON</v>
      </c>
      <c r="AG440" s="36" t="str">
        <f t="shared" si="140"/>
        <v>RDNGSTN</v>
      </c>
      <c r="AH440" s="36">
        <f t="shared" si="141"/>
        <v>436</v>
      </c>
      <c r="AI440" s="42">
        <f t="shared" si="142"/>
        <v>12429.8</v>
      </c>
      <c r="AJ440" s="43">
        <f t="shared" si="143"/>
        <v>46.998456602766083</v>
      </c>
      <c r="AK440" s="43">
        <f t="shared" si="144"/>
        <v>5.0674939014035712E-2</v>
      </c>
      <c r="AL440" s="36">
        <f t="shared" si="145"/>
        <v>51.510244464903693</v>
      </c>
      <c r="AM440" s="36">
        <v>1</v>
      </c>
      <c r="AN440" s="36">
        <f t="shared" si="146"/>
        <v>-0.34885908336713833</v>
      </c>
      <c r="AO440" s="36">
        <v>4</v>
      </c>
      <c r="AP440" s="42">
        <f>INT(AI440/1000)*1000</f>
        <v>12000</v>
      </c>
      <c r="AQ440" s="42">
        <f>MOD(AI440,1000)</f>
        <v>429.79999999999927</v>
      </c>
      <c r="AR440" s="42">
        <f>MOD(AI441,1000)-0.2+(AP441-AP440)</f>
        <v>476.59999999999928</v>
      </c>
    </row>
    <row r="441" spans="1:44" x14ac:dyDescent="0.25">
      <c r="A441" s="32" t="s">
        <v>0</v>
      </c>
      <c r="B441" s="33" t="s">
        <v>1</v>
      </c>
      <c r="C441" s="32">
        <v>437</v>
      </c>
      <c r="D441">
        <f>MATCH(C441,TrainRun!$AG$2:$AG$148,1)</f>
        <v>71</v>
      </c>
      <c r="E441">
        <f>INT(INDEX(TrainRun!$AD$2:$AD$148,'By Second'!D441))</f>
        <v>427</v>
      </c>
      <c r="F441">
        <f>IF(E441=0,0,INDEX(TrainRun!$AE$2:$AE$148,'By Second'!D441))</f>
        <v>46.54238215163975</v>
      </c>
      <c r="G441">
        <f>INDEX(TrainRun!$AF$2:$AF$148,'By Second'!D441)</f>
        <v>12008.608259709474</v>
      </c>
      <c r="H441">
        <f t="shared" si="129"/>
        <v>72</v>
      </c>
      <c r="I441">
        <f>INT(INDEX(TrainRun!$AD$2:$AD$148,'By Second'!H441))</f>
        <v>479</v>
      </c>
      <c r="J441">
        <f>INDEX(TrainRun!$AE$2:$AE$148,'By Second'!H441)</f>
        <v>49.177478980369607</v>
      </c>
      <c r="K441">
        <f t="shared" si="126"/>
        <v>52</v>
      </c>
      <c r="L441">
        <f t="shared" si="127"/>
        <v>2.6350968287298571</v>
      </c>
      <c r="M441">
        <f t="shared" si="130"/>
        <v>5.0674939014035712E-2</v>
      </c>
      <c r="N441" s="32">
        <f t="shared" si="131"/>
        <v>47.04913154178012</v>
      </c>
      <c r="O441" s="29">
        <f t="shared" si="128"/>
        <v>12476.810943162171</v>
      </c>
      <c r="P441">
        <f>MATCH(O441,LORDetail!$B$2:$B$930,1)</f>
        <v>96</v>
      </c>
      <c r="Q441">
        <f>INDEX(LORDetail!$B$2:$B$930,P441)</f>
        <v>12294.926091305215</v>
      </c>
      <c r="R441">
        <f>INDEX(LORDetail!$D$2:$D$930,P441)</f>
        <v>51.5105055365864</v>
      </c>
      <c r="S441">
        <f>INDEX(LORDetail!$E$2:$E$930,P441)</f>
        <v>-0.34695864222619899</v>
      </c>
      <c r="T441">
        <f>INDEX(LORDetail!$G$2:$G$930,P441)</f>
        <v>7.7928009999999999</v>
      </c>
      <c r="U441">
        <f t="shared" si="132"/>
        <v>97</v>
      </c>
      <c r="V441">
        <f>INDEX(LORDetail!$B$2:$B$930,U441)</f>
        <v>12581.86387168703</v>
      </c>
      <c r="W441">
        <f>INDEX(LORDetail!$D$2:$D$930,U441)</f>
        <v>51.5099499617804</v>
      </c>
      <c r="X441">
        <f>INDEX(LORDetail!$E$2:$E$930,U441)</f>
        <v>-0.35100288481601699</v>
      </c>
      <c r="Y441">
        <f>INDEX(LORDetail!$G$2:$G$930,U441)</f>
        <v>7.9690820000000002</v>
      </c>
      <c r="Z441">
        <f t="shared" si="133"/>
        <v>286.93778038181517</v>
      </c>
      <c r="AA441" s="29">
        <f t="shared" si="134"/>
        <v>181.88485185695572</v>
      </c>
      <c r="AB441">
        <f t="shared" si="135"/>
        <v>0.63388254978110492</v>
      </c>
      <c r="AC441" s="32">
        <f t="shared" si="136"/>
        <v>51.510153367411782</v>
      </c>
      <c r="AD441" s="32">
        <f t="shared" si="137"/>
        <v>-0.34952221703096614</v>
      </c>
      <c r="AE441" s="34">
        <f t="shared" si="138"/>
        <v>7.9045424497579635</v>
      </c>
      <c r="AF441" s="36" t="str">
        <f t="shared" si="139"/>
        <v>PADTON</v>
      </c>
      <c r="AG441" s="36" t="str">
        <f t="shared" si="140"/>
        <v>RDNGSTN</v>
      </c>
      <c r="AH441" s="36">
        <f t="shared" si="141"/>
        <v>437</v>
      </c>
      <c r="AI441" s="42">
        <f t="shared" si="142"/>
        <v>12476.8</v>
      </c>
      <c r="AJ441" s="43">
        <f t="shared" si="143"/>
        <v>47.04913154178012</v>
      </c>
      <c r="AK441" s="43">
        <f t="shared" si="144"/>
        <v>5.0674939014035712E-2</v>
      </c>
      <c r="AL441" s="36">
        <f t="shared" si="145"/>
        <v>51.510153367411782</v>
      </c>
      <c r="AM441" s="36">
        <v>1</v>
      </c>
      <c r="AN441" s="36">
        <f t="shared" si="146"/>
        <v>-0.34952221703096614</v>
      </c>
      <c r="AO441" s="36">
        <v>4</v>
      </c>
      <c r="AP441" s="42">
        <f>INT(AI441/1000)*1000</f>
        <v>12000</v>
      </c>
      <c r="AQ441" s="42">
        <f>MOD(AI441,1000)</f>
        <v>476.79999999999927</v>
      </c>
      <c r="AR441" s="42">
        <f>MOD(AI442,1000)-0.2+(AP442-AP441)</f>
        <v>523.79999999999995</v>
      </c>
    </row>
    <row r="442" spans="1:44" x14ac:dyDescent="0.25">
      <c r="A442" s="32" t="s">
        <v>0</v>
      </c>
      <c r="B442" s="33" t="s">
        <v>1</v>
      </c>
      <c r="C442" s="32">
        <v>438</v>
      </c>
      <c r="D442">
        <f>MATCH(C442,TrainRun!$AG$2:$AG$148,1)</f>
        <v>71</v>
      </c>
      <c r="E442">
        <f>INT(INDEX(TrainRun!$AD$2:$AD$148,'By Second'!D442))</f>
        <v>427</v>
      </c>
      <c r="F442">
        <f>IF(E442=0,0,INDEX(TrainRun!$AE$2:$AE$148,'By Second'!D442))</f>
        <v>46.54238215163975</v>
      </c>
      <c r="G442">
        <f>INDEX(TrainRun!$AF$2:$AF$148,'By Second'!D442)</f>
        <v>12008.608259709474</v>
      </c>
      <c r="H442">
        <f t="shared" si="129"/>
        <v>72</v>
      </c>
      <c r="I442">
        <f>INT(INDEX(TrainRun!$AD$2:$AD$148,'By Second'!H442))</f>
        <v>479</v>
      </c>
      <c r="J442">
        <f>INDEX(TrainRun!$AE$2:$AE$148,'By Second'!H442)</f>
        <v>49.177478980369607</v>
      </c>
      <c r="K442">
        <f t="shared" si="126"/>
        <v>52</v>
      </c>
      <c r="L442">
        <f t="shared" si="127"/>
        <v>2.6350968287298571</v>
      </c>
      <c r="M442">
        <f t="shared" si="130"/>
        <v>5.0674939014035712E-2</v>
      </c>
      <c r="N442" s="32">
        <f t="shared" si="131"/>
        <v>47.099806480794157</v>
      </c>
      <c r="O442" s="29">
        <f t="shared" si="128"/>
        <v>12523.910749642964</v>
      </c>
      <c r="P442">
        <f>MATCH(O442,LORDetail!$B$2:$B$930,1)</f>
        <v>96</v>
      </c>
      <c r="Q442">
        <f>INDEX(LORDetail!$B$2:$B$930,P442)</f>
        <v>12294.926091305215</v>
      </c>
      <c r="R442">
        <f>INDEX(LORDetail!$D$2:$D$930,P442)</f>
        <v>51.5105055365864</v>
      </c>
      <c r="S442">
        <f>INDEX(LORDetail!$E$2:$E$930,P442)</f>
        <v>-0.34695864222619899</v>
      </c>
      <c r="T442">
        <f>INDEX(LORDetail!$G$2:$G$930,P442)</f>
        <v>7.7928009999999999</v>
      </c>
      <c r="U442">
        <f t="shared" si="132"/>
        <v>97</v>
      </c>
      <c r="V442">
        <f>INDEX(LORDetail!$B$2:$B$930,U442)</f>
        <v>12581.86387168703</v>
      </c>
      <c r="W442">
        <f>INDEX(LORDetail!$D$2:$D$930,U442)</f>
        <v>51.5099499617804</v>
      </c>
      <c r="X442">
        <f>INDEX(LORDetail!$E$2:$E$930,U442)</f>
        <v>-0.35100288481601699</v>
      </c>
      <c r="Y442">
        <f>INDEX(LORDetail!$G$2:$G$930,U442)</f>
        <v>7.9690820000000002</v>
      </c>
      <c r="Z442">
        <f t="shared" si="133"/>
        <v>286.93778038181517</v>
      </c>
      <c r="AA442" s="29">
        <f t="shared" si="134"/>
        <v>228.98465833774935</v>
      </c>
      <c r="AB442">
        <f t="shared" si="135"/>
        <v>0.79802895956415987</v>
      </c>
      <c r="AC442" s="32">
        <f t="shared" si="136"/>
        <v>51.510062171802005</v>
      </c>
      <c r="AD442" s="32">
        <f t="shared" si="137"/>
        <v>-0.35018606493237653</v>
      </c>
      <c r="AE442" s="34">
        <f t="shared" si="138"/>
        <v>7.9334783430209299</v>
      </c>
      <c r="AF442" s="36" t="str">
        <f t="shared" si="139"/>
        <v>PADTON</v>
      </c>
      <c r="AG442" s="36" t="str">
        <f t="shared" si="140"/>
        <v>RDNGSTN</v>
      </c>
      <c r="AH442" s="36">
        <f t="shared" si="141"/>
        <v>438</v>
      </c>
      <c r="AI442" s="42">
        <f t="shared" si="142"/>
        <v>12524</v>
      </c>
      <c r="AJ442" s="43">
        <f t="shared" si="143"/>
        <v>47.099806480794157</v>
      </c>
      <c r="AK442" s="43">
        <f t="shared" si="144"/>
        <v>5.0674939014035712E-2</v>
      </c>
      <c r="AL442" s="36">
        <f t="shared" si="145"/>
        <v>51.510062171802005</v>
      </c>
      <c r="AM442" s="36">
        <v>1</v>
      </c>
      <c r="AN442" s="36">
        <f t="shared" si="146"/>
        <v>-0.35018606493237653</v>
      </c>
      <c r="AO442" s="36">
        <v>4</v>
      </c>
      <c r="AP442" s="42">
        <f>INT(AI442/1000)*1000</f>
        <v>12000</v>
      </c>
      <c r="AQ442" s="42">
        <f>MOD(AI442,1000)</f>
        <v>524</v>
      </c>
      <c r="AR442" s="42">
        <f>MOD(AI443,1000)-0.2+(AP443-AP442)</f>
        <v>570.79999999999995</v>
      </c>
    </row>
    <row r="443" spans="1:44" x14ac:dyDescent="0.25">
      <c r="A443" s="32" t="s">
        <v>0</v>
      </c>
      <c r="B443" s="33" t="s">
        <v>1</v>
      </c>
      <c r="C443" s="32">
        <v>439</v>
      </c>
      <c r="D443">
        <f>MATCH(C443,TrainRun!$AG$2:$AG$148,1)</f>
        <v>71</v>
      </c>
      <c r="E443">
        <f>INT(INDEX(TrainRun!$AD$2:$AD$148,'By Second'!D443))</f>
        <v>427</v>
      </c>
      <c r="F443">
        <f>IF(E443=0,0,INDEX(TrainRun!$AE$2:$AE$148,'By Second'!D443))</f>
        <v>46.54238215163975</v>
      </c>
      <c r="G443">
        <f>INDEX(TrainRun!$AF$2:$AF$148,'By Second'!D443)</f>
        <v>12008.608259709474</v>
      </c>
      <c r="H443">
        <f t="shared" si="129"/>
        <v>72</v>
      </c>
      <c r="I443">
        <f>INT(INDEX(TrainRun!$AD$2:$AD$148,'By Second'!H443))</f>
        <v>479</v>
      </c>
      <c r="J443">
        <f>INDEX(TrainRun!$AE$2:$AE$148,'By Second'!H443)</f>
        <v>49.177478980369607</v>
      </c>
      <c r="K443">
        <f t="shared" si="126"/>
        <v>52</v>
      </c>
      <c r="L443">
        <f t="shared" si="127"/>
        <v>2.6350968287298571</v>
      </c>
      <c r="M443">
        <f t="shared" si="130"/>
        <v>5.0674939014035712E-2</v>
      </c>
      <c r="N443" s="32">
        <f t="shared" si="131"/>
        <v>47.150481419808195</v>
      </c>
      <c r="O443" s="29">
        <f t="shared" si="128"/>
        <v>12571.061231062773</v>
      </c>
      <c r="P443">
        <f>MATCH(O443,LORDetail!$B$2:$B$930,1)</f>
        <v>96</v>
      </c>
      <c r="Q443">
        <f>INDEX(LORDetail!$B$2:$B$930,P443)</f>
        <v>12294.926091305215</v>
      </c>
      <c r="R443">
        <f>INDEX(LORDetail!$D$2:$D$930,P443)</f>
        <v>51.5105055365864</v>
      </c>
      <c r="S443">
        <f>INDEX(LORDetail!$E$2:$E$930,P443)</f>
        <v>-0.34695864222619899</v>
      </c>
      <c r="T443">
        <f>INDEX(LORDetail!$G$2:$G$930,P443)</f>
        <v>7.7928009999999999</v>
      </c>
      <c r="U443">
        <f t="shared" si="132"/>
        <v>97</v>
      </c>
      <c r="V443">
        <f>INDEX(LORDetail!$B$2:$B$930,U443)</f>
        <v>12581.86387168703</v>
      </c>
      <c r="W443">
        <f>INDEX(LORDetail!$D$2:$D$930,U443)</f>
        <v>51.5099499617804</v>
      </c>
      <c r="X443">
        <f>INDEX(LORDetail!$E$2:$E$930,U443)</f>
        <v>-0.35100288481601699</v>
      </c>
      <c r="Y443">
        <f>INDEX(LORDetail!$G$2:$G$930,U443)</f>
        <v>7.9690820000000002</v>
      </c>
      <c r="Z443">
        <f t="shared" si="133"/>
        <v>286.93778038181517</v>
      </c>
      <c r="AA443" s="29">
        <f t="shared" si="134"/>
        <v>276.13513975755814</v>
      </c>
      <c r="AB443">
        <f t="shared" si="135"/>
        <v>0.96235197536594008</v>
      </c>
      <c r="AC443" s="32">
        <f t="shared" si="136"/>
        <v>51.509970878074384</v>
      </c>
      <c r="AD443" s="32">
        <f t="shared" si="137"/>
        <v>-0.35085062707136938</v>
      </c>
      <c r="AE443" s="34">
        <f t="shared" si="138"/>
        <v>7.9624453685694832</v>
      </c>
      <c r="AF443" s="36" t="str">
        <f t="shared" si="139"/>
        <v>PADTON</v>
      </c>
      <c r="AG443" s="36" t="str">
        <f t="shared" si="140"/>
        <v>RDNGSTN</v>
      </c>
      <c r="AH443" s="36">
        <f t="shared" si="141"/>
        <v>439</v>
      </c>
      <c r="AI443" s="42">
        <f t="shared" si="142"/>
        <v>12571</v>
      </c>
      <c r="AJ443" s="43">
        <f t="shared" si="143"/>
        <v>47.150481419808195</v>
      </c>
      <c r="AK443" s="43">
        <f t="shared" si="144"/>
        <v>5.0674939014035712E-2</v>
      </c>
      <c r="AL443" s="36">
        <f t="shared" si="145"/>
        <v>51.509970878074384</v>
      </c>
      <c r="AM443" s="36">
        <v>1</v>
      </c>
      <c r="AN443" s="36">
        <f t="shared" si="146"/>
        <v>-0.35085062707136938</v>
      </c>
      <c r="AO443" s="36">
        <v>4</v>
      </c>
      <c r="AP443" s="42">
        <f>INT(AI443/1000)*1000</f>
        <v>12000</v>
      </c>
      <c r="AQ443" s="42">
        <f>MOD(AI443,1000)</f>
        <v>571</v>
      </c>
      <c r="AR443" s="42">
        <f>MOD(AI444,1000)-0.2+(AP444-AP443)</f>
        <v>618.00000000000068</v>
      </c>
    </row>
    <row r="444" spans="1:44" x14ac:dyDescent="0.25">
      <c r="A444" s="32" t="s">
        <v>0</v>
      </c>
      <c r="B444" s="33" t="s">
        <v>1</v>
      </c>
      <c r="C444" s="32">
        <v>440</v>
      </c>
      <c r="D444">
        <f>MATCH(C444,TrainRun!$AG$2:$AG$148,1)</f>
        <v>71</v>
      </c>
      <c r="E444">
        <f>INT(INDEX(TrainRun!$AD$2:$AD$148,'By Second'!D444))</f>
        <v>427</v>
      </c>
      <c r="F444">
        <f>IF(E444=0,0,INDEX(TrainRun!$AE$2:$AE$148,'By Second'!D444))</f>
        <v>46.54238215163975</v>
      </c>
      <c r="G444">
        <f>INDEX(TrainRun!$AF$2:$AF$148,'By Second'!D444)</f>
        <v>12008.608259709474</v>
      </c>
      <c r="H444">
        <f t="shared" si="129"/>
        <v>72</v>
      </c>
      <c r="I444">
        <f>INT(INDEX(TrainRun!$AD$2:$AD$148,'By Second'!H444))</f>
        <v>479</v>
      </c>
      <c r="J444">
        <f>INDEX(TrainRun!$AE$2:$AE$148,'By Second'!H444)</f>
        <v>49.177478980369607</v>
      </c>
      <c r="K444">
        <f t="shared" si="126"/>
        <v>52</v>
      </c>
      <c r="L444">
        <f t="shared" si="127"/>
        <v>2.6350968287298571</v>
      </c>
      <c r="M444">
        <f t="shared" si="130"/>
        <v>5.0674939014035712E-2</v>
      </c>
      <c r="N444" s="32">
        <f t="shared" si="131"/>
        <v>47.201156358822232</v>
      </c>
      <c r="O444" s="29">
        <f t="shared" si="128"/>
        <v>12618.262387421595</v>
      </c>
      <c r="P444">
        <f>MATCH(O444,LORDetail!$B$2:$B$930,1)</f>
        <v>97</v>
      </c>
      <c r="Q444">
        <f>INDEX(LORDetail!$B$2:$B$930,P444)</f>
        <v>12581.86387168703</v>
      </c>
      <c r="R444">
        <f>INDEX(LORDetail!$D$2:$D$930,P444)</f>
        <v>51.5099499617804</v>
      </c>
      <c r="S444">
        <f>INDEX(LORDetail!$E$2:$E$930,P444)</f>
        <v>-0.35100288481601699</v>
      </c>
      <c r="T444">
        <f>INDEX(LORDetail!$G$2:$G$930,P444)</f>
        <v>7.9690820000000002</v>
      </c>
      <c r="U444">
        <f t="shared" si="132"/>
        <v>98</v>
      </c>
      <c r="V444">
        <f>INDEX(LORDetail!$B$2:$B$930,U444)</f>
        <v>12825.801130980079</v>
      </c>
      <c r="W444">
        <f>INDEX(LORDetail!$D$2:$D$930,U444)</f>
        <v>51.509474608716197</v>
      </c>
      <c r="X444">
        <f>INDEX(LORDetail!$E$2:$E$930,U444)</f>
        <v>-0.35443993734884099</v>
      </c>
      <c r="Y444">
        <f>INDEX(LORDetail!$G$2:$G$930,U444)</f>
        <v>8.1189450000000001</v>
      </c>
      <c r="Z444">
        <f t="shared" si="133"/>
        <v>243.93725929304856</v>
      </c>
      <c r="AA444" s="29">
        <f t="shared" si="134"/>
        <v>36.39851573456508</v>
      </c>
      <c r="AB444">
        <f t="shared" si="135"/>
        <v>0.14921261245637979</v>
      </c>
      <c r="AC444" s="32">
        <f t="shared" si="136"/>
        <v>51.50987903310785</v>
      </c>
      <c r="AD444" s="32">
        <f t="shared" si="137"/>
        <v>-0.35151573640358946</v>
      </c>
      <c r="AE444" s="34">
        <f t="shared" si="138"/>
        <v>7.9914434497405509</v>
      </c>
      <c r="AF444" s="36" t="str">
        <f t="shared" si="139"/>
        <v>PADTON</v>
      </c>
      <c r="AG444" s="36" t="str">
        <f t="shared" si="140"/>
        <v>RDNGSTN</v>
      </c>
      <c r="AH444" s="36">
        <f t="shared" si="141"/>
        <v>440</v>
      </c>
      <c r="AI444" s="42">
        <f t="shared" si="142"/>
        <v>12618.2</v>
      </c>
      <c r="AJ444" s="43">
        <f t="shared" si="143"/>
        <v>47.201156358822232</v>
      </c>
      <c r="AK444" s="43">
        <f t="shared" si="144"/>
        <v>5.0674939014035712E-2</v>
      </c>
      <c r="AL444" s="36">
        <f t="shared" si="145"/>
        <v>51.50987903310785</v>
      </c>
      <c r="AM444" s="36">
        <v>1</v>
      </c>
      <c r="AN444" s="36">
        <f t="shared" si="146"/>
        <v>-0.35151573640358946</v>
      </c>
      <c r="AO444" s="36">
        <v>4</v>
      </c>
      <c r="AP444" s="42">
        <f>INT(AI444/1000)*1000</f>
        <v>12000</v>
      </c>
      <c r="AQ444" s="42">
        <f>MOD(AI444,1000)</f>
        <v>618.20000000000073</v>
      </c>
      <c r="AR444" s="42">
        <f>MOD(AI445,1000)-0.2+(AP445-AP444)</f>
        <v>665.40000000000032</v>
      </c>
    </row>
    <row r="445" spans="1:44" x14ac:dyDescent="0.25">
      <c r="A445" s="32" t="s">
        <v>0</v>
      </c>
      <c r="B445" s="33" t="s">
        <v>1</v>
      </c>
      <c r="C445" s="32">
        <v>441</v>
      </c>
      <c r="D445">
        <f>MATCH(C445,TrainRun!$AG$2:$AG$148,1)</f>
        <v>71</v>
      </c>
      <c r="E445">
        <f>INT(INDEX(TrainRun!$AD$2:$AD$148,'By Second'!D445))</f>
        <v>427</v>
      </c>
      <c r="F445">
        <f>IF(E445=0,0,INDEX(TrainRun!$AE$2:$AE$148,'By Second'!D445))</f>
        <v>46.54238215163975</v>
      </c>
      <c r="G445">
        <f>INDEX(TrainRun!$AF$2:$AF$148,'By Second'!D445)</f>
        <v>12008.608259709474</v>
      </c>
      <c r="H445">
        <f t="shared" si="129"/>
        <v>72</v>
      </c>
      <c r="I445">
        <f>INT(INDEX(TrainRun!$AD$2:$AD$148,'By Second'!H445))</f>
        <v>479</v>
      </c>
      <c r="J445">
        <f>INDEX(TrainRun!$AE$2:$AE$148,'By Second'!H445)</f>
        <v>49.177478980369607</v>
      </c>
      <c r="K445">
        <f t="shared" si="126"/>
        <v>52</v>
      </c>
      <c r="L445">
        <f t="shared" si="127"/>
        <v>2.6350968287298571</v>
      </c>
      <c r="M445">
        <f t="shared" si="130"/>
        <v>5.0674939014035712E-2</v>
      </c>
      <c r="N445" s="32">
        <f t="shared" si="131"/>
        <v>47.251831297836269</v>
      </c>
      <c r="O445" s="29">
        <f t="shared" si="128"/>
        <v>12665.514218719431</v>
      </c>
      <c r="P445">
        <f>MATCH(O445,LORDetail!$B$2:$B$930,1)</f>
        <v>97</v>
      </c>
      <c r="Q445">
        <f>INDEX(LORDetail!$B$2:$B$930,P445)</f>
        <v>12581.86387168703</v>
      </c>
      <c r="R445">
        <f>INDEX(LORDetail!$D$2:$D$930,P445)</f>
        <v>51.5099499617804</v>
      </c>
      <c r="S445">
        <f>INDEX(LORDetail!$E$2:$E$930,P445)</f>
        <v>-0.35100288481601699</v>
      </c>
      <c r="T445">
        <f>INDEX(LORDetail!$G$2:$G$930,P445)</f>
        <v>7.9690820000000002</v>
      </c>
      <c r="U445">
        <f t="shared" si="132"/>
        <v>98</v>
      </c>
      <c r="V445">
        <f>INDEX(LORDetail!$B$2:$B$930,U445)</f>
        <v>12825.801130980079</v>
      </c>
      <c r="W445">
        <f>INDEX(LORDetail!$D$2:$D$930,U445)</f>
        <v>51.509474608716197</v>
      </c>
      <c r="X445">
        <f>INDEX(LORDetail!$E$2:$E$930,U445)</f>
        <v>-0.35443993734884099</v>
      </c>
      <c r="Y445">
        <f>INDEX(LORDetail!$G$2:$G$930,U445)</f>
        <v>8.1189450000000001</v>
      </c>
      <c r="Z445">
        <f t="shared" si="133"/>
        <v>243.93725929304856</v>
      </c>
      <c r="AA445" s="29">
        <f t="shared" si="134"/>
        <v>83.650347032400532</v>
      </c>
      <c r="AB445">
        <f t="shared" si="135"/>
        <v>0.34291746687171337</v>
      </c>
      <c r="AC445" s="32">
        <f t="shared" si="136"/>
        <v>51.509786954911753</v>
      </c>
      <c r="AD445" s="32">
        <f t="shared" si="137"/>
        <v>-0.352181510164078</v>
      </c>
      <c r="AE445" s="34">
        <f t="shared" si="138"/>
        <v>8.0204726403377951</v>
      </c>
      <c r="AF445" s="36" t="str">
        <f t="shared" si="139"/>
        <v>PADTON</v>
      </c>
      <c r="AG445" s="36" t="str">
        <f t="shared" si="140"/>
        <v>RDNGSTN</v>
      </c>
      <c r="AH445" s="36">
        <f t="shared" si="141"/>
        <v>441</v>
      </c>
      <c r="AI445" s="42">
        <f t="shared" si="142"/>
        <v>12665.6</v>
      </c>
      <c r="AJ445" s="43">
        <f t="shared" si="143"/>
        <v>47.251831297836269</v>
      </c>
      <c r="AK445" s="43">
        <f t="shared" si="144"/>
        <v>5.0674939014035712E-2</v>
      </c>
      <c r="AL445" s="36">
        <f t="shared" si="145"/>
        <v>51.509786954911753</v>
      </c>
      <c r="AM445" s="36">
        <v>1</v>
      </c>
      <c r="AN445" s="36">
        <f t="shared" si="146"/>
        <v>-0.352181510164078</v>
      </c>
      <c r="AO445" s="36">
        <v>4</v>
      </c>
      <c r="AP445" s="42">
        <f>INT(AI445/1000)*1000</f>
        <v>12000</v>
      </c>
      <c r="AQ445" s="42">
        <f>MOD(AI445,1000)</f>
        <v>665.60000000000036</v>
      </c>
      <c r="AR445" s="42">
        <f>MOD(AI446,1000)-0.2+(AP446-AP445)</f>
        <v>712.59999999999923</v>
      </c>
    </row>
    <row r="446" spans="1:44" x14ac:dyDescent="0.25">
      <c r="A446" s="32" t="s">
        <v>0</v>
      </c>
      <c r="B446" s="33" t="s">
        <v>1</v>
      </c>
      <c r="C446" s="32">
        <v>442</v>
      </c>
      <c r="D446">
        <f>MATCH(C446,TrainRun!$AG$2:$AG$148,1)</f>
        <v>71</v>
      </c>
      <c r="E446">
        <f>INT(INDEX(TrainRun!$AD$2:$AD$148,'By Second'!D446))</f>
        <v>427</v>
      </c>
      <c r="F446">
        <f>IF(E446=0,0,INDEX(TrainRun!$AE$2:$AE$148,'By Second'!D446))</f>
        <v>46.54238215163975</v>
      </c>
      <c r="G446">
        <f>INDEX(TrainRun!$AF$2:$AF$148,'By Second'!D446)</f>
        <v>12008.608259709474</v>
      </c>
      <c r="H446">
        <f t="shared" si="129"/>
        <v>72</v>
      </c>
      <c r="I446">
        <f>INT(INDEX(TrainRun!$AD$2:$AD$148,'By Second'!H446))</f>
        <v>479</v>
      </c>
      <c r="J446">
        <f>INDEX(TrainRun!$AE$2:$AE$148,'By Second'!H446)</f>
        <v>49.177478980369607</v>
      </c>
      <c r="K446">
        <f t="shared" si="126"/>
        <v>52</v>
      </c>
      <c r="L446">
        <f t="shared" si="127"/>
        <v>2.6350968287298571</v>
      </c>
      <c r="M446">
        <f t="shared" si="130"/>
        <v>5.0674939014035712E-2</v>
      </c>
      <c r="N446" s="32">
        <f t="shared" si="131"/>
        <v>47.302506236850306</v>
      </c>
      <c r="O446" s="29">
        <f t="shared" si="128"/>
        <v>12712.816724956281</v>
      </c>
      <c r="P446">
        <f>MATCH(O446,LORDetail!$B$2:$B$930,1)</f>
        <v>97</v>
      </c>
      <c r="Q446">
        <f>INDEX(LORDetail!$B$2:$B$930,P446)</f>
        <v>12581.86387168703</v>
      </c>
      <c r="R446">
        <f>INDEX(LORDetail!$D$2:$D$930,P446)</f>
        <v>51.5099499617804</v>
      </c>
      <c r="S446">
        <f>INDEX(LORDetail!$E$2:$E$930,P446)</f>
        <v>-0.35100288481601699</v>
      </c>
      <c r="T446">
        <f>INDEX(LORDetail!$G$2:$G$930,P446)</f>
        <v>7.9690820000000002</v>
      </c>
      <c r="U446">
        <f t="shared" si="132"/>
        <v>98</v>
      </c>
      <c r="V446">
        <f>INDEX(LORDetail!$B$2:$B$930,U446)</f>
        <v>12825.801130980079</v>
      </c>
      <c r="W446">
        <f>INDEX(LORDetail!$D$2:$D$930,U446)</f>
        <v>51.509474608716197</v>
      </c>
      <c r="X446">
        <f>INDEX(LORDetail!$E$2:$E$930,U446)</f>
        <v>-0.35443993734884099</v>
      </c>
      <c r="Y446">
        <f>INDEX(LORDetail!$G$2:$G$930,U446)</f>
        <v>8.1189450000000001</v>
      </c>
      <c r="Z446">
        <f t="shared" si="133"/>
        <v>243.93725929304856</v>
      </c>
      <c r="AA446" s="29">
        <f t="shared" si="134"/>
        <v>130.95285326925114</v>
      </c>
      <c r="AB446">
        <f t="shared" si="135"/>
        <v>0.53683005887974611</v>
      </c>
      <c r="AC446" s="32">
        <f t="shared" si="136"/>
        <v>51.509694777966956</v>
      </c>
      <c r="AD446" s="32">
        <f t="shared" si="137"/>
        <v>-0.35284799792958566</v>
      </c>
      <c r="AE446" s="34">
        <f t="shared" si="138"/>
        <v>8.0495329631138954</v>
      </c>
      <c r="AF446" s="36" t="str">
        <f t="shared" si="139"/>
        <v>PADTON</v>
      </c>
      <c r="AG446" s="36" t="str">
        <f t="shared" si="140"/>
        <v>RDNGSTN</v>
      </c>
      <c r="AH446" s="36">
        <f t="shared" si="141"/>
        <v>442</v>
      </c>
      <c r="AI446" s="42">
        <f t="shared" si="142"/>
        <v>12712.8</v>
      </c>
      <c r="AJ446" s="43">
        <f t="shared" si="143"/>
        <v>47.302506236850306</v>
      </c>
      <c r="AK446" s="43">
        <f t="shared" si="144"/>
        <v>5.0674939014035712E-2</v>
      </c>
      <c r="AL446" s="36">
        <f t="shared" si="145"/>
        <v>51.509694777966956</v>
      </c>
      <c r="AM446" s="36">
        <v>1</v>
      </c>
      <c r="AN446" s="36">
        <f t="shared" si="146"/>
        <v>-0.35284799792958566</v>
      </c>
      <c r="AO446" s="36">
        <v>4</v>
      </c>
      <c r="AP446" s="42">
        <f>INT(AI446/1000)*1000</f>
        <v>12000</v>
      </c>
      <c r="AQ446" s="42">
        <f>MOD(AI446,1000)</f>
        <v>712.79999999999927</v>
      </c>
      <c r="AR446" s="42">
        <f>MOD(AI447,1000)-0.2+(AP447-AP446)</f>
        <v>760.00000000000068</v>
      </c>
    </row>
    <row r="447" spans="1:44" x14ac:dyDescent="0.25">
      <c r="A447" s="32" t="s">
        <v>0</v>
      </c>
      <c r="B447" s="33" t="s">
        <v>1</v>
      </c>
      <c r="C447" s="32">
        <v>443</v>
      </c>
      <c r="D447">
        <f>MATCH(C447,TrainRun!$AG$2:$AG$148,1)</f>
        <v>71</v>
      </c>
      <c r="E447">
        <f>INT(INDEX(TrainRun!$AD$2:$AD$148,'By Second'!D447))</f>
        <v>427</v>
      </c>
      <c r="F447">
        <f>IF(E447=0,0,INDEX(TrainRun!$AE$2:$AE$148,'By Second'!D447))</f>
        <v>46.54238215163975</v>
      </c>
      <c r="G447">
        <f>INDEX(TrainRun!$AF$2:$AF$148,'By Second'!D447)</f>
        <v>12008.608259709474</v>
      </c>
      <c r="H447">
        <f t="shared" si="129"/>
        <v>72</v>
      </c>
      <c r="I447">
        <f>INT(INDEX(TrainRun!$AD$2:$AD$148,'By Second'!H447))</f>
        <v>479</v>
      </c>
      <c r="J447">
        <f>INDEX(TrainRun!$AE$2:$AE$148,'By Second'!H447)</f>
        <v>49.177478980369607</v>
      </c>
      <c r="K447">
        <f t="shared" si="126"/>
        <v>52</v>
      </c>
      <c r="L447">
        <f t="shared" si="127"/>
        <v>2.6350968287298571</v>
      </c>
      <c r="M447">
        <f t="shared" si="130"/>
        <v>5.0674939014035712E-2</v>
      </c>
      <c r="N447" s="32">
        <f t="shared" si="131"/>
        <v>47.353181175864343</v>
      </c>
      <c r="O447" s="29">
        <f t="shared" si="128"/>
        <v>12760.169906132145</v>
      </c>
      <c r="P447">
        <f>MATCH(O447,LORDetail!$B$2:$B$930,1)</f>
        <v>97</v>
      </c>
      <c r="Q447">
        <f>INDEX(LORDetail!$B$2:$B$930,P447)</f>
        <v>12581.86387168703</v>
      </c>
      <c r="R447">
        <f>INDEX(LORDetail!$D$2:$D$930,P447)</f>
        <v>51.5099499617804</v>
      </c>
      <c r="S447">
        <f>INDEX(LORDetail!$E$2:$E$930,P447)</f>
        <v>-0.35100288481601699</v>
      </c>
      <c r="T447">
        <f>INDEX(LORDetail!$G$2:$G$930,P447)</f>
        <v>7.9690820000000002</v>
      </c>
      <c r="U447">
        <f t="shared" si="132"/>
        <v>98</v>
      </c>
      <c r="V447">
        <f>INDEX(LORDetail!$B$2:$B$930,U447)</f>
        <v>12825.801130980079</v>
      </c>
      <c r="W447">
        <f>INDEX(LORDetail!$D$2:$D$930,U447)</f>
        <v>51.509474608716197</v>
      </c>
      <c r="X447">
        <f>INDEX(LORDetail!$E$2:$E$930,U447)</f>
        <v>-0.35443993734884099</v>
      </c>
      <c r="Y447">
        <f>INDEX(LORDetail!$G$2:$G$930,U447)</f>
        <v>8.1189450000000001</v>
      </c>
      <c r="Z447">
        <f t="shared" si="133"/>
        <v>243.93725929304856</v>
      </c>
      <c r="AA447" s="29">
        <f t="shared" si="134"/>
        <v>178.30603444511507</v>
      </c>
      <c r="AB447">
        <f t="shared" si="135"/>
        <v>0.73095038848047034</v>
      </c>
      <c r="AC447" s="32">
        <f t="shared" si="136"/>
        <v>51.509602502273452</v>
      </c>
      <c r="AD447" s="32">
        <f t="shared" si="137"/>
        <v>-0.35351519970011247</v>
      </c>
      <c r="AE447" s="34">
        <f t="shared" si="138"/>
        <v>8.0786244180688485</v>
      </c>
      <c r="AF447" s="36" t="str">
        <f t="shared" si="139"/>
        <v>PADTON</v>
      </c>
      <c r="AG447" s="36" t="str">
        <f t="shared" si="140"/>
        <v>RDNGSTN</v>
      </c>
      <c r="AH447" s="36">
        <f t="shared" si="141"/>
        <v>443</v>
      </c>
      <c r="AI447" s="42">
        <f t="shared" si="142"/>
        <v>12760.2</v>
      </c>
      <c r="AJ447" s="43">
        <f t="shared" si="143"/>
        <v>47.353181175864343</v>
      </c>
      <c r="AK447" s="43">
        <f t="shared" si="144"/>
        <v>5.0674939014035712E-2</v>
      </c>
      <c r="AL447" s="36">
        <f t="shared" si="145"/>
        <v>51.509602502273452</v>
      </c>
      <c r="AM447" s="36">
        <v>1</v>
      </c>
      <c r="AN447" s="36">
        <f t="shared" si="146"/>
        <v>-0.35351519970011247</v>
      </c>
      <c r="AO447" s="36">
        <v>4</v>
      </c>
      <c r="AP447" s="42">
        <f>INT(AI447/1000)*1000</f>
        <v>12000</v>
      </c>
      <c r="AQ447" s="42">
        <f>MOD(AI447,1000)</f>
        <v>760.20000000000073</v>
      </c>
      <c r="AR447" s="42">
        <f>MOD(AI448,1000)-0.2+(AP448-AP447)</f>
        <v>807.40000000000032</v>
      </c>
    </row>
    <row r="448" spans="1:44" x14ac:dyDescent="0.25">
      <c r="A448" s="32" t="s">
        <v>0</v>
      </c>
      <c r="B448" s="33" t="s">
        <v>1</v>
      </c>
      <c r="C448" s="32">
        <v>444</v>
      </c>
      <c r="D448">
        <f>MATCH(C448,TrainRun!$AG$2:$AG$148,1)</f>
        <v>71</v>
      </c>
      <c r="E448">
        <f>INT(INDEX(TrainRun!$AD$2:$AD$148,'By Second'!D448))</f>
        <v>427</v>
      </c>
      <c r="F448">
        <f>IF(E448=0,0,INDEX(TrainRun!$AE$2:$AE$148,'By Second'!D448))</f>
        <v>46.54238215163975</v>
      </c>
      <c r="G448">
        <f>INDEX(TrainRun!$AF$2:$AF$148,'By Second'!D448)</f>
        <v>12008.608259709474</v>
      </c>
      <c r="H448">
        <f t="shared" si="129"/>
        <v>72</v>
      </c>
      <c r="I448">
        <f>INT(INDEX(TrainRun!$AD$2:$AD$148,'By Second'!H448))</f>
        <v>479</v>
      </c>
      <c r="J448">
        <f>INDEX(TrainRun!$AE$2:$AE$148,'By Second'!H448)</f>
        <v>49.177478980369607</v>
      </c>
      <c r="K448">
        <f t="shared" si="126"/>
        <v>52</v>
      </c>
      <c r="L448">
        <f t="shared" si="127"/>
        <v>2.6350968287298571</v>
      </c>
      <c r="M448">
        <f t="shared" si="130"/>
        <v>5.0674939014035712E-2</v>
      </c>
      <c r="N448" s="32">
        <f t="shared" si="131"/>
        <v>47.40385611487838</v>
      </c>
      <c r="O448" s="29">
        <f t="shared" si="128"/>
        <v>12807.573762247024</v>
      </c>
      <c r="P448">
        <f>MATCH(O448,LORDetail!$B$2:$B$930,1)</f>
        <v>97</v>
      </c>
      <c r="Q448">
        <f>INDEX(LORDetail!$B$2:$B$930,P448)</f>
        <v>12581.86387168703</v>
      </c>
      <c r="R448">
        <f>INDEX(LORDetail!$D$2:$D$930,P448)</f>
        <v>51.5099499617804</v>
      </c>
      <c r="S448">
        <f>INDEX(LORDetail!$E$2:$E$930,P448)</f>
        <v>-0.35100288481601699</v>
      </c>
      <c r="T448">
        <f>INDEX(LORDetail!$G$2:$G$930,P448)</f>
        <v>7.9690820000000002</v>
      </c>
      <c r="U448">
        <f t="shared" si="132"/>
        <v>98</v>
      </c>
      <c r="V448">
        <f>INDEX(LORDetail!$B$2:$B$930,U448)</f>
        <v>12825.801130980079</v>
      </c>
      <c r="W448">
        <f>INDEX(LORDetail!$D$2:$D$930,U448)</f>
        <v>51.509474608716197</v>
      </c>
      <c r="X448">
        <f>INDEX(LORDetail!$E$2:$E$930,U448)</f>
        <v>-0.35443993734884099</v>
      </c>
      <c r="Y448">
        <f>INDEX(LORDetail!$G$2:$G$930,U448)</f>
        <v>8.1189450000000001</v>
      </c>
      <c r="Z448">
        <f t="shared" si="133"/>
        <v>243.93725929304856</v>
      </c>
      <c r="AA448" s="29">
        <f t="shared" si="134"/>
        <v>225.70989055999416</v>
      </c>
      <c r="AB448">
        <f t="shared" si="135"/>
        <v>0.92527845567389377</v>
      </c>
      <c r="AC448" s="32">
        <f t="shared" si="136"/>
        <v>51.509510127831255</v>
      </c>
      <c r="AD448" s="32">
        <f t="shared" si="137"/>
        <v>-0.35418311547565845</v>
      </c>
      <c r="AE448" s="34">
        <f t="shared" si="138"/>
        <v>8.1077470052026577</v>
      </c>
      <c r="AF448" s="36" t="str">
        <f t="shared" si="139"/>
        <v>PADTON</v>
      </c>
      <c r="AG448" s="36" t="str">
        <f t="shared" si="140"/>
        <v>RDNGSTN</v>
      </c>
      <c r="AH448" s="36">
        <f t="shared" si="141"/>
        <v>444</v>
      </c>
      <c r="AI448" s="42">
        <f t="shared" si="142"/>
        <v>12807.6</v>
      </c>
      <c r="AJ448" s="43">
        <f t="shared" si="143"/>
        <v>47.40385611487838</v>
      </c>
      <c r="AK448" s="43">
        <f t="shared" si="144"/>
        <v>5.0674939014035712E-2</v>
      </c>
      <c r="AL448" s="36">
        <f t="shared" si="145"/>
        <v>51.509510127831255</v>
      </c>
      <c r="AM448" s="36">
        <v>1</v>
      </c>
      <c r="AN448" s="36">
        <f t="shared" si="146"/>
        <v>-0.35418311547565845</v>
      </c>
      <c r="AO448" s="36">
        <v>4</v>
      </c>
      <c r="AP448" s="42">
        <f>INT(AI448/1000)*1000</f>
        <v>12000</v>
      </c>
      <c r="AQ448" s="42">
        <f>MOD(AI448,1000)</f>
        <v>807.60000000000036</v>
      </c>
      <c r="AR448" s="42">
        <f>MOD(AI449,1000)-0.2+(AP449-AP448)</f>
        <v>854.8</v>
      </c>
    </row>
    <row r="449" spans="1:44" x14ac:dyDescent="0.25">
      <c r="A449" s="32" t="s">
        <v>0</v>
      </c>
      <c r="B449" s="33" t="s">
        <v>1</v>
      </c>
      <c r="C449" s="32">
        <v>445</v>
      </c>
      <c r="D449">
        <f>MATCH(C449,TrainRun!$AG$2:$AG$148,1)</f>
        <v>71</v>
      </c>
      <c r="E449">
        <f>INT(INDEX(TrainRun!$AD$2:$AD$148,'By Second'!D449))</f>
        <v>427</v>
      </c>
      <c r="F449">
        <f>IF(E449=0,0,INDEX(TrainRun!$AE$2:$AE$148,'By Second'!D449))</f>
        <v>46.54238215163975</v>
      </c>
      <c r="G449">
        <f>INDEX(TrainRun!$AF$2:$AF$148,'By Second'!D449)</f>
        <v>12008.608259709474</v>
      </c>
      <c r="H449">
        <f t="shared" si="129"/>
        <v>72</v>
      </c>
      <c r="I449">
        <f>INT(INDEX(TrainRun!$AD$2:$AD$148,'By Second'!H449))</f>
        <v>479</v>
      </c>
      <c r="J449">
        <f>INDEX(TrainRun!$AE$2:$AE$148,'By Second'!H449)</f>
        <v>49.177478980369607</v>
      </c>
      <c r="K449">
        <f t="shared" si="126"/>
        <v>52</v>
      </c>
      <c r="L449">
        <f t="shared" si="127"/>
        <v>2.6350968287298571</v>
      </c>
      <c r="M449">
        <f t="shared" si="130"/>
        <v>5.0674939014035712E-2</v>
      </c>
      <c r="N449" s="32">
        <f t="shared" si="131"/>
        <v>47.454531053892417</v>
      </c>
      <c r="O449" s="29">
        <f t="shared" si="128"/>
        <v>12855.028293300917</v>
      </c>
      <c r="P449">
        <f>MATCH(O449,LORDetail!$B$2:$B$930,1)</f>
        <v>98</v>
      </c>
      <c r="Q449">
        <f>INDEX(LORDetail!$B$2:$B$930,P449)</f>
        <v>12825.801130980079</v>
      </c>
      <c r="R449">
        <f>INDEX(LORDetail!$D$2:$D$930,P449)</f>
        <v>51.509474608716197</v>
      </c>
      <c r="S449">
        <f>INDEX(LORDetail!$E$2:$E$930,P449)</f>
        <v>-0.35443993734884099</v>
      </c>
      <c r="T449">
        <f>INDEX(LORDetail!$G$2:$G$930,P449)</f>
        <v>8.1189450000000001</v>
      </c>
      <c r="U449">
        <f t="shared" si="132"/>
        <v>99</v>
      </c>
      <c r="V449">
        <f>INDEX(LORDetail!$B$2:$B$930,U449)</f>
        <v>12887.999195744913</v>
      </c>
      <c r="W449">
        <f>INDEX(LORDetail!$D$2:$D$930,U449)</f>
        <v>51.509313849291601</v>
      </c>
      <c r="X449">
        <f>INDEX(LORDetail!$E$2:$E$930,U449)</f>
        <v>-0.355299711541402</v>
      </c>
      <c r="Y449">
        <f>INDEX(LORDetail!$G$2:$G$930,U449)</f>
        <v>8.1571569999999998</v>
      </c>
      <c r="Z449">
        <f t="shared" si="133"/>
        <v>62.198064764834271</v>
      </c>
      <c r="AA449" s="29">
        <f t="shared" si="134"/>
        <v>29.227162320838033</v>
      </c>
      <c r="AB449">
        <f t="shared" si="135"/>
        <v>0.46990468966106119</v>
      </c>
      <c r="AC449" s="32">
        <f t="shared" si="136"/>
        <v>51.509399067108674</v>
      </c>
      <c r="AD449" s="32">
        <f t="shared" si="137"/>
        <v>-0.35484394927397495</v>
      </c>
      <c r="AE449" s="34">
        <f t="shared" si="138"/>
        <v>8.1369009980013285</v>
      </c>
      <c r="AF449" s="36" t="str">
        <f t="shared" si="139"/>
        <v>PADTON</v>
      </c>
      <c r="AG449" s="36" t="str">
        <f t="shared" si="140"/>
        <v>RDNGSTN</v>
      </c>
      <c r="AH449" s="36">
        <f t="shared" si="141"/>
        <v>445</v>
      </c>
      <c r="AI449" s="42">
        <f t="shared" si="142"/>
        <v>12855</v>
      </c>
      <c r="AJ449" s="43">
        <f t="shared" si="143"/>
        <v>47.454531053892417</v>
      </c>
      <c r="AK449" s="43">
        <f t="shared" si="144"/>
        <v>5.0674939014035712E-2</v>
      </c>
      <c r="AL449" s="36">
        <f t="shared" si="145"/>
        <v>51.509399067108674</v>
      </c>
      <c r="AM449" s="36">
        <v>1</v>
      </c>
      <c r="AN449" s="36">
        <f t="shared" si="146"/>
        <v>-0.35484394927397495</v>
      </c>
      <c r="AO449" s="36">
        <v>4</v>
      </c>
      <c r="AP449" s="42">
        <f>INT(AI449/1000)*1000</f>
        <v>12000</v>
      </c>
      <c r="AQ449" s="42">
        <f>MOD(AI449,1000)</f>
        <v>855</v>
      </c>
      <c r="AR449" s="42">
        <f>MOD(AI450,1000)-0.2+(AP450-AP449)</f>
        <v>902.40000000000032</v>
      </c>
    </row>
    <row r="450" spans="1:44" x14ac:dyDescent="0.25">
      <c r="A450" s="32" t="s">
        <v>0</v>
      </c>
      <c r="B450" s="33" t="s">
        <v>1</v>
      </c>
      <c r="C450" s="32">
        <v>446</v>
      </c>
      <c r="D450">
        <f>MATCH(C450,TrainRun!$AG$2:$AG$148,1)</f>
        <v>71</v>
      </c>
      <c r="E450">
        <f>INT(INDEX(TrainRun!$AD$2:$AD$148,'By Second'!D450))</f>
        <v>427</v>
      </c>
      <c r="F450">
        <f>IF(E450=0,0,INDEX(TrainRun!$AE$2:$AE$148,'By Second'!D450))</f>
        <v>46.54238215163975</v>
      </c>
      <c r="G450">
        <f>INDEX(TrainRun!$AF$2:$AF$148,'By Second'!D450)</f>
        <v>12008.608259709474</v>
      </c>
      <c r="H450">
        <f t="shared" si="129"/>
        <v>72</v>
      </c>
      <c r="I450">
        <f>INT(INDEX(TrainRun!$AD$2:$AD$148,'By Second'!H450))</f>
        <v>479</v>
      </c>
      <c r="J450">
        <f>INDEX(TrainRun!$AE$2:$AE$148,'By Second'!H450)</f>
        <v>49.177478980369607</v>
      </c>
      <c r="K450">
        <f t="shared" si="126"/>
        <v>52</v>
      </c>
      <c r="L450">
        <f t="shared" si="127"/>
        <v>2.6350968287298571</v>
      </c>
      <c r="M450">
        <f t="shared" si="130"/>
        <v>5.0674939014035712E-2</v>
      </c>
      <c r="N450" s="32">
        <f t="shared" si="131"/>
        <v>47.505205992906454</v>
      </c>
      <c r="O450" s="29">
        <f t="shared" si="128"/>
        <v>12902.533499293822</v>
      </c>
      <c r="P450">
        <f>MATCH(O450,LORDetail!$B$2:$B$930,1)</f>
        <v>99</v>
      </c>
      <c r="Q450">
        <f>INDEX(LORDetail!$B$2:$B$930,P450)</f>
        <v>12887.999195744913</v>
      </c>
      <c r="R450">
        <f>INDEX(LORDetail!$D$2:$D$930,P450)</f>
        <v>51.509313849291601</v>
      </c>
      <c r="S450">
        <f>INDEX(LORDetail!$E$2:$E$930,P450)</f>
        <v>-0.355299711541402</v>
      </c>
      <c r="T450">
        <f>INDEX(LORDetail!$G$2:$G$930,P450)</f>
        <v>8.1571569999999998</v>
      </c>
      <c r="U450">
        <f t="shared" si="132"/>
        <v>100</v>
      </c>
      <c r="V450">
        <f>INDEX(LORDetail!$B$2:$B$930,U450)</f>
        <v>12976.945581220065</v>
      </c>
      <c r="W450">
        <f>INDEX(LORDetail!$D$2:$D$930,U450)</f>
        <v>51.509120779497003</v>
      </c>
      <c r="X450">
        <f>INDEX(LORDetail!$E$2:$E$930,U450)</f>
        <v>-0.35654547137733</v>
      </c>
      <c r="Y450">
        <f>INDEX(LORDetail!$G$2:$G$930,U450)</f>
        <v>8.2118020000000005</v>
      </c>
      <c r="Z450">
        <f t="shared" si="133"/>
        <v>88.946385475152056</v>
      </c>
      <c r="AA450" s="29">
        <f t="shared" si="134"/>
        <v>14.53430354890952</v>
      </c>
      <c r="AB450">
        <f t="shared" si="135"/>
        <v>0.16340521845004938</v>
      </c>
      <c r="AC450" s="32">
        <f t="shared" si="136"/>
        <v>51.509282300679637</v>
      </c>
      <c r="AD450" s="32">
        <f t="shared" si="137"/>
        <v>-0.35550327519952812</v>
      </c>
      <c r="AE450" s="34">
        <f t="shared" si="138"/>
        <v>8.1660862781622026</v>
      </c>
      <c r="AF450" s="36" t="str">
        <f t="shared" si="139"/>
        <v>PADTON</v>
      </c>
      <c r="AG450" s="36" t="str">
        <f t="shared" si="140"/>
        <v>RDNGSTN</v>
      </c>
      <c r="AH450" s="36">
        <f t="shared" si="141"/>
        <v>446</v>
      </c>
      <c r="AI450" s="42">
        <f t="shared" si="142"/>
        <v>12902.6</v>
      </c>
      <c r="AJ450" s="43">
        <f t="shared" si="143"/>
        <v>47.505205992906454</v>
      </c>
      <c r="AK450" s="43">
        <f t="shared" si="144"/>
        <v>5.0674939014035712E-2</v>
      </c>
      <c r="AL450" s="36">
        <f t="shared" si="145"/>
        <v>51.509282300679637</v>
      </c>
      <c r="AM450" s="36">
        <v>1</v>
      </c>
      <c r="AN450" s="36">
        <f t="shared" si="146"/>
        <v>-0.35550327519952812</v>
      </c>
      <c r="AO450" s="36">
        <v>4</v>
      </c>
      <c r="AP450" s="42">
        <f>INT(AI450/1000)*1000</f>
        <v>12000</v>
      </c>
      <c r="AQ450" s="42">
        <f>MOD(AI450,1000)</f>
        <v>902.60000000000036</v>
      </c>
      <c r="AR450" s="42">
        <f>MOD(AI451,1000)-0.2+(AP451-AP450)</f>
        <v>949.8</v>
      </c>
    </row>
    <row r="451" spans="1:44" x14ac:dyDescent="0.25">
      <c r="A451" s="32" t="s">
        <v>0</v>
      </c>
      <c r="B451" s="33" t="s">
        <v>1</v>
      </c>
      <c r="C451" s="32">
        <v>447</v>
      </c>
      <c r="D451">
        <f>MATCH(C451,TrainRun!$AG$2:$AG$148,1)</f>
        <v>71</v>
      </c>
      <c r="E451">
        <f>INT(INDEX(TrainRun!$AD$2:$AD$148,'By Second'!D451))</f>
        <v>427</v>
      </c>
      <c r="F451">
        <f>IF(E451=0,0,INDEX(TrainRun!$AE$2:$AE$148,'By Second'!D451))</f>
        <v>46.54238215163975</v>
      </c>
      <c r="G451">
        <f>INDEX(TrainRun!$AF$2:$AF$148,'By Second'!D451)</f>
        <v>12008.608259709474</v>
      </c>
      <c r="H451">
        <f t="shared" si="129"/>
        <v>72</v>
      </c>
      <c r="I451">
        <f>INT(INDEX(TrainRun!$AD$2:$AD$148,'By Second'!H451))</f>
        <v>479</v>
      </c>
      <c r="J451">
        <f>INDEX(TrainRun!$AE$2:$AE$148,'By Second'!H451)</f>
        <v>49.177478980369607</v>
      </c>
      <c r="K451">
        <f t="shared" si="126"/>
        <v>52</v>
      </c>
      <c r="L451">
        <f t="shared" si="127"/>
        <v>2.6350968287298571</v>
      </c>
      <c r="M451">
        <f t="shared" si="130"/>
        <v>5.0674939014035712E-2</v>
      </c>
      <c r="N451" s="32">
        <f t="shared" si="131"/>
        <v>47.555880931920491</v>
      </c>
      <c r="O451" s="29">
        <f t="shared" si="128"/>
        <v>12950.089380225743</v>
      </c>
      <c r="P451">
        <f>MATCH(O451,LORDetail!$B$2:$B$930,1)</f>
        <v>99</v>
      </c>
      <c r="Q451">
        <f>INDEX(LORDetail!$B$2:$B$930,P451)</f>
        <v>12887.999195744913</v>
      </c>
      <c r="R451">
        <f>INDEX(LORDetail!$D$2:$D$930,P451)</f>
        <v>51.509313849291601</v>
      </c>
      <c r="S451">
        <f>INDEX(LORDetail!$E$2:$E$930,P451)</f>
        <v>-0.355299711541402</v>
      </c>
      <c r="T451">
        <f>INDEX(LORDetail!$G$2:$G$930,P451)</f>
        <v>8.1571569999999998</v>
      </c>
      <c r="U451">
        <f t="shared" si="132"/>
        <v>100</v>
      </c>
      <c r="V451">
        <f>INDEX(LORDetail!$B$2:$B$930,U451)</f>
        <v>12976.945581220065</v>
      </c>
      <c r="W451">
        <f>INDEX(LORDetail!$D$2:$D$930,U451)</f>
        <v>51.509120779497003</v>
      </c>
      <c r="X451">
        <f>INDEX(LORDetail!$E$2:$E$930,U451)</f>
        <v>-0.35654547137733</v>
      </c>
      <c r="Y451">
        <f>INDEX(LORDetail!$G$2:$G$930,U451)</f>
        <v>8.2118020000000005</v>
      </c>
      <c r="Z451">
        <f t="shared" si="133"/>
        <v>88.946385475152056</v>
      </c>
      <c r="AA451" s="29">
        <f t="shared" si="134"/>
        <v>62.09018448083043</v>
      </c>
      <c r="AB451">
        <f t="shared" si="135"/>
        <v>0.6980630426873935</v>
      </c>
      <c r="AC451" s="32">
        <f t="shared" si="136"/>
        <v>51.509179074403335</v>
      </c>
      <c r="AD451" s="32">
        <f t="shared" si="137"/>
        <v>-0.35616933044292765</v>
      </c>
      <c r="AE451" s="34">
        <f t="shared" si="138"/>
        <v>8.1953026549676533</v>
      </c>
      <c r="AF451" s="36" t="str">
        <f t="shared" si="139"/>
        <v>PADTON</v>
      </c>
      <c r="AG451" s="36" t="str">
        <f t="shared" si="140"/>
        <v>RDNGSTN</v>
      </c>
      <c r="AH451" s="36">
        <f t="shared" si="141"/>
        <v>447</v>
      </c>
      <c r="AI451" s="42">
        <f t="shared" si="142"/>
        <v>12950</v>
      </c>
      <c r="AJ451" s="43">
        <f t="shared" si="143"/>
        <v>47.555880931920491</v>
      </c>
      <c r="AK451" s="43">
        <f t="shared" si="144"/>
        <v>5.0674939014035712E-2</v>
      </c>
      <c r="AL451" s="36">
        <f t="shared" si="145"/>
        <v>51.509179074403335</v>
      </c>
      <c r="AM451" s="36">
        <v>1</v>
      </c>
      <c r="AN451" s="36">
        <f t="shared" si="146"/>
        <v>-0.35616933044292765</v>
      </c>
      <c r="AO451" s="36">
        <v>4</v>
      </c>
      <c r="AP451" s="42">
        <f>INT(AI451/1000)*1000</f>
        <v>12000</v>
      </c>
      <c r="AQ451" s="42">
        <f>MOD(AI451,1000)</f>
        <v>950</v>
      </c>
      <c r="AR451" s="42">
        <f>MOD(AI452,1000)-0.2+(AP452-AP451)</f>
        <v>997.40000000000032</v>
      </c>
    </row>
    <row r="452" spans="1:44" x14ac:dyDescent="0.25">
      <c r="A452" s="32" t="s">
        <v>0</v>
      </c>
      <c r="B452" s="33" t="s">
        <v>1</v>
      </c>
      <c r="C452" s="32">
        <v>448</v>
      </c>
      <c r="D452">
        <f>MATCH(C452,TrainRun!$AG$2:$AG$148,1)</f>
        <v>71</v>
      </c>
      <c r="E452">
        <f>INT(INDEX(TrainRun!$AD$2:$AD$148,'By Second'!D452))</f>
        <v>427</v>
      </c>
      <c r="F452">
        <f>IF(E452=0,0,INDEX(TrainRun!$AE$2:$AE$148,'By Second'!D452))</f>
        <v>46.54238215163975</v>
      </c>
      <c r="G452">
        <f>INDEX(TrainRun!$AF$2:$AF$148,'By Second'!D452)</f>
        <v>12008.608259709474</v>
      </c>
      <c r="H452">
        <f t="shared" si="129"/>
        <v>72</v>
      </c>
      <c r="I452">
        <f>INT(INDEX(TrainRun!$AD$2:$AD$148,'By Second'!H452))</f>
        <v>479</v>
      </c>
      <c r="J452">
        <f>INDEX(TrainRun!$AE$2:$AE$148,'By Second'!H452)</f>
        <v>49.177478980369607</v>
      </c>
      <c r="K452">
        <f t="shared" ref="K452:K515" si="147">I452-E452</f>
        <v>52</v>
      </c>
      <c r="L452">
        <f t="shared" ref="L452:L515" si="148">J452-F452</f>
        <v>2.6350968287298571</v>
      </c>
      <c r="M452">
        <f t="shared" si="130"/>
        <v>5.0674939014035712E-2</v>
      </c>
      <c r="N452" s="32">
        <f t="shared" si="131"/>
        <v>47.606555870934528</v>
      </c>
      <c r="O452" s="29">
        <f t="shared" ref="O452:O515" si="149">IF(C452=E452,ROUND(G452,1),O451+N452)</f>
        <v>12997.695936096678</v>
      </c>
      <c r="P452">
        <f>MATCH(O452,LORDetail!$B$2:$B$930,1)</f>
        <v>100</v>
      </c>
      <c r="Q452">
        <f>INDEX(LORDetail!$B$2:$B$930,P452)</f>
        <v>12976.945581220065</v>
      </c>
      <c r="R452">
        <f>INDEX(LORDetail!$D$2:$D$930,P452)</f>
        <v>51.509120779497003</v>
      </c>
      <c r="S452">
        <f>INDEX(LORDetail!$E$2:$E$930,P452)</f>
        <v>-0.35654547137733</v>
      </c>
      <c r="T452">
        <f>INDEX(LORDetail!$G$2:$G$930,P452)</f>
        <v>8.2118020000000005</v>
      </c>
      <c r="U452">
        <f t="shared" si="132"/>
        <v>101</v>
      </c>
      <c r="V452">
        <f>INDEX(LORDetail!$B$2:$B$930,U452)</f>
        <v>13131.04157402326</v>
      </c>
      <c r="W452">
        <f>INDEX(LORDetail!$D$2:$D$930,U452)</f>
        <v>51.508774780463</v>
      </c>
      <c r="X452">
        <f>INDEX(LORDetail!$E$2:$E$930,U452)</f>
        <v>-0.35869899606102901</v>
      </c>
      <c r="Y452">
        <f>INDEX(LORDetail!$G$2:$G$930,U452)</f>
        <v>8.3064710000000002</v>
      </c>
      <c r="Z452">
        <f t="shared" si="133"/>
        <v>154.09599280319526</v>
      </c>
      <c r="AA452" s="29">
        <f t="shared" si="134"/>
        <v>20.750354876612619</v>
      </c>
      <c r="AB452">
        <f t="shared" si="135"/>
        <v>0.13465862738633363</v>
      </c>
      <c r="AC452" s="32">
        <f t="shared" si="136"/>
        <v>51.509074187742009</v>
      </c>
      <c r="AD452" s="32">
        <f t="shared" si="137"/>
        <v>-0.3568354620552795</v>
      </c>
      <c r="AE452" s="34">
        <f t="shared" si="138"/>
        <v>8.2245499975960374</v>
      </c>
      <c r="AF452" s="36" t="str">
        <f t="shared" si="139"/>
        <v>PADTON</v>
      </c>
      <c r="AG452" s="36" t="str">
        <f t="shared" si="140"/>
        <v>RDNGSTN</v>
      </c>
      <c r="AH452" s="36">
        <f t="shared" si="141"/>
        <v>448</v>
      </c>
      <c r="AI452" s="42">
        <f t="shared" si="142"/>
        <v>12997.6</v>
      </c>
      <c r="AJ452" s="43">
        <f t="shared" si="143"/>
        <v>47.606555870934528</v>
      </c>
      <c r="AK452" s="43">
        <f t="shared" si="144"/>
        <v>5.0674939014035712E-2</v>
      </c>
      <c r="AL452" s="36">
        <f t="shared" si="145"/>
        <v>51.509074187742009</v>
      </c>
      <c r="AM452" s="36">
        <v>1</v>
      </c>
      <c r="AN452" s="36">
        <f t="shared" si="146"/>
        <v>-0.3568354620552795</v>
      </c>
      <c r="AO452" s="36">
        <v>4</v>
      </c>
      <c r="AP452" s="42">
        <f>INT(AI452/1000)*1000</f>
        <v>12000</v>
      </c>
      <c r="AQ452" s="42">
        <f>MOD(AI452,1000)</f>
        <v>997.60000000000036</v>
      </c>
      <c r="AR452" s="42">
        <f>MOD(AI453,1000)-0.2+(AP453-AP452)</f>
        <v>1045.1999999999996</v>
      </c>
    </row>
    <row r="453" spans="1:44" x14ac:dyDescent="0.25">
      <c r="A453" s="32" t="s">
        <v>0</v>
      </c>
      <c r="B453" s="33" t="s">
        <v>1</v>
      </c>
      <c r="C453" s="32">
        <v>449</v>
      </c>
      <c r="D453">
        <f>MATCH(C453,TrainRun!$AG$2:$AG$148,1)</f>
        <v>71</v>
      </c>
      <c r="E453">
        <f>INT(INDEX(TrainRun!$AD$2:$AD$148,'By Second'!D453))</f>
        <v>427</v>
      </c>
      <c r="F453">
        <f>IF(E453=0,0,INDEX(TrainRun!$AE$2:$AE$148,'By Second'!D453))</f>
        <v>46.54238215163975</v>
      </c>
      <c r="G453">
        <f>INDEX(TrainRun!$AF$2:$AF$148,'By Second'!D453)</f>
        <v>12008.608259709474</v>
      </c>
      <c r="H453">
        <f t="shared" ref="H453:H516" si="150">D453+1</f>
        <v>72</v>
      </c>
      <c r="I453">
        <f>INT(INDEX(TrainRun!$AD$2:$AD$148,'By Second'!H453))</f>
        <v>479</v>
      </c>
      <c r="J453">
        <f>INDEX(TrainRun!$AE$2:$AE$148,'By Second'!H453)</f>
        <v>49.177478980369607</v>
      </c>
      <c r="K453">
        <f t="shared" si="147"/>
        <v>52</v>
      </c>
      <c r="L453">
        <f t="shared" si="148"/>
        <v>2.6350968287298571</v>
      </c>
      <c r="M453">
        <f t="shared" ref="M453:M516" si="151">IF(K453=0,0,L453/K453)</f>
        <v>5.0674939014035712E-2</v>
      </c>
      <c r="N453" s="32">
        <f t="shared" ref="N453:N516" si="152">IF(C453=E453,F453,N452+M453)</f>
        <v>47.657230809948565</v>
      </c>
      <c r="O453" s="29">
        <f t="shared" si="149"/>
        <v>13045.353166906627</v>
      </c>
      <c r="P453">
        <f>MATCH(O453,LORDetail!$B$2:$B$930,1)</f>
        <v>100</v>
      </c>
      <c r="Q453">
        <f>INDEX(LORDetail!$B$2:$B$930,P453)</f>
        <v>12976.945581220065</v>
      </c>
      <c r="R453">
        <f>INDEX(LORDetail!$D$2:$D$930,P453)</f>
        <v>51.509120779497003</v>
      </c>
      <c r="S453">
        <f>INDEX(LORDetail!$E$2:$E$930,P453)</f>
        <v>-0.35654547137733</v>
      </c>
      <c r="T453">
        <f>INDEX(LORDetail!$G$2:$G$930,P453)</f>
        <v>8.2118020000000005</v>
      </c>
      <c r="U453">
        <f t="shared" ref="U453:U516" si="153">P453+1</f>
        <v>101</v>
      </c>
      <c r="V453">
        <f>INDEX(LORDetail!$B$2:$B$930,U453)</f>
        <v>13131.04157402326</v>
      </c>
      <c r="W453">
        <f>INDEX(LORDetail!$D$2:$D$930,U453)</f>
        <v>51.508774780463</v>
      </c>
      <c r="X453">
        <f>INDEX(LORDetail!$E$2:$E$930,U453)</f>
        <v>-0.35869899606102901</v>
      </c>
      <c r="Y453">
        <f>INDEX(LORDetail!$G$2:$G$930,U453)</f>
        <v>8.3064710000000002</v>
      </c>
      <c r="Z453">
        <f t="shared" ref="Z453:Z516" si="154">V453-Q453</f>
        <v>154.09599280319526</v>
      </c>
      <c r="AA453" s="29">
        <f t="shared" ref="AA453:AA516" si="155">O453-Q453</f>
        <v>68.407585686562015</v>
      </c>
      <c r="AB453">
        <f t="shared" ref="AB453:AB516" si="156">AA453/Z453</f>
        <v>0.44392838802712559</v>
      </c>
      <c r="AC453" s="32">
        <f t="shared" ref="AC453:AC516" si="157">R453+(W453-R453)*$AB453</f>
        <v>51.508967180703578</v>
      </c>
      <c r="AD453" s="32">
        <f t="shared" ref="AD453:AD516" si="158">S453+(X453-S453)*$AB453</f>
        <v>-0.35750148211874111</v>
      </c>
      <c r="AE453" s="34">
        <f t="shared" ref="AE453:AE516" si="159">T453+(Y453-T453)*$AB453</f>
        <v>8.2538282565661412</v>
      </c>
      <c r="AF453" s="36" t="str">
        <f t="shared" ref="AF453:AF516" si="160">A453</f>
        <v>PADTON</v>
      </c>
      <c r="AG453" s="36" t="str">
        <f t="shared" ref="AG453:AG516" si="161">B453</f>
        <v>RDNGSTN</v>
      </c>
      <c r="AH453" s="36">
        <f t="shared" ref="AH453:AH516" si="162">C453</f>
        <v>449</v>
      </c>
      <c r="AI453" s="42">
        <f t="shared" ref="AI453:AI516" si="163">ROUND(O453*5,0)/5</f>
        <v>13045.4</v>
      </c>
      <c r="AJ453" s="43">
        <f t="shared" ref="AJ453:AJ516" si="164">N453</f>
        <v>47.657230809948565</v>
      </c>
      <c r="AK453" s="43">
        <f t="shared" ref="AK453:AK516" si="165">M453</f>
        <v>5.0674939014035712E-2</v>
      </c>
      <c r="AL453" s="36">
        <f t="shared" ref="AL453:AL516" si="166">AC453</f>
        <v>51.508967180703578</v>
      </c>
      <c r="AM453" s="36">
        <v>1</v>
      </c>
      <c r="AN453" s="36">
        <f t="shared" ref="AN453:AN516" si="167">AD453</f>
        <v>-0.35750148211874111</v>
      </c>
      <c r="AO453" s="36">
        <v>4</v>
      </c>
      <c r="AP453" s="42">
        <f>INT(AI453/1000)*1000</f>
        <v>13000</v>
      </c>
      <c r="AQ453" s="42">
        <f>MOD(AI453,1000)</f>
        <v>45.399999999999636</v>
      </c>
      <c r="AR453" s="42">
        <f>MOD(AI454,1000)-0.2+(AP454-AP453)</f>
        <v>92.8</v>
      </c>
    </row>
    <row r="454" spans="1:44" x14ac:dyDescent="0.25">
      <c r="A454" s="32" t="s">
        <v>0</v>
      </c>
      <c r="B454" s="33" t="s">
        <v>1</v>
      </c>
      <c r="C454" s="32">
        <v>450</v>
      </c>
      <c r="D454">
        <f>MATCH(C454,TrainRun!$AG$2:$AG$148,1)</f>
        <v>71</v>
      </c>
      <c r="E454">
        <f>INT(INDEX(TrainRun!$AD$2:$AD$148,'By Second'!D454))</f>
        <v>427</v>
      </c>
      <c r="F454">
        <f>IF(E454=0,0,INDEX(TrainRun!$AE$2:$AE$148,'By Second'!D454))</f>
        <v>46.54238215163975</v>
      </c>
      <c r="G454">
        <f>INDEX(TrainRun!$AF$2:$AF$148,'By Second'!D454)</f>
        <v>12008.608259709474</v>
      </c>
      <c r="H454">
        <f t="shared" si="150"/>
        <v>72</v>
      </c>
      <c r="I454">
        <f>INT(INDEX(TrainRun!$AD$2:$AD$148,'By Second'!H454))</f>
        <v>479</v>
      </c>
      <c r="J454">
        <f>INDEX(TrainRun!$AE$2:$AE$148,'By Second'!H454)</f>
        <v>49.177478980369607</v>
      </c>
      <c r="K454">
        <f t="shared" si="147"/>
        <v>52</v>
      </c>
      <c r="L454">
        <f t="shared" si="148"/>
        <v>2.6350968287298571</v>
      </c>
      <c r="M454">
        <f t="shared" si="151"/>
        <v>5.0674939014035712E-2</v>
      </c>
      <c r="N454" s="32">
        <f t="shared" si="152"/>
        <v>47.707905748962602</v>
      </c>
      <c r="O454" s="29">
        <f t="shared" si="149"/>
        <v>13093.06107265559</v>
      </c>
      <c r="P454">
        <f>MATCH(O454,LORDetail!$B$2:$B$930,1)</f>
        <v>100</v>
      </c>
      <c r="Q454">
        <f>INDEX(LORDetail!$B$2:$B$930,P454)</f>
        <v>12976.945581220065</v>
      </c>
      <c r="R454">
        <f>INDEX(LORDetail!$D$2:$D$930,P454)</f>
        <v>51.509120779497003</v>
      </c>
      <c r="S454">
        <f>INDEX(LORDetail!$E$2:$E$930,P454)</f>
        <v>-0.35654547137733</v>
      </c>
      <c r="T454">
        <f>INDEX(LORDetail!$G$2:$G$930,P454)</f>
        <v>8.2118020000000005</v>
      </c>
      <c r="U454">
        <f t="shared" si="153"/>
        <v>101</v>
      </c>
      <c r="V454">
        <f>INDEX(LORDetail!$B$2:$B$930,U454)</f>
        <v>13131.04157402326</v>
      </c>
      <c r="W454">
        <f>INDEX(LORDetail!$D$2:$D$930,U454)</f>
        <v>51.508774780463</v>
      </c>
      <c r="X454">
        <f>INDEX(LORDetail!$E$2:$E$930,U454)</f>
        <v>-0.35869899606102901</v>
      </c>
      <c r="Y454">
        <f>INDEX(LORDetail!$G$2:$G$930,U454)</f>
        <v>8.3064710000000002</v>
      </c>
      <c r="Z454">
        <f t="shared" si="154"/>
        <v>154.09599280319526</v>
      </c>
      <c r="AA454" s="29">
        <f t="shared" si="155"/>
        <v>116.11549143552475</v>
      </c>
      <c r="AB454">
        <f t="shared" si="156"/>
        <v>0.7535270017295157</v>
      </c>
      <c r="AC454" s="32">
        <f t="shared" si="157"/>
        <v>51.508860059882309</v>
      </c>
      <c r="AD454" s="32">
        <f t="shared" si="158"/>
        <v>-0.35816821037538821</v>
      </c>
      <c r="AE454" s="34">
        <f t="shared" si="159"/>
        <v>8.2831376477267309</v>
      </c>
      <c r="AF454" s="36" t="str">
        <f t="shared" si="160"/>
        <v>PADTON</v>
      </c>
      <c r="AG454" s="36" t="str">
        <f t="shared" si="161"/>
        <v>RDNGSTN</v>
      </c>
      <c r="AH454" s="36">
        <f t="shared" si="162"/>
        <v>450</v>
      </c>
      <c r="AI454" s="42">
        <f t="shared" si="163"/>
        <v>13093</v>
      </c>
      <c r="AJ454" s="43">
        <f t="shared" si="164"/>
        <v>47.707905748962602</v>
      </c>
      <c r="AK454" s="43">
        <f t="shared" si="165"/>
        <v>5.0674939014035712E-2</v>
      </c>
      <c r="AL454" s="36">
        <f t="shared" si="166"/>
        <v>51.508860059882309</v>
      </c>
      <c r="AM454" s="36">
        <v>1</v>
      </c>
      <c r="AN454" s="36">
        <f t="shared" si="167"/>
        <v>-0.35816821037538821</v>
      </c>
      <c r="AO454" s="36">
        <v>4</v>
      </c>
      <c r="AP454" s="42">
        <f>INT(AI454/1000)*1000</f>
        <v>13000</v>
      </c>
      <c r="AQ454" s="42">
        <f>MOD(AI454,1000)</f>
        <v>93</v>
      </c>
      <c r="AR454" s="42">
        <f>MOD(AI455,1000)-0.2+(AP455-AP454)</f>
        <v>140.59999999999928</v>
      </c>
    </row>
    <row r="455" spans="1:44" x14ac:dyDescent="0.25">
      <c r="A455" s="32" t="s">
        <v>0</v>
      </c>
      <c r="B455" s="33" t="s">
        <v>1</v>
      </c>
      <c r="C455" s="32">
        <v>451</v>
      </c>
      <c r="D455">
        <f>MATCH(C455,TrainRun!$AG$2:$AG$148,1)</f>
        <v>71</v>
      </c>
      <c r="E455">
        <f>INT(INDEX(TrainRun!$AD$2:$AD$148,'By Second'!D455))</f>
        <v>427</v>
      </c>
      <c r="F455">
        <f>IF(E455=0,0,INDEX(TrainRun!$AE$2:$AE$148,'By Second'!D455))</f>
        <v>46.54238215163975</v>
      </c>
      <c r="G455">
        <f>INDEX(TrainRun!$AF$2:$AF$148,'By Second'!D455)</f>
        <v>12008.608259709474</v>
      </c>
      <c r="H455">
        <f t="shared" si="150"/>
        <v>72</v>
      </c>
      <c r="I455">
        <f>INT(INDEX(TrainRun!$AD$2:$AD$148,'By Second'!H455))</f>
        <v>479</v>
      </c>
      <c r="J455">
        <f>INDEX(TrainRun!$AE$2:$AE$148,'By Second'!H455)</f>
        <v>49.177478980369607</v>
      </c>
      <c r="K455">
        <f t="shared" si="147"/>
        <v>52</v>
      </c>
      <c r="L455">
        <f t="shared" si="148"/>
        <v>2.6350968287298571</v>
      </c>
      <c r="M455">
        <f t="shared" si="151"/>
        <v>5.0674939014035712E-2</v>
      </c>
      <c r="N455" s="32">
        <f t="shared" si="152"/>
        <v>47.758580687976639</v>
      </c>
      <c r="O455" s="29">
        <f t="shared" si="149"/>
        <v>13140.819653343566</v>
      </c>
      <c r="P455">
        <f>MATCH(O455,LORDetail!$B$2:$B$930,1)</f>
        <v>101</v>
      </c>
      <c r="Q455">
        <f>INDEX(LORDetail!$B$2:$B$930,P455)</f>
        <v>13131.04157402326</v>
      </c>
      <c r="R455">
        <f>INDEX(LORDetail!$D$2:$D$930,P455)</f>
        <v>51.508774780463</v>
      </c>
      <c r="S455">
        <f>INDEX(LORDetail!$E$2:$E$930,P455)</f>
        <v>-0.35869899606102901</v>
      </c>
      <c r="T455">
        <f>INDEX(LORDetail!$G$2:$G$930,P455)</f>
        <v>8.3064710000000002</v>
      </c>
      <c r="U455">
        <f t="shared" si="153"/>
        <v>102</v>
      </c>
      <c r="V455">
        <f>INDEX(LORDetail!$B$2:$B$930,U455)</f>
        <v>13309.667044895456</v>
      </c>
      <c r="W455">
        <f>INDEX(LORDetail!$D$2:$D$930,U455)</f>
        <v>51.508389637905303</v>
      </c>
      <c r="X455">
        <f>INDEX(LORDetail!$E$2:$E$930,U455)</f>
        <v>-0.361201774392651</v>
      </c>
      <c r="Y455">
        <f>INDEX(LORDetail!$G$2:$G$930,U455)</f>
        <v>8.4162090000000003</v>
      </c>
      <c r="Z455">
        <f t="shared" si="154"/>
        <v>178.62547087219536</v>
      </c>
      <c r="AA455" s="29">
        <f t="shared" si="155"/>
        <v>9.7780793203055509</v>
      </c>
      <c r="AB455">
        <f t="shared" si="156"/>
        <v>5.4740677645584282E-2</v>
      </c>
      <c r="AC455" s="32">
        <f t="shared" si="157"/>
        <v>51.508753697498399</v>
      </c>
      <c r="AD455" s="32">
        <f t="shared" si="158"/>
        <v>-0.35883599984289866</v>
      </c>
      <c r="AE455" s="34">
        <f t="shared" si="159"/>
        <v>8.3124781324834718</v>
      </c>
      <c r="AF455" s="36" t="str">
        <f t="shared" si="160"/>
        <v>PADTON</v>
      </c>
      <c r="AG455" s="36" t="str">
        <f t="shared" si="161"/>
        <v>RDNGSTN</v>
      </c>
      <c r="AH455" s="36">
        <f t="shared" si="162"/>
        <v>451</v>
      </c>
      <c r="AI455" s="42">
        <f t="shared" si="163"/>
        <v>13140.8</v>
      </c>
      <c r="AJ455" s="43">
        <f t="shared" si="164"/>
        <v>47.758580687976639</v>
      </c>
      <c r="AK455" s="43">
        <f t="shared" si="165"/>
        <v>5.0674939014035712E-2</v>
      </c>
      <c r="AL455" s="36">
        <f t="shared" si="166"/>
        <v>51.508753697498399</v>
      </c>
      <c r="AM455" s="36">
        <v>1</v>
      </c>
      <c r="AN455" s="36">
        <f t="shared" si="167"/>
        <v>-0.35883599984289866</v>
      </c>
      <c r="AO455" s="36">
        <v>4</v>
      </c>
      <c r="AP455" s="42">
        <f>INT(AI455/1000)*1000</f>
        <v>13000</v>
      </c>
      <c r="AQ455" s="42">
        <f>MOD(AI455,1000)</f>
        <v>140.79999999999927</v>
      </c>
      <c r="AR455" s="42">
        <f>MOD(AI456,1000)-0.2+(AP456-AP455)</f>
        <v>188.40000000000038</v>
      </c>
    </row>
    <row r="456" spans="1:44" x14ac:dyDescent="0.25">
      <c r="A456" s="32" t="s">
        <v>0</v>
      </c>
      <c r="B456" s="33" t="s">
        <v>1</v>
      </c>
      <c r="C456" s="32">
        <v>452</v>
      </c>
      <c r="D456">
        <f>MATCH(C456,TrainRun!$AG$2:$AG$148,1)</f>
        <v>71</v>
      </c>
      <c r="E456">
        <f>INT(INDEX(TrainRun!$AD$2:$AD$148,'By Second'!D456))</f>
        <v>427</v>
      </c>
      <c r="F456">
        <f>IF(E456=0,0,INDEX(TrainRun!$AE$2:$AE$148,'By Second'!D456))</f>
        <v>46.54238215163975</v>
      </c>
      <c r="G456">
        <f>INDEX(TrainRun!$AF$2:$AF$148,'By Second'!D456)</f>
        <v>12008.608259709474</v>
      </c>
      <c r="H456">
        <f t="shared" si="150"/>
        <v>72</v>
      </c>
      <c r="I456">
        <f>INT(INDEX(TrainRun!$AD$2:$AD$148,'By Second'!H456))</f>
        <v>479</v>
      </c>
      <c r="J456">
        <f>INDEX(TrainRun!$AE$2:$AE$148,'By Second'!H456)</f>
        <v>49.177478980369607</v>
      </c>
      <c r="K456">
        <f t="shared" si="147"/>
        <v>52</v>
      </c>
      <c r="L456">
        <f t="shared" si="148"/>
        <v>2.6350968287298571</v>
      </c>
      <c r="M456">
        <f t="shared" si="151"/>
        <v>5.0674939014035712E-2</v>
      </c>
      <c r="N456" s="32">
        <f t="shared" si="152"/>
        <v>47.809255626990677</v>
      </c>
      <c r="O456" s="29">
        <f t="shared" si="149"/>
        <v>13188.628908970557</v>
      </c>
      <c r="P456">
        <f>MATCH(O456,LORDetail!$B$2:$B$930,1)</f>
        <v>101</v>
      </c>
      <c r="Q456">
        <f>INDEX(LORDetail!$B$2:$B$930,P456)</f>
        <v>13131.04157402326</v>
      </c>
      <c r="R456">
        <f>INDEX(LORDetail!$D$2:$D$930,P456)</f>
        <v>51.508774780463</v>
      </c>
      <c r="S456">
        <f>INDEX(LORDetail!$E$2:$E$930,P456)</f>
        <v>-0.35869899606102901</v>
      </c>
      <c r="T456">
        <f>INDEX(LORDetail!$G$2:$G$930,P456)</f>
        <v>8.3064710000000002</v>
      </c>
      <c r="U456">
        <f t="shared" si="153"/>
        <v>102</v>
      </c>
      <c r="V456">
        <f>INDEX(LORDetail!$B$2:$B$930,U456)</f>
        <v>13309.667044895456</v>
      </c>
      <c r="W456">
        <f>INDEX(LORDetail!$D$2:$D$930,U456)</f>
        <v>51.508389637905303</v>
      </c>
      <c r="X456">
        <f>INDEX(LORDetail!$E$2:$E$930,U456)</f>
        <v>-0.361201774392651</v>
      </c>
      <c r="Y456">
        <f>INDEX(LORDetail!$G$2:$G$930,U456)</f>
        <v>8.4162090000000003</v>
      </c>
      <c r="Z456">
        <f t="shared" si="154"/>
        <v>178.62547087219536</v>
      </c>
      <c r="AA456" s="29">
        <f t="shared" si="155"/>
        <v>57.587334947296767</v>
      </c>
      <c r="AB456">
        <f t="shared" si="156"/>
        <v>0.32239150814331452</v>
      </c>
      <c r="AC456" s="32">
        <f t="shared" si="157"/>
        <v>51.508650613772971</v>
      </c>
      <c r="AD456" s="32">
        <f t="shared" si="158"/>
        <v>-0.35950587054190902</v>
      </c>
      <c r="AE456" s="34">
        <f t="shared" si="159"/>
        <v>8.3418495993206321</v>
      </c>
      <c r="AF456" s="36" t="str">
        <f t="shared" si="160"/>
        <v>PADTON</v>
      </c>
      <c r="AG456" s="36" t="str">
        <f t="shared" si="161"/>
        <v>RDNGSTN</v>
      </c>
      <c r="AH456" s="36">
        <f t="shared" si="162"/>
        <v>452</v>
      </c>
      <c r="AI456" s="42">
        <f t="shared" si="163"/>
        <v>13188.6</v>
      </c>
      <c r="AJ456" s="43">
        <f t="shared" si="164"/>
        <v>47.809255626990677</v>
      </c>
      <c r="AK456" s="43">
        <f t="shared" si="165"/>
        <v>5.0674939014035712E-2</v>
      </c>
      <c r="AL456" s="36">
        <f t="shared" si="166"/>
        <v>51.508650613772971</v>
      </c>
      <c r="AM456" s="36">
        <v>1</v>
      </c>
      <c r="AN456" s="36">
        <f t="shared" si="167"/>
        <v>-0.35950587054190902</v>
      </c>
      <c r="AO456" s="36">
        <v>4</v>
      </c>
      <c r="AP456" s="42">
        <f>INT(AI456/1000)*1000</f>
        <v>13000</v>
      </c>
      <c r="AQ456" s="42">
        <f>MOD(AI456,1000)</f>
        <v>188.60000000000036</v>
      </c>
      <c r="AR456" s="42">
        <f>MOD(AI457,1000)-0.2+(AP457-AP456)</f>
        <v>236.19999999999965</v>
      </c>
    </row>
    <row r="457" spans="1:44" x14ac:dyDescent="0.25">
      <c r="A457" s="32" t="s">
        <v>0</v>
      </c>
      <c r="B457" s="33" t="s">
        <v>1</v>
      </c>
      <c r="C457" s="32">
        <v>453</v>
      </c>
      <c r="D457">
        <f>MATCH(C457,TrainRun!$AG$2:$AG$148,1)</f>
        <v>71</v>
      </c>
      <c r="E457">
        <f>INT(INDEX(TrainRun!$AD$2:$AD$148,'By Second'!D457))</f>
        <v>427</v>
      </c>
      <c r="F457">
        <f>IF(E457=0,0,INDEX(TrainRun!$AE$2:$AE$148,'By Second'!D457))</f>
        <v>46.54238215163975</v>
      </c>
      <c r="G457">
        <f>INDEX(TrainRun!$AF$2:$AF$148,'By Second'!D457)</f>
        <v>12008.608259709474</v>
      </c>
      <c r="H457">
        <f t="shared" si="150"/>
        <v>72</v>
      </c>
      <c r="I457">
        <f>INT(INDEX(TrainRun!$AD$2:$AD$148,'By Second'!H457))</f>
        <v>479</v>
      </c>
      <c r="J457">
        <f>INDEX(TrainRun!$AE$2:$AE$148,'By Second'!H457)</f>
        <v>49.177478980369607</v>
      </c>
      <c r="K457">
        <f t="shared" si="147"/>
        <v>52</v>
      </c>
      <c r="L457">
        <f t="shared" si="148"/>
        <v>2.6350968287298571</v>
      </c>
      <c r="M457">
        <f t="shared" si="151"/>
        <v>5.0674939014035712E-2</v>
      </c>
      <c r="N457" s="32">
        <f t="shared" si="152"/>
        <v>47.859930566004714</v>
      </c>
      <c r="O457" s="29">
        <f t="shared" si="149"/>
        <v>13236.488839536561</v>
      </c>
      <c r="P457">
        <f>MATCH(O457,LORDetail!$B$2:$B$930,1)</f>
        <v>101</v>
      </c>
      <c r="Q457">
        <f>INDEX(LORDetail!$B$2:$B$930,P457)</f>
        <v>13131.04157402326</v>
      </c>
      <c r="R457">
        <f>INDEX(LORDetail!$D$2:$D$930,P457)</f>
        <v>51.508774780463</v>
      </c>
      <c r="S457">
        <f>INDEX(LORDetail!$E$2:$E$930,P457)</f>
        <v>-0.35869899606102901</v>
      </c>
      <c r="T457">
        <f>INDEX(LORDetail!$G$2:$G$930,P457)</f>
        <v>8.3064710000000002</v>
      </c>
      <c r="U457">
        <f t="shared" si="153"/>
        <v>102</v>
      </c>
      <c r="V457">
        <f>INDEX(LORDetail!$B$2:$B$930,U457)</f>
        <v>13309.667044895456</v>
      </c>
      <c r="W457">
        <f>INDEX(LORDetail!$D$2:$D$930,U457)</f>
        <v>51.508389637905303</v>
      </c>
      <c r="X457">
        <f>INDEX(LORDetail!$E$2:$E$930,U457)</f>
        <v>-0.361201774392651</v>
      </c>
      <c r="Y457">
        <f>INDEX(LORDetail!$G$2:$G$930,U457)</f>
        <v>8.4162090000000003</v>
      </c>
      <c r="Z457">
        <f t="shared" si="154"/>
        <v>178.62547087219536</v>
      </c>
      <c r="AA457" s="29">
        <f t="shared" si="155"/>
        <v>105.44726551330132</v>
      </c>
      <c r="AB457">
        <f t="shared" si="156"/>
        <v>0.59032603244331106</v>
      </c>
      <c r="AC457" s="32">
        <f t="shared" si="157"/>
        <v>51.508547420784993</v>
      </c>
      <c r="AD457" s="32">
        <f t="shared" si="158"/>
        <v>-0.36017645126362052</v>
      </c>
      <c r="AE457" s="34">
        <f t="shared" si="159"/>
        <v>8.3712521981482642</v>
      </c>
      <c r="AF457" s="36" t="str">
        <f t="shared" si="160"/>
        <v>PADTON</v>
      </c>
      <c r="AG457" s="36" t="str">
        <f t="shared" si="161"/>
        <v>RDNGSTN</v>
      </c>
      <c r="AH457" s="36">
        <f t="shared" si="162"/>
        <v>453</v>
      </c>
      <c r="AI457" s="42">
        <f t="shared" si="163"/>
        <v>13236.4</v>
      </c>
      <c r="AJ457" s="43">
        <f t="shared" si="164"/>
        <v>47.859930566004714</v>
      </c>
      <c r="AK457" s="43">
        <f t="shared" si="165"/>
        <v>5.0674939014035712E-2</v>
      </c>
      <c r="AL457" s="36">
        <f t="shared" si="166"/>
        <v>51.508547420784993</v>
      </c>
      <c r="AM457" s="36">
        <v>1</v>
      </c>
      <c r="AN457" s="36">
        <f t="shared" si="167"/>
        <v>-0.36017645126362052</v>
      </c>
      <c r="AO457" s="36">
        <v>4</v>
      </c>
      <c r="AP457" s="42">
        <f>INT(AI457/1000)*1000</f>
        <v>13000</v>
      </c>
      <c r="AQ457" s="42">
        <f>MOD(AI457,1000)</f>
        <v>236.39999999999964</v>
      </c>
      <c r="AR457" s="42">
        <f>MOD(AI458,1000)-0.2+(AP458-AP457)</f>
        <v>284.19999999999965</v>
      </c>
    </row>
    <row r="458" spans="1:44" x14ac:dyDescent="0.25">
      <c r="A458" s="32" t="s">
        <v>0</v>
      </c>
      <c r="B458" s="33" t="s">
        <v>1</v>
      </c>
      <c r="C458" s="32">
        <v>454</v>
      </c>
      <c r="D458">
        <f>MATCH(C458,TrainRun!$AG$2:$AG$148,1)</f>
        <v>71</v>
      </c>
      <c r="E458">
        <f>INT(INDEX(TrainRun!$AD$2:$AD$148,'By Second'!D458))</f>
        <v>427</v>
      </c>
      <c r="F458">
        <f>IF(E458=0,0,INDEX(TrainRun!$AE$2:$AE$148,'By Second'!D458))</f>
        <v>46.54238215163975</v>
      </c>
      <c r="G458">
        <f>INDEX(TrainRun!$AF$2:$AF$148,'By Second'!D458)</f>
        <v>12008.608259709474</v>
      </c>
      <c r="H458">
        <f t="shared" si="150"/>
        <v>72</v>
      </c>
      <c r="I458">
        <f>INT(INDEX(TrainRun!$AD$2:$AD$148,'By Second'!H458))</f>
        <v>479</v>
      </c>
      <c r="J458">
        <f>INDEX(TrainRun!$AE$2:$AE$148,'By Second'!H458)</f>
        <v>49.177478980369607</v>
      </c>
      <c r="K458">
        <f t="shared" si="147"/>
        <v>52</v>
      </c>
      <c r="L458">
        <f t="shared" si="148"/>
        <v>2.6350968287298571</v>
      </c>
      <c r="M458">
        <f t="shared" si="151"/>
        <v>5.0674939014035712E-2</v>
      </c>
      <c r="N458" s="32">
        <f t="shared" si="152"/>
        <v>47.910605505018751</v>
      </c>
      <c r="O458" s="29">
        <f t="shared" si="149"/>
        <v>13284.399445041579</v>
      </c>
      <c r="P458">
        <f>MATCH(O458,LORDetail!$B$2:$B$930,1)</f>
        <v>101</v>
      </c>
      <c r="Q458">
        <f>INDEX(LORDetail!$B$2:$B$930,P458)</f>
        <v>13131.04157402326</v>
      </c>
      <c r="R458">
        <f>INDEX(LORDetail!$D$2:$D$930,P458)</f>
        <v>51.508774780463</v>
      </c>
      <c r="S458">
        <f>INDEX(LORDetail!$E$2:$E$930,P458)</f>
        <v>-0.35869899606102901</v>
      </c>
      <c r="T458">
        <f>INDEX(LORDetail!$G$2:$G$930,P458)</f>
        <v>8.3064710000000002</v>
      </c>
      <c r="U458">
        <f t="shared" si="153"/>
        <v>102</v>
      </c>
      <c r="V458">
        <f>INDEX(LORDetail!$B$2:$B$930,U458)</f>
        <v>13309.667044895456</v>
      </c>
      <c r="W458">
        <f>INDEX(LORDetail!$D$2:$D$930,U458)</f>
        <v>51.508389637905303</v>
      </c>
      <c r="X458">
        <f>INDEX(LORDetail!$E$2:$E$930,U458)</f>
        <v>-0.361201774392651</v>
      </c>
      <c r="Y458">
        <f>INDEX(LORDetail!$G$2:$G$930,U458)</f>
        <v>8.4162090000000003</v>
      </c>
      <c r="Z458">
        <f t="shared" si="154"/>
        <v>178.62547087219536</v>
      </c>
      <c r="AA458" s="29">
        <f t="shared" si="155"/>
        <v>153.3578710183192</v>
      </c>
      <c r="AB458">
        <f t="shared" si="156"/>
        <v>0.85854425054557382</v>
      </c>
      <c r="AC458" s="32">
        <f t="shared" si="157"/>
        <v>51.508444118534449</v>
      </c>
      <c r="AD458" s="32">
        <f t="shared" si="158"/>
        <v>-0.3608477420080331</v>
      </c>
      <c r="AE458" s="34">
        <f t="shared" si="159"/>
        <v>8.4006859289663698</v>
      </c>
      <c r="AF458" s="36" t="str">
        <f t="shared" si="160"/>
        <v>PADTON</v>
      </c>
      <c r="AG458" s="36" t="str">
        <f t="shared" si="161"/>
        <v>RDNGSTN</v>
      </c>
      <c r="AH458" s="36">
        <f t="shared" si="162"/>
        <v>454</v>
      </c>
      <c r="AI458" s="42">
        <f t="shared" si="163"/>
        <v>13284.4</v>
      </c>
      <c r="AJ458" s="43">
        <f t="shared" si="164"/>
        <v>47.910605505018751</v>
      </c>
      <c r="AK458" s="43">
        <f t="shared" si="165"/>
        <v>5.0674939014035712E-2</v>
      </c>
      <c r="AL458" s="36">
        <f t="shared" si="166"/>
        <v>51.508444118534449</v>
      </c>
      <c r="AM458" s="36">
        <v>1</v>
      </c>
      <c r="AN458" s="36">
        <f t="shared" si="167"/>
        <v>-0.3608477420080331</v>
      </c>
      <c r="AO458" s="36">
        <v>4</v>
      </c>
      <c r="AP458" s="42">
        <f>INT(AI458/1000)*1000</f>
        <v>13000</v>
      </c>
      <c r="AQ458" s="42">
        <f>MOD(AI458,1000)</f>
        <v>284.39999999999964</v>
      </c>
      <c r="AR458" s="42">
        <f>MOD(AI459,1000)-0.2+(AP459-AP458)</f>
        <v>332.19999999999965</v>
      </c>
    </row>
    <row r="459" spans="1:44" x14ac:dyDescent="0.25">
      <c r="A459" s="32" t="s">
        <v>0</v>
      </c>
      <c r="B459" s="33" t="s">
        <v>1</v>
      </c>
      <c r="C459" s="32">
        <v>455</v>
      </c>
      <c r="D459">
        <f>MATCH(C459,TrainRun!$AG$2:$AG$148,1)</f>
        <v>71</v>
      </c>
      <c r="E459">
        <f>INT(INDEX(TrainRun!$AD$2:$AD$148,'By Second'!D459))</f>
        <v>427</v>
      </c>
      <c r="F459">
        <f>IF(E459=0,0,INDEX(TrainRun!$AE$2:$AE$148,'By Second'!D459))</f>
        <v>46.54238215163975</v>
      </c>
      <c r="G459">
        <f>INDEX(TrainRun!$AF$2:$AF$148,'By Second'!D459)</f>
        <v>12008.608259709474</v>
      </c>
      <c r="H459">
        <f t="shared" si="150"/>
        <v>72</v>
      </c>
      <c r="I459">
        <f>INT(INDEX(TrainRun!$AD$2:$AD$148,'By Second'!H459))</f>
        <v>479</v>
      </c>
      <c r="J459">
        <f>INDEX(TrainRun!$AE$2:$AE$148,'By Second'!H459)</f>
        <v>49.177478980369607</v>
      </c>
      <c r="K459">
        <f t="shared" si="147"/>
        <v>52</v>
      </c>
      <c r="L459">
        <f t="shared" si="148"/>
        <v>2.6350968287298571</v>
      </c>
      <c r="M459">
        <f t="shared" si="151"/>
        <v>5.0674939014035712E-2</v>
      </c>
      <c r="N459" s="32">
        <f t="shared" si="152"/>
        <v>47.961280444032788</v>
      </c>
      <c r="O459" s="29">
        <f t="shared" si="149"/>
        <v>13332.360725485612</v>
      </c>
      <c r="P459">
        <f>MATCH(O459,LORDetail!$B$2:$B$930,1)</f>
        <v>102</v>
      </c>
      <c r="Q459">
        <f>INDEX(LORDetail!$B$2:$B$930,P459)</f>
        <v>13309.667044895456</v>
      </c>
      <c r="R459">
        <f>INDEX(LORDetail!$D$2:$D$930,P459)</f>
        <v>51.508389637905303</v>
      </c>
      <c r="S459">
        <f>INDEX(LORDetail!$E$2:$E$930,P459)</f>
        <v>-0.361201774392651</v>
      </c>
      <c r="T459">
        <f>INDEX(LORDetail!$G$2:$G$930,P459)</f>
        <v>8.4162090000000003</v>
      </c>
      <c r="U459">
        <f t="shared" si="153"/>
        <v>103</v>
      </c>
      <c r="V459">
        <f>INDEX(LORDetail!$B$2:$B$930,U459)</f>
        <v>13492.796700857582</v>
      </c>
      <c r="W459">
        <f>INDEX(LORDetail!$D$2:$D$930,U459)</f>
        <v>51.508008380899902</v>
      </c>
      <c r="X459">
        <f>INDEX(LORDetail!$E$2:$E$930,U459)</f>
        <v>-0.36377294368331797</v>
      </c>
      <c r="Y459">
        <f>INDEX(LORDetail!$G$2:$G$930,U459)</f>
        <v>8.5287159999999993</v>
      </c>
      <c r="Z459">
        <f t="shared" si="154"/>
        <v>183.12965596212598</v>
      </c>
      <c r="AA459" s="29">
        <f t="shared" si="155"/>
        <v>22.693680590156873</v>
      </c>
      <c r="AB459">
        <f t="shared" si="156"/>
        <v>0.12392138493860477</v>
      </c>
      <c r="AC459" s="32">
        <f t="shared" si="157"/>
        <v>51.508342392009176</v>
      </c>
      <c r="AD459" s="32">
        <f t="shared" si="158"/>
        <v>-0.36152039725206209</v>
      </c>
      <c r="AE459" s="34">
        <f t="shared" si="159"/>
        <v>8.4301510232552879</v>
      </c>
      <c r="AF459" s="36" t="str">
        <f t="shared" si="160"/>
        <v>PADTON</v>
      </c>
      <c r="AG459" s="36" t="str">
        <f t="shared" si="161"/>
        <v>RDNGSTN</v>
      </c>
      <c r="AH459" s="36">
        <f t="shared" si="162"/>
        <v>455</v>
      </c>
      <c r="AI459" s="42">
        <f t="shared" si="163"/>
        <v>13332.4</v>
      </c>
      <c r="AJ459" s="43">
        <f t="shared" si="164"/>
        <v>47.961280444032788</v>
      </c>
      <c r="AK459" s="43">
        <f t="shared" si="165"/>
        <v>5.0674939014035712E-2</v>
      </c>
      <c r="AL459" s="36">
        <f t="shared" si="166"/>
        <v>51.508342392009176</v>
      </c>
      <c r="AM459" s="36">
        <v>1</v>
      </c>
      <c r="AN459" s="36">
        <f t="shared" si="167"/>
        <v>-0.36152039725206209</v>
      </c>
      <c r="AO459" s="36">
        <v>4</v>
      </c>
      <c r="AP459" s="42">
        <f>INT(AI459/1000)*1000</f>
        <v>13000</v>
      </c>
      <c r="AQ459" s="42">
        <f>MOD(AI459,1000)</f>
        <v>332.39999999999964</v>
      </c>
      <c r="AR459" s="42">
        <f>MOD(AI460,1000)-0.2+(AP460-AP459)</f>
        <v>380.19999999999965</v>
      </c>
    </row>
    <row r="460" spans="1:44" x14ac:dyDescent="0.25">
      <c r="A460" s="32" t="s">
        <v>0</v>
      </c>
      <c r="B460" s="33" t="s">
        <v>1</v>
      </c>
      <c r="C460" s="32">
        <v>456</v>
      </c>
      <c r="D460">
        <f>MATCH(C460,TrainRun!$AG$2:$AG$148,1)</f>
        <v>71</v>
      </c>
      <c r="E460">
        <f>INT(INDEX(TrainRun!$AD$2:$AD$148,'By Second'!D460))</f>
        <v>427</v>
      </c>
      <c r="F460">
        <f>IF(E460=0,0,INDEX(TrainRun!$AE$2:$AE$148,'By Second'!D460))</f>
        <v>46.54238215163975</v>
      </c>
      <c r="G460">
        <f>INDEX(TrainRun!$AF$2:$AF$148,'By Second'!D460)</f>
        <v>12008.608259709474</v>
      </c>
      <c r="H460">
        <f t="shared" si="150"/>
        <v>72</v>
      </c>
      <c r="I460">
        <f>INT(INDEX(TrainRun!$AD$2:$AD$148,'By Second'!H460))</f>
        <v>479</v>
      </c>
      <c r="J460">
        <f>INDEX(TrainRun!$AE$2:$AE$148,'By Second'!H460)</f>
        <v>49.177478980369607</v>
      </c>
      <c r="K460">
        <f t="shared" si="147"/>
        <v>52</v>
      </c>
      <c r="L460">
        <f t="shared" si="148"/>
        <v>2.6350968287298571</v>
      </c>
      <c r="M460">
        <f t="shared" si="151"/>
        <v>5.0674939014035712E-2</v>
      </c>
      <c r="N460" s="32">
        <f t="shared" si="152"/>
        <v>48.011955383046825</v>
      </c>
      <c r="O460" s="29">
        <f t="shared" si="149"/>
        <v>13380.372680868659</v>
      </c>
      <c r="P460">
        <f>MATCH(O460,LORDetail!$B$2:$B$930,1)</f>
        <v>102</v>
      </c>
      <c r="Q460">
        <f>INDEX(LORDetail!$B$2:$B$930,P460)</f>
        <v>13309.667044895456</v>
      </c>
      <c r="R460">
        <f>INDEX(LORDetail!$D$2:$D$930,P460)</f>
        <v>51.508389637905303</v>
      </c>
      <c r="S460">
        <f>INDEX(LORDetail!$E$2:$E$930,P460)</f>
        <v>-0.361201774392651</v>
      </c>
      <c r="T460">
        <f>INDEX(LORDetail!$G$2:$G$930,P460)</f>
        <v>8.4162090000000003</v>
      </c>
      <c r="U460">
        <f t="shared" si="153"/>
        <v>103</v>
      </c>
      <c r="V460">
        <f>INDEX(LORDetail!$B$2:$B$930,U460)</f>
        <v>13492.796700857582</v>
      </c>
      <c r="W460">
        <f>INDEX(LORDetail!$D$2:$D$930,U460)</f>
        <v>51.508008380899902</v>
      </c>
      <c r="X460">
        <f>INDEX(LORDetail!$E$2:$E$930,U460)</f>
        <v>-0.36377294368331797</v>
      </c>
      <c r="Y460">
        <f>INDEX(LORDetail!$G$2:$G$930,U460)</f>
        <v>8.5287159999999993</v>
      </c>
      <c r="Z460">
        <f t="shared" si="154"/>
        <v>183.12965596212598</v>
      </c>
      <c r="AA460" s="29">
        <f t="shared" si="155"/>
        <v>70.705635973203243</v>
      </c>
      <c r="AB460">
        <f t="shared" si="156"/>
        <v>0.38609604545877729</v>
      </c>
      <c r="AC460" s="32">
        <f t="shared" si="157"/>
        <v>51.508242436083215</v>
      </c>
      <c r="AD460" s="32">
        <f t="shared" si="158"/>
        <v>-0.36219449268798259</v>
      </c>
      <c r="AE460" s="34">
        <f t="shared" si="159"/>
        <v>8.4596475077864302</v>
      </c>
      <c r="AF460" s="36" t="str">
        <f t="shared" si="160"/>
        <v>PADTON</v>
      </c>
      <c r="AG460" s="36" t="str">
        <f t="shared" si="161"/>
        <v>RDNGSTN</v>
      </c>
      <c r="AH460" s="36">
        <f t="shared" si="162"/>
        <v>456</v>
      </c>
      <c r="AI460" s="42">
        <f t="shared" si="163"/>
        <v>13380.4</v>
      </c>
      <c r="AJ460" s="43">
        <f t="shared" si="164"/>
        <v>48.011955383046825</v>
      </c>
      <c r="AK460" s="43">
        <f t="shared" si="165"/>
        <v>5.0674939014035712E-2</v>
      </c>
      <c r="AL460" s="36">
        <f t="shared" si="166"/>
        <v>51.508242436083215</v>
      </c>
      <c r="AM460" s="36">
        <v>1</v>
      </c>
      <c r="AN460" s="36">
        <f t="shared" si="167"/>
        <v>-0.36219449268798259</v>
      </c>
      <c r="AO460" s="36">
        <v>4</v>
      </c>
      <c r="AP460" s="42">
        <f>INT(AI460/1000)*1000</f>
        <v>13000</v>
      </c>
      <c r="AQ460" s="42">
        <f>MOD(AI460,1000)</f>
        <v>380.39999999999964</v>
      </c>
      <c r="AR460" s="42">
        <f>MOD(AI461,1000)-0.2+(AP461-AP460)</f>
        <v>428.19999999999965</v>
      </c>
    </row>
    <row r="461" spans="1:44" x14ac:dyDescent="0.25">
      <c r="A461" s="32" t="s">
        <v>0</v>
      </c>
      <c r="B461" s="33" t="s">
        <v>1</v>
      </c>
      <c r="C461" s="32">
        <v>457</v>
      </c>
      <c r="D461">
        <f>MATCH(C461,TrainRun!$AG$2:$AG$148,1)</f>
        <v>71</v>
      </c>
      <c r="E461">
        <f>INT(INDEX(TrainRun!$AD$2:$AD$148,'By Second'!D461))</f>
        <v>427</v>
      </c>
      <c r="F461">
        <f>IF(E461=0,0,INDEX(TrainRun!$AE$2:$AE$148,'By Second'!D461))</f>
        <v>46.54238215163975</v>
      </c>
      <c r="G461">
        <f>INDEX(TrainRun!$AF$2:$AF$148,'By Second'!D461)</f>
        <v>12008.608259709474</v>
      </c>
      <c r="H461">
        <f t="shared" si="150"/>
        <v>72</v>
      </c>
      <c r="I461">
        <f>INT(INDEX(TrainRun!$AD$2:$AD$148,'By Second'!H461))</f>
        <v>479</v>
      </c>
      <c r="J461">
        <f>INDEX(TrainRun!$AE$2:$AE$148,'By Second'!H461)</f>
        <v>49.177478980369607</v>
      </c>
      <c r="K461">
        <f t="shared" si="147"/>
        <v>52</v>
      </c>
      <c r="L461">
        <f t="shared" si="148"/>
        <v>2.6350968287298571</v>
      </c>
      <c r="M461">
        <f t="shared" si="151"/>
        <v>5.0674939014035712E-2</v>
      </c>
      <c r="N461" s="32">
        <f t="shared" si="152"/>
        <v>48.062630322060862</v>
      </c>
      <c r="O461" s="29">
        <f t="shared" si="149"/>
        <v>13428.43531119072</v>
      </c>
      <c r="P461">
        <f>MATCH(O461,LORDetail!$B$2:$B$930,1)</f>
        <v>102</v>
      </c>
      <c r="Q461">
        <f>INDEX(LORDetail!$B$2:$B$930,P461)</f>
        <v>13309.667044895456</v>
      </c>
      <c r="R461">
        <f>INDEX(LORDetail!$D$2:$D$930,P461)</f>
        <v>51.508389637905303</v>
      </c>
      <c r="S461">
        <f>INDEX(LORDetail!$E$2:$E$930,P461)</f>
        <v>-0.361201774392651</v>
      </c>
      <c r="T461">
        <f>INDEX(LORDetail!$G$2:$G$930,P461)</f>
        <v>8.4162090000000003</v>
      </c>
      <c r="U461">
        <f t="shared" si="153"/>
        <v>103</v>
      </c>
      <c r="V461">
        <f>INDEX(LORDetail!$B$2:$B$930,U461)</f>
        <v>13492.796700857582</v>
      </c>
      <c r="W461">
        <f>INDEX(LORDetail!$D$2:$D$930,U461)</f>
        <v>51.508008380899902</v>
      </c>
      <c r="X461">
        <f>INDEX(LORDetail!$E$2:$E$930,U461)</f>
        <v>-0.36377294368331797</v>
      </c>
      <c r="Y461">
        <f>INDEX(LORDetail!$G$2:$G$930,U461)</f>
        <v>8.5287159999999993</v>
      </c>
      <c r="Z461">
        <f t="shared" si="154"/>
        <v>183.12965596212598</v>
      </c>
      <c r="AA461" s="29">
        <f t="shared" si="155"/>
        <v>118.76826629526477</v>
      </c>
      <c r="AB461">
        <f t="shared" si="156"/>
        <v>0.64854742215989236</v>
      </c>
      <c r="AC461" s="32">
        <f t="shared" si="157"/>
        <v>51.508142374657268</v>
      </c>
      <c r="AD461" s="32">
        <f t="shared" si="158"/>
        <v>-0.36286929960804976</v>
      </c>
      <c r="AE461" s="34">
        <f t="shared" si="159"/>
        <v>8.4891751248249427</v>
      </c>
      <c r="AF461" s="36" t="str">
        <f t="shared" si="160"/>
        <v>PADTON</v>
      </c>
      <c r="AG461" s="36" t="str">
        <f t="shared" si="161"/>
        <v>RDNGSTN</v>
      </c>
      <c r="AH461" s="36">
        <f t="shared" si="162"/>
        <v>457</v>
      </c>
      <c r="AI461" s="42">
        <f t="shared" si="163"/>
        <v>13428.4</v>
      </c>
      <c r="AJ461" s="43">
        <f t="shared" si="164"/>
        <v>48.062630322060862</v>
      </c>
      <c r="AK461" s="43">
        <f t="shared" si="165"/>
        <v>5.0674939014035712E-2</v>
      </c>
      <c r="AL461" s="36">
        <f t="shared" si="166"/>
        <v>51.508142374657268</v>
      </c>
      <c r="AM461" s="36">
        <v>1</v>
      </c>
      <c r="AN461" s="36">
        <f t="shared" si="167"/>
        <v>-0.36286929960804976</v>
      </c>
      <c r="AO461" s="36">
        <v>4</v>
      </c>
      <c r="AP461" s="42">
        <f>INT(AI461/1000)*1000</f>
        <v>13000</v>
      </c>
      <c r="AQ461" s="42">
        <f>MOD(AI461,1000)</f>
        <v>428.39999999999964</v>
      </c>
      <c r="AR461" s="42">
        <f>MOD(AI462,1000)-0.2+(AP462-AP461)</f>
        <v>476.40000000000038</v>
      </c>
    </row>
    <row r="462" spans="1:44" x14ac:dyDescent="0.25">
      <c r="A462" s="32" t="s">
        <v>0</v>
      </c>
      <c r="B462" s="33" t="s">
        <v>1</v>
      </c>
      <c r="C462" s="32">
        <v>458</v>
      </c>
      <c r="D462">
        <f>MATCH(C462,TrainRun!$AG$2:$AG$148,1)</f>
        <v>71</v>
      </c>
      <c r="E462">
        <f>INT(INDEX(TrainRun!$AD$2:$AD$148,'By Second'!D462))</f>
        <v>427</v>
      </c>
      <c r="F462">
        <f>IF(E462=0,0,INDEX(TrainRun!$AE$2:$AE$148,'By Second'!D462))</f>
        <v>46.54238215163975</v>
      </c>
      <c r="G462">
        <f>INDEX(TrainRun!$AF$2:$AF$148,'By Second'!D462)</f>
        <v>12008.608259709474</v>
      </c>
      <c r="H462">
        <f t="shared" si="150"/>
        <v>72</v>
      </c>
      <c r="I462">
        <f>INT(INDEX(TrainRun!$AD$2:$AD$148,'By Second'!H462))</f>
        <v>479</v>
      </c>
      <c r="J462">
        <f>INDEX(TrainRun!$AE$2:$AE$148,'By Second'!H462)</f>
        <v>49.177478980369607</v>
      </c>
      <c r="K462">
        <f t="shared" si="147"/>
        <v>52</v>
      </c>
      <c r="L462">
        <f t="shared" si="148"/>
        <v>2.6350968287298571</v>
      </c>
      <c r="M462">
        <f t="shared" si="151"/>
        <v>5.0674939014035712E-2</v>
      </c>
      <c r="N462" s="32">
        <f t="shared" si="152"/>
        <v>48.113305261074899</v>
      </c>
      <c r="O462" s="29">
        <f t="shared" si="149"/>
        <v>13476.548616451795</v>
      </c>
      <c r="P462">
        <f>MATCH(O462,LORDetail!$B$2:$B$930,1)</f>
        <v>102</v>
      </c>
      <c r="Q462">
        <f>INDEX(LORDetail!$B$2:$B$930,P462)</f>
        <v>13309.667044895456</v>
      </c>
      <c r="R462">
        <f>INDEX(LORDetail!$D$2:$D$930,P462)</f>
        <v>51.508389637905303</v>
      </c>
      <c r="S462">
        <f>INDEX(LORDetail!$E$2:$E$930,P462)</f>
        <v>-0.361201774392651</v>
      </c>
      <c r="T462">
        <f>INDEX(LORDetail!$G$2:$G$930,P462)</f>
        <v>8.4162090000000003</v>
      </c>
      <c r="U462">
        <f t="shared" si="153"/>
        <v>103</v>
      </c>
      <c r="V462">
        <f>INDEX(LORDetail!$B$2:$B$930,U462)</f>
        <v>13492.796700857582</v>
      </c>
      <c r="W462">
        <f>INDEX(LORDetail!$D$2:$D$930,U462)</f>
        <v>51.508008380899902</v>
      </c>
      <c r="X462">
        <f>INDEX(LORDetail!$E$2:$E$930,U462)</f>
        <v>-0.36377294368331797</v>
      </c>
      <c r="Y462">
        <f>INDEX(LORDetail!$G$2:$G$930,U462)</f>
        <v>8.5287159999999993</v>
      </c>
      <c r="Z462">
        <f t="shared" si="154"/>
        <v>183.12965596212598</v>
      </c>
      <c r="AA462" s="29">
        <f t="shared" si="155"/>
        <v>166.88157155633962</v>
      </c>
      <c r="AB462">
        <f t="shared" si="156"/>
        <v>0.91127551504193993</v>
      </c>
      <c r="AC462" s="32">
        <f t="shared" si="157"/>
        <v>51.508042207731343</v>
      </c>
      <c r="AD462" s="32">
        <f t="shared" si="158"/>
        <v>-0.36354481801226357</v>
      </c>
      <c r="AE462" s="34">
        <f t="shared" si="159"/>
        <v>8.5187338743708221</v>
      </c>
      <c r="AF462" s="36" t="str">
        <f t="shared" si="160"/>
        <v>PADTON</v>
      </c>
      <c r="AG462" s="36" t="str">
        <f t="shared" si="161"/>
        <v>RDNGSTN</v>
      </c>
      <c r="AH462" s="36">
        <f t="shared" si="162"/>
        <v>458</v>
      </c>
      <c r="AI462" s="42">
        <f t="shared" si="163"/>
        <v>13476.6</v>
      </c>
      <c r="AJ462" s="43">
        <f t="shared" si="164"/>
        <v>48.113305261074899</v>
      </c>
      <c r="AK462" s="43">
        <f t="shared" si="165"/>
        <v>5.0674939014035712E-2</v>
      </c>
      <c r="AL462" s="36">
        <f t="shared" si="166"/>
        <v>51.508042207731343</v>
      </c>
      <c r="AM462" s="36">
        <v>1</v>
      </c>
      <c r="AN462" s="36">
        <f t="shared" si="167"/>
        <v>-0.36354481801226357</v>
      </c>
      <c r="AO462" s="36">
        <v>4</v>
      </c>
      <c r="AP462" s="42">
        <f>INT(AI462/1000)*1000</f>
        <v>13000</v>
      </c>
      <c r="AQ462" s="42">
        <f>MOD(AI462,1000)</f>
        <v>476.60000000000036</v>
      </c>
      <c r="AR462" s="42">
        <f>MOD(AI463,1000)-0.2+(AP463-AP462)</f>
        <v>524.59999999999923</v>
      </c>
    </row>
    <row r="463" spans="1:44" x14ac:dyDescent="0.25">
      <c r="A463" s="32" t="s">
        <v>0</v>
      </c>
      <c r="B463" s="33" t="s">
        <v>1</v>
      </c>
      <c r="C463" s="32">
        <v>459</v>
      </c>
      <c r="D463">
        <f>MATCH(C463,TrainRun!$AG$2:$AG$148,1)</f>
        <v>71</v>
      </c>
      <c r="E463">
        <f>INT(INDEX(TrainRun!$AD$2:$AD$148,'By Second'!D463))</f>
        <v>427</v>
      </c>
      <c r="F463">
        <f>IF(E463=0,0,INDEX(TrainRun!$AE$2:$AE$148,'By Second'!D463))</f>
        <v>46.54238215163975</v>
      </c>
      <c r="G463">
        <f>INDEX(TrainRun!$AF$2:$AF$148,'By Second'!D463)</f>
        <v>12008.608259709474</v>
      </c>
      <c r="H463">
        <f t="shared" si="150"/>
        <v>72</v>
      </c>
      <c r="I463">
        <f>INT(INDEX(TrainRun!$AD$2:$AD$148,'By Second'!H463))</f>
        <v>479</v>
      </c>
      <c r="J463">
        <f>INDEX(TrainRun!$AE$2:$AE$148,'By Second'!H463)</f>
        <v>49.177478980369607</v>
      </c>
      <c r="K463">
        <f t="shared" si="147"/>
        <v>52</v>
      </c>
      <c r="L463">
        <f t="shared" si="148"/>
        <v>2.6350968287298571</v>
      </c>
      <c r="M463">
        <f t="shared" si="151"/>
        <v>5.0674939014035712E-2</v>
      </c>
      <c r="N463" s="32">
        <f t="shared" si="152"/>
        <v>48.163980200088936</v>
      </c>
      <c r="O463" s="29">
        <f t="shared" si="149"/>
        <v>13524.712596651883</v>
      </c>
      <c r="P463">
        <f>MATCH(O463,LORDetail!$B$2:$B$930,1)</f>
        <v>103</v>
      </c>
      <c r="Q463">
        <f>INDEX(LORDetail!$B$2:$B$930,P463)</f>
        <v>13492.796700857582</v>
      </c>
      <c r="R463">
        <f>INDEX(LORDetail!$D$2:$D$930,P463)</f>
        <v>51.508008380899902</v>
      </c>
      <c r="S463">
        <f>INDEX(LORDetail!$E$2:$E$930,P463)</f>
        <v>-0.36377294368331797</v>
      </c>
      <c r="T463">
        <f>INDEX(LORDetail!$G$2:$G$930,P463)</f>
        <v>8.5287159999999993</v>
      </c>
      <c r="U463">
        <f t="shared" si="153"/>
        <v>104</v>
      </c>
      <c r="V463">
        <f>INDEX(LORDetail!$B$2:$B$930,U463)</f>
        <v>13718.534733752505</v>
      </c>
      <c r="W463">
        <f>INDEX(LORDetail!$D$2:$D$930,U463)</f>
        <v>51.507543769400499</v>
      </c>
      <c r="X463">
        <f>INDEX(LORDetail!$E$2:$E$930,U463)</f>
        <v>-0.36694434807425802</v>
      </c>
      <c r="Y463">
        <f>INDEX(LORDetail!$G$2:$G$930,U463)</f>
        <v>8.6673980000000004</v>
      </c>
      <c r="Z463">
        <f t="shared" si="154"/>
        <v>225.73803289492389</v>
      </c>
      <c r="AA463" s="29">
        <f t="shared" si="155"/>
        <v>31.915895794301832</v>
      </c>
      <c r="AB463">
        <f t="shared" si="156"/>
        <v>0.14138466338615605</v>
      </c>
      <c r="AC463" s="32">
        <f t="shared" si="157"/>
        <v>51.507942691959457</v>
      </c>
      <c r="AD463" s="32">
        <f t="shared" si="158"/>
        <v>-0.36422133162559239</v>
      </c>
      <c r="AE463" s="34">
        <f t="shared" si="159"/>
        <v>8.5483235078877176</v>
      </c>
      <c r="AF463" s="36" t="str">
        <f t="shared" si="160"/>
        <v>PADTON</v>
      </c>
      <c r="AG463" s="36" t="str">
        <f t="shared" si="161"/>
        <v>RDNGSTN</v>
      </c>
      <c r="AH463" s="36">
        <f t="shared" si="162"/>
        <v>459</v>
      </c>
      <c r="AI463" s="42">
        <f t="shared" si="163"/>
        <v>13524.8</v>
      </c>
      <c r="AJ463" s="43">
        <f t="shared" si="164"/>
        <v>48.163980200088936</v>
      </c>
      <c r="AK463" s="43">
        <f t="shared" si="165"/>
        <v>5.0674939014035712E-2</v>
      </c>
      <c r="AL463" s="36">
        <f t="shared" si="166"/>
        <v>51.507942691959457</v>
      </c>
      <c r="AM463" s="36">
        <v>1</v>
      </c>
      <c r="AN463" s="36">
        <f t="shared" si="167"/>
        <v>-0.36422133162559239</v>
      </c>
      <c r="AO463" s="36">
        <v>4</v>
      </c>
      <c r="AP463" s="42">
        <f>INT(AI463/1000)*1000</f>
        <v>13000</v>
      </c>
      <c r="AQ463" s="42">
        <f>MOD(AI463,1000)</f>
        <v>524.79999999999927</v>
      </c>
      <c r="AR463" s="42">
        <f>MOD(AI464,1000)-0.2+(AP464-AP463)</f>
        <v>572.79999999999995</v>
      </c>
    </row>
    <row r="464" spans="1:44" x14ac:dyDescent="0.25">
      <c r="A464" s="32" t="s">
        <v>0</v>
      </c>
      <c r="B464" s="33" t="s">
        <v>1</v>
      </c>
      <c r="C464" s="32">
        <v>460</v>
      </c>
      <c r="D464">
        <f>MATCH(C464,TrainRun!$AG$2:$AG$148,1)</f>
        <v>71</v>
      </c>
      <c r="E464">
        <f>INT(INDEX(TrainRun!$AD$2:$AD$148,'By Second'!D464))</f>
        <v>427</v>
      </c>
      <c r="F464">
        <f>IF(E464=0,0,INDEX(TrainRun!$AE$2:$AE$148,'By Second'!D464))</f>
        <v>46.54238215163975</v>
      </c>
      <c r="G464">
        <f>INDEX(TrainRun!$AF$2:$AF$148,'By Second'!D464)</f>
        <v>12008.608259709474</v>
      </c>
      <c r="H464">
        <f t="shared" si="150"/>
        <v>72</v>
      </c>
      <c r="I464">
        <f>INT(INDEX(TrainRun!$AD$2:$AD$148,'By Second'!H464))</f>
        <v>479</v>
      </c>
      <c r="J464">
        <f>INDEX(TrainRun!$AE$2:$AE$148,'By Second'!H464)</f>
        <v>49.177478980369607</v>
      </c>
      <c r="K464">
        <f t="shared" si="147"/>
        <v>52</v>
      </c>
      <c r="L464">
        <f t="shared" si="148"/>
        <v>2.6350968287298571</v>
      </c>
      <c r="M464">
        <f t="shared" si="151"/>
        <v>5.0674939014035712E-2</v>
      </c>
      <c r="N464" s="32">
        <f t="shared" si="152"/>
        <v>48.214655139102973</v>
      </c>
      <c r="O464" s="29">
        <f t="shared" si="149"/>
        <v>13572.927251790987</v>
      </c>
      <c r="P464">
        <f>MATCH(O464,LORDetail!$B$2:$B$930,1)</f>
        <v>103</v>
      </c>
      <c r="Q464">
        <f>INDEX(LORDetail!$B$2:$B$930,P464)</f>
        <v>13492.796700857582</v>
      </c>
      <c r="R464">
        <f>INDEX(LORDetail!$D$2:$D$930,P464)</f>
        <v>51.508008380899902</v>
      </c>
      <c r="S464">
        <f>INDEX(LORDetail!$E$2:$E$930,P464)</f>
        <v>-0.36377294368331797</v>
      </c>
      <c r="T464">
        <f>INDEX(LORDetail!$G$2:$G$930,P464)</f>
        <v>8.5287159999999993</v>
      </c>
      <c r="U464">
        <f t="shared" si="153"/>
        <v>104</v>
      </c>
      <c r="V464">
        <f>INDEX(LORDetail!$B$2:$B$930,U464)</f>
        <v>13718.534733752505</v>
      </c>
      <c r="W464">
        <f>INDEX(LORDetail!$D$2:$D$930,U464)</f>
        <v>51.507543769400499</v>
      </c>
      <c r="X464">
        <f>INDEX(LORDetail!$E$2:$E$930,U464)</f>
        <v>-0.36694434807425802</v>
      </c>
      <c r="Y464">
        <f>INDEX(LORDetail!$G$2:$G$930,U464)</f>
        <v>8.6673980000000004</v>
      </c>
      <c r="Z464">
        <f t="shared" si="154"/>
        <v>225.73803289492389</v>
      </c>
      <c r="AA464" s="29">
        <f t="shared" si="155"/>
        <v>80.130550933405175</v>
      </c>
      <c r="AB464">
        <f t="shared" si="156"/>
        <v>0.3549714237596116</v>
      </c>
      <c r="AC464" s="32">
        <f t="shared" si="157"/>
        <v>51.507843457094467</v>
      </c>
      <c r="AD464" s="32">
        <f t="shared" si="158"/>
        <v>-0.36489870161528742</v>
      </c>
      <c r="AE464" s="34">
        <f t="shared" si="159"/>
        <v>8.5779441469898305</v>
      </c>
      <c r="AF464" s="36" t="str">
        <f t="shared" si="160"/>
        <v>PADTON</v>
      </c>
      <c r="AG464" s="36" t="str">
        <f t="shared" si="161"/>
        <v>RDNGSTN</v>
      </c>
      <c r="AH464" s="36">
        <f t="shared" si="162"/>
        <v>460</v>
      </c>
      <c r="AI464" s="42">
        <f t="shared" si="163"/>
        <v>13573</v>
      </c>
      <c r="AJ464" s="43">
        <f t="shared" si="164"/>
        <v>48.214655139102973</v>
      </c>
      <c r="AK464" s="43">
        <f t="shared" si="165"/>
        <v>5.0674939014035712E-2</v>
      </c>
      <c r="AL464" s="36">
        <f t="shared" si="166"/>
        <v>51.507843457094467</v>
      </c>
      <c r="AM464" s="36">
        <v>1</v>
      </c>
      <c r="AN464" s="36">
        <f t="shared" si="167"/>
        <v>-0.36489870161528742</v>
      </c>
      <c r="AO464" s="36">
        <v>4</v>
      </c>
      <c r="AP464" s="42">
        <f>INT(AI464/1000)*1000</f>
        <v>13000</v>
      </c>
      <c r="AQ464" s="42">
        <f>MOD(AI464,1000)</f>
        <v>573</v>
      </c>
      <c r="AR464" s="42">
        <f>MOD(AI465,1000)-0.2+(AP465-AP464)</f>
        <v>621.00000000000068</v>
      </c>
    </row>
    <row r="465" spans="1:44" x14ac:dyDescent="0.25">
      <c r="A465" s="32" t="s">
        <v>0</v>
      </c>
      <c r="B465" s="33" t="s">
        <v>1</v>
      </c>
      <c r="C465" s="32">
        <v>461</v>
      </c>
      <c r="D465">
        <f>MATCH(C465,TrainRun!$AG$2:$AG$148,1)</f>
        <v>71</v>
      </c>
      <c r="E465">
        <f>INT(INDEX(TrainRun!$AD$2:$AD$148,'By Second'!D465))</f>
        <v>427</v>
      </c>
      <c r="F465">
        <f>IF(E465=0,0,INDEX(TrainRun!$AE$2:$AE$148,'By Second'!D465))</f>
        <v>46.54238215163975</v>
      </c>
      <c r="G465">
        <f>INDEX(TrainRun!$AF$2:$AF$148,'By Second'!D465)</f>
        <v>12008.608259709474</v>
      </c>
      <c r="H465">
        <f t="shared" si="150"/>
        <v>72</v>
      </c>
      <c r="I465">
        <f>INT(INDEX(TrainRun!$AD$2:$AD$148,'By Second'!H465))</f>
        <v>479</v>
      </c>
      <c r="J465">
        <f>INDEX(TrainRun!$AE$2:$AE$148,'By Second'!H465)</f>
        <v>49.177478980369607</v>
      </c>
      <c r="K465">
        <f t="shared" si="147"/>
        <v>52</v>
      </c>
      <c r="L465">
        <f t="shared" si="148"/>
        <v>2.6350968287298571</v>
      </c>
      <c r="M465">
        <f t="shared" si="151"/>
        <v>5.0674939014035712E-2</v>
      </c>
      <c r="N465" s="32">
        <f t="shared" si="152"/>
        <v>48.26533007811701</v>
      </c>
      <c r="O465" s="29">
        <f t="shared" si="149"/>
        <v>13621.192581869103</v>
      </c>
      <c r="P465">
        <f>MATCH(O465,LORDetail!$B$2:$B$930,1)</f>
        <v>103</v>
      </c>
      <c r="Q465">
        <f>INDEX(LORDetail!$B$2:$B$930,P465)</f>
        <v>13492.796700857582</v>
      </c>
      <c r="R465">
        <f>INDEX(LORDetail!$D$2:$D$930,P465)</f>
        <v>51.508008380899902</v>
      </c>
      <c r="S465">
        <f>INDEX(LORDetail!$E$2:$E$930,P465)</f>
        <v>-0.36377294368331797</v>
      </c>
      <c r="T465">
        <f>INDEX(LORDetail!$G$2:$G$930,P465)</f>
        <v>8.5287159999999993</v>
      </c>
      <c r="U465">
        <f t="shared" si="153"/>
        <v>104</v>
      </c>
      <c r="V465">
        <f>INDEX(LORDetail!$B$2:$B$930,U465)</f>
        <v>13718.534733752505</v>
      </c>
      <c r="W465">
        <f>INDEX(LORDetail!$D$2:$D$930,U465)</f>
        <v>51.507543769400499</v>
      </c>
      <c r="X465">
        <f>INDEX(LORDetail!$E$2:$E$930,U465)</f>
        <v>-0.36694434807425802</v>
      </c>
      <c r="Y465">
        <f>INDEX(LORDetail!$G$2:$G$930,U465)</f>
        <v>8.6673980000000004</v>
      </c>
      <c r="Z465">
        <f t="shared" si="154"/>
        <v>225.73803289492389</v>
      </c>
      <c r="AA465" s="29">
        <f t="shared" si="155"/>
        <v>128.39588101152185</v>
      </c>
      <c r="AB465">
        <f t="shared" si="156"/>
        <v>0.56878266973863156</v>
      </c>
      <c r="AC465" s="32">
        <f t="shared" si="157"/>
        <v>51.507744117930883</v>
      </c>
      <c r="AD465" s="32">
        <f t="shared" si="158"/>
        <v>-0.36557678353961764</v>
      </c>
      <c r="AE465" s="34">
        <f t="shared" si="159"/>
        <v>8.6075959182046926</v>
      </c>
      <c r="AF465" s="36" t="str">
        <f t="shared" si="160"/>
        <v>PADTON</v>
      </c>
      <c r="AG465" s="36" t="str">
        <f t="shared" si="161"/>
        <v>RDNGSTN</v>
      </c>
      <c r="AH465" s="36">
        <f t="shared" si="162"/>
        <v>461</v>
      </c>
      <c r="AI465" s="42">
        <f t="shared" si="163"/>
        <v>13621.2</v>
      </c>
      <c r="AJ465" s="43">
        <f t="shared" si="164"/>
        <v>48.26533007811701</v>
      </c>
      <c r="AK465" s="43">
        <f t="shared" si="165"/>
        <v>5.0674939014035712E-2</v>
      </c>
      <c r="AL465" s="36">
        <f t="shared" si="166"/>
        <v>51.507744117930883</v>
      </c>
      <c r="AM465" s="36">
        <v>1</v>
      </c>
      <c r="AN465" s="36">
        <f t="shared" si="167"/>
        <v>-0.36557678353961764</v>
      </c>
      <c r="AO465" s="36">
        <v>4</v>
      </c>
      <c r="AP465" s="42">
        <f>INT(AI465/1000)*1000</f>
        <v>13000</v>
      </c>
      <c r="AQ465" s="42">
        <f>MOD(AI465,1000)</f>
        <v>621.20000000000073</v>
      </c>
      <c r="AR465" s="42">
        <f>MOD(AI466,1000)-0.2+(AP466-AP465)</f>
        <v>669.40000000000032</v>
      </c>
    </row>
    <row r="466" spans="1:44" x14ac:dyDescent="0.25">
      <c r="A466" s="32" t="s">
        <v>0</v>
      </c>
      <c r="B466" s="33" t="s">
        <v>1</v>
      </c>
      <c r="C466" s="32">
        <v>462</v>
      </c>
      <c r="D466">
        <f>MATCH(C466,TrainRun!$AG$2:$AG$148,1)</f>
        <v>71</v>
      </c>
      <c r="E466">
        <f>INT(INDEX(TrainRun!$AD$2:$AD$148,'By Second'!D466))</f>
        <v>427</v>
      </c>
      <c r="F466">
        <f>IF(E466=0,0,INDEX(TrainRun!$AE$2:$AE$148,'By Second'!D466))</f>
        <v>46.54238215163975</v>
      </c>
      <c r="G466">
        <f>INDEX(TrainRun!$AF$2:$AF$148,'By Second'!D466)</f>
        <v>12008.608259709474</v>
      </c>
      <c r="H466">
        <f t="shared" si="150"/>
        <v>72</v>
      </c>
      <c r="I466">
        <f>INT(INDEX(TrainRun!$AD$2:$AD$148,'By Second'!H466))</f>
        <v>479</v>
      </c>
      <c r="J466">
        <f>INDEX(TrainRun!$AE$2:$AE$148,'By Second'!H466)</f>
        <v>49.177478980369607</v>
      </c>
      <c r="K466">
        <f t="shared" si="147"/>
        <v>52</v>
      </c>
      <c r="L466">
        <f t="shared" si="148"/>
        <v>2.6350968287298571</v>
      </c>
      <c r="M466">
        <f t="shared" si="151"/>
        <v>5.0674939014035712E-2</v>
      </c>
      <c r="N466" s="32">
        <f t="shared" si="152"/>
        <v>48.316005017131047</v>
      </c>
      <c r="O466" s="29">
        <f t="shared" si="149"/>
        <v>13669.508586886235</v>
      </c>
      <c r="P466">
        <f>MATCH(O466,LORDetail!$B$2:$B$930,1)</f>
        <v>103</v>
      </c>
      <c r="Q466">
        <f>INDEX(LORDetail!$B$2:$B$930,P466)</f>
        <v>13492.796700857582</v>
      </c>
      <c r="R466">
        <f>INDEX(LORDetail!$D$2:$D$930,P466)</f>
        <v>51.508008380899902</v>
      </c>
      <c r="S466">
        <f>INDEX(LORDetail!$E$2:$E$930,P466)</f>
        <v>-0.36377294368331797</v>
      </c>
      <c r="T466">
        <f>INDEX(LORDetail!$G$2:$G$930,P466)</f>
        <v>8.5287159999999993</v>
      </c>
      <c r="U466">
        <f t="shared" si="153"/>
        <v>104</v>
      </c>
      <c r="V466">
        <f>INDEX(LORDetail!$B$2:$B$930,U466)</f>
        <v>13718.534733752505</v>
      </c>
      <c r="W466">
        <f>INDEX(LORDetail!$D$2:$D$930,U466)</f>
        <v>51.507543769400499</v>
      </c>
      <c r="X466">
        <f>INDEX(LORDetail!$E$2:$E$930,U466)</f>
        <v>-0.36694434807425802</v>
      </c>
      <c r="Y466">
        <f>INDEX(LORDetail!$G$2:$G$930,U466)</f>
        <v>8.6673980000000004</v>
      </c>
      <c r="Z466">
        <f t="shared" si="154"/>
        <v>225.73803289492389</v>
      </c>
      <c r="AA466" s="29">
        <f t="shared" si="155"/>
        <v>176.71188602865368</v>
      </c>
      <c r="AB466">
        <f t="shared" si="156"/>
        <v>0.782818401323224</v>
      </c>
      <c r="AC466" s="32">
        <f t="shared" si="157"/>
        <v>51.5076446744687</v>
      </c>
      <c r="AD466" s="32">
        <f t="shared" si="158"/>
        <v>-0.36625557739858311</v>
      </c>
      <c r="AE466" s="34">
        <f t="shared" si="159"/>
        <v>8.6372788215323073</v>
      </c>
      <c r="AF466" s="36" t="str">
        <f t="shared" si="160"/>
        <v>PADTON</v>
      </c>
      <c r="AG466" s="36" t="str">
        <f t="shared" si="161"/>
        <v>RDNGSTN</v>
      </c>
      <c r="AH466" s="36">
        <f t="shared" si="162"/>
        <v>462</v>
      </c>
      <c r="AI466" s="42">
        <f t="shared" si="163"/>
        <v>13669.6</v>
      </c>
      <c r="AJ466" s="43">
        <f t="shared" si="164"/>
        <v>48.316005017131047</v>
      </c>
      <c r="AK466" s="43">
        <f t="shared" si="165"/>
        <v>5.0674939014035712E-2</v>
      </c>
      <c r="AL466" s="36">
        <f t="shared" si="166"/>
        <v>51.5076446744687</v>
      </c>
      <c r="AM466" s="36">
        <v>1</v>
      </c>
      <c r="AN466" s="36">
        <f t="shared" si="167"/>
        <v>-0.36625557739858311</v>
      </c>
      <c r="AO466" s="36">
        <v>4</v>
      </c>
      <c r="AP466" s="42">
        <f>INT(AI466/1000)*1000</f>
        <v>13000</v>
      </c>
      <c r="AQ466" s="42">
        <f>MOD(AI466,1000)</f>
        <v>669.60000000000036</v>
      </c>
      <c r="AR466" s="42">
        <f>MOD(AI467,1000)-0.2+(AP467-AP466)</f>
        <v>717.59999999999923</v>
      </c>
    </row>
    <row r="467" spans="1:44" x14ac:dyDescent="0.25">
      <c r="A467" s="32" t="s">
        <v>0</v>
      </c>
      <c r="B467" s="33" t="s">
        <v>1</v>
      </c>
      <c r="C467" s="32">
        <v>463</v>
      </c>
      <c r="D467">
        <f>MATCH(C467,TrainRun!$AG$2:$AG$148,1)</f>
        <v>71</v>
      </c>
      <c r="E467">
        <f>INT(INDEX(TrainRun!$AD$2:$AD$148,'By Second'!D467))</f>
        <v>427</v>
      </c>
      <c r="F467">
        <f>IF(E467=0,0,INDEX(TrainRun!$AE$2:$AE$148,'By Second'!D467))</f>
        <v>46.54238215163975</v>
      </c>
      <c r="G467">
        <f>INDEX(TrainRun!$AF$2:$AF$148,'By Second'!D467)</f>
        <v>12008.608259709474</v>
      </c>
      <c r="H467">
        <f t="shared" si="150"/>
        <v>72</v>
      </c>
      <c r="I467">
        <f>INT(INDEX(TrainRun!$AD$2:$AD$148,'By Second'!H467))</f>
        <v>479</v>
      </c>
      <c r="J467">
        <f>INDEX(TrainRun!$AE$2:$AE$148,'By Second'!H467)</f>
        <v>49.177478980369607</v>
      </c>
      <c r="K467">
        <f t="shared" si="147"/>
        <v>52</v>
      </c>
      <c r="L467">
        <f t="shared" si="148"/>
        <v>2.6350968287298571</v>
      </c>
      <c r="M467">
        <f t="shared" si="151"/>
        <v>5.0674939014035712E-2</v>
      </c>
      <c r="N467" s="32">
        <f t="shared" si="152"/>
        <v>48.366679956145084</v>
      </c>
      <c r="O467" s="29">
        <f t="shared" si="149"/>
        <v>13717.87526684238</v>
      </c>
      <c r="P467">
        <f>MATCH(O467,LORDetail!$B$2:$B$930,1)</f>
        <v>103</v>
      </c>
      <c r="Q467">
        <f>INDEX(LORDetail!$B$2:$B$930,P467)</f>
        <v>13492.796700857582</v>
      </c>
      <c r="R467">
        <f>INDEX(LORDetail!$D$2:$D$930,P467)</f>
        <v>51.508008380899902</v>
      </c>
      <c r="S467">
        <f>INDEX(LORDetail!$E$2:$E$930,P467)</f>
        <v>-0.36377294368331797</v>
      </c>
      <c r="T467">
        <f>INDEX(LORDetail!$G$2:$G$930,P467)</f>
        <v>8.5287159999999993</v>
      </c>
      <c r="U467">
        <f t="shared" si="153"/>
        <v>104</v>
      </c>
      <c r="V467">
        <f>INDEX(LORDetail!$B$2:$B$930,U467)</f>
        <v>13718.534733752505</v>
      </c>
      <c r="W467">
        <f>INDEX(LORDetail!$D$2:$D$930,U467)</f>
        <v>51.507543769400499</v>
      </c>
      <c r="X467">
        <f>INDEX(LORDetail!$E$2:$E$930,U467)</f>
        <v>-0.36694434807425802</v>
      </c>
      <c r="Y467">
        <f>INDEX(LORDetail!$G$2:$G$930,U467)</f>
        <v>8.6673980000000004</v>
      </c>
      <c r="Z467">
        <f t="shared" si="154"/>
        <v>225.73803289492389</v>
      </c>
      <c r="AA467" s="29">
        <f t="shared" si="155"/>
        <v>225.07856598479884</v>
      </c>
      <c r="AB467">
        <f t="shared" si="156"/>
        <v>0.99707861851338087</v>
      </c>
      <c r="AC467" s="32">
        <f t="shared" si="157"/>
        <v>51.507545126707932</v>
      </c>
      <c r="AD467" s="32">
        <f t="shared" si="158"/>
        <v>-0.36693508319218376</v>
      </c>
      <c r="AE467" s="34">
        <f t="shared" si="159"/>
        <v>8.6669928569726729</v>
      </c>
      <c r="AF467" s="36" t="str">
        <f t="shared" si="160"/>
        <v>PADTON</v>
      </c>
      <c r="AG467" s="36" t="str">
        <f t="shared" si="161"/>
        <v>RDNGSTN</v>
      </c>
      <c r="AH467" s="36">
        <f t="shared" si="162"/>
        <v>463</v>
      </c>
      <c r="AI467" s="42">
        <f t="shared" si="163"/>
        <v>13717.8</v>
      </c>
      <c r="AJ467" s="43">
        <f t="shared" si="164"/>
        <v>48.366679956145084</v>
      </c>
      <c r="AK467" s="43">
        <f t="shared" si="165"/>
        <v>5.0674939014035712E-2</v>
      </c>
      <c r="AL467" s="36">
        <f t="shared" si="166"/>
        <v>51.507545126707932</v>
      </c>
      <c r="AM467" s="36">
        <v>1</v>
      </c>
      <c r="AN467" s="36">
        <f t="shared" si="167"/>
        <v>-0.36693508319218376</v>
      </c>
      <c r="AO467" s="36">
        <v>4</v>
      </c>
      <c r="AP467" s="42">
        <f>INT(AI467/1000)*1000</f>
        <v>13000</v>
      </c>
      <c r="AQ467" s="42">
        <f>MOD(AI467,1000)</f>
        <v>717.79999999999927</v>
      </c>
      <c r="AR467" s="42">
        <f>MOD(AI468,1000)-0.2+(AP468-AP467)</f>
        <v>766.00000000000068</v>
      </c>
    </row>
    <row r="468" spans="1:44" x14ac:dyDescent="0.25">
      <c r="A468" s="32" t="s">
        <v>0</v>
      </c>
      <c r="B468" s="33" t="s">
        <v>1</v>
      </c>
      <c r="C468" s="32">
        <v>464</v>
      </c>
      <c r="D468">
        <f>MATCH(C468,TrainRun!$AG$2:$AG$148,1)</f>
        <v>71</v>
      </c>
      <c r="E468">
        <f>INT(INDEX(TrainRun!$AD$2:$AD$148,'By Second'!D468))</f>
        <v>427</v>
      </c>
      <c r="F468">
        <f>IF(E468=0,0,INDEX(TrainRun!$AE$2:$AE$148,'By Second'!D468))</f>
        <v>46.54238215163975</v>
      </c>
      <c r="G468">
        <f>INDEX(TrainRun!$AF$2:$AF$148,'By Second'!D468)</f>
        <v>12008.608259709474</v>
      </c>
      <c r="H468">
        <f t="shared" si="150"/>
        <v>72</v>
      </c>
      <c r="I468">
        <f>INT(INDEX(TrainRun!$AD$2:$AD$148,'By Second'!H468))</f>
        <v>479</v>
      </c>
      <c r="J468">
        <f>INDEX(TrainRun!$AE$2:$AE$148,'By Second'!H468)</f>
        <v>49.177478980369607</v>
      </c>
      <c r="K468">
        <f t="shared" si="147"/>
        <v>52</v>
      </c>
      <c r="L468">
        <f t="shared" si="148"/>
        <v>2.6350968287298571</v>
      </c>
      <c r="M468">
        <f t="shared" si="151"/>
        <v>5.0674939014035712E-2</v>
      </c>
      <c r="N468" s="32">
        <f t="shared" si="152"/>
        <v>48.417354895159121</v>
      </c>
      <c r="O468" s="29">
        <f t="shared" si="149"/>
        <v>13766.292621737539</v>
      </c>
      <c r="P468">
        <f>MATCH(O468,LORDetail!$B$2:$B$930,1)</f>
        <v>104</v>
      </c>
      <c r="Q468">
        <f>INDEX(LORDetail!$B$2:$B$930,P468)</f>
        <v>13718.534733752505</v>
      </c>
      <c r="R468">
        <f>INDEX(LORDetail!$D$2:$D$930,P468)</f>
        <v>51.507543769400499</v>
      </c>
      <c r="S468">
        <f>INDEX(LORDetail!$E$2:$E$930,P468)</f>
        <v>-0.36694434807425802</v>
      </c>
      <c r="T468">
        <f>INDEX(LORDetail!$G$2:$G$930,P468)</f>
        <v>8.6673980000000004</v>
      </c>
      <c r="U468">
        <f t="shared" si="153"/>
        <v>105</v>
      </c>
      <c r="V468">
        <f>INDEX(LORDetail!$B$2:$B$930,U468)</f>
        <v>13942.691882813251</v>
      </c>
      <c r="W468">
        <f>INDEX(LORDetail!$D$2:$D$930,U468)</f>
        <v>51.507113777128801</v>
      </c>
      <c r="X468">
        <f>INDEX(LORDetail!$E$2:$E$930,U468)</f>
        <v>-0.37010494904110303</v>
      </c>
      <c r="Y468">
        <f>INDEX(LORDetail!$G$2:$G$930,U468)</f>
        <v>8.8051100000000009</v>
      </c>
      <c r="Z468">
        <f t="shared" si="154"/>
        <v>224.15714906074572</v>
      </c>
      <c r="AA468" s="29">
        <f t="shared" si="155"/>
        <v>47.757887985033449</v>
      </c>
      <c r="AB468">
        <f t="shared" si="156"/>
        <v>0.21305538629995355</v>
      </c>
      <c r="AC468" s="32">
        <f t="shared" si="157"/>
        <v>51.507452157230944</v>
      </c>
      <c r="AD468" s="32">
        <f t="shared" si="158"/>
        <v>-0.36761773113418916</v>
      </c>
      <c r="AE468" s="34">
        <f t="shared" si="159"/>
        <v>8.6967382833581404</v>
      </c>
      <c r="AF468" s="36" t="str">
        <f t="shared" si="160"/>
        <v>PADTON</v>
      </c>
      <c r="AG468" s="36" t="str">
        <f t="shared" si="161"/>
        <v>RDNGSTN</v>
      </c>
      <c r="AH468" s="36">
        <f t="shared" si="162"/>
        <v>464</v>
      </c>
      <c r="AI468" s="42">
        <f t="shared" si="163"/>
        <v>13766.2</v>
      </c>
      <c r="AJ468" s="43">
        <f t="shared" si="164"/>
        <v>48.417354895159121</v>
      </c>
      <c r="AK468" s="43">
        <f t="shared" si="165"/>
        <v>5.0674939014035712E-2</v>
      </c>
      <c r="AL468" s="36">
        <f t="shared" si="166"/>
        <v>51.507452157230944</v>
      </c>
      <c r="AM468" s="36">
        <v>1</v>
      </c>
      <c r="AN468" s="36">
        <f t="shared" si="167"/>
        <v>-0.36761773113418916</v>
      </c>
      <c r="AO468" s="36">
        <v>4</v>
      </c>
      <c r="AP468" s="42">
        <f>INT(AI468/1000)*1000</f>
        <v>13000</v>
      </c>
      <c r="AQ468" s="42">
        <f>MOD(AI468,1000)</f>
        <v>766.20000000000073</v>
      </c>
      <c r="AR468" s="42">
        <f>MOD(AI469,1000)-0.2+(AP469-AP468)</f>
        <v>814.59999999999923</v>
      </c>
    </row>
    <row r="469" spans="1:44" x14ac:dyDescent="0.25">
      <c r="A469" s="32" t="s">
        <v>0</v>
      </c>
      <c r="B469" s="33" t="s">
        <v>1</v>
      </c>
      <c r="C469" s="32">
        <v>465</v>
      </c>
      <c r="D469">
        <f>MATCH(C469,TrainRun!$AG$2:$AG$148,1)</f>
        <v>71</v>
      </c>
      <c r="E469">
        <f>INT(INDEX(TrainRun!$AD$2:$AD$148,'By Second'!D469))</f>
        <v>427</v>
      </c>
      <c r="F469">
        <f>IF(E469=0,0,INDEX(TrainRun!$AE$2:$AE$148,'By Second'!D469))</f>
        <v>46.54238215163975</v>
      </c>
      <c r="G469">
        <f>INDEX(TrainRun!$AF$2:$AF$148,'By Second'!D469)</f>
        <v>12008.608259709474</v>
      </c>
      <c r="H469">
        <f t="shared" si="150"/>
        <v>72</v>
      </c>
      <c r="I469">
        <f>INT(INDEX(TrainRun!$AD$2:$AD$148,'By Second'!H469))</f>
        <v>479</v>
      </c>
      <c r="J469">
        <f>INDEX(TrainRun!$AE$2:$AE$148,'By Second'!H469)</f>
        <v>49.177478980369607</v>
      </c>
      <c r="K469">
        <f t="shared" si="147"/>
        <v>52</v>
      </c>
      <c r="L469">
        <f t="shared" si="148"/>
        <v>2.6350968287298571</v>
      </c>
      <c r="M469">
        <f t="shared" si="151"/>
        <v>5.0674939014035712E-2</v>
      </c>
      <c r="N469" s="32">
        <f t="shared" si="152"/>
        <v>48.468029834173159</v>
      </c>
      <c r="O469" s="29">
        <f t="shared" si="149"/>
        <v>13814.760651571713</v>
      </c>
      <c r="P469">
        <f>MATCH(O469,LORDetail!$B$2:$B$930,1)</f>
        <v>104</v>
      </c>
      <c r="Q469">
        <f>INDEX(LORDetail!$B$2:$B$930,P469)</f>
        <v>13718.534733752505</v>
      </c>
      <c r="R469">
        <f>INDEX(LORDetail!$D$2:$D$930,P469)</f>
        <v>51.507543769400499</v>
      </c>
      <c r="S469">
        <f>INDEX(LORDetail!$E$2:$E$930,P469)</f>
        <v>-0.36694434807425802</v>
      </c>
      <c r="T469">
        <f>INDEX(LORDetail!$G$2:$G$930,P469)</f>
        <v>8.6673980000000004</v>
      </c>
      <c r="U469">
        <f t="shared" si="153"/>
        <v>105</v>
      </c>
      <c r="V469">
        <f>INDEX(LORDetail!$B$2:$B$930,U469)</f>
        <v>13942.691882813251</v>
      </c>
      <c r="W469">
        <f>INDEX(LORDetail!$D$2:$D$930,U469)</f>
        <v>51.507113777128801</v>
      </c>
      <c r="X469">
        <f>INDEX(LORDetail!$E$2:$E$930,U469)</f>
        <v>-0.37010494904110303</v>
      </c>
      <c r="Y469">
        <f>INDEX(LORDetail!$G$2:$G$930,U469)</f>
        <v>8.8051100000000009</v>
      </c>
      <c r="Z469">
        <f t="shared" si="154"/>
        <v>224.15714906074572</v>
      </c>
      <c r="AA469" s="29">
        <f t="shared" si="155"/>
        <v>96.225917819207098</v>
      </c>
      <c r="AB469">
        <f t="shared" si="156"/>
        <v>0.42927882613786389</v>
      </c>
      <c r="AC469" s="32">
        <f t="shared" si="157"/>
        <v>51.507359182822853</v>
      </c>
      <c r="AD469" s="32">
        <f t="shared" si="158"/>
        <v>-0.36830112714719543</v>
      </c>
      <c r="AE469" s="34">
        <f t="shared" si="159"/>
        <v>8.7265148457050987</v>
      </c>
      <c r="AF469" s="36" t="str">
        <f t="shared" si="160"/>
        <v>PADTON</v>
      </c>
      <c r="AG469" s="36" t="str">
        <f t="shared" si="161"/>
        <v>RDNGSTN</v>
      </c>
      <c r="AH469" s="36">
        <f t="shared" si="162"/>
        <v>465</v>
      </c>
      <c r="AI469" s="42">
        <f t="shared" si="163"/>
        <v>13814.8</v>
      </c>
      <c r="AJ469" s="43">
        <f t="shared" si="164"/>
        <v>48.468029834173159</v>
      </c>
      <c r="AK469" s="43">
        <f t="shared" si="165"/>
        <v>5.0674939014035712E-2</v>
      </c>
      <c r="AL469" s="36">
        <f t="shared" si="166"/>
        <v>51.507359182822853</v>
      </c>
      <c r="AM469" s="36">
        <v>1</v>
      </c>
      <c r="AN469" s="36">
        <f t="shared" si="167"/>
        <v>-0.36830112714719543</v>
      </c>
      <c r="AO469" s="36">
        <v>4</v>
      </c>
      <c r="AP469" s="42">
        <f>INT(AI469/1000)*1000</f>
        <v>13000</v>
      </c>
      <c r="AQ469" s="42">
        <f>MOD(AI469,1000)</f>
        <v>814.79999999999927</v>
      </c>
      <c r="AR469" s="42">
        <f>MOD(AI470,1000)-0.2+(AP470-AP469)</f>
        <v>863.00000000000068</v>
      </c>
    </row>
    <row r="470" spans="1:44" x14ac:dyDescent="0.25">
      <c r="A470" s="32" t="s">
        <v>0</v>
      </c>
      <c r="B470" s="33" t="s">
        <v>1</v>
      </c>
      <c r="C470" s="32">
        <v>466</v>
      </c>
      <c r="D470">
        <f>MATCH(C470,TrainRun!$AG$2:$AG$148,1)</f>
        <v>71</v>
      </c>
      <c r="E470">
        <f>INT(INDEX(TrainRun!$AD$2:$AD$148,'By Second'!D470))</f>
        <v>427</v>
      </c>
      <c r="F470">
        <f>IF(E470=0,0,INDEX(TrainRun!$AE$2:$AE$148,'By Second'!D470))</f>
        <v>46.54238215163975</v>
      </c>
      <c r="G470">
        <f>INDEX(TrainRun!$AF$2:$AF$148,'By Second'!D470)</f>
        <v>12008.608259709474</v>
      </c>
      <c r="H470">
        <f t="shared" si="150"/>
        <v>72</v>
      </c>
      <c r="I470">
        <f>INT(INDEX(TrainRun!$AD$2:$AD$148,'By Second'!H470))</f>
        <v>479</v>
      </c>
      <c r="J470">
        <f>INDEX(TrainRun!$AE$2:$AE$148,'By Second'!H470)</f>
        <v>49.177478980369607</v>
      </c>
      <c r="K470">
        <f t="shared" si="147"/>
        <v>52</v>
      </c>
      <c r="L470">
        <f t="shared" si="148"/>
        <v>2.6350968287298571</v>
      </c>
      <c r="M470">
        <f t="shared" si="151"/>
        <v>5.0674939014035712E-2</v>
      </c>
      <c r="N470" s="32">
        <f t="shared" si="152"/>
        <v>48.518704773187196</v>
      </c>
      <c r="O470" s="29">
        <f t="shared" si="149"/>
        <v>13863.279356344899</v>
      </c>
      <c r="P470">
        <f>MATCH(O470,LORDetail!$B$2:$B$930,1)</f>
        <v>104</v>
      </c>
      <c r="Q470">
        <f>INDEX(LORDetail!$B$2:$B$930,P470)</f>
        <v>13718.534733752505</v>
      </c>
      <c r="R470">
        <f>INDEX(LORDetail!$D$2:$D$930,P470)</f>
        <v>51.507543769400499</v>
      </c>
      <c r="S470">
        <f>INDEX(LORDetail!$E$2:$E$930,P470)</f>
        <v>-0.36694434807425802</v>
      </c>
      <c r="T470">
        <f>INDEX(LORDetail!$G$2:$G$930,P470)</f>
        <v>8.6673980000000004</v>
      </c>
      <c r="U470">
        <f t="shared" si="153"/>
        <v>105</v>
      </c>
      <c r="V470">
        <f>INDEX(LORDetail!$B$2:$B$930,U470)</f>
        <v>13942.691882813251</v>
      </c>
      <c r="W470">
        <f>INDEX(LORDetail!$D$2:$D$930,U470)</f>
        <v>51.507113777128801</v>
      </c>
      <c r="X470">
        <f>INDEX(LORDetail!$E$2:$E$930,U470)</f>
        <v>-0.37010494904110303</v>
      </c>
      <c r="Y470">
        <f>INDEX(LORDetail!$G$2:$G$930,U470)</f>
        <v>8.8051100000000009</v>
      </c>
      <c r="Z470">
        <f t="shared" si="154"/>
        <v>224.15714906074572</v>
      </c>
      <c r="AA470" s="29">
        <f t="shared" si="155"/>
        <v>144.74462259239408</v>
      </c>
      <c r="AB470">
        <f t="shared" si="156"/>
        <v>0.64572833478163505</v>
      </c>
      <c r="AC470" s="32">
        <f t="shared" si="157"/>
        <v>51.507266111206924</v>
      </c>
      <c r="AD470" s="32">
        <f t="shared" si="158"/>
        <v>-0.36898523767348806</v>
      </c>
      <c r="AE470" s="34">
        <f t="shared" si="159"/>
        <v>8.7563225404394487</v>
      </c>
      <c r="AF470" s="36" t="str">
        <f t="shared" si="160"/>
        <v>PADTON</v>
      </c>
      <c r="AG470" s="36" t="str">
        <f t="shared" si="161"/>
        <v>RDNGSTN</v>
      </c>
      <c r="AH470" s="36">
        <f t="shared" si="162"/>
        <v>466</v>
      </c>
      <c r="AI470" s="42">
        <f t="shared" si="163"/>
        <v>13863.2</v>
      </c>
      <c r="AJ470" s="43">
        <f t="shared" si="164"/>
        <v>48.518704773187196</v>
      </c>
      <c r="AK470" s="43">
        <f t="shared" si="165"/>
        <v>5.0674939014035712E-2</v>
      </c>
      <c r="AL470" s="36">
        <f t="shared" si="166"/>
        <v>51.507266111206924</v>
      </c>
      <c r="AM470" s="36">
        <v>1</v>
      </c>
      <c r="AN470" s="36">
        <f t="shared" si="167"/>
        <v>-0.36898523767348806</v>
      </c>
      <c r="AO470" s="36">
        <v>4</v>
      </c>
      <c r="AP470" s="42">
        <f>INT(AI470/1000)*1000</f>
        <v>13000</v>
      </c>
      <c r="AQ470" s="42">
        <f>MOD(AI470,1000)</f>
        <v>863.20000000000073</v>
      </c>
      <c r="AR470" s="42">
        <f>MOD(AI471,1000)-0.2+(AP471-AP470)</f>
        <v>911.59999999999923</v>
      </c>
    </row>
    <row r="471" spans="1:44" x14ac:dyDescent="0.25">
      <c r="A471" s="32" t="s">
        <v>0</v>
      </c>
      <c r="B471" s="33" t="s">
        <v>1</v>
      </c>
      <c r="C471" s="32">
        <v>467</v>
      </c>
      <c r="D471">
        <f>MATCH(C471,TrainRun!$AG$2:$AG$148,1)</f>
        <v>71</v>
      </c>
      <c r="E471">
        <f>INT(INDEX(TrainRun!$AD$2:$AD$148,'By Second'!D471))</f>
        <v>427</v>
      </c>
      <c r="F471">
        <f>IF(E471=0,0,INDEX(TrainRun!$AE$2:$AE$148,'By Second'!D471))</f>
        <v>46.54238215163975</v>
      </c>
      <c r="G471">
        <f>INDEX(TrainRun!$AF$2:$AF$148,'By Second'!D471)</f>
        <v>12008.608259709474</v>
      </c>
      <c r="H471">
        <f t="shared" si="150"/>
        <v>72</v>
      </c>
      <c r="I471">
        <f>INT(INDEX(TrainRun!$AD$2:$AD$148,'By Second'!H471))</f>
        <v>479</v>
      </c>
      <c r="J471">
        <f>INDEX(TrainRun!$AE$2:$AE$148,'By Second'!H471)</f>
        <v>49.177478980369607</v>
      </c>
      <c r="K471">
        <f t="shared" si="147"/>
        <v>52</v>
      </c>
      <c r="L471">
        <f t="shared" si="148"/>
        <v>2.6350968287298571</v>
      </c>
      <c r="M471">
        <f t="shared" si="151"/>
        <v>5.0674939014035712E-2</v>
      </c>
      <c r="N471" s="32">
        <f t="shared" si="152"/>
        <v>48.569379712201233</v>
      </c>
      <c r="O471" s="29">
        <f t="shared" si="149"/>
        <v>13911.848736057102</v>
      </c>
      <c r="P471">
        <f>MATCH(O471,LORDetail!$B$2:$B$930,1)</f>
        <v>104</v>
      </c>
      <c r="Q471">
        <f>INDEX(LORDetail!$B$2:$B$930,P471)</f>
        <v>13718.534733752505</v>
      </c>
      <c r="R471">
        <f>INDEX(LORDetail!$D$2:$D$930,P471)</f>
        <v>51.507543769400499</v>
      </c>
      <c r="S471">
        <f>INDEX(LORDetail!$E$2:$E$930,P471)</f>
        <v>-0.36694434807425802</v>
      </c>
      <c r="T471">
        <f>INDEX(LORDetail!$G$2:$G$930,P471)</f>
        <v>8.6673980000000004</v>
      </c>
      <c r="U471">
        <f t="shared" si="153"/>
        <v>105</v>
      </c>
      <c r="V471">
        <f>INDEX(LORDetail!$B$2:$B$930,U471)</f>
        <v>13942.691882813251</v>
      </c>
      <c r="W471">
        <f>INDEX(LORDetail!$D$2:$D$930,U471)</f>
        <v>51.507113777128801</v>
      </c>
      <c r="X471">
        <f>INDEX(LORDetail!$E$2:$E$930,U471)</f>
        <v>-0.37010494904110303</v>
      </c>
      <c r="Y471">
        <f>INDEX(LORDetail!$G$2:$G$930,U471)</f>
        <v>8.8051100000000009</v>
      </c>
      <c r="Z471">
        <f t="shared" si="154"/>
        <v>224.15714906074572</v>
      </c>
      <c r="AA471" s="29">
        <f t="shared" si="155"/>
        <v>193.31400230459622</v>
      </c>
      <c r="AB471">
        <f t="shared" si="156"/>
        <v>0.8624039122312751</v>
      </c>
      <c r="AC471" s="32">
        <f t="shared" si="157"/>
        <v>51.507172942383157</v>
      </c>
      <c r="AD471" s="32">
        <f t="shared" si="158"/>
        <v>-0.36967006271306713</v>
      </c>
      <c r="AE471" s="34">
        <f t="shared" si="159"/>
        <v>8.7861613675611938</v>
      </c>
      <c r="AF471" s="36" t="str">
        <f t="shared" si="160"/>
        <v>PADTON</v>
      </c>
      <c r="AG471" s="36" t="str">
        <f t="shared" si="161"/>
        <v>RDNGSTN</v>
      </c>
      <c r="AH471" s="36">
        <f t="shared" si="162"/>
        <v>467</v>
      </c>
      <c r="AI471" s="42">
        <f t="shared" si="163"/>
        <v>13911.8</v>
      </c>
      <c r="AJ471" s="43">
        <f t="shared" si="164"/>
        <v>48.569379712201233</v>
      </c>
      <c r="AK471" s="43">
        <f t="shared" si="165"/>
        <v>5.0674939014035712E-2</v>
      </c>
      <c r="AL471" s="36">
        <f t="shared" si="166"/>
        <v>51.507172942383157</v>
      </c>
      <c r="AM471" s="36">
        <v>1</v>
      </c>
      <c r="AN471" s="36">
        <f t="shared" si="167"/>
        <v>-0.36967006271306713</v>
      </c>
      <c r="AO471" s="36">
        <v>4</v>
      </c>
      <c r="AP471" s="42">
        <f>INT(AI471/1000)*1000</f>
        <v>13000</v>
      </c>
      <c r="AQ471" s="42">
        <f>MOD(AI471,1000)</f>
        <v>911.79999999999927</v>
      </c>
      <c r="AR471" s="42">
        <f>MOD(AI472,1000)-0.2+(AP472-AP471)</f>
        <v>960.19999999999959</v>
      </c>
    </row>
    <row r="472" spans="1:44" x14ac:dyDescent="0.25">
      <c r="A472" s="32" t="s">
        <v>0</v>
      </c>
      <c r="B472" s="33" t="s">
        <v>1</v>
      </c>
      <c r="C472" s="32">
        <v>468</v>
      </c>
      <c r="D472">
        <f>MATCH(C472,TrainRun!$AG$2:$AG$148,1)</f>
        <v>71</v>
      </c>
      <c r="E472">
        <f>INT(INDEX(TrainRun!$AD$2:$AD$148,'By Second'!D472))</f>
        <v>427</v>
      </c>
      <c r="F472">
        <f>IF(E472=0,0,INDEX(TrainRun!$AE$2:$AE$148,'By Second'!D472))</f>
        <v>46.54238215163975</v>
      </c>
      <c r="G472">
        <f>INDEX(TrainRun!$AF$2:$AF$148,'By Second'!D472)</f>
        <v>12008.608259709474</v>
      </c>
      <c r="H472">
        <f t="shared" si="150"/>
        <v>72</v>
      </c>
      <c r="I472">
        <f>INT(INDEX(TrainRun!$AD$2:$AD$148,'By Second'!H472))</f>
        <v>479</v>
      </c>
      <c r="J472">
        <f>INDEX(TrainRun!$AE$2:$AE$148,'By Second'!H472)</f>
        <v>49.177478980369607</v>
      </c>
      <c r="K472">
        <f t="shared" si="147"/>
        <v>52</v>
      </c>
      <c r="L472">
        <f t="shared" si="148"/>
        <v>2.6350968287298571</v>
      </c>
      <c r="M472">
        <f t="shared" si="151"/>
        <v>5.0674939014035712E-2</v>
      </c>
      <c r="N472" s="32">
        <f t="shared" si="152"/>
        <v>48.62005465121527</v>
      </c>
      <c r="O472" s="29">
        <f t="shared" si="149"/>
        <v>13960.468790708317</v>
      </c>
      <c r="P472">
        <f>MATCH(O472,LORDetail!$B$2:$B$930,1)</f>
        <v>105</v>
      </c>
      <c r="Q472">
        <f>INDEX(LORDetail!$B$2:$B$930,P472)</f>
        <v>13942.691882813251</v>
      </c>
      <c r="R472">
        <f>INDEX(LORDetail!$D$2:$D$930,P472)</f>
        <v>51.507113777128801</v>
      </c>
      <c r="S472">
        <f>INDEX(LORDetail!$E$2:$E$930,P472)</f>
        <v>-0.37010494904110303</v>
      </c>
      <c r="T472">
        <f>INDEX(LORDetail!$G$2:$G$930,P472)</f>
        <v>8.8051100000000009</v>
      </c>
      <c r="U472">
        <f t="shared" si="153"/>
        <v>106</v>
      </c>
      <c r="V472">
        <f>INDEX(LORDetail!$B$2:$B$930,U472)</f>
        <v>14150.823900113919</v>
      </c>
      <c r="W472">
        <f>INDEX(LORDetail!$D$2:$D$930,U472)</f>
        <v>51.506672770930003</v>
      </c>
      <c r="X472">
        <f>INDEX(LORDetail!$E$2:$E$930,U472)</f>
        <v>-0.37302409792435098</v>
      </c>
      <c r="Y472">
        <f>INDEX(LORDetail!$G$2:$G$930,U472)</f>
        <v>8.9329769999999993</v>
      </c>
      <c r="Z472">
        <f t="shared" si="154"/>
        <v>208.13201730066794</v>
      </c>
      <c r="AA472" s="29">
        <f t="shared" si="155"/>
        <v>17.77690789506596</v>
      </c>
      <c r="AB472">
        <f t="shared" si="156"/>
        <v>8.5411692663245567E-2</v>
      </c>
      <c r="AC472" s="32">
        <f t="shared" si="157"/>
        <v>51.507076110042888</v>
      </c>
      <c r="AD472" s="32">
        <f t="shared" si="158"/>
        <v>-0.37035427848835728</v>
      </c>
      <c r="AE472" s="34">
        <f t="shared" si="159"/>
        <v>8.8160313369057715</v>
      </c>
      <c r="AF472" s="36" t="str">
        <f t="shared" si="160"/>
        <v>PADTON</v>
      </c>
      <c r="AG472" s="36" t="str">
        <f t="shared" si="161"/>
        <v>RDNGSTN</v>
      </c>
      <c r="AH472" s="36">
        <f t="shared" si="162"/>
        <v>468</v>
      </c>
      <c r="AI472" s="42">
        <f t="shared" si="163"/>
        <v>13960.4</v>
      </c>
      <c r="AJ472" s="43">
        <f t="shared" si="164"/>
        <v>48.62005465121527</v>
      </c>
      <c r="AK472" s="43">
        <f t="shared" si="165"/>
        <v>5.0674939014035712E-2</v>
      </c>
      <c r="AL472" s="36">
        <f t="shared" si="166"/>
        <v>51.507076110042888</v>
      </c>
      <c r="AM472" s="36">
        <v>1</v>
      </c>
      <c r="AN472" s="36">
        <f t="shared" si="167"/>
        <v>-0.37035427848835728</v>
      </c>
      <c r="AO472" s="36">
        <v>4</v>
      </c>
      <c r="AP472" s="42">
        <f>INT(AI472/1000)*1000</f>
        <v>13000</v>
      </c>
      <c r="AQ472" s="42">
        <f>MOD(AI472,1000)</f>
        <v>960.39999999999964</v>
      </c>
      <c r="AR472" s="42">
        <f>MOD(AI473,1000)-0.2+(AP473-AP472)</f>
        <v>1009.0000000000007</v>
      </c>
    </row>
    <row r="473" spans="1:44" x14ac:dyDescent="0.25">
      <c r="A473" s="32" t="s">
        <v>0</v>
      </c>
      <c r="B473" s="33" t="s">
        <v>1</v>
      </c>
      <c r="C473" s="32">
        <v>469</v>
      </c>
      <c r="D473">
        <f>MATCH(C473,TrainRun!$AG$2:$AG$148,1)</f>
        <v>71</v>
      </c>
      <c r="E473">
        <f>INT(INDEX(TrainRun!$AD$2:$AD$148,'By Second'!D473))</f>
        <v>427</v>
      </c>
      <c r="F473">
        <f>IF(E473=0,0,INDEX(TrainRun!$AE$2:$AE$148,'By Second'!D473))</f>
        <v>46.54238215163975</v>
      </c>
      <c r="G473">
        <f>INDEX(TrainRun!$AF$2:$AF$148,'By Second'!D473)</f>
        <v>12008.608259709474</v>
      </c>
      <c r="H473">
        <f t="shared" si="150"/>
        <v>72</v>
      </c>
      <c r="I473">
        <f>INT(INDEX(TrainRun!$AD$2:$AD$148,'By Second'!H473))</f>
        <v>479</v>
      </c>
      <c r="J473">
        <f>INDEX(TrainRun!$AE$2:$AE$148,'By Second'!H473)</f>
        <v>49.177478980369607</v>
      </c>
      <c r="K473">
        <f t="shared" si="147"/>
        <v>52</v>
      </c>
      <c r="L473">
        <f t="shared" si="148"/>
        <v>2.6350968287298571</v>
      </c>
      <c r="M473">
        <f t="shared" si="151"/>
        <v>5.0674939014035712E-2</v>
      </c>
      <c r="N473" s="32">
        <f t="shared" si="152"/>
        <v>48.670729590229307</v>
      </c>
      <c r="O473" s="29">
        <f t="shared" si="149"/>
        <v>14009.139520298546</v>
      </c>
      <c r="P473">
        <f>MATCH(O473,LORDetail!$B$2:$B$930,1)</f>
        <v>105</v>
      </c>
      <c r="Q473">
        <f>INDEX(LORDetail!$B$2:$B$930,P473)</f>
        <v>13942.691882813251</v>
      </c>
      <c r="R473">
        <f>INDEX(LORDetail!$D$2:$D$930,P473)</f>
        <v>51.507113777128801</v>
      </c>
      <c r="S473">
        <f>INDEX(LORDetail!$E$2:$E$930,P473)</f>
        <v>-0.37010494904110303</v>
      </c>
      <c r="T473">
        <f>INDEX(LORDetail!$G$2:$G$930,P473)</f>
        <v>8.8051100000000009</v>
      </c>
      <c r="U473">
        <f t="shared" si="153"/>
        <v>106</v>
      </c>
      <c r="V473">
        <f>INDEX(LORDetail!$B$2:$B$930,U473)</f>
        <v>14150.823900113919</v>
      </c>
      <c r="W473">
        <f>INDEX(LORDetail!$D$2:$D$930,U473)</f>
        <v>51.506672770930003</v>
      </c>
      <c r="X473">
        <f>INDEX(LORDetail!$E$2:$E$930,U473)</f>
        <v>-0.37302409792435098</v>
      </c>
      <c r="Y473">
        <f>INDEX(LORDetail!$G$2:$G$930,U473)</f>
        <v>8.9329769999999993</v>
      </c>
      <c r="Z473">
        <f t="shared" si="154"/>
        <v>208.13201730066794</v>
      </c>
      <c r="AA473" s="29">
        <f t="shared" si="155"/>
        <v>66.447637485294763</v>
      </c>
      <c r="AB473">
        <f t="shared" si="156"/>
        <v>0.31925716354012162</v>
      </c>
      <c r="AC473" s="32">
        <f t="shared" si="157"/>
        <v>51.50697298274067</v>
      </c>
      <c r="AD473" s="32">
        <f t="shared" si="158"/>
        <v>-0.37103690823352009</v>
      </c>
      <c r="AE473" s="34">
        <f t="shared" si="159"/>
        <v>8.8459324557303844</v>
      </c>
      <c r="AF473" s="36" t="str">
        <f t="shared" si="160"/>
        <v>PADTON</v>
      </c>
      <c r="AG473" s="36" t="str">
        <f t="shared" si="161"/>
        <v>RDNGSTN</v>
      </c>
      <c r="AH473" s="36">
        <f t="shared" si="162"/>
        <v>469</v>
      </c>
      <c r="AI473" s="42">
        <f t="shared" si="163"/>
        <v>14009.2</v>
      </c>
      <c r="AJ473" s="43">
        <f t="shared" si="164"/>
        <v>48.670729590229307</v>
      </c>
      <c r="AK473" s="43">
        <f t="shared" si="165"/>
        <v>5.0674939014035712E-2</v>
      </c>
      <c r="AL473" s="36">
        <f t="shared" si="166"/>
        <v>51.50697298274067</v>
      </c>
      <c r="AM473" s="36">
        <v>1</v>
      </c>
      <c r="AN473" s="36">
        <f t="shared" si="167"/>
        <v>-0.37103690823352009</v>
      </c>
      <c r="AO473" s="36">
        <v>4</v>
      </c>
      <c r="AP473" s="42">
        <f>INT(AI473/1000)*1000</f>
        <v>14000</v>
      </c>
      <c r="AQ473" s="42">
        <f>MOD(AI473,1000)</f>
        <v>9.2000000000007276</v>
      </c>
      <c r="AR473" s="42">
        <f>MOD(AI474,1000)-0.2+(AP474-AP473)</f>
        <v>57.59999999999927</v>
      </c>
    </row>
    <row r="474" spans="1:44" x14ac:dyDescent="0.25">
      <c r="A474" s="32" t="s">
        <v>0</v>
      </c>
      <c r="B474" s="33" t="s">
        <v>1</v>
      </c>
      <c r="C474" s="32">
        <v>470</v>
      </c>
      <c r="D474">
        <f>MATCH(C474,TrainRun!$AG$2:$AG$148,1)</f>
        <v>71</v>
      </c>
      <c r="E474">
        <f>INT(INDEX(TrainRun!$AD$2:$AD$148,'By Second'!D474))</f>
        <v>427</v>
      </c>
      <c r="F474">
        <f>IF(E474=0,0,INDEX(TrainRun!$AE$2:$AE$148,'By Second'!D474))</f>
        <v>46.54238215163975</v>
      </c>
      <c r="G474">
        <f>INDEX(TrainRun!$AF$2:$AF$148,'By Second'!D474)</f>
        <v>12008.608259709474</v>
      </c>
      <c r="H474">
        <f t="shared" si="150"/>
        <v>72</v>
      </c>
      <c r="I474">
        <f>INT(INDEX(TrainRun!$AD$2:$AD$148,'By Second'!H474))</f>
        <v>479</v>
      </c>
      <c r="J474">
        <f>INDEX(TrainRun!$AE$2:$AE$148,'By Second'!H474)</f>
        <v>49.177478980369607</v>
      </c>
      <c r="K474">
        <f t="shared" si="147"/>
        <v>52</v>
      </c>
      <c r="L474">
        <f t="shared" si="148"/>
        <v>2.6350968287298571</v>
      </c>
      <c r="M474">
        <f t="shared" si="151"/>
        <v>5.0674939014035712E-2</v>
      </c>
      <c r="N474" s="32">
        <f t="shared" si="152"/>
        <v>48.721404529243344</v>
      </c>
      <c r="O474" s="29">
        <f t="shared" si="149"/>
        <v>14057.86092482779</v>
      </c>
      <c r="P474">
        <f>MATCH(O474,LORDetail!$B$2:$B$930,1)</f>
        <v>105</v>
      </c>
      <c r="Q474">
        <f>INDEX(LORDetail!$B$2:$B$930,P474)</f>
        <v>13942.691882813251</v>
      </c>
      <c r="R474">
        <f>INDEX(LORDetail!$D$2:$D$930,P474)</f>
        <v>51.507113777128801</v>
      </c>
      <c r="S474">
        <f>INDEX(LORDetail!$E$2:$E$930,P474)</f>
        <v>-0.37010494904110303</v>
      </c>
      <c r="T474">
        <f>INDEX(LORDetail!$G$2:$G$930,P474)</f>
        <v>8.8051100000000009</v>
      </c>
      <c r="U474">
        <f t="shared" si="153"/>
        <v>106</v>
      </c>
      <c r="V474">
        <f>INDEX(LORDetail!$B$2:$B$930,U474)</f>
        <v>14150.823900113919</v>
      </c>
      <c r="W474">
        <f>INDEX(LORDetail!$D$2:$D$930,U474)</f>
        <v>51.506672770930003</v>
      </c>
      <c r="X474">
        <f>INDEX(LORDetail!$E$2:$E$930,U474)</f>
        <v>-0.37302409792435098</v>
      </c>
      <c r="Y474">
        <f>INDEX(LORDetail!$G$2:$G$930,U474)</f>
        <v>8.9329769999999993</v>
      </c>
      <c r="Z474">
        <f t="shared" si="154"/>
        <v>208.13201730066794</v>
      </c>
      <c r="AA474" s="29">
        <f t="shared" si="155"/>
        <v>115.16904201453872</v>
      </c>
      <c r="AB474">
        <f t="shared" si="156"/>
        <v>0.55334610939827333</v>
      </c>
      <c r="AC474" s="32">
        <f t="shared" si="157"/>
        <v>51.506869748064474</v>
      </c>
      <c r="AD474" s="32">
        <f t="shared" si="158"/>
        <v>-0.37172024871840259</v>
      </c>
      <c r="AE474" s="34">
        <f t="shared" si="159"/>
        <v>8.8758647069704288</v>
      </c>
      <c r="AF474" s="36" t="str">
        <f t="shared" si="160"/>
        <v>PADTON</v>
      </c>
      <c r="AG474" s="36" t="str">
        <f t="shared" si="161"/>
        <v>RDNGSTN</v>
      </c>
      <c r="AH474" s="36">
        <f t="shared" si="162"/>
        <v>470</v>
      </c>
      <c r="AI474" s="42">
        <f t="shared" si="163"/>
        <v>14057.8</v>
      </c>
      <c r="AJ474" s="43">
        <f t="shared" si="164"/>
        <v>48.721404529243344</v>
      </c>
      <c r="AK474" s="43">
        <f t="shared" si="165"/>
        <v>5.0674939014035712E-2</v>
      </c>
      <c r="AL474" s="36">
        <f t="shared" si="166"/>
        <v>51.506869748064474</v>
      </c>
      <c r="AM474" s="36">
        <v>1</v>
      </c>
      <c r="AN474" s="36">
        <f t="shared" si="167"/>
        <v>-0.37172024871840259</v>
      </c>
      <c r="AO474" s="36">
        <v>4</v>
      </c>
      <c r="AP474" s="42">
        <f>INT(AI474/1000)*1000</f>
        <v>14000</v>
      </c>
      <c r="AQ474" s="42">
        <f>MOD(AI474,1000)</f>
        <v>57.799999999999272</v>
      </c>
      <c r="AR474" s="42">
        <f>MOD(AI475,1000)-0.2+(AP475-AP474)</f>
        <v>106.40000000000036</v>
      </c>
    </row>
    <row r="475" spans="1:44" x14ac:dyDescent="0.25">
      <c r="A475" s="32" t="s">
        <v>0</v>
      </c>
      <c r="B475" s="33" t="s">
        <v>1</v>
      </c>
      <c r="C475" s="32">
        <v>471</v>
      </c>
      <c r="D475">
        <f>MATCH(C475,TrainRun!$AG$2:$AG$148,1)</f>
        <v>71</v>
      </c>
      <c r="E475">
        <f>INT(INDEX(TrainRun!$AD$2:$AD$148,'By Second'!D475))</f>
        <v>427</v>
      </c>
      <c r="F475">
        <f>IF(E475=0,0,INDEX(TrainRun!$AE$2:$AE$148,'By Second'!D475))</f>
        <v>46.54238215163975</v>
      </c>
      <c r="G475">
        <f>INDEX(TrainRun!$AF$2:$AF$148,'By Second'!D475)</f>
        <v>12008.608259709474</v>
      </c>
      <c r="H475">
        <f t="shared" si="150"/>
        <v>72</v>
      </c>
      <c r="I475">
        <f>INT(INDEX(TrainRun!$AD$2:$AD$148,'By Second'!H475))</f>
        <v>479</v>
      </c>
      <c r="J475">
        <f>INDEX(TrainRun!$AE$2:$AE$148,'By Second'!H475)</f>
        <v>49.177478980369607</v>
      </c>
      <c r="K475">
        <f t="shared" si="147"/>
        <v>52</v>
      </c>
      <c r="L475">
        <f t="shared" si="148"/>
        <v>2.6350968287298571</v>
      </c>
      <c r="M475">
        <f t="shared" si="151"/>
        <v>5.0674939014035712E-2</v>
      </c>
      <c r="N475" s="32">
        <f t="shared" si="152"/>
        <v>48.772079468257381</v>
      </c>
      <c r="O475" s="29">
        <f t="shared" si="149"/>
        <v>14106.633004296047</v>
      </c>
      <c r="P475">
        <f>MATCH(O475,LORDetail!$B$2:$B$930,1)</f>
        <v>105</v>
      </c>
      <c r="Q475">
        <f>INDEX(LORDetail!$B$2:$B$930,P475)</f>
        <v>13942.691882813251</v>
      </c>
      <c r="R475">
        <f>INDEX(LORDetail!$D$2:$D$930,P475)</f>
        <v>51.507113777128801</v>
      </c>
      <c r="S475">
        <f>INDEX(LORDetail!$E$2:$E$930,P475)</f>
        <v>-0.37010494904110303</v>
      </c>
      <c r="T475">
        <f>INDEX(LORDetail!$G$2:$G$930,P475)</f>
        <v>8.8051100000000009</v>
      </c>
      <c r="U475">
        <f t="shared" si="153"/>
        <v>106</v>
      </c>
      <c r="V475">
        <f>INDEX(LORDetail!$B$2:$B$930,U475)</f>
        <v>14150.823900113919</v>
      </c>
      <c r="W475">
        <f>INDEX(LORDetail!$D$2:$D$930,U475)</f>
        <v>51.506672770930003</v>
      </c>
      <c r="X475">
        <f>INDEX(LORDetail!$E$2:$E$930,U475)</f>
        <v>-0.37302409792435098</v>
      </c>
      <c r="Y475">
        <f>INDEX(LORDetail!$G$2:$G$930,U475)</f>
        <v>8.9329769999999993</v>
      </c>
      <c r="Z475">
        <f t="shared" si="154"/>
        <v>208.13201730066794</v>
      </c>
      <c r="AA475" s="29">
        <f t="shared" si="155"/>
        <v>163.94112148279601</v>
      </c>
      <c r="AB475">
        <f t="shared" si="156"/>
        <v>0.78767853023769197</v>
      </c>
      <c r="AC475" s="32">
        <f t="shared" si="157"/>
        <v>51.506766406014307</v>
      </c>
      <c r="AD475" s="32">
        <f t="shared" si="158"/>
        <v>-0.37240429994300478</v>
      </c>
      <c r="AE475" s="34">
        <f t="shared" si="159"/>
        <v>8.9058280906259029</v>
      </c>
      <c r="AF475" s="36" t="str">
        <f t="shared" si="160"/>
        <v>PADTON</v>
      </c>
      <c r="AG475" s="36" t="str">
        <f t="shared" si="161"/>
        <v>RDNGSTN</v>
      </c>
      <c r="AH475" s="36">
        <f t="shared" si="162"/>
        <v>471</v>
      </c>
      <c r="AI475" s="42">
        <f t="shared" si="163"/>
        <v>14106.6</v>
      </c>
      <c r="AJ475" s="43">
        <f t="shared" si="164"/>
        <v>48.772079468257381</v>
      </c>
      <c r="AK475" s="43">
        <f t="shared" si="165"/>
        <v>5.0674939014035712E-2</v>
      </c>
      <c r="AL475" s="36">
        <f t="shared" si="166"/>
        <v>51.506766406014307</v>
      </c>
      <c r="AM475" s="36">
        <v>1</v>
      </c>
      <c r="AN475" s="36">
        <f t="shared" si="167"/>
        <v>-0.37240429994300478</v>
      </c>
      <c r="AO475" s="36">
        <v>4</v>
      </c>
      <c r="AP475" s="42">
        <f>INT(AI475/1000)*1000</f>
        <v>14000</v>
      </c>
      <c r="AQ475" s="42">
        <f>MOD(AI475,1000)</f>
        <v>106.60000000000036</v>
      </c>
      <c r="AR475" s="42">
        <f>MOD(AI476,1000)-0.2+(AP476-AP475)</f>
        <v>155.19999999999965</v>
      </c>
    </row>
    <row r="476" spans="1:44" x14ac:dyDescent="0.25">
      <c r="A476" s="32" t="s">
        <v>0</v>
      </c>
      <c r="B476" s="33" t="s">
        <v>1</v>
      </c>
      <c r="C476" s="32">
        <v>472</v>
      </c>
      <c r="D476">
        <f>MATCH(C476,TrainRun!$AG$2:$AG$148,1)</f>
        <v>71</v>
      </c>
      <c r="E476">
        <f>INT(INDEX(TrainRun!$AD$2:$AD$148,'By Second'!D476))</f>
        <v>427</v>
      </c>
      <c r="F476">
        <f>IF(E476=0,0,INDEX(TrainRun!$AE$2:$AE$148,'By Second'!D476))</f>
        <v>46.54238215163975</v>
      </c>
      <c r="G476">
        <f>INDEX(TrainRun!$AF$2:$AF$148,'By Second'!D476)</f>
        <v>12008.608259709474</v>
      </c>
      <c r="H476">
        <f t="shared" si="150"/>
        <v>72</v>
      </c>
      <c r="I476">
        <f>INT(INDEX(TrainRun!$AD$2:$AD$148,'By Second'!H476))</f>
        <v>479</v>
      </c>
      <c r="J476">
        <f>INDEX(TrainRun!$AE$2:$AE$148,'By Second'!H476)</f>
        <v>49.177478980369607</v>
      </c>
      <c r="K476">
        <f t="shared" si="147"/>
        <v>52</v>
      </c>
      <c r="L476">
        <f t="shared" si="148"/>
        <v>2.6350968287298571</v>
      </c>
      <c r="M476">
        <f t="shared" si="151"/>
        <v>5.0674939014035712E-2</v>
      </c>
      <c r="N476" s="32">
        <f t="shared" si="152"/>
        <v>48.822754407271418</v>
      </c>
      <c r="O476" s="29">
        <f t="shared" si="149"/>
        <v>14155.455758703318</v>
      </c>
      <c r="P476">
        <f>MATCH(O476,LORDetail!$B$2:$B$930,1)</f>
        <v>106</v>
      </c>
      <c r="Q476">
        <f>INDEX(LORDetail!$B$2:$B$930,P476)</f>
        <v>14150.823900113919</v>
      </c>
      <c r="R476">
        <f>INDEX(LORDetail!$D$2:$D$930,P476)</f>
        <v>51.506672770930003</v>
      </c>
      <c r="S476">
        <f>INDEX(LORDetail!$E$2:$E$930,P476)</f>
        <v>-0.37302409792435098</v>
      </c>
      <c r="T476">
        <f>INDEX(LORDetail!$G$2:$G$930,P476)</f>
        <v>8.9329769999999993</v>
      </c>
      <c r="U476">
        <f t="shared" si="153"/>
        <v>107</v>
      </c>
      <c r="V476">
        <f>INDEX(LORDetail!$B$2:$B$930,U476)</f>
        <v>14359.183915771828</v>
      </c>
      <c r="W476">
        <f>INDEX(LORDetail!$D$2:$D$930,U476)</f>
        <v>51.506205287053596</v>
      </c>
      <c r="X476">
        <f>INDEX(LORDetail!$E$2:$E$930,U476)</f>
        <v>-0.37593596157754</v>
      </c>
      <c r="Y476">
        <f>INDEX(LORDetail!$G$2:$G$930,U476)</f>
        <v>9.0609830000000002</v>
      </c>
      <c r="Z476">
        <f t="shared" si="154"/>
        <v>208.36001565790866</v>
      </c>
      <c r="AA476" s="29">
        <f t="shared" si="155"/>
        <v>4.6318585893986892</v>
      </c>
      <c r="AB476">
        <f t="shared" si="156"/>
        <v>2.2230074108860718E-2</v>
      </c>
      <c r="AC476" s="32">
        <f t="shared" si="157"/>
        <v>51.506662378728784</v>
      </c>
      <c r="AD476" s="32">
        <f t="shared" si="158"/>
        <v>-0.37308882886915629</v>
      </c>
      <c r="AE476" s="34">
        <f t="shared" si="159"/>
        <v>8.9358225828663773</v>
      </c>
      <c r="AF476" s="36" t="str">
        <f t="shared" si="160"/>
        <v>PADTON</v>
      </c>
      <c r="AG476" s="36" t="str">
        <f t="shared" si="161"/>
        <v>RDNGSTN</v>
      </c>
      <c r="AH476" s="36">
        <f t="shared" si="162"/>
        <v>472</v>
      </c>
      <c r="AI476" s="42">
        <f t="shared" si="163"/>
        <v>14155.4</v>
      </c>
      <c r="AJ476" s="43">
        <f t="shared" si="164"/>
        <v>48.822754407271418</v>
      </c>
      <c r="AK476" s="43">
        <f t="shared" si="165"/>
        <v>5.0674939014035712E-2</v>
      </c>
      <c r="AL476" s="36">
        <f t="shared" si="166"/>
        <v>51.506662378728784</v>
      </c>
      <c r="AM476" s="36">
        <v>1</v>
      </c>
      <c r="AN476" s="36">
        <f t="shared" si="167"/>
        <v>-0.37308882886915629</v>
      </c>
      <c r="AO476" s="36">
        <v>4</v>
      </c>
      <c r="AP476" s="42">
        <f>INT(AI476/1000)*1000</f>
        <v>14000</v>
      </c>
      <c r="AQ476" s="42">
        <f>MOD(AI476,1000)</f>
        <v>155.39999999999964</v>
      </c>
      <c r="AR476" s="42">
        <f>MOD(AI477,1000)-0.2+(AP477-AP476)</f>
        <v>204.19999999999965</v>
      </c>
    </row>
    <row r="477" spans="1:44" x14ac:dyDescent="0.25">
      <c r="A477" s="32" t="s">
        <v>0</v>
      </c>
      <c r="B477" s="33" t="s">
        <v>1</v>
      </c>
      <c r="C477" s="32">
        <v>473</v>
      </c>
      <c r="D477">
        <f>MATCH(C477,TrainRun!$AG$2:$AG$148,1)</f>
        <v>71</v>
      </c>
      <c r="E477">
        <f>INT(INDEX(TrainRun!$AD$2:$AD$148,'By Second'!D477))</f>
        <v>427</v>
      </c>
      <c r="F477">
        <f>IF(E477=0,0,INDEX(TrainRun!$AE$2:$AE$148,'By Second'!D477))</f>
        <v>46.54238215163975</v>
      </c>
      <c r="G477">
        <f>INDEX(TrainRun!$AF$2:$AF$148,'By Second'!D477)</f>
        <v>12008.608259709474</v>
      </c>
      <c r="H477">
        <f t="shared" si="150"/>
        <v>72</v>
      </c>
      <c r="I477">
        <f>INT(INDEX(TrainRun!$AD$2:$AD$148,'By Second'!H477))</f>
        <v>479</v>
      </c>
      <c r="J477">
        <f>INDEX(TrainRun!$AE$2:$AE$148,'By Second'!H477)</f>
        <v>49.177478980369607</v>
      </c>
      <c r="K477">
        <f t="shared" si="147"/>
        <v>52</v>
      </c>
      <c r="L477">
        <f t="shared" si="148"/>
        <v>2.6350968287298571</v>
      </c>
      <c r="M477">
        <f t="shared" si="151"/>
        <v>5.0674939014035712E-2</v>
      </c>
      <c r="N477" s="32">
        <f t="shared" si="152"/>
        <v>48.873429346285455</v>
      </c>
      <c r="O477" s="29">
        <f t="shared" si="149"/>
        <v>14204.329188049604</v>
      </c>
      <c r="P477">
        <f>MATCH(O477,LORDetail!$B$2:$B$930,1)</f>
        <v>106</v>
      </c>
      <c r="Q477">
        <f>INDEX(LORDetail!$B$2:$B$930,P477)</f>
        <v>14150.823900113919</v>
      </c>
      <c r="R477">
        <f>INDEX(LORDetail!$D$2:$D$930,P477)</f>
        <v>51.506672770930003</v>
      </c>
      <c r="S477">
        <f>INDEX(LORDetail!$E$2:$E$930,P477)</f>
        <v>-0.37302409792435098</v>
      </c>
      <c r="T477">
        <f>INDEX(LORDetail!$G$2:$G$930,P477)</f>
        <v>8.9329769999999993</v>
      </c>
      <c r="U477">
        <f t="shared" si="153"/>
        <v>107</v>
      </c>
      <c r="V477">
        <f>INDEX(LORDetail!$B$2:$B$930,U477)</f>
        <v>14359.183915771828</v>
      </c>
      <c r="W477">
        <f>INDEX(LORDetail!$D$2:$D$930,U477)</f>
        <v>51.506205287053596</v>
      </c>
      <c r="X477">
        <f>INDEX(LORDetail!$E$2:$E$930,U477)</f>
        <v>-0.37593596157754</v>
      </c>
      <c r="Y477">
        <f>INDEX(LORDetail!$G$2:$G$930,U477)</f>
        <v>9.0609830000000002</v>
      </c>
      <c r="Z477">
        <f t="shared" si="154"/>
        <v>208.36001565790866</v>
      </c>
      <c r="AA477" s="29">
        <f t="shared" si="155"/>
        <v>53.505287935684464</v>
      </c>
      <c r="AB477">
        <f t="shared" si="156"/>
        <v>0.256792493352136</v>
      </c>
      <c r="AC477" s="32">
        <f t="shared" si="157"/>
        <v>51.506552724579777</v>
      </c>
      <c r="AD477" s="32">
        <f t="shared" si="158"/>
        <v>-0.37377184265215485</v>
      </c>
      <c r="AE477" s="34">
        <f t="shared" si="159"/>
        <v>8.9658479799040336</v>
      </c>
      <c r="AF477" s="36" t="str">
        <f t="shared" si="160"/>
        <v>PADTON</v>
      </c>
      <c r="AG477" s="36" t="str">
        <f t="shared" si="161"/>
        <v>RDNGSTN</v>
      </c>
      <c r="AH477" s="36">
        <f t="shared" si="162"/>
        <v>473</v>
      </c>
      <c r="AI477" s="42">
        <f t="shared" si="163"/>
        <v>14204.4</v>
      </c>
      <c r="AJ477" s="43">
        <f t="shared" si="164"/>
        <v>48.873429346285455</v>
      </c>
      <c r="AK477" s="43">
        <f t="shared" si="165"/>
        <v>5.0674939014035712E-2</v>
      </c>
      <c r="AL477" s="36">
        <f t="shared" si="166"/>
        <v>51.506552724579777</v>
      </c>
      <c r="AM477" s="36">
        <v>1</v>
      </c>
      <c r="AN477" s="36">
        <f t="shared" si="167"/>
        <v>-0.37377184265215485</v>
      </c>
      <c r="AO477" s="36">
        <v>4</v>
      </c>
      <c r="AP477" s="42">
        <f>INT(AI477/1000)*1000</f>
        <v>14000</v>
      </c>
      <c r="AQ477" s="42">
        <f>MOD(AI477,1000)</f>
        <v>204.39999999999964</v>
      </c>
      <c r="AR477" s="42">
        <f>MOD(AI478,1000)-0.2+(AP478-AP477)</f>
        <v>253.00000000000074</v>
      </c>
    </row>
    <row r="478" spans="1:44" x14ac:dyDescent="0.25">
      <c r="A478" s="32" t="s">
        <v>0</v>
      </c>
      <c r="B478" s="33" t="s">
        <v>1</v>
      </c>
      <c r="C478" s="32">
        <v>474</v>
      </c>
      <c r="D478">
        <f>MATCH(C478,TrainRun!$AG$2:$AG$148,1)</f>
        <v>71</v>
      </c>
      <c r="E478">
        <f>INT(INDEX(TrainRun!$AD$2:$AD$148,'By Second'!D478))</f>
        <v>427</v>
      </c>
      <c r="F478">
        <f>IF(E478=0,0,INDEX(TrainRun!$AE$2:$AE$148,'By Second'!D478))</f>
        <v>46.54238215163975</v>
      </c>
      <c r="G478">
        <f>INDEX(TrainRun!$AF$2:$AF$148,'By Second'!D478)</f>
        <v>12008.608259709474</v>
      </c>
      <c r="H478">
        <f t="shared" si="150"/>
        <v>72</v>
      </c>
      <c r="I478">
        <f>INT(INDEX(TrainRun!$AD$2:$AD$148,'By Second'!H478))</f>
        <v>479</v>
      </c>
      <c r="J478">
        <f>INDEX(TrainRun!$AE$2:$AE$148,'By Second'!H478)</f>
        <v>49.177478980369607</v>
      </c>
      <c r="K478">
        <f t="shared" si="147"/>
        <v>52</v>
      </c>
      <c r="L478">
        <f t="shared" si="148"/>
        <v>2.6350968287298571</v>
      </c>
      <c r="M478">
        <f t="shared" si="151"/>
        <v>5.0674939014035712E-2</v>
      </c>
      <c r="N478" s="32">
        <f t="shared" si="152"/>
        <v>48.924104285299492</v>
      </c>
      <c r="O478" s="29">
        <f t="shared" si="149"/>
        <v>14253.253292334903</v>
      </c>
      <c r="P478">
        <f>MATCH(O478,LORDetail!$B$2:$B$930,1)</f>
        <v>106</v>
      </c>
      <c r="Q478">
        <f>INDEX(LORDetail!$B$2:$B$930,P478)</f>
        <v>14150.823900113919</v>
      </c>
      <c r="R478">
        <f>INDEX(LORDetail!$D$2:$D$930,P478)</f>
        <v>51.506672770930003</v>
      </c>
      <c r="S478">
        <f>INDEX(LORDetail!$E$2:$E$930,P478)</f>
        <v>-0.37302409792435098</v>
      </c>
      <c r="T478">
        <f>INDEX(LORDetail!$G$2:$G$930,P478)</f>
        <v>8.9329769999999993</v>
      </c>
      <c r="U478">
        <f t="shared" si="153"/>
        <v>107</v>
      </c>
      <c r="V478">
        <f>INDEX(LORDetail!$B$2:$B$930,U478)</f>
        <v>14359.183915771828</v>
      </c>
      <c r="W478">
        <f>INDEX(LORDetail!$D$2:$D$930,U478)</f>
        <v>51.506205287053596</v>
      </c>
      <c r="X478">
        <f>INDEX(LORDetail!$E$2:$E$930,U478)</f>
        <v>-0.37593596157754</v>
      </c>
      <c r="Y478">
        <f>INDEX(LORDetail!$G$2:$G$930,U478)</f>
        <v>9.0609830000000002</v>
      </c>
      <c r="Z478">
        <f t="shared" si="154"/>
        <v>208.36001565790866</v>
      </c>
      <c r="AA478" s="29">
        <f t="shared" si="155"/>
        <v>102.42939222098357</v>
      </c>
      <c r="AB478">
        <f t="shared" si="156"/>
        <v>0.49159812115370077</v>
      </c>
      <c r="AC478" s="32">
        <f t="shared" si="157"/>
        <v>51.506442956734695</v>
      </c>
      <c r="AD478" s="32">
        <f t="shared" si="158"/>
        <v>-0.37445556462531443</v>
      </c>
      <c r="AE478" s="34">
        <f t="shared" si="159"/>
        <v>8.9959045090964</v>
      </c>
      <c r="AF478" s="36" t="str">
        <f t="shared" si="160"/>
        <v>PADTON</v>
      </c>
      <c r="AG478" s="36" t="str">
        <f t="shared" si="161"/>
        <v>RDNGSTN</v>
      </c>
      <c r="AH478" s="36">
        <f t="shared" si="162"/>
        <v>474</v>
      </c>
      <c r="AI478" s="42">
        <f t="shared" si="163"/>
        <v>14253.2</v>
      </c>
      <c r="AJ478" s="43">
        <f t="shared" si="164"/>
        <v>48.924104285299492</v>
      </c>
      <c r="AK478" s="43">
        <f t="shared" si="165"/>
        <v>5.0674939014035712E-2</v>
      </c>
      <c r="AL478" s="36">
        <f t="shared" si="166"/>
        <v>51.506442956734695</v>
      </c>
      <c r="AM478" s="36">
        <v>1</v>
      </c>
      <c r="AN478" s="36">
        <f t="shared" si="167"/>
        <v>-0.37445556462531443</v>
      </c>
      <c r="AO478" s="36">
        <v>4</v>
      </c>
      <c r="AP478" s="42">
        <f>INT(AI478/1000)*1000</f>
        <v>14000</v>
      </c>
      <c r="AQ478" s="42">
        <f>MOD(AI478,1000)</f>
        <v>253.20000000000073</v>
      </c>
      <c r="AR478" s="42">
        <f>MOD(AI479,1000)-0.2+(AP479-AP478)</f>
        <v>302.00000000000074</v>
      </c>
    </row>
    <row r="479" spans="1:44" x14ac:dyDescent="0.25">
      <c r="A479" s="32" t="s">
        <v>0</v>
      </c>
      <c r="B479" s="33" t="s">
        <v>1</v>
      </c>
      <c r="C479" s="32">
        <v>475</v>
      </c>
      <c r="D479">
        <f>MATCH(C479,TrainRun!$AG$2:$AG$148,1)</f>
        <v>71</v>
      </c>
      <c r="E479">
        <f>INT(INDEX(TrainRun!$AD$2:$AD$148,'By Second'!D479))</f>
        <v>427</v>
      </c>
      <c r="F479">
        <f>IF(E479=0,0,INDEX(TrainRun!$AE$2:$AE$148,'By Second'!D479))</f>
        <v>46.54238215163975</v>
      </c>
      <c r="G479">
        <f>INDEX(TrainRun!$AF$2:$AF$148,'By Second'!D479)</f>
        <v>12008.608259709474</v>
      </c>
      <c r="H479">
        <f t="shared" si="150"/>
        <v>72</v>
      </c>
      <c r="I479">
        <f>INT(INDEX(TrainRun!$AD$2:$AD$148,'By Second'!H479))</f>
        <v>479</v>
      </c>
      <c r="J479">
        <f>INDEX(TrainRun!$AE$2:$AE$148,'By Second'!H479)</f>
        <v>49.177478980369607</v>
      </c>
      <c r="K479">
        <f t="shared" si="147"/>
        <v>52</v>
      </c>
      <c r="L479">
        <f t="shared" si="148"/>
        <v>2.6350968287298571</v>
      </c>
      <c r="M479">
        <f t="shared" si="151"/>
        <v>5.0674939014035712E-2</v>
      </c>
      <c r="N479" s="32">
        <f t="shared" si="152"/>
        <v>48.974779224313529</v>
      </c>
      <c r="O479" s="29">
        <f t="shared" si="149"/>
        <v>14302.228071559217</v>
      </c>
      <c r="P479">
        <f>MATCH(O479,LORDetail!$B$2:$B$930,1)</f>
        <v>106</v>
      </c>
      <c r="Q479">
        <f>INDEX(LORDetail!$B$2:$B$930,P479)</f>
        <v>14150.823900113919</v>
      </c>
      <c r="R479">
        <f>INDEX(LORDetail!$D$2:$D$930,P479)</f>
        <v>51.506672770930003</v>
      </c>
      <c r="S479">
        <f>INDEX(LORDetail!$E$2:$E$930,P479)</f>
        <v>-0.37302409792435098</v>
      </c>
      <c r="T479">
        <f>INDEX(LORDetail!$G$2:$G$930,P479)</f>
        <v>8.9329769999999993</v>
      </c>
      <c r="U479">
        <f t="shared" si="153"/>
        <v>107</v>
      </c>
      <c r="V479">
        <f>INDEX(LORDetail!$B$2:$B$930,U479)</f>
        <v>14359.183915771828</v>
      </c>
      <c r="W479">
        <f>INDEX(LORDetail!$D$2:$D$930,U479)</f>
        <v>51.506205287053596</v>
      </c>
      <c r="X479">
        <f>INDEX(LORDetail!$E$2:$E$930,U479)</f>
        <v>-0.37593596157754</v>
      </c>
      <c r="Y479">
        <f>INDEX(LORDetail!$G$2:$G$930,U479)</f>
        <v>9.0609830000000002</v>
      </c>
      <c r="Z479">
        <f t="shared" si="154"/>
        <v>208.36001565790866</v>
      </c>
      <c r="AA479" s="29">
        <f t="shared" si="155"/>
        <v>151.40417144529783</v>
      </c>
      <c r="AB479">
        <f t="shared" si="156"/>
        <v>0.72664695751356378</v>
      </c>
      <c r="AC479" s="32">
        <f t="shared" si="157"/>
        <v>51.506333075193524</v>
      </c>
      <c r="AD479" s="32">
        <f t="shared" si="158"/>
        <v>-0.37513999478863513</v>
      </c>
      <c r="AE479" s="34">
        <f t="shared" si="159"/>
        <v>9.025992170443482</v>
      </c>
      <c r="AF479" s="36" t="str">
        <f t="shared" si="160"/>
        <v>PADTON</v>
      </c>
      <c r="AG479" s="36" t="str">
        <f t="shared" si="161"/>
        <v>RDNGSTN</v>
      </c>
      <c r="AH479" s="36">
        <f t="shared" si="162"/>
        <v>475</v>
      </c>
      <c r="AI479" s="42">
        <f t="shared" si="163"/>
        <v>14302.2</v>
      </c>
      <c r="AJ479" s="43">
        <f t="shared" si="164"/>
        <v>48.974779224313529</v>
      </c>
      <c r="AK479" s="43">
        <f t="shared" si="165"/>
        <v>5.0674939014035712E-2</v>
      </c>
      <c r="AL479" s="36">
        <f t="shared" si="166"/>
        <v>51.506333075193524</v>
      </c>
      <c r="AM479" s="36">
        <v>1</v>
      </c>
      <c r="AN479" s="36">
        <f t="shared" si="167"/>
        <v>-0.37513999478863513</v>
      </c>
      <c r="AO479" s="36">
        <v>4</v>
      </c>
      <c r="AP479" s="42">
        <f>INT(AI479/1000)*1000</f>
        <v>14000</v>
      </c>
      <c r="AQ479" s="42">
        <f>MOD(AI479,1000)</f>
        <v>302.20000000000073</v>
      </c>
      <c r="AR479" s="42">
        <f>MOD(AI480,1000)-0.2+(AP480-AP479)</f>
        <v>351.00000000000074</v>
      </c>
    </row>
    <row r="480" spans="1:44" x14ac:dyDescent="0.25">
      <c r="A480" s="32" t="s">
        <v>0</v>
      </c>
      <c r="B480" s="33" t="s">
        <v>1</v>
      </c>
      <c r="C480" s="32">
        <v>476</v>
      </c>
      <c r="D480">
        <f>MATCH(C480,TrainRun!$AG$2:$AG$148,1)</f>
        <v>71</v>
      </c>
      <c r="E480">
        <f>INT(INDEX(TrainRun!$AD$2:$AD$148,'By Second'!D480))</f>
        <v>427</v>
      </c>
      <c r="F480">
        <f>IF(E480=0,0,INDEX(TrainRun!$AE$2:$AE$148,'By Second'!D480))</f>
        <v>46.54238215163975</v>
      </c>
      <c r="G480">
        <f>INDEX(TrainRun!$AF$2:$AF$148,'By Second'!D480)</f>
        <v>12008.608259709474</v>
      </c>
      <c r="H480">
        <f t="shared" si="150"/>
        <v>72</v>
      </c>
      <c r="I480">
        <f>INT(INDEX(TrainRun!$AD$2:$AD$148,'By Second'!H480))</f>
        <v>479</v>
      </c>
      <c r="J480">
        <f>INDEX(TrainRun!$AE$2:$AE$148,'By Second'!H480)</f>
        <v>49.177478980369607</v>
      </c>
      <c r="K480">
        <f t="shared" si="147"/>
        <v>52</v>
      </c>
      <c r="L480">
        <f t="shared" si="148"/>
        <v>2.6350968287298571</v>
      </c>
      <c r="M480">
        <f t="shared" si="151"/>
        <v>5.0674939014035712E-2</v>
      </c>
      <c r="N480" s="32">
        <f t="shared" si="152"/>
        <v>49.025454163327566</v>
      </c>
      <c r="O480" s="29">
        <f t="shared" si="149"/>
        <v>14351.253525722545</v>
      </c>
      <c r="P480">
        <f>MATCH(O480,LORDetail!$B$2:$B$930,1)</f>
        <v>106</v>
      </c>
      <c r="Q480">
        <f>INDEX(LORDetail!$B$2:$B$930,P480)</f>
        <v>14150.823900113919</v>
      </c>
      <c r="R480">
        <f>INDEX(LORDetail!$D$2:$D$930,P480)</f>
        <v>51.506672770930003</v>
      </c>
      <c r="S480">
        <f>INDEX(LORDetail!$E$2:$E$930,P480)</f>
        <v>-0.37302409792435098</v>
      </c>
      <c r="T480">
        <f>INDEX(LORDetail!$G$2:$G$930,P480)</f>
        <v>8.9329769999999993</v>
      </c>
      <c r="U480">
        <f t="shared" si="153"/>
        <v>107</v>
      </c>
      <c r="V480">
        <f>INDEX(LORDetail!$B$2:$B$930,U480)</f>
        <v>14359.183915771828</v>
      </c>
      <c r="W480">
        <f>INDEX(LORDetail!$D$2:$D$930,U480)</f>
        <v>51.506205287053596</v>
      </c>
      <c r="X480">
        <f>INDEX(LORDetail!$E$2:$E$930,U480)</f>
        <v>-0.37593596157754</v>
      </c>
      <c r="Y480">
        <f>INDEX(LORDetail!$G$2:$G$930,U480)</f>
        <v>9.0609830000000002</v>
      </c>
      <c r="Z480">
        <f t="shared" si="154"/>
        <v>208.36001565790866</v>
      </c>
      <c r="AA480" s="29">
        <f t="shared" si="155"/>
        <v>200.42962560862543</v>
      </c>
      <c r="AB480">
        <f t="shared" si="156"/>
        <v>0.96193900243171626</v>
      </c>
      <c r="AC480" s="32">
        <f t="shared" si="157"/>
        <v>51.506223079956278</v>
      </c>
      <c r="AD480" s="32">
        <f t="shared" si="158"/>
        <v>-0.3758251331421168</v>
      </c>
      <c r="AE480" s="34">
        <f t="shared" si="159"/>
        <v>9.0561109639452742</v>
      </c>
      <c r="AF480" s="36" t="str">
        <f t="shared" si="160"/>
        <v>PADTON</v>
      </c>
      <c r="AG480" s="36" t="str">
        <f t="shared" si="161"/>
        <v>RDNGSTN</v>
      </c>
      <c r="AH480" s="36">
        <f t="shared" si="162"/>
        <v>476</v>
      </c>
      <c r="AI480" s="42">
        <f t="shared" si="163"/>
        <v>14351.2</v>
      </c>
      <c r="AJ480" s="43">
        <f t="shared" si="164"/>
        <v>49.025454163327566</v>
      </c>
      <c r="AK480" s="43">
        <f t="shared" si="165"/>
        <v>5.0674939014035712E-2</v>
      </c>
      <c r="AL480" s="36">
        <f t="shared" si="166"/>
        <v>51.506223079956278</v>
      </c>
      <c r="AM480" s="36">
        <v>1</v>
      </c>
      <c r="AN480" s="36">
        <f t="shared" si="167"/>
        <v>-0.3758251331421168</v>
      </c>
      <c r="AO480" s="36">
        <v>4</v>
      </c>
      <c r="AP480" s="42">
        <f>INT(AI480/1000)*1000</f>
        <v>14000</v>
      </c>
      <c r="AQ480" s="42">
        <f>MOD(AI480,1000)</f>
        <v>351.20000000000073</v>
      </c>
      <c r="AR480" s="42">
        <f>MOD(AI481,1000)-0.2+(AP481-AP480)</f>
        <v>400.19999999999965</v>
      </c>
    </row>
    <row r="481" spans="1:44" x14ac:dyDescent="0.25">
      <c r="A481" s="32" t="s">
        <v>0</v>
      </c>
      <c r="B481" s="33" t="s">
        <v>1</v>
      </c>
      <c r="C481" s="32">
        <v>477</v>
      </c>
      <c r="D481">
        <f>MATCH(C481,TrainRun!$AG$2:$AG$148,1)</f>
        <v>71</v>
      </c>
      <c r="E481">
        <f>INT(INDEX(TrainRun!$AD$2:$AD$148,'By Second'!D481))</f>
        <v>427</v>
      </c>
      <c r="F481">
        <f>IF(E481=0,0,INDEX(TrainRun!$AE$2:$AE$148,'By Second'!D481))</f>
        <v>46.54238215163975</v>
      </c>
      <c r="G481">
        <f>INDEX(TrainRun!$AF$2:$AF$148,'By Second'!D481)</f>
        <v>12008.608259709474</v>
      </c>
      <c r="H481">
        <f t="shared" si="150"/>
        <v>72</v>
      </c>
      <c r="I481">
        <f>INT(INDEX(TrainRun!$AD$2:$AD$148,'By Second'!H481))</f>
        <v>479</v>
      </c>
      <c r="J481">
        <f>INDEX(TrainRun!$AE$2:$AE$148,'By Second'!H481)</f>
        <v>49.177478980369607</v>
      </c>
      <c r="K481">
        <f t="shared" si="147"/>
        <v>52</v>
      </c>
      <c r="L481">
        <f t="shared" si="148"/>
        <v>2.6350968287298571</v>
      </c>
      <c r="M481">
        <f t="shared" si="151"/>
        <v>5.0674939014035712E-2</v>
      </c>
      <c r="N481" s="32">
        <f t="shared" si="152"/>
        <v>49.076129102341604</v>
      </c>
      <c r="O481" s="29">
        <f t="shared" si="149"/>
        <v>14400.329654824885</v>
      </c>
      <c r="P481">
        <f>MATCH(O481,LORDetail!$B$2:$B$930,1)</f>
        <v>108</v>
      </c>
      <c r="Q481">
        <f>INDEX(LORDetail!$B$2:$B$930,P481)</f>
        <v>14382</v>
      </c>
      <c r="R481">
        <f>INDEX(LORDetail!$D$2:$D$930,P481)</f>
        <v>51.506724308735713</v>
      </c>
      <c r="S481">
        <f>INDEX(LORDetail!$E$2:$E$930,P481)</f>
        <v>-0.37643986949829072</v>
      </c>
      <c r="T481">
        <f>INDEX(LORDetail!$G$2:$G$930,P481)</f>
        <v>9.0749999999999993</v>
      </c>
      <c r="U481">
        <f t="shared" si="153"/>
        <v>109</v>
      </c>
      <c r="V481">
        <f>INDEX(LORDetail!$B$2:$B$930,U481)</f>
        <v>14533.630785458385</v>
      </c>
      <c r="W481">
        <f>INDEX(LORDetail!$D$2:$D$930,U481)</f>
        <v>51.505891586594998</v>
      </c>
      <c r="X481">
        <f>INDEX(LORDetail!$E$2:$E$930,U481)</f>
        <v>-0.37840269312678199</v>
      </c>
      <c r="Y481">
        <f>INDEX(LORDetail!$G$2:$G$930,U481)</f>
        <v>9.1687919999999998</v>
      </c>
      <c r="Z481">
        <f t="shared" si="154"/>
        <v>151.63078545838471</v>
      </c>
      <c r="AA481" s="29">
        <f t="shared" si="155"/>
        <v>18.329654824885438</v>
      </c>
      <c r="AB481">
        <f t="shared" si="156"/>
        <v>0.12088346551443564</v>
      </c>
      <c r="AC481" s="32">
        <f t="shared" si="157"/>
        <v>51.506623646397536</v>
      </c>
      <c r="AD481" s="32">
        <f t="shared" si="158"/>
        <v>-0.37667714242069639</v>
      </c>
      <c r="AE481" s="34">
        <f t="shared" si="159"/>
        <v>9.0863379019975294</v>
      </c>
      <c r="AF481" s="36" t="str">
        <f t="shared" si="160"/>
        <v>PADTON</v>
      </c>
      <c r="AG481" s="36" t="str">
        <f t="shared" si="161"/>
        <v>RDNGSTN</v>
      </c>
      <c r="AH481" s="36">
        <f t="shared" si="162"/>
        <v>477</v>
      </c>
      <c r="AI481" s="42">
        <f t="shared" si="163"/>
        <v>14400.4</v>
      </c>
      <c r="AJ481" s="43">
        <f t="shared" si="164"/>
        <v>49.076129102341604</v>
      </c>
      <c r="AK481" s="43">
        <f t="shared" si="165"/>
        <v>5.0674939014035712E-2</v>
      </c>
      <c r="AL481" s="36">
        <f t="shared" si="166"/>
        <v>51.506623646397536</v>
      </c>
      <c r="AM481" s="36">
        <v>1</v>
      </c>
      <c r="AN481" s="36">
        <f t="shared" si="167"/>
        <v>-0.37667714242069639</v>
      </c>
      <c r="AO481" s="36">
        <v>4</v>
      </c>
      <c r="AP481" s="42">
        <f>INT(AI481/1000)*1000</f>
        <v>14000</v>
      </c>
      <c r="AQ481" s="42">
        <f>MOD(AI481,1000)</f>
        <v>400.39999999999964</v>
      </c>
      <c r="AR481" s="42">
        <f>MOD(AI482,1000)-0.2+(AP482-AP481)</f>
        <v>449.19999999999965</v>
      </c>
    </row>
    <row r="482" spans="1:44" x14ac:dyDescent="0.25">
      <c r="A482" s="32" t="s">
        <v>0</v>
      </c>
      <c r="B482" s="33" t="s">
        <v>1</v>
      </c>
      <c r="C482" s="32">
        <v>478</v>
      </c>
      <c r="D482">
        <f>MATCH(C482,TrainRun!$AG$2:$AG$148,1)</f>
        <v>71</v>
      </c>
      <c r="E482">
        <f>INT(INDEX(TrainRun!$AD$2:$AD$148,'By Second'!D482))</f>
        <v>427</v>
      </c>
      <c r="F482">
        <f>IF(E482=0,0,INDEX(TrainRun!$AE$2:$AE$148,'By Second'!D482))</f>
        <v>46.54238215163975</v>
      </c>
      <c r="G482">
        <f>INDEX(TrainRun!$AF$2:$AF$148,'By Second'!D482)</f>
        <v>12008.608259709474</v>
      </c>
      <c r="H482">
        <f t="shared" si="150"/>
        <v>72</v>
      </c>
      <c r="I482">
        <f>INT(INDEX(TrainRun!$AD$2:$AD$148,'By Second'!H482))</f>
        <v>479</v>
      </c>
      <c r="J482">
        <f>INDEX(TrainRun!$AE$2:$AE$148,'By Second'!H482)</f>
        <v>49.177478980369607</v>
      </c>
      <c r="K482">
        <f t="shared" si="147"/>
        <v>52</v>
      </c>
      <c r="L482">
        <f t="shared" si="148"/>
        <v>2.6350968287298571</v>
      </c>
      <c r="M482">
        <f t="shared" si="151"/>
        <v>5.0674939014035712E-2</v>
      </c>
      <c r="N482" s="32">
        <f t="shared" si="152"/>
        <v>49.126804041355641</v>
      </c>
      <c r="O482" s="29">
        <f t="shared" si="149"/>
        <v>14449.456458866242</v>
      </c>
      <c r="P482">
        <f>MATCH(O482,LORDetail!$B$2:$B$930,1)</f>
        <v>108</v>
      </c>
      <c r="Q482">
        <f>INDEX(LORDetail!$B$2:$B$930,P482)</f>
        <v>14382</v>
      </c>
      <c r="R482">
        <f>INDEX(LORDetail!$D$2:$D$930,P482)</f>
        <v>51.506724308735713</v>
      </c>
      <c r="S482">
        <f>INDEX(LORDetail!$E$2:$E$930,P482)</f>
        <v>-0.37643986949829072</v>
      </c>
      <c r="T482">
        <f>INDEX(LORDetail!$G$2:$G$930,P482)</f>
        <v>9.0749999999999993</v>
      </c>
      <c r="U482">
        <f t="shared" si="153"/>
        <v>109</v>
      </c>
      <c r="V482">
        <f>INDEX(LORDetail!$B$2:$B$930,U482)</f>
        <v>14533.630785458385</v>
      </c>
      <c r="W482">
        <f>INDEX(LORDetail!$D$2:$D$930,U482)</f>
        <v>51.505891586594998</v>
      </c>
      <c r="X482">
        <f>INDEX(LORDetail!$E$2:$E$930,U482)</f>
        <v>-0.37840269312678199</v>
      </c>
      <c r="Y482">
        <f>INDEX(LORDetail!$G$2:$G$930,U482)</f>
        <v>9.1687919999999998</v>
      </c>
      <c r="Z482">
        <f t="shared" si="154"/>
        <v>151.63078545838471</v>
      </c>
      <c r="AA482" s="29">
        <f t="shared" si="155"/>
        <v>67.456458866241519</v>
      </c>
      <c r="AB482">
        <f t="shared" si="156"/>
        <v>0.44487310846750866</v>
      </c>
      <c r="AC482" s="32">
        <f t="shared" si="157"/>
        <v>51.506353853048481</v>
      </c>
      <c r="AD482" s="32">
        <f t="shared" si="158"/>
        <v>-0.37731307694727112</v>
      </c>
      <c r="AE482" s="34">
        <f t="shared" si="159"/>
        <v>9.1167255385893835</v>
      </c>
      <c r="AF482" s="36" t="str">
        <f t="shared" si="160"/>
        <v>PADTON</v>
      </c>
      <c r="AG482" s="36" t="str">
        <f t="shared" si="161"/>
        <v>RDNGSTN</v>
      </c>
      <c r="AH482" s="36">
        <f t="shared" si="162"/>
        <v>478</v>
      </c>
      <c r="AI482" s="42">
        <f t="shared" si="163"/>
        <v>14449.4</v>
      </c>
      <c r="AJ482" s="43">
        <f t="shared" si="164"/>
        <v>49.126804041355641</v>
      </c>
      <c r="AK482" s="43">
        <f t="shared" si="165"/>
        <v>5.0674939014035712E-2</v>
      </c>
      <c r="AL482" s="36">
        <f t="shared" si="166"/>
        <v>51.506353853048481</v>
      </c>
      <c r="AM482" s="36">
        <v>1</v>
      </c>
      <c r="AN482" s="36">
        <f t="shared" si="167"/>
        <v>-0.37731307694727112</v>
      </c>
      <c r="AO482" s="36">
        <v>4</v>
      </c>
      <c r="AP482" s="42">
        <f>INT(AI482/1000)*1000</f>
        <v>14000</v>
      </c>
      <c r="AQ482" s="42">
        <f>MOD(AI482,1000)</f>
        <v>449.39999999999964</v>
      </c>
      <c r="AR482" s="42">
        <f>MOD(AI483,1000)-0.2+(AP483-AP482)</f>
        <v>504.59999999999928</v>
      </c>
    </row>
    <row r="483" spans="1:44" x14ac:dyDescent="0.25">
      <c r="A483" s="32" t="s">
        <v>0</v>
      </c>
      <c r="B483" s="33" t="s">
        <v>1</v>
      </c>
      <c r="C483" s="32">
        <v>479</v>
      </c>
      <c r="D483">
        <f>MATCH(C483,TrainRun!$AG$2:$AG$148,1)</f>
        <v>72</v>
      </c>
      <c r="E483">
        <f>INT(INDEX(TrainRun!$AD$2:$AD$148,'By Second'!D483))</f>
        <v>479</v>
      </c>
      <c r="F483">
        <f>IF(E483=0,0,INDEX(TrainRun!$AE$2:$AE$148,'By Second'!D483))</f>
        <v>49.177478980369607</v>
      </c>
      <c r="G483">
        <f>INDEX(TrainRun!$AF$2:$AF$148,'By Second'!D483)</f>
        <v>14504.72188861092</v>
      </c>
      <c r="H483">
        <f t="shared" si="150"/>
        <v>73</v>
      </c>
      <c r="I483">
        <f>INT(INDEX(TrainRun!$AD$2:$AD$148,'By Second'!H483))</f>
        <v>480</v>
      </c>
      <c r="J483">
        <f>INDEX(TrainRun!$AE$2:$AE$148,'By Second'!H483)</f>
        <v>49.18199094841416</v>
      </c>
      <c r="K483">
        <f t="shared" si="147"/>
        <v>1</v>
      </c>
      <c r="L483">
        <f t="shared" si="148"/>
        <v>4.5119680445537824E-3</v>
      </c>
      <c r="M483">
        <f t="shared" si="151"/>
        <v>4.5119680445537824E-3</v>
      </c>
      <c r="N483" s="32">
        <f t="shared" si="152"/>
        <v>49.177478980369607</v>
      </c>
      <c r="O483" s="29">
        <f t="shared" si="149"/>
        <v>14504.7</v>
      </c>
      <c r="P483">
        <f>MATCH(O483,LORDetail!$B$2:$B$930,1)</f>
        <v>108</v>
      </c>
      <c r="Q483">
        <f>INDEX(LORDetail!$B$2:$B$930,P483)</f>
        <v>14382</v>
      </c>
      <c r="R483">
        <f>INDEX(LORDetail!$D$2:$D$930,P483)</f>
        <v>51.506724308735713</v>
      </c>
      <c r="S483">
        <f>INDEX(LORDetail!$E$2:$E$930,P483)</f>
        <v>-0.37643986949829072</v>
      </c>
      <c r="T483">
        <f>INDEX(LORDetail!$G$2:$G$930,P483)</f>
        <v>9.0749999999999993</v>
      </c>
      <c r="U483">
        <f t="shared" si="153"/>
        <v>109</v>
      </c>
      <c r="V483">
        <f>INDEX(LORDetail!$B$2:$B$930,U483)</f>
        <v>14533.630785458385</v>
      </c>
      <c r="W483">
        <f>INDEX(LORDetail!$D$2:$D$930,U483)</f>
        <v>51.505891586594998</v>
      </c>
      <c r="X483">
        <f>INDEX(LORDetail!$E$2:$E$930,U483)</f>
        <v>-0.37840269312678199</v>
      </c>
      <c r="Y483">
        <f>INDEX(LORDetail!$G$2:$G$930,U483)</f>
        <v>9.1687919999999998</v>
      </c>
      <c r="Z483">
        <f t="shared" si="154"/>
        <v>151.63078545838471</v>
      </c>
      <c r="AA483" s="29">
        <f t="shared" si="155"/>
        <v>122.70000000000073</v>
      </c>
      <c r="AB483">
        <f t="shared" si="156"/>
        <v>0.80920242963244371</v>
      </c>
      <c r="AC483" s="32">
        <f t="shared" si="157"/>
        <v>51.506050467956236</v>
      </c>
      <c r="AD483" s="32">
        <f t="shared" si="158"/>
        <v>-0.37802819114740582</v>
      </c>
      <c r="AE483" s="34">
        <f t="shared" si="159"/>
        <v>9.1508967142800852</v>
      </c>
      <c r="AF483" s="36" t="str">
        <f t="shared" si="160"/>
        <v>PADTON</v>
      </c>
      <c r="AG483" s="36" t="str">
        <f t="shared" si="161"/>
        <v>RDNGSTN</v>
      </c>
      <c r="AH483" s="36">
        <f t="shared" si="162"/>
        <v>479</v>
      </c>
      <c r="AI483" s="42">
        <f t="shared" si="163"/>
        <v>14504.8</v>
      </c>
      <c r="AJ483" s="43">
        <f t="shared" si="164"/>
        <v>49.177478980369607</v>
      </c>
      <c r="AK483" s="43">
        <f t="shared" si="165"/>
        <v>4.5119680445537824E-3</v>
      </c>
      <c r="AL483" s="36">
        <f t="shared" si="166"/>
        <v>51.506050467956236</v>
      </c>
      <c r="AM483" s="36">
        <v>1</v>
      </c>
      <c r="AN483" s="36">
        <f t="shared" si="167"/>
        <v>-0.37802819114740582</v>
      </c>
      <c r="AO483" s="36">
        <v>4</v>
      </c>
      <c r="AP483" s="42">
        <f>INT(AI483/1000)*1000</f>
        <v>14000</v>
      </c>
      <c r="AQ483" s="42">
        <f>MOD(AI483,1000)</f>
        <v>504.79999999999927</v>
      </c>
      <c r="AR483" s="42">
        <f>MOD(AI484,1000)-0.2+(AP484-AP483)</f>
        <v>509.40000000000038</v>
      </c>
    </row>
    <row r="484" spans="1:44" x14ac:dyDescent="0.25">
      <c r="A484" s="32" t="s">
        <v>0</v>
      </c>
      <c r="B484" s="33" t="s">
        <v>1</v>
      </c>
      <c r="C484" s="32">
        <v>480</v>
      </c>
      <c r="D484">
        <f>MATCH(C484,TrainRun!$AG$2:$AG$148,1)</f>
        <v>73</v>
      </c>
      <c r="E484">
        <f>INT(INDEX(TrainRun!$AD$2:$AD$148,'By Second'!D484))</f>
        <v>480</v>
      </c>
      <c r="F484">
        <f>IF(E484=0,0,INDEX(TrainRun!$AE$2:$AE$148,'By Second'!D484))</f>
        <v>49.18199094841416</v>
      </c>
      <c r="G484">
        <f>INDEX(TrainRun!$AF$2:$AF$148,'By Second'!D484)</f>
        <v>14509.63986210736</v>
      </c>
      <c r="H484">
        <f t="shared" si="150"/>
        <v>74</v>
      </c>
      <c r="I484">
        <f>INT(INDEX(TrainRun!$AD$2:$AD$148,'By Second'!H484))</f>
        <v>500</v>
      </c>
      <c r="J484">
        <f>INDEX(TrainRun!$AE$2:$AE$148,'By Second'!H484)</f>
        <v>50.047384582416115</v>
      </c>
      <c r="K484">
        <f t="shared" si="147"/>
        <v>20</v>
      </c>
      <c r="L484">
        <f t="shared" si="148"/>
        <v>0.86539363400195413</v>
      </c>
      <c r="M484">
        <f t="shared" si="151"/>
        <v>4.3269681700097706E-2</v>
      </c>
      <c r="N484" s="32">
        <f t="shared" si="152"/>
        <v>49.18199094841416</v>
      </c>
      <c r="O484" s="29">
        <f t="shared" si="149"/>
        <v>14509.6</v>
      </c>
      <c r="P484">
        <f>MATCH(O484,LORDetail!$B$2:$B$930,1)</f>
        <v>108</v>
      </c>
      <c r="Q484">
        <f>INDEX(LORDetail!$B$2:$B$930,P484)</f>
        <v>14382</v>
      </c>
      <c r="R484">
        <f>INDEX(LORDetail!$D$2:$D$930,P484)</f>
        <v>51.506724308735713</v>
      </c>
      <c r="S484">
        <f>INDEX(LORDetail!$E$2:$E$930,P484)</f>
        <v>-0.37643986949829072</v>
      </c>
      <c r="T484">
        <f>INDEX(LORDetail!$G$2:$G$930,P484)</f>
        <v>9.0749999999999993</v>
      </c>
      <c r="U484">
        <f t="shared" si="153"/>
        <v>109</v>
      </c>
      <c r="V484">
        <f>INDEX(LORDetail!$B$2:$B$930,U484)</f>
        <v>14533.630785458385</v>
      </c>
      <c r="W484">
        <f>INDEX(LORDetail!$D$2:$D$930,U484)</f>
        <v>51.505891586594998</v>
      </c>
      <c r="X484">
        <f>INDEX(LORDetail!$E$2:$E$930,U484)</f>
        <v>-0.37840269312678199</v>
      </c>
      <c r="Y484">
        <f>INDEX(LORDetail!$G$2:$G$930,U484)</f>
        <v>9.1687919999999998</v>
      </c>
      <c r="Z484">
        <f t="shared" si="154"/>
        <v>151.63078545838471</v>
      </c>
      <c r="AA484" s="29">
        <f t="shared" si="155"/>
        <v>127.60000000000036</v>
      </c>
      <c r="AB484">
        <f t="shared" si="156"/>
        <v>0.84151776708312553</v>
      </c>
      <c r="AC484" s="32">
        <f t="shared" si="157"/>
        <v>51.506023558259258</v>
      </c>
      <c r="AD484" s="32">
        <f t="shared" si="158"/>
        <v>-0.37809162045531669</v>
      </c>
      <c r="AE484" s="34">
        <f t="shared" si="159"/>
        <v>9.1539276344102607</v>
      </c>
      <c r="AF484" s="36" t="str">
        <f t="shared" si="160"/>
        <v>PADTON</v>
      </c>
      <c r="AG484" s="36" t="str">
        <f t="shared" si="161"/>
        <v>RDNGSTN</v>
      </c>
      <c r="AH484" s="36">
        <f t="shared" si="162"/>
        <v>480</v>
      </c>
      <c r="AI484" s="42">
        <f t="shared" si="163"/>
        <v>14509.6</v>
      </c>
      <c r="AJ484" s="43">
        <f t="shared" si="164"/>
        <v>49.18199094841416</v>
      </c>
      <c r="AK484" s="43">
        <f t="shared" si="165"/>
        <v>4.3269681700097706E-2</v>
      </c>
      <c r="AL484" s="36">
        <f t="shared" si="166"/>
        <v>51.506023558259258</v>
      </c>
      <c r="AM484" s="36">
        <v>1</v>
      </c>
      <c r="AN484" s="36">
        <f t="shared" si="167"/>
        <v>-0.37809162045531669</v>
      </c>
      <c r="AO484" s="36">
        <v>4</v>
      </c>
      <c r="AP484" s="42">
        <f>INT(AI484/1000)*1000</f>
        <v>14000</v>
      </c>
      <c r="AQ484" s="42">
        <f>MOD(AI484,1000)</f>
        <v>509.60000000000036</v>
      </c>
      <c r="AR484" s="42">
        <f>MOD(AI485,1000)-0.2+(AP485-AP484)</f>
        <v>558.59999999999923</v>
      </c>
    </row>
    <row r="485" spans="1:44" x14ac:dyDescent="0.25">
      <c r="A485" s="32" t="s">
        <v>0</v>
      </c>
      <c r="B485" s="33" t="s">
        <v>1</v>
      </c>
      <c r="C485" s="32">
        <v>481</v>
      </c>
      <c r="D485">
        <f>MATCH(C485,TrainRun!$AG$2:$AG$148,1)</f>
        <v>73</v>
      </c>
      <c r="E485">
        <f>INT(INDEX(TrainRun!$AD$2:$AD$148,'By Second'!D485))</f>
        <v>480</v>
      </c>
      <c r="F485">
        <f>IF(E485=0,0,INDEX(TrainRun!$AE$2:$AE$148,'By Second'!D485))</f>
        <v>49.18199094841416</v>
      </c>
      <c r="G485">
        <f>INDEX(TrainRun!$AF$2:$AF$148,'By Second'!D485)</f>
        <v>14509.63986210736</v>
      </c>
      <c r="H485">
        <f t="shared" si="150"/>
        <v>74</v>
      </c>
      <c r="I485">
        <f>INT(INDEX(TrainRun!$AD$2:$AD$148,'By Second'!H485))</f>
        <v>500</v>
      </c>
      <c r="J485">
        <f>INDEX(TrainRun!$AE$2:$AE$148,'By Second'!H485)</f>
        <v>50.047384582416115</v>
      </c>
      <c r="K485">
        <f t="shared" si="147"/>
        <v>20</v>
      </c>
      <c r="L485">
        <f t="shared" si="148"/>
        <v>0.86539363400195413</v>
      </c>
      <c r="M485">
        <f t="shared" si="151"/>
        <v>4.3269681700097706E-2</v>
      </c>
      <c r="N485" s="32">
        <f t="shared" si="152"/>
        <v>49.225260630114256</v>
      </c>
      <c r="O485" s="29">
        <f t="shared" si="149"/>
        <v>14558.825260630114</v>
      </c>
      <c r="P485">
        <f>MATCH(O485,LORDetail!$B$2:$B$930,1)</f>
        <v>109</v>
      </c>
      <c r="Q485">
        <f>INDEX(LORDetail!$B$2:$B$930,P485)</f>
        <v>14533.630785458385</v>
      </c>
      <c r="R485">
        <f>INDEX(LORDetail!$D$2:$D$930,P485)</f>
        <v>51.505891586594998</v>
      </c>
      <c r="S485">
        <f>INDEX(LORDetail!$E$2:$E$930,P485)</f>
        <v>-0.37840269312678199</v>
      </c>
      <c r="T485">
        <f>INDEX(LORDetail!$G$2:$G$930,P485)</f>
        <v>9.1687919999999998</v>
      </c>
      <c r="U485">
        <f t="shared" si="153"/>
        <v>110</v>
      </c>
      <c r="V485">
        <f>INDEX(LORDetail!$B$2:$B$930,U485)</f>
        <v>14759.665807169215</v>
      </c>
      <c r="W485">
        <f>INDEX(LORDetail!$D$2:$D$930,U485)</f>
        <v>51.5054613062402</v>
      </c>
      <c r="X485">
        <f>INDEX(LORDetail!$E$2:$E$930,U485)</f>
        <v>-0.38159081557527103</v>
      </c>
      <c r="Y485">
        <f>INDEX(LORDetail!$G$2:$G$930,U485)</f>
        <v>9.3086079999999995</v>
      </c>
      <c r="Z485">
        <f t="shared" si="154"/>
        <v>226.03502171082982</v>
      </c>
      <c r="AA485" s="29">
        <f t="shared" si="155"/>
        <v>25.194475171729209</v>
      </c>
      <c r="AB485">
        <f t="shared" si="156"/>
        <v>0.11146270600473983</v>
      </c>
      <c r="AC485" s="32">
        <f t="shared" si="157"/>
        <v>51.505843626382315</v>
      </c>
      <c r="AD485" s="32">
        <f t="shared" si="158"/>
        <v>-0.37875804988196504</v>
      </c>
      <c r="AE485" s="34">
        <f t="shared" si="159"/>
        <v>9.1843762697027582</v>
      </c>
      <c r="AF485" s="36" t="str">
        <f t="shared" si="160"/>
        <v>PADTON</v>
      </c>
      <c r="AG485" s="36" t="str">
        <f t="shared" si="161"/>
        <v>RDNGSTN</v>
      </c>
      <c r="AH485" s="36">
        <f t="shared" si="162"/>
        <v>481</v>
      </c>
      <c r="AI485" s="42">
        <f t="shared" si="163"/>
        <v>14558.8</v>
      </c>
      <c r="AJ485" s="43">
        <f t="shared" si="164"/>
        <v>49.225260630114256</v>
      </c>
      <c r="AK485" s="43">
        <f t="shared" si="165"/>
        <v>4.3269681700097706E-2</v>
      </c>
      <c r="AL485" s="36">
        <f t="shared" si="166"/>
        <v>51.505843626382315</v>
      </c>
      <c r="AM485" s="36">
        <v>1</v>
      </c>
      <c r="AN485" s="36">
        <f t="shared" si="167"/>
        <v>-0.37875804988196504</v>
      </c>
      <c r="AO485" s="36">
        <v>4</v>
      </c>
      <c r="AP485" s="42">
        <f>INT(AI485/1000)*1000</f>
        <v>14000</v>
      </c>
      <c r="AQ485" s="42">
        <f>MOD(AI485,1000)</f>
        <v>558.79999999999927</v>
      </c>
      <c r="AR485" s="42">
        <f>MOD(AI486,1000)-0.2+(AP486-AP485)</f>
        <v>607.79999999999995</v>
      </c>
    </row>
    <row r="486" spans="1:44" x14ac:dyDescent="0.25">
      <c r="A486" s="32" t="s">
        <v>0</v>
      </c>
      <c r="B486" s="33" t="s">
        <v>1</v>
      </c>
      <c r="C486" s="32">
        <v>482</v>
      </c>
      <c r="D486">
        <f>MATCH(C486,TrainRun!$AG$2:$AG$148,1)</f>
        <v>73</v>
      </c>
      <c r="E486">
        <f>INT(INDEX(TrainRun!$AD$2:$AD$148,'By Second'!D486))</f>
        <v>480</v>
      </c>
      <c r="F486">
        <f>IF(E486=0,0,INDEX(TrainRun!$AE$2:$AE$148,'By Second'!D486))</f>
        <v>49.18199094841416</v>
      </c>
      <c r="G486">
        <f>INDEX(TrainRun!$AF$2:$AF$148,'By Second'!D486)</f>
        <v>14509.63986210736</v>
      </c>
      <c r="H486">
        <f t="shared" si="150"/>
        <v>74</v>
      </c>
      <c r="I486">
        <f>INT(INDEX(TrainRun!$AD$2:$AD$148,'By Second'!H486))</f>
        <v>500</v>
      </c>
      <c r="J486">
        <f>INDEX(TrainRun!$AE$2:$AE$148,'By Second'!H486)</f>
        <v>50.047384582416115</v>
      </c>
      <c r="K486">
        <f t="shared" si="147"/>
        <v>20</v>
      </c>
      <c r="L486">
        <f t="shared" si="148"/>
        <v>0.86539363400195413</v>
      </c>
      <c r="M486">
        <f t="shared" si="151"/>
        <v>4.3269681700097706E-2</v>
      </c>
      <c r="N486" s="32">
        <f t="shared" si="152"/>
        <v>49.268530311814352</v>
      </c>
      <c r="O486" s="29">
        <f t="shared" si="149"/>
        <v>14608.093790941928</v>
      </c>
      <c r="P486">
        <f>MATCH(O486,LORDetail!$B$2:$B$930,1)</f>
        <v>109</v>
      </c>
      <c r="Q486">
        <f>INDEX(LORDetail!$B$2:$B$930,P486)</f>
        <v>14533.630785458385</v>
      </c>
      <c r="R486">
        <f>INDEX(LORDetail!$D$2:$D$930,P486)</f>
        <v>51.505891586594998</v>
      </c>
      <c r="S486">
        <f>INDEX(LORDetail!$E$2:$E$930,P486)</f>
        <v>-0.37840269312678199</v>
      </c>
      <c r="T486">
        <f>INDEX(LORDetail!$G$2:$G$930,P486)</f>
        <v>9.1687919999999998</v>
      </c>
      <c r="U486">
        <f t="shared" si="153"/>
        <v>110</v>
      </c>
      <c r="V486">
        <f>INDEX(LORDetail!$B$2:$B$930,U486)</f>
        <v>14759.665807169215</v>
      </c>
      <c r="W486">
        <f>INDEX(LORDetail!$D$2:$D$930,U486)</f>
        <v>51.5054613062402</v>
      </c>
      <c r="X486">
        <f>INDEX(LORDetail!$E$2:$E$930,U486)</f>
        <v>-0.38159081557527103</v>
      </c>
      <c r="Y486">
        <f>INDEX(LORDetail!$G$2:$G$930,U486)</f>
        <v>9.3086079999999995</v>
      </c>
      <c r="Z486">
        <f t="shared" si="154"/>
        <v>226.03502171082982</v>
      </c>
      <c r="AA486" s="29">
        <f t="shared" si="155"/>
        <v>74.463005483543384</v>
      </c>
      <c r="AB486">
        <f t="shared" si="156"/>
        <v>0.32943127538353362</v>
      </c>
      <c r="AC486" s="32">
        <f t="shared" si="157"/>
        <v>51.505749838788944</v>
      </c>
      <c r="AD486" s="32">
        <f t="shared" si="158"/>
        <v>-0.37945296037106663</v>
      </c>
      <c r="AE486" s="34">
        <f t="shared" si="159"/>
        <v>9.2148517631990234</v>
      </c>
      <c r="AF486" s="36" t="str">
        <f t="shared" si="160"/>
        <v>PADTON</v>
      </c>
      <c r="AG486" s="36" t="str">
        <f t="shared" si="161"/>
        <v>RDNGSTN</v>
      </c>
      <c r="AH486" s="36">
        <f t="shared" si="162"/>
        <v>482</v>
      </c>
      <c r="AI486" s="42">
        <f t="shared" si="163"/>
        <v>14608</v>
      </c>
      <c r="AJ486" s="43">
        <f t="shared" si="164"/>
        <v>49.268530311814352</v>
      </c>
      <c r="AK486" s="43">
        <f t="shared" si="165"/>
        <v>4.3269681700097706E-2</v>
      </c>
      <c r="AL486" s="36">
        <f t="shared" si="166"/>
        <v>51.505749838788944</v>
      </c>
      <c r="AM486" s="36">
        <v>1</v>
      </c>
      <c r="AN486" s="36">
        <f t="shared" si="167"/>
        <v>-0.37945296037106663</v>
      </c>
      <c r="AO486" s="36">
        <v>4</v>
      </c>
      <c r="AP486" s="42">
        <f>INT(AI486/1000)*1000</f>
        <v>14000</v>
      </c>
      <c r="AQ486" s="42">
        <f>MOD(AI486,1000)</f>
        <v>608</v>
      </c>
      <c r="AR486" s="42">
        <f>MOD(AI487,1000)-0.2+(AP487-AP486)</f>
        <v>657.19999999999959</v>
      </c>
    </row>
    <row r="487" spans="1:44" x14ac:dyDescent="0.25">
      <c r="A487" s="32" t="s">
        <v>0</v>
      </c>
      <c r="B487" s="33" t="s">
        <v>1</v>
      </c>
      <c r="C487" s="32">
        <v>483</v>
      </c>
      <c r="D487">
        <f>MATCH(C487,TrainRun!$AG$2:$AG$148,1)</f>
        <v>73</v>
      </c>
      <c r="E487">
        <f>INT(INDEX(TrainRun!$AD$2:$AD$148,'By Second'!D487))</f>
        <v>480</v>
      </c>
      <c r="F487">
        <f>IF(E487=0,0,INDEX(TrainRun!$AE$2:$AE$148,'By Second'!D487))</f>
        <v>49.18199094841416</v>
      </c>
      <c r="G487">
        <f>INDEX(TrainRun!$AF$2:$AF$148,'By Second'!D487)</f>
        <v>14509.63986210736</v>
      </c>
      <c r="H487">
        <f t="shared" si="150"/>
        <v>74</v>
      </c>
      <c r="I487">
        <f>INT(INDEX(TrainRun!$AD$2:$AD$148,'By Second'!H487))</f>
        <v>500</v>
      </c>
      <c r="J487">
        <f>INDEX(TrainRun!$AE$2:$AE$148,'By Second'!H487)</f>
        <v>50.047384582416115</v>
      </c>
      <c r="K487">
        <f t="shared" si="147"/>
        <v>20</v>
      </c>
      <c r="L487">
        <f t="shared" si="148"/>
        <v>0.86539363400195413</v>
      </c>
      <c r="M487">
        <f t="shared" si="151"/>
        <v>4.3269681700097706E-2</v>
      </c>
      <c r="N487" s="32">
        <f t="shared" si="152"/>
        <v>49.311799993514448</v>
      </c>
      <c r="O487" s="29">
        <f t="shared" si="149"/>
        <v>14657.405590935443</v>
      </c>
      <c r="P487">
        <f>MATCH(O487,LORDetail!$B$2:$B$930,1)</f>
        <v>109</v>
      </c>
      <c r="Q487">
        <f>INDEX(LORDetail!$B$2:$B$930,P487)</f>
        <v>14533.630785458385</v>
      </c>
      <c r="R487">
        <f>INDEX(LORDetail!$D$2:$D$930,P487)</f>
        <v>51.505891586594998</v>
      </c>
      <c r="S487">
        <f>INDEX(LORDetail!$E$2:$E$930,P487)</f>
        <v>-0.37840269312678199</v>
      </c>
      <c r="T487">
        <f>INDEX(LORDetail!$G$2:$G$930,P487)</f>
        <v>9.1687919999999998</v>
      </c>
      <c r="U487">
        <f t="shared" si="153"/>
        <v>110</v>
      </c>
      <c r="V487">
        <f>INDEX(LORDetail!$B$2:$B$930,U487)</f>
        <v>14759.665807169215</v>
      </c>
      <c r="W487">
        <f>INDEX(LORDetail!$D$2:$D$930,U487)</f>
        <v>51.5054613062402</v>
      </c>
      <c r="X487">
        <f>INDEX(LORDetail!$E$2:$E$930,U487)</f>
        <v>-0.38159081557527103</v>
      </c>
      <c r="Y487">
        <f>INDEX(LORDetail!$G$2:$G$930,U487)</f>
        <v>9.3086079999999995</v>
      </c>
      <c r="Z487">
        <f t="shared" si="154"/>
        <v>226.03502171082982</v>
      </c>
      <c r="AA487" s="29">
        <f t="shared" si="155"/>
        <v>123.77480547705818</v>
      </c>
      <c r="AB487">
        <f t="shared" si="156"/>
        <v>0.54759127386642437</v>
      </c>
      <c r="AC487" s="32">
        <f t="shared" si="157"/>
        <v>51.505655968827398</v>
      </c>
      <c r="AD487" s="32">
        <f t="shared" si="158"/>
        <v>-0.38014848115959227</v>
      </c>
      <c r="AE487" s="34">
        <f t="shared" si="159"/>
        <v>9.2453540215469072</v>
      </c>
      <c r="AF487" s="36" t="str">
        <f t="shared" si="160"/>
        <v>PADTON</v>
      </c>
      <c r="AG487" s="36" t="str">
        <f t="shared" si="161"/>
        <v>RDNGSTN</v>
      </c>
      <c r="AH487" s="36">
        <f t="shared" si="162"/>
        <v>483</v>
      </c>
      <c r="AI487" s="42">
        <f t="shared" si="163"/>
        <v>14657.4</v>
      </c>
      <c r="AJ487" s="43">
        <f t="shared" si="164"/>
        <v>49.311799993514448</v>
      </c>
      <c r="AK487" s="43">
        <f t="shared" si="165"/>
        <v>4.3269681700097706E-2</v>
      </c>
      <c r="AL487" s="36">
        <f t="shared" si="166"/>
        <v>51.505655968827398</v>
      </c>
      <c r="AM487" s="36">
        <v>1</v>
      </c>
      <c r="AN487" s="36">
        <f t="shared" si="167"/>
        <v>-0.38014848115959227</v>
      </c>
      <c r="AO487" s="36">
        <v>4</v>
      </c>
      <c r="AP487" s="42">
        <f>INT(AI487/1000)*1000</f>
        <v>14000</v>
      </c>
      <c r="AQ487" s="42">
        <f>MOD(AI487,1000)</f>
        <v>657.39999999999964</v>
      </c>
      <c r="AR487" s="42">
        <f>MOD(AI488,1000)-0.2+(AP488-AP487)</f>
        <v>706.59999999999923</v>
      </c>
    </row>
    <row r="488" spans="1:44" x14ac:dyDescent="0.25">
      <c r="A488" s="32" t="s">
        <v>0</v>
      </c>
      <c r="B488" s="33" t="s">
        <v>1</v>
      </c>
      <c r="C488" s="32">
        <v>484</v>
      </c>
      <c r="D488">
        <f>MATCH(C488,TrainRun!$AG$2:$AG$148,1)</f>
        <v>73</v>
      </c>
      <c r="E488">
        <f>INT(INDEX(TrainRun!$AD$2:$AD$148,'By Second'!D488))</f>
        <v>480</v>
      </c>
      <c r="F488">
        <f>IF(E488=0,0,INDEX(TrainRun!$AE$2:$AE$148,'By Second'!D488))</f>
        <v>49.18199094841416</v>
      </c>
      <c r="G488">
        <f>INDEX(TrainRun!$AF$2:$AF$148,'By Second'!D488)</f>
        <v>14509.63986210736</v>
      </c>
      <c r="H488">
        <f t="shared" si="150"/>
        <v>74</v>
      </c>
      <c r="I488">
        <f>INT(INDEX(TrainRun!$AD$2:$AD$148,'By Second'!H488))</f>
        <v>500</v>
      </c>
      <c r="J488">
        <f>INDEX(TrainRun!$AE$2:$AE$148,'By Second'!H488)</f>
        <v>50.047384582416115</v>
      </c>
      <c r="K488">
        <f t="shared" si="147"/>
        <v>20</v>
      </c>
      <c r="L488">
        <f t="shared" si="148"/>
        <v>0.86539363400195413</v>
      </c>
      <c r="M488">
        <f t="shared" si="151"/>
        <v>4.3269681700097706E-2</v>
      </c>
      <c r="N488" s="32">
        <f t="shared" si="152"/>
        <v>49.355069675214544</v>
      </c>
      <c r="O488" s="29">
        <f t="shared" si="149"/>
        <v>14706.760660610658</v>
      </c>
      <c r="P488">
        <f>MATCH(O488,LORDetail!$B$2:$B$930,1)</f>
        <v>109</v>
      </c>
      <c r="Q488">
        <f>INDEX(LORDetail!$B$2:$B$930,P488)</f>
        <v>14533.630785458385</v>
      </c>
      <c r="R488">
        <f>INDEX(LORDetail!$D$2:$D$930,P488)</f>
        <v>51.505891586594998</v>
      </c>
      <c r="S488">
        <f>INDEX(LORDetail!$E$2:$E$930,P488)</f>
        <v>-0.37840269312678199</v>
      </c>
      <c r="T488">
        <f>INDEX(LORDetail!$G$2:$G$930,P488)</f>
        <v>9.1687919999999998</v>
      </c>
      <c r="U488">
        <f t="shared" si="153"/>
        <v>110</v>
      </c>
      <c r="V488">
        <f>INDEX(LORDetail!$B$2:$B$930,U488)</f>
        <v>14759.665807169215</v>
      </c>
      <c r="W488">
        <f>INDEX(LORDetail!$D$2:$D$930,U488)</f>
        <v>51.5054613062402</v>
      </c>
      <c r="X488">
        <f>INDEX(LORDetail!$E$2:$E$930,U488)</f>
        <v>-0.38159081557527103</v>
      </c>
      <c r="Y488">
        <f>INDEX(LORDetail!$G$2:$G$930,U488)</f>
        <v>9.3086079999999995</v>
      </c>
      <c r="Z488">
        <f t="shared" si="154"/>
        <v>226.03502171082982</v>
      </c>
      <c r="AA488" s="29">
        <f t="shared" si="155"/>
        <v>173.1298751522736</v>
      </c>
      <c r="AB488">
        <f t="shared" si="156"/>
        <v>0.76594270145341192</v>
      </c>
      <c r="AC488" s="32">
        <f t="shared" si="157"/>
        <v>51.505562016497663</v>
      </c>
      <c r="AD488" s="32">
        <f t="shared" si="158"/>
        <v>-0.38084461224754196</v>
      </c>
      <c r="AE488" s="34">
        <f t="shared" si="159"/>
        <v>9.2758830447464096</v>
      </c>
      <c r="AF488" s="36" t="str">
        <f t="shared" si="160"/>
        <v>PADTON</v>
      </c>
      <c r="AG488" s="36" t="str">
        <f t="shared" si="161"/>
        <v>RDNGSTN</v>
      </c>
      <c r="AH488" s="36">
        <f t="shared" si="162"/>
        <v>484</v>
      </c>
      <c r="AI488" s="42">
        <f t="shared" si="163"/>
        <v>14706.8</v>
      </c>
      <c r="AJ488" s="43">
        <f t="shared" si="164"/>
        <v>49.355069675214544</v>
      </c>
      <c r="AK488" s="43">
        <f t="shared" si="165"/>
        <v>4.3269681700097706E-2</v>
      </c>
      <c r="AL488" s="36">
        <f t="shared" si="166"/>
        <v>51.505562016497663</v>
      </c>
      <c r="AM488" s="36">
        <v>1</v>
      </c>
      <c r="AN488" s="36">
        <f t="shared" si="167"/>
        <v>-0.38084461224754196</v>
      </c>
      <c r="AO488" s="36">
        <v>4</v>
      </c>
      <c r="AP488" s="42">
        <f>INT(AI488/1000)*1000</f>
        <v>14000</v>
      </c>
      <c r="AQ488" s="42">
        <f>MOD(AI488,1000)</f>
        <v>706.79999999999927</v>
      </c>
      <c r="AR488" s="42">
        <f>MOD(AI489,1000)-0.2+(AP489-AP488)</f>
        <v>756.00000000000068</v>
      </c>
    </row>
    <row r="489" spans="1:44" x14ac:dyDescent="0.25">
      <c r="A489" s="32" t="s">
        <v>0</v>
      </c>
      <c r="B489" s="33" t="s">
        <v>1</v>
      </c>
      <c r="C489" s="32">
        <v>485</v>
      </c>
      <c r="D489">
        <f>MATCH(C489,TrainRun!$AG$2:$AG$148,1)</f>
        <v>73</v>
      </c>
      <c r="E489">
        <f>INT(INDEX(TrainRun!$AD$2:$AD$148,'By Second'!D489))</f>
        <v>480</v>
      </c>
      <c r="F489">
        <f>IF(E489=0,0,INDEX(TrainRun!$AE$2:$AE$148,'By Second'!D489))</f>
        <v>49.18199094841416</v>
      </c>
      <c r="G489">
        <f>INDEX(TrainRun!$AF$2:$AF$148,'By Second'!D489)</f>
        <v>14509.63986210736</v>
      </c>
      <c r="H489">
        <f t="shared" si="150"/>
        <v>74</v>
      </c>
      <c r="I489">
        <f>INT(INDEX(TrainRun!$AD$2:$AD$148,'By Second'!H489))</f>
        <v>500</v>
      </c>
      <c r="J489">
        <f>INDEX(TrainRun!$AE$2:$AE$148,'By Second'!H489)</f>
        <v>50.047384582416115</v>
      </c>
      <c r="K489">
        <f t="shared" si="147"/>
        <v>20</v>
      </c>
      <c r="L489">
        <f t="shared" si="148"/>
        <v>0.86539363400195413</v>
      </c>
      <c r="M489">
        <f t="shared" si="151"/>
        <v>4.3269681700097706E-2</v>
      </c>
      <c r="N489" s="32">
        <f t="shared" si="152"/>
        <v>49.39833935691464</v>
      </c>
      <c r="O489" s="29">
        <f t="shared" si="149"/>
        <v>14756.158999967573</v>
      </c>
      <c r="P489">
        <f>MATCH(O489,LORDetail!$B$2:$B$930,1)</f>
        <v>109</v>
      </c>
      <c r="Q489">
        <f>INDEX(LORDetail!$B$2:$B$930,P489)</f>
        <v>14533.630785458385</v>
      </c>
      <c r="R489">
        <f>INDEX(LORDetail!$D$2:$D$930,P489)</f>
        <v>51.505891586594998</v>
      </c>
      <c r="S489">
        <f>INDEX(LORDetail!$E$2:$E$930,P489)</f>
        <v>-0.37840269312678199</v>
      </c>
      <c r="T489">
        <f>INDEX(LORDetail!$G$2:$G$930,P489)</f>
        <v>9.1687919999999998</v>
      </c>
      <c r="U489">
        <f t="shared" si="153"/>
        <v>110</v>
      </c>
      <c r="V489">
        <f>INDEX(LORDetail!$B$2:$B$930,U489)</f>
        <v>14759.665807169215</v>
      </c>
      <c r="W489">
        <f>INDEX(LORDetail!$D$2:$D$930,U489)</f>
        <v>51.5054613062402</v>
      </c>
      <c r="X489">
        <f>INDEX(LORDetail!$E$2:$E$930,U489)</f>
        <v>-0.38159081557527103</v>
      </c>
      <c r="Y489">
        <f>INDEX(LORDetail!$G$2:$G$930,U489)</f>
        <v>9.3086079999999995</v>
      </c>
      <c r="Z489">
        <f t="shared" si="154"/>
        <v>226.03502171082982</v>
      </c>
      <c r="AA489" s="29">
        <f t="shared" si="155"/>
        <v>222.52821450918782</v>
      </c>
      <c r="AB489">
        <f t="shared" si="156"/>
        <v>0.98448555814448824</v>
      </c>
      <c r="AC489" s="32">
        <f t="shared" si="157"/>
        <v>51.505467981799747</v>
      </c>
      <c r="AD489" s="32">
        <f t="shared" si="158"/>
        <v>-0.3815413536349157</v>
      </c>
      <c r="AE489" s="34">
        <f t="shared" si="159"/>
        <v>9.3064388327975287</v>
      </c>
      <c r="AF489" s="36" t="str">
        <f t="shared" si="160"/>
        <v>PADTON</v>
      </c>
      <c r="AG489" s="36" t="str">
        <f t="shared" si="161"/>
        <v>RDNGSTN</v>
      </c>
      <c r="AH489" s="36">
        <f t="shared" si="162"/>
        <v>485</v>
      </c>
      <c r="AI489" s="42">
        <f t="shared" si="163"/>
        <v>14756.2</v>
      </c>
      <c r="AJ489" s="43">
        <f t="shared" si="164"/>
        <v>49.39833935691464</v>
      </c>
      <c r="AK489" s="43">
        <f t="shared" si="165"/>
        <v>4.3269681700097706E-2</v>
      </c>
      <c r="AL489" s="36">
        <f t="shared" si="166"/>
        <v>51.505467981799747</v>
      </c>
      <c r="AM489" s="36">
        <v>1</v>
      </c>
      <c r="AN489" s="36">
        <f t="shared" si="167"/>
        <v>-0.3815413536349157</v>
      </c>
      <c r="AO489" s="36">
        <v>4</v>
      </c>
      <c r="AP489" s="42">
        <f>INT(AI489/1000)*1000</f>
        <v>14000</v>
      </c>
      <c r="AQ489" s="42">
        <f>MOD(AI489,1000)</f>
        <v>756.20000000000073</v>
      </c>
      <c r="AR489" s="42">
        <f>MOD(AI490,1000)-0.2+(AP490-AP489)</f>
        <v>805.40000000000032</v>
      </c>
    </row>
    <row r="490" spans="1:44" x14ac:dyDescent="0.25">
      <c r="A490" s="32" t="s">
        <v>0</v>
      </c>
      <c r="B490" s="33" t="s">
        <v>1</v>
      </c>
      <c r="C490" s="32">
        <v>486</v>
      </c>
      <c r="D490">
        <f>MATCH(C490,TrainRun!$AG$2:$AG$148,1)</f>
        <v>73</v>
      </c>
      <c r="E490">
        <f>INT(INDEX(TrainRun!$AD$2:$AD$148,'By Second'!D490))</f>
        <v>480</v>
      </c>
      <c r="F490">
        <f>IF(E490=0,0,INDEX(TrainRun!$AE$2:$AE$148,'By Second'!D490))</f>
        <v>49.18199094841416</v>
      </c>
      <c r="G490">
        <f>INDEX(TrainRun!$AF$2:$AF$148,'By Second'!D490)</f>
        <v>14509.63986210736</v>
      </c>
      <c r="H490">
        <f t="shared" si="150"/>
        <v>74</v>
      </c>
      <c r="I490">
        <f>INT(INDEX(TrainRun!$AD$2:$AD$148,'By Second'!H490))</f>
        <v>500</v>
      </c>
      <c r="J490">
        <f>INDEX(TrainRun!$AE$2:$AE$148,'By Second'!H490)</f>
        <v>50.047384582416115</v>
      </c>
      <c r="K490">
        <f t="shared" si="147"/>
        <v>20</v>
      </c>
      <c r="L490">
        <f t="shared" si="148"/>
        <v>0.86539363400195413</v>
      </c>
      <c r="M490">
        <f t="shared" si="151"/>
        <v>4.3269681700097706E-2</v>
      </c>
      <c r="N490" s="32">
        <f t="shared" si="152"/>
        <v>49.441609038614736</v>
      </c>
      <c r="O490" s="29">
        <f t="shared" si="149"/>
        <v>14805.600609006187</v>
      </c>
      <c r="P490">
        <f>MATCH(O490,LORDetail!$B$2:$B$930,1)</f>
        <v>110</v>
      </c>
      <c r="Q490">
        <f>INDEX(LORDetail!$B$2:$B$930,P490)</f>
        <v>14759.665807169215</v>
      </c>
      <c r="R490">
        <f>INDEX(LORDetail!$D$2:$D$930,P490)</f>
        <v>51.5054613062402</v>
      </c>
      <c r="S490">
        <f>INDEX(LORDetail!$E$2:$E$930,P490)</f>
        <v>-0.38159081557527103</v>
      </c>
      <c r="T490">
        <f>INDEX(LORDetail!$G$2:$G$930,P490)</f>
        <v>9.3086079999999995</v>
      </c>
      <c r="U490">
        <f t="shared" si="153"/>
        <v>111</v>
      </c>
      <c r="V490">
        <f>INDEX(LORDetail!$B$2:$B$930,U490)</f>
        <v>15034.573331241983</v>
      </c>
      <c r="W490">
        <f>INDEX(LORDetail!$D$2:$D$930,U490)</f>
        <v>51.504883276196701</v>
      </c>
      <c r="X490">
        <f>INDEX(LORDetail!$E$2:$E$930,U490)</f>
        <v>-0.38544811069053803</v>
      </c>
      <c r="Y490">
        <f>INDEX(LORDetail!$G$2:$G$930,U490)</f>
        <v>9.4786540000000006</v>
      </c>
      <c r="Z490">
        <f t="shared" si="154"/>
        <v>274.90752407276887</v>
      </c>
      <c r="AA490" s="29">
        <f t="shared" si="155"/>
        <v>45.934801836972838</v>
      </c>
      <c r="AB490">
        <f t="shared" si="156"/>
        <v>0.16709183203299213</v>
      </c>
      <c r="AC490" s="32">
        <f t="shared" si="157"/>
        <v>51.505364722141259</v>
      </c>
      <c r="AD490" s="32">
        <f t="shared" si="158"/>
        <v>-0.38223533808277288</v>
      </c>
      <c r="AE490" s="34">
        <f t="shared" si="159"/>
        <v>9.3370212976698816</v>
      </c>
      <c r="AF490" s="36" t="str">
        <f t="shared" si="160"/>
        <v>PADTON</v>
      </c>
      <c r="AG490" s="36" t="str">
        <f t="shared" si="161"/>
        <v>RDNGSTN</v>
      </c>
      <c r="AH490" s="36">
        <f t="shared" si="162"/>
        <v>486</v>
      </c>
      <c r="AI490" s="42">
        <f t="shared" si="163"/>
        <v>14805.6</v>
      </c>
      <c r="AJ490" s="43">
        <f t="shared" si="164"/>
        <v>49.441609038614736</v>
      </c>
      <c r="AK490" s="43">
        <f t="shared" si="165"/>
        <v>4.3269681700097706E-2</v>
      </c>
      <c r="AL490" s="36">
        <f t="shared" si="166"/>
        <v>51.505364722141259</v>
      </c>
      <c r="AM490" s="36">
        <v>1</v>
      </c>
      <c r="AN490" s="36">
        <f t="shared" si="167"/>
        <v>-0.38223533808277288</v>
      </c>
      <c r="AO490" s="36">
        <v>4</v>
      </c>
      <c r="AP490" s="42">
        <f>INT(AI490/1000)*1000</f>
        <v>14000</v>
      </c>
      <c r="AQ490" s="42">
        <f>MOD(AI490,1000)</f>
        <v>805.60000000000036</v>
      </c>
      <c r="AR490" s="42">
        <f>MOD(AI491,1000)-0.2+(AP491-AP490)</f>
        <v>854.8</v>
      </c>
    </row>
    <row r="491" spans="1:44" x14ac:dyDescent="0.25">
      <c r="A491" s="32" t="s">
        <v>0</v>
      </c>
      <c r="B491" s="33" t="s">
        <v>1</v>
      </c>
      <c r="C491" s="32">
        <v>487</v>
      </c>
      <c r="D491">
        <f>MATCH(C491,TrainRun!$AG$2:$AG$148,1)</f>
        <v>73</v>
      </c>
      <c r="E491">
        <f>INT(INDEX(TrainRun!$AD$2:$AD$148,'By Second'!D491))</f>
        <v>480</v>
      </c>
      <c r="F491">
        <f>IF(E491=0,0,INDEX(TrainRun!$AE$2:$AE$148,'By Second'!D491))</f>
        <v>49.18199094841416</v>
      </c>
      <c r="G491">
        <f>INDEX(TrainRun!$AF$2:$AF$148,'By Second'!D491)</f>
        <v>14509.63986210736</v>
      </c>
      <c r="H491">
        <f t="shared" si="150"/>
        <v>74</v>
      </c>
      <c r="I491">
        <f>INT(INDEX(TrainRun!$AD$2:$AD$148,'By Second'!H491))</f>
        <v>500</v>
      </c>
      <c r="J491">
        <f>INDEX(TrainRun!$AE$2:$AE$148,'By Second'!H491)</f>
        <v>50.047384582416115</v>
      </c>
      <c r="K491">
        <f t="shared" si="147"/>
        <v>20</v>
      </c>
      <c r="L491">
        <f t="shared" si="148"/>
        <v>0.86539363400195413</v>
      </c>
      <c r="M491">
        <f t="shared" si="151"/>
        <v>4.3269681700097706E-2</v>
      </c>
      <c r="N491" s="32">
        <f t="shared" si="152"/>
        <v>49.484878720314832</v>
      </c>
      <c r="O491" s="29">
        <f t="shared" si="149"/>
        <v>14855.085487726503</v>
      </c>
      <c r="P491">
        <f>MATCH(O491,LORDetail!$B$2:$B$930,1)</f>
        <v>110</v>
      </c>
      <c r="Q491">
        <f>INDEX(LORDetail!$B$2:$B$930,P491)</f>
        <v>14759.665807169215</v>
      </c>
      <c r="R491">
        <f>INDEX(LORDetail!$D$2:$D$930,P491)</f>
        <v>51.5054613062402</v>
      </c>
      <c r="S491">
        <f>INDEX(LORDetail!$E$2:$E$930,P491)</f>
        <v>-0.38159081557527103</v>
      </c>
      <c r="T491">
        <f>INDEX(LORDetail!$G$2:$G$930,P491)</f>
        <v>9.3086079999999995</v>
      </c>
      <c r="U491">
        <f t="shared" si="153"/>
        <v>111</v>
      </c>
      <c r="V491">
        <f>INDEX(LORDetail!$B$2:$B$930,U491)</f>
        <v>15034.573331241983</v>
      </c>
      <c r="W491">
        <f>INDEX(LORDetail!$D$2:$D$930,U491)</f>
        <v>51.504883276196701</v>
      </c>
      <c r="X491">
        <f>INDEX(LORDetail!$E$2:$E$930,U491)</f>
        <v>-0.38544811069053803</v>
      </c>
      <c r="Y491">
        <f>INDEX(LORDetail!$G$2:$G$930,U491)</f>
        <v>9.4786540000000006</v>
      </c>
      <c r="Z491">
        <f t="shared" si="154"/>
        <v>274.90752407276887</v>
      </c>
      <c r="AA491" s="29">
        <f t="shared" si="155"/>
        <v>95.419680557288302</v>
      </c>
      <c r="AB491">
        <f t="shared" si="156"/>
        <v>0.34709737712391758</v>
      </c>
      <c r="AC491" s="32">
        <f t="shared" si="157"/>
        <v>51.505260673528205</v>
      </c>
      <c r="AD491" s="32">
        <f t="shared" si="158"/>
        <v>-0.3829296725925731</v>
      </c>
      <c r="AE491" s="34">
        <f t="shared" si="159"/>
        <v>9.3676305205904136</v>
      </c>
      <c r="AF491" s="36" t="str">
        <f t="shared" si="160"/>
        <v>PADTON</v>
      </c>
      <c r="AG491" s="36" t="str">
        <f t="shared" si="161"/>
        <v>RDNGSTN</v>
      </c>
      <c r="AH491" s="36">
        <f t="shared" si="162"/>
        <v>487</v>
      </c>
      <c r="AI491" s="42">
        <f t="shared" si="163"/>
        <v>14855</v>
      </c>
      <c r="AJ491" s="43">
        <f t="shared" si="164"/>
        <v>49.484878720314832</v>
      </c>
      <c r="AK491" s="43">
        <f t="shared" si="165"/>
        <v>4.3269681700097706E-2</v>
      </c>
      <c r="AL491" s="36">
        <f t="shared" si="166"/>
        <v>51.505260673528205</v>
      </c>
      <c r="AM491" s="36">
        <v>1</v>
      </c>
      <c r="AN491" s="36">
        <f t="shared" si="167"/>
        <v>-0.3829296725925731</v>
      </c>
      <c r="AO491" s="36">
        <v>4</v>
      </c>
      <c r="AP491" s="42">
        <f>INT(AI491/1000)*1000</f>
        <v>14000</v>
      </c>
      <c r="AQ491" s="42">
        <f>MOD(AI491,1000)</f>
        <v>855</v>
      </c>
      <c r="AR491" s="42">
        <f>MOD(AI492,1000)-0.2+(AP492-AP491)</f>
        <v>904.40000000000032</v>
      </c>
    </row>
    <row r="492" spans="1:44" x14ac:dyDescent="0.25">
      <c r="A492" s="32" t="s">
        <v>0</v>
      </c>
      <c r="B492" s="33" t="s">
        <v>1</v>
      </c>
      <c r="C492" s="32">
        <v>488</v>
      </c>
      <c r="D492">
        <f>MATCH(C492,TrainRun!$AG$2:$AG$148,1)</f>
        <v>73</v>
      </c>
      <c r="E492">
        <f>INT(INDEX(TrainRun!$AD$2:$AD$148,'By Second'!D492))</f>
        <v>480</v>
      </c>
      <c r="F492">
        <f>IF(E492=0,0,INDEX(TrainRun!$AE$2:$AE$148,'By Second'!D492))</f>
        <v>49.18199094841416</v>
      </c>
      <c r="G492">
        <f>INDEX(TrainRun!$AF$2:$AF$148,'By Second'!D492)</f>
        <v>14509.63986210736</v>
      </c>
      <c r="H492">
        <f t="shared" si="150"/>
        <v>74</v>
      </c>
      <c r="I492">
        <f>INT(INDEX(TrainRun!$AD$2:$AD$148,'By Second'!H492))</f>
        <v>500</v>
      </c>
      <c r="J492">
        <f>INDEX(TrainRun!$AE$2:$AE$148,'By Second'!H492)</f>
        <v>50.047384582416115</v>
      </c>
      <c r="K492">
        <f t="shared" si="147"/>
        <v>20</v>
      </c>
      <c r="L492">
        <f t="shared" si="148"/>
        <v>0.86539363400195413</v>
      </c>
      <c r="M492">
        <f t="shared" si="151"/>
        <v>4.3269681700097706E-2</v>
      </c>
      <c r="N492" s="32">
        <f t="shared" si="152"/>
        <v>49.528148402014928</v>
      </c>
      <c r="O492" s="29">
        <f t="shared" si="149"/>
        <v>14904.613636128517</v>
      </c>
      <c r="P492">
        <f>MATCH(O492,LORDetail!$B$2:$B$930,1)</f>
        <v>110</v>
      </c>
      <c r="Q492">
        <f>INDEX(LORDetail!$B$2:$B$930,P492)</f>
        <v>14759.665807169215</v>
      </c>
      <c r="R492">
        <f>INDEX(LORDetail!$D$2:$D$930,P492)</f>
        <v>51.5054613062402</v>
      </c>
      <c r="S492">
        <f>INDEX(LORDetail!$E$2:$E$930,P492)</f>
        <v>-0.38159081557527103</v>
      </c>
      <c r="T492">
        <f>INDEX(LORDetail!$G$2:$G$930,P492)</f>
        <v>9.3086079999999995</v>
      </c>
      <c r="U492">
        <f t="shared" si="153"/>
        <v>111</v>
      </c>
      <c r="V492">
        <f>INDEX(LORDetail!$B$2:$B$930,U492)</f>
        <v>15034.573331241983</v>
      </c>
      <c r="W492">
        <f>INDEX(LORDetail!$D$2:$D$930,U492)</f>
        <v>51.504883276196701</v>
      </c>
      <c r="X492">
        <f>INDEX(LORDetail!$E$2:$E$930,U492)</f>
        <v>-0.38544811069053803</v>
      </c>
      <c r="Y492">
        <f>INDEX(LORDetail!$G$2:$G$930,U492)</f>
        <v>9.4786540000000006</v>
      </c>
      <c r="Z492">
        <f t="shared" si="154"/>
        <v>274.90752407276887</v>
      </c>
      <c r="AA492" s="29">
        <f t="shared" si="155"/>
        <v>144.94782895930257</v>
      </c>
      <c r="AB492">
        <f t="shared" si="156"/>
        <v>0.52726031944085472</v>
      </c>
      <c r="AC492" s="32">
        <f t="shared" si="157"/>
        <v>51.505156533934816</v>
      </c>
      <c r="AD492" s="32">
        <f t="shared" si="158"/>
        <v>-0.38362461422992433</v>
      </c>
      <c r="AE492" s="34">
        <f t="shared" si="159"/>
        <v>9.3982665082796402</v>
      </c>
      <c r="AF492" s="36" t="str">
        <f t="shared" si="160"/>
        <v>PADTON</v>
      </c>
      <c r="AG492" s="36" t="str">
        <f t="shared" si="161"/>
        <v>RDNGSTN</v>
      </c>
      <c r="AH492" s="36">
        <f t="shared" si="162"/>
        <v>488</v>
      </c>
      <c r="AI492" s="42">
        <f t="shared" si="163"/>
        <v>14904.6</v>
      </c>
      <c r="AJ492" s="43">
        <f t="shared" si="164"/>
        <v>49.528148402014928</v>
      </c>
      <c r="AK492" s="43">
        <f t="shared" si="165"/>
        <v>4.3269681700097706E-2</v>
      </c>
      <c r="AL492" s="36">
        <f t="shared" si="166"/>
        <v>51.505156533934816</v>
      </c>
      <c r="AM492" s="36">
        <v>1</v>
      </c>
      <c r="AN492" s="36">
        <f t="shared" si="167"/>
        <v>-0.38362461422992433</v>
      </c>
      <c r="AO492" s="36">
        <v>4</v>
      </c>
      <c r="AP492" s="42">
        <f>INT(AI492/1000)*1000</f>
        <v>14000</v>
      </c>
      <c r="AQ492" s="42">
        <f>MOD(AI492,1000)</f>
        <v>904.60000000000036</v>
      </c>
      <c r="AR492" s="42">
        <f>MOD(AI493,1000)-0.2+(AP493-AP492)</f>
        <v>954.00000000000068</v>
      </c>
    </row>
    <row r="493" spans="1:44" x14ac:dyDescent="0.25">
      <c r="A493" s="32" t="s">
        <v>0</v>
      </c>
      <c r="B493" s="33" t="s">
        <v>1</v>
      </c>
      <c r="C493" s="32">
        <v>489</v>
      </c>
      <c r="D493">
        <f>MATCH(C493,TrainRun!$AG$2:$AG$148,1)</f>
        <v>73</v>
      </c>
      <c r="E493">
        <f>INT(INDEX(TrainRun!$AD$2:$AD$148,'By Second'!D493))</f>
        <v>480</v>
      </c>
      <c r="F493">
        <f>IF(E493=0,0,INDEX(TrainRun!$AE$2:$AE$148,'By Second'!D493))</f>
        <v>49.18199094841416</v>
      </c>
      <c r="G493">
        <f>INDEX(TrainRun!$AF$2:$AF$148,'By Second'!D493)</f>
        <v>14509.63986210736</v>
      </c>
      <c r="H493">
        <f t="shared" si="150"/>
        <v>74</v>
      </c>
      <c r="I493">
        <f>INT(INDEX(TrainRun!$AD$2:$AD$148,'By Second'!H493))</f>
        <v>500</v>
      </c>
      <c r="J493">
        <f>INDEX(TrainRun!$AE$2:$AE$148,'By Second'!H493)</f>
        <v>50.047384582416115</v>
      </c>
      <c r="K493">
        <f t="shared" si="147"/>
        <v>20</v>
      </c>
      <c r="L493">
        <f t="shared" si="148"/>
        <v>0.86539363400195413</v>
      </c>
      <c r="M493">
        <f t="shared" si="151"/>
        <v>4.3269681700097706E-2</v>
      </c>
      <c r="N493" s="32">
        <f t="shared" si="152"/>
        <v>49.571418083715024</v>
      </c>
      <c r="O493" s="29">
        <f t="shared" si="149"/>
        <v>14954.185054212232</v>
      </c>
      <c r="P493">
        <f>MATCH(O493,LORDetail!$B$2:$B$930,1)</f>
        <v>110</v>
      </c>
      <c r="Q493">
        <f>INDEX(LORDetail!$B$2:$B$930,P493)</f>
        <v>14759.665807169215</v>
      </c>
      <c r="R493">
        <f>INDEX(LORDetail!$D$2:$D$930,P493)</f>
        <v>51.5054613062402</v>
      </c>
      <c r="S493">
        <f>INDEX(LORDetail!$E$2:$E$930,P493)</f>
        <v>-0.38159081557527103</v>
      </c>
      <c r="T493">
        <f>INDEX(LORDetail!$G$2:$G$930,P493)</f>
        <v>9.3086079999999995</v>
      </c>
      <c r="U493">
        <f t="shared" si="153"/>
        <v>111</v>
      </c>
      <c r="V493">
        <f>INDEX(LORDetail!$B$2:$B$930,U493)</f>
        <v>15034.573331241983</v>
      </c>
      <c r="W493">
        <f>INDEX(LORDetail!$D$2:$D$930,U493)</f>
        <v>51.504883276196701</v>
      </c>
      <c r="X493">
        <f>INDEX(LORDetail!$E$2:$E$930,U493)</f>
        <v>-0.38544811069053803</v>
      </c>
      <c r="Y493">
        <f>INDEX(LORDetail!$G$2:$G$930,U493)</f>
        <v>9.4786540000000006</v>
      </c>
      <c r="Z493">
        <f t="shared" si="154"/>
        <v>274.90752407276887</v>
      </c>
      <c r="AA493" s="29">
        <f t="shared" si="155"/>
        <v>194.51924704301746</v>
      </c>
      <c r="AB493">
        <f t="shared" si="156"/>
        <v>0.70758065898381017</v>
      </c>
      <c r="AC493" s="32">
        <f t="shared" si="157"/>
        <v>51.505052303361111</v>
      </c>
      <c r="AD493" s="32">
        <f t="shared" si="158"/>
        <v>-0.38432016299482669</v>
      </c>
      <c r="AE493" s="34">
        <f t="shared" si="159"/>
        <v>9.4289292607375614</v>
      </c>
      <c r="AF493" s="36" t="str">
        <f t="shared" si="160"/>
        <v>PADTON</v>
      </c>
      <c r="AG493" s="36" t="str">
        <f t="shared" si="161"/>
        <v>RDNGSTN</v>
      </c>
      <c r="AH493" s="36">
        <f t="shared" si="162"/>
        <v>489</v>
      </c>
      <c r="AI493" s="42">
        <f t="shared" si="163"/>
        <v>14954.2</v>
      </c>
      <c r="AJ493" s="43">
        <f t="shared" si="164"/>
        <v>49.571418083715024</v>
      </c>
      <c r="AK493" s="43">
        <f t="shared" si="165"/>
        <v>4.3269681700097706E-2</v>
      </c>
      <c r="AL493" s="36">
        <f t="shared" si="166"/>
        <v>51.505052303361111</v>
      </c>
      <c r="AM493" s="36">
        <v>1</v>
      </c>
      <c r="AN493" s="36">
        <f t="shared" si="167"/>
        <v>-0.38432016299482669</v>
      </c>
      <c r="AO493" s="36">
        <v>4</v>
      </c>
      <c r="AP493" s="42">
        <f>INT(AI493/1000)*1000</f>
        <v>14000</v>
      </c>
      <c r="AQ493" s="42">
        <f>MOD(AI493,1000)</f>
        <v>954.20000000000073</v>
      </c>
      <c r="AR493" s="42">
        <f>MOD(AI494,1000)-0.2+(AP494-AP493)</f>
        <v>1003.5999999999992</v>
      </c>
    </row>
    <row r="494" spans="1:44" x14ac:dyDescent="0.25">
      <c r="A494" s="32" t="s">
        <v>0</v>
      </c>
      <c r="B494" s="33" t="s">
        <v>1</v>
      </c>
      <c r="C494" s="32">
        <v>490</v>
      </c>
      <c r="D494">
        <f>MATCH(C494,TrainRun!$AG$2:$AG$148,1)</f>
        <v>73</v>
      </c>
      <c r="E494">
        <f>INT(INDEX(TrainRun!$AD$2:$AD$148,'By Second'!D494))</f>
        <v>480</v>
      </c>
      <c r="F494">
        <f>IF(E494=0,0,INDEX(TrainRun!$AE$2:$AE$148,'By Second'!D494))</f>
        <v>49.18199094841416</v>
      </c>
      <c r="G494">
        <f>INDEX(TrainRun!$AF$2:$AF$148,'By Second'!D494)</f>
        <v>14509.63986210736</v>
      </c>
      <c r="H494">
        <f t="shared" si="150"/>
        <v>74</v>
      </c>
      <c r="I494">
        <f>INT(INDEX(TrainRun!$AD$2:$AD$148,'By Second'!H494))</f>
        <v>500</v>
      </c>
      <c r="J494">
        <f>INDEX(TrainRun!$AE$2:$AE$148,'By Second'!H494)</f>
        <v>50.047384582416115</v>
      </c>
      <c r="K494">
        <f t="shared" si="147"/>
        <v>20</v>
      </c>
      <c r="L494">
        <f t="shared" si="148"/>
        <v>0.86539363400195413</v>
      </c>
      <c r="M494">
        <f t="shared" si="151"/>
        <v>4.3269681700097706E-2</v>
      </c>
      <c r="N494" s="32">
        <f t="shared" si="152"/>
        <v>49.61468776541512</v>
      </c>
      <c r="O494" s="29">
        <f t="shared" si="149"/>
        <v>15003.799741977647</v>
      </c>
      <c r="P494">
        <f>MATCH(O494,LORDetail!$B$2:$B$930,1)</f>
        <v>110</v>
      </c>
      <c r="Q494">
        <f>INDEX(LORDetail!$B$2:$B$930,P494)</f>
        <v>14759.665807169215</v>
      </c>
      <c r="R494">
        <f>INDEX(LORDetail!$D$2:$D$930,P494)</f>
        <v>51.5054613062402</v>
      </c>
      <c r="S494">
        <f>INDEX(LORDetail!$E$2:$E$930,P494)</f>
        <v>-0.38159081557527103</v>
      </c>
      <c r="T494">
        <f>INDEX(LORDetail!$G$2:$G$930,P494)</f>
        <v>9.3086079999999995</v>
      </c>
      <c r="U494">
        <f t="shared" si="153"/>
        <v>111</v>
      </c>
      <c r="V494">
        <f>INDEX(LORDetail!$B$2:$B$930,U494)</f>
        <v>15034.573331241983</v>
      </c>
      <c r="W494">
        <f>INDEX(LORDetail!$D$2:$D$930,U494)</f>
        <v>51.504883276196701</v>
      </c>
      <c r="X494">
        <f>INDEX(LORDetail!$E$2:$E$930,U494)</f>
        <v>-0.38544811069053803</v>
      </c>
      <c r="Y494">
        <f>INDEX(LORDetail!$G$2:$G$930,U494)</f>
        <v>9.4786540000000006</v>
      </c>
      <c r="Z494">
        <f t="shared" si="154"/>
        <v>274.90752407276887</v>
      </c>
      <c r="AA494" s="29">
        <f t="shared" si="155"/>
        <v>244.13393480843297</v>
      </c>
      <c r="AB494">
        <f t="shared" si="156"/>
        <v>0.888058395752784</v>
      </c>
      <c r="AC494" s="32">
        <f t="shared" si="157"/>
        <v>51.504947981807071</v>
      </c>
      <c r="AD494" s="32">
        <f t="shared" si="158"/>
        <v>-0.38501631888728011</v>
      </c>
      <c r="AE494" s="34">
        <f t="shared" si="159"/>
        <v>9.4596187779641792</v>
      </c>
      <c r="AF494" s="36" t="str">
        <f t="shared" si="160"/>
        <v>PADTON</v>
      </c>
      <c r="AG494" s="36" t="str">
        <f t="shared" si="161"/>
        <v>RDNGSTN</v>
      </c>
      <c r="AH494" s="36">
        <f t="shared" si="162"/>
        <v>490</v>
      </c>
      <c r="AI494" s="42">
        <f t="shared" si="163"/>
        <v>15003.8</v>
      </c>
      <c r="AJ494" s="43">
        <f t="shared" si="164"/>
        <v>49.61468776541512</v>
      </c>
      <c r="AK494" s="43">
        <f t="shared" si="165"/>
        <v>4.3269681700097706E-2</v>
      </c>
      <c r="AL494" s="36">
        <f t="shared" si="166"/>
        <v>51.504947981807071</v>
      </c>
      <c r="AM494" s="36">
        <v>1</v>
      </c>
      <c r="AN494" s="36">
        <f t="shared" si="167"/>
        <v>-0.38501631888728011</v>
      </c>
      <c r="AO494" s="36">
        <v>4</v>
      </c>
      <c r="AP494" s="42">
        <f>INT(AI494/1000)*1000</f>
        <v>15000</v>
      </c>
      <c r="AQ494" s="42">
        <f>MOD(AI494,1000)</f>
        <v>3.7999999999992724</v>
      </c>
      <c r="AR494" s="42">
        <f>MOD(AI495,1000)-0.2+(AP495-AP494)</f>
        <v>53.199999999999633</v>
      </c>
    </row>
    <row r="495" spans="1:44" x14ac:dyDescent="0.25">
      <c r="A495" s="32" t="s">
        <v>0</v>
      </c>
      <c r="B495" s="33" t="s">
        <v>1</v>
      </c>
      <c r="C495" s="32">
        <v>491</v>
      </c>
      <c r="D495">
        <f>MATCH(C495,TrainRun!$AG$2:$AG$148,1)</f>
        <v>73</v>
      </c>
      <c r="E495">
        <f>INT(INDEX(TrainRun!$AD$2:$AD$148,'By Second'!D495))</f>
        <v>480</v>
      </c>
      <c r="F495">
        <f>IF(E495=0,0,INDEX(TrainRun!$AE$2:$AE$148,'By Second'!D495))</f>
        <v>49.18199094841416</v>
      </c>
      <c r="G495">
        <f>INDEX(TrainRun!$AF$2:$AF$148,'By Second'!D495)</f>
        <v>14509.63986210736</v>
      </c>
      <c r="H495">
        <f t="shared" si="150"/>
        <v>74</v>
      </c>
      <c r="I495">
        <f>INT(INDEX(TrainRun!$AD$2:$AD$148,'By Second'!H495))</f>
        <v>500</v>
      </c>
      <c r="J495">
        <f>INDEX(TrainRun!$AE$2:$AE$148,'By Second'!H495)</f>
        <v>50.047384582416115</v>
      </c>
      <c r="K495">
        <f t="shared" si="147"/>
        <v>20</v>
      </c>
      <c r="L495">
        <f t="shared" si="148"/>
        <v>0.86539363400195413</v>
      </c>
      <c r="M495">
        <f t="shared" si="151"/>
        <v>4.3269681700097706E-2</v>
      </c>
      <c r="N495" s="32">
        <f t="shared" si="152"/>
        <v>49.657957447115216</v>
      </c>
      <c r="O495" s="29">
        <f t="shared" si="149"/>
        <v>15053.457699424762</v>
      </c>
      <c r="P495">
        <f>MATCH(O495,LORDetail!$B$2:$B$930,1)</f>
        <v>111</v>
      </c>
      <c r="Q495">
        <f>INDEX(LORDetail!$B$2:$B$930,P495)</f>
        <v>15034.573331241983</v>
      </c>
      <c r="R495">
        <f>INDEX(LORDetail!$D$2:$D$930,P495)</f>
        <v>51.504883276196701</v>
      </c>
      <c r="S495">
        <f>INDEX(LORDetail!$E$2:$E$930,P495)</f>
        <v>-0.38544811069053803</v>
      </c>
      <c r="T495">
        <f>INDEX(LORDetail!$G$2:$G$930,P495)</f>
        <v>9.4786540000000006</v>
      </c>
      <c r="U495">
        <f t="shared" si="153"/>
        <v>112</v>
      </c>
      <c r="V495">
        <f>INDEX(LORDetail!$B$2:$B$930,U495)</f>
        <v>15109.553310681302</v>
      </c>
      <c r="W495">
        <f>INDEX(LORDetail!$D$2:$D$930,U495)</f>
        <v>51.504701480732301</v>
      </c>
      <c r="X495">
        <f>INDEX(LORDetail!$E$2:$E$930,U495)</f>
        <v>-0.38649006431051203</v>
      </c>
      <c r="Y495">
        <f>INDEX(LORDetail!$G$2:$G$930,U495)</f>
        <v>9.5250330000000005</v>
      </c>
      <c r="Z495">
        <f t="shared" si="154"/>
        <v>74.979979439318413</v>
      </c>
      <c r="AA495" s="29">
        <f t="shared" si="155"/>
        <v>18.884368182778417</v>
      </c>
      <c r="AB495">
        <f t="shared" si="156"/>
        <v>0.25185880716413916</v>
      </c>
      <c r="AC495" s="32">
        <f t="shared" si="157"/>
        <v>51.50483748940789</v>
      </c>
      <c r="AD495" s="32">
        <f t="shared" si="158"/>
        <v>-0.38571053588638504</v>
      </c>
      <c r="AE495" s="34">
        <f t="shared" si="159"/>
        <v>9.4903349596174653</v>
      </c>
      <c r="AF495" s="36" t="str">
        <f t="shared" si="160"/>
        <v>PADTON</v>
      </c>
      <c r="AG495" s="36" t="str">
        <f t="shared" si="161"/>
        <v>RDNGSTN</v>
      </c>
      <c r="AH495" s="36">
        <f t="shared" si="162"/>
        <v>491</v>
      </c>
      <c r="AI495" s="42">
        <f t="shared" si="163"/>
        <v>15053.4</v>
      </c>
      <c r="AJ495" s="43">
        <f t="shared" si="164"/>
        <v>49.657957447115216</v>
      </c>
      <c r="AK495" s="43">
        <f t="shared" si="165"/>
        <v>4.3269681700097706E-2</v>
      </c>
      <c r="AL495" s="36">
        <f t="shared" si="166"/>
        <v>51.50483748940789</v>
      </c>
      <c r="AM495" s="36">
        <v>1</v>
      </c>
      <c r="AN495" s="36">
        <f t="shared" si="167"/>
        <v>-0.38571053588638504</v>
      </c>
      <c r="AO495" s="36">
        <v>4</v>
      </c>
      <c r="AP495" s="42">
        <f>INT(AI495/1000)*1000</f>
        <v>15000</v>
      </c>
      <c r="AQ495" s="42">
        <f>MOD(AI495,1000)</f>
        <v>53.399999999999636</v>
      </c>
      <c r="AR495" s="42">
        <f>MOD(AI496,1000)-0.2+(AP496-AP495)</f>
        <v>103.00000000000072</v>
      </c>
    </row>
    <row r="496" spans="1:44" x14ac:dyDescent="0.25">
      <c r="A496" s="32" t="s">
        <v>0</v>
      </c>
      <c r="B496" s="33" t="s">
        <v>1</v>
      </c>
      <c r="C496" s="32">
        <v>492</v>
      </c>
      <c r="D496">
        <f>MATCH(C496,TrainRun!$AG$2:$AG$148,1)</f>
        <v>73</v>
      </c>
      <c r="E496">
        <f>INT(INDEX(TrainRun!$AD$2:$AD$148,'By Second'!D496))</f>
        <v>480</v>
      </c>
      <c r="F496">
        <f>IF(E496=0,0,INDEX(TrainRun!$AE$2:$AE$148,'By Second'!D496))</f>
        <v>49.18199094841416</v>
      </c>
      <c r="G496">
        <f>INDEX(TrainRun!$AF$2:$AF$148,'By Second'!D496)</f>
        <v>14509.63986210736</v>
      </c>
      <c r="H496">
        <f t="shared" si="150"/>
        <v>74</v>
      </c>
      <c r="I496">
        <f>INT(INDEX(TrainRun!$AD$2:$AD$148,'By Second'!H496))</f>
        <v>500</v>
      </c>
      <c r="J496">
        <f>INDEX(TrainRun!$AE$2:$AE$148,'By Second'!H496)</f>
        <v>50.047384582416115</v>
      </c>
      <c r="K496">
        <f t="shared" si="147"/>
        <v>20</v>
      </c>
      <c r="L496">
        <f t="shared" si="148"/>
        <v>0.86539363400195413</v>
      </c>
      <c r="M496">
        <f t="shared" si="151"/>
        <v>4.3269681700097706E-2</v>
      </c>
      <c r="N496" s="32">
        <f t="shared" si="152"/>
        <v>49.701227128815312</v>
      </c>
      <c r="O496" s="29">
        <f t="shared" si="149"/>
        <v>15103.158926553577</v>
      </c>
      <c r="P496">
        <f>MATCH(O496,LORDetail!$B$2:$B$930,1)</f>
        <v>111</v>
      </c>
      <c r="Q496">
        <f>INDEX(LORDetail!$B$2:$B$930,P496)</f>
        <v>15034.573331241983</v>
      </c>
      <c r="R496">
        <f>INDEX(LORDetail!$D$2:$D$930,P496)</f>
        <v>51.504883276196701</v>
      </c>
      <c r="S496">
        <f>INDEX(LORDetail!$E$2:$E$930,P496)</f>
        <v>-0.38544811069053803</v>
      </c>
      <c r="T496">
        <f>INDEX(LORDetail!$G$2:$G$930,P496)</f>
        <v>9.4786540000000006</v>
      </c>
      <c r="U496">
        <f t="shared" si="153"/>
        <v>112</v>
      </c>
      <c r="V496">
        <f>INDEX(LORDetail!$B$2:$B$930,U496)</f>
        <v>15109.553310681302</v>
      </c>
      <c r="W496">
        <f>INDEX(LORDetail!$D$2:$D$930,U496)</f>
        <v>51.504701480732301</v>
      </c>
      <c r="X496">
        <f>INDEX(LORDetail!$E$2:$E$930,U496)</f>
        <v>-0.38649006431051203</v>
      </c>
      <c r="Y496">
        <f>INDEX(LORDetail!$G$2:$G$930,U496)</f>
        <v>9.5250330000000005</v>
      </c>
      <c r="Z496">
        <f t="shared" si="154"/>
        <v>74.979979439318413</v>
      </c>
      <c r="AA496" s="29">
        <f t="shared" si="155"/>
        <v>68.585595311593352</v>
      </c>
      <c r="AB496">
        <f t="shared" si="156"/>
        <v>0.91471877992577921</v>
      </c>
      <c r="AC496" s="32">
        <f t="shared" si="157"/>
        <v>51.504716984471308</v>
      </c>
      <c r="AD496" s="32">
        <f t="shared" si="158"/>
        <v>-0.38640120523453991</v>
      </c>
      <c r="AE496" s="34">
        <f t="shared" si="159"/>
        <v>9.5210777422941781</v>
      </c>
      <c r="AF496" s="36" t="str">
        <f t="shared" si="160"/>
        <v>PADTON</v>
      </c>
      <c r="AG496" s="36" t="str">
        <f t="shared" si="161"/>
        <v>RDNGSTN</v>
      </c>
      <c r="AH496" s="36">
        <f t="shared" si="162"/>
        <v>492</v>
      </c>
      <c r="AI496" s="42">
        <f t="shared" si="163"/>
        <v>15103.2</v>
      </c>
      <c r="AJ496" s="43">
        <f t="shared" si="164"/>
        <v>49.701227128815312</v>
      </c>
      <c r="AK496" s="43">
        <f t="shared" si="165"/>
        <v>4.3269681700097706E-2</v>
      </c>
      <c r="AL496" s="36">
        <f t="shared" si="166"/>
        <v>51.504716984471308</v>
      </c>
      <c r="AM496" s="36">
        <v>1</v>
      </c>
      <c r="AN496" s="36">
        <f t="shared" si="167"/>
        <v>-0.38640120523453991</v>
      </c>
      <c r="AO496" s="36">
        <v>4</v>
      </c>
      <c r="AP496" s="42">
        <f>INT(AI496/1000)*1000</f>
        <v>15000</v>
      </c>
      <c r="AQ496" s="42">
        <f>MOD(AI496,1000)</f>
        <v>103.20000000000073</v>
      </c>
      <c r="AR496" s="42">
        <f>MOD(AI497,1000)-0.2+(AP497-AP496)</f>
        <v>152.80000000000001</v>
      </c>
    </row>
    <row r="497" spans="1:44" x14ac:dyDescent="0.25">
      <c r="A497" s="32" t="s">
        <v>0</v>
      </c>
      <c r="B497" s="33" t="s">
        <v>1</v>
      </c>
      <c r="C497" s="32">
        <v>493</v>
      </c>
      <c r="D497">
        <f>MATCH(C497,TrainRun!$AG$2:$AG$148,1)</f>
        <v>73</v>
      </c>
      <c r="E497">
        <f>INT(INDEX(TrainRun!$AD$2:$AD$148,'By Second'!D497))</f>
        <v>480</v>
      </c>
      <c r="F497">
        <f>IF(E497=0,0,INDEX(TrainRun!$AE$2:$AE$148,'By Second'!D497))</f>
        <v>49.18199094841416</v>
      </c>
      <c r="G497">
        <f>INDEX(TrainRun!$AF$2:$AF$148,'By Second'!D497)</f>
        <v>14509.63986210736</v>
      </c>
      <c r="H497">
        <f t="shared" si="150"/>
        <v>74</v>
      </c>
      <c r="I497">
        <f>INT(INDEX(TrainRun!$AD$2:$AD$148,'By Second'!H497))</f>
        <v>500</v>
      </c>
      <c r="J497">
        <f>INDEX(TrainRun!$AE$2:$AE$148,'By Second'!H497)</f>
        <v>50.047384582416115</v>
      </c>
      <c r="K497">
        <f t="shared" si="147"/>
        <v>20</v>
      </c>
      <c r="L497">
        <f t="shared" si="148"/>
        <v>0.86539363400195413</v>
      </c>
      <c r="M497">
        <f t="shared" si="151"/>
        <v>4.3269681700097706E-2</v>
      </c>
      <c r="N497" s="32">
        <f t="shared" si="152"/>
        <v>49.744496810515408</v>
      </c>
      <c r="O497" s="29">
        <f t="shared" si="149"/>
        <v>15152.903423364092</v>
      </c>
      <c r="P497">
        <f>MATCH(O497,LORDetail!$B$2:$B$930,1)</f>
        <v>112</v>
      </c>
      <c r="Q497">
        <f>INDEX(LORDetail!$B$2:$B$930,P497)</f>
        <v>15109.553310681302</v>
      </c>
      <c r="R497">
        <f>INDEX(LORDetail!$D$2:$D$930,P497)</f>
        <v>51.504701480732301</v>
      </c>
      <c r="S497">
        <f>INDEX(LORDetail!$E$2:$E$930,P497)</f>
        <v>-0.38649006431051203</v>
      </c>
      <c r="T497">
        <f>INDEX(LORDetail!$G$2:$G$930,P497)</f>
        <v>9.5250330000000005</v>
      </c>
      <c r="U497">
        <f t="shared" si="153"/>
        <v>113</v>
      </c>
      <c r="V497">
        <f>INDEX(LORDetail!$B$2:$B$930,U497)</f>
        <v>15368.51656398203</v>
      </c>
      <c r="W497">
        <f>INDEX(LORDetail!$D$2:$D$930,U497)</f>
        <v>51.5042259157199</v>
      </c>
      <c r="X497">
        <f>INDEX(LORDetail!$E$2:$E$930,U497)</f>
        <v>-0.39014847608562297</v>
      </c>
      <c r="Y497">
        <f>INDEX(LORDetail!$G$2:$G$930,U497)</f>
        <v>9.6852169999999997</v>
      </c>
      <c r="Z497">
        <f t="shared" si="154"/>
        <v>258.96325330072796</v>
      </c>
      <c r="AA497" s="29">
        <f t="shared" si="155"/>
        <v>43.350112682790495</v>
      </c>
      <c r="AB497">
        <f t="shared" si="156"/>
        <v>0.16739870282850142</v>
      </c>
      <c r="AC497" s="32">
        <f t="shared" si="157"/>
        <v>51.504621871766112</v>
      </c>
      <c r="AD497" s="32">
        <f t="shared" si="158"/>
        <v>-0.38710247769607814</v>
      </c>
      <c r="AE497" s="34">
        <f t="shared" si="159"/>
        <v>9.5518475938138803</v>
      </c>
      <c r="AF497" s="36" t="str">
        <f t="shared" si="160"/>
        <v>PADTON</v>
      </c>
      <c r="AG497" s="36" t="str">
        <f t="shared" si="161"/>
        <v>RDNGSTN</v>
      </c>
      <c r="AH497" s="36">
        <f t="shared" si="162"/>
        <v>493</v>
      </c>
      <c r="AI497" s="42">
        <f t="shared" si="163"/>
        <v>15153</v>
      </c>
      <c r="AJ497" s="43">
        <f t="shared" si="164"/>
        <v>49.744496810515408</v>
      </c>
      <c r="AK497" s="43">
        <f t="shared" si="165"/>
        <v>4.3269681700097706E-2</v>
      </c>
      <c r="AL497" s="36">
        <f t="shared" si="166"/>
        <v>51.504621871766112</v>
      </c>
      <c r="AM497" s="36">
        <v>1</v>
      </c>
      <c r="AN497" s="36">
        <f t="shared" si="167"/>
        <v>-0.38710247769607814</v>
      </c>
      <c r="AO497" s="36">
        <v>4</v>
      </c>
      <c r="AP497" s="42">
        <f>INT(AI497/1000)*1000</f>
        <v>15000</v>
      </c>
      <c r="AQ497" s="42">
        <f>MOD(AI497,1000)</f>
        <v>153</v>
      </c>
      <c r="AR497" s="42">
        <f>MOD(AI498,1000)-0.2+(AP498-AP497)</f>
        <v>202.40000000000038</v>
      </c>
    </row>
    <row r="498" spans="1:44" x14ac:dyDescent="0.25">
      <c r="A498" s="32" t="s">
        <v>0</v>
      </c>
      <c r="B498" s="33" t="s">
        <v>1</v>
      </c>
      <c r="C498" s="32">
        <v>494</v>
      </c>
      <c r="D498">
        <f>MATCH(C498,TrainRun!$AG$2:$AG$148,1)</f>
        <v>73</v>
      </c>
      <c r="E498">
        <f>INT(INDEX(TrainRun!$AD$2:$AD$148,'By Second'!D498))</f>
        <v>480</v>
      </c>
      <c r="F498">
        <f>IF(E498=0,0,INDEX(TrainRun!$AE$2:$AE$148,'By Second'!D498))</f>
        <v>49.18199094841416</v>
      </c>
      <c r="G498">
        <f>INDEX(TrainRun!$AF$2:$AF$148,'By Second'!D498)</f>
        <v>14509.63986210736</v>
      </c>
      <c r="H498">
        <f t="shared" si="150"/>
        <v>74</v>
      </c>
      <c r="I498">
        <f>INT(INDEX(TrainRun!$AD$2:$AD$148,'By Second'!H498))</f>
        <v>500</v>
      </c>
      <c r="J498">
        <f>INDEX(TrainRun!$AE$2:$AE$148,'By Second'!H498)</f>
        <v>50.047384582416115</v>
      </c>
      <c r="K498">
        <f t="shared" si="147"/>
        <v>20</v>
      </c>
      <c r="L498">
        <f t="shared" si="148"/>
        <v>0.86539363400195413</v>
      </c>
      <c r="M498">
        <f t="shared" si="151"/>
        <v>4.3269681700097706E-2</v>
      </c>
      <c r="N498" s="32">
        <f t="shared" si="152"/>
        <v>49.787766492215503</v>
      </c>
      <c r="O498" s="29">
        <f t="shared" si="149"/>
        <v>15202.691189856308</v>
      </c>
      <c r="P498">
        <f>MATCH(O498,LORDetail!$B$2:$B$930,1)</f>
        <v>112</v>
      </c>
      <c r="Q498">
        <f>INDEX(LORDetail!$B$2:$B$930,P498)</f>
        <v>15109.553310681302</v>
      </c>
      <c r="R498">
        <f>INDEX(LORDetail!$D$2:$D$930,P498)</f>
        <v>51.504701480732301</v>
      </c>
      <c r="S498">
        <f>INDEX(LORDetail!$E$2:$E$930,P498)</f>
        <v>-0.38649006431051203</v>
      </c>
      <c r="T498">
        <f>INDEX(LORDetail!$G$2:$G$930,P498)</f>
        <v>9.5250330000000005</v>
      </c>
      <c r="U498">
        <f t="shared" si="153"/>
        <v>113</v>
      </c>
      <c r="V498">
        <f>INDEX(LORDetail!$B$2:$B$930,U498)</f>
        <v>15368.51656398203</v>
      </c>
      <c r="W498">
        <f>INDEX(LORDetail!$D$2:$D$930,U498)</f>
        <v>51.5042259157199</v>
      </c>
      <c r="X498">
        <f>INDEX(LORDetail!$E$2:$E$930,U498)</f>
        <v>-0.39014847608562297</v>
      </c>
      <c r="Y498">
        <f>INDEX(LORDetail!$G$2:$G$930,U498)</f>
        <v>9.6852169999999997</v>
      </c>
      <c r="Z498">
        <f t="shared" si="154"/>
        <v>258.96325330072796</v>
      </c>
      <c r="AA498" s="29">
        <f t="shared" si="155"/>
        <v>93.137879175006674</v>
      </c>
      <c r="AB498">
        <f t="shared" si="156"/>
        <v>0.35965673889201505</v>
      </c>
      <c r="AC498" s="32">
        <f t="shared" si="157"/>
        <v>51.504530440570811</v>
      </c>
      <c r="AD498" s="32">
        <f t="shared" si="158"/>
        <v>-0.3878058367590726</v>
      </c>
      <c r="AE498" s="34">
        <f t="shared" si="159"/>
        <v>9.5826442550626787</v>
      </c>
      <c r="AF498" s="36" t="str">
        <f t="shared" si="160"/>
        <v>PADTON</v>
      </c>
      <c r="AG498" s="36" t="str">
        <f t="shared" si="161"/>
        <v>RDNGSTN</v>
      </c>
      <c r="AH498" s="36">
        <f t="shared" si="162"/>
        <v>494</v>
      </c>
      <c r="AI498" s="42">
        <f t="shared" si="163"/>
        <v>15202.6</v>
      </c>
      <c r="AJ498" s="43">
        <f t="shared" si="164"/>
        <v>49.787766492215503</v>
      </c>
      <c r="AK498" s="43">
        <f t="shared" si="165"/>
        <v>4.3269681700097706E-2</v>
      </c>
      <c r="AL498" s="36">
        <f t="shared" si="166"/>
        <v>51.504530440570811</v>
      </c>
      <c r="AM498" s="36">
        <v>1</v>
      </c>
      <c r="AN498" s="36">
        <f t="shared" si="167"/>
        <v>-0.3878058367590726</v>
      </c>
      <c r="AO498" s="36">
        <v>4</v>
      </c>
      <c r="AP498" s="42">
        <f>INT(AI498/1000)*1000</f>
        <v>15000</v>
      </c>
      <c r="AQ498" s="42">
        <f>MOD(AI498,1000)</f>
        <v>202.60000000000036</v>
      </c>
      <c r="AR498" s="42">
        <f>MOD(AI499,1000)-0.2+(AP499-AP498)</f>
        <v>252.40000000000038</v>
      </c>
    </row>
    <row r="499" spans="1:44" x14ac:dyDescent="0.25">
      <c r="A499" s="32" t="s">
        <v>0</v>
      </c>
      <c r="B499" s="33" t="s">
        <v>1</v>
      </c>
      <c r="C499" s="32">
        <v>495</v>
      </c>
      <c r="D499">
        <f>MATCH(C499,TrainRun!$AG$2:$AG$148,1)</f>
        <v>73</v>
      </c>
      <c r="E499">
        <f>INT(INDEX(TrainRun!$AD$2:$AD$148,'By Second'!D499))</f>
        <v>480</v>
      </c>
      <c r="F499">
        <f>IF(E499=0,0,INDEX(TrainRun!$AE$2:$AE$148,'By Second'!D499))</f>
        <v>49.18199094841416</v>
      </c>
      <c r="G499">
        <f>INDEX(TrainRun!$AF$2:$AF$148,'By Second'!D499)</f>
        <v>14509.63986210736</v>
      </c>
      <c r="H499">
        <f t="shared" si="150"/>
        <v>74</v>
      </c>
      <c r="I499">
        <f>INT(INDEX(TrainRun!$AD$2:$AD$148,'By Second'!H499))</f>
        <v>500</v>
      </c>
      <c r="J499">
        <f>INDEX(TrainRun!$AE$2:$AE$148,'By Second'!H499)</f>
        <v>50.047384582416115</v>
      </c>
      <c r="K499">
        <f t="shared" si="147"/>
        <v>20</v>
      </c>
      <c r="L499">
        <f t="shared" si="148"/>
        <v>0.86539363400195413</v>
      </c>
      <c r="M499">
        <f t="shared" si="151"/>
        <v>4.3269681700097706E-2</v>
      </c>
      <c r="N499" s="32">
        <f t="shared" si="152"/>
        <v>49.831036173915599</v>
      </c>
      <c r="O499" s="29">
        <f t="shared" si="149"/>
        <v>15252.522226030223</v>
      </c>
      <c r="P499">
        <f>MATCH(O499,LORDetail!$B$2:$B$930,1)</f>
        <v>112</v>
      </c>
      <c r="Q499">
        <f>INDEX(LORDetail!$B$2:$B$930,P499)</f>
        <v>15109.553310681302</v>
      </c>
      <c r="R499">
        <f>INDEX(LORDetail!$D$2:$D$930,P499)</f>
        <v>51.504701480732301</v>
      </c>
      <c r="S499">
        <f>INDEX(LORDetail!$E$2:$E$930,P499)</f>
        <v>-0.38649006431051203</v>
      </c>
      <c r="T499">
        <f>INDEX(LORDetail!$G$2:$G$930,P499)</f>
        <v>9.5250330000000005</v>
      </c>
      <c r="U499">
        <f t="shared" si="153"/>
        <v>113</v>
      </c>
      <c r="V499">
        <f>INDEX(LORDetail!$B$2:$B$930,U499)</f>
        <v>15368.51656398203</v>
      </c>
      <c r="W499">
        <f>INDEX(LORDetail!$D$2:$D$930,U499)</f>
        <v>51.5042259157199</v>
      </c>
      <c r="X499">
        <f>INDEX(LORDetail!$E$2:$E$930,U499)</f>
        <v>-0.39014847608562297</v>
      </c>
      <c r="Y499">
        <f>INDEX(LORDetail!$G$2:$G$930,U499)</f>
        <v>9.6852169999999997</v>
      </c>
      <c r="Z499">
        <f t="shared" si="154"/>
        <v>258.96325330072796</v>
      </c>
      <c r="AA499" s="29">
        <f t="shared" si="155"/>
        <v>142.96891534892166</v>
      </c>
      <c r="AB499">
        <f t="shared" si="156"/>
        <v>0.55208186306995144</v>
      </c>
      <c r="AC499" s="32">
        <f t="shared" si="157"/>
        <v>51.504438929914244</v>
      </c>
      <c r="AD499" s="32">
        <f t="shared" si="158"/>
        <v>-0.38850980709919231</v>
      </c>
      <c r="AE499" s="34">
        <f t="shared" si="159"/>
        <v>9.6134676811539972</v>
      </c>
      <c r="AF499" s="36" t="str">
        <f t="shared" si="160"/>
        <v>PADTON</v>
      </c>
      <c r="AG499" s="36" t="str">
        <f t="shared" si="161"/>
        <v>RDNGSTN</v>
      </c>
      <c r="AH499" s="36">
        <f t="shared" si="162"/>
        <v>495</v>
      </c>
      <c r="AI499" s="42">
        <f t="shared" si="163"/>
        <v>15252.6</v>
      </c>
      <c r="AJ499" s="43">
        <f t="shared" si="164"/>
        <v>49.831036173915599</v>
      </c>
      <c r="AK499" s="43">
        <f t="shared" si="165"/>
        <v>4.3269681700097706E-2</v>
      </c>
      <c r="AL499" s="36">
        <f t="shared" si="166"/>
        <v>51.504438929914244</v>
      </c>
      <c r="AM499" s="36">
        <v>1</v>
      </c>
      <c r="AN499" s="36">
        <f t="shared" si="167"/>
        <v>-0.38850980709919231</v>
      </c>
      <c r="AO499" s="36">
        <v>4</v>
      </c>
      <c r="AP499" s="42">
        <f>INT(AI499/1000)*1000</f>
        <v>15000</v>
      </c>
      <c r="AQ499" s="42">
        <f>MOD(AI499,1000)</f>
        <v>252.60000000000036</v>
      </c>
      <c r="AR499" s="42">
        <f>MOD(AI500,1000)-0.2+(AP500-AP499)</f>
        <v>302.19999999999965</v>
      </c>
    </row>
    <row r="500" spans="1:44" x14ac:dyDescent="0.25">
      <c r="A500" s="32" t="s">
        <v>0</v>
      </c>
      <c r="B500" s="33" t="s">
        <v>1</v>
      </c>
      <c r="C500" s="32">
        <v>496</v>
      </c>
      <c r="D500">
        <f>MATCH(C500,TrainRun!$AG$2:$AG$148,1)</f>
        <v>73</v>
      </c>
      <c r="E500">
        <f>INT(INDEX(TrainRun!$AD$2:$AD$148,'By Second'!D500))</f>
        <v>480</v>
      </c>
      <c r="F500">
        <f>IF(E500=0,0,INDEX(TrainRun!$AE$2:$AE$148,'By Second'!D500))</f>
        <v>49.18199094841416</v>
      </c>
      <c r="G500">
        <f>INDEX(TrainRun!$AF$2:$AF$148,'By Second'!D500)</f>
        <v>14509.63986210736</v>
      </c>
      <c r="H500">
        <f t="shared" si="150"/>
        <v>74</v>
      </c>
      <c r="I500">
        <f>INT(INDEX(TrainRun!$AD$2:$AD$148,'By Second'!H500))</f>
        <v>500</v>
      </c>
      <c r="J500">
        <f>INDEX(TrainRun!$AE$2:$AE$148,'By Second'!H500)</f>
        <v>50.047384582416115</v>
      </c>
      <c r="K500">
        <f t="shared" si="147"/>
        <v>20</v>
      </c>
      <c r="L500">
        <f t="shared" si="148"/>
        <v>0.86539363400195413</v>
      </c>
      <c r="M500">
        <f t="shared" si="151"/>
        <v>4.3269681700097706E-2</v>
      </c>
      <c r="N500" s="32">
        <f t="shared" si="152"/>
        <v>49.874305855615695</v>
      </c>
      <c r="O500" s="29">
        <f t="shared" si="149"/>
        <v>15302.396531885839</v>
      </c>
      <c r="P500">
        <f>MATCH(O500,LORDetail!$B$2:$B$930,1)</f>
        <v>112</v>
      </c>
      <c r="Q500">
        <f>INDEX(LORDetail!$B$2:$B$930,P500)</f>
        <v>15109.553310681302</v>
      </c>
      <c r="R500">
        <f>INDEX(LORDetail!$D$2:$D$930,P500)</f>
        <v>51.504701480732301</v>
      </c>
      <c r="S500">
        <f>INDEX(LORDetail!$E$2:$E$930,P500)</f>
        <v>-0.38649006431051203</v>
      </c>
      <c r="T500">
        <f>INDEX(LORDetail!$G$2:$G$930,P500)</f>
        <v>9.5250330000000005</v>
      </c>
      <c r="U500">
        <f t="shared" si="153"/>
        <v>113</v>
      </c>
      <c r="V500">
        <f>INDEX(LORDetail!$B$2:$B$930,U500)</f>
        <v>15368.51656398203</v>
      </c>
      <c r="W500">
        <f>INDEX(LORDetail!$D$2:$D$930,U500)</f>
        <v>51.5042259157199</v>
      </c>
      <c r="X500">
        <f>INDEX(LORDetail!$E$2:$E$930,U500)</f>
        <v>-0.39014847608562297</v>
      </c>
      <c r="Y500">
        <f>INDEX(LORDetail!$G$2:$G$930,U500)</f>
        <v>9.6852169999999997</v>
      </c>
      <c r="Z500">
        <f t="shared" si="154"/>
        <v>258.96325330072796</v>
      </c>
      <c r="AA500" s="29">
        <f t="shared" si="155"/>
        <v>192.84322120453726</v>
      </c>
      <c r="AB500">
        <f t="shared" si="156"/>
        <v>0.74467407536231767</v>
      </c>
      <c r="AC500" s="32">
        <f t="shared" si="157"/>
        <v>51.504347339796418</v>
      </c>
      <c r="AD500" s="32">
        <f t="shared" si="158"/>
        <v>-0.38921438871643738</v>
      </c>
      <c r="AE500" s="34">
        <f t="shared" si="159"/>
        <v>9.6443178720878375</v>
      </c>
      <c r="AF500" s="36" t="str">
        <f t="shared" si="160"/>
        <v>PADTON</v>
      </c>
      <c r="AG500" s="36" t="str">
        <f t="shared" si="161"/>
        <v>RDNGSTN</v>
      </c>
      <c r="AH500" s="36">
        <f t="shared" si="162"/>
        <v>496</v>
      </c>
      <c r="AI500" s="42">
        <f t="shared" si="163"/>
        <v>15302.4</v>
      </c>
      <c r="AJ500" s="43">
        <f t="shared" si="164"/>
        <v>49.874305855615695</v>
      </c>
      <c r="AK500" s="43">
        <f t="shared" si="165"/>
        <v>4.3269681700097706E-2</v>
      </c>
      <c r="AL500" s="36">
        <f t="shared" si="166"/>
        <v>51.504347339796418</v>
      </c>
      <c r="AM500" s="36">
        <v>1</v>
      </c>
      <c r="AN500" s="36">
        <f t="shared" si="167"/>
        <v>-0.38921438871643738</v>
      </c>
      <c r="AO500" s="36">
        <v>4</v>
      </c>
      <c r="AP500" s="42">
        <f>INT(AI500/1000)*1000</f>
        <v>15000</v>
      </c>
      <c r="AQ500" s="42">
        <f>MOD(AI500,1000)</f>
        <v>302.39999999999964</v>
      </c>
      <c r="AR500" s="42">
        <f>MOD(AI501,1000)-0.2+(AP501-AP500)</f>
        <v>352.19999999999965</v>
      </c>
    </row>
    <row r="501" spans="1:44" x14ac:dyDescent="0.25">
      <c r="A501" s="32" t="s">
        <v>0</v>
      </c>
      <c r="B501" s="33" t="s">
        <v>1</v>
      </c>
      <c r="C501" s="32">
        <v>497</v>
      </c>
      <c r="D501">
        <f>MATCH(C501,TrainRun!$AG$2:$AG$148,1)</f>
        <v>73</v>
      </c>
      <c r="E501">
        <f>INT(INDEX(TrainRun!$AD$2:$AD$148,'By Second'!D501))</f>
        <v>480</v>
      </c>
      <c r="F501">
        <f>IF(E501=0,0,INDEX(TrainRun!$AE$2:$AE$148,'By Second'!D501))</f>
        <v>49.18199094841416</v>
      </c>
      <c r="G501">
        <f>INDEX(TrainRun!$AF$2:$AF$148,'By Second'!D501)</f>
        <v>14509.63986210736</v>
      </c>
      <c r="H501">
        <f t="shared" si="150"/>
        <v>74</v>
      </c>
      <c r="I501">
        <f>INT(INDEX(TrainRun!$AD$2:$AD$148,'By Second'!H501))</f>
        <v>500</v>
      </c>
      <c r="J501">
        <f>INDEX(TrainRun!$AE$2:$AE$148,'By Second'!H501)</f>
        <v>50.047384582416115</v>
      </c>
      <c r="K501">
        <f t="shared" si="147"/>
        <v>20</v>
      </c>
      <c r="L501">
        <f t="shared" si="148"/>
        <v>0.86539363400195413</v>
      </c>
      <c r="M501">
        <f t="shared" si="151"/>
        <v>4.3269681700097706E-2</v>
      </c>
      <c r="N501" s="32">
        <f t="shared" si="152"/>
        <v>49.917575537315791</v>
      </c>
      <c r="O501" s="29">
        <f t="shared" si="149"/>
        <v>15352.314107423155</v>
      </c>
      <c r="P501">
        <f>MATCH(O501,LORDetail!$B$2:$B$930,1)</f>
        <v>112</v>
      </c>
      <c r="Q501">
        <f>INDEX(LORDetail!$B$2:$B$930,P501)</f>
        <v>15109.553310681302</v>
      </c>
      <c r="R501">
        <f>INDEX(LORDetail!$D$2:$D$930,P501)</f>
        <v>51.504701480732301</v>
      </c>
      <c r="S501">
        <f>INDEX(LORDetail!$E$2:$E$930,P501)</f>
        <v>-0.38649006431051203</v>
      </c>
      <c r="T501">
        <f>INDEX(LORDetail!$G$2:$G$930,P501)</f>
        <v>9.5250330000000005</v>
      </c>
      <c r="U501">
        <f t="shared" si="153"/>
        <v>113</v>
      </c>
      <c r="V501">
        <f>INDEX(LORDetail!$B$2:$B$930,U501)</f>
        <v>15368.51656398203</v>
      </c>
      <c r="W501">
        <f>INDEX(LORDetail!$D$2:$D$930,U501)</f>
        <v>51.5042259157199</v>
      </c>
      <c r="X501">
        <f>INDEX(LORDetail!$E$2:$E$930,U501)</f>
        <v>-0.39014847608562297</v>
      </c>
      <c r="Y501">
        <f>INDEX(LORDetail!$G$2:$G$930,U501)</f>
        <v>9.6852169999999997</v>
      </c>
      <c r="Z501">
        <f t="shared" si="154"/>
        <v>258.96325330072796</v>
      </c>
      <c r="AA501" s="29">
        <f t="shared" si="155"/>
        <v>242.76079674185348</v>
      </c>
      <c r="AB501">
        <f t="shared" si="156"/>
        <v>0.93743337576911367</v>
      </c>
      <c r="AC501" s="32">
        <f t="shared" si="157"/>
        <v>51.504255670217326</v>
      </c>
      <c r="AD501" s="32">
        <f t="shared" si="158"/>
        <v>-0.38991958161080775</v>
      </c>
      <c r="AE501" s="34">
        <f t="shared" si="159"/>
        <v>9.6751948278641997</v>
      </c>
      <c r="AF501" s="36" t="str">
        <f t="shared" si="160"/>
        <v>PADTON</v>
      </c>
      <c r="AG501" s="36" t="str">
        <f t="shared" si="161"/>
        <v>RDNGSTN</v>
      </c>
      <c r="AH501" s="36">
        <f t="shared" si="162"/>
        <v>497</v>
      </c>
      <c r="AI501" s="42">
        <f t="shared" si="163"/>
        <v>15352.4</v>
      </c>
      <c r="AJ501" s="43">
        <f t="shared" si="164"/>
        <v>49.917575537315791</v>
      </c>
      <c r="AK501" s="43">
        <f t="shared" si="165"/>
        <v>4.3269681700097706E-2</v>
      </c>
      <c r="AL501" s="36">
        <f t="shared" si="166"/>
        <v>51.504255670217326</v>
      </c>
      <c r="AM501" s="36">
        <v>1</v>
      </c>
      <c r="AN501" s="36">
        <f t="shared" si="167"/>
        <v>-0.38991958161080775</v>
      </c>
      <c r="AO501" s="36">
        <v>4</v>
      </c>
      <c r="AP501" s="42">
        <f>INT(AI501/1000)*1000</f>
        <v>15000</v>
      </c>
      <c r="AQ501" s="42">
        <f>MOD(AI501,1000)</f>
        <v>352.39999999999964</v>
      </c>
      <c r="AR501" s="42">
        <f>MOD(AI502,1000)-0.2+(AP502-AP501)</f>
        <v>402.00000000000074</v>
      </c>
    </row>
    <row r="502" spans="1:44" x14ac:dyDescent="0.25">
      <c r="A502" s="32" t="s">
        <v>0</v>
      </c>
      <c r="B502" s="33" t="s">
        <v>1</v>
      </c>
      <c r="C502" s="32">
        <v>498</v>
      </c>
      <c r="D502">
        <f>MATCH(C502,TrainRun!$AG$2:$AG$148,1)</f>
        <v>73</v>
      </c>
      <c r="E502">
        <f>INT(INDEX(TrainRun!$AD$2:$AD$148,'By Second'!D502))</f>
        <v>480</v>
      </c>
      <c r="F502">
        <f>IF(E502=0,0,INDEX(TrainRun!$AE$2:$AE$148,'By Second'!D502))</f>
        <v>49.18199094841416</v>
      </c>
      <c r="G502">
        <f>INDEX(TrainRun!$AF$2:$AF$148,'By Second'!D502)</f>
        <v>14509.63986210736</v>
      </c>
      <c r="H502">
        <f t="shared" si="150"/>
        <v>74</v>
      </c>
      <c r="I502">
        <f>INT(INDEX(TrainRun!$AD$2:$AD$148,'By Second'!H502))</f>
        <v>500</v>
      </c>
      <c r="J502">
        <f>INDEX(TrainRun!$AE$2:$AE$148,'By Second'!H502)</f>
        <v>50.047384582416115</v>
      </c>
      <c r="K502">
        <f t="shared" si="147"/>
        <v>20</v>
      </c>
      <c r="L502">
        <f t="shared" si="148"/>
        <v>0.86539363400195413</v>
      </c>
      <c r="M502">
        <f t="shared" si="151"/>
        <v>4.3269681700097706E-2</v>
      </c>
      <c r="N502" s="32">
        <f t="shared" si="152"/>
        <v>49.960845219015887</v>
      </c>
      <c r="O502" s="29">
        <f t="shared" si="149"/>
        <v>15402.27495264217</v>
      </c>
      <c r="P502">
        <f>MATCH(O502,LORDetail!$B$2:$B$930,1)</f>
        <v>113</v>
      </c>
      <c r="Q502">
        <f>INDEX(LORDetail!$B$2:$B$930,P502)</f>
        <v>15368.51656398203</v>
      </c>
      <c r="R502">
        <f>INDEX(LORDetail!$D$2:$D$930,P502)</f>
        <v>51.5042259157199</v>
      </c>
      <c r="S502">
        <f>INDEX(LORDetail!$E$2:$E$930,P502)</f>
        <v>-0.39014847608562297</v>
      </c>
      <c r="T502">
        <f>INDEX(LORDetail!$G$2:$G$930,P502)</f>
        <v>9.6852169999999997</v>
      </c>
      <c r="U502">
        <f t="shared" si="153"/>
        <v>114</v>
      </c>
      <c r="V502">
        <f>INDEX(LORDetail!$B$2:$B$930,U502)</f>
        <v>15600.088863445821</v>
      </c>
      <c r="W502">
        <f>INDEX(LORDetail!$D$2:$D$930,U502)</f>
        <v>51.503863071367498</v>
      </c>
      <c r="X502">
        <f>INDEX(LORDetail!$E$2:$E$930,U502)</f>
        <v>-0.39343924965414601</v>
      </c>
      <c r="Y502">
        <f>INDEX(LORDetail!$G$2:$G$930,U502)</f>
        <v>9.8284570000000002</v>
      </c>
      <c r="Z502">
        <f t="shared" si="154"/>
        <v>231.57229946379084</v>
      </c>
      <c r="AA502" s="29">
        <f t="shared" si="155"/>
        <v>33.758388660140554</v>
      </c>
      <c r="AB502">
        <f t="shared" si="156"/>
        <v>0.14577904498210112</v>
      </c>
      <c r="AC502" s="32">
        <f t="shared" si="157"/>
        <v>51.504173020616733</v>
      </c>
      <c r="AD502" s="32">
        <f t="shared" si="158"/>
        <v>-0.39062820191369463</v>
      </c>
      <c r="AE502" s="34">
        <f t="shared" si="159"/>
        <v>9.7060983904032359</v>
      </c>
      <c r="AF502" s="36" t="str">
        <f t="shared" si="160"/>
        <v>PADTON</v>
      </c>
      <c r="AG502" s="36" t="str">
        <f t="shared" si="161"/>
        <v>RDNGSTN</v>
      </c>
      <c r="AH502" s="36">
        <f t="shared" si="162"/>
        <v>498</v>
      </c>
      <c r="AI502" s="42">
        <f t="shared" si="163"/>
        <v>15402.2</v>
      </c>
      <c r="AJ502" s="43">
        <f t="shared" si="164"/>
        <v>49.960845219015887</v>
      </c>
      <c r="AK502" s="43">
        <f t="shared" si="165"/>
        <v>4.3269681700097706E-2</v>
      </c>
      <c r="AL502" s="36">
        <f t="shared" si="166"/>
        <v>51.504173020616733</v>
      </c>
      <c r="AM502" s="36">
        <v>1</v>
      </c>
      <c r="AN502" s="36">
        <f t="shared" si="167"/>
        <v>-0.39062820191369463</v>
      </c>
      <c r="AO502" s="36">
        <v>4</v>
      </c>
      <c r="AP502" s="42">
        <f>INT(AI502/1000)*1000</f>
        <v>15000</v>
      </c>
      <c r="AQ502" s="42">
        <f>MOD(AI502,1000)</f>
        <v>402.20000000000073</v>
      </c>
      <c r="AR502" s="42">
        <f>MOD(AI503,1000)-0.2+(AP503-AP502)</f>
        <v>452.00000000000074</v>
      </c>
    </row>
    <row r="503" spans="1:44" x14ac:dyDescent="0.25">
      <c r="A503" s="32" t="s">
        <v>0</v>
      </c>
      <c r="B503" s="33" t="s">
        <v>1</v>
      </c>
      <c r="C503" s="32">
        <v>499</v>
      </c>
      <c r="D503">
        <f>MATCH(C503,TrainRun!$AG$2:$AG$148,1)</f>
        <v>73</v>
      </c>
      <c r="E503">
        <f>INT(INDEX(TrainRun!$AD$2:$AD$148,'By Second'!D503))</f>
        <v>480</v>
      </c>
      <c r="F503">
        <f>IF(E503=0,0,INDEX(TrainRun!$AE$2:$AE$148,'By Second'!D503))</f>
        <v>49.18199094841416</v>
      </c>
      <c r="G503">
        <f>INDEX(TrainRun!$AF$2:$AF$148,'By Second'!D503)</f>
        <v>14509.63986210736</v>
      </c>
      <c r="H503">
        <f t="shared" si="150"/>
        <v>74</v>
      </c>
      <c r="I503">
        <f>INT(INDEX(TrainRun!$AD$2:$AD$148,'By Second'!H503))</f>
        <v>500</v>
      </c>
      <c r="J503">
        <f>INDEX(TrainRun!$AE$2:$AE$148,'By Second'!H503)</f>
        <v>50.047384582416115</v>
      </c>
      <c r="K503">
        <f t="shared" si="147"/>
        <v>20</v>
      </c>
      <c r="L503">
        <f t="shared" si="148"/>
        <v>0.86539363400195413</v>
      </c>
      <c r="M503">
        <f t="shared" si="151"/>
        <v>4.3269681700097706E-2</v>
      </c>
      <c r="N503" s="32">
        <f t="shared" si="152"/>
        <v>50.004114900715983</v>
      </c>
      <c r="O503" s="29">
        <f t="shared" si="149"/>
        <v>15452.279067542886</v>
      </c>
      <c r="P503">
        <f>MATCH(O503,LORDetail!$B$2:$B$930,1)</f>
        <v>113</v>
      </c>
      <c r="Q503">
        <f>INDEX(LORDetail!$B$2:$B$930,P503)</f>
        <v>15368.51656398203</v>
      </c>
      <c r="R503">
        <f>INDEX(LORDetail!$D$2:$D$930,P503)</f>
        <v>51.5042259157199</v>
      </c>
      <c r="S503">
        <f>INDEX(LORDetail!$E$2:$E$930,P503)</f>
        <v>-0.39014847608562297</v>
      </c>
      <c r="T503">
        <f>INDEX(LORDetail!$G$2:$G$930,P503)</f>
        <v>9.6852169999999997</v>
      </c>
      <c r="U503">
        <f t="shared" si="153"/>
        <v>114</v>
      </c>
      <c r="V503">
        <f>INDEX(LORDetail!$B$2:$B$930,U503)</f>
        <v>15600.088863445821</v>
      </c>
      <c r="W503">
        <f>INDEX(LORDetail!$D$2:$D$930,U503)</f>
        <v>51.503863071367498</v>
      </c>
      <c r="X503">
        <f>INDEX(LORDetail!$E$2:$E$930,U503)</f>
        <v>-0.39343924965414601</v>
      </c>
      <c r="Y503">
        <f>INDEX(LORDetail!$G$2:$G$930,U503)</f>
        <v>9.8284570000000002</v>
      </c>
      <c r="Z503">
        <f t="shared" si="154"/>
        <v>231.57229946379084</v>
      </c>
      <c r="AA503" s="29">
        <f t="shared" si="155"/>
        <v>83.762503560856203</v>
      </c>
      <c r="AB503">
        <f t="shared" si="156"/>
        <v>0.36171210354092243</v>
      </c>
      <c r="AC503" s="32">
        <f t="shared" si="157"/>
        <v>51.504094670525937</v>
      </c>
      <c r="AD503" s="32">
        <f t="shared" si="158"/>
        <v>-0.39133878871537031</v>
      </c>
      <c r="AE503" s="34">
        <f t="shared" si="159"/>
        <v>9.737028641711202</v>
      </c>
      <c r="AF503" s="36" t="str">
        <f t="shared" si="160"/>
        <v>PADTON</v>
      </c>
      <c r="AG503" s="36" t="str">
        <f t="shared" si="161"/>
        <v>RDNGSTN</v>
      </c>
      <c r="AH503" s="36">
        <f t="shared" si="162"/>
        <v>499</v>
      </c>
      <c r="AI503" s="42">
        <f t="shared" si="163"/>
        <v>15452.2</v>
      </c>
      <c r="AJ503" s="43">
        <f t="shared" si="164"/>
        <v>50.004114900715983</v>
      </c>
      <c r="AK503" s="43">
        <f t="shared" si="165"/>
        <v>4.3269681700097706E-2</v>
      </c>
      <c r="AL503" s="36">
        <f t="shared" si="166"/>
        <v>51.504094670525937</v>
      </c>
      <c r="AM503" s="36">
        <v>1</v>
      </c>
      <c r="AN503" s="36">
        <f t="shared" si="167"/>
        <v>-0.39133878871537031</v>
      </c>
      <c r="AO503" s="36">
        <v>4</v>
      </c>
      <c r="AP503" s="42">
        <f>INT(AI503/1000)*1000</f>
        <v>15000</v>
      </c>
      <c r="AQ503" s="42">
        <f>MOD(AI503,1000)</f>
        <v>452.20000000000073</v>
      </c>
      <c r="AR503" s="42">
        <f>MOD(AI504,1000)-0.2+(AP504-AP503)</f>
        <v>502.00000000000074</v>
      </c>
    </row>
    <row r="504" spans="1:44" x14ac:dyDescent="0.25">
      <c r="A504" s="32" t="s">
        <v>0</v>
      </c>
      <c r="B504" s="33" t="s">
        <v>1</v>
      </c>
      <c r="C504" s="32">
        <v>500</v>
      </c>
      <c r="D504">
        <f>MATCH(C504,TrainRun!$AG$2:$AG$148,1)</f>
        <v>74</v>
      </c>
      <c r="E504">
        <f>INT(INDEX(TrainRun!$AD$2:$AD$148,'By Second'!D504))</f>
        <v>500</v>
      </c>
      <c r="F504">
        <f>IF(E504=0,0,INDEX(TrainRun!$AE$2:$AE$148,'By Second'!D504))</f>
        <v>50.047384582416115</v>
      </c>
      <c r="G504">
        <f>INDEX(TrainRun!$AF$2:$AF$148,'By Second'!D504)</f>
        <v>15502.054610643479</v>
      </c>
      <c r="H504">
        <f t="shared" si="150"/>
        <v>75</v>
      </c>
      <c r="I504">
        <f>INT(INDEX(TrainRun!$AD$2:$AD$148,'By Second'!H504))</f>
        <v>516</v>
      </c>
      <c r="J504">
        <f>INDEX(TrainRun!$AE$2:$AE$148,'By Second'!H504)</f>
        <v>50.708653398056349</v>
      </c>
      <c r="K504">
        <f t="shared" si="147"/>
        <v>16</v>
      </c>
      <c r="L504">
        <f t="shared" si="148"/>
        <v>0.66126881564023421</v>
      </c>
      <c r="M504">
        <f t="shared" si="151"/>
        <v>4.1329300977514638E-2</v>
      </c>
      <c r="N504" s="32">
        <f t="shared" si="152"/>
        <v>50.047384582416115</v>
      </c>
      <c r="O504" s="29">
        <f t="shared" si="149"/>
        <v>15502.1</v>
      </c>
      <c r="P504">
        <f>MATCH(O504,LORDetail!$B$2:$B$930,1)</f>
        <v>113</v>
      </c>
      <c r="Q504">
        <f>INDEX(LORDetail!$B$2:$B$930,P504)</f>
        <v>15368.51656398203</v>
      </c>
      <c r="R504">
        <f>INDEX(LORDetail!$D$2:$D$930,P504)</f>
        <v>51.5042259157199</v>
      </c>
      <c r="S504">
        <f>INDEX(LORDetail!$E$2:$E$930,P504)</f>
        <v>-0.39014847608562297</v>
      </c>
      <c r="T504">
        <f>INDEX(LORDetail!$G$2:$G$930,P504)</f>
        <v>9.6852169999999997</v>
      </c>
      <c r="U504">
        <f t="shared" si="153"/>
        <v>114</v>
      </c>
      <c r="V504">
        <f>INDEX(LORDetail!$B$2:$B$930,U504)</f>
        <v>15600.088863445821</v>
      </c>
      <c r="W504">
        <f>INDEX(LORDetail!$D$2:$D$930,U504)</f>
        <v>51.503863071367498</v>
      </c>
      <c r="X504">
        <f>INDEX(LORDetail!$E$2:$E$930,U504)</f>
        <v>-0.39343924965414601</v>
      </c>
      <c r="Y504">
        <f>INDEX(LORDetail!$G$2:$G$930,U504)</f>
        <v>9.8284570000000002</v>
      </c>
      <c r="Z504">
        <f t="shared" si="154"/>
        <v>231.57229946379084</v>
      </c>
      <c r="AA504" s="29">
        <f t="shared" si="155"/>
        <v>133.5834360179706</v>
      </c>
      <c r="AB504">
        <f t="shared" si="156"/>
        <v>0.57685412429416238</v>
      </c>
      <c r="AC504" s="32">
        <f t="shared" si="157"/>
        <v>51.504016607458738</v>
      </c>
      <c r="AD504" s="32">
        <f t="shared" si="158"/>
        <v>-0.3920467723907437</v>
      </c>
      <c r="AE504" s="34">
        <f t="shared" si="159"/>
        <v>9.7678455847638954</v>
      </c>
      <c r="AF504" s="36" t="str">
        <f t="shared" si="160"/>
        <v>PADTON</v>
      </c>
      <c r="AG504" s="36" t="str">
        <f t="shared" si="161"/>
        <v>RDNGSTN</v>
      </c>
      <c r="AH504" s="36">
        <f t="shared" si="162"/>
        <v>500</v>
      </c>
      <c r="AI504" s="42">
        <f t="shared" si="163"/>
        <v>15502.2</v>
      </c>
      <c r="AJ504" s="43">
        <f t="shared" si="164"/>
        <v>50.047384582416115</v>
      </c>
      <c r="AK504" s="43">
        <f t="shared" si="165"/>
        <v>4.1329300977514638E-2</v>
      </c>
      <c r="AL504" s="36">
        <f t="shared" si="166"/>
        <v>51.504016607458738</v>
      </c>
      <c r="AM504" s="36">
        <v>1</v>
      </c>
      <c r="AN504" s="36">
        <f t="shared" si="167"/>
        <v>-0.3920467723907437</v>
      </c>
      <c r="AO504" s="36">
        <v>4</v>
      </c>
      <c r="AP504" s="42">
        <f>INT(AI504/1000)*1000</f>
        <v>15000</v>
      </c>
      <c r="AQ504" s="42">
        <f>MOD(AI504,1000)</f>
        <v>502.20000000000073</v>
      </c>
      <c r="AR504" s="42">
        <f>MOD(AI505,1000)-0.2+(AP505-AP504)</f>
        <v>552.00000000000068</v>
      </c>
    </row>
    <row r="505" spans="1:44" x14ac:dyDescent="0.25">
      <c r="A505" s="32" t="s">
        <v>0</v>
      </c>
      <c r="B505" s="33" t="s">
        <v>1</v>
      </c>
      <c r="C505" s="32">
        <v>501</v>
      </c>
      <c r="D505">
        <f>MATCH(C505,TrainRun!$AG$2:$AG$148,1)</f>
        <v>74</v>
      </c>
      <c r="E505">
        <f>INT(INDEX(TrainRun!$AD$2:$AD$148,'By Second'!D505))</f>
        <v>500</v>
      </c>
      <c r="F505">
        <f>IF(E505=0,0,INDEX(TrainRun!$AE$2:$AE$148,'By Second'!D505))</f>
        <v>50.047384582416115</v>
      </c>
      <c r="G505">
        <f>INDEX(TrainRun!$AF$2:$AF$148,'By Second'!D505)</f>
        <v>15502.054610643479</v>
      </c>
      <c r="H505">
        <f t="shared" si="150"/>
        <v>75</v>
      </c>
      <c r="I505">
        <f>INT(INDEX(TrainRun!$AD$2:$AD$148,'By Second'!H505))</f>
        <v>516</v>
      </c>
      <c r="J505">
        <f>INDEX(TrainRun!$AE$2:$AE$148,'By Second'!H505)</f>
        <v>50.708653398056349</v>
      </c>
      <c r="K505">
        <f t="shared" si="147"/>
        <v>16</v>
      </c>
      <c r="L505">
        <f t="shared" si="148"/>
        <v>0.66126881564023421</v>
      </c>
      <c r="M505">
        <f t="shared" si="151"/>
        <v>4.1329300977514638E-2</v>
      </c>
      <c r="N505" s="32">
        <f t="shared" si="152"/>
        <v>50.088713883393631</v>
      </c>
      <c r="O505" s="29">
        <f t="shared" si="149"/>
        <v>15552.188713883394</v>
      </c>
      <c r="P505">
        <f>MATCH(O505,LORDetail!$B$2:$B$930,1)</f>
        <v>113</v>
      </c>
      <c r="Q505">
        <f>INDEX(LORDetail!$B$2:$B$930,P505)</f>
        <v>15368.51656398203</v>
      </c>
      <c r="R505">
        <f>INDEX(LORDetail!$D$2:$D$930,P505)</f>
        <v>51.5042259157199</v>
      </c>
      <c r="S505">
        <f>INDEX(LORDetail!$E$2:$E$930,P505)</f>
        <v>-0.39014847608562297</v>
      </c>
      <c r="T505">
        <f>INDEX(LORDetail!$G$2:$G$930,P505)</f>
        <v>9.6852169999999997</v>
      </c>
      <c r="U505">
        <f t="shared" si="153"/>
        <v>114</v>
      </c>
      <c r="V505">
        <f>INDEX(LORDetail!$B$2:$B$930,U505)</f>
        <v>15600.088863445821</v>
      </c>
      <c r="W505">
        <f>INDEX(LORDetail!$D$2:$D$930,U505)</f>
        <v>51.503863071367498</v>
      </c>
      <c r="X505">
        <f>INDEX(LORDetail!$E$2:$E$930,U505)</f>
        <v>-0.39343924965414601</v>
      </c>
      <c r="Y505">
        <f>INDEX(LORDetail!$G$2:$G$930,U505)</f>
        <v>9.8284570000000002</v>
      </c>
      <c r="Z505">
        <f t="shared" si="154"/>
        <v>231.57229946379084</v>
      </c>
      <c r="AA505" s="29">
        <f t="shared" si="155"/>
        <v>183.67214990136381</v>
      </c>
      <c r="AB505">
        <f t="shared" si="156"/>
        <v>0.79315250712913177</v>
      </c>
      <c r="AC505" s="32">
        <f t="shared" si="157"/>
        <v>51.503938124812095</v>
      </c>
      <c r="AD505" s="32">
        <f t="shared" si="158"/>
        <v>-0.3927585613918913</v>
      </c>
      <c r="AE505" s="34">
        <f t="shared" si="159"/>
        <v>9.7988281651211775</v>
      </c>
      <c r="AF505" s="36" t="str">
        <f t="shared" si="160"/>
        <v>PADTON</v>
      </c>
      <c r="AG505" s="36" t="str">
        <f t="shared" si="161"/>
        <v>RDNGSTN</v>
      </c>
      <c r="AH505" s="36">
        <f t="shared" si="162"/>
        <v>501</v>
      </c>
      <c r="AI505" s="42">
        <f t="shared" si="163"/>
        <v>15552.2</v>
      </c>
      <c r="AJ505" s="43">
        <f t="shared" si="164"/>
        <v>50.088713883393631</v>
      </c>
      <c r="AK505" s="43">
        <f t="shared" si="165"/>
        <v>4.1329300977514638E-2</v>
      </c>
      <c r="AL505" s="36">
        <f t="shared" si="166"/>
        <v>51.503938124812095</v>
      </c>
      <c r="AM505" s="36">
        <v>1</v>
      </c>
      <c r="AN505" s="36">
        <f t="shared" si="167"/>
        <v>-0.3927585613918913</v>
      </c>
      <c r="AO505" s="36">
        <v>4</v>
      </c>
      <c r="AP505" s="42">
        <f>INT(AI505/1000)*1000</f>
        <v>15000</v>
      </c>
      <c r="AQ505" s="42">
        <f>MOD(AI505,1000)</f>
        <v>552.20000000000073</v>
      </c>
      <c r="AR505" s="42">
        <f>MOD(AI506,1000)-0.2+(AP506-AP505)</f>
        <v>602.19999999999959</v>
      </c>
    </row>
    <row r="506" spans="1:44" x14ac:dyDescent="0.25">
      <c r="A506" s="32" t="s">
        <v>0</v>
      </c>
      <c r="B506" s="33" t="s">
        <v>1</v>
      </c>
      <c r="C506" s="32">
        <v>502</v>
      </c>
      <c r="D506">
        <f>MATCH(C506,TrainRun!$AG$2:$AG$148,1)</f>
        <v>74</v>
      </c>
      <c r="E506">
        <f>INT(INDEX(TrainRun!$AD$2:$AD$148,'By Second'!D506))</f>
        <v>500</v>
      </c>
      <c r="F506">
        <f>IF(E506=0,0,INDEX(TrainRun!$AE$2:$AE$148,'By Second'!D506))</f>
        <v>50.047384582416115</v>
      </c>
      <c r="G506">
        <f>INDEX(TrainRun!$AF$2:$AF$148,'By Second'!D506)</f>
        <v>15502.054610643479</v>
      </c>
      <c r="H506">
        <f t="shared" si="150"/>
        <v>75</v>
      </c>
      <c r="I506">
        <f>INT(INDEX(TrainRun!$AD$2:$AD$148,'By Second'!H506))</f>
        <v>516</v>
      </c>
      <c r="J506">
        <f>INDEX(TrainRun!$AE$2:$AE$148,'By Second'!H506)</f>
        <v>50.708653398056349</v>
      </c>
      <c r="K506">
        <f t="shared" si="147"/>
        <v>16</v>
      </c>
      <c r="L506">
        <f t="shared" si="148"/>
        <v>0.66126881564023421</v>
      </c>
      <c r="M506">
        <f t="shared" si="151"/>
        <v>4.1329300977514638E-2</v>
      </c>
      <c r="N506" s="32">
        <f t="shared" si="152"/>
        <v>50.130043184371146</v>
      </c>
      <c r="O506" s="29">
        <f t="shared" si="149"/>
        <v>15602.318757067766</v>
      </c>
      <c r="P506">
        <f>MATCH(O506,LORDetail!$B$2:$B$930,1)</f>
        <v>114</v>
      </c>
      <c r="Q506">
        <f>INDEX(LORDetail!$B$2:$B$930,P506)</f>
        <v>15600.088863445821</v>
      </c>
      <c r="R506">
        <f>INDEX(LORDetail!$D$2:$D$930,P506)</f>
        <v>51.503863071367498</v>
      </c>
      <c r="S506">
        <f>INDEX(LORDetail!$E$2:$E$930,P506)</f>
        <v>-0.39343924965414601</v>
      </c>
      <c r="T506">
        <f>INDEX(LORDetail!$G$2:$G$930,P506)</f>
        <v>9.8284570000000002</v>
      </c>
      <c r="U506">
        <f t="shared" si="153"/>
        <v>115</v>
      </c>
      <c r="V506">
        <f>INDEX(LORDetail!$B$2:$B$930,U506)</f>
        <v>15773.982473908412</v>
      </c>
      <c r="W506">
        <f>INDEX(LORDetail!$D$2:$D$930,U506)</f>
        <v>51.503570893847801</v>
      </c>
      <c r="X506">
        <f>INDEX(LORDetail!$E$2:$E$930,U506)</f>
        <v>-0.39590454042025502</v>
      </c>
      <c r="Y506">
        <f>INDEX(LORDetail!$G$2:$G$930,U506)</f>
        <v>9.9360199999999992</v>
      </c>
      <c r="Z506">
        <f t="shared" si="154"/>
        <v>173.89361046259182</v>
      </c>
      <c r="AA506" s="29">
        <f t="shared" si="155"/>
        <v>2.2298936219449388</v>
      </c>
      <c r="AB506">
        <f t="shared" si="156"/>
        <v>1.2823321202044028E-2</v>
      </c>
      <c r="AC506" s="32">
        <f t="shared" si="157"/>
        <v>51.503859324681315</v>
      </c>
      <c r="AD506" s="32">
        <f t="shared" si="158"/>
        <v>-0.39347086286949623</v>
      </c>
      <c r="AE506" s="34">
        <f t="shared" si="159"/>
        <v>9.829836314898456</v>
      </c>
      <c r="AF506" s="36" t="str">
        <f t="shared" si="160"/>
        <v>PADTON</v>
      </c>
      <c r="AG506" s="36" t="str">
        <f t="shared" si="161"/>
        <v>RDNGSTN</v>
      </c>
      <c r="AH506" s="36">
        <f t="shared" si="162"/>
        <v>502</v>
      </c>
      <c r="AI506" s="42">
        <f t="shared" si="163"/>
        <v>15602.4</v>
      </c>
      <c r="AJ506" s="43">
        <f t="shared" si="164"/>
        <v>50.130043184371146</v>
      </c>
      <c r="AK506" s="43">
        <f t="shared" si="165"/>
        <v>4.1329300977514638E-2</v>
      </c>
      <c r="AL506" s="36">
        <f t="shared" si="166"/>
        <v>51.503859324681315</v>
      </c>
      <c r="AM506" s="36">
        <v>1</v>
      </c>
      <c r="AN506" s="36">
        <f t="shared" si="167"/>
        <v>-0.39347086286949623</v>
      </c>
      <c r="AO506" s="36">
        <v>4</v>
      </c>
      <c r="AP506" s="42">
        <f>INT(AI506/1000)*1000</f>
        <v>15000</v>
      </c>
      <c r="AQ506" s="42">
        <f>MOD(AI506,1000)</f>
        <v>602.39999999999964</v>
      </c>
      <c r="AR506" s="42">
        <f>MOD(AI507,1000)-0.2+(AP507-AP506)</f>
        <v>652.19999999999959</v>
      </c>
    </row>
    <row r="507" spans="1:44" x14ac:dyDescent="0.25">
      <c r="A507" s="32" t="s">
        <v>0</v>
      </c>
      <c r="B507" s="33" t="s">
        <v>1</v>
      </c>
      <c r="C507" s="32">
        <v>503</v>
      </c>
      <c r="D507">
        <f>MATCH(C507,TrainRun!$AG$2:$AG$148,1)</f>
        <v>74</v>
      </c>
      <c r="E507">
        <f>INT(INDEX(TrainRun!$AD$2:$AD$148,'By Second'!D507))</f>
        <v>500</v>
      </c>
      <c r="F507">
        <f>IF(E507=0,0,INDEX(TrainRun!$AE$2:$AE$148,'By Second'!D507))</f>
        <v>50.047384582416115</v>
      </c>
      <c r="G507">
        <f>INDEX(TrainRun!$AF$2:$AF$148,'By Second'!D507)</f>
        <v>15502.054610643479</v>
      </c>
      <c r="H507">
        <f t="shared" si="150"/>
        <v>75</v>
      </c>
      <c r="I507">
        <f>INT(INDEX(TrainRun!$AD$2:$AD$148,'By Second'!H507))</f>
        <v>516</v>
      </c>
      <c r="J507">
        <f>INDEX(TrainRun!$AE$2:$AE$148,'By Second'!H507)</f>
        <v>50.708653398056349</v>
      </c>
      <c r="K507">
        <f t="shared" si="147"/>
        <v>16</v>
      </c>
      <c r="L507">
        <f t="shared" si="148"/>
        <v>0.66126881564023421</v>
      </c>
      <c r="M507">
        <f t="shared" si="151"/>
        <v>4.1329300977514638E-2</v>
      </c>
      <c r="N507" s="32">
        <f t="shared" si="152"/>
        <v>50.171372485348662</v>
      </c>
      <c r="O507" s="29">
        <f t="shared" si="149"/>
        <v>15652.490129553114</v>
      </c>
      <c r="P507">
        <f>MATCH(O507,LORDetail!$B$2:$B$930,1)</f>
        <v>114</v>
      </c>
      <c r="Q507">
        <f>INDEX(LORDetail!$B$2:$B$930,P507)</f>
        <v>15600.088863445821</v>
      </c>
      <c r="R507">
        <f>INDEX(LORDetail!$D$2:$D$930,P507)</f>
        <v>51.503863071367498</v>
      </c>
      <c r="S507">
        <f>INDEX(LORDetail!$E$2:$E$930,P507)</f>
        <v>-0.39343924965414601</v>
      </c>
      <c r="T507">
        <f>INDEX(LORDetail!$G$2:$G$930,P507)</f>
        <v>9.8284570000000002</v>
      </c>
      <c r="U507">
        <f t="shared" si="153"/>
        <v>115</v>
      </c>
      <c r="V507">
        <f>INDEX(LORDetail!$B$2:$B$930,U507)</f>
        <v>15773.982473908412</v>
      </c>
      <c r="W507">
        <f>INDEX(LORDetail!$D$2:$D$930,U507)</f>
        <v>51.503570893847801</v>
      </c>
      <c r="X507">
        <f>INDEX(LORDetail!$E$2:$E$930,U507)</f>
        <v>-0.39590454042025502</v>
      </c>
      <c r="Y507">
        <f>INDEX(LORDetail!$G$2:$G$930,U507)</f>
        <v>9.9360199999999992</v>
      </c>
      <c r="Z507">
        <f t="shared" si="154"/>
        <v>173.89361046259182</v>
      </c>
      <c r="AA507" s="29">
        <f t="shared" si="155"/>
        <v>52.40126610729385</v>
      </c>
      <c r="AB507">
        <f t="shared" si="156"/>
        <v>0.30134095190672039</v>
      </c>
      <c r="AC507" s="32">
        <f t="shared" si="157"/>
        <v>51.503775026315587</v>
      </c>
      <c r="AD507" s="32">
        <f t="shared" si="158"/>
        <v>-0.39418214272033214</v>
      </c>
      <c r="AE507" s="34">
        <f t="shared" si="159"/>
        <v>9.8608701368099432</v>
      </c>
      <c r="AF507" s="36" t="str">
        <f t="shared" si="160"/>
        <v>PADTON</v>
      </c>
      <c r="AG507" s="36" t="str">
        <f t="shared" si="161"/>
        <v>RDNGSTN</v>
      </c>
      <c r="AH507" s="36">
        <f t="shared" si="162"/>
        <v>503</v>
      </c>
      <c r="AI507" s="42">
        <f t="shared" si="163"/>
        <v>15652.4</v>
      </c>
      <c r="AJ507" s="43">
        <f t="shared" si="164"/>
        <v>50.171372485348662</v>
      </c>
      <c r="AK507" s="43">
        <f t="shared" si="165"/>
        <v>4.1329300977514638E-2</v>
      </c>
      <c r="AL507" s="36">
        <f t="shared" si="166"/>
        <v>51.503775026315587</v>
      </c>
      <c r="AM507" s="36">
        <v>1</v>
      </c>
      <c r="AN507" s="36">
        <f t="shared" si="167"/>
        <v>-0.39418214272033214</v>
      </c>
      <c r="AO507" s="36">
        <v>4</v>
      </c>
      <c r="AP507" s="42">
        <f>INT(AI507/1000)*1000</f>
        <v>15000</v>
      </c>
      <c r="AQ507" s="42">
        <f>MOD(AI507,1000)</f>
        <v>652.39999999999964</v>
      </c>
      <c r="AR507" s="42">
        <f>MOD(AI508,1000)-0.2+(AP508-AP507)</f>
        <v>702.59999999999923</v>
      </c>
    </row>
    <row r="508" spans="1:44" x14ac:dyDescent="0.25">
      <c r="A508" s="32" t="s">
        <v>0</v>
      </c>
      <c r="B508" s="33" t="s">
        <v>1</v>
      </c>
      <c r="C508" s="32">
        <v>504</v>
      </c>
      <c r="D508">
        <f>MATCH(C508,TrainRun!$AG$2:$AG$148,1)</f>
        <v>74</v>
      </c>
      <c r="E508">
        <f>INT(INDEX(TrainRun!$AD$2:$AD$148,'By Second'!D508))</f>
        <v>500</v>
      </c>
      <c r="F508">
        <f>IF(E508=0,0,INDEX(TrainRun!$AE$2:$AE$148,'By Second'!D508))</f>
        <v>50.047384582416115</v>
      </c>
      <c r="G508">
        <f>INDEX(TrainRun!$AF$2:$AF$148,'By Second'!D508)</f>
        <v>15502.054610643479</v>
      </c>
      <c r="H508">
        <f t="shared" si="150"/>
        <v>75</v>
      </c>
      <c r="I508">
        <f>INT(INDEX(TrainRun!$AD$2:$AD$148,'By Second'!H508))</f>
        <v>516</v>
      </c>
      <c r="J508">
        <f>INDEX(TrainRun!$AE$2:$AE$148,'By Second'!H508)</f>
        <v>50.708653398056349</v>
      </c>
      <c r="K508">
        <f t="shared" si="147"/>
        <v>16</v>
      </c>
      <c r="L508">
        <f t="shared" si="148"/>
        <v>0.66126881564023421</v>
      </c>
      <c r="M508">
        <f t="shared" si="151"/>
        <v>4.1329300977514638E-2</v>
      </c>
      <c r="N508" s="32">
        <f t="shared" si="152"/>
        <v>50.212701786326178</v>
      </c>
      <c r="O508" s="29">
        <f t="shared" si="149"/>
        <v>15702.70283133944</v>
      </c>
      <c r="P508">
        <f>MATCH(O508,LORDetail!$B$2:$B$930,1)</f>
        <v>114</v>
      </c>
      <c r="Q508">
        <f>INDEX(LORDetail!$B$2:$B$930,P508)</f>
        <v>15600.088863445821</v>
      </c>
      <c r="R508">
        <f>INDEX(LORDetail!$D$2:$D$930,P508)</f>
        <v>51.503863071367498</v>
      </c>
      <c r="S508">
        <f>INDEX(LORDetail!$E$2:$E$930,P508)</f>
        <v>-0.39343924965414601</v>
      </c>
      <c r="T508">
        <f>INDEX(LORDetail!$G$2:$G$930,P508)</f>
        <v>9.8284570000000002</v>
      </c>
      <c r="U508">
        <f t="shared" si="153"/>
        <v>115</v>
      </c>
      <c r="V508">
        <f>INDEX(LORDetail!$B$2:$B$930,U508)</f>
        <v>15773.982473908412</v>
      </c>
      <c r="W508">
        <f>INDEX(LORDetail!$D$2:$D$930,U508)</f>
        <v>51.503570893847801</v>
      </c>
      <c r="X508">
        <f>INDEX(LORDetail!$E$2:$E$930,U508)</f>
        <v>-0.39590454042025502</v>
      </c>
      <c r="Y508">
        <f>INDEX(LORDetail!$G$2:$G$930,U508)</f>
        <v>9.9360199999999992</v>
      </c>
      <c r="Z508">
        <f t="shared" si="154"/>
        <v>173.89361046259182</v>
      </c>
      <c r="AA508" s="29">
        <f t="shared" si="155"/>
        <v>102.6139678936197</v>
      </c>
      <c r="AB508">
        <f t="shared" si="156"/>
        <v>0.59009625264922616</v>
      </c>
      <c r="AC508" s="32">
        <f t="shared" si="157"/>
        <v>51.503690658508013</v>
      </c>
      <c r="AD508" s="32">
        <f t="shared" si="158"/>
        <v>-0.39489400849691769</v>
      </c>
      <c r="AE508" s="34">
        <f t="shared" si="159"/>
        <v>9.891929523223709</v>
      </c>
      <c r="AF508" s="36" t="str">
        <f t="shared" si="160"/>
        <v>PADTON</v>
      </c>
      <c r="AG508" s="36" t="str">
        <f t="shared" si="161"/>
        <v>RDNGSTN</v>
      </c>
      <c r="AH508" s="36">
        <f t="shared" si="162"/>
        <v>504</v>
      </c>
      <c r="AI508" s="42">
        <f t="shared" si="163"/>
        <v>15702.8</v>
      </c>
      <c r="AJ508" s="43">
        <f t="shared" si="164"/>
        <v>50.212701786326178</v>
      </c>
      <c r="AK508" s="43">
        <f t="shared" si="165"/>
        <v>4.1329300977514638E-2</v>
      </c>
      <c r="AL508" s="36">
        <f t="shared" si="166"/>
        <v>51.503690658508013</v>
      </c>
      <c r="AM508" s="36">
        <v>1</v>
      </c>
      <c r="AN508" s="36">
        <f t="shared" si="167"/>
        <v>-0.39489400849691769</v>
      </c>
      <c r="AO508" s="36">
        <v>4</v>
      </c>
      <c r="AP508" s="42">
        <f>INT(AI508/1000)*1000</f>
        <v>15000</v>
      </c>
      <c r="AQ508" s="42">
        <f>MOD(AI508,1000)</f>
        <v>702.79999999999927</v>
      </c>
      <c r="AR508" s="42">
        <f>MOD(AI509,1000)-0.2+(AP509-AP508)</f>
        <v>752.8</v>
      </c>
    </row>
    <row r="509" spans="1:44" x14ac:dyDescent="0.25">
      <c r="A509" s="32" t="s">
        <v>0</v>
      </c>
      <c r="B509" s="33" t="s">
        <v>1</v>
      </c>
      <c r="C509" s="32">
        <v>505</v>
      </c>
      <c r="D509">
        <f>MATCH(C509,TrainRun!$AG$2:$AG$148,1)</f>
        <v>74</v>
      </c>
      <c r="E509">
        <f>INT(INDEX(TrainRun!$AD$2:$AD$148,'By Second'!D509))</f>
        <v>500</v>
      </c>
      <c r="F509">
        <f>IF(E509=0,0,INDEX(TrainRun!$AE$2:$AE$148,'By Second'!D509))</f>
        <v>50.047384582416115</v>
      </c>
      <c r="G509">
        <f>INDEX(TrainRun!$AF$2:$AF$148,'By Second'!D509)</f>
        <v>15502.054610643479</v>
      </c>
      <c r="H509">
        <f t="shared" si="150"/>
        <v>75</v>
      </c>
      <c r="I509">
        <f>INT(INDEX(TrainRun!$AD$2:$AD$148,'By Second'!H509))</f>
        <v>516</v>
      </c>
      <c r="J509">
        <f>INDEX(TrainRun!$AE$2:$AE$148,'By Second'!H509)</f>
        <v>50.708653398056349</v>
      </c>
      <c r="K509">
        <f t="shared" si="147"/>
        <v>16</v>
      </c>
      <c r="L509">
        <f t="shared" si="148"/>
        <v>0.66126881564023421</v>
      </c>
      <c r="M509">
        <f t="shared" si="151"/>
        <v>4.1329300977514638E-2</v>
      </c>
      <c r="N509" s="32">
        <f t="shared" si="152"/>
        <v>50.254031087303694</v>
      </c>
      <c r="O509" s="29">
        <f t="shared" si="149"/>
        <v>15752.956862426743</v>
      </c>
      <c r="P509">
        <f>MATCH(O509,LORDetail!$B$2:$B$930,1)</f>
        <v>114</v>
      </c>
      <c r="Q509">
        <f>INDEX(LORDetail!$B$2:$B$930,P509)</f>
        <v>15600.088863445821</v>
      </c>
      <c r="R509">
        <f>INDEX(LORDetail!$D$2:$D$930,P509)</f>
        <v>51.503863071367498</v>
      </c>
      <c r="S509">
        <f>INDEX(LORDetail!$E$2:$E$930,P509)</f>
        <v>-0.39343924965414601</v>
      </c>
      <c r="T509">
        <f>INDEX(LORDetail!$G$2:$G$930,P509)</f>
        <v>9.8284570000000002</v>
      </c>
      <c r="U509">
        <f t="shared" si="153"/>
        <v>115</v>
      </c>
      <c r="V509">
        <f>INDEX(LORDetail!$B$2:$B$930,U509)</f>
        <v>15773.982473908412</v>
      </c>
      <c r="W509">
        <f>INDEX(LORDetail!$D$2:$D$930,U509)</f>
        <v>51.503570893847801</v>
      </c>
      <c r="X509">
        <f>INDEX(LORDetail!$E$2:$E$930,U509)</f>
        <v>-0.39590454042025502</v>
      </c>
      <c r="Y509">
        <f>INDEX(LORDetail!$G$2:$G$930,U509)</f>
        <v>9.9360199999999992</v>
      </c>
      <c r="Z509">
        <f t="shared" si="154"/>
        <v>173.89361046259182</v>
      </c>
      <c r="AA509" s="29">
        <f t="shared" si="155"/>
        <v>152.86799898092249</v>
      </c>
      <c r="AB509">
        <f t="shared" si="156"/>
        <v>0.87908922342956142</v>
      </c>
      <c r="AC509" s="32">
        <f t="shared" si="157"/>
        <v>51.503606221258607</v>
      </c>
      <c r="AD509" s="32">
        <f t="shared" si="158"/>
        <v>-0.39560646019925283</v>
      </c>
      <c r="AE509" s="34">
        <f t="shared" si="159"/>
        <v>9.9230144741397535</v>
      </c>
      <c r="AF509" s="36" t="str">
        <f t="shared" si="160"/>
        <v>PADTON</v>
      </c>
      <c r="AG509" s="36" t="str">
        <f t="shared" si="161"/>
        <v>RDNGSTN</v>
      </c>
      <c r="AH509" s="36">
        <f t="shared" si="162"/>
        <v>505</v>
      </c>
      <c r="AI509" s="42">
        <f t="shared" si="163"/>
        <v>15753</v>
      </c>
      <c r="AJ509" s="43">
        <f t="shared" si="164"/>
        <v>50.254031087303694</v>
      </c>
      <c r="AK509" s="43">
        <f t="shared" si="165"/>
        <v>4.1329300977514638E-2</v>
      </c>
      <c r="AL509" s="36">
        <f t="shared" si="166"/>
        <v>51.503606221258607</v>
      </c>
      <c r="AM509" s="36">
        <v>1</v>
      </c>
      <c r="AN509" s="36">
        <f t="shared" si="167"/>
        <v>-0.39560646019925283</v>
      </c>
      <c r="AO509" s="36">
        <v>4</v>
      </c>
      <c r="AP509" s="42">
        <f>INT(AI509/1000)*1000</f>
        <v>15000</v>
      </c>
      <c r="AQ509" s="42">
        <f>MOD(AI509,1000)</f>
        <v>753</v>
      </c>
      <c r="AR509" s="42">
        <f>MOD(AI510,1000)-0.2+(AP510-AP509)</f>
        <v>803.00000000000068</v>
      </c>
    </row>
    <row r="510" spans="1:44" x14ac:dyDescent="0.25">
      <c r="A510" s="32" t="s">
        <v>0</v>
      </c>
      <c r="B510" s="33" t="s">
        <v>1</v>
      </c>
      <c r="C510" s="32">
        <v>506</v>
      </c>
      <c r="D510">
        <f>MATCH(C510,TrainRun!$AG$2:$AG$148,1)</f>
        <v>74</v>
      </c>
      <c r="E510">
        <f>INT(INDEX(TrainRun!$AD$2:$AD$148,'By Second'!D510))</f>
        <v>500</v>
      </c>
      <c r="F510">
        <f>IF(E510=0,0,INDEX(TrainRun!$AE$2:$AE$148,'By Second'!D510))</f>
        <v>50.047384582416115</v>
      </c>
      <c r="G510">
        <f>INDEX(TrainRun!$AF$2:$AF$148,'By Second'!D510)</f>
        <v>15502.054610643479</v>
      </c>
      <c r="H510">
        <f t="shared" si="150"/>
        <v>75</v>
      </c>
      <c r="I510">
        <f>INT(INDEX(TrainRun!$AD$2:$AD$148,'By Second'!H510))</f>
        <v>516</v>
      </c>
      <c r="J510">
        <f>INDEX(TrainRun!$AE$2:$AE$148,'By Second'!H510)</f>
        <v>50.708653398056349</v>
      </c>
      <c r="K510">
        <f t="shared" si="147"/>
        <v>16</v>
      </c>
      <c r="L510">
        <f t="shared" si="148"/>
        <v>0.66126881564023421</v>
      </c>
      <c r="M510">
        <f t="shared" si="151"/>
        <v>4.1329300977514638E-2</v>
      </c>
      <c r="N510" s="32">
        <f t="shared" si="152"/>
        <v>50.29536038828121</v>
      </c>
      <c r="O510" s="29">
        <f t="shared" si="149"/>
        <v>15803.252222815025</v>
      </c>
      <c r="P510">
        <f>MATCH(O510,LORDetail!$B$2:$B$930,1)</f>
        <v>115</v>
      </c>
      <c r="Q510">
        <f>INDEX(LORDetail!$B$2:$B$930,P510)</f>
        <v>15773.982473908412</v>
      </c>
      <c r="R510">
        <f>INDEX(LORDetail!$D$2:$D$930,P510)</f>
        <v>51.503570893847801</v>
      </c>
      <c r="S510">
        <f>INDEX(LORDetail!$E$2:$E$930,P510)</f>
        <v>-0.39590454042025502</v>
      </c>
      <c r="T510">
        <f>INDEX(LORDetail!$G$2:$G$930,P510)</f>
        <v>9.9360199999999992</v>
      </c>
      <c r="U510">
        <f t="shared" si="153"/>
        <v>116</v>
      </c>
      <c r="V510">
        <f>INDEX(LORDetail!$B$2:$B$930,U510)</f>
        <v>15882.089680600597</v>
      </c>
      <c r="W510">
        <f>INDEX(LORDetail!$D$2:$D$930,U510)</f>
        <v>51.5033580801787</v>
      </c>
      <c r="X510">
        <f>INDEX(LORDetail!$E$2:$E$930,U510)</f>
        <v>-0.39742678063112802</v>
      </c>
      <c r="Y510">
        <f>INDEX(LORDetail!$G$2:$G$930,U510)</f>
        <v>10.002890000000001</v>
      </c>
      <c r="Z510">
        <f t="shared" si="154"/>
        <v>108.10720669218426</v>
      </c>
      <c r="AA510" s="29">
        <f t="shared" si="155"/>
        <v>29.269748906612222</v>
      </c>
      <c r="AB510">
        <f t="shared" si="156"/>
        <v>0.27074743490461783</v>
      </c>
      <c r="AC510" s="32">
        <f t="shared" si="157"/>
        <v>51.503513275092779</v>
      </c>
      <c r="AD510" s="32">
        <f t="shared" si="158"/>
        <v>-0.39631668305265755</v>
      </c>
      <c r="AE510" s="34">
        <f t="shared" si="159"/>
        <v>9.9541248809720706</v>
      </c>
      <c r="AF510" s="36" t="str">
        <f t="shared" si="160"/>
        <v>PADTON</v>
      </c>
      <c r="AG510" s="36" t="str">
        <f t="shared" si="161"/>
        <v>RDNGSTN</v>
      </c>
      <c r="AH510" s="36">
        <f t="shared" si="162"/>
        <v>506</v>
      </c>
      <c r="AI510" s="42">
        <f t="shared" si="163"/>
        <v>15803.2</v>
      </c>
      <c r="AJ510" s="43">
        <f t="shared" si="164"/>
        <v>50.29536038828121</v>
      </c>
      <c r="AK510" s="43">
        <f t="shared" si="165"/>
        <v>4.1329300977514638E-2</v>
      </c>
      <c r="AL510" s="36">
        <f t="shared" si="166"/>
        <v>51.503513275092779</v>
      </c>
      <c r="AM510" s="36">
        <v>1</v>
      </c>
      <c r="AN510" s="36">
        <f t="shared" si="167"/>
        <v>-0.39631668305265755</v>
      </c>
      <c r="AO510" s="36">
        <v>4</v>
      </c>
      <c r="AP510" s="42">
        <f>INT(AI510/1000)*1000</f>
        <v>15000</v>
      </c>
      <c r="AQ510" s="42">
        <f>MOD(AI510,1000)</f>
        <v>803.20000000000073</v>
      </c>
      <c r="AR510" s="42">
        <f>MOD(AI511,1000)-0.2+(AP511-AP510)</f>
        <v>853.40000000000032</v>
      </c>
    </row>
    <row r="511" spans="1:44" x14ac:dyDescent="0.25">
      <c r="A511" s="32" t="s">
        <v>0</v>
      </c>
      <c r="B511" s="33" t="s">
        <v>1</v>
      </c>
      <c r="C511" s="32">
        <v>507</v>
      </c>
      <c r="D511">
        <f>MATCH(C511,TrainRun!$AG$2:$AG$148,1)</f>
        <v>74</v>
      </c>
      <c r="E511">
        <f>INT(INDEX(TrainRun!$AD$2:$AD$148,'By Second'!D511))</f>
        <v>500</v>
      </c>
      <c r="F511">
        <f>IF(E511=0,0,INDEX(TrainRun!$AE$2:$AE$148,'By Second'!D511))</f>
        <v>50.047384582416115</v>
      </c>
      <c r="G511">
        <f>INDEX(TrainRun!$AF$2:$AF$148,'By Second'!D511)</f>
        <v>15502.054610643479</v>
      </c>
      <c r="H511">
        <f t="shared" si="150"/>
        <v>75</v>
      </c>
      <c r="I511">
        <f>INT(INDEX(TrainRun!$AD$2:$AD$148,'By Second'!H511))</f>
        <v>516</v>
      </c>
      <c r="J511">
        <f>INDEX(TrainRun!$AE$2:$AE$148,'By Second'!H511)</f>
        <v>50.708653398056349</v>
      </c>
      <c r="K511">
        <f t="shared" si="147"/>
        <v>16</v>
      </c>
      <c r="L511">
        <f t="shared" si="148"/>
        <v>0.66126881564023421</v>
      </c>
      <c r="M511">
        <f t="shared" si="151"/>
        <v>4.1329300977514638E-2</v>
      </c>
      <c r="N511" s="32">
        <f t="shared" si="152"/>
        <v>50.336689689258726</v>
      </c>
      <c r="O511" s="29">
        <f t="shared" si="149"/>
        <v>15853.588912504283</v>
      </c>
      <c r="P511">
        <f>MATCH(O511,LORDetail!$B$2:$B$930,1)</f>
        <v>115</v>
      </c>
      <c r="Q511">
        <f>INDEX(LORDetail!$B$2:$B$930,P511)</f>
        <v>15773.982473908412</v>
      </c>
      <c r="R511">
        <f>INDEX(LORDetail!$D$2:$D$930,P511)</f>
        <v>51.503570893847801</v>
      </c>
      <c r="S511">
        <f>INDEX(LORDetail!$E$2:$E$930,P511)</f>
        <v>-0.39590454042025502</v>
      </c>
      <c r="T511">
        <f>INDEX(LORDetail!$G$2:$G$930,P511)</f>
        <v>9.9360199999999992</v>
      </c>
      <c r="U511">
        <f t="shared" si="153"/>
        <v>116</v>
      </c>
      <c r="V511">
        <f>INDEX(LORDetail!$B$2:$B$930,U511)</f>
        <v>15882.089680600597</v>
      </c>
      <c r="W511">
        <f>INDEX(LORDetail!$D$2:$D$930,U511)</f>
        <v>51.5033580801787</v>
      </c>
      <c r="X511">
        <f>INDEX(LORDetail!$E$2:$E$930,U511)</f>
        <v>-0.39742678063112802</v>
      </c>
      <c r="Y511">
        <f>INDEX(LORDetail!$G$2:$G$930,U511)</f>
        <v>10.002890000000001</v>
      </c>
      <c r="Z511">
        <f t="shared" si="154"/>
        <v>108.10720669218426</v>
      </c>
      <c r="AA511" s="29">
        <f t="shared" si="155"/>
        <v>79.606438595870713</v>
      </c>
      <c r="AB511">
        <f t="shared" si="156"/>
        <v>0.73636569690062992</v>
      </c>
      <c r="AC511" s="32">
        <f t="shared" si="157"/>
        <v>51.503414185162043</v>
      </c>
      <c r="AD511" s="32">
        <f t="shared" si="158"/>
        <v>-0.39702546589398469</v>
      </c>
      <c r="AE511" s="34">
        <f t="shared" si="159"/>
        <v>9.9852607741517456</v>
      </c>
      <c r="AF511" s="36" t="str">
        <f t="shared" si="160"/>
        <v>PADTON</v>
      </c>
      <c r="AG511" s="36" t="str">
        <f t="shared" si="161"/>
        <v>RDNGSTN</v>
      </c>
      <c r="AH511" s="36">
        <f t="shared" si="162"/>
        <v>507</v>
      </c>
      <c r="AI511" s="42">
        <f t="shared" si="163"/>
        <v>15853.6</v>
      </c>
      <c r="AJ511" s="43">
        <f t="shared" si="164"/>
        <v>50.336689689258726</v>
      </c>
      <c r="AK511" s="43">
        <f t="shared" si="165"/>
        <v>4.1329300977514638E-2</v>
      </c>
      <c r="AL511" s="36">
        <f t="shared" si="166"/>
        <v>51.503414185162043</v>
      </c>
      <c r="AM511" s="36">
        <v>1</v>
      </c>
      <c r="AN511" s="36">
        <f t="shared" si="167"/>
        <v>-0.39702546589398469</v>
      </c>
      <c r="AO511" s="36">
        <v>4</v>
      </c>
      <c r="AP511" s="42">
        <f>INT(AI511/1000)*1000</f>
        <v>15000</v>
      </c>
      <c r="AQ511" s="42">
        <f>MOD(AI511,1000)</f>
        <v>853.60000000000036</v>
      </c>
      <c r="AR511" s="42">
        <f>MOD(AI512,1000)-0.2+(AP512-AP511)</f>
        <v>903.8</v>
      </c>
    </row>
    <row r="512" spans="1:44" x14ac:dyDescent="0.25">
      <c r="A512" s="32" t="s">
        <v>0</v>
      </c>
      <c r="B512" s="33" t="s">
        <v>1</v>
      </c>
      <c r="C512" s="32">
        <v>508</v>
      </c>
      <c r="D512">
        <f>MATCH(C512,TrainRun!$AG$2:$AG$148,1)</f>
        <v>74</v>
      </c>
      <c r="E512">
        <f>INT(INDEX(TrainRun!$AD$2:$AD$148,'By Second'!D512))</f>
        <v>500</v>
      </c>
      <c r="F512">
        <f>IF(E512=0,0,INDEX(TrainRun!$AE$2:$AE$148,'By Second'!D512))</f>
        <v>50.047384582416115</v>
      </c>
      <c r="G512">
        <f>INDEX(TrainRun!$AF$2:$AF$148,'By Second'!D512)</f>
        <v>15502.054610643479</v>
      </c>
      <c r="H512">
        <f t="shared" si="150"/>
        <v>75</v>
      </c>
      <c r="I512">
        <f>INT(INDEX(TrainRun!$AD$2:$AD$148,'By Second'!H512))</f>
        <v>516</v>
      </c>
      <c r="J512">
        <f>INDEX(TrainRun!$AE$2:$AE$148,'By Second'!H512)</f>
        <v>50.708653398056349</v>
      </c>
      <c r="K512">
        <f t="shared" si="147"/>
        <v>16</v>
      </c>
      <c r="L512">
        <f t="shared" si="148"/>
        <v>0.66126881564023421</v>
      </c>
      <c r="M512">
        <f t="shared" si="151"/>
        <v>4.1329300977514638E-2</v>
      </c>
      <c r="N512" s="32">
        <f t="shared" si="152"/>
        <v>50.378018990236242</v>
      </c>
      <c r="O512" s="29">
        <f t="shared" si="149"/>
        <v>15903.966931494519</v>
      </c>
      <c r="P512">
        <f>MATCH(O512,LORDetail!$B$2:$B$930,1)</f>
        <v>116</v>
      </c>
      <c r="Q512">
        <f>INDEX(LORDetail!$B$2:$B$930,P512)</f>
        <v>15882.089680600597</v>
      </c>
      <c r="R512">
        <f>INDEX(LORDetail!$D$2:$D$930,P512)</f>
        <v>51.5033580801787</v>
      </c>
      <c r="S512">
        <f>INDEX(LORDetail!$E$2:$E$930,P512)</f>
        <v>-0.39742678063112802</v>
      </c>
      <c r="T512">
        <f>INDEX(LORDetail!$G$2:$G$930,P512)</f>
        <v>10.002890000000001</v>
      </c>
      <c r="U512">
        <f t="shared" si="153"/>
        <v>117</v>
      </c>
      <c r="V512">
        <f>INDEX(LORDetail!$B$2:$B$930,U512)</f>
        <v>16044.969826679795</v>
      </c>
      <c r="W512">
        <f>INDEX(LORDetail!$D$2:$D$930,U512)</f>
        <v>51.503129584189601</v>
      </c>
      <c r="X512">
        <f>INDEX(LORDetail!$E$2:$E$930,U512)</f>
        <v>-0.39974855276961502</v>
      </c>
      <c r="Y512">
        <f>INDEX(LORDetail!$G$2:$G$930,U512)</f>
        <v>10.10364</v>
      </c>
      <c r="Z512">
        <f t="shared" si="154"/>
        <v>162.88014607919831</v>
      </c>
      <c r="AA512" s="29">
        <f t="shared" si="155"/>
        <v>21.877250893921882</v>
      </c>
      <c r="AB512">
        <f t="shared" si="156"/>
        <v>0.13431502500792428</v>
      </c>
      <c r="AC512" s="32">
        <f t="shared" si="157"/>
        <v>51.50332738973421</v>
      </c>
      <c r="AD512" s="32">
        <f t="shared" si="158"/>
        <v>-0.3977386295139716</v>
      </c>
      <c r="AE512" s="34">
        <f t="shared" si="159"/>
        <v>10.016422238769549</v>
      </c>
      <c r="AF512" s="36" t="str">
        <f t="shared" si="160"/>
        <v>PADTON</v>
      </c>
      <c r="AG512" s="36" t="str">
        <f t="shared" si="161"/>
        <v>RDNGSTN</v>
      </c>
      <c r="AH512" s="36">
        <f t="shared" si="162"/>
        <v>508</v>
      </c>
      <c r="AI512" s="42">
        <f t="shared" si="163"/>
        <v>15904</v>
      </c>
      <c r="AJ512" s="43">
        <f t="shared" si="164"/>
        <v>50.378018990236242</v>
      </c>
      <c r="AK512" s="43">
        <f t="shared" si="165"/>
        <v>4.1329300977514638E-2</v>
      </c>
      <c r="AL512" s="36">
        <f t="shared" si="166"/>
        <v>51.50332738973421</v>
      </c>
      <c r="AM512" s="36">
        <v>1</v>
      </c>
      <c r="AN512" s="36">
        <f t="shared" si="167"/>
        <v>-0.3977386295139716</v>
      </c>
      <c r="AO512" s="36">
        <v>4</v>
      </c>
      <c r="AP512" s="42">
        <f>INT(AI512/1000)*1000</f>
        <v>15000</v>
      </c>
      <c r="AQ512" s="42">
        <f>MOD(AI512,1000)</f>
        <v>904</v>
      </c>
      <c r="AR512" s="42">
        <f>MOD(AI513,1000)-0.2+(AP513-AP512)</f>
        <v>954.19999999999959</v>
      </c>
    </row>
    <row r="513" spans="1:44" x14ac:dyDescent="0.25">
      <c r="A513" s="32" t="s">
        <v>0</v>
      </c>
      <c r="B513" s="33" t="s">
        <v>1</v>
      </c>
      <c r="C513" s="32">
        <v>509</v>
      </c>
      <c r="D513">
        <f>MATCH(C513,TrainRun!$AG$2:$AG$148,1)</f>
        <v>74</v>
      </c>
      <c r="E513">
        <f>INT(INDEX(TrainRun!$AD$2:$AD$148,'By Second'!D513))</f>
        <v>500</v>
      </c>
      <c r="F513">
        <f>IF(E513=0,0,INDEX(TrainRun!$AE$2:$AE$148,'By Second'!D513))</f>
        <v>50.047384582416115</v>
      </c>
      <c r="G513">
        <f>INDEX(TrainRun!$AF$2:$AF$148,'By Second'!D513)</f>
        <v>15502.054610643479</v>
      </c>
      <c r="H513">
        <f t="shared" si="150"/>
        <v>75</v>
      </c>
      <c r="I513">
        <f>INT(INDEX(TrainRun!$AD$2:$AD$148,'By Second'!H513))</f>
        <v>516</v>
      </c>
      <c r="J513">
        <f>INDEX(TrainRun!$AE$2:$AE$148,'By Second'!H513)</f>
        <v>50.708653398056349</v>
      </c>
      <c r="K513">
        <f t="shared" si="147"/>
        <v>16</v>
      </c>
      <c r="L513">
        <f t="shared" si="148"/>
        <v>0.66126881564023421</v>
      </c>
      <c r="M513">
        <f t="shared" si="151"/>
        <v>4.1329300977514638E-2</v>
      </c>
      <c r="N513" s="32">
        <f t="shared" si="152"/>
        <v>50.419348291213758</v>
      </c>
      <c r="O513" s="29">
        <f t="shared" si="149"/>
        <v>15954.386279785733</v>
      </c>
      <c r="P513">
        <f>MATCH(O513,LORDetail!$B$2:$B$930,1)</f>
        <v>116</v>
      </c>
      <c r="Q513">
        <f>INDEX(LORDetail!$B$2:$B$930,P513)</f>
        <v>15882.089680600597</v>
      </c>
      <c r="R513">
        <f>INDEX(LORDetail!$D$2:$D$930,P513)</f>
        <v>51.5033580801787</v>
      </c>
      <c r="S513">
        <f>INDEX(LORDetail!$E$2:$E$930,P513)</f>
        <v>-0.39742678063112802</v>
      </c>
      <c r="T513">
        <f>INDEX(LORDetail!$G$2:$G$930,P513)</f>
        <v>10.002890000000001</v>
      </c>
      <c r="U513">
        <f t="shared" si="153"/>
        <v>117</v>
      </c>
      <c r="V513">
        <f>INDEX(LORDetail!$B$2:$B$930,U513)</f>
        <v>16044.969826679795</v>
      </c>
      <c r="W513">
        <f>INDEX(LORDetail!$D$2:$D$930,U513)</f>
        <v>51.503129584189601</v>
      </c>
      <c r="X513">
        <f>INDEX(LORDetail!$E$2:$E$930,U513)</f>
        <v>-0.39974855276961502</v>
      </c>
      <c r="Y513">
        <f>INDEX(LORDetail!$G$2:$G$930,U513)</f>
        <v>10.10364</v>
      </c>
      <c r="Z513">
        <f t="shared" si="154"/>
        <v>162.88014607919831</v>
      </c>
      <c r="AA513" s="29">
        <f t="shared" si="155"/>
        <v>72.296599185136074</v>
      </c>
      <c r="AB513">
        <f t="shared" si="156"/>
        <v>0.44386379141619148</v>
      </c>
      <c r="AC513" s="32">
        <f t="shared" si="157"/>
        <v>51.503256659082652</v>
      </c>
      <c r="AD513" s="32">
        <f t="shared" si="158"/>
        <v>-0.39845733121532134</v>
      </c>
      <c r="AE513" s="34">
        <f t="shared" si="159"/>
        <v>10.047609276985181</v>
      </c>
      <c r="AF513" s="36" t="str">
        <f t="shared" si="160"/>
        <v>PADTON</v>
      </c>
      <c r="AG513" s="36" t="str">
        <f t="shared" si="161"/>
        <v>RDNGSTN</v>
      </c>
      <c r="AH513" s="36">
        <f t="shared" si="162"/>
        <v>509</v>
      </c>
      <c r="AI513" s="42">
        <f t="shared" si="163"/>
        <v>15954.4</v>
      </c>
      <c r="AJ513" s="43">
        <f t="shared" si="164"/>
        <v>50.419348291213758</v>
      </c>
      <c r="AK513" s="43">
        <f t="shared" si="165"/>
        <v>4.1329300977514638E-2</v>
      </c>
      <c r="AL513" s="36">
        <f t="shared" si="166"/>
        <v>51.503256659082652</v>
      </c>
      <c r="AM513" s="36">
        <v>1</v>
      </c>
      <c r="AN513" s="36">
        <f t="shared" si="167"/>
        <v>-0.39845733121532134</v>
      </c>
      <c r="AO513" s="36">
        <v>4</v>
      </c>
      <c r="AP513" s="42">
        <f>INT(AI513/1000)*1000</f>
        <v>15000</v>
      </c>
      <c r="AQ513" s="42">
        <f>MOD(AI513,1000)</f>
        <v>954.39999999999964</v>
      </c>
      <c r="AR513" s="42">
        <f>MOD(AI514,1000)-0.2+(AP514-AP513)</f>
        <v>1004.5999999999992</v>
      </c>
    </row>
    <row r="514" spans="1:44" x14ac:dyDescent="0.25">
      <c r="A514" s="32" t="s">
        <v>0</v>
      </c>
      <c r="B514" s="33" t="s">
        <v>1</v>
      </c>
      <c r="C514" s="32">
        <v>510</v>
      </c>
      <c r="D514">
        <f>MATCH(C514,TrainRun!$AG$2:$AG$148,1)</f>
        <v>74</v>
      </c>
      <c r="E514">
        <f>INT(INDEX(TrainRun!$AD$2:$AD$148,'By Second'!D514))</f>
        <v>500</v>
      </c>
      <c r="F514">
        <f>IF(E514=0,0,INDEX(TrainRun!$AE$2:$AE$148,'By Second'!D514))</f>
        <v>50.047384582416115</v>
      </c>
      <c r="G514">
        <f>INDEX(TrainRun!$AF$2:$AF$148,'By Second'!D514)</f>
        <v>15502.054610643479</v>
      </c>
      <c r="H514">
        <f t="shared" si="150"/>
        <v>75</v>
      </c>
      <c r="I514">
        <f>INT(INDEX(TrainRun!$AD$2:$AD$148,'By Second'!H514))</f>
        <v>516</v>
      </c>
      <c r="J514">
        <f>INDEX(TrainRun!$AE$2:$AE$148,'By Second'!H514)</f>
        <v>50.708653398056349</v>
      </c>
      <c r="K514">
        <f t="shared" si="147"/>
        <v>16</v>
      </c>
      <c r="L514">
        <f t="shared" si="148"/>
        <v>0.66126881564023421</v>
      </c>
      <c r="M514">
        <f t="shared" si="151"/>
        <v>4.1329300977514638E-2</v>
      </c>
      <c r="N514" s="32">
        <f t="shared" si="152"/>
        <v>50.460677592191274</v>
      </c>
      <c r="O514" s="29">
        <f t="shared" si="149"/>
        <v>16004.846957377924</v>
      </c>
      <c r="P514">
        <f>MATCH(O514,LORDetail!$B$2:$B$930,1)</f>
        <v>116</v>
      </c>
      <c r="Q514">
        <f>INDEX(LORDetail!$B$2:$B$930,P514)</f>
        <v>15882.089680600597</v>
      </c>
      <c r="R514">
        <f>INDEX(LORDetail!$D$2:$D$930,P514)</f>
        <v>51.5033580801787</v>
      </c>
      <c r="S514">
        <f>INDEX(LORDetail!$E$2:$E$930,P514)</f>
        <v>-0.39742678063112802</v>
      </c>
      <c r="T514">
        <f>INDEX(LORDetail!$G$2:$G$930,P514)</f>
        <v>10.002890000000001</v>
      </c>
      <c r="U514">
        <f t="shared" si="153"/>
        <v>117</v>
      </c>
      <c r="V514">
        <f>INDEX(LORDetail!$B$2:$B$930,U514)</f>
        <v>16044.969826679795</v>
      </c>
      <c r="W514">
        <f>INDEX(LORDetail!$D$2:$D$930,U514)</f>
        <v>51.503129584189601</v>
      </c>
      <c r="X514">
        <f>INDEX(LORDetail!$E$2:$E$930,U514)</f>
        <v>-0.39974855276961502</v>
      </c>
      <c r="Y514">
        <f>INDEX(LORDetail!$G$2:$G$930,U514)</f>
        <v>10.10364</v>
      </c>
      <c r="Z514">
        <f t="shared" si="154"/>
        <v>162.88014607919831</v>
      </c>
      <c r="AA514" s="29">
        <f t="shared" si="155"/>
        <v>122.75727677732721</v>
      </c>
      <c r="AB514">
        <f t="shared" si="156"/>
        <v>0.75366629839365507</v>
      </c>
      <c r="AC514" s="32">
        <f t="shared" si="157"/>
        <v>51.503185870452398</v>
      </c>
      <c r="AD514" s="32">
        <f t="shared" si="158"/>
        <v>-0.39917662204445503</v>
      </c>
      <c r="AE514" s="34">
        <f t="shared" si="159"/>
        <v>10.078821879563161</v>
      </c>
      <c r="AF514" s="36" t="str">
        <f t="shared" si="160"/>
        <v>PADTON</v>
      </c>
      <c r="AG514" s="36" t="str">
        <f t="shared" si="161"/>
        <v>RDNGSTN</v>
      </c>
      <c r="AH514" s="36">
        <f t="shared" si="162"/>
        <v>510</v>
      </c>
      <c r="AI514" s="42">
        <f t="shared" si="163"/>
        <v>16004.8</v>
      </c>
      <c r="AJ514" s="43">
        <f t="shared" si="164"/>
        <v>50.460677592191274</v>
      </c>
      <c r="AK514" s="43">
        <f t="shared" si="165"/>
        <v>4.1329300977514638E-2</v>
      </c>
      <c r="AL514" s="36">
        <f t="shared" si="166"/>
        <v>51.503185870452398</v>
      </c>
      <c r="AM514" s="36">
        <v>1</v>
      </c>
      <c r="AN514" s="36">
        <f t="shared" si="167"/>
        <v>-0.39917662204445503</v>
      </c>
      <c r="AO514" s="36">
        <v>4</v>
      </c>
      <c r="AP514" s="42">
        <f>INT(AI514/1000)*1000</f>
        <v>16000</v>
      </c>
      <c r="AQ514" s="42">
        <f>MOD(AI514,1000)</f>
        <v>4.7999999999992724</v>
      </c>
      <c r="AR514" s="42">
        <f>MOD(AI515,1000)-0.2+(AP515-AP514)</f>
        <v>55.199999999999633</v>
      </c>
    </row>
    <row r="515" spans="1:44" x14ac:dyDescent="0.25">
      <c r="A515" s="32" t="s">
        <v>0</v>
      </c>
      <c r="B515" s="33" t="s">
        <v>1</v>
      </c>
      <c r="C515" s="32">
        <v>511</v>
      </c>
      <c r="D515">
        <f>MATCH(C515,TrainRun!$AG$2:$AG$148,1)</f>
        <v>74</v>
      </c>
      <c r="E515">
        <f>INT(INDEX(TrainRun!$AD$2:$AD$148,'By Second'!D515))</f>
        <v>500</v>
      </c>
      <c r="F515">
        <f>IF(E515=0,0,INDEX(TrainRun!$AE$2:$AE$148,'By Second'!D515))</f>
        <v>50.047384582416115</v>
      </c>
      <c r="G515">
        <f>INDEX(TrainRun!$AF$2:$AF$148,'By Second'!D515)</f>
        <v>15502.054610643479</v>
      </c>
      <c r="H515">
        <f t="shared" si="150"/>
        <v>75</v>
      </c>
      <c r="I515">
        <f>INT(INDEX(TrainRun!$AD$2:$AD$148,'By Second'!H515))</f>
        <v>516</v>
      </c>
      <c r="J515">
        <f>INDEX(TrainRun!$AE$2:$AE$148,'By Second'!H515)</f>
        <v>50.708653398056349</v>
      </c>
      <c r="K515">
        <f t="shared" si="147"/>
        <v>16</v>
      </c>
      <c r="L515">
        <f t="shared" si="148"/>
        <v>0.66126881564023421</v>
      </c>
      <c r="M515">
        <f t="shared" si="151"/>
        <v>4.1329300977514638E-2</v>
      </c>
      <c r="N515" s="32">
        <f t="shared" si="152"/>
        <v>50.50200689316879</v>
      </c>
      <c r="O515" s="29">
        <f t="shared" si="149"/>
        <v>16055.348964271092</v>
      </c>
      <c r="P515">
        <f>MATCH(O515,LORDetail!$B$2:$B$930,1)</f>
        <v>117</v>
      </c>
      <c r="Q515">
        <f>INDEX(LORDetail!$B$2:$B$930,P515)</f>
        <v>16044.969826679795</v>
      </c>
      <c r="R515">
        <f>INDEX(LORDetail!$D$2:$D$930,P515)</f>
        <v>51.503129584189601</v>
      </c>
      <c r="S515">
        <f>INDEX(LORDetail!$E$2:$E$930,P515)</f>
        <v>-0.39974855276961502</v>
      </c>
      <c r="T515">
        <f>INDEX(LORDetail!$G$2:$G$930,P515)</f>
        <v>10.10364</v>
      </c>
      <c r="U515">
        <f t="shared" si="153"/>
        <v>118</v>
      </c>
      <c r="V515">
        <f>INDEX(LORDetail!$B$2:$B$930,U515)</f>
        <v>16257.393961813574</v>
      </c>
      <c r="W515">
        <f>INDEX(LORDetail!$D$2:$D$930,U515)</f>
        <v>51.502921257065601</v>
      </c>
      <c r="X515">
        <f>INDEX(LORDetail!$E$2:$E$930,U515)</f>
        <v>-0.40279582193527602</v>
      </c>
      <c r="Y515">
        <f>INDEX(LORDetail!$G$2:$G$930,U515)</f>
        <v>10.23504</v>
      </c>
      <c r="Z515">
        <f t="shared" si="154"/>
        <v>212.42413513377869</v>
      </c>
      <c r="AA515" s="29">
        <f t="shared" si="155"/>
        <v>10.379137591296967</v>
      </c>
      <c r="AB515">
        <f t="shared" si="156"/>
        <v>4.8860444152263961E-2</v>
      </c>
      <c r="AC515" s="32">
        <f t="shared" si="157"/>
        <v>51.503119405233797</v>
      </c>
      <c r="AD515" s="32">
        <f t="shared" si="158"/>
        <v>-0.3998974436945007</v>
      </c>
      <c r="AE515" s="34">
        <f t="shared" si="159"/>
        <v>10.110060262361609</v>
      </c>
      <c r="AF515" s="36" t="str">
        <f t="shared" si="160"/>
        <v>PADTON</v>
      </c>
      <c r="AG515" s="36" t="str">
        <f t="shared" si="161"/>
        <v>RDNGSTN</v>
      </c>
      <c r="AH515" s="36">
        <f t="shared" si="162"/>
        <v>511</v>
      </c>
      <c r="AI515" s="42">
        <f t="shared" si="163"/>
        <v>16055.4</v>
      </c>
      <c r="AJ515" s="43">
        <f t="shared" si="164"/>
        <v>50.50200689316879</v>
      </c>
      <c r="AK515" s="43">
        <f t="shared" si="165"/>
        <v>4.1329300977514638E-2</v>
      </c>
      <c r="AL515" s="36">
        <f t="shared" si="166"/>
        <v>51.503119405233797</v>
      </c>
      <c r="AM515" s="36">
        <v>1</v>
      </c>
      <c r="AN515" s="36">
        <f t="shared" si="167"/>
        <v>-0.3998974436945007</v>
      </c>
      <c r="AO515" s="36">
        <v>4</v>
      </c>
      <c r="AP515" s="42">
        <f>INT(AI515/1000)*1000</f>
        <v>16000</v>
      </c>
      <c r="AQ515" s="42">
        <f>MOD(AI515,1000)</f>
        <v>55.399999999999636</v>
      </c>
      <c r="AR515" s="42">
        <f>MOD(AI516,1000)-0.2+(AP516-AP515)</f>
        <v>105.59999999999927</v>
      </c>
    </row>
    <row r="516" spans="1:44" x14ac:dyDescent="0.25">
      <c r="A516" s="32" t="s">
        <v>0</v>
      </c>
      <c r="B516" s="33" t="s">
        <v>1</v>
      </c>
      <c r="C516" s="32">
        <v>512</v>
      </c>
      <c r="D516">
        <f>MATCH(C516,TrainRun!$AG$2:$AG$148,1)</f>
        <v>74</v>
      </c>
      <c r="E516">
        <f>INT(INDEX(TrainRun!$AD$2:$AD$148,'By Second'!D516))</f>
        <v>500</v>
      </c>
      <c r="F516">
        <f>IF(E516=0,0,INDEX(TrainRun!$AE$2:$AE$148,'By Second'!D516))</f>
        <v>50.047384582416115</v>
      </c>
      <c r="G516">
        <f>INDEX(TrainRun!$AF$2:$AF$148,'By Second'!D516)</f>
        <v>15502.054610643479</v>
      </c>
      <c r="H516">
        <f t="shared" si="150"/>
        <v>75</v>
      </c>
      <c r="I516">
        <f>INT(INDEX(TrainRun!$AD$2:$AD$148,'By Second'!H516))</f>
        <v>516</v>
      </c>
      <c r="J516">
        <f>INDEX(TrainRun!$AE$2:$AE$148,'By Second'!H516)</f>
        <v>50.708653398056349</v>
      </c>
      <c r="K516">
        <f t="shared" ref="K516:K579" si="168">I516-E516</f>
        <v>16</v>
      </c>
      <c r="L516">
        <f t="shared" ref="L516:L579" si="169">J516-F516</f>
        <v>0.66126881564023421</v>
      </c>
      <c r="M516">
        <f t="shared" si="151"/>
        <v>4.1329300977514638E-2</v>
      </c>
      <c r="N516" s="32">
        <f t="shared" si="152"/>
        <v>50.543336194146306</v>
      </c>
      <c r="O516" s="29">
        <f t="shared" ref="O516:O579" si="170">IF(C516=E516,ROUND(G516,1),O515+N516)</f>
        <v>16105.892300465239</v>
      </c>
      <c r="P516">
        <f>MATCH(O516,LORDetail!$B$2:$B$930,1)</f>
        <v>117</v>
      </c>
      <c r="Q516">
        <f>INDEX(LORDetail!$B$2:$B$930,P516)</f>
        <v>16044.969826679795</v>
      </c>
      <c r="R516">
        <f>INDEX(LORDetail!$D$2:$D$930,P516)</f>
        <v>51.503129584189601</v>
      </c>
      <c r="S516">
        <f>INDEX(LORDetail!$E$2:$E$930,P516)</f>
        <v>-0.39974855276961502</v>
      </c>
      <c r="T516">
        <f>INDEX(LORDetail!$G$2:$G$930,P516)</f>
        <v>10.10364</v>
      </c>
      <c r="U516">
        <f t="shared" si="153"/>
        <v>118</v>
      </c>
      <c r="V516">
        <f>INDEX(LORDetail!$B$2:$B$930,U516)</f>
        <v>16257.393961813574</v>
      </c>
      <c r="W516">
        <f>INDEX(LORDetail!$D$2:$D$930,U516)</f>
        <v>51.502921257065601</v>
      </c>
      <c r="X516">
        <f>INDEX(LORDetail!$E$2:$E$930,U516)</f>
        <v>-0.40279582193527602</v>
      </c>
      <c r="Y516">
        <f>INDEX(LORDetail!$G$2:$G$930,U516)</f>
        <v>10.23504</v>
      </c>
      <c r="Z516">
        <f t="shared" si="154"/>
        <v>212.42413513377869</v>
      </c>
      <c r="AA516" s="29">
        <f t="shared" si="155"/>
        <v>60.922473785443799</v>
      </c>
      <c r="AB516">
        <f t="shared" si="156"/>
        <v>0.28679638378697669</v>
      </c>
      <c r="AC516" s="32">
        <f t="shared" si="157"/>
        <v>51.503069836723796</v>
      </c>
      <c r="AD516" s="32">
        <f t="shared" si="158"/>
        <v>-0.40062249854675214</v>
      </c>
      <c r="AE516" s="34">
        <f t="shared" si="159"/>
        <v>10.141325044829609</v>
      </c>
      <c r="AF516" s="36" t="str">
        <f t="shared" si="160"/>
        <v>PADTON</v>
      </c>
      <c r="AG516" s="36" t="str">
        <f t="shared" si="161"/>
        <v>RDNGSTN</v>
      </c>
      <c r="AH516" s="36">
        <f t="shared" si="162"/>
        <v>512</v>
      </c>
      <c r="AI516" s="42">
        <f t="shared" si="163"/>
        <v>16105.8</v>
      </c>
      <c r="AJ516" s="43">
        <f t="shared" si="164"/>
        <v>50.543336194146306</v>
      </c>
      <c r="AK516" s="43">
        <f t="shared" si="165"/>
        <v>4.1329300977514638E-2</v>
      </c>
      <c r="AL516" s="36">
        <f t="shared" si="166"/>
        <v>51.503069836723796</v>
      </c>
      <c r="AM516" s="36">
        <v>1</v>
      </c>
      <c r="AN516" s="36">
        <f t="shared" si="167"/>
        <v>-0.40062249854675214</v>
      </c>
      <c r="AO516" s="36">
        <v>4</v>
      </c>
      <c r="AP516" s="42">
        <f>INT(AI516/1000)*1000</f>
        <v>16000</v>
      </c>
      <c r="AQ516" s="42">
        <f>MOD(AI516,1000)</f>
        <v>105.79999999999927</v>
      </c>
      <c r="AR516" s="42">
        <f>MOD(AI517,1000)-0.2+(AP517-AP516)</f>
        <v>156.19999999999965</v>
      </c>
    </row>
    <row r="517" spans="1:44" x14ac:dyDescent="0.25">
      <c r="A517" s="32" t="s">
        <v>0</v>
      </c>
      <c r="B517" s="33" t="s">
        <v>1</v>
      </c>
      <c r="C517" s="32">
        <v>513</v>
      </c>
      <c r="D517">
        <f>MATCH(C517,TrainRun!$AG$2:$AG$148,1)</f>
        <v>74</v>
      </c>
      <c r="E517">
        <f>INT(INDEX(TrainRun!$AD$2:$AD$148,'By Second'!D517))</f>
        <v>500</v>
      </c>
      <c r="F517">
        <f>IF(E517=0,0,INDEX(TrainRun!$AE$2:$AE$148,'By Second'!D517))</f>
        <v>50.047384582416115</v>
      </c>
      <c r="G517">
        <f>INDEX(TrainRun!$AF$2:$AF$148,'By Second'!D517)</f>
        <v>15502.054610643479</v>
      </c>
      <c r="H517">
        <f t="shared" ref="H517:H580" si="171">D517+1</f>
        <v>75</v>
      </c>
      <c r="I517">
        <f>INT(INDEX(TrainRun!$AD$2:$AD$148,'By Second'!H517))</f>
        <v>516</v>
      </c>
      <c r="J517">
        <f>INDEX(TrainRun!$AE$2:$AE$148,'By Second'!H517)</f>
        <v>50.708653398056349</v>
      </c>
      <c r="K517">
        <f t="shared" si="168"/>
        <v>16</v>
      </c>
      <c r="L517">
        <f t="shared" si="169"/>
        <v>0.66126881564023421</v>
      </c>
      <c r="M517">
        <f t="shared" ref="M517:M580" si="172">IF(K517=0,0,L517/K517)</f>
        <v>4.1329300977514638E-2</v>
      </c>
      <c r="N517" s="32">
        <f t="shared" ref="N517:N580" si="173">IF(C517=E517,F517,N516+M517)</f>
        <v>50.584665495123822</v>
      </c>
      <c r="O517" s="29">
        <f t="shared" si="170"/>
        <v>16156.476965960363</v>
      </c>
      <c r="P517">
        <f>MATCH(O517,LORDetail!$B$2:$B$930,1)</f>
        <v>117</v>
      </c>
      <c r="Q517">
        <f>INDEX(LORDetail!$B$2:$B$930,P517)</f>
        <v>16044.969826679795</v>
      </c>
      <c r="R517">
        <f>INDEX(LORDetail!$D$2:$D$930,P517)</f>
        <v>51.503129584189601</v>
      </c>
      <c r="S517">
        <f>INDEX(LORDetail!$E$2:$E$930,P517)</f>
        <v>-0.39974855276961502</v>
      </c>
      <c r="T517">
        <f>INDEX(LORDetail!$G$2:$G$930,P517)</f>
        <v>10.10364</v>
      </c>
      <c r="U517">
        <f t="shared" ref="U517:U580" si="174">P517+1</f>
        <v>118</v>
      </c>
      <c r="V517">
        <f>INDEX(LORDetail!$B$2:$B$930,U517)</f>
        <v>16257.393961813574</v>
      </c>
      <c r="W517">
        <f>INDEX(LORDetail!$D$2:$D$930,U517)</f>
        <v>51.502921257065601</v>
      </c>
      <c r="X517">
        <f>INDEX(LORDetail!$E$2:$E$930,U517)</f>
        <v>-0.40279582193527602</v>
      </c>
      <c r="Y517">
        <f>INDEX(LORDetail!$G$2:$G$930,U517)</f>
        <v>10.23504</v>
      </c>
      <c r="Z517">
        <f t="shared" ref="Z517:Z580" si="175">V517-Q517</f>
        <v>212.42413513377869</v>
      </c>
      <c r="AA517" s="29">
        <f t="shared" ref="AA517:AA580" si="176">O517-Q517</f>
        <v>111.50713928056757</v>
      </c>
      <c r="AB517">
        <f t="shared" ref="AB517:AB580" si="177">AA517/Z517</f>
        <v>0.52492688371000562</v>
      </c>
      <c r="AC517" s="32">
        <f t="shared" ref="AC517:AC580" si="178">R517+(W517-R517)*$AB517</f>
        <v>51.50302022768161</v>
      </c>
      <c r="AD517" s="32">
        <f t="shared" ref="AD517:AD580" si="179">S517+(X517-S517)*$AB517</f>
        <v>-0.40134814627657106</v>
      </c>
      <c r="AE517" s="34">
        <f t="shared" ref="AE517:AE580" si="180">T517+(Y517-T517)*$AB517</f>
        <v>10.172615392519495</v>
      </c>
      <c r="AF517" s="36" t="str">
        <f t="shared" ref="AF517:AF580" si="181">A517</f>
        <v>PADTON</v>
      </c>
      <c r="AG517" s="36" t="str">
        <f t="shared" ref="AG517:AG580" si="182">B517</f>
        <v>RDNGSTN</v>
      </c>
      <c r="AH517" s="36">
        <f t="shared" ref="AH517:AH580" si="183">C517</f>
        <v>513</v>
      </c>
      <c r="AI517" s="42">
        <f t="shared" ref="AI517:AI580" si="184">ROUND(O517*5,0)/5</f>
        <v>16156.4</v>
      </c>
      <c r="AJ517" s="43">
        <f t="shared" ref="AJ517:AJ580" si="185">N517</f>
        <v>50.584665495123822</v>
      </c>
      <c r="AK517" s="43">
        <f t="shared" ref="AK517:AK580" si="186">M517</f>
        <v>4.1329300977514638E-2</v>
      </c>
      <c r="AL517" s="36">
        <f t="shared" ref="AL517:AL580" si="187">AC517</f>
        <v>51.50302022768161</v>
      </c>
      <c r="AM517" s="36">
        <v>1</v>
      </c>
      <c r="AN517" s="36">
        <f t="shared" ref="AN517:AN580" si="188">AD517</f>
        <v>-0.40134814627657106</v>
      </c>
      <c r="AO517" s="36">
        <v>4</v>
      </c>
      <c r="AP517" s="42">
        <f>INT(AI517/1000)*1000</f>
        <v>16000</v>
      </c>
      <c r="AQ517" s="42">
        <f>MOD(AI517,1000)</f>
        <v>156.39999999999964</v>
      </c>
      <c r="AR517" s="42">
        <f>MOD(AI518,1000)-0.2+(AP518-AP517)</f>
        <v>207.00000000000074</v>
      </c>
    </row>
    <row r="518" spans="1:44" x14ac:dyDescent="0.25">
      <c r="A518" s="32" t="s">
        <v>0</v>
      </c>
      <c r="B518" s="33" t="s">
        <v>1</v>
      </c>
      <c r="C518" s="32">
        <v>514</v>
      </c>
      <c r="D518">
        <f>MATCH(C518,TrainRun!$AG$2:$AG$148,1)</f>
        <v>74</v>
      </c>
      <c r="E518">
        <f>INT(INDEX(TrainRun!$AD$2:$AD$148,'By Second'!D518))</f>
        <v>500</v>
      </c>
      <c r="F518">
        <f>IF(E518=0,0,INDEX(TrainRun!$AE$2:$AE$148,'By Second'!D518))</f>
        <v>50.047384582416115</v>
      </c>
      <c r="G518">
        <f>INDEX(TrainRun!$AF$2:$AF$148,'By Second'!D518)</f>
        <v>15502.054610643479</v>
      </c>
      <c r="H518">
        <f t="shared" si="171"/>
        <v>75</v>
      </c>
      <c r="I518">
        <f>INT(INDEX(TrainRun!$AD$2:$AD$148,'By Second'!H518))</f>
        <v>516</v>
      </c>
      <c r="J518">
        <f>INDEX(TrainRun!$AE$2:$AE$148,'By Second'!H518)</f>
        <v>50.708653398056349</v>
      </c>
      <c r="K518">
        <f t="shared" si="168"/>
        <v>16</v>
      </c>
      <c r="L518">
        <f t="shared" si="169"/>
        <v>0.66126881564023421</v>
      </c>
      <c r="M518">
        <f t="shared" si="172"/>
        <v>4.1329300977514638E-2</v>
      </c>
      <c r="N518" s="32">
        <f t="shared" si="173"/>
        <v>50.625994796101338</v>
      </c>
      <c r="O518" s="29">
        <f t="shared" si="170"/>
        <v>16207.102960756463</v>
      </c>
      <c r="P518">
        <f>MATCH(O518,LORDetail!$B$2:$B$930,1)</f>
        <v>117</v>
      </c>
      <c r="Q518">
        <f>INDEX(LORDetail!$B$2:$B$930,P518)</f>
        <v>16044.969826679795</v>
      </c>
      <c r="R518">
        <f>INDEX(LORDetail!$D$2:$D$930,P518)</f>
        <v>51.503129584189601</v>
      </c>
      <c r="S518">
        <f>INDEX(LORDetail!$E$2:$E$930,P518)</f>
        <v>-0.39974855276961502</v>
      </c>
      <c r="T518">
        <f>INDEX(LORDetail!$G$2:$G$930,P518)</f>
        <v>10.10364</v>
      </c>
      <c r="U518">
        <f t="shared" si="174"/>
        <v>118</v>
      </c>
      <c r="V518">
        <f>INDEX(LORDetail!$B$2:$B$930,U518)</f>
        <v>16257.393961813574</v>
      </c>
      <c r="W518">
        <f>INDEX(LORDetail!$D$2:$D$930,U518)</f>
        <v>51.502921257065601</v>
      </c>
      <c r="X518">
        <f>INDEX(LORDetail!$E$2:$E$930,U518)</f>
        <v>-0.40279582193527602</v>
      </c>
      <c r="Y518">
        <f>INDEX(LORDetail!$G$2:$G$930,U518)</f>
        <v>10.23504</v>
      </c>
      <c r="Z518">
        <f t="shared" si="175"/>
        <v>212.42413513377869</v>
      </c>
      <c r="AA518" s="29">
        <f t="shared" si="176"/>
        <v>162.13313407666828</v>
      </c>
      <c r="AB518">
        <f t="shared" si="177"/>
        <v>0.76325194392135076</v>
      </c>
      <c r="AC518" s="32">
        <f t="shared" si="178"/>
        <v>51.502970578107238</v>
      </c>
      <c r="AD518" s="32">
        <f t="shared" si="179"/>
        <v>-0.40207438688395736</v>
      </c>
      <c r="AE518" s="34">
        <f t="shared" si="180"/>
        <v>10.203931305431265</v>
      </c>
      <c r="AF518" s="36" t="str">
        <f t="shared" si="181"/>
        <v>PADTON</v>
      </c>
      <c r="AG518" s="36" t="str">
        <f t="shared" si="182"/>
        <v>RDNGSTN</v>
      </c>
      <c r="AH518" s="36">
        <f t="shared" si="183"/>
        <v>514</v>
      </c>
      <c r="AI518" s="42">
        <f t="shared" si="184"/>
        <v>16207.2</v>
      </c>
      <c r="AJ518" s="43">
        <f t="shared" si="185"/>
        <v>50.625994796101338</v>
      </c>
      <c r="AK518" s="43">
        <f t="shared" si="186"/>
        <v>4.1329300977514638E-2</v>
      </c>
      <c r="AL518" s="36">
        <f t="shared" si="187"/>
        <v>51.502970578107238</v>
      </c>
      <c r="AM518" s="36">
        <v>1</v>
      </c>
      <c r="AN518" s="36">
        <f t="shared" si="188"/>
        <v>-0.40207438688395736</v>
      </c>
      <c r="AO518" s="36">
        <v>4</v>
      </c>
      <c r="AP518" s="42">
        <f>INT(AI518/1000)*1000</f>
        <v>16000</v>
      </c>
      <c r="AQ518" s="42">
        <f>MOD(AI518,1000)</f>
        <v>207.20000000000073</v>
      </c>
      <c r="AR518" s="42">
        <f>MOD(AI519,1000)-0.2+(AP519-AP518)</f>
        <v>257.59999999999928</v>
      </c>
    </row>
    <row r="519" spans="1:44" x14ac:dyDescent="0.25">
      <c r="A519" s="32" t="s">
        <v>0</v>
      </c>
      <c r="B519" s="33" t="s">
        <v>1</v>
      </c>
      <c r="C519" s="32">
        <v>515</v>
      </c>
      <c r="D519">
        <f>MATCH(C519,TrainRun!$AG$2:$AG$148,1)</f>
        <v>74</v>
      </c>
      <c r="E519">
        <f>INT(INDEX(TrainRun!$AD$2:$AD$148,'By Second'!D519))</f>
        <v>500</v>
      </c>
      <c r="F519">
        <f>IF(E519=0,0,INDEX(TrainRun!$AE$2:$AE$148,'By Second'!D519))</f>
        <v>50.047384582416115</v>
      </c>
      <c r="G519">
        <f>INDEX(TrainRun!$AF$2:$AF$148,'By Second'!D519)</f>
        <v>15502.054610643479</v>
      </c>
      <c r="H519">
        <f t="shared" si="171"/>
        <v>75</v>
      </c>
      <c r="I519">
        <f>INT(INDEX(TrainRun!$AD$2:$AD$148,'By Second'!H519))</f>
        <v>516</v>
      </c>
      <c r="J519">
        <f>INDEX(TrainRun!$AE$2:$AE$148,'By Second'!H519)</f>
        <v>50.708653398056349</v>
      </c>
      <c r="K519">
        <f t="shared" si="168"/>
        <v>16</v>
      </c>
      <c r="L519">
        <f t="shared" si="169"/>
        <v>0.66126881564023421</v>
      </c>
      <c r="M519">
        <f t="shared" si="172"/>
        <v>4.1329300977514638E-2</v>
      </c>
      <c r="N519" s="32">
        <f t="shared" si="173"/>
        <v>50.667324097078854</v>
      </c>
      <c r="O519" s="29">
        <f t="shared" si="170"/>
        <v>16257.770284853543</v>
      </c>
      <c r="P519">
        <f>MATCH(O519,LORDetail!$B$2:$B$930,1)</f>
        <v>118</v>
      </c>
      <c r="Q519">
        <f>INDEX(LORDetail!$B$2:$B$930,P519)</f>
        <v>16257.393961813574</v>
      </c>
      <c r="R519">
        <f>INDEX(LORDetail!$D$2:$D$930,P519)</f>
        <v>51.502921257065601</v>
      </c>
      <c r="S519">
        <f>INDEX(LORDetail!$E$2:$E$930,P519)</f>
        <v>-0.40279582193527602</v>
      </c>
      <c r="T519">
        <f>INDEX(LORDetail!$G$2:$G$930,P519)</f>
        <v>10.23504</v>
      </c>
      <c r="U519">
        <f t="shared" si="174"/>
        <v>119</v>
      </c>
      <c r="V519">
        <f>INDEX(LORDetail!$B$2:$B$930,U519)</f>
        <v>16443.998974500115</v>
      </c>
      <c r="W519">
        <f>INDEX(LORDetail!$D$2:$D$930,U519)</f>
        <v>51.502840143437297</v>
      </c>
      <c r="X519">
        <f>INDEX(LORDetail!$E$2:$E$930,U519)</f>
        <v>-0.40548564350120803</v>
      </c>
      <c r="Y519">
        <f>INDEX(LORDetail!$G$2:$G$930,U519)</f>
        <v>10.35046</v>
      </c>
      <c r="Z519">
        <f t="shared" si="175"/>
        <v>186.60501268654116</v>
      </c>
      <c r="AA519" s="29">
        <f t="shared" si="176"/>
        <v>0.37632303996906558</v>
      </c>
      <c r="AB519">
        <f t="shared" si="177"/>
        <v>2.0166823739146411E-3</v>
      </c>
      <c r="AC519" s="32">
        <f t="shared" si="178"/>
        <v>51.502921093485178</v>
      </c>
      <c r="AD519" s="32">
        <f t="shared" si="179"/>
        <v>-0.402801246451017</v>
      </c>
      <c r="AE519" s="34">
        <f t="shared" si="180"/>
        <v>10.235272765479596</v>
      </c>
      <c r="AF519" s="36" t="str">
        <f t="shared" si="181"/>
        <v>PADTON</v>
      </c>
      <c r="AG519" s="36" t="str">
        <f t="shared" si="182"/>
        <v>RDNGSTN</v>
      </c>
      <c r="AH519" s="36">
        <f t="shared" si="183"/>
        <v>515</v>
      </c>
      <c r="AI519" s="42">
        <f t="shared" si="184"/>
        <v>16257.8</v>
      </c>
      <c r="AJ519" s="43">
        <f t="shared" si="185"/>
        <v>50.667324097078854</v>
      </c>
      <c r="AK519" s="43">
        <f t="shared" si="186"/>
        <v>4.1329300977514638E-2</v>
      </c>
      <c r="AL519" s="36">
        <f t="shared" si="187"/>
        <v>51.502921093485178</v>
      </c>
      <c r="AM519" s="36">
        <v>1</v>
      </c>
      <c r="AN519" s="36">
        <f t="shared" si="188"/>
        <v>-0.402801246451017</v>
      </c>
      <c r="AO519" s="36">
        <v>4</v>
      </c>
      <c r="AP519" s="42">
        <f>INT(AI519/1000)*1000</f>
        <v>16000</v>
      </c>
      <c r="AQ519" s="42">
        <f>MOD(AI519,1000)</f>
        <v>257.79999999999927</v>
      </c>
      <c r="AR519" s="42">
        <f>MOD(AI520,1000)-0.2+(AP520-AP519)</f>
        <v>338.19999999999965</v>
      </c>
    </row>
    <row r="520" spans="1:44" x14ac:dyDescent="0.25">
      <c r="A520" s="32" t="s">
        <v>0</v>
      </c>
      <c r="B520" s="33" t="s">
        <v>1</v>
      </c>
      <c r="C520" s="32">
        <v>516</v>
      </c>
      <c r="D520">
        <f>MATCH(C520,TrainRun!$AG$2:$AG$148,1)</f>
        <v>76</v>
      </c>
      <c r="E520">
        <f>INT(INDEX(TrainRun!$AD$2:$AD$148,'By Second'!D520))</f>
        <v>516</v>
      </c>
      <c r="F520">
        <f>IF(E520=0,0,INDEX(TrainRun!$AE$2:$AE$148,'By Second'!D520))</f>
        <v>50.713270603972568</v>
      </c>
      <c r="G520">
        <f>INDEX(TrainRun!$AF$2:$AF$148,'By Second'!D520)</f>
        <v>16338.425948262469</v>
      </c>
      <c r="H520">
        <f t="shared" si="171"/>
        <v>77</v>
      </c>
      <c r="I520">
        <f>INT(INDEX(TrainRun!$AD$2:$AD$148,'By Second'!H520))</f>
        <v>534</v>
      </c>
      <c r="J520">
        <f>INDEX(TrainRun!$AE$2:$AE$148,'By Second'!H520)</f>
        <v>51.505032316844222</v>
      </c>
      <c r="K520">
        <f t="shared" si="168"/>
        <v>18</v>
      </c>
      <c r="L520">
        <f t="shared" si="169"/>
        <v>0.79176171287165431</v>
      </c>
      <c r="M520">
        <f t="shared" si="172"/>
        <v>4.3986761826203015E-2</v>
      </c>
      <c r="N520" s="32">
        <f t="shared" si="173"/>
        <v>50.713270603972568</v>
      </c>
      <c r="O520" s="29">
        <f t="shared" si="170"/>
        <v>16338.4</v>
      </c>
      <c r="P520">
        <f>MATCH(O520,LORDetail!$B$2:$B$930,1)</f>
        <v>118</v>
      </c>
      <c r="Q520">
        <f>INDEX(LORDetail!$B$2:$B$930,P520)</f>
        <v>16257.393961813574</v>
      </c>
      <c r="R520">
        <f>INDEX(LORDetail!$D$2:$D$930,P520)</f>
        <v>51.502921257065601</v>
      </c>
      <c r="S520">
        <f>INDEX(LORDetail!$E$2:$E$930,P520)</f>
        <v>-0.40279582193527602</v>
      </c>
      <c r="T520">
        <f>INDEX(LORDetail!$G$2:$G$930,P520)</f>
        <v>10.23504</v>
      </c>
      <c r="U520">
        <f t="shared" si="174"/>
        <v>119</v>
      </c>
      <c r="V520">
        <f>INDEX(LORDetail!$B$2:$B$930,U520)</f>
        <v>16443.998974500115</v>
      </c>
      <c r="W520">
        <f>INDEX(LORDetail!$D$2:$D$930,U520)</f>
        <v>51.502840143437297</v>
      </c>
      <c r="X520">
        <f>INDEX(LORDetail!$E$2:$E$930,U520)</f>
        <v>-0.40548564350120803</v>
      </c>
      <c r="Y520">
        <f>INDEX(LORDetail!$G$2:$G$930,U520)</f>
        <v>10.35046</v>
      </c>
      <c r="Z520">
        <f t="shared" si="175"/>
        <v>186.60501268654116</v>
      </c>
      <c r="AA520" s="29">
        <f t="shared" si="176"/>
        <v>81.00603818642594</v>
      </c>
      <c r="AB520">
        <f t="shared" si="177"/>
        <v>0.43410429880841289</v>
      </c>
      <c r="AC520" s="32">
        <f t="shared" si="178"/>
        <v>51.502886045290865</v>
      </c>
      <c r="AD520" s="32">
        <f t="shared" si="179"/>
        <v>-0.40396348504007468</v>
      </c>
      <c r="AE520" s="34">
        <f t="shared" si="180"/>
        <v>10.285144318168467</v>
      </c>
      <c r="AF520" s="36" t="str">
        <f t="shared" si="181"/>
        <v>PADTON</v>
      </c>
      <c r="AG520" s="36" t="str">
        <f t="shared" si="182"/>
        <v>RDNGSTN</v>
      </c>
      <c r="AH520" s="36">
        <f t="shared" si="183"/>
        <v>516</v>
      </c>
      <c r="AI520" s="42">
        <f t="shared" si="184"/>
        <v>16338.4</v>
      </c>
      <c r="AJ520" s="43">
        <f t="shared" si="185"/>
        <v>50.713270603972568</v>
      </c>
      <c r="AK520" s="43">
        <f t="shared" si="186"/>
        <v>4.3986761826203015E-2</v>
      </c>
      <c r="AL520" s="36">
        <f t="shared" si="187"/>
        <v>51.502886045290865</v>
      </c>
      <c r="AM520" s="36">
        <v>1</v>
      </c>
      <c r="AN520" s="36">
        <f t="shared" si="188"/>
        <v>-0.40396348504007468</v>
      </c>
      <c r="AO520" s="36">
        <v>4</v>
      </c>
      <c r="AP520" s="42">
        <f>INT(AI520/1000)*1000</f>
        <v>16000</v>
      </c>
      <c r="AQ520" s="42">
        <f>MOD(AI520,1000)</f>
        <v>338.39999999999964</v>
      </c>
      <c r="AR520" s="42">
        <f>MOD(AI521,1000)-0.2+(AP521-AP520)</f>
        <v>389.00000000000074</v>
      </c>
    </row>
    <row r="521" spans="1:44" x14ac:dyDescent="0.25">
      <c r="A521" s="32" t="s">
        <v>0</v>
      </c>
      <c r="B521" s="33" t="s">
        <v>1</v>
      </c>
      <c r="C521" s="32">
        <v>517</v>
      </c>
      <c r="D521">
        <f>MATCH(C521,TrainRun!$AG$2:$AG$148,1)</f>
        <v>76</v>
      </c>
      <c r="E521">
        <f>INT(INDEX(TrainRun!$AD$2:$AD$148,'By Second'!D521))</f>
        <v>516</v>
      </c>
      <c r="F521">
        <f>IF(E521=0,0,INDEX(TrainRun!$AE$2:$AE$148,'By Second'!D521))</f>
        <v>50.713270603972568</v>
      </c>
      <c r="G521">
        <f>INDEX(TrainRun!$AF$2:$AF$148,'By Second'!D521)</f>
        <v>16338.425948262469</v>
      </c>
      <c r="H521">
        <f t="shared" si="171"/>
        <v>77</v>
      </c>
      <c r="I521">
        <f>INT(INDEX(TrainRun!$AD$2:$AD$148,'By Second'!H521))</f>
        <v>534</v>
      </c>
      <c r="J521">
        <f>INDEX(TrainRun!$AE$2:$AE$148,'By Second'!H521)</f>
        <v>51.505032316844222</v>
      </c>
      <c r="K521">
        <f t="shared" si="168"/>
        <v>18</v>
      </c>
      <c r="L521">
        <f t="shared" si="169"/>
        <v>0.79176171287165431</v>
      </c>
      <c r="M521">
        <f t="shared" si="172"/>
        <v>4.3986761826203015E-2</v>
      </c>
      <c r="N521" s="32">
        <f t="shared" si="173"/>
        <v>50.757257365798772</v>
      </c>
      <c r="O521" s="29">
        <f t="shared" si="170"/>
        <v>16389.157257365798</v>
      </c>
      <c r="P521">
        <f>MATCH(O521,LORDetail!$B$2:$B$930,1)</f>
        <v>118</v>
      </c>
      <c r="Q521">
        <f>INDEX(LORDetail!$B$2:$B$930,P521)</f>
        <v>16257.393961813574</v>
      </c>
      <c r="R521">
        <f>INDEX(LORDetail!$D$2:$D$930,P521)</f>
        <v>51.502921257065601</v>
      </c>
      <c r="S521">
        <f>INDEX(LORDetail!$E$2:$E$930,P521)</f>
        <v>-0.40279582193527602</v>
      </c>
      <c r="T521">
        <f>INDEX(LORDetail!$G$2:$G$930,P521)</f>
        <v>10.23504</v>
      </c>
      <c r="U521">
        <f t="shared" si="174"/>
        <v>119</v>
      </c>
      <c r="V521">
        <f>INDEX(LORDetail!$B$2:$B$930,U521)</f>
        <v>16443.998974500115</v>
      </c>
      <c r="W521">
        <f>INDEX(LORDetail!$D$2:$D$930,U521)</f>
        <v>51.502840143437297</v>
      </c>
      <c r="X521">
        <f>INDEX(LORDetail!$E$2:$E$930,U521)</f>
        <v>-0.40548564350120803</v>
      </c>
      <c r="Y521">
        <f>INDEX(LORDetail!$G$2:$G$930,U521)</f>
        <v>10.35046</v>
      </c>
      <c r="Z521">
        <f t="shared" si="175"/>
        <v>186.60501268654116</v>
      </c>
      <c r="AA521" s="29">
        <f t="shared" si="176"/>
        <v>131.76329555222401</v>
      </c>
      <c r="AB521">
        <f t="shared" si="177"/>
        <v>0.7061080174387373</v>
      </c>
      <c r="AC521" s="32">
        <f t="shared" si="178"/>
        <v>51.502863982082332</v>
      </c>
      <c r="AD521" s="32">
        <f t="shared" si="179"/>
        <v>-0.40469512650846023</v>
      </c>
      <c r="AE521" s="34">
        <f t="shared" si="180"/>
        <v>10.316538987372779</v>
      </c>
      <c r="AF521" s="36" t="str">
        <f t="shared" si="181"/>
        <v>PADTON</v>
      </c>
      <c r="AG521" s="36" t="str">
        <f t="shared" si="182"/>
        <v>RDNGSTN</v>
      </c>
      <c r="AH521" s="36">
        <f t="shared" si="183"/>
        <v>517</v>
      </c>
      <c r="AI521" s="42">
        <f t="shared" si="184"/>
        <v>16389.2</v>
      </c>
      <c r="AJ521" s="43">
        <f t="shared" si="185"/>
        <v>50.757257365798772</v>
      </c>
      <c r="AK521" s="43">
        <f t="shared" si="186"/>
        <v>4.3986761826203015E-2</v>
      </c>
      <c r="AL521" s="36">
        <f t="shared" si="187"/>
        <v>51.502863982082332</v>
      </c>
      <c r="AM521" s="36">
        <v>1</v>
      </c>
      <c r="AN521" s="36">
        <f t="shared" si="188"/>
        <v>-0.40469512650846023</v>
      </c>
      <c r="AO521" s="36">
        <v>4</v>
      </c>
      <c r="AP521" s="42">
        <f>INT(AI521/1000)*1000</f>
        <v>16000</v>
      </c>
      <c r="AQ521" s="42">
        <f>MOD(AI521,1000)</f>
        <v>389.20000000000073</v>
      </c>
      <c r="AR521" s="42">
        <f>MOD(AI522,1000)-0.2+(AP522-AP521)</f>
        <v>439.8</v>
      </c>
    </row>
    <row r="522" spans="1:44" x14ac:dyDescent="0.25">
      <c r="A522" s="32" t="s">
        <v>0</v>
      </c>
      <c r="B522" s="33" t="s">
        <v>1</v>
      </c>
      <c r="C522" s="32">
        <v>518</v>
      </c>
      <c r="D522">
        <f>MATCH(C522,TrainRun!$AG$2:$AG$148,1)</f>
        <v>76</v>
      </c>
      <c r="E522">
        <f>INT(INDEX(TrainRun!$AD$2:$AD$148,'By Second'!D522))</f>
        <v>516</v>
      </c>
      <c r="F522">
        <f>IF(E522=0,0,INDEX(TrainRun!$AE$2:$AE$148,'By Second'!D522))</f>
        <v>50.713270603972568</v>
      </c>
      <c r="G522">
        <f>INDEX(TrainRun!$AF$2:$AF$148,'By Second'!D522)</f>
        <v>16338.425948262469</v>
      </c>
      <c r="H522">
        <f t="shared" si="171"/>
        <v>77</v>
      </c>
      <c r="I522">
        <f>INT(INDEX(TrainRun!$AD$2:$AD$148,'By Second'!H522))</f>
        <v>534</v>
      </c>
      <c r="J522">
        <f>INDEX(TrainRun!$AE$2:$AE$148,'By Second'!H522)</f>
        <v>51.505032316844222</v>
      </c>
      <c r="K522">
        <f t="shared" si="168"/>
        <v>18</v>
      </c>
      <c r="L522">
        <f t="shared" si="169"/>
        <v>0.79176171287165431</v>
      </c>
      <c r="M522">
        <f t="shared" si="172"/>
        <v>4.3986761826203015E-2</v>
      </c>
      <c r="N522" s="32">
        <f t="shared" si="173"/>
        <v>50.801244127624976</v>
      </c>
      <c r="O522" s="29">
        <f t="shared" si="170"/>
        <v>16439.958501493424</v>
      </c>
      <c r="P522">
        <f>MATCH(O522,LORDetail!$B$2:$B$930,1)</f>
        <v>118</v>
      </c>
      <c r="Q522">
        <f>INDEX(LORDetail!$B$2:$B$930,P522)</f>
        <v>16257.393961813574</v>
      </c>
      <c r="R522">
        <f>INDEX(LORDetail!$D$2:$D$930,P522)</f>
        <v>51.502921257065601</v>
      </c>
      <c r="S522">
        <f>INDEX(LORDetail!$E$2:$E$930,P522)</f>
        <v>-0.40279582193527602</v>
      </c>
      <c r="T522">
        <f>INDEX(LORDetail!$G$2:$G$930,P522)</f>
        <v>10.23504</v>
      </c>
      <c r="U522">
        <f t="shared" si="174"/>
        <v>119</v>
      </c>
      <c r="V522">
        <f>INDEX(LORDetail!$B$2:$B$930,U522)</f>
        <v>16443.998974500115</v>
      </c>
      <c r="W522">
        <f>INDEX(LORDetail!$D$2:$D$930,U522)</f>
        <v>51.502840143437297</v>
      </c>
      <c r="X522">
        <f>INDEX(LORDetail!$E$2:$E$930,U522)</f>
        <v>-0.40548564350120803</v>
      </c>
      <c r="Y522">
        <f>INDEX(LORDetail!$G$2:$G$930,U522)</f>
        <v>10.35046</v>
      </c>
      <c r="Z522">
        <f t="shared" si="175"/>
        <v>186.60501268654116</v>
      </c>
      <c r="AA522" s="29">
        <f t="shared" si="176"/>
        <v>182.56453967984999</v>
      </c>
      <c r="AB522">
        <f t="shared" si="177"/>
        <v>0.97834745729216632</v>
      </c>
      <c r="AC522" s="32">
        <f t="shared" si="178"/>
        <v>51.502841899753598</v>
      </c>
      <c r="AD522" s="32">
        <f t="shared" si="179"/>
        <v>-0.40542740202487521</v>
      </c>
      <c r="AE522" s="34">
        <f t="shared" si="180"/>
        <v>10.347960863520662</v>
      </c>
      <c r="AF522" s="36" t="str">
        <f t="shared" si="181"/>
        <v>PADTON</v>
      </c>
      <c r="AG522" s="36" t="str">
        <f t="shared" si="182"/>
        <v>RDNGSTN</v>
      </c>
      <c r="AH522" s="36">
        <f t="shared" si="183"/>
        <v>518</v>
      </c>
      <c r="AI522" s="42">
        <f t="shared" si="184"/>
        <v>16440</v>
      </c>
      <c r="AJ522" s="43">
        <f t="shared" si="185"/>
        <v>50.801244127624976</v>
      </c>
      <c r="AK522" s="43">
        <f t="shared" si="186"/>
        <v>4.3986761826203015E-2</v>
      </c>
      <c r="AL522" s="36">
        <f t="shared" si="187"/>
        <v>51.502841899753598</v>
      </c>
      <c r="AM522" s="36">
        <v>1</v>
      </c>
      <c r="AN522" s="36">
        <f t="shared" si="188"/>
        <v>-0.40542740202487521</v>
      </c>
      <c r="AO522" s="36">
        <v>4</v>
      </c>
      <c r="AP522" s="42">
        <f>INT(AI522/1000)*1000</f>
        <v>16000</v>
      </c>
      <c r="AQ522" s="42">
        <f>MOD(AI522,1000)</f>
        <v>440</v>
      </c>
      <c r="AR522" s="42">
        <f>MOD(AI523,1000)-0.2+(AP523-AP522)</f>
        <v>490.59999999999928</v>
      </c>
    </row>
    <row r="523" spans="1:44" x14ac:dyDescent="0.25">
      <c r="A523" s="32" t="s">
        <v>0</v>
      </c>
      <c r="B523" s="33" t="s">
        <v>1</v>
      </c>
      <c r="C523" s="32">
        <v>519</v>
      </c>
      <c r="D523">
        <f>MATCH(C523,TrainRun!$AG$2:$AG$148,1)</f>
        <v>76</v>
      </c>
      <c r="E523">
        <f>INT(INDEX(TrainRun!$AD$2:$AD$148,'By Second'!D523))</f>
        <v>516</v>
      </c>
      <c r="F523">
        <f>IF(E523=0,0,INDEX(TrainRun!$AE$2:$AE$148,'By Second'!D523))</f>
        <v>50.713270603972568</v>
      </c>
      <c r="G523">
        <f>INDEX(TrainRun!$AF$2:$AF$148,'By Second'!D523)</f>
        <v>16338.425948262469</v>
      </c>
      <c r="H523">
        <f t="shared" si="171"/>
        <v>77</v>
      </c>
      <c r="I523">
        <f>INT(INDEX(TrainRun!$AD$2:$AD$148,'By Second'!H523))</f>
        <v>534</v>
      </c>
      <c r="J523">
        <f>INDEX(TrainRun!$AE$2:$AE$148,'By Second'!H523)</f>
        <v>51.505032316844222</v>
      </c>
      <c r="K523">
        <f t="shared" si="168"/>
        <v>18</v>
      </c>
      <c r="L523">
        <f t="shared" si="169"/>
        <v>0.79176171287165431</v>
      </c>
      <c r="M523">
        <f t="shared" si="172"/>
        <v>4.3986761826203015E-2</v>
      </c>
      <c r="N523" s="32">
        <f t="shared" si="173"/>
        <v>50.84523088945118</v>
      </c>
      <c r="O523" s="29">
        <f t="shared" si="170"/>
        <v>16490.803732382876</v>
      </c>
      <c r="P523">
        <f>MATCH(O523,LORDetail!$B$2:$B$930,1)</f>
        <v>119</v>
      </c>
      <c r="Q523">
        <f>INDEX(LORDetail!$B$2:$B$930,P523)</f>
        <v>16443.998974500115</v>
      </c>
      <c r="R523">
        <f>INDEX(LORDetail!$D$2:$D$930,P523)</f>
        <v>51.502840143437297</v>
      </c>
      <c r="S523">
        <f>INDEX(LORDetail!$E$2:$E$930,P523)</f>
        <v>-0.40548564350120803</v>
      </c>
      <c r="T523">
        <f>INDEX(LORDetail!$G$2:$G$930,P523)</f>
        <v>10.35046</v>
      </c>
      <c r="U523">
        <f t="shared" si="174"/>
        <v>120</v>
      </c>
      <c r="V523">
        <f>INDEX(LORDetail!$B$2:$B$930,U523)</f>
        <v>16609.547892822924</v>
      </c>
      <c r="W523">
        <f>INDEX(LORDetail!$D$2:$D$930,U523)</f>
        <v>51.502734662336302</v>
      </c>
      <c r="X523">
        <f>INDEX(LORDetail!$E$2:$E$930,U523)</f>
        <v>-0.40786872819914499</v>
      </c>
      <c r="Y523">
        <f>INDEX(LORDetail!$G$2:$G$930,U523)</f>
        <v>10.452859999999999</v>
      </c>
      <c r="Z523">
        <f t="shared" si="175"/>
        <v>165.54891832280919</v>
      </c>
      <c r="AA523" s="29">
        <f t="shared" si="176"/>
        <v>46.804757882760896</v>
      </c>
      <c r="AB523">
        <f t="shared" si="177"/>
        <v>0.28272463726700275</v>
      </c>
      <c r="AC523" s="32">
        <f t="shared" si="178"/>
        <v>51.502810321331282</v>
      </c>
      <c r="AD523" s="32">
        <f t="shared" si="179"/>
        <v>-0.40615940025800878</v>
      </c>
      <c r="AE523" s="34">
        <f t="shared" si="180"/>
        <v>10.379411002856141</v>
      </c>
      <c r="AF523" s="36" t="str">
        <f t="shared" si="181"/>
        <v>PADTON</v>
      </c>
      <c r="AG523" s="36" t="str">
        <f t="shared" si="182"/>
        <v>RDNGSTN</v>
      </c>
      <c r="AH523" s="36">
        <f t="shared" si="183"/>
        <v>519</v>
      </c>
      <c r="AI523" s="42">
        <f t="shared" si="184"/>
        <v>16490.8</v>
      </c>
      <c r="AJ523" s="43">
        <f t="shared" si="185"/>
        <v>50.84523088945118</v>
      </c>
      <c r="AK523" s="43">
        <f t="shared" si="186"/>
        <v>4.3986761826203015E-2</v>
      </c>
      <c r="AL523" s="36">
        <f t="shared" si="187"/>
        <v>51.502810321331282</v>
      </c>
      <c r="AM523" s="36">
        <v>1</v>
      </c>
      <c r="AN523" s="36">
        <f t="shared" si="188"/>
        <v>-0.40615940025800878</v>
      </c>
      <c r="AO523" s="36">
        <v>4</v>
      </c>
      <c r="AP523" s="42">
        <f>INT(AI523/1000)*1000</f>
        <v>16000</v>
      </c>
      <c r="AQ523" s="42">
        <f>MOD(AI523,1000)</f>
        <v>490.79999999999927</v>
      </c>
      <c r="AR523" s="42">
        <f>MOD(AI524,1000)-0.2+(AP524-AP523)</f>
        <v>541.3999999999985</v>
      </c>
    </row>
    <row r="524" spans="1:44" x14ac:dyDescent="0.25">
      <c r="A524" s="32" t="s">
        <v>0</v>
      </c>
      <c r="B524" s="33" t="s">
        <v>1</v>
      </c>
      <c r="C524" s="32">
        <v>520</v>
      </c>
      <c r="D524">
        <f>MATCH(C524,TrainRun!$AG$2:$AG$148,1)</f>
        <v>76</v>
      </c>
      <c r="E524">
        <f>INT(INDEX(TrainRun!$AD$2:$AD$148,'By Second'!D524))</f>
        <v>516</v>
      </c>
      <c r="F524">
        <f>IF(E524=0,0,INDEX(TrainRun!$AE$2:$AE$148,'By Second'!D524))</f>
        <v>50.713270603972568</v>
      </c>
      <c r="G524">
        <f>INDEX(TrainRun!$AF$2:$AF$148,'By Second'!D524)</f>
        <v>16338.425948262469</v>
      </c>
      <c r="H524">
        <f t="shared" si="171"/>
        <v>77</v>
      </c>
      <c r="I524">
        <f>INT(INDEX(TrainRun!$AD$2:$AD$148,'By Second'!H524))</f>
        <v>534</v>
      </c>
      <c r="J524">
        <f>INDEX(TrainRun!$AE$2:$AE$148,'By Second'!H524)</f>
        <v>51.505032316844222</v>
      </c>
      <c r="K524">
        <f t="shared" si="168"/>
        <v>18</v>
      </c>
      <c r="L524">
        <f t="shared" si="169"/>
        <v>0.79176171287165431</v>
      </c>
      <c r="M524">
        <f t="shared" si="172"/>
        <v>4.3986761826203015E-2</v>
      </c>
      <c r="N524" s="32">
        <f t="shared" si="173"/>
        <v>50.889217651277384</v>
      </c>
      <c r="O524" s="29">
        <f t="shared" si="170"/>
        <v>16541.692950034154</v>
      </c>
      <c r="P524">
        <f>MATCH(O524,LORDetail!$B$2:$B$930,1)</f>
        <v>119</v>
      </c>
      <c r="Q524">
        <f>INDEX(LORDetail!$B$2:$B$930,P524)</f>
        <v>16443.998974500115</v>
      </c>
      <c r="R524">
        <f>INDEX(LORDetail!$D$2:$D$930,P524)</f>
        <v>51.502840143437297</v>
      </c>
      <c r="S524">
        <f>INDEX(LORDetail!$E$2:$E$930,P524)</f>
        <v>-0.40548564350120803</v>
      </c>
      <c r="T524">
        <f>INDEX(LORDetail!$G$2:$G$930,P524)</f>
        <v>10.35046</v>
      </c>
      <c r="U524">
        <f t="shared" si="174"/>
        <v>120</v>
      </c>
      <c r="V524">
        <f>INDEX(LORDetail!$B$2:$B$930,U524)</f>
        <v>16609.547892822924</v>
      </c>
      <c r="W524">
        <f>INDEX(LORDetail!$D$2:$D$930,U524)</f>
        <v>51.502734662336302</v>
      </c>
      <c r="X524">
        <f>INDEX(LORDetail!$E$2:$E$930,U524)</f>
        <v>-0.40786872819914499</v>
      </c>
      <c r="Y524">
        <f>INDEX(LORDetail!$G$2:$G$930,U524)</f>
        <v>10.452859999999999</v>
      </c>
      <c r="Z524">
        <f t="shared" si="175"/>
        <v>165.54891832280919</v>
      </c>
      <c r="AA524" s="29">
        <f t="shared" si="176"/>
        <v>97.693975534039055</v>
      </c>
      <c r="AB524">
        <f t="shared" si="177"/>
        <v>0.59012149716099271</v>
      </c>
      <c r="AC524" s="32">
        <f t="shared" si="178"/>
        <v>51.502777896772052</v>
      </c>
      <c r="AD524" s="32">
        <f t="shared" si="179"/>
        <v>-0.40689195301101605</v>
      </c>
      <c r="AE524" s="34">
        <f t="shared" si="180"/>
        <v>10.410888441309286</v>
      </c>
      <c r="AF524" s="36" t="str">
        <f t="shared" si="181"/>
        <v>PADTON</v>
      </c>
      <c r="AG524" s="36" t="str">
        <f t="shared" si="182"/>
        <v>RDNGSTN</v>
      </c>
      <c r="AH524" s="36">
        <f t="shared" si="183"/>
        <v>520</v>
      </c>
      <c r="AI524" s="42">
        <f t="shared" si="184"/>
        <v>16541.599999999999</v>
      </c>
      <c r="AJ524" s="43">
        <f t="shared" si="185"/>
        <v>50.889217651277384</v>
      </c>
      <c r="AK524" s="43">
        <f t="shared" si="186"/>
        <v>4.3986761826203015E-2</v>
      </c>
      <c r="AL524" s="36">
        <f t="shared" si="187"/>
        <v>51.502777896772052</v>
      </c>
      <c r="AM524" s="36">
        <v>1</v>
      </c>
      <c r="AN524" s="36">
        <f t="shared" si="188"/>
        <v>-0.40689195301101605</v>
      </c>
      <c r="AO524" s="36">
        <v>4</v>
      </c>
      <c r="AP524" s="42">
        <f>INT(AI524/1000)*1000</f>
        <v>16000</v>
      </c>
      <c r="AQ524" s="42">
        <f>MOD(AI524,1000)</f>
        <v>541.59999999999854</v>
      </c>
      <c r="AR524" s="42">
        <f>MOD(AI525,1000)-0.2+(AP525-AP524)</f>
        <v>592.3999999999985</v>
      </c>
    </row>
    <row r="525" spans="1:44" x14ac:dyDescent="0.25">
      <c r="A525" s="32" t="s">
        <v>0</v>
      </c>
      <c r="B525" s="33" t="s">
        <v>1</v>
      </c>
      <c r="C525" s="32">
        <v>521</v>
      </c>
      <c r="D525">
        <f>MATCH(C525,TrainRun!$AG$2:$AG$148,1)</f>
        <v>76</v>
      </c>
      <c r="E525">
        <f>INT(INDEX(TrainRun!$AD$2:$AD$148,'By Second'!D525))</f>
        <v>516</v>
      </c>
      <c r="F525">
        <f>IF(E525=0,0,INDEX(TrainRun!$AE$2:$AE$148,'By Second'!D525))</f>
        <v>50.713270603972568</v>
      </c>
      <c r="G525">
        <f>INDEX(TrainRun!$AF$2:$AF$148,'By Second'!D525)</f>
        <v>16338.425948262469</v>
      </c>
      <c r="H525">
        <f t="shared" si="171"/>
        <v>77</v>
      </c>
      <c r="I525">
        <f>INT(INDEX(TrainRun!$AD$2:$AD$148,'By Second'!H525))</f>
        <v>534</v>
      </c>
      <c r="J525">
        <f>INDEX(TrainRun!$AE$2:$AE$148,'By Second'!H525)</f>
        <v>51.505032316844222</v>
      </c>
      <c r="K525">
        <f t="shared" si="168"/>
        <v>18</v>
      </c>
      <c r="L525">
        <f t="shared" si="169"/>
        <v>0.79176171287165431</v>
      </c>
      <c r="M525">
        <f t="shared" si="172"/>
        <v>4.3986761826203015E-2</v>
      </c>
      <c r="N525" s="32">
        <f t="shared" si="173"/>
        <v>50.933204413103589</v>
      </c>
      <c r="O525" s="29">
        <f t="shared" si="170"/>
        <v>16592.626154447258</v>
      </c>
      <c r="P525">
        <f>MATCH(O525,LORDetail!$B$2:$B$930,1)</f>
        <v>119</v>
      </c>
      <c r="Q525">
        <f>INDEX(LORDetail!$B$2:$B$930,P525)</f>
        <v>16443.998974500115</v>
      </c>
      <c r="R525">
        <f>INDEX(LORDetail!$D$2:$D$930,P525)</f>
        <v>51.502840143437297</v>
      </c>
      <c r="S525">
        <f>INDEX(LORDetail!$E$2:$E$930,P525)</f>
        <v>-0.40548564350120803</v>
      </c>
      <c r="T525">
        <f>INDEX(LORDetail!$G$2:$G$930,P525)</f>
        <v>10.35046</v>
      </c>
      <c r="U525">
        <f t="shared" si="174"/>
        <v>120</v>
      </c>
      <c r="V525">
        <f>INDEX(LORDetail!$B$2:$B$930,U525)</f>
        <v>16609.547892822924</v>
      </c>
      <c r="W525">
        <f>INDEX(LORDetail!$D$2:$D$930,U525)</f>
        <v>51.502734662336302</v>
      </c>
      <c r="X525">
        <f>INDEX(LORDetail!$E$2:$E$930,U525)</f>
        <v>-0.40786872819914499</v>
      </c>
      <c r="Y525">
        <f>INDEX(LORDetail!$G$2:$G$930,U525)</f>
        <v>10.452859999999999</v>
      </c>
      <c r="Z525">
        <f t="shared" si="175"/>
        <v>165.54891832280919</v>
      </c>
      <c r="AA525" s="29">
        <f t="shared" si="176"/>
        <v>148.6271799471433</v>
      </c>
      <c r="AB525">
        <f t="shared" si="177"/>
        <v>0.89778405955712959</v>
      </c>
      <c r="AC525" s="32">
        <f t="shared" si="178"/>
        <v>51.502745444186239</v>
      </c>
      <c r="AD525" s="32">
        <f t="shared" si="179"/>
        <v>-0.40762513895559033</v>
      </c>
      <c r="AE525" s="34">
        <f t="shared" si="180"/>
        <v>10.442393087698649</v>
      </c>
      <c r="AF525" s="36" t="str">
        <f t="shared" si="181"/>
        <v>PADTON</v>
      </c>
      <c r="AG525" s="36" t="str">
        <f t="shared" si="182"/>
        <v>RDNGSTN</v>
      </c>
      <c r="AH525" s="36">
        <f t="shared" si="183"/>
        <v>521</v>
      </c>
      <c r="AI525" s="42">
        <f t="shared" si="184"/>
        <v>16592.599999999999</v>
      </c>
      <c r="AJ525" s="43">
        <f t="shared" si="185"/>
        <v>50.933204413103589</v>
      </c>
      <c r="AK525" s="43">
        <f t="shared" si="186"/>
        <v>4.3986761826203015E-2</v>
      </c>
      <c r="AL525" s="36">
        <f t="shared" si="187"/>
        <v>51.502745444186239</v>
      </c>
      <c r="AM525" s="36">
        <v>1</v>
      </c>
      <c r="AN525" s="36">
        <f t="shared" si="188"/>
        <v>-0.40762513895559033</v>
      </c>
      <c r="AO525" s="36">
        <v>4</v>
      </c>
      <c r="AP525" s="42">
        <f>INT(AI525/1000)*1000</f>
        <v>16000</v>
      </c>
      <c r="AQ525" s="42">
        <f>MOD(AI525,1000)</f>
        <v>592.59999999999854</v>
      </c>
      <c r="AR525" s="42">
        <f>MOD(AI526,1000)-0.2+(AP526-AP525)</f>
        <v>643.3999999999985</v>
      </c>
    </row>
    <row r="526" spans="1:44" x14ac:dyDescent="0.25">
      <c r="A526" s="32" t="s">
        <v>0</v>
      </c>
      <c r="B526" s="33" t="s">
        <v>1</v>
      </c>
      <c r="C526" s="32">
        <v>522</v>
      </c>
      <c r="D526">
        <f>MATCH(C526,TrainRun!$AG$2:$AG$148,1)</f>
        <v>76</v>
      </c>
      <c r="E526">
        <f>INT(INDEX(TrainRun!$AD$2:$AD$148,'By Second'!D526))</f>
        <v>516</v>
      </c>
      <c r="F526">
        <f>IF(E526=0,0,INDEX(TrainRun!$AE$2:$AE$148,'By Second'!D526))</f>
        <v>50.713270603972568</v>
      </c>
      <c r="G526">
        <f>INDEX(TrainRun!$AF$2:$AF$148,'By Second'!D526)</f>
        <v>16338.425948262469</v>
      </c>
      <c r="H526">
        <f t="shared" si="171"/>
        <v>77</v>
      </c>
      <c r="I526">
        <f>INT(INDEX(TrainRun!$AD$2:$AD$148,'By Second'!H526))</f>
        <v>534</v>
      </c>
      <c r="J526">
        <f>INDEX(TrainRun!$AE$2:$AE$148,'By Second'!H526)</f>
        <v>51.505032316844222</v>
      </c>
      <c r="K526">
        <f t="shared" si="168"/>
        <v>18</v>
      </c>
      <c r="L526">
        <f t="shared" si="169"/>
        <v>0.79176171287165431</v>
      </c>
      <c r="M526">
        <f t="shared" si="172"/>
        <v>4.3986761826203015E-2</v>
      </c>
      <c r="N526" s="32">
        <f t="shared" si="173"/>
        <v>50.977191174929793</v>
      </c>
      <c r="O526" s="29">
        <f t="shared" si="170"/>
        <v>16643.603345622188</v>
      </c>
      <c r="P526">
        <f>MATCH(O526,LORDetail!$B$2:$B$930,1)</f>
        <v>120</v>
      </c>
      <c r="Q526">
        <f>INDEX(LORDetail!$B$2:$B$930,P526)</f>
        <v>16609.547892822924</v>
      </c>
      <c r="R526">
        <f>INDEX(LORDetail!$D$2:$D$930,P526)</f>
        <v>51.502734662336302</v>
      </c>
      <c r="S526">
        <f>INDEX(LORDetail!$E$2:$E$930,P526)</f>
        <v>-0.40786872819914499</v>
      </c>
      <c r="T526">
        <f>INDEX(LORDetail!$G$2:$G$930,P526)</f>
        <v>10.452859999999999</v>
      </c>
      <c r="U526">
        <f t="shared" si="174"/>
        <v>121</v>
      </c>
      <c r="V526">
        <f>INDEX(LORDetail!$B$2:$B$930,U526)</f>
        <v>16779.218018105235</v>
      </c>
      <c r="W526">
        <f>INDEX(LORDetail!$D$2:$D$930,U526)</f>
        <v>51.502681672903698</v>
      </c>
      <c r="X526">
        <f>INDEX(LORDetail!$E$2:$E$930,U526)</f>
        <v>-0.41031582028883901</v>
      </c>
      <c r="Y526">
        <f>INDEX(LORDetail!$G$2:$G$930,U526)</f>
        <v>10.55782</v>
      </c>
      <c r="Z526">
        <f t="shared" si="175"/>
        <v>169.67012528231135</v>
      </c>
      <c r="AA526" s="29">
        <f t="shared" si="176"/>
        <v>34.055452799264458</v>
      </c>
      <c r="AB526">
        <f t="shared" si="177"/>
        <v>0.20071566955349474</v>
      </c>
      <c r="AC526" s="32">
        <f t="shared" si="178"/>
        <v>51.502724026526856</v>
      </c>
      <c r="AD526" s="32">
        <f t="shared" si="179"/>
        <v>-0.40835989792638699</v>
      </c>
      <c r="AE526" s="34">
        <f t="shared" si="180"/>
        <v>10.473927116676334</v>
      </c>
      <c r="AF526" s="36" t="str">
        <f t="shared" si="181"/>
        <v>PADTON</v>
      </c>
      <c r="AG526" s="36" t="str">
        <f t="shared" si="182"/>
        <v>RDNGSTN</v>
      </c>
      <c r="AH526" s="36">
        <f t="shared" si="183"/>
        <v>522</v>
      </c>
      <c r="AI526" s="42">
        <f t="shared" si="184"/>
        <v>16643.599999999999</v>
      </c>
      <c r="AJ526" s="43">
        <f t="shared" si="185"/>
        <v>50.977191174929793</v>
      </c>
      <c r="AK526" s="43">
        <f t="shared" si="186"/>
        <v>4.3986761826203015E-2</v>
      </c>
      <c r="AL526" s="36">
        <f t="shared" si="187"/>
        <v>51.502724026526856</v>
      </c>
      <c r="AM526" s="36">
        <v>1</v>
      </c>
      <c r="AN526" s="36">
        <f t="shared" si="188"/>
        <v>-0.40835989792638699</v>
      </c>
      <c r="AO526" s="36">
        <v>4</v>
      </c>
      <c r="AP526" s="42">
        <f>INT(AI526/1000)*1000</f>
        <v>16000</v>
      </c>
      <c r="AQ526" s="42">
        <f>MOD(AI526,1000)</f>
        <v>643.59999999999854</v>
      </c>
      <c r="AR526" s="42">
        <f>MOD(AI527,1000)-0.2+(AP527-AP526)</f>
        <v>694.3999999999985</v>
      </c>
    </row>
    <row r="527" spans="1:44" x14ac:dyDescent="0.25">
      <c r="A527" s="32" t="s">
        <v>0</v>
      </c>
      <c r="B527" s="33" t="s">
        <v>1</v>
      </c>
      <c r="C527" s="32">
        <v>523</v>
      </c>
      <c r="D527">
        <f>MATCH(C527,TrainRun!$AG$2:$AG$148,1)</f>
        <v>76</v>
      </c>
      <c r="E527">
        <f>INT(INDEX(TrainRun!$AD$2:$AD$148,'By Second'!D527))</f>
        <v>516</v>
      </c>
      <c r="F527">
        <f>IF(E527=0,0,INDEX(TrainRun!$AE$2:$AE$148,'By Second'!D527))</f>
        <v>50.713270603972568</v>
      </c>
      <c r="G527">
        <f>INDEX(TrainRun!$AF$2:$AF$148,'By Second'!D527)</f>
        <v>16338.425948262469</v>
      </c>
      <c r="H527">
        <f t="shared" si="171"/>
        <v>77</v>
      </c>
      <c r="I527">
        <f>INT(INDEX(TrainRun!$AD$2:$AD$148,'By Second'!H527))</f>
        <v>534</v>
      </c>
      <c r="J527">
        <f>INDEX(TrainRun!$AE$2:$AE$148,'By Second'!H527)</f>
        <v>51.505032316844222</v>
      </c>
      <c r="K527">
        <f t="shared" si="168"/>
        <v>18</v>
      </c>
      <c r="L527">
        <f t="shared" si="169"/>
        <v>0.79176171287165431</v>
      </c>
      <c r="M527">
        <f t="shared" si="172"/>
        <v>4.3986761826203015E-2</v>
      </c>
      <c r="N527" s="32">
        <f t="shared" si="173"/>
        <v>51.021177936755997</v>
      </c>
      <c r="O527" s="29">
        <f t="shared" si="170"/>
        <v>16694.624523558945</v>
      </c>
      <c r="P527">
        <f>MATCH(O527,LORDetail!$B$2:$B$930,1)</f>
        <v>120</v>
      </c>
      <c r="Q527">
        <f>INDEX(LORDetail!$B$2:$B$930,P527)</f>
        <v>16609.547892822924</v>
      </c>
      <c r="R527">
        <f>INDEX(LORDetail!$D$2:$D$930,P527)</f>
        <v>51.502734662336302</v>
      </c>
      <c r="S527">
        <f>INDEX(LORDetail!$E$2:$E$930,P527)</f>
        <v>-0.40786872819914499</v>
      </c>
      <c r="T527">
        <f>INDEX(LORDetail!$G$2:$G$930,P527)</f>
        <v>10.452859999999999</v>
      </c>
      <c r="U527">
        <f t="shared" si="174"/>
        <v>121</v>
      </c>
      <c r="V527">
        <f>INDEX(LORDetail!$B$2:$B$930,U527)</f>
        <v>16779.218018105235</v>
      </c>
      <c r="W527">
        <f>INDEX(LORDetail!$D$2:$D$930,U527)</f>
        <v>51.502681672903698</v>
      </c>
      <c r="X527">
        <f>INDEX(LORDetail!$E$2:$E$930,U527)</f>
        <v>-0.41031582028883901</v>
      </c>
      <c r="Y527">
        <f>INDEX(LORDetail!$G$2:$G$930,U527)</f>
        <v>10.55782</v>
      </c>
      <c r="Z527">
        <f t="shared" si="175"/>
        <v>169.67012528231135</v>
      </c>
      <c r="AA527" s="29">
        <f t="shared" si="176"/>
        <v>85.076630736020888</v>
      </c>
      <c r="AB527">
        <f t="shared" si="177"/>
        <v>0.50142375149699026</v>
      </c>
      <c r="AC527" s="32">
        <f t="shared" si="178"/>
        <v>51.502708092176213</v>
      </c>
      <c r="AD527" s="32">
        <f t="shared" si="179"/>
        <v>-0.40909575829501799</v>
      </c>
      <c r="AE527" s="34">
        <f t="shared" si="180"/>
        <v>10.505489436957124</v>
      </c>
      <c r="AF527" s="36" t="str">
        <f t="shared" si="181"/>
        <v>PADTON</v>
      </c>
      <c r="AG527" s="36" t="str">
        <f t="shared" si="182"/>
        <v>RDNGSTN</v>
      </c>
      <c r="AH527" s="36">
        <f t="shared" si="183"/>
        <v>523</v>
      </c>
      <c r="AI527" s="42">
        <f t="shared" si="184"/>
        <v>16694.599999999999</v>
      </c>
      <c r="AJ527" s="43">
        <f t="shared" si="185"/>
        <v>51.021177936755997</v>
      </c>
      <c r="AK527" s="43">
        <f t="shared" si="186"/>
        <v>4.3986761826203015E-2</v>
      </c>
      <c r="AL527" s="36">
        <f t="shared" si="187"/>
        <v>51.502708092176213</v>
      </c>
      <c r="AM527" s="36">
        <v>1</v>
      </c>
      <c r="AN527" s="36">
        <f t="shared" si="188"/>
        <v>-0.40909575829501799</v>
      </c>
      <c r="AO527" s="36">
        <v>4</v>
      </c>
      <c r="AP527" s="42">
        <f>INT(AI527/1000)*1000</f>
        <v>16000</v>
      </c>
      <c r="AQ527" s="42">
        <f>MOD(AI527,1000)</f>
        <v>694.59999999999854</v>
      </c>
      <c r="AR527" s="42">
        <f>MOD(AI528,1000)-0.2+(AP528-AP527)</f>
        <v>745.3999999999985</v>
      </c>
    </row>
    <row r="528" spans="1:44" x14ac:dyDescent="0.25">
      <c r="A528" s="32" t="s">
        <v>0</v>
      </c>
      <c r="B528" s="33" t="s">
        <v>1</v>
      </c>
      <c r="C528" s="32">
        <v>524</v>
      </c>
      <c r="D528">
        <f>MATCH(C528,TrainRun!$AG$2:$AG$148,1)</f>
        <v>76</v>
      </c>
      <c r="E528">
        <f>INT(INDEX(TrainRun!$AD$2:$AD$148,'By Second'!D528))</f>
        <v>516</v>
      </c>
      <c r="F528">
        <f>IF(E528=0,0,INDEX(TrainRun!$AE$2:$AE$148,'By Second'!D528))</f>
        <v>50.713270603972568</v>
      </c>
      <c r="G528">
        <f>INDEX(TrainRun!$AF$2:$AF$148,'By Second'!D528)</f>
        <v>16338.425948262469</v>
      </c>
      <c r="H528">
        <f t="shared" si="171"/>
        <v>77</v>
      </c>
      <c r="I528">
        <f>INT(INDEX(TrainRun!$AD$2:$AD$148,'By Second'!H528))</f>
        <v>534</v>
      </c>
      <c r="J528">
        <f>INDEX(TrainRun!$AE$2:$AE$148,'By Second'!H528)</f>
        <v>51.505032316844222</v>
      </c>
      <c r="K528">
        <f t="shared" si="168"/>
        <v>18</v>
      </c>
      <c r="L528">
        <f t="shared" si="169"/>
        <v>0.79176171287165431</v>
      </c>
      <c r="M528">
        <f t="shared" si="172"/>
        <v>4.3986761826203015E-2</v>
      </c>
      <c r="N528" s="32">
        <f t="shared" si="173"/>
        <v>51.065164698582201</v>
      </c>
      <c r="O528" s="29">
        <f t="shared" si="170"/>
        <v>16745.689688257527</v>
      </c>
      <c r="P528">
        <f>MATCH(O528,LORDetail!$B$2:$B$930,1)</f>
        <v>120</v>
      </c>
      <c r="Q528">
        <f>INDEX(LORDetail!$B$2:$B$930,P528)</f>
        <v>16609.547892822924</v>
      </c>
      <c r="R528">
        <f>INDEX(LORDetail!$D$2:$D$930,P528)</f>
        <v>51.502734662336302</v>
      </c>
      <c r="S528">
        <f>INDEX(LORDetail!$E$2:$E$930,P528)</f>
        <v>-0.40786872819914499</v>
      </c>
      <c r="T528">
        <f>INDEX(LORDetail!$G$2:$G$930,P528)</f>
        <v>10.452859999999999</v>
      </c>
      <c r="U528">
        <f t="shared" si="174"/>
        <v>121</v>
      </c>
      <c r="V528">
        <f>INDEX(LORDetail!$B$2:$B$930,U528)</f>
        <v>16779.218018105235</v>
      </c>
      <c r="W528">
        <f>INDEX(LORDetail!$D$2:$D$930,U528)</f>
        <v>51.502681672903698</v>
      </c>
      <c r="X528">
        <f>INDEX(LORDetail!$E$2:$E$930,U528)</f>
        <v>-0.41031582028883901</v>
      </c>
      <c r="Y528">
        <f>INDEX(LORDetail!$G$2:$G$930,U528)</f>
        <v>10.55782</v>
      </c>
      <c r="Z528">
        <f t="shared" si="175"/>
        <v>169.67012528231135</v>
      </c>
      <c r="AA528" s="29">
        <f t="shared" si="176"/>
        <v>136.14179543460341</v>
      </c>
      <c r="AB528">
        <f t="shared" si="177"/>
        <v>0.80239108215473587</v>
      </c>
      <c r="AC528" s="32">
        <f t="shared" si="178"/>
        <v>51.50269214408813</v>
      </c>
      <c r="AD528" s="32">
        <f t="shared" si="179"/>
        <v>-0.40983225306912685</v>
      </c>
      <c r="AE528" s="34">
        <f t="shared" si="180"/>
        <v>10.537078967982961</v>
      </c>
      <c r="AF528" s="36" t="str">
        <f t="shared" si="181"/>
        <v>PADTON</v>
      </c>
      <c r="AG528" s="36" t="str">
        <f t="shared" si="182"/>
        <v>RDNGSTN</v>
      </c>
      <c r="AH528" s="36">
        <f t="shared" si="183"/>
        <v>524</v>
      </c>
      <c r="AI528" s="42">
        <f t="shared" si="184"/>
        <v>16745.599999999999</v>
      </c>
      <c r="AJ528" s="43">
        <f t="shared" si="185"/>
        <v>51.065164698582201</v>
      </c>
      <c r="AK528" s="43">
        <f t="shared" si="186"/>
        <v>4.3986761826203015E-2</v>
      </c>
      <c r="AL528" s="36">
        <f t="shared" si="187"/>
        <v>51.50269214408813</v>
      </c>
      <c r="AM528" s="36">
        <v>1</v>
      </c>
      <c r="AN528" s="36">
        <f t="shared" si="188"/>
        <v>-0.40983225306912685</v>
      </c>
      <c r="AO528" s="36">
        <v>4</v>
      </c>
      <c r="AP528" s="42">
        <f>INT(AI528/1000)*1000</f>
        <v>16000</v>
      </c>
      <c r="AQ528" s="42">
        <f>MOD(AI528,1000)</f>
        <v>745.59999999999854</v>
      </c>
      <c r="AR528" s="42">
        <f>MOD(AI529,1000)-0.2+(AP529-AP528)</f>
        <v>796.59999999999923</v>
      </c>
    </row>
    <row r="529" spans="1:44" x14ac:dyDescent="0.25">
      <c r="A529" s="32" t="s">
        <v>0</v>
      </c>
      <c r="B529" s="33" t="s">
        <v>1</v>
      </c>
      <c r="C529" s="32">
        <v>525</v>
      </c>
      <c r="D529">
        <f>MATCH(C529,TrainRun!$AG$2:$AG$148,1)</f>
        <v>76</v>
      </c>
      <c r="E529">
        <f>INT(INDEX(TrainRun!$AD$2:$AD$148,'By Second'!D529))</f>
        <v>516</v>
      </c>
      <c r="F529">
        <f>IF(E529=0,0,INDEX(TrainRun!$AE$2:$AE$148,'By Second'!D529))</f>
        <v>50.713270603972568</v>
      </c>
      <c r="G529">
        <f>INDEX(TrainRun!$AF$2:$AF$148,'By Second'!D529)</f>
        <v>16338.425948262469</v>
      </c>
      <c r="H529">
        <f t="shared" si="171"/>
        <v>77</v>
      </c>
      <c r="I529">
        <f>INT(INDEX(TrainRun!$AD$2:$AD$148,'By Second'!H529))</f>
        <v>534</v>
      </c>
      <c r="J529">
        <f>INDEX(TrainRun!$AE$2:$AE$148,'By Second'!H529)</f>
        <v>51.505032316844222</v>
      </c>
      <c r="K529">
        <f t="shared" si="168"/>
        <v>18</v>
      </c>
      <c r="L529">
        <f t="shared" si="169"/>
        <v>0.79176171287165431</v>
      </c>
      <c r="M529">
        <f t="shared" si="172"/>
        <v>4.3986761826203015E-2</v>
      </c>
      <c r="N529" s="32">
        <f t="shared" si="173"/>
        <v>51.109151460408405</v>
      </c>
      <c r="O529" s="29">
        <f t="shared" si="170"/>
        <v>16796.798839717936</v>
      </c>
      <c r="P529">
        <f>MATCH(O529,LORDetail!$B$2:$B$930,1)</f>
        <v>121</v>
      </c>
      <c r="Q529">
        <f>INDEX(LORDetail!$B$2:$B$930,P529)</f>
        <v>16779.218018105235</v>
      </c>
      <c r="R529">
        <f>INDEX(LORDetail!$D$2:$D$930,P529)</f>
        <v>51.502681672903698</v>
      </c>
      <c r="S529">
        <f>INDEX(LORDetail!$E$2:$E$930,P529)</f>
        <v>-0.41031582028883901</v>
      </c>
      <c r="T529">
        <f>INDEX(LORDetail!$G$2:$G$930,P529)</f>
        <v>10.55782</v>
      </c>
      <c r="U529">
        <f t="shared" si="174"/>
        <v>122</v>
      </c>
      <c r="V529">
        <f>INDEX(LORDetail!$B$2:$B$930,U529)</f>
        <v>16967.240386538248</v>
      </c>
      <c r="W529">
        <f>INDEX(LORDetail!$D$2:$D$930,U529)</f>
        <v>51.5026965860364</v>
      </c>
      <c r="X529">
        <f>INDEX(LORDetail!$E$2:$E$930,U529)</f>
        <v>-0.41302913367789801</v>
      </c>
      <c r="Y529">
        <f>INDEX(LORDetail!$G$2:$G$930,U529)</f>
        <v>10.67412</v>
      </c>
      <c r="Z529">
        <f t="shared" si="175"/>
        <v>188.02236843301216</v>
      </c>
      <c r="AA529" s="29">
        <f t="shared" si="176"/>
        <v>17.580821612700674</v>
      </c>
      <c r="AB529">
        <f t="shared" si="177"/>
        <v>9.3503883390152573E-2</v>
      </c>
      <c r="AC529" s="32">
        <f t="shared" si="178"/>
        <v>51.502683067339518</v>
      </c>
      <c r="AD529" s="32">
        <f t="shared" si="179"/>
        <v>-0.41056952562757054</v>
      </c>
      <c r="AE529" s="34">
        <f t="shared" si="180"/>
        <v>10.568694501638275</v>
      </c>
      <c r="AF529" s="36" t="str">
        <f t="shared" si="181"/>
        <v>PADTON</v>
      </c>
      <c r="AG529" s="36" t="str">
        <f t="shared" si="182"/>
        <v>RDNGSTN</v>
      </c>
      <c r="AH529" s="36">
        <f t="shared" si="183"/>
        <v>525</v>
      </c>
      <c r="AI529" s="42">
        <f t="shared" si="184"/>
        <v>16796.8</v>
      </c>
      <c r="AJ529" s="43">
        <f t="shared" si="185"/>
        <v>51.109151460408405</v>
      </c>
      <c r="AK529" s="43">
        <f t="shared" si="186"/>
        <v>4.3986761826203015E-2</v>
      </c>
      <c r="AL529" s="36">
        <f t="shared" si="187"/>
        <v>51.502683067339518</v>
      </c>
      <c r="AM529" s="36">
        <v>1</v>
      </c>
      <c r="AN529" s="36">
        <f t="shared" si="188"/>
        <v>-0.41056952562757054</v>
      </c>
      <c r="AO529" s="36">
        <v>4</v>
      </c>
      <c r="AP529" s="42">
        <f>INT(AI529/1000)*1000</f>
        <v>16000</v>
      </c>
      <c r="AQ529" s="42">
        <f>MOD(AI529,1000)</f>
        <v>796.79999999999927</v>
      </c>
      <c r="AR529" s="42">
        <f>MOD(AI530,1000)-0.2+(AP530-AP529)</f>
        <v>847.8</v>
      </c>
    </row>
    <row r="530" spans="1:44" x14ac:dyDescent="0.25">
      <c r="A530" s="32" t="s">
        <v>0</v>
      </c>
      <c r="B530" s="33" t="s">
        <v>1</v>
      </c>
      <c r="C530" s="32">
        <v>526</v>
      </c>
      <c r="D530">
        <f>MATCH(C530,TrainRun!$AG$2:$AG$148,1)</f>
        <v>76</v>
      </c>
      <c r="E530">
        <f>INT(INDEX(TrainRun!$AD$2:$AD$148,'By Second'!D530))</f>
        <v>516</v>
      </c>
      <c r="F530">
        <f>IF(E530=0,0,INDEX(TrainRun!$AE$2:$AE$148,'By Second'!D530))</f>
        <v>50.713270603972568</v>
      </c>
      <c r="G530">
        <f>INDEX(TrainRun!$AF$2:$AF$148,'By Second'!D530)</f>
        <v>16338.425948262469</v>
      </c>
      <c r="H530">
        <f t="shared" si="171"/>
        <v>77</v>
      </c>
      <c r="I530">
        <f>INT(INDEX(TrainRun!$AD$2:$AD$148,'By Second'!H530))</f>
        <v>534</v>
      </c>
      <c r="J530">
        <f>INDEX(TrainRun!$AE$2:$AE$148,'By Second'!H530)</f>
        <v>51.505032316844222</v>
      </c>
      <c r="K530">
        <f t="shared" si="168"/>
        <v>18</v>
      </c>
      <c r="L530">
        <f t="shared" si="169"/>
        <v>0.79176171287165431</v>
      </c>
      <c r="M530">
        <f t="shared" si="172"/>
        <v>4.3986761826203015E-2</v>
      </c>
      <c r="N530" s="32">
        <f t="shared" si="173"/>
        <v>51.15313822223461</v>
      </c>
      <c r="O530" s="29">
        <f t="shared" si="170"/>
        <v>16847.951977940171</v>
      </c>
      <c r="P530">
        <f>MATCH(O530,LORDetail!$B$2:$B$930,1)</f>
        <v>121</v>
      </c>
      <c r="Q530">
        <f>INDEX(LORDetail!$B$2:$B$930,P530)</f>
        <v>16779.218018105235</v>
      </c>
      <c r="R530">
        <f>INDEX(LORDetail!$D$2:$D$930,P530)</f>
        <v>51.502681672903698</v>
      </c>
      <c r="S530">
        <f>INDEX(LORDetail!$E$2:$E$930,P530)</f>
        <v>-0.41031582028883901</v>
      </c>
      <c r="T530">
        <f>INDEX(LORDetail!$G$2:$G$930,P530)</f>
        <v>10.55782</v>
      </c>
      <c r="U530">
        <f t="shared" si="174"/>
        <v>122</v>
      </c>
      <c r="V530">
        <f>INDEX(LORDetail!$B$2:$B$930,U530)</f>
        <v>16967.240386538248</v>
      </c>
      <c r="W530">
        <f>INDEX(LORDetail!$D$2:$D$930,U530)</f>
        <v>51.5026965860364</v>
      </c>
      <c r="X530">
        <f>INDEX(LORDetail!$E$2:$E$930,U530)</f>
        <v>-0.41302913367789801</v>
      </c>
      <c r="Y530">
        <f>INDEX(LORDetail!$G$2:$G$930,U530)</f>
        <v>10.67412</v>
      </c>
      <c r="Z530">
        <f t="shared" si="175"/>
        <v>188.02236843301216</v>
      </c>
      <c r="AA530" s="29">
        <f t="shared" si="176"/>
        <v>68.733959834935376</v>
      </c>
      <c r="AB530">
        <f t="shared" si="177"/>
        <v>0.3655626743124642</v>
      </c>
      <c r="AC530" s="32">
        <f t="shared" si="178"/>
        <v>51.50268712458837</v>
      </c>
      <c r="AD530" s="32">
        <f t="shared" si="179"/>
        <v>-0.41130770638759123</v>
      </c>
      <c r="AE530" s="34">
        <f t="shared" si="180"/>
        <v>10.60033493902254</v>
      </c>
      <c r="AF530" s="36" t="str">
        <f t="shared" si="181"/>
        <v>PADTON</v>
      </c>
      <c r="AG530" s="36" t="str">
        <f t="shared" si="182"/>
        <v>RDNGSTN</v>
      </c>
      <c r="AH530" s="36">
        <f t="shared" si="183"/>
        <v>526</v>
      </c>
      <c r="AI530" s="42">
        <f t="shared" si="184"/>
        <v>16848</v>
      </c>
      <c r="AJ530" s="43">
        <f t="shared" si="185"/>
        <v>51.15313822223461</v>
      </c>
      <c r="AK530" s="43">
        <f t="shared" si="186"/>
        <v>4.3986761826203015E-2</v>
      </c>
      <c r="AL530" s="36">
        <f t="shared" si="187"/>
        <v>51.50268712458837</v>
      </c>
      <c r="AM530" s="36">
        <v>1</v>
      </c>
      <c r="AN530" s="36">
        <f t="shared" si="188"/>
        <v>-0.41130770638759123</v>
      </c>
      <c r="AO530" s="36">
        <v>4</v>
      </c>
      <c r="AP530" s="42">
        <f>INT(AI530/1000)*1000</f>
        <v>16000</v>
      </c>
      <c r="AQ530" s="42">
        <f>MOD(AI530,1000)</f>
        <v>848</v>
      </c>
      <c r="AR530" s="42">
        <f>MOD(AI531,1000)-0.2+(AP531-AP530)</f>
        <v>899.00000000000068</v>
      </c>
    </row>
    <row r="531" spans="1:44" x14ac:dyDescent="0.25">
      <c r="A531" s="32" t="s">
        <v>0</v>
      </c>
      <c r="B531" s="33" t="s">
        <v>1</v>
      </c>
      <c r="C531" s="32">
        <v>527</v>
      </c>
      <c r="D531">
        <f>MATCH(C531,TrainRun!$AG$2:$AG$148,1)</f>
        <v>76</v>
      </c>
      <c r="E531">
        <f>INT(INDEX(TrainRun!$AD$2:$AD$148,'By Second'!D531))</f>
        <v>516</v>
      </c>
      <c r="F531">
        <f>IF(E531=0,0,INDEX(TrainRun!$AE$2:$AE$148,'By Second'!D531))</f>
        <v>50.713270603972568</v>
      </c>
      <c r="G531">
        <f>INDEX(TrainRun!$AF$2:$AF$148,'By Second'!D531)</f>
        <v>16338.425948262469</v>
      </c>
      <c r="H531">
        <f t="shared" si="171"/>
        <v>77</v>
      </c>
      <c r="I531">
        <f>INT(INDEX(TrainRun!$AD$2:$AD$148,'By Second'!H531))</f>
        <v>534</v>
      </c>
      <c r="J531">
        <f>INDEX(TrainRun!$AE$2:$AE$148,'By Second'!H531)</f>
        <v>51.505032316844222</v>
      </c>
      <c r="K531">
        <f t="shared" si="168"/>
        <v>18</v>
      </c>
      <c r="L531">
        <f t="shared" si="169"/>
        <v>0.79176171287165431</v>
      </c>
      <c r="M531">
        <f t="shared" si="172"/>
        <v>4.3986761826203015E-2</v>
      </c>
      <c r="N531" s="32">
        <f t="shared" si="173"/>
        <v>51.197124984060814</v>
      </c>
      <c r="O531" s="29">
        <f t="shared" si="170"/>
        <v>16899.149102924232</v>
      </c>
      <c r="P531">
        <f>MATCH(O531,LORDetail!$B$2:$B$930,1)</f>
        <v>121</v>
      </c>
      <c r="Q531">
        <f>INDEX(LORDetail!$B$2:$B$930,P531)</f>
        <v>16779.218018105235</v>
      </c>
      <c r="R531">
        <f>INDEX(LORDetail!$D$2:$D$930,P531)</f>
        <v>51.502681672903698</v>
      </c>
      <c r="S531">
        <f>INDEX(LORDetail!$E$2:$E$930,P531)</f>
        <v>-0.41031582028883901</v>
      </c>
      <c r="T531">
        <f>INDEX(LORDetail!$G$2:$G$930,P531)</f>
        <v>10.55782</v>
      </c>
      <c r="U531">
        <f t="shared" si="174"/>
        <v>122</v>
      </c>
      <c r="V531">
        <f>INDEX(LORDetail!$B$2:$B$930,U531)</f>
        <v>16967.240386538248</v>
      </c>
      <c r="W531">
        <f>INDEX(LORDetail!$D$2:$D$930,U531)</f>
        <v>51.5026965860364</v>
      </c>
      <c r="X531">
        <f>INDEX(LORDetail!$E$2:$E$930,U531)</f>
        <v>-0.41302913367789801</v>
      </c>
      <c r="Y531">
        <f>INDEX(LORDetail!$G$2:$G$930,U531)</f>
        <v>10.67412</v>
      </c>
      <c r="Z531">
        <f t="shared" si="175"/>
        <v>188.02236843301216</v>
      </c>
      <c r="AA531" s="29">
        <f t="shared" si="176"/>
        <v>119.93108481899617</v>
      </c>
      <c r="AB531">
        <f t="shared" si="177"/>
        <v>0.63785540953721542</v>
      </c>
      <c r="AC531" s="32">
        <f t="shared" si="178"/>
        <v>51.502691185326064</v>
      </c>
      <c r="AD531" s="32">
        <f t="shared" si="179"/>
        <v>-0.41204652191182006</v>
      </c>
      <c r="AE531" s="34">
        <f t="shared" si="180"/>
        <v>10.632002584129179</v>
      </c>
      <c r="AF531" s="36" t="str">
        <f t="shared" si="181"/>
        <v>PADTON</v>
      </c>
      <c r="AG531" s="36" t="str">
        <f t="shared" si="182"/>
        <v>RDNGSTN</v>
      </c>
      <c r="AH531" s="36">
        <f t="shared" si="183"/>
        <v>527</v>
      </c>
      <c r="AI531" s="42">
        <f t="shared" si="184"/>
        <v>16899.2</v>
      </c>
      <c r="AJ531" s="43">
        <f t="shared" si="185"/>
        <v>51.197124984060814</v>
      </c>
      <c r="AK531" s="43">
        <f t="shared" si="186"/>
        <v>4.3986761826203015E-2</v>
      </c>
      <c r="AL531" s="36">
        <f t="shared" si="187"/>
        <v>51.502691185326064</v>
      </c>
      <c r="AM531" s="36">
        <v>1</v>
      </c>
      <c r="AN531" s="36">
        <f t="shared" si="188"/>
        <v>-0.41204652191182006</v>
      </c>
      <c r="AO531" s="36">
        <v>4</v>
      </c>
      <c r="AP531" s="42">
        <f>INT(AI531/1000)*1000</f>
        <v>16000</v>
      </c>
      <c r="AQ531" s="42">
        <f>MOD(AI531,1000)</f>
        <v>899.20000000000073</v>
      </c>
      <c r="AR531" s="42">
        <f>MOD(AI532,1000)-0.2+(AP532-AP531)</f>
        <v>950.20000000000141</v>
      </c>
    </row>
    <row r="532" spans="1:44" x14ac:dyDescent="0.25">
      <c r="A532" s="32" t="s">
        <v>0</v>
      </c>
      <c r="B532" s="33" t="s">
        <v>1</v>
      </c>
      <c r="C532" s="32">
        <v>528</v>
      </c>
      <c r="D532">
        <f>MATCH(C532,TrainRun!$AG$2:$AG$148,1)</f>
        <v>76</v>
      </c>
      <c r="E532">
        <f>INT(INDEX(TrainRun!$AD$2:$AD$148,'By Second'!D532))</f>
        <v>516</v>
      </c>
      <c r="F532">
        <f>IF(E532=0,0,INDEX(TrainRun!$AE$2:$AE$148,'By Second'!D532))</f>
        <v>50.713270603972568</v>
      </c>
      <c r="G532">
        <f>INDEX(TrainRun!$AF$2:$AF$148,'By Second'!D532)</f>
        <v>16338.425948262469</v>
      </c>
      <c r="H532">
        <f t="shared" si="171"/>
        <v>77</v>
      </c>
      <c r="I532">
        <f>INT(INDEX(TrainRun!$AD$2:$AD$148,'By Second'!H532))</f>
        <v>534</v>
      </c>
      <c r="J532">
        <f>INDEX(TrainRun!$AE$2:$AE$148,'By Second'!H532)</f>
        <v>51.505032316844222</v>
      </c>
      <c r="K532">
        <f t="shared" si="168"/>
        <v>18</v>
      </c>
      <c r="L532">
        <f t="shared" si="169"/>
        <v>0.79176171287165431</v>
      </c>
      <c r="M532">
        <f t="shared" si="172"/>
        <v>4.3986761826203015E-2</v>
      </c>
      <c r="N532" s="32">
        <f t="shared" si="173"/>
        <v>51.241111745887018</v>
      </c>
      <c r="O532" s="29">
        <f t="shared" si="170"/>
        <v>16950.390214670118</v>
      </c>
      <c r="P532">
        <f>MATCH(O532,LORDetail!$B$2:$B$930,1)</f>
        <v>121</v>
      </c>
      <c r="Q532">
        <f>INDEX(LORDetail!$B$2:$B$930,P532)</f>
        <v>16779.218018105235</v>
      </c>
      <c r="R532">
        <f>INDEX(LORDetail!$D$2:$D$930,P532)</f>
        <v>51.502681672903698</v>
      </c>
      <c r="S532">
        <f>INDEX(LORDetail!$E$2:$E$930,P532)</f>
        <v>-0.41031582028883901</v>
      </c>
      <c r="T532">
        <f>INDEX(LORDetail!$G$2:$G$930,P532)</f>
        <v>10.55782</v>
      </c>
      <c r="U532">
        <f t="shared" si="174"/>
        <v>122</v>
      </c>
      <c r="V532">
        <f>INDEX(LORDetail!$B$2:$B$930,U532)</f>
        <v>16967.240386538248</v>
      </c>
      <c r="W532">
        <f>INDEX(LORDetail!$D$2:$D$930,U532)</f>
        <v>51.5026965860364</v>
      </c>
      <c r="X532">
        <f>INDEX(LORDetail!$E$2:$E$930,U532)</f>
        <v>-0.41302913367789801</v>
      </c>
      <c r="Y532">
        <f>INDEX(LORDetail!$G$2:$G$930,U532)</f>
        <v>10.67412</v>
      </c>
      <c r="Z532">
        <f t="shared" si="175"/>
        <v>188.02236843301216</v>
      </c>
      <c r="AA532" s="29">
        <f t="shared" si="176"/>
        <v>171.17219656488305</v>
      </c>
      <c r="AB532">
        <f t="shared" si="177"/>
        <v>0.9103820890644061</v>
      </c>
      <c r="AC532" s="32">
        <f t="shared" si="178"/>
        <v>51.502695249552602</v>
      </c>
      <c r="AD532" s="32">
        <f t="shared" si="179"/>
        <v>-0.41278597220025698</v>
      </c>
      <c r="AE532" s="34">
        <f t="shared" si="180"/>
        <v>10.663697436958191</v>
      </c>
      <c r="AF532" s="36" t="str">
        <f t="shared" si="181"/>
        <v>PADTON</v>
      </c>
      <c r="AG532" s="36" t="str">
        <f t="shared" si="182"/>
        <v>RDNGSTN</v>
      </c>
      <c r="AH532" s="36">
        <f t="shared" si="183"/>
        <v>528</v>
      </c>
      <c r="AI532" s="42">
        <f t="shared" si="184"/>
        <v>16950.400000000001</v>
      </c>
      <c r="AJ532" s="43">
        <f t="shared" si="185"/>
        <v>51.241111745887018</v>
      </c>
      <c r="AK532" s="43">
        <f t="shared" si="186"/>
        <v>4.3986761826203015E-2</v>
      </c>
      <c r="AL532" s="36">
        <f t="shared" si="187"/>
        <v>51.502695249552602</v>
      </c>
      <c r="AM532" s="36">
        <v>1</v>
      </c>
      <c r="AN532" s="36">
        <f t="shared" si="188"/>
        <v>-0.41278597220025698</v>
      </c>
      <c r="AO532" s="36">
        <v>4</v>
      </c>
      <c r="AP532" s="42">
        <f>INT(AI532/1000)*1000</f>
        <v>16000</v>
      </c>
      <c r="AQ532" s="42">
        <f>MOD(AI532,1000)</f>
        <v>950.40000000000146</v>
      </c>
      <c r="AR532" s="42">
        <f>MOD(AI533,1000)-0.2+(AP533-AP532)</f>
        <v>1001.3999999999985</v>
      </c>
    </row>
    <row r="533" spans="1:44" x14ac:dyDescent="0.25">
      <c r="A533" s="32" t="s">
        <v>0</v>
      </c>
      <c r="B533" s="33" t="s">
        <v>1</v>
      </c>
      <c r="C533" s="32">
        <v>529</v>
      </c>
      <c r="D533">
        <f>MATCH(C533,TrainRun!$AG$2:$AG$148,1)</f>
        <v>76</v>
      </c>
      <c r="E533">
        <f>INT(INDEX(TrainRun!$AD$2:$AD$148,'By Second'!D533))</f>
        <v>516</v>
      </c>
      <c r="F533">
        <f>IF(E533=0,0,INDEX(TrainRun!$AE$2:$AE$148,'By Second'!D533))</f>
        <v>50.713270603972568</v>
      </c>
      <c r="G533">
        <f>INDEX(TrainRun!$AF$2:$AF$148,'By Second'!D533)</f>
        <v>16338.425948262469</v>
      </c>
      <c r="H533">
        <f t="shared" si="171"/>
        <v>77</v>
      </c>
      <c r="I533">
        <f>INT(INDEX(TrainRun!$AD$2:$AD$148,'By Second'!H533))</f>
        <v>534</v>
      </c>
      <c r="J533">
        <f>INDEX(TrainRun!$AE$2:$AE$148,'By Second'!H533)</f>
        <v>51.505032316844222</v>
      </c>
      <c r="K533">
        <f t="shared" si="168"/>
        <v>18</v>
      </c>
      <c r="L533">
        <f t="shared" si="169"/>
        <v>0.79176171287165431</v>
      </c>
      <c r="M533">
        <f t="shared" si="172"/>
        <v>4.3986761826203015E-2</v>
      </c>
      <c r="N533" s="32">
        <f t="shared" si="173"/>
        <v>51.285098507713222</v>
      </c>
      <c r="O533" s="29">
        <f t="shared" si="170"/>
        <v>17001.675313177831</v>
      </c>
      <c r="P533">
        <f>MATCH(O533,LORDetail!$B$2:$B$930,1)</f>
        <v>122</v>
      </c>
      <c r="Q533">
        <f>INDEX(LORDetail!$B$2:$B$930,P533)</f>
        <v>16967.240386538248</v>
      </c>
      <c r="R533">
        <f>INDEX(LORDetail!$D$2:$D$930,P533)</f>
        <v>51.5026965860364</v>
      </c>
      <c r="S533">
        <f>INDEX(LORDetail!$E$2:$E$930,P533)</f>
        <v>-0.41302913367789801</v>
      </c>
      <c r="T533">
        <f>INDEX(LORDetail!$G$2:$G$930,P533)</f>
        <v>10.67412</v>
      </c>
      <c r="U533">
        <f t="shared" si="174"/>
        <v>123</v>
      </c>
      <c r="V533">
        <f>INDEX(LORDetail!$B$2:$B$930,U533)</f>
        <v>17120.3690457021</v>
      </c>
      <c r="W533">
        <f>INDEX(LORDetail!$D$2:$D$930,U533)</f>
        <v>51.502729782314603</v>
      </c>
      <c r="X533">
        <f>INDEX(LORDetail!$E$2:$E$930,U533)</f>
        <v>-0.41523834661922199</v>
      </c>
      <c r="Y533">
        <f>INDEX(LORDetail!$G$2:$G$930,U533)</f>
        <v>10.768840000000001</v>
      </c>
      <c r="Z533">
        <f t="shared" si="175"/>
        <v>153.12865916385272</v>
      </c>
      <c r="AA533" s="29">
        <f t="shared" si="176"/>
        <v>34.434926639583864</v>
      </c>
      <c r="AB533">
        <f t="shared" si="177"/>
        <v>0.22487577980250814</v>
      </c>
      <c r="AC533" s="32">
        <f t="shared" si="178"/>
        <v>51.502704051075348</v>
      </c>
      <c r="AD533" s="32">
        <f t="shared" si="179"/>
        <v>-0.41352593216082806</v>
      </c>
      <c r="AE533" s="34">
        <f t="shared" si="180"/>
        <v>10.695420233862894</v>
      </c>
      <c r="AF533" s="36" t="str">
        <f t="shared" si="181"/>
        <v>PADTON</v>
      </c>
      <c r="AG533" s="36" t="str">
        <f t="shared" si="182"/>
        <v>RDNGSTN</v>
      </c>
      <c r="AH533" s="36">
        <f t="shared" si="183"/>
        <v>529</v>
      </c>
      <c r="AI533" s="42">
        <f t="shared" si="184"/>
        <v>17001.599999999999</v>
      </c>
      <c r="AJ533" s="43">
        <f t="shared" si="185"/>
        <v>51.285098507713222</v>
      </c>
      <c r="AK533" s="43">
        <f t="shared" si="186"/>
        <v>4.3986761826203015E-2</v>
      </c>
      <c r="AL533" s="36">
        <f t="shared" si="187"/>
        <v>51.502704051075348</v>
      </c>
      <c r="AM533" s="36">
        <v>1</v>
      </c>
      <c r="AN533" s="36">
        <f t="shared" si="188"/>
        <v>-0.41352593216082806</v>
      </c>
      <c r="AO533" s="36">
        <v>4</v>
      </c>
      <c r="AP533" s="42">
        <f>INT(AI533/1000)*1000</f>
        <v>17000</v>
      </c>
      <c r="AQ533" s="42">
        <f>MOD(AI533,1000)</f>
        <v>1.5999999999985448</v>
      </c>
      <c r="AR533" s="42">
        <f>MOD(AI534,1000)-0.2+(AP534-AP533)</f>
        <v>52.8</v>
      </c>
    </row>
    <row r="534" spans="1:44" x14ac:dyDescent="0.25">
      <c r="A534" s="32" t="s">
        <v>0</v>
      </c>
      <c r="B534" s="33" t="s">
        <v>1</v>
      </c>
      <c r="C534" s="32">
        <v>530</v>
      </c>
      <c r="D534">
        <f>MATCH(C534,TrainRun!$AG$2:$AG$148,1)</f>
        <v>76</v>
      </c>
      <c r="E534">
        <f>INT(INDEX(TrainRun!$AD$2:$AD$148,'By Second'!D534))</f>
        <v>516</v>
      </c>
      <c r="F534">
        <f>IF(E534=0,0,INDEX(TrainRun!$AE$2:$AE$148,'By Second'!D534))</f>
        <v>50.713270603972568</v>
      </c>
      <c r="G534">
        <f>INDEX(TrainRun!$AF$2:$AF$148,'By Second'!D534)</f>
        <v>16338.425948262469</v>
      </c>
      <c r="H534">
        <f t="shared" si="171"/>
        <v>77</v>
      </c>
      <c r="I534">
        <f>INT(INDEX(TrainRun!$AD$2:$AD$148,'By Second'!H534))</f>
        <v>534</v>
      </c>
      <c r="J534">
        <f>INDEX(TrainRun!$AE$2:$AE$148,'By Second'!H534)</f>
        <v>51.505032316844222</v>
      </c>
      <c r="K534">
        <f t="shared" si="168"/>
        <v>18</v>
      </c>
      <c r="L534">
        <f t="shared" si="169"/>
        <v>0.79176171287165431</v>
      </c>
      <c r="M534">
        <f t="shared" si="172"/>
        <v>4.3986761826203015E-2</v>
      </c>
      <c r="N534" s="32">
        <f t="shared" si="173"/>
        <v>51.329085269539426</v>
      </c>
      <c r="O534" s="29">
        <f t="shared" si="170"/>
        <v>17053.00439844737</v>
      </c>
      <c r="P534">
        <f>MATCH(O534,LORDetail!$B$2:$B$930,1)</f>
        <v>122</v>
      </c>
      <c r="Q534">
        <f>INDEX(LORDetail!$B$2:$B$930,P534)</f>
        <v>16967.240386538248</v>
      </c>
      <c r="R534">
        <f>INDEX(LORDetail!$D$2:$D$930,P534)</f>
        <v>51.5026965860364</v>
      </c>
      <c r="S534">
        <f>INDEX(LORDetail!$E$2:$E$930,P534)</f>
        <v>-0.41302913367789801</v>
      </c>
      <c r="T534">
        <f>INDEX(LORDetail!$G$2:$G$930,P534)</f>
        <v>10.67412</v>
      </c>
      <c r="U534">
        <f t="shared" si="174"/>
        <v>123</v>
      </c>
      <c r="V534">
        <f>INDEX(LORDetail!$B$2:$B$930,U534)</f>
        <v>17120.3690457021</v>
      </c>
      <c r="W534">
        <f>INDEX(LORDetail!$D$2:$D$930,U534)</f>
        <v>51.502729782314603</v>
      </c>
      <c r="X534">
        <f>INDEX(LORDetail!$E$2:$E$930,U534)</f>
        <v>-0.41523834661922199</v>
      </c>
      <c r="Y534">
        <f>INDEX(LORDetail!$G$2:$G$930,U534)</f>
        <v>10.768840000000001</v>
      </c>
      <c r="Z534">
        <f t="shared" si="175"/>
        <v>153.12865916385272</v>
      </c>
      <c r="AA534" s="29">
        <f t="shared" si="176"/>
        <v>85.764011909122928</v>
      </c>
      <c r="AB534">
        <f t="shared" si="177"/>
        <v>0.56007812239348742</v>
      </c>
      <c r="AC534" s="32">
        <f t="shared" si="178"/>
        <v>51.502715178545564</v>
      </c>
      <c r="AD534" s="32">
        <f t="shared" si="179"/>
        <v>-0.41426646551404211</v>
      </c>
      <c r="AE534" s="34">
        <f t="shared" si="180"/>
        <v>10.727170599753112</v>
      </c>
      <c r="AF534" s="36" t="str">
        <f t="shared" si="181"/>
        <v>PADTON</v>
      </c>
      <c r="AG534" s="36" t="str">
        <f t="shared" si="182"/>
        <v>RDNGSTN</v>
      </c>
      <c r="AH534" s="36">
        <f t="shared" si="183"/>
        <v>530</v>
      </c>
      <c r="AI534" s="42">
        <f t="shared" si="184"/>
        <v>17053</v>
      </c>
      <c r="AJ534" s="43">
        <f t="shared" si="185"/>
        <v>51.329085269539426</v>
      </c>
      <c r="AK534" s="43">
        <f t="shared" si="186"/>
        <v>4.3986761826203015E-2</v>
      </c>
      <c r="AL534" s="36">
        <f t="shared" si="187"/>
        <v>51.502715178545564</v>
      </c>
      <c r="AM534" s="36">
        <v>1</v>
      </c>
      <c r="AN534" s="36">
        <f t="shared" si="188"/>
        <v>-0.41426646551404211</v>
      </c>
      <c r="AO534" s="36">
        <v>4</v>
      </c>
      <c r="AP534" s="42">
        <f>INT(AI534/1000)*1000</f>
        <v>17000</v>
      </c>
      <c r="AQ534" s="42">
        <f>MOD(AI534,1000)</f>
        <v>53</v>
      </c>
      <c r="AR534" s="42">
        <f>MOD(AI535,1000)-0.2+(AP535-AP534)</f>
        <v>104.20000000000145</v>
      </c>
    </row>
    <row r="535" spans="1:44" x14ac:dyDescent="0.25">
      <c r="A535" s="32" t="s">
        <v>0</v>
      </c>
      <c r="B535" s="33" t="s">
        <v>1</v>
      </c>
      <c r="C535" s="32">
        <v>531</v>
      </c>
      <c r="D535">
        <f>MATCH(C535,TrainRun!$AG$2:$AG$148,1)</f>
        <v>76</v>
      </c>
      <c r="E535">
        <f>INT(INDEX(TrainRun!$AD$2:$AD$148,'By Second'!D535))</f>
        <v>516</v>
      </c>
      <c r="F535">
        <f>IF(E535=0,0,INDEX(TrainRun!$AE$2:$AE$148,'By Second'!D535))</f>
        <v>50.713270603972568</v>
      </c>
      <c r="G535">
        <f>INDEX(TrainRun!$AF$2:$AF$148,'By Second'!D535)</f>
        <v>16338.425948262469</v>
      </c>
      <c r="H535">
        <f t="shared" si="171"/>
        <v>77</v>
      </c>
      <c r="I535">
        <f>INT(INDEX(TrainRun!$AD$2:$AD$148,'By Second'!H535))</f>
        <v>534</v>
      </c>
      <c r="J535">
        <f>INDEX(TrainRun!$AE$2:$AE$148,'By Second'!H535)</f>
        <v>51.505032316844222</v>
      </c>
      <c r="K535">
        <f t="shared" si="168"/>
        <v>18</v>
      </c>
      <c r="L535">
        <f t="shared" si="169"/>
        <v>0.79176171287165431</v>
      </c>
      <c r="M535">
        <f t="shared" si="172"/>
        <v>4.3986761826203015E-2</v>
      </c>
      <c r="N535" s="32">
        <f t="shared" si="173"/>
        <v>51.373072031365631</v>
      </c>
      <c r="O535" s="29">
        <f t="shared" si="170"/>
        <v>17104.377470478736</v>
      </c>
      <c r="P535">
        <f>MATCH(O535,LORDetail!$B$2:$B$930,1)</f>
        <v>122</v>
      </c>
      <c r="Q535">
        <f>INDEX(LORDetail!$B$2:$B$930,P535)</f>
        <v>16967.240386538248</v>
      </c>
      <c r="R535">
        <f>INDEX(LORDetail!$D$2:$D$930,P535)</f>
        <v>51.5026965860364</v>
      </c>
      <c r="S535">
        <f>INDEX(LORDetail!$E$2:$E$930,P535)</f>
        <v>-0.41302913367789801</v>
      </c>
      <c r="T535">
        <f>INDEX(LORDetail!$G$2:$G$930,P535)</f>
        <v>10.67412</v>
      </c>
      <c r="U535">
        <f t="shared" si="174"/>
        <v>123</v>
      </c>
      <c r="V535">
        <f>INDEX(LORDetail!$B$2:$B$930,U535)</f>
        <v>17120.3690457021</v>
      </c>
      <c r="W535">
        <f>INDEX(LORDetail!$D$2:$D$930,U535)</f>
        <v>51.502729782314603</v>
      </c>
      <c r="X535">
        <f>INDEX(LORDetail!$E$2:$E$930,U535)</f>
        <v>-0.41523834661922199</v>
      </c>
      <c r="Y535">
        <f>INDEX(LORDetail!$G$2:$G$930,U535)</f>
        <v>10.768840000000001</v>
      </c>
      <c r="Z535">
        <f t="shared" si="175"/>
        <v>153.12865916385272</v>
      </c>
      <c r="AA535" s="29">
        <f t="shared" si="176"/>
        <v>137.13708394048808</v>
      </c>
      <c r="AB535">
        <f t="shared" si="177"/>
        <v>0.89556771860548245</v>
      </c>
      <c r="AC535" s="32">
        <f t="shared" si="178"/>
        <v>51.502726315551534</v>
      </c>
      <c r="AD535" s="32">
        <f t="shared" si="179"/>
        <v>-0.41500763347167324</v>
      </c>
      <c r="AE535" s="34">
        <f t="shared" si="180"/>
        <v>10.758948174306312</v>
      </c>
      <c r="AF535" s="36" t="str">
        <f t="shared" si="181"/>
        <v>PADTON</v>
      </c>
      <c r="AG535" s="36" t="str">
        <f t="shared" si="182"/>
        <v>RDNGSTN</v>
      </c>
      <c r="AH535" s="36">
        <f t="shared" si="183"/>
        <v>531</v>
      </c>
      <c r="AI535" s="42">
        <f t="shared" si="184"/>
        <v>17104.400000000001</v>
      </c>
      <c r="AJ535" s="43">
        <f t="shared" si="185"/>
        <v>51.373072031365631</v>
      </c>
      <c r="AK535" s="43">
        <f t="shared" si="186"/>
        <v>4.3986761826203015E-2</v>
      </c>
      <c r="AL535" s="36">
        <f t="shared" si="187"/>
        <v>51.502726315551534</v>
      </c>
      <c r="AM535" s="36">
        <v>1</v>
      </c>
      <c r="AN535" s="36">
        <f t="shared" si="188"/>
        <v>-0.41500763347167324</v>
      </c>
      <c r="AO535" s="36">
        <v>4</v>
      </c>
      <c r="AP535" s="42">
        <f>INT(AI535/1000)*1000</f>
        <v>17000</v>
      </c>
      <c r="AQ535" s="42">
        <f>MOD(AI535,1000)</f>
        <v>104.40000000000146</v>
      </c>
      <c r="AR535" s="42">
        <f>MOD(AI536,1000)-0.2+(AP536-AP535)</f>
        <v>155.59999999999928</v>
      </c>
    </row>
    <row r="536" spans="1:44" x14ac:dyDescent="0.25">
      <c r="A536" s="32" t="s">
        <v>0</v>
      </c>
      <c r="B536" s="33" t="s">
        <v>1</v>
      </c>
      <c r="C536" s="32">
        <v>532</v>
      </c>
      <c r="D536">
        <f>MATCH(C536,TrainRun!$AG$2:$AG$148,1)</f>
        <v>76</v>
      </c>
      <c r="E536">
        <f>INT(INDEX(TrainRun!$AD$2:$AD$148,'By Second'!D536))</f>
        <v>516</v>
      </c>
      <c r="F536">
        <f>IF(E536=0,0,INDEX(TrainRun!$AE$2:$AE$148,'By Second'!D536))</f>
        <v>50.713270603972568</v>
      </c>
      <c r="G536">
        <f>INDEX(TrainRun!$AF$2:$AF$148,'By Second'!D536)</f>
        <v>16338.425948262469</v>
      </c>
      <c r="H536">
        <f t="shared" si="171"/>
        <v>77</v>
      </c>
      <c r="I536">
        <f>INT(INDEX(TrainRun!$AD$2:$AD$148,'By Second'!H536))</f>
        <v>534</v>
      </c>
      <c r="J536">
        <f>INDEX(TrainRun!$AE$2:$AE$148,'By Second'!H536)</f>
        <v>51.505032316844222</v>
      </c>
      <c r="K536">
        <f t="shared" si="168"/>
        <v>18</v>
      </c>
      <c r="L536">
        <f t="shared" si="169"/>
        <v>0.79176171287165431</v>
      </c>
      <c r="M536">
        <f t="shared" si="172"/>
        <v>4.3986761826203015E-2</v>
      </c>
      <c r="N536" s="32">
        <f t="shared" si="173"/>
        <v>51.417058793191835</v>
      </c>
      <c r="O536" s="29">
        <f t="shared" si="170"/>
        <v>17155.794529271927</v>
      </c>
      <c r="P536">
        <f>MATCH(O536,LORDetail!$B$2:$B$930,1)</f>
        <v>123</v>
      </c>
      <c r="Q536">
        <f>INDEX(LORDetail!$B$2:$B$930,P536)</f>
        <v>17120.3690457021</v>
      </c>
      <c r="R536">
        <f>INDEX(LORDetail!$D$2:$D$930,P536)</f>
        <v>51.502729782314603</v>
      </c>
      <c r="S536">
        <f>INDEX(LORDetail!$E$2:$E$930,P536)</f>
        <v>-0.41523834661922199</v>
      </c>
      <c r="T536">
        <f>INDEX(LORDetail!$G$2:$G$930,P536)</f>
        <v>10.768840000000001</v>
      </c>
      <c r="U536">
        <f t="shared" si="174"/>
        <v>124</v>
      </c>
      <c r="V536">
        <f>INDEX(LORDetail!$B$2:$B$930,U536)</f>
        <v>17311.934236165311</v>
      </c>
      <c r="W536">
        <f>INDEX(LORDetail!$D$2:$D$930,U536)</f>
        <v>51.502798464503002</v>
      </c>
      <c r="X536">
        <f>INDEX(LORDetail!$E$2:$E$930,U536)</f>
        <v>-0.418000695353415</v>
      </c>
      <c r="Y536">
        <f>INDEX(LORDetail!$G$2:$G$930,U536)</f>
        <v>10.88733</v>
      </c>
      <c r="Z536">
        <f t="shared" si="175"/>
        <v>191.56519046321046</v>
      </c>
      <c r="AA536" s="29">
        <f t="shared" si="176"/>
        <v>35.425483569826611</v>
      </c>
      <c r="AB536">
        <f t="shared" si="177"/>
        <v>0.18492651762132103</v>
      </c>
      <c r="AC536" s="32">
        <f t="shared" si="178"/>
        <v>51.502742483472524</v>
      </c>
      <c r="AD536" s="32">
        <f t="shared" si="179"/>
        <v>-0.41574917815109197</v>
      </c>
      <c r="AE536" s="34">
        <f t="shared" si="180"/>
        <v>10.790751943072951</v>
      </c>
      <c r="AF536" s="36" t="str">
        <f t="shared" si="181"/>
        <v>PADTON</v>
      </c>
      <c r="AG536" s="36" t="str">
        <f t="shared" si="182"/>
        <v>RDNGSTN</v>
      </c>
      <c r="AH536" s="36">
        <f t="shared" si="183"/>
        <v>532</v>
      </c>
      <c r="AI536" s="42">
        <f t="shared" si="184"/>
        <v>17155.8</v>
      </c>
      <c r="AJ536" s="43">
        <f t="shared" si="185"/>
        <v>51.417058793191835</v>
      </c>
      <c r="AK536" s="43">
        <f t="shared" si="186"/>
        <v>4.3986761826203015E-2</v>
      </c>
      <c r="AL536" s="36">
        <f t="shared" si="187"/>
        <v>51.502742483472524</v>
      </c>
      <c r="AM536" s="36">
        <v>1</v>
      </c>
      <c r="AN536" s="36">
        <f t="shared" si="188"/>
        <v>-0.41574917815109197</v>
      </c>
      <c r="AO536" s="36">
        <v>4</v>
      </c>
      <c r="AP536" s="42">
        <f>INT(AI536/1000)*1000</f>
        <v>17000</v>
      </c>
      <c r="AQ536" s="42">
        <f>MOD(AI536,1000)</f>
        <v>155.79999999999927</v>
      </c>
      <c r="AR536" s="42">
        <f>MOD(AI537,1000)-0.2+(AP537-AP536)</f>
        <v>207.00000000000074</v>
      </c>
    </row>
    <row r="537" spans="1:44" x14ac:dyDescent="0.25">
      <c r="A537" s="32" t="s">
        <v>0</v>
      </c>
      <c r="B537" s="33" t="s">
        <v>1</v>
      </c>
      <c r="C537" s="32">
        <v>533</v>
      </c>
      <c r="D537">
        <f>MATCH(C537,TrainRun!$AG$2:$AG$148,1)</f>
        <v>76</v>
      </c>
      <c r="E537">
        <f>INT(INDEX(TrainRun!$AD$2:$AD$148,'By Second'!D537))</f>
        <v>516</v>
      </c>
      <c r="F537">
        <f>IF(E537=0,0,INDEX(TrainRun!$AE$2:$AE$148,'By Second'!D537))</f>
        <v>50.713270603972568</v>
      </c>
      <c r="G537">
        <f>INDEX(TrainRun!$AF$2:$AF$148,'By Second'!D537)</f>
        <v>16338.425948262469</v>
      </c>
      <c r="H537">
        <f t="shared" si="171"/>
        <v>77</v>
      </c>
      <c r="I537">
        <f>INT(INDEX(TrainRun!$AD$2:$AD$148,'By Second'!H537))</f>
        <v>534</v>
      </c>
      <c r="J537">
        <f>INDEX(TrainRun!$AE$2:$AE$148,'By Second'!H537)</f>
        <v>51.505032316844222</v>
      </c>
      <c r="K537">
        <f t="shared" si="168"/>
        <v>18</v>
      </c>
      <c r="L537">
        <f t="shared" si="169"/>
        <v>0.79176171287165431</v>
      </c>
      <c r="M537">
        <f t="shared" si="172"/>
        <v>4.3986761826203015E-2</v>
      </c>
      <c r="N537" s="32">
        <f t="shared" si="173"/>
        <v>51.461045555018039</v>
      </c>
      <c r="O537" s="29">
        <f t="shared" si="170"/>
        <v>17207.255574826944</v>
      </c>
      <c r="P537">
        <f>MATCH(O537,LORDetail!$B$2:$B$930,1)</f>
        <v>123</v>
      </c>
      <c r="Q537">
        <f>INDEX(LORDetail!$B$2:$B$930,P537)</f>
        <v>17120.3690457021</v>
      </c>
      <c r="R537">
        <f>INDEX(LORDetail!$D$2:$D$930,P537)</f>
        <v>51.502729782314603</v>
      </c>
      <c r="S537">
        <f>INDEX(LORDetail!$E$2:$E$930,P537)</f>
        <v>-0.41523834661922199</v>
      </c>
      <c r="T537">
        <f>INDEX(LORDetail!$G$2:$G$930,P537)</f>
        <v>10.768840000000001</v>
      </c>
      <c r="U537">
        <f t="shared" si="174"/>
        <v>124</v>
      </c>
      <c r="V537">
        <f>INDEX(LORDetail!$B$2:$B$930,U537)</f>
        <v>17311.934236165311</v>
      </c>
      <c r="W537">
        <f>INDEX(LORDetail!$D$2:$D$930,U537)</f>
        <v>51.502798464503002</v>
      </c>
      <c r="X537">
        <f>INDEX(LORDetail!$E$2:$E$930,U537)</f>
        <v>-0.418000695353415</v>
      </c>
      <c r="Y537">
        <f>INDEX(LORDetail!$G$2:$G$930,U537)</f>
        <v>10.88733</v>
      </c>
      <c r="Z537">
        <f t="shared" si="175"/>
        <v>191.56519046321046</v>
      </c>
      <c r="AA537" s="29">
        <f t="shared" si="176"/>
        <v>86.886529124843946</v>
      </c>
      <c r="AB537">
        <f t="shared" si="177"/>
        <v>0.45356115542051079</v>
      </c>
      <c r="AC537" s="32">
        <f t="shared" si="178"/>
        <v>51.50276093388733</v>
      </c>
      <c r="AD537" s="32">
        <f t="shared" si="179"/>
        <v>-0.41649124070277693</v>
      </c>
      <c r="AE537" s="34">
        <f t="shared" si="180"/>
        <v>10.822582461305776</v>
      </c>
      <c r="AF537" s="36" t="str">
        <f t="shared" si="181"/>
        <v>PADTON</v>
      </c>
      <c r="AG537" s="36" t="str">
        <f t="shared" si="182"/>
        <v>RDNGSTN</v>
      </c>
      <c r="AH537" s="36">
        <f t="shared" si="183"/>
        <v>533</v>
      </c>
      <c r="AI537" s="42">
        <f t="shared" si="184"/>
        <v>17207.2</v>
      </c>
      <c r="AJ537" s="43">
        <f t="shared" si="185"/>
        <v>51.461045555018039</v>
      </c>
      <c r="AK537" s="43">
        <f t="shared" si="186"/>
        <v>4.3986761826203015E-2</v>
      </c>
      <c r="AL537" s="36">
        <f t="shared" si="187"/>
        <v>51.50276093388733</v>
      </c>
      <c r="AM537" s="36">
        <v>1</v>
      </c>
      <c r="AN537" s="36">
        <f t="shared" si="188"/>
        <v>-0.41649124070277693</v>
      </c>
      <c r="AO537" s="36">
        <v>4</v>
      </c>
      <c r="AP537" s="42">
        <f>INT(AI537/1000)*1000</f>
        <v>17000</v>
      </c>
      <c r="AQ537" s="42">
        <f>MOD(AI537,1000)</f>
        <v>207.20000000000073</v>
      </c>
      <c r="AR537" s="42">
        <f>MOD(AI538,1000)-0.2+(AP538-AP537)</f>
        <v>253.20000000000147</v>
      </c>
    </row>
    <row r="538" spans="1:44" x14ac:dyDescent="0.25">
      <c r="A538" s="32" t="s">
        <v>0</v>
      </c>
      <c r="B538" s="33" t="s">
        <v>1</v>
      </c>
      <c r="C538" s="32">
        <v>534</v>
      </c>
      <c r="D538">
        <f>MATCH(C538,TrainRun!$AG$2:$AG$148,1)</f>
        <v>78</v>
      </c>
      <c r="E538">
        <f>INT(INDEX(TrainRun!$AD$2:$AD$148,'By Second'!D538))</f>
        <v>534</v>
      </c>
      <c r="F538">
        <f>IF(E538=0,0,INDEX(TrainRun!$AE$2:$AE$148,'By Second'!D538))</f>
        <v>51.509876084467379</v>
      </c>
      <c r="G538">
        <f>INDEX(TrainRun!$AF$2:$AF$148,'By Second'!D538)</f>
        <v>17253.407275548288</v>
      </c>
      <c r="H538">
        <f t="shared" si="171"/>
        <v>79</v>
      </c>
      <c r="I538">
        <f>INT(INDEX(TrainRun!$AD$2:$AD$148,'By Second'!H538))</f>
        <v>537</v>
      </c>
      <c r="J538">
        <f>INDEX(TrainRun!$AE$2:$AE$148,'By Second'!H538)</f>
        <v>51.663808636224395</v>
      </c>
      <c r="K538">
        <f t="shared" si="168"/>
        <v>3</v>
      </c>
      <c r="L538">
        <f t="shared" si="169"/>
        <v>0.15393255175701626</v>
      </c>
      <c r="M538">
        <f t="shared" si="172"/>
        <v>5.1310850585672085E-2</v>
      </c>
      <c r="N538" s="32">
        <f t="shared" si="173"/>
        <v>51.509876084467379</v>
      </c>
      <c r="O538" s="29">
        <f t="shared" si="170"/>
        <v>17253.400000000001</v>
      </c>
      <c r="P538">
        <f>MATCH(O538,LORDetail!$B$2:$B$930,1)</f>
        <v>123</v>
      </c>
      <c r="Q538">
        <f>INDEX(LORDetail!$B$2:$B$930,P538)</f>
        <v>17120.3690457021</v>
      </c>
      <c r="R538">
        <f>INDEX(LORDetail!$D$2:$D$930,P538)</f>
        <v>51.502729782314603</v>
      </c>
      <c r="S538">
        <f>INDEX(LORDetail!$E$2:$E$930,P538)</f>
        <v>-0.41523834661922199</v>
      </c>
      <c r="T538">
        <f>INDEX(LORDetail!$G$2:$G$930,P538)</f>
        <v>10.768840000000001</v>
      </c>
      <c r="U538">
        <f t="shared" si="174"/>
        <v>124</v>
      </c>
      <c r="V538">
        <f>INDEX(LORDetail!$B$2:$B$930,U538)</f>
        <v>17311.934236165311</v>
      </c>
      <c r="W538">
        <f>INDEX(LORDetail!$D$2:$D$930,U538)</f>
        <v>51.502798464503002</v>
      </c>
      <c r="X538">
        <f>INDEX(LORDetail!$E$2:$E$930,U538)</f>
        <v>-0.418000695353415</v>
      </c>
      <c r="Y538">
        <f>INDEX(LORDetail!$G$2:$G$930,U538)</f>
        <v>10.88733</v>
      </c>
      <c r="Z538">
        <f t="shared" si="175"/>
        <v>191.56519046321046</v>
      </c>
      <c r="AA538" s="29">
        <f t="shared" si="176"/>
        <v>133.03095429790119</v>
      </c>
      <c r="AB538">
        <f t="shared" si="177"/>
        <v>0.69444221038398624</v>
      </c>
      <c r="AC538" s="32">
        <f t="shared" si="178"/>
        <v>51.502777478125331</v>
      </c>
      <c r="AD538" s="32">
        <f t="shared" si="179"/>
        <v>-0.41715663818004639</v>
      </c>
      <c r="AE538" s="34">
        <f t="shared" si="180"/>
        <v>10.8511244575084</v>
      </c>
      <c r="AF538" s="36" t="str">
        <f t="shared" si="181"/>
        <v>PADTON</v>
      </c>
      <c r="AG538" s="36" t="str">
        <f t="shared" si="182"/>
        <v>RDNGSTN</v>
      </c>
      <c r="AH538" s="36">
        <f t="shared" si="183"/>
        <v>534</v>
      </c>
      <c r="AI538" s="42">
        <f t="shared" si="184"/>
        <v>17253.400000000001</v>
      </c>
      <c r="AJ538" s="43">
        <f t="shared" si="185"/>
        <v>51.509876084467379</v>
      </c>
      <c r="AK538" s="43">
        <f t="shared" si="186"/>
        <v>5.1310850585672085E-2</v>
      </c>
      <c r="AL538" s="36">
        <f t="shared" si="187"/>
        <v>51.502777478125331</v>
      </c>
      <c r="AM538" s="36">
        <v>1</v>
      </c>
      <c r="AN538" s="36">
        <f t="shared" si="188"/>
        <v>-0.41715663818004639</v>
      </c>
      <c r="AO538" s="36">
        <v>4</v>
      </c>
      <c r="AP538" s="42">
        <f>INT(AI538/1000)*1000</f>
        <v>17000</v>
      </c>
      <c r="AQ538" s="42">
        <f>MOD(AI538,1000)</f>
        <v>253.40000000000146</v>
      </c>
      <c r="AR538" s="42">
        <f>MOD(AI539,1000)-0.2+(AP539-AP538)</f>
        <v>304.8</v>
      </c>
    </row>
    <row r="539" spans="1:44" x14ac:dyDescent="0.25">
      <c r="A539" s="32" t="s">
        <v>0</v>
      </c>
      <c r="B539" s="33" t="s">
        <v>1</v>
      </c>
      <c r="C539" s="32">
        <v>535</v>
      </c>
      <c r="D539">
        <f>MATCH(C539,TrainRun!$AG$2:$AG$148,1)</f>
        <v>78</v>
      </c>
      <c r="E539">
        <f>INT(INDEX(TrainRun!$AD$2:$AD$148,'By Second'!D539))</f>
        <v>534</v>
      </c>
      <c r="F539">
        <f>IF(E539=0,0,INDEX(TrainRun!$AE$2:$AE$148,'By Second'!D539))</f>
        <v>51.509876084467379</v>
      </c>
      <c r="G539">
        <f>INDEX(TrainRun!$AF$2:$AF$148,'By Second'!D539)</f>
        <v>17253.407275548288</v>
      </c>
      <c r="H539">
        <f t="shared" si="171"/>
        <v>79</v>
      </c>
      <c r="I539">
        <f>INT(INDEX(TrainRun!$AD$2:$AD$148,'By Second'!H539))</f>
        <v>537</v>
      </c>
      <c r="J539">
        <f>INDEX(TrainRun!$AE$2:$AE$148,'By Second'!H539)</f>
        <v>51.663808636224395</v>
      </c>
      <c r="K539">
        <f t="shared" si="168"/>
        <v>3</v>
      </c>
      <c r="L539">
        <f t="shared" si="169"/>
        <v>0.15393255175701626</v>
      </c>
      <c r="M539">
        <f t="shared" si="172"/>
        <v>5.1310850585672085E-2</v>
      </c>
      <c r="N539" s="32">
        <f t="shared" si="173"/>
        <v>51.561186935053051</v>
      </c>
      <c r="O539" s="29">
        <f t="shared" si="170"/>
        <v>17304.961186935056</v>
      </c>
      <c r="P539">
        <f>MATCH(O539,LORDetail!$B$2:$B$930,1)</f>
        <v>123</v>
      </c>
      <c r="Q539">
        <f>INDEX(LORDetail!$B$2:$B$930,P539)</f>
        <v>17120.3690457021</v>
      </c>
      <c r="R539">
        <f>INDEX(LORDetail!$D$2:$D$930,P539)</f>
        <v>51.502729782314603</v>
      </c>
      <c r="S539">
        <f>INDEX(LORDetail!$E$2:$E$930,P539)</f>
        <v>-0.41523834661922199</v>
      </c>
      <c r="T539">
        <f>INDEX(LORDetail!$G$2:$G$930,P539)</f>
        <v>10.768840000000001</v>
      </c>
      <c r="U539">
        <f t="shared" si="174"/>
        <v>124</v>
      </c>
      <c r="V539">
        <f>INDEX(LORDetail!$B$2:$B$930,U539)</f>
        <v>17311.934236165311</v>
      </c>
      <c r="W539">
        <f>INDEX(LORDetail!$D$2:$D$930,U539)</f>
        <v>51.502798464503002</v>
      </c>
      <c r="X539">
        <f>INDEX(LORDetail!$E$2:$E$930,U539)</f>
        <v>-0.418000695353415</v>
      </c>
      <c r="Y539">
        <f>INDEX(LORDetail!$G$2:$G$930,U539)</f>
        <v>10.88733</v>
      </c>
      <c r="Z539">
        <f t="shared" si="175"/>
        <v>191.56519046321046</v>
      </c>
      <c r="AA539" s="29">
        <f t="shared" si="176"/>
        <v>184.59214123295533</v>
      </c>
      <c r="AB539">
        <f t="shared" si="177"/>
        <v>0.96359960171577053</v>
      </c>
      <c r="AC539" s="32">
        <f t="shared" si="178"/>
        <v>51.50279596444399</v>
      </c>
      <c r="AD539" s="32">
        <f t="shared" si="179"/>
        <v>-0.41790014475929044</v>
      </c>
      <c r="AE539" s="34">
        <f t="shared" si="180"/>
        <v>10.883016916807302</v>
      </c>
      <c r="AF539" s="36" t="str">
        <f t="shared" si="181"/>
        <v>PADTON</v>
      </c>
      <c r="AG539" s="36" t="str">
        <f t="shared" si="182"/>
        <v>RDNGSTN</v>
      </c>
      <c r="AH539" s="36">
        <f t="shared" si="183"/>
        <v>535</v>
      </c>
      <c r="AI539" s="42">
        <f t="shared" si="184"/>
        <v>17305</v>
      </c>
      <c r="AJ539" s="43">
        <f t="shared" si="185"/>
        <v>51.561186935053051</v>
      </c>
      <c r="AK539" s="43">
        <f t="shared" si="186"/>
        <v>5.1310850585672085E-2</v>
      </c>
      <c r="AL539" s="36">
        <f t="shared" si="187"/>
        <v>51.50279596444399</v>
      </c>
      <c r="AM539" s="36">
        <v>1</v>
      </c>
      <c r="AN539" s="36">
        <f t="shared" si="188"/>
        <v>-0.41790014475929044</v>
      </c>
      <c r="AO539" s="36">
        <v>4</v>
      </c>
      <c r="AP539" s="42">
        <f>INT(AI539/1000)*1000</f>
        <v>17000</v>
      </c>
      <c r="AQ539" s="42">
        <f>MOD(AI539,1000)</f>
        <v>305</v>
      </c>
      <c r="AR539" s="42">
        <f>MOD(AI540,1000)-0.2+(AP540-AP539)</f>
        <v>356.39999999999856</v>
      </c>
    </row>
    <row r="540" spans="1:44" x14ac:dyDescent="0.25">
      <c r="A540" s="32" t="s">
        <v>0</v>
      </c>
      <c r="B540" s="33" t="s">
        <v>1</v>
      </c>
      <c r="C540" s="32">
        <v>536</v>
      </c>
      <c r="D540">
        <f>MATCH(C540,TrainRun!$AG$2:$AG$148,1)</f>
        <v>78</v>
      </c>
      <c r="E540">
        <f>INT(INDEX(TrainRun!$AD$2:$AD$148,'By Second'!D540))</f>
        <v>534</v>
      </c>
      <c r="F540">
        <f>IF(E540=0,0,INDEX(TrainRun!$AE$2:$AE$148,'By Second'!D540))</f>
        <v>51.509876084467379</v>
      </c>
      <c r="G540">
        <f>INDEX(TrainRun!$AF$2:$AF$148,'By Second'!D540)</f>
        <v>17253.407275548288</v>
      </c>
      <c r="H540">
        <f t="shared" si="171"/>
        <v>79</v>
      </c>
      <c r="I540">
        <f>INT(INDEX(TrainRun!$AD$2:$AD$148,'By Second'!H540))</f>
        <v>537</v>
      </c>
      <c r="J540">
        <f>INDEX(TrainRun!$AE$2:$AE$148,'By Second'!H540)</f>
        <v>51.663808636224395</v>
      </c>
      <c r="K540">
        <f t="shared" si="168"/>
        <v>3</v>
      </c>
      <c r="L540">
        <f t="shared" si="169"/>
        <v>0.15393255175701626</v>
      </c>
      <c r="M540">
        <f t="shared" si="172"/>
        <v>5.1310850585672085E-2</v>
      </c>
      <c r="N540" s="32">
        <f t="shared" si="173"/>
        <v>51.612497785638723</v>
      </c>
      <c r="O540" s="29">
        <f t="shared" si="170"/>
        <v>17356.573684720694</v>
      </c>
      <c r="P540">
        <f>MATCH(O540,LORDetail!$B$2:$B$930,1)</f>
        <v>124</v>
      </c>
      <c r="Q540">
        <f>INDEX(LORDetail!$B$2:$B$930,P540)</f>
        <v>17311.934236165311</v>
      </c>
      <c r="R540">
        <f>INDEX(LORDetail!$D$2:$D$930,P540)</f>
        <v>51.502798464503002</v>
      </c>
      <c r="S540">
        <f>INDEX(LORDetail!$E$2:$E$930,P540)</f>
        <v>-0.418000695353415</v>
      </c>
      <c r="T540">
        <f>INDEX(LORDetail!$G$2:$G$930,P540)</f>
        <v>10.88733</v>
      </c>
      <c r="U540">
        <f t="shared" si="174"/>
        <v>125</v>
      </c>
      <c r="V540">
        <f>INDEX(LORDetail!$B$2:$B$930,U540)</f>
        <v>17470.555326818489</v>
      </c>
      <c r="W540">
        <f>INDEX(LORDetail!$D$2:$D$930,U540)</f>
        <v>51.502869923805399</v>
      </c>
      <c r="X540">
        <f>INDEX(LORDetail!$E$2:$E$930,U540)</f>
        <v>-0.420286940912594</v>
      </c>
      <c r="Y540">
        <f>INDEX(LORDetail!$G$2:$G$930,U540)</f>
        <v>10.98545</v>
      </c>
      <c r="Z540">
        <f t="shared" si="175"/>
        <v>158.62109065317782</v>
      </c>
      <c r="AA540" s="29">
        <f t="shared" si="176"/>
        <v>44.639448555382842</v>
      </c>
      <c r="AB540">
        <f t="shared" si="177"/>
        <v>0.28142189901459069</v>
      </c>
      <c r="AC540" s="32">
        <f t="shared" si="178"/>
        <v>51.502818574715583</v>
      </c>
      <c r="AD540" s="32">
        <f t="shared" si="179"/>
        <v>-0.41864409492029281</v>
      </c>
      <c r="AE540" s="34">
        <f t="shared" si="180"/>
        <v>10.914943116731312</v>
      </c>
      <c r="AF540" s="36" t="str">
        <f t="shared" si="181"/>
        <v>PADTON</v>
      </c>
      <c r="AG540" s="36" t="str">
        <f t="shared" si="182"/>
        <v>RDNGSTN</v>
      </c>
      <c r="AH540" s="36">
        <f t="shared" si="183"/>
        <v>536</v>
      </c>
      <c r="AI540" s="42">
        <f t="shared" si="184"/>
        <v>17356.599999999999</v>
      </c>
      <c r="AJ540" s="43">
        <f t="shared" si="185"/>
        <v>51.612497785638723</v>
      </c>
      <c r="AK540" s="43">
        <f t="shared" si="186"/>
        <v>5.1310850585672085E-2</v>
      </c>
      <c r="AL540" s="36">
        <f t="shared" si="187"/>
        <v>51.502818574715583</v>
      </c>
      <c r="AM540" s="36">
        <v>1</v>
      </c>
      <c r="AN540" s="36">
        <f t="shared" si="188"/>
        <v>-0.41864409492029281</v>
      </c>
      <c r="AO540" s="36">
        <v>4</v>
      </c>
      <c r="AP540" s="42">
        <f>INT(AI540/1000)*1000</f>
        <v>17000</v>
      </c>
      <c r="AQ540" s="42">
        <f>MOD(AI540,1000)</f>
        <v>356.59999999999854</v>
      </c>
      <c r="AR540" s="42">
        <f>MOD(AI541,1000)-0.2+(AP541-AP540)</f>
        <v>423.59999999999928</v>
      </c>
    </row>
    <row r="541" spans="1:44" x14ac:dyDescent="0.25">
      <c r="A541" s="32" t="s">
        <v>0</v>
      </c>
      <c r="B541" s="33" t="s">
        <v>1</v>
      </c>
      <c r="C541" s="32">
        <v>537</v>
      </c>
      <c r="D541">
        <f>MATCH(C541,TrainRun!$AG$2:$AG$148,1)</f>
        <v>80</v>
      </c>
      <c r="E541">
        <f>INT(INDEX(TrainRun!$AD$2:$AD$148,'By Second'!D541))</f>
        <v>537</v>
      </c>
      <c r="F541">
        <f>IF(E541=0,0,INDEX(TrainRun!$AE$2:$AE$148,'By Second'!D541))</f>
        <v>51.668585811386357</v>
      </c>
      <c r="G541">
        <f>INDEX(TrainRun!$AF$2:$AF$148,'By Second'!D541)</f>
        <v>17423.652341319539</v>
      </c>
      <c r="H541">
        <f t="shared" si="171"/>
        <v>81</v>
      </c>
      <c r="I541">
        <f>INT(INDEX(TrainRun!$AD$2:$AD$148,'By Second'!H541))</f>
        <v>542</v>
      </c>
      <c r="J541">
        <f>INDEX(TrainRun!$AE$2:$AE$148,'By Second'!H541)</f>
        <v>51.90490739469292</v>
      </c>
      <c r="K541">
        <f t="shared" si="168"/>
        <v>5</v>
      </c>
      <c r="L541">
        <f t="shared" si="169"/>
        <v>0.23632158330656239</v>
      </c>
      <c r="M541">
        <f t="shared" si="172"/>
        <v>4.7264316661312478E-2</v>
      </c>
      <c r="N541" s="32">
        <f t="shared" si="173"/>
        <v>51.668585811386357</v>
      </c>
      <c r="O541" s="29">
        <f t="shared" si="170"/>
        <v>17423.7</v>
      </c>
      <c r="P541">
        <f>MATCH(O541,LORDetail!$B$2:$B$930,1)</f>
        <v>124</v>
      </c>
      <c r="Q541">
        <f>INDEX(LORDetail!$B$2:$B$930,P541)</f>
        <v>17311.934236165311</v>
      </c>
      <c r="R541">
        <f>INDEX(LORDetail!$D$2:$D$930,P541)</f>
        <v>51.502798464503002</v>
      </c>
      <c r="S541">
        <f>INDEX(LORDetail!$E$2:$E$930,P541)</f>
        <v>-0.418000695353415</v>
      </c>
      <c r="T541">
        <f>INDEX(LORDetail!$G$2:$G$930,P541)</f>
        <v>10.88733</v>
      </c>
      <c r="U541">
        <f t="shared" si="174"/>
        <v>125</v>
      </c>
      <c r="V541">
        <f>INDEX(LORDetail!$B$2:$B$930,U541)</f>
        <v>17470.555326818489</v>
      </c>
      <c r="W541">
        <f>INDEX(LORDetail!$D$2:$D$930,U541)</f>
        <v>51.502869923805399</v>
      </c>
      <c r="X541">
        <f>INDEX(LORDetail!$E$2:$E$930,U541)</f>
        <v>-0.420286940912594</v>
      </c>
      <c r="Y541">
        <f>INDEX(LORDetail!$G$2:$G$930,U541)</f>
        <v>10.98545</v>
      </c>
      <c r="Z541">
        <f t="shared" si="175"/>
        <v>158.62109065317782</v>
      </c>
      <c r="AA541" s="29">
        <f t="shared" si="176"/>
        <v>111.76576383469001</v>
      </c>
      <c r="AB541">
        <f t="shared" si="177"/>
        <v>0.70460846899019158</v>
      </c>
      <c r="AC541" s="32">
        <f t="shared" si="178"/>
        <v>51.502848815332662</v>
      </c>
      <c r="AD541" s="32">
        <f t="shared" si="179"/>
        <v>-0.41961160333660374</v>
      </c>
      <c r="AE541" s="34">
        <f t="shared" si="180"/>
        <v>10.956466182977318</v>
      </c>
      <c r="AF541" s="36" t="str">
        <f t="shared" si="181"/>
        <v>PADTON</v>
      </c>
      <c r="AG541" s="36" t="str">
        <f t="shared" si="182"/>
        <v>RDNGSTN</v>
      </c>
      <c r="AH541" s="36">
        <f t="shared" si="183"/>
        <v>537</v>
      </c>
      <c r="AI541" s="42">
        <f t="shared" si="184"/>
        <v>17423.8</v>
      </c>
      <c r="AJ541" s="43">
        <f t="shared" si="185"/>
        <v>51.668585811386357</v>
      </c>
      <c r="AK541" s="43">
        <f t="shared" si="186"/>
        <v>4.7264316661312478E-2</v>
      </c>
      <c r="AL541" s="36">
        <f t="shared" si="187"/>
        <v>51.502848815332662</v>
      </c>
      <c r="AM541" s="36">
        <v>1</v>
      </c>
      <c r="AN541" s="36">
        <f t="shared" si="188"/>
        <v>-0.41961160333660374</v>
      </c>
      <c r="AO541" s="36">
        <v>4</v>
      </c>
      <c r="AP541" s="42">
        <f>INT(AI541/1000)*1000</f>
        <v>17000</v>
      </c>
      <c r="AQ541" s="42">
        <f>MOD(AI541,1000)</f>
        <v>423.79999999999927</v>
      </c>
      <c r="AR541" s="42">
        <f>MOD(AI542,1000)-0.2+(AP542-AP541)</f>
        <v>475.20000000000147</v>
      </c>
    </row>
    <row r="542" spans="1:44" x14ac:dyDescent="0.25">
      <c r="A542" s="32" t="s">
        <v>0</v>
      </c>
      <c r="B542" s="33" t="s">
        <v>1</v>
      </c>
      <c r="C542" s="32">
        <v>538</v>
      </c>
      <c r="D542">
        <f>MATCH(C542,TrainRun!$AG$2:$AG$148,1)</f>
        <v>80</v>
      </c>
      <c r="E542">
        <f>INT(INDEX(TrainRun!$AD$2:$AD$148,'By Second'!D542))</f>
        <v>537</v>
      </c>
      <c r="F542">
        <f>IF(E542=0,0,INDEX(TrainRun!$AE$2:$AE$148,'By Second'!D542))</f>
        <v>51.668585811386357</v>
      </c>
      <c r="G542">
        <f>INDEX(TrainRun!$AF$2:$AF$148,'By Second'!D542)</f>
        <v>17423.652341319539</v>
      </c>
      <c r="H542">
        <f t="shared" si="171"/>
        <v>81</v>
      </c>
      <c r="I542">
        <f>INT(INDEX(TrainRun!$AD$2:$AD$148,'By Second'!H542))</f>
        <v>542</v>
      </c>
      <c r="J542">
        <f>INDEX(TrainRun!$AE$2:$AE$148,'By Second'!H542)</f>
        <v>51.90490739469292</v>
      </c>
      <c r="K542">
        <f t="shared" si="168"/>
        <v>5</v>
      </c>
      <c r="L542">
        <f t="shared" si="169"/>
        <v>0.23632158330656239</v>
      </c>
      <c r="M542">
        <f t="shared" si="172"/>
        <v>4.7264316661312478E-2</v>
      </c>
      <c r="N542" s="32">
        <f t="shared" si="173"/>
        <v>51.71585012804767</v>
      </c>
      <c r="O542" s="29">
        <f t="shared" si="170"/>
        <v>17475.415850128047</v>
      </c>
      <c r="P542">
        <f>MATCH(O542,LORDetail!$B$2:$B$930,1)</f>
        <v>125</v>
      </c>
      <c r="Q542">
        <f>INDEX(LORDetail!$B$2:$B$930,P542)</f>
        <v>17470.555326818489</v>
      </c>
      <c r="R542">
        <f>INDEX(LORDetail!$D$2:$D$930,P542)</f>
        <v>51.502869923805399</v>
      </c>
      <c r="S542">
        <f>INDEX(LORDetail!$E$2:$E$930,P542)</f>
        <v>-0.420286940912594</v>
      </c>
      <c r="T542">
        <f>INDEX(LORDetail!$G$2:$G$930,P542)</f>
        <v>10.98545</v>
      </c>
      <c r="U542">
        <f t="shared" si="174"/>
        <v>126</v>
      </c>
      <c r="V542">
        <f>INDEX(LORDetail!$B$2:$B$930,U542)</f>
        <v>17720.8633089461</v>
      </c>
      <c r="W542">
        <f>INDEX(LORDetail!$D$2:$D$930,U542)</f>
        <v>51.503139400835103</v>
      </c>
      <c r="X542">
        <f>INDEX(LORDetail!$E$2:$E$930,U542)</f>
        <v>-0.42387321660584598</v>
      </c>
      <c r="Y542">
        <f>INDEX(LORDetail!$G$2:$G$930,U542)</f>
        <v>11.140280000000001</v>
      </c>
      <c r="Z542">
        <f t="shared" si="175"/>
        <v>250.30798212761147</v>
      </c>
      <c r="AA542" s="29">
        <f t="shared" si="176"/>
        <v>4.86052330955863</v>
      </c>
      <c r="AB542">
        <f t="shared" si="177"/>
        <v>1.9418171439217823E-2</v>
      </c>
      <c r="AC542" s="32">
        <f t="shared" si="178"/>
        <v>51.502875156556563</v>
      </c>
      <c r="AD542" s="32">
        <f t="shared" si="179"/>
        <v>-0.42035657982883384</v>
      </c>
      <c r="AE542" s="34">
        <f t="shared" si="180"/>
        <v>10.988456515483934</v>
      </c>
      <c r="AF542" s="36" t="str">
        <f t="shared" si="181"/>
        <v>PADTON</v>
      </c>
      <c r="AG542" s="36" t="str">
        <f t="shared" si="182"/>
        <v>RDNGSTN</v>
      </c>
      <c r="AH542" s="36">
        <f t="shared" si="183"/>
        <v>538</v>
      </c>
      <c r="AI542" s="42">
        <f t="shared" si="184"/>
        <v>17475.400000000001</v>
      </c>
      <c r="AJ542" s="43">
        <f t="shared" si="185"/>
        <v>51.71585012804767</v>
      </c>
      <c r="AK542" s="43">
        <f t="shared" si="186"/>
        <v>4.7264316661312478E-2</v>
      </c>
      <c r="AL542" s="36">
        <f t="shared" si="187"/>
        <v>51.502875156556563</v>
      </c>
      <c r="AM542" s="36">
        <v>1</v>
      </c>
      <c r="AN542" s="36">
        <f t="shared" si="188"/>
        <v>-0.42035657982883384</v>
      </c>
      <c r="AO542" s="36">
        <v>4</v>
      </c>
      <c r="AP542" s="42">
        <f>INT(AI542/1000)*1000</f>
        <v>17000</v>
      </c>
      <c r="AQ542" s="42">
        <f>MOD(AI542,1000)</f>
        <v>475.40000000000146</v>
      </c>
      <c r="AR542" s="42">
        <f>MOD(AI543,1000)-0.2+(AP543-AP542)</f>
        <v>527.00000000000068</v>
      </c>
    </row>
    <row r="543" spans="1:44" x14ac:dyDescent="0.25">
      <c r="A543" s="32" t="s">
        <v>0</v>
      </c>
      <c r="B543" s="33" t="s">
        <v>1</v>
      </c>
      <c r="C543" s="32">
        <v>539</v>
      </c>
      <c r="D543">
        <f>MATCH(C543,TrainRun!$AG$2:$AG$148,1)</f>
        <v>80</v>
      </c>
      <c r="E543">
        <f>INT(INDEX(TrainRun!$AD$2:$AD$148,'By Second'!D543))</f>
        <v>537</v>
      </c>
      <c r="F543">
        <f>IF(E543=0,0,INDEX(TrainRun!$AE$2:$AE$148,'By Second'!D543))</f>
        <v>51.668585811386357</v>
      </c>
      <c r="G543">
        <f>INDEX(TrainRun!$AF$2:$AF$148,'By Second'!D543)</f>
        <v>17423.652341319539</v>
      </c>
      <c r="H543">
        <f t="shared" si="171"/>
        <v>81</v>
      </c>
      <c r="I543">
        <f>INT(INDEX(TrainRun!$AD$2:$AD$148,'By Second'!H543))</f>
        <v>542</v>
      </c>
      <c r="J543">
        <f>INDEX(TrainRun!$AE$2:$AE$148,'By Second'!H543)</f>
        <v>51.90490739469292</v>
      </c>
      <c r="K543">
        <f t="shared" si="168"/>
        <v>5</v>
      </c>
      <c r="L543">
        <f t="shared" si="169"/>
        <v>0.23632158330656239</v>
      </c>
      <c r="M543">
        <f t="shared" si="172"/>
        <v>4.7264316661312478E-2</v>
      </c>
      <c r="N543" s="32">
        <f t="shared" si="173"/>
        <v>51.763114444708982</v>
      </c>
      <c r="O543" s="29">
        <f t="shared" si="170"/>
        <v>17527.178964572755</v>
      </c>
      <c r="P543">
        <f>MATCH(O543,LORDetail!$B$2:$B$930,1)</f>
        <v>125</v>
      </c>
      <c r="Q543">
        <f>INDEX(LORDetail!$B$2:$B$930,P543)</f>
        <v>17470.555326818489</v>
      </c>
      <c r="R543">
        <f>INDEX(LORDetail!$D$2:$D$930,P543)</f>
        <v>51.502869923805399</v>
      </c>
      <c r="S543">
        <f>INDEX(LORDetail!$E$2:$E$930,P543)</f>
        <v>-0.420286940912594</v>
      </c>
      <c r="T543">
        <f>INDEX(LORDetail!$G$2:$G$930,P543)</f>
        <v>10.98545</v>
      </c>
      <c r="U543">
        <f t="shared" si="174"/>
        <v>126</v>
      </c>
      <c r="V543">
        <f>INDEX(LORDetail!$B$2:$B$930,U543)</f>
        <v>17720.8633089461</v>
      </c>
      <c r="W543">
        <f>INDEX(LORDetail!$D$2:$D$930,U543)</f>
        <v>51.503139400835103</v>
      </c>
      <c r="X543">
        <f>INDEX(LORDetail!$E$2:$E$930,U543)</f>
        <v>-0.42387321660584598</v>
      </c>
      <c r="Y543">
        <f>INDEX(LORDetail!$G$2:$G$930,U543)</f>
        <v>11.140280000000001</v>
      </c>
      <c r="Z543">
        <f t="shared" si="175"/>
        <v>250.30798212761147</v>
      </c>
      <c r="AA543" s="29">
        <f t="shared" si="176"/>
        <v>56.623637754266383</v>
      </c>
      <c r="AB543">
        <f t="shared" si="177"/>
        <v>0.22621586923823567</v>
      </c>
      <c r="AC543" s="32">
        <f t="shared" si="178"/>
        <v>51.502930883785915</v>
      </c>
      <c r="AD543" s="32">
        <f t="shared" si="179"/>
        <v>-0.42109821338587095</v>
      </c>
      <c r="AE543" s="34">
        <f t="shared" si="180"/>
        <v>11.020475003034157</v>
      </c>
      <c r="AF543" s="36" t="str">
        <f t="shared" si="181"/>
        <v>PADTON</v>
      </c>
      <c r="AG543" s="36" t="str">
        <f t="shared" si="182"/>
        <v>RDNGSTN</v>
      </c>
      <c r="AH543" s="36">
        <f t="shared" si="183"/>
        <v>539</v>
      </c>
      <c r="AI543" s="42">
        <f t="shared" si="184"/>
        <v>17527.2</v>
      </c>
      <c r="AJ543" s="43">
        <f t="shared" si="185"/>
        <v>51.763114444708982</v>
      </c>
      <c r="AK543" s="43">
        <f t="shared" si="186"/>
        <v>4.7264316661312478E-2</v>
      </c>
      <c r="AL543" s="36">
        <f t="shared" si="187"/>
        <v>51.502930883785915</v>
      </c>
      <c r="AM543" s="36">
        <v>1</v>
      </c>
      <c r="AN543" s="36">
        <f t="shared" si="188"/>
        <v>-0.42109821338587095</v>
      </c>
      <c r="AO543" s="36">
        <v>4</v>
      </c>
      <c r="AP543" s="42">
        <f>INT(AI543/1000)*1000</f>
        <v>17000</v>
      </c>
      <c r="AQ543" s="42">
        <f>MOD(AI543,1000)</f>
        <v>527.20000000000073</v>
      </c>
      <c r="AR543" s="42">
        <f>MOD(AI544,1000)-0.2+(AP544-AP543)</f>
        <v>578.79999999999995</v>
      </c>
    </row>
    <row r="544" spans="1:44" x14ac:dyDescent="0.25">
      <c r="A544" s="32" t="s">
        <v>0</v>
      </c>
      <c r="B544" s="33" t="s">
        <v>1</v>
      </c>
      <c r="C544" s="32">
        <v>540</v>
      </c>
      <c r="D544">
        <f>MATCH(C544,TrainRun!$AG$2:$AG$148,1)</f>
        <v>80</v>
      </c>
      <c r="E544">
        <f>INT(INDEX(TrainRun!$AD$2:$AD$148,'By Second'!D544))</f>
        <v>537</v>
      </c>
      <c r="F544">
        <f>IF(E544=0,0,INDEX(TrainRun!$AE$2:$AE$148,'By Second'!D544))</f>
        <v>51.668585811386357</v>
      </c>
      <c r="G544">
        <f>INDEX(TrainRun!$AF$2:$AF$148,'By Second'!D544)</f>
        <v>17423.652341319539</v>
      </c>
      <c r="H544">
        <f t="shared" si="171"/>
        <v>81</v>
      </c>
      <c r="I544">
        <f>INT(INDEX(TrainRun!$AD$2:$AD$148,'By Second'!H544))</f>
        <v>542</v>
      </c>
      <c r="J544">
        <f>INDEX(TrainRun!$AE$2:$AE$148,'By Second'!H544)</f>
        <v>51.90490739469292</v>
      </c>
      <c r="K544">
        <f t="shared" si="168"/>
        <v>5</v>
      </c>
      <c r="L544">
        <f t="shared" si="169"/>
        <v>0.23632158330656239</v>
      </c>
      <c r="M544">
        <f t="shared" si="172"/>
        <v>4.7264316661312478E-2</v>
      </c>
      <c r="N544" s="32">
        <f t="shared" si="173"/>
        <v>51.810378761370295</v>
      </c>
      <c r="O544" s="29">
        <f t="shared" si="170"/>
        <v>17578.989343334124</v>
      </c>
      <c r="P544">
        <f>MATCH(O544,LORDetail!$B$2:$B$930,1)</f>
        <v>125</v>
      </c>
      <c r="Q544">
        <f>INDEX(LORDetail!$B$2:$B$930,P544)</f>
        <v>17470.555326818489</v>
      </c>
      <c r="R544">
        <f>INDEX(LORDetail!$D$2:$D$930,P544)</f>
        <v>51.502869923805399</v>
      </c>
      <c r="S544">
        <f>INDEX(LORDetail!$E$2:$E$930,P544)</f>
        <v>-0.420286940912594</v>
      </c>
      <c r="T544">
        <f>INDEX(LORDetail!$G$2:$G$930,P544)</f>
        <v>10.98545</v>
      </c>
      <c r="U544">
        <f t="shared" si="174"/>
        <v>126</v>
      </c>
      <c r="V544">
        <f>INDEX(LORDetail!$B$2:$B$930,U544)</f>
        <v>17720.8633089461</v>
      </c>
      <c r="W544">
        <f>INDEX(LORDetail!$D$2:$D$930,U544)</f>
        <v>51.503139400835103</v>
      </c>
      <c r="X544">
        <f>INDEX(LORDetail!$E$2:$E$930,U544)</f>
        <v>-0.42387321660584598</v>
      </c>
      <c r="Y544">
        <f>INDEX(LORDetail!$G$2:$G$930,U544)</f>
        <v>11.140280000000001</v>
      </c>
      <c r="Z544">
        <f t="shared" si="175"/>
        <v>250.30798212761147</v>
      </c>
      <c r="AA544" s="29">
        <f t="shared" si="176"/>
        <v>108.43401651563545</v>
      </c>
      <c r="AB544">
        <f t="shared" si="177"/>
        <v>0.43320239168543118</v>
      </c>
      <c r="AC544" s="32">
        <f t="shared" si="178"/>
        <v>51.502986661899172</v>
      </c>
      <c r="AD544" s="32">
        <f t="shared" si="179"/>
        <v>-0.4218405241201541</v>
      </c>
      <c r="AE544" s="34">
        <f t="shared" si="180"/>
        <v>11.052522726304655</v>
      </c>
      <c r="AF544" s="36" t="str">
        <f t="shared" si="181"/>
        <v>PADTON</v>
      </c>
      <c r="AG544" s="36" t="str">
        <f t="shared" si="182"/>
        <v>RDNGSTN</v>
      </c>
      <c r="AH544" s="36">
        <f t="shared" si="183"/>
        <v>540</v>
      </c>
      <c r="AI544" s="42">
        <f t="shared" si="184"/>
        <v>17579</v>
      </c>
      <c r="AJ544" s="43">
        <f t="shared" si="185"/>
        <v>51.810378761370295</v>
      </c>
      <c r="AK544" s="43">
        <f t="shared" si="186"/>
        <v>4.7264316661312478E-2</v>
      </c>
      <c r="AL544" s="36">
        <f t="shared" si="187"/>
        <v>51.502986661899172</v>
      </c>
      <c r="AM544" s="36">
        <v>1</v>
      </c>
      <c r="AN544" s="36">
        <f t="shared" si="188"/>
        <v>-0.4218405241201541</v>
      </c>
      <c r="AO544" s="36">
        <v>4</v>
      </c>
      <c r="AP544" s="42">
        <f>INT(AI544/1000)*1000</f>
        <v>17000</v>
      </c>
      <c r="AQ544" s="42">
        <f>MOD(AI544,1000)</f>
        <v>579</v>
      </c>
      <c r="AR544" s="42">
        <f>MOD(AI545,1000)-0.2+(AP545-AP544)</f>
        <v>630.59999999999923</v>
      </c>
    </row>
    <row r="545" spans="1:44" x14ac:dyDescent="0.25">
      <c r="A545" s="32" t="s">
        <v>0</v>
      </c>
      <c r="B545" s="33" t="s">
        <v>1</v>
      </c>
      <c r="C545" s="32">
        <v>541</v>
      </c>
      <c r="D545">
        <f>MATCH(C545,TrainRun!$AG$2:$AG$148,1)</f>
        <v>80</v>
      </c>
      <c r="E545">
        <f>INT(INDEX(TrainRun!$AD$2:$AD$148,'By Second'!D545))</f>
        <v>537</v>
      </c>
      <c r="F545">
        <f>IF(E545=0,0,INDEX(TrainRun!$AE$2:$AE$148,'By Second'!D545))</f>
        <v>51.668585811386357</v>
      </c>
      <c r="G545">
        <f>INDEX(TrainRun!$AF$2:$AF$148,'By Second'!D545)</f>
        <v>17423.652341319539</v>
      </c>
      <c r="H545">
        <f t="shared" si="171"/>
        <v>81</v>
      </c>
      <c r="I545">
        <f>INT(INDEX(TrainRun!$AD$2:$AD$148,'By Second'!H545))</f>
        <v>542</v>
      </c>
      <c r="J545">
        <f>INDEX(TrainRun!$AE$2:$AE$148,'By Second'!H545)</f>
        <v>51.90490739469292</v>
      </c>
      <c r="K545">
        <f t="shared" si="168"/>
        <v>5</v>
      </c>
      <c r="L545">
        <f t="shared" si="169"/>
        <v>0.23632158330656239</v>
      </c>
      <c r="M545">
        <f t="shared" si="172"/>
        <v>4.7264316661312478E-2</v>
      </c>
      <c r="N545" s="32">
        <f t="shared" si="173"/>
        <v>51.857643078031607</v>
      </c>
      <c r="O545" s="29">
        <f t="shared" si="170"/>
        <v>17630.846986412154</v>
      </c>
      <c r="P545">
        <f>MATCH(O545,LORDetail!$B$2:$B$930,1)</f>
        <v>125</v>
      </c>
      <c r="Q545">
        <f>INDEX(LORDetail!$B$2:$B$930,P545)</f>
        <v>17470.555326818489</v>
      </c>
      <c r="R545">
        <f>INDEX(LORDetail!$D$2:$D$930,P545)</f>
        <v>51.502869923805399</v>
      </c>
      <c r="S545">
        <f>INDEX(LORDetail!$E$2:$E$930,P545)</f>
        <v>-0.420286940912594</v>
      </c>
      <c r="T545">
        <f>INDEX(LORDetail!$G$2:$G$930,P545)</f>
        <v>10.98545</v>
      </c>
      <c r="U545">
        <f t="shared" si="174"/>
        <v>126</v>
      </c>
      <c r="V545">
        <f>INDEX(LORDetail!$B$2:$B$930,U545)</f>
        <v>17720.8633089461</v>
      </c>
      <c r="W545">
        <f>INDEX(LORDetail!$D$2:$D$930,U545)</f>
        <v>51.503139400835103</v>
      </c>
      <c r="X545">
        <f>INDEX(LORDetail!$E$2:$E$930,U545)</f>
        <v>-0.42387321660584598</v>
      </c>
      <c r="Y545">
        <f>INDEX(LORDetail!$G$2:$G$930,U545)</f>
        <v>11.140280000000001</v>
      </c>
      <c r="Z545">
        <f t="shared" si="175"/>
        <v>250.30798212761147</v>
      </c>
      <c r="AA545" s="29">
        <f t="shared" si="176"/>
        <v>160.29165959366583</v>
      </c>
      <c r="AB545">
        <f t="shared" si="177"/>
        <v>0.6403777387808044</v>
      </c>
      <c r="AC545" s="32">
        <f t="shared" si="178"/>
        <v>51.503042490896334</v>
      </c>
      <c r="AD545" s="32">
        <f t="shared" si="179"/>
        <v>-0.42258351203168326</v>
      </c>
      <c r="AE545" s="34">
        <f t="shared" si="180"/>
        <v>11.084599685295432</v>
      </c>
      <c r="AF545" s="36" t="str">
        <f t="shared" si="181"/>
        <v>PADTON</v>
      </c>
      <c r="AG545" s="36" t="str">
        <f t="shared" si="182"/>
        <v>RDNGSTN</v>
      </c>
      <c r="AH545" s="36">
        <f t="shared" si="183"/>
        <v>541</v>
      </c>
      <c r="AI545" s="42">
        <f t="shared" si="184"/>
        <v>17630.8</v>
      </c>
      <c r="AJ545" s="43">
        <f t="shared" si="185"/>
        <v>51.857643078031607</v>
      </c>
      <c r="AK545" s="43">
        <f t="shared" si="186"/>
        <v>4.7264316661312478E-2</v>
      </c>
      <c r="AL545" s="36">
        <f t="shared" si="187"/>
        <v>51.503042490896334</v>
      </c>
      <c r="AM545" s="36">
        <v>1</v>
      </c>
      <c r="AN545" s="36">
        <f t="shared" si="188"/>
        <v>-0.42258351203168326</v>
      </c>
      <c r="AO545" s="36">
        <v>4</v>
      </c>
      <c r="AP545" s="42">
        <f>INT(AI545/1000)*1000</f>
        <v>17000</v>
      </c>
      <c r="AQ545" s="42">
        <f>MOD(AI545,1000)</f>
        <v>630.79999999999927</v>
      </c>
      <c r="AR545" s="42">
        <f>MOD(AI546,1000)-0.2+(AP546-AP545)</f>
        <v>687.59999999999923</v>
      </c>
    </row>
    <row r="546" spans="1:44" x14ac:dyDescent="0.25">
      <c r="A546" s="32" t="s">
        <v>0</v>
      </c>
      <c r="B546" s="33" t="s">
        <v>1</v>
      </c>
      <c r="C546" s="32">
        <v>542</v>
      </c>
      <c r="D546">
        <f>MATCH(C546,TrainRun!$AG$2:$AG$148,1)</f>
        <v>82</v>
      </c>
      <c r="E546">
        <f>INT(INDEX(TrainRun!$AD$2:$AD$148,'By Second'!D546))</f>
        <v>542</v>
      </c>
      <c r="F546">
        <f>IF(E546=0,0,INDEX(TrainRun!$AE$2:$AE$148,'By Second'!D546))</f>
        <v>51.909583450495404</v>
      </c>
      <c r="G546">
        <f>INDEX(TrainRun!$AF$2:$AF$148,'By Second'!D546)</f>
        <v>17687.778863380558</v>
      </c>
      <c r="H546">
        <f t="shared" si="171"/>
        <v>83</v>
      </c>
      <c r="I546">
        <f>INT(INDEX(TrainRun!$AD$2:$AD$148,'By Second'!H546))</f>
        <v>600</v>
      </c>
      <c r="J546">
        <f>INDEX(TrainRun!$AE$2:$AE$148,'By Second'!H546)</f>
        <v>54.283439895255185</v>
      </c>
      <c r="K546">
        <f t="shared" si="168"/>
        <v>58</v>
      </c>
      <c r="L546">
        <f t="shared" si="169"/>
        <v>2.373856444759781</v>
      </c>
      <c r="M546">
        <f t="shared" si="172"/>
        <v>4.0928559392410017E-2</v>
      </c>
      <c r="N546" s="32">
        <f t="shared" si="173"/>
        <v>51.909583450495404</v>
      </c>
      <c r="O546" s="29">
        <f t="shared" si="170"/>
        <v>17687.8</v>
      </c>
      <c r="P546">
        <f>MATCH(O546,LORDetail!$B$2:$B$930,1)</f>
        <v>125</v>
      </c>
      <c r="Q546">
        <f>INDEX(LORDetail!$B$2:$B$930,P546)</f>
        <v>17470.555326818489</v>
      </c>
      <c r="R546">
        <f>INDEX(LORDetail!$D$2:$D$930,P546)</f>
        <v>51.502869923805399</v>
      </c>
      <c r="S546">
        <f>INDEX(LORDetail!$E$2:$E$930,P546)</f>
        <v>-0.420286940912594</v>
      </c>
      <c r="T546">
        <f>INDEX(LORDetail!$G$2:$G$930,P546)</f>
        <v>10.98545</v>
      </c>
      <c r="U546">
        <f t="shared" si="174"/>
        <v>126</v>
      </c>
      <c r="V546">
        <f>INDEX(LORDetail!$B$2:$B$930,U546)</f>
        <v>17720.8633089461</v>
      </c>
      <c r="W546">
        <f>INDEX(LORDetail!$D$2:$D$930,U546)</f>
        <v>51.503139400835103</v>
      </c>
      <c r="X546">
        <f>INDEX(LORDetail!$E$2:$E$930,U546)</f>
        <v>-0.42387321660584598</v>
      </c>
      <c r="Y546">
        <f>INDEX(LORDetail!$G$2:$G$930,U546)</f>
        <v>11.140280000000001</v>
      </c>
      <c r="Z546">
        <f t="shared" si="175"/>
        <v>250.30798212761147</v>
      </c>
      <c r="AA546" s="29">
        <f t="shared" si="176"/>
        <v>217.24467318151073</v>
      </c>
      <c r="AB546">
        <f t="shared" si="177"/>
        <v>0.86790949028047992</v>
      </c>
      <c r="AC546" s="32">
        <f t="shared" si="178"/>
        <v>51.50310380547689</v>
      </c>
      <c r="AD546" s="32">
        <f t="shared" si="179"/>
        <v>-0.42339950362152962</v>
      </c>
      <c r="AE546" s="34">
        <f t="shared" si="180"/>
        <v>11.119828426380128</v>
      </c>
      <c r="AF546" s="36" t="str">
        <f t="shared" si="181"/>
        <v>PADTON</v>
      </c>
      <c r="AG546" s="36" t="str">
        <f t="shared" si="182"/>
        <v>RDNGSTN</v>
      </c>
      <c r="AH546" s="36">
        <f t="shared" si="183"/>
        <v>542</v>
      </c>
      <c r="AI546" s="42">
        <f t="shared" si="184"/>
        <v>17687.8</v>
      </c>
      <c r="AJ546" s="43">
        <f t="shared" si="185"/>
        <v>51.909583450495404</v>
      </c>
      <c r="AK546" s="43">
        <f t="shared" si="186"/>
        <v>4.0928559392410017E-2</v>
      </c>
      <c r="AL546" s="36">
        <f t="shared" si="187"/>
        <v>51.50310380547689</v>
      </c>
      <c r="AM546" s="36">
        <v>1</v>
      </c>
      <c r="AN546" s="36">
        <f t="shared" si="188"/>
        <v>-0.42339950362152962</v>
      </c>
      <c r="AO546" s="36">
        <v>4</v>
      </c>
      <c r="AP546" s="42">
        <f>INT(AI546/1000)*1000</f>
        <v>17000</v>
      </c>
      <c r="AQ546" s="42">
        <f>MOD(AI546,1000)</f>
        <v>687.79999999999927</v>
      </c>
      <c r="AR546" s="42">
        <f>MOD(AI547,1000)-0.2+(AP547-AP546)</f>
        <v>739.59999999999923</v>
      </c>
    </row>
    <row r="547" spans="1:44" x14ac:dyDescent="0.25">
      <c r="A547" s="32" t="s">
        <v>0</v>
      </c>
      <c r="B547" s="33" t="s">
        <v>1</v>
      </c>
      <c r="C547" s="32">
        <v>543</v>
      </c>
      <c r="D547">
        <f>MATCH(C547,TrainRun!$AG$2:$AG$148,1)</f>
        <v>82</v>
      </c>
      <c r="E547">
        <f>INT(INDEX(TrainRun!$AD$2:$AD$148,'By Second'!D547))</f>
        <v>542</v>
      </c>
      <c r="F547">
        <f>IF(E547=0,0,INDEX(TrainRun!$AE$2:$AE$148,'By Second'!D547))</f>
        <v>51.909583450495404</v>
      </c>
      <c r="G547">
        <f>INDEX(TrainRun!$AF$2:$AF$148,'By Second'!D547)</f>
        <v>17687.778863380558</v>
      </c>
      <c r="H547">
        <f t="shared" si="171"/>
        <v>83</v>
      </c>
      <c r="I547">
        <f>INT(INDEX(TrainRun!$AD$2:$AD$148,'By Second'!H547))</f>
        <v>600</v>
      </c>
      <c r="J547">
        <f>INDEX(TrainRun!$AE$2:$AE$148,'By Second'!H547)</f>
        <v>54.283439895255185</v>
      </c>
      <c r="K547">
        <f t="shared" si="168"/>
        <v>58</v>
      </c>
      <c r="L547">
        <f t="shared" si="169"/>
        <v>2.373856444759781</v>
      </c>
      <c r="M547">
        <f t="shared" si="172"/>
        <v>4.0928559392410017E-2</v>
      </c>
      <c r="N547" s="32">
        <f t="shared" si="173"/>
        <v>51.950512009887817</v>
      </c>
      <c r="O547" s="29">
        <f t="shared" si="170"/>
        <v>17739.750512009887</v>
      </c>
      <c r="P547">
        <f>MATCH(O547,LORDetail!$B$2:$B$930,1)</f>
        <v>126</v>
      </c>
      <c r="Q547">
        <f>INDEX(LORDetail!$B$2:$B$930,P547)</f>
        <v>17720.8633089461</v>
      </c>
      <c r="R547">
        <f>INDEX(LORDetail!$D$2:$D$930,P547)</f>
        <v>51.503139400835103</v>
      </c>
      <c r="S547">
        <f>INDEX(LORDetail!$E$2:$E$930,P547)</f>
        <v>-0.42387321660584598</v>
      </c>
      <c r="T547">
        <f>INDEX(LORDetail!$G$2:$G$930,P547)</f>
        <v>11.140280000000001</v>
      </c>
      <c r="U547">
        <f t="shared" si="174"/>
        <v>127</v>
      </c>
      <c r="V547">
        <f>INDEX(LORDetail!$B$2:$B$930,U547)</f>
        <v>17777</v>
      </c>
      <c r="W547">
        <f>INDEX(LORDetail!$D$2:$D$930,U547)</f>
        <v>51.503612121165112</v>
      </c>
      <c r="X547">
        <f>INDEX(LORDetail!$E$2:$E$930,U547)</f>
        <v>-0.42460491189003852</v>
      </c>
      <c r="Y547">
        <f>INDEX(LORDetail!$G$2:$G$930,U547)</f>
        <v>11.175000000000001</v>
      </c>
      <c r="Z547">
        <f t="shared" si="175"/>
        <v>56.136691053899995</v>
      </c>
      <c r="AA547" s="29">
        <f t="shared" si="176"/>
        <v>18.887203063786728</v>
      </c>
      <c r="AB547">
        <f t="shared" si="177"/>
        <v>0.33645023796739393</v>
      </c>
      <c r="AC547" s="32">
        <f t="shared" si="178"/>
        <v>51.503298447702626</v>
      </c>
      <c r="AD547" s="32">
        <f t="shared" si="179"/>
        <v>-0.42411939565833218</v>
      </c>
      <c r="AE547" s="34">
        <f t="shared" si="180"/>
        <v>11.151961552262229</v>
      </c>
      <c r="AF547" s="36" t="str">
        <f t="shared" si="181"/>
        <v>PADTON</v>
      </c>
      <c r="AG547" s="36" t="str">
        <f t="shared" si="182"/>
        <v>RDNGSTN</v>
      </c>
      <c r="AH547" s="36">
        <f t="shared" si="183"/>
        <v>543</v>
      </c>
      <c r="AI547" s="42">
        <f t="shared" si="184"/>
        <v>17739.8</v>
      </c>
      <c r="AJ547" s="43">
        <f t="shared" si="185"/>
        <v>51.950512009887817</v>
      </c>
      <c r="AK547" s="43">
        <f t="shared" si="186"/>
        <v>4.0928559392410017E-2</v>
      </c>
      <c r="AL547" s="36">
        <f t="shared" si="187"/>
        <v>51.503298447702626</v>
      </c>
      <c r="AM547" s="36">
        <v>1</v>
      </c>
      <c r="AN547" s="36">
        <f t="shared" si="188"/>
        <v>-0.42411939565833218</v>
      </c>
      <c r="AO547" s="36">
        <v>4</v>
      </c>
      <c r="AP547" s="42">
        <f>INT(AI547/1000)*1000</f>
        <v>17000</v>
      </c>
      <c r="AQ547" s="42">
        <f>MOD(AI547,1000)</f>
        <v>739.79999999999927</v>
      </c>
      <c r="AR547" s="42">
        <f>MOD(AI548,1000)-0.2+(AP548-AP547)</f>
        <v>791.59999999999923</v>
      </c>
    </row>
    <row r="548" spans="1:44" x14ac:dyDescent="0.25">
      <c r="A548" s="32" t="s">
        <v>0</v>
      </c>
      <c r="B548" s="33" t="s">
        <v>1</v>
      </c>
      <c r="C548" s="32">
        <v>544</v>
      </c>
      <c r="D548">
        <f>MATCH(C548,TrainRun!$AG$2:$AG$148,1)</f>
        <v>82</v>
      </c>
      <c r="E548">
        <f>INT(INDEX(TrainRun!$AD$2:$AD$148,'By Second'!D548))</f>
        <v>542</v>
      </c>
      <c r="F548">
        <f>IF(E548=0,0,INDEX(TrainRun!$AE$2:$AE$148,'By Second'!D548))</f>
        <v>51.909583450495404</v>
      </c>
      <c r="G548">
        <f>INDEX(TrainRun!$AF$2:$AF$148,'By Second'!D548)</f>
        <v>17687.778863380558</v>
      </c>
      <c r="H548">
        <f t="shared" si="171"/>
        <v>83</v>
      </c>
      <c r="I548">
        <f>INT(INDEX(TrainRun!$AD$2:$AD$148,'By Second'!H548))</f>
        <v>600</v>
      </c>
      <c r="J548">
        <f>INDEX(TrainRun!$AE$2:$AE$148,'By Second'!H548)</f>
        <v>54.283439895255185</v>
      </c>
      <c r="K548">
        <f t="shared" si="168"/>
        <v>58</v>
      </c>
      <c r="L548">
        <f t="shared" si="169"/>
        <v>2.373856444759781</v>
      </c>
      <c r="M548">
        <f t="shared" si="172"/>
        <v>4.0928559392410017E-2</v>
      </c>
      <c r="N548" s="32">
        <f t="shared" si="173"/>
        <v>51.991440569280229</v>
      </c>
      <c r="O548" s="29">
        <f t="shared" si="170"/>
        <v>17791.741952579167</v>
      </c>
      <c r="P548">
        <f>MATCH(O548,LORDetail!$B$2:$B$930,1)</f>
        <v>127</v>
      </c>
      <c r="Q548">
        <f>INDEX(LORDetail!$B$2:$B$930,P548)</f>
        <v>17777</v>
      </c>
      <c r="R548">
        <f>INDEX(LORDetail!$D$2:$D$930,P548)</f>
        <v>51.503612121165112</v>
      </c>
      <c r="S548">
        <f>INDEX(LORDetail!$E$2:$E$930,P548)</f>
        <v>-0.42460491189003852</v>
      </c>
      <c r="T548">
        <f>INDEX(LORDetail!$G$2:$G$930,P548)</f>
        <v>11.175000000000001</v>
      </c>
      <c r="U548">
        <f t="shared" si="174"/>
        <v>128</v>
      </c>
      <c r="V548">
        <f>INDEX(LORDetail!$B$2:$B$930,U548)</f>
        <v>17931.023609051903</v>
      </c>
      <c r="W548">
        <f>INDEX(LORDetail!$D$2:$D$930,U548)</f>
        <v>51.503353312313301</v>
      </c>
      <c r="X548">
        <f>INDEX(LORDetail!$E$2:$E$930,U548)</f>
        <v>-0.426886621771224</v>
      </c>
      <c r="Y548">
        <f>INDEX(LORDetail!$G$2:$G$930,U548)</f>
        <v>11.27129</v>
      </c>
      <c r="Z548">
        <f t="shared" si="175"/>
        <v>154.02360905190289</v>
      </c>
      <c r="AA548" s="29">
        <f t="shared" si="176"/>
        <v>14.741952579166536</v>
      </c>
      <c r="AB548">
        <f t="shared" si="177"/>
        <v>9.5712291576019307E-2</v>
      </c>
      <c r="AC548" s="32">
        <f t="shared" si="178"/>
        <v>51.503587349976826</v>
      </c>
      <c r="AD548" s="32">
        <f t="shared" si="179"/>
        <v>-0.42482329957147841</v>
      </c>
      <c r="AE548" s="34">
        <f t="shared" si="180"/>
        <v>11.184216136555856</v>
      </c>
      <c r="AF548" s="36" t="str">
        <f t="shared" si="181"/>
        <v>PADTON</v>
      </c>
      <c r="AG548" s="36" t="str">
        <f t="shared" si="182"/>
        <v>RDNGSTN</v>
      </c>
      <c r="AH548" s="36">
        <f t="shared" si="183"/>
        <v>544</v>
      </c>
      <c r="AI548" s="42">
        <f t="shared" si="184"/>
        <v>17791.8</v>
      </c>
      <c r="AJ548" s="43">
        <f t="shared" si="185"/>
        <v>51.991440569280229</v>
      </c>
      <c r="AK548" s="43">
        <f t="shared" si="186"/>
        <v>4.0928559392410017E-2</v>
      </c>
      <c r="AL548" s="36">
        <f t="shared" si="187"/>
        <v>51.503587349976826</v>
      </c>
      <c r="AM548" s="36">
        <v>1</v>
      </c>
      <c r="AN548" s="36">
        <f t="shared" si="188"/>
        <v>-0.42482329957147841</v>
      </c>
      <c r="AO548" s="36">
        <v>4</v>
      </c>
      <c r="AP548" s="42">
        <f>INT(AI548/1000)*1000</f>
        <v>17000</v>
      </c>
      <c r="AQ548" s="42">
        <f>MOD(AI548,1000)</f>
        <v>791.79999999999927</v>
      </c>
      <c r="AR548" s="42">
        <f>MOD(AI549,1000)-0.2+(AP549-AP548)</f>
        <v>843.59999999999923</v>
      </c>
    </row>
    <row r="549" spans="1:44" x14ac:dyDescent="0.25">
      <c r="A549" s="32" t="s">
        <v>0</v>
      </c>
      <c r="B549" s="33" t="s">
        <v>1</v>
      </c>
      <c r="C549" s="32">
        <v>545</v>
      </c>
      <c r="D549">
        <f>MATCH(C549,TrainRun!$AG$2:$AG$148,1)</f>
        <v>82</v>
      </c>
      <c r="E549">
        <f>INT(INDEX(TrainRun!$AD$2:$AD$148,'By Second'!D549))</f>
        <v>542</v>
      </c>
      <c r="F549">
        <f>IF(E549=0,0,INDEX(TrainRun!$AE$2:$AE$148,'By Second'!D549))</f>
        <v>51.909583450495404</v>
      </c>
      <c r="G549">
        <f>INDEX(TrainRun!$AF$2:$AF$148,'By Second'!D549)</f>
        <v>17687.778863380558</v>
      </c>
      <c r="H549">
        <f t="shared" si="171"/>
        <v>83</v>
      </c>
      <c r="I549">
        <f>INT(INDEX(TrainRun!$AD$2:$AD$148,'By Second'!H549))</f>
        <v>600</v>
      </c>
      <c r="J549">
        <f>INDEX(TrainRun!$AE$2:$AE$148,'By Second'!H549)</f>
        <v>54.283439895255185</v>
      </c>
      <c r="K549">
        <f t="shared" si="168"/>
        <v>58</v>
      </c>
      <c r="L549">
        <f t="shared" si="169"/>
        <v>2.373856444759781</v>
      </c>
      <c r="M549">
        <f t="shared" si="172"/>
        <v>4.0928559392410017E-2</v>
      </c>
      <c r="N549" s="32">
        <f t="shared" si="173"/>
        <v>52.032369128672642</v>
      </c>
      <c r="O549" s="29">
        <f t="shared" si="170"/>
        <v>17843.774321707839</v>
      </c>
      <c r="P549">
        <f>MATCH(O549,LORDetail!$B$2:$B$930,1)</f>
        <v>127</v>
      </c>
      <c r="Q549">
        <f>INDEX(LORDetail!$B$2:$B$930,P549)</f>
        <v>17777</v>
      </c>
      <c r="R549">
        <f>INDEX(LORDetail!$D$2:$D$930,P549)</f>
        <v>51.503612121165112</v>
      </c>
      <c r="S549">
        <f>INDEX(LORDetail!$E$2:$E$930,P549)</f>
        <v>-0.42460491189003852</v>
      </c>
      <c r="T549">
        <f>INDEX(LORDetail!$G$2:$G$930,P549)</f>
        <v>11.175000000000001</v>
      </c>
      <c r="U549">
        <f t="shared" si="174"/>
        <v>128</v>
      </c>
      <c r="V549">
        <f>INDEX(LORDetail!$B$2:$B$930,U549)</f>
        <v>17931.023609051903</v>
      </c>
      <c r="W549">
        <f>INDEX(LORDetail!$D$2:$D$930,U549)</f>
        <v>51.503353312313301</v>
      </c>
      <c r="X549">
        <f>INDEX(LORDetail!$E$2:$E$930,U549)</f>
        <v>-0.426886621771224</v>
      </c>
      <c r="Y549">
        <f>INDEX(LORDetail!$G$2:$G$930,U549)</f>
        <v>11.27129</v>
      </c>
      <c r="Z549">
        <f t="shared" si="175"/>
        <v>154.02360905190289</v>
      </c>
      <c r="AA549" s="29">
        <f t="shared" si="176"/>
        <v>66.774321707838681</v>
      </c>
      <c r="AB549">
        <f t="shared" si="177"/>
        <v>0.433533028597824</v>
      </c>
      <c r="AC549" s="32">
        <f t="shared" si="178"/>
        <v>51.503499918979756</v>
      </c>
      <c r="AD549" s="32">
        <f t="shared" si="179"/>
        <v>-0.42559410848521045</v>
      </c>
      <c r="AE549" s="34">
        <f t="shared" si="180"/>
        <v>11.216744895323686</v>
      </c>
      <c r="AF549" s="36" t="str">
        <f t="shared" si="181"/>
        <v>PADTON</v>
      </c>
      <c r="AG549" s="36" t="str">
        <f t="shared" si="182"/>
        <v>RDNGSTN</v>
      </c>
      <c r="AH549" s="36">
        <f t="shared" si="183"/>
        <v>545</v>
      </c>
      <c r="AI549" s="42">
        <f t="shared" si="184"/>
        <v>17843.8</v>
      </c>
      <c r="AJ549" s="43">
        <f t="shared" si="185"/>
        <v>52.032369128672642</v>
      </c>
      <c r="AK549" s="43">
        <f t="shared" si="186"/>
        <v>4.0928559392410017E-2</v>
      </c>
      <c r="AL549" s="36">
        <f t="shared" si="187"/>
        <v>51.503499918979756</v>
      </c>
      <c r="AM549" s="36">
        <v>1</v>
      </c>
      <c r="AN549" s="36">
        <f t="shared" si="188"/>
        <v>-0.42559410848521045</v>
      </c>
      <c r="AO549" s="36">
        <v>4</v>
      </c>
      <c r="AP549" s="42">
        <f>INT(AI549/1000)*1000</f>
        <v>17000</v>
      </c>
      <c r="AQ549" s="42">
        <f>MOD(AI549,1000)</f>
        <v>843.79999999999927</v>
      </c>
      <c r="AR549" s="42">
        <f>MOD(AI550,1000)-0.2+(AP550-AP549)</f>
        <v>895.59999999999923</v>
      </c>
    </row>
    <row r="550" spans="1:44" x14ac:dyDescent="0.25">
      <c r="A550" s="32" t="s">
        <v>0</v>
      </c>
      <c r="B550" s="33" t="s">
        <v>1</v>
      </c>
      <c r="C550" s="32">
        <v>546</v>
      </c>
      <c r="D550">
        <f>MATCH(C550,TrainRun!$AG$2:$AG$148,1)</f>
        <v>82</v>
      </c>
      <c r="E550">
        <f>INT(INDEX(TrainRun!$AD$2:$AD$148,'By Second'!D550))</f>
        <v>542</v>
      </c>
      <c r="F550">
        <f>IF(E550=0,0,INDEX(TrainRun!$AE$2:$AE$148,'By Second'!D550))</f>
        <v>51.909583450495404</v>
      </c>
      <c r="G550">
        <f>INDEX(TrainRun!$AF$2:$AF$148,'By Second'!D550)</f>
        <v>17687.778863380558</v>
      </c>
      <c r="H550">
        <f t="shared" si="171"/>
        <v>83</v>
      </c>
      <c r="I550">
        <f>INT(INDEX(TrainRun!$AD$2:$AD$148,'By Second'!H550))</f>
        <v>600</v>
      </c>
      <c r="J550">
        <f>INDEX(TrainRun!$AE$2:$AE$148,'By Second'!H550)</f>
        <v>54.283439895255185</v>
      </c>
      <c r="K550">
        <f t="shared" si="168"/>
        <v>58</v>
      </c>
      <c r="L550">
        <f t="shared" si="169"/>
        <v>2.373856444759781</v>
      </c>
      <c r="M550">
        <f t="shared" si="172"/>
        <v>4.0928559392410017E-2</v>
      </c>
      <c r="N550" s="32">
        <f t="shared" si="173"/>
        <v>52.073297688065054</v>
      </c>
      <c r="O550" s="29">
        <f t="shared" si="170"/>
        <v>17895.847619395903</v>
      </c>
      <c r="P550">
        <f>MATCH(O550,LORDetail!$B$2:$B$930,1)</f>
        <v>127</v>
      </c>
      <c r="Q550">
        <f>INDEX(LORDetail!$B$2:$B$930,P550)</f>
        <v>17777</v>
      </c>
      <c r="R550">
        <f>INDEX(LORDetail!$D$2:$D$930,P550)</f>
        <v>51.503612121165112</v>
      </c>
      <c r="S550">
        <f>INDEX(LORDetail!$E$2:$E$930,P550)</f>
        <v>-0.42460491189003852</v>
      </c>
      <c r="T550">
        <f>INDEX(LORDetail!$G$2:$G$930,P550)</f>
        <v>11.175000000000001</v>
      </c>
      <c r="U550">
        <f t="shared" si="174"/>
        <v>128</v>
      </c>
      <c r="V550">
        <f>INDEX(LORDetail!$B$2:$B$930,U550)</f>
        <v>17931.023609051903</v>
      </c>
      <c r="W550">
        <f>INDEX(LORDetail!$D$2:$D$930,U550)</f>
        <v>51.503353312313301</v>
      </c>
      <c r="X550">
        <f>INDEX(LORDetail!$E$2:$E$930,U550)</f>
        <v>-0.426886621771224</v>
      </c>
      <c r="Y550">
        <f>INDEX(LORDetail!$G$2:$G$930,U550)</f>
        <v>11.27129</v>
      </c>
      <c r="Z550">
        <f t="shared" si="175"/>
        <v>154.02360905190289</v>
      </c>
      <c r="AA550" s="29">
        <f t="shared" si="176"/>
        <v>118.84761939590317</v>
      </c>
      <c r="AB550">
        <f t="shared" si="177"/>
        <v>0.77161949474806735</v>
      </c>
      <c r="AC550" s="32">
        <f t="shared" si="178"/>
        <v>51.503412419209639</v>
      </c>
      <c r="AD550" s="32">
        <f t="shared" si="179"/>
        <v>-0.42636552371572051</v>
      </c>
      <c r="AE550" s="34">
        <f t="shared" si="180"/>
        <v>11.249299241149291</v>
      </c>
      <c r="AF550" s="36" t="str">
        <f t="shared" si="181"/>
        <v>PADTON</v>
      </c>
      <c r="AG550" s="36" t="str">
        <f t="shared" si="182"/>
        <v>RDNGSTN</v>
      </c>
      <c r="AH550" s="36">
        <f t="shared" si="183"/>
        <v>546</v>
      </c>
      <c r="AI550" s="42">
        <f t="shared" si="184"/>
        <v>17895.8</v>
      </c>
      <c r="AJ550" s="43">
        <f t="shared" si="185"/>
        <v>52.073297688065054</v>
      </c>
      <c r="AK550" s="43">
        <f t="shared" si="186"/>
        <v>4.0928559392410017E-2</v>
      </c>
      <c r="AL550" s="36">
        <f t="shared" si="187"/>
        <v>51.503412419209639</v>
      </c>
      <c r="AM550" s="36">
        <v>1</v>
      </c>
      <c r="AN550" s="36">
        <f t="shared" si="188"/>
        <v>-0.42636552371572051</v>
      </c>
      <c r="AO550" s="36">
        <v>4</v>
      </c>
      <c r="AP550" s="42">
        <f>INT(AI550/1000)*1000</f>
        <v>17000</v>
      </c>
      <c r="AQ550" s="42">
        <f>MOD(AI550,1000)</f>
        <v>895.79999999999927</v>
      </c>
      <c r="AR550" s="42">
        <f>MOD(AI551,1000)-0.2+(AP551-AP550)</f>
        <v>947.8</v>
      </c>
    </row>
    <row r="551" spans="1:44" x14ac:dyDescent="0.25">
      <c r="A551" s="32" t="s">
        <v>0</v>
      </c>
      <c r="B551" s="33" t="s">
        <v>1</v>
      </c>
      <c r="C551" s="32">
        <v>547</v>
      </c>
      <c r="D551">
        <f>MATCH(C551,TrainRun!$AG$2:$AG$148,1)</f>
        <v>82</v>
      </c>
      <c r="E551">
        <f>INT(INDEX(TrainRun!$AD$2:$AD$148,'By Second'!D551))</f>
        <v>542</v>
      </c>
      <c r="F551">
        <f>IF(E551=0,0,INDEX(TrainRun!$AE$2:$AE$148,'By Second'!D551))</f>
        <v>51.909583450495404</v>
      </c>
      <c r="G551">
        <f>INDEX(TrainRun!$AF$2:$AF$148,'By Second'!D551)</f>
        <v>17687.778863380558</v>
      </c>
      <c r="H551">
        <f t="shared" si="171"/>
        <v>83</v>
      </c>
      <c r="I551">
        <f>INT(INDEX(TrainRun!$AD$2:$AD$148,'By Second'!H551))</f>
        <v>600</v>
      </c>
      <c r="J551">
        <f>INDEX(TrainRun!$AE$2:$AE$148,'By Second'!H551)</f>
        <v>54.283439895255185</v>
      </c>
      <c r="K551">
        <f t="shared" si="168"/>
        <v>58</v>
      </c>
      <c r="L551">
        <f t="shared" si="169"/>
        <v>2.373856444759781</v>
      </c>
      <c r="M551">
        <f t="shared" si="172"/>
        <v>4.0928559392410017E-2</v>
      </c>
      <c r="N551" s="32">
        <f t="shared" si="173"/>
        <v>52.114226247457466</v>
      </c>
      <c r="O551" s="29">
        <f t="shared" si="170"/>
        <v>17947.96184564336</v>
      </c>
      <c r="P551">
        <f>MATCH(O551,LORDetail!$B$2:$B$930,1)</f>
        <v>128</v>
      </c>
      <c r="Q551">
        <f>INDEX(LORDetail!$B$2:$B$930,P551)</f>
        <v>17931.023609051903</v>
      </c>
      <c r="R551">
        <f>INDEX(LORDetail!$D$2:$D$930,P551)</f>
        <v>51.503353312313301</v>
      </c>
      <c r="S551">
        <f>INDEX(LORDetail!$E$2:$E$930,P551)</f>
        <v>-0.426886621771224</v>
      </c>
      <c r="T551">
        <f>INDEX(LORDetail!$G$2:$G$930,P551)</f>
        <v>11.27129</v>
      </c>
      <c r="U551">
        <f t="shared" si="174"/>
        <v>129</v>
      </c>
      <c r="V551">
        <f>INDEX(LORDetail!$B$2:$B$930,U551)</f>
        <v>18110.017542426202</v>
      </c>
      <c r="W551">
        <f>INDEX(LORDetail!$D$2:$D$930,U551)</f>
        <v>51.503578348174699</v>
      </c>
      <c r="X551">
        <f>INDEX(LORDetail!$E$2:$E$930,U551)</f>
        <v>-0.42944436915545497</v>
      </c>
      <c r="Y551">
        <f>INDEX(LORDetail!$G$2:$G$930,U551)</f>
        <v>11.383190000000001</v>
      </c>
      <c r="Z551">
        <f t="shared" si="175"/>
        <v>178.99393337429865</v>
      </c>
      <c r="AA551" s="29">
        <f t="shared" si="176"/>
        <v>16.938236591457098</v>
      </c>
      <c r="AB551">
        <f t="shared" si="177"/>
        <v>9.4630227249306448E-2</v>
      </c>
      <c r="AC551" s="32">
        <f t="shared" si="178"/>
        <v>51.503374607508007</v>
      </c>
      <c r="AD551" s="32">
        <f t="shared" si="179"/>
        <v>-0.42712866198744009</v>
      </c>
      <c r="AE551" s="34">
        <f t="shared" si="180"/>
        <v>11.281879122429197</v>
      </c>
      <c r="AF551" s="36" t="str">
        <f t="shared" si="181"/>
        <v>PADTON</v>
      </c>
      <c r="AG551" s="36" t="str">
        <f t="shared" si="182"/>
        <v>RDNGSTN</v>
      </c>
      <c r="AH551" s="36">
        <f t="shared" si="183"/>
        <v>547</v>
      </c>
      <c r="AI551" s="42">
        <f t="shared" si="184"/>
        <v>17948</v>
      </c>
      <c r="AJ551" s="43">
        <f t="shared" si="185"/>
        <v>52.114226247457466</v>
      </c>
      <c r="AK551" s="43">
        <f t="shared" si="186"/>
        <v>4.0928559392410017E-2</v>
      </c>
      <c r="AL551" s="36">
        <f t="shared" si="187"/>
        <v>51.503374607508007</v>
      </c>
      <c r="AM551" s="36">
        <v>1</v>
      </c>
      <c r="AN551" s="36">
        <f t="shared" si="188"/>
        <v>-0.42712866198744009</v>
      </c>
      <c r="AO551" s="36">
        <v>4</v>
      </c>
      <c r="AP551" s="42">
        <f>INT(AI551/1000)*1000</f>
        <v>17000</v>
      </c>
      <c r="AQ551" s="42">
        <f>MOD(AI551,1000)</f>
        <v>948</v>
      </c>
      <c r="AR551" s="42">
        <f>MOD(AI552,1000)-0.2+(AP552-AP551)</f>
        <v>1000.0000000000007</v>
      </c>
    </row>
    <row r="552" spans="1:44" x14ac:dyDescent="0.25">
      <c r="A552" s="32" t="s">
        <v>0</v>
      </c>
      <c r="B552" s="33" t="s">
        <v>1</v>
      </c>
      <c r="C552" s="32">
        <v>548</v>
      </c>
      <c r="D552">
        <f>MATCH(C552,TrainRun!$AG$2:$AG$148,1)</f>
        <v>82</v>
      </c>
      <c r="E552">
        <f>INT(INDEX(TrainRun!$AD$2:$AD$148,'By Second'!D552))</f>
        <v>542</v>
      </c>
      <c r="F552">
        <f>IF(E552=0,0,INDEX(TrainRun!$AE$2:$AE$148,'By Second'!D552))</f>
        <v>51.909583450495404</v>
      </c>
      <c r="G552">
        <f>INDEX(TrainRun!$AF$2:$AF$148,'By Second'!D552)</f>
        <v>17687.778863380558</v>
      </c>
      <c r="H552">
        <f t="shared" si="171"/>
        <v>83</v>
      </c>
      <c r="I552">
        <f>INT(INDEX(TrainRun!$AD$2:$AD$148,'By Second'!H552))</f>
        <v>600</v>
      </c>
      <c r="J552">
        <f>INDEX(TrainRun!$AE$2:$AE$148,'By Second'!H552)</f>
        <v>54.283439895255185</v>
      </c>
      <c r="K552">
        <f t="shared" si="168"/>
        <v>58</v>
      </c>
      <c r="L552">
        <f t="shared" si="169"/>
        <v>2.373856444759781</v>
      </c>
      <c r="M552">
        <f t="shared" si="172"/>
        <v>4.0928559392410017E-2</v>
      </c>
      <c r="N552" s="32">
        <f t="shared" si="173"/>
        <v>52.155154806849879</v>
      </c>
      <c r="O552" s="29">
        <f t="shared" si="170"/>
        <v>18000.117000450209</v>
      </c>
      <c r="P552">
        <f>MATCH(O552,LORDetail!$B$2:$B$930,1)</f>
        <v>128</v>
      </c>
      <c r="Q552">
        <f>INDEX(LORDetail!$B$2:$B$930,P552)</f>
        <v>17931.023609051903</v>
      </c>
      <c r="R552">
        <f>INDEX(LORDetail!$D$2:$D$930,P552)</f>
        <v>51.503353312313301</v>
      </c>
      <c r="S552">
        <f>INDEX(LORDetail!$E$2:$E$930,P552)</f>
        <v>-0.426886621771224</v>
      </c>
      <c r="T552">
        <f>INDEX(LORDetail!$G$2:$G$930,P552)</f>
        <v>11.27129</v>
      </c>
      <c r="U552">
        <f t="shared" si="174"/>
        <v>129</v>
      </c>
      <c r="V552">
        <f>INDEX(LORDetail!$B$2:$B$930,U552)</f>
        <v>18110.017542426202</v>
      </c>
      <c r="W552">
        <f>INDEX(LORDetail!$D$2:$D$930,U552)</f>
        <v>51.503578348174699</v>
      </c>
      <c r="X552">
        <f>INDEX(LORDetail!$E$2:$E$930,U552)</f>
        <v>-0.42944436915545497</v>
      </c>
      <c r="Y552">
        <f>INDEX(LORDetail!$G$2:$G$930,U552)</f>
        <v>11.383190000000001</v>
      </c>
      <c r="Z552">
        <f t="shared" si="175"/>
        <v>178.99393337429865</v>
      </c>
      <c r="AA552" s="29">
        <f t="shared" si="176"/>
        <v>69.093391398306267</v>
      </c>
      <c r="AB552">
        <f t="shared" si="177"/>
        <v>0.38600968253948231</v>
      </c>
      <c r="AC552" s="32">
        <f t="shared" si="178"/>
        <v>51.503440178334721</v>
      </c>
      <c r="AD552" s="32">
        <f t="shared" si="179"/>
        <v>-0.4278739370270272</v>
      </c>
      <c r="AE552" s="34">
        <f t="shared" si="180"/>
        <v>11.31448448347617</v>
      </c>
      <c r="AF552" s="36" t="str">
        <f t="shared" si="181"/>
        <v>PADTON</v>
      </c>
      <c r="AG552" s="36" t="str">
        <f t="shared" si="182"/>
        <v>RDNGSTN</v>
      </c>
      <c r="AH552" s="36">
        <f t="shared" si="183"/>
        <v>548</v>
      </c>
      <c r="AI552" s="42">
        <f t="shared" si="184"/>
        <v>18000.2</v>
      </c>
      <c r="AJ552" s="43">
        <f t="shared" si="185"/>
        <v>52.155154806849879</v>
      </c>
      <c r="AK552" s="43">
        <f t="shared" si="186"/>
        <v>4.0928559392410017E-2</v>
      </c>
      <c r="AL552" s="36">
        <f t="shared" si="187"/>
        <v>51.503440178334721</v>
      </c>
      <c r="AM552" s="36">
        <v>1</v>
      </c>
      <c r="AN552" s="36">
        <f t="shared" si="188"/>
        <v>-0.4278739370270272</v>
      </c>
      <c r="AO552" s="36">
        <v>4</v>
      </c>
      <c r="AP552" s="42">
        <f>INT(AI552/1000)*1000</f>
        <v>18000</v>
      </c>
      <c r="AQ552" s="42">
        <f>MOD(AI552,1000)</f>
        <v>0.2000000000007276</v>
      </c>
      <c r="AR552" s="42">
        <f>MOD(AI553,1000)-0.2+(AP553-AP552)</f>
        <v>52.200000000001452</v>
      </c>
    </row>
    <row r="553" spans="1:44" x14ac:dyDescent="0.25">
      <c r="A553" s="32" t="s">
        <v>0</v>
      </c>
      <c r="B553" s="33" t="s">
        <v>1</v>
      </c>
      <c r="C553" s="32">
        <v>549</v>
      </c>
      <c r="D553">
        <f>MATCH(C553,TrainRun!$AG$2:$AG$148,1)</f>
        <v>82</v>
      </c>
      <c r="E553">
        <f>INT(INDEX(TrainRun!$AD$2:$AD$148,'By Second'!D553))</f>
        <v>542</v>
      </c>
      <c r="F553">
        <f>IF(E553=0,0,INDEX(TrainRun!$AE$2:$AE$148,'By Second'!D553))</f>
        <v>51.909583450495404</v>
      </c>
      <c r="G553">
        <f>INDEX(TrainRun!$AF$2:$AF$148,'By Second'!D553)</f>
        <v>17687.778863380558</v>
      </c>
      <c r="H553">
        <f t="shared" si="171"/>
        <v>83</v>
      </c>
      <c r="I553">
        <f>INT(INDEX(TrainRun!$AD$2:$AD$148,'By Second'!H553))</f>
        <v>600</v>
      </c>
      <c r="J553">
        <f>INDEX(TrainRun!$AE$2:$AE$148,'By Second'!H553)</f>
        <v>54.283439895255185</v>
      </c>
      <c r="K553">
        <f t="shared" si="168"/>
        <v>58</v>
      </c>
      <c r="L553">
        <f t="shared" si="169"/>
        <v>2.373856444759781</v>
      </c>
      <c r="M553">
        <f t="shared" si="172"/>
        <v>4.0928559392410017E-2</v>
      </c>
      <c r="N553" s="32">
        <f t="shared" si="173"/>
        <v>52.196083366242291</v>
      </c>
      <c r="O553" s="29">
        <f t="shared" si="170"/>
        <v>18052.313083816451</v>
      </c>
      <c r="P553">
        <f>MATCH(O553,LORDetail!$B$2:$B$930,1)</f>
        <v>128</v>
      </c>
      <c r="Q553">
        <f>INDEX(LORDetail!$B$2:$B$930,P553)</f>
        <v>17931.023609051903</v>
      </c>
      <c r="R553">
        <f>INDEX(LORDetail!$D$2:$D$930,P553)</f>
        <v>51.503353312313301</v>
      </c>
      <c r="S553">
        <f>INDEX(LORDetail!$E$2:$E$930,P553)</f>
        <v>-0.426886621771224</v>
      </c>
      <c r="T553">
        <f>INDEX(LORDetail!$G$2:$G$930,P553)</f>
        <v>11.27129</v>
      </c>
      <c r="U553">
        <f t="shared" si="174"/>
        <v>129</v>
      </c>
      <c r="V553">
        <f>INDEX(LORDetail!$B$2:$B$930,U553)</f>
        <v>18110.017542426202</v>
      </c>
      <c r="W553">
        <f>INDEX(LORDetail!$D$2:$D$930,U553)</f>
        <v>51.503578348174699</v>
      </c>
      <c r="X553">
        <f>INDEX(LORDetail!$E$2:$E$930,U553)</f>
        <v>-0.42944436915545497</v>
      </c>
      <c r="Y553">
        <f>INDEX(LORDetail!$G$2:$G$930,U553)</f>
        <v>11.383190000000001</v>
      </c>
      <c r="Z553">
        <f t="shared" si="175"/>
        <v>178.99393337429865</v>
      </c>
      <c r="AA553" s="29">
        <f t="shared" si="176"/>
        <v>121.28947476454778</v>
      </c>
      <c r="AB553">
        <f t="shared" si="177"/>
        <v>0.67761779674910183</v>
      </c>
      <c r="AC553" s="32">
        <f t="shared" si="178"/>
        <v>51.503505800617894</v>
      </c>
      <c r="AD553" s="32">
        <f t="shared" si="179"/>
        <v>-0.42861979691836738</v>
      </c>
      <c r="AE553" s="34">
        <f t="shared" si="180"/>
        <v>11.347115431456226</v>
      </c>
      <c r="AF553" s="36" t="str">
        <f t="shared" si="181"/>
        <v>PADTON</v>
      </c>
      <c r="AG553" s="36" t="str">
        <f t="shared" si="182"/>
        <v>RDNGSTN</v>
      </c>
      <c r="AH553" s="36">
        <f t="shared" si="183"/>
        <v>549</v>
      </c>
      <c r="AI553" s="42">
        <f t="shared" si="184"/>
        <v>18052.400000000001</v>
      </c>
      <c r="AJ553" s="43">
        <f t="shared" si="185"/>
        <v>52.196083366242291</v>
      </c>
      <c r="AK553" s="43">
        <f t="shared" si="186"/>
        <v>4.0928559392410017E-2</v>
      </c>
      <c r="AL553" s="36">
        <f t="shared" si="187"/>
        <v>51.503505800617894</v>
      </c>
      <c r="AM553" s="36">
        <v>1</v>
      </c>
      <c r="AN553" s="36">
        <f t="shared" si="188"/>
        <v>-0.42861979691836738</v>
      </c>
      <c r="AO553" s="36">
        <v>4</v>
      </c>
      <c r="AP553" s="42">
        <f>INT(AI553/1000)*1000</f>
        <v>18000</v>
      </c>
      <c r="AQ553" s="42">
        <f>MOD(AI553,1000)</f>
        <v>52.400000000001455</v>
      </c>
      <c r="AR553" s="42">
        <f>MOD(AI554,1000)-0.2+(AP554-AP553)</f>
        <v>104.39999999999854</v>
      </c>
    </row>
    <row r="554" spans="1:44" x14ac:dyDescent="0.25">
      <c r="A554" s="32" t="s">
        <v>0</v>
      </c>
      <c r="B554" s="33" t="s">
        <v>1</v>
      </c>
      <c r="C554" s="32">
        <v>550</v>
      </c>
      <c r="D554">
        <f>MATCH(C554,TrainRun!$AG$2:$AG$148,1)</f>
        <v>82</v>
      </c>
      <c r="E554">
        <f>INT(INDEX(TrainRun!$AD$2:$AD$148,'By Second'!D554))</f>
        <v>542</v>
      </c>
      <c r="F554">
        <f>IF(E554=0,0,INDEX(TrainRun!$AE$2:$AE$148,'By Second'!D554))</f>
        <v>51.909583450495404</v>
      </c>
      <c r="G554">
        <f>INDEX(TrainRun!$AF$2:$AF$148,'By Second'!D554)</f>
        <v>17687.778863380558</v>
      </c>
      <c r="H554">
        <f t="shared" si="171"/>
        <v>83</v>
      </c>
      <c r="I554">
        <f>INT(INDEX(TrainRun!$AD$2:$AD$148,'By Second'!H554))</f>
        <v>600</v>
      </c>
      <c r="J554">
        <f>INDEX(TrainRun!$AE$2:$AE$148,'By Second'!H554)</f>
        <v>54.283439895255185</v>
      </c>
      <c r="K554">
        <f t="shared" si="168"/>
        <v>58</v>
      </c>
      <c r="L554">
        <f t="shared" si="169"/>
        <v>2.373856444759781</v>
      </c>
      <c r="M554">
        <f t="shared" si="172"/>
        <v>4.0928559392410017E-2</v>
      </c>
      <c r="N554" s="32">
        <f t="shared" si="173"/>
        <v>52.237011925634704</v>
      </c>
      <c r="O554" s="29">
        <f t="shared" si="170"/>
        <v>18104.550095742085</v>
      </c>
      <c r="P554">
        <f>MATCH(O554,LORDetail!$B$2:$B$930,1)</f>
        <v>128</v>
      </c>
      <c r="Q554">
        <f>INDEX(LORDetail!$B$2:$B$930,P554)</f>
        <v>17931.023609051903</v>
      </c>
      <c r="R554">
        <f>INDEX(LORDetail!$D$2:$D$930,P554)</f>
        <v>51.503353312313301</v>
      </c>
      <c r="S554">
        <f>INDEX(LORDetail!$E$2:$E$930,P554)</f>
        <v>-0.426886621771224</v>
      </c>
      <c r="T554">
        <f>INDEX(LORDetail!$G$2:$G$930,P554)</f>
        <v>11.27129</v>
      </c>
      <c r="U554">
        <f t="shared" si="174"/>
        <v>129</v>
      </c>
      <c r="V554">
        <f>INDEX(LORDetail!$B$2:$B$930,U554)</f>
        <v>18110.017542426202</v>
      </c>
      <c r="W554">
        <f>INDEX(LORDetail!$D$2:$D$930,U554)</f>
        <v>51.503578348174699</v>
      </c>
      <c r="X554">
        <f>INDEX(LORDetail!$E$2:$E$930,U554)</f>
        <v>-0.42944436915545497</v>
      </c>
      <c r="Y554">
        <f>INDEX(LORDetail!$G$2:$G$930,U554)</f>
        <v>11.383190000000001</v>
      </c>
      <c r="Z554">
        <f t="shared" si="175"/>
        <v>178.99393337429865</v>
      </c>
      <c r="AA554" s="29">
        <f t="shared" si="176"/>
        <v>173.52648669018163</v>
      </c>
      <c r="AB554">
        <f t="shared" si="177"/>
        <v>0.96945456987816503</v>
      </c>
      <c r="AC554" s="32">
        <f t="shared" si="178"/>
        <v>51.503571474357521</v>
      </c>
      <c r="AD554" s="32">
        <f t="shared" si="179"/>
        <v>-0.42936624166146065</v>
      </c>
      <c r="AE554" s="34">
        <f t="shared" si="180"/>
        <v>11.379771966369367</v>
      </c>
      <c r="AF554" s="36" t="str">
        <f t="shared" si="181"/>
        <v>PADTON</v>
      </c>
      <c r="AG554" s="36" t="str">
        <f t="shared" si="182"/>
        <v>RDNGSTN</v>
      </c>
      <c r="AH554" s="36">
        <f t="shared" si="183"/>
        <v>550</v>
      </c>
      <c r="AI554" s="42">
        <f t="shared" si="184"/>
        <v>18104.599999999999</v>
      </c>
      <c r="AJ554" s="43">
        <f t="shared" si="185"/>
        <v>52.237011925634704</v>
      </c>
      <c r="AK554" s="43">
        <f t="shared" si="186"/>
        <v>4.0928559392410017E-2</v>
      </c>
      <c r="AL554" s="36">
        <f t="shared" si="187"/>
        <v>51.503571474357521</v>
      </c>
      <c r="AM554" s="36">
        <v>1</v>
      </c>
      <c r="AN554" s="36">
        <f t="shared" si="188"/>
        <v>-0.42936624166146065</v>
      </c>
      <c r="AO554" s="36">
        <v>4</v>
      </c>
      <c r="AP554" s="42">
        <f>INT(AI554/1000)*1000</f>
        <v>18000</v>
      </c>
      <c r="AQ554" s="42">
        <f>MOD(AI554,1000)</f>
        <v>104.59999999999854</v>
      </c>
      <c r="AR554" s="42">
        <f>MOD(AI555,1000)-0.2+(AP555-AP554)</f>
        <v>156.59999999999928</v>
      </c>
    </row>
    <row r="555" spans="1:44" x14ac:dyDescent="0.25">
      <c r="A555" s="32" t="s">
        <v>0</v>
      </c>
      <c r="B555" s="33" t="s">
        <v>1</v>
      </c>
      <c r="C555" s="32">
        <v>551</v>
      </c>
      <c r="D555">
        <f>MATCH(C555,TrainRun!$AG$2:$AG$148,1)</f>
        <v>82</v>
      </c>
      <c r="E555">
        <f>INT(INDEX(TrainRun!$AD$2:$AD$148,'By Second'!D555))</f>
        <v>542</v>
      </c>
      <c r="F555">
        <f>IF(E555=0,0,INDEX(TrainRun!$AE$2:$AE$148,'By Second'!D555))</f>
        <v>51.909583450495404</v>
      </c>
      <c r="G555">
        <f>INDEX(TrainRun!$AF$2:$AF$148,'By Second'!D555)</f>
        <v>17687.778863380558</v>
      </c>
      <c r="H555">
        <f t="shared" si="171"/>
        <v>83</v>
      </c>
      <c r="I555">
        <f>INT(INDEX(TrainRun!$AD$2:$AD$148,'By Second'!H555))</f>
        <v>600</v>
      </c>
      <c r="J555">
        <f>INDEX(TrainRun!$AE$2:$AE$148,'By Second'!H555)</f>
        <v>54.283439895255185</v>
      </c>
      <c r="K555">
        <f t="shared" si="168"/>
        <v>58</v>
      </c>
      <c r="L555">
        <f t="shared" si="169"/>
        <v>2.373856444759781</v>
      </c>
      <c r="M555">
        <f t="shared" si="172"/>
        <v>4.0928559392410017E-2</v>
      </c>
      <c r="N555" s="32">
        <f t="shared" si="173"/>
        <v>52.277940485027116</v>
      </c>
      <c r="O555" s="29">
        <f t="shared" si="170"/>
        <v>18156.828036227111</v>
      </c>
      <c r="P555">
        <f>MATCH(O555,LORDetail!$B$2:$B$930,1)</f>
        <v>129</v>
      </c>
      <c r="Q555">
        <f>INDEX(LORDetail!$B$2:$B$930,P555)</f>
        <v>18110.017542426202</v>
      </c>
      <c r="R555">
        <f>INDEX(LORDetail!$D$2:$D$930,P555)</f>
        <v>51.503578348174699</v>
      </c>
      <c r="S555">
        <f>INDEX(LORDetail!$E$2:$E$930,P555)</f>
        <v>-0.42944436915545497</v>
      </c>
      <c r="T555">
        <f>INDEX(LORDetail!$G$2:$G$930,P555)</f>
        <v>11.383190000000001</v>
      </c>
      <c r="U555">
        <f t="shared" si="174"/>
        <v>130</v>
      </c>
      <c r="V555">
        <f>INDEX(LORDetail!$B$2:$B$930,U555)</f>
        <v>18254.896966590222</v>
      </c>
      <c r="W555">
        <f>INDEX(LORDetail!$D$2:$D$930,U555)</f>
        <v>51.503812100843902</v>
      </c>
      <c r="X555">
        <f>INDEX(LORDetail!$E$2:$E$930,U555)</f>
        <v>-0.43150122316445799</v>
      </c>
      <c r="Y555">
        <f>INDEX(LORDetail!$G$2:$G$930,U555)</f>
        <v>11.47376</v>
      </c>
      <c r="Z555">
        <f t="shared" si="175"/>
        <v>144.87942416402075</v>
      </c>
      <c r="AA555" s="29">
        <f t="shared" si="176"/>
        <v>46.810493800909171</v>
      </c>
      <c r="AB555">
        <f t="shared" si="177"/>
        <v>0.32309966767892534</v>
      </c>
      <c r="AC555" s="32">
        <f t="shared" si="178"/>
        <v>51.50365387358444</v>
      </c>
      <c r="AD555" s="32">
        <f t="shared" si="179"/>
        <v>-0.43010893800222794</v>
      </c>
      <c r="AE555" s="34">
        <f t="shared" si="180"/>
        <v>11.41245313690168</v>
      </c>
      <c r="AF555" s="36" t="str">
        <f t="shared" si="181"/>
        <v>PADTON</v>
      </c>
      <c r="AG555" s="36" t="str">
        <f t="shared" si="182"/>
        <v>RDNGSTN</v>
      </c>
      <c r="AH555" s="36">
        <f t="shared" si="183"/>
        <v>551</v>
      </c>
      <c r="AI555" s="42">
        <f t="shared" si="184"/>
        <v>18156.8</v>
      </c>
      <c r="AJ555" s="43">
        <f t="shared" si="185"/>
        <v>52.277940485027116</v>
      </c>
      <c r="AK555" s="43">
        <f t="shared" si="186"/>
        <v>4.0928559392410017E-2</v>
      </c>
      <c r="AL555" s="36">
        <f t="shared" si="187"/>
        <v>51.50365387358444</v>
      </c>
      <c r="AM555" s="36">
        <v>1</v>
      </c>
      <c r="AN555" s="36">
        <f t="shared" si="188"/>
        <v>-0.43010893800222794</v>
      </c>
      <c r="AO555" s="36">
        <v>4</v>
      </c>
      <c r="AP555" s="42">
        <f>INT(AI555/1000)*1000</f>
        <v>18000</v>
      </c>
      <c r="AQ555" s="42">
        <f>MOD(AI555,1000)</f>
        <v>156.79999999999927</v>
      </c>
      <c r="AR555" s="42">
        <f>MOD(AI556,1000)-0.2+(AP556-AP555)</f>
        <v>209.00000000000074</v>
      </c>
    </row>
    <row r="556" spans="1:44" x14ac:dyDescent="0.25">
      <c r="A556" s="32" t="s">
        <v>0</v>
      </c>
      <c r="B556" s="33" t="s">
        <v>1</v>
      </c>
      <c r="C556" s="32">
        <v>552</v>
      </c>
      <c r="D556">
        <f>MATCH(C556,TrainRun!$AG$2:$AG$148,1)</f>
        <v>82</v>
      </c>
      <c r="E556">
        <f>INT(INDEX(TrainRun!$AD$2:$AD$148,'By Second'!D556))</f>
        <v>542</v>
      </c>
      <c r="F556">
        <f>IF(E556=0,0,INDEX(TrainRun!$AE$2:$AE$148,'By Second'!D556))</f>
        <v>51.909583450495404</v>
      </c>
      <c r="G556">
        <f>INDEX(TrainRun!$AF$2:$AF$148,'By Second'!D556)</f>
        <v>17687.778863380558</v>
      </c>
      <c r="H556">
        <f t="shared" si="171"/>
        <v>83</v>
      </c>
      <c r="I556">
        <f>INT(INDEX(TrainRun!$AD$2:$AD$148,'By Second'!H556))</f>
        <v>600</v>
      </c>
      <c r="J556">
        <f>INDEX(TrainRun!$AE$2:$AE$148,'By Second'!H556)</f>
        <v>54.283439895255185</v>
      </c>
      <c r="K556">
        <f t="shared" si="168"/>
        <v>58</v>
      </c>
      <c r="L556">
        <f t="shared" si="169"/>
        <v>2.373856444759781</v>
      </c>
      <c r="M556">
        <f t="shared" si="172"/>
        <v>4.0928559392410017E-2</v>
      </c>
      <c r="N556" s="32">
        <f t="shared" si="173"/>
        <v>52.318869044419529</v>
      </c>
      <c r="O556" s="29">
        <f t="shared" si="170"/>
        <v>18209.146905271529</v>
      </c>
      <c r="P556">
        <f>MATCH(O556,LORDetail!$B$2:$B$930,1)</f>
        <v>129</v>
      </c>
      <c r="Q556">
        <f>INDEX(LORDetail!$B$2:$B$930,P556)</f>
        <v>18110.017542426202</v>
      </c>
      <c r="R556">
        <f>INDEX(LORDetail!$D$2:$D$930,P556)</f>
        <v>51.503578348174699</v>
      </c>
      <c r="S556">
        <f>INDEX(LORDetail!$E$2:$E$930,P556)</f>
        <v>-0.42944436915545497</v>
      </c>
      <c r="T556">
        <f>INDEX(LORDetail!$G$2:$G$930,P556)</f>
        <v>11.383190000000001</v>
      </c>
      <c r="U556">
        <f t="shared" si="174"/>
        <v>130</v>
      </c>
      <c r="V556">
        <f>INDEX(LORDetail!$B$2:$B$930,U556)</f>
        <v>18254.896966590222</v>
      </c>
      <c r="W556">
        <f>INDEX(LORDetail!$D$2:$D$930,U556)</f>
        <v>51.503812100843902</v>
      </c>
      <c r="X556">
        <f>INDEX(LORDetail!$E$2:$E$930,U556)</f>
        <v>-0.43150122316445799</v>
      </c>
      <c r="Y556">
        <f>INDEX(LORDetail!$G$2:$G$930,U556)</f>
        <v>11.47376</v>
      </c>
      <c r="Z556">
        <f t="shared" si="175"/>
        <v>144.87942416402075</v>
      </c>
      <c r="AA556" s="29">
        <f t="shared" si="176"/>
        <v>99.129362845327705</v>
      </c>
      <c r="AB556">
        <f t="shared" si="177"/>
        <v>0.68421974629814564</v>
      </c>
      <c r="AC556" s="32">
        <f t="shared" si="178"/>
        <v>51.503738286366719</v>
      </c>
      <c r="AD556" s="32">
        <f t="shared" si="179"/>
        <v>-0.43085170928366734</v>
      </c>
      <c r="AE556" s="34">
        <f t="shared" si="180"/>
        <v>11.445159782422223</v>
      </c>
      <c r="AF556" s="36" t="str">
        <f t="shared" si="181"/>
        <v>PADTON</v>
      </c>
      <c r="AG556" s="36" t="str">
        <f t="shared" si="182"/>
        <v>RDNGSTN</v>
      </c>
      <c r="AH556" s="36">
        <f t="shared" si="183"/>
        <v>552</v>
      </c>
      <c r="AI556" s="42">
        <f t="shared" si="184"/>
        <v>18209.2</v>
      </c>
      <c r="AJ556" s="43">
        <f t="shared" si="185"/>
        <v>52.318869044419529</v>
      </c>
      <c r="AK556" s="43">
        <f t="shared" si="186"/>
        <v>4.0928559392410017E-2</v>
      </c>
      <c r="AL556" s="36">
        <f t="shared" si="187"/>
        <v>51.503738286366719</v>
      </c>
      <c r="AM556" s="36">
        <v>1</v>
      </c>
      <c r="AN556" s="36">
        <f t="shared" si="188"/>
        <v>-0.43085170928366734</v>
      </c>
      <c r="AO556" s="36">
        <v>4</v>
      </c>
      <c r="AP556" s="42">
        <f>INT(AI556/1000)*1000</f>
        <v>18000</v>
      </c>
      <c r="AQ556" s="42">
        <f>MOD(AI556,1000)</f>
        <v>209.20000000000073</v>
      </c>
      <c r="AR556" s="42">
        <f>MOD(AI557,1000)-0.2+(AP557-AP556)</f>
        <v>261.39999999999856</v>
      </c>
    </row>
    <row r="557" spans="1:44" x14ac:dyDescent="0.25">
      <c r="A557" s="32" t="s">
        <v>0</v>
      </c>
      <c r="B557" s="33" t="s">
        <v>1</v>
      </c>
      <c r="C557" s="32">
        <v>553</v>
      </c>
      <c r="D557">
        <f>MATCH(C557,TrainRun!$AG$2:$AG$148,1)</f>
        <v>82</v>
      </c>
      <c r="E557">
        <f>INT(INDEX(TrainRun!$AD$2:$AD$148,'By Second'!D557))</f>
        <v>542</v>
      </c>
      <c r="F557">
        <f>IF(E557=0,0,INDEX(TrainRun!$AE$2:$AE$148,'By Second'!D557))</f>
        <v>51.909583450495404</v>
      </c>
      <c r="G557">
        <f>INDEX(TrainRun!$AF$2:$AF$148,'By Second'!D557)</f>
        <v>17687.778863380558</v>
      </c>
      <c r="H557">
        <f t="shared" si="171"/>
        <v>83</v>
      </c>
      <c r="I557">
        <f>INT(INDEX(TrainRun!$AD$2:$AD$148,'By Second'!H557))</f>
        <v>600</v>
      </c>
      <c r="J557">
        <f>INDEX(TrainRun!$AE$2:$AE$148,'By Second'!H557)</f>
        <v>54.283439895255185</v>
      </c>
      <c r="K557">
        <f t="shared" si="168"/>
        <v>58</v>
      </c>
      <c r="L557">
        <f t="shared" si="169"/>
        <v>2.373856444759781</v>
      </c>
      <c r="M557">
        <f t="shared" si="172"/>
        <v>4.0928559392410017E-2</v>
      </c>
      <c r="N557" s="32">
        <f t="shared" si="173"/>
        <v>52.359797603811941</v>
      </c>
      <c r="O557" s="29">
        <f t="shared" si="170"/>
        <v>18261.50670287534</v>
      </c>
      <c r="P557">
        <f>MATCH(O557,LORDetail!$B$2:$B$930,1)</f>
        <v>130</v>
      </c>
      <c r="Q557">
        <f>INDEX(LORDetail!$B$2:$B$930,P557)</f>
        <v>18254.896966590222</v>
      </c>
      <c r="R557">
        <f>INDEX(LORDetail!$D$2:$D$930,P557)</f>
        <v>51.503812100843902</v>
      </c>
      <c r="S557">
        <f>INDEX(LORDetail!$E$2:$E$930,P557)</f>
        <v>-0.43150122316445799</v>
      </c>
      <c r="T557">
        <f>INDEX(LORDetail!$G$2:$G$930,P557)</f>
        <v>11.47376</v>
      </c>
      <c r="U557">
        <f t="shared" si="174"/>
        <v>131</v>
      </c>
      <c r="V557">
        <f>INDEX(LORDetail!$B$2:$B$930,U557)</f>
        <v>18463.268798655135</v>
      </c>
      <c r="W557">
        <f>INDEX(LORDetail!$D$2:$D$930,U557)</f>
        <v>51.504190558723003</v>
      </c>
      <c r="X557">
        <f>INDEX(LORDetail!$E$2:$E$930,U557)</f>
        <v>-0.43444629374369598</v>
      </c>
      <c r="Y557">
        <f>INDEX(LORDetail!$G$2:$G$930,U557)</f>
        <v>11.60403</v>
      </c>
      <c r="Z557">
        <f t="shared" si="175"/>
        <v>208.37183206491318</v>
      </c>
      <c r="AA557" s="29">
        <f t="shared" si="176"/>
        <v>6.6097362851178332</v>
      </c>
      <c r="AB557">
        <f t="shared" si="177"/>
        <v>3.1720872344486228E-2</v>
      </c>
      <c r="AC557" s="32">
        <f t="shared" si="178"/>
        <v>51.503824105857973</v>
      </c>
      <c r="AD557" s="32">
        <f t="shared" si="179"/>
        <v>-0.43159464337234749</v>
      </c>
      <c r="AE557" s="34">
        <f t="shared" si="180"/>
        <v>11.477892278040317</v>
      </c>
      <c r="AF557" s="36" t="str">
        <f t="shared" si="181"/>
        <v>PADTON</v>
      </c>
      <c r="AG557" s="36" t="str">
        <f t="shared" si="182"/>
        <v>RDNGSTN</v>
      </c>
      <c r="AH557" s="36">
        <f t="shared" si="183"/>
        <v>553</v>
      </c>
      <c r="AI557" s="42">
        <f t="shared" si="184"/>
        <v>18261.599999999999</v>
      </c>
      <c r="AJ557" s="43">
        <f t="shared" si="185"/>
        <v>52.359797603811941</v>
      </c>
      <c r="AK557" s="43">
        <f t="shared" si="186"/>
        <v>4.0928559392410017E-2</v>
      </c>
      <c r="AL557" s="36">
        <f t="shared" si="187"/>
        <v>51.503824105857973</v>
      </c>
      <c r="AM557" s="36">
        <v>1</v>
      </c>
      <c r="AN557" s="36">
        <f t="shared" si="188"/>
        <v>-0.43159464337234749</v>
      </c>
      <c r="AO557" s="36">
        <v>4</v>
      </c>
      <c r="AP557" s="42">
        <f>INT(AI557/1000)*1000</f>
        <v>18000</v>
      </c>
      <c r="AQ557" s="42">
        <f>MOD(AI557,1000)</f>
        <v>261.59999999999854</v>
      </c>
      <c r="AR557" s="42">
        <f>MOD(AI558,1000)-0.2+(AP558-AP557)</f>
        <v>313.8</v>
      </c>
    </row>
    <row r="558" spans="1:44" x14ac:dyDescent="0.25">
      <c r="A558" s="32" t="s">
        <v>0</v>
      </c>
      <c r="B558" s="33" t="s">
        <v>1</v>
      </c>
      <c r="C558" s="32">
        <v>554</v>
      </c>
      <c r="D558">
        <f>MATCH(C558,TrainRun!$AG$2:$AG$148,1)</f>
        <v>82</v>
      </c>
      <c r="E558">
        <f>INT(INDEX(TrainRun!$AD$2:$AD$148,'By Second'!D558))</f>
        <v>542</v>
      </c>
      <c r="F558">
        <f>IF(E558=0,0,INDEX(TrainRun!$AE$2:$AE$148,'By Second'!D558))</f>
        <v>51.909583450495404</v>
      </c>
      <c r="G558">
        <f>INDEX(TrainRun!$AF$2:$AF$148,'By Second'!D558)</f>
        <v>17687.778863380558</v>
      </c>
      <c r="H558">
        <f t="shared" si="171"/>
        <v>83</v>
      </c>
      <c r="I558">
        <f>INT(INDEX(TrainRun!$AD$2:$AD$148,'By Second'!H558))</f>
        <v>600</v>
      </c>
      <c r="J558">
        <f>INDEX(TrainRun!$AE$2:$AE$148,'By Second'!H558)</f>
        <v>54.283439895255185</v>
      </c>
      <c r="K558">
        <f t="shared" si="168"/>
        <v>58</v>
      </c>
      <c r="L558">
        <f t="shared" si="169"/>
        <v>2.373856444759781</v>
      </c>
      <c r="M558">
        <f t="shared" si="172"/>
        <v>4.0928559392410017E-2</v>
      </c>
      <c r="N558" s="32">
        <f t="shared" si="173"/>
        <v>52.400726163204354</v>
      </c>
      <c r="O558" s="29">
        <f t="shared" si="170"/>
        <v>18313.907429038543</v>
      </c>
      <c r="P558">
        <f>MATCH(O558,LORDetail!$B$2:$B$930,1)</f>
        <v>130</v>
      </c>
      <c r="Q558">
        <f>INDEX(LORDetail!$B$2:$B$930,P558)</f>
        <v>18254.896966590222</v>
      </c>
      <c r="R558">
        <f>INDEX(LORDetail!$D$2:$D$930,P558)</f>
        <v>51.503812100843902</v>
      </c>
      <c r="S558">
        <f>INDEX(LORDetail!$E$2:$E$930,P558)</f>
        <v>-0.43150122316445799</v>
      </c>
      <c r="T558">
        <f>INDEX(LORDetail!$G$2:$G$930,P558)</f>
        <v>11.47376</v>
      </c>
      <c r="U558">
        <f t="shared" si="174"/>
        <v>131</v>
      </c>
      <c r="V558">
        <f>INDEX(LORDetail!$B$2:$B$930,U558)</f>
        <v>18463.268798655135</v>
      </c>
      <c r="W558">
        <f>INDEX(LORDetail!$D$2:$D$930,U558)</f>
        <v>51.504190558723003</v>
      </c>
      <c r="X558">
        <f>INDEX(LORDetail!$E$2:$E$930,U558)</f>
        <v>-0.43444629374369598</v>
      </c>
      <c r="Y558">
        <f>INDEX(LORDetail!$G$2:$G$930,U558)</f>
        <v>11.60403</v>
      </c>
      <c r="Z558">
        <f t="shared" si="175"/>
        <v>208.37183206491318</v>
      </c>
      <c r="AA558" s="29">
        <f t="shared" si="176"/>
        <v>59.01046244832105</v>
      </c>
      <c r="AB558">
        <f t="shared" si="177"/>
        <v>0.28319788650674133</v>
      </c>
      <c r="AC558" s="32">
        <f t="shared" si="178"/>
        <v>51.503919279315397</v>
      </c>
      <c r="AD558" s="32">
        <f t="shared" si="179"/>
        <v>-0.43233526092811136</v>
      </c>
      <c r="AE558" s="34">
        <f t="shared" si="180"/>
        <v>11.510652188675234</v>
      </c>
      <c r="AF558" s="36" t="str">
        <f t="shared" si="181"/>
        <v>PADTON</v>
      </c>
      <c r="AG558" s="36" t="str">
        <f t="shared" si="182"/>
        <v>RDNGSTN</v>
      </c>
      <c r="AH558" s="36">
        <f t="shared" si="183"/>
        <v>554</v>
      </c>
      <c r="AI558" s="42">
        <f t="shared" si="184"/>
        <v>18314</v>
      </c>
      <c r="AJ558" s="43">
        <f t="shared" si="185"/>
        <v>52.400726163204354</v>
      </c>
      <c r="AK558" s="43">
        <f t="shared" si="186"/>
        <v>4.0928559392410017E-2</v>
      </c>
      <c r="AL558" s="36">
        <f t="shared" si="187"/>
        <v>51.503919279315397</v>
      </c>
      <c r="AM558" s="36">
        <v>1</v>
      </c>
      <c r="AN558" s="36">
        <f t="shared" si="188"/>
        <v>-0.43233526092811136</v>
      </c>
      <c r="AO558" s="36">
        <v>4</v>
      </c>
      <c r="AP558" s="42">
        <f>INT(AI558/1000)*1000</f>
        <v>18000</v>
      </c>
      <c r="AQ558" s="42">
        <f>MOD(AI558,1000)</f>
        <v>314</v>
      </c>
      <c r="AR558" s="42">
        <f>MOD(AI559,1000)-0.2+(AP559-AP558)</f>
        <v>366.20000000000147</v>
      </c>
    </row>
    <row r="559" spans="1:44" x14ac:dyDescent="0.25">
      <c r="A559" s="32" t="s">
        <v>0</v>
      </c>
      <c r="B559" s="33" t="s">
        <v>1</v>
      </c>
      <c r="C559" s="32">
        <v>555</v>
      </c>
      <c r="D559">
        <f>MATCH(C559,TrainRun!$AG$2:$AG$148,1)</f>
        <v>82</v>
      </c>
      <c r="E559">
        <f>INT(INDEX(TrainRun!$AD$2:$AD$148,'By Second'!D559))</f>
        <v>542</v>
      </c>
      <c r="F559">
        <f>IF(E559=0,0,INDEX(TrainRun!$AE$2:$AE$148,'By Second'!D559))</f>
        <v>51.909583450495404</v>
      </c>
      <c r="G559">
        <f>INDEX(TrainRun!$AF$2:$AF$148,'By Second'!D559)</f>
        <v>17687.778863380558</v>
      </c>
      <c r="H559">
        <f t="shared" si="171"/>
        <v>83</v>
      </c>
      <c r="I559">
        <f>INT(INDEX(TrainRun!$AD$2:$AD$148,'By Second'!H559))</f>
        <v>600</v>
      </c>
      <c r="J559">
        <f>INDEX(TrainRun!$AE$2:$AE$148,'By Second'!H559)</f>
        <v>54.283439895255185</v>
      </c>
      <c r="K559">
        <f t="shared" si="168"/>
        <v>58</v>
      </c>
      <c r="L559">
        <f t="shared" si="169"/>
        <v>2.373856444759781</v>
      </c>
      <c r="M559">
        <f t="shared" si="172"/>
        <v>4.0928559392410017E-2</v>
      </c>
      <c r="N559" s="32">
        <f t="shared" si="173"/>
        <v>52.441654722596766</v>
      </c>
      <c r="O559" s="29">
        <f t="shared" si="170"/>
        <v>18366.349083761139</v>
      </c>
      <c r="P559">
        <f>MATCH(O559,LORDetail!$B$2:$B$930,1)</f>
        <v>130</v>
      </c>
      <c r="Q559">
        <f>INDEX(LORDetail!$B$2:$B$930,P559)</f>
        <v>18254.896966590222</v>
      </c>
      <c r="R559">
        <f>INDEX(LORDetail!$D$2:$D$930,P559)</f>
        <v>51.503812100843902</v>
      </c>
      <c r="S559">
        <f>INDEX(LORDetail!$E$2:$E$930,P559)</f>
        <v>-0.43150122316445799</v>
      </c>
      <c r="T559">
        <f>INDEX(LORDetail!$G$2:$G$930,P559)</f>
        <v>11.47376</v>
      </c>
      <c r="U559">
        <f t="shared" si="174"/>
        <v>131</v>
      </c>
      <c r="V559">
        <f>INDEX(LORDetail!$B$2:$B$930,U559)</f>
        <v>18463.268798655135</v>
      </c>
      <c r="W559">
        <f>INDEX(LORDetail!$D$2:$D$930,U559)</f>
        <v>51.504190558723003</v>
      </c>
      <c r="X559">
        <f>INDEX(LORDetail!$E$2:$E$930,U559)</f>
        <v>-0.43444629374369598</v>
      </c>
      <c r="Y559">
        <f>INDEX(LORDetail!$G$2:$G$930,U559)</f>
        <v>11.60403</v>
      </c>
      <c r="Z559">
        <f t="shared" si="175"/>
        <v>208.37183206491318</v>
      </c>
      <c r="AA559" s="29">
        <f t="shared" si="176"/>
        <v>111.45211717091661</v>
      </c>
      <c r="AB559">
        <f t="shared" si="177"/>
        <v>0.53487132145671401</v>
      </c>
      <c r="AC559" s="32">
        <f t="shared" si="178"/>
        <v>51.50401452710981</v>
      </c>
      <c r="AD559" s="32">
        <f t="shared" si="179"/>
        <v>-0.43307645695695829</v>
      </c>
      <c r="AE559" s="34">
        <f t="shared" si="180"/>
        <v>11.543437687046167</v>
      </c>
      <c r="AF559" s="36" t="str">
        <f t="shared" si="181"/>
        <v>PADTON</v>
      </c>
      <c r="AG559" s="36" t="str">
        <f t="shared" si="182"/>
        <v>RDNGSTN</v>
      </c>
      <c r="AH559" s="36">
        <f t="shared" si="183"/>
        <v>555</v>
      </c>
      <c r="AI559" s="42">
        <f t="shared" si="184"/>
        <v>18366.400000000001</v>
      </c>
      <c r="AJ559" s="43">
        <f t="shared" si="185"/>
        <v>52.441654722596766</v>
      </c>
      <c r="AK559" s="43">
        <f t="shared" si="186"/>
        <v>4.0928559392410017E-2</v>
      </c>
      <c r="AL559" s="36">
        <f t="shared" si="187"/>
        <v>51.50401452710981</v>
      </c>
      <c r="AM559" s="36">
        <v>1</v>
      </c>
      <c r="AN559" s="36">
        <f t="shared" si="188"/>
        <v>-0.43307645695695829</v>
      </c>
      <c r="AO559" s="36">
        <v>4</v>
      </c>
      <c r="AP559" s="42">
        <f>INT(AI559/1000)*1000</f>
        <v>18000</v>
      </c>
      <c r="AQ559" s="42">
        <f>MOD(AI559,1000)</f>
        <v>366.40000000000146</v>
      </c>
      <c r="AR559" s="42">
        <f>MOD(AI560,1000)-0.2+(AP560-AP559)</f>
        <v>418.59999999999928</v>
      </c>
    </row>
    <row r="560" spans="1:44" x14ac:dyDescent="0.25">
      <c r="A560" s="32" t="s">
        <v>0</v>
      </c>
      <c r="B560" s="33" t="s">
        <v>1</v>
      </c>
      <c r="C560" s="32">
        <v>556</v>
      </c>
      <c r="D560">
        <f>MATCH(C560,TrainRun!$AG$2:$AG$148,1)</f>
        <v>82</v>
      </c>
      <c r="E560">
        <f>INT(INDEX(TrainRun!$AD$2:$AD$148,'By Second'!D560))</f>
        <v>542</v>
      </c>
      <c r="F560">
        <f>IF(E560=0,0,INDEX(TrainRun!$AE$2:$AE$148,'By Second'!D560))</f>
        <v>51.909583450495404</v>
      </c>
      <c r="G560">
        <f>INDEX(TrainRun!$AF$2:$AF$148,'By Second'!D560)</f>
        <v>17687.778863380558</v>
      </c>
      <c r="H560">
        <f t="shared" si="171"/>
        <v>83</v>
      </c>
      <c r="I560">
        <f>INT(INDEX(TrainRun!$AD$2:$AD$148,'By Second'!H560))</f>
        <v>600</v>
      </c>
      <c r="J560">
        <f>INDEX(TrainRun!$AE$2:$AE$148,'By Second'!H560)</f>
        <v>54.283439895255185</v>
      </c>
      <c r="K560">
        <f t="shared" si="168"/>
        <v>58</v>
      </c>
      <c r="L560">
        <f t="shared" si="169"/>
        <v>2.373856444759781</v>
      </c>
      <c r="M560">
        <f t="shared" si="172"/>
        <v>4.0928559392410017E-2</v>
      </c>
      <c r="N560" s="32">
        <f t="shared" si="173"/>
        <v>52.482583281989179</v>
      </c>
      <c r="O560" s="29">
        <f t="shared" si="170"/>
        <v>18418.831667043127</v>
      </c>
      <c r="P560">
        <f>MATCH(O560,LORDetail!$B$2:$B$930,1)</f>
        <v>130</v>
      </c>
      <c r="Q560">
        <f>INDEX(LORDetail!$B$2:$B$930,P560)</f>
        <v>18254.896966590222</v>
      </c>
      <c r="R560">
        <f>INDEX(LORDetail!$D$2:$D$930,P560)</f>
        <v>51.503812100843902</v>
      </c>
      <c r="S560">
        <f>INDEX(LORDetail!$E$2:$E$930,P560)</f>
        <v>-0.43150122316445799</v>
      </c>
      <c r="T560">
        <f>INDEX(LORDetail!$G$2:$G$930,P560)</f>
        <v>11.47376</v>
      </c>
      <c r="U560">
        <f t="shared" si="174"/>
        <v>131</v>
      </c>
      <c r="V560">
        <f>INDEX(LORDetail!$B$2:$B$930,U560)</f>
        <v>18463.268798655135</v>
      </c>
      <c r="W560">
        <f>INDEX(LORDetail!$D$2:$D$930,U560)</f>
        <v>51.504190558723003</v>
      </c>
      <c r="X560">
        <f>INDEX(LORDetail!$E$2:$E$930,U560)</f>
        <v>-0.43444629374369598</v>
      </c>
      <c r="Y560">
        <f>INDEX(LORDetail!$G$2:$G$930,U560)</f>
        <v>11.60403</v>
      </c>
      <c r="Z560">
        <f t="shared" si="175"/>
        <v>208.37183206491318</v>
      </c>
      <c r="AA560" s="29">
        <f t="shared" si="176"/>
        <v>163.93470045290451</v>
      </c>
      <c r="AB560">
        <f t="shared" si="177"/>
        <v>0.78674117719440428</v>
      </c>
      <c r="AC560" s="32">
        <f t="shared" si="178"/>
        <v>51.504109849241225</v>
      </c>
      <c r="AD560" s="32">
        <f t="shared" si="179"/>
        <v>-0.43381823145888831</v>
      </c>
      <c r="AE560" s="34">
        <f t="shared" si="180"/>
        <v>11.576248773153115</v>
      </c>
      <c r="AF560" s="36" t="str">
        <f t="shared" si="181"/>
        <v>PADTON</v>
      </c>
      <c r="AG560" s="36" t="str">
        <f t="shared" si="182"/>
        <v>RDNGSTN</v>
      </c>
      <c r="AH560" s="36">
        <f t="shared" si="183"/>
        <v>556</v>
      </c>
      <c r="AI560" s="42">
        <f t="shared" si="184"/>
        <v>18418.8</v>
      </c>
      <c r="AJ560" s="43">
        <f t="shared" si="185"/>
        <v>52.482583281989179</v>
      </c>
      <c r="AK560" s="43">
        <f t="shared" si="186"/>
        <v>4.0928559392410017E-2</v>
      </c>
      <c r="AL560" s="36">
        <f t="shared" si="187"/>
        <v>51.504109849241225</v>
      </c>
      <c r="AM560" s="36">
        <v>1</v>
      </c>
      <c r="AN560" s="36">
        <f t="shared" si="188"/>
        <v>-0.43381823145888831</v>
      </c>
      <c r="AO560" s="36">
        <v>4</v>
      </c>
      <c r="AP560" s="42">
        <f>INT(AI560/1000)*1000</f>
        <v>18000</v>
      </c>
      <c r="AQ560" s="42">
        <f>MOD(AI560,1000)</f>
        <v>418.79999999999927</v>
      </c>
      <c r="AR560" s="42">
        <f>MOD(AI561,1000)-0.2+(AP561-AP560)</f>
        <v>471.20000000000147</v>
      </c>
    </row>
    <row r="561" spans="1:44" x14ac:dyDescent="0.25">
      <c r="A561" s="32" t="s">
        <v>0</v>
      </c>
      <c r="B561" s="33" t="s">
        <v>1</v>
      </c>
      <c r="C561" s="32">
        <v>557</v>
      </c>
      <c r="D561">
        <f>MATCH(C561,TrainRun!$AG$2:$AG$148,1)</f>
        <v>82</v>
      </c>
      <c r="E561">
        <f>INT(INDEX(TrainRun!$AD$2:$AD$148,'By Second'!D561))</f>
        <v>542</v>
      </c>
      <c r="F561">
        <f>IF(E561=0,0,INDEX(TrainRun!$AE$2:$AE$148,'By Second'!D561))</f>
        <v>51.909583450495404</v>
      </c>
      <c r="G561">
        <f>INDEX(TrainRun!$AF$2:$AF$148,'By Second'!D561)</f>
        <v>17687.778863380558</v>
      </c>
      <c r="H561">
        <f t="shared" si="171"/>
        <v>83</v>
      </c>
      <c r="I561">
        <f>INT(INDEX(TrainRun!$AD$2:$AD$148,'By Second'!H561))</f>
        <v>600</v>
      </c>
      <c r="J561">
        <f>INDEX(TrainRun!$AE$2:$AE$148,'By Second'!H561)</f>
        <v>54.283439895255185</v>
      </c>
      <c r="K561">
        <f t="shared" si="168"/>
        <v>58</v>
      </c>
      <c r="L561">
        <f t="shared" si="169"/>
        <v>2.373856444759781</v>
      </c>
      <c r="M561">
        <f t="shared" si="172"/>
        <v>4.0928559392410017E-2</v>
      </c>
      <c r="N561" s="32">
        <f t="shared" si="173"/>
        <v>52.523511841381591</v>
      </c>
      <c r="O561" s="29">
        <f t="shared" si="170"/>
        <v>18471.355178884507</v>
      </c>
      <c r="P561">
        <f>MATCH(O561,LORDetail!$B$2:$B$930,1)</f>
        <v>131</v>
      </c>
      <c r="Q561">
        <f>INDEX(LORDetail!$B$2:$B$930,P561)</f>
        <v>18463.268798655135</v>
      </c>
      <c r="R561">
        <f>INDEX(LORDetail!$D$2:$D$930,P561)</f>
        <v>51.504190558723003</v>
      </c>
      <c r="S561">
        <f>INDEX(LORDetail!$E$2:$E$930,P561)</f>
        <v>-0.43444629374369598</v>
      </c>
      <c r="T561">
        <f>INDEX(LORDetail!$G$2:$G$930,P561)</f>
        <v>11.60403</v>
      </c>
      <c r="U561">
        <f t="shared" si="174"/>
        <v>132</v>
      </c>
      <c r="V561">
        <f>INDEX(LORDetail!$B$2:$B$930,U561)</f>
        <v>18702.091357764613</v>
      </c>
      <c r="W561">
        <f>INDEX(LORDetail!$D$2:$D$930,U561)</f>
        <v>51.504689127641697</v>
      </c>
      <c r="X561">
        <f>INDEX(LORDetail!$E$2:$E$930,U561)</f>
        <v>-0.43779860034285001</v>
      </c>
      <c r="Y561">
        <f>INDEX(LORDetail!$G$2:$G$930,U561)</f>
        <v>11.75333</v>
      </c>
      <c r="Z561">
        <f t="shared" si="175"/>
        <v>238.82255910947788</v>
      </c>
      <c r="AA561" s="29">
        <f t="shared" si="176"/>
        <v>8.0863802293715707</v>
      </c>
      <c r="AB561">
        <f t="shared" si="177"/>
        <v>3.3859365126661753E-2</v>
      </c>
      <c r="AC561" s="32">
        <f t="shared" si="178"/>
        <v>51.504207439950065</v>
      </c>
      <c r="AD561" s="32">
        <f t="shared" si="179"/>
        <v>-0.43455980071685324</v>
      </c>
      <c r="AE561" s="34">
        <f t="shared" si="180"/>
        <v>11.609085203213411</v>
      </c>
      <c r="AF561" s="36" t="str">
        <f t="shared" si="181"/>
        <v>PADTON</v>
      </c>
      <c r="AG561" s="36" t="str">
        <f t="shared" si="182"/>
        <v>RDNGSTN</v>
      </c>
      <c r="AH561" s="36">
        <f t="shared" si="183"/>
        <v>557</v>
      </c>
      <c r="AI561" s="42">
        <f t="shared" si="184"/>
        <v>18471.400000000001</v>
      </c>
      <c r="AJ561" s="43">
        <f t="shared" si="185"/>
        <v>52.523511841381591</v>
      </c>
      <c r="AK561" s="43">
        <f t="shared" si="186"/>
        <v>4.0928559392410017E-2</v>
      </c>
      <c r="AL561" s="36">
        <f t="shared" si="187"/>
        <v>51.504207439950065</v>
      </c>
      <c r="AM561" s="36">
        <v>1</v>
      </c>
      <c r="AN561" s="36">
        <f t="shared" si="188"/>
        <v>-0.43455980071685324</v>
      </c>
      <c r="AO561" s="36">
        <v>4</v>
      </c>
      <c r="AP561" s="42">
        <f>INT(AI561/1000)*1000</f>
        <v>18000</v>
      </c>
      <c r="AQ561" s="42">
        <f>MOD(AI561,1000)</f>
        <v>471.40000000000146</v>
      </c>
      <c r="AR561" s="42">
        <f>MOD(AI562,1000)-0.2+(AP562-AP561)</f>
        <v>523.79999999999995</v>
      </c>
    </row>
    <row r="562" spans="1:44" x14ac:dyDescent="0.25">
      <c r="A562" s="32" t="s">
        <v>0</v>
      </c>
      <c r="B562" s="33" t="s">
        <v>1</v>
      </c>
      <c r="C562" s="32">
        <v>558</v>
      </c>
      <c r="D562">
        <f>MATCH(C562,TrainRun!$AG$2:$AG$148,1)</f>
        <v>82</v>
      </c>
      <c r="E562">
        <f>INT(INDEX(TrainRun!$AD$2:$AD$148,'By Second'!D562))</f>
        <v>542</v>
      </c>
      <c r="F562">
        <f>IF(E562=0,0,INDEX(TrainRun!$AE$2:$AE$148,'By Second'!D562))</f>
        <v>51.909583450495404</v>
      </c>
      <c r="G562">
        <f>INDEX(TrainRun!$AF$2:$AF$148,'By Second'!D562)</f>
        <v>17687.778863380558</v>
      </c>
      <c r="H562">
        <f t="shared" si="171"/>
        <v>83</v>
      </c>
      <c r="I562">
        <f>INT(INDEX(TrainRun!$AD$2:$AD$148,'By Second'!H562))</f>
        <v>600</v>
      </c>
      <c r="J562">
        <f>INDEX(TrainRun!$AE$2:$AE$148,'By Second'!H562)</f>
        <v>54.283439895255185</v>
      </c>
      <c r="K562">
        <f t="shared" si="168"/>
        <v>58</v>
      </c>
      <c r="L562">
        <f t="shared" si="169"/>
        <v>2.373856444759781</v>
      </c>
      <c r="M562">
        <f t="shared" si="172"/>
        <v>4.0928559392410017E-2</v>
      </c>
      <c r="N562" s="32">
        <f t="shared" si="173"/>
        <v>52.564440400774004</v>
      </c>
      <c r="O562" s="29">
        <f t="shared" si="170"/>
        <v>18523.91961928528</v>
      </c>
      <c r="P562">
        <f>MATCH(O562,LORDetail!$B$2:$B$930,1)</f>
        <v>131</v>
      </c>
      <c r="Q562">
        <f>INDEX(LORDetail!$B$2:$B$930,P562)</f>
        <v>18463.268798655135</v>
      </c>
      <c r="R562">
        <f>INDEX(LORDetail!$D$2:$D$930,P562)</f>
        <v>51.504190558723003</v>
      </c>
      <c r="S562">
        <f>INDEX(LORDetail!$E$2:$E$930,P562)</f>
        <v>-0.43444629374369598</v>
      </c>
      <c r="T562">
        <f>INDEX(LORDetail!$G$2:$G$930,P562)</f>
        <v>11.60403</v>
      </c>
      <c r="U562">
        <f t="shared" si="174"/>
        <v>132</v>
      </c>
      <c r="V562">
        <f>INDEX(LORDetail!$B$2:$B$930,U562)</f>
        <v>18702.091357764613</v>
      </c>
      <c r="W562">
        <f>INDEX(LORDetail!$D$2:$D$930,U562)</f>
        <v>51.504689127641697</v>
      </c>
      <c r="X562">
        <f>INDEX(LORDetail!$E$2:$E$930,U562)</f>
        <v>-0.43779860034285001</v>
      </c>
      <c r="Y562">
        <f>INDEX(LORDetail!$G$2:$G$930,U562)</f>
        <v>11.75333</v>
      </c>
      <c r="Z562">
        <f t="shared" si="175"/>
        <v>238.82255910947788</v>
      </c>
      <c r="AA562" s="29">
        <f t="shared" si="176"/>
        <v>60.650820630144153</v>
      </c>
      <c r="AB562">
        <f t="shared" si="177"/>
        <v>0.25395766989642465</v>
      </c>
      <c r="AC562" s="32">
        <f t="shared" si="178"/>
        <v>51.504317174123877</v>
      </c>
      <c r="AD562" s="32">
        <f t="shared" si="179"/>
        <v>-0.43529763771639557</v>
      </c>
      <c r="AE562" s="34">
        <f t="shared" si="180"/>
        <v>11.641945880115536</v>
      </c>
      <c r="AF562" s="36" t="str">
        <f t="shared" si="181"/>
        <v>PADTON</v>
      </c>
      <c r="AG562" s="36" t="str">
        <f t="shared" si="182"/>
        <v>RDNGSTN</v>
      </c>
      <c r="AH562" s="36">
        <f t="shared" si="183"/>
        <v>558</v>
      </c>
      <c r="AI562" s="42">
        <f t="shared" si="184"/>
        <v>18524</v>
      </c>
      <c r="AJ562" s="43">
        <f t="shared" si="185"/>
        <v>52.564440400774004</v>
      </c>
      <c r="AK562" s="43">
        <f t="shared" si="186"/>
        <v>4.0928559392410017E-2</v>
      </c>
      <c r="AL562" s="36">
        <f t="shared" si="187"/>
        <v>51.504317174123877</v>
      </c>
      <c r="AM562" s="36">
        <v>1</v>
      </c>
      <c r="AN562" s="36">
        <f t="shared" si="188"/>
        <v>-0.43529763771639557</v>
      </c>
      <c r="AO562" s="36">
        <v>4</v>
      </c>
      <c r="AP562" s="42">
        <f>INT(AI562/1000)*1000</f>
        <v>18000</v>
      </c>
      <c r="AQ562" s="42">
        <f>MOD(AI562,1000)</f>
        <v>524</v>
      </c>
      <c r="AR562" s="42">
        <f>MOD(AI563,1000)-0.2+(AP563-AP562)</f>
        <v>576.3999999999985</v>
      </c>
    </row>
    <row r="563" spans="1:44" x14ac:dyDescent="0.25">
      <c r="A563" s="32" t="s">
        <v>0</v>
      </c>
      <c r="B563" s="33" t="s">
        <v>1</v>
      </c>
      <c r="C563" s="32">
        <v>559</v>
      </c>
      <c r="D563">
        <f>MATCH(C563,TrainRun!$AG$2:$AG$148,1)</f>
        <v>82</v>
      </c>
      <c r="E563">
        <f>INT(INDEX(TrainRun!$AD$2:$AD$148,'By Second'!D563))</f>
        <v>542</v>
      </c>
      <c r="F563">
        <f>IF(E563=0,0,INDEX(TrainRun!$AE$2:$AE$148,'By Second'!D563))</f>
        <v>51.909583450495404</v>
      </c>
      <c r="G563">
        <f>INDEX(TrainRun!$AF$2:$AF$148,'By Second'!D563)</f>
        <v>17687.778863380558</v>
      </c>
      <c r="H563">
        <f t="shared" si="171"/>
        <v>83</v>
      </c>
      <c r="I563">
        <f>INT(INDEX(TrainRun!$AD$2:$AD$148,'By Second'!H563))</f>
        <v>600</v>
      </c>
      <c r="J563">
        <f>INDEX(TrainRun!$AE$2:$AE$148,'By Second'!H563)</f>
        <v>54.283439895255185</v>
      </c>
      <c r="K563">
        <f t="shared" si="168"/>
        <v>58</v>
      </c>
      <c r="L563">
        <f t="shared" si="169"/>
        <v>2.373856444759781</v>
      </c>
      <c r="M563">
        <f t="shared" si="172"/>
        <v>4.0928559392410017E-2</v>
      </c>
      <c r="N563" s="32">
        <f t="shared" si="173"/>
        <v>52.605368960166416</v>
      </c>
      <c r="O563" s="29">
        <f t="shared" si="170"/>
        <v>18576.524988245445</v>
      </c>
      <c r="P563">
        <f>MATCH(O563,LORDetail!$B$2:$B$930,1)</f>
        <v>131</v>
      </c>
      <c r="Q563">
        <f>INDEX(LORDetail!$B$2:$B$930,P563)</f>
        <v>18463.268798655135</v>
      </c>
      <c r="R563">
        <f>INDEX(LORDetail!$D$2:$D$930,P563)</f>
        <v>51.504190558723003</v>
      </c>
      <c r="S563">
        <f>INDEX(LORDetail!$E$2:$E$930,P563)</f>
        <v>-0.43444629374369598</v>
      </c>
      <c r="T563">
        <f>INDEX(LORDetail!$G$2:$G$930,P563)</f>
        <v>11.60403</v>
      </c>
      <c r="U563">
        <f t="shared" si="174"/>
        <v>132</v>
      </c>
      <c r="V563">
        <f>INDEX(LORDetail!$B$2:$B$930,U563)</f>
        <v>18702.091357764613</v>
      </c>
      <c r="W563">
        <f>INDEX(LORDetail!$D$2:$D$930,U563)</f>
        <v>51.504689127641697</v>
      </c>
      <c r="X563">
        <f>INDEX(LORDetail!$E$2:$E$930,U563)</f>
        <v>-0.43779860034285001</v>
      </c>
      <c r="Y563">
        <f>INDEX(LORDetail!$G$2:$G$930,U563)</f>
        <v>11.75333</v>
      </c>
      <c r="Z563">
        <f t="shared" si="175"/>
        <v>238.82255910947788</v>
      </c>
      <c r="AA563" s="29">
        <f t="shared" si="176"/>
        <v>113.25618959030908</v>
      </c>
      <c r="AB563">
        <f t="shared" si="177"/>
        <v>0.47422735110376096</v>
      </c>
      <c r="AC563" s="32">
        <f t="shared" si="178"/>
        <v>51.504426993740658</v>
      </c>
      <c r="AD563" s="32">
        <f t="shared" si="179"/>
        <v>-0.43603604922230044</v>
      </c>
      <c r="AE563" s="34">
        <f t="shared" si="180"/>
        <v>11.674832143519792</v>
      </c>
      <c r="AF563" s="36" t="str">
        <f t="shared" si="181"/>
        <v>PADTON</v>
      </c>
      <c r="AG563" s="36" t="str">
        <f t="shared" si="182"/>
        <v>RDNGSTN</v>
      </c>
      <c r="AH563" s="36">
        <f t="shared" si="183"/>
        <v>559</v>
      </c>
      <c r="AI563" s="42">
        <f t="shared" si="184"/>
        <v>18576.599999999999</v>
      </c>
      <c r="AJ563" s="43">
        <f t="shared" si="185"/>
        <v>52.605368960166416</v>
      </c>
      <c r="AK563" s="43">
        <f t="shared" si="186"/>
        <v>4.0928559392410017E-2</v>
      </c>
      <c r="AL563" s="36">
        <f t="shared" si="187"/>
        <v>51.504426993740658</v>
      </c>
      <c r="AM563" s="36">
        <v>1</v>
      </c>
      <c r="AN563" s="36">
        <f t="shared" si="188"/>
        <v>-0.43603604922230044</v>
      </c>
      <c r="AO563" s="36">
        <v>4</v>
      </c>
      <c r="AP563" s="42">
        <f>INT(AI563/1000)*1000</f>
        <v>18000</v>
      </c>
      <c r="AQ563" s="42">
        <f>MOD(AI563,1000)</f>
        <v>576.59999999999854</v>
      </c>
      <c r="AR563" s="42">
        <f>MOD(AI564,1000)-0.2+(AP564-AP563)</f>
        <v>629.00000000000068</v>
      </c>
    </row>
    <row r="564" spans="1:44" x14ac:dyDescent="0.25">
      <c r="A564" s="32" t="s">
        <v>0</v>
      </c>
      <c r="B564" s="33" t="s">
        <v>1</v>
      </c>
      <c r="C564" s="32">
        <v>560</v>
      </c>
      <c r="D564">
        <f>MATCH(C564,TrainRun!$AG$2:$AG$148,1)</f>
        <v>82</v>
      </c>
      <c r="E564">
        <f>INT(INDEX(TrainRun!$AD$2:$AD$148,'By Second'!D564))</f>
        <v>542</v>
      </c>
      <c r="F564">
        <f>IF(E564=0,0,INDEX(TrainRun!$AE$2:$AE$148,'By Second'!D564))</f>
        <v>51.909583450495404</v>
      </c>
      <c r="G564">
        <f>INDEX(TrainRun!$AF$2:$AF$148,'By Second'!D564)</f>
        <v>17687.778863380558</v>
      </c>
      <c r="H564">
        <f t="shared" si="171"/>
        <v>83</v>
      </c>
      <c r="I564">
        <f>INT(INDEX(TrainRun!$AD$2:$AD$148,'By Second'!H564))</f>
        <v>600</v>
      </c>
      <c r="J564">
        <f>INDEX(TrainRun!$AE$2:$AE$148,'By Second'!H564)</f>
        <v>54.283439895255185</v>
      </c>
      <c r="K564">
        <f t="shared" si="168"/>
        <v>58</v>
      </c>
      <c r="L564">
        <f t="shared" si="169"/>
        <v>2.373856444759781</v>
      </c>
      <c r="M564">
        <f t="shared" si="172"/>
        <v>4.0928559392410017E-2</v>
      </c>
      <c r="N564" s="32">
        <f t="shared" si="173"/>
        <v>52.646297519558829</v>
      </c>
      <c r="O564" s="29">
        <f t="shared" si="170"/>
        <v>18629.171285765002</v>
      </c>
      <c r="P564">
        <f>MATCH(O564,LORDetail!$B$2:$B$930,1)</f>
        <v>131</v>
      </c>
      <c r="Q564">
        <f>INDEX(LORDetail!$B$2:$B$930,P564)</f>
        <v>18463.268798655135</v>
      </c>
      <c r="R564">
        <f>INDEX(LORDetail!$D$2:$D$930,P564)</f>
        <v>51.504190558723003</v>
      </c>
      <c r="S564">
        <f>INDEX(LORDetail!$E$2:$E$930,P564)</f>
        <v>-0.43444629374369598</v>
      </c>
      <c r="T564">
        <f>INDEX(LORDetail!$G$2:$G$930,P564)</f>
        <v>11.60403</v>
      </c>
      <c r="U564">
        <f t="shared" si="174"/>
        <v>132</v>
      </c>
      <c r="V564">
        <f>INDEX(LORDetail!$B$2:$B$930,U564)</f>
        <v>18702.091357764613</v>
      </c>
      <c r="W564">
        <f>INDEX(LORDetail!$D$2:$D$930,U564)</f>
        <v>51.504689127641697</v>
      </c>
      <c r="X564">
        <f>INDEX(LORDetail!$E$2:$E$930,U564)</f>
        <v>-0.43779860034285001</v>
      </c>
      <c r="Y564">
        <f>INDEX(LORDetail!$G$2:$G$930,U564)</f>
        <v>11.75333</v>
      </c>
      <c r="Z564">
        <f t="shared" si="175"/>
        <v>238.82255910947788</v>
      </c>
      <c r="AA564" s="29">
        <f t="shared" si="176"/>
        <v>165.90248710986634</v>
      </c>
      <c r="AB564">
        <f t="shared" si="177"/>
        <v>0.69466840874867064</v>
      </c>
      <c r="AC564" s="32">
        <f t="shared" si="178"/>
        <v>51.504536898800403</v>
      </c>
      <c r="AD564" s="32">
        <f t="shared" si="179"/>
        <v>-0.43677503523456795</v>
      </c>
      <c r="AE564" s="34">
        <f t="shared" si="180"/>
        <v>11.707743993426176</v>
      </c>
      <c r="AF564" s="36" t="str">
        <f t="shared" si="181"/>
        <v>PADTON</v>
      </c>
      <c r="AG564" s="36" t="str">
        <f t="shared" si="182"/>
        <v>RDNGSTN</v>
      </c>
      <c r="AH564" s="36">
        <f t="shared" si="183"/>
        <v>560</v>
      </c>
      <c r="AI564" s="42">
        <f t="shared" si="184"/>
        <v>18629.2</v>
      </c>
      <c r="AJ564" s="43">
        <f t="shared" si="185"/>
        <v>52.646297519558829</v>
      </c>
      <c r="AK564" s="43">
        <f t="shared" si="186"/>
        <v>4.0928559392410017E-2</v>
      </c>
      <c r="AL564" s="36">
        <f t="shared" si="187"/>
        <v>51.504536898800403</v>
      </c>
      <c r="AM564" s="36">
        <v>1</v>
      </c>
      <c r="AN564" s="36">
        <f t="shared" si="188"/>
        <v>-0.43677503523456795</v>
      </c>
      <c r="AO564" s="36">
        <v>4</v>
      </c>
      <c r="AP564" s="42">
        <f>INT(AI564/1000)*1000</f>
        <v>18000</v>
      </c>
      <c r="AQ564" s="42">
        <f>MOD(AI564,1000)</f>
        <v>629.20000000000073</v>
      </c>
      <c r="AR564" s="42">
        <f>MOD(AI565,1000)-0.2+(AP565-AP564)</f>
        <v>681.59999999999923</v>
      </c>
    </row>
    <row r="565" spans="1:44" x14ac:dyDescent="0.25">
      <c r="A565" s="32" t="s">
        <v>0</v>
      </c>
      <c r="B565" s="33" t="s">
        <v>1</v>
      </c>
      <c r="C565" s="32">
        <v>561</v>
      </c>
      <c r="D565">
        <f>MATCH(C565,TrainRun!$AG$2:$AG$148,1)</f>
        <v>82</v>
      </c>
      <c r="E565">
        <f>INT(INDEX(TrainRun!$AD$2:$AD$148,'By Second'!D565))</f>
        <v>542</v>
      </c>
      <c r="F565">
        <f>IF(E565=0,0,INDEX(TrainRun!$AE$2:$AE$148,'By Second'!D565))</f>
        <v>51.909583450495404</v>
      </c>
      <c r="G565">
        <f>INDEX(TrainRun!$AF$2:$AF$148,'By Second'!D565)</f>
        <v>17687.778863380558</v>
      </c>
      <c r="H565">
        <f t="shared" si="171"/>
        <v>83</v>
      </c>
      <c r="I565">
        <f>INT(INDEX(TrainRun!$AD$2:$AD$148,'By Second'!H565))</f>
        <v>600</v>
      </c>
      <c r="J565">
        <f>INDEX(TrainRun!$AE$2:$AE$148,'By Second'!H565)</f>
        <v>54.283439895255185</v>
      </c>
      <c r="K565">
        <f t="shared" si="168"/>
        <v>58</v>
      </c>
      <c r="L565">
        <f t="shared" si="169"/>
        <v>2.373856444759781</v>
      </c>
      <c r="M565">
        <f t="shared" si="172"/>
        <v>4.0928559392410017E-2</v>
      </c>
      <c r="N565" s="32">
        <f t="shared" si="173"/>
        <v>52.687226078951241</v>
      </c>
      <c r="O565" s="29">
        <f t="shared" si="170"/>
        <v>18681.858511843951</v>
      </c>
      <c r="P565">
        <f>MATCH(O565,LORDetail!$B$2:$B$930,1)</f>
        <v>131</v>
      </c>
      <c r="Q565">
        <f>INDEX(LORDetail!$B$2:$B$930,P565)</f>
        <v>18463.268798655135</v>
      </c>
      <c r="R565">
        <f>INDEX(LORDetail!$D$2:$D$930,P565)</f>
        <v>51.504190558723003</v>
      </c>
      <c r="S565">
        <f>INDEX(LORDetail!$E$2:$E$930,P565)</f>
        <v>-0.43444629374369598</v>
      </c>
      <c r="T565">
        <f>INDEX(LORDetail!$G$2:$G$930,P565)</f>
        <v>11.60403</v>
      </c>
      <c r="U565">
        <f t="shared" si="174"/>
        <v>132</v>
      </c>
      <c r="V565">
        <f>INDEX(LORDetail!$B$2:$B$930,U565)</f>
        <v>18702.091357764613</v>
      </c>
      <c r="W565">
        <f>INDEX(LORDetail!$D$2:$D$930,U565)</f>
        <v>51.504689127641697</v>
      </c>
      <c r="X565">
        <f>INDEX(LORDetail!$E$2:$E$930,U565)</f>
        <v>-0.43779860034285001</v>
      </c>
      <c r="Y565">
        <f>INDEX(LORDetail!$G$2:$G$930,U565)</f>
        <v>11.75333</v>
      </c>
      <c r="Z565">
        <f t="shared" si="175"/>
        <v>238.82255910947788</v>
      </c>
      <c r="AA565" s="29">
        <f t="shared" si="176"/>
        <v>218.58971318881595</v>
      </c>
      <c r="AB565">
        <f t="shared" si="177"/>
        <v>0.91528084283115374</v>
      </c>
      <c r="AC565" s="32">
        <f t="shared" si="178"/>
        <v>51.504646889303118</v>
      </c>
      <c r="AD565" s="32">
        <f t="shared" si="179"/>
        <v>-0.43751459575319812</v>
      </c>
      <c r="AE565" s="34">
        <f t="shared" si="180"/>
        <v>11.740681429834691</v>
      </c>
      <c r="AF565" s="36" t="str">
        <f t="shared" si="181"/>
        <v>PADTON</v>
      </c>
      <c r="AG565" s="36" t="str">
        <f t="shared" si="182"/>
        <v>RDNGSTN</v>
      </c>
      <c r="AH565" s="36">
        <f t="shared" si="183"/>
        <v>561</v>
      </c>
      <c r="AI565" s="42">
        <f t="shared" si="184"/>
        <v>18681.8</v>
      </c>
      <c r="AJ565" s="43">
        <f t="shared" si="185"/>
        <v>52.687226078951241</v>
      </c>
      <c r="AK565" s="43">
        <f t="shared" si="186"/>
        <v>4.0928559392410017E-2</v>
      </c>
      <c r="AL565" s="36">
        <f t="shared" si="187"/>
        <v>51.504646889303118</v>
      </c>
      <c r="AM565" s="36">
        <v>1</v>
      </c>
      <c r="AN565" s="36">
        <f t="shared" si="188"/>
        <v>-0.43751459575319812</v>
      </c>
      <c r="AO565" s="36">
        <v>4</v>
      </c>
      <c r="AP565" s="42">
        <f>INT(AI565/1000)*1000</f>
        <v>18000</v>
      </c>
      <c r="AQ565" s="42">
        <f>MOD(AI565,1000)</f>
        <v>681.79999999999927</v>
      </c>
      <c r="AR565" s="42">
        <f>MOD(AI566,1000)-0.2+(AP566-AP565)</f>
        <v>734.3999999999985</v>
      </c>
    </row>
    <row r="566" spans="1:44" x14ac:dyDescent="0.25">
      <c r="A566" s="32" t="s">
        <v>0</v>
      </c>
      <c r="B566" s="33" t="s">
        <v>1</v>
      </c>
      <c r="C566" s="32">
        <v>562</v>
      </c>
      <c r="D566">
        <f>MATCH(C566,TrainRun!$AG$2:$AG$148,1)</f>
        <v>82</v>
      </c>
      <c r="E566">
        <f>INT(INDEX(TrainRun!$AD$2:$AD$148,'By Second'!D566))</f>
        <v>542</v>
      </c>
      <c r="F566">
        <f>IF(E566=0,0,INDEX(TrainRun!$AE$2:$AE$148,'By Second'!D566))</f>
        <v>51.909583450495404</v>
      </c>
      <c r="G566">
        <f>INDEX(TrainRun!$AF$2:$AF$148,'By Second'!D566)</f>
        <v>17687.778863380558</v>
      </c>
      <c r="H566">
        <f t="shared" si="171"/>
        <v>83</v>
      </c>
      <c r="I566">
        <f>INT(INDEX(TrainRun!$AD$2:$AD$148,'By Second'!H566))</f>
        <v>600</v>
      </c>
      <c r="J566">
        <f>INDEX(TrainRun!$AE$2:$AE$148,'By Second'!H566)</f>
        <v>54.283439895255185</v>
      </c>
      <c r="K566">
        <f t="shared" si="168"/>
        <v>58</v>
      </c>
      <c r="L566">
        <f t="shared" si="169"/>
        <v>2.373856444759781</v>
      </c>
      <c r="M566">
        <f t="shared" si="172"/>
        <v>4.0928559392410017E-2</v>
      </c>
      <c r="N566" s="32">
        <f t="shared" si="173"/>
        <v>52.728154638343653</v>
      </c>
      <c r="O566" s="29">
        <f t="shared" si="170"/>
        <v>18734.586666482293</v>
      </c>
      <c r="P566">
        <f>MATCH(O566,LORDetail!$B$2:$B$930,1)</f>
        <v>132</v>
      </c>
      <c r="Q566">
        <f>INDEX(LORDetail!$B$2:$B$930,P566)</f>
        <v>18702.091357764613</v>
      </c>
      <c r="R566">
        <f>INDEX(LORDetail!$D$2:$D$930,P566)</f>
        <v>51.504689127641697</v>
      </c>
      <c r="S566">
        <f>INDEX(LORDetail!$E$2:$E$930,P566)</f>
        <v>-0.43779860034285001</v>
      </c>
      <c r="T566">
        <f>INDEX(LORDetail!$G$2:$G$930,P566)</f>
        <v>11.75333</v>
      </c>
      <c r="U566">
        <f t="shared" si="174"/>
        <v>133</v>
      </c>
      <c r="V566">
        <f>INDEX(LORDetail!$B$2:$B$930,U566)</f>
        <v>18878.02008713079</v>
      </c>
      <c r="W566">
        <f>INDEX(LORDetail!$D$2:$D$930,U566)</f>
        <v>51.505092672186798</v>
      </c>
      <c r="X566">
        <f>INDEX(LORDetail!$E$2:$E$930,U566)</f>
        <v>-0.440253447723153</v>
      </c>
      <c r="Y566">
        <f>INDEX(LORDetail!$G$2:$G$930,U566)</f>
        <v>11.86331</v>
      </c>
      <c r="Z566">
        <f t="shared" si="175"/>
        <v>175.92872936617641</v>
      </c>
      <c r="AA566" s="29">
        <f t="shared" si="176"/>
        <v>32.495308717680018</v>
      </c>
      <c r="AB566">
        <f t="shared" si="177"/>
        <v>0.18470723249552146</v>
      </c>
      <c r="AC566" s="32">
        <f t="shared" si="178"/>
        <v>51.50476366523781</v>
      </c>
      <c r="AD566" s="32">
        <f t="shared" si="179"/>
        <v>-0.43825202840866467</v>
      </c>
      <c r="AE566" s="34">
        <f t="shared" si="180"/>
        <v>11.773644101429857</v>
      </c>
      <c r="AF566" s="36" t="str">
        <f t="shared" si="181"/>
        <v>PADTON</v>
      </c>
      <c r="AG566" s="36" t="str">
        <f t="shared" si="182"/>
        <v>RDNGSTN</v>
      </c>
      <c r="AH566" s="36">
        <f t="shared" si="183"/>
        <v>562</v>
      </c>
      <c r="AI566" s="42">
        <f t="shared" si="184"/>
        <v>18734.599999999999</v>
      </c>
      <c r="AJ566" s="43">
        <f t="shared" si="185"/>
        <v>52.728154638343653</v>
      </c>
      <c r="AK566" s="43">
        <f t="shared" si="186"/>
        <v>4.0928559392410017E-2</v>
      </c>
      <c r="AL566" s="36">
        <f t="shared" si="187"/>
        <v>51.50476366523781</v>
      </c>
      <c r="AM566" s="36">
        <v>1</v>
      </c>
      <c r="AN566" s="36">
        <f t="shared" si="188"/>
        <v>-0.43825202840866467</v>
      </c>
      <c r="AO566" s="36">
        <v>4</v>
      </c>
      <c r="AP566" s="42">
        <f>INT(AI566/1000)*1000</f>
        <v>18000</v>
      </c>
      <c r="AQ566" s="42">
        <f>MOD(AI566,1000)</f>
        <v>734.59999999999854</v>
      </c>
      <c r="AR566" s="42">
        <f>MOD(AI567,1000)-0.2+(AP567-AP566)</f>
        <v>787.20000000000141</v>
      </c>
    </row>
    <row r="567" spans="1:44" x14ac:dyDescent="0.25">
      <c r="A567" s="32" t="s">
        <v>0</v>
      </c>
      <c r="B567" s="33" t="s">
        <v>1</v>
      </c>
      <c r="C567" s="32">
        <v>563</v>
      </c>
      <c r="D567">
        <f>MATCH(C567,TrainRun!$AG$2:$AG$148,1)</f>
        <v>82</v>
      </c>
      <c r="E567">
        <f>INT(INDEX(TrainRun!$AD$2:$AD$148,'By Second'!D567))</f>
        <v>542</v>
      </c>
      <c r="F567">
        <f>IF(E567=0,0,INDEX(TrainRun!$AE$2:$AE$148,'By Second'!D567))</f>
        <v>51.909583450495404</v>
      </c>
      <c r="G567">
        <f>INDEX(TrainRun!$AF$2:$AF$148,'By Second'!D567)</f>
        <v>17687.778863380558</v>
      </c>
      <c r="H567">
        <f t="shared" si="171"/>
        <v>83</v>
      </c>
      <c r="I567">
        <f>INT(INDEX(TrainRun!$AD$2:$AD$148,'By Second'!H567))</f>
        <v>600</v>
      </c>
      <c r="J567">
        <f>INDEX(TrainRun!$AE$2:$AE$148,'By Second'!H567)</f>
        <v>54.283439895255185</v>
      </c>
      <c r="K567">
        <f t="shared" si="168"/>
        <v>58</v>
      </c>
      <c r="L567">
        <f t="shared" si="169"/>
        <v>2.373856444759781</v>
      </c>
      <c r="M567">
        <f t="shared" si="172"/>
        <v>4.0928559392410017E-2</v>
      </c>
      <c r="N567" s="32">
        <f t="shared" si="173"/>
        <v>52.769083197736066</v>
      </c>
      <c r="O567" s="29">
        <f t="shared" si="170"/>
        <v>18787.355749680028</v>
      </c>
      <c r="P567">
        <f>MATCH(O567,LORDetail!$B$2:$B$930,1)</f>
        <v>132</v>
      </c>
      <c r="Q567">
        <f>INDEX(LORDetail!$B$2:$B$930,P567)</f>
        <v>18702.091357764613</v>
      </c>
      <c r="R567">
        <f>INDEX(LORDetail!$D$2:$D$930,P567)</f>
        <v>51.504689127641697</v>
      </c>
      <c r="S567">
        <f>INDEX(LORDetail!$E$2:$E$930,P567)</f>
        <v>-0.43779860034285001</v>
      </c>
      <c r="T567">
        <f>INDEX(LORDetail!$G$2:$G$930,P567)</f>
        <v>11.75333</v>
      </c>
      <c r="U567">
        <f t="shared" si="174"/>
        <v>133</v>
      </c>
      <c r="V567">
        <f>INDEX(LORDetail!$B$2:$B$930,U567)</f>
        <v>18878.02008713079</v>
      </c>
      <c r="W567">
        <f>INDEX(LORDetail!$D$2:$D$930,U567)</f>
        <v>51.505092672186798</v>
      </c>
      <c r="X567">
        <f>INDEX(LORDetail!$E$2:$E$930,U567)</f>
        <v>-0.440253447723153</v>
      </c>
      <c r="Y567">
        <f>INDEX(LORDetail!$G$2:$G$930,U567)</f>
        <v>11.86331</v>
      </c>
      <c r="Z567">
        <f t="shared" si="175"/>
        <v>175.92872936617641</v>
      </c>
      <c r="AA567" s="29">
        <f t="shared" si="176"/>
        <v>85.264391915414308</v>
      </c>
      <c r="AB567">
        <f t="shared" si="177"/>
        <v>0.48465303093246243</v>
      </c>
      <c r="AC567" s="32">
        <f t="shared" si="178"/>
        <v>51.504884706728596</v>
      </c>
      <c r="AD567" s="32">
        <f t="shared" si="179"/>
        <v>-0.43898834956619048</v>
      </c>
      <c r="AE567" s="34">
        <f t="shared" si="180"/>
        <v>11.806632140341952</v>
      </c>
      <c r="AF567" s="36" t="str">
        <f t="shared" si="181"/>
        <v>PADTON</v>
      </c>
      <c r="AG567" s="36" t="str">
        <f t="shared" si="182"/>
        <v>RDNGSTN</v>
      </c>
      <c r="AH567" s="36">
        <f t="shared" si="183"/>
        <v>563</v>
      </c>
      <c r="AI567" s="42">
        <f t="shared" si="184"/>
        <v>18787.400000000001</v>
      </c>
      <c r="AJ567" s="43">
        <f t="shared" si="185"/>
        <v>52.769083197736066</v>
      </c>
      <c r="AK567" s="43">
        <f t="shared" si="186"/>
        <v>4.0928559392410017E-2</v>
      </c>
      <c r="AL567" s="36">
        <f t="shared" si="187"/>
        <v>51.504884706728596</v>
      </c>
      <c r="AM567" s="36">
        <v>1</v>
      </c>
      <c r="AN567" s="36">
        <f t="shared" si="188"/>
        <v>-0.43898834956619048</v>
      </c>
      <c r="AO567" s="36">
        <v>4</v>
      </c>
      <c r="AP567" s="42">
        <f>INT(AI567/1000)*1000</f>
        <v>18000</v>
      </c>
      <c r="AQ567" s="42">
        <f>MOD(AI567,1000)</f>
        <v>787.40000000000146</v>
      </c>
      <c r="AR567" s="42">
        <f>MOD(AI568,1000)-0.2+(AP568-AP567)</f>
        <v>840.00000000000068</v>
      </c>
    </row>
    <row r="568" spans="1:44" x14ac:dyDescent="0.25">
      <c r="A568" s="32" t="s">
        <v>0</v>
      </c>
      <c r="B568" s="33" t="s">
        <v>1</v>
      </c>
      <c r="C568" s="32">
        <v>564</v>
      </c>
      <c r="D568">
        <f>MATCH(C568,TrainRun!$AG$2:$AG$148,1)</f>
        <v>82</v>
      </c>
      <c r="E568">
        <f>INT(INDEX(TrainRun!$AD$2:$AD$148,'By Second'!D568))</f>
        <v>542</v>
      </c>
      <c r="F568">
        <f>IF(E568=0,0,INDEX(TrainRun!$AE$2:$AE$148,'By Second'!D568))</f>
        <v>51.909583450495404</v>
      </c>
      <c r="G568">
        <f>INDEX(TrainRun!$AF$2:$AF$148,'By Second'!D568)</f>
        <v>17687.778863380558</v>
      </c>
      <c r="H568">
        <f t="shared" si="171"/>
        <v>83</v>
      </c>
      <c r="I568">
        <f>INT(INDEX(TrainRun!$AD$2:$AD$148,'By Second'!H568))</f>
        <v>600</v>
      </c>
      <c r="J568">
        <f>INDEX(TrainRun!$AE$2:$AE$148,'By Second'!H568)</f>
        <v>54.283439895255185</v>
      </c>
      <c r="K568">
        <f t="shared" si="168"/>
        <v>58</v>
      </c>
      <c r="L568">
        <f t="shared" si="169"/>
        <v>2.373856444759781</v>
      </c>
      <c r="M568">
        <f t="shared" si="172"/>
        <v>4.0928559392410017E-2</v>
      </c>
      <c r="N568" s="32">
        <f t="shared" si="173"/>
        <v>52.810011757128478</v>
      </c>
      <c r="O568" s="29">
        <f t="shared" si="170"/>
        <v>18840.165761437158</v>
      </c>
      <c r="P568">
        <f>MATCH(O568,LORDetail!$B$2:$B$930,1)</f>
        <v>132</v>
      </c>
      <c r="Q568">
        <f>INDEX(LORDetail!$B$2:$B$930,P568)</f>
        <v>18702.091357764613</v>
      </c>
      <c r="R568">
        <f>INDEX(LORDetail!$D$2:$D$930,P568)</f>
        <v>51.504689127641697</v>
      </c>
      <c r="S568">
        <f>INDEX(LORDetail!$E$2:$E$930,P568)</f>
        <v>-0.43779860034285001</v>
      </c>
      <c r="T568">
        <f>INDEX(LORDetail!$G$2:$G$930,P568)</f>
        <v>11.75333</v>
      </c>
      <c r="U568">
        <f t="shared" si="174"/>
        <v>133</v>
      </c>
      <c r="V568">
        <f>INDEX(LORDetail!$B$2:$B$930,U568)</f>
        <v>18878.02008713079</v>
      </c>
      <c r="W568">
        <f>INDEX(LORDetail!$D$2:$D$930,U568)</f>
        <v>51.505092672186798</v>
      </c>
      <c r="X568">
        <f>INDEX(LORDetail!$E$2:$E$930,U568)</f>
        <v>-0.440253447723153</v>
      </c>
      <c r="Y568">
        <f>INDEX(LORDetail!$G$2:$G$930,U568)</f>
        <v>11.86331</v>
      </c>
      <c r="Z568">
        <f t="shared" si="175"/>
        <v>175.92872936617641</v>
      </c>
      <c r="AA568" s="29">
        <f t="shared" si="176"/>
        <v>138.07440367254458</v>
      </c>
      <c r="AB568">
        <f t="shared" si="177"/>
        <v>0.78483147221030514</v>
      </c>
      <c r="AC568" s="32">
        <f t="shared" si="178"/>
        <v>51.505005842101134</v>
      </c>
      <c r="AD568" s="32">
        <f t="shared" si="179"/>
        <v>-0.43972524182638484</v>
      </c>
      <c r="AE568" s="34">
        <f t="shared" si="180"/>
        <v>11.839645765313689</v>
      </c>
      <c r="AF568" s="36" t="str">
        <f t="shared" si="181"/>
        <v>PADTON</v>
      </c>
      <c r="AG568" s="36" t="str">
        <f t="shared" si="182"/>
        <v>RDNGSTN</v>
      </c>
      <c r="AH568" s="36">
        <f t="shared" si="183"/>
        <v>564</v>
      </c>
      <c r="AI568" s="42">
        <f t="shared" si="184"/>
        <v>18840.2</v>
      </c>
      <c r="AJ568" s="43">
        <f t="shared" si="185"/>
        <v>52.810011757128478</v>
      </c>
      <c r="AK568" s="43">
        <f t="shared" si="186"/>
        <v>4.0928559392410017E-2</v>
      </c>
      <c r="AL568" s="36">
        <f t="shared" si="187"/>
        <v>51.505005842101134</v>
      </c>
      <c r="AM568" s="36">
        <v>1</v>
      </c>
      <c r="AN568" s="36">
        <f t="shared" si="188"/>
        <v>-0.43972524182638484</v>
      </c>
      <c r="AO568" s="36">
        <v>4</v>
      </c>
      <c r="AP568" s="42">
        <f>INT(AI568/1000)*1000</f>
        <v>18000</v>
      </c>
      <c r="AQ568" s="42">
        <f>MOD(AI568,1000)</f>
        <v>840.20000000000073</v>
      </c>
      <c r="AR568" s="42">
        <f>MOD(AI569,1000)-0.2+(AP569-AP568)</f>
        <v>892.8</v>
      </c>
    </row>
    <row r="569" spans="1:44" x14ac:dyDescent="0.25">
      <c r="A569" s="32" t="s">
        <v>0</v>
      </c>
      <c r="B569" s="33" t="s">
        <v>1</v>
      </c>
      <c r="C569" s="32">
        <v>565</v>
      </c>
      <c r="D569">
        <f>MATCH(C569,TrainRun!$AG$2:$AG$148,1)</f>
        <v>82</v>
      </c>
      <c r="E569">
        <f>INT(INDEX(TrainRun!$AD$2:$AD$148,'By Second'!D569))</f>
        <v>542</v>
      </c>
      <c r="F569">
        <f>IF(E569=0,0,INDEX(TrainRun!$AE$2:$AE$148,'By Second'!D569))</f>
        <v>51.909583450495404</v>
      </c>
      <c r="G569">
        <f>INDEX(TrainRun!$AF$2:$AF$148,'By Second'!D569)</f>
        <v>17687.778863380558</v>
      </c>
      <c r="H569">
        <f t="shared" si="171"/>
        <v>83</v>
      </c>
      <c r="I569">
        <f>INT(INDEX(TrainRun!$AD$2:$AD$148,'By Second'!H569))</f>
        <v>600</v>
      </c>
      <c r="J569">
        <f>INDEX(TrainRun!$AE$2:$AE$148,'By Second'!H569)</f>
        <v>54.283439895255185</v>
      </c>
      <c r="K569">
        <f t="shared" si="168"/>
        <v>58</v>
      </c>
      <c r="L569">
        <f t="shared" si="169"/>
        <v>2.373856444759781</v>
      </c>
      <c r="M569">
        <f t="shared" si="172"/>
        <v>4.0928559392410017E-2</v>
      </c>
      <c r="N569" s="32">
        <f t="shared" si="173"/>
        <v>52.850940316520891</v>
      </c>
      <c r="O569" s="29">
        <f t="shared" si="170"/>
        <v>18893.016701753681</v>
      </c>
      <c r="P569">
        <f>MATCH(O569,LORDetail!$B$2:$B$930,1)</f>
        <v>133</v>
      </c>
      <c r="Q569">
        <f>INDEX(LORDetail!$B$2:$B$930,P569)</f>
        <v>18878.02008713079</v>
      </c>
      <c r="R569">
        <f>INDEX(LORDetail!$D$2:$D$930,P569)</f>
        <v>51.505092672186798</v>
      </c>
      <c r="S569">
        <f>INDEX(LORDetail!$E$2:$E$930,P569)</f>
        <v>-0.440253447723153</v>
      </c>
      <c r="T569">
        <f>INDEX(LORDetail!$G$2:$G$930,P569)</f>
        <v>11.86331</v>
      </c>
      <c r="U569">
        <f t="shared" si="174"/>
        <v>134</v>
      </c>
      <c r="V569">
        <f>INDEX(LORDetail!$B$2:$B$930,U569)</f>
        <v>18968.863896451083</v>
      </c>
      <c r="W569">
        <f>INDEX(LORDetail!$D$2:$D$930,U569)</f>
        <v>51.5053281939188</v>
      </c>
      <c r="X569">
        <f>INDEX(LORDetail!$E$2:$E$930,U569)</f>
        <v>-0.441508731742353</v>
      </c>
      <c r="Y569">
        <f>INDEX(LORDetail!$G$2:$G$930,U569)</f>
        <v>11.920109999999999</v>
      </c>
      <c r="Z569">
        <f t="shared" si="175"/>
        <v>90.843809320293076</v>
      </c>
      <c r="AA569" s="29">
        <f t="shared" si="176"/>
        <v>14.996614622890775</v>
      </c>
      <c r="AB569">
        <f t="shared" si="177"/>
        <v>0.16508130532061216</v>
      </c>
      <c r="AC569" s="32">
        <f t="shared" si="178"/>
        <v>51.505131552421751</v>
      </c>
      <c r="AD569" s="32">
        <f t="shared" si="179"/>
        <v>-0.44046067164759062</v>
      </c>
      <c r="AE569" s="34">
        <f t="shared" si="180"/>
        <v>11.872686618142211</v>
      </c>
      <c r="AF569" s="36" t="str">
        <f t="shared" si="181"/>
        <v>PADTON</v>
      </c>
      <c r="AG569" s="36" t="str">
        <f t="shared" si="182"/>
        <v>RDNGSTN</v>
      </c>
      <c r="AH569" s="36">
        <f t="shared" si="183"/>
        <v>565</v>
      </c>
      <c r="AI569" s="42">
        <f t="shared" si="184"/>
        <v>18893</v>
      </c>
      <c r="AJ569" s="43">
        <f t="shared" si="185"/>
        <v>52.850940316520891</v>
      </c>
      <c r="AK569" s="43">
        <f t="shared" si="186"/>
        <v>4.0928559392410017E-2</v>
      </c>
      <c r="AL569" s="36">
        <f t="shared" si="187"/>
        <v>51.505131552421751</v>
      </c>
      <c r="AM569" s="36">
        <v>1</v>
      </c>
      <c r="AN569" s="36">
        <f t="shared" si="188"/>
        <v>-0.44046067164759062</v>
      </c>
      <c r="AO569" s="36">
        <v>4</v>
      </c>
      <c r="AP569" s="42">
        <f>INT(AI569/1000)*1000</f>
        <v>18000</v>
      </c>
      <c r="AQ569" s="42">
        <f>MOD(AI569,1000)</f>
        <v>893</v>
      </c>
      <c r="AR569" s="42">
        <f>MOD(AI570,1000)-0.2+(AP570-AP569)</f>
        <v>945.8</v>
      </c>
    </row>
    <row r="570" spans="1:44" x14ac:dyDescent="0.25">
      <c r="A570" s="32" t="s">
        <v>0</v>
      </c>
      <c r="B570" s="33" t="s">
        <v>1</v>
      </c>
      <c r="C570" s="32">
        <v>566</v>
      </c>
      <c r="D570">
        <f>MATCH(C570,TrainRun!$AG$2:$AG$148,1)</f>
        <v>82</v>
      </c>
      <c r="E570">
        <f>INT(INDEX(TrainRun!$AD$2:$AD$148,'By Second'!D570))</f>
        <v>542</v>
      </c>
      <c r="F570">
        <f>IF(E570=0,0,INDEX(TrainRun!$AE$2:$AE$148,'By Second'!D570))</f>
        <v>51.909583450495404</v>
      </c>
      <c r="G570">
        <f>INDEX(TrainRun!$AF$2:$AF$148,'By Second'!D570)</f>
        <v>17687.778863380558</v>
      </c>
      <c r="H570">
        <f t="shared" si="171"/>
        <v>83</v>
      </c>
      <c r="I570">
        <f>INT(INDEX(TrainRun!$AD$2:$AD$148,'By Second'!H570))</f>
        <v>600</v>
      </c>
      <c r="J570">
        <f>INDEX(TrainRun!$AE$2:$AE$148,'By Second'!H570)</f>
        <v>54.283439895255185</v>
      </c>
      <c r="K570">
        <f t="shared" si="168"/>
        <v>58</v>
      </c>
      <c r="L570">
        <f t="shared" si="169"/>
        <v>2.373856444759781</v>
      </c>
      <c r="M570">
        <f t="shared" si="172"/>
        <v>4.0928559392410017E-2</v>
      </c>
      <c r="N570" s="32">
        <f t="shared" si="173"/>
        <v>52.891868875913303</v>
      </c>
      <c r="O570" s="29">
        <f t="shared" si="170"/>
        <v>18945.908570629595</v>
      </c>
      <c r="P570">
        <f>MATCH(O570,LORDetail!$B$2:$B$930,1)</f>
        <v>133</v>
      </c>
      <c r="Q570">
        <f>INDEX(LORDetail!$B$2:$B$930,P570)</f>
        <v>18878.02008713079</v>
      </c>
      <c r="R570">
        <f>INDEX(LORDetail!$D$2:$D$930,P570)</f>
        <v>51.505092672186798</v>
      </c>
      <c r="S570">
        <f>INDEX(LORDetail!$E$2:$E$930,P570)</f>
        <v>-0.440253447723153</v>
      </c>
      <c r="T570">
        <f>INDEX(LORDetail!$G$2:$G$930,P570)</f>
        <v>11.86331</v>
      </c>
      <c r="U570">
        <f t="shared" si="174"/>
        <v>134</v>
      </c>
      <c r="V570">
        <f>INDEX(LORDetail!$B$2:$B$930,U570)</f>
        <v>18968.863896451083</v>
      </c>
      <c r="W570">
        <f>INDEX(LORDetail!$D$2:$D$930,U570)</f>
        <v>51.5053281939188</v>
      </c>
      <c r="X570">
        <f>INDEX(LORDetail!$E$2:$E$930,U570)</f>
        <v>-0.441508731742353</v>
      </c>
      <c r="Y570">
        <f>INDEX(LORDetail!$G$2:$G$930,U570)</f>
        <v>11.920109999999999</v>
      </c>
      <c r="Z570">
        <f t="shared" si="175"/>
        <v>90.843809320293076</v>
      </c>
      <c r="AA570" s="29">
        <f t="shared" si="176"/>
        <v>67.888483498805726</v>
      </c>
      <c r="AB570">
        <f t="shared" si="177"/>
        <v>0.74730995988342497</v>
      </c>
      <c r="AC570" s="32">
        <f t="shared" si="178"/>
        <v>51.505268679922892</v>
      </c>
      <c r="AD570" s="32">
        <f t="shared" si="179"/>
        <v>-0.44119153397318367</v>
      </c>
      <c r="AE570" s="34">
        <f t="shared" si="180"/>
        <v>11.905757205721379</v>
      </c>
      <c r="AF570" s="36" t="str">
        <f t="shared" si="181"/>
        <v>PADTON</v>
      </c>
      <c r="AG570" s="36" t="str">
        <f t="shared" si="182"/>
        <v>RDNGSTN</v>
      </c>
      <c r="AH570" s="36">
        <f t="shared" si="183"/>
        <v>566</v>
      </c>
      <c r="AI570" s="42">
        <f t="shared" si="184"/>
        <v>18946</v>
      </c>
      <c r="AJ570" s="43">
        <f t="shared" si="185"/>
        <v>52.891868875913303</v>
      </c>
      <c r="AK570" s="43">
        <f t="shared" si="186"/>
        <v>4.0928559392410017E-2</v>
      </c>
      <c r="AL570" s="36">
        <f t="shared" si="187"/>
        <v>51.505268679922892</v>
      </c>
      <c r="AM570" s="36">
        <v>1</v>
      </c>
      <c r="AN570" s="36">
        <f t="shared" si="188"/>
        <v>-0.44119153397318367</v>
      </c>
      <c r="AO570" s="36">
        <v>4</v>
      </c>
      <c r="AP570" s="42">
        <f>INT(AI570/1000)*1000</f>
        <v>18000</v>
      </c>
      <c r="AQ570" s="42">
        <f>MOD(AI570,1000)</f>
        <v>946</v>
      </c>
      <c r="AR570" s="42">
        <f>MOD(AI571,1000)-0.2+(AP571-AP570)</f>
        <v>998.59999999999923</v>
      </c>
    </row>
    <row r="571" spans="1:44" x14ac:dyDescent="0.25">
      <c r="A571" s="32" t="s">
        <v>0</v>
      </c>
      <c r="B571" s="33" t="s">
        <v>1</v>
      </c>
      <c r="C571" s="32">
        <v>567</v>
      </c>
      <c r="D571">
        <f>MATCH(C571,TrainRun!$AG$2:$AG$148,1)</f>
        <v>82</v>
      </c>
      <c r="E571">
        <f>INT(INDEX(TrainRun!$AD$2:$AD$148,'By Second'!D571))</f>
        <v>542</v>
      </c>
      <c r="F571">
        <f>IF(E571=0,0,INDEX(TrainRun!$AE$2:$AE$148,'By Second'!D571))</f>
        <v>51.909583450495404</v>
      </c>
      <c r="G571">
        <f>INDEX(TrainRun!$AF$2:$AF$148,'By Second'!D571)</f>
        <v>17687.778863380558</v>
      </c>
      <c r="H571">
        <f t="shared" si="171"/>
        <v>83</v>
      </c>
      <c r="I571">
        <f>INT(INDEX(TrainRun!$AD$2:$AD$148,'By Second'!H571))</f>
        <v>600</v>
      </c>
      <c r="J571">
        <f>INDEX(TrainRun!$AE$2:$AE$148,'By Second'!H571)</f>
        <v>54.283439895255185</v>
      </c>
      <c r="K571">
        <f t="shared" si="168"/>
        <v>58</v>
      </c>
      <c r="L571">
        <f t="shared" si="169"/>
        <v>2.373856444759781</v>
      </c>
      <c r="M571">
        <f t="shared" si="172"/>
        <v>4.0928559392410017E-2</v>
      </c>
      <c r="N571" s="32">
        <f t="shared" si="173"/>
        <v>52.932797435305716</v>
      </c>
      <c r="O571" s="29">
        <f t="shared" si="170"/>
        <v>18998.841368064903</v>
      </c>
      <c r="P571">
        <f>MATCH(O571,LORDetail!$B$2:$B$930,1)</f>
        <v>134</v>
      </c>
      <c r="Q571">
        <f>INDEX(LORDetail!$B$2:$B$930,P571)</f>
        <v>18968.863896451083</v>
      </c>
      <c r="R571">
        <f>INDEX(LORDetail!$D$2:$D$930,P571)</f>
        <v>51.5053281939188</v>
      </c>
      <c r="S571">
        <f>INDEX(LORDetail!$E$2:$E$930,P571)</f>
        <v>-0.441508731742353</v>
      </c>
      <c r="T571">
        <f>INDEX(LORDetail!$G$2:$G$930,P571)</f>
        <v>11.920109999999999</v>
      </c>
      <c r="U571">
        <f t="shared" si="174"/>
        <v>135</v>
      </c>
      <c r="V571">
        <f>INDEX(LORDetail!$B$2:$B$930,U571)</f>
        <v>19123.670503177582</v>
      </c>
      <c r="W571">
        <f>INDEX(LORDetail!$D$2:$D$930,U571)</f>
        <v>51.505776757942797</v>
      </c>
      <c r="X571">
        <f>INDEX(LORDetail!$E$2:$E$930,U571)</f>
        <v>-0.44362352567763402</v>
      </c>
      <c r="Y571">
        <f>INDEX(LORDetail!$G$2:$G$930,U571)</f>
        <v>12.01689</v>
      </c>
      <c r="Z571">
        <f t="shared" si="175"/>
        <v>154.80660672649901</v>
      </c>
      <c r="AA571" s="29">
        <f t="shared" si="176"/>
        <v>29.977471613819944</v>
      </c>
      <c r="AB571">
        <f t="shared" si="177"/>
        <v>0.19364465282015997</v>
      </c>
      <c r="AC571" s="32">
        <f t="shared" si="178"/>
        <v>51.505415055943494</v>
      </c>
      <c r="AD571" s="32">
        <f t="shared" si="179"/>
        <v>-0.44191825027973669</v>
      </c>
      <c r="AE571" s="34">
        <f t="shared" si="180"/>
        <v>11.938850929499935</v>
      </c>
      <c r="AF571" s="36" t="str">
        <f t="shared" si="181"/>
        <v>PADTON</v>
      </c>
      <c r="AG571" s="36" t="str">
        <f t="shared" si="182"/>
        <v>RDNGSTN</v>
      </c>
      <c r="AH571" s="36">
        <f t="shared" si="183"/>
        <v>567</v>
      </c>
      <c r="AI571" s="42">
        <f t="shared" si="184"/>
        <v>18998.8</v>
      </c>
      <c r="AJ571" s="43">
        <f t="shared" si="185"/>
        <v>52.932797435305716</v>
      </c>
      <c r="AK571" s="43">
        <f t="shared" si="186"/>
        <v>4.0928559392410017E-2</v>
      </c>
      <c r="AL571" s="36">
        <f t="shared" si="187"/>
        <v>51.505415055943494</v>
      </c>
      <c r="AM571" s="36">
        <v>1</v>
      </c>
      <c r="AN571" s="36">
        <f t="shared" si="188"/>
        <v>-0.44191825027973669</v>
      </c>
      <c r="AO571" s="36">
        <v>4</v>
      </c>
      <c r="AP571" s="42">
        <f>INT(AI571/1000)*1000</f>
        <v>18000</v>
      </c>
      <c r="AQ571" s="42">
        <f>MOD(AI571,1000)</f>
        <v>998.79999999999927</v>
      </c>
      <c r="AR571" s="42">
        <f>MOD(AI572,1000)-0.2+(AP572-AP571)</f>
        <v>1051.5999999999992</v>
      </c>
    </row>
    <row r="572" spans="1:44" x14ac:dyDescent="0.25">
      <c r="A572" s="32" t="s">
        <v>0</v>
      </c>
      <c r="B572" s="33" t="s">
        <v>1</v>
      </c>
      <c r="C572" s="32">
        <v>568</v>
      </c>
      <c r="D572">
        <f>MATCH(C572,TrainRun!$AG$2:$AG$148,1)</f>
        <v>82</v>
      </c>
      <c r="E572">
        <f>INT(INDEX(TrainRun!$AD$2:$AD$148,'By Second'!D572))</f>
        <v>542</v>
      </c>
      <c r="F572">
        <f>IF(E572=0,0,INDEX(TrainRun!$AE$2:$AE$148,'By Second'!D572))</f>
        <v>51.909583450495404</v>
      </c>
      <c r="G572">
        <f>INDEX(TrainRun!$AF$2:$AF$148,'By Second'!D572)</f>
        <v>17687.778863380558</v>
      </c>
      <c r="H572">
        <f t="shared" si="171"/>
        <v>83</v>
      </c>
      <c r="I572">
        <f>INT(INDEX(TrainRun!$AD$2:$AD$148,'By Second'!H572))</f>
        <v>600</v>
      </c>
      <c r="J572">
        <f>INDEX(TrainRun!$AE$2:$AE$148,'By Second'!H572)</f>
        <v>54.283439895255185</v>
      </c>
      <c r="K572">
        <f t="shared" si="168"/>
        <v>58</v>
      </c>
      <c r="L572">
        <f t="shared" si="169"/>
        <v>2.373856444759781</v>
      </c>
      <c r="M572">
        <f t="shared" si="172"/>
        <v>4.0928559392410017E-2</v>
      </c>
      <c r="N572" s="32">
        <f t="shared" si="173"/>
        <v>52.973725994698128</v>
      </c>
      <c r="O572" s="29">
        <f t="shared" si="170"/>
        <v>19051.815094059602</v>
      </c>
      <c r="P572">
        <f>MATCH(O572,LORDetail!$B$2:$B$930,1)</f>
        <v>134</v>
      </c>
      <c r="Q572">
        <f>INDEX(LORDetail!$B$2:$B$930,P572)</f>
        <v>18968.863896451083</v>
      </c>
      <c r="R572">
        <f>INDEX(LORDetail!$D$2:$D$930,P572)</f>
        <v>51.5053281939188</v>
      </c>
      <c r="S572">
        <f>INDEX(LORDetail!$E$2:$E$930,P572)</f>
        <v>-0.441508731742353</v>
      </c>
      <c r="T572">
        <f>INDEX(LORDetail!$G$2:$G$930,P572)</f>
        <v>11.920109999999999</v>
      </c>
      <c r="U572">
        <f t="shared" si="174"/>
        <v>135</v>
      </c>
      <c r="V572">
        <f>INDEX(LORDetail!$B$2:$B$930,U572)</f>
        <v>19123.670503177582</v>
      </c>
      <c r="W572">
        <f>INDEX(LORDetail!$D$2:$D$930,U572)</f>
        <v>51.505776757942797</v>
      </c>
      <c r="X572">
        <f>INDEX(LORDetail!$E$2:$E$930,U572)</f>
        <v>-0.44362352567763402</v>
      </c>
      <c r="Y572">
        <f>INDEX(LORDetail!$G$2:$G$930,U572)</f>
        <v>12.01689</v>
      </c>
      <c r="Z572">
        <f t="shared" si="175"/>
        <v>154.80660672649901</v>
      </c>
      <c r="AA572" s="29">
        <f t="shared" si="176"/>
        <v>82.951197608519578</v>
      </c>
      <c r="AB572">
        <f t="shared" si="177"/>
        <v>0.53583758059545672</v>
      </c>
      <c r="AC572" s="32">
        <f t="shared" si="178"/>
        <v>51.505568551380158</v>
      </c>
      <c r="AD572" s="32">
        <f t="shared" si="179"/>
        <v>-0.44264191780809192</v>
      </c>
      <c r="AE572" s="34">
        <f t="shared" si="180"/>
        <v>11.971968361050028</v>
      </c>
      <c r="AF572" s="36" t="str">
        <f t="shared" si="181"/>
        <v>PADTON</v>
      </c>
      <c r="AG572" s="36" t="str">
        <f t="shared" si="182"/>
        <v>RDNGSTN</v>
      </c>
      <c r="AH572" s="36">
        <f t="shared" si="183"/>
        <v>568</v>
      </c>
      <c r="AI572" s="42">
        <f t="shared" si="184"/>
        <v>19051.8</v>
      </c>
      <c r="AJ572" s="43">
        <f t="shared" si="185"/>
        <v>52.973725994698128</v>
      </c>
      <c r="AK572" s="43">
        <f t="shared" si="186"/>
        <v>4.0928559392410017E-2</v>
      </c>
      <c r="AL572" s="36">
        <f t="shared" si="187"/>
        <v>51.505568551380158</v>
      </c>
      <c r="AM572" s="36">
        <v>1</v>
      </c>
      <c r="AN572" s="36">
        <f t="shared" si="188"/>
        <v>-0.44264191780809192</v>
      </c>
      <c r="AO572" s="36">
        <v>4</v>
      </c>
      <c r="AP572" s="42">
        <f>INT(AI572/1000)*1000</f>
        <v>19000</v>
      </c>
      <c r="AQ572" s="42">
        <f>MOD(AI572,1000)</f>
        <v>51.799999999999272</v>
      </c>
      <c r="AR572" s="42">
        <f>MOD(AI573,1000)-0.2+(AP573-AP572)</f>
        <v>104.59999999999927</v>
      </c>
    </row>
    <row r="573" spans="1:44" x14ac:dyDescent="0.25">
      <c r="A573" s="32" t="s">
        <v>0</v>
      </c>
      <c r="B573" s="33" t="s">
        <v>1</v>
      </c>
      <c r="C573" s="32">
        <v>569</v>
      </c>
      <c r="D573">
        <f>MATCH(C573,TrainRun!$AG$2:$AG$148,1)</f>
        <v>82</v>
      </c>
      <c r="E573">
        <f>INT(INDEX(TrainRun!$AD$2:$AD$148,'By Second'!D573))</f>
        <v>542</v>
      </c>
      <c r="F573">
        <f>IF(E573=0,0,INDEX(TrainRun!$AE$2:$AE$148,'By Second'!D573))</f>
        <v>51.909583450495404</v>
      </c>
      <c r="G573">
        <f>INDEX(TrainRun!$AF$2:$AF$148,'By Second'!D573)</f>
        <v>17687.778863380558</v>
      </c>
      <c r="H573">
        <f t="shared" si="171"/>
        <v>83</v>
      </c>
      <c r="I573">
        <f>INT(INDEX(TrainRun!$AD$2:$AD$148,'By Second'!H573))</f>
        <v>600</v>
      </c>
      <c r="J573">
        <f>INDEX(TrainRun!$AE$2:$AE$148,'By Second'!H573)</f>
        <v>54.283439895255185</v>
      </c>
      <c r="K573">
        <f t="shared" si="168"/>
        <v>58</v>
      </c>
      <c r="L573">
        <f t="shared" si="169"/>
        <v>2.373856444759781</v>
      </c>
      <c r="M573">
        <f t="shared" si="172"/>
        <v>4.0928559392410017E-2</v>
      </c>
      <c r="N573" s="32">
        <f t="shared" si="173"/>
        <v>53.014654554090541</v>
      </c>
      <c r="O573" s="29">
        <f t="shared" si="170"/>
        <v>19104.829748613694</v>
      </c>
      <c r="P573">
        <f>MATCH(O573,LORDetail!$B$2:$B$930,1)</f>
        <v>134</v>
      </c>
      <c r="Q573">
        <f>INDEX(LORDetail!$B$2:$B$930,P573)</f>
        <v>18968.863896451083</v>
      </c>
      <c r="R573">
        <f>INDEX(LORDetail!$D$2:$D$930,P573)</f>
        <v>51.5053281939188</v>
      </c>
      <c r="S573">
        <f>INDEX(LORDetail!$E$2:$E$930,P573)</f>
        <v>-0.441508731742353</v>
      </c>
      <c r="T573">
        <f>INDEX(LORDetail!$G$2:$G$930,P573)</f>
        <v>11.920109999999999</v>
      </c>
      <c r="U573">
        <f t="shared" si="174"/>
        <v>135</v>
      </c>
      <c r="V573">
        <f>INDEX(LORDetail!$B$2:$B$930,U573)</f>
        <v>19123.670503177582</v>
      </c>
      <c r="W573">
        <f>INDEX(LORDetail!$D$2:$D$930,U573)</f>
        <v>51.505776757942797</v>
      </c>
      <c r="X573">
        <f>INDEX(LORDetail!$E$2:$E$930,U573)</f>
        <v>-0.44362352567763402</v>
      </c>
      <c r="Y573">
        <f>INDEX(LORDetail!$G$2:$G$930,U573)</f>
        <v>12.01689</v>
      </c>
      <c r="Z573">
        <f t="shared" si="175"/>
        <v>154.80660672649901</v>
      </c>
      <c r="AA573" s="29">
        <f t="shared" si="176"/>
        <v>135.96585216261155</v>
      </c>
      <c r="AB573">
        <f t="shared" si="177"/>
        <v>0.8782948934655358</v>
      </c>
      <c r="AC573" s="32">
        <f t="shared" si="178"/>
        <v>51.505722165410468</v>
      </c>
      <c r="AD573" s="32">
        <f t="shared" si="179"/>
        <v>-0.44336614445644223</v>
      </c>
      <c r="AE573" s="34">
        <f t="shared" si="180"/>
        <v>12.005111379789595</v>
      </c>
      <c r="AF573" s="36" t="str">
        <f t="shared" si="181"/>
        <v>PADTON</v>
      </c>
      <c r="AG573" s="36" t="str">
        <f t="shared" si="182"/>
        <v>RDNGSTN</v>
      </c>
      <c r="AH573" s="36">
        <f t="shared" si="183"/>
        <v>569</v>
      </c>
      <c r="AI573" s="42">
        <f t="shared" si="184"/>
        <v>19104.8</v>
      </c>
      <c r="AJ573" s="43">
        <f t="shared" si="185"/>
        <v>53.014654554090541</v>
      </c>
      <c r="AK573" s="43">
        <f t="shared" si="186"/>
        <v>4.0928559392410017E-2</v>
      </c>
      <c r="AL573" s="36">
        <f t="shared" si="187"/>
        <v>51.505722165410468</v>
      </c>
      <c r="AM573" s="36">
        <v>1</v>
      </c>
      <c r="AN573" s="36">
        <f t="shared" si="188"/>
        <v>-0.44336614445644223</v>
      </c>
      <c r="AO573" s="36">
        <v>4</v>
      </c>
      <c r="AP573" s="42">
        <f>INT(AI573/1000)*1000</f>
        <v>19000</v>
      </c>
      <c r="AQ573" s="42">
        <f>MOD(AI573,1000)</f>
        <v>104.79999999999927</v>
      </c>
      <c r="AR573" s="42">
        <f>MOD(AI574,1000)-0.2+(AP574-AP573)</f>
        <v>157.59999999999928</v>
      </c>
    </row>
    <row r="574" spans="1:44" x14ac:dyDescent="0.25">
      <c r="A574" s="32" t="s">
        <v>0</v>
      </c>
      <c r="B574" s="33" t="s">
        <v>1</v>
      </c>
      <c r="C574" s="32">
        <v>570</v>
      </c>
      <c r="D574">
        <f>MATCH(C574,TrainRun!$AG$2:$AG$148,1)</f>
        <v>82</v>
      </c>
      <c r="E574">
        <f>INT(INDEX(TrainRun!$AD$2:$AD$148,'By Second'!D574))</f>
        <v>542</v>
      </c>
      <c r="F574">
        <f>IF(E574=0,0,INDEX(TrainRun!$AE$2:$AE$148,'By Second'!D574))</f>
        <v>51.909583450495404</v>
      </c>
      <c r="G574">
        <f>INDEX(TrainRun!$AF$2:$AF$148,'By Second'!D574)</f>
        <v>17687.778863380558</v>
      </c>
      <c r="H574">
        <f t="shared" si="171"/>
        <v>83</v>
      </c>
      <c r="I574">
        <f>INT(INDEX(TrainRun!$AD$2:$AD$148,'By Second'!H574))</f>
        <v>600</v>
      </c>
      <c r="J574">
        <f>INDEX(TrainRun!$AE$2:$AE$148,'By Second'!H574)</f>
        <v>54.283439895255185</v>
      </c>
      <c r="K574">
        <f t="shared" si="168"/>
        <v>58</v>
      </c>
      <c r="L574">
        <f t="shared" si="169"/>
        <v>2.373856444759781</v>
      </c>
      <c r="M574">
        <f t="shared" si="172"/>
        <v>4.0928559392410017E-2</v>
      </c>
      <c r="N574" s="32">
        <f t="shared" si="173"/>
        <v>53.055583113482953</v>
      </c>
      <c r="O574" s="29">
        <f t="shared" si="170"/>
        <v>19157.885331727179</v>
      </c>
      <c r="P574">
        <f>MATCH(O574,LORDetail!$B$2:$B$930,1)</f>
        <v>135</v>
      </c>
      <c r="Q574">
        <f>INDEX(LORDetail!$B$2:$B$930,P574)</f>
        <v>19123.670503177582</v>
      </c>
      <c r="R574">
        <f>INDEX(LORDetail!$D$2:$D$930,P574)</f>
        <v>51.505776757942797</v>
      </c>
      <c r="S574">
        <f>INDEX(LORDetail!$E$2:$E$930,P574)</f>
        <v>-0.44362352567763402</v>
      </c>
      <c r="T574">
        <f>INDEX(LORDetail!$G$2:$G$930,P574)</f>
        <v>12.01689</v>
      </c>
      <c r="U574">
        <f t="shared" si="174"/>
        <v>136</v>
      </c>
      <c r="V574">
        <f>INDEX(LORDetail!$B$2:$B$930,U574)</f>
        <v>19311.33881939534</v>
      </c>
      <c r="W574">
        <f>INDEX(LORDetail!$D$2:$D$930,U574)</f>
        <v>51.5063200056425</v>
      </c>
      <c r="X574">
        <f>INDEX(LORDetail!$E$2:$E$930,U574)</f>
        <v>-0.44618756036559198</v>
      </c>
      <c r="Y574">
        <f>INDEX(LORDetail!$G$2:$G$930,U574)</f>
        <v>12.134209999999999</v>
      </c>
      <c r="Z574">
        <f t="shared" si="175"/>
        <v>187.66831621775782</v>
      </c>
      <c r="AA574" s="29">
        <f t="shared" si="176"/>
        <v>34.214828549596859</v>
      </c>
      <c r="AB574">
        <f t="shared" si="177"/>
        <v>0.18231542350439298</v>
      </c>
      <c r="AC574" s="32">
        <f t="shared" si="178"/>
        <v>51.50587580037724</v>
      </c>
      <c r="AD574" s="32">
        <f t="shared" si="179"/>
        <v>-0.44409098874764902</v>
      </c>
      <c r="AE574" s="34">
        <f t="shared" si="180"/>
        <v>12.038279245485535</v>
      </c>
      <c r="AF574" s="36" t="str">
        <f t="shared" si="181"/>
        <v>PADTON</v>
      </c>
      <c r="AG574" s="36" t="str">
        <f t="shared" si="182"/>
        <v>RDNGSTN</v>
      </c>
      <c r="AH574" s="36">
        <f t="shared" si="183"/>
        <v>570</v>
      </c>
      <c r="AI574" s="42">
        <f t="shared" si="184"/>
        <v>19157.8</v>
      </c>
      <c r="AJ574" s="43">
        <f t="shared" si="185"/>
        <v>53.055583113482953</v>
      </c>
      <c r="AK574" s="43">
        <f t="shared" si="186"/>
        <v>4.0928559392410017E-2</v>
      </c>
      <c r="AL574" s="36">
        <f t="shared" si="187"/>
        <v>51.50587580037724</v>
      </c>
      <c r="AM574" s="36">
        <v>1</v>
      </c>
      <c r="AN574" s="36">
        <f t="shared" si="188"/>
        <v>-0.44409098874764902</v>
      </c>
      <c r="AO574" s="36">
        <v>4</v>
      </c>
      <c r="AP574" s="42">
        <f>INT(AI574/1000)*1000</f>
        <v>19000</v>
      </c>
      <c r="AQ574" s="42">
        <f>MOD(AI574,1000)</f>
        <v>157.79999999999927</v>
      </c>
      <c r="AR574" s="42">
        <f>MOD(AI575,1000)-0.2+(AP575-AP574)</f>
        <v>210.8</v>
      </c>
    </row>
    <row r="575" spans="1:44" x14ac:dyDescent="0.25">
      <c r="A575" s="32" t="s">
        <v>0</v>
      </c>
      <c r="B575" s="33" t="s">
        <v>1</v>
      </c>
      <c r="C575" s="32">
        <v>571</v>
      </c>
      <c r="D575">
        <f>MATCH(C575,TrainRun!$AG$2:$AG$148,1)</f>
        <v>82</v>
      </c>
      <c r="E575">
        <f>INT(INDEX(TrainRun!$AD$2:$AD$148,'By Second'!D575))</f>
        <v>542</v>
      </c>
      <c r="F575">
        <f>IF(E575=0,0,INDEX(TrainRun!$AE$2:$AE$148,'By Second'!D575))</f>
        <v>51.909583450495404</v>
      </c>
      <c r="G575">
        <f>INDEX(TrainRun!$AF$2:$AF$148,'By Second'!D575)</f>
        <v>17687.778863380558</v>
      </c>
      <c r="H575">
        <f t="shared" si="171"/>
        <v>83</v>
      </c>
      <c r="I575">
        <f>INT(INDEX(TrainRun!$AD$2:$AD$148,'By Second'!H575))</f>
        <v>600</v>
      </c>
      <c r="J575">
        <f>INDEX(TrainRun!$AE$2:$AE$148,'By Second'!H575)</f>
        <v>54.283439895255185</v>
      </c>
      <c r="K575">
        <f t="shared" si="168"/>
        <v>58</v>
      </c>
      <c r="L575">
        <f t="shared" si="169"/>
        <v>2.373856444759781</v>
      </c>
      <c r="M575">
        <f t="shared" si="172"/>
        <v>4.0928559392410017E-2</v>
      </c>
      <c r="N575" s="32">
        <f t="shared" si="173"/>
        <v>53.096511672875366</v>
      </c>
      <c r="O575" s="29">
        <f t="shared" si="170"/>
        <v>19210.981843400055</v>
      </c>
      <c r="P575">
        <f>MATCH(O575,LORDetail!$B$2:$B$930,1)</f>
        <v>135</v>
      </c>
      <c r="Q575">
        <f>INDEX(LORDetail!$B$2:$B$930,P575)</f>
        <v>19123.670503177582</v>
      </c>
      <c r="R575">
        <f>INDEX(LORDetail!$D$2:$D$930,P575)</f>
        <v>51.505776757942797</v>
      </c>
      <c r="S575">
        <f>INDEX(LORDetail!$E$2:$E$930,P575)</f>
        <v>-0.44362352567763402</v>
      </c>
      <c r="T575">
        <f>INDEX(LORDetail!$G$2:$G$930,P575)</f>
        <v>12.01689</v>
      </c>
      <c r="U575">
        <f t="shared" si="174"/>
        <v>136</v>
      </c>
      <c r="V575">
        <f>INDEX(LORDetail!$B$2:$B$930,U575)</f>
        <v>19311.33881939534</v>
      </c>
      <c r="W575">
        <f>INDEX(LORDetail!$D$2:$D$930,U575)</f>
        <v>51.5063200056425</v>
      </c>
      <c r="X575">
        <f>INDEX(LORDetail!$E$2:$E$930,U575)</f>
        <v>-0.44618756036559198</v>
      </c>
      <c r="Y575">
        <f>INDEX(LORDetail!$G$2:$G$930,U575)</f>
        <v>12.134209999999999</v>
      </c>
      <c r="Z575">
        <f t="shared" si="175"/>
        <v>187.66831621775782</v>
      </c>
      <c r="AA575" s="29">
        <f t="shared" si="176"/>
        <v>87.311340222473518</v>
      </c>
      <c r="AB575">
        <f t="shared" si="177"/>
        <v>0.46524283897321939</v>
      </c>
      <c r="AC575" s="32">
        <f t="shared" si="178"/>
        <v>51.506029500044875</v>
      </c>
      <c r="AD575" s="32">
        <f t="shared" si="179"/>
        <v>-0.4448164244550854</v>
      </c>
      <c r="AE575" s="34">
        <f t="shared" si="180"/>
        <v>12.071472289868337</v>
      </c>
      <c r="AF575" s="36" t="str">
        <f t="shared" si="181"/>
        <v>PADTON</v>
      </c>
      <c r="AG575" s="36" t="str">
        <f t="shared" si="182"/>
        <v>RDNGSTN</v>
      </c>
      <c r="AH575" s="36">
        <f t="shared" si="183"/>
        <v>571</v>
      </c>
      <c r="AI575" s="42">
        <f t="shared" si="184"/>
        <v>19211</v>
      </c>
      <c r="AJ575" s="43">
        <f t="shared" si="185"/>
        <v>53.096511672875366</v>
      </c>
      <c r="AK575" s="43">
        <f t="shared" si="186"/>
        <v>4.0928559392410017E-2</v>
      </c>
      <c r="AL575" s="36">
        <f t="shared" si="187"/>
        <v>51.506029500044875</v>
      </c>
      <c r="AM575" s="36">
        <v>1</v>
      </c>
      <c r="AN575" s="36">
        <f t="shared" si="188"/>
        <v>-0.4448164244550854</v>
      </c>
      <c r="AO575" s="36">
        <v>4</v>
      </c>
      <c r="AP575" s="42">
        <f>INT(AI575/1000)*1000</f>
        <v>19000</v>
      </c>
      <c r="AQ575" s="42">
        <f>MOD(AI575,1000)</f>
        <v>211</v>
      </c>
      <c r="AR575" s="42">
        <f>MOD(AI576,1000)-0.2+(AP576-AP575)</f>
        <v>264.00000000000074</v>
      </c>
    </row>
    <row r="576" spans="1:44" x14ac:dyDescent="0.25">
      <c r="A576" s="32" t="s">
        <v>0</v>
      </c>
      <c r="B576" s="33" t="s">
        <v>1</v>
      </c>
      <c r="C576" s="32">
        <v>572</v>
      </c>
      <c r="D576">
        <f>MATCH(C576,TrainRun!$AG$2:$AG$148,1)</f>
        <v>82</v>
      </c>
      <c r="E576">
        <f>INT(INDEX(TrainRun!$AD$2:$AD$148,'By Second'!D576))</f>
        <v>542</v>
      </c>
      <c r="F576">
        <f>IF(E576=0,0,INDEX(TrainRun!$AE$2:$AE$148,'By Second'!D576))</f>
        <v>51.909583450495404</v>
      </c>
      <c r="G576">
        <f>INDEX(TrainRun!$AF$2:$AF$148,'By Second'!D576)</f>
        <v>17687.778863380558</v>
      </c>
      <c r="H576">
        <f t="shared" si="171"/>
        <v>83</v>
      </c>
      <c r="I576">
        <f>INT(INDEX(TrainRun!$AD$2:$AD$148,'By Second'!H576))</f>
        <v>600</v>
      </c>
      <c r="J576">
        <f>INDEX(TrainRun!$AE$2:$AE$148,'By Second'!H576)</f>
        <v>54.283439895255185</v>
      </c>
      <c r="K576">
        <f t="shared" si="168"/>
        <v>58</v>
      </c>
      <c r="L576">
        <f t="shared" si="169"/>
        <v>2.373856444759781</v>
      </c>
      <c r="M576">
        <f t="shared" si="172"/>
        <v>4.0928559392410017E-2</v>
      </c>
      <c r="N576" s="32">
        <f t="shared" si="173"/>
        <v>53.137440232267778</v>
      </c>
      <c r="O576" s="29">
        <f t="shared" si="170"/>
        <v>19264.119283632324</v>
      </c>
      <c r="P576">
        <f>MATCH(O576,LORDetail!$B$2:$B$930,1)</f>
        <v>135</v>
      </c>
      <c r="Q576">
        <f>INDEX(LORDetail!$B$2:$B$930,P576)</f>
        <v>19123.670503177582</v>
      </c>
      <c r="R576">
        <f>INDEX(LORDetail!$D$2:$D$930,P576)</f>
        <v>51.505776757942797</v>
      </c>
      <c r="S576">
        <f>INDEX(LORDetail!$E$2:$E$930,P576)</f>
        <v>-0.44362352567763402</v>
      </c>
      <c r="T576">
        <f>INDEX(LORDetail!$G$2:$G$930,P576)</f>
        <v>12.01689</v>
      </c>
      <c r="U576">
        <f t="shared" si="174"/>
        <v>136</v>
      </c>
      <c r="V576">
        <f>INDEX(LORDetail!$B$2:$B$930,U576)</f>
        <v>19311.33881939534</v>
      </c>
      <c r="W576">
        <f>INDEX(LORDetail!$D$2:$D$930,U576)</f>
        <v>51.5063200056425</v>
      </c>
      <c r="X576">
        <f>INDEX(LORDetail!$E$2:$E$930,U576)</f>
        <v>-0.44618756036559198</v>
      </c>
      <c r="Y576">
        <f>INDEX(LORDetail!$G$2:$G$930,U576)</f>
        <v>12.134209999999999</v>
      </c>
      <c r="Z576">
        <f t="shared" si="175"/>
        <v>187.66831621775782</v>
      </c>
      <c r="AA576" s="29">
        <f t="shared" si="176"/>
        <v>140.44878045474252</v>
      </c>
      <c r="AB576">
        <f t="shared" si="177"/>
        <v>0.74838834431580392</v>
      </c>
      <c r="AC576" s="32">
        <f t="shared" si="178"/>
        <v>51.506183318189329</v>
      </c>
      <c r="AD576" s="32">
        <f t="shared" si="179"/>
        <v>-0.44554241935252314</v>
      </c>
      <c r="AE576" s="34">
        <f t="shared" si="180"/>
        <v>12.104690920555131</v>
      </c>
      <c r="AF576" s="36" t="str">
        <f t="shared" si="181"/>
        <v>PADTON</v>
      </c>
      <c r="AG576" s="36" t="str">
        <f t="shared" si="182"/>
        <v>RDNGSTN</v>
      </c>
      <c r="AH576" s="36">
        <f t="shared" si="183"/>
        <v>572</v>
      </c>
      <c r="AI576" s="42">
        <f t="shared" si="184"/>
        <v>19264.2</v>
      </c>
      <c r="AJ576" s="43">
        <f t="shared" si="185"/>
        <v>53.137440232267778</v>
      </c>
      <c r="AK576" s="43">
        <f t="shared" si="186"/>
        <v>4.0928559392410017E-2</v>
      </c>
      <c r="AL576" s="36">
        <f t="shared" si="187"/>
        <v>51.506183318189329</v>
      </c>
      <c r="AM576" s="36">
        <v>1</v>
      </c>
      <c r="AN576" s="36">
        <f t="shared" si="188"/>
        <v>-0.44554241935252314</v>
      </c>
      <c r="AO576" s="36">
        <v>4</v>
      </c>
      <c r="AP576" s="42">
        <f>INT(AI576/1000)*1000</f>
        <v>19000</v>
      </c>
      <c r="AQ576" s="42">
        <f>MOD(AI576,1000)</f>
        <v>264.20000000000073</v>
      </c>
      <c r="AR576" s="42">
        <f>MOD(AI577,1000)-0.2+(AP577-AP576)</f>
        <v>317.00000000000074</v>
      </c>
    </row>
    <row r="577" spans="1:44" x14ac:dyDescent="0.25">
      <c r="A577" s="32" t="s">
        <v>0</v>
      </c>
      <c r="B577" s="33" t="s">
        <v>1</v>
      </c>
      <c r="C577" s="32">
        <v>573</v>
      </c>
      <c r="D577">
        <f>MATCH(C577,TrainRun!$AG$2:$AG$148,1)</f>
        <v>82</v>
      </c>
      <c r="E577">
        <f>INT(INDEX(TrainRun!$AD$2:$AD$148,'By Second'!D577))</f>
        <v>542</v>
      </c>
      <c r="F577">
        <f>IF(E577=0,0,INDEX(TrainRun!$AE$2:$AE$148,'By Second'!D577))</f>
        <v>51.909583450495404</v>
      </c>
      <c r="G577">
        <f>INDEX(TrainRun!$AF$2:$AF$148,'By Second'!D577)</f>
        <v>17687.778863380558</v>
      </c>
      <c r="H577">
        <f t="shared" si="171"/>
        <v>83</v>
      </c>
      <c r="I577">
        <f>INT(INDEX(TrainRun!$AD$2:$AD$148,'By Second'!H577))</f>
        <v>600</v>
      </c>
      <c r="J577">
        <f>INDEX(TrainRun!$AE$2:$AE$148,'By Second'!H577)</f>
        <v>54.283439895255185</v>
      </c>
      <c r="K577">
        <f t="shared" si="168"/>
        <v>58</v>
      </c>
      <c r="L577">
        <f t="shared" si="169"/>
        <v>2.373856444759781</v>
      </c>
      <c r="M577">
        <f t="shared" si="172"/>
        <v>4.0928559392410017E-2</v>
      </c>
      <c r="N577" s="32">
        <f t="shared" si="173"/>
        <v>53.178368791660191</v>
      </c>
      <c r="O577" s="29">
        <f t="shared" si="170"/>
        <v>19317.297652423986</v>
      </c>
      <c r="P577">
        <f>MATCH(O577,LORDetail!$B$2:$B$930,1)</f>
        <v>136</v>
      </c>
      <c r="Q577">
        <f>INDEX(LORDetail!$B$2:$B$930,P577)</f>
        <v>19311.33881939534</v>
      </c>
      <c r="R577">
        <f>INDEX(LORDetail!$D$2:$D$930,P577)</f>
        <v>51.5063200056425</v>
      </c>
      <c r="S577">
        <f>INDEX(LORDetail!$E$2:$E$930,P577)</f>
        <v>-0.44618756036559198</v>
      </c>
      <c r="T577">
        <f>INDEX(LORDetail!$G$2:$G$930,P577)</f>
        <v>12.134209999999999</v>
      </c>
      <c r="U577">
        <f t="shared" si="174"/>
        <v>137</v>
      </c>
      <c r="V577">
        <f>INDEX(LORDetail!$B$2:$B$930,U577)</f>
        <v>19415.433271266837</v>
      </c>
      <c r="W577">
        <f>INDEX(LORDetail!$D$2:$D$930,U577)</f>
        <v>51.506636705131598</v>
      </c>
      <c r="X577">
        <f>INDEX(LORDetail!$E$2:$E$930,U577)</f>
        <v>-0.44760112418428999</v>
      </c>
      <c r="Y577">
        <f>INDEX(LORDetail!$G$2:$G$930,U577)</f>
        <v>12.19928</v>
      </c>
      <c r="Z577">
        <f t="shared" si="175"/>
        <v>104.09445187149686</v>
      </c>
      <c r="AA577" s="29">
        <f t="shared" si="176"/>
        <v>5.9588330286460405</v>
      </c>
      <c r="AB577">
        <f t="shared" si="177"/>
        <v>5.7244482501354985E-2</v>
      </c>
      <c r="AC577" s="32">
        <f t="shared" si="178"/>
        <v>51.506338134940862</v>
      </c>
      <c r="AD577" s="32">
        <f t="shared" si="179"/>
        <v>-0.44626847909487599</v>
      </c>
      <c r="AE577" s="34">
        <f t="shared" si="180"/>
        <v>12.137934898476363</v>
      </c>
      <c r="AF577" s="36" t="str">
        <f t="shared" si="181"/>
        <v>PADTON</v>
      </c>
      <c r="AG577" s="36" t="str">
        <f t="shared" si="182"/>
        <v>RDNGSTN</v>
      </c>
      <c r="AH577" s="36">
        <f t="shared" si="183"/>
        <v>573</v>
      </c>
      <c r="AI577" s="42">
        <f t="shared" si="184"/>
        <v>19317.2</v>
      </c>
      <c r="AJ577" s="43">
        <f t="shared" si="185"/>
        <v>53.178368791660191</v>
      </c>
      <c r="AK577" s="43">
        <f t="shared" si="186"/>
        <v>4.0928559392410017E-2</v>
      </c>
      <c r="AL577" s="36">
        <f t="shared" si="187"/>
        <v>51.506338134940862</v>
      </c>
      <c r="AM577" s="36">
        <v>1</v>
      </c>
      <c r="AN577" s="36">
        <f t="shared" si="188"/>
        <v>-0.44626847909487599</v>
      </c>
      <c r="AO577" s="36">
        <v>4</v>
      </c>
      <c r="AP577" s="42">
        <f>INT(AI577/1000)*1000</f>
        <v>19000</v>
      </c>
      <c r="AQ577" s="42">
        <f>MOD(AI577,1000)</f>
        <v>317.20000000000073</v>
      </c>
      <c r="AR577" s="42">
        <f>MOD(AI578,1000)-0.2+(AP578-AP577)</f>
        <v>370.39999999999856</v>
      </c>
    </row>
    <row r="578" spans="1:44" x14ac:dyDescent="0.25">
      <c r="A578" s="32" t="s">
        <v>0</v>
      </c>
      <c r="B578" s="33" t="s">
        <v>1</v>
      </c>
      <c r="C578" s="32">
        <v>574</v>
      </c>
      <c r="D578">
        <f>MATCH(C578,TrainRun!$AG$2:$AG$148,1)</f>
        <v>82</v>
      </c>
      <c r="E578">
        <f>INT(INDEX(TrainRun!$AD$2:$AD$148,'By Second'!D578))</f>
        <v>542</v>
      </c>
      <c r="F578">
        <f>IF(E578=0,0,INDEX(TrainRun!$AE$2:$AE$148,'By Second'!D578))</f>
        <v>51.909583450495404</v>
      </c>
      <c r="G578">
        <f>INDEX(TrainRun!$AF$2:$AF$148,'By Second'!D578)</f>
        <v>17687.778863380558</v>
      </c>
      <c r="H578">
        <f t="shared" si="171"/>
        <v>83</v>
      </c>
      <c r="I578">
        <f>INT(INDEX(TrainRun!$AD$2:$AD$148,'By Second'!H578))</f>
        <v>600</v>
      </c>
      <c r="J578">
        <f>INDEX(TrainRun!$AE$2:$AE$148,'By Second'!H578)</f>
        <v>54.283439895255185</v>
      </c>
      <c r="K578">
        <f t="shared" si="168"/>
        <v>58</v>
      </c>
      <c r="L578">
        <f t="shared" si="169"/>
        <v>2.373856444759781</v>
      </c>
      <c r="M578">
        <f t="shared" si="172"/>
        <v>4.0928559392410017E-2</v>
      </c>
      <c r="N578" s="32">
        <f t="shared" si="173"/>
        <v>53.219297351052603</v>
      </c>
      <c r="O578" s="29">
        <f t="shared" si="170"/>
        <v>19370.516949775039</v>
      </c>
      <c r="P578">
        <f>MATCH(O578,LORDetail!$B$2:$B$930,1)</f>
        <v>136</v>
      </c>
      <c r="Q578">
        <f>INDEX(LORDetail!$B$2:$B$930,P578)</f>
        <v>19311.33881939534</v>
      </c>
      <c r="R578">
        <f>INDEX(LORDetail!$D$2:$D$930,P578)</f>
        <v>51.5063200056425</v>
      </c>
      <c r="S578">
        <f>INDEX(LORDetail!$E$2:$E$930,P578)</f>
        <v>-0.44618756036559198</v>
      </c>
      <c r="T578">
        <f>INDEX(LORDetail!$G$2:$G$930,P578)</f>
        <v>12.134209999999999</v>
      </c>
      <c r="U578">
        <f t="shared" si="174"/>
        <v>137</v>
      </c>
      <c r="V578">
        <f>INDEX(LORDetail!$B$2:$B$930,U578)</f>
        <v>19415.433271266837</v>
      </c>
      <c r="W578">
        <f>INDEX(LORDetail!$D$2:$D$930,U578)</f>
        <v>51.506636705131598</v>
      </c>
      <c r="X578">
        <f>INDEX(LORDetail!$E$2:$E$930,U578)</f>
        <v>-0.44760112418428999</v>
      </c>
      <c r="Y578">
        <f>INDEX(LORDetail!$G$2:$G$930,U578)</f>
        <v>12.19928</v>
      </c>
      <c r="Z578">
        <f t="shared" si="175"/>
        <v>104.09445187149686</v>
      </c>
      <c r="AA578" s="29">
        <f t="shared" si="176"/>
        <v>59.178130379699724</v>
      </c>
      <c r="AB578">
        <f t="shared" si="177"/>
        <v>0.56850417400491526</v>
      </c>
      <c r="AC578" s="32">
        <f t="shared" si="178"/>
        <v>51.506500050623956</v>
      </c>
      <c r="AD578" s="32">
        <f t="shared" si="179"/>
        <v>-0.44699117729674415</v>
      </c>
      <c r="AE578" s="34">
        <f t="shared" si="180"/>
        <v>12.171202566602499</v>
      </c>
      <c r="AF578" s="36" t="str">
        <f t="shared" si="181"/>
        <v>PADTON</v>
      </c>
      <c r="AG578" s="36" t="str">
        <f t="shared" si="182"/>
        <v>RDNGSTN</v>
      </c>
      <c r="AH578" s="36">
        <f t="shared" si="183"/>
        <v>574</v>
      </c>
      <c r="AI578" s="42">
        <f t="shared" si="184"/>
        <v>19370.599999999999</v>
      </c>
      <c r="AJ578" s="43">
        <f t="shared" si="185"/>
        <v>53.219297351052603</v>
      </c>
      <c r="AK578" s="43">
        <f t="shared" si="186"/>
        <v>4.0928559392410017E-2</v>
      </c>
      <c r="AL578" s="36">
        <f t="shared" si="187"/>
        <v>51.506500050623956</v>
      </c>
      <c r="AM578" s="36">
        <v>1</v>
      </c>
      <c r="AN578" s="36">
        <f t="shared" si="188"/>
        <v>-0.44699117729674415</v>
      </c>
      <c r="AO578" s="36">
        <v>4</v>
      </c>
      <c r="AP578" s="42">
        <f>INT(AI578/1000)*1000</f>
        <v>19000</v>
      </c>
      <c r="AQ578" s="42">
        <f>MOD(AI578,1000)</f>
        <v>370.59999999999854</v>
      </c>
      <c r="AR578" s="42">
        <f>MOD(AI579,1000)-0.2+(AP579-AP578)</f>
        <v>423.59999999999928</v>
      </c>
    </row>
    <row r="579" spans="1:44" x14ac:dyDescent="0.25">
      <c r="A579" s="32" t="s">
        <v>0</v>
      </c>
      <c r="B579" s="33" t="s">
        <v>1</v>
      </c>
      <c r="C579" s="32">
        <v>575</v>
      </c>
      <c r="D579">
        <f>MATCH(C579,TrainRun!$AG$2:$AG$148,1)</f>
        <v>82</v>
      </c>
      <c r="E579">
        <f>INT(INDEX(TrainRun!$AD$2:$AD$148,'By Second'!D579))</f>
        <v>542</v>
      </c>
      <c r="F579">
        <f>IF(E579=0,0,INDEX(TrainRun!$AE$2:$AE$148,'By Second'!D579))</f>
        <v>51.909583450495404</v>
      </c>
      <c r="G579">
        <f>INDEX(TrainRun!$AF$2:$AF$148,'By Second'!D579)</f>
        <v>17687.778863380558</v>
      </c>
      <c r="H579">
        <f t="shared" si="171"/>
        <v>83</v>
      </c>
      <c r="I579">
        <f>INT(INDEX(TrainRun!$AD$2:$AD$148,'By Second'!H579))</f>
        <v>600</v>
      </c>
      <c r="J579">
        <f>INDEX(TrainRun!$AE$2:$AE$148,'By Second'!H579)</f>
        <v>54.283439895255185</v>
      </c>
      <c r="K579">
        <f t="shared" si="168"/>
        <v>58</v>
      </c>
      <c r="L579">
        <f t="shared" si="169"/>
        <v>2.373856444759781</v>
      </c>
      <c r="M579">
        <f t="shared" si="172"/>
        <v>4.0928559392410017E-2</v>
      </c>
      <c r="N579" s="32">
        <f t="shared" si="173"/>
        <v>53.260225910445016</v>
      </c>
      <c r="O579" s="29">
        <f t="shared" si="170"/>
        <v>19423.777175685485</v>
      </c>
      <c r="P579">
        <f>MATCH(O579,LORDetail!$B$2:$B$930,1)</f>
        <v>137</v>
      </c>
      <c r="Q579">
        <f>INDEX(LORDetail!$B$2:$B$930,P579)</f>
        <v>19415.433271266837</v>
      </c>
      <c r="R579">
        <f>INDEX(LORDetail!$D$2:$D$930,P579)</f>
        <v>51.506636705131598</v>
      </c>
      <c r="S579">
        <f>INDEX(LORDetail!$E$2:$E$930,P579)</f>
        <v>-0.44760112418428999</v>
      </c>
      <c r="T579">
        <f>INDEX(LORDetail!$G$2:$G$930,P579)</f>
        <v>12.19928</v>
      </c>
      <c r="U579">
        <f t="shared" si="174"/>
        <v>138</v>
      </c>
      <c r="V579">
        <f>INDEX(LORDetail!$B$2:$B$930,U579)</f>
        <v>19584.518313863693</v>
      </c>
      <c r="W579">
        <f>INDEX(LORDetail!$D$2:$D$930,U579)</f>
        <v>51.5071610577914</v>
      </c>
      <c r="X579">
        <f>INDEX(LORDetail!$E$2:$E$930,U579)</f>
        <v>-0.44989145520858498</v>
      </c>
      <c r="Y579">
        <f>INDEX(LORDetail!$G$2:$G$930,U579)</f>
        <v>12.30499</v>
      </c>
      <c r="Z579">
        <f t="shared" si="175"/>
        <v>169.08504259685651</v>
      </c>
      <c r="AA579" s="29">
        <f t="shared" si="176"/>
        <v>8.34390441864889</v>
      </c>
      <c r="AB579">
        <f t="shared" si="177"/>
        <v>4.934738336697804E-2</v>
      </c>
      <c r="AC579" s="32">
        <f t="shared" si="178"/>
        <v>51.506662580563322</v>
      </c>
      <c r="AD579" s="32">
        <f t="shared" si="179"/>
        <v>-0.44771414602738313</v>
      </c>
      <c r="AE579" s="34">
        <f t="shared" si="180"/>
        <v>12.204496511895723</v>
      </c>
      <c r="AF579" s="36" t="str">
        <f t="shared" si="181"/>
        <v>PADTON</v>
      </c>
      <c r="AG579" s="36" t="str">
        <f t="shared" si="182"/>
        <v>RDNGSTN</v>
      </c>
      <c r="AH579" s="36">
        <f t="shared" si="183"/>
        <v>575</v>
      </c>
      <c r="AI579" s="42">
        <f t="shared" si="184"/>
        <v>19423.8</v>
      </c>
      <c r="AJ579" s="43">
        <f t="shared" si="185"/>
        <v>53.260225910445016</v>
      </c>
      <c r="AK579" s="43">
        <f t="shared" si="186"/>
        <v>4.0928559392410017E-2</v>
      </c>
      <c r="AL579" s="36">
        <f t="shared" si="187"/>
        <v>51.506662580563322</v>
      </c>
      <c r="AM579" s="36">
        <v>1</v>
      </c>
      <c r="AN579" s="36">
        <f t="shared" si="188"/>
        <v>-0.44771414602738313</v>
      </c>
      <c r="AO579" s="36">
        <v>4</v>
      </c>
      <c r="AP579" s="42">
        <f>INT(AI579/1000)*1000</f>
        <v>19000</v>
      </c>
      <c r="AQ579" s="42">
        <f>MOD(AI579,1000)</f>
        <v>423.79999999999927</v>
      </c>
      <c r="AR579" s="42">
        <f>MOD(AI580,1000)-0.2+(AP580-AP579)</f>
        <v>476.8</v>
      </c>
    </row>
    <row r="580" spans="1:44" x14ac:dyDescent="0.25">
      <c r="A580" s="32" t="s">
        <v>0</v>
      </c>
      <c r="B580" s="33" t="s">
        <v>1</v>
      </c>
      <c r="C580" s="32">
        <v>576</v>
      </c>
      <c r="D580">
        <f>MATCH(C580,TrainRun!$AG$2:$AG$148,1)</f>
        <v>82</v>
      </c>
      <c r="E580">
        <f>INT(INDEX(TrainRun!$AD$2:$AD$148,'By Second'!D580))</f>
        <v>542</v>
      </c>
      <c r="F580">
        <f>IF(E580=0,0,INDEX(TrainRun!$AE$2:$AE$148,'By Second'!D580))</f>
        <v>51.909583450495404</v>
      </c>
      <c r="G580">
        <f>INDEX(TrainRun!$AF$2:$AF$148,'By Second'!D580)</f>
        <v>17687.778863380558</v>
      </c>
      <c r="H580">
        <f t="shared" si="171"/>
        <v>83</v>
      </c>
      <c r="I580">
        <f>INT(INDEX(TrainRun!$AD$2:$AD$148,'By Second'!H580))</f>
        <v>600</v>
      </c>
      <c r="J580">
        <f>INDEX(TrainRun!$AE$2:$AE$148,'By Second'!H580)</f>
        <v>54.283439895255185</v>
      </c>
      <c r="K580">
        <f t="shared" ref="K580:K643" si="189">I580-E580</f>
        <v>58</v>
      </c>
      <c r="L580">
        <f t="shared" ref="L580:L643" si="190">J580-F580</f>
        <v>2.373856444759781</v>
      </c>
      <c r="M580">
        <f t="shared" si="172"/>
        <v>4.0928559392410017E-2</v>
      </c>
      <c r="N580" s="32">
        <f t="shared" si="173"/>
        <v>53.301154469837428</v>
      </c>
      <c r="O580" s="29">
        <f t="shared" ref="O580:O643" si="191">IF(C580=E580,ROUND(G580,1),O579+N580)</f>
        <v>19477.078330155324</v>
      </c>
      <c r="P580">
        <f>MATCH(O580,LORDetail!$B$2:$B$930,1)</f>
        <v>137</v>
      </c>
      <c r="Q580">
        <f>INDEX(LORDetail!$B$2:$B$930,P580)</f>
        <v>19415.433271266837</v>
      </c>
      <c r="R580">
        <f>INDEX(LORDetail!$D$2:$D$930,P580)</f>
        <v>51.506636705131598</v>
      </c>
      <c r="S580">
        <f>INDEX(LORDetail!$E$2:$E$930,P580)</f>
        <v>-0.44760112418428999</v>
      </c>
      <c r="T580">
        <f>INDEX(LORDetail!$G$2:$G$930,P580)</f>
        <v>12.19928</v>
      </c>
      <c r="U580">
        <f t="shared" si="174"/>
        <v>138</v>
      </c>
      <c r="V580">
        <f>INDEX(LORDetail!$B$2:$B$930,U580)</f>
        <v>19584.518313863693</v>
      </c>
      <c r="W580">
        <f>INDEX(LORDetail!$D$2:$D$930,U580)</f>
        <v>51.5071610577914</v>
      </c>
      <c r="X580">
        <f>INDEX(LORDetail!$E$2:$E$930,U580)</f>
        <v>-0.44989145520858498</v>
      </c>
      <c r="Y580">
        <f>INDEX(LORDetail!$G$2:$G$930,U580)</f>
        <v>12.30499</v>
      </c>
      <c r="Z580">
        <f t="shared" si="175"/>
        <v>169.08504259685651</v>
      </c>
      <c r="AA580" s="29">
        <f t="shared" si="176"/>
        <v>61.645058888487256</v>
      </c>
      <c r="AB580">
        <f t="shared" si="177"/>
        <v>0.36458020142837466</v>
      </c>
      <c r="AC580" s="32">
        <f t="shared" si="178"/>
        <v>51.506827873729925</v>
      </c>
      <c r="AD580" s="32">
        <f t="shared" si="179"/>
        <v>-0.44843613353046513</v>
      </c>
      <c r="AE580" s="34">
        <f t="shared" si="180"/>
        <v>12.237819773092994</v>
      </c>
      <c r="AF580" s="36" t="str">
        <f t="shared" si="181"/>
        <v>PADTON</v>
      </c>
      <c r="AG580" s="36" t="str">
        <f t="shared" si="182"/>
        <v>RDNGSTN</v>
      </c>
      <c r="AH580" s="36">
        <f t="shared" si="183"/>
        <v>576</v>
      </c>
      <c r="AI580" s="42">
        <f t="shared" si="184"/>
        <v>19477</v>
      </c>
      <c r="AJ580" s="43">
        <f t="shared" si="185"/>
        <v>53.301154469837428</v>
      </c>
      <c r="AK580" s="43">
        <f t="shared" si="186"/>
        <v>4.0928559392410017E-2</v>
      </c>
      <c r="AL580" s="36">
        <f t="shared" si="187"/>
        <v>51.506827873729925</v>
      </c>
      <c r="AM580" s="36">
        <v>1</v>
      </c>
      <c r="AN580" s="36">
        <f t="shared" si="188"/>
        <v>-0.44843613353046513</v>
      </c>
      <c r="AO580" s="36">
        <v>4</v>
      </c>
      <c r="AP580" s="42">
        <f>INT(AI580/1000)*1000</f>
        <v>19000</v>
      </c>
      <c r="AQ580" s="42">
        <f>MOD(AI580,1000)</f>
        <v>477</v>
      </c>
      <c r="AR580" s="42">
        <f>MOD(AI581,1000)-0.2+(AP581-AP580)</f>
        <v>530.20000000000141</v>
      </c>
    </row>
    <row r="581" spans="1:44" x14ac:dyDescent="0.25">
      <c r="A581" s="32" t="s">
        <v>0</v>
      </c>
      <c r="B581" s="33" t="s">
        <v>1</v>
      </c>
      <c r="C581" s="32">
        <v>577</v>
      </c>
      <c r="D581">
        <f>MATCH(C581,TrainRun!$AG$2:$AG$148,1)</f>
        <v>82</v>
      </c>
      <c r="E581">
        <f>INT(INDEX(TrainRun!$AD$2:$AD$148,'By Second'!D581))</f>
        <v>542</v>
      </c>
      <c r="F581">
        <f>IF(E581=0,0,INDEX(TrainRun!$AE$2:$AE$148,'By Second'!D581))</f>
        <v>51.909583450495404</v>
      </c>
      <c r="G581">
        <f>INDEX(TrainRun!$AF$2:$AF$148,'By Second'!D581)</f>
        <v>17687.778863380558</v>
      </c>
      <c r="H581">
        <f t="shared" ref="H581:H644" si="192">D581+1</f>
        <v>83</v>
      </c>
      <c r="I581">
        <f>INT(INDEX(TrainRun!$AD$2:$AD$148,'By Second'!H581))</f>
        <v>600</v>
      </c>
      <c r="J581">
        <f>INDEX(TrainRun!$AE$2:$AE$148,'By Second'!H581)</f>
        <v>54.283439895255185</v>
      </c>
      <c r="K581">
        <f t="shared" si="189"/>
        <v>58</v>
      </c>
      <c r="L581">
        <f t="shared" si="190"/>
        <v>2.373856444759781</v>
      </c>
      <c r="M581">
        <f t="shared" ref="M581:M644" si="193">IF(K581=0,0,L581/K581)</f>
        <v>4.0928559392410017E-2</v>
      </c>
      <c r="N581" s="32">
        <f t="shared" ref="N581:N644" si="194">IF(C581=E581,F581,N580+M581)</f>
        <v>53.34208302922984</v>
      </c>
      <c r="O581" s="29">
        <f t="shared" si="191"/>
        <v>19530.420413184554</v>
      </c>
      <c r="P581">
        <f>MATCH(O581,LORDetail!$B$2:$B$930,1)</f>
        <v>137</v>
      </c>
      <c r="Q581">
        <f>INDEX(LORDetail!$B$2:$B$930,P581)</f>
        <v>19415.433271266837</v>
      </c>
      <c r="R581">
        <f>INDEX(LORDetail!$D$2:$D$930,P581)</f>
        <v>51.506636705131598</v>
      </c>
      <c r="S581">
        <f>INDEX(LORDetail!$E$2:$E$930,P581)</f>
        <v>-0.44760112418428999</v>
      </c>
      <c r="T581">
        <f>INDEX(LORDetail!$G$2:$G$930,P581)</f>
        <v>12.19928</v>
      </c>
      <c r="U581">
        <f t="shared" ref="U581:U644" si="195">P581+1</f>
        <v>138</v>
      </c>
      <c r="V581">
        <f>INDEX(LORDetail!$B$2:$B$930,U581)</f>
        <v>19584.518313863693</v>
      </c>
      <c r="W581">
        <f>INDEX(LORDetail!$D$2:$D$930,U581)</f>
        <v>51.5071610577914</v>
      </c>
      <c r="X581">
        <f>INDEX(LORDetail!$E$2:$E$930,U581)</f>
        <v>-0.44989145520858498</v>
      </c>
      <c r="Y581">
        <f>INDEX(LORDetail!$G$2:$G$930,U581)</f>
        <v>12.30499</v>
      </c>
      <c r="Z581">
        <f t="shared" ref="Z581:Z644" si="196">V581-Q581</f>
        <v>169.08504259685651</v>
      </c>
      <c r="AA581" s="29">
        <f t="shared" ref="AA581:AA644" si="197">O581-Q581</f>
        <v>114.98714191771796</v>
      </c>
      <c r="AB581">
        <f t="shared" ref="AB581:AB644" si="198">AA581/Z581</f>
        <v>0.68005507850790647</v>
      </c>
      <c r="AC581" s="32">
        <f t="shared" ref="AC581:AC644" si="199">R581+(W581-R581)*$AB581</f>
        <v>51.506993293820827</v>
      </c>
      <c r="AD581" s="32">
        <f t="shared" ref="AD581:AD644" si="200">S581+(X581-S581)*$AB581</f>
        <v>-0.44915867542882604</v>
      </c>
      <c r="AE581" s="34">
        <f t="shared" ref="AE581:AE644" si="201">T581+(Y581-T581)*$AB581</f>
        <v>12.271168622349071</v>
      </c>
      <c r="AF581" s="36" t="str">
        <f t="shared" ref="AF581:AF644" si="202">A581</f>
        <v>PADTON</v>
      </c>
      <c r="AG581" s="36" t="str">
        <f t="shared" ref="AG581:AG644" si="203">B581</f>
        <v>RDNGSTN</v>
      </c>
      <c r="AH581" s="36">
        <f t="shared" ref="AH581:AH644" si="204">C581</f>
        <v>577</v>
      </c>
      <c r="AI581" s="42">
        <f t="shared" ref="AI581:AI644" si="205">ROUND(O581*5,0)/5</f>
        <v>19530.400000000001</v>
      </c>
      <c r="AJ581" s="43">
        <f t="shared" ref="AJ581:AJ644" si="206">N581</f>
        <v>53.34208302922984</v>
      </c>
      <c r="AK581" s="43">
        <f t="shared" ref="AK581:AK644" si="207">M581</f>
        <v>4.0928559392410017E-2</v>
      </c>
      <c r="AL581" s="36">
        <f t="shared" ref="AL581:AL644" si="208">AC581</f>
        <v>51.506993293820827</v>
      </c>
      <c r="AM581" s="36">
        <v>1</v>
      </c>
      <c r="AN581" s="36">
        <f t="shared" ref="AN581:AN644" si="209">AD581</f>
        <v>-0.44915867542882604</v>
      </c>
      <c r="AO581" s="36">
        <v>4</v>
      </c>
      <c r="AP581" s="42">
        <f>INT(AI581/1000)*1000</f>
        <v>19000</v>
      </c>
      <c r="AQ581" s="42">
        <f>MOD(AI581,1000)</f>
        <v>530.40000000000146</v>
      </c>
      <c r="AR581" s="42">
        <f>MOD(AI582,1000)-0.2+(AP582-AP581)</f>
        <v>583.59999999999923</v>
      </c>
    </row>
    <row r="582" spans="1:44" x14ac:dyDescent="0.25">
      <c r="A582" s="32" t="s">
        <v>0</v>
      </c>
      <c r="B582" s="33" t="s">
        <v>1</v>
      </c>
      <c r="C582" s="32">
        <v>578</v>
      </c>
      <c r="D582">
        <f>MATCH(C582,TrainRun!$AG$2:$AG$148,1)</f>
        <v>82</v>
      </c>
      <c r="E582">
        <f>INT(INDEX(TrainRun!$AD$2:$AD$148,'By Second'!D582))</f>
        <v>542</v>
      </c>
      <c r="F582">
        <f>IF(E582=0,0,INDEX(TrainRun!$AE$2:$AE$148,'By Second'!D582))</f>
        <v>51.909583450495404</v>
      </c>
      <c r="G582">
        <f>INDEX(TrainRun!$AF$2:$AF$148,'By Second'!D582)</f>
        <v>17687.778863380558</v>
      </c>
      <c r="H582">
        <f t="shared" si="192"/>
        <v>83</v>
      </c>
      <c r="I582">
        <f>INT(INDEX(TrainRun!$AD$2:$AD$148,'By Second'!H582))</f>
        <v>600</v>
      </c>
      <c r="J582">
        <f>INDEX(TrainRun!$AE$2:$AE$148,'By Second'!H582)</f>
        <v>54.283439895255185</v>
      </c>
      <c r="K582">
        <f t="shared" si="189"/>
        <v>58</v>
      </c>
      <c r="L582">
        <f t="shared" si="190"/>
        <v>2.373856444759781</v>
      </c>
      <c r="M582">
        <f t="shared" si="193"/>
        <v>4.0928559392410017E-2</v>
      </c>
      <c r="N582" s="32">
        <f t="shared" si="194"/>
        <v>53.383011588622253</v>
      </c>
      <c r="O582" s="29">
        <f t="shared" si="191"/>
        <v>19583.803424773178</v>
      </c>
      <c r="P582">
        <f>MATCH(O582,LORDetail!$B$2:$B$930,1)</f>
        <v>137</v>
      </c>
      <c r="Q582">
        <f>INDEX(LORDetail!$B$2:$B$930,P582)</f>
        <v>19415.433271266837</v>
      </c>
      <c r="R582">
        <f>INDEX(LORDetail!$D$2:$D$930,P582)</f>
        <v>51.506636705131598</v>
      </c>
      <c r="S582">
        <f>INDEX(LORDetail!$E$2:$E$930,P582)</f>
        <v>-0.44760112418428999</v>
      </c>
      <c r="T582">
        <f>INDEX(LORDetail!$G$2:$G$930,P582)</f>
        <v>12.19928</v>
      </c>
      <c r="U582">
        <f t="shared" si="195"/>
        <v>138</v>
      </c>
      <c r="V582">
        <f>INDEX(LORDetail!$B$2:$B$930,U582)</f>
        <v>19584.518313863693</v>
      </c>
      <c r="W582">
        <f>INDEX(LORDetail!$D$2:$D$930,U582)</f>
        <v>51.5071610577914</v>
      </c>
      <c r="X582">
        <f>INDEX(LORDetail!$E$2:$E$930,U582)</f>
        <v>-0.44989145520858498</v>
      </c>
      <c r="Y582">
        <f>INDEX(LORDetail!$G$2:$G$930,U582)</f>
        <v>12.30499</v>
      </c>
      <c r="Z582">
        <f t="shared" si="196"/>
        <v>169.08504259685651</v>
      </c>
      <c r="AA582" s="29">
        <f t="shared" si="197"/>
        <v>168.37015350634101</v>
      </c>
      <c r="AB582">
        <f t="shared" si="198"/>
        <v>0.99577201460557341</v>
      </c>
      <c r="AC582" s="32">
        <f t="shared" si="199"/>
        <v>51.507158840836013</v>
      </c>
      <c r="AD582" s="32">
        <f t="shared" si="200"/>
        <v>-0.44988177172246585</v>
      </c>
      <c r="AE582" s="34">
        <f t="shared" si="201"/>
        <v>12.304543059663954</v>
      </c>
      <c r="AF582" s="36" t="str">
        <f t="shared" si="202"/>
        <v>PADTON</v>
      </c>
      <c r="AG582" s="36" t="str">
        <f t="shared" si="203"/>
        <v>RDNGSTN</v>
      </c>
      <c r="AH582" s="36">
        <f t="shared" si="204"/>
        <v>578</v>
      </c>
      <c r="AI582" s="42">
        <f t="shared" si="205"/>
        <v>19583.8</v>
      </c>
      <c r="AJ582" s="43">
        <f t="shared" si="206"/>
        <v>53.383011588622253</v>
      </c>
      <c r="AK582" s="43">
        <f t="shared" si="207"/>
        <v>4.0928559392410017E-2</v>
      </c>
      <c r="AL582" s="36">
        <f t="shared" si="208"/>
        <v>51.507158840836013</v>
      </c>
      <c r="AM582" s="36">
        <v>1</v>
      </c>
      <c r="AN582" s="36">
        <f t="shared" si="209"/>
        <v>-0.44988177172246585</v>
      </c>
      <c r="AO582" s="36">
        <v>4</v>
      </c>
      <c r="AP582" s="42">
        <f>INT(AI582/1000)*1000</f>
        <v>19000</v>
      </c>
      <c r="AQ582" s="42">
        <f>MOD(AI582,1000)</f>
        <v>583.79999999999927</v>
      </c>
      <c r="AR582" s="42">
        <f>MOD(AI583,1000)-0.2+(AP583-AP582)</f>
        <v>637.00000000000068</v>
      </c>
    </row>
    <row r="583" spans="1:44" x14ac:dyDescent="0.25">
      <c r="A583" s="32" t="s">
        <v>0</v>
      </c>
      <c r="B583" s="33" t="s">
        <v>1</v>
      </c>
      <c r="C583" s="32">
        <v>579</v>
      </c>
      <c r="D583">
        <f>MATCH(C583,TrainRun!$AG$2:$AG$148,1)</f>
        <v>82</v>
      </c>
      <c r="E583">
        <f>INT(INDEX(TrainRun!$AD$2:$AD$148,'By Second'!D583))</f>
        <v>542</v>
      </c>
      <c r="F583">
        <f>IF(E583=0,0,INDEX(TrainRun!$AE$2:$AE$148,'By Second'!D583))</f>
        <v>51.909583450495404</v>
      </c>
      <c r="G583">
        <f>INDEX(TrainRun!$AF$2:$AF$148,'By Second'!D583)</f>
        <v>17687.778863380558</v>
      </c>
      <c r="H583">
        <f t="shared" si="192"/>
        <v>83</v>
      </c>
      <c r="I583">
        <f>INT(INDEX(TrainRun!$AD$2:$AD$148,'By Second'!H583))</f>
        <v>600</v>
      </c>
      <c r="J583">
        <f>INDEX(TrainRun!$AE$2:$AE$148,'By Second'!H583)</f>
        <v>54.283439895255185</v>
      </c>
      <c r="K583">
        <f t="shared" si="189"/>
        <v>58</v>
      </c>
      <c r="L583">
        <f t="shared" si="190"/>
        <v>2.373856444759781</v>
      </c>
      <c r="M583">
        <f t="shared" si="193"/>
        <v>4.0928559392410017E-2</v>
      </c>
      <c r="N583" s="32">
        <f t="shared" si="194"/>
        <v>53.423940148014665</v>
      </c>
      <c r="O583" s="29">
        <f t="shared" si="191"/>
        <v>19637.227364921193</v>
      </c>
      <c r="P583">
        <f>MATCH(O583,LORDetail!$B$2:$B$930,1)</f>
        <v>138</v>
      </c>
      <c r="Q583">
        <f>INDEX(LORDetail!$B$2:$B$930,P583)</f>
        <v>19584.518313863693</v>
      </c>
      <c r="R583">
        <f>INDEX(LORDetail!$D$2:$D$930,P583)</f>
        <v>51.5071610577914</v>
      </c>
      <c r="S583">
        <f>INDEX(LORDetail!$E$2:$E$930,P583)</f>
        <v>-0.44989145520858498</v>
      </c>
      <c r="T583">
        <f>INDEX(LORDetail!$G$2:$G$930,P583)</f>
        <v>12.30499</v>
      </c>
      <c r="U583">
        <f t="shared" si="195"/>
        <v>139</v>
      </c>
      <c r="V583">
        <f>INDEX(LORDetail!$B$2:$B$930,U583)</f>
        <v>19944.870481274436</v>
      </c>
      <c r="W583">
        <f>INDEX(LORDetail!$D$2:$D$930,U583)</f>
        <v>51.507985934459597</v>
      </c>
      <c r="X583">
        <f>INDEX(LORDetail!$E$2:$E$930,U583)</f>
        <v>-0.454920697678034</v>
      </c>
      <c r="Y583">
        <f>INDEX(LORDetail!$G$2:$G$930,U583)</f>
        <v>12.53027</v>
      </c>
      <c r="Z583">
        <f t="shared" si="196"/>
        <v>360.35216741074328</v>
      </c>
      <c r="AA583" s="29">
        <f t="shared" si="197"/>
        <v>52.709051057499892</v>
      </c>
      <c r="AB583">
        <f t="shared" si="198"/>
        <v>0.14627094221808881</v>
      </c>
      <c r="AC583" s="32">
        <f t="shared" si="199"/>
        <v>51.507281713278871</v>
      </c>
      <c r="AD583" s="32">
        <f t="shared" si="200"/>
        <v>-0.45062708724323453</v>
      </c>
      <c r="AE583" s="34">
        <f t="shared" si="201"/>
        <v>12.33794191786289</v>
      </c>
      <c r="AF583" s="36" t="str">
        <f t="shared" si="202"/>
        <v>PADTON</v>
      </c>
      <c r="AG583" s="36" t="str">
        <f t="shared" si="203"/>
        <v>RDNGSTN</v>
      </c>
      <c r="AH583" s="36">
        <f t="shared" si="204"/>
        <v>579</v>
      </c>
      <c r="AI583" s="42">
        <f t="shared" si="205"/>
        <v>19637.2</v>
      </c>
      <c r="AJ583" s="43">
        <f t="shared" si="206"/>
        <v>53.423940148014665</v>
      </c>
      <c r="AK583" s="43">
        <f t="shared" si="207"/>
        <v>4.0928559392410017E-2</v>
      </c>
      <c r="AL583" s="36">
        <f t="shared" si="208"/>
        <v>51.507281713278871</v>
      </c>
      <c r="AM583" s="36">
        <v>1</v>
      </c>
      <c r="AN583" s="36">
        <f t="shared" si="209"/>
        <v>-0.45062708724323453</v>
      </c>
      <c r="AO583" s="36">
        <v>4</v>
      </c>
      <c r="AP583" s="42">
        <f>INT(AI583/1000)*1000</f>
        <v>19000</v>
      </c>
      <c r="AQ583" s="42">
        <f>MOD(AI583,1000)</f>
        <v>637.20000000000073</v>
      </c>
      <c r="AR583" s="42">
        <f>MOD(AI584,1000)-0.2+(AP584-AP583)</f>
        <v>690.3999999999985</v>
      </c>
    </row>
    <row r="584" spans="1:44" x14ac:dyDescent="0.25">
      <c r="A584" s="32" t="s">
        <v>0</v>
      </c>
      <c r="B584" s="33" t="s">
        <v>1</v>
      </c>
      <c r="C584" s="32">
        <v>580</v>
      </c>
      <c r="D584">
        <f>MATCH(C584,TrainRun!$AG$2:$AG$148,1)</f>
        <v>82</v>
      </c>
      <c r="E584">
        <f>INT(INDEX(TrainRun!$AD$2:$AD$148,'By Second'!D584))</f>
        <v>542</v>
      </c>
      <c r="F584">
        <f>IF(E584=0,0,INDEX(TrainRun!$AE$2:$AE$148,'By Second'!D584))</f>
        <v>51.909583450495404</v>
      </c>
      <c r="G584">
        <f>INDEX(TrainRun!$AF$2:$AF$148,'By Second'!D584)</f>
        <v>17687.778863380558</v>
      </c>
      <c r="H584">
        <f t="shared" si="192"/>
        <v>83</v>
      </c>
      <c r="I584">
        <f>INT(INDEX(TrainRun!$AD$2:$AD$148,'By Second'!H584))</f>
        <v>600</v>
      </c>
      <c r="J584">
        <f>INDEX(TrainRun!$AE$2:$AE$148,'By Second'!H584)</f>
        <v>54.283439895255185</v>
      </c>
      <c r="K584">
        <f t="shared" si="189"/>
        <v>58</v>
      </c>
      <c r="L584">
        <f t="shared" si="190"/>
        <v>2.373856444759781</v>
      </c>
      <c r="M584">
        <f t="shared" si="193"/>
        <v>4.0928559392410017E-2</v>
      </c>
      <c r="N584" s="32">
        <f t="shared" si="194"/>
        <v>53.464868707407078</v>
      </c>
      <c r="O584" s="29">
        <f t="shared" si="191"/>
        <v>19690.692233628601</v>
      </c>
      <c r="P584">
        <f>MATCH(O584,LORDetail!$B$2:$B$930,1)</f>
        <v>138</v>
      </c>
      <c r="Q584">
        <f>INDEX(LORDetail!$B$2:$B$930,P584)</f>
        <v>19584.518313863693</v>
      </c>
      <c r="R584">
        <f>INDEX(LORDetail!$D$2:$D$930,P584)</f>
        <v>51.5071610577914</v>
      </c>
      <c r="S584">
        <f>INDEX(LORDetail!$E$2:$E$930,P584)</f>
        <v>-0.44989145520858498</v>
      </c>
      <c r="T584">
        <f>INDEX(LORDetail!$G$2:$G$930,P584)</f>
        <v>12.30499</v>
      </c>
      <c r="U584">
        <f t="shared" si="195"/>
        <v>139</v>
      </c>
      <c r="V584">
        <f>INDEX(LORDetail!$B$2:$B$930,U584)</f>
        <v>19944.870481274436</v>
      </c>
      <c r="W584">
        <f>INDEX(LORDetail!$D$2:$D$930,U584)</f>
        <v>51.507985934459597</v>
      </c>
      <c r="X584">
        <f>INDEX(LORDetail!$E$2:$E$930,U584)</f>
        <v>-0.454920697678034</v>
      </c>
      <c r="Y584">
        <f>INDEX(LORDetail!$G$2:$G$930,U584)</f>
        <v>12.53027</v>
      </c>
      <c r="Z584">
        <f t="shared" si="196"/>
        <v>360.35216741074328</v>
      </c>
      <c r="AA584" s="29">
        <f t="shared" si="197"/>
        <v>106.17391976490762</v>
      </c>
      <c r="AB584">
        <f t="shared" si="198"/>
        <v>0.29463932610092086</v>
      </c>
      <c r="AC584" s="32">
        <f t="shared" si="199"/>
        <v>51.507404098897034</v>
      </c>
      <c r="AD584" s="32">
        <f t="shared" si="200"/>
        <v>-0.45137326782058157</v>
      </c>
      <c r="AE584" s="34">
        <f t="shared" si="201"/>
        <v>12.371366347384015</v>
      </c>
      <c r="AF584" s="36" t="str">
        <f t="shared" si="202"/>
        <v>PADTON</v>
      </c>
      <c r="AG584" s="36" t="str">
        <f t="shared" si="203"/>
        <v>RDNGSTN</v>
      </c>
      <c r="AH584" s="36">
        <f t="shared" si="204"/>
        <v>580</v>
      </c>
      <c r="AI584" s="42">
        <f t="shared" si="205"/>
        <v>19690.599999999999</v>
      </c>
      <c r="AJ584" s="43">
        <f t="shared" si="206"/>
        <v>53.464868707407078</v>
      </c>
      <c r="AK584" s="43">
        <f t="shared" si="207"/>
        <v>4.0928559392410017E-2</v>
      </c>
      <c r="AL584" s="36">
        <f t="shared" si="208"/>
        <v>51.507404098897034</v>
      </c>
      <c r="AM584" s="36">
        <v>1</v>
      </c>
      <c r="AN584" s="36">
        <f t="shared" si="209"/>
        <v>-0.45137326782058157</v>
      </c>
      <c r="AO584" s="36">
        <v>4</v>
      </c>
      <c r="AP584" s="42">
        <f>INT(AI584/1000)*1000</f>
        <v>19000</v>
      </c>
      <c r="AQ584" s="42">
        <f>MOD(AI584,1000)</f>
        <v>690.59999999999854</v>
      </c>
      <c r="AR584" s="42">
        <f>MOD(AI585,1000)-0.2+(AP585-AP584)</f>
        <v>744.00000000000068</v>
      </c>
    </row>
    <row r="585" spans="1:44" x14ac:dyDescent="0.25">
      <c r="A585" s="32" t="s">
        <v>0</v>
      </c>
      <c r="B585" s="33" t="s">
        <v>1</v>
      </c>
      <c r="C585" s="32">
        <v>581</v>
      </c>
      <c r="D585">
        <f>MATCH(C585,TrainRun!$AG$2:$AG$148,1)</f>
        <v>82</v>
      </c>
      <c r="E585">
        <f>INT(INDEX(TrainRun!$AD$2:$AD$148,'By Second'!D585))</f>
        <v>542</v>
      </c>
      <c r="F585">
        <f>IF(E585=0,0,INDEX(TrainRun!$AE$2:$AE$148,'By Second'!D585))</f>
        <v>51.909583450495404</v>
      </c>
      <c r="G585">
        <f>INDEX(TrainRun!$AF$2:$AF$148,'By Second'!D585)</f>
        <v>17687.778863380558</v>
      </c>
      <c r="H585">
        <f t="shared" si="192"/>
        <v>83</v>
      </c>
      <c r="I585">
        <f>INT(INDEX(TrainRun!$AD$2:$AD$148,'By Second'!H585))</f>
        <v>600</v>
      </c>
      <c r="J585">
        <f>INDEX(TrainRun!$AE$2:$AE$148,'By Second'!H585)</f>
        <v>54.283439895255185</v>
      </c>
      <c r="K585">
        <f t="shared" si="189"/>
        <v>58</v>
      </c>
      <c r="L585">
        <f t="shared" si="190"/>
        <v>2.373856444759781</v>
      </c>
      <c r="M585">
        <f t="shared" si="193"/>
        <v>4.0928559392410017E-2</v>
      </c>
      <c r="N585" s="32">
        <f t="shared" si="194"/>
        <v>53.50579726679949</v>
      </c>
      <c r="O585" s="29">
        <f t="shared" si="191"/>
        <v>19744.198030895401</v>
      </c>
      <c r="P585">
        <f>MATCH(O585,LORDetail!$B$2:$B$930,1)</f>
        <v>138</v>
      </c>
      <c r="Q585">
        <f>INDEX(LORDetail!$B$2:$B$930,P585)</f>
        <v>19584.518313863693</v>
      </c>
      <c r="R585">
        <f>INDEX(LORDetail!$D$2:$D$930,P585)</f>
        <v>51.5071610577914</v>
      </c>
      <c r="S585">
        <f>INDEX(LORDetail!$E$2:$E$930,P585)</f>
        <v>-0.44989145520858498</v>
      </c>
      <c r="T585">
        <f>INDEX(LORDetail!$G$2:$G$930,P585)</f>
        <v>12.30499</v>
      </c>
      <c r="U585">
        <f t="shared" si="195"/>
        <v>139</v>
      </c>
      <c r="V585">
        <f>INDEX(LORDetail!$B$2:$B$930,U585)</f>
        <v>19944.870481274436</v>
      </c>
      <c r="W585">
        <f>INDEX(LORDetail!$D$2:$D$930,U585)</f>
        <v>51.507985934459597</v>
      </c>
      <c r="X585">
        <f>INDEX(LORDetail!$E$2:$E$930,U585)</f>
        <v>-0.454920697678034</v>
      </c>
      <c r="Y585">
        <f>INDEX(LORDetail!$G$2:$G$930,U585)</f>
        <v>12.53027</v>
      </c>
      <c r="Z585">
        <f t="shared" si="196"/>
        <v>360.35216741074328</v>
      </c>
      <c r="AA585" s="29">
        <f t="shared" si="197"/>
        <v>159.6797170317077</v>
      </c>
      <c r="AB585">
        <f t="shared" si="198"/>
        <v>0.44312128931834233</v>
      </c>
      <c r="AC585" s="32">
        <f t="shared" si="199"/>
        <v>51.507526578204143</v>
      </c>
      <c r="AD585" s="32">
        <f t="shared" si="200"/>
        <v>-0.45212001961594178</v>
      </c>
      <c r="AE585" s="34">
        <f t="shared" si="201"/>
        <v>12.404816364057636</v>
      </c>
      <c r="AF585" s="36" t="str">
        <f t="shared" si="202"/>
        <v>PADTON</v>
      </c>
      <c r="AG585" s="36" t="str">
        <f t="shared" si="203"/>
        <v>RDNGSTN</v>
      </c>
      <c r="AH585" s="36">
        <f t="shared" si="204"/>
        <v>581</v>
      </c>
      <c r="AI585" s="42">
        <f t="shared" si="205"/>
        <v>19744.2</v>
      </c>
      <c r="AJ585" s="43">
        <f t="shared" si="206"/>
        <v>53.50579726679949</v>
      </c>
      <c r="AK585" s="43">
        <f t="shared" si="207"/>
        <v>4.0928559392410017E-2</v>
      </c>
      <c r="AL585" s="36">
        <f t="shared" si="208"/>
        <v>51.507526578204143</v>
      </c>
      <c r="AM585" s="36">
        <v>1</v>
      </c>
      <c r="AN585" s="36">
        <f t="shared" si="209"/>
        <v>-0.45212001961594178</v>
      </c>
      <c r="AO585" s="36">
        <v>4</v>
      </c>
      <c r="AP585" s="42">
        <f>INT(AI585/1000)*1000</f>
        <v>19000</v>
      </c>
      <c r="AQ585" s="42">
        <f>MOD(AI585,1000)</f>
        <v>744.20000000000073</v>
      </c>
      <c r="AR585" s="42">
        <f>MOD(AI586,1000)-0.2+(AP586-AP585)</f>
        <v>797.59999999999923</v>
      </c>
    </row>
    <row r="586" spans="1:44" x14ac:dyDescent="0.25">
      <c r="A586" s="32" t="s">
        <v>0</v>
      </c>
      <c r="B586" s="33" t="s">
        <v>1</v>
      </c>
      <c r="C586" s="32">
        <v>582</v>
      </c>
      <c r="D586">
        <f>MATCH(C586,TrainRun!$AG$2:$AG$148,1)</f>
        <v>82</v>
      </c>
      <c r="E586">
        <f>INT(INDEX(TrainRun!$AD$2:$AD$148,'By Second'!D586))</f>
        <v>542</v>
      </c>
      <c r="F586">
        <f>IF(E586=0,0,INDEX(TrainRun!$AE$2:$AE$148,'By Second'!D586))</f>
        <v>51.909583450495404</v>
      </c>
      <c r="G586">
        <f>INDEX(TrainRun!$AF$2:$AF$148,'By Second'!D586)</f>
        <v>17687.778863380558</v>
      </c>
      <c r="H586">
        <f t="shared" si="192"/>
        <v>83</v>
      </c>
      <c r="I586">
        <f>INT(INDEX(TrainRun!$AD$2:$AD$148,'By Second'!H586))</f>
        <v>600</v>
      </c>
      <c r="J586">
        <f>INDEX(TrainRun!$AE$2:$AE$148,'By Second'!H586)</f>
        <v>54.283439895255185</v>
      </c>
      <c r="K586">
        <f t="shared" si="189"/>
        <v>58</v>
      </c>
      <c r="L586">
        <f t="shared" si="190"/>
        <v>2.373856444759781</v>
      </c>
      <c r="M586">
        <f t="shared" si="193"/>
        <v>4.0928559392410017E-2</v>
      </c>
      <c r="N586" s="32">
        <f t="shared" si="194"/>
        <v>53.546725826191903</v>
      </c>
      <c r="O586" s="29">
        <f t="shared" si="191"/>
        <v>19797.744756721593</v>
      </c>
      <c r="P586">
        <f>MATCH(O586,LORDetail!$B$2:$B$930,1)</f>
        <v>138</v>
      </c>
      <c r="Q586">
        <f>INDEX(LORDetail!$B$2:$B$930,P586)</f>
        <v>19584.518313863693</v>
      </c>
      <c r="R586">
        <f>INDEX(LORDetail!$D$2:$D$930,P586)</f>
        <v>51.5071610577914</v>
      </c>
      <c r="S586">
        <f>INDEX(LORDetail!$E$2:$E$930,P586)</f>
        <v>-0.44989145520858498</v>
      </c>
      <c r="T586">
        <f>INDEX(LORDetail!$G$2:$G$930,P586)</f>
        <v>12.30499</v>
      </c>
      <c r="U586">
        <f t="shared" si="195"/>
        <v>139</v>
      </c>
      <c r="V586">
        <f>INDEX(LORDetail!$B$2:$B$930,U586)</f>
        <v>19944.870481274436</v>
      </c>
      <c r="W586">
        <f>INDEX(LORDetail!$D$2:$D$930,U586)</f>
        <v>51.507985934459597</v>
      </c>
      <c r="X586">
        <f>INDEX(LORDetail!$E$2:$E$930,U586)</f>
        <v>-0.454920697678034</v>
      </c>
      <c r="Y586">
        <f>INDEX(LORDetail!$G$2:$G$930,U586)</f>
        <v>12.53027</v>
      </c>
      <c r="Z586">
        <f t="shared" si="196"/>
        <v>360.35216741074328</v>
      </c>
      <c r="AA586" s="29">
        <f t="shared" si="197"/>
        <v>213.22644285790011</v>
      </c>
      <c r="AB586">
        <f t="shared" si="198"/>
        <v>0.59171683187035307</v>
      </c>
      <c r="AC586" s="32">
        <f t="shared" si="199"/>
        <v>51.507649151200191</v>
      </c>
      <c r="AD586" s="32">
        <f t="shared" si="200"/>
        <v>-0.45286734262931516</v>
      </c>
      <c r="AE586" s="34">
        <f t="shared" si="201"/>
        <v>12.438291967883753</v>
      </c>
      <c r="AF586" s="36" t="str">
        <f t="shared" si="202"/>
        <v>PADTON</v>
      </c>
      <c r="AG586" s="36" t="str">
        <f t="shared" si="203"/>
        <v>RDNGSTN</v>
      </c>
      <c r="AH586" s="36">
        <f t="shared" si="204"/>
        <v>582</v>
      </c>
      <c r="AI586" s="42">
        <f t="shared" si="205"/>
        <v>19797.8</v>
      </c>
      <c r="AJ586" s="43">
        <f t="shared" si="206"/>
        <v>53.546725826191903</v>
      </c>
      <c r="AK586" s="43">
        <f t="shared" si="207"/>
        <v>4.0928559392410017E-2</v>
      </c>
      <c r="AL586" s="36">
        <f t="shared" si="208"/>
        <v>51.507649151200191</v>
      </c>
      <c r="AM586" s="36">
        <v>1</v>
      </c>
      <c r="AN586" s="36">
        <f t="shared" si="209"/>
        <v>-0.45286734262931516</v>
      </c>
      <c r="AO586" s="36">
        <v>4</v>
      </c>
      <c r="AP586" s="42">
        <f>INT(AI586/1000)*1000</f>
        <v>19000</v>
      </c>
      <c r="AQ586" s="42">
        <f>MOD(AI586,1000)</f>
        <v>797.79999999999927</v>
      </c>
      <c r="AR586" s="42">
        <f>MOD(AI587,1000)-0.2+(AP587-AP586)</f>
        <v>851.20000000000141</v>
      </c>
    </row>
    <row r="587" spans="1:44" x14ac:dyDescent="0.25">
      <c r="A587" s="32" t="s">
        <v>0</v>
      </c>
      <c r="B587" s="33" t="s">
        <v>1</v>
      </c>
      <c r="C587" s="32">
        <v>583</v>
      </c>
      <c r="D587">
        <f>MATCH(C587,TrainRun!$AG$2:$AG$148,1)</f>
        <v>82</v>
      </c>
      <c r="E587">
        <f>INT(INDEX(TrainRun!$AD$2:$AD$148,'By Second'!D587))</f>
        <v>542</v>
      </c>
      <c r="F587">
        <f>IF(E587=0,0,INDEX(TrainRun!$AE$2:$AE$148,'By Second'!D587))</f>
        <v>51.909583450495404</v>
      </c>
      <c r="G587">
        <f>INDEX(TrainRun!$AF$2:$AF$148,'By Second'!D587)</f>
        <v>17687.778863380558</v>
      </c>
      <c r="H587">
        <f t="shared" si="192"/>
        <v>83</v>
      </c>
      <c r="I587">
        <f>INT(INDEX(TrainRun!$AD$2:$AD$148,'By Second'!H587))</f>
        <v>600</v>
      </c>
      <c r="J587">
        <f>INDEX(TrainRun!$AE$2:$AE$148,'By Second'!H587)</f>
        <v>54.283439895255185</v>
      </c>
      <c r="K587">
        <f t="shared" si="189"/>
        <v>58</v>
      </c>
      <c r="L587">
        <f t="shared" si="190"/>
        <v>2.373856444759781</v>
      </c>
      <c r="M587">
        <f t="shared" si="193"/>
        <v>4.0928559392410017E-2</v>
      </c>
      <c r="N587" s="32">
        <f t="shared" si="194"/>
        <v>53.587654385584315</v>
      </c>
      <c r="O587" s="29">
        <f t="shared" si="191"/>
        <v>19851.332411107178</v>
      </c>
      <c r="P587">
        <f>MATCH(O587,LORDetail!$B$2:$B$930,1)</f>
        <v>138</v>
      </c>
      <c r="Q587">
        <f>INDEX(LORDetail!$B$2:$B$930,P587)</f>
        <v>19584.518313863693</v>
      </c>
      <c r="R587">
        <f>INDEX(LORDetail!$D$2:$D$930,P587)</f>
        <v>51.5071610577914</v>
      </c>
      <c r="S587">
        <f>INDEX(LORDetail!$E$2:$E$930,P587)</f>
        <v>-0.44989145520858498</v>
      </c>
      <c r="T587">
        <f>INDEX(LORDetail!$G$2:$G$930,P587)</f>
        <v>12.30499</v>
      </c>
      <c r="U587">
        <f t="shared" si="195"/>
        <v>139</v>
      </c>
      <c r="V587">
        <f>INDEX(LORDetail!$B$2:$B$930,U587)</f>
        <v>19944.870481274436</v>
      </c>
      <c r="W587">
        <f>INDEX(LORDetail!$D$2:$D$930,U587)</f>
        <v>51.507985934459597</v>
      </c>
      <c r="X587">
        <f>INDEX(LORDetail!$E$2:$E$930,U587)</f>
        <v>-0.454920697678034</v>
      </c>
      <c r="Y587">
        <f>INDEX(LORDetail!$G$2:$G$930,U587)</f>
        <v>12.53027</v>
      </c>
      <c r="Z587">
        <f t="shared" si="196"/>
        <v>360.35216741074328</v>
      </c>
      <c r="AA587" s="29">
        <f t="shared" si="197"/>
        <v>266.81409724348487</v>
      </c>
      <c r="AB587">
        <f t="shared" si="198"/>
        <v>0.74042595375695319</v>
      </c>
      <c r="AC587" s="32">
        <f t="shared" si="199"/>
        <v>51.507771817885185</v>
      </c>
      <c r="AD587" s="32">
        <f t="shared" si="200"/>
        <v>-0.45361523686070176</v>
      </c>
      <c r="AE587" s="34">
        <f t="shared" si="201"/>
        <v>12.471793158862367</v>
      </c>
      <c r="AF587" s="36" t="str">
        <f t="shared" si="202"/>
        <v>PADTON</v>
      </c>
      <c r="AG587" s="36" t="str">
        <f t="shared" si="203"/>
        <v>RDNGSTN</v>
      </c>
      <c r="AH587" s="36">
        <f t="shared" si="204"/>
        <v>583</v>
      </c>
      <c r="AI587" s="42">
        <f t="shared" si="205"/>
        <v>19851.400000000001</v>
      </c>
      <c r="AJ587" s="43">
        <f t="shared" si="206"/>
        <v>53.587654385584315</v>
      </c>
      <c r="AK587" s="43">
        <f t="shared" si="207"/>
        <v>4.0928559392410017E-2</v>
      </c>
      <c r="AL587" s="36">
        <f t="shared" si="208"/>
        <v>51.507771817885185</v>
      </c>
      <c r="AM587" s="36">
        <v>1</v>
      </c>
      <c r="AN587" s="36">
        <f t="shared" si="209"/>
        <v>-0.45361523686070176</v>
      </c>
      <c r="AO587" s="36">
        <v>4</v>
      </c>
      <c r="AP587" s="42">
        <f>INT(AI587/1000)*1000</f>
        <v>19000</v>
      </c>
      <c r="AQ587" s="42">
        <f>MOD(AI587,1000)</f>
        <v>851.40000000000146</v>
      </c>
      <c r="AR587" s="42">
        <f>MOD(AI588,1000)-0.2+(AP588-AP587)</f>
        <v>904.8</v>
      </c>
    </row>
    <row r="588" spans="1:44" x14ac:dyDescent="0.25">
      <c r="A588" s="32" t="s">
        <v>0</v>
      </c>
      <c r="B588" s="33" t="s">
        <v>1</v>
      </c>
      <c r="C588" s="32">
        <v>584</v>
      </c>
      <c r="D588">
        <f>MATCH(C588,TrainRun!$AG$2:$AG$148,1)</f>
        <v>82</v>
      </c>
      <c r="E588">
        <f>INT(INDEX(TrainRun!$AD$2:$AD$148,'By Second'!D588))</f>
        <v>542</v>
      </c>
      <c r="F588">
        <f>IF(E588=0,0,INDEX(TrainRun!$AE$2:$AE$148,'By Second'!D588))</f>
        <v>51.909583450495404</v>
      </c>
      <c r="G588">
        <f>INDEX(TrainRun!$AF$2:$AF$148,'By Second'!D588)</f>
        <v>17687.778863380558</v>
      </c>
      <c r="H588">
        <f t="shared" si="192"/>
        <v>83</v>
      </c>
      <c r="I588">
        <f>INT(INDEX(TrainRun!$AD$2:$AD$148,'By Second'!H588))</f>
        <v>600</v>
      </c>
      <c r="J588">
        <f>INDEX(TrainRun!$AE$2:$AE$148,'By Second'!H588)</f>
        <v>54.283439895255185</v>
      </c>
      <c r="K588">
        <f t="shared" si="189"/>
        <v>58</v>
      </c>
      <c r="L588">
        <f t="shared" si="190"/>
        <v>2.373856444759781</v>
      </c>
      <c r="M588">
        <f t="shared" si="193"/>
        <v>4.0928559392410017E-2</v>
      </c>
      <c r="N588" s="32">
        <f t="shared" si="194"/>
        <v>53.628582944976728</v>
      </c>
      <c r="O588" s="29">
        <f t="shared" si="191"/>
        <v>19904.960994052155</v>
      </c>
      <c r="P588">
        <f>MATCH(O588,LORDetail!$B$2:$B$930,1)</f>
        <v>138</v>
      </c>
      <c r="Q588">
        <f>INDEX(LORDetail!$B$2:$B$930,P588)</f>
        <v>19584.518313863693</v>
      </c>
      <c r="R588">
        <f>INDEX(LORDetail!$D$2:$D$930,P588)</f>
        <v>51.5071610577914</v>
      </c>
      <c r="S588">
        <f>INDEX(LORDetail!$E$2:$E$930,P588)</f>
        <v>-0.44989145520858498</v>
      </c>
      <c r="T588">
        <f>INDEX(LORDetail!$G$2:$G$930,P588)</f>
        <v>12.30499</v>
      </c>
      <c r="U588">
        <f t="shared" si="195"/>
        <v>139</v>
      </c>
      <c r="V588">
        <f>INDEX(LORDetail!$B$2:$B$930,U588)</f>
        <v>19944.870481274436</v>
      </c>
      <c r="W588">
        <f>INDEX(LORDetail!$D$2:$D$930,U588)</f>
        <v>51.507985934459597</v>
      </c>
      <c r="X588">
        <f>INDEX(LORDetail!$E$2:$E$930,U588)</f>
        <v>-0.454920697678034</v>
      </c>
      <c r="Y588">
        <f>INDEX(LORDetail!$G$2:$G$930,U588)</f>
        <v>12.53027</v>
      </c>
      <c r="Z588">
        <f t="shared" si="196"/>
        <v>360.35216741074328</v>
      </c>
      <c r="AA588" s="29">
        <f t="shared" si="197"/>
        <v>320.44268018846196</v>
      </c>
      <c r="AB588">
        <f t="shared" si="198"/>
        <v>0.88924865497814265</v>
      </c>
      <c r="AC588" s="32">
        <f t="shared" si="199"/>
        <v>51.507894578259119</v>
      </c>
      <c r="AD588" s="32">
        <f t="shared" si="200"/>
        <v>-0.45436370231010148</v>
      </c>
      <c r="AE588" s="34">
        <f t="shared" si="201"/>
        <v>12.505319936993477</v>
      </c>
      <c r="AF588" s="36" t="str">
        <f t="shared" si="202"/>
        <v>PADTON</v>
      </c>
      <c r="AG588" s="36" t="str">
        <f t="shared" si="203"/>
        <v>RDNGSTN</v>
      </c>
      <c r="AH588" s="36">
        <f t="shared" si="204"/>
        <v>584</v>
      </c>
      <c r="AI588" s="42">
        <f t="shared" si="205"/>
        <v>19905</v>
      </c>
      <c r="AJ588" s="43">
        <f t="shared" si="206"/>
        <v>53.628582944976728</v>
      </c>
      <c r="AK588" s="43">
        <f t="shared" si="207"/>
        <v>4.0928559392410017E-2</v>
      </c>
      <c r="AL588" s="36">
        <f t="shared" si="208"/>
        <v>51.507894578259119</v>
      </c>
      <c r="AM588" s="36">
        <v>1</v>
      </c>
      <c r="AN588" s="36">
        <f t="shared" si="209"/>
        <v>-0.45436370231010148</v>
      </c>
      <c r="AO588" s="36">
        <v>4</v>
      </c>
      <c r="AP588" s="42">
        <f>INT(AI588/1000)*1000</f>
        <v>19000</v>
      </c>
      <c r="AQ588" s="42">
        <f>MOD(AI588,1000)</f>
        <v>905</v>
      </c>
      <c r="AR588" s="42">
        <f>MOD(AI589,1000)-0.2+(AP589-AP588)</f>
        <v>958.3999999999985</v>
      </c>
    </row>
    <row r="589" spans="1:44" x14ac:dyDescent="0.25">
      <c r="A589" s="32" t="s">
        <v>0</v>
      </c>
      <c r="B589" s="33" t="s">
        <v>1</v>
      </c>
      <c r="C589" s="32">
        <v>585</v>
      </c>
      <c r="D589">
        <f>MATCH(C589,TrainRun!$AG$2:$AG$148,1)</f>
        <v>82</v>
      </c>
      <c r="E589">
        <f>INT(INDEX(TrainRun!$AD$2:$AD$148,'By Second'!D589))</f>
        <v>542</v>
      </c>
      <c r="F589">
        <f>IF(E589=0,0,INDEX(TrainRun!$AE$2:$AE$148,'By Second'!D589))</f>
        <v>51.909583450495404</v>
      </c>
      <c r="G589">
        <f>INDEX(TrainRun!$AF$2:$AF$148,'By Second'!D589)</f>
        <v>17687.778863380558</v>
      </c>
      <c r="H589">
        <f t="shared" si="192"/>
        <v>83</v>
      </c>
      <c r="I589">
        <f>INT(INDEX(TrainRun!$AD$2:$AD$148,'By Second'!H589))</f>
        <v>600</v>
      </c>
      <c r="J589">
        <f>INDEX(TrainRun!$AE$2:$AE$148,'By Second'!H589)</f>
        <v>54.283439895255185</v>
      </c>
      <c r="K589">
        <f t="shared" si="189"/>
        <v>58</v>
      </c>
      <c r="L589">
        <f t="shared" si="190"/>
        <v>2.373856444759781</v>
      </c>
      <c r="M589">
        <f t="shared" si="193"/>
        <v>4.0928559392410017E-2</v>
      </c>
      <c r="N589" s="32">
        <f t="shared" si="194"/>
        <v>53.66951150436914</v>
      </c>
      <c r="O589" s="29">
        <f t="shared" si="191"/>
        <v>19958.630505556524</v>
      </c>
      <c r="P589">
        <f>MATCH(O589,LORDetail!$B$2:$B$930,1)</f>
        <v>139</v>
      </c>
      <c r="Q589">
        <f>INDEX(LORDetail!$B$2:$B$930,P589)</f>
        <v>19944.870481274436</v>
      </c>
      <c r="R589">
        <f>INDEX(LORDetail!$D$2:$D$930,P589)</f>
        <v>51.507985934459597</v>
      </c>
      <c r="S589">
        <f>INDEX(LORDetail!$E$2:$E$930,P589)</f>
        <v>-0.454920697678034</v>
      </c>
      <c r="T589">
        <f>INDEX(LORDetail!$G$2:$G$930,P589)</f>
        <v>12.53027</v>
      </c>
      <c r="U589">
        <f t="shared" si="195"/>
        <v>140</v>
      </c>
      <c r="V589">
        <f>INDEX(LORDetail!$B$2:$B$930,U589)</f>
        <v>20188.720588418</v>
      </c>
      <c r="W589">
        <f>INDEX(LORDetail!$D$2:$D$930,U589)</f>
        <v>51.508434534181198</v>
      </c>
      <c r="X589">
        <f>INDEX(LORDetail!$E$2:$E$930,U589)</f>
        <v>-0.458365622186649</v>
      </c>
      <c r="Y589">
        <f>INDEX(LORDetail!$G$2:$G$930,U589)</f>
        <v>12.68271</v>
      </c>
      <c r="Z589">
        <f t="shared" si="196"/>
        <v>243.85010714356395</v>
      </c>
      <c r="AA589" s="29">
        <f t="shared" si="197"/>
        <v>13.760024282088125</v>
      </c>
      <c r="AB589">
        <f t="shared" si="198"/>
        <v>5.6428206832761688E-2</v>
      </c>
      <c r="AC589" s="32">
        <f t="shared" si="199"/>
        <v>51.508011248137471</v>
      </c>
      <c r="AD589" s="32">
        <f t="shared" si="200"/>
        <v>-0.45511508859072936</v>
      </c>
      <c r="AE589" s="34">
        <f t="shared" si="201"/>
        <v>12.538871915849587</v>
      </c>
      <c r="AF589" s="36" t="str">
        <f t="shared" si="202"/>
        <v>PADTON</v>
      </c>
      <c r="AG589" s="36" t="str">
        <f t="shared" si="203"/>
        <v>RDNGSTN</v>
      </c>
      <c r="AH589" s="36">
        <f t="shared" si="204"/>
        <v>585</v>
      </c>
      <c r="AI589" s="42">
        <f t="shared" si="205"/>
        <v>19958.599999999999</v>
      </c>
      <c r="AJ589" s="43">
        <f t="shared" si="206"/>
        <v>53.66951150436914</v>
      </c>
      <c r="AK589" s="43">
        <f t="shared" si="207"/>
        <v>4.0928559392410017E-2</v>
      </c>
      <c r="AL589" s="36">
        <f t="shared" si="208"/>
        <v>51.508011248137471</v>
      </c>
      <c r="AM589" s="36">
        <v>1</v>
      </c>
      <c r="AN589" s="36">
        <f t="shared" si="209"/>
        <v>-0.45511508859072936</v>
      </c>
      <c r="AO589" s="36">
        <v>4</v>
      </c>
      <c r="AP589" s="42">
        <f>INT(AI589/1000)*1000</f>
        <v>19000</v>
      </c>
      <c r="AQ589" s="42">
        <f>MOD(AI589,1000)</f>
        <v>958.59999999999854</v>
      </c>
      <c r="AR589" s="42">
        <f>MOD(AI590,1000)-0.2+(AP590-AP589)</f>
        <v>1012.2000000000014</v>
      </c>
    </row>
    <row r="590" spans="1:44" x14ac:dyDescent="0.25">
      <c r="A590" s="32" t="s">
        <v>0</v>
      </c>
      <c r="B590" s="33" t="s">
        <v>1</v>
      </c>
      <c r="C590" s="32">
        <v>586</v>
      </c>
      <c r="D590">
        <f>MATCH(C590,TrainRun!$AG$2:$AG$148,1)</f>
        <v>82</v>
      </c>
      <c r="E590">
        <f>INT(INDEX(TrainRun!$AD$2:$AD$148,'By Second'!D590))</f>
        <v>542</v>
      </c>
      <c r="F590">
        <f>IF(E590=0,0,INDEX(TrainRun!$AE$2:$AE$148,'By Second'!D590))</f>
        <v>51.909583450495404</v>
      </c>
      <c r="G590">
        <f>INDEX(TrainRun!$AF$2:$AF$148,'By Second'!D590)</f>
        <v>17687.778863380558</v>
      </c>
      <c r="H590">
        <f t="shared" si="192"/>
        <v>83</v>
      </c>
      <c r="I590">
        <f>INT(INDEX(TrainRun!$AD$2:$AD$148,'By Second'!H590))</f>
        <v>600</v>
      </c>
      <c r="J590">
        <f>INDEX(TrainRun!$AE$2:$AE$148,'By Second'!H590)</f>
        <v>54.283439895255185</v>
      </c>
      <c r="K590">
        <f t="shared" si="189"/>
        <v>58</v>
      </c>
      <c r="L590">
        <f t="shared" si="190"/>
        <v>2.373856444759781</v>
      </c>
      <c r="M590">
        <f t="shared" si="193"/>
        <v>4.0928559392410017E-2</v>
      </c>
      <c r="N590" s="32">
        <f t="shared" si="194"/>
        <v>53.710440063761553</v>
      </c>
      <c r="O590" s="29">
        <f t="shared" si="191"/>
        <v>20012.340945620286</v>
      </c>
      <c r="P590">
        <f>MATCH(O590,LORDetail!$B$2:$B$930,1)</f>
        <v>139</v>
      </c>
      <c r="Q590">
        <f>INDEX(LORDetail!$B$2:$B$930,P590)</f>
        <v>19944.870481274436</v>
      </c>
      <c r="R590">
        <f>INDEX(LORDetail!$D$2:$D$930,P590)</f>
        <v>51.507985934459597</v>
      </c>
      <c r="S590">
        <f>INDEX(LORDetail!$E$2:$E$930,P590)</f>
        <v>-0.454920697678034</v>
      </c>
      <c r="T590">
        <f>INDEX(LORDetail!$G$2:$G$930,P590)</f>
        <v>12.53027</v>
      </c>
      <c r="U590">
        <f t="shared" si="195"/>
        <v>140</v>
      </c>
      <c r="V590">
        <f>INDEX(LORDetail!$B$2:$B$930,U590)</f>
        <v>20188.720588418</v>
      </c>
      <c r="W590">
        <f>INDEX(LORDetail!$D$2:$D$930,U590)</f>
        <v>51.508434534181198</v>
      </c>
      <c r="X590">
        <f>INDEX(LORDetail!$E$2:$E$930,U590)</f>
        <v>-0.458365622186649</v>
      </c>
      <c r="Y590">
        <f>INDEX(LORDetail!$G$2:$G$930,U590)</f>
        <v>12.68271</v>
      </c>
      <c r="Z590">
        <f t="shared" si="196"/>
        <v>243.85010714356395</v>
      </c>
      <c r="AA590" s="29">
        <f t="shared" si="197"/>
        <v>67.470464345849905</v>
      </c>
      <c r="AB590">
        <f t="shared" si="198"/>
        <v>0.27668827025008214</v>
      </c>
      <c r="AC590" s="32">
        <f t="shared" si="199"/>
        <v>51.508110056740598</v>
      </c>
      <c r="AD590" s="32">
        <f t="shared" si="200"/>
        <v>-0.45587386788146478</v>
      </c>
      <c r="AE590" s="34">
        <f t="shared" si="201"/>
        <v>12.572448359916923</v>
      </c>
      <c r="AF590" s="36" t="str">
        <f t="shared" si="202"/>
        <v>PADTON</v>
      </c>
      <c r="AG590" s="36" t="str">
        <f t="shared" si="203"/>
        <v>RDNGSTN</v>
      </c>
      <c r="AH590" s="36">
        <f t="shared" si="204"/>
        <v>586</v>
      </c>
      <c r="AI590" s="42">
        <f t="shared" si="205"/>
        <v>20012.400000000001</v>
      </c>
      <c r="AJ590" s="43">
        <f t="shared" si="206"/>
        <v>53.710440063761553</v>
      </c>
      <c r="AK590" s="43">
        <f t="shared" si="207"/>
        <v>4.0928559392410017E-2</v>
      </c>
      <c r="AL590" s="36">
        <f t="shared" si="208"/>
        <v>51.508110056740598</v>
      </c>
      <c r="AM590" s="36">
        <v>1</v>
      </c>
      <c r="AN590" s="36">
        <f t="shared" si="209"/>
        <v>-0.45587386788146478</v>
      </c>
      <c r="AO590" s="36">
        <v>4</v>
      </c>
      <c r="AP590" s="42">
        <f>INT(AI590/1000)*1000</f>
        <v>20000</v>
      </c>
      <c r="AQ590" s="42">
        <f>MOD(AI590,1000)</f>
        <v>12.400000000001455</v>
      </c>
      <c r="AR590" s="42">
        <f>MOD(AI591,1000)-0.2+(AP591-AP590)</f>
        <v>65.8</v>
      </c>
    </row>
    <row r="591" spans="1:44" x14ac:dyDescent="0.25">
      <c r="A591" s="32" t="s">
        <v>0</v>
      </c>
      <c r="B591" s="33" t="s">
        <v>1</v>
      </c>
      <c r="C591" s="32">
        <v>587</v>
      </c>
      <c r="D591">
        <f>MATCH(C591,TrainRun!$AG$2:$AG$148,1)</f>
        <v>82</v>
      </c>
      <c r="E591">
        <f>INT(INDEX(TrainRun!$AD$2:$AD$148,'By Second'!D591))</f>
        <v>542</v>
      </c>
      <c r="F591">
        <f>IF(E591=0,0,INDEX(TrainRun!$AE$2:$AE$148,'By Second'!D591))</f>
        <v>51.909583450495404</v>
      </c>
      <c r="G591">
        <f>INDEX(TrainRun!$AF$2:$AF$148,'By Second'!D591)</f>
        <v>17687.778863380558</v>
      </c>
      <c r="H591">
        <f t="shared" si="192"/>
        <v>83</v>
      </c>
      <c r="I591">
        <f>INT(INDEX(TrainRun!$AD$2:$AD$148,'By Second'!H591))</f>
        <v>600</v>
      </c>
      <c r="J591">
        <f>INDEX(TrainRun!$AE$2:$AE$148,'By Second'!H591)</f>
        <v>54.283439895255185</v>
      </c>
      <c r="K591">
        <f t="shared" si="189"/>
        <v>58</v>
      </c>
      <c r="L591">
        <f t="shared" si="190"/>
        <v>2.373856444759781</v>
      </c>
      <c r="M591">
        <f t="shared" si="193"/>
        <v>4.0928559392410017E-2</v>
      </c>
      <c r="N591" s="32">
        <f t="shared" si="194"/>
        <v>53.751368623153965</v>
      </c>
      <c r="O591" s="29">
        <f t="shared" si="191"/>
        <v>20066.09231424344</v>
      </c>
      <c r="P591">
        <f>MATCH(O591,LORDetail!$B$2:$B$930,1)</f>
        <v>139</v>
      </c>
      <c r="Q591">
        <f>INDEX(LORDetail!$B$2:$B$930,P591)</f>
        <v>19944.870481274436</v>
      </c>
      <c r="R591">
        <f>INDEX(LORDetail!$D$2:$D$930,P591)</f>
        <v>51.507985934459597</v>
      </c>
      <c r="S591">
        <f>INDEX(LORDetail!$E$2:$E$930,P591)</f>
        <v>-0.454920697678034</v>
      </c>
      <c r="T591">
        <f>INDEX(LORDetail!$G$2:$G$930,P591)</f>
        <v>12.53027</v>
      </c>
      <c r="U591">
        <f t="shared" si="195"/>
        <v>140</v>
      </c>
      <c r="V591">
        <f>INDEX(LORDetail!$B$2:$B$930,U591)</f>
        <v>20188.720588418</v>
      </c>
      <c r="W591">
        <f>INDEX(LORDetail!$D$2:$D$930,U591)</f>
        <v>51.508434534181198</v>
      </c>
      <c r="X591">
        <f>INDEX(LORDetail!$E$2:$E$930,U591)</f>
        <v>-0.458365622186649</v>
      </c>
      <c r="Y591">
        <f>INDEX(LORDetail!$G$2:$G$930,U591)</f>
        <v>12.68271</v>
      </c>
      <c r="Z591">
        <f t="shared" si="196"/>
        <v>243.85010714356395</v>
      </c>
      <c r="AA591" s="29">
        <f t="shared" si="197"/>
        <v>121.22183296900403</v>
      </c>
      <c r="AB591">
        <f t="shared" si="198"/>
        <v>0.49711617677344744</v>
      </c>
      <c r="AC591" s="32">
        <f t="shared" si="199"/>
        <v>51.508208940638099</v>
      </c>
      <c r="AD591" s="32">
        <f t="shared" si="200"/>
        <v>-0.45663322537902984</v>
      </c>
      <c r="AE591" s="34">
        <f t="shared" si="201"/>
        <v>12.606050389987344</v>
      </c>
      <c r="AF591" s="36" t="str">
        <f t="shared" si="202"/>
        <v>PADTON</v>
      </c>
      <c r="AG591" s="36" t="str">
        <f t="shared" si="203"/>
        <v>RDNGSTN</v>
      </c>
      <c r="AH591" s="36">
        <f t="shared" si="204"/>
        <v>587</v>
      </c>
      <c r="AI591" s="42">
        <f t="shared" si="205"/>
        <v>20066</v>
      </c>
      <c r="AJ591" s="43">
        <f t="shared" si="206"/>
        <v>53.751368623153965</v>
      </c>
      <c r="AK591" s="43">
        <f t="shared" si="207"/>
        <v>4.0928559392410017E-2</v>
      </c>
      <c r="AL591" s="36">
        <f t="shared" si="208"/>
        <v>51.508208940638099</v>
      </c>
      <c r="AM591" s="36">
        <v>1</v>
      </c>
      <c r="AN591" s="36">
        <f t="shared" si="209"/>
        <v>-0.45663322537902984</v>
      </c>
      <c r="AO591" s="36">
        <v>4</v>
      </c>
      <c r="AP591" s="42">
        <f>INT(AI591/1000)*1000</f>
        <v>20000</v>
      </c>
      <c r="AQ591" s="42">
        <f>MOD(AI591,1000)</f>
        <v>66</v>
      </c>
      <c r="AR591" s="42">
        <f>MOD(AI592,1000)-0.2+(AP592-AP591)</f>
        <v>119.59999999999927</v>
      </c>
    </row>
    <row r="592" spans="1:44" x14ac:dyDescent="0.25">
      <c r="A592" s="32" t="s">
        <v>0</v>
      </c>
      <c r="B592" s="33" t="s">
        <v>1</v>
      </c>
      <c r="C592" s="32">
        <v>588</v>
      </c>
      <c r="D592">
        <f>MATCH(C592,TrainRun!$AG$2:$AG$148,1)</f>
        <v>82</v>
      </c>
      <c r="E592">
        <f>INT(INDEX(TrainRun!$AD$2:$AD$148,'By Second'!D592))</f>
        <v>542</v>
      </c>
      <c r="F592">
        <f>IF(E592=0,0,INDEX(TrainRun!$AE$2:$AE$148,'By Second'!D592))</f>
        <v>51.909583450495404</v>
      </c>
      <c r="G592">
        <f>INDEX(TrainRun!$AF$2:$AF$148,'By Second'!D592)</f>
        <v>17687.778863380558</v>
      </c>
      <c r="H592">
        <f t="shared" si="192"/>
        <v>83</v>
      </c>
      <c r="I592">
        <f>INT(INDEX(TrainRun!$AD$2:$AD$148,'By Second'!H592))</f>
        <v>600</v>
      </c>
      <c r="J592">
        <f>INDEX(TrainRun!$AE$2:$AE$148,'By Second'!H592)</f>
        <v>54.283439895255185</v>
      </c>
      <c r="K592">
        <f t="shared" si="189"/>
        <v>58</v>
      </c>
      <c r="L592">
        <f t="shared" si="190"/>
        <v>2.373856444759781</v>
      </c>
      <c r="M592">
        <f t="shared" si="193"/>
        <v>4.0928559392410017E-2</v>
      </c>
      <c r="N592" s="32">
        <f t="shared" si="194"/>
        <v>53.792297182546378</v>
      </c>
      <c r="O592" s="29">
        <f t="shared" si="191"/>
        <v>20119.884611425987</v>
      </c>
      <c r="P592">
        <f>MATCH(O592,LORDetail!$B$2:$B$930,1)</f>
        <v>139</v>
      </c>
      <c r="Q592">
        <f>INDEX(LORDetail!$B$2:$B$930,P592)</f>
        <v>19944.870481274436</v>
      </c>
      <c r="R592">
        <f>INDEX(LORDetail!$D$2:$D$930,P592)</f>
        <v>51.507985934459597</v>
      </c>
      <c r="S592">
        <f>INDEX(LORDetail!$E$2:$E$930,P592)</f>
        <v>-0.454920697678034</v>
      </c>
      <c r="T592">
        <f>INDEX(LORDetail!$G$2:$G$930,P592)</f>
        <v>12.53027</v>
      </c>
      <c r="U592">
        <f t="shared" si="195"/>
        <v>140</v>
      </c>
      <c r="V592">
        <f>INDEX(LORDetail!$B$2:$B$930,U592)</f>
        <v>20188.720588418</v>
      </c>
      <c r="W592">
        <f>INDEX(LORDetail!$D$2:$D$930,U592)</f>
        <v>51.508434534181198</v>
      </c>
      <c r="X592">
        <f>INDEX(LORDetail!$E$2:$E$930,U592)</f>
        <v>-0.458365622186649</v>
      </c>
      <c r="Y592">
        <f>INDEX(LORDetail!$G$2:$G$930,U592)</f>
        <v>12.68271</v>
      </c>
      <c r="Z592">
        <f t="shared" si="196"/>
        <v>243.85010714356395</v>
      </c>
      <c r="AA592" s="29">
        <f t="shared" si="197"/>
        <v>175.01413015155049</v>
      </c>
      <c r="AB592">
        <f t="shared" si="198"/>
        <v>0.71771192640285753</v>
      </c>
      <c r="AC592" s="32">
        <f t="shared" si="199"/>
        <v>51.508307899829973</v>
      </c>
      <c r="AD592" s="32">
        <f t="shared" si="200"/>
        <v>-0.45739316108342448</v>
      </c>
      <c r="AE592" s="34">
        <f t="shared" si="201"/>
        <v>12.639678006060851</v>
      </c>
      <c r="AF592" s="36" t="str">
        <f t="shared" si="202"/>
        <v>PADTON</v>
      </c>
      <c r="AG592" s="36" t="str">
        <f t="shared" si="203"/>
        <v>RDNGSTN</v>
      </c>
      <c r="AH592" s="36">
        <f t="shared" si="204"/>
        <v>588</v>
      </c>
      <c r="AI592" s="42">
        <f t="shared" si="205"/>
        <v>20119.8</v>
      </c>
      <c r="AJ592" s="43">
        <f t="shared" si="206"/>
        <v>53.792297182546378</v>
      </c>
      <c r="AK592" s="43">
        <f t="shared" si="207"/>
        <v>4.0928559392410017E-2</v>
      </c>
      <c r="AL592" s="36">
        <f t="shared" si="208"/>
        <v>51.508307899829973</v>
      </c>
      <c r="AM592" s="36">
        <v>1</v>
      </c>
      <c r="AN592" s="36">
        <f t="shared" si="209"/>
        <v>-0.45739316108342448</v>
      </c>
      <c r="AO592" s="36">
        <v>4</v>
      </c>
      <c r="AP592" s="42">
        <f>INT(AI592/1000)*1000</f>
        <v>20000</v>
      </c>
      <c r="AQ592" s="42">
        <f>MOD(AI592,1000)</f>
        <v>119.79999999999927</v>
      </c>
      <c r="AR592" s="42">
        <f>MOD(AI593,1000)-0.2+(AP593-AP592)</f>
        <v>173.59999999999928</v>
      </c>
    </row>
    <row r="593" spans="1:44" x14ac:dyDescent="0.25">
      <c r="A593" s="32" t="s">
        <v>0</v>
      </c>
      <c r="B593" s="33" t="s">
        <v>1</v>
      </c>
      <c r="C593" s="32">
        <v>589</v>
      </c>
      <c r="D593">
        <f>MATCH(C593,TrainRun!$AG$2:$AG$148,1)</f>
        <v>82</v>
      </c>
      <c r="E593">
        <f>INT(INDEX(TrainRun!$AD$2:$AD$148,'By Second'!D593))</f>
        <v>542</v>
      </c>
      <c r="F593">
        <f>IF(E593=0,0,INDEX(TrainRun!$AE$2:$AE$148,'By Second'!D593))</f>
        <v>51.909583450495404</v>
      </c>
      <c r="G593">
        <f>INDEX(TrainRun!$AF$2:$AF$148,'By Second'!D593)</f>
        <v>17687.778863380558</v>
      </c>
      <c r="H593">
        <f t="shared" si="192"/>
        <v>83</v>
      </c>
      <c r="I593">
        <f>INT(INDEX(TrainRun!$AD$2:$AD$148,'By Second'!H593))</f>
        <v>600</v>
      </c>
      <c r="J593">
        <f>INDEX(TrainRun!$AE$2:$AE$148,'By Second'!H593)</f>
        <v>54.283439895255185</v>
      </c>
      <c r="K593">
        <f t="shared" si="189"/>
        <v>58</v>
      </c>
      <c r="L593">
        <f t="shared" si="190"/>
        <v>2.373856444759781</v>
      </c>
      <c r="M593">
        <f t="shared" si="193"/>
        <v>4.0928559392410017E-2</v>
      </c>
      <c r="N593" s="32">
        <f t="shared" si="194"/>
        <v>53.83322574193879</v>
      </c>
      <c r="O593" s="29">
        <f t="shared" si="191"/>
        <v>20173.717837167926</v>
      </c>
      <c r="P593">
        <f>MATCH(O593,LORDetail!$B$2:$B$930,1)</f>
        <v>139</v>
      </c>
      <c r="Q593">
        <f>INDEX(LORDetail!$B$2:$B$930,P593)</f>
        <v>19944.870481274436</v>
      </c>
      <c r="R593">
        <f>INDEX(LORDetail!$D$2:$D$930,P593)</f>
        <v>51.507985934459597</v>
      </c>
      <c r="S593">
        <f>INDEX(LORDetail!$E$2:$E$930,P593)</f>
        <v>-0.454920697678034</v>
      </c>
      <c r="T593">
        <f>INDEX(LORDetail!$G$2:$G$930,P593)</f>
        <v>12.53027</v>
      </c>
      <c r="U593">
        <f t="shared" si="195"/>
        <v>140</v>
      </c>
      <c r="V593">
        <f>INDEX(LORDetail!$B$2:$B$930,U593)</f>
        <v>20188.720588418</v>
      </c>
      <c r="W593">
        <f>INDEX(LORDetail!$D$2:$D$930,U593)</f>
        <v>51.508434534181198</v>
      </c>
      <c r="X593">
        <f>INDEX(LORDetail!$E$2:$E$930,U593)</f>
        <v>-0.458365622186649</v>
      </c>
      <c r="Y593">
        <f>INDEX(LORDetail!$G$2:$G$930,U593)</f>
        <v>12.68271</v>
      </c>
      <c r="Z593">
        <f t="shared" si="196"/>
        <v>243.85010714356395</v>
      </c>
      <c r="AA593" s="29">
        <f t="shared" si="197"/>
        <v>228.84735589348929</v>
      </c>
      <c r="AB593">
        <f t="shared" si="198"/>
        <v>0.93847551913831251</v>
      </c>
      <c r="AC593" s="32">
        <f t="shared" si="199"/>
        <v>51.508406934316213</v>
      </c>
      <c r="AD593" s="32">
        <f t="shared" si="200"/>
        <v>-0.45815367499464876</v>
      </c>
      <c r="AE593" s="34">
        <f t="shared" si="201"/>
        <v>12.673331208137444</v>
      </c>
      <c r="AF593" s="36" t="str">
        <f t="shared" si="202"/>
        <v>PADTON</v>
      </c>
      <c r="AG593" s="36" t="str">
        <f t="shared" si="203"/>
        <v>RDNGSTN</v>
      </c>
      <c r="AH593" s="36">
        <f t="shared" si="204"/>
        <v>589</v>
      </c>
      <c r="AI593" s="42">
        <f t="shared" si="205"/>
        <v>20173.8</v>
      </c>
      <c r="AJ593" s="43">
        <f t="shared" si="206"/>
        <v>53.83322574193879</v>
      </c>
      <c r="AK593" s="43">
        <f t="shared" si="207"/>
        <v>4.0928559392410017E-2</v>
      </c>
      <c r="AL593" s="36">
        <f t="shared" si="208"/>
        <v>51.508406934316213</v>
      </c>
      <c r="AM593" s="36">
        <v>1</v>
      </c>
      <c r="AN593" s="36">
        <f t="shared" si="209"/>
        <v>-0.45815367499464876</v>
      </c>
      <c r="AO593" s="36">
        <v>4</v>
      </c>
      <c r="AP593" s="42">
        <f>INT(AI593/1000)*1000</f>
        <v>20000</v>
      </c>
      <c r="AQ593" s="42">
        <f>MOD(AI593,1000)</f>
        <v>173.79999999999927</v>
      </c>
      <c r="AR593" s="42">
        <f>MOD(AI594,1000)-0.2+(AP594-AP593)</f>
        <v>227.39999999999856</v>
      </c>
    </row>
    <row r="594" spans="1:44" x14ac:dyDescent="0.25">
      <c r="A594" s="32" t="s">
        <v>0</v>
      </c>
      <c r="B594" s="33" t="s">
        <v>1</v>
      </c>
      <c r="C594" s="32">
        <v>590</v>
      </c>
      <c r="D594">
        <f>MATCH(C594,TrainRun!$AG$2:$AG$148,1)</f>
        <v>82</v>
      </c>
      <c r="E594">
        <f>INT(INDEX(TrainRun!$AD$2:$AD$148,'By Second'!D594))</f>
        <v>542</v>
      </c>
      <c r="F594">
        <f>IF(E594=0,0,INDEX(TrainRun!$AE$2:$AE$148,'By Second'!D594))</f>
        <v>51.909583450495404</v>
      </c>
      <c r="G594">
        <f>INDEX(TrainRun!$AF$2:$AF$148,'By Second'!D594)</f>
        <v>17687.778863380558</v>
      </c>
      <c r="H594">
        <f t="shared" si="192"/>
        <v>83</v>
      </c>
      <c r="I594">
        <f>INT(INDEX(TrainRun!$AD$2:$AD$148,'By Second'!H594))</f>
        <v>600</v>
      </c>
      <c r="J594">
        <f>INDEX(TrainRun!$AE$2:$AE$148,'By Second'!H594)</f>
        <v>54.283439895255185</v>
      </c>
      <c r="K594">
        <f t="shared" si="189"/>
        <v>58</v>
      </c>
      <c r="L594">
        <f t="shared" si="190"/>
        <v>2.373856444759781</v>
      </c>
      <c r="M594">
        <f t="shared" si="193"/>
        <v>4.0928559392410017E-2</v>
      </c>
      <c r="N594" s="32">
        <f t="shared" si="194"/>
        <v>53.874154301331203</v>
      </c>
      <c r="O594" s="29">
        <f t="shared" si="191"/>
        <v>20227.591991469257</v>
      </c>
      <c r="P594">
        <f>MATCH(O594,LORDetail!$B$2:$B$930,1)</f>
        <v>140</v>
      </c>
      <c r="Q594">
        <f>INDEX(LORDetail!$B$2:$B$930,P594)</f>
        <v>20188.720588418</v>
      </c>
      <c r="R594">
        <f>INDEX(LORDetail!$D$2:$D$930,P594)</f>
        <v>51.508434534181198</v>
      </c>
      <c r="S594">
        <f>INDEX(LORDetail!$E$2:$E$930,P594)</f>
        <v>-0.458365622186649</v>
      </c>
      <c r="T594">
        <f>INDEX(LORDetail!$G$2:$G$930,P594)</f>
        <v>12.68271</v>
      </c>
      <c r="U594">
        <f t="shared" si="195"/>
        <v>141</v>
      </c>
      <c r="V594">
        <f>INDEX(LORDetail!$B$2:$B$930,U594)</f>
        <v>20498.073377945191</v>
      </c>
      <c r="W594">
        <f>INDEX(LORDetail!$D$2:$D$930,U594)</f>
        <v>51.508952534536697</v>
      </c>
      <c r="X594">
        <f>INDEX(LORDetail!$E$2:$E$930,U594)</f>
        <v>-0.46275234017112998</v>
      </c>
      <c r="Y594">
        <f>INDEX(LORDetail!$G$2:$G$930,U594)</f>
        <v>12.876110000000001</v>
      </c>
      <c r="Z594">
        <f t="shared" si="196"/>
        <v>309.35278952719091</v>
      </c>
      <c r="AA594" s="29">
        <f t="shared" si="197"/>
        <v>38.871403051256493</v>
      </c>
      <c r="AB594">
        <f t="shared" si="198"/>
        <v>0.12565396003270837</v>
      </c>
      <c r="AC594" s="32">
        <f t="shared" si="199"/>
        <v>51.508499622977162</v>
      </c>
      <c r="AD594" s="32">
        <f t="shared" si="200"/>
        <v>-0.45891683067294575</v>
      </c>
      <c r="AE594" s="34">
        <f t="shared" si="201"/>
        <v>12.707011475870326</v>
      </c>
      <c r="AF594" s="36" t="str">
        <f t="shared" si="202"/>
        <v>PADTON</v>
      </c>
      <c r="AG594" s="36" t="str">
        <f t="shared" si="203"/>
        <v>RDNGSTN</v>
      </c>
      <c r="AH594" s="36">
        <f t="shared" si="204"/>
        <v>590</v>
      </c>
      <c r="AI594" s="42">
        <f t="shared" si="205"/>
        <v>20227.599999999999</v>
      </c>
      <c r="AJ594" s="43">
        <f t="shared" si="206"/>
        <v>53.874154301331203</v>
      </c>
      <c r="AK594" s="43">
        <f t="shared" si="207"/>
        <v>4.0928559392410017E-2</v>
      </c>
      <c r="AL594" s="36">
        <f t="shared" si="208"/>
        <v>51.508499622977162</v>
      </c>
      <c r="AM594" s="36">
        <v>1</v>
      </c>
      <c r="AN594" s="36">
        <f t="shared" si="209"/>
        <v>-0.45891683067294575</v>
      </c>
      <c r="AO594" s="36">
        <v>4</v>
      </c>
      <c r="AP594" s="42">
        <f>INT(AI594/1000)*1000</f>
        <v>20000</v>
      </c>
      <c r="AQ594" s="42">
        <f>MOD(AI594,1000)</f>
        <v>227.59999999999854</v>
      </c>
      <c r="AR594" s="42">
        <f>MOD(AI595,1000)-0.2+(AP595-AP594)</f>
        <v>281.39999999999856</v>
      </c>
    </row>
    <row r="595" spans="1:44" x14ac:dyDescent="0.25">
      <c r="A595" s="32" t="s">
        <v>0</v>
      </c>
      <c r="B595" s="33" t="s">
        <v>1</v>
      </c>
      <c r="C595" s="32">
        <v>591</v>
      </c>
      <c r="D595">
        <f>MATCH(C595,TrainRun!$AG$2:$AG$148,1)</f>
        <v>82</v>
      </c>
      <c r="E595">
        <f>INT(INDEX(TrainRun!$AD$2:$AD$148,'By Second'!D595))</f>
        <v>542</v>
      </c>
      <c r="F595">
        <f>IF(E595=0,0,INDEX(TrainRun!$AE$2:$AE$148,'By Second'!D595))</f>
        <v>51.909583450495404</v>
      </c>
      <c r="G595">
        <f>INDEX(TrainRun!$AF$2:$AF$148,'By Second'!D595)</f>
        <v>17687.778863380558</v>
      </c>
      <c r="H595">
        <f t="shared" si="192"/>
        <v>83</v>
      </c>
      <c r="I595">
        <f>INT(INDEX(TrainRun!$AD$2:$AD$148,'By Second'!H595))</f>
        <v>600</v>
      </c>
      <c r="J595">
        <f>INDEX(TrainRun!$AE$2:$AE$148,'By Second'!H595)</f>
        <v>54.283439895255185</v>
      </c>
      <c r="K595">
        <f t="shared" si="189"/>
        <v>58</v>
      </c>
      <c r="L595">
        <f t="shared" si="190"/>
        <v>2.373856444759781</v>
      </c>
      <c r="M595">
        <f t="shared" si="193"/>
        <v>4.0928559392410017E-2</v>
      </c>
      <c r="N595" s="32">
        <f t="shared" si="194"/>
        <v>53.915082860723615</v>
      </c>
      <c r="O595" s="29">
        <f t="shared" si="191"/>
        <v>20281.50707432998</v>
      </c>
      <c r="P595">
        <f>MATCH(O595,LORDetail!$B$2:$B$930,1)</f>
        <v>140</v>
      </c>
      <c r="Q595">
        <f>INDEX(LORDetail!$B$2:$B$930,P595)</f>
        <v>20188.720588418</v>
      </c>
      <c r="R595">
        <f>INDEX(LORDetail!$D$2:$D$930,P595)</f>
        <v>51.508434534181198</v>
      </c>
      <c r="S595">
        <f>INDEX(LORDetail!$E$2:$E$930,P595)</f>
        <v>-0.458365622186649</v>
      </c>
      <c r="T595">
        <f>INDEX(LORDetail!$G$2:$G$930,P595)</f>
        <v>12.68271</v>
      </c>
      <c r="U595">
        <f t="shared" si="195"/>
        <v>141</v>
      </c>
      <c r="V595">
        <f>INDEX(LORDetail!$B$2:$B$930,U595)</f>
        <v>20498.073377945191</v>
      </c>
      <c r="W595">
        <f>INDEX(LORDetail!$D$2:$D$930,U595)</f>
        <v>51.508952534536697</v>
      </c>
      <c r="X595">
        <f>INDEX(LORDetail!$E$2:$E$930,U595)</f>
        <v>-0.46275234017112998</v>
      </c>
      <c r="Y595">
        <f>INDEX(LORDetail!$G$2:$G$930,U595)</f>
        <v>12.876110000000001</v>
      </c>
      <c r="Z595">
        <f t="shared" si="196"/>
        <v>309.35278952719091</v>
      </c>
      <c r="AA595" s="29">
        <f t="shared" si="197"/>
        <v>92.78648591197998</v>
      </c>
      <c r="AB595">
        <f t="shared" si="198"/>
        <v>0.29993744699633429</v>
      </c>
      <c r="AC595" s="32">
        <f t="shared" si="199"/>
        <v>51.508589901885372</v>
      </c>
      <c r="AD595" s="32">
        <f t="shared" si="200"/>
        <v>-0.45968136317960712</v>
      </c>
      <c r="AE595" s="34">
        <f t="shared" si="201"/>
        <v>12.740717902249092</v>
      </c>
      <c r="AF595" s="36" t="str">
        <f t="shared" si="202"/>
        <v>PADTON</v>
      </c>
      <c r="AG595" s="36" t="str">
        <f t="shared" si="203"/>
        <v>RDNGSTN</v>
      </c>
      <c r="AH595" s="36">
        <f t="shared" si="204"/>
        <v>591</v>
      </c>
      <c r="AI595" s="42">
        <f t="shared" si="205"/>
        <v>20281.599999999999</v>
      </c>
      <c r="AJ595" s="43">
        <f t="shared" si="206"/>
        <v>53.915082860723615</v>
      </c>
      <c r="AK595" s="43">
        <f t="shared" si="207"/>
        <v>4.0928559392410017E-2</v>
      </c>
      <c r="AL595" s="36">
        <f t="shared" si="208"/>
        <v>51.508589901885372</v>
      </c>
      <c r="AM595" s="36">
        <v>1</v>
      </c>
      <c r="AN595" s="36">
        <f t="shared" si="209"/>
        <v>-0.45968136317960712</v>
      </c>
      <c r="AO595" s="36">
        <v>4</v>
      </c>
      <c r="AP595" s="42">
        <f>INT(AI595/1000)*1000</f>
        <v>20000</v>
      </c>
      <c r="AQ595" s="42">
        <f>MOD(AI595,1000)</f>
        <v>281.59999999999854</v>
      </c>
      <c r="AR595" s="42">
        <f>MOD(AI596,1000)-0.2+(AP596-AP595)</f>
        <v>335.20000000000147</v>
      </c>
    </row>
    <row r="596" spans="1:44" x14ac:dyDescent="0.25">
      <c r="A596" s="32" t="s">
        <v>0</v>
      </c>
      <c r="B596" s="33" t="s">
        <v>1</v>
      </c>
      <c r="C596" s="32">
        <v>592</v>
      </c>
      <c r="D596">
        <f>MATCH(C596,TrainRun!$AG$2:$AG$148,1)</f>
        <v>82</v>
      </c>
      <c r="E596">
        <f>INT(INDEX(TrainRun!$AD$2:$AD$148,'By Second'!D596))</f>
        <v>542</v>
      </c>
      <c r="F596">
        <f>IF(E596=0,0,INDEX(TrainRun!$AE$2:$AE$148,'By Second'!D596))</f>
        <v>51.909583450495404</v>
      </c>
      <c r="G596">
        <f>INDEX(TrainRun!$AF$2:$AF$148,'By Second'!D596)</f>
        <v>17687.778863380558</v>
      </c>
      <c r="H596">
        <f t="shared" si="192"/>
        <v>83</v>
      </c>
      <c r="I596">
        <f>INT(INDEX(TrainRun!$AD$2:$AD$148,'By Second'!H596))</f>
        <v>600</v>
      </c>
      <c r="J596">
        <f>INDEX(TrainRun!$AE$2:$AE$148,'By Second'!H596)</f>
        <v>54.283439895255185</v>
      </c>
      <c r="K596">
        <f t="shared" si="189"/>
        <v>58</v>
      </c>
      <c r="L596">
        <f t="shared" si="190"/>
        <v>2.373856444759781</v>
      </c>
      <c r="M596">
        <f t="shared" si="193"/>
        <v>4.0928559392410017E-2</v>
      </c>
      <c r="N596" s="32">
        <f t="shared" si="194"/>
        <v>53.956011420116027</v>
      </c>
      <c r="O596" s="29">
        <f t="shared" si="191"/>
        <v>20335.463085750096</v>
      </c>
      <c r="P596">
        <f>MATCH(O596,LORDetail!$B$2:$B$930,1)</f>
        <v>140</v>
      </c>
      <c r="Q596">
        <f>INDEX(LORDetail!$B$2:$B$930,P596)</f>
        <v>20188.720588418</v>
      </c>
      <c r="R596">
        <f>INDEX(LORDetail!$D$2:$D$930,P596)</f>
        <v>51.508434534181198</v>
      </c>
      <c r="S596">
        <f>INDEX(LORDetail!$E$2:$E$930,P596)</f>
        <v>-0.458365622186649</v>
      </c>
      <c r="T596">
        <f>INDEX(LORDetail!$G$2:$G$930,P596)</f>
        <v>12.68271</v>
      </c>
      <c r="U596">
        <f t="shared" si="195"/>
        <v>141</v>
      </c>
      <c r="V596">
        <f>INDEX(LORDetail!$B$2:$B$930,U596)</f>
        <v>20498.073377945191</v>
      </c>
      <c r="W596">
        <f>INDEX(LORDetail!$D$2:$D$930,U596)</f>
        <v>51.508952534536697</v>
      </c>
      <c r="X596">
        <f>INDEX(LORDetail!$E$2:$E$930,U596)</f>
        <v>-0.46275234017112998</v>
      </c>
      <c r="Y596">
        <f>INDEX(LORDetail!$G$2:$G$930,U596)</f>
        <v>12.876110000000001</v>
      </c>
      <c r="Z596">
        <f t="shared" si="196"/>
        <v>309.35278952719091</v>
      </c>
      <c r="AA596" s="29">
        <f t="shared" si="197"/>
        <v>146.74249733209581</v>
      </c>
      <c r="AB596">
        <f t="shared" si="198"/>
        <v>0.47435323779163052</v>
      </c>
      <c r="AC596" s="32">
        <f t="shared" si="199"/>
        <v>51.508680249327007</v>
      </c>
      <c r="AD596" s="32">
        <f t="shared" si="200"/>
        <v>-0.46044647606586631</v>
      </c>
      <c r="AE596" s="34">
        <f t="shared" si="201"/>
        <v>12.774449916188901</v>
      </c>
      <c r="AF596" s="36" t="str">
        <f t="shared" si="202"/>
        <v>PADTON</v>
      </c>
      <c r="AG596" s="36" t="str">
        <f t="shared" si="203"/>
        <v>RDNGSTN</v>
      </c>
      <c r="AH596" s="36">
        <f t="shared" si="204"/>
        <v>592</v>
      </c>
      <c r="AI596" s="42">
        <f t="shared" si="205"/>
        <v>20335.400000000001</v>
      </c>
      <c r="AJ596" s="43">
        <f t="shared" si="206"/>
        <v>53.956011420116027</v>
      </c>
      <c r="AK596" s="43">
        <f t="shared" si="207"/>
        <v>4.0928559392410017E-2</v>
      </c>
      <c r="AL596" s="36">
        <f t="shared" si="208"/>
        <v>51.508680249327007</v>
      </c>
      <c r="AM596" s="36">
        <v>1</v>
      </c>
      <c r="AN596" s="36">
        <f t="shared" si="209"/>
        <v>-0.46044647606586631</v>
      </c>
      <c r="AO596" s="36">
        <v>4</v>
      </c>
      <c r="AP596" s="42">
        <f>INT(AI596/1000)*1000</f>
        <v>20000</v>
      </c>
      <c r="AQ596" s="42">
        <f>MOD(AI596,1000)</f>
        <v>335.40000000000146</v>
      </c>
      <c r="AR596" s="42">
        <f>MOD(AI597,1000)-0.2+(AP597-AP596)</f>
        <v>389.20000000000147</v>
      </c>
    </row>
    <row r="597" spans="1:44" x14ac:dyDescent="0.25">
      <c r="A597" s="32" t="s">
        <v>0</v>
      </c>
      <c r="B597" s="33" t="s">
        <v>1</v>
      </c>
      <c r="C597" s="32">
        <v>593</v>
      </c>
      <c r="D597">
        <f>MATCH(C597,TrainRun!$AG$2:$AG$148,1)</f>
        <v>82</v>
      </c>
      <c r="E597">
        <f>INT(INDEX(TrainRun!$AD$2:$AD$148,'By Second'!D597))</f>
        <v>542</v>
      </c>
      <c r="F597">
        <f>IF(E597=0,0,INDEX(TrainRun!$AE$2:$AE$148,'By Second'!D597))</f>
        <v>51.909583450495404</v>
      </c>
      <c r="G597">
        <f>INDEX(TrainRun!$AF$2:$AF$148,'By Second'!D597)</f>
        <v>17687.778863380558</v>
      </c>
      <c r="H597">
        <f t="shared" si="192"/>
        <v>83</v>
      </c>
      <c r="I597">
        <f>INT(INDEX(TrainRun!$AD$2:$AD$148,'By Second'!H597))</f>
        <v>600</v>
      </c>
      <c r="J597">
        <f>INDEX(TrainRun!$AE$2:$AE$148,'By Second'!H597)</f>
        <v>54.283439895255185</v>
      </c>
      <c r="K597">
        <f t="shared" si="189"/>
        <v>58</v>
      </c>
      <c r="L597">
        <f t="shared" si="190"/>
        <v>2.373856444759781</v>
      </c>
      <c r="M597">
        <f t="shared" si="193"/>
        <v>4.0928559392410017E-2</v>
      </c>
      <c r="N597" s="32">
        <f t="shared" si="194"/>
        <v>53.99693997950844</v>
      </c>
      <c r="O597" s="29">
        <f t="shared" si="191"/>
        <v>20389.460025729604</v>
      </c>
      <c r="P597">
        <f>MATCH(O597,LORDetail!$B$2:$B$930,1)</f>
        <v>140</v>
      </c>
      <c r="Q597">
        <f>INDEX(LORDetail!$B$2:$B$930,P597)</f>
        <v>20188.720588418</v>
      </c>
      <c r="R597">
        <f>INDEX(LORDetail!$D$2:$D$930,P597)</f>
        <v>51.508434534181198</v>
      </c>
      <c r="S597">
        <f>INDEX(LORDetail!$E$2:$E$930,P597)</f>
        <v>-0.458365622186649</v>
      </c>
      <c r="T597">
        <f>INDEX(LORDetail!$G$2:$G$930,P597)</f>
        <v>12.68271</v>
      </c>
      <c r="U597">
        <f t="shared" si="195"/>
        <v>141</v>
      </c>
      <c r="V597">
        <f>INDEX(LORDetail!$B$2:$B$930,U597)</f>
        <v>20498.073377945191</v>
      </c>
      <c r="W597">
        <f>INDEX(LORDetail!$D$2:$D$930,U597)</f>
        <v>51.508952534536697</v>
      </c>
      <c r="X597">
        <f>INDEX(LORDetail!$E$2:$E$930,U597)</f>
        <v>-0.46275234017112998</v>
      </c>
      <c r="Y597">
        <f>INDEX(LORDetail!$G$2:$G$930,U597)</f>
        <v>12.876110000000001</v>
      </c>
      <c r="Z597">
        <f t="shared" si="196"/>
        <v>309.35278952719091</v>
      </c>
      <c r="AA597" s="29">
        <f t="shared" si="197"/>
        <v>200.73943731160398</v>
      </c>
      <c r="AB597">
        <f t="shared" si="198"/>
        <v>0.64890133241859704</v>
      </c>
      <c r="AC597" s="32">
        <f t="shared" si="199"/>
        <v>51.508770665302073</v>
      </c>
      <c r="AD597" s="32">
        <f t="shared" si="200"/>
        <v>-0.46121216933172332</v>
      </c>
      <c r="AE597" s="34">
        <f t="shared" si="201"/>
        <v>12.808207517689757</v>
      </c>
      <c r="AF597" s="36" t="str">
        <f t="shared" si="202"/>
        <v>PADTON</v>
      </c>
      <c r="AG597" s="36" t="str">
        <f t="shared" si="203"/>
        <v>RDNGSTN</v>
      </c>
      <c r="AH597" s="36">
        <f t="shared" si="204"/>
        <v>593</v>
      </c>
      <c r="AI597" s="42">
        <f t="shared" si="205"/>
        <v>20389.400000000001</v>
      </c>
      <c r="AJ597" s="43">
        <f t="shared" si="206"/>
        <v>53.99693997950844</v>
      </c>
      <c r="AK597" s="43">
        <f t="shared" si="207"/>
        <v>4.0928559392410017E-2</v>
      </c>
      <c r="AL597" s="36">
        <f t="shared" si="208"/>
        <v>51.508770665302073</v>
      </c>
      <c r="AM597" s="36">
        <v>1</v>
      </c>
      <c r="AN597" s="36">
        <f t="shared" si="209"/>
        <v>-0.46121216933172332</v>
      </c>
      <c r="AO597" s="36">
        <v>4</v>
      </c>
      <c r="AP597" s="42">
        <f>INT(AI597/1000)*1000</f>
        <v>20000</v>
      </c>
      <c r="AQ597" s="42">
        <f>MOD(AI597,1000)</f>
        <v>389.40000000000146</v>
      </c>
      <c r="AR597" s="42">
        <f>MOD(AI598,1000)-0.2+(AP598-AP597)</f>
        <v>443.20000000000147</v>
      </c>
    </row>
    <row r="598" spans="1:44" x14ac:dyDescent="0.25">
      <c r="A598" s="32" t="s">
        <v>0</v>
      </c>
      <c r="B598" s="33" t="s">
        <v>1</v>
      </c>
      <c r="C598" s="32">
        <v>594</v>
      </c>
      <c r="D598">
        <f>MATCH(C598,TrainRun!$AG$2:$AG$148,1)</f>
        <v>82</v>
      </c>
      <c r="E598">
        <f>INT(INDEX(TrainRun!$AD$2:$AD$148,'By Second'!D598))</f>
        <v>542</v>
      </c>
      <c r="F598">
        <f>IF(E598=0,0,INDEX(TrainRun!$AE$2:$AE$148,'By Second'!D598))</f>
        <v>51.909583450495404</v>
      </c>
      <c r="G598">
        <f>INDEX(TrainRun!$AF$2:$AF$148,'By Second'!D598)</f>
        <v>17687.778863380558</v>
      </c>
      <c r="H598">
        <f t="shared" si="192"/>
        <v>83</v>
      </c>
      <c r="I598">
        <f>INT(INDEX(TrainRun!$AD$2:$AD$148,'By Second'!H598))</f>
        <v>600</v>
      </c>
      <c r="J598">
        <f>INDEX(TrainRun!$AE$2:$AE$148,'By Second'!H598)</f>
        <v>54.283439895255185</v>
      </c>
      <c r="K598">
        <f t="shared" si="189"/>
        <v>58</v>
      </c>
      <c r="L598">
        <f t="shared" si="190"/>
        <v>2.373856444759781</v>
      </c>
      <c r="M598">
        <f t="shared" si="193"/>
        <v>4.0928559392410017E-2</v>
      </c>
      <c r="N598" s="32">
        <f t="shared" si="194"/>
        <v>54.037868538900852</v>
      </c>
      <c r="O598" s="29">
        <f t="shared" si="191"/>
        <v>20443.497894268505</v>
      </c>
      <c r="P598">
        <f>MATCH(O598,LORDetail!$B$2:$B$930,1)</f>
        <v>140</v>
      </c>
      <c r="Q598">
        <f>INDEX(LORDetail!$B$2:$B$930,P598)</f>
        <v>20188.720588418</v>
      </c>
      <c r="R598">
        <f>INDEX(LORDetail!$D$2:$D$930,P598)</f>
        <v>51.508434534181198</v>
      </c>
      <c r="S598">
        <f>INDEX(LORDetail!$E$2:$E$930,P598)</f>
        <v>-0.458365622186649</v>
      </c>
      <c r="T598">
        <f>INDEX(LORDetail!$G$2:$G$930,P598)</f>
        <v>12.68271</v>
      </c>
      <c r="U598">
        <f t="shared" si="195"/>
        <v>141</v>
      </c>
      <c r="V598">
        <f>INDEX(LORDetail!$B$2:$B$930,U598)</f>
        <v>20498.073377945191</v>
      </c>
      <c r="W598">
        <f>INDEX(LORDetail!$D$2:$D$930,U598)</f>
        <v>51.508952534536697</v>
      </c>
      <c r="X598">
        <f>INDEX(LORDetail!$E$2:$E$930,U598)</f>
        <v>-0.46275234017112998</v>
      </c>
      <c r="Y598">
        <f>INDEX(LORDetail!$G$2:$G$930,U598)</f>
        <v>12.876110000000001</v>
      </c>
      <c r="Z598">
        <f t="shared" si="196"/>
        <v>309.35278952719091</v>
      </c>
      <c r="AA598" s="29">
        <f t="shared" si="197"/>
        <v>254.77730585050449</v>
      </c>
      <c r="AB598">
        <f t="shared" si="198"/>
        <v>0.82358173087723374</v>
      </c>
      <c r="AC598" s="32">
        <f t="shared" si="199"/>
        <v>51.508861149810578</v>
      </c>
      <c r="AD598" s="32">
        <f t="shared" si="200"/>
        <v>-0.46197844297717816</v>
      </c>
      <c r="AE598" s="34">
        <f t="shared" si="201"/>
        <v>12.841990706751657</v>
      </c>
      <c r="AF598" s="36" t="str">
        <f t="shared" si="202"/>
        <v>PADTON</v>
      </c>
      <c r="AG598" s="36" t="str">
        <f t="shared" si="203"/>
        <v>RDNGSTN</v>
      </c>
      <c r="AH598" s="36">
        <f t="shared" si="204"/>
        <v>594</v>
      </c>
      <c r="AI598" s="42">
        <f t="shared" si="205"/>
        <v>20443.400000000001</v>
      </c>
      <c r="AJ598" s="43">
        <f t="shared" si="206"/>
        <v>54.037868538900852</v>
      </c>
      <c r="AK598" s="43">
        <f t="shared" si="207"/>
        <v>4.0928559392410017E-2</v>
      </c>
      <c r="AL598" s="36">
        <f t="shared" si="208"/>
        <v>51.508861149810578</v>
      </c>
      <c r="AM598" s="36">
        <v>1</v>
      </c>
      <c r="AN598" s="36">
        <f t="shared" si="209"/>
        <v>-0.46197844297717816</v>
      </c>
      <c r="AO598" s="36">
        <v>4</v>
      </c>
      <c r="AP598" s="42">
        <f>INT(AI598/1000)*1000</f>
        <v>20000</v>
      </c>
      <c r="AQ598" s="42">
        <f>MOD(AI598,1000)</f>
        <v>443.40000000000146</v>
      </c>
      <c r="AR598" s="42">
        <f>MOD(AI599,1000)-0.2+(AP599-AP598)</f>
        <v>497.39999999999856</v>
      </c>
    </row>
    <row r="599" spans="1:44" x14ac:dyDescent="0.25">
      <c r="A599" s="32" t="s">
        <v>0</v>
      </c>
      <c r="B599" s="33" t="s">
        <v>1</v>
      </c>
      <c r="C599" s="32">
        <v>595</v>
      </c>
      <c r="D599">
        <f>MATCH(C599,TrainRun!$AG$2:$AG$148,1)</f>
        <v>82</v>
      </c>
      <c r="E599">
        <f>INT(INDEX(TrainRun!$AD$2:$AD$148,'By Second'!D599))</f>
        <v>542</v>
      </c>
      <c r="F599">
        <f>IF(E599=0,0,INDEX(TrainRun!$AE$2:$AE$148,'By Second'!D599))</f>
        <v>51.909583450495404</v>
      </c>
      <c r="G599">
        <f>INDEX(TrainRun!$AF$2:$AF$148,'By Second'!D599)</f>
        <v>17687.778863380558</v>
      </c>
      <c r="H599">
        <f t="shared" si="192"/>
        <v>83</v>
      </c>
      <c r="I599">
        <f>INT(INDEX(TrainRun!$AD$2:$AD$148,'By Second'!H599))</f>
        <v>600</v>
      </c>
      <c r="J599">
        <f>INDEX(TrainRun!$AE$2:$AE$148,'By Second'!H599)</f>
        <v>54.283439895255185</v>
      </c>
      <c r="K599">
        <f t="shared" si="189"/>
        <v>58</v>
      </c>
      <c r="L599">
        <f t="shared" si="190"/>
        <v>2.373856444759781</v>
      </c>
      <c r="M599">
        <f t="shared" si="193"/>
        <v>4.0928559392410017E-2</v>
      </c>
      <c r="N599" s="32">
        <f t="shared" si="194"/>
        <v>54.078797098293265</v>
      </c>
      <c r="O599" s="29">
        <f t="shared" si="191"/>
        <v>20497.576691366798</v>
      </c>
      <c r="P599">
        <f>MATCH(O599,LORDetail!$B$2:$B$930,1)</f>
        <v>140</v>
      </c>
      <c r="Q599">
        <f>INDEX(LORDetail!$B$2:$B$930,P599)</f>
        <v>20188.720588418</v>
      </c>
      <c r="R599">
        <f>INDEX(LORDetail!$D$2:$D$930,P599)</f>
        <v>51.508434534181198</v>
      </c>
      <c r="S599">
        <f>INDEX(LORDetail!$E$2:$E$930,P599)</f>
        <v>-0.458365622186649</v>
      </c>
      <c r="T599">
        <f>INDEX(LORDetail!$G$2:$G$930,P599)</f>
        <v>12.68271</v>
      </c>
      <c r="U599">
        <f t="shared" si="195"/>
        <v>141</v>
      </c>
      <c r="V599">
        <f>INDEX(LORDetail!$B$2:$B$930,U599)</f>
        <v>20498.073377945191</v>
      </c>
      <c r="W599">
        <f>INDEX(LORDetail!$D$2:$D$930,U599)</f>
        <v>51.508952534536697</v>
      </c>
      <c r="X599">
        <f>INDEX(LORDetail!$E$2:$E$930,U599)</f>
        <v>-0.46275234017112998</v>
      </c>
      <c r="Y599">
        <f>INDEX(LORDetail!$G$2:$G$930,U599)</f>
        <v>12.876110000000001</v>
      </c>
      <c r="Z599">
        <f t="shared" si="196"/>
        <v>309.35278952719091</v>
      </c>
      <c r="AA599" s="29">
        <f t="shared" si="197"/>
        <v>308.85610294879734</v>
      </c>
      <c r="AB599">
        <f t="shared" si="198"/>
        <v>0.99839443316754084</v>
      </c>
      <c r="AC599" s="32">
        <f t="shared" si="199"/>
        <v>51.508951702852507</v>
      </c>
      <c r="AD599" s="32">
        <f t="shared" si="200"/>
        <v>-0.46274529700223077</v>
      </c>
      <c r="AE599" s="34">
        <f t="shared" si="201"/>
        <v>12.875799483374603</v>
      </c>
      <c r="AF599" s="36" t="str">
        <f t="shared" si="202"/>
        <v>PADTON</v>
      </c>
      <c r="AG599" s="36" t="str">
        <f t="shared" si="203"/>
        <v>RDNGSTN</v>
      </c>
      <c r="AH599" s="36">
        <f t="shared" si="204"/>
        <v>595</v>
      </c>
      <c r="AI599" s="42">
        <f t="shared" si="205"/>
        <v>20497.599999999999</v>
      </c>
      <c r="AJ599" s="43">
        <f t="shared" si="206"/>
        <v>54.078797098293265</v>
      </c>
      <c r="AK599" s="43">
        <f t="shared" si="207"/>
        <v>4.0928559392410017E-2</v>
      </c>
      <c r="AL599" s="36">
        <f t="shared" si="208"/>
        <v>51.508951702852507</v>
      </c>
      <c r="AM599" s="36">
        <v>1</v>
      </c>
      <c r="AN599" s="36">
        <f t="shared" si="209"/>
        <v>-0.46274529700223077</v>
      </c>
      <c r="AO599" s="36">
        <v>4</v>
      </c>
      <c r="AP599" s="42">
        <f>INT(AI599/1000)*1000</f>
        <v>20000</v>
      </c>
      <c r="AQ599" s="42">
        <f>MOD(AI599,1000)</f>
        <v>497.59999999999854</v>
      </c>
      <c r="AR599" s="42">
        <f>MOD(AI600,1000)-0.2+(AP600-AP599)</f>
        <v>551.3999999999985</v>
      </c>
    </row>
    <row r="600" spans="1:44" x14ac:dyDescent="0.25">
      <c r="A600" s="32" t="s">
        <v>0</v>
      </c>
      <c r="B600" s="33" t="s">
        <v>1</v>
      </c>
      <c r="C600" s="32">
        <v>596</v>
      </c>
      <c r="D600">
        <f>MATCH(C600,TrainRun!$AG$2:$AG$148,1)</f>
        <v>82</v>
      </c>
      <c r="E600">
        <f>INT(INDEX(TrainRun!$AD$2:$AD$148,'By Second'!D600))</f>
        <v>542</v>
      </c>
      <c r="F600">
        <f>IF(E600=0,0,INDEX(TrainRun!$AE$2:$AE$148,'By Second'!D600))</f>
        <v>51.909583450495404</v>
      </c>
      <c r="G600">
        <f>INDEX(TrainRun!$AF$2:$AF$148,'By Second'!D600)</f>
        <v>17687.778863380558</v>
      </c>
      <c r="H600">
        <f t="shared" si="192"/>
        <v>83</v>
      </c>
      <c r="I600">
        <f>INT(INDEX(TrainRun!$AD$2:$AD$148,'By Second'!H600))</f>
        <v>600</v>
      </c>
      <c r="J600">
        <f>INDEX(TrainRun!$AE$2:$AE$148,'By Second'!H600)</f>
        <v>54.283439895255185</v>
      </c>
      <c r="K600">
        <f t="shared" si="189"/>
        <v>58</v>
      </c>
      <c r="L600">
        <f t="shared" si="190"/>
        <v>2.373856444759781</v>
      </c>
      <c r="M600">
        <f t="shared" si="193"/>
        <v>4.0928559392410017E-2</v>
      </c>
      <c r="N600" s="32">
        <f t="shared" si="194"/>
        <v>54.119725657685677</v>
      </c>
      <c r="O600" s="29">
        <f t="shared" si="191"/>
        <v>20551.696417024483</v>
      </c>
      <c r="P600">
        <f>MATCH(O600,LORDetail!$B$2:$B$930,1)</f>
        <v>141</v>
      </c>
      <c r="Q600">
        <f>INDEX(LORDetail!$B$2:$B$930,P600)</f>
        <v>20498.073377945191</v>
      </c>
      <c r="R600">
        <f>INDEX(LORDetail!$D$2:$D$930,P600)</f>
        <v>51.508952534536697</v>
      </c>
      <c r="S600">
        <f>INDEX(LORDetail!$E$2:$E$930,P600)</f>
        <v>-0.46275234017112998</v>
      </c>
      <c r="T600">
        <f>INDEX(LORDetail!$G$2:$G$930,P600)</f>
        <v>12.876110000000001</v>
      </c>
      <c r="U600">
        <f t="shared" si="195"/>
        <v>142</v>
      </c>
      <c r="V600">
        <f>INDEX(LORDetail!$B$2:$B$930,U600)</f>
        <v>20827.125159558931</v>
      </c>
      <c r="W600">
        <f>INDEX(LORDetail!$D$2:$D$930,U600)</f>
        <v>51.509407591820697</v>
      </c>
      <c r="X600">
        <f>INDEX(LORDetail!$E$2:$E$930,U600)</f>
        <v>-0.46744506635612099</v>
      </c>
      <c r="Y600">
        <f>INDEX(LORDetail!$G$2:$G$930,U600)</f>
        <v>13.08182</v>
      </c>
      <c r="Z600">
        <f t="shared" si="196"/>
        <v>329.05178161373988</v>
      </c>
      <c r="AA600" s="29">
        <f t="shared" si="197"/>
        <v>53.62303907929163</v>
      </c>
      <c r="AB600">
        <f t="shared" si="198"/>
        <v>0.16296231193860386</v>
      </c>
      <c r="AC600" s="32">
        <f t="shared" si="199"/>
        <v>51.509026691723761</v>
      </c>
      <c r="AD600" s="32">
        <f t="shared" si="200"/>
        <v>-0.46351707767953093</v>
      </c>
      <c r="AE600" s="34">
        <f t="shared" si="201"/>
        <v>12.90963297718889</v>
      </c>
      <c r="AF600" s="36" t="str">
        <f t="shared" si="202"/>
        <v>PADTON</v>
      </c>
      <c r="AG600" s="36" t="str">
        <f t="shared" si="203"/>
        <v>RDNGSTN</v>
      </c>
      <c r="AH600" s="36">
        <f t="shared" si="204"/>
        <v>596</v>
      </c>
      <c r="AI600" s="42">
        <f t="shared" si="205"/>
        <v>20551.599999999999</v>
      </c>
      <c r="AJ600" s="43">
        <f t="shared" si="206"/>
        <v>54.119725657685677</v>
      </c>
      <c r="AK600" s="43">
        <f t="shared" si="207"/>
        <v>4.0928559392410017E-2</v>
      </c>
      <c r="AL600" s="36">
        <f t="shared" si="208"/>
        <v>51.509026691723761</v>
      </c>
      <c r="AM600" s="36">
        <v>1</v>
      </c>
      <c r="AN600" s="36">
        <f t="shared" si="209"/>
        <v>-0.46351707767953093</v>
      </c>
      <c r="AO600" s="36">
        <v>4</v>
      </c>
      <c r="AP600" s="42">
        <f>INT(AI600/1000)*1000</f>
        <v>20000</v>
      </c>
      <c r="AQ600" s="42">
        <f>MOD(AI600,1000)</f>
        <v>551.59999999999854</v>
      </c>
      <c r="AR600" s="42">
        <f>MOD(AI601,1000)-0.2+(AP601-AP600)</f>
        <v>605.59999999999923</v>
      </c>
    </row>
    <row r="601" spans="1:44" x14ac:dyDescent="0.25">
      <c r="A601" s="32" t="s">
        <v>0</v>
      </c>
      <c r="B601" s="33" t="s">
        <v>1</v>
      </c>
      <c r="C601" s="32">
        <v>597</v>
      </c>
      <c r="D601">
        <f>MATCH(C601,TrainRun!$AG$2:$AG$148,1)</f>
        <v>82</v>
      </c>
      <c r="E601">
        <f>INT(INDEX(TrainRun!$AD$2:$AD$148,'By Second'!D601))</f>
        <v>542</v>
      </c>
      <c r="F601">
        <f>IF(E601=0,0,INDEX(TrainRun!$AE$2:$AE$148,'By Second'!D601))</f>
        <v>51.909583450495404</v>
      </c>
      <c r="G601">
        <f>INDEX(TrainRun!$AF$2:$AF$148,'By Second'!D601)</f>
        <v>17687.778863380558</v>
      </c>
      <c r="H601">
        <f t="shared" si="192"/>
        <v>83</v>
      </c>
      <c r="I601">
        <f>INT(INDEX(TrainRun!$AD$2:$AD$148,'By Second'!H601))</f>
        <v>600</v>
      </c>
      <c r="J601">
        <f>INDEX(TrainRun!$AE$2:$AE$148,'By Second'!H601)</f>
        <v>54.283439895255185</v>
      </c>
      <c r="K601">
        <f t="shared" si="189"/>
        <v>58</v>
      </c>
      <c r="L601">
        <f t="shared" si="190"/>
        <v>2.373856444759781</v>
      </c>
      <c r="M601">
        <f t="shared" si="193"/>
        <v>4.0928559392410017E-2</v>
      </c>
      <c r="N601" s="32">
        <f t="shared" si="194"/>
        <v>54.16065421707809</v>
      </c>
      <c r="O601" s="29">
        <f t="shared" si="191"/>
        <v>20605.85707124156</v>
      </c>
      <c r="P601">
        <f>MATCH(O601,LORDetail!$B$2:$B$930,1)</f>
        <v>141</v>
      </c>
      <c r="Q601">
        <f>INDEX(LORDetail!$B$2:$B$930,P601)</f>
        <v>20498.073377945191</v>
      </c>
      <c r="R601">
        <f>INDEX(LORDetail!$D$2:$D$930,P601)</f>
        <v>51.508952534536697</v>
      </c>
      <c r="S601">
        <f>INDEX(LORDetail!$E$2:$E$930,P601)</f>
        <v>-0.46275234017112998</v>
      </c>
      <c r="T601">
        <f>INDEX(LORDetail!$G$2:$G$930,P601)</f>
        <v>12.876110000000001</v>
      </c>
      <c r="U601">
        <f t="shared" si="195"/>
        <v>142</v>
      </c>
      <c r="V601">
        <f>INDEX(LORDetail!$B$2:$B$930,U601)</f>
        <v>20827.125159558931</v>
      </c>
      <c r="W601">
        <f>INDEX(LORDetail!$D$2:$D$930,U601)</f>
        <v>51.509407591820697</v>
      </c>
      <c r="X601">
        <f>INDEX(LORDetail!$E$2:$E$930,U601)</f>
        <v>-0.46744506635612099</v>
      </c>
      <c r="Y601">
        <f>INDEX(LORDetail!$G$2:$G$930,U601)</f>
        <v>13.08182</v>
      </c>
      <c r="Z601">
        <f t="shared" si="196"/>
        <v>329.05178161373988</v>
      </c>
      <c r="AA601" s="29">
        <f t="shared" si="197"/>
        <v>107.78369329636917</v>
      </c>
      <c r="AB601">
        <f t="shared" si="198"/>
        <v>0.32755845529167182</v>
      </c>
      <c r="AC601" s="32">
        <f t="shared" si="199"/>
        <v>51.509101592397712</v>
      </c>
      <c r="AD601" s="32">
        <f t="shared" si="200"/>
        <v>-0.46428948231139244</v>
      </c>
      <c r="AE601" s="34">
        <f t="shared" si="201"/>
        <v>12.943492049838051</v>
      </c>
      <c r="AF601" s="36" t="str">
        <f t="shared" si="202"/>
        <v>PADTON</v>
      </c>
      <c r="AG601" s="36" t="str">
        <f t="shared" si="203"/>
        <v>RDNGSTN</v>
      </c>
      <c r="AH601" s="36">
        <f t="shared" si="204"/>
        <v>597</v>
      </c>
      <c r="AI601" s="42">
        <f t="shared" si="205"/>
        <v>20605.8</v>
      </c>
      <c r="AJ601" s="43">
        <f t="shared" si="206"/>
        <v>54.16065421707809</v>
      </c>
      <c r="AK601" s="43">
        <f t="shared" si="207"/>
        <v>4.0928559392410017E-2</v>
      </c>
      <c r="AL601" s="36">
        <f t="shared" si="208"/>
        <v>51.509101592397712</v>
      </c>
      <c r="AM601" s="36">
        <v>1</v>
      </c>
      <c r="AN601" s="36">
        <f t="shared" si="209"/>
        <v>-0.46428948231139244</v>
      </c>
      <c r="AO601" s="36">
        <v>4</v>
      </c>
      <c r="AP601" s="42">
        <f>INT(AI601/1000)*1000</f>
        <v>20000</v>
      </c>
      <c r="AQ601" s="42">
        <f>MOD(AI601,1000)</f>
        <v>605.79999999999927</v>
      </c>
      <c r="AR601" s="42">
        <f>MOD(AI602,1000)-0.2+(AP602-AP601)</f>
        <v>659.8</v>
      </c>
    </row>
    <row r="602" spans="1:44" x14ac:dyDescent="0.25">
      <c r="A602" s="32" t="s">
        <v>0</v>
      </c>
      <c r="B602" s="33" t="s">
        <v>1</v>
      </c>
      <c r="C602" s="32">
        <v>598</v>
      </c>
      <c r="D602">
        <f>MATCH(C602,TrainRun!$AG$2:$AG$148,1)</f>
        <v>82</v>
      </c>
      <c r="E602">
        <f>INT(INDEX(TrainRun!$AD$2:$AD$148,'By Second'!D602))</f>
        <v>542</v>
      </c>
      <c r="F602">
        <f>IF(E602=0,0,INDEX(TrainRun!$AE$2:$AE$148,'By Second'!D602))</f>
        <v>51.909583450495404</v>
      </c>
      <c r="G602">
        <f>INDEX(TrainRun!$AF$2:$AF$148,'By Second'!D602)</f>
        <v>17687.778863380558</v>
      </c>
      <c r="H602">
        <f t="shared" si="192"/>
        <v>83</v>
      </c>
      <c r="I602">
        <f>INT(INDEX(TrainRun!$AD$2:$AD$148,'By Second'!H602))</f>
        <v>600</v>
      </c>
      <c r="J602">
        <f>INDEX(TrainRun!$AE$2:$AE$148,'By Second'!H602)</f>
        <v>54.283439895255185</v>
      </c>
      <c r="K602">
        <f t="shared" si="189"/>
        <v>58</v>
      </c>
      <c r="L602">
        <f t="shared" si="190"/>
        <v>2.373856444759781</v>
      </c>
      <c r="M602">
        <f t="shared" si="193"/>
        <v>4.0928559392410017E-2</v>
      </c>
      <c r="N602" s="32">
        <f t="shared" si="194"/>
        <v>54.201582776470502</v>
      </c>
      <c r="O602" s="29">
        <f t="shared" si="191"/>
        <v>20660.05865401803</v>
      </c>
      <c r="P602">
        <f>MATCH(O602,LORDetail!$B$2:$B$930,1)</f>
        <v>141</v>
      </c>
      <c r="Q602">
        <f>INDEX(LORDetail!$B$2:$B$930,P602)</f>
        <v>20498.073377945191</v>
      </c>
      <c r="R602">
        <f>INDEX(LORDetail!$D$2:$D$930,P602)</f>
        <v>51.508952534536697</v>
      </c>
      <c r="S602">
        <f>INDEX(LORDetail!$E$2:$E$930,P602)</f>
        <v>-0.46275234017112998</v>
      </c>
      <c r="T602">
        <f>INDEX(LORDetail!$G$2:$G$930,P602)</f>
        <v>12.876110000000001</v>
      </c>
      <c r="U602">
        <f t="shared" si="195"/>
        <v>142</v>
      </c>
      <c r="V602">
        <f>INDEX(LORDetail!$B$2:$B$930,U602)</f>
        <v>20827.125159558931</v>
      </c>
      <c r="W602">
        <f>INDEX(LORDetail!$D$2:$D$930,U602)</f>
        <v>51.509407591820697</v>
      </c>
      <c r="X602">
        <f>INDEX(LORDetail!$E$2:$E$930,U602)</f>
        <v>-0.46744506635612099</v>
      </c>
      <c r="Y602">
        <f>INDEX(LORDetail!$G$2:$G$930,U602)</f>
        <v>13.08182</v>
      </c>
      <c r="Z602">
        <f t="shared" si="196"/>
        <v>329.05178161373988</v>
      </c>
      <c r="AA602" s="29">
        <f t="shared" si="197"/>
        <v>161.98527607283904</v>
      </c>
      <c r="AB602">
        <f t="shared" si="198"/>
        <v>0.49227898198401726</v>
      </c>
      <c r="AC602" s="32">
        <f t="shared" si="199"/>
        <v>51.509176549673207</v>
      </c>
      <c r="AD602" s="32">
        <f t="shared" si="200"/>
        <v>-0.46506247064020712</v>
      </c>
      <c r="AE602" s="34">
        <f t="shared" si="201"/>
        <v>12.977376709383933</v>
      </c>
      <c r="AF602" s="36" t="str">
        <f t="shared" si="202"/>
        <v>PADTON</v>
      </c>
      <c r="AG602" s="36" t="str">
        <f t="shared" si="203"/>
        <v>RDNGSTN</v>
      </c>
      <c r="AH602" s="36">
        <f t="shared" si="204"/>
        <v>598</v>
      </c>
      <c r="AI602" s="42">
        <f t="shared" si="205"/>
        <v>20660</v>
      </c>
      <c r="AJ602" s="43">
        <f t="shared" si="206"/>
        <v>54.201582776470502</v>
      </c>
      <c r="AK602" s="43">
        <f t="shared" si="207"/>
        <v>4.0928559392410017E-2</v>
      </c>
      <c r="AL602" s="36">
        <f t="shared" si="208"/>
        <v>51.509176549673207</v>
      </c>
      <c r="AM602" s="36">
        <v>1</v>
      </c>
      <c r="AN602" s="36">
        <f t="shared" si="209"/>
        <v>-0.46506247064020712</v>
      </c>
      <c r="AO602" s="36">
        <v>4</v>
      </c>
      <c r="AP602" s="42">
        <f>INT(AI602/1000)*1000</f>
        <v>20000</v>
      </c>
      <c r="AQ602" s="42">
        <f>MOD(AI602,1000)</f>
        <v>660</v>
      </c>
      <c r="AR602" s="42">
        <f>MOD(AI603,1000)-0.2+(AP603-AP602)</f>
        <v>714.20000000000141</v>
      </c>
    </row>
    <row r="603" spans="1:44" x14ac:dyDescent="0.25">
      <c r="A603" s="32" t="s">
        <v>0</v>
      </c>
      <c r="B603" s="33" t="s">
        <v>1</v>
      </c>
      <c r="C603" s="32">
        <v>599</v>
      </c>
      <c r="D603">
        <f>MATCH(C603,TrainRun!$AG$2:$AG$148,1)</f>
        <v>82</v>
      </c>
      <c r="E603">
        <f>INT(INDEX(TrainRun!$AD$2:$AD$148,'By Second'!D603))</f>
        <v>542</v>
      </c>
      <c r="F603">
        <f>IF(E603=0,0,INDEX(TrainRun!$AE$2:$AE$148,'By Second'!D603))</f>
        <v>51.909583450495404</v>
      </c>
      <c r="G603">
        <f>INDEX(TrainRun!$AF$2:$AF$148,'By Second'!D603)</f>
        <v>17687.778863380558</v>
      </c>
      <c r="H603">
        <f t="shared" si="192"/>
        <v>83</v>
      </c>
      <c r="I603">
        <f>INT(INDEX(TrainRun!$AD$2:$AD$148,'By Second'!H603))</f>
        <v>600</v>
      </c>
      <c r="J603">
        <f>INDEX(TrainRun!$AE$2:$AE$148,'By Second'!H603)</f>
        <v>54.283439895255185</v>
      </c>
      <c r="K603">
        <f t="shared" si="189"/>
        <v>58</v>
      </c>
      <c r="L603">
        <f t="shared" si="190"/>
        <v>2.373856444759781</v>
      </c>
      <c r="M603">
        <f t="shared" si="193"/>
        <v>4.0928559392410017E-2</v>
      </c>
      <c r="N603" s="32">
        <f t="shared" si="194"/>
        <v>54.242511335862915</v>
      </c>
      <c r="O603" s="29">
        <f t="shared" si="191"/>
        <v>20714.301165353892</v>
      </c>
      <c r="P603">
        <f>MATCH(O603,LORDetail!$B$2:$B$930,1)</f>
        <v>141</v>
      </c>
      <c r="Q603">
        <f>INDEX(LORDetail!$B$2:$B$930,P603)</f>
        <v>20498.073377945191</v>
      </c>
      <c r="R603">
        <f>INDEX(LORDetail!$D$2:$D$930,P603)</f>
        <v>51.508952534536697</v>
      </c>
      <c r="S603">
        <f>INDEX(LORDetail!$E$2:$E$930,P603)</f>
        <v>-0.46275234017112998</v>
      </c>
      <c r="T603">
        <f>INDEX(LORDetail!$G$2:$G$930,P603)</f>
        <v>12.876110000000001</v>
      </c>
      <c r="U603">
        <f t="shared" si="195"/>
        <v>142</v>
      </c>
      <c r="V603">
        <f>INDEX(LORDetail!$B$2:$B$930,U603)</f>
        <v>20827.125159558931</v>
      </c>
      <c r="W603">
        <f>INDEX(LORDetail!$D$2:$D$930,U603)</f>
        <v>51.509407591820697</v>
      </c>
      <c r="X603">
        <f>INDEX(LORDetail!$E$2:$E$930,U603)</f>
        <v>-0.46744506635612099</v>
      </c>
      <c r="Y603">
        <f>INDEX(LORDetail!$G$2:$G$930,U603)</f>
        <v>13.08182</v>
      </c>
      <c r="Z603">
        <f t="shared" si="196"/>
        <v>329.05178161373988</v>
      </c>
      <c r="AA603" s="29">
        <f t="shared" si="197"/>
        <v>216.22778740870126</v>
      </c>
      <c r="AB603">
        <f t="shared" si="198"/>
        <v>0.65712389201564037</v>
      </c>
      <c r="AC603" s="32">
        <f t="shared" si="199"/>
        <v>51.509251563550251</v>
      </c>
      <c r="AD603" s="32">
        <f t="shared" si="200"/>
        <v>-0.465836042665975</v>
      </c>
      <c r="AE603" s="34">
        <f t="shared" si="201"/>
        <v>13.011286955826538</v>
      </c>
      <c r="AF603" s="36" t="str">
        <f t="shared" si="202"/>
        <v>PADTON</v>
      </c>
      <c r="AG603" s="36" t="str">
        <f t="shared" si="203"/>
        <v>RDNGSTN</v>
      </c>
      <c r="AH603" s="36">
        <f t="shared" si="204"/>
        <v>599</v>
      </c>
      <c r="AI603" s="42">
        <f t="shared" si="205"/>
        <v>20714.400000000001</v>
      </c>
      <c r="AJ603" s="43">
        <f t="shared" si="206"/>
        <v>54.242511335862915</v>
      </c>
      <c r="AK603" s="43">
        <f t="shared" si="207"/>
        <v>4.0928559392410017E-2</v>
      </c>
      <c r="AL603" s="36">
        <f t="shared" si="208"/>
        <v>51.509251563550251</v>
      </c>
      <c r="AM603" s="36">
        <v>1</v>
      </c>
      <c r="AN603" s="36">
        <f t="shared" si="209"/>
        <v>-0.465836042665975</v>
      </c>
      <c r="AO603" s="36">
        <v>4</v>
      </c>
      <c r="AP603" s="42">
        <f>INT(AI603/1000)*1000</f>
        <v>20000</v>
      </c>
      <c r="AQ603" s="42">
        <f>MOD(AI603,1000)</f>
        <v>714.40000000000146</v>
      </c>
      <c r="AR603" s="42">
        <f>MOD(AI604,1000)-0.2+(AP604-AP603)</f>
        <v>722.20000000000141</v>
      </c>
    </row>
    <row r="604" spans="1:44" x14ac:dyDescent="0.25">
      <c r="A604" s="32" t="s">
        <v>0</v>
      </c>
      <c r="B604" s="33" t="s">
        <v>1</v>
      </c>
      <c r="C604" s="32">
        <v>600</v>
      </c>
      <c r="D604">
        <f>MATCH(C604,TrainRun!$AG$2:$AG$148,1)</f>
        <v>83</v>
      </c>
      <c r="E604">
        <f>INT(INDEX(TrainRun!$AD$2:$AD$148,'By Second'!D604))</f>
        <v>600</v>
      </c>
      <c r="F604">
        <f>IF(E604=0,0,INDEX(TrainRun!$AE$2:$AE$148,'By Second'!D604))</f>
        <v>54.283439895255185</v>
      </c>
      <c r="G604">
        <f>INDEX(TrainRun!$AF$2:$AF$148,'By Second'!D604)</f>
        <v>20722.291814739445</v>
      </c>
      <c r="H604">
        <f t="shared" si="192"/>
        <v>84</v>
      </c>
      <c r="I604">
        <f>INT(INDEX(TrainRun!$AD$2:$AD$148,'By Second'!H604))</f>
        <v>608</v>
      </c>
      <c r="J604">
        <f>INDEX(TrainRun!$AE$2:$AE$148,'By Second'!H604)</f>
        <v>54.576843069546122</v>
      </c>
      <c r="K604">
        <f t="shared" si="189"/>
        <v>8</v>
      </c>
      <c r="L604">
        <f t="shared" si="190"/>
        <v>0.29340317429093687</v>
      </c>
      <c r="M604">
        <f t="shared" si="193"/>
        <v>3.6675396786367109E-2</v>
      </c>
      <c r="N604" s="32">
        <f t="shared" si="194"/>
        <v>54.283439895255185</v>
      </c>
      <c r="O604" s="29">
        <f t="shared" si="191"/>
        <v>20722.3</v>
      </c>
      <c r="P604">
        <f>MATCH(O604,LORDetail!$B$2:$B$930,1)</f>
        <v>141</v>
      </c>
      <c r="Q604">
        <f>INDEX(LORDetail!$B$2:$B$930,P604)</f>
        <v>20498.073377945191</v>
      </c>
      <c r="R604">
        <f>INDEX(LORDetail!$D$2:$D$930,P604)</f>
        <v>51.508952534536697</v>
      </c>
      <c r="S604">
        <f>INDEX(LORDetail!$E$2:$E$930,P604)</f>
        <v>-0.46275234017112998</v>
      </c>
      <c r="T604">
        <f>INDEX(LORDetail!$G$2:$G$930,P604)</f>
        <v>12.876110000000001</v>
      </c>
      <c r="U604">
        <f t="shared" si="195"/>
        <v>142</v>
      </c>
      <c r="V604">
        <f>INDEX(LORDetail!$B$2:$B$930,U604)</f>
        <v>20827.125159558931</v>
      </c>
      <c r="W604">
        <f>INDEX(LORDetail!$D$2:$D$930,U604)</f>
        <v>51.509407591820697</v>
      </c>
      <c r="X604">
        <f>INDEX(LORDetail!$E$2:$E$930,U604)</f>
        <v>-0.46744506635612099</v>
      </c>
      <c r="Y604">
        <f>INDEX(LORDetail!$G$2:$G$930,U604)</f>
        <v>13.08182</v>
      </c>
      <c r="Z604">
        <f t="shared" si="196"/>
        <v>329.05178161373988</v>
      </c>
      <c r="AA604" s="29">
        <f t="shared" si="197"/>
        <v>224.2266220548081</v>
      </c>
      <c r="AB604">
        <f t="shared" si="198"/>
        <v>0.68143263335379345</v>
      </c>
      <c r="AC604" s="32">
        <f t="shared" si="199"/>
        <v>51.509262625420057</v>
      </c>
      <c r="AD604" s="32">
        <f t="shared" si="200"/>
        <v>-0.46595011693297672</v>
      </c>
      <c r="AE604" s="34">
        <f t="shared" si="201"/>
        <v>13.01628750700721</v>
      </c>
      <c r="AF604" s="36" t="str">
        <f t="shared" si="202"/>
        <v>PADTON</v>
      </c>
      <c r="AG604" s="36" t="str">
        <f t="shared" si="203"/>
        <v>RDNGSTN</v>
      </c>
      <c r="AH604" s="36">
        <f t="shared" si="204"/>
        <v>600</v>
      </c>
      <c r="AI604" s="42">
        <f t="shared" si="205"/>
        <v>20722.400000000001</v>
      </c>
      <c r="AJ604" s="43">
        <f t="shared" si="206"/>
        <v>54.283439895255185</v>
      </c>
      <c r="AK604" s="43">
        <f t="shared" si="207"/>
        <v>3.6675396786367109E-2</v>
      </c>
      <c r="AL604" s="36">
        <f t="shared" si="208"/>
        <v>51.509262625420057</v>
      </c>
      <c r="AM604" s="36">
        <v>1</v>
      </c>
      <c r="AN604" s="36">
        <f t="shared" si="209"/>
        <v>-0.46595011693297672</v>
      </c>
      <c r="AO604" s="36">
        <v>4</v>
      </c>
      <c r="AP604" s="42">
        <f>INT(AI604/1000)*1000</f>
        <v>20000</v>
      </c>
      <c r="AQ604" s="42">
        <f>MOD(AI604,1000)</f>
        <v>722.40000000000146</v>
      </c>
      <c r="AR604" s="42">
        <f>MOD(AI605,1000)-0.2+(AP605-AP604)</f>
        <v>776.3999999999985</v>
      </c>
    </row>
    <row r="605" spans="1:44" x14ac:dyDescent="0.25">
      <c r="A605" s="32" t="s">
        <v>0</v>
      </c>
      <c r="B605" s="33" t="s">
        <v>1</v>
      </c>
      <c r="C605" s="32">
        <v>601</v>
      </c>
      <c r="D605">
        <f>MATCH(C605,TrainRun!$AG$2:$AG$148,1)</f>
        <v>83</v>
      </c>
      <c r="E605">
        <f>INT(INDEX(TrainRun!$AD$2:$AD$148,'By Second'!D605))</f>
        <v>600</v>
      </c>
      <c r="F605">
        <f>IF(E605=0,0,INDEX(TrainRun!$AE$2:$AE$148,'By Second'!D605))</f>
        <v>54.283439895255185</v>
      </c>
      <c r="G605">
        <f>INDEX(TrainRun!$AF$2:$AF$148,'By Second'!D605)</f>
        <v>20722.291814739445</v>
      </c>
      <c r="H605">
        <f t="shared" si="192"/>
        <v>84</v>
      </c>
      <c r="I605">
        <f>INT(INDEX(TrainRun!$AD$2:$AD$148,'By Second'!H605))</f>
        <v>608</v>
      </c>
      <c r="J605">
        <f>INDEX(TrainRun!$AE$2:$AE$148,'By Second'!H605)</f>
        <v>54.576843069546122</v>
      </c>
      <c r="K605">
        <f t="shared" si="189"/>
        <v>8</v>
      </c>
      <c r="L605">
        <f t="shared" si="190"/>
        <v>0.29340317429093687</v>
      </c>
      <c r="M605">
        <f t="shared" si="193"/>
        <v>3.6675396786367109E-2</v>
      </c>
      <c r="N605" s="32">
        <f t="shared" si="194"/>
        <v>54.32011529204155</v>
      </c>
      <c r="O605" s="29">
        <f t="shared" si="191"/>
        <v>20776.62011529204</v>
      </c>
      <c r="P605">
        <f>MATCH(O605,LORDetail!$B$2:$B$930,1)</f>
        <v>141</v>
      </c>
      <c r="Q605">
        <f>INDEX(LORDetail!$B$2:$B$930,P605)</f>
        <v>20498.073377945191</v>
      </c>
      <c r="R605">
        <f>INDEX(LORDetail!$D$2:$D$930,P605)</f>
        <v>51.508952534536697</v>
      </c>
      <c r="S605">
        <f>INDEX(LORDetail!$E$2:$E$930,P605)</f>
        <v>-0.46275234017112998</v>
      </c>
      <c r="T605">
        <f>INDEX(LORDetail!$G$2:$G$930,P605)</f>
        <v>12.876110000000001</v>
      </c>
      <c r="U605">
        <f t="shared" si="195"/>
        <v>142</v>
      </c>
      <c r="V605">
        <f>INDEX(LORDetail!$B$2:$B$930,U605)</f>
        <v>20827.125159558931</v>
      </c>
      <c r="W605">
        <f>INDEX(LORDetail!$D$2:$D$930,U605)</f>
        <v>51.509407591820697</v>
      </c>
      <c r="X605">
        <f>INDEX(LORDetail!$E$2:$E$930,U605)</f>
        <v>-0.46744506635612099</v>
      </c>
      <c r="Y605">
        <f>INDEX(LORDetail!$G$2:$G$930,U605)</f>
        <v>13.08182</v>
      </c>
      <c r="Z605">
        <f t="shared" si="196"/>
        <v>329.05178161373988</v>
      </c>
      <c r="AA605" s="29">
        <f t="shared" si="197"/>
        <v>278.54673734684911</v>
      </c>
      <c r="AB605">
        <f t="shared" si="198"/>
        <v>0.8465133845524152</v>
      </c>
      <c r="AC605" s="32">
        <f t="shared" si="199"/>
        <v>51.509337746618343</v>
      </c>
      <c r="AD605" s="32">
        <f t="shared" si="200"/>
        <v>-0.46672479569676445</v>
      </c>
      <c r="AE605" s="34">
        <f t="shared" si="201"/>
        <v>13.050246268336277</v>
      </c>
      <c r="AF605" s="36" t="str">
        <f t="shared" si="202"/>
        <v>PADTON</v>
      </c>
      <c r="AG605" s="36" t="str">
        <f t="shared" si="203"/>
        <v>RDNGSTN</v>
      </c>
      <c r="AH605" s="36">
        <f t="shared" si="204"/>
        <v>601</v>
      </c>
      <c r="AI605" s="42">
        <f t="shared" si="205"/>
        <v>20776.599999999999</v>
      </c>
      <c r="AJ605" s="43">
        <f t="shared" si="206"/>
        <v>54.32011529204155</v>
      </c>
      <c r="AK605" s="43">
        <f t="shared" si="207"/>
        <v>3.6675396786367109E-2</v>
      </c>
      <c r="AL605" s="36">
        <f t="shared" si="208"/>
        <v>51.509337746618343</v>
      </c>
      <c r="AM605" s="36">
        <v>1</v>
      </c>
      <c r="AN605" s="36">
        <f t="shared" si="209"/>
        <v>-0.46672479569676445</v>
      </c>
      <c r="AO605" s="36">
        <v>4</v>
      </c>
      <c r="AP605" s="42">
        <f>INT(AI605/1000)*1000</f>
        <v>20000</v>
      </c>
      <c r="AQ605" s="42">
        <f>MOD(AI605,1000)</f>
        <v>776.59999999999854</v>
      </c>
      <c r="AR605" s="42">
        <f>MOD(AI606,1000)-0.2+(AP606-AP605)</f>
        <v>830.8</v>
      </c>
    </row>
    <row r="606" spans="1:44" x14ac:dyDescent="0.25">
      <c r="A606" s="32" t="s">
        <v>0</v>
      </c>
      <c r="B606" s="33" t="s">
        <v>1</v>
      </c>
      <c r="C606" s="32">
        <v>602</v>
      </c>
      <c r="D606">
        <f>MATCH(C606,TrainRun!$AG$2:$AG$148,1)</f>
        <v>83</v>
      </c>
      <c r="E606">
        <f>INT(INDEX(TrainRun!$AD$2:$AD$148,'By Second'!D606))</f>
        <v>600</v>
      </c>
      <c r="F606">
        <f>IF(E606=0,0,INDEX(TrainRun!$AE$2:$AE$148,'By Second'!D606))</f>
        <v>54.283439895255185</v>
      </c>
      <c r="G606">
        <f>INDEX(TrainRun!$AF$2:$AF$148,'By Second'!D606)</f>
        <v>20722.291814739445</v>
      </c>
      <c r="H606">
        <f t="shared" si="192"/>
        <v>84</v>
      </c>
      <c r="I606">
        <f>INT(INDEX(TrainRun!$AD$2:$AD$148,'By Second'!H606))</f>
        <v>608</v>
      </c>
      <c r="J606">
        <f>INDEX(TrainRun!$AE$2:$AE$148,'By Second'!H606)</f>
        <v>54.576843069546122</v>
      </c>
      <c r="K606">
        <f t="shared" si="189"/>
        <v>8</v>
      </c>
      <c r="L606">
        <f t="shared" si="190"/>
        <v>0.29340317429093687</v>
      </c>
      <c r="M606">
        <f t="shared" si="193"/>
        <v>3.6675396786367109E-2</v>
      </c>
      <c r="N606" s="32">
        <f t="shared" si="194"/>
        <v>54.356790688827914</v>
      </c>
      <c r="O606" s="29">
        <f t="shared" si="191"/>
        <v>20830.976905980868</v>
      </c>
      <c r="P606">
        <f>MATCH(O606,LORDetail!$B$2:$B$930,1)</f>
        <v>142</v>
      </c>
      <c r="Q606">
        <f>INDEX(LORDetail!$B$2:$B$930,P606)</f>
        <v>20827.125159558931</v>
      </c>
      <c r="R606">
        <f>INDEX(LORDetail!$D$2:$D$930,P606)</f>
        <v>51.509407591820697</v>
      </c>
      <c r="S606">
        <f>INDEX(LORDetail!$E$2:$E$930,P606)</f>
        <v>-0.46744506635612099</v>
      </c>
      <c r="T606">
        <f>INDEX(LORDetail!$G$2:$G$930,P606)</f>
        <v>13.08182</v>
      </c>
      <c r="U606">
        <f t="shared" si="195"/>
        <v>143</v>
      </c>
      <c r="V606">
        <f>INDEX(LORDetail!$B$2:$B$930,U606)</f>
        <v>21050.628859063901</v>
      </c>
      <c r="W606">
        <f>INDEX(LORDetail!$D$2:$D$930,U606)</f>
        <v>51.509646869137299</v>
      </c>
      <c r="X606">
        <f>INDEX(LORDetail!$E$2:$E$930,U606)</f>
        <v>-0.470648023083025</v>
      </c>
      <c r="Y606">
        <f>INDEX(LORDetail!$G$2:$G$930,U606)</f>
        <v>13.221550000000001</v>
      </c>
      <c r="Z606">
        <f t="shared" si="196"/>
        <v>223.50369950497043</v>
      </c>
      <c r="AA606" s="29">
        <f t="shared" si="197"/>
        <v>3.8517464219366957</v>
      </c>
      <c r="AB606">
        <f t="shared" si="198"/>
        <v>1.7233479492589059E-2</v>
      </c>
      <c r="AC606" s="32">
        <f t="shared" si="199"/>
        <v>51.509411715401427</v>
      </c>
      <c r="AD606" s="32">
        <f t="shared" si="200"/>
        <v>-0.46750026444518972</v>
      </c>
      <c r="AE606" s="34">
        <f t="shared" si="201"/>
        <v>13.084228034089501</v>
      </c>
      <c r="AF606" s="36" t="str">
        <f t="shared" si="202"/>
        <v>PADTON</v>
      </c>
      <c r="AG606" s="36" t="str">
        <f t="shared" si="203"/>
        <v>RDNGSTN</v>
      </c>
      <c r="AH606" s="36">
        <f t="shared" si="204"/>
        <v>602</v>
      </c>
      <c r="AI606" s="42">
        <f t="shared" si="205"/>
        <v>20831</v>
      </c>
      <c r="AJ606" s="43">
        <f t="shared" si="206"/>
        <v>54.356790688827914</v>
      </c>
      <c r="AK606" s="43">
        <f t="shared" si="207"/>
        <v>3.6675396786367109E-2</v>
      </c>
      <c r="AL606" s="36">
        <f t="shared" si="208"/>
        <v>51.509411715401427</v>
      </c>
      <c r="AM606" s="36">
        <v>1</v>
      </c>
      <c r="AN606" s="36">
        <f t="shared" si="209"/>
        <v>-0.46750026444518972</v>
      </c>
      <c r="AO606" s="36">
        <v>4</v>
      </c>
      <c r="AP606" s="42">
        <f>INT(AI606/1000)*1000</f>
        <v>20000</v>
      </c>
      <c r="AQ606" s="42">
        <f>MOD(AI606,1000)</f>
        <v>831</v>
      </c>
      <c r="AR606" s="42">
        <f>MOD(AI607,1000)-0.2+(AP607-AP606)</f>
        <v>885.20000000000141</v>
      </c>
    </row>
    <row r="607" spans="1:44" x14ac:dyDescent="0.25">
      <c r="A607" s="32" t="s">
        <v>0</v>
      </c>
      <c r="B607" s="33" t="s">
        <v>1</v>
      </c>
      <c r="C607" s="32">
        <v>603</v>
      </c>
      <c r="D607">
        <f>MATCH(C607,TrainRun!$AG$2:$AG$148,1)</f>
        <v>83</v>
      </c>
      <c r="E607">
        <f>INT(INDEX(TrainRun!$AD$2:$AD$148,'By Second'!D607))</f>
        <v>600</v>
      </c>
      <c r="F607">
        <f>IF(E607=0,0,INDEX(TrainRun!$AE$2:$AE$148,'By Second'!D607))</f>
        <v>54.283439895255185</v>
      </c>
      <c r="G607">
        <f>INDEX(TrainRun!$AF$2:$AF$148,'By Second'!D607)</f>
        <v>20722.291814739445</v>
      </c>
      <c r="H607">
        <f t="shared" si="192"/>
        <v>84</v>
      </c>
      <c r="I607">
        <f>INT(INDEX(TrainRun!$AD$2:$AD$148,'By Second'!H607))</f>
        <v>608</v>
      </c>
      <c r="J607">
        <f>INDEX(TrainRun!$AE$2:$AE$148,'By Second'!H607)</f>
        <v>54.576843069546122</v>
      </c>
      <c r="K607">
        <f t="shared" si="189"/>
        <v>8</v>
      </c>
      <c r="L607">
        <f t="shared" si="190"/>
        <v>0.29340317429093687</v>
      </c>
      <c r="M607">
        <f t="shared" si="193"/>
        <v>3.6675396786367109E-2</v>
      </c>
      <c r="N607" s="32">
        <f t="shared" si="194"/>
        <v>54.393466085614278</v>
      </c>
      <c r="O607" s="29">
        <f t="shared" si="191"/>
        <v>20885.370372066482</v>
      </c>
      <c r="P607">
        <f>MATCH(O607,LORDetail!$B$2:$B$930,1)</f>
        <v>142</v>
      </c>
      <c r="Q607">
        <f>INDEX(LORDetail!$B$2:$B$930,P607)</f>
        <v>20827.125159558931</v>
      </c>
      <c r="R607">
        <f>INDEX(LORDetail!$D$2:$D$930,P607)</f>
        <v>51.509407591820697</v>
      </c>
      <c r="S607">
        <f>INDEX(LORDetail!$E$2:$E$930,P607)</f>
        <v>-0.46744506635612099</v>
      </c>
      <c r="T607">
        <f>INDEX(LORDetail!$G$2:$G$930,P607)</f>
        <v>13.08182</v>
      </c>
      <c r="U607">
        <f t="shared" si="195"/>
        <v>143</v>
      </c>
      <c r="V607">
        <f>INDEX(LORDetail!$B$2:$B$930,U607)</f>
        <v>21050.628859063901</v>
      </c>
      <c r="W607">
        <f>INDEX(LORDetail!$D$2:$D$930,U607)</f>
        <v>51.509646869137299</v>
      </c>
      <c r="X607">
        <f>INDEX(LORDetail!$E$2:$E$930,U607)</f>
        <v>-0.470648023083025</v>
      </c>
      <c r="Y607">
        <f>INDEX(LORDetail!$G$2:$G$930,U607)</f>
        <v>13.221550000000001</v>
      </c>
      <c r="Z607">
        <f t="shared" si="196"/>
        <v>223.50369950497043</v>
      </c>
      <c r="AA607" s="29">
        <f t="shared" si="197"/>
        <v>58.245212507550605</v>
      </c>
      <c r="AB607">
        <f t="shared" si="198"/>
        <v>0.26060066404518423</v>
      </c>
      <c r="AC607" s="32">
        <f t="shared" si="199"/>
        <v>51.509469947648292</v>
      </c>
      <c r="AD607" s="32">
        <f t="shared" si="200"/>
        <v>-0.46827975900606017</v>
      </c>
      <c r="AE607" s="34">
        <f t="shared" si="201"/>
        <v>13.118233730787034</v>
      </c>
      <c r="AF607" s="36" t="str">
        <f t="shared" si="202"/>
        <v>PADTON</v>
      </c>
      <c r="AG607" s="36" t="str">
        <f t="shared" si="203"/>
        <v>RDNGSTN</v>
      </c>
      <c r="AH607" s="36">
        <f t="shared" si="204"/>
        <v>603</v>
      </c>
      <c r="AI607" s="42">
        <f t="shared" si="205"/>
        <v>20885.400000000001</v>
      </c>
      <c r="AJ607" s="43">
        <f t="shared" si="206"/>
        <v>54.393466085614278</v>
      </c>
      <c r="AK607" s="43">
        <f t="shared" si="207"/>
        <v>3.6675396786367109E-2</v>
      </c>
      <c r="AL607" s="36">
        <f t="shared" si="208"/>
        <v>51.509469947648292</v>
      </c>
      <c r="AM607" s="36">
        <v>1</v>
      </c>
      <c r="AN607" s="36">
        <f t="shared" si="209"/>
        <v>-0.46827975900606017</v>
      </c>
      <c r="AO607" s="36">
        <v>4</v>
      </c>
      <c r="AP607" s="42">
        <f>INT(AI607/1000)*1000</f>
        <v>20000</v>
      </c>
      <c r="AQ607" s="42">
        <f>MOD(AI607,1000)</f>
        <v>885.40000000000146</v>
      </c>
      <c r="AR607" s="42">
        <f>MOD(AI608,1000)-0.2+(AP608-AP607)</f>
        <v>939.59999999999923</v>
      </c>
    </row>
    <row r="608" spans="1:44" x14ac:dyDescent="0.25">
      <c r="A608" s="32" t="s">
        <v>0</v>
      </c>
      <c r="B608" s="33" t="s">
        <v>1</v>
      </c>
      <c r="C608" s="32">
        <v>604</v>
      </c>
      <c r="D608">
        <f>MATCH(C608,TrainRun!$AG$2:$AG$148,1)</f>
        <v>83</v>
      </c>
      <c r="E608">
        <f>INT(INDEX(TrainRun!$AD$2:$AD$148,'By Second'!D608))</f>
        <v>600</v>
      </c>
      <c r="F608">
        <f>IF(E608=0,0,INDEX(TrainRun!$AE$2:$AE$148,'By Second'!D608))</f>
        <v>54.283439895255185</v>
      </c>
      <c r="G608">
        <f>INDEX(TrainRun!$AF$2:$AF$148,'By Second'!D608)</f>
        <v>20722.291814739445</v>
      </c>
      <c r="H608">
        <f t="shared" si="192"/>
        <v>84</v>
      </c>
      <c r="I608">
        <f>INT(INDEX(TrainRun!$AD$2:$AD$148,'By Second'!H608))</f>
        <v>608</v>
      </c>
      <c r="J608">
        <f>INDEX(TrainRun!$AE$2:$AE$148,'By Second'!H608)</f>
        <v>54.576843069546122</v>
      </c>
      <c r="K608">
        <f t="shared" si="189"/>
        <v>8</v>
      </c>
      <c r="L608">
        <f t="shared" si="190"/>
        <v>0.29340317429093687</v>
      </c>
      <c r="M608">
        <f t="shared" si="193"/>
        <v>3.6675396786367109E-2</v>
      </c>
      <c r="N608" s="32">
        <f t="shared" si="194"/>
        <v>54.430141482400643</v>
      </c>
      <c r="O608" s="29">
        <f t="shared" si="191"/>
        <v>20939.800513548882</v>
      </c>
      <c r="P608">
        <f>MATCH(O608,LORDetail!$B$2:$B$930,1)</f>
        <v>142</v>
      </c>
      <c r="Q608">
        <f>INDEX(LORDetail!$B$2:$B$930,P608)</f>
        <v>20827.125159558931</v>
      </c>
      <c r="R608">
        <f>INDEX(LORDetail!$D$2:$D$930,P608)</f>
        <v>51.509407591820697</v>
      </c>
      <c r="S608">
        <f>INDEX(LORDetail!$E$2:$E$930,P608)</f>
        <v>-0.46744506635612099</v>
      </c>
      <c r="T608">
        <f>INDEX(LORDetail!$G$2:$G$930,P608)</f>
        <v>13.08182</v>
      </c>
      <c r="U608">
        <f t="shared" si="195"/>
        <v>143</v>
      </c>
      <c r="V608">
        <f>INDEX(LORDetail!$B$2:$B$930,U608)</f>
        <v>21050.628859063901</v>
      </c>
      <c r="W608">
        <f>INDEX(LORDetail!$D$2:$D$930,U608)</f>
        <v>51.509646869137299</v>
      </c>
      <c r="X608">
        <f>INDEX(LORDetail!$E$2:$E$930,U608)</f>
        <v>-0.470648023083025</v>
      </c>
      <c r="Y608">
        <f>INDEX(LORDetail!$G$2:$G$930,U608)</f>
        <v>13.221550000000001</v>
      </c>
      <c r="Z608">
        <f t="shared" si="196"/>
        <v>223.50369950497043</v>
      </c>
      <c r="AA608" s="29">
        <f t="shared" si="197"/>
        <v>112.67535398995096</v>
      </c>
      <c r="AB608">
        <f t="shared" si="198"/>
        <v>0.50413194161667652</v>
      </c>
      <c r="AC608" s="32">
        <f t="shared" si="199"/>
        <v>51.509528219158902</v>
      </c>
      <c r="AD608" s="32">
        <f t="shared" si="200"/>
        <v>-0.46905977914976932</v>
      </c>
      <c r="AE608" s="34">
        <f t="shared" si="201"/>
        <v>13.152262356202099</v>
      </c>
      <c r="AF608" s="36" t="str">
        <f t="shared" si="202"/>
        <v>PADTON</v>
      </c>
      <c r="AG608" s="36" t="str">
        <f t="shared" si="203"/>
        <v>RDNGSTN</v>
      </c>
      <c r="AH608" s="36">
        <f t="shared" si="204"/>
        <v>604</v>
      </c>
      <c r="AI608" s="42">
        <f t="shared" si="205"/>
        <v>20939.8</v>
      </c>
      <c r="AJ608" s="43">
        <f t="shared" si="206"/>
        <v>54.430141482400643</v>
      </c>
      <c r="AK608" s="43">
        <f t="shared" si="207"/>
        <v>3.6675396786367109E-2</v>
      </c>
      <c r="AL608" s="36">
        <f t="shared" si="208"/>
        <v>51.509528219158902</v>
      </c>
      <c r="AM608" s="36">
        <v>1</v>
      </c>
      <c r="AN608" s="36">
        <f t="shared" si="209"/>
        <v>-0.46905977914976932</v>
      </c>
      <c r="AO608" s="36">
        <v>4</v>
      </c>
      <c r="AP608" s="42">
        <f>INT(AI608/1000)*1000</f>
        <v>20000</v>
      </c>
      <c r="AQ608" s="42">
        <f>MOD(AI608,1000)</f>
        <v>939.79999999999927</v>
      </c>
      <c r="AR608" s="42">
        <f>MOD(AI609,1000)-0.2+(AP609-AP608)</f>
        <v>994.00000000000068</v>
      </c>
    </row>
    <row r="609" spans="1:44" x14ac:dyDescent="0.25">
      <c r="A609" s="32" t="s">
        <v>0</v>
      </c>
      <c r="B609" s="33" t="s">
        <v>1</v>
      </c>
      <c r="C609" s="32">
        <v>605</v>
      </c>
      <c r="D609">
        <f>MATCH(C609,TrainRun!$AG$2:$AG$148,1)</f>
        <v>83</v>
      </c>
      <c r="E609">
        <f>INT(INDEX(TrainRun!$AD$2:$AD$148,'By Second'!D609))</f>
        <v>600</v>
      </c>
      <c r="F609">
        <f>IF(E609=0,0,INDEX(TrainRun!$AE$2:$AE$148,'By Second'!D609))</f>
        <v>54.283439895255185</v>
      </c>
      <c r="G609">
        <f>INDEX(TrainRun!$AF$2:$AF$148,'By Second'!D609)</f>
        <v>20722.291814739445</v>
      </c>
      <c r="H609">
        <f t="shared" si="192"/>
        <v>84</v>
      </c>
      <c r="I609">
        <f>INT(INDEX(TrainRun!$AD$2:$AD$148,'By Second'!H609))</f>
        <v>608</v>
      </c>
      <c r="J609">
        <f>INDEX(TrainRun!$AE$2:$AE$148,'By Second'!H609)</f>
        <v>54.576843069546122</v>
      </c>
      <c r="K609">
        <f t="shared" si="189"/>
        <v>8</v>
      </c>
      <c r="L609">
        <f t="shared" si="190"/>
        <v>0.29340317429093687</v>
      </c>
      <c r="M609">
        <f t="shared" si="193"/>
        <v>3.6675396786367109E-2</v>
      </c>
      <c r="N609" s="32">
        <f t="shared" si="194"/>
        <v>54.466816879187007</v>
      </c>
      <c r="O609" s="29">
        <f t="shared" si="191"/>
        <v>20994.267330428069</v>
      </c>
      <c r="P609">
        <f>MATCH(O609,LORDetail!$B$2:$B$930,1)</f>
        <v>142</v>
      </c>
      <c r="Q609">
        <f>INDEX(LORDetail!$B$2:$B$930,P609)</f>
        <v>20827.125159558931</v>
      </c>
      <c r="R609">
        <f>INDEX(LORDetail!$D$2:$D$930,P609)</f>
        <v>51.509407591820697</v>
      </c>
      <c r="S609">
        <f>INDEX(LORDetail!$E$2:$E$930,P609)</f>
        <v>-0.46744506635612099</v>
      </c>
      <c r="T609">
        <f>INDEX(LORDetail!$G$2:$G$930,P609)</f>
        <v>13.08182</v>
      </c>
      <c r="U609">
        <f t="shared" si="195"/>
        <v>143</v>
      </c>
      <c r="V609">
        <f>INDEX(LORDetail!$B$2:$B$930,U609)</f>
        <v>21050.628859063901</v>
      </c>
      <c r="W609">
        <f>INDEX(LORDetail!$D$2:$D$930,U609)</f>
        <v>51.509646869137299</v>
      </c>
      <c r="X609">
        <f>INDEX(LORDetail!$E$2:$E$930,U609)</f>
        <v>-0.470648023083025</v>
      </c>
      <c r="Y609">
        <f>INDEX(LORDetail!$G$2:$G$930,U609)</f>
        <v>13.221550000000001</v>
      </c>
      <c r="Z609">
        <f t="shared" si="196"/>
        <v>223.50369950497043</v>
      </c>
      <c r="AA609" s="29">
        <f t="shared" si="197"/>
        <v>167.14217086913777</v>
      </c>
      <c r="AB609">
        <f t="shared" si="198"/>
        <v>0.747827312207066</v>
      </c>
      <c r="AC609" s="32">
        <f t="shared" si="199"/>
        <v>51.509586529933244</v>
      </c>
      <c r="AD609" s="32">
        <f t="shared" si="200"/>
        <v>-0.46984032487631716</v>
      </c>
      <c r="AE609" s="34">
        <f t="shared" si="201"/>
        <v>13.186313910334693</v>
      </c>
      <c r="AF609" s="36" t="str">
        <f t="shared" si="202"/>
        <v>PADTON</v>
      </c>
      <c r="AG609" s="36" t="str">
        <f t="shared" si="203"/>
        <v>RDNGSTN</v>
      </c>
      <c r="AH609" s="36">
        <f t="shared" si="204"/>
        <v>605</v>
      </c>
      <c r="AI609" s="42">
        <f t="shared" si="205"/>
        <v>20994.2</v>
      </c>
      <c r="AJ609" s="43">
        <f t="shared" si="206"/>
        <v>54.466816879187007</v>
      </c>
      <c r="AK609" s="43">
        <f t="shared" si="207"/>
        <v>3.6675396786367109E-2</v>
      </c>
      <c r="AL609" s="36">
        <f t="shared" si="208"/>
        <v>51.509586529933244</v>
      </c>
      <c r="AM609" s="36">
        <v>1</v>
      </c>
      <c r="AN609" s="36">
        <f t="shared" si="209"/>
        <v>-0.46984032487631716</v>
      </c>
      <c r="AO609" s="36">
        <v>4</v>
      </c>
      <c r="AP609" s="42">
        <f>INT(AI609/1000)*1000</f>
        <v>20000</v>
      </c>
      <c r="AQ609" s="42">
        <f>MOD(AI609,1000)</f>
        <v>994.20000000000073</v>
      </c>
      <c r="AR609" s="42">
        <f>MOD(AI610,1000)-0.2+(AP610-AP609)</f>
        <v>1048.5999999999992</v>
      </c>
    </row>
    <row r="610" spans="1:44" x14ac:dyDescent="0.25">
      <c r="A610" s="32" t="s">
        <v>0</v>
      </c>
      <c r="B610" s="33" t="s">
        <v>1</v>
      </c>
      <c r="C610" s="32">
        <v>606</v>
      </c>
      <c r="D610">
        <f>MATCH(C610,TrainRun!$AG$2:$AG$148,1)</f>
        <v>83</v>
      </c>
      <c r="E610">
        <f>INT(INDEX(TrainRun!$AD$2:$AD$148,'By Second'!D610))</f>
        <v>600</v>
      </c>
      <c r="F610">
        <f>IF(E610=0,0,INDEX(TrainRun!$AE$2:$AE$148,'By Second'!D610))</f>
        <v>54.283439895255185</v>
      </c>
      <c r="G610">
        <f>INDEX(TrainRun!$AF$2:$AF$148,'By Second'!D610)</f>
        <v>20722.291814739445</v>
      </c>
      <c r="H610">
        <f t="shared" si="192"/>
        <v>84</v>
      </c>
      <c r="I610">
        <f>INT(INDEX(TrainRun!$AD$2:$AD$148,'By Second'!H610))</f>
        <v>608</v>
      </c>
      <c r="J610">
        <f>INDEX(TrainRun!$AE$2:$AE$148,'By Second'!H610)</f>
        <v>54.576843069546122</v>
      </c>
      <c r="K610">
        <f t="shared" si="189"/>
        <v>8</v>
      </c>
      <c r="L610">
        <f t="shared" si="190"/>
        <v>0.29340317429093687</v>
      </c>
      <c r="M610">
        <f t="shared" si="193"/>
        <v>3.6675396786367109E-2</v>
      </c>
      <c r="N610" s="32">
        <f t="shared" si="194"/>
        <v>54.503492275973372</v>
      </c>
      <c r="O610" s="29">
        <f t="shared" si="191"/>
        <v>21048.770822704042</v>
      </c>
      <c r="P610">
        <f>MATCH(O610,LORDetail!$B$2:$B$930,1)</f>
        <v>142</v>
      </c>
      <c r="Q610">
        <f>INDEX(LORDetail!$B$2:$B$930,P610)</f>
        <v>20827.125159558931</v>
      </c>
      <c r="R610">
        <f>INDEX(LORDetail!$D$2:$D$930,P610)</f>
        <v>51.509407591820697</v>
      </c>
      <c r="S610">
        <f>INDEX(LORDetail!$E$2:$E$930,P610)</f>
        <v>-0.46744506635612099</v>
      </c>
      <c r="T610">
        <f>INDEX(LORDetail!$G$2:$G$930,P610)</f>
        <v>13.08182</v>
      </c>
      <c r="U610">
        <f t="shared" si="195"/>
        <v>143</v>
      </c>
      <c r="V610">
        <f>INDEX(LORDetail!$B$2:$B$930,U610)</f>
        <v>21050.628859063901</v>
      </c>
      <c r="W610">
        <f>INDEX(LORDetail!$D$2:$D$930,U610)</f>
        <v>51.509646869137299</v>
      </c>
      <c r="X610">
        <f>INDEX(LORDetail!$E$2:$E$930,U610)</f>
        <v>-0.470648023083025</v>
      </c>
      <c r="Y610">
        <f>INDEX(LORDetail!$G$2:$G$930,U610)</f>
        <v>13.221550000000001</v>
      </c>
      <c r="Z610">
        <f t="shared" si="196"/>
        <v>223.50369950497043</v>
      </c>
      <c r="AA610" s="29">
        <f t="shared" si="197"/>
        <v>221.64566314511103</v>
      </c>
      <c r="AB610">
        <f t="shared" si="198"/>
        <v>0.99168677581635256</v>
      </c>
      <c r="AC610" s="32">
        <f t="shared" si="199"/>
        <v>51.509644879971326</v>
      </c>
      <c r="AD610" s="32">
        <f t="shared" si="200"/>
        <v>-0.47062139618570376</v>
      </c>
      <c r="AE610" s="34">
        <f t="shared" si="201"/>
        <v>13.22038839318482</v>
      </c>
      <c r="AF610" s="36" t="str">
        <f t="shared" si="202"/>
        <v>PADTON</v>
      </c>
      <c r="AG610" s="36" t="str">
        <f t="shared" si="203"/>
        <v>RDNGSTN</v>
      </c>
      <c r="AH610" s="36">
        <f t="shared" si="204"/>
        <v>606</v>
      </c>
      <c r="AI610" s="42">
        <f t="shared" si="205"/>
        <v>21048.799999999999</v>
      </c>
      <c r="AJ610" s="43">
        <f t="shared" si="206"/>
        <v>54.503492275973372</v>
      </c>
      <c r="AK610" s="43">
        <f t="shared" si="207"/>
        <v>3.6675396786367109E-2</v>
      </c>
      <c r="AL610" s="36">
        <f t="shared" si="208"/>
        <v>51.509644879971326</v>
      </c>
      <c r="AM610" s="36">
        <v>1</v>
      </c>
      <c r="AN610" s="36">
        <f t="shared" si="209"/>
        <v>-0.47062139618570376</v>
      </c>
      <c r="AO610" s="36">
        <v>4</v>
      </c>
      <c r="AP610" s="42">
        <f>INT(AI610/1000)*1000</f>
        <v>21000</v>
      </c>
      <c r="AQ610" s="42">
        <f>MOD(AI610,1000)</f>
        <v>48.799999999999272</v>
      </c>
      <c r="AR610" s="42">
        <f>MOD(AI611,1000)-0.2+(AP611-AP610)</f>
        <v>103.20000000000145</v>
      </c>
    </row>
    <row r="611" spans="1:44" x14ac:dyDescent="0.25">
      <c r="A611" s="32" t="s">
        <v>0</v>
      </c>
      <c r="B611" s="33" t="s">
        <v>1</v>
      </c>
      <c r="C611" s="32">
        <v>607</v>
      </c>
      <c r="D611">
        <f>MATCH(C611,TrainRun!$AG$2:$AG$148,1)</f>
        <v>83</v>
      </c>
      <c r="E611">
        <f>INT(INDEX(TrainRun!$AD$2:$AD$148,'By Second'!D611))</f>
        <v>600</v>
      </c>
      <c r="F611">
        <f>IF(E611=0,0,INDEX(TrainRun!$AE$2:$AE$148,'By Second'!D611))</f>
        <v>54.283439895255185</v>
      </c>
      <c r="G611">
        <f>INDEX(TrainRun!$AF$2:$AF$148,'By Second'!D611)</f>
        <v>20722.291814739445</v>
      </c>
      <c r="H611">
        <f t="shared" si="192"/>
        <v>84</v>
      </c>
      <c r="I611">
        <f>INT(INDEX(TrainRun!$AD$2:$AD$148,'By Second'!H611))</f>
        <v>608</v>
      </c>
      <c r="J611">
        <f>INDEX(TrainRun!$AE$2:$AE$148,'By Second'!H611)</f>
        <v>54.576843069546122</v>
      </c>
      <c r="K611">
        <f t="shared" si="189"/>
        <v>8</v>
      </c>
      <c r="L611">
        <f t="shared" si="190"/>
        <v>0.29340317429093687</v>
      </c>
      <c r="M611">
        <f t="shared" si="193"/>
        <v>3.6675396786367109E-2</v>
      </c>
      <c r="N611" s="32">
        <f t="shared" si="194"/>
        <v>54.540167672759736</v>
      </c>
      <c r="O611" s="29">
        <f t="shared" si="191"/>
        <v>21103.310990376802</v>
      </c>
      <c r="P611">
        <f>MATCH(O611,LORDetail!$B$2:$B$930,1)</f>
        <v>143</v>
      </c>
      <c r="Q611">
        <f>INDEX(LORDetail!$B$2:$B$930,P611)</f>
        <v>21050.628859063901</v>
      </c>
      <c r="R611">
        <f>INDEX(LORDetail!$D$2:$D$930,P611)</f>
        <v>51.509646869137299</v>
      </c>
      <c r="S611">
        <f>INDEX(LORDetail!$E$2:$E$930,P611)</f>
        <v>-0.470648023083025</v>
      </c>
      <c r="T611">
        <f>INDEX(LORDetail!$G$2:$G$930,P611)</f>
        <v>13.221550000000001</v>
      </c>
      <c r="U611">
        <f t="shared" si="195"/>
        <v>144</v>
      </c>
      <c r="V611">
        <f>INDEX(LORDetail!$B$2:$B$930,U611)</f>
        <v>21163.049849422838</v>
      </c>
      <c r="W611">
        <f>INDEX(LORDetail!$D$2:$D$930,U611)</f>
        <v>51.509739799618799</v>
      </c>
      <c r="X611">
        <f>INDEX(LORDetail!$E$2:$E$930,U611)</f>
        <v>-0.47226377617180898</v>
      </c>
      <c r="Y611">
        <f>INDEX(LORDetail!$G$2:$G$930,U611)</f>
        <v>13.291829999999999</v>
      </c>
      <c r="Z611">
        <f t="shared" si="196"/>
        <v>112.42099035893625</v>
      </c>
      <c r="AA611" s="29">
        <f t="shared" si="197"/>
        <v>52.68213131290031</v>
      </c>
      <c r="AB611">
        <f t="shared" si="198"/>
        <v>0.46861472350223476</v>
      </c>
      <c r="AC611" s="32">
        <f t="shared" si="199"/>
        <v>51.509690417729189</v>
      </c>
      <c r="AD611" s="32">
        <f t="shared" si="200"/>
        <v>-0.47140518876997339</v>
      </c>
      <c r="AE611" s="34">
        <f t="shared" si="201"/>
        <v>13.254484242767736</v>
      </c>
      <c r="AF611" s="36" t="str">
        <f t="shared" si="202"/>
        <v>PADTON</v>
      </c>
      <c r="AG611" s="36" t="str">
        <f t="shared" si="203"/>
        <v>RDNGSTN</v>
      </c>
      <c r="AH611" s="36">
        <f t="shared" si="204"/>
        <v>607</v>
      </c>
      <c r="AI611" s="42">
        <f t="shared" si="205"/>
        <v>21103.4</v>
      </c>
      <c r="AJ611" s="43">
        <f t="shared" si="206"/>
        <v>54.540167672759736</v>
      </c>
      <c r="AK611" s="43">
        <f t="shared" si="207"/>
        <v>3.6675396786367109E-2</v>
      </c>
      <c r="AL611" s="36">
        <f t="shared" si="208"/>
        <v>51.509690417729189</v>
      </c>
      <c r="AM611" s="36">
        <v>1</v>
      </c>
      <c r="AN611" s="36">
        <f t="shared" si="209"/>
        <v>-0.47140518876997339</v>
      </c>
      <c r="AO611" s="36">
        <v>4</v>
      </c>
      <c r="AP611" s="42">
        <f>INT(AI611/1000)*1000</f>
        <v>21000</v>
      </c>
      <c r="AQ611" s="42">
        <f>MOD(AI611,1000)</f>
        <v>103.40000000000146</v>
      </c>
      <c r="AR611" s="42">
        <f>MOD(AI612,1000)-0.2+(AP612-AP611)</f>
        <v>168.39999999999856</v>
      </c>
    </row>
    <row r="612" spans="1:44" x14ac:dyDescent="0.25">
      <c r="A612" s="32" t="s">
        <v>0</v>
      </c>
      <c r="B612" s="33" t="s">
        <v>1</v>
      </c>
      <c r="C612" s="32">
        <v>608</v>
      </c>
      <c r="D612">
        <f>MATCH(C612,TrainRun!$AG$2:$AG$148,1)</f>
        <v>85</v>
      </c>
      <c r="E612">
        <f>INT(INDEX(TrainRun!$AD$2:$AD$148,'By Second'!D612))</f>
        <v>608</v>
      </c>
      <c r="F612">
        <f>IF(E612=0,0,INDEX(TrainRun!$AE$2:$AE$148,'By Second'!D612))</f>
        <v>54.580406127577682</v>
      </c>
      <c r="G612">
        <f>INDEX(TrainRun!$AF$2:$AF$148,'By Second'!D612)</f>
        <v>21168.64025270514</v>
      </c>
      <c r="H612">
        <f t="shared" si="192"/>
        <v>86</v>
      </c>
      <c r="I612">
        <f>INT(INDEX(TrainRun!$AD$2:$AD$148,'By Second'!H612))</f>
        <v>613</v>
      </c>
      <c r="J612">
        <f>INDEX(TrainRun!$AE$2:$AE$148,'By Second'!H612)</f>
        <v>54.749764061996707</v>
      </c>
      <c r="K612">
        <f t="shared" si="189"/>
        <v>5</v>
      </c>
      <c r="L612">
        <f t="shared" si="190"/>
        <v>0.16935793441902547</v>
      </c>
      <c r="M612">
        <f t="shared" si="193"/>
        <v>3.3871586883805094E-2</v>
      </c>
      <c r="N612" s="32">
        <f t="shared" si="194"/>
        <v>54.580406127577682</v>
      </c>
      <c r="O612" s="29">
        <f t="shared" si="191"/>
        <v>21168.6</v>
      </c>
      <c r="P612">
        <f>MATCH(O612,LORDetail!$B$2:$B$930,1)</f>
        <v>144</v>
      </c>
      <c r="Q612">
        <f>INDEX(LORDetail!$B$2:$B$930,P612)</f>
        <v>21163.049849422838</v>
      </c>
      <c r="R612">
        <f>INDEX(LORDetail!$D$2:$D$930,P612)</f>
        <v>51.509739799618799</v>
      </c>
      <c r="S612">
        <f>INDEX(LORDetail!$E$2:$E$930,P612)</f>
        <v>-0.47226377617180898</v>
      </c>
      <c r="T612">
        <f>INDEX(LORDetail!$G$2:$G$930,P612)</f>
        <v>13.291829999999999</v>
      </c>
      <c r="U612">
        <f t="shared" si="195"/>
        <v>145</v>
      </c>
      <c r="V612">
        <f>INDEX(LORDetail!$B$2:$B$930,U612)</f>
        <v>21380.457642234902</v>
      </c>
      <c r="W612">
        <f>INDEX(LORDetail!$D$2:$D$930,U612)</f>
        <v>51.509902471333703</v>
      </c>
      <c r="X612">
        <f>INDEX(LORDetail!$E$2:$E$930,U612)</f>
        <v>-0.47539085417497901</v>
      </c>
      <c r="Y612">
        <f>INDEX(LORDetail!$G$2:$G$930,U612)</f>
        <v>13.42774</v>
      </c>
      <c r="Z612">
        <f t="shared" si="196"/>
        <v>217.40779281206414</v>
      </c>
      <c r="AA612" s="29">
        <f t="shared" si="197"/>
        <v>5.5501505771608208</v>
      </c>
      <c r="AB612">
        <f t="shared" si="198"/>
        <v>2.5528756377001579E-2</v>
      </c>
      <c r="AC612" s="32">
        <f t="shared" si="199"/>
        <v>51.509743952425382</v>
      </c>
      <c r="AD612" s="32">
        <f t="shared" si="200"/>
        <v>-0.47234360658432378</v>
      </c>
      <c r="AE612" s="34">
        <f t="shared" si="201"/>
        <v>13.295299613279198</v>
      </c>
      <c r="AF612" s="36" t="str">
        <f t="shared" si="202"/>
        <v>PADTON</v>
      </c>
      <c r="AG612" s="36" t="str">
        <f t="shared" si="203"/>
        <v>RDNGSTN</v>
      </c>
      <c r="AH612" s="36">
        <f t="shared" si="204"/>
        <v>608</v>
      </c>
      <c r="AI612" s="42">
        <f t="shared" si="205"/>
        <v>21168.6</v>
      </c>
      <c r="AJ612" s="43">
        <f t="shared" si="206"/>
        <v>54.580406127577682</v>
      </c>
      <c r="AK612" s="43">
        <f t="shared" si="207"/>
        <v>3.3871586883805094E-2</v>
      </c>
      <c r="AL612" s="36">
        <f t="shared" si="208"/>
        <v>51.509743952425382</v>
      </c>
      <c r="AM612" s="36">
        <v>1</v>
      </c>
      <c r="AN612" s="36">
        <f t="shared" si="209"/>
        <v>-0.47234360658432378</v>
      </c>
      <c r="AO612" s="36">
        <v>4</v>
      </c>
      <c r="AP612" s="42">
        <f>INT(AI612/1000)*1000</f>
        <v>21000</v>
      </c>
      <c r="AQ612" s="42">
        <f>MOD(AI612,1000)</f>
        <v>168.59999999999854</v>
      </c>
      <c r="AR612" s="42">
        <f>MOD(AI613,1000)-0.2+(AP613-AP612)</f>
        <v>223.00000000000074</v>
      </c>
    </row>
    <row r="613" spans="1:44" x14ac:dyDescent="0.25">
      <c r="A613" s="32" t="s">
        <v>0</v>
      </c>
      <c r="B613" s="33" t="s">
        <v>1</v>
      </c>
      <c r="C613" s="32">
        <v>609</v>
      </c>
      <c r="D613">
        <f>MATCH(C613,TrainRun!$AG$2:$AG$148,1)</f>
        <v>85</v>
      </c>
      <c r="E613">
        <f>INT(INDEX(TrainRun!$AD$2:$AD$148,'By Second'!D613))</f>
        <v>608</v>
      </c>
      <c r="F613">
        <f>IF(E613=0,0,INDEX(TrainRun!$AE$2:$AE$148,'By Second'!D613))</f>
        <v>54.580406127577682</v>
      </c>
      <c r="G613">
        <f>INDEX(TrainRun!$AF$2:$AF$148,'By Second'!D613)</f>
        <v>21168.64025270514</v>
      </c>
      <c r="H613">
        <f t="shared" si="192"/>
        <v>86</v>
      </c>
      <c r="I613">
        <f>INT(INDEX(TrainRun!$AD$2:$AD$148,'By Second'!H613))</f>
        <v>613</v>
      </c>
      <c r="J613">
        <f>INDEX(TrainRun!$AE$2:$AE$148,'By Second'!H613)</f>
        <v>54.749764061996707</v>
      </c>
      <c r="K613">
        <f t="shared" si="189"/>
        <v>5</v>
      </c>
      <c r="L613">
        <f t="shared" si="190"/>
        <v>0.16935793441902547</v>
      </c>
      <c r="M613">
        <f t="shared" si="193"/>
        <v>3.3871586883805094E-2</v>
      </c>
      <c r="N613" s="32">
        <f t="shared" si="194"/>
        <v>54.614277714461487</v>
      </c>
      <c r="O613" s="29">
        <f t="shared" si="191"/>
        <v>21223.214277714462</v>
      </c>
      <c r="P613">
        <f>MATCH(O613,LORDetail!$B$2:$B$930,1)</f>
        <v>144</v>
      </c>
      <c r="Q613">
        <f>INDEX(LORDetail!$B$2:$B$930,P613)</f>
        <v>21163.049849422838</v>
      </c>
      <c r="R613">
        <f>INDEX(LORDetail!$D$2:$D$930,P613)</f>
        <v>51.509739799618799</v>
      </c>
      <c r="S613">
        <f>INDEX(LORDetail!$E$2:$E$930,P613)</f>
        <v>-0.47226377617180898</v>
      </c>
      <c r="T613">
        <f>INDEX(LORDetail!$G$2:$G$930,P613)</f>
        <v>13.291829999999999</v>
      </c>
      <c r="U613">
        <f t="shared" si="195"/>
        <v>145</v>
      </c>
      <c r="V613">
        <f>INDEX(LORDetail!$B$2:$B$930,U613)</f>
        <v>21380.457642234902</v>
      </c>
      <c r="W613">
        <f>INDEX(LORDetail!$D$2:$D$930,U613)</f>
        <v>51.509902471333703</v>
      </c>
      <c r="X613">
        <f>INDEX(LORDetail!$E$2:$E$930,U613)</f>
        <v>-0.47539085417497901</v>
      </c>
      <c r="Y613">
        <f>INDEX(LORDetail!$G$2:$G$930,U613)</f>
        <v>13.42774</v>
      </c>
      <c r="Z613">
        <f t="shared" si="196"/>
        <v>217.40779281206414</v>
      </c>
      <c r="AA613" s="29">
        <f t="shared" si="197"/>
        <v>60.164428291624063</v>
      </c>
      <c r="AB613">
        <f t="shared" si="198"/>
        <v>0.2767353806109083</v>
      </c>
      <c r="AC613" s="32">
        <f t="shared" si="199"/>
        <v>51.50978481663774</v>
      </c>
      <c r="AD613" s="32">
        <f t="shared" si="200"/>
        <v>-0.47312914929321626</v>
      </c>
      <c r="AE613" s="34">
        <f t="shared" si="201"/>
        <v>13.329441105578828</v>
      </c>
      <c r="AF613" s="36" t="str">
        <f t="shared" si="202"/>
        <v>PADTON</v>
      </c>
      <c r="AG613" s="36" t="str">
        <f t="shared" si="203"/>
        <v>RDNGSTN</v>
      </c>
      <c r="AH613" s="36">
        <f t="shared" si="204"/>
        <v>609</v>
      </c>
      <c r="AI613" s="42">
        <f t="shared" si="205"/>
        <v>21223.200000000001</v>
      </c>
      <c r="AJ613" s="43">
        <f t="shared" si="206"/>
        <v>54.614277714461487</v>
      </c>
      <c r="AK613" s="43">
        <f t="shared" si="207"/>
        <v>3.3871586883805094E-2</v>
      </c>
      <c r="AL613" s="36">
        <f t="shared" si="208"/>
        <v>51.50978481663774</v>
      </c>
      <c r="AM613" s="36">
        <v>1</v>
      </c>
      <c r="AN613" s="36">
        <f t="shared" si="209"/>
        <v>-0.47312914929321626</v>
      </c>
      <c r="AO613" s="36">
        <v>4</v>
      </c>
      <c r="AP613" s="42">
        <f>INT(AI613/1000)*1000</f>
        <v>21000</v>
      </c>
      <c r="AQ613" s="42">
        <f>MOD(AI613,1000)</f>
        <v>223.20000000000073</v>
      </c>
      <c r="AR613" s="42">
        <f>MOD(AI614,1000)-0.2+(AP614-AP613)</f>
        <v>277.59999999999928</v>
      </c>
    </row>
    <row r="614" spans="1:44" x14ac:dyDescent="0.25">
      <c r="A614" s="32" t="s">
        <v>0</v>
      </c>
      <c r="B614" s="33" t="s">
        <v>1</v>
      </c>
      <c r="C614" s="32">
        <v>610</v>
      </c>
      <c r="D614">
        <f>MATCH(C614,TrainRun!$AG$2:$AG$148,1)</f>
        <v>85</v>
      </c>
      <c r="E614">
        <f>INT(INDEX(TrainRun!$AD$2:$AD$148,'By Second'!D614))</f>
        <v>608</v>
      </c>
      <c r="F614">
        <f>IF(E614=0,0,INDEX(TrainRun!$AE$2:$AE$148,'By Second'!D614))</f>
        <v>54.580406127577682</v>
      </c>
      <c r="G614">
        <f>INDEX(TrainRun!$AF$2:$AF$148,'By Second'!D614)</f>
        <v>21168.64025270514</v>
      </c>
      <c r="H614">
        <f t="shared" si="192"/>
        <v>86</v>
      </c>
      <c r="I614">
        <f>INT(INDEX(TrainRun!$AD$2:$AD$148,'By Second'!H614))</f>
        <v>613</v>
      </c>
      <c r="J614">
        <f>INDEX(TrainRun!$AE$2:$AE$148,'By Second'!H614)</f>
        <v>54.749764061996707</v>
      </c>
      <c r="K614">
        <f t="shared" si="189"/>
        <v>5</v>
      </c>
      <c r="L614">
        <f t="shared" si="190"/>
        <v>0.16935793441902547</v>
      </c>
      <c r="M614">
        <f t="shared" si="193"/>
        <v>3.3871586883805094E-2</v>
      </c>
      <c r="N614" s="32">
        <f t="shared" si="194"/>
        <v>54.648149301345292</v>
      </c>
      <c r="O614" s="29">
        <f t="shared" si="191"/>
        <v>21277.862427015807</v>
      </c>
      <c r="P614">
        <f>MATCH(O614,LORDetail!$B$2:$B$930,1)</f>
        <v>144</v>
      </c>
      <c r="Q614">
        <f>INDEX(LORDetail!$B$2:$B$930,P614)</f>
        <v>21163.049849422838</v>
      </c>
      <c r="R614">
        <f>INDEX(LORDetail!$D$2:$D$930,P614)</f>
        <v>51.509739799618799</v>
      </c>
      <c r="S614">
        <f>INDEX(LORDetail!$E$2:$E$930,P614)</f>
        <v>-0.47226377617180898</v>
      </c>
      <c r="T614">
        <f>INDEX(LORDetail!$G$2:$G$930,P614)</f>
        <v>13.291829999999999</v>
      </c>
      <c r="U614">
        <f t="shared" si="195"/>
        <v>145</v>
      </c>
      <c r="V614">
        <f>INDEX(LORDetail!$B$2:$B$930,U614)</f>
        <v>21380.457642234902</v>
      </c>
      <c r="W614">
        <f>INDEX(LORDetail!$D$2:$D$930,U614)</f>
        <v>51.509902471333703</v>
      </c>
      <c r="X614">
        <f>INDEX(LORDetail!$E$2:$E$930,U614)</f>
        <v>-0.47539085417497901</v>
      </c>
      <c r="Y614">
        <f>INDEX(LORDetail!$G$2:$G$930,U614)</f>
        <v>13.42774</v>
      </c>
      <c r="Z614">
        <f t="shared" si="196"/>
        <v>217.40779281206414</v>
      </c>
      <c r="AA614" s="29">
        <f t="shared" si="197"/>
        <v>114.81257759296932</v>
      </c>
      <c r="AB614">
        <f t="shared" si="198"/>
        <v>0.52809780232771064</v>
      </c>
      <c r="AC614" s="32">
        <f t="shared" si="199"/>
        <v>51.509825706193944</v>
      </c>
      <c r="AD614" s="32">
        <f t="shared" si="200"/>
        <v>-0.47391517919299042</v>
      </c>
      <c r="AE614" s="34">
        <f t="shared" si="201"/>
        <v>13.363603772314359</v>
      </c>
      <c r="AF614" s="36" t="str">
        <f t="shared" si="202"/>
        <v>PADTON</v>
      </c>
      <c r="AG614" s="36" t="str">
        <f t="shared" si="203"/>
        <v>RDNGSTN</v>
      </c>
      <c r="AH614" s="36">
        <f t="shared" si="204"/>
        <v>610</v>
      </c>
      <c r="AI614" s="42">
        <f t="shared" si="205"/>
        <v>21277.8</v>
      </c>
      <c r="AJ614" s="43">
        <f t="shared" si="206"/>
        <v>54.648149301345292</v>
      </c>
      <c r="AK614" s="43">
        <f t="shared" si="207"/>
        <v>3.3871586883805094E-2</v>
      </c>
      <c r="AL614" s="36">
        <f t="shared" si="208"/>
        <v>51.509825706193944</v>
      </c>
      <c r="AM614" s="36">
        <v>1</v>
      </c>
      <c r="AN614" s="36">
        <f t="shared" si="209"/>
        <v>-0.47391517919299042</v>
      </c>
      <c r="AO614" s="36">
        <v>4</v>
      </c>
      <c r="AP614" s="42">
        <f>INT(AI614/1000)*1000</f>
        <v>21000</v>
      </c>
      <c r="AQ614" s="42">
        <f>MOD(AI614,1000)</f>
        <v>277.79999999999927</v>
      </c>
      <c r="AR614" s="42">
        <f>MOD(AI615,1000)-0.2+(AP615-AP614)</f>
        <v>332.39999999999856</v>
      </c>
    </row>
    <row r="615" spans="1:44" x14ac:dyDescent="0.25">
      <c r="A615" s="32" t="s">
        <v>0</v>
      </c>
      <c r="B615" s="33" t="s">
        <v>1</v>
      </c>
      <c r="C615" s="32">
        <v>611</v>
      </c>
      <c r="D615">
        <f>MATCH(C615,TrainRun!$AG$2:$AG$148,1)</f>
        <v>85</v>
      </c>
      <c r="E615">
        <f>INT(INDEX(TrainRun!$AD$2:$AD$148,'By Second'!D615))</f>
        <v>608</v>
      </c>
      <c r="F615">
        <f>IF(E615=0,0,INDEX(TrainRun!$AE$2:$AE$148,'By Second'!D615))</f>
        <v>54.580406127577682</v>
      </c>
      <c r="G615">
        <f>INDEX(TrainRun!$AF$2:$AF$148,'By Second'!D615)</f>
        <v>21168.64025270514</v>
      </c>
      <c r="H615">
        <f t="shared" si="192"/>
        <v>86</v>
      </c>
      <c r="I615">
        <f>INT(INDEX(TrainRun!$AD$2:$AD$148,'By Second'!H615))</f>
        <v>613</v>
      </c>
      <c r="J615">
        <f>INDEX(TrainRun!$AE$2:$AE$148,'By Second'!H615)</f>
        <v>54.749764061996707</v>
      </c>
      <c r="K615">
        <f t="shared" si="189"/>
        <v>5</v>
      </c>
      <c r="L615">
        <f t="shared" si="190"/>
        <v>0.16935793441902547</v>
      </c>
      <c r="M615">
        <f t="shared" si="193"/>
        <v>3.3871586883805094E-2</v>
      </c>
      <c r="N615" s="32">
        <f t="shared" si="194"/>
        <v>54.682020888229097</v>
      </c>
      <c r="O615" s="29">
        <f t="shared" si="191"/>
        <v>21332.544447904038</v>
      </c>
      <c r="P615">
        <f>MATCH(O615,LORDetail!$B$2:$B$930,1)</f>
        <v>144</v>
      </c>
      <c r="Q615">
        <f>INDEX(LORDetail!$B$2:$B$930,P615)</f>
        <v>21163.049849422838</v>
      </c>
      <c r="R615">
        <f>INDEX(LORDetail!$D$2:$D$930,P615)</f>
        <v>51.509739799618799</v>
      </c>
      <c r="S615">
        <f>INDEX(LORDetail!$E$2:$E$930,P615)</f>
        <v>-0.47226377617180898</v>
      </c>
      <c r="T615">
        <f>INDEX(LORDetail!$G$2:$G$930,P615)</f>
        <v>13.291829999999999</v>
      </c>
      <c r="U615">
        <f t="shared" si="195"/>
        <v>145</v>
      </c>
      <c r="V615">
        <f>INDEX(LORDetail!$B$2:$B$930,U615)</f>
        <v>21380.457642234902</v>
      </c>
      <c r="W615">
        <f>INDEX(LORDetail!$D$2:$D$930,U615)</f>
        <v>51.509902471333703</v>
      </c>
      <c r="X615">
        <f>INDEX(LORDetail!$E$2:$E$930,U615)</f>
        <v>-0.47539085417497901</v>
      </c>
      <c r="Y615">
        <f>INDEX(LORDetail!$G$2:$G$930,U615)</f>
        <v>13.42774</v>
      </c>
      <c r="Z615">
        <f t="shared" si="196"/>
        <v>217.40779281206414</v>
      </c>
      <c r="AA615" s="29">
        <f t="shared" si="197"/>
        <v>169.49459848120023</v>
      </c>
      <c r="AB615">
        <f t="shared" si="198"/>
        <v>0.77961602152742537</v>
      </c>
      <c r="AC615" s="32">
        <f t="shared" si="199"/>
        <v>51.509866621093991</v>
      </c>
      <c r="AD615" s="32">
        <f t="shared" si="200"/>
        <v>-0.47470169628364633</v>
      </c>
      <c r="AE615" s="34">
        <f t="shared" si="201"/>
        <v>13.397787613485793</v>
      </c>
      <c r="AF615" s="36" t="str">
        <f t="shared" si="202"/>
        <v>PADTON</v>
      </c>
      <c r="AG615" s="36" t="str">
        <f t="shared" si="203"/>
        <v>RDNGSTN</v>
      </c>
      <c r="AH615" s="36">
        <f t="shared" si="204"/>
        <v>611</v>
      </c>
      <c r="AI615" s="42">
        <f t="shared" si="205"/>
        <v>21332.6</v>
      </c>
      <c r="AJ615" s="43">
        <f t="shared" si="206"/>
        <v>54.682020888229097</v>
      </c>
      <c r="AK615" s="43">
        <f t="shared" si="207"/>
        <v>3.3871586883805094E-2</v>
      </c>
      <c r="AL615" s="36">
        <f t="shared" si="208"/>
        <v>51.509866621093991</v>
      </c>
      <c r="AM615" s="36">
        <v>1</v>
      </c>
      <c r="AN615" s="36">
        <f t="shared" si="209"/>
        <v>-0.47470169628364633</v>
      </c>
      <c r="AO615" s="36">
        <v>4</v>
      </c>
      <c r="AP615" s="42">
        <f>INT(AI615/1000)*1000</f>
        <v>21000</v>
      </c>
      <c r="AQ615" s="42">
        <f>MOD(AI615,1000)</f>
        <v>332.59999999999854</v>
      </c>
      <c r="AR615" s="42">
        <f>MOD(AI616,1000)-0.2+(AP616-AP615)</f>
        <v>387.00000000000074</v>
      </c>
    </row>
    <row r="616" spans="1:44" x14ac:dyDescent="0.25">
      <c r="A616" s="32" t="s">
        <v>0</v>
      </c>
      <c r="B616" s="33" t="s">
        <v>1</v>
      </c>
      <c r="C616" s="32">
        <v>612</v>
      </c>
      <c r="D616">
        <f>MATCH(C616,TrainRun!$AG$2:$AG$148,1)</f>
        <v>85</v>
      </c>
      <c r="E616">
        <f>INT(INDEX(TrainRun!$AD$2:$AD$148,'By Second'!D616))</f>
        <v>608</v>
      </c>
      <c r="F616">
        <f>IF(E616=0,0,INDEX(TrainRun!$AE$2:$AE$148,'By Second'!D616))</f>
        <v>54.580406127577682</v>
      </c>
      <c r="G616">
        <f>INDEX(TrainRun!$AF$2:$AF$148,'By Second'!D616)</f>
        <v>21168.64025270514</v>
      </c>
      <c r="H616">
        <f t="shared" si="192"/>
        <v>86</v>
      </c>
      <c r="I616">
        <f>INT(INDEX(TrainRun!$AD$2:$AD$148,'By Second'!H616))</f>
        <v>613</v>
      </c>
      <c r="J616">
        <f>INDEX(TrainRun!$AE$2:$AE$148,'By Second'!H616)</f>
        <v>54.749764061996707</v>
      </c>
      <c r="K616">
        <f t="shared" si="189"/>
        <v>5</v>
      </c>
      <c r="L616">
        <f t="shared" si="190"/>
        <v>0.16935793441902547</v>
      </c>
      <c r="M616">
        <f t="shared" si="193"/>
        <v>3.3871586883805094E-2</v>
      </c>
      <c r="N616" s="32">
        <f t="shared" si="194"/>
        <v>54.715892475112902</v>
      </c>
      <c r="O616" s="29">
        <f t="shared" si="191"/>
        <v>21387.260340379151</v>
      </c>
      <c r="P616">
        <f>MATCH(O616,LORDetail!$B$2:$B$930,1)</f>
        <v>145</v>
      </c>
      <c r="Q616">
        <f>INDEX(LORDetail!$B$2:$B$930,P616)</f>
        <v>21380.457642234902</v>
      </c>
      <c r="R616">
        <f>INDEX(LORDetail!$D$2:$D$930,P616)</f>
        <v>51.509902471333703</v>
      </c>
      <c r="S616">
        <f>INDEX(LORDetail!$E$2:$E$930,P616)</f>
        <v>-0.47539085417497901</v>
      </c>
      <c r="T616">
        <f>INDEX(LORDetail!$G$2:$G$930,P616)</f>
        <v>13.42774</v>
      </c>
      <c r="U616">
        <f t="shared" si="195"/>
        <v>146</v>
      </c>
      <c r="V616">
        <f>INDEX(LORDetail!$B$2:$B$930,U616)</f>
        <v>21686.048847004706</v>
      </c>
      <c r="W616">
        <f>INDEX(LORDetail!$D$2:$D$930,U616)</f>
        <v>51.510021400256299</v>
      </c>
      <c r="X616">
        <f>INDEX(LORDetail!$E$2:$E$930,U616)</f>
        <v>-0.47979751476349902</v>
      </c>
      <c r="Y616">
        <f>INDEX(LORDetail!$G$2:$G$930,U616)</f>
        <v>13.618779999999999</v>
      </c>
      <c r="Z616">
        <f t="shared" si="196"/>
        <v>305.59120476980388</v>
      </c>
      <c r="AA616" s="29">
        <f t="shared" si="197"/>
        <v>6.8026981442490069</v>
      </c>
      <c r="AB616">
        <f t="shared" si="198"/>
        <v>2.2260778576311945E-2</v>
      </c>
      <c r="AC616" s="32">
        <f t="shared" si="199"/>
        <v>51.509905118784118</v>
      </c>
      <c r="AD616" s="32">
        <f t="shared" si="200"/>
        <v>-0.47548894987060103</v>
      </c>
      <c r="AE616" s="34">
        <f t="shared" si="201"/>
        <v>13.431992699139219</v>
      </c>
      <c r="AF616" s="36" t="str">
        <f t="shared" si="202"/>
        <v>PADTON</v>
      </c>
      <c r="AG616" s="36" t="str">
        <f t="shared" si="203"/>
        <v>RDNGSTN</v>
      </c>
      <c r="AH616" s="36">
        <f t="shared" si="204"/>
        <v>612</v>
      </c>
      <c r="AI616" s="42">
        <f t="shared" si="205"/>
        <v>21387.200000000001</v>
      </c>
      <c r="AJ616" s="43">
        <f t="shared" si="206"/>
        <v>54.715892475112902</v>
      </c>
      <c r="AK616" s="43">
        <f t="shared" si="207"/>
        <v>3.3871586883805094E-2</v>
      </c>
      <c r="AL616" s="36">
        <f t="shared" si="208"/>
        <v>51.509905118784118</v>
      </c>
      <c r="AM616" s="36">
        <v>1</v>
      </c>
      <c r="AN616" s="36">
        <f t="shared" si="209"/>
        <v>-0.47548894987060103</v>
      </c>
      <c r="AO616" s="36">
        <v>4</v>
      </c>
      <c r="AP616" s="42">
        <f>INT(AI616/1000)*1000</f>
        <v>21000</v>
      </c>
      <c r="AQ616" s="42">
        <f>MOD(AI616,1000)</f>
        <v>387.20000000000073</v>
      </c>
      <c r="AR616" s="42">
        <f>MOD(AI617,1000)-0.2+(AP617-AP616)</f>
        <v>436.39999999999856</v>
      </c>
    </row>
    <row r="617" spans="1:44" x14ac:dyDescent="0.25">
      <c r="A617" s="32" t="s">
        <v>0</v>
      </c>
      <c r="B617" s="33" t="s">
        <v>1</v>
      </c>
      <c r="C617" s="32">
        <v>613</v>
      </c>
      <c r="D617">
        <f>MATCH(C617,TrainRun!$AG$2:$AG$148,1)</f>
        <v>87</v>
      </c>
      <c r="E617">
        <f>INT(INDEX(TrainRun!$AD$2:$AD$148,'By Second'!D617))</f>
        <v>613</v>
      </c>
      <c r="F617">
        <f>IF(E617=0,0,INDEX(TrainRun!$AE$2:$AE$148,'By Second'!D617))</f>
        <v>54.753444673215434</v>
      </c>
      <c r="G617">
        <f>INDEX(TrainRun!$AF$2:$AF$148,'By Second'!D617)</f>
        <v>21436.509124502267</v>
      </c>
      <c r="H617">
        <f t="shared" si="192"/>
        <v>88</v>
      </c>
      <c r="I617">
        <f>INT(INDEX(TrainRun!$AD$2:$AD$148,'By Second'!H617))</f>
        <v>628</v>
      </c>
      <c r="J617">
        <f>INDEX(TrainRun!$AE$2:$AE$148,'By Second'!H617)</f>
        <v>55.285692357935503</v>
      </c>
      <c r="K617">
        <f t="shared" si="189"/>
        <v>15</v>
      </c>
      <c r="L617">
        <f t="shared" si="190"/>
        <v>0.532247684720069</v>
      </c>
      <c r="M617">
        <f t="shared" si="193"/>
        <v>3.5483178981337932E-2</v>
      </c>
      <c r="N617" s="32">
        <f t="shared" si="194"/>
        <v>54.753444673215434</v>
      </c>
      <c r="O617" s="29">
        <f t="shared" si="191"/>
        <v>21436.5</v>
      </c>
      <c r="P617">
        <f>MATCH(O617,LORDetail!$B$2:$B$930,1)</f>
        <v>145</v>
      </c>
      <c r="Q617">
        <f>INDEX(LORDetail!$B$2:$B$930,P617)</f>
        <v>21380.457642234902</v>
      </c>
      <c r="R617">
        <f>INDEX(LORDetail!$D$2:$D$930,P617)</f>
        <v>51.509902471333703</v>
      </c>
      <c r="S617">
        <f>INDEX(LORDetail!$E$2:$E$930,P617)</f>
        <v>-0.47539085417497901</v>
      </c>
      <c r="T617">
        <f>INDEX(LORDetail!$G$2:$G$930,P617)</f>
        <v>13.42774</v>
      </c>
      <c r="U617">
        <f t="shared" si="195"/>
        <v>146</v>
      </c>
      <c r="V617">
        <f>INDEX(LORDetail!$B$2:$B$930,U617)</f>
        <v>21686.048847004706</v>
      </c>
      <c r="W617">
        <f>INDEX(LORDetail!$D$2:$D$930,U617)</f>
        <v>51.510021400256299</v>
      </c>
      <c r="X617">
        <f>INDEX(LORDetail!$E$2:$E$930,U617)</f>
        <v>-0.47979751476349902</v>
      </c>
      <c r="Y617">
        <f>INDEX(LORDetail!$G$2:$G$930,U617)</f>
        <v>13.618779999999999</v>
      </c>
      <c r="Z617">
        <f t="shared" si="196"/>
        <v>305.59120476980388</v>
      </c>
      <c r="AA617" s="29">
        <f t="shared" si="197"/>
        <v>56.042357765098131</v>
      </c>
      <c r="AB617">
        <f t="shared" si="198"/>
        <v>0.18338995655098708</v>
      </c>
      <c r="AC617" s="32">
        <f t="shared" si="199"/>
        <v>51.509924281703654</v>
      </c>
      <c r="AD617" s="32">
        <f t="shared" si="200"/>
        <v>-0.47619899146884265</v>
      </c>
      <c r="AE617" s="34">
        <f t="shared" si="201"/>
        <v>13.462774817299501</v>
      </c>
      <c r="AF617" s="36" t="str">
        <f t="shared" si="202"/>
        <v>PADTON</v>
      </c>
      <c r="AG617" s="36" t="str">
        <f t="shared" si="203"/>
        <v>RDNGSTN</v>
      </c>
      <c r="AH617" s="36">
        <f t="shared" si="204"/>
        <v>613</v>
      </c>
      <c r="AI617" s="42">
        <f t="shared" si="205"/>
        <v>21436.6</v>
      </c>
      <c r="AJ617" s="43">
        <f t="shared" si="206"/>
        <v>54.753444673215434</v>
      </c>
      <c r="AK617" s="43">
        <f t="shared" si="207"/>
        <v>3.5483178981337932E-2</v>
      </c>
      <c r="AL617" s="36">
        <f t="shared" si="208"/>
        <v>51.509924281703654</v>
      </c>
      <c r="AM617" s="36">
        <v>1</v>
      </c>
      <c r="AN617" s="36">
        <f t="shared" si="209"/>
        <v>-0.47619899146884265</v>
      </c>
      <c r="AO617" s="36">
        <v>4</v>
      </c>
      <c r="AP617" s="42">
        <f>INT(AI617/1000)*1000</f>
        <v>21000</v>
      </c>
      <c r="AQ617" s="42">
        <f>MOD(AI617,1000)</f>
        <v>436.59999999999854</v>
      </c>
      <c r="AR617" s="42">
        <f>MOD(AI618,1000)-0.2+(AP618-AP617)</f>
        <v>491.00000000000074</v>
      </c>
    </row>
    <row r="618" spans="1:44" x14ac:dyDescent="0.25">
      <c r="A618" s="32" t="s">
        <v>0</v>
      </c>
      <c r="B618" s="33" t="s">
        <v>1</v>
      </c>
      <c r="C618" s="32">
        <v>614</v>
      </c>
      <c r="D618">
        <f>MATCH(C618,TrainRun!$AG$2:$AG$148,1)</f>
        <v>87</v>
      </c>
      <c r="E618">
        <f>INT(INDEX(TrainRun!$AD$2:$AD$148,'By Second'!D618))</f>
        <v>613</v>
      </c>
      <c r="F618">
        <f>IF(E618=0,0,INDEX(TrainRun!$AE$2:$AE$148,'By Second'!D618))</f>
        <v>54.753444673215434</v>
      </c>
      <c r="G618">
        <f>INDEX(TrainRun!$AF$2:$AF$148,'By Second'!D618)</f>
        <v>21436.509124502267</v>
      </c>
      <c r="H618">
        <f t="shared" si="192"/>
        <v>88</v>
      </c>
      <c r="I618">
        <f>INT(INDEX(TrainRun!$AD$2:$AD$148,'By Second'!H618))</f>
        <v>628</v>
      </c>
      <c r="J618">
        <f>INDEX(TrainRun!$AE$2:$AE$148,'By Second'!H618)</f>
        <v>55.285692357935503</v>
      </c>
      <c r="K618">
        <f t="shared" si="189"/>
        <v>15</v>
      </c>
      <c r="L618">
        <f t="shared" si="190"/>
        <v>0.532247684720069</v>
      </c>
      <c r="M618">
        <f t="shared" si="193"/>
        <v>3.5483178981337932E-2</v>
      </c>
      <c r="N618" s="32">
        <f t="shared" si="194"/>
        <v>54.788927852196771</v>
      </c>
      <c r="O618" s="29">
        <f t="shared" si="191"/>
        <v>21491.288927852198</v>
      </c>
      <c r="P618">
        <f>MATCH(O618,LORDetail!$B$2:$B$930,1)</f>
        <v>145</v>
      </c>
      <c r="Q618">
        <f>INDEX(LORDetail!$B$2:$B$930,P618)</f>
        <v>21380.457642234902</v>
      </c>
      <c r="R618">
        <f>INDEX(LORDetail!$D$2:$D$930,P618)</f>
        <v>51.509902471333703</v>
      </c>
      <c r="S618">
        <f>INDEX(LORDetail!$E$2:$E$930,P618)</f>
        <v>-0.47539085417497901</v>
      </c>
      <c r="T618">
        <f>INDEX(LORDetail!$G$2:$G$930,P618)</f>
        <v>13.42774</v>
      </c>
      <c r="U618">
        <f t="shared" si="195"/>
        <v>146</v>
      </c>
      <c r="V618">
        <f>INDEX(LORDetail!$B$2:$B$930,U618)</f>
        <v>21686.048847004706</v>
      </c>
      <c r="W618">
        <f>INDEX(LORDetail!$D$2:$D$930,U618)</f>
        <v>51.510021400256299</v>
      </c>
      <c r="X618">
        <f>INDEX(LORDetail!$E$2:$E$930,U618)</f>
        <v>-0.47979751476349902</v>
      </c>
      <c r="Y618">
        <f>INDEX(LORDetail!$G$2:$G$930,U618)</f>
        <v>13.618779999999999</v>
      </c>
      <c r="Z618">
        <f t="shared" si="196"/>
        <v>305.59120476980388</v>
      </c>
      <c r="AA618" s="29">
        <f t="shared" si="197"/>
        <v>110.83128561729609</v>
      </c>
      <c r="AB618">
        <f t="shared" si="198"/>
        <v>0.36267825738238513</v>
      </c>
      <c r="AC618" s="32">
        <f t="shared" si="199"/>
        <v>51.509945604268104</v>
      </c>
      <c r="AD618" s="32">
        <f t="shared" si="200"/>
        <v>-0.47698905415809906</v>
      </c>
      <c r="AE618" s="34">
        <f t="shared" si="201"/>
        <v>13.49702605429033</v>
      </c>
      <c r="AF618" s="36" t="str">
        <f t="shared" si="202"/>
        <v>PADTON</v>
      </c>
      <c r="AG618" s="36" t="str">
        <f t="shared" si="203"/>
        <v>RDNGSTN</v>
      </c>
      <c r="AH618" s="36">
        <f t="shared" si="204"/>
        <v>614</v>
      </c>
      <c r="AI618" s="42">
        <f t="shared" si="205"/>
        <v>21491.200000000001</v>
      </c>
      <c r="AJ618" s="43">
        <f t="shared" si="206"/>
        <v>54.788927852196771</v>
      </c>
      <c r="AK618" s="43">
        <f t="shared" si="207"/>
        <v>3.5483178981337932E-2</v>
      </c>
      <c r="AL618" s="36">
        <f t="shared" si="208"/>
        <v>51.509945604268104</v>
      </c>
      <c r="AM618" s="36">
        <v>1</v>
      </c>
      <c r="AN618" s="36">
        <f t="shared" si="209"/>
        <v>-0.47698905415809906</v>
      </c>
      <c r="AO618" s="36">
        <v>4</v>
      </c>
      <c r="AP618" s="42">
        <f>INT(AI618/1000)*1000</f>
        <v>21000</v>
      </c>
      <c r="AQ618" s="42">
        <f>MOD(AI618,1000)</f>
        <v>491.20000000000073</v>
      </c>
      <c r="AR618" s="42">
        <f>MOD(AI619,1000)-0.2+(AP619-AP618)</f>
        <v>546.00000000000068</v>
      </c>
    </row>
    <row r="619" spans="1:44" x14ac:dyDescent="0.25">
      <c r="A619" s="32" t="s">
        <v>0</v>
      </c>
      <c r="B619" s="33" t="s">
        <v>1</v>
      </c>
      <c r="C619" s="32">
        <v>615</v>
      </c>
      <c r="D619">
        <f>MATCH(C619,TrainRun!$AG$2:$AG$148,1)</f>
        <v>87</v>
      </c>
      <c r="E619">
        <f>INT(INDEX(TrainRun!$AD$2:$AD$148,'By Second'!D619))</f>
        <v>613</v>
      </c>
      <c r="F619">
        <f>IF(E619=0,0,INDEX(TrainRun!$AE$2:$AE$148,'By Second'!D619))</f>
        <v>54.753444673215434</v>
      </c>
      <c r="G619">
        <f>INDEX(TrainRun!$AF$2:$AF$148,'By Second'!D619)</f>
        <v>21436.509124502267</v>
      </c>
      <c r="H619">
        <f t="shared" si="192"/>
        <v>88</v>
      </c>
      <c r="I619">
        <f>INT(INDEX(TrainRun!$AD$2:$AD$148,'By Second'!H619))</f>
        <v>628</v>
      </c>
      <c r="J619">
        <f>INDEX(TrainRun!$AE$2:$AE$148,'By Second'!H619)</f>
        <v>55.285692357935503</v>
      </c>
      <c r="K619">
        <f t="shared" si="189"/>
        <v>15</v>
      </c>
      <c r="L619">
        <f t="shared" si="190"/>
        <v>0.532247684720069</v>
      </c>
      <c r="M619">
        <f t="shared" si="193"/>
        <v>3.5483178981337932E-2</v>
      </c>
      <c r="N619" s="32">
        <f t="shared" si="194"/>
        <v>54.824411031178109</v>
      </c>
      <c r="O619" s="29">
        <f t="shared" si="191"/>
        <v>21546.113338883377</v>
      </c>
      <c r="P619">
        <f>MATCH(O619,LORDetail!$B$2:$B$930,1)</f>
        <v>145</v>
      </c>
      <c r="Q619">
        <f>INDEX(LORDetail!$B$2:$B$930,P619)</f>
        <v>21380.457642234902</v>
      </c>
      <c r="R619">
        <f>INDEX(LORDetail!$D$2:$D$930,P619)</f>
        <v>51.509902471333703</v>
      </c>
      <c r="S619">
        <f>INDEX(LORDetail!$E$2:$E$930,P619)</f>
        <v>-0.47539085417497901</v>
      </c>
      <c r="T619">
        <f>INDEX(LORDetail!$G$2:$G$930,P619)</f>
        <v>13.42774</v>
      </c>
      <c r="U619">
        <f t="shared" si="195"/>
        <v>146</v>
      </c>
      <c r="V619">
        <f>INDEX(LORDetail!$B$2:$B$930,U619)</f>
        <v>21686.048847004706</v>
      </c>
      <c r="W619">
        <f>INDEX(LORDetail!$D$2:$D$930,U619)</f>
        <v>51.510021400256299</v>
      </c>
      <c r="X619">
        <f>INDEX(LORDetail!$E$2:$E$930,U619)</f>
        <v>-0.47979751476349902</v>
      </c>
      <c r="Y619">
        <f>INDEX(LORDetail!$G$2:$G$930,U619)</f>
        <v>13.618779999999999</v>
      </c>
      <c r="Z619">
        <f t="shared" si="196"/>
        <v>305.59120476980388</v>
      </c>
      <c r="AA619" s="29">
        <f t="shared" si="197"/>
        <v>165.65569664847499</v>
      </c>
      <c r="AB619">
        <f t="shared" si="198"/>
        <v>0.54208267143440958</v>
      </c>
      <c r="AC619" s="32">
        <f t="shared" si="199"/>
        <v>51.509966940641775</v>
      </c>
      <c r="AD619" s="32">
        <f t="shared" si="200"/>
        <v>-0.47777962851890865</v>
      </c>
      <c r="AE619" s="34">
        <f t="shared" si="201"/>
        <v>13.531299473550829</v>
      </c>
      <c r="AF619" s="36" t="str">
        <f t="shared" si="202"/>
        <v>PADTON</v>
      </c>
      <c r="AG619" s="36" t="str">
        <f t="shared" si="203"/>
        <v>RDNGSTN</v>
      </c>
      <c r="AH619" s="36">
        <f t="shared" si="204"/>
        <v>615</v>
      </c>
      <c r="AI619" s="42">
        <f t="shared" si="205"/>
        <v>21546.2</v>
      </c>
      <c r="AJ619" s="43">
        <f t="shared" si="206"/>
        <v>54.824411031178109</v>
      </c>
      <c r="AK619" s="43">
        <f t="shared" si="207"/>
        <v>3.5483178981337932E-2</v>
      </c>
      <c r="AL619" s="36">
        <f t="shared" si="208"/>
        <v>51.509966940641775</v>
      </c>
      <c r="AM619" s="36">
        <v>1</v>
      </c>
      <c r="AN619" s="36">
        <f t="shared" si="209"/>
        <v>-0.47777962851890865</v>
      </c>
      <c r="AO619" s="36">
        <v>4</v>
      </c>
      <c r="AP619" s="42">
        <f>INT(AI619/1000)*1000</f>
        <v>21000</v>
      </c>
      <c r="AQ619" s="42">
        <f>MOD(AI619,1000)</f>
        <v>546.20000000000073</v>
      </c>
      <c r="AR619" s="42">
        <f>MOD(AI620,1000)-0.2+(AP620-AP619)</f>
        <v>600.79999999999995</v>
      </c>
    </row>
    <row r="620" spans="1:44" x14ac:dyDescent="0.25">
      <c r="A620" s="32" t="s">
        <v>0</v>
      </c>
      <c r="B620" s="33" t="s">
        <v>1</v>
      </c>
      <c r="C620" s="32">
        <v>616</v>
      </c>
      <c r="D620">
        <f>MATCH(C620,TrainRun!$AG$2:$AG$148,1)</f>
        <v>87</v>
      </c>
      <c r="E620">
        <f>INT(INDEX(TrainRun!$AD$2:$AD$148,'By Second'!D620))</f>
        <v>613</v>
      </c>
      <c r="F620">
        <f>IF(E620=0,0,INDEX(TrainRun!$AE$2:$AE$148,'By Second'!D620))</f>
        <v>54.753444673215434</v>
      </c>
      <c r="G620">
        <f>INDEX(TrainRun!$AF$2:$AF$148,'By Second'!D620)</f>
        <v>21436.509124502267</v>
      </c>
      <c r="H620">
        <f t="shared" si="192"/>
        <v>88</v>
      </c>
      <c r="I620">
        <f>INT(INDEX(TrainRun!$AD$2:$AD$148,'By Second'!H620))</f>
        <v>628</v>
      </c>
      <c r="J620">
        <f>INDEX(TrainRun!$AE$2:$AE$148,'By Second'!H620)</f>
        <v>55.285692357935503</v>
      </c>
      <c r="K620">
        <f t="shared" si="189"/>
        <v>15</v>
      </c>
      <c r="L620">
        <f t="shared" si="190"/>
        <v>0.532247684720069</v>
      </c>
      <c r="M620">
        <f t="shared" si="193"/>
        <v>3.5483178981337932E-2</v>
      </c>
      <c r="N620" s="32">
        <f t="shared" si="194"/>
        <v>54.859894210159446</v>
      </c>
      <c r="O620" s="29">
        <f t="shared" si="191"/>
        <v>21600.973233093537</v>
      </c>
      <c r="P620">
        <f>MATCH(O620,LORDetail!$B$2:$B$930,1)</f>
        <v>145</v>
      </c>
      <c r="Q620">
        <f>INDEX(LORDetail!$B$2:$B$930,P620)</f>
        <v>21380.457642234902</v>
      </c>
      <c r="R620">
        <f>INDEX(LORDetail!$D$2:$D$930,P620)</f>
        <v>51.509902471333703</v>
      </c>
      <c r="S620">
        <f>INDEX(LORDetail!$E$2:$E$930,P620)</f>
        <v>-0.47539085417497901</v>
      </c>
      <c r="T620">
        <f>INDEX(LORDetail!$G$2:$G$930,P620)</f>
        <v>13.42774</v>
      </c>
      <c r="U620">
        <f t="shared" si="195"/>
        <v>146</v>
      </c>
      <c r="V620">
        <f>INDEX(LORDetail!$B$2:$B$930,U620)</f>
        <v>21686.048847004706</v>
      </c>
      <c r="W620">
        <f>INDEX(LORDetail!$D$2:$D$930,U620)</f>
        <v>51.510021400256299</v>
      </c>
      <c r="X620">
        <f>INDEX(LORDetail!$E$2:$E$930,U620)</f>
        <v>-0.47979751476349902</v>
      </c>
      <c r="Y620">
        <f>INDEX(LORDetail!$G$2:$G$930,U620)</f>
        <v>13.618779999999999</v>
      </c>
      <c r="Z620">
        <f t="shared" si="196"/>
        <v>305.59120476980388</v>
      </c>
      <c r="AA620" s="29">
        <f t="shared" si="197"/>
        <v>220.51559085863482</v>
      </c>
      <c r="AB620">
        <f t="shared" si="198"/>
        <v>0.72160319870706058</v>
      </c>
      <c r="AC620" s="32">
        <f t="shared" si="199"/>
        <v>51.509988290824666</v>
      </c>
      <c r="AD620" s="32">
        <f t="shared" si="200"/>
        <v>-0.47857071455127137</v>
      </c>
      <c r="AE620" s="34">
        <f t="shared" si="201"/>
        <v>13.565595075080996</v>
      </c>
      <c r="AF620" s="36" t="str">
        <f t="shared" si="202"/>
        <v>PADTON</v>
      </c>
      <c r="AG620" s="36" t="str">
        <f t="shared" si="203"/>
        <v>RDNGSTN</v>
      </c>
      <c r="AH620" s="36">
        <f t="shared" si="204"/>
        <v>616</v>
      </c>
      <c r="AI620" s="42">
        <f t="shared" si="205"/>
        <v>21601</v>
      </c>
      <c r="AJ620" s="43">
        <f t="shared" si="206"/>
        <v>54.859894210159446</v>
      </c>
      <c r="AK620" s="43">
        <f t="shared" si="207"/>
        <v>3.5483178981337932E-2</v>
      </c>
      <c r="AL620" s="36">
        <f t="shared" si="208"/>
        <v>51.509988290824666</v>
      </c>
      <c r="AM620" s="36">
        <v>1</v>
      </c>
      <c r="AN620" s="36">
        <f t="shared" si="209"/>
        <v>-0.47857071455127137</v>
      </c>
      <c r="AO620" s="36">
        <v>4</v>
      </c>
      <c r="AP620" s="42">
        <f>INT(AI620/1000)*1000</f>
        <v>21000</v>
      </c>
      <c r="AQ620" s="42">
        <f>MOD(AI620,1000)</f>
        <v>601</v>
      </c>
      <c r="AR620" s="42">
        <f>MOD(AI621,1000)-0.2+(AP621-AP620)</f>
        <v>655.59999999999923</v>
      </c>
    </row>
    <row r="621" spans="1:44" x14ac:dyDescent="0.25">
      <c r="A621" s="32" t="s">
        <v>0</v>
      </c>
      <c r="B621" s="33" t="s">
        <v>1</v>
      </c>
      <c r="C621" s="32">
        <v>617</v>
      </c>
      <c r="D621">
        <f>MATCH(C621,TrainRun!$AG$2:$AG$148,1)</f>
        <v>87</v>
      </c>
      <c r="E621">
        <f>INT(INDEX(TrainRun!$AD$2:$AD$148,'By Second'!D621))</f>
        <v>613</v>
      </c>
      <c r="F621">
        <f>IF(E621=0,0,INDEX(TrainRun!$AE$2:$AE$148,'By Second'!D621))</f>
        <v>54.753444673215434</v>
      </c>
      <c r="G621">
        <f>INDEX(TrainRun!$AF$2:$AF$148,'By Second'!D621)</f>
        <v>21436.509124502267</v>
      </c>
      <c r="H621">
        <f t="shared" si="192"/>
        <v>88</v>
      </c>
      <c r="I621">
        <f>INT(INDEX(TrainRun!$AD$2:$AD$148,'By Second'!H621))</f>
        <v>628</v>
      </c>
      <c r="J621">
        <f>INDEX(TrainRun!$AE$2:$AE$148,'By Second'!H621)</f>
        <v>55.285692357935503</v>
      </c>
      <c r="K621">
        <f t="shared" si="189"/>
        <v>15</v>
      </c>
      <c r="L621">
        <f t="shared" si="190"/>
        <v>0.532247684720069</v>
      </c>
      <c r="M621">
        <f t="shared" si="193"/>
        <v>3.5483178981337932E-2</v>
      </c>
      <c r="N621" s="32">
        <f t="shared" si="194"/>
        <v>54.895377389140783</v>
      </c>
      <c r="O621" s="29">
        <f t="shared" si="191"/>
        <v>21655.868610482677</v>
      </c>
      <c r="P621">
        <f>MATCH(O621,LORDetail!$B$2:$B$930,1)</f>
        <v>145</v>
      </c>
      <c r="Q621">
        <f>INDEX(LORDetail!$B$2:$B$930,P621)</f>
        <v>21380.457642234902</v>
      </c>
      <c r="R621">
        <f>INDEX(LORDetail!$D$2:$D$930,P621)</f>
        <v>51.509902471333703</v>
      </c>
      <c r="S621">
        <f>INDEX(LORDetail!$E$2:$E$930,P621)</f>
        <v>-0.47539085417497901</v>
      </c>
      <c r="T621">
        <f>INDEX(LORDetail!$G$2:$G$930,P621)</f>
        <v>13.42774</v>
      </c>
      <c r="U621">
        <f t="shared" si="195"/>
        <v>146</v>
      </c>
      <c r="V621">
        <f>INDEX(LORDetail!$B$2:$B$930,U621)</f>
        <v>21686.048847004706</v>
      </c>
      <c r="W621">
        <f>INDEX(LORDetail!$D$2:$D$930,U621)</f>
        <v>51.510021400256299</v>
      </c>
      <c r="X621">
        <f>INDEX(LORDetail!$E$2:$E$930,U621)</f>
        <v>-0.47979751476349902</v>
      </c>
      <c r="Y621">
        <f>INDEX(LORDetail!$G$2:$G$930,U621)</f>
        <v>13.618779999999999</v>
      </c>
      <c r="Z621">
        <f t="shared" si="196"/>
        <v>305.59120476980388</v>
      </c>
      <c r="AA621" s="29">
        <f t="shared" si="197"/>
        <v>275.4109682477756</v>
      </c>
      <c r="AB621">
        <f t="shared" si="198"/>
        <v>0.90123983920033801</v>
      </c>
      <c r="AC621" s="32">
        <f t="shared" si="199"/>
        <v>51.510009654816777</v>
      </c>
      <c r="AD621" s="32">
        <f t="shared" si="200"/>
        <v>-0.47936231225518727</v>
      </c>
      <c r="AE621" s="34">
        <f t="shared" si="201"/>
        <v>13.599912858880831</v>
      </c>
      <c r="AF621" s="36" t="str">
        <f t="shared" si="202"/>
        <v>PADTON</v>
      </c>
      <c r="AG621" s="36" t="str">
        <f t="shared" si="203"/>
        <v>RDNGSTN</v>
      </c>
      <c r="AH621" s="36">
        <f t="shared" si="204"/>
        <v>617</v>
      </c>
      <c r="AI621" s="42">
        <f t="shared" si="205"/>
        <v>21655.8</v>
      </c>
      <c r="AJ621" s="43">
        <f t="shared" si="206"/>
        <v>54.895377389140783</v>
      </c>
      <c r="AK621" s="43">
        <f t="shared" si="207"/>
        <v>3.5483178981337932E-2</v>
      </c>
      <c r="AL621" s="36">
        <f t="shared" si="208"/>
        <v>51.510009654816777</v>
      </c>
      <c r="AM621" s="36">
        <v>1</v>
      </c>
      <c r="AN621" s="36">
        <f t="shared" si="209"/>
        <v>-0.47936231225518727</v>
      </c>
      <c r="AO621" s="36">
        <v>4</v>
      </c>
      <c r="AP621" s="42">
        <f>INT(AI621/1000)*1000</f>
        <v>21000</v>
      </c>
      <c r="AQ621" s="42">
        <f>MOD(AI621,1000)</f>
        <v>655.79999999999927</v>
      </c>
      <c r="AR621" s="42">
        <f>MOD(AI622,1000)-0.2+(AP622-AP621)</f>
        <v>710.59999999999923</v>
      </c>
    </row>
    <row r="622" spans="1:44" x14ac:dyDescent="0.25">
      <c r="A622" s="32" t="s">
        <v>0</v>
      </c>
      <c r="B622" s="33" t="s">
        <v>1</v>
      </c>
      <c r="C622" s="32">
        <v>618</v>
      </c>
      <c r="D622">
        <f>MATCH(C622,TrainRun!$AG$2:$AG$148,1)</f>
        <v>87</v>
      </c>
      <c r="E622">
        <f>INT(INDEX(TrainRun!$AD$2:$AD$148,'By Second'!D622))</f>
        <v>613</v>
      </c>
      <c r="F622">
        <f>IF(E622=0,0,INDEX(TrainRun!$AE$2:$AE$148,'By Second'!D622))</f>
        <v>54.753444673215434</v>
      </c>
      <c r="G622">
        <f>INDEX(TrainRun!$AF$2:$AF$148,'By Second'!D622)</f>
        <v>21436.509124502267</v>
      </c>
      <c r="H622">
        <f t="shared" si="192"/>
        <v>88</v>
      </c>
      <c r="I622">
        <f>INT(INDEX(TrainRun!$AD$2:$AD$148,'By Second'!H622))</f>
        <v>628</v>
      </c>
      <c r="J622">
        <f>INDEX(TrainRun!$AE$2:$AE$148,'By Second'!H622)</f>
        <v>55.285692357935503</v>
      </c>
      <c r="K622">
        <f t="shared" si="189"/>
        <v>15</v>
      </c>
      <c r="L622">
        <f t="shared" si="190"/>
        <v>0.532247684720069</v>
      </c>
      <c r="M622">
        <f t="shared" si="193"/>
        <v>3.5483178981337932E-2</v>
      </c>
      <c r="N622" s="32">
        <f t="shared" si="194"/>
        <v>54.930860568122121</v>
      </c>
      <c r="O622" s="29">
        <f t="shared" si="191"/>
        <v>21710.799471050799</v>
      </c>
      <c r="P622">
        <f>MATCH(O622,LORDetail!$B$2:$B$930,1)</f>
        <v>146</v>
      </c>
      <c r="Q622">
        <f>INDEX(LORDetail!$B$2:$B$930,P622)</f>
        <v>21686.048847004706</v>
      </c>
      <c r="R622">
        <f>INDEX(LORDetail!$D$2:$D$930,P622)</f>
        <v>51.510021400256299</v>
      </c>
      <c r="S622">
        <f>INDEX(LORDetail!$E$2:$E$930,P622)</f>
        <v>-0.47979751476349902</v>
      </c>
      <c r="T622">
        <f>INDEX(LORDetail!$G$2:$G$930,P622)</f>
        <v>13.618779999999999</v>
      </c>
      <c r="U622">
        <f t="shared" si="195"/>
        <v>147</v>
      </c>
      <c r="V622">
        <f>INDEX(LORDetail!$B$2:$B$930,U622)</f>
        <v>21857.745836728129</v>
      </c>
      <c r="W622">
        <f>INDEX(LORDetail!$D$2:$D$930,U622)</f>
        <v>51.5100272702024</v>
      </c>
      <c r="X622">
        <f>INDEX(LORDetail!$E$2:$E$930,U622)</f>
        <v>-0.48227571741977499</v>
      </c>
      <c r="Y622">
        <f>INDEX(LORDetail!$G$2:$G$930,U622)</f>
        <v>13.72612</v>
      </c>
      <c r="Z622">
        <f t="shared" si="196"/>
        <v>171.69698972342303</v>
      </c>
      <c r="AA622" s="29">
        <f t="shared" si="197"/>
        <v>24.750624046093435</v>
      </c>
      <c r="AB622">
        <f t="shared" si="198"/>
        <v>0.14415292944834276</v>
      </c>
      <c r="AC622" s="32">
        <f t="shared" si="199"/>
        <v>51.510022246426225</v>
      </c>
      <c r="AD622" s="32">
        <f t="shared" si="200"/>
        <v>-0.48015475493616788</v>
      </c>
      <c r="AE622" s="34">
        <f t="shared" si="201"/>
        <v>13.634253375446985</v>
      </c>
      <c r="AF622" s="36" t="str">
        <f t="shared" si="202"/>
        <v>PADTON</v>
      </c>
      <c r="AG622" s="36" t="str">
        <f t="shared" si="203"/>
        <v>RDNGSTN</v>
      </c>
      <c r="AH622" s="36">
        <f t="shared" si="204"/>
        <v>618</v>
      </c>
      <c r="AI622" s="42">
        <f t="shared" si="205"/>
        <v>21710.799999999999</v>
      </c>
      <c r="AJ622" s="43">
        <f t="shared" si="206"/>
        <v>54.930860568122121</v>
      </c>
      <c r="AK622" s="43">
        <f t="shared" si="207"/>
        <v>3.5483178981337932E-2</v>
      </c>
      <c r="AL622" s="36">
        <f t="shared" si="208"/>
        <v>51.510022246426225</v>
      </c>
      <c r="AM622" s="36">
        <v>1</v>
      </c>
      <c r="AN622" s="36">
        <f t="shared" si="209"/>
        <v>-0.48015475493616788</v>
      </c>
      <c r="AO622" s="36">
        <v>4</v>
      </c>
      <c r="AP622" s="42">
        <f>INT(AI622/1000)*1000</f>
        <v>21000</v>
      </c>
      <c r="AQ622" s="42">
        <f>MOD(AI622,1000)</f>
        <v>710.79999999999927</v>
      </c>
      <c r="AR622" s="42">
        <f>MOD(AI623,1000)-0.2+(AP623-AP622)</f>
        <v>765.59999999999923</v>
      </c>
    </row>
    <row r="623" spans="1:44" x14ac:dyDescent="0.25">
      <c r="A623" s="32" t="s">
        <v>0</v>
      </c>
      <c r="B623" s="33" t="s">
        <v>1</v>
      </c>
      <c r="C623" s="32">
        <v>619</v>
      </c>
      <c r="D623">
        <f>MATCH(C623,TrainRun!$AG$2:$AG$148,1)</f>
        <v>87</v>
      </c>
      <c r="E623">
        <f>INT(INDEX(TrainRun!$AD$2:$AD$148,'By Second'!D623))</f>
        <v>613</v>
      </c>
      <c r="F623">
        <f>IF(E623=0,0,INDEX(TrainRun!$AE$2:$AE$148,'By Second'!D623))</f>
        <v>54.753444673215434</v>
      </c>
      <c r="G623">
        <f>INDEX(TrainRun!$AF$2:$AF$148,'By Second'!D623)</f>
        <v>21436.509124502267</v>
      </c>
      <c r="H623">
        <f t="shared" si="192"/>
        <v>88</v>
      </c>
      <c r="I623">
        <f>INT(INDEX(TrainRun!$AD$2:$AD$148,'By Second'!H623))</f>
        <v>628</v>
      </c>
      <c r="J623">
        <f>INDEX(TrainRun!$AE$2:$AE$148,'By Second'!H623)</f>
        <v>55.285692357935503</v>
      </c>
      <c r="K623">
        <f t="shared" si="189"/>
        <v>15</v>
      </c>
      <c r="L623">
        <f t="shared" si="190"/>
        <v>0.532247684720069</v>
      </c>
      <c r="M623">
        <f t="shared" si="193"/>
        <v>3.5483178981337932E-2</v>
      </c>
      <c r="N623" s="32">
        <f t="shared" si="194"/>
        <v>54.966343747103458</v>
      </c>
      <c r="O623" s="29">
        <f t="shared" si="191"/>
        <v>21765.765814797902</v>
      </c>
      <c r="P623">
        <f>MATCH(O623,LORDetail!$B$2:$B$930,1)</f>
        <v>146</v>
      </c>
      <c r="Q623">
        <f>INDEX(LORDetail!$B$2:$B$930,P623)</f>
        <v>21686.048847004706</v>
      </c>
      <c r="R623">
        <f>INDEX(LORDetail!$D$2:$D$930,P623)</f>
        <v>51.510021400256299</v>
      </c>
      <c r="S623">
        <f>INDEX(LORDetail!$E$2:$E$930,P623)</f>
        <v>-0.47979751476349902</v>
      </c>
      <c r="T623">
        <f>INDEX(LORDetail!$G$2:$G$930,P623)</f>
        <v>13.618779999999999</v>
      </c>
      <c r="U623">
        <f t="shared" si="195"/>
        <v>147</v>
      </c>
      <c r="V623">
        <f>INDEX(LORDetail!$B$2:$B$930,U623)</f>
        <v>21857.745836728129</v>
      </c>
      <c r="W623">
        <f>INDEX(LORDetail!$D$2:$D$930,U623)</f>
        <v>51.5100272702024</v>
      </c>
      <c r="X623">
        <f>INDEX(LORDetail!$E$2:$E$930,U623)</f>
        <v>-0.48227571741977499</v>
      </c>
      <c r="Y623">
        <f>INDEX(LORDetail!$G$2:$G$930,U623)</f>
        <v>13.72612</v>
      </c>
      <c r="Z623">
        <f t="shared" si="196"/>
        <v>171.69698972342303</v>
      </c>
      <c r="AA623" s="29">
        <f t="shared" si="197"/>
        <v>79.71696779319609</v>
      </c>
      <c r="AB623">
        <f t="shared" si="198"/>
        <v>0.46428867460989065</v>
      </c>
      <c r="AC623" s="32">
        <f t="shared" si="199"/>
        <v>51.510024125605796</v>
      </c>
      <c r="AD623" s="32">
        <f t="shared" si="200"/>
        <v>-0.48094811619019612</v>
      </c>
      <c r="AE623" s="34">
        <f t="shared" si="201"/>
        <v>13.668616746332626</v>
      </c>
      <c r="AF623" s="36" t="str">
        <f t="shared" si="202"/>
        <v>PADTON</v>
      </c>
      <c r="AG623" s="36" t="str">
        <f t="shared" si="203"/>
        <v>RDNGSTN</v>
      </c>
      <c r="AH623" s="36">
        <f t="shared" si="204"/>
        <v>619</v>
      </c>
      <c r="AI623" s="42">
        <f t="shared" si="205"/>
        <v>21765.8</v>
      </c>
      <c r="AJ623" s="43">
        <f t="shared" si="206"/>
        <v>54.966343747103458</v>
      </c>
      <c r="AK623" s="43">
        <f t="shared" si="207"/>
        <v>3.5483178981337932E-2</v>
      </c>
      <c r="AL623" s="36">
        <f t="shared" si="208"/>
        <v>51.510024125605796</v>
      </c>
      <c r="AM623" s="36">
        <v>1</v>
      </c>
      <c r="AN623" s="36">
        <f t="shared" si="209"/>
        <v>-0.48094811619019612</v>
      </c>
      <c r="AO623" s="36">
        <v>4</v>
      </c>
      <c r="AP623" s="42">
        <f>INT(AI623/1000)*1000</f>
        <v>21000</v>
      </c>
      <c r="AQ623" s="42">
        <f>MOD(AI623,1000)</f>
        <v>765.79999999999927</v>
      </c>
      <c r="AR623" s="42">
        <f>MOD(AI624,1000)-0.2+(AP624-AP623)</f>
        <v>820.59999999999923</v>
      </c>
    </row>
    <row r="624" spans="1:44" x14ac:dyDescent="0.25">
      <c r="A624" s="32" t="s">
        <v>0</v>
      </c>
      <c r="B624" s="33" t="s">
        <v>1</v>
      </c>
      <c r="C624" s="32">
        <v>620</v>
      </c>
      <c r="D624">
        <f>MATCH(C624,TrainRun!$AG$2:$AG$148,1)</f>
        <v>87</v>
      </c>
      <c r="E624">
        <f>INT(INDEX(TrainRun!$AD$2:$AD$148,'By Second'!D624))</f>
        <v>613</v>
      </c>
      <c r="F624">
        <f>IF(E624=0,0,INDEX(TrainRun!$AE$2:$AE$148,'By Second'!D624))</f>
        <v>54.753444673215434</v>
      </c>
      <c r="G624">
        <f>INDEX(TrainRun!$AF$2:$AF$148,'By Second'!D624)</f>
        <v>21436.509124502267</v>
      </c>
      <c r="H624">
        <f t="shared" si="192"/>
        <v>88</v>
      </c>
      <c r="I624">
        <f>INT(INDEX(TrainRun!$AD$2:$AD$148,'By Second'!H624))</f>
        <v>628</v>
      </c>
      <c r="J624">
        <f>INDEX(TrainRun!$AE$2:$AE$148,'By Second'!H624)</f>
        <v>55.285692357935503</v>
      </c>
      <c r="K624">
        <f t="shared" si="189"/>
        <v>15</v>
      </c>
      <c r="L624">
        <f t="shared" si="190"/>
        <v>0.532247684720069</v>
      </c>
      <c r="M624">
        <f t="shared" si="193"/>
        <v>3.5483178981337932E-2</v>
      </c>
      <c r="N624" s="32">
        <f t="shared" si="194"/>
        <v>55.001826926084796</v>
      </c>
      <c r="O624" s="29">
        <f t="shared" si="191"/>
        <v>21820.767641723985</v>
      </c>
      <c r="P624">
        <f>MATCH(O624,LORDetail!$B$2:$B$930,1)</f>
        <v>146</v>
      </c>
      <c r="Q624">
        <f>INDEX(LORDetail!$B$2:$B$930,P624)</f>
        <v>21686.048847004706</v>
      </c>
      <c r="R624">
        <f>INDEX(LORDetail!$D$2:$D$930,P624)</f>
        <v>51.510021400256299</v>
      </c>
      <c r="S624">
        <f>INDEX(LORDetail!$E$2:$E$930,P624)</f>
        <v>-0.47979751476349902</v>
      </c>
      <c r="T624">
        <f>INDEX(LORDetail!$G$2:$G$930,P624)</f>
        <v>13.618779999999999</v>
      </c>
      <c r="U624">
        <f t="shared" si="195"/>
        <v>147</v>
      </c>
      <c r="V624">
        <f>INDEX(LORDetail!$B$2:$B$930,U624)</f>
        <v>21857.745836728129</v>
      </c>
      <c r="W624">
        <f>INDEX(LORDetail!$D$2:$D$930,U624)</f>
        <v>51.5100272702024</v>
      </c>
      <c r="X624">
        <f>INDEX(LORDetail!$E$2:$E$930,U624)</f>
        <v>-0.48227571741977499</v>
      </c>
      <c r="Y624">
        <f>INDEX(LORDetail!$G$2:$G$930,U624)</f>
        <v>13.72612</v>
      </c>
      <c r="Z624">
        <f t="shared" si="196"/>
        <v>171.69698972342303</v>
      </c>
      <c r="AA624" s="29">
        <f t="shared" si="197"/>
        <v>134.71879471927969</v>
      </c>
      <c r="AB624">
        <f t="shared" si="198"/>
        <v>0.78463108139688742</v>
      </c>
      <c r="AC624" s="32">
        <f t="shared" si="199"/>
        <v>51.510026005998455</v>
      </c>
      <c r="AD624" s="32">
        <f t="shared" si="200"/>
        <v>-0.48174198959361347</v>
      </c>
      <c r="AE624" s="34">
        <f t="shared" si="201"/>
        <v>13.703002300277142</v>
      </c>
      <c r="AF624" s="36" t="str">
        <f t="shared" si="202"/>
        <v>PADTON</v>
      </c>
      <c r="AG624" s="36" t="str">
        <f t="shared" si="203"/>
        <v>RDNGSTN</v>
      </c>
      <c r="AH624" s="36">
        <f t="shared" si="204"/>
        <v>620</v>
      </c>
      <c r="AI624" s="42">
        <f t="shared" si="205"/>
        <v>21820.799999999999</v>
      </c>
      <c r="AJ624" s="43">
        <f t="shared" si="206"/>
        <v>55.001826926084796</v>
      </c>
      <c r="AK624" s="43">
        <f t="shared" si="207"/>
        <v>3.5483178981337932E-2</v>
      </c>
      <c r="AL624" s="36">
        <f t="shared" si="208"/>
        <v>51.510026005998455</v>
      </c>
      <c r="AM624" s="36">
        <v>1</v>
      </c>
      <c r="AN624" s="36">
        <f t="shared" si="209"/>
        <v>-0.48174198959361347</v>
      </c>
      <c r="AO624" s="36">
        <v>4</v>
      </c>
      <c r="AP624" s="42">
        <f>INT(AI624/1000)*1000</f>
        <v>21000</v>
      </c>
      <c r="AQ624" s="42">
        <f>MOD(AI624,1000)</f>
        <v>820.79999999999927</v>
      </c>
      <c r="AR624" s="42">
        <f>MOD(AI625,1000)-0.2+(AP625-AP624)</f>
        <v>875.59999999999923</v>
      </c>
    </row>
    <row r="625" spans="1:44" x14ac:dyDescent="0.25">
      <c r="A625" s="32" t="s">
        <v>0</v>
      </c>
      <c r="B625" s="33" t="s">
        <v>1</v>
      </c>
      <c r="C625" s="32">
        <v>621</v>
      </c>
      <c r="D625">
        <f>MATCH(C625,TrainRun!$AG$2:$AG$148,1)</f>
        <v>87</v>
      </c>
      <c r="E625">
        <f>INT(INDEX(TrainRun!$AD$2:$AD$148,'By Second'!D625))</f>
        <v>613</v>
      </c>
      <c r="F625">
        <f>IF(E625=0,0,INDEX(TrainRun!$AE$2:$AE$148,'By Second'!D625))</f>
        <v>54.753444673215434</v>
      </c>
      <c r="G625">
        <f>INDEX(TrainRun!$AF$2:$AF$148,'By Second'!D625)</f>
        <v>21436.509124502267</v>
      </c>
      <c r="H625">
        <f t="shared" si="192"/>
        <v>88</v>
      </c>
      <c r="I625">
        <f>INT(INDEX(TrainRun!$AD$2:$AD$148,'By Second'!H625))</f>
        <v>628</v>
      </c>
      <c r="J625">
        <f>INDEX(TrainRun!$AE$2:$AE$148,'By Second'!H625)</f>
        <v>55.285692357935503</v>
      </c>
      <c r="K625">
        <f t="shared" si="189"/>
        <v>15</v>
      </c>
      <c r="L625">
        <f t="shared" si="190"/>
        <v>0.532247684720069</v>
      </c>
      <c r="M625">
        <f t="shared" si="193"/>
        <v>3.5483178981337932E-2</v>
      </c>
      <c r="N625" s="32">
        <f t="shared" si="194"/>
        <v>55.037310105066133</v>
      </c>
      <c r="O625" s="29">
        <f t="shared" si="191"/>
        <v>21875.80495182905</v>
      </c>
      <c r="P625">
        <f>MATCH(O625,LORDetail!$B$2:$B$930,1)</f>
        <v>147</v>
      </c>
      <c r="Q625">
        <f>INDEX(LORDetail!$B$2:$B$930,P625)</f>
        <v>21857.745836728129</v>
      </c>
      <c r="R625">
        <f>INDEX(LORDetail!$D$2:$D$930,P625)</f>
        <v>51.5100272702024</v>
      </c>
      <c r="S625">
        <f>INDEX(LORDetail!$E$2:$E$930,P625)</f>
        <v>-0.48227571741977499</v>
      </c>
      <c r="T625">
        <f>INDEX(LORDetail!$G$2:$G$930,P625)</f>
        <v>13.72612</v>
      </c>
      <c r="U625">
        <f t="shared" si="195"/>
        <v>148</v>
      </c>
      <c r="V625">
        <f>INDEX(LORDetail!$B$2:$B$930,U625)</f>
        <v>22080.584872875908</v>
      </c>
      <c r="W625">
        <f>INDEX(LORDetail!$D$2:$D$930,U625)</f>
        <v>51.510004676596303</v>
      </c>
      <c r="X625">
        <f>INDEX(LORDetail!$E$2:$E$930,U625)</f>
        <v>-0.48549190085198002</v>
      </c>
      <c r="Y625">
        <f>INDEX(LORDetail!$G$2:$G$930,U625)</f>
        <v>13.86543</v>
      </c>
      <c r="Z625">
        <f t="shared" si="196"/>
        <v>222.83903614777955</v>
      </c>
      <c r="AA625" s="29">
        <f t="shared" si="197"/>
        <v>18.05911510092119</v>
      </c>
      <c r="AB625">
        <f t="shared" si="198"/>
        <v>8.1041075267194104E-2</v>
      </c>
      <c r="AC625" s="32">
        <f t="shared" si="199"/>
        <v>51.510025439192269</v>
      </c>
      <c r="AD625" s="32">
        <f t="shared" si="200"/>
        <v>-0.48253636038337744</v>
      </c>
      <c r="AE625" s="34">
        <f t="shared" si="201"/>
        <v>13.737409832195473</v>
      </c>
      <c r="AF625" s="36" t="str">
        <f t="shared" si="202"/>
        <v>PADTON</v>
      </c>
      <c r="AG625" s="36" t="str">
        <f t="shared" si="203"/>
        <v>RDNGSTN</v>
      </c>
      <c r="AH625" s="36">
        <f t="shared" si="204"/>
        <v>621</v>
      </c>
      <c r="AI625" s="42">
        <f t="shared" si="205"/>
        <v>21875.8</v>
      </c>
      <c r="AJ625" s="43">
        <f t="shared" si="206"/>
        <v>55.037310105066133</v>
      </c>
      <c r="AK625" s="43">
        <f t="shared" si="207"/>
        <v>3.5483178981337932E-2</v>
      </c>
      <c r="AL625" s="36">
        <f t="shared" si="208"/>
        <v>51.510025439192269</v>
      </c>
      <c r="AM625" s="36">
        <v>1</v>
      </c>
      <c r="AN625" s="36">
        <f t="shared" si="209"/>
        <v>-0.48253636038337744</v>
      </c>
      <c r="AO625" s="36">
        <v>4</v>
      </c>
      <c r="AP625" s="42">
        <f>INT(AI625/1000)*1000</f>
        <v>21000</v>
      </c>
      <c r="AQ625" s="42">
        <f>MOD(AI625,1000)</f>
        <v>875.79999999999927</v>
      </c>
      <c r="AR625" s="42">
        <f>MOD(AI626,1000)-0.2+(AP626-AP625)</f>
        <v>930.59999999999923</v>
      </c>
    </row>
    <row r="626" spans="1:44" x14ac:dyDescent="0.25">
      <c r="A626" s="32" t="s">
        <v>0</v>
      </c>
      <c r="B626" s="33" t="s">
        <v>1</v>
      </c>
      <c r="C626" s="32">
        <v>622</v>
      </c>
      <c r="D626">
        <f>MATCH(C626,TrainRun!$AG$2:$AG$148,1)</f>
        <v>87</v>
      </c>
      <c r="E626">
        <f>INT(INDEX(TrainRun!$AD$2:$AD$148,'By Second'!D626))</f>
        <v>613</v>
      </c>
      <c r="F626">
        <f>IF(E626=0,0,INDEX(TrainRun!$AE$2:$AE$148,'By Second'!D626))</f>
        <v>54.753444673215434</v>
      </c>
      <c r="G626">
        <f>INDEX(TrainRun!$AF$2:$AF$148,'By Second'!D626)</f>
        <v>21436.509124502267</v>
      </c>
      <c r="H626">
        <f t="shared" si="192"/>
        <v>88</v>
      </c>
      <c r="I626">
        <f>INT(INDEX(TrainRun!$AD$2:$AD$148,'By Second'!H626))</f>
        <v>628</v>
      </c>
      <c r="J626">
        <f>INDEX(TrainRun!$AE$2:$AE$148,'By Second'!H626)</f>
        <v>55.285692357935503</v>
      </c>
      <c r="K626">
        <f t="shared" si="189"/>
        <v>15</v>
      </c>
      <c r="L626">
        <f t="shared" si="190"/>
        <v>0.532247684720069</v>
      </c>
      <c r="M626">
        <f t="shared" si="193"/>
        <v>3.5483178981337932E-2</v>
      </c>
      <c r="N626" s="32">
        <f t="shared" si="194"/>
        <v>55.072793284047471</v>
      </c>
      <c r="O626" s="29">
        <f t="shared" si="191"/>
        <v>21930.877745113099</v>
      </c>
      <c r="P626">
        <f>MATCH(O626,LORDetail!$B$2:$B$930,1)</f>
        <v>147</v>
      </c>
      <c r="Q626">
        <f>INDEX(LORDetail!$B$2:$B$930,P626)</f>
        <v>21857.745836728129</v>
      </c>
      <c r="R626">
        <f>INDEX(LORDetail!$D$2:$D$930,P626)</f>
        <v>51.5100272702024</v>
      </c>
      <c r="S626">
        <f>INDEX(LORDetail!$E$2:$E$930,P626)</f>
        <v>-0.48227571741977499</v>
      </c>
      <c r="T626">
        <f>INDEX(LORDetail!$G$2:$G$930,P626)</f>
        <v>13.72612</v>
      </c>
      <c r="U626">
        <f t="shared" si="195"/>
        <v>148</v>
      </c>
      <c r="V626">
        <f>INDEX(LORDetail!$B$2:$B$930,U626)</f>
        <v>22080.584872875908</v>
      </c>
      <c r="W626">
        <f>INDEX(LORDetail!$D$2:$D$930,U626)</f>
        <v>51.510004676596303</v>
      </c>
      <c r="X626">
        <f>INDEX(LORDetail!$E$2:$E$930,U626)</f>
        <v>-0.48549190085198002</v>
      </c>
      <c r="Y626">
        <f>INDEX(LORDetail!$G$2:$G$930,U626)</f>
        <v>13.86543</v>
      </c>
      <c r="Z626">
        <f t="shared" si="196"/>
        <v>222.83903614777955</v>
      </c>
      <c r="AA626" s="29">
        <f t="shared" si="197"/>
        <v>73.131908384970302</v>
      </c>
      <c r="AB626">
        <f t="shared" si="198"/>
        <v>0.32818266336635749</v>
      </c>
      <c r="AC626" s="32">
        <f t="shared" si="199"/>
        <v>51.510019855372576</v>
      </c>
      <c r="AD626" s="32">
        <f t="shared" si="200"/>
        <v>-0.48333121306443078</v>
      </c>
      <c r="AE626" s="34">
        <f t="shared" si="201"/>
        <v>13.771839126833568</v>
      </c>
      <c r="AF626" s="36" t="str">
        <f t="shared" si="202"/>
        <v>PADTON</v>
      </c>
      <c r="AG626" s="36" t="str">
        <f t="shared" si="203"/>
        <v>RDNGSTN</v>
      </c>
      <c r="AH626" s="36">
        <f t="shared" si="204"/>
        <v>622</v>
      </c>
      <c r="AI626" s="42">
        <f t="shared" si="205"/>
        <v>21930.799999999999</v>
      </c>
      <c r="AJ626" s="43">
        <f t="shared" si="206"/>
        <v>55.072793284047471</v>
      </c>
      <c r="AK626" s="43">
        <f t="shared" si="207"/>
        <v>3.5483178981337932E-2</v>
      </c>
      <c r="AL626" s="36">
        <f t="shared" si="208"/>
        <v>51.510019855372576</v>
      </c>
      <c r="AM626" s="36">
        <v>1</v>
      </c>
      <c r="AN626" s="36">
        <f t="shared" si="209"/>
        <v>-0.48333121306443078</v>
      </c>
      <c r="AO626" s="36">
        <v>4</v>
      </c>
      <c r="AP626" s="42">
        <f>INT(AI626/1000)*1000</f>
        <v>21000</v>
      </c>
      <c r="AQ626" s="42">
        <f>MOD(AI626,1000)</f>
        <v>930.79999999999927</v>
      </c>
      <c r="AR626" s="42">
        <f>MOD(AI627,1000)-0.2+(AP627-AP626)</f>
        <v>985.8</v>
      </c>
    </row>
    <row r="627" spans="1:44" x14ac:dyDescent="0.25">
      <c r="A627" s="32" t="s">
        <v>0</v>
      </c>
      <c r="B627" s="33" t="s">
        <v>1</v>
      </c>
      <c r="C627" s="32">
        <v>623</v>
      </c>
      <c r="D627">
        <f>MATCH(C627,TrainRun!$AG$2:$AG$148,1)</f>
        <v>87</v>
      </c>
      <c r="E627">
        <f>INT(INDEX(TrainRun!$AD$2:$AD$148,'By Second'!D627))</f>
        <v>613</v>
      </c>
      <c r="F627">
        <f>IF(E627=0,0,INDEX(TrainRun!$AE$2:$AE$148,'By Second'!D627))</f>
        <v>54.753444673215434</v>
      </c>
      <c r="G627">
        <f>INDEX(TrainRun!$AF$2:$AF$148,'By Second'!D627)</f>
        <v>21436.509124502267</v>
      </c>
      <c r="H627">
        <f t="shared" si="192"/>
        <v>88</v>
      </c>
      <c r="I627">
        <f>INT(INDEX(TrainRun!$AD$2:$AD$148,'By Second'!H627))</f>
        <v>628</v>
      </c>
      <c r="J627">
        <f>INDEX(TrainRun!$AE$2:$AE$148,'By Second'!H627)</f>
        <v>55.285692357935503</v>
      </c>
      <c r="K627">
        <f t="shared" si="189"/>
        <v>15</v>
      </c>
      <c r="L627">
        <f t="shared" si="190"/>
        <v>0.532247684720069</v>
      </c>
      <c r="M627">
        <f t="shared" si="193"/>
        <v>3.5483178981337932E-2</v>
      </c>
      <c r="N627" s="32">
        <f t="shared" si="194"/>
        <v>55.108276463028808</v>
      </c>
      <c r="O627" s="29">
        <f t="shared" si="191"/>
        <v>21985.986021576129</v>
      </c>
      <c r="P627">
        <f>MATCH(O627,LORDetail!$B$2:$B$930,1)</f>
        <v>147</v>
      </c>
      <c r="Q627">
        <f>INDEX(LORDetail!$B$2:$B$930,P627)</f>
        <v>21857.745836728129</v>
      </c>
      <c r="R627">
        <f>INDEX(LORDetail!$D$2:$D$930,P627)</f>
        <v>51.5100272702024</v>
      </c>
      <c r="S627">
        <f>INDEX(LORDetail!$E$2:$E$930,P627)</f>
        <v>-0.48227571741977499</v>
      </c>
      <c r="T627">
        <f>INDEX(LORDetail!$G$2:$G$930,P627)</f>
        <v>13.72612</v>
      </c>
      <c r="U627">
        <f t="shared" si="195"/>
        <v>148</v>
      </c>
      <c r="V627">
        <f>INDEX(LORDetail!$B$2:$B$930,U627)</f>
        <v>22080.584872875908</v>
      </c>
      <c r="W627">
        <f>INDEX(LORDetail!$D$2:$D$930,U627)</f>
        <v>51.510004676596303</v>
      </c>
      <c r="X627">
        <f>INDEX(LORDetail!$E$2:$E$930,U627)</f>
        <v>-0.48549190085198002</v>
      </c>
      <c r="Y627">
        <f>INDEX(LORDetail!$G$2:$G$930,U627)</f>
        <v>13.86543</v>
      </c>
      <c r="Z627">
        <f t="shared" si="196"/>
        <v>222.83903614777955</v>
      </c>
      <c r="AA627" s="29">
        <f t="shared" si="197"/>
        <v>128.24018484800035</v>
      </c>
      <c r="AB627">
        <f t="shared" si="198"/>
        <v>0.57548348379570113</v>
      </c>
      <c r="AC627" s="32">
        <f t="shared" si="199"/>
        <v>51.510014267955249</v>
      </c>
      <c r="AD627" s="32">
        <f t="shared" si="200"/>
        <v>-0.48412657786586633</v>
      </c>
      <c r="AE627" s="34">
        <f t="shared" si="201"/>
        <v>13.806290604127579</v>
      </c>
      <c r="AF627" s="36" t="str">
        <f t="shared" si="202"/>
        <v>PADTON</v>
      </c>
      <c r="AG627" s="36" t="str">
        <f t="shared" si="203"/>
        <v>RDNGSTN</v>
      </c>
      <c r="AH627" s="36">
        <f t="shared" si="204"/>
        <v>623</v>
      </c>
      <c r="AI627" s="42">
        <f t="shared" si="205"/>
        <v>21986</v>
      </c>
      <c r="AJ627" s="43">
        <f t="shared" si="206"/>
        <v>55.108276463028808</v>
      </c>
      <c r="AK627" s="43">
        <f t="shared" si="207"/>
        <v>3.5483178981337932E-2</v>
      </c>
      <c r="AL627" s="36">
        <f t="shared" si="208"/>
        <v>51.510014267955249</v>
      </c>
      <c r="AM627" s="36">
        <v>1</v>
      </c>
      <c r="AN627" s="36">
        <f t="shared" si="209"/>
        <v>-0.48412657786586633</v>
      </c>
      <c r="AO627" s="36">
        <v>4</v>
      </c>
      <c r="AP627" s="42">
        <f>INT(AI627/1000)*1000</f>
        <v>21000</v>
      </c>
      <c r="AQ627" s="42">
        <f>MOD(AI627,1000)</f>
        <v>986</v>
      </c>
      <c r="AR627" s="42">
        <f>MOD(AI628,1000)-0.2+(AP628-AP627)</f>
        <v>1041.0000000000007</v>
      </c>
    </row>
    <row r="628" spans="1:44" x14ac:dyDescent="0.25">
      <c r="A628" s="32" t="s">
        <v>0</v>
      </c>
      <c r="B628" s="33" t="s">
        <v>1</v>
      </c>
      <c r="C628" s="32">
        <v>624</v>
      </c>
      <c r="D628">
        <f>MATCH(C628,TrainRun!$AG$2:$AG$148,1)</f>
        <v>87</v>
      </c>
      <c r="E628">
        <f>INT(INDEX(TrainRun!$AD$2:$AD$148,'By Second'!D628))</f>
        <v>613</v>
      </c>
      <c r="F628">
        <f>IF(E628=0,0,INDEX(TrainRun!$AE$2:$AE$148,'By Second'!D628))</f>
        <v>54.753444673215434</v>
      </c>
      <c r="G628">
        <f>INDEX(TrainRun!$AF$2:$AF$148,'By Second'!D628)</f>
        <v>21436.509124502267</v>
      </c>
      <c r="H628">
        <f t="shared" si="192"/>
        <v>88</v>
      </c>
      <c r="I628">
        <f>INT(INDEX(TrainRun!$AD$2:$AD$148,'By Second'!H628))</f>
        <v>628</v>
      </c>
      <c r="J628">
        <f>INDEX(TrainRun!$AE$2:$AE$148,'By Second'!H628)</f>
        <v>55.285692357935503</v>
      </c>
      <c r="K628">
        <f t="shared" si="189"/>
        <v>15</v>
      </c>
      <c r="L628">
        <f t="shared" si="190"/>
        <v>0.532247684720069</v>
      </c>
      <c r="M628">
        <f t="shared" si="193"/>
        <v>3.5483178981337932E-2</v>
      </c>
      <c r="N628" s="32">
        <f t="shared" si="194"/>
        <v>55.143759642010146</v>
      </c>
      <c r="O628" s="29">
        <f t="shared" si="191"/>
        <v>22041.12978121814</v>
      </c>
      <c r="P628">
        <f>MATCH(O628,LORDetail!$B$2:$B$930,1)</f>
        <v>147</v>
      </c>
      <c r="Q628">
        <f>INDEX(LORDetail!$B$2:$B$930,P628)</f>
        <v>21857.745836728129</v>
      </c>
      <c r="R628">
        <f>INDEX(LORDetail!$D$2:$D$930,P628)</f>
        <v>51.5100272702024</v>
      </c>
      <c r="S628">
        <f>INDEX(LORDetail!$E$2:$E$930,P628)</f>
        <v>-0.48227571741977499</v>
      </c>
      <c r="T628">
        <f>INDEX(LORDetail!$G$2:$G$930,P628)</f>
        <v>13.72612</v>
      </c>
      <c r="U628">
        <f t="shared" si="195"/>
        <v>148</v>
      </c>
      <c r="V628">
        <f>INDEX(LORDetail!$B$2:$B$930,U628)</f>
        <v>22080.584872875908</v>
      </c>
      <c r="W628">
        <f>INDEX(LORDetail!$D$2:$D$930,U628)</f>
        <v>51.510004676596303</v>
      </c>
      <c r="X628">
        <f>INDEX(LORDetail!$E$2:$E$930,U628)</f>
        <v>-0.48549190085198002</v>
      </c>
      <c r="Y628">
        <f>INDEX(LORDetail!$G$2:$G$930,U628)</f>
        <v>13.86543</v>
      </c>
      <c r="Z628">
        <f t="shared" si="196"/>
        <v>222.83903614777955</v>
      </c>
      <c r="AA628" s="29">
        <f t="shared" si="197"/>
        <v>183.38394449001134</v>
      </c>
      <c r="AB628">
        <f t="shared" si="198"/>
        <v>0.82294353655522512</v>
      </c>
      <c r="AC628" s="32">
        <f t="shared" si="199"/>
        <v>51.510008676940295</v>
      </c>
      <c r="AD628" s="32">
        <f t="shared" si="200"/>
        <v>-0.48492245478768414</v>
      </c>
      <c r="AE628" s="34">
        <f t="shared" si="201"/>
        <v>13.840764264077508</v>
      </c>
      <c r="AF628" s="36" t="str">
        <f t="shared" si="202"/>
        <v>PADTON</v>
      </c>
      <c r="AG628" s="36" t="str">
        <f t="shared" si="203"/>
        <v>RDNGSTN</v>
      </c>
      <c r="AH628" s="36">
        <f t="shared" si="204"/>
        <v>624</v>
      </c>
      <c r="AI628" s="42">
        <f t="shared" si="205"/>
        <v>22041.200000000001</v>
      </c>
      <c r="AJ628" s="43">
        <f t="shared" si="206"/>
        <v>55.143759642010146</v>
      </c>
      <c r="AK628" s="43">
        <f t="shared" si="207"/>
        <v>3.5483178981337932E-2</v>
      </c>
      <c r="AL628" s="36">
        <f t="shared" si="208"/>
        <v>51.510008676940295</v>
      </c>
      <c r="AM628" s="36">
        <v>1</v>
      </c>
      <c r="AN628" s="36">
        <f t="shared" si="209"/>
        <v>-0.48492245478768414</v>
      </c>
      <c r="AO628" s="36">
        <v>4</v>
      </c>
      <c r="AP628" s="42">
        <f>INT(AI628/1000)*1000</f>
        <v>22000</v>
      </c>
      <c r="AQ628" s="42">
        <f>MOD(AI628,1000)</f>
        <v>41.200000000000728</v>
      </c>
      <c r="AR628" s="42">
        <f>MOD(AI629,1000)-0.2+(AP629-AP628)</f>
        <v>96.200000000001452</v>
      </c>
    </row>
    <row r="629" spans="1:44" x14ac:dyDescent="0.25">
      <c r="A629" s="32" t="s">
        <v>0</v>
      </c>
      <c r="B629" s="33" t="s">
        <v>1</v>
      </c>
      <c r="C629" s="32">
        <v>625</v>
      </c>
      <c r="D629">
        <f>MATCH(C629,TrainRun!$AG$2:$AG$148,1)</f>
        <v>87</v>
      </c>
      <c r="E629">
        <f>INT(INDEX(TrainRun!$AD$2:$AD$148,'By Second'!D629))</f>
        <v>613</v>
      </c>
      <c r="F629">
        <f>IF(E629=0,0,INDEX(TrainRun!$AE$2:$AE$148,'By Second'!D629))</f>
        <v>54.753444673215434</v>
      </c>
      <c r="G629">
        <f>INDEX(TrainRun!$AF$2:$AF$148,'By Second'!D629)</f>
        <v>21436.509124502267</v>
      </c>
      <c r="H629">
        <f t="shared" si="192"/>
        <v>88</v>
      </c>
      <c r="I629">
        <f>INT(INDEX(TrainRun!$AD$2:$AD$148,'By Second'!H629))</f>
        <v>628</v>
      </c>
      <c r="J629">
        <f>INDEX(TrainRun!$AE$2:$AE$148,'By Second'!H629)</f>
        <v>55.285692357935503</v>
      </c>
      <c r="K629">
        <f t="shared" si="189"/>
        <v>15</v>
      </c>
      <c r="L629">
        <f t="shared" si="190"/>
        <v>0.532247684720069</v>
      </c>
      <c r="M629">
        <f t="shared" si="193"/>
        <v>3.5483178981337932E-2</v>
      </c>
      <c r="N629" s="32">
        <f t="shared" si="194"/>
        <v>55.179242820991483</v>
      </c>
      <c r="O629" s="29">
        <f t="shared" si="191"/>
        <v>22096.309024039132</v>
      </c>
      <c r="P629">
        <f>MATCH(O629,LORDetail!$B$2:$B$930,1)</f>
        <v>148</v>
      </c>
      <c r="Q629">
        <f>INDEX(LORDetail!$B$2:$B$930,P629)</f>
        <v>22080.584872875908</v>
      </c>
      <c r="R629">
        <f>INDEX(LORDetail!$D$2:$D$930,P629)</f>
        <v>51.510004676596303</v>
      </c>
      <c r="S629">
        <f>INDEX(LORDetail!$E$2:$E$930,P629)</f>
        <v>-0.48549190085198002</v>
      </c>
      <c r="T629">
        <f>INDEX(LORDetail!$G$2:$G$930,P629)</f>
        <v>13.86543</v>
      </c>
      <c r="U629">
        <f t="shared" si="195"/>
        <v>149</v>
      </c>
      <c r="V629">
        <f>INDEX(LORDetail!$B$2:$B$930,U629)</f>
        <v>22315.760853444339</v>
      </c>
      <c r="W629">
        <f>INDEX(LORDetail!$D$2:$D$930,U629)</f>
        <v>51.509906191945099</v>
      </c>
      <c r="X629">
        <f>INDEX(LORDetail!$E$2:$E$930,U629)</f>
        <v>-0.48888266188257301</v>
      </c>
      <c r="Y629">
        <f>INDEX(LORDetail!$G$2:$G$930,U629)</f>
        <v>14.012460000000001</v>
      </c>
      <c r="Z629">
        <f t="shared" si="196"/>
        <v>235.17598056843053</v>
      </c>
      <c r="AA629" s="29">
        <f t="shared" si="197"/>
        <v>15.724151163223723</v>
      </c>
      <c r="AB629">
        <f t="shared" si="198"/>
        <v>6.6861212293950131E-2</v>
      </c>
      <c r="AC629" s="32">
        <f t="shared" si="199"/>
        <v>51.509998091793129</v>
      </c>
      <c r="AD629" s="32">
        <f t="shared" si="200"/>
        <v>-0.48571861124508453</v>
      </c>
      <c r="AE629" s="34">
        <f t="shared" si="201"/>
        <v>13.875260604043579</v>
      </c>
      <c r="AF629" s="36" t="str">
        <f t="shared" si="202"/>
        <v>PADTON</v>
      </c>
      <c r="AG629" s="36" t="str">
        <f t="shared" si="203"/>
        <v>RDNGSTN</v>
      </c>
      <c r="AH629" s="36">
        <f t="shared" si="204"/>
        <v>625</v>
      </c>
      <c r="AI629" s="42">
        <f t="shared" si="205"/>
        <v>22096.400000000001</v>
      </c>
      <c r="AJ629" s="43">
        <f t="shared" si="206"/>
        <v>55.179242820991483</v>
      </c>
      <c r="AK629" s="43">
        <f t="shared" si="207"/>
        <v>3.5483178981337932E-2</v>
      </c>
      <c r="AL629" s="36">
        <f t="shared" si="208"/>
        <v>51.509998091793129</v>
      </c>
      <c r="AM629" s="36">
        <v>1</v>
      </c>
      <c r="AN629" s="36">
        <f t="shared" si="209"/>
        <v>-0.48571861124508453</v>
      </c>
      <c r="AO629" s="36">
        <v>4</v>
      </c>
      <c r="AP629" s="42">
        <f>INT(AI629/1000)*1000</f>
        <v>22000</v>
      </c>
      <c r="AQ629" s="42">
        <f>MOD(AI629,1000)</f>
        <v>96.400000000001455</v>
      </c>
      <c r="AR629" s="42">
        <f>MOD(AI630,1000)-0.2+(AP630-AP629)</f>
        <v>151.39999999999856</v>
      </c>
    </row>
    <row r="630" spans="1:44" x14ac:dyDescent="0.25">
      <c r="A630" s="32" t="s">
        <v>0</v>
      </c>
      <c r="B630" s="33" t="s">
        <v>1</v>
      </c>
      <c r="C630" s="32">
        <v>626</v>
      </c>
      <c r="D630">
        <f>MATCH(C630,TrainRun!$AG$2:$AG$148,1)</f>
        <v>87</v>
      </c>
      <c r="E630">
        <f>INT(INDEX(TrainRun!$AD$2:$AD$148,'By Second'!D630))</f>
        <v>613</v>
      </c>
      <c r="F630">
        <f>IF(E630=0,0,INDEX(TrainRun!$AE$2:$AE$148,'By Second'!D630))</f>
        <v>54.753444673215434</v>
      </c>
      <c r="G630">
        <f>INDEX(TrainRun!$AF$2:$AF$148,'By Second'!D630)</f>
        <v>21436.509124502267</v>
      </c>
      <c r="H630">
        <f t="shared" si="192"/>
        <v>88</v>
      </c>
      <c r="I630">
        <f>INT(INDEX(TrainRun!$AD$2:$AD$148,'By Second'!H630))</f>
        <v>628</v>
      </c>
      <c r="J630">
        <f>INDEX(TrainRun!$AE$2:$AE$148,'By Second'!H630)</f>
        <v>55.285692357935503</v>
      </c>
      <c r="K630">
        <f t="shared" si="189"/>
        <v>15</v>
      </c>
      <c r="L630">
        <f t="shared" si="190"/>
        <v>0.532247684720069</v>
      </c>
      <c r="M630">
        <f t="shared" si="193"/>
        <v>3.5483178981337932E-2</v>
      </c>
      <c r="N630" s="32">
        <f t="shared" si="194"/>
        <v>55.214725999972821</v>
      </c>
      <c r="O630" s="29">
        <f t="shared" si="191"/>
        <v>22151.523750039105</v>
      </c>
      <c r="P630">
        <f>MATCH(O630,LORDetail!$B$2:$B$930,1)</f>
        <v>148</v>
      </c>
      <c r="Q630">
        <f>INDEX(LORDetail!$B$2:$B$930,P630)</f>
        <v>22080.584872875908</v>
      </c>
      <c r="R630">
        <f>INDEX(LORDetail!$D$2:$D$930,P630)</f>
        <v>51.510004676596303</v>
      </c>
      <c r="S630">
        <f>INDEX(LORDetail!$E$2:$E$930,P630)</f>
        <v>-0.48549190085198002</v>
      </c>
      <c r="T630">
        <f>INDEX(LORDetail!$G$2:$G$930,P630)</f>
        <v>13.86543</v>
      </c>
      <c r="U630">
        <f t="shared" si="195"/>
        <v>149</v>
      </c>
      <c r="V630">
        <f>INDEX(LORDetail!$B$2:$B$930,U630)</f>
        <v>22315.760853444339</v>
      </c>
      <c r="W630">
        <f>INDEX(LORDetail!$D$2:$D$930,U630)</f>
        <v>51.509906191945099</v>
      </c>
      <c r="X630">
        <f>INDEX(LORDetail!$E$2:$E$930,U630)</f>
        <v>-0.48888266188257301</v>
      </c>
      <c r="Y630">
        <f>INDEX(LORDetail!$G$2:$G$930,U630)</f>
        <v>14.012460000000001</v>
      </c>
      <c r="Z630">
        <f t="shared" si="196"/>
        <v>235.17598056843053</v>
      </c>
      <c r="AA630" s="29">
        <f t="shared" si="197"/>
        <v>70.938877163196594</v>
      </c>
      <c r="AB630">
        <f t="shared" si="198"/>
        <v>0.30164167697625521</v>
      </c>
      <c r="AC630" s="32">
        <f t="shared" si="199"/>
        <v>51.509974969520954</v>
      </c>
      <c r="AD630" s="32">
        <f t="shared" si="200"/>
        <v>-0.48651469569547384</v>
      </c>
      <c r="AE630" s="34">
        <f t="shared" si="201"/>
        <v>13.90978037576582</v>
      </c>
      <c r="AF630" s="36" t="str">
        <f t="shared" si="202"/>
        <v>PADTON</v>
      </c>
      <c r="AG630" s="36" t="str">
        <f t="shared" si="203"/>
        <v>RDNGSTN</v>
      </c>
      <c r="AH630" s="36">
        <f t="shared" si="204"/>
        <v>626</v>
      </c>
      <c r="AI630" s="42">
        <f t="shared" si="205"/>
        <v>22151.599999999999</v>
      </c>
      <c r="AJ630" s="43">
        <f t="shared" si="206"/>
        <v>55.214725999972821</v>
      </c>
      <c r="AK630" s="43">
        <f t="shared" si="207"/>
        <v>3.5483178981337932E-2</v>
      </c>
      <c r="AL630" s="36">
        <f t="shared" si="208"/>
        <v>51.509974969520954</v>
      </c>
      <c r="AM630" s="36">
        <v>1</v>
      </c>
      <c r="AN630" s="36">
        <f t="shared" si="209"/>
        <v>-0.48651469569547384</v>
      </c>
      <c r="AO630" s="36">
        <v>4</v>
      </c>
      <c r="AP630" s="42">
        <f>INT(AI630/1000)*1000</f>
        <v>22000</v>
      </c>
      <c r="AQ630" s="42">
        <f>MOD(AI630,1000)</f>
        <v>151.59999999999854</v>
      </c>
      <c r="AR630" s="42">
        <f>MOD(AI631,1000)-0.2+(AP631-AP630)</f>
        <v>206.59999999999928</v>
      </c>
    </row>
    <row r="631" spans="1:44" x14ac:dyDescent="0.25">
      <c r="A631" s="32" t="s">
        <v>0</v>
      </c>
      <c r="B631" s="33" t="s">
        <v>1</v>
      </c>
      <c r="C631" s="32">
        <v>627</v>
      </c>
      <c r="D631">
        <f>MATCH(C631,TrainRun!$AG$2:$AG$148,1)</f>
        <v>87</v>
      </c>
      <c r="E631">
        <f>INT(INDEX(TrainRun!$AD$2:$AD$148,'By Second'!D631))</f>
        <v>613</v>
      </c>
      <c r="F631">
        <f>IF(E631=0,0,INDEX(TrainRun!$AE$2:$AE$148,'By Second'!D631))</f>
        <v>54.753444673215434</v>
      </c>
      <c r="G631">
        <f>INDEX(TrainRun!$AF$2:$AF$148,'By Second'!D631)</f>
        <v>21436.509124502267</v>
      </c>
      <c r="H631">
        <f t="shared" si="192"/>
        <v>88</v>
      </c>
      <c r="I631">
        <f>INT(INDEX(TrainRun!$AD$2:$AD$148,'By Second'!H631))</f>
        <v>628</v>
      </c>
      <c r="J631">
        <f>INDEX(TrainRun!$AE$2:$AE$148,'By Second'!H631)</f>
        <v>55.285692357935503</v>
      </c>
      <c r="K631">
        <f t="shared" si="189"/>
        <v>15</v>
      </c>
      <c r="L631">
        <f t="shared" si="190"/>
        <v>0.532247684720069</v>
      </c>
      <c r="M631">
        <f t="shared" si="193"/>
        <v>3.5483178981337932E-2</v>
      </c>
      <c r="N631" s="32">
        <f t="shared" si="194"/>
        <v>55.250209178954158</v>
      </c>
      <c r="O631" s="29">
        <f t="shared" si="191"/>
        <v>22206.773959218059</v>
      </c>
      <c r="P631">
        <f>MATCH(O631,LORDetail!$B$2:$B$930,1)</f>
        <v>148</v>
      </c>
      <c r="Q631">
        <f>INDEX(LORDetail!$B$2:$B$930,P631)</f>
        <v>22080.584872875908</v>
      </c>
      <c r="R631">
        <f>INDEX(LORDetail!$D$2:$D$930,P631)</f>
        <v>51.510004676596303</v>
      </c>
      <c r="S631">
        <f>INDEX(LORDetail!$E$2:$E$930,P631)</f>
        <v>-0.48549190085198002</v>
      </c>
      <c r="T631">
        <f>INDEX(LORDetail!$G$2:$G$930,P631)</f>
        <v>13.86543</v>
      </c>
      <c r="U631">
        <f t="shared" si="195"/>
        <v>149</v>
      </c>
      <c r="V631">
        <f>INDEX(LORDetail!$B$2:$B$930,U631)</f>
        <v>22315.760853444339</v>
      </c>
      <c r="W631">
        <f>INDEX(LORDetail!$D$2:$D$930,U631)</f>
        <v>51.509906191945099</v>
      </c>
      <c r="X631">
        <f>INDEX(LORDetail!$E$2:$E$930,U631)</f>
        <v>-0.48888266188257301</v>
      </c>
      <c r="Y631">
        <f>INDEX(LORDetail!$G$2:$G$930,U631)</f>
        <v>14.012460000000001</v>
      </c>
      <c r="Z631">
        <f t="shared" si="196"/>
        <v>235.17598056843053</v>
      </c>
      <c r="AA631" s="29">
        <f t="shared" si="197"/>
        <v>126.1890863421504</v>
      </c>
      <c r="AB631">
        <f t="shared" si="198"/>
        <v>0.53657302092308035</v>
      </c>
      <c r="AC631" s="32">
        <f t="shared" si="199"/>
        <v>51.50995183238949</v>
      </c>
      <c r="AD631" s="32">
        <f t="shared" si="200"/>
        <v>-0.48731129174139354</v>
      </c>
      <c r="AE631" s="34">
        <f t="shared" si="201"/>
        <v>13.944322331266321</v>
      </c>
      <c r="AF631" s="36" t="str">
        <f t="shared" si="202"/>
        <v>PADTON</v>
      </c>
      <c r="AG631" s="36" t="str">
        <f t="shared" si="203"/>
        <v>RDNGSTN</v>
      </c>
      <c r="AH631" s="36">
        <f t="shared" si="204"/>
        <v>627</v>
      </c>
      <c r="AI631" s="42">
        <f t="shared" si="205"/>
        <v>22206.799999999999</v>
      </c>
      <c r="AJ631" s="43">
        <f t="shared" si="206"/>
        <v>55.250209178954158</v>
      </c>
      <c r="AK631" s="43">
        <f t="shared" si="207"/>
        <v>3.5483178981337932E-2</v>
      </c>
      <c r="AL631" s="36">
        <f t="shared" si="208"/>
        <v>51.50995183238949</v>
      </c>
      <c r="AM631" s="36">
        <v>1</v>
      </c>
      <c r="AN631" s="36">
        <f t="shared" si="209"/>
        <v>-0.48731129174139354</v>
      </c>
      <c r="AO631" s="36">
        <v>4</v>
      </c>
      <c r="AP631" s="42">
        <f>INT(AI631/1000)*1000</f>
        <v>22000</v>
      </c>
      <c r="AQ631" s="42">
        <f>MOD(AI631,1000)</f>
        <v>206.79999999999927</v>
      </c>
      <c r="AR631" s="42">
        <f>MOD(AI632,1000)-0.2+(AP632-AP631)</f>
        <v>261.8</v>
      </c>
    </row>
    <row r="632" spans="1:44" x14ac:dyDescent="0.25">
      <c r="A632" s="32" t="s">
        <v>0</v>
      </c>
      <c r="B632" s="33" t="s">
        <v>1</v>
      </c>
      <c r="C632" s="32">
        <v>628</v>
      </c>
      <c r="D632">
        <f>MATCH(C632,TrainRun!$AG$2:$AG$148,1)</f>
        <v>89</v>
      </c>
      <c r="E632">
        <f>INT(INDEX(TrainRun!$AD$2:$AD$148,'By Second'!D632))</f>
        <v>628</v>
      </c>
      <c r="F632">
        <f>IF(E632=0,0,INDEX(TrainRun!$AE$2:$AE$148,'By Second'!D632))</f>
        <v>55.288410749161471</v>
      </c>
      <c r="G632">
        <f>INDEX(TrainRun!$AF$2:$AF$148,'By Second'!D632)</f>
        <v>22261.868869620186</v>
      </c>
      <c r="H632">
        <f t="shared" si="192"/>
        <v>90</v>
      </c>
      <c r="I632">
        <f>INT(INDEX(TrainRun!$AD$2:$AD$148,'By Second'!H632))</f>
        <v>638</v>
      </c>
      <c r="J632">
        <f>INDEX(TrainRun!$AE$2:$AE$148,'By Second'!H632)</f>
        <v>55.555555555555557</v>
      </c>
      <c r="K632">
        <f t="shared" si="189"/>
        <v>10</v>
      </c>
      <c r="L632">
        <f t="shared" si="190"/>
        <v>0.26714480639408578</v>
      </c>
      <c r="M632">
        <f t="shared" si="193"/>
        <v>2.6714480639408577E-2</v>
      </c>
      <c r="N632" s="32">
        <f t="shared" si="194"/>
        <v>55.288410749161471</v>
      </c>
      <c r="O632" s="29">
        <f t="shared" si="191"/>
        <v>22261.9</v>
      </c>
      <c r="P632">
        <f>MATCH(O632,LORDetail!$B$2:$B$930,1)</f>
        <v>148</v>
      </c>
      <c r="Q632">
        <f>INDEX(LORDetail!$B$2:$B$930,P632)</f>
        <v>22080.584872875908</v>
      </c>
      <c r="R632">
        <f>INDEX(LORDetail!$D$2:$D$930,P632)</f>
        <v>51.510004676596303</v>
      </c>
      <c r="S632">
        <f>INDEX(LORDetail!$E$2:$E$930,P632)</f>
        <v>-0.48549190085198002</v>
      </c>
      <c r="T632">
        <f>INDEX(LORDetail!$G$2:$G$930,P632)</f>
        <v>13.86543</v>
      </c>
      <c r="U632">
        <f t="shared" si="195"/>
        <v>149</v>
      </c>
      <c r="V632">
        <f>INDEX(LORDetail!$B$2:$B$930,U632)</f>
        <v>22315.760853444339</v>
      </c>
      <c r="W632">
        <f>INDEX(LORDetail!$D$2:$D$930,U632)</f>
        <v>51.509906191945099</v>
      </c>
      <c r="X632">
        <f>INDEX(LORDetail!$E$2:$E$930,U632)</f>
        <v>-0.48888266188257301</v>
      </c>
      <c r="Y632">
        <f>INDEX(LORDetail!$G$2:$G$930,U632)</f>
        <v>14.012460000000001</v>
      </c>
      <c r="Z632">
        <f t="shared" si="196"/>
        <v>235.17598056843053</v>
      </c>
      <c r="AA632" s="29">
        <f t="shared" si="197"/>
        <v>181.31512712409312</v>
      </c>
      <c r="AB632">
        <f t="shared" si="198"/>
        <v>0.77097638409265523</v>
      </c>
      <c r="AC632" s="32">
        <f t="shared" si="199"/>
        <v>51.509928747256026</v>
      </c>
      <c r="AD632" s="32">
        <f t="shared" si="200"/>
        <v>-0.48810609753066891</v>
      </c>
      <c r="AE632" s="34">
        <f t="shared" si="201"/>
        <v>13.978786657753144</v>
      </c>
      <c r="AF632" s="36" t="str">
        <f t="shared" si="202"/>
        <v>PADTON</v>
      </c>
      <c r="AG632" s="36" t="str">
        <f t="shared" si="203"/>
        <v>RDNGSTN</v>
      </c>
      <c r="AH632" s="36">
        <f t="shared" si="204"/>
        <v>628</v>
      </c>
      <c r="AI632" s="42">
        <f t="shared" si="205"/>
        <v>22262</v>
      </c>
      <c r="AJ632" s="43">
        <f t="shared" si="206"/>
        <v>55.288410749161471</v>
      </c>
      <c r="AK632" s="43">
        <f t="shared" si="207"/>
        <v>2.6714480639408577E-2</v>
      </c>
      <c r="AL632" s="36">
        <f t="shared" si="208"/>
        <v>51.509928747256026</v>
      </c>
      <c r="AM632" s="36">
        <v>1</v>
      </c>
      <c r="AN632" s="36">
        <f t="shared" si="209"/>
        <v>-0.48810609753066891</v>
      </c>
      <c r="AO632" s="36">
        <v>4</v>
      </c>
      <c r="AP632" s="42">
        <f>INT(AI632/1000)*1000</f>
        <v>22000</v>
      </c>
      <c r="AQ632" s="42">
        <f>MOD(AI632,1000)</f>
        <v>262</v>
      </c>
      <c r="AR632" s="42">
        <f>MOD(AI633,1000)-0.2+(AP633-AP632)</f>
        <v>317.00000000000074</v>
      </c>
    </row>
    <row r="633" spans="1:44" x14ac:dyDescent="0.25">
      <c r="A633" s="32" t="s">
        <v>0</v>
      </c>
      <c r="B633" s="33" t="s">
        <v>1</v>
      </c>
      <c r="C633" s="32">
        <v>629</v>
      </c>
      <c r="D633">
        <f>MATCH(C633,TrainRun!$AG$2:$AG$148,1)</f>
        <v>89</v>
      </c>
      <c r="E633">
        <f>INT(INDEX(TrainRun!$AD$2:$AD$148,'By Second'!D633))</f>
        <v>628</v>
      </c>
      <c r="F633">
        <f>IF(E633=0,0,INDEX(TrainRun!$AE$2:$AE$148,'By Second'!D633))</f>
        <v>55.288410749161471</v>
      </c>
      <c r="G633">
        <f>INDEX(TrainRun!$AF$2:$AF$148,'By Second'!D633)</f>
        <v>22261.868869620186</v>
      </c>
      <c r="H633">
        <f t="shared" si="192"/>
        <v>90</v>
      </c>
      <c r="I633">
        <f>INT(INDEX(TrainRun!$AD$2:$AD$148,'By Second'!H633))</f>
        <v>638</v>
      </c>
      <c r="J633">
        <f>INDEX(TrainRun!$AE$2:$AE$148,'By Second'!H633)</f>
        <v>55.555555555555557</v>
      </c>
      <c r="K633">
        <f t="shared" si="189"/>
        <v>10</v>
      </c>
      <c r="L633">
        <f t="shared" si="190"/>
        <v>0.26714480639408578</v>
      </c>
      <c r="M633">
        <f t="shared" si="193"/>
        <v>2.6714480639408577E-2</v>
      </c>
      <c r="N633" s="32">
        <f t="shared" si="194"/>
        <v>55.315125229800877</v>
      </c>
      <c r="O633" s="29">
        <f t="shared" si="191"/>
        <v>22317.215125229803</v>
      </c>
      <c r="P633">
        <f>MATCH(O633,LORDetail!$B$2:$B$930,1)</f>
        <v>149</v>
      </c>
      <c r="Q633">
        <f>INDEX(LORDetail!$B$2:$B$930,P633)</f>
        <v>22315.760853444339</v>
      </c>
      <c r="R633">
        <f>INDEX(LORDetail!$D$2:$D$930,P633)</f>
        <v>51.509906191945099</v>
      </c>
      <c r="S633">
        <f>INDEX(LORDetail!$E$2:$E$930,P633)</f>
        <v>-0.48888266188257301</v>
      </c>
      <c r="T633">
        <f>INDEX(LORDetail!$G$2:$G$930,P633)</f>
        <v>14.012460000000001</v>
      </c>
      <c r="U633">
        <f t="shared" si="195"/>
        <v>150</v>
      </c>
      <c r="V633">
        <f>INDEX(LORDetail!$B$2:$B$930,U633)</f>
        <v>22560.324663700776</v>
      </c>
      <c r="W633">
        <f>INDEX(LORDetail!$D$2:$D$930,U633)</f>
        <v>51.509805217386699</v>
      </c>
      <c r="X633">
        <f>INDEX(LORDetail!$E$2:$E$930,U633)</f>
        <v>-0.49240887599350802</v>
      </c>
      <c r="Y633">
        <f>INDEX(LORDetail!$G$2:$G$930,U633)</f>
        <v>14.16535</v>
      </c>
      <c r="Z633">
        <f t="shared" si="196"/>
        <v>244.56381025643714</v>
      </c>
      <c r="AA633" s="29">
        <f t="shared" si="197"/>
        <v>1.4542717854637885</v>
      </c>
      <c r="AB633">
        <f t="shared" si="198"/>
        <v>5.9463899582645257E-3</v>
      </c>
      <c r="AC633" s="32">
        <f t="shared" si="199"/>
        <v>51.509905591511</v>
      </c>
      <c r="AD633" s="32">
        <f t="shared" si="200"/>
        <v>-0.48890363012675297</v>
      </c>
      <c r="AE633" s="34">
        <f t="shared" si="201"/>
        <v>14.01336914356072</v>
      </c>
      <c r="AF633" s="36" t="str">
        <f t="shared" si="202"/>
        <v>PADTON</v>
      </c>
      <c r="AG633" s="36" t="str">
        <f t="shared" si="203"/>
        <v>RDNGSTN</v>
      </c>
      <c r="AH633" s="36">
        <f t="shared" si="204"/>
        <v>629</v>
      </c>
      <c r="AI633" s="42">
        <f t="shared" si="205"/>
        <v>22317.200000000001</v>
      </c>
      <c r="AJ633" s="43">
        <f t="shared" si="206"/>
        <v>55.315125229800877</v>
      </c>
      <c r="AK633" s="43">
        <f t="shared" si="207"/>
        <v>2.6714480639408577E-2</v>
      </c>
      <c r="AL633" s="36">
        <f t="shared" si="208"/>
        <v>51.509905591511</v>
      </c>
      <c r="AM633" s="36">
        <v>1</v>
      </c>
      <c r="AN633" s="36">
        <f t="shared" si="209"/>
        <v>-0.48890363012675297</v>
      </c>
      <c r="AO633" s="36">
        <v>4</v>
      </c>
      <c r="AP633" s="42">
        <f>INT(AI633/1000)*1000</f>
        <v>22000</v>
      </c>
      <c r="AQ633" s="42">
        <f>MOD(AI633,1000)</f>
        <v>317.20000000000073</v>
      </c>
      <c r="AR633" s="42">
        <f>MOD(AI634,1000)-0.2+(AP634-AP633)</f>
        <v>372.39999999999856</v>
      </c>
    </row>
    <row r="634" spans="1:44" x14ac:dyDescent="0.25">
      <c r="A634" s="32" t="s">
        <v>0</v>
      </c>
      <c r="B634" s="33" t="s">
        <v>1</v>
      </c>
      <c r="C634" s="32">
        <v>630</v>
      </c>
      <c r="D634">
        <f>MATCH(C634,TrainRun!$AG$2:$AG$148,1)</f>
        <v>89</v>
      </c>
      <c r="E634">
        <f>INT(INDEX(TrainRun!$AD$2:$AD$148,'By Second'!D634))</f>
        <v>628</v>
      </c>
      <c r="F634">
        <f>IF(E634=0,0,INDEX(TrainRun!$AE$2:$AE$148,'By Second'!D634))</f>
        <v>55.288410749161471</v>
      </c>
      <c r="G634">
        <f>INDEX(TrainRun!$AF$2:$AF$148,'By Second'!D634)</f>
        <v>22261.868869620186</v>
      </c>
      <c r="H634">
        <f t="shared" si="192"/>
        <v>90</v>
      </c>
      <c r="I634">
        <f>INT(INDEX(TrainRun!$AD$2:$AD$148,'By Second'!H634))</f>
        <v>638</v>
      </c>
      <c r="J634">
        <f>INDEX(TrainRun!$AE$2:$AE$148,'By Second'!H634)</f>
        <v>55.555555555555557</v>
      </c>
      <c r="K634">
        <f t="shared" si="189"/>
        <v>10</v>
      </c>
      <c r="L634">
        <f t="shared" si="190"/>
        <v>0.26714480639408578</v>
      </c>
      <c r="M634">
        <f t="shared" si="193"/>
        <v>2.6714480639408577E-2</v>
      </c>
      <c r="N634" s="32">
        <f t="shared" si="194"/>
        <v>55.341839710440283</v>
      </c>
      <c r="O634" s="29">
        <f t="shared" si="191"/>
        <v>22372.556964940242</v>
      </c>
      <c r="P634">
        <f>MATCH(O634,LORDetail!$B$2:$B$930,1)</f>
        <v>149</v>
      </c>
      <c r="Q634">
        <f>INDEX(LORDetail!$B$2:$B$930,P634)</f>
        <v>22315.760853444339</v>
      </c>
      <c r="R634">
        <f>INDEX(LORDetail!$D$2:$D$930,P634)</f>
        <v>51.509906191945099</v>
      </c>
      <c r="S634">
        <f>INDEX(LORDetail!$E$2:$E$930,P634)</f>
        <v>-0.48888266188257301</v>
      </c>
      <c r="T634">
        <f>INDEX(LORDetail!$G$2:$G$930,P634)</f>
        <v>14.012460000000001</v>
      </c>
      <c r="U634">
        <f t="shared" si="195"/>
        <v>150</v>
      </c>
      <c r="V634">
        <f>INDEX(LORDetail!$B$2:$B$930,U634)</f>
        <v>22560.324663700776</v>
      </c>
      <c r="W634">
        <f>INDEX(LORDetail!$D$2:$D$930,U634)</f>
        <v>51.509805217386699</v>
      </c>
      <c r="X634">
        <f>INDEX(LORDetail!$E$2:$E$930,U634)</f>
        <v>-0.49240887599350802</v>
      </c>
      <c r="Y634">
        <f>INDEX(LORDetail!$G$2:$G$930,U634)</f>
        <v>14.16535</v>
      </c>
      <c r="Z634">
        <f t="shared" si="196"/>
        <v>244.56381025643714</v>
      </c>
      <c r="AA634" s="29">
        <f t="shared" si="197"/>
        <v>56.79611149590346</v>
      </c>
      <c r="AB634">
        <f t="shared" si="198"/>
        <v>0.2322343254153178</v>
      </c>
      <c r="AC634" s="32">
        <f t="shared" si="199"/>
        <v>51.509882742186647</v>
      </c>
      <c r="AD634" s="32">
        <f t="shared" si="200"/>
        <v>-0.48970156983789598</v>
      </c>
      <c r="AE634" s="34">
        <f t="shared" si="201"/>
        <v>14.047966306012748</v>
      </c>
      <c r="AF634" s="36" t="str">
        <f t="shared" si="202"/>
        <v>PADTON</v>
      </c>
      <c r="AG634" s="36" t="str">
        <f t="shared" si="203"/>
        <v>RDNGSTN</v>
      </c>
      <c r="AH634" s="36">
        <f t="shared" si="204"/>
        <v>630</v>
      </c>
      <c r="AI634" s="42">
        <f t="shared" si="205"/>
        <v>22372.6</v>
      </c>
      <c r="AJ634" s="43">
        <f t="shared" si="206"/>
        <v>55.341839710440283</v>
      </c>
      <c r="AK634" s="43">
        <f t="shared" si="207"/>
        <v>2.6714480639408577E-2</v>
      </c>
      <c r="AL634" s="36">
        <f t="shared" si="208"/>
        <v>51.509882742186647</v>
      </c>
      <c r="AM634" s="36">
        <v>1</v>
      </c>
      <c r="AN634" s="36">
        <f t="shared" si="209"/>
        <v>-0.48970156983789598</v>
      </c>
      <c r="AO634" s="36">
        <v>4</v>
      </c>
      <c r="AP634" s="42">
        <f>INT(AI634/1000)*1000</f>
        <v>22000</v>
      </c>
      <c r="AQ634" s="42">
        <f>MOD(AI634,1000)</f>
        <v>372.59999999999854</v>
      </c>
      <c r="AR634" s="42">
        <f>MOD(AI635,1000)-0.2+(AP635-AP634)</f>
        <v>427.8</v>
      </c>
    </row>
    <row r="635" spans="1:44" x14ac:dyDescent="0.25">
      <c r="A635" s="32" t="s">
        <v>0</v>
      </c>
      <c r="B635" s="33" t="s">
        <v>1</v>
      </c>
      <c r="C635" s="32">
        <v>631</v>
      </c>
      <c r="D635">
        <f>MATCH(C635,TrainRun!$AG$2:$AG$148,1)</f>
        <v>89</v>
      </c>
      <c r="E635">
        <f>INT(INDEX(TrainRun!$AD$2:$AD$148,'By Second'!D635))</f>
        <v>628</v>
      </c>
      <c r="F635">
        <f>IF(E635=0,0,INDEX(TrainRun!$AE$2:$AE$148,'By Second'!D635))</f>
        <v>55.288410749161471</v>
      </c>
      <c r="G635">
        <f>INDEX(TrainRun!$AF$2:$AF$148,'By Second'!D635)</f>
        <v>22261.868869620186</v>
      </c>
      <c r="H635">
        <f t="shared" si="192"/>
        <v>90</v>
      </c>
      <c r="I635">
        <f>INT(INDEX(TrainRun!$AD$2:$AD$148,'By Second'!H635))</f>
        <v>638</v>
      </c>
      <c r="J635">
        <f>INDEX(TrainRun!$AE$2:$AE$148,'By Second'!H635)</f>
        <v>55.555555555555557</v>
      </c>
      <c r="K635">
        <f t="shared" si="189"/>
        <v>10</v>
      </c>
      <c r="L635">
        <f t="shared" si="190"/>
        <v>0.26714480639408578</v>
      </c>
      <c r="M635">
        <f t="shared" si="193"/>
        <v>2.6714480639408577E-2</v>
      </c>
      <c r="N635" s="32">
        <f t="shared" si="194"/>
        <v>55.368554191079689</v>
      </c>
      <c r="O635" s="29">
        <f t="shared" si="191"/>
        <v>22427.92551913132</v>
      </c>
      <c r="P635">
        <f>MATCH(O635,LORDetail!$B$2:$B$930,1)</f>
        <v>149</v>
      </c>
      <c r="Q635">
        <f>INDEX(LORDetail!$B$2:$B$930,P635)</f>
        <v>22315.760853444339</v>
      </c>
      <c r="R635">
        <f>INDEX(LORDetail!$D$2:$D$930,P635)</f>
        <v>51.509906191945099</v>
      </c>
      <c r="S635">
        <f>INDEX(LORDetail!$E$2:$E$930,P635)</f>
        <v>-0.48888266188257301</v>
      </c>
      <c r="T635">
        <f>INDEX(LORDetail!$G$2:$G$930,P635)</f>
        <v>14.012460000000001</v>
      </c>
      <c r="U635">
        <f t="shared" si="195"/>
        <v>150</v>
      </c>
      <c r="V635">
        <f>INDEX(LORDetail!$B$2:$B$930,U635)</f>
        <v>22560.324663700776</v>
      </c>
      <c r="W635">
        <f>INDEX(LORDetail!$D$2:$D$930,U635)</f>
        <v>51.509805217386699</v>
      </c>
      <c r="X635">
        <f>INDEX(LORDetail!$E$2:$E$930,U635)</f>
        <v>-0.49240887599350802</v>
      </c>
      <c r="Y635">
        <f>INDEX(LORDetail!$G$2:$G$930,U635)</f>
        <v>14.16535</v>
      </c>
      <c r="Z635">
        <f t="shared" si="196"/>
        <v>244.56381025643714</v>
      </c>
      <c r="AA635" s="29">
        <f t="shared" si="197"/>
        <v>112.16466568698161</v>
      </c>
      <c r="AB635">
        <f t="shared" si="198"/>
        <v>0.45863149404391212</v>
      </c>
      <c r="AC635" s="32">
        <f t="shared" si="199"/>
        <v>51.509859881832519</v>
      </c>
      <c r="AD635" s="32">
        <f t="shared" si="200"/>
        <v>-0.49049989472858985</v>
      </c>
      <c r="AE635" s="34">
        <f t="shared" si="201"/>
        <v>14.082580169124375</v>
      </c>
      <c r="AF635" s="36" t="str">
        <f t="shared" si="202"/>
        <v>PADTON</v>
      </c>
      <c r="AG635" s="36" t="str">
        <f t="shared" si="203"/>
        <v>RDNGSTN</v>
      </c>
      <c r="AH635" s="36">
        <f t="shared" si="204"/>
        <v>631</v>
      </c>
      <c r="AI635" s="42">
        <f t="shared" si="205"/>
        <v>22428</v>
      </c>
      <c r="AJ635" s="43">
        <f t="shared" si="206"/>
        <v>55.368554191079689</v>
      </c>
      <c r="AK635" s="43">
        <f t="shared" si="207"/>
        <v>2.6714480639408577E-2</v>
      </c>
      <c r="AL635" s="36">
        <f t="shared" si="208"/>
        <v>51.509859881832519</v>
      </c>
      <c r="AM635" s="36">
        <v>1</v>
      </c>
      <c r="AN635" s="36">
        <f t="shared" si="209"/>
        <v>-0.49049989472858985</v>
      </c>
      <c r="AO635" s="36">
        <v>4</v>
      </c>
      <c r="AP635" s="42">
        <f>INT(AI635/1000)*1000</f>
        <v>22000</v>
      </c>
      <c r="AQ635" s="42">
        <f>MOD(AI635,1000)</f>
        <v>428</v>
      </c>
      <c r="AR635" s="42">
        <f>MOD(AI636,1000)-0.2+(AP636-AP635)</f>
        <v>483.20000000000147</v>
      </c>
    </row>
    <row r="636" spans="1:44" x14ac:dyDescent="0.25">
      <c r="A636" s="32" t="s">
        <v>0</v>
      </c>
      <c r="B636" s="33" t="s">
        <v>1</v>
      </c>
      <c r="C636" s="32">
        <v>632</v>
      </c>
      <c r="D636">
        <f>MATCH(C636,TrainRun!$AG$2:$AG$148,1)</f>
        <v>89</v>
      </c>
      <c r="E636">
        <f>INT(INDEX(TrainRun!$AD$2:$AD$148,'By Second'!D636))</f>
        <v>628</v>
      </c>
      <c r="F636">
        <f>IF(E636=0,0,INDEX(TrainRun!$AE$2:$AE$148,'By Second'!D636))</f>
        <v>55.288410749161471</v>
      </c>
      <c r="G636">
        <f>INDEX(TrainRun!$AF$2:$AF$148,'By Second'!D636)</f>
        <v>22261.868869620186</v>
      </c>
      <c r="H636">
        <f t="shared" si="192"/>
        <v>90</v>
      </c>
      <c r="I636">
        <f>INT(INDEX(TrainRun!$AD$2:$AD$148,'By Second'!H636))</f>
        <v>638</v>
      </c>
      <c r="J636">
        <f>INDEX(TrainRun!$AE$2:$AE$148,'By Second'!H636)</f>
        <v>55.555555555555557</v>
      </c>
      <c r="K636">
        <f t="shared" si="189"/>
        <v>10</v>
      </c>
      <c r="L636">
        <f t="shared" si="190"/>
        <v>0.26714480639408578</v>
      </c>
      <c r="M636">
        <f t="shared" si="193"/>
        <v>2.6714480639408577E-2</v>
      </c>
      <c r="N636" s="32">
        <f t="shared" si="194"/>
        <v>55.395268671719094</v>
      </c>
      <c r="O636" s="29">
        <f t="shared" si="191"/>
        <v>22483.320787803041</v>
      </c>
      <c r="P636">
        <f>MATCH(O636,LORDetail!$B$2:$B$930,1)</f>
        <v>149</v>
      </c>
      <c r="Q636">
        <f>INDEX(LORDetail!$B$2:$B$930,P636)</f>
        <v>22315.760853444339</v>
      </c>
      <c r="R636">
        <f>INDEX(LORDetail!$D$2:$D$930,P636)</f>
        <v>51.509906191945099</v>
      </c>
      <c r="S636">
        <f>INDEX(LORDetail!$E$2:$E$930,P636)</f>
        <v>-0.48888266188257301</v>
      </c>
      <c r="T636">
        <f>INDEX(LORDetail!$G$2:$G$930,P636)</f>
        <v>14.012460000000001</v>
      </c>
      <c r="U636">
        <f t="shared" si="195"/>
        <v>150</v>
      </c>
      <c r="V636">
        <f>INDEX(LORDetail!$B$2:$B$930,U636)</f>
        <v>22560.324663700776</v>
      </c>
      <c r="W636">
        <f>INDEX(LORDetail!$D$2:$D$930,U636)</f>
        <v>51.509805217386699</v>
      </c>
      <c r="X636">
        <f>INDEX(LORDetail!$E$2:$E$930,U636)</f>
        <v>-0.49240887599350802</v>
      </c>
      <c r="Y636">
        <f>INDEX(LORDetail!$G$2:$G$930,U636)</f>
        <v>14.16535</v>
      </c>
      <c r="Z636">
        <f t="shared" si="196"/>
        <v>244.56381025643714</v>
      </c>
      <c r="AA636" s="29">
        <f t="shared" si="197"/>
        <v>167.55993435870187</v>
      </c>
      <c r="AB636">
        <f t="shared" si="198"/>
        <v>0.68513789584406237</v>
      </c>
      <c r="AC636" s="32">
        <f t="shared" si="199"/>
        <v>51.509837010448621</v>
      </c>
      <c r="AD636" s="32">
        <f t="shared" si="200"/>
        <v>-0.49129860479883469</v>
      </c>
      <c r="AE636" s="34">
        <f t="shared" si="201"/>
        <v>14.117210732895598</v>
      </c>
      <c r="AF636" s="36" t="str">
        <f t="shared" si="202"/>
        <v>PADTON</v>
      </c>
      <c r="AG636" s="36" t="str">
        <f t="shared" si="203"/>
        <v>RDNGSTN</v>
      </c>
      <c r="AH636" s="36">
        <f t="shared" si="204"/>
        <v>632</v>
      </c>
      <c r="AI636" s="42">
        <f t="shared" si="205"/>
        <v>22483.4</v>
      </c>
      <c r="AJ636" s="43">
        <f t="shared" si="206"/>
        <v>55.395268671719094</v>
      </c>
      <c r="AK636" s="43">
        <f t="shared" si="207"/>
        <v>2.6714480639408577E-2</v>
      </c>
      <c r="AL636" s="36">
        <f t="shared" si="208"/>
        <v>51.509837010448621</v>
      </c>
      <c r="AM636" s="36">
        <v>1</v>
      </c>
      <c r="AN636" s="36">
        <f t="shared" si="209"/>
        <v>-0.49129860479883469</v>
      </c>
      <c r="AO636" s="36">
        <v>4</v>
      </c>
      <c r="AP636" s="42">
        <f>INT(AI636/1000)*1000</f>
        <v>22000</v>
      </c>
      <c r="AQ636" s="42">
        <f>MOD(AI636,1000)</f>
        <v>483.40000000000146</v>
      </c>
      <c r="AR636" s="42">
        <f>MOD(AI637,1000)-0.2+(AP637-AP636)</f>
        <v>538.59999999999923</v>
      </c>
    </row>
    <row r="637" spans="1:44" x14ac:dyDescent="0.25">
      <c r="A637" s="32" t="s">
        <v>0</v>
      </c>
      <c r="B637" s="33" t="s">
        <v>1</v>
      </c>
      <c r="C637" s="32">
        <v>633</v>
      </c>
      <c r="D637">
        <f>MATCH(C637,TrainRun!$AG$2:$AG$148,1)</f>
        <v>89</v>
      </c>
      <c r="E637">
        <f>INT(INDEX(TrainRun!$AD$2:$AD$148,'By Second'!D637))</f>
        <v>628</v>
      </c>
      <c r="F637">
        <f>IF(E637=0,0,INDEX(TrainRun!$AE$2:$AE$148,'By Second'!D637))</f>
        <v>55.288410749161471</v>
      </c>
      <c r="G637">
        <f>INDEX(TrainRun!$AF$2:$AF$148,'By Second'!D637)</f>
        <v>22261.868869620186</v>
      </c>
      <c r="H637">
        <f t="shared" si="192"/>
        <v>90</v>
      </c>
      <c r="I637">
        <f>INT(INDEX(TrainRun!$AD$2:$AD$148,'By Second'!H637))</f>
        <v>638</v>
      </c>
      <c r="J637">
        <f>INDEX(TrainRun!$AE$2:$AE$148,'By Second'!H637)</f>
        <v>55.555555555555557</v>
      </c>
      <c r="K637">
        <f t="shared" si="189"/>
        <v>10</v>
      </c>
      <c r="L637">
        <f t="shared" si="190"/>
        <v>0.26714480639408578</v>
      </c>
      <c r="M637">
        <f t="shared" si="193"/>
        <v>2.6714480639408577E-2</v>
      </c>
      <c r="N637" s="32">
        <f t="shared" si="194"/>
        <v>55.4219831523585</v>
      </c>
      <c r="O637" s="29">
        <f t="shared" si="191"/>
        <v>22538.742770955399</v>
      </c>
      <c r="P637">
        <f>MATCH(O637,LORDetail!$B$2:$B$930,1)</f>
        <v>149</v>
      </c>
      <c r="Q637">
        <f>INDEX(LORDetail!$B$2:$B$930,P637)</f>
        <v>22315.760853444339</v>
      </c>
      <c r="R637">
        <f>INDEX(LORDetail!$D$2:$D$930,P637)</f>
        <v>51.509906191945099</v>
      </c>
      <c r="S637">
        <f>INDEX(LORDetail!$E$2:$E$930,P637)</f>
        <v>-0.48888266188257301</v>
      </c>
      <c r="T637">
        <f>INDEX(LORDetail!$G$2:$G$930,P637)</f>
        <v>14.012460000000001</v>
      </c>
      <c r="U637">
        <f t="shared" si="195"/>
        <v>150</v>
      </c>
      <c r="V637">
        <f>INDEX(LORDetail!$B$2:$B$930,U637)</f>
        <v>22560.324663700776</v>
      </c>
      <c r="W637">
        <f>INDEX(LORDetail!$D$2:$D$930,U637)</f>
        <v>51.509805217386699</v>
      </c>
      <c r="X637">
        <f>INDEX(LORDetail!$E$2:$E$930,U637)</f>
        <v>-0.49240887599350802</v>
      </c>
      <c r="Y637">
        <f>INDEX(LORDetail!$G$2:$G$930,U637)</f>
        <v>14.16535</v>
      </c>
      <c r="Z637">
        <f t="shared" si="196"/>
        <v>244.56381025643714</v>
      </c>
      <c r="AA637" s="29">
        <f t="shared" si="197"/>
        <v>222.9819175110606</v>
      </c>
      <c r="AB637">
        <f t="shared" si="198"/>
        <v>0.91175353081575372</v>
      </c>
      <c r="AC637" s="32">
        <f t="shared" si="199"/>
        <v>51.509814128034954</v>
      </c>
      <c r="AD637" s="32">
        <f t="shared" si="200"/>
        <v>-0.49209770004863035</v>
      </c>
      <c r="AE637" s="34">
        <f t="shared" si="201"/>
        <v>14.15185799732642</v>
      </c>
      <c r="AF637" s="36" t="str">
        <f t="shared" si="202"/>
        <v>PADTON</v>
      </c>
      <c r="AG637" s="36" t="str">
        <f t="shared" si="203"/>
        <v>RDNGSTN</v>
      </c>
      <c r="AH637" s="36">
        <f t="shared" si="204"/>
        <v>633</v>
      </c>
      <c r="AI637" s="42">
        <f t="shared" si="205"/>
        <v>22538.799999999999</v>
      </c>
      <c r="AJ637" s="43">
        <f t="shared" si="206"/>
        <v>55.4219831523585</v>
      </c>
      <c r="AK637" s="43">
        <f t="shared" si="207"/>
        <v>2.6714480639408577E-2</v>
      </c>
      <c r="AL637" s="36">
        <f t="shared" si="208"/>
        <v>51.509814128034954</v>
      </c>
      <c r="AM637" s="36">
        <v>1</v>
      </c>
      <c r="AN637" s="36">
        <f t="shared" si="209"/>
        <v>-0.49209770004863035</v>
      </c>
      <c r="AO637" s="36">
        <v>4</v>
      </c>
      <c r="AP637" s="42">
        <f>INT(AI637/1000)*1000</f>
        <v>22000</v>
      </c>
      <c r="AQ637" s="42">
        <f>MOD(AI637,1000)</f>
        <v>538.79999999999927</v>
      </c>
      <c r="AR637" s="42">
        <f>MOD(AI638,1000)-0.2+(AP638-AP637)</f>
        <v>594.00000000000068</v>
      </c>
    </row>
    <row r="638" spans="1:44" x14ac:dyDescent="0.25">
      <c r="A638" s="32" t="s">
        <v>0</v>
      </c>
      <c r="B638" s="33" t="s">
        <v>1</v>
      </c>
      <c r="C638" s="32">
        <v>634</v>
      </c>
      <c r="D638">
        <f>MATCH(C638,TrainRun!$AG$2:$AG$148,1)</f>
        <v>89</v>
      </c>
      <c r="E638">
        <f>INT(INDEX(TrainRun!$AD$2:$AD$148,'By Second'!D638))</f>
        <v>628</v>
      </c>
      <c r="F638">
        <f>IF(E638=0,0,INDEX(TrainRun!$AE$2:$AE$148,'By Second'!D638))</f>
        <v>55.288410749161471</v>
      </c>
      <c r="G638">
        <f>INDEX(TrainRun!$AF$2:$AF$148,'By Second'!D638)</f>
        <v>22261.868869620186</v>
      </c>
      <c r="H638">
        <f t="shared" si="192"/>
        <v>90</v>
      </c>
      <c r="I638">
        <f>INT(INDEX(TrainRun!$AD$2:$AD$148,'By Second'!H638))</f>
        <v>638</v>
      </c>
      <c r="J638">
        <f>INDEX(TrainRun!$AE$2:$AE$148,'By Second'!H638)</f>
        <v>55.555555555555557</v>
      </c>
      <c r="K638">
        <f t="shared" si="189"/>
        <v>10</v>
      </c>
      <c r="L638">
        <f t="shared" si="190"/>
        <v>0.26714480639408578</v>
      </c>
      <c r="M638">
        <f t="shared" si="193"/>
        <v>2.6714480639408577E-2</v>
      </c>
      <c r="N638" s="32">
        <f t="shared" si="194"/>
        <v>55.448697632997906</v>
      </c>
      <c r="O638" s="29">
        <f t="shared" si="191"/>
        <v>22594.191468588397</v>
      </c>
      <c r="P638">
        <f>MATCH(O638,LORDetail!$B$2:$B$930,1)</f>
        <v>150</v>
      </c>
      <c r="Q638">
        <f>INDEX(LORDetail!$B$2:$B$930,P638)</f>
        <v>22560.324663700776</v>
      </c>
      <c r="R638">
        <f>INDEX(LORDetail!$D$2:$D$930,P638)</f>
        <v>51.509805217386699</v>
      </c>
      <c r="S638">
        <f>INDEX(LORDetail!$E$2:$E$930,P638)</f>
        <v>-0.49240887599350802</v>
      </c>
      <c r="T638">
        <f>INDEX(LORDetail!$G$2:$G$930,P638)</f>
        <v>14.16535</v>
      </c>
      <c r="U638">
        <f t="shared" si="195"/>
        <v>151</v>
      </c>
      <c r="V638">
        <f>INDEX(LORDetail!$B$2:$B$930,U638)</f>
        <v>22693.376218406451</v>
      </c>
      <c r="W638">
        <f>INDEX(LORDetail!$D$2:$D$930,U638)</f>
        <v>51.509683961127998</v>
      </c>
      <c r="X638">
        <f>INDEX(LORDetail!$E$2:$E$930,U638)</f>
        <v>-0.49431938055212399</v>
      </c>
      <c r="Y638">
        <f>INDEX(LORDetail!$G$2:$G$930,U638)</f>
        <v>14.248530000000001</v>
      </c>
      <c r="Z638">
        <f t="shared" si="196"/>
        <v>133.05155470567479</v>
      </c>
      <c r="AA638" s="29">
        <f t="shared" si="197"/>
        <v>33.866804887620674</v>
      </c>
      <c r="AB638">
        <f t="shared" si="198"/>
        <v>0.25453896395677533</v>
      </c>
      <c r="AC638" s="32">
        <f t="shared" si="199"/>
        <v>51.509774352944234</v>
      </c>
      <c r="AD638" s="32">
        <f t="shared" si="200"/>
        <v>-0.49289517384449283</v>
      </c>
      <c r="AE638" s="34">
        <f t="shared" si="201"/>
        <v>14.186522551021925</v>
      </c>
      <c r="AF638" s="36" t="str">
        <f t="shared" si="202"/>
        <v>PADTON</v>
      </c>
      <c r="AG638" s="36" t="str">
        <f t="shared" si="203"/>
        <v>RDNGSTN</v>
      </c>
      <c r="AH638" s="36">
        <f t="shared" si="204"/>
        <v>634</v>
      </c>
      <c r="AI638" s="42">
        <f t="shared" si="205"/>
        <v>22594.2</v>
      </c>
      <c r="AJ638" s="43">
        <f t="shared" si="206"/>
        <v>55.448697632997906</v>
      </c>
      <c r="AK638" s="43">
        <f t="shared" si="207"/>
        <v>2.6714480639408577E-2</v>
      </c>
      <c r="AL638" s="36">
        <f t="shared" si="208"/>
        <v>51.509774352944234</v>
      </c>
      <c r="AM638" s="36">
        <v>1</v>
      </c>
      <c r="AN638" s="36">
        <f t="shared" si="209"/>
        <v>-0.49289517384449283</v>
      </c>
      <c r="AO638" s="36">
        <v>4</v>
      </c>
      <c r="AP638" s="42">
        <f>INT(AI638/1000)*1000</f>
        <v>22000</v>
      </c>
      <c r="AQ638" s="42">
        <f>MOD(AI638,1000)</f>
        <v>594.20000000000073</v>
      </c>
      <c r="AR638" s="42">
        <f>MOD(AI639,1000)-0.2+(AP639-AP638)</f>
        <v>649.3999999999985</v>
      </c>
    </row>
    <row r="639" spans="1:44" x14ac:dyDescent="0.25">
      <c r="A639" s="32" t="s">
        <v>0</v>
      </c>
      <c r="B639" s="33" t="s">
        <v>1</v>
      </c>
      <c r="C639" s="32">
        <v>635</v>
      </c>
      <c r="D639">
        <f>MATCH(C639,TrainRun!$AG$2:$AG$148,1)</f>
        <v>89</v>
      </c>
      <c r="E639">
        <f>INT(INDEX(TrainRun!$AD$2:$AD$148,'By Second'!D639))</f>
        <v>628</v>
      </c>
      <c r="F639">
        <f>IF(E639=0,0,INDEX(TrainRun!$AE$2:$AE$148,'By Second'!D639))</f>
        <v>55.288410749161471</v>
      </c>
      <c r="G639">
        <f>INDEX(TrainRun!$AF$2:$AF$148,'By Second'!D639)</f>
        <v>22261.868869620186</v>
      </c>
      <c r="H639">
        <f t="shared" si="192"/>
        <v>90</v>
      </c>
      <c r="I639">
        <f>INT(INDEX(TrainRun!$AD$2:$AD$148,'By Second'!H639))</f>
        <v>638</v>
      </c>
      <c r="J639">
        <f>INDEX(TrainRun!$AE$2:$AE$148,'By Second'!H639)</f>
        <v>55.555555555555557</v>
      </c>
      <c r="K639">
        <f t="shared" si="189"/>
        <v>10</v>
      </c>
      <c r="L639">
        <f t="shared" si="190"/>
        <v>0.26714480639408578</v>
      </c>
      <c r="M639">
        <f t="shared" si="193"/>
        <v>2.6714480639408577E-2</v>
      </c>
      <c r="N639" s="32">
        <f t="shared" si="194"/>
        <v>55.475412113637312</v>
      </c>
      <c r="O639" s="29">
        <f t="shared" si="191"/>
        <v>22649.666880702032</v>
      </c>
      <c r="P639">
        <f>MATCH(O639,LORDetail!$B$2:$B$930,1)</f>
        <v>150</v>
      </c>
      <c r="Q639">
        <f>INDEX(LORDetail!$B$2:$B$930,P639)</f>
        <v>22560.324663700776</v>
      </c>
      <c r="R639">
        <f>INDEX(LORDetail!$D$2:$D$930,P639)</f>
        <v>51.509805217386699</v>
      </c>
      <c r="S639">
        <f>INDEX(LORDetail!$E$2:$E$930,P639)</f>
        <v>-0.49240887599350802</v>
      </c>
      <c r="T639">
        <f>INDEX(LORDetail!$G$2:$G$930,P639)</f>
        <v>14.16535</v>
      </c>
      <c r="U639">
        <f t="shared" si="195"/>
        <v>151</v>
      </c>
      <c r="V639">
        <f>INDEX(LORDetail!$B$2:$B$930,U639)</f>
        <v>22693.376218406451</v>
      </c>
      <c r="W639">
        <f>INDEX(LORDetail!$D$2:$D$930,U639)</f>
        <v>51.509683961127998</v>
      </c>
      <c r="X639">
        <f>INDEX(LORDetail!$E$2:$E$930,U639)</f>
        <v>-0.49431938055212399</v>
      </c>
      <c r="Y639">
        <f>INDEX(LORDetail!$G$2:$G$930,U639)</f>
        <v>14.248530000000001</v>
      </c>
      <c r="Z639">
        <f t="shared" si="196"/>
        <v>133.05155470567479</v>
      </c>
      <c r="AA639" s="29">
        <f t="shared" si="197"/>
        <v>89.342217001256358</v>
      </c>
      <c r="AB639">
        <f t="shared" si="198"/>
        <v>0.67148570491259219</v>
      </c>
      <c r="AC639" s="32">
        <f t="shared" si="199"/>
        <v>51.509723795542349</v>
      </c>
      <c r="AD639" s="32">
        <f t="shared" si="200"/>
        <v>-0.49369175249378899</v>
      </c>
      <c r="AE639" s="34">
        <f t="shared" si="201"/>
        <v>14.221204180934629</v>
      </c>
      <c r="AF639" s="36" t="str">
        <f t="shared" si="202"/>
        <v>PADTON</v>
      </c>
      <c r="AG639" s="36" t="str">
        <f t="shared" si="203"/>
        <v>RDNGSTN</v>
      </c>
      <c r="AH639" s="36">
        <f t="shared" si="204"/>
        <v>635</v>
      </c>
      <c r="AI639" s="42">
        <f t="shared" si="205"/>
        <v>22649.599999999999</v>
      </c>
      <c r="AJ639" s="43">
        <f t="shared" si="206"/>
        <v>55.475412113637312</v>
      </c>
      <c r="AK639" s="43">
        <f t="shared" si="207"/>
        <v>2.6714480639408577E-2</v>
      </c>
      <c r="AL639" s="36">
        <f t="shared" si="208"/>
        <v>51.509723795542349</v>
      </c>
      <c r="AM639" s="36">
        <v>1</v>
      </c>
      <c r="AN639" s="36">
        <f t="shared" si="209"/>
        <v>-0.49369175249378899</v>
      </c>
      <c r="AO639" s="36">
        <v>4</v>
      </c>
      <c r="AP639" s="42">
        <f>INT(AI639/1000)*1000</f>
        <v>22000</v>
      </c>
      <c r="AQ639" s="42">
        <f>MOD(AI639,1000)</f>
        <v>649.59999999999854</v>
      </c>
      <c r="AR639" s="42">
        <f>MOD(AI640,1000)-0.2+(AP640-AP639)</f>
        <v>705.00000000000068</v>
      </c>
    </row>
    <row r="640" spans="1:44" x14ac:dyDescent="0.25">
      <c r="A640" s="32" t="s">
        <v>0</v>
      </c>
      <c r="B640" s="33" t="s">
        <v>1</v>
      </c>
      <c r="C640" s="32">
        <v>636</v>
      </c>
      <c r="D640">
        <f>MATCH(C640,TrainRun!$AG$2:$AG$148,1)</f>
        <v>89</v>
      </c>
      <c r="E640">
        <f>INT(INDEX(TrainRun!$AD$2:$AD$148,'By Second'!D640))</f>
        <v>628</v>
      </c>
      <c r="F640">
        <f>IF(E640=0,0,INDEX(TrainRun!$AE$2:$AE$148,'By Second'!D640))</f>
        <v>55.288410749161471</v>
      </c>
      <c r="G640">
        <f>INDEX(TrainRun!$AF$2:$AF$148,'By Second'!D640)</f>
        <v>22261.868869620186</v>
      </c>
      <c r="H640">
        <f t="shared" si="192"/>
        <v>90</v>
      </c>
      <c r="I640">
        <f>INT(INDEX(TrainRun!$AD$2:$AD$148,'By Second'!H640))</f>
        <v>638</v>
      </c>
      <c r="J640">
        <f>INDEX(TrainRun!$AE$2:$AE$148,'By Second'!H640)</f>
        <v>55.555555555555557</v>
      </c>
      <c r="K640">
        <f t="shared" si="189"/>
        <v>10</v>
      </c>
      <c r="L640">
        <f t="shared" si="190"/>
        <v>0.26714480639408578</v>
      </c>
      <c r="M640">
        <f t="shared" si="193"/>
        <v>2.6714480639408577E-2</v>
      </c>
      <c r="N640" s="32">
        <f t="shared" si="194"/>
        <v>55.502126594276717</v>
      </c>
      <c r="O640" s="29">
        <f t="shared" si="191"/>
        <v>22705.16900729631</v>
      </c>
      <c r="P640">
        <f>MATCH(O640,LORDetail!$B$2:$B$930,1)</f>
        <v>151</v>
      </c>
      <c r="Q640">
        <f>INDEX(LORDetail!$B$2:$B$930,P640)</f>
        <v>22693.376218406451</v>
      </c>
      <c r="R640">
        <f>INDEX(LORDetail!$D$2:$D$930,P640)</f>
        <v>51.509683961127998</v>
      </c>
      <c r="S640">
        <f>INDEX(LORDetail!$E$2:$E$930,P640)</f>
        <v>-0.49431938055212399</v>
      </c>
      <c r="T640">
        <f>INDEX(LORDetail!$G$2:$G$930,P640)</f>
        <v>14.248530000000001</v>
      </c>
      <c r="U640">
        <f t="shared" si="195"/>
        <v>152</v>
      </c>
      <c r="V640">
        <f>INDEX(LORDetail!$B$2:$B$930,U640)</f>
        <v>22866.475847141566</v>
      </c>
      <c r="W640">
        <f>INDEX(LORDetail!$D$2:$D$930,U640)</f>
        <v>51.509523142209702</v>
      </c>
      <c r="X640">
        <f>INDEX(LORDetail!$E$2:$E$930,U640)</f>
        <v>-0.49680442580087297</v>
      </c>
      <c r="Y640">
        <f>INDEX(LORDetail!$G$2:$G$930,U640)</f>
        <v>14.35674</v>
      </c>
      <c r="Z640">
        <f t="shared" si="196"/>
        <v>173.0996287351154</v>
      </c>
      <c r="AA640" s="29">
        <f t="shared" si="197"/>
        <v>11.792788889859366</v>
      </c>
      <c r="AB640">
        <f t="shared" si="198"/>
        <v>6.8127176101025644E-2</v>
      </c>
      <c r="AC640" s="32">
        <f t="shared" si="199"/>
        <v>51.509673004989232</v>
      </c>
      <c r="AD640" s="32">
        <f t="shared" si="200"/>
        <v>-0.49448867966740451</v>
      </c>
      <c r="AE640" s="34">
        <f t="shared" si="201"/>
        <v>14.255902041725893</v>
      </c>
      <c r="AF640" s="36" t="str">
        <f t="shared" si="202"/>
        <v>PADTON</v>
      </c>
      <c r="AG640" s="36" t="str">
        <f t="shared" si="203"/>
        <v>RDNGSTN</v>
      </c>
      <c r="AH640" s="36">
        <f t="shared" si="204"/>
        <v>636</v>
      </c>
      <c r="AI640" s="42">
        <f t="shared" si="205"/>
        <v>22705.200000000001</v>
      </c>
      <c r="AJ640" s="43">
        <f t="shared" si="206"/>
        <v>55.502126594276717</v>
      </c>
      <c r="AK640" s="43">
        <f t="shared" si="207"/>
        <v>2.6714480639408577E-2</v>
      </c>
      <c r="AL640" s="36">
        <f t="shared" si="208"/>
        <v>51.509673004989232</v>
      </c>
      <c r="AM640" s="36">
        <v>1</v>
      </c>
      <c r="AN640" s="36">
        <f t="shared" si="209"/>
        <v>-0.49448867966740451</v>
      </c>
      <c r="AO640" s="36">
        <v>4</v>
      </c>
      <c r="AP640" s="42">
        <f>INT(AI640/1000)*1000</f>
        <v>22000</v>
      </c>
      <c r="AQ640" s="42">
        <f>MOD(AI640,1000)</f>
        <v>705.20000000000073</v>
      </c>
      <c r="AR640" s="42">
        <f>MOD(AI641,1000)-0.2+(AP641-AP640)</f>
        <v>760.3999999999985</v>
      </c>
    </row>
    <row r="641" spans="1:44" x14ac:dyDescent="0.25">
      <c r="A641" s="32" t="s">
        <v>0</v>
      </c>
      <c r="B641" s="33" t="s">
        <v>1</v>
      </c>
      <c r="C641" s="32">
        <v>637</v>
      </c>
      <c r="D641">
        <f>MATCH(C641,TrainRun!$AG$2:$AG$148,1)</f>
        <v>89</v>
      </c>
      <c r="E641">
        <f>INT(INDEX(TrainRun!$AD$2:$AD$148,'By Second'!D641))</f>
        <v>628</v>
      </c>
      <c r="F641">
        <f>IF(E641=0,0,INDEX(TrainRun!$AE$2:$AE$148,'By Second'!D641))</f>
        <v>55.288410749161471</v>
      </c>
      <c r="G641">
        <f>INDEX(TrainRun!$AF$2:$AF$148,'By Second'!D641)</f>
        <v>22261.868869620186</v>
      </c>
      <c r="H641">
        <f t="shared" si="192"/>
        <v>90</v>
      </c>
      <c r="I641">
        <f>INT(INDEX(TrainRun!$AD$2:$AD$148,'By Second'!H641))</f>
        <v>638</v>
      </c>
      <c r="J641">
        <f>INDEX(TrainRun!$AE$2:$AE$148,'By Second'!H641)</f>
        <v>55.555555555555557</v>
      </c>
      <c r="K641">
        <f t="shared" si="189"/>
        <v>10</v>
      </c>
      <c r="L641">
        <f t="shared" si="190"/>
        <v>0.26714480639408578</v>
      </c>
      <c r="M641">
        <f t="shared" si="193"/>
        <v>2.6714480639408577E-2</v>
      </c>
      <c r="N641" s="32">
        <f t="shared" si="194"/>
        <v>55.528841074916123</v>
      </c>
      <c r="O641" s="29">
        <f t="shared" si="191"/>
        <v>22760.697848371226</v>
      </c>
      <c r="P641">
        <f>MATCH(O641,LORDetail!$B$2:$B$930,1)</f>
        <v>151</v>
      </c>
      <c r="Q641">
        <f>INDEX(LORDetail!$B$2:$B$930,P641)</f>
        <v>22693.376218406451</v>
      </c>
      <c r="R641">
        <f>INDEX(LORDetail!$D$2:$D$930,P641)</f>
        <v>51.509683961127998</v>
      </c>
      <c r="S641">
        <f>INDEX(LORDetail!$E$2:$E$930,P641)</f>
        <v>-0.49431938055212399</v>
      </c>
      <c r="T641">
        <f>INDEX(LORDetail!$G$2:$G$930,P641)</f>
        <v>14.248530000000001</v>
      </c>
      <c r="U641">
        <f t="shared" si="195"/>
        <v>152</v>
      </c>
      <c r="V641">
        <f>INDEX(LORDetail!$B$2:$B$930,U641)</f>
        <v>22866.475847141566</v>
      </c>
      <c r="W641">
        <f>INDEX(LORDetail!$D$2:$D$930,U641)</f>
        <v>51.509523142209702</v>
      </c>
      <c r="X641">
        <f>INDEX(LORDetail!$E$2:$E$930,U641)</f>
        <v>-0.49680442580087297</v>
      </c>
      <c r="Y641">
        <f>INDEX(LORDetail!$G$2:$G$930,U641)</f>
        <v>14.35674</v>
      </c>
      <c r="Z641">
        <f t="shared" si="196"/>
        <v>173.0996287351154</v>
      </c>
      <c r="AA641" s="29">
        <f t="shared" si="197"/>
        <v>67.321629964775639</v>
      </c>
      <c r="AB641">
        <f t="shared" si="198"/>
        <v>0.38891839605152551</v>
      </c>
      <c r="AC641" s="32">
        <f t="shared" si="199"/>
        <v>51.509621415692237</v>
      </c>
      <c r="AD641" s="32">
        <f t="shared" si="200"/>
        <v>-0.49528586036438293</v>
      </c>
      <c r="AE641" s="34">
        <f t="shared" si="201"/>
        <v>14.290614859636737</v>
      </c>
      <c r="AF641" s="36" t="str">
        <f t="shared" si="202"/>
        <v>PADTON</v>
      </c>
      <c r="AG641" s="36" t="str">
        <f t="shared" si="203"/>
        <v>RDNGSTN</v>
      </c>
      <c r="AH641" s="36">
        <f t="shared" si="204"/>
        <v>637</v>
      </c>
      <c r="AI641" s="42">
        <f t="shared" si="205"/>
        <v>22760.6</v>
      </c>
      <c r="AJ641" s="43">
        <f t="shared" si="206"/>
        <v>55.528841074916123</v>
      </c>
      <c r="AK641" s="43">
        <f t="shared" si="207"/>
        <v>2.6714480639408577E-2</v>
      </c>
      <c r="AL641" s="36">
        <f t="shared" si="208"/>
        <v>51.509621415692237</v>
      </c>
      <c r="AM641" s="36">
        <v>1</v>
      </c>
      <c r="AN641" s="36">
        <f t="shared" si="209"/>
        <v>-0.49528586036438293</v>
      </c>
      <c r="AO641" s="36">
        <v>4</v>
      </c>
      <c r="AP641" s="42">
        <f>INT(AI641/1000)*1000</f>
        <v>22000</v>
      </c>
      <c r="AQ641" s="42">
        <f>MOD(AI641,1000)</f>
        <v>760.59999999999854</v>
      </c>
      <c r="AR641" s="42">
        <f>MOD(AI642,1000)-0.2+(AP642-AP641)</f>
        <v>821.3999999999985</v>
      </c>
    </row>
    <row r="642" spans="1:44" x14ac:dyDescent="0.25">
      <c r="A642" s="32" t="s">
        <v>0</v>
      </c>
      <c r="B642" s="33" t="s">
        <v>1</v>
      </c>
      <c r="C642" s="32">
        <v>638</v>
      </c>
      <c r="D642">
        <f>MATCH(C642,TrainRun!$AG$2:$AG$148,1)</f>
        <v>90</v>
      </c>
      <c r="E642">
        <f>INT(INDEX(TrainRun!$AD$2:$AD$148,'By Second'!D642))</f>
        <v>638</v>
      </c>
      <c r="F642">
        <f>IF(E642=0,0,INDEX(TrainRun!$AE$2:$AE$148,'By Second'!D642))</f>
        <v>55.555555555555557</v>
      </c>
      <c r="G642">
        <f>INDEX(TrainRun!$AF$2:$AF$148,'By Second'!D642)</f>
        <v>22821.649477382278</v>
      </c>
      <c r="H642">
        <f t="shared" si="192"/>
        <v>91</v>
      </c>
      <c r="I642">
        <f>INT(INDEX(TrainRun!$AD$2:$AD$148,'By Second'!H642))</f>
        <v>652</v>
      </c>
      <c r="J642">
        <f>INDEX(TrainRun!$AE$2:$AE$148,'By Second'!H642)</f>
        <v>55.555555555555557</v>
      </c>
      <c r="K642">
        <f t="shared" si="189"/>
        <v>14</v>
      </c>
      <c r="L642">
        <f t="shared" si="190"/>
        <v>0</v>
      </c>
      <c r="M642">
        <f t="shared" si="193"/>
        <v>0</v>
      </c>
      <c r="N642" s="32">
        <f t="shared" si="194"/>
        <v>55.555555555555557</v>
      </c>
      <c r="O642" s="29">
        <f t="shared" si="191"/>
        <v>22821.599999999999</v>
      </c>
      <c r="P642">
        <f>MATCH(O642,LORDetail!$B$2:$B$930,1)</f>
        <v>151</v>
      </c>
      <c r="Q642">
        <f>INDEX(LORDetail!$B$2:$B$930,P642)</f>
        <v>22693.376218406451</v>
      </c>
      <c r="R642">
        <f>INDEX(LORDetail!$D$2:$D$930,P642)</f>
        <v>51.509683961127998</v>
      </c>
      <c r="S642">
        <f>INDEX(LORDetail!$E$2:$E$930,P642)</f>
        <v>-0.49431938055212399</v>
      </c>
      <c r="T642">
        <f>INDEX(LORDetail!$G$2:$G$930,P642)</f>
        <v>14.248530000000001</v>
      </c>
      <c r="U642">
        <f t="shared" si="195"/>
        <v>152</v>
      </c>
      <c r="V642">
        <f>INDEX(LORDetail!$B$2:$B$930,U642)</f>
        <v>22866.475847141566</v>
      </c>
      <c r="W642">
        <f>INDEX(LORDetail!$D$2:$D$930,U642)</f>
        <v>51.509523142209702</v>
      </c>
      <c r="X642">
        <f>INDEX(LORDetail!$E$2:$E$930,U642)</f>
        <v>-0.49680442580087297</v>
      </c>
      <c r="Y642">
        <f>INDEX(LORDetail!$G$2:$G$930,U642)</f>
        <v>14.35674</v>
      </c>
      <c r="Z642">
        <f t="shared" si="196"/>
        <v>173.0996287351154</v>
      </c>
      <c r="AA642" s="29">
        <f t="shared" si="197"/>
        <v>128.22378159354776</v>
      </c>
      <c r="AB642">
        <f t="shared" si="198"/>
        <v>0.74075133800408888</v>
      </c>
      <c r="AC642" s="32">
        <f t="shared" si="199"/>
        <v>51.509564834299091</v>
      </c>
      <c r="AD642" s="32">
        <f t="shared" si="200"/>
        <v>-0.49616018114513549</v>
      </c>
      <c r="AE642" s="34">
        <f t="shared" si="201"/>
        <v>14.328686702285422</v>
      </c>
      <c r="AF642" s="36" t="str">
        <f t="shared" si="202"/>
        <v>PADTON</v>
      </c>
      <c r="AG642" s="36" t="str">
        <f t="shared" si="203"/>
        <v>RDNGSTN</v>
      </c>
      <c r="AH642" s="36">
        <f t="shared" si="204"/>
        <v>638</v>
      </c>
      <c r="AI642" s="42">
        <f t="shared" si="205"/>
        <v>22821.599999999999</v>
      </c>
      <c r="AJ642" s="43">
        <f t="shared" si="206"/>
        <v>55.555555555555557</v>
      </c>
      <c r="AK642" s="43">
        <f t="shared" si="207"/>
        <v>0</v>
      </c>
      <c r="AL642" s="36">
        <f t="shared" si="208"/>
        <v>51.509564834299091</v>
      </c>
      <c r="AM642" s="36">
        <v>1</v>
      </c>
      <c r="AN642" s="36">
        <f t="shared" si="209"/>
        <v>-0.49616018114513549</v>
      </c>
      <c r="AO642" s="36">
        <v>4</v>
      </c>
      <c r="AP642" s="42">
        <f>INT(AI642/1000)*1000</f>
        <v>22000</v>
      </c>
      <c r="AQ642" s="42">
        <f>MOD(AI642,1000)</f>
        <v>821.59999999999854</v>
      </c>
      <c r="AR642" s="42">
        <f>MOD(AI643,1000)-0.2+(AP643-AP642)</f>
        <v>877.00000000000068</v>
      </c>
    </row>
    <row r="643" spans="1:44" x14ac:dyDescent="0.25">
      <c r="A643" s="32" t="s">
        <v>0</v>
      </c>
      <c r="B643" s="33" t="s">
        <v>1</v>
      </c>
      <c r="C643" s="32">
        <v>639</v>
      </c>
      <c r="D643">
        <f>MATCH(C643,TrainRun!$AG$2:$AG$148,1)</f>
        <v>90</v>
      </c>
      <c r="E643">
        <f>INT(INDEX(TrainRun!$AD$2:$AD$148,'By Second'!D643))</f>
        <v>638</v>
      </c>
      <c r="F643">
        <f>IF(E643=0,0,INDEX(TrainRun!$AE$2:$AE$148,'By Second'!D643))</f>
        <v>55.555555555555557</v>
      </c>
      <c r="G643">
        <f>INDEX(TrainRun!$AF$2:$AF$148,'By Second'!D643)</f>
        <v>22821.649477382278</v>
      </c>
      <c r="H643">
        <f t="shared" si="192"/>
        <v>91</v>
      </c>
      <c r="I643">
        <f>INT(INDEX(TrainRun!$AD$2:$AD$148,'By Second'!H643))</f>
        <v>652</v>
      </c>
      <c r="J643">
        <f>INDEX(TrainRun!$AE$2:$AE$148,'By Second'!H643)</f>
        <v>55.555555555555557</v>
      </c>
      <c r="K643">
        <f t="shared" si="189"/>
        <v>14</v>
      </c>
      <c r="L643">
        <f t="shared" si="190"/>
        <v>0</v>
      </c>
      <c r="M643">
        <f t="shared" si="193"/>
        <v>0</v>
      </c>
      <c r="N643" s="32">
        <f t="shared" si="194"/>
        <v>55.555555555555557</v>
      </c>
      <c r="O643" s="29">
        <f t="shared" si="191"/>
        <v>22877.155555555553</v>
      </c>
      <c r="P643">
        <f>MATCH(O643,LORDetail!$B$2:$B$930,1)</f>
        <v>152</v>
      </c>
      <c r="Q643">
        <f>INDEX(LORDetail!$B$2:$B$930,P643)</f>
        <v>22866.475847141566</v>
      </c>
      <c r="R643">
        <f>INDEX(LORDetail!$D$2:$D$930,P643)</f>
        <v>51.509523142209702</v>
      </c>
      <c r="S643">
        <f>INDEX(LORDetail!$E$2:$E$930,P643)</f>
        <v>-0.49680442580087297</v>
      </c>
      <c r="T643">
        <f>INDEX(LORDetail!$G$2:$G$930,P643)</f>
        <v>14.35674</v>
      </c>
      <c r="U643">
        <f t="shared" si="195"/>
        <v>153</v>
      </c>
      <c r="V643">
        <f>INDEX(LORDetail!$B$2:$B$930,U643)</f>
        <v>23031.095826803416</v>
      </c>
      <c r="W643">
        <f>INDEX(LORDetail!$D$2:$D$930,U643)</f>
        <v>51.509334425337997</v>
      </c>
      <c r="X643">
        <f>INDEX(LORDetail!$E$2:$E$930,U643)</f>
        <v>-0.49916104138959499</v>
      </c>
      <c r="Y643">
        <f>INDEX(LORDetail!$G$2:$G$930,U643)</f>
        <v>14.45966</v>
      </c>
      <c r="Z643">
        <f t="shared" si="196"/>
        <v>164.61997966184936</v>
      </c>
      <c r="AA643" s="29">
        <f t="shared" si="197"/>
        <v>10.6797084139871</v>
      </c>
      <c r="AB643">
        <f t="shared" si="198"/>
        <v>6.4874922448202199E-2</v>
      </c>
      <c r="AC643" s="32">
        <f t="shared" si="199"/>
        <v>51.509510899217283</v>
      </c>
      <c r="AD643" s="32">
        <f t="shared" si="200"/>
        <v>-0.49695731105443153</v>
      </c>
      <c r="AE643" s="34">
        <f t="shared" si="201"/>
        <v>14.363416927018369</v>
      </c>
      <c r="AF643" s="36" t="str">
        <f t="shared" si="202"/>
        <v>PADTON</v>
      </c>
      <c r="AG643" s="36" t="str">
        <f t="shared" si="203"/>
        <v>RDNGSTN</v>
      </c>
      <c r="AH643" s="36">
        <f t="shared" si="204"/>
        <v>639</v>
      </c>
      <c r="AI643" s="42">
        <f t="shared" si="205"/>
        <v>22877.200000000001</v>
      </c>
      <c r="AJ643" s="43">
        <f t="shared" si="206"/>
        <v>55.555555555555557</v>
      </c>
      <c r="AK643" s="43">
        <f t="shared" si="207"/>
        <v>0</v>
      </c>
      <c r="AL643" s="36">
        <f t="shared" si="208"/>
        <v>51.509510899217283</v>
      </c>
      <c r="AM643" s="36">
        <v>1</v>
      </c>
      <c r="AN643" s="36">
        <f t="shared" si="209"/>
        <v>-0.49695731105443153</v>
      </c>
      <c r="AO643" s="36">
        <v>4</v>
      </c>
      <c r="AP643" s="42">
        <f>INT(AI643/1000)*1000</f>
        <v>22000</v>
      </c>
      <c r="AQ643" s="42">
        <f>MOD(AI643,1000)</f>
        <v>877.20000000000073</v>
      </c>
      <c r="AR643" s="42">
        <f>MOD(AI644,1000)-0.2+(AP644-AP643)</f>
        <v>932.59999999999923</v>
      </c>
    </row>
    <row r="644" spans="1:44" x14ac:dyDescent="0.25">
      <c r="A644" s="32" t="s">
        <v>0</v>
      </c>
      <c r="B644" s="33" t="s">
        <v>1</v>
      </c>
      <c r="C644" s="32">
        <v>640</v>
      </c>
      <c r="D644">
        <f>MATCH(C644,TrainRun!$AG$2:$AG$148,1)</f>
        <v>90</v>
      </c>
      <c r="E644">
        <f>INT(INDEX(TrainRun!$AD$2:$AD$148,'By Second'!D644))</f>
        <v>638</v>
      </c>
      <c r="F644">
        <f>IF(E644=0,0,INDEX(TrainRun!$AE$2:$AE$148,'By Second'!D644))</f>
        <v>55.555555555555557</v>
      </c>
      <c r="G644">
        <f>INDEX(TrainRun!$AF$2:$AF$148,'By Second'!D644)</f>
        <v>22821.649477382278</v>
      </c>
      <c r="H644">
        <f t="shared" si="192"/>
        <v>91</v>
      </c>
      <c r="I644">
        <f>INT(INDEX(TrainRun!$AD$2:$AD$148,'By Second'!H644))</f>
        <v>652</v>
      </c>
      <c r="J644">
        <f>INDEX(TrainRun!$AE$2:$AE$148,'By Second'!H644)</f>
        <v>55.555555555555557</v>
      </c>
      <c r="K644">
        <f t="shared" ref="K644:K707" si="210">I644-E644</f>
        <v>14</v>
      </c>
      <c r="L644">
        <f t="shared" ref="L644:L707" si="211">J644-F644</f>
        <v>0</v>
      </c>
      <c r="M644">
        <f t="shared" si="193"/>
        <v>0</v>
      </c>
      <c r="N644" s="32">
        <f t="shared" si="194"/>
        <v>55.555555555555557</v>
      </c>
      <c r="O644" s="29">
        <f t="shared" ref="O644:O707" si="212">IF(C644=E644,ROUND(G644,1),O643+N644)</f>
        <v>22932.711111111108</v>
      </c>
      <c r="P644">
        <f>MATCH(O644,LORDetail!$B$2:$B$930,1)</f>
        <v>152</v>
      </c>
      <c r="Q644">
        <f>INDEX(LORDetail!$B$2:$B$930,P644)</f>
        <v>22866.475847141566</v>
      </c>
      <c r="R644">
        <f>INDEX(LORDetail!$D$2:$D$930,P644)</f>
        <v>51.509523142209702</v>
      </c>
      <c r="S644">
        <f>INDEX(LORDetail!$E$2:$E$930,P644)</f>
        <v>-0.49680442580087297</v>
      </c>
      <c r="T644">
        <f>INDEX(LORDetail!$G$2:$G$930,P644)</f>
        <v>14.35674</v>
      </c>
      <c r="U644">
        <f t="shared" si="195"/>
        <v>153</v>
      </c>
      <c r="V644">
        <f>INDEX(LORDetail!$B$2:$B$930,U644)</f>
        <v>23031.095826803416</v>
      </c>
      <c r="W644">
        <f>INDEX(LORDetail!$D$2:$D$930,U644)</f>
        <v>51.509334425337997</v>
      </c>
      <c r="X644">
        <f>INDEX(LORDetail!$E$2:$E$930,U644)</f>
        <v>-0.49916104138959499</v>
      </c>
      <c r="Y644">
        <f>INDEX(LORDetail!$G$2:$G$930,U644)</f>
        <v>14.45966</v>
      </c>
      <c r="Z644">
        <f t="shared" si="196"/>
        <v>164.61997966184936</v>
      </c>
      <c r="AA644" s="29">
        <f t="shared" si="197"/>
        <v>66.235263969541847</v>
      </c>
      <c r="AB644">
        <f t="shared" si="198"/>
        <v>0.40235252188463155</v>
      </c>
      <c r="AC644" s="32">
        <f t="shared" si="199"/>
        <v>51.509447211500451</v>
      </c>
      <c r="AD644" s="32">
        <f t="shared" si="200"/>
        <v>-0.49775261602610793</v>
      </c>
      <c r="AE644" s="34">
        <f t="shared" si="201"/>
        <v>14.398150121552366</v>
      </c>
      <c r="AF644" s="36" t="str">
        <f t="shared" si="202"/>
        <v>PADTON</v>
      </c>
      <c r="AG644" s="36" t="str">
        <f t="shared" si="203"/>
        <v>RDNGSTN</v>
      </c>
      <c r="AH644" s="36">
        <f t="shared" si="204"/>
        <v>640</v>
      </c>
      <c r="AI644" s="42">
        <f t="shared" si="205"/>
        <v>22932.799999999999</v>
      </c>
      <c r="AJ644" s="43">
        <f t="shared" si="206"/>
        <v>55.555555555555557</v>
      </c>
      <c r="AK644" s="43">
        <f t="shared" si="207"/>
        <v>0</v>
      </c>
      <c r="AL644" s="36">
        <f t="shared" si="208"/>
        <v>51.509447211500451</v>
      </c>
      <c r="AM644" s="36">
        <v>1</v>
      </c>
      <c r="AN644" s="36">
        <f t="shared" si="209"/>
        <v>-0.49775261602610793</v>
      </c>
      <c r="AO644" s="36">
        <v>4</v>
      </c>
      <c r="AP644" s="42">
        <f>INT(AI644/1000)*1000</f>
        <v>22000</v>
      </c>
      <c r="AQ644" s="42">
        <f>MOD(AI644,1000)</f>
        <v>932.79999999999927</v>
      </c>
      <c r="AR644" s="42">
        <f>MOD(AI645,1000)-0.2+(AP645-AP644)</f>
        <v>988.00000000000068</v>
      </c>
    </row>
    <row r="645" spans="1:44" x14ac:dyDescent="0.25">
      <c r="A645" s="32" t="s">
        <v>0</v>
      </c>
      <c r="B645" s="33" t="s">
        <v>1</v>
      </c>
      <c r="C645" s="32">
        <v>641</v>
      </c>
      <c r="D645">
        <f>MATCH(C645,TrainRun!$AG$2:$AG$148,1)</f>
        <v>90</v>
      </c>
      <c r="E645">
        <f>INT(INDEX(TrainRun!$AD$2:$AD$148,'By Second'!D645))</f>
        <v>638</v>
      </c>
      <c r="F645">
        <f>IF(E645=0,0,INDEX(TrainRun!$AE$2:$AE$148,'By Second'!D645))</f>
        <v>55.555555555555557</v>
      </c>
      <c r="G645">
        <f>INDEX(TrainRun!$AF$2:$AF$148,'By Second'!D645)</f>
        <v>22821.649477382278</v>
      </c>
      <c r="H645">
        <f t="shared" ref="H645:H708" si="213">D645+1</f>
        <v>91</v>
      </c>
      <c r="I645">
        <f>INT(INDEX(TrainRun!$AD$2:$AD$148,'By Second'!H645))</f>
        <v>652</v>
      </c>
      <c r="J645">
        <f>INDEX(TrainRun!$AE$2:$AE$148,'By Second'!H645)</f>
        <v>55.555555555555557</v>
      </c>
      <c r="K645">
        <f t="shared" si="210"/>
        <v>14</v>
      </c>
      <c r="L645">
        <f t="shared" si="211"/>
        <v>0</v>
      </c>
      <c r="M645">
        <f t="shared" ref="M645:M708" si="214">IF(K645=0,0,L645/K645)</f>
        <v>0</v>
      </c>
      <c r="N645" s="32">
        <f t="shared" ref="N645:N708" si="215">IF(C645=E645,F645,N644+M645)</f>
        <v>55.555555555555557</v>
      </c>
      <c r="O645" s="29">
        <f t="shared" si="212"/>
        <v>22988.266666666663</v>
      </c>
      <c r="P645">
        <f>MATCH(O645,LORDetail!$B$2:$B$930,1)</f>
        <v>152</v>
      </c>
      <c r="Q645">
        <f>INDEX(LORDetail!$B$2:$B$930,P645)</f>
        <v>22866.475847141566</v>
      </c>
      <c r="R645">
        <f>INDEX(LORDetail!$D$2:$D$930,P645)</f>
        <v>51.509523142209702</v>
      </c>
      <c r="S645">
        <f>INDEX(LORDetail!$E$2:$E$930,P645)</f>
        <v>-0.49680442580087297</v>
      </c>
      <c r="T645">
        <f>INDEX(LORDetail!$G$2:$G$930,P645)</f>
        <v>14.35674</v>
      </c>
      <c r="U645">
        <f t="shared" ref="U645:U708" si="216">P645+1</f>
        <v>153</v>
      </c>
      <c r="V645">
        <f>INDEX(LORDetail!$B$2:$B$930,U645)</f>
        <v>23031.095826803416</v>
      </c>
      <c r="W645">
        <f>INDEX(LORDetail!$D$2:$D$930,U645)</f>
        <v>51.509334425337997</v>
      </c>
      <c r="X645">
        <f>INDEX(LORDetail!$E$2:$E$930,U645)</f>
        <v>-0.49916104138959499</v>
      </c>
      <c r="Y645">
        <f>INDEX(LORDetail!$G$2:$G$930,U645)</f>
        <v>14.45966</v>
      </c>
      <c r="Z645">
        <f t="shared" ref="Z645:Z708" si="217">V645-Q645</f>
        <v>164.61997966184936</v>
      </c>
      <c r="AA645" s="29">
        <f t="shared" ref="AA645:AA708" si="218">O645-Q645</f>
        <v>121.79081952509659</v>
      </c>
      <c r="AB645">
        <f t="shared" ref="AB645:AB708" si="219">AA645/Z645</f>
        <v>0.73983012132106096</v>
      </c>
      <c r="AC645" s="32">
        <f t="shared" ref="AC645:AC708" si="220">R645+(W645-R645)*$AB645</f>
        <v>51.509383523783612</v>
      </c>
      <c r="AD645" s="32">
        <f t="shared" ref="AD645:AD708" si="221">S645+(X645-S645)*$AB645</f>
        <v>-0.49854792099778428</v>
      </c>
      <c r="AE645" s="34">
        <f t="shared" ref="AE645:AE708" si="222">T645+(Y645-T645)*$AB645</f>
        <v>14.432883316086363</v>
      </c>
      <c r="AF645" s="36" t="str">
        <f t="shared" ref="AF645:AF708" si="223">A645</f>
        <v>PADTON</v>
      </c>
      <c r="AG645" s="36" t="str">
        <f t="shared" ref="AG645:AG708" si="224">B645</f>
        <v>RDNGSTN</v>
      </c>
      <c r="AH645" s="36">
        <f t="shared" ref="AH645:AH708" si="225">C645</f>
        <v>641</v>
      </c>
      <c r="AI645" s="42">
        <f t="shared" ref="AI645:AI708" si="226">ROUND(O645*5,0)/5</f>
        <v>22988.2</v>
      </c>
      <c r="AJ645" s="43">
        <f t="shared" ref="AJ645:AJ708" si="227">N645</f>
        <v>55.555555555555557</v>
      </c>
      <c r="AK645" s="43">
        <f t="shared" ref="AK645:AK708" si="228">M645</f>
        <v>0</v>
      </c>
      <c r="AL645" s="36">
        <f t="shared" ref="AL645:AL708" si="229">AC645</f>
        <v>51.509383523783612</v>
      </c>
      <c r="AM645" s="36">
        <v>1</v>
      </c>
      <c r="AN645" s="36">
        <f t="shared" ref="AN645:AN708" si="230">AD645</f>
        <v>-0.49854792099778428</v>
      </c>
      <c r="AO645" s="36">
        <v>4</v>
      </c>
      <c r="AP645" s="42">
        <f>INT(AI645/1000)*1000</f>
        <v>22000</v>
      </c>
      <c r="AQ645" s="42">
        <f>MOD(AI645,1000)</f>
        <v>988.20000000000073</v>
      </c>
      <c r="AR645" s="42">
        <f>MOD(AI646,1000)-0.2+(AP646-AP645)</f>
        <v>1043.5999999999992</v>
      </c>
    </row>
    <row r="646" spans="1:44" x14ac:dyDescent="0.25">
      <c r="A646" s="32" t="s">
        <v>0</v>
      </c>
      <c r="B646" s="33" t="s">
        <v>1</v>
      </c>
      <c r="C646" s="32">
        <v>642</v>
      </c>
      <c r="D646">
        <f>MATCH(C646,TrainRun!$AG$2:$AG$148,1)</f>
        <v>90</v>
      </c>
      <c r="E646">
        <f>INT(INDEX(TrainRun!$AD$2:$AD$148,'By Second'!D646))</f>
        <v>638</v>
      </c>
      <c r="F646">
        <f>IF(E646=0,0,INDEX(TrainRun!$AE$2:$AE$148,'By Second'!D646))</f>
        <v>55.555555555555557</v>
      </c>
      <c r="G646">
        <f>INDEX(TrainRun!$AF$2:$AF$148,'By Second'!D646)</f>
        <v>22821.649477382278</v>
      </c>
      <c r="H646">
        <f t="shared" si="213"/>
        <v>91</v>
      </c>
      <c r="I646">
        <f>INT(INDEX(TrainRun!$AD$2:$AD$148,'By Second'!H646))</f>
        <v>652</v>
      </c>
      <c r="J646">
        <f>INDEX(TrainRun!$AE$2:$AE$148,'By Second'!H646)</f>
        <v>55.555555555555557</v>
      </c>
      <c r="K646">
        <f t="shared" si="210"/>
        <v>14</v>
      </c>
      <c r="L646">
        <f t="shared" si="211"/>
        <v>0</v>
      </c>
      <c r="M646">
        <f t="shared" si="214"/>
        <v>0</v>
      </c>
      <c r="N646" s="32">
        <f t="shared" si="215"/>
        <v>55.555555555555557</v>
      </c>
      <c r="O646" s="29">
        <f t="shared" si="212"/>
        <v>23043.822222222218</v>
      </c>
      <c r="P646">
        <f>MATCH(O646,LORDetail!$B$2:$B$930,1)</f>
        <v>153</v>
      </c>
      <c r="Q646">
        <f>INDEX(LORDetail!$B$2:$B$930,P646)</f>
        <v>23031.095826803416</v>
      </c>
      <c r="R646">
        <f>INDEX(LORDetail!$D$2:$D$930,P646)</f>
        <v>51.509334425337997</v>
      </c>
      <c r="S646">
        <f>INDEX(LORDetail!$E$2:$E$930,P646)</f>
        <v>-0.49916104138959499</v>
      </c>
      <c r="T646">
        <f>INDEX(LORDetail!$G$2:$G$930,P646)</f>
        <v>14.45966</v>
      </c>
      <c r="U646">
        <f t="shared" si="216"/>
        <v>154</v>
      </c>
      <c r="V646">
        <f>INDEX(LORDetail!$B$2:$B$930,U646)</f>
        <v>23177.314149608112</v>
      </c>
      <c r="W646">
        <f>INDEX(LORDetail!$D$2:$D$930,U646)</f>
        <v>51.509126318170601</v>
      </c>
      <c r="X646">
        <f>INDEX(LORDetail!$E$2:$E$930,U646)</f>
        <v>-0.50124481775347396</v>
      </c>
      <c r="Y646">
        <f>INDEX(LORDetail!$G$2:$G$930,U646)</f>
        <v>14.551069999999999</v>
      </c>
      <c r="Z646">
        <f t="shared" si="217"/>
        <v>146.21832280469607</v>
      </c>
      <c r="AA646" s="29">
        <f t="shared" si="218"/>
        <v>12.726395418801985</v>
      </c>
      <c r="AB646">
        <f t="shared" si="219"/>
        <v>8.7036940204823998E-2</v>
      </c>
      <c r="AC646" s="32">
        <f t="shared" si="220"/>
        <v>51.509316312326909</v>
      </c>
      <c r="AD646" s="32">
        <f t="shared" si="221"/>
        <v>-0.49934240690837817</v>
      </c>
      <c r="AE646" s="34">
        <f t="shared" si="222"/>
        <v>14.467616046704123</v>
      </c>
      <c r="AF646" s="36" t="str">
        <f t="shared" si="223"/>
        <v>PADTON</v>
      </c>
      <c r="AG646" s="36" t="str">
        <f t="shared" si="224"/>
        <v>RDNGSTN</v>
      </c>
      <c r="AH646" s="36">
        <f t="shared" si="225"/>
        <v>642</v>
      </c>
      <c r="AI646" s="42">
        <f t="shared" si="226"/>
        <v>23043.8</v>
      </c>
      <c r="AJ646" s="43">
        <f t="shared" si="227"/>
        <v>55.555555555555557</v>
      </c>
      <c r="AK646" s="43">
        <f t="shared" si="228"/>
        <v>0</v>
      </c>
      <c r="AL646" s="36">
        <f t="shared" si="229"/>
        <v>51.509316312326909</v>
      </c>
      <c r="AM646" s="36">
        <v>1</v>
      </c>
      <c r="AN646" s="36">
        <f t="shared" si="230"/>
        <v>-0.49934240690837817</v>
      </c>
      <c r="AO646" s="36">
        <v>4</v>
      </c>
      <c r="AP646" s="42">
        <f>INT(AI646/1000)*1000</f>
        <v>23000</v>
      </c>
      <c r="AQ646" s="42">
        <f>MOD(AI646,1000)</f>
        <v>43.799999999999272</v>
      </c>
      <c r="AR646" s="42">
        <f>MOD(AI647,1000)-0.2+(AP647-AP646)</f>
        <v>99.200000000001452</v>
      </c>
    </row>
    <row r="647" spans="1:44" x14ac:dyDescent="0.25">
      <c r="A647" s="32" t="s">
        <v>0</v>
      </c>
      <c r="B647" s="33" t="s">
        <v>1</v>
      </c>
      <c r="C647" s="32">
        <v>643</v>
      </c>
      <c r="D647">
        <f>MATCH(C647,TrainRun!$AG$2:$AG$148,1)</f>
        <v>90</v>
      </c>
      <c r="E647">
        <f>INT(INDEX(TrainRun!$AD$2:$AD$148,'By Second'!D647))</f>
        <v>638</v>
      </c>
      <c r="F647">
        <f>IF(E647=0,0,INDEX(TrainRun!$AE$2:$AE$148,'By Second'!D647))</f>
        <v>55.555555555555557</v>
      </c>
      <c r="G647">
        <f>INDEX(TrainRun!$AF$2:$AF$148,'By Second'!D647)</f>
        <v>22821.649477382278</v>
      </c>
      <c r="H647">
        <f t="shared" si="213"/>
        <v>91</v>
      </c>
      <c r="I647">
        <f>INT(INDEX(TrainRun!$AD$2:$AD$148,'By Second'!H647))</f>
        <v>652</v>
      </c>
      <c r="J647">
        <f>INDEX(TrainRun!$AE$2:$AE$148,'By Second'!H647)</f>
        <v>55.555555555555557</v>
      </c>
      <c r="K647">
        <f t="shared" si="210"/>
        <v>14</v>
      </c>
      <c r="L647">
        <f t="shared" si="211"/>
        <v>0</v>
      </c>
      <c r="M647">
        <f t="shared" si="214"/>
        <v>0</v>
      </c>
      <c r="N647" s="32">
        <f t="shared" si="215"/>
        <v>55.555555555555557</v>
      </c>
      <c r="O647" s="29">
        <f t="shared" si="212"/>
        <v>23099.377777777772</v>
      </c>
      <c r="P647">
        <f>MATCH(O647,LORDetail!$B$2:$B$930,1)</f>
        <v>153</v>
      </c>
      <c r="Q647">
        <f>INDEX(LORDetail!$B$2:$B$930,P647)</f>
        <v>23031.095826803416</v>
      </c>
      <c r="R647">
        <f>INDEX(LORDetail!$D$2:$D$930,P647)</f>
        <v>51.509334425337997</v>
      </c>
      <c r="S647">
        <f>INDEX(LORDetail!$E$2:$E$930,P647)</f>
        <v>-0.49916104138959499</v>
      </c>
      <c r="T647">
        <f>INDEX(LORDetail!$G$2:$G$930,P647)</f>
        <v>14.45966</v>
      </c>
      <c r="U647">
        <f t="shared" si="216"/>
        <v>154</v>
      </c>
      <c r="V647">
        <f>INDEX(LORDetail!$B$2:$B$930,U647)</f>
        <v>23177.314149608112</v>
      </c>
      <c r="W647">
        <f>INDEX(LORDetail!$D$2:$D$930,U647)</f>
        <v>51.509126318170601</v>
      </c>
      <c r="X647">
        <f>INDEX(LORDetail!$E$2:$E$930,U647)</f>
        <v>-0.50124481775347396</v>
      </c>
      <c r="Y647">
        <f>INDEX(LORDetail!$G$2:$G$930,U647)</f>
        <v>14.551069999999999</v>
      </c>
      <c r="Z647">
        <f t="shared" si="217"/>
        <v>146.21832280469607</v>
      </c>
      <c r="AA647" s="29">
        <f t="shared" si="218"/>
        <v>68.281950974356732</v>
      </c>
      <c r="AB647">
        <f t="shared" si="219"/>
        <v>0.46698628232496542</v>
      </c>
      <c r="AC647" s="32">
        <f t="shared" si="220"/>
        <v>51.509237242145566</v>
      </c>
      <c r="AD647" s="32">
        <f t="shared" si="221"/>
        <v>-0.50013413636695947</v>
      </c>
      <c r="AE647" s="34">
        <f t="shared" si="222"/>
        <v>14.502347216067324</v>
      </c>
      <c r="AF647" s="36" t="str">
        <f t="shared" si="223"/>
        <v>PADTON</v>
      </c>
      <c r="AG647" s="36" t="str">
        <f t="shared" si="224"/>
        <v>RDNGSTN</v>
      </c>
      <c r="AH647" s="36">
        <f t="shared" si="225"/>
        <v>643</v>
      </c>
      <c r="AI647" s="42">
        <f t="shared" si="226"/>
        <v>23099.4</v>
      </c>
      <c r="AJ647" s="43">
        <f t="shared" si="227"/>
        <v>55.555555555555557</v>
      </c>
      <c r="AK647" s="43">
        <f t="shared" si="228"/>
        <v>0</v>
      </c>
      <c r="AL647" s="36">
        <f t="shared" si="229"/>
        <v>51.509237242145566</v>
      </c>
      <c r="AM647" s="36">
        <v>1</v>
      </c>
      <c r="AN647" s="36">
        <f t="shared" si="230"/>
        <v>-0.50013413636695947</v>
      </c>
      <c r="AO647" s="36">
        <v>4</v>
      </c>
      <c r="AP647" s="42">
        <f>INT(AI647/1000)*1000</f>
        <v>23000</v>
      </c>
      <c r="AQ647" s="42">
        <f>MOD(AI647,1000)</f>
        <v>99.400000000001455</v>
      </c>
      <c r="AR647" s="42">
        <f>MOD(AI648,1000)-0.2+(AP648-AP647)</f>
        <v>154.80000000000001</v>
      </c>
    </row>
    <row r="648" spans="1:44" x14ac:dyDescent="0.25">
      <c r="A648" s="32" t="s">
        <v>0</v>
      </c>
      <c r="B648" s="33" t="s">
        <v>1</v>
      </c>
      <c r="C648" s="32">
        <v>644</v>
      </c>
      <c r="D648">
        <f>MATCH(C648,TrainRun!$AG$2:$AG$148,1)</f>
        <v>90</v>
      </c>
      <c r="E648">
        <f>INT(INDEX(TrainRun!$AD$2:$AD$148,'By Second'!D648))</f>
        <v>638</v>
      </c>
      <c r="F648">
        <f>IF(E648=0,0,INDEX(TrainRun!$AE$2:$AE$148,'By Second'!D648))</f>
        <v>55.555555555555557</v>
      </c>
      <c r="G648">
        <f>INDEX(TrainRun!$AF$2:$AF$148,'By Second'!D648)</f>
        <v>22821.649477382278</v>
      </c>
      <c r="H648">
        <f t="shared" si="213"/>
        <v>91</v>
      </c>
      <c r="I648">
        <f>INT(INDEX(TrainRun!$AD$2:$AD$148,'By Second'!H648))</f>
        <v>652</v>
      </c>
      <c r="J648">
        <f>INDEX(TrainRun!$AE$2:$AE$148,'By Second'!H648)</f>
        <v>55.555555555555557</v>
      </c>
      <c r="K648">
        <f t="shared" si="210"/>
        <v>14</v>
      </c>
      <c r="L648">
        <f t="shared" si="211"/>
        <v>0</v>
      </c>
      <c r="M648">
        <f t="shared" si="214"/>
        <v>0</v>
      </c>
      <c r="N648" s="32">
        <f t="shared" si="215"/>
        <v>55.555555555555557</v>
      </c>
      <c r="O648" s="29">
        <f t="shared" si="212"/>
        <v>23154.933333333327</v>
      </c>
      <c r="P648">
        <f>MATCH(O648,LORDetail!$B$2:$B$930,1)</f>
        <v>153</v>
      </c>
      <c r="Q648">
        <f>INDEX(LORDetail!$B$2:$B$930,P648)</f>
        <v>23031.095826803416</v>
      </c>
      <c r="R648">
        <f>INDEX(LORDetail!$D$2:$D$930,P648)</f>
        <v>51.509334425337997</v>
      </c>
      <c r="S648">
        <f>INDEX(LORDetail!$E$2:$E$930,P648)</f>
        <v>-0.49916104138959499</v>
      </c>
      <c r="T648">
        <f>INDEX(LORDetail!$G$2:$G$930,P648)</f>
        <v>14.45966</v>
      </c>
      <c r="U648">
        <f t="shared" si="216"/>
        <v>154</v>
      </c>
      <c r="V648">
        <f>INDEX(LORDetail!$B$2:$B$930,U648)</f>
        <v>23177.314149608112</v>
      </c>
      <c r="W648">
        <f>INDEX(LORDetail!$D$2:$D$930,U648)</f>
        <v>51.509126318170601</v>
      </c>
      <c r="X648">
        <f>INDEX(LORDetail!$E$2:$E$930,U648)</f>
        <v>-0.50124481775347396</v>
      </c>
      <c r="Y648">
        <f>INDEX(LORDetail!$G$2:$G$930,U648)</f>
        <v>14.551069999999999</v>
      </c>
      <c r="Z648">
        <f t="shared" si="217"/>
        <v>146.21832280469607</v>
      </c>
      <c r="AA648" s="29">
        <f t="shared" si="218"/>
        <v>123.83750652991148</v>
      </c>
      <c r="AB648">
        <f t="shared" si="219"/>
        <v>0.84693562444510684</v>
      </c>
      <c r="AC648" s="32">
        <f t="shared" si="220"/>
        <v>51.509158171964224</v>
      </c>
      <c r="AD648" s="32">
        <f t="shared" si="221"/>
        <v>-0.50092586582554077</v>
      </c>
      <c r="AE648" s="34">
        <f t="shared" si="222"/>
        <v>14.537078385430526</v>
      </c>
      <c r="AF648" s="36" t="str">
        <f t="shared" si="223"/>
        <v>PADTON</v>
      </c>
      <c r="AG648" s="36" t="str">
        <f t="shared" si="224"/>
        <v>RDNGSTN</v>
      </c>
      <c r="AH648" s="36">
        <f t="shared" si="225"/>
        <v>644</v>
      </c>
      <c r="AI648" s="42">
        <f t="shared" si="226"/>
        <v>23155</v>
      </c>
      <c r="AJ648" s="43">
        <f t="shared" si="227"/>
        <v>55.555555555555557</v>
      </c>
      <c r="AK648" s="43">
        <f t="shared" si="228"/>
        <v>0</v>
      </c>
      <c r="AL648" s="36">
        <f t="shared" si="229"/>
        <v>51.509158171964224</v>
      </c>
      <c r="AM648" s="36">
        <v>1</v>
      </c>
      <c r="AN648" s="36">
        <f t="shared" si="230"/>
        <v>-0.50092586582554077</v>
      </c>
      <c r="AO648" s="36">
        <v>4</v>
      </c>
      <c r="AP648" s="42">
        <f>INT(AI648/1000)*1000</f>
        <v>23000</v>
      </c>
      <c r="AQ648" s="42">
        <f>MOD(AI648,1000)</f>
        <v>155</v>
      </c>
      <c r="AR648" s="42">
        <f>MOD(AI649,1000)-0.2+(AP649-AP648)</f>
        <v>210.20000000000147</v>
      </c>
    </row>
    <row r="649" spans="1:44" x14ac:dyDescent="0.25">
      <c r="A649" s="32" t="s">
        <v>0</v>
      </c>
      <c r="B649" s="33" t="s">
        <v>1</v>
      </c>
      <c r="C649" s="32">
        <v>645</v>
      </c>
      <c r="D649">
        <f>MATCH(C649,TrainRun!$AG$2:$AG$148,1)</f>
        <v>90</v>
      </c>
      <c r="E649">
        <f>INT(INDEX(TrainRun!$AD$2:$AD$148,'By Second'!D649))</f>
        <v>638</v>
      </c>
      <c r="F649">
        <f>IF(E649=0,0,INDEX(TrainRun!$AE$2:$AE$148,'By Second'!D649))</f>
        <v>55.555555555555557</v>
      </c>
      <c r="G649">
        <f>INDEX(TrainRun!$AF$2:$AF$148,'By Second'!D649)</f>
        <v>22821.649477382278</v>
      </c>
      <c r="H649">
        <f t="shared" si="213"/>
        <v>91</v>
      </c>
      <c r="I649">
        <f>INT(INDEX(TrainRun!$AD$2:$AD$148,'By Second'!H649))</f>
        <v>652</v>
      </c>
      <c r="J649">
        <f>INDEX(TrainRun!$AE$2:$AE$148,'By Second'!H649)</f>
        <v>55.555555555555557</v>
      </c>
      <c r="K649">
        <f t="shared" si="210"/>
        <v>14</v>
      </c>
      <c r="L649">
        <f t="shared" si="211"/>
        <v>0</v>
      </c>
      <c r="M649">
        <f t="shared" si="214"/>
        <v>0</v>
      </c>
      <c r="N649" s="32">
        <f t="shared" si="215"/>
        <v>55.555555555555557</v>
      </c>
      <c r="O649" s="29">
        <f t="shared" si="212"/>
        <v>23210.488888888882</v>
      </c>
      <c r="P649">
        <f>MATCH(O649,LORDetail!$B$2:$B$930,1)</f>
        <v>154</v>
      </c>
      <c r="Q649">
        <f>INDEX(LORDetail!$B$2:$B$930,P649)</f>
        <v>23177.314149608112</v>
      </c>
      <c r="R649">
        <f>INDEX(LORDetail!$D$2:$D$930,P649)</f>
        <v>51.509126318170601</v>
      </c>
      <c r="S649">
        <f>INDEX(LORDetail!$E$2:$E$930,P649)</f>
        <v>-0.50124481775347396</v>
      </c>
      <c r="T649">
        <f>INDEX(LORDetail!$G$2:$G$930,P649)</f>
        <v>14.551069999999999</v>
      </c>
      <c r="U649">
        <f t="shared" si="216"/>
        <v>155</v>
      </c>
      <c r="V649">
        <f>INDEX(LORDetail!$B$2:$B$930,U649)</f>
        <v>23369.532655796887</v>
      </c>
      <c r="W649">
        <f>INDEX(LORDetail!$D$2:$D$930,U649)</f>
        <v>51.508901645034904</v>
      </c>
      <c r="X649">
        <f>INDEX(LORDetail!$E$2:$E$930,U649)</f>
        <v>-0.50399559318412201</v>
      </c>
      <c r="Y649">
        <f>INDEX(LORDetail!$G$2:$G$930,U649)</f>
        <v>14.67123</v>
      </c>
      <c r="Z649">
        <f t="shared" si="217"/>
        <v>192.21850618877579</v>
      </c>
      <c r="AA649" s="29">
        <f t="shared" si="218"/>
        <v>33.174739280770154</v>
      </c>
      <c r="AB649">
        <f t="shared" si="219"/>
        <v>0.17258868533807867</v>
      </c>
      <c r="AC649" s="32">
        <f t="shared" si="220"/>
        <v>51.509087542129478</v>
      </c>
      <c r="AD649" s="32">
        <f t="shared" si="221"/>
        <v>-0.50171957046870974</v>
      </c>
      <c r="AE649" s="34">
        <f t="shared" si="222"/>
        <v>14.571808256430224</v>
      </c>
      <c r="AF649" s="36" t="str">
        <f t="shared" si="223"/>
        <v>PADTON</v>
      </c>
      <c r="AG649" s="36" t="str">
        <f t="shared" si="224"/>
        <v>RDNGSTN</v>
      </c>
      <c r="AH649" s="36">
        <f t="shared" si="225"/>
        <v>645</v>
      </c>
      <c r="AI649" s="42">
        <f t="shared" si="226"/>
        <v>23210.400000000001</v>
      </c>
      <c r="AJ649" s="43">
        <f t="shared" si="227"/>
        <v>55.555555555555557</v>
      </c>
      <c r="AK649" s="43">
        <f t="shared" si="228"/>
        <v>0</v>
      </c>
      <c r="AL649" s="36">
        <f t="shared" si="229"/>
        <v>51.509087542129478</v>
      </c>
      <c r="AM649" s="36">
        <v>1</v>
      </c>
      <c r="AN649" s="36">
        <f t="shared" si="230"/>
        <v>-0.50171957046870974</v>
      </c>
      <c r="AO649" s="36">
        <v>4</v>
      </c>
      <c r="AP649" s="42">
        <f>INT(AI649/1000)*1000</f>
        <v>23000</v>
      </c>
      <c r="AQ649" s="42">
        <f>MOD(AI649,1000)</f>
        <v>210.40000000000146</v>
      </c>
      <c r="AR649" s="42">
        <f>MOD(AI650,1000)-0.2+(AP650-AP649)</f>
        <v>265.8</v>
      </c>
    </row>
    <row r="650" spans="1:44" x14ac:dyDescent="0.25">
      <c r="A650" s="32" t="s">
        <v>0</v>
      </c>
      <c r="B650" s="33" t="s">
        <v>1</v>
      </c>
      <c r="C650" s="32">
        <v>646</v>
      </c>
      <c r="D650">
        <f>MATCH(C650,TrainRun!$AG$2:$AG$148,1)</f>
        <v>90</v>
      </c>
      <c r="E650">
        <f>INT(INDEX(TrainRun!$AD$2:$AD$148,'By Second'!D650))</f>
        <v>638</v>
      </c>
      <c r="F650">
        <f>IF(E650=0,0,INDEX(TrainRun!$AE$2:$AE$148,'By Second'!D650))</f>
        <v>55.555555555555557</v>
      </c>
      <c r="G650">
        <f>INDEX(TrainRun!$AF$2:$AF$148,'By Second'!D650)</f>
        <v>22821.649477382278</v>
      </c>
      <c r="H650">
        <f t="shared" si="213"/>
        <v>91</v>
      </c>
      <c r="I650">
        <f>INT(INDEX(TrainRun!$AD$2:$AD$148,'By Second'!H650))</f>
        <v>652</v>
      </c>
      <c r="J650">
        <f>INDEX(TrainRun!$AE$2:$AE$148,'By Second'!H650)</f>
        <v>55.555555555555557</v>
      </c>
      <c r="K650">
        <f t="shared" si="210"/>
        <v>14</v>
      </c>
      <c r="L650">
        <f t="shared" si="211"/>
        <v>0</v>
      </c>
      <c r="M650">
        <f t="shared" si="214"/>
        <v>0</v>
      </c>
      <c r="N650" s="32">
        <f t="shared" si="215"/>
        <v>55.555555555555557</v>
      </c>
      <c r="O650" s="29">
        <f t="shared" si="212"/>
        <v>23266.044444444437</v>
      </c>
      <c r="P650">
        <f>MATCH(O650,LORDetail!$B$2:$B$930,1)</f>
        <v>154</v>
      </c>
      <c r="Q650">
        <f>INDEX(LORDetail!$B$2:$B$930,P650)</f>
        <v>23177.314149608112</v>
      </c>
      <c r="R650">
        <f>INDEX(LORDetail!$D$2:$D$930,P650)</f>
        <v>51.509126318170601</v>
      </c>
      <c r="S650">
        <f>INDEX(LORDetail!$E$2:$E$930,P650)</f>
        <v>-0.50124481775347396</v>
      </c>
      <c r="T650">
        <f>INDEX(LORDetail!$G$2:$G$930,P650)</f>
        <v>14.551069999999999</v>
      </c>
      <c r="U650">
        <f t="shared" si="216"/>
        <v>155</v>
      </c>
      <c r="V650">
        <f>INDEX(LORDetail!$B$2:$B$930,U650)</f>
        <v>23369.532655796887</v>
      </c>
      <c r="W650">
        <f>INDEX(LORDetail!$D$2:$D$930,U650)</f>
        <v>51.508901645034904</v>
      </c>
      <c r="X650">
        <f>INDEX(LORDetail!$E$2:$E$930,U650)</f>
        <v>-0.50399559318412201</v>
      </c>
      <c r="Y650">
        <f>INDEX(LORDetail!$G$2:$G$930,U650)</f>
        <v>14.67123</v>
      </c>
      <c r="Z650">
        <f t="shared" si="217"/>
        <v>192.21850618877579</v>
      </c>
      <c r="AA650" s="29">
        <f t="shared" si="218"/>
        <v>88.730294836324902</v>
      </c>
      <c r="AB650">
        <f t="shared" si="219"/>
        <v>0.46161161375993531</v>
      </c>
      <c r="AC650" s="32">
        <f t="shared" si="220"/>
        <v>51.50902260644186</v>
      </c>
      <c r="AD650" s="32">
        <f t="shared" si="221"/>
        <v>-0.5025146076391066</v>
      </c>
      <c r="AE650" s="34">
        <f t="shared" si="222"/>
        <v>14.606537251509394</v>
      </c>
      <c r="AF650" s="36" t="str">
        <f t="shared" si="223"/>
        <v>PADTON</v>
      </c>
      <c r="AG650" s="36" t="str">
        <f t="shared" si="224"/>
        <v>RDNGSTN</v>
      </c>
      <c r="AH650" s="36">
        <f t="shared" si="225"/>
        <v>646</v>
      </c>
      <c r="AI650" s="42">
        <f t="shared" si="226"/>
        <v>23266</v>
      </c>
      <c r="AJ650" s="43">
        <f t="shared" si="227"/>
        <v>55.555555555555557</v>
      </c>
      <c r="AK650" s="43">
        <f t="shared" si="228"/>
        <v>0</v>
      </c>
      <c r="AL650" s="36">
        <f t="shared" si="229"/>
        <v>51.50902260644186</v>
      </c>
      <c r="AM650" s="36">
        <v>1</v>
      </c>
      <c r="AN650" s="36">
        <f t="shared" si="230"/>
        <v>-0.5025146076391066</v>
      </c>
      <c r="AO650" s="36">
        <v>4</v>
      </c>
      <c r="AP650" s="42">
        <f>INT(AI650/1000)*1000</f>
        <v>23000</v>
      </c>
      <c r="AQ650" s="42">
        <f>MOD(AI650,1000)</f>
        <v>266</v>
      </c>
      <c r="AR650" s="42">
        <f>MOD(AI651,1000)-0.2+(AP651-AP650)</f>
        <v>321.39999999999856</v>
      </c>
    </row>
    <row r="651" spans="1:44" x14ac:dyDescent="0.25">
      <c r="A651" s="32" t="s">
        <v>0</v>
      </c>
      <c r="B651" s="33" t="s">
        <v>1</v>
      </c>
      <c r="C651" s="32">
        <v>647</v>
      </c>
      <c r="D651">
        <f>MATCH(C651,TrainRun!$AG$2:$AG$148,1)</f>
        <v>90</v>
      </c>
      <c r="E651">
        <f>INT(INDEX(TrainRun!$AD$2:$AD$148,'By Second'!D651))</f>
        <v>638</v>
      </c>
      <c r="F651">
        <f>IF(E651=0,0,INDEX(TrainRun!$AE$2:$AE$148,'By Second'!D651))</f>
        <v>55.555555555555557</v>
      </c>
      <c r="G651">
        <f>INDEX(TrainRun!$AF$2:$AF$148,'By Second'!D651)</f>
        <v>22821.649477382278</v>
      </c>
      <c r="H651">
        <f t="shared" si="213"/>
        <v>91</v>
      </c>
      <c r="I651">
        <f>INT(INDEX(TrainRun!$AD$2:$AD$148,'By Second'!H651))</f>
        <v>652</v>
      </c>
      <c r="J651">
        <f>INDEX(TrainRun!$AE$2:$AE$148,'By Second'!H651)</f>
        <v>55.555555555555557</v>
      </c>
      <c r="K651">
        <f t="shared" si="210"/>
        <v>14</v>
      </c>
      <c r="L651">
        <f t="shared" si="211"/>
        <v>0</v>
      </c>
      <c r="M651">
        <f t="shared" si="214"/>
        <v>0</v>
      </c>
      <c r="N651" s="32">
        <f t="shared" si="215"/>
        <v>55.555555555555557</v>
      </c>
      <c r="O651" s="29">
        <f t="shared" si="212"/>
        <v>23321.599999999991</v>
      </c>
      <c r="P651">
        <f>MATCH(O651,LORDetail!$B$2:$B$930,1)</f>
        <v>154</v>
      </c>
      <c r="Q651">
        <f>INDEX(LORDetail!$B$2:$B$930,P651)</f>
        <v>23177.314149608112</v>
      </c>
      <c r="R651">
        <f>INDEX(LORDetail!$D$2:$D$930,P651)</f>
        <v>51.509126318170601</v>
      </c>
      <c r="S651">
        <f>INDEX(LORDetail!$E$2:$E$930,P651)</f>
        <v>-0.50124481775347396</v>
      </c>
      <c r="T651">
        <f>INDEX(LORDetail!$G$2:$G$930,P651)</f>
        <v>14.551069999999999</v>
      </c>
      <c r="U651">
        <f t="shared" si="216"/>
        <v>155</v>
      </c>
      <c r="V651">
        <f>INDEX(LORDetail!$B$2:$B$930,U651)</f>
        <v>23369.532655796887</v>
      </c>
      <c r="W651">
        <f>INDEX(LORDetail!$D$2:$D$930,U651)</f>
        <v>51.508901645034904</v>
      </c>
      <c r="X651">
        <f>INDEX(LORDetail!$E$2:$E$930,U651)</f>
        <v>-0.50399559318412201</v>
      </c>
      <c r="Y651">
        <f>INDEX(LORDetail!$G$2:$G$930,U651)</f>
        <v>14.67123</v>
      </c>
      <c r="Z651">
        <f t="shared" si="217"/>
        <v>192.21850618877579</v>
      </c>
      <c r="AA651" s="29">
        <f t="shared" si="218"/>
        <v>144.28585039187965</v>
      </c>
      <c r="AB651">
        <f t="shared" si="219"/>
        <v>0.75063454218179193</v>
      </c>
      <c r="AC651" s="32">
        <f t="shared" si="220"/>
        <v>51.508957670754249</v>
      </c>
      <c r="AD651" s="32">
        <f t="shared" si="221"/>
        <v>-0.50330964480950335</v>
      </c>
      <c r="AE651" s="34">
        <f t="shared" si="222"/>
        <v>14.641266246588563</v>
      </c>
      <c r="AF651" s="36" t="str">
        <f t="shared" si="223"/>
        <v>PADTON</v>
      </c>
      <c r="AG651" s="36" t="str">
        <f t="shared" si="224"/>
        <v>RDNGSTN</v>
      </c>
      <c r="AH651" s="36">
        <f t="shared" si="225"/>
        <v>647</v>
      </c>
      <c r="AI651" s="42">
        <f t="shared" si="226"/>
        <v>23321.599999999999</v>
      </c>
      <c r="AJ651" s="43">
        <f t="shared" si="227"/>
        <v>55.555555555555557</v>
      </c>
      <c r="AK651" s="43">
        <f t="shared" si="228"/>
        <v>0</v>
      </c>
      <c r="AL651" s="36">
        <f t="shared" si="229"/>
        <v>51.508957670754249</v>
      </c>
      <c r="AM651" s="36">
        <v>1</v>
      </c>
      <c r="AN651" s="36">
        <f t="shared" si="230"/>
        <v>-0.50330964480950335</v>
      </c>
      <c r="AO651" s="36">
        <v>4</v>
      </c>
      <c r="AP651" s="42">
        <f>INT(AI651/1000)*1000</f>
        <v>23000</v>
      </c>
      <c r="AQ651" s="42">
        <f>MOD(AI651,1000)</f>
        <v>321.59999999999854</v>
      </c>
      <c r="AR651" s="42">
        <f>MOD(AI652,1000)-0.2+(AP652-AP651)</f>
        <v>377.00000000000074</v>
      </c>
    </row>
    <row r="652" spans="1:44" x14ac:dyDescent="0.25">
      <c r="A652" s="32" t="s">
        <v>0</v>
      </c>
      <c r="B652" s="33" t="s">
        <v>1</v>
      </c>
      <c r="C652" s="32">
        <v>648</v>
      </c>
      <c r="D652">
        <f>MATCH(C652,TrainRun!$AG$2:$AG$148,1)</f>
        <v>90</v>
      </c>
      <c r="E652">
        <f>INT(INDEX(TrainRun!$AD$2:$AD$148,'By Second'!D652))</f>
        <v>638</v>
      </c>
      <c r="F652">
        <f>IF(E652=0,0,INDEX(TrainRun!$AE$2:$AE$148,'By Second'!D652))</f>
        <v>55.555555555555557</v>
      </c>
      <c r="G652">
        <f>INDEX(TrainRun!$AF$2:$AF$148,'By Second'!D652)</f>
        <v>22821.649477382278</v>
      </c>
      <c r="H652">
        <f t="shared" si="213"/>
        <v>91</v>
      </c>
      <c r="I652">
        <f>INT(INDEX(TrainRun!$AD$2:$AD$148,'By Second'!H652))</f>
        <v>652</v>
      </c>
      <c r="J652">
        <f>INDEX(TrainRun!$AE$2:$AE$148,'By Second'!H652)</f>
        <v>55.555555555555557</v>
      </c>
      <c r="K652">
        <f t="shared" si="210"/>
        <v>14</v>
      </c>
      <c r="L652">
        <f t="shared" si="211"/>
        <v>0</v>
      </c>
      <c r="M652">
        <f t="shared" si="214"/>
        <v>0</v>
      </c>
      <c r="N652" s="32">
        <f t="shared" si="215"/>
        <v>55.555555555555557</v>
      </c>
      <c r="O652" s="29">
        <f t="shared" si="212"/>
        <v>23377.155555555546</v>
      </c>
      <c r="P652">
        <f>MATCH(O652,LORDetail!$B$2:$B$930,1)</f>
        <v>155</v>
      </c>
      <c r="Q652">
        <f>INDEX(LORDetail!$B$2:$B$930,P652)</f>
        <v>23369.532655796887</v>
      </c>
      <c r="R652">
        <f>INDEX(LORDetail!$D$2:$D$930,P652)</f>
        <v>51.508901645034904</v>
      </c>
      <c r="S652">
        <f>INDEX(LORDetail!$E$2:$E$930,P652)</f>
        <v>-0.50399559318412201</v>
      </c>
      <c r="T652">
        <f>INDEX(LORDetail!$G$2:$G$930,P652)</f>
        <v>14.67123</v>
      </c>
      <c r="U652">
        <f t="shared" si="216"/>
        <v>156</v>
      </c>
      <c r="V652">
        <f>INDEX(LORDetail!$B$2:$B$930,U652)</f>
        <v>23561.893345017001</v>
      </c>
      <c r="W652">
        <f>INDEX(LORDetail!$D$2:$D$930,U652)</f>
        <v>51.5086315468374</v>
      </c>
      <c r="X652">
        <f>INDEX(LORDetail!$E$2:$E$930,U652)</f>
        <v>-0.50673786517171004</v>
      </c>
      <c r="Y652">
        <f>INDEX(LORDetail!$G$2:$G$930,U652)</f>
        <v>14.79149</v>
      </c>
      <c r="Z652">
        <f t="shared" si="217"/>
        <v>192.36068922011327</v>
      </c>
      <c r="AA652" s="29">
        <f t="shared" si="218"/>
        <v>7.6228997586586047</v>
      </c>
      <c r="AB652">
        <f t="shared" si="219"/>
        <v>3.9628157860964623E-2</v>
      </c>
      <c r="AC652" s="32">
        <f t="shared" si="220"/>
        <v>51.508890941540898</v>
      </c>
      <c r="AD652" s="32">
        <f t="shared" si="221"/>
        <v>-0.50410426437134381</v>
      </c>
      <c r="AE652" s="34">
        <f t="shared" si="222"/>
        <v>14.675995682264359</v>
      </c>
      <c r="AF652" s="36" t="str">
        <f t="shared" si="223"/>
        <v>PADTON</v>
      </c>
      <c r="AG652" s="36" t="str">
        <f t="shared" si="224"/>
        <v>RDNGSTN</v>
      </c>
      <c r="AH652" s="36">
        <f t="shared" si="225"/>
        <v>648</v>
      </c>
      <c r="AI652" s="42">
        <f t="shared" si="226"/>
        <v>23377.200000000001</v>
      </c>
      <c r="AJ652" s="43">
        <f t="shared" si="227"/>
        <v>55.555555555555557</v>
      </c>
      <c r="AK652" s="43">
        <f t="shared" si="228"/>
        <v>0</v>
      </c>
      <c r="AL652" s="36">
        <f t="shared" si="229"/>
        <v>51.508890941540898</v>
      </c>
      <c r="AM652" s="36">
        <v>1</v>
      </c>
      <c r="AN652" s="36">
        <f t="shared" si="230"/>
        <v>-0.50410426437134381</v>
      </c>
      <c r="AO652" s="36">
        <v>4</v>
      </c>
      <c r="AP652" s="42">
        <f>INT(AI652/1000)*1000</f>
        <v>23000</v>
      </c>
      <c r="AQ652" s="42">
        <f>MOD(AI652,1000)</f>
        <v>377.20000000000073</v>
      </c>
      <c r="AR652" s="42">
        <f>MOD(AI653,1000)-0.2+(AP653-AP652)</f>
        <v>432.59999999999928</v>
      </c>
    </row>
    <row r="653" spans="1:44" x14ac:dyDescent="0.25">
      <c r="A653" s="32" t="s">
        <v>0</v>
      </c>
      <c r="B653" s="33" t="s">
        <v>1</v>
      </c>
      <c r="C653" s="32">
        <v>649</v>
      </c>
      <c r="D653">
        <f>MATCH(C653,TrainRun!$AG$2:$AG$148,1)</f>
        <v>90</v>
      </c>
      <c r="E653">
        <f>INT(INDEX(TrainRun!$AD$2:$AD$148,'By Second'!D653))</f>
        <v>638</v>
      </c>
      <c r="F653">
        <f>IF(E653=0,0,INDEX(TrainRun!$AE$2:$AE$148,'By Second'!D653))</f>
        <v>55.555555555555557</v>
      </c>
      <c r="G653">
        <f>INDEX(TrainRun!$AF$2:$AF$148,'By Second'!D653)</f>
        <v>22821.649477382278</v>
      </c>
      <c r="H653">
        <f t="shared" si="213"/>
        <v>91</v>
      </c>
      <c r="I653">
        <f>INT(INDEX(TrainRun!$AD$2:$AD$148,'By Second'!H653))</f>
        <v>652</v>
      </c>
      <c r="J653">
        <f>INDEX(TrainRun!$AE$2:$AE$148,'By Second'!H653)</f>
        <v>55.555555555555557</v>
      </c>
      <c r="K653">
        <f t="shared" si="210"/>
        <v>14</v>
      </c>
      <c r="L653">
        <f t="shared" si="211"/>
        <v>0</v>
      </c>
      <c r="M653">
        <f t="shared" si="214"/>
        <v>0</v>
      </c>
      <c r="N653" s="32">
        <f t="shared" si="215"/>
        <v>55.555555555555557</v>
      </c>
      <c r="O653" s="29">
        <f t="shared" si="212"/>
        <v>23432.711111111101</v>
      </c>
      <c r="P653">
        <f>MATCH(O653,LORDetail!$B$2:$B$930,1)</f>
        <v>155</v>
      </c>
      <c r="Q653">
        <f>INDEX(LORDetail!$B$2:$B$930,P653)</f>
        <v>23369.532655796887</v>
      </c>
      <c r="R653">
        <f>INDEX(LORDetail!$D$2:$D$930,P653)</f>
        <v>51.508901645034904</v>
      </c>
      <c r="S653">
        <f>INDEX(LORDetail!$E$2:$E$930,P653)</f>
        <v>-0.50399559318412201</v>
      </c>
      <c r="T653">
        <f>INDEX(LORDetail!$G$2:$G$930,P653)</f>
        <v>14.67123</v>
      </c>
      <c r="U653">
        <f t="shared" si="216"/>
        <v>156</v>
      </c>
      <c r="V653">
        <f>INDEX(LORDetail!$B$2:$B$930,U653)</f>
        <v>23561.893345017001</v>
      </c>
      <c r="W653">
        <f>INDEX(LORDetail!$D$2:$D$930,U653)</f>
        <v>51.5086315468374</v>
      </c>
      <c r="X653">
        <f>INDEX(LORDetail!$E$2:$E$930,U653)</f>
        <v>-0.50673786517171004</v>
      </c>
      <c r="Y653">
        <f>INDEX(LORDetail!$G$2:$G$930,U653)</f>
        <v>14.79149</v>
      </c>
      <c r="Z653">
        <f t="shared" si="217"/>
        <v>192.36068922011327</v>
      </c>
      <c r="AA653" s="29">
        <f t="shared" si="218"/>
        <v>63.178455314213352</v>
      </c>
      <c r="AB653">
        <f t="shared" si="219"/>
        <v>0.32843745554435971</v>
      </c>
      <c r="AC653" s="32">
        <f t="shared" si="220"/>
        <v>51.508812934670168</v>
      </c>
      <c r="AD653" s="32">
        <f t="shared" si="221"/>
        <v>-0.50489625801813598</v>
      </c>
      <c r="AE653" s="34">
        <f t="shared" si="222"/>
        <v>14.710727888403765</v>
      </c>
      <c r="AF653" s="36" t="str">
        <f t="shared" si="223"/>
        <v>PADTON</v>
      </c>
      <c r="AG653" s="36" t="str">
        <f t="shared" si="224"/>
        <v>RDNGSTN</v>
      </c>
      <c r="AH653" s="36">
        <f t="shared" si="225"/>
        <v>649</v>
      </c>
      <c r="AI653" s="42">
        <f t="shared" si="226"/>
        <v>23432.799999999999</v>
      </c>
      <c r="AJ653" s="43">
        <f t="shared" si="227"/>
        <v>55.555555555555557</v>
      </c>
      <c r="AK653" s="43">
        <f t="shared" si="228"/>
        <v>0</v>
      </c>
      <c r="AL653" s="36">
        <f t="shared" si="229"/>
        <v>51.508812934670168</v>
      </c>
      <c r="AM653" s="36">
        <v>1</v>
      </c>
      <c r="AN653" s="36">
        <f t="shared" si="230"/>
        <v>-0.50489625801813598</v>
      </c>
      <c r="AO653" s="36">
        <v>4</v>
      </c>
      <c r="AP653" s="42">
        <f>INT(AI653/1000)*1000</f>
        <v>23000</v>
      </c>
      <c r="AQ653" s="42">
        <f>MOD(AI653,1000)</f>
        <v>432.79999999999927</v>
      </c>
      <c r="AR653" s="42">
        <f>MOD(AI654,1000)-0.2+(AP654-AP653)</f>
        <v>488.00000000000074</v>
      </c>
    </row>
    <row r="654" spans="1:44" x14ac:dyDescent="0.25">
      <c r="A654" s="32" t="s">
        <v>0</v>
      </c>
      <c r="B654" s="33" t="s">
        <v>1</v>
      </c>
      <c r="C654" s="32">
        <v>650</v>
      </c>
      <c r="D654">
        <f>MATCH(C654,TrainRun!$AG$2:$AG$148,1)</f>
        <v>90</v>
      </c>
      <c r="E654">
        <f>INT(INDEX(TrainRun!$AD$2:$AD$148,'By Second'!D654))</f>
        <v>638</v>
      </c>
      <c r="F654">
        <f>IF(E654=0,0,INDEX(TrainRun!$AE$2:$AE$148,'By Second'!D654))</f>
        <v>55.555555555555557</v>
      </c>
      <c r="G654">
        <f>INDEX(TrainRun!$AF$2:$AF$148,'By Second'!D654)</f>
        <v>22821.649477382278</v>
      </c>
      <c r="H654">
        <f t="shared" si="213"/>
        <v>91</v>
      </c>
      <c r="I654">
        <f>INT(INDEX(TrainRun!$AD$2:$AD$148,'By Second'!H654))</f>
        <v>652</v>
      </c>
      <c r="J654">
        <f>INDEX(TrainRun!$AE$2:$AE$148,'By Second'!H654)</f>
        <v>55.555555555555557</v>
      </c>
      <c r="K654">
        <f t="shared" si="210"/>
        <v>14</v>
      </c>
      <c r="L654">
        <f t="shared" si="211"/>
        <v>0</v>
      </c>
      <c r="M654">
        <f t="shared" si="214"/>
        <v>0</v>
      </c>
      <c r="N654" s="32">
        <f t="shared" si="215"/>
        <v>55.555555555555557</v>
      </c>
      <c r="O654" s="29">
        <f t="shared" si="212"/>
        <v>23488.266666666656</v>
      </c>
      <c r="P654">
        <f>MATCH(O654,LORDetail!$B$2:$B$930,1)</f>
        <v>155</v>
      </c>
      <c r="Q654">
        <f>INDEX(LORDetail!$B$2:$B$930,P654)</f>
        <v>23369.532655796887</v>
      </c>
      <c r="R654">
        <f>INDEX(LORDetail!$D$2:$D$930,P654)</f>
        <v>51.508901645034904</v>
      </c>
      <c r="S654">
        <f>INDEX(LORDetail!$E$2:$E$930,P654)</f>
        <v>-0.50399559318412201</v>
      </c>
      <c r="T654">
        <f>INDEX(LORDetail!$G$2:$G$930,P654)</f>
        <v>14.67123</v>
      </c>
      <c r="U654">
        <f t="shared" si="216"/>
        <v>156</v>
      </c>
      <c r="V654">
        <f>INDEX(LORDetail!$B$2:$B$930,U654)</f>
        <v>23561.893345017001</v>
      </c>
      <c r="W654">
        <f>INDEX(LORDetail!$D$2:$D$930,U654)</f>
        <v>51.5086315468374</v>
      </c>
      <c r="X654">
        <f>INDEX(LORDetail!$E$2:$E$930,U654)</f>
        <v>-0.50673786517171004</v>
      </c>
      <c r="Y654">
        <f>INDEX(LORDetail!$G$2:$G$930,U654)</f>
        <v>14.79149</v>
      </c>
      <c r="Z654">
        <f t="shared" si="217"/>
        <v>192.36068922011327</v>
      </c>
      <c r="AA654" s="29">
        <f t="shared" si="218"/>
        <v>118.7340108697681</v>
      </c>
      <c r="AB654">
        <f t="shared" si="219"/>
        <v>0.6172467532277548</v>
      </c>
      <c r="AC654" s="32">
        <f t="shared" si="220"/>
        <v>51.508734927799445</v>
      </c>
      <c r="AD654" s="32">
        <f t="shared" si="221"/>
        <v>-0.50568825166492815</v>
      </c>
      <c r="AE654" s="34">
        <f t="shared" si="222"/>
        <v>14.745460094543169</v>
      </c>
      <c r="AF654" s="36" t="str">
        <f t="shared" si="223"/>
        <v>PADTON</v>
      </c>
      <c r="AG654" s="36" t="str">
        <f t="shared" si="224"/>
        <v>RDNGSTN</v>
      </c>
      <c r="AH654" s="36">
        <f t="shared" si="225"/>
        <v>650</v>
      </c>
      <c r="AI654" s="42">
        <f t="shared" si="226"/>
        <v>23488.2</v>
      </c>
      <c r="AJ654" s="43">
        <f t="shared" si="227"/>
        <v>55.555555555555557</v>
      </c>
      <c r="AK654" s="43">
        <f t="shared" si="228"/>
        <v>0</v>
      </c>
      <c r="AL654" s="36">
        <f t="shared" si="229"/>
        <v>51.508734927799445</v>
      </c>
      <c r="AM654" s="36">
        <v>1</v>
      </c>
      <c r="AN654" s="36">
        <f t="shared" si="230"/>
        <v>-0.50568825166492815</v>
      </c>
      <c r="AO654" s="36">
        <v>4</v>
      </c>
      <c r="AP654" s="42">
        <f>INT(AI654/1000)*1000</f>
        <v>23000</v>
      </c>
      <c r="AQ654" s="42">
        <f>MOD(AI654,1000)</f>
        <v>488.20000000000073</v>
      </c>
      <c r="AR654" s="42">
        <f>MOD(AI655,1000)-0.2+(AP655-AP654)</f>
        <v>543.59999999999923</v>
      </c>
    </row>
    <row r="655" spans="1:44" x14ac:dyDescent="0.25">
      <c r="A655" s="32" t="s">
        <v>0</v>
      </c>
      <c r="B655" s="33" t="s">
        <v>1</v>
      </c>
      <c r="C655" s="32">
        <v>651</v>
      </c>
      <c r="D655">
        <f>MATCH(C655,TrainRun!$AG$2:$AG$148,1)</f>
        <v>90</v>
      </c>
      <c r="E655">
        <f>INT(INDEX(TrainRun!$AD$2:$AD$148,'By Second'!D655))</f>
        <v>638</v>
      </c>
      <c r="F655">
        <f>IF(E655=0,0,INDEX(TrainRun!$AE$2:$AE$148,'By Second'!D655))</f>
        <v>55.555555555555557</v>
      </c>
      <c r="G655">
        <f>INDEX(TrainRun!$AF$2:$AF$148,'By Second'!D655)</f>
        <v>22821.649477382278</v>
      </c>
      <c r="H655">
        <f t="shared" si="213"/>
        <v>91</v>
      </c>
      <c r="I655">
        <f>INT(INDEX(TrainRun!$AD$2:$AD$148,'By Second'!H655))</f>
        <v>652</v>
      </c>
      <c r="J655">
        <f>INDEX(TrainRun!$AE$2:$AE$148,'By Second'!H655)</f>
        <v>55.555555555555557</v>
      </c>
      <c r="K655">
        <f t="shared" si="210"/>
        <v>14</v>
      </c>
      <c r="L655">
        <f t="shared" si="211"/>
        <v>0</v>
      </c>
      <c r="M655">
        <f t="shared" si="214"/>
        <v>0</v>
      </c>
      <c r="N655" s="32">
        <f t="shared" si="215"/>
        <v>55.555555555555557</v>
      </c>
      <c r="O655" s="29">
        <f t="shared" si="212"/>
        <v>23543.82222222221</v>
      </c>
      <c r="P655">
        <f>MATCH(O655,LORDetail!$B$2:$B$930,1)</f>
        <v>155</v>
      </c>
      <c r="Q655">
        <f>INDEX(LORDetail!$B$2:$B$930,P655)</f>
        <v>23369.532655796887</v>
      </c>
      <c r="R655">
        <f>INDEX(LORDetail!$D$2:$D$930,P655)</f>
        <v>51.508901645034904</v>
      </c>
      <c r="S655">
        <f>INDEX(LORDetail!$E$2:$E$930,P655)</f>
        <v>-0.50399559318412201</v>
      </c>
      <c r="T655">
        <f>INDEX(LORDetail!$G$2:$G$930,P655)</f>
        <v>14.67123</v>
      </c>
      <c r="U655">
        <f t="shared" si="216"/>
        <v>156</v>
      </c>
      <c r="V655">
        <f>INDEX(LORDetail!$B$2:$B$930,U655)</f>
        <v>23561.893345017001</v>
      </c>
      <c r="W655">
        <f>INDEX(LORDetail!$D$2:$D$930,U655)</f>
        <v>51.5086315468374</v>
      </c>
      <c r="X655">
        <f>INDEX(LORDetail!$E$2:$E$930,U655)</f>
        <v>-0.50673786517171004</v>
      </c>
      <c r="Y655">
        <f>INDEX(LORDetail!$G$2:$G$930,U655)</f>
        <v>14.79149</v>
      </c>
      <c r="Z655">
        <f t="shared" si="217"/>
        <v>192.36068922011327</v>
      </c>
      <c r="AA655" s="29">
        <f t="shared" si="218"/>
        <v>174.28956642532285</v>
      </c>
      <c r="AB655">
        <f t="shared" si="219"/>
        <v>0.90605605091114993</v>
      </c>
      <c r="AC655" s="32">
        <f t="shared" si="220"/>
        <v>51.508656920928715</v>
      </c>
      <c r="AD655" s="32">
        <f t="shared" si="221"/>
        <v>-0.50648024531172031</v>
      </c>
      <c r="AE655" s="34">
        <f t="shared" si="222"/>
        <v>14.780192300682575</v>
      </c>
      <c r="AF655" s="36" t="str">
        <f t="shared" si="223"/>
        <v>PADTON</v>
      </c>
      <c r="AG655" s="36" t="str">
        <f t="shared" si="224"/>
        <v>RDNGSTN</v>
      </c>
      <c r="AH655" s="36">
        <f t="shared" si="225"/>
        <v>651</v>
      </c>
      <c r="AI655" s="42">
        <f t="shared" si="226"/>
        <v>23543.8</v>
      </c>
      <c r="AJ655" s="43">
        <f t="shared" si="227"/>
        <v>55.555555555555557</v>
      </c>
      <c r="AK655" s="43">
        <f t="shared" si="228"/>
        <v>0</v>
      </c>
      <c r="AL655" s="36">
        <f t="shared" si="229"/>
        <v>51.508656920928715</v>
      </c>
      <c r="AM655" s="36">
        <v>1</v>
      </c>
      <c r="AN655" s="36">
        <f t="shared" si="230"/>
        <v>-0.50648024531172031</v>
      </c>
      <c r="AO655" s="36">
        <v>4</v>
      </c>
      <c r="AP655" s="42">
        <f>INT(AI655/1000)*1000</f>
        <v>23000</v>
      </c>
      <c r="AQ655" s="42">
        <f>MOD(AI655,1000)</f>
        <v>543.79999999999927</v>
      </c>
      <c r="AR655" s="42">
        <f>MOD(AI656,1000)-0.2+(AP656-AP655)</f>
        <v>638.20000000000141</v>
      </c>
    </row>
    <row r="656" spans="1:44" x14ac:dyDescent="0.25">
      <c r="A656" s="32" t="s">
        <v>0</v>
      </c>
      <c r="B656" s="33" t="s">
        <v>1</v>
      </c>
      <c r="C656" s="32">
        <v>652</v>
      </c>
      <c r="D656">
        <f>MATCH(C656,TrainRun!$AG$2:$AG$148,1)</f>
        <v>92</v>
      </c>
      <c r="E656">
        <f>INT(INDEX(TrainRun!$AD$2:$AD$148,'By Second'!D656))</f>
        <v>652</v>
      </c>
      <c r="F656">
        <f>IF(E656=0,0,INDEX(TrainRun!$AE$2:$AE$148,'By Second'!D656))</f>
        <v>55.555555555555557</v>
      </c>
      <c r="G656">
        <f>INDEX(TrainRun!$AF$2:$AF$148,'By Second'!D656)</f>
        <v>23638.316144048826</v>
      </c>
      <c r="H656">
        <f t="shared" si="213"/>
        <v>93</v>
      </c>
      <c r="I656">
        <f>INT(INDEX(TrainRun!$AD$2:$AD$148,'By Second'!H656))</f>
        <v>683</v>
      </c>
      <c r="J656">
        <f>INDEX(TrainRun!$AE$2:$AE$148,'By Second'!H656)</f>
        <v>55.555555555555557</v>
      </c>
      <c r="K656">
        <f t="shared" si="210"/>
        <v>31</v>
      </c>
      <c r="L656">
        <f t="shared" si="211"/>
        <v>0</v>
      </c>
      <c r="M656">
        <f t="shared" si="214"/>
        <v>0</v>
      </c>
      <c r="N656" s="32">
        <f t="shared" si="215"/>
        <v>55.555555555555557</v>
      </c>
      <c r="O656" s="29">
        <f t="shared" si="212"/>
        <v>23638.3</v>
      </c>
      <c r="P656">
        <f>MATCH(O656,LORDetail!$B$2:$B$930,1)</f>
        <v>156</v>
      </c>
      <c r="Q656">
        <f>INDEX(LORDetail!$B$2:$B$930,P656)</f>
        <v>23561.893345017001</v>
      </c>
      <c r="R656">
        <f>INDEX(LORDetail!$D$2:$D$930,P656)</f>
        <v>51.5086315468374</v>
      </c>
      <c r="S656">
        <f>INDEX(LORDetail!$E$2:$E$930,P656)</f>
        <v>-0.50673786517171004</v>
      </c>
      <c r="T656">
        <f>INDEX(LORDetail!$G$2:$G$930,P656)</f>
        <v>14.79149</v>
      </c>
      <c r="U656">
        <f t="shared" si="216"/>
        <v>157</v>
      </c>
      <c r="V656">
        <f>INDEX(LORDetail!$B$2:$B$930,U656)</f>
        <v>23722.229640488706</v>
      </c>
      <c r="W656">
        <f>INDEX(LORDetail!$D$2:$D$930,U656)</f>
        <v>51.508426357108497</v>
      </c>
      <c r="X656">
        <f>INDEX(LORDetail!$E$2:$E$930,U656)</f>
        <v>-0.50902842994753295</v>
      </c>
      <c r="Y656">
        <f>INDEX(LORDetail!$G$2:$G$930,U656)</f>
        <v>14.891730000000001</v>
      </c>
      <c r="Z656">
        <f t="shared" si="217"/>
        <v>160.33629547170494</v>
      </c>
      <c r="AA656" s="29">
        <f t="shared" si="218"/>
        <v>76.406654982998589</v>
      </c>
      <c r="AB656">
        <f t="shared" si="219"/>
        <v>0.47653997966095152</v>
      </c>
      <c r="AC656" s="32">
        <f t="shared" si="220"/>
        <v>51.50853376572816</v>
      </c>
      <c r="AD656" s="32">
        <f t="shared" si="221"/>
        <v>-0.50782941086339273</v>
      </c>
      <c r="AE656" s="34">
        <f t="shared" si="222"/>
        <v>14.839258367561214</v>
      </c>
      <c r="AF656" s="36" t="str">
        <f t="shared" si="223"/>
        <v>PADTON</v>
      </c>
      <c r="AG656" s="36" t="str">
        <f t="shared" si="224"/>
        <v>RDNGSTN</v>
      </c>
      <c r="AH656" s="36">
        <f t="shared" si="225"/>
        <v>652</v>
      </c>
      <c r="AI656" s="42">
        <f t="shared" si="226"/>
        <v>23638.400000000001</v>
      </c>
      <c r="AJ656" s="43">
        <f t="shared" si="227"/>
        <v>55.555555555555557</v>
      </c>
      <c r="AK656" s="43">
        <f t="shared" si="228"/>
        <v>0</v>
      </c>
      <c r="AL656" s="36">
        <f t="shared" si="229"/>
        <v>51.50853376572816</v>
      </c>
      <c r="AM656" s="36">
        <v>1</v>
      </c>
      <c r="AN656" s="36">
        <f t="shared" si="230"/>
        <v>-0.50782941086339273</v>
      </c>
      <c r="AO656" s="36">
        <v>4</v>
      </c>
      <c r="AP656" s="42">
        <f>INT(AI656/1000)*1000</f>
        <v>23000</v>
      </c>
      <c r="AQ656" s="42">
        <f>MOD(AI656,1000)</f>
        <v>638.40000000000146</v>
      </c>
      <c r="AR656" s="42">
        <f>MOD(AI657,1000)-0.2+(AP657-AP656)</f>
        <v>693.59999999999923</v>
      </c>
    </row>
    <row r="657" spans="1:44" x14ac:dyDescent="0.25">
      <c r="A657" s="32" t="s">
        <v>0</v>
      </c>
      <c r="B657" s="33" t="s">
        <v>1</v>
      </c>
      <c r="C657" s="32">
        <v>653</v>
      </c>
      <c r="D657">
        <f>MATCH(C657,TrainRun!$AG$2:$AG$148,1)</f>
        <v>92</v>
      </c>
      <c r="E657">
        <f>INT(INDEX(TrainRun!$AD$2:$AD$148,'By Second'!D657))</f>
        <v>652</v>
      </c>
      <c r="F657">
        <f>IF(E657=0,0,INDEX(TrainRun!$AE$2:$AE$148,'By Second'!D657))</f>
        <v>55.555555555555557</v>
      </c>
      <c r="G657">
        <f>INDEX(TrainRun!$AF$2:$AF$148,'By Second'!D657)</f>
        <v>23638.316144048826</v>
      </c>
      <c r="H657">
        <f t="shared" si="213"/>
        <v>93</v>
      </c>
      <c r="I657">
        <f>INT(INDEX(TrainRun!$AD$2:$AD$148,'By Second'!H657))</f>
        <v>683</v>
      </c>
      <c r="J657">
        <f>INDEX(TrainRun!$AE$2:$AE$148,'By Second'!H657)</f>
        <v>55.555555555555557</v>
      </c>
      <c r="K657">
        <f t="shared" si="210"/>
        <v>31</v>
      </c>
      <c r="L657">
        <f t="shared" si="211"/>
        <v>0</v>
      </c>
      <c r="M657">
        <f t="shared" si="214"/>
        <v>0</v>
      </c>
      <c r="N657" s="32">
        <f t="shared" si="215"/>
        <v>55.555555555555557</v>
      </c>
      <c r="O657" s="29">
        <f t="shared" si="212"/>
        <v>23693.855555555554</v>
      </c>
      <c r="P657">
        <f>MATCH(O657,LORDetail!$B$2:$B$930,1)</f>
        <v>156</v>
      </c>
      <c r="Q657">
        <f>INDEX(LORDetail!$B$2:$B$930,P657)</f>
        <v>23561.893345017001</v>
      </c>
      <c r="R657">
        <f>INDEX(LORDetail!$D$2:$D$930,P657)</f>
        <v>51.5086315468374</v>
      </c>
      <c r="S657">
        <f>INDEX(LORDetail!$E$2:$E$930,P657)</f>
        <v>-0.50673786517171004</v>
      </c>
      <c r="T657">
        <f>INDEX(LORDetail!$G$2:$G$930,P657)</f>
        <v>14.79149</v>
      </c>
      <c r="U657">
        <f t="shared" si="216"/>
        <v>157</v>
      </c>
      <c r="V657">
        <f>INDEX(LORDetail!$B$2:$B$930,U657)</f>
        <v>23722.229640488706</v>
      </c>
      <c r="W657">
        <f>INDEX(LORDetail!$D$2:$D$930,U657)</f>
        <v>51.508426357108497</v>
      </c>
      <c r="X657">
        <f>INDEX(LORDetail!$E$2:$E$930,U657)</f>
        <v>-0.50902842994753295</v>
      </c>
      <c r="Y657">
        <f>INDEX(LORDetail!$G$2:$G$930,U657)</f>
        <v>14.891730000000001</v>
      </c>
      <c r="Z657">
        <f t="shared" si="217"/>
        <v>160.33629547170494</v>
      </c>
      <c r="AA657" s="29">
        <f t="shared" si="218"/>
        <v>131.96221053855334</v>
      </c>
      <c r="AB657">
        <f t="shared" si="219"/>
        <v>0.82303392472879688</v>
      </c>
      <c r="AC657" s="32">
        <f t="shared" si="220"/>
        <v>51.508462668729507</v>
      </c>
      <c r="AD657" s="32">
        <f t="shared" si="221"/>
        <v>-0.50862307768900106</v>
      </c>
      <c r="AE657" s="34">
        <f t="shared" si="222"/>
        <v>14.873990920614816</v>
      </c>
      <c r="AF657" s="36" t="str">
        <f t="shared" si="223"/>
        <v>PADTON</v>
      </c>
      <c r="AG657" s="36" t="str">
        <f t="shared" si="224"/>
        <v>RDNGSTN</v>
      </c>
      <c r="AH657" s="36">
        <f t="shared" si="225"/>
        <v>653</v>
      </c>
      <c r="AI657" s="42">
        <f t="shared" si="226"/>
        <v>23693.8</v>
      </c>
      <c r="AJ657" s="43">
        <f t="shared" si="227"/>
        <v>55.555555555555557</v>
      </c>
      <c r="AK657" s="43">
        <f t="shared" si="228"/>
        <v>0</v>
      </c>
      <c r="AL657" s="36">
        <f t="shared" si="229"/>
        <v>51.508462668729507</v>
      </c>
      <c r="AM657" s="36">
        <v>1</v>
      </c>
      <c r="AN657" s="36">
        <f t="shared" si="230"/>
        <v>-0.50862307768900106</v>
      </c>
      <c r="AO657" s="36">
        <v>4</v>
      </c>
      <c r="AP657" s="42">
        <f>INT(AI657/1000)*1000</f>
        <v>23000</v>
      </c>
      <c r="AQ657" s="42">
        <f>MOD(AI657,1000)</f>
        <v>693.79999999999927</v>
      </c>
      <c r="AR657" s="42">
        <f>MOD(AI658,1000)-0.2+(AP658-AP657)</f>
        <v>749.20000000000141</v>
      </c>
    </row>
    <row r="658" spans="1:44" x14ac:dyDescent="0.25">
      <c r="A658" s="32" t="s">
        <v>0</v>
      </c>
      <c r="B658" s="33" t="s">
        <v>1</v>
      </c>
      <c r="C658" s="32">
        <v>654</v>
      </c>
      <c r="D658">
        <f>MATCH(C658,TrainRun!$AG$2:$AG$148,1)</f>
        <v>92</v>
      </c>
      <c r="E658">
        <f>INT(INDEX(TrainRun!$AD$2:$AD$148,'By Second'!D658))</f>
        <v>652</v>
      </c>
      <c r="F658">
        <f>IF(E658=0,0,INDEX(TrainRun!$AE$2:$AE$148,'By Second'!D658))</f>
        <v>55.555555555555557</v>
      </c>
      <c r="G658">
        <f>INDEX(TrainRun!$AF$2:$AF$148,'By Second'!D658)</f>
        <v>23638.316144048826</v>
      </c>
      <c r="H658">
        <f t="shared" si="213"/>
        <v>93</v>
      </c>
      <c r="I658">
        <f>INT(INDEX(TrainRun!$AD$2:$AD$148,'By Second'!H658))</f>
        <v>683</v>
      </c>
      <c r="J658">
        <f>INDEX(TrainRun!$AE$2:$AE$148,'By Second'!H658)</f>
        <v>55.555555555555557</v>
      </c>
      <c r="K658">
        <f t="shared" si="210"/>
        <v>31</v>
      </c>
      <c r="L658">
        <f t="shared" si="211"/>
        <v>0</v>
      </c>
      <c r="M658">
        <f t="shared" si="214"/>
        <v>0</v>
      </c>
      <c r="N658" s="32">
        <f t="shared" si="215"/>
        <v>55.555555555555557</v>
      </c>
      <c r="O658" s="29">
        <f t="shared" si="212"/>
        <v>23749.411111111109</v>
      </c>
      <c r="P658">
        <f>MATCH(O658,LORDetail!$B$2:$B$930,1)</f>
        <v>157</v>
      </c>
      <c r="Q658">
        <f>INDEX(LORDetail!$B$2:$B$930,P658)</f>
        <v>23722.229640488706</v>
      </c>
      <c r="R658">
        <f>INDEX(LORDetail!$D$2:$D$930,P658)</f>
        <v>51.508426357108497</v>
      </c>
      <c r="S658">
        <f>INDEX(LORDetail!$E$2:$E$930,P658)</f>
        <v>-0.50902842994753295</v>
      </c>
      <c r="T658">
        <f>INDEX(LORDetail!$G$2:$G$930,P658)</f>
        <v>14.891730000000001</v>
      </c>
      <c r="U658">
        <f t="shared" si="216"/>
        <v>158</v>
      </c>
      <c r="V658">
        <f>INDEX(LORDetail!$B$2:$B$930,U658)</f>
        <v>23953.434761598994</v>
      </c>
      <c r="W658">
        <f>INDEX(LORDetail!$D$2:$D$930,U658)</f>
        <v>51.508154328477403</v>
      </c>
      <c r="X658">
        <f>INDEX(LORDetail!$E$2:$E$930,U658)</f>
        <v>-0.51233669947642602</v>
      </c>
      <c r="Y658">
        <f>INDEX(LORDetail!$G$2:$G$930,U658)</f>
        <v>15.03627</v>
      </c>
      <c r="Z658">
        <f t="shared" si="217"/>
        <v>231.20512111028802</v>
      </c>
      <c r="AA658" s="29">
        <f t="shared" si="218"/>
        <v>27.18147062240314</v>
      </c>
      <c r="AB658">
        <f t="shared" si="219"/>
        <v>0.11756431039188446</v>
      </c>
      <c r="AC658" s="32">
        <f t="shared" si="220"/>
        <v>51.508394376250074</v>
      </c>
      <c r="AD658" s="32">
        <f t="shared" si="221"/>
        <v>-0.50941736437328777</v>
      </c>
      <c r="AE658" s="34">
        <f t="shared" si="222"/>
        <v>14.908722745424043</v>
      </c>
      <c r="AF658" s="36" t="str">
        <f t="shared" si="223"/>
        <v>PADTON</v>
      </c>
      <c r="AG658" s="36" t="str">
        <f t="shared" si="224"/>
        <v>RDNGSTN</v>
      </c>
      <c r="AH658" s="36">
        <f t="shared" si="225"/>
        <v>654</v>
      </c>
      <c r="AI658" s="42">
        <f t="shared" si="226"/>
        <v>23749.4</v>
      </c>
      <c r="AJ658" s="43">
        <f t="shared" si="227"/>
        <v>55.555555555555557</v>
      </c>
      <c r="AK658" s="43">
        <f t="shared" si="228"/>
        <v>0</v>
      </c>
      <c r="AL658" s="36">
        <f t="shared" si="229"/>
        <v>51.508394376250074</v>
      </c>
      <c r="AM658" s="36">
        <v>1</v>
      </c>
      <c r="AN658" s="36">
        <f t="shared" si="230"/>
        <v>-0.50941736437328777</v>
      </c>
      <c r="AO658" s="36">
        <v>4</v>
      </c>
      <c r="AP658" s="42">
        <f>INT(AI658/1000)*1000</f>
        <v>23000</v>
      </c>
      <c r="AQ658" s="42">
        <f>MOD(AI658,1000)</f>
        <v>749.40000000000146</v>
      </c>
      <c r="AR658" s="42">
        <f>MOD(AI659,1000)-0.2+(AP659-AP658)</f>
        <v>804.8</v>
      </c>
    </row>
    <row r="659" spans="1:44" x14ac:dyDescent="0.25">
      <c r="A659" s="32" t="s">
        <v>0</v>
      </c>
      <c r="B659" s="33" t="s">
        <v>1</v>
      </c>
      <c r="C659" s="32">
        <v>655</v>
      </c>
      <c r="D659">
        <f>MATCH(C659,TrainRun!$AG$2:$AG$148,1)</f>
        <v>92</v>
      </c>
      <c r="E659">
        <f>INT(INDEX(TrainRun!$AD$2:$AD$148,'By Second'!D659))</f>
        <v>652</v>
      </c>
      <c r="F659">
        <f>IF(E659=0,0,INDEX(TrainRun!$AE$2:$AE$148,'By Second'!D659))</f>
        <v>55.555555555555557</v>
      </c>
      <c r="G659">
        <f>INDEX(TrainRun!$AF$2:$AF$148,'By Second'!D659)</f>
        <v>23638.316144048826</v>
      </c>
      <c r="H659">
        <f t="shared" si="213"/>
        <v>93</v>
      </c>
      <c r="I659">
        <f>INT(INDEX(TrainRun!$AD$2:$AD$148,'By Second'!H659))</f>
        <v>683</v>
      </c>
      <c r="J659">
        <f>INDEX(TrainRun!$AE$2:$AE$148,'By Second'!H659)</f>
        <v>55.555555555555557</v>
      </c>
      <c r="K659">
        <f t="shared" si="210"/>
        <v>31</v>
      </c>
      <c r="L659">
        <f t="shared" si="211"/>
        <v>0</v>
      </c>
      <c r="M659">
        <f t="shared" si="214"/>
        <v>0</v>
      </c>
      <c r="N659" s="32">
        <f t="shared" si="215"/>
        <v>55.555555555555557</v>
      </c>
      <c r="O659" s="29">
        <f t="shared" si="212"/>
        <v>23804.966666666664</v>
      </c>
      <c r="P659">
        <f>MATCH(O659,LORDetail!$B$2:$B$930,1)</f>
        <v>157</v>
      </c>
      <c r="Q659">
        <f>INDEX(LORDetail!$B$2:$B$930,P659)</f>
        <v>23722.229640488706</v>
      </c>
      <c r="R659">
        <f>INDEX(LORDetail!$D$2:$D$930,P659)</f>
        <v>51.508426357108497</v>
      </c>
      <c r="S659">
        <f>INDEX(LORDetail!$E$2:$E$930,P659)</f>
        <v>-0.50902842994753295</v>
      </c>
      <c r="T659">
        <f>INDEX(LORDetail!$G$2:$G$930,P659)</f>
        <v>14.891730000000001</v>
      </c>
      <c r="U659">
        <f t="shared" si="216"/>
        <v>158</v>
      </c>
      <c r="V659">
        <f>INDEX(LORDetail!$B$2:$B$930,U659)</f>
        <v>23953.434761598994</v>
      </c>
      <c r="W659">
        <f>INDEX(LORDetail!$D$2:$D$930,U659)</f>
        <v>51.508154328477403</v>
      </c>
      <c r="X659">
        <f>INDEX(LORDetail!$E$2:$E$930,U659)</f>
        <v>-0.51233669947642602</v>
      </c>
      <c r="Y659">
        <f>INDEX(LORDetail!$G$2:$G$930,U659)</f>
        <v>15.03627</v>
      </c>
      <c r="Z659">
        <f t="shared" si="217"/>
        <v>231.20512111028802</v>
      </c>
      <c r="AA659" s="29">
        <f t="shared" si="218"/>
        <v>82.737026177957887</v>
      </c>
      <c r="AB659">
        <f t="shared" si="219"/>
        <v>0.35785118331566362</v>
      </c>
      <c r="AC659" s="32">
        <f t="shared" si="220"/>
        <v>51.508329011340962</v>
      </c>
      <c r="AD659" s="32">
        <f t="shared" si="221"/>
        <v>-0.51021229811317448</v>
      </c>
      <c r="AE659" s="34">
        <f t="shared" si="222"/>
        <v>14.943453810036447</v>
      </c>
      <c r="AF659" s="36" t="str">
        <f t="shared" si="223"/>
        <v>PADTON</v>
      </c>
      <c r="AG659" s="36" t="str">
        <f t="shared" si="224"/>
        <v>RDNGSTN</v>
      </c>
      <c r="AH659" s="36">
        <f t="shared" si="225"/>
        <v>655</v>
      </c>
      <c r="AI659" s="42">
        <f t="shared" si="226"/>
        <v>23805</v>
      </c>
      <c r="AJ659" s="43">
        <f t="shared" si="227"/>
        <v>55.555555555555557</v>
      </c>
      <c r="AK659" s="43">
        <f t="shared" si="228"/>
        <v>0</v>
      </c>
      <c r="AL659" s="36">
        <f t="shared" si="229"/>
        <v>51.508329011340962</v>
      </c>
      <c r="AM659" s="36">
        <v>1</v>
      </c>
      <c r="AN659" s="36">
        <f t="shared" si="230"/>
        <v>-0.51021229811317448</v>
      </c>
      <c r="AO659" s="36">
        <v>4</v>
      </c>
      <c r="AP659" s="42">
        <f>INT(AI659/1000)*1000</f>
        <v>23000</v>
      </c>
      <c r="AQ659" s="42">
        <f>MOD(AI659,1000)</f>
        <v>805</v>
      </c>
      <c r="AR659" s="42">
        <f>MOD(AI660,1000)-0.2+(AP660-AP659)</f>
        <v>860.3999999999985</v>
      </c>
    </row>
    <row r="660" spans="1:44" x14ac:dyDescent="0.25">
      <c r="A660" s="32" t="s">
        <v>0</v>
      </c>
      <c r="B660" s="33" t="s">
        <v>1</v>
      </c>
      <c r="C660" s="32">
        <v>656</v>
      </c>
      <c r="D660">
        <f>MATCH(C660,TrainRun!$AG$2:$AG$148,1)</f>
        <v>92</v>
      </c>
      <c r="E660">
        <f>INT(INDEX(TrainRun!$AD$2:$AD$148,'By Second'!D660))</f>
        <v>652</v>
      </c>
      <c r="F660">
        <f>IF(E660=0,0,INDEX(TrainRun!$AE$2:$AE$148,'By Second'!D660))</f>
        <v>55.555555555555557</v>
      </c>
      <c r="G660">
        <f>INDEX(TrainRun!$AF$2:$AF$148,'By Second'!D660)</f>
        <v>23638.316144048826</v>
      </c>
      <c r="H660">
        <f t="shared" si="213"/>
        <v>93</v>
      </c>
      <c r="I660">
        <f>INT(INDEX(TrainRun!$AD$2:$AD$148,'By Second'!H660))</f>
        <v>683</v>
      </c>
      <c r="J660">
        <f>INDEX(TrainRun!$AE$2:$AE$148,'By Second'!H660)</f>
        <v>55.555555555555557</v>
      </c>
      <c r="K660">
        <f t="shared" si="210"/>
        <v>31</v>
      </c>
      <c r="L660">
        <f t="shared" si="211"/>
        <v>0</v>
      </c>
      <c r="M660">
        <f t="shared" si="214"/>
        <v>0</v>
      </c>
      <c r="N660" s="32">
        <f t="shared" si="215"/>
        <v>55.555555555555557</v>
      </c>
      <c r="O660" s="29">
        <f t="shared" si="212"/>
        <v>23860.522222222218</v>
      </c>
      <c r="P660">
        <f>MATCH(O660,LORDetail!$B$2:$B$930,1)</f>
        <v>157</v>
      </c>
      <c r="Q660">
        <f>INDEX(LORDetail!$B$2:$B$930,P660)</f>
        <v>23722.229640488706</v>
      </c>
      <c r="R660">
        <f>INDEX(LORDetail!$D$2:$D$930,P660)</f>
        <v>51.508426357108497</v>
      </c>
      <c r="S660">
        <f>INDEX(LORDetail!$E$2:$E$930,P660)</f>
        <v>-0.50902842994753295</v>
      </c>
      <c r="T660">
        <f>INDEX(LORDetail!$G$2:$G$930,P660)</f>
        <v>14.891730000000001</v>
      </c>
      <c r="U660">
        <f t="shared" si="216"/>
        <v>158</v>
      </c>
      <c r="V660">
        <f>INDEX(LORDetail!$B$2:$B$930,U660)</f>
        <v>23953.434761598994</v>
      </c>
      <c r="W660">
        <f>INDEX(LORDetail!$D$2:$D$930,U660)</f>
        <v>51.508154328477403</v>
      </c>
      <c r="X660">
        <f>INDEX(LORDetail!$E$2:$E$930,U660)</f>
        <v>-0.51233669947642602</v>
      </c>
      <c r="Y660">
        <f>INDEX(LORDetail!$G$2:$G$930,U660)</f>
        <v>15.03627</v>
      </c>
      <c r="Z660">
        <f t="shared" si="217"/>
        <v>231.20512111028802</v>
      </c>
      <c r="AA660" s="29">
        <f t="shared" si="218"/>
        <v>138.29258173351263</v>
      </c>
      <c r="AB660">
        <f t="shared" si="219"/>
        <v>0.59813805623944283</v>
      </c>
      <c r="AC660" s="32">
        <f t="shared" si="220"/>
        <v>51.50826364643185</v>
      </c>
      <c r="AD660" s="32">
        <f t="shared" si="221"/>
        <v>-0.51100723185306118</v>
      </c>
      <c r="AE660" s="34">
        <f t="shared" si="222"/>
        <v>14.97818487464885</v>
      </c>
      <c r="AF660" s="36" t="str">
        <f t="shared" si="223"/>
        <v>PADTON</v>
      </c>
      <c r="AG660" s="36" t="str">
        <f t="shared" si="224"/>
        <v>RDNGSTN</v>
      </c>
      <c r="AH660" s="36">
        <f t="shared" si="225"/>
        <v>656</v>
      </c>
      <c r="AI660" s="42">
        <f t="shared" si="226"/>
        <v>23860.6</v>
      </c>
      <c r="AJ660" s="43">
        <f t="shared" si="227"/>
        <v>55.555555555555557</v>
      </c>
      <c r="AK660" s="43">
        <f t="shared" si="228"/>
        <v>0</v>
      </c>
      <c r="AL660" s="36">
        <f t="shared" si="229"/>
        <v>51.50826364643185</v>
      </c>
      <c r="AM660" s="36">
        <v>1</v>
      </c>
      <c r="AN660" s="36">
        <f t="shared" si="230"/>
        <v>-0.51100723185306118</v>
      </c>
      <c r="AO660" s="36">
        <v>4</v>
      </c>
      <c r="AP660" s="42">
        <f>INT(AI660/1000)*1000</f>
        <v>23000</v>
      </c>
      <c r="AQ660" s="42">
        <f>MOD(AI660,1000)</f>
        <v>860.59999999999854</v>
      </c>
      <c r="AR660" s="42">
        <f>MOD(AI661,1000)-0.2+(AP661-AP660)</f>
        <v>915.8</v>
      </c>
    </row>
    <row r="661" spans="1:44" x14ac:dyDescent="0.25">
      <c r="A661" s="32" t="s">
        <v>0</v>
      </c>
      <c r="B661" s="33" t="s">
        <v>1</v>
      </c>
      <c r="C661" s="32">
        <v>657</v>
      </c>
      <c r="D661">
        <f>MATCH(C661,TrainRun!$AG$2:$AG$148,1)</f>
        <v>92</v>
      </c>
      <c r="E661">
        <f>INT(INDEX(TrainRun!$AD$2:$AD$148,'By Second'!D661))</f>
        <v>652</v>
      </c>
      <c r="F661">
        <f>IF(E661=0,0,INDEX(TrainRun!$AE$2:$AE$148,'By Second'!D661))</f>
        <v>55.555555555555557</v>
      </c>
      <c r="G661">
        <f>INDEX(TrainRun!$AF$2:$AF$148,'By Second'!D661)</f>
        <v>23638.316144048826</v>
      </c>
      <c r="H661">
        <f t="shared" si="213"/>
        <v>93</v>
      </c>
      <c r="I661">
        <f>INT(INDEX(TrainRun!$AD$2:$AD$148,'By Second'!H661))</f>
        <v>683</v>
      </c>
      <c r="J661">
        <f>INDEX(TrainRun!$AE$2:$AE$148,'By Second'!H661)</f>
        <v>55.555555555555557</v>
      </c>
      <c r="K661">
        <f t="shared" si="210"/>
        <v>31</v>
      </c>
      <c r="L661">
        <f t="shared" si="211"/>
        <v>0</v>
      </c>
      <c r="M661">
        <f t="shared" si="214"/>
        <v>0</v>
      </c>
      <c r="N661" s="32">
        <f t="shared" si="215"/>
        <v>55.555555555555557</v>
      </c>
      <c r="O661" s="29">
        <f t="shared" si="212"/>
        <v>23916.077777777773</v>
      </c>
      <c r="P661">
        <f>MATCH(O661,LORDetail!$B$2:$B$930,1)</f>
        <v>157</v>
      </c>
      <c r="Q661">
        <f>INDEX(LORDetail!$B$2:$B$930,P661)</f>
        <v>23722.229640488706</v>
      </c>
      <c r="R661">
        <f>INDEX(LORDetail!$D$2:$D$930,P661)</f>
        <v>51.508426357108497</v>
      </c>
      <c r="S661">
        <f>INDEX(LORDetail!$E$2:$E$930,P661)</f>
        <v>-0.50902842994753295</v>
      </c>
      <c r="T661">
        <f>INDEX(LORDetail!$G$2:$G$930,P661)</f>
        <v>14.891730000000001</v>
      </c>
      <c r="U661">
        <f t="shared" si="216"/>
        <v>158</v>
      </c>
      <c r="V661">
        <f>INDEX(LORDetail!$B$2:$B$930,U661)</f>
        <v>23953.434761598994</v>
      </c>
      <c r="W661">
        <f>INDEX(LORDetail!$D$2:$D$930,U661)</f>
        <v>51.508154328477403</v>
      </c>
      <c r="X661">
        <f>INDEX(LORDetail!$E$2:$E$930,U661)</f>
        <v>-0.51233669947642602</v>
      </c>
      <c r="Y661">
        <f>INDEX(LORDetail!$G$2:$G$930,U661)</f>
        <v>15.03627</v>
      </c>
      <c r="Z661">
        <f t="shared" si="217"/>
        <v>231.20512111028802</v>
      </c>
      <c r="AA661" s="29">
        <f t="shared" si="218"/>
        <v>193.84813728906738</v>
      </c>
      <c r="AB661">
        <f t="shared" si="219"/>
        <v>0.83842492916322198</v>
      </c>
      <c r="AC661" s="32">
        <f t="shared" si="220"/>
        <v>51.508198281522745</v>
      </c>
      <c r="AD661" s="32">
        <f t="shared" si="221"/>
        <v>-0.511802165592948</v>
      </c>
      <c r="AE661" s="34">
        <f t="shared" si="222"/>
        <v>15.012915939261251</v>
      </c>
      <c r="AF661" s="36" t="str">
        <f t="shared" si="223"/>
        <v>PADTON</v>
      </c>
      <c r="AG661" s="36" t="str">
        <f t="shared" si="224"/>
        <v>RDNGSTN</v>
      </c>
      <c r="AH661" s="36">
        <f t="shared" si="225"/>
        <v>657</v>
      </c>
      <c r="AI661" s="42">
        <f t="shared" si="226"/>
        <v>23916</v>
      </c>
      <c r="AJ661" s="43">
        <f t="shared" si="227"/>
        <v>55.555555555555557</v>
      </c>
      <c r="AK661" s="43">
        <f t="shared" si="228"/>
        <v>0</v>
      </c>
      <c r="AL661" s="36">
        <f t="shared" si="229"/>
        <v>51.508198281522745</v>
      </c>
      <c r="AM661" s="36">
        <v>1</v>
      </c>
      <c r="AN661" s="36">
        <f t="shared" si="230"/>
        <v>-0.511802165592948</v>
      </c>
      <c r="AO661" s="36">
        <v>4</v>
      </c>
      <c r="AP661" s="42">
        <f>INT(AI661/1000)*1000</f>
        <v>23000</v>
      </c>
      <c r="AQ661" s="42">
        <f>MOD(AI661,1000)</f>
        <v>916</v>
      </c>
      <c r="AR661" s="42">
        <f>MOD(AI662,1000)-0.2+(AP662-AP661)</f>
        <v>971.3999999999985</v>
      </c>
    </row>
    <row r="662" spans="1:44" x14ac:dyDescent="0.25">
      <c r="A662" s="32" t="s">
        <v>0</v>
      </c>
      <c r="B662" s="33" t="s">
        <v>1</v>
      </c>
      <c r="C662" s="32">
        <v>658</v>
      </c>
      <c r="D662">
        <f>MATCH(C662,TrainRun!$AG$2:$AG$148,1)</f>
        <v>92</v>
      </c>
      <c r="E662">
        <f>INT(INDEX(TrainRun!$AD$2:$AD$148,'By Second'!D662))</f>
        <v>652</v>
      </c>
      <c r="F662">
        <f>IF(E662=0,0,INDEX(TrainRun!$AE$2:$AE$148,'By Second'!D662))</f>
        <v>55.555555555555557</v>
      </c>
      <c r="G662">
        <f>INDEX(TrainRun!$AF$2:$AF$148,'By Second'!D662)</f>
        <v>23638.316144048826</v>
      </c>
      <c r="H662">
        <f t="shared" si="213"/>
        <v>93</v>
      </c>
      <c r="I662">
        <f>INT(INDEX(TrainRun!$AD$2:$AD$148,'By Second'!H662))</f>
        <v>683</v>
      </c>
      <c r="J662">
        <f>INDEX(TrainRun!$AE$2:$AE$148,'By Second'!H662)</f>
        <v>55.555555555555557</v>
      </c>
      <c r="K662">
        <f t="shared" si="210"/>
        <v>31</v>
      </c>
      <c r="L662">
        <f t="shared" si="211"/>
        <v>0</v>
      </c>
      <c r="M662">
        <f t="shared" si="214"/>
        <v>0</v>
      </c>
      <c r="N662" s="32">
        <f t="shared" si="215"/>
        <v>55.555555555555557</v>
      </c>
      <c r="O662" s="29">
        <f t="shared" si="212"/>
        <v>23971.633333333328</v>
      </c>
      <c r="P662">
        <f>MATCH(O662,LORDetail!$B$2:$B$930,1)</f>
        <v>158</v>
      </c>
      <c r="Q662">
        <f>INDEX(LORDetail!$B$2:$B$930,P662)</f>
        <v>23953.434761598994</v>
      </c>
      <c r="R662">
        <f>INDEX(LORDetail!$D$2:$D$930,P662)</f>
        <v>51.508154328477403</v>
      </c>
      <c r="S662">
        <f>INDEX(LORDetail!$E$2:$E$930,P662)</f>
        <v>-0.51233669947642602</v>
      </c>
      <c r="T662">
        <f>INDEX(LORDetail!$G$2:$G$930,P662)</f>
        <v>15.03627</v>
      </c>
      <c r="U662">
        <f t="shared" si="216"/>
        <v>159</v>
      </c>
      <c r="V662">
        <f>INDEX(LORDetail!$B$2:$B$930,U662)</f>
        <v>24233.54351236012</v>
      </c>
      <c r="W662">
        <f>INDEX(LORDetail!$D$2:$D$930,U662)</f>
        <v>51.507947722077603</v>
      </c>
      <c r="X662">
        <f>INDEX(LORDetail!$E$2:$E$930,U662)</f>
        <v>-0.51636587551897395</v>
      </c>
      <c r="Y662">
        <f>INDEX(LORDetail!$G$2:$G$930,U662)</f>
        <v>15.21138</v>
      </c>
      <c r="Z662">
        <f t="shared" si="217"/>
        <v>280.10875076112643</v>
      </c>
      <c r="AA662" s="29">
        <f t="shared" si="218"/>
        <v>18.198571734334109</v>
      </c>
      <c r="AB662">
        <f t="shared" si="219"/>
        <v>6.496966512072179E-2</v>
      </c>
      <c r="AC662" s="32">
        <f t="shared" si="220"/>
        <v>51.508140905328794</v>
      </c>
      <c r="AD662" s="32">
        <f t="shared" si="221"/>
        <v>-0.51259847369462275</v>
      </c>
      <c r="AE662" s="34">
        <f t="shared" si="222"/>
        <v>15.04764683805929</v>
      </c>
      <c r="AF662" s="36" t="str">
        <f t="shared" si="223"/>
        <v>PADTON</v>
      </c>
      <c r="AG662" s="36" t="str">
        <f t="shared" si="224"/>
        <v>RDNGSTN</v>
      </c>
      <c r="AH662" s="36">
        <f t="shared" si="225"/>
        <v>658</v>
      </c>
      <c r="AI662" s="42">
        <f t="shared" si="226"/>
        <v>23971.599999999999</v>
      </c>
      <c r="AJ662" s="43">
        <f t="shared" si="227"/>
        <v>55.555555555555557</v>
      </c>
      <c r="AK662" s="43">
        <f t="shared" si="228"/>
        <v>0</v>
      </c>
      <c r="AL662" s="36">
        <f t="shared" si="229"/>
        <v>51.508140905328794</v>
      </c>
      <c r="AM662" s="36">
        <v>1</v>
      </c>
      <c r="AN662" s="36">
        <f t="shared" si="230"/>
        <v>-0.51259847369462275</v>
      </c>
      <c r="AO662" s="36">
        <v>4</v>
      </c>
      <c r="AP662" s="42">
        <f>INT(AI662/1000)*1000</f>
        <v>23000</v>
      </c>
      <c r="AQ662" s="42">
        <f>MOD(AI662,1000)</f>
        <v>971.59999999999854</v>
      </c>
      <c r="AR662" s="42">
        <f>MOD(AI663,1000)-0.2+(AP663-AP662)</f>
        <v>1027.0000000000007</v>
      </c>
    </row>
    <row r="663" spans="1:44" x14ac:dyDescent="0.25">
      <c r="A663" s="32" t="s">
        <v>0</v>
      </c>
      <c r="B663" s="33" t="s">
        <v>1</v>
      </c>
      <c r="C663" s="32">
        <v>659</v>
      </c>
      <c r="D663">
        <f>MATCH(C663,TrainRun!$AG$2:$AG$148,1)</f>
        <v>92</v>
      </c>
      <c r="E663">
        <f>INT(INDEX(TrainRun!$AD$2:$AD$148,'By Second'!D663))</f>
        <v>652</v>
      </c>
      <c r="F663">
        <f>IF(E663=0,0,INDEX(TrainRun!$AE$2:$AE$148,'By Second'!D663))</f>
        <v>55.555555555555557</v>
      </c>
      <c r="G663">
        <f>INDEX(TrainRun!$AF$2:$AF$148,'By Second'!D663)</f>
        <v>23638.316144048826</v>
      </c>
      <c r="H663">
        <f t="shared" si="213"/>
        <v>93</v>
      </c>
      <c r="I663">
        <f>INT(INDEX(TrainRun!$AD$2:$AD$148,'By Second'!H663))</f>
        <v>683</v>
      </c>
      <c r="J663">
        <f>INDEX(TrainRun!$AE$2:$AE$148,'By Second'!H663)</f>
        <v>55.555555555555557</v>
      </c>
      <c r="K663">
        <f t="shared" si="210"/>
        <v>31</v>
      </c>
      <c r="L663">
        <f t="shared" si="211"/>
        <v>0</v>
      </c>
      <c r="M663">
        <f t="shared" si="214"/>
        <v>0</v>
      </c>
      <c r="N663" s="32">
        <f t="shared" si="215"/>
        <v>55.555555555555557</v>
      </c>
      <c r="O663" s="29">
        <f t="shared" si="212"/>
        <v>24027.188888888883</v>
      </c>
      <c r="P663">
        <f>MATCH(O663,LORDetail!$B$2:$B$930,1)</f>
        <v>158</v>
      </c>
      <c r="Q663">
        <f>INDEX(LORDetail!$B$2:$B$930,P663)</f>
        <v>23953.434761598994</v>
      </c>
      <c r="R663">
        <f>INDEX(LORDetail!$D$2:$D$930,P663)</f>
        <v>51.508154328477403</v>
      </c>
      <c r="S663">
        <f>INDEX(LORDetail!$E$2:$E$930,P663)</f>
        <v>-0.51233669947642602</v>
      </c>
      <c r="T663">
        <f>INDEX(LORDetail!$G$2:$G$930,P663)</f>
        <v>15.03627</v>
      </c>
      <c r="U663">
        <f t="shared" si="216"/>
        <v>159</v>
      </c>
      <c r="V663">
        <f>INDEX(LORDetail!$B$2:$B$930,U663)</f>
        <v>24233.54351236012</v>
      </c>
      <c r="W663">
        <f>INDEX(LORDetail!$D$2:$D$930,U663)</f>
        <v>51.507947722077603</v>
      </c>
      <c r="X663">
        <f>INDEX(LORDetail!$E$2:$E$930,U663)</f>
        <v>-0.51636587551897395</v>
      </c>
      <c r="Y663">
        <f>INDEX(LORDetail!$G$2:$G$930,U663)</f>
        <v>15.21138</v>
      </c>
      <c r="Z663">
        <f t="shared" si="217"/>
        <v>280.10875076112643</v>
      </c>
      <c r="AA663" s="29">
        <f t="shared" si="218"/>
        <v>73.754127289888856</v>
      </c>
      <c r="AB663">
        <f t="shared" si="219"/>
        <v>0.26330533083839835</v>
      </c>
      <c r="AC663" s="32">
        <f t="shared" si="220"/>
        <v>51.508099927910948</v>
      </c>
      <c r="AD663" s="32">
        <f t="shared" si="221"/>
        <v>-0.5133976030073153</v>
      </c>
      <c r="AE663" s="34">
        <f t="shared" si="222"/>
        <v>15.082377396483112</v>
      </c>
      <c r="AF663" s="36" t="str">
        <f t="shared" si="223"/>
        <v>PADTON</v>
      </c>
      <c r="AG663" s="36" t="str">
        <f t="shared" si="224"/>
        <v>RDNGSTN</v>
      </c>
      <c r="AH663" s="36">
        <f t="shared" si="225"/>
        <v>659</v>
      </c>
      <c r="AI663" s="42">
        <f t="shared" si="226"/>
        <v>24027.200000000001</v>
      </c>
      <c r="AJ663" s="43">
        <f t="shared" si="227"/>
        <v>55.555555555555557</v>
      </c>
      <c r="AK663" s="43">
        <f t="shared" si="228"/>
        <v>0</v>
      </c>
      <c r="AL663" s="36">
        <f t="shared" si="229"/>
        <v>51.508099927910948</v>
      </c>
      <c r="AM663" s="36">
        <v>1</v>
      </c>
      <c r="AN663" s="36">
        <f t="shared" si="230"/>
        <v>-0.5133976030073153</v>
      </c>
      <c r="AO663" s="36">
        <v>4</v>
      </c>
      <c r="AP663" s="42">
        <f>INT(AI663/1000)*1000</f>
        <v>24000</v>
      </c>
      <c r="AQ663" s="42">
        <f>MOD(AI663,1000)</f>
        <v>27.200000000000728</v>
      </c>
      <c r="AR663" s="42">
        <f>MOD(AI664,1000)-0.2+(AP664-AP663)</f>
        <v>82.59999999999927</v>
      </c>
    </row>
    <row r="664" spans="1:44" x14ac:dyDescent="0.25">
      <c r="A664" s="32" t="s">
        <v>0</v>
      </c>
      <c r="B664" s="33" t="s">
        <v>1</v>
      </c>
      <c r="C664" s="32">
        <v>660</v>
      </c>
      <c r="D664">
        <f>MATCH(C664,TrainRun!$AG$2:$AG$148,1)</f>
        <v>92</v>
      </c>
      <c r="E664">
        <f>INT(INDEX(TrainRun!$AD$2:$AD$148,'By Second'!D664))</f>
        <v>652</v>
      </c>
      <c r="F664">
        <f>IF(E664=0,0,INDEX(TrainRun!$AE$2:$AE$148,'By Second'!D664))</f>
        <v>55.555555555555557</v>
      </c>
      <c r="G664">
        <f>INDEX(TrainRun!$AF$2:$AF$148,'By Second'!D664)</f>
        <v>23638.316144048826</v>
      </c>
      <c r="H664">
        <f t="shared" si="213"/>
        <v>93</v>
      </c>
      <c r="I664">
        <f>INT(INDEX(TrainRun!$AD$2:$AD$148,'By Second'!H664))</f>
        <v>683</v>
      </c>
      <c r="J664">
        <f>INDEX(TrainRun!$AE$2:$AE$148,'By Second'!H664)</f>
        <v>55.555555555555557</v>
      </c>
      <c r="K664">
        <f t="shared" si="210"/>
        <v>31</v>
      </c>
      <c r="L664">
        <f t="shared" si="211"/>
        <v>0</v>
      </c>
      <c r="M664">
        <f t="shared" si="214"/>
        <v>0</v>
      </c>
      <c r="N664" s="32">
        <f t="shared" si="215"/>
        <v>55.555555555555557</v>
      </c>
      <c r="O664" s="29">
        <f t="shared" si="212"/>
        <v>24082.744444444437</v>
      </c>
      <c r="P664">
        <f>MATCH(O664,LORDetail!$B$2:$B$930,1)</f>
        <v>158</v>
      </c>
      <c r="Q664">
        <f>INDEX(LORDetail!$B$2:$B$930,P664)</f>
        <v>23953.434761598994</v>
      </c>
      <c r="R664">
        <f>INDEX(LORDetail!$D$2:$D$930,P664)</f>
        <v>51.508154328477403</v>
      </c>
      <c r="S664">
        <f>INDEX(LORDetail!$E$2:$E$930,P664)</f>
        <v>-0.51233669947642602</v>
      </c>
      <c r="T664">
        <f>INDEX(LORDetail!$G$2:$G$930,P664)</f>
        <v>15.03627</v>
      </c>
      <c r="U664">
        <f t="shared" si="216"/>
        <v>159</v>
      </c>
      <c r="V664">
        <f>INDEX(LORDetail!$B$2:$B$930,U664)</f>
        <v>24233.54351236012</v>
      </c>
      <c r="W664">
        <f>INDEX(LORDetail!$D$2:$D$930,U664)</f>
        <v>51.507947722077603</v>
      </c>
      <c r="X664">
        <f>INDEX(LORDetail!$E$2:$E$930,U664)</f>
        <v>-0.51636587551897395</v>
      </c>
      <c r="Y664">
        <f>INDEX(LORDetail!$G$2:$G$930,U664)</f>
        <v>15.21138</v>
      </c>
      <c r="Z664">
        <f t="shared" si="217"/>
        <v>280.10875076112643</v>
      </c>
      <c r="AA664" s="29">
        <f t="shared" si="218"/>
        <v>129.3096828454436</v>
      </c>
      <c r="AB664">
        <f t="shared" si="219"/>
        <v>0.46164099655607488</v>
      </c>
      <c r="AC664" s="32">
        <f t="shared" si="220"/>
        <v>51.508058950493101</v>
      </c>
      <c r="AD664" s="32">
        <f t="shared" si="221"/>
        <v>-0.51419673232000773</v>
      </c>
      <c r="AE664" s="34">
        <f t="shared" si="222"/>
        <v>15.117107954906935</v>
      </c>
      <c r="AF664" s="36" t="str">
        <f t="shared" si="223"/>
        <v>PADTON</v>
      </c>
      <c r="AG664" s="36" t="str">
        <f t="shared" si="224"/>
        <v>RDNGSTN</v>
      </c>
      <c r="AH664" s="36">
        <f t="shared" si="225"/>
        <v>660</v>
      </c>
      <c r="AI664" s="42">
        <f t="shared" si="226"/>
        <v>24082.799999999999</v>
      </c>
      <c r="AJ664" s="43">
        <f t="shared" si="227"/>
        <v>55.555555555555557</v>
      </c>
      <c r="AK664" s="43">
        <f t="shared" si="228"/>
        <v>0</v>
      </c>
      <c r="AL664" s="36">
        <f t="shared" si="229"/>
        <v>51.508058950493101</v>
      </c>
      <c r="AM664" s="36">
        <v>1</v>
      </c>
      <c r="AN664" s="36">
        <f t="shared" si="230"/>
        <v>-0.51419673232000773</v>
      </c>
      <c r="AO664" s="36">
        <v>4</v>
      </c>
      <c r="AP664" s="42">
        <f>INT(AI664/1000)*1000</f>
        <v>24000</v>
      </c>
      <c r="AQ664" s="42">
        <f>MOD(AI664,1000)</f>
        <v>82.799999999999272</v>
      </c>
      <c r="AR664" s="42">
        <f>MOD(AI665,1000)-0.2+(AP665-AP664)</f>
        <v>138.20000000000147</v>
      </c>
    </row>
    <row r="665" spans="1:44" x14ac:dyDescent="0.25">
      <c r="A665" s="32" t="s">
        <v>0</v>
      </c>
      <c r="B665" s="33" t="s">
        <v>1</v>
      </c>
      <c r="C665" s="32">
        <v>661</v>
      </c>
      <c r="D665">
        <f>MATCH(C665,TrainRun!$AG$2:$AG$148,1)</f>
        <v>92</v>
      </c>
      <c r="E665">
        <f>INT(INDEX(TrainRun!$AD$2:$AD$148,'By Second'!D665))</f>
        <v>652</v>
      </c>
      <c r="F665">
        <f>IF(E665=0,0,INDEX(TrainRun!$AE$2:$AE$148,'By Second'!D665))</f>
        <v>55.555555555555557</v>
      </c>
      <c r="G665">
        <f>INDEX(TrainRun!$AF$2:$AF$148,'By Second'!D665)</f>
        <v>23638.316144048826</v>
      </c>
      <c r="H665">
        <f t="shared" si="213"/>
        <v>93</v>
      </c>
      <c r="I665">
        <f>INT(INDEX(TrainRun!$AD$2:$AD$148,'By Second'!H665))</f>
        <v>683</v>
      </c>
      <c r="J665">
        <f>INDEX(TrainRun!$AE$2:$AE$148,'By Second'!H665)</f>
        <v>55.555555555555557</v>
      </c>
      <c r="K665">
        <f t="shared" si="210"/>
        <v>31</v>
      </c>
      <c r="L665">
        <f t="shared" si="211"/>
        <v>0</v>
      </c>
      <c r="M665">
        <f t="shared" si="214"/>
        <v>0</v>
      </c>
      <c r="N665" s="32">
        <f t="shared" si="215"/>
        <v>55.555555555555557</v>
      </c>
      <c r="O665" s="29">
        <f t="shared" si="212"/>
        <v>24138.299999999992</v>
      </c>
      <c r="P665">
        <f>MATCH(O665,LORDetail!$B$2:$B$930,1)</f>
        <v>158</v>
      </c>
      <c r="Q665">
        <f>INDEX(LORDetail!$B$2:$B$930,P665)</f>
        <v>23953.434761598994</v>
      </c>
      <c r="R665">
        <f>INDEX(LORDetail!$D$2:$D$930,P665)</f>
        <v>51.508154328477403</v>
      </c>
      <c r="S665">
        <f>INDEX(LORDetail!$E$2:$E$930,P665)</f>
        <v>-0.51233669947642602</v>
      </c>
      <c r="T665">
        <f>INDEX(LORDetail!$G$2:$G$930,P665)</f>
        <v>15.03627</v>
      </c>
      <c r="U665">
        <f t="shared" si="216"/>
        <v>159</v>
      </c>
      <c r="V665">
        <f>INDEX(LORDetail!$B$2:$B$930,U665)</f>
        <v>24233.54351236012</v>
      </c>
      <c r="W665">
        <f>INDEX(LORDetail!$D$2:$D$930,U665)</f>
        <v>51.507947722077603</v>
      </c>
      <c r="X665">
        <f>INDEX(LORDetail!$E$2:$E$930,U665)</f>
        <v>-0.51636587551897395</v>
      </c>
      <c r="Y665">
        <f>INDEX(LORDetail!$G$2:$G$930,U665)</f>
        <v>15.21138</v>
      </c>
      <c r="Z665">
        <f t="shared" si="217"/>
        <v>280.10875076112643</v>
      </c>
      <c r="AA665" s="29">
        <f t="shared" si="218"/>
        <v>184.86523840099835</v>
      </c>
      <c r="AB665">
        <f t="shared" si="219"/>
        <v>0.6599766622737514</v>
      </c>
      <c r="AC665" s="32">
        <f t="shared" si="220"/>
        <v>51.508017973075262</v>
      </c>
      <c r="AD665" s="32">
        <f t="shared" si="221"/>
        <v>-0.51499586163270017</v>
      </c>
      <c r="AE665" s="34">
        <f t="shared" si="222"/>
        <v>15.151838513330757</v>
      </c>
      <c r="AF665" s="36" t="str">
        <f t="shared" si="223"/>
        <v>PADTON</v>
      </c>
      <c r="AG665" s="36" t="str">
        <f t="shared" si="224"/>
        <v>RDNGSTN</v>
      </c>
      <c r="AH665" s="36">
        <f t="shared" si="225"/>
        <v>661</v>
      </c>
      <c r="AI665" s="42">
        <f t="shared" si="226"/>
        <v>24138.400000000001</v>
      </c>
      <c r="AJ665" s="43">
        <f t="shared" si="227"/>
        <v>55.555555555555557</v>
      </c>
      <c r="AK665" s="43">
        <f t="shared" si="228"/>
        <v>0</v>
      </c>
      <c r="AL665" s="36">
        <f t="shared" si="229"/>
        <v>51.508017973075262</v>
      </c>
      <c r="AM665" s="36">
        <v>1</v>
      </c>
      <c r="AN665" s="36">
        <f t="shared" si="230"/>
        <v>-0.51499586163270017</v>
      </c>
      <c r="AO665" s="36">
        <v>4</v>
      </c>
      <c r="AP665" s="42">
        <f>INT(AI665/1000)*1000</f>
        <v>24000</v>
      </c>
      <c r="AQ665" s="42">
        <f>MOD(AI665,1000)</f>
        <v>138.40000000000146</v>
      </c>
      <c r="AR665" s="42">
        <f>MOD(AI666,1000)-0.2+(AP666-AP665)</f>
        <v>193.59999999999928</v>
      </c>
    </row>
    <row r="666" spans="1:44" x14ac:dyDescent="0.25">
      <c r="A666" s="32" t="s">
        <v>0</v>
      </c>
      <c r="B666" s="33" t="s">
        <v>1</v>
      </c>
      <c r="C666" s="32">
        <v>662</v>
      </c>
      <c r="D666">
        <f>MATCH(C666,TrainRun!$AG$2:$AG$148,1)</f>
        <v>92</v>
      </c>
      <c r="E666">
        <f>INT(INDEX(TrainRun!$AD$2:$AD$148,'By Second'!D666))</f>
        <v>652</v>
      </c>
      <c r="F666">
        <f>IF(E666=0,0,INDEX(TrainRun!$AE$2:$AE$148,'By Second'!D666))</f>
        <v>55.555555555555557</v>
      </c>
      <c r="G666">
        <f>INDEX(TrainRun!$AF$2:$AF$148,'By Second'!D666)</f>
        <v>23638.316144048826</v>
      </c>
      <c r="H666">
        <f t="shared" si="213"/>
        <v>93</v>
      </c>
      <c r="I666">
        <f>INT(INDEX(TrainRun!$AD$2:$AD$148,'By Second'!H666))</f>
        <v>683</v>
      </c>
      <c r="J666">
        <f>INDEX(TrainRun!$AE$2:$AE$148,'By Second'!H666)</f>
        <v>55.555555555555557</v>
      </c>
      <c r="K666">
        <f t="shared" si="210"/>
        <v>31</v>
      </c>
      <c r="L666">
        <f t="shared" si="211"/>
        <v>0</v>
      </c>
      <c r="M666">
        <f t="shared" si="214"/>
        <v>0</v>
      </c>
      <c r="N666" s="32">
        <f t="shared" si="215"/>
        <v>55.555555555555557</v>
      </c>
      <c r="O666" s="29">
        <f t="shared" si="212"/>
        <v>24193.855555555547</v>
      </c>
      <c r="P666">
        <f>MATCH(O666,LORDetail!$B$2:$B$930,1)</f>
        <v>158</v>
      </c>
      <c r="Q666">
        <f>INDEX(LORDetail!$B$2:$B$930,P666)</f>
        <v>23953.434761598994</v>
      </c>
      <c r="R666">
        <f>INDEX(LORDetail!$D$2:$D$930,P666)</f>
        <v>51.508154328477403</v>
      </c>
      <c r="S666">
        <f>INDEX(LORDetail!$E$2:$E$930,P666)</f>
        <v>-0.51233669947642602</v>
      </c>
      <c r="T666">
        <f>INDEX(LORDetail!$G$2:$G$930,P666)</f>
        <v>15.03627</v>
      </c>
      <c r="U666">
        <f t="shared" si="216"/>
        <v>159</v>
      </c>
      <c r="V666">
        <f>INDEX(LORDetail!$B$2:$B$930,U666)</f>
        <v>24233.54351236012</v>
      </c>
      <c r="W666">
        <f>INDEX(LORDetail!$D$2:$D$930,U666)</f>
        <v>51.507947722077603</v>
      </c>
      <c r="X666">
        <f>INDEX(LORDetail!$E$2:$E$930,U666)</f>
        <v>-0.51636587551897395</v>
      </c>
      <c r="Y666">
        <f>INDEX(LORDetail!$G$2:$G$930,U666)</f>
        <v>15.21138</v>
      </c>
      <c r="Z666">
        <f t="shared" si="217"/>
        <v>280.10875076112643</v>
      </c>
      <c r="AA666" s="29">
        <f t="shared" si="218"/>
        <v>240.4207939565531</v>
      </c>
      <c r="AB666">
        <f t="shared" si="219"/>
        <v>0.85831232799142798</v>
      </c>
      <c r="AC666" s="32">
        <f t="shared" si="220"/>
        <v>51.507976995657415</v>
      </c>
      <c r="AD666" s="32">
        <f t="shared" si="221"/>
        <v>-0.51579499094539261</v>
      </c>
      <c r="AE666" s="34">
        <f t="shared" si="222"/>
        <v>15.18656907175458</v>
      </c>
      <c r="AF666" s="36" t="str">
        <f t="shared" si="223"/>
        <v>PADTON</v>
      </c>
      <c r="AG666" s="36" t="str">
        <f t="shared" si="224"/>
        <v>RDNGSTN</v>
      </c>
      <c r="AH666" s="36">
        <f t="shared" si="225"/>
        <v>662</v>
      </c>
      <c r="AI666" s="42">
        <f t="shared" si="226"/>
        <v>24193.8</v>
      </c>
      <c r="AJ666" s="43">
        <f t="shared" si="227"/>
        <v>55.555555555555557</v>
      </c>
      <c r="AK666" s="43">
        <f t="shared" si="228"/>
        <v>0</v>
      </c>
      <c r="AL666" s="36">
        <f t="shared" si="229"/>
        <v>51.507976995657415</v>
      </c>
      <c r="AM666" s="36">
        <v>1</v>
      </c>
      <c r="AN666" s="36">
        <f t="shared" si="230"/>
        <v>-0.51579499094539261</v>
      </c>
      <c r="AO666" s="36">
        <v>4</v>
      </c>
      <c r="AP666" s="42">
        <f>INT(AI666/1000)*1000</f>
        <v>24000</v>
      </c>
      <c r="AQ666" s="42">
        <f>MOD(AI666,1000)</f>
        <v>193.79999999999927</v>
      </c>
      <c r="AR666" s="42">
        <f>MOD(AI667,1000)-0.2+(AP667-AP666)</f>
        <v>249.20000000000147</v>
      </c>
    </row>
    <row r="667" spans="1:44" x14ac:dyDescent="0.25">
      <c r="A667" s="32" t="s">
        <v>0</v>
      </c>
      <c r="B667" s="33" t="s">
        <v>1</v>
      </c>
      <c r="C667" s="32">
        <v>663</v>
      </c>
      <c r="D667">
        <f>MATCH(C667,TrainRun!$AG$2:$AG$148,1)</f>
        <v>92</v>
      </c>
      <c r="E667">
        <f>INT(INDEX(TrainRun!$AD$2:$AD$148,'By Second'!D667))</f>
        <v>652</v>
      </c>
      <c r="F667">
        <f>IF(E667=0,0,INDEX(TrainRun!$AE$2:$AE$148,'By Second'!D667))</f>
        <v>55.555555555555557</v>
      </c>
      <c r="G667">
        <f>INDEX(TrainRun!$AF$2:$AF$148,'By Second'!D667)</f>
        <v>23638.316144048826</v>
      </c>
      <c r="H667">
        <f t="shared" si="213"/>
        <v>93</v>
      </c>
      <c r="I667">
        <f>INT(INDEX(TrainRun!$AD$2:$AD$148,'By Second'!H667))</f>
        <v>683</v>
      </c>
      <c r="J667">
        <f>INDEX(TrainRun!$AE$2:$AE$148,'By Second'!H667)</f>
        <v>55.555555555555557</v>
      </c>
      <c r="K667">
        <f t="shared" si="210"/>
        <v>31</v>
      </c>
      <c r="L667">
        <f t="shared" si="211"/>
        <v>0</v>
      </c>
      <c r="M667">
        <f t="shared" si="214"/>
        <v>0</v>
      </c>
      <c r="N667" s="32">
        <f t="shared" si="215"/>
        <v>55.555555555555557</v>
      </c>
      <c r="O667" s="29">
        <f t="shared" si="212"/>
        <v>24249.411111111101</v>
      </c>
      <c r="P667">
        <f>MATCH(O667,LORDetail!$B$2:$B$930,1)</f>
        <v>159</v>
      </c>
      <c r="Q667">
        <f>INDEX(LORDetail!$B$2:$B$930,P667)</f>
        <v>24233.54351236012</v>
      </c>
      <c r="R667">
        <f>INDEX(LORDetail!$D$2:$D$930,P667)</f>
        <v>51.507947722077603</v>
      </c>
      <c r="S667">
        <f>INDEX(LORDetail!$E$2:$E$930,P667)</f>
        <v>-0.51636587551897395</v>
      </c>
      <c r="T667">
        <f>INDEX(LORDetail!$G$2:$G$930,P667)</f>
        <v>15.21138</v>
      </c>
      <c r="U667">
        <f t="shared" si="216"/>
        <v>160</v>
      </c>
      <c r="V667">
        <f>INDEX(LORDetail!$B$2:$B$930,U667)</f>
        <v>24462.98633798118</v>
      </c>
      <c r="W667">
        <f>INDEX(LORDetail!$D$2:$D$930,U667)</f>
        <v>51.507815782414497</v>
      </c>
      <c r="X667">
        <f>INDEX(LORDetail!$E$2:$E$930,U667)</f>
        <v>-0.519670633886126</v>
      </c>
      <c r="Y667">
        <f>INDEX(LORDetail!$G$2:$G$930,U667)</f>
        <v>15.35482</v>
      </c>
      <c r="Z667">
        <f t="shared" si="217"/>
        <v>229.44282562105946</v>
      </c>
      <c r="AA667" s="29">
        <f t="shared" si="218"/>
        <v>15.867598750981415</v>
      </c>
      <c r="AB667">
        <f t="shared" si="219"/>
        <v>6.9157092657095506E-2</v>
      </c>
      <c r="AC667" s="32">
        <f t="shared" si="220"/>
        <v>51.507938597514098</v>
      </c>
      <c r="AD667" s="32">
        <f t="shared" si="221"/>
        <v>-0.51659442299958036</v>
      </c>
      <c r="AE667" s="34">
        <f t="shared" si="222"/>
        <v>15.221299893370734</v>
      </c>
      <c r="AF667" s="36" t="str">
        <f t="shared" si="223"/>
        <v>PADTON</v>
      </c>
      <c r="AG667" s="36" t="str">
        <f t="shared" si="224"/>
        <v>RDNGSTN</v>
      </c>
      <c r="AH667" s="36">
        <f t="shared" si="225"/>
        <v>663</v>
      </c>
      <c r="AI667" s="42">
        <f t="shared" si="226"/>
        <v>24249.4</v>
      </c>
      <c r="AJ667" s="43">
        <f t="shared" si="227"/>
        <v>55.555555555555557</v>
      </c>
      <c r="AK667" s="43">
        <f t="shared" si="228"/>
        <v>0</v>
      </c>
      <c r="AL667" s="36">
        <f t="shared" si="229"/>
        <v>51.507938597514098</v>
      </c>
      <c r="AM667" s="36">
        <v>1</v>
      </c>
      <c r="AN667" s="36">
        <f t="shared" si="230"/>
        <v>-0.51659442299958036</v>
      </c>
      <c r="AO667" s="36">
        <v>4</v>
      </c>
      <c r="AP667" s="42">
        <f>INT(AI667/1000)*1000</f>
        <v>24000</v>
      </c>
      <c r="AQ667" s="42">
        <f>MOD(AI667,1000)</f>
        <v>249.40000000000146</v>
      </c>
      <c r="AR667" s="42">
        <f>MOD(AI668,1000)-0.2+(AP668-AP667)</f>
        <v>304.8</v>
      </c>
    </row>
    <row r="668" spans="1:44" x14ac:dyDescent="0.25">
      <c r="A668" s="32" t="s">
        <v>0</v>
      </c>
      <c r="B668" s="33" t="s">
        <v>1</v>
      </c>
      <c r="C668" s="32">
        <v>664</v>
      </c>
      <c r="D668">
        <f>MATCH(C668,TrainRun!$AG$2:$AG$148,1)</f>
        <v>92</v>
      </c>
      <c r="E668">
        <f>INT(INDEX(TrainRun!$AD$2:$AD$148,'By Second'!D668))</f>
        <v>652</v>
      </c>
      <c r="F668">
        <f>IF(E668=0,0,INDEX(TrainRun!$AE$2:$AE$148,'By Second'!D668))</f>
        <v>55.555555555555557</v>
      </c>
      <c r="G668">
        <f>INDEX(TrainRun!$AF$2:$AF$148,'By Second'!D668)</f>
        <v>23638.316144048826</v>
      </c>
      <c r="H668">
        <f t="shared" si="213"/>
        <v>93</v>
      </c>
      <c r="I668">
        <f>INT(INDEX(TrainRun!$AD$2:$AD$148,'By Second'!H668))</f>
        <v>683</v>
      </c>
      <c r="J668">
        <f>INDEX(TrainRun!$AE$2:$AE$148,'By Second'!H668)</f>
        <v>55.555555555555557</v>
      </c>
      <c r="K668">
        <f t="shared" si="210"/>
        <v>31</v>
      </c>
      <c r="L668">
        <f t="shared" si="211"/>
        <v>0</v>
      </c>
      <c r="M668">
        <f t="shared" si="214"/>
        <v>0</v>
      </c>
      <c r="N668" s="32">
        <f t="shared" si="215"/>
        <v>55.555555555555557</v>
      </c>
      <c r="O668" s="29">
        <f t="shared" si="212"/>
        <v>24304.966666666656</v>
      </c>
      <c r="P668">
        <f>MATCH(O668,LORDetail!$B$2:$B$930,1)</f>
        <v>159</v>
      </c>
      <c r="Q668">
        <f>INDEX(LORDetail!$B$2:$B$930,P668)</f>
        <v>24233.54351236012</v>
      </c>
      <c r="R668">
        <f>INDEX(LORDetail!$D$2:$D$930,P668)</f>
        <v>51.507947722077603</v>
      </c>
      <c r="S668">
        <f>INDEX(LORDetail!$E$2:$E$930,P668)</f>
        <v>-0.51636587551897395</v>
      </c>
      <c r="T668">
        <f>INDEX(LORDetail!$G$2:$G$930,P668)</f>
        <v>15.21138</v>
      </c>
      <c r="U668">
        <f t="shared" si="216"/>
        <v>160</v>
      </c>
      <c r="V668">
        <f>INDEX(LORDetail!$B$2:$B$930,U668)</f>
        <v>24462.98633798118</v>
      </c>
      <c r="W668">
        <f>INDEX(LORDetail!$D$2:$D$930,U668)</f>
        <v>51.507815782414497</v>
      </c>
      <c r="X668">
        <f>INDEX(LORDetail!$E$2:$E$930,U668)</f>
        <v>-0.519670633886126</v>
      </c>
      <c r="Y668">
        <f>INDEX(LORDetail!$G$2:$G$930,U668)</f>
        <v>15.35482</v>
      </c>
      <c r="Z668">
        <f t="shared" si="217"/>
        <v>229.44282562105946</v>
      </c>
      <c r="AA668" s="29">
        <f t="shared" si="218"/>
        <v>71.423154306536162</v>
      </c>
      <c r="AB668">
        <f t="shared" si="219"/>
        <v>0.31128955160487953</v>
      </c>
      <c r="AC668" s="32">
        <f t="shared" si="220"/>
        <v>51.507906650639036</v>
      </c>
      <c r="AD668" s="32">
        <f t="shared" si="221"/>
        <v>-0.51739461226924721</v>
      </c>
      <c r="AE668" s="34">
        <f t="shared" si="222"/>
        <v>15.256031373282203</v>
      </c>
      <c r="AF668" s="36" t="str">
        <f t="shared" si="223"/>
        <v>PADTON</v>
      </c>
      <c r="AG668" s="36" t="str">
        <f t="shared" si="224"/>
        <v>RDNGSTN</v>
      </c>
      <c r="AH668" s="36">
        <f t="shared" si="225"/>
        <v>664</v>
      </c>
      <c r="AI668" s="42">
        <f t="shared" si="226"/>
        <v>24305</v>
      </c>
      <c r="AJ668" s="43">
        <f t="shared" si="227"/>
        <v>55.555555555555557</v>
      </c>
      <c r="AK668" s="43">
        <f t="shared" si="228"/>
        <v>0</v>
      </c>
      <c r="AL668" s="36">
        <f t="shared" si="229"/>
        <v>51.507906650639036</v>
      </c>
      <c r="AM668" s="36">
        <v>1</v>
      </c>
      <c r="AN668" s="36">
        <f t="shared" si="230"/>
        <v>-0.51739461226924721</v>
      </c>
      <c r="AO668" s="36">
        <v>4</v>
      </c>
      <c r="AP668" s="42">
        <f>INT(AI668/1000)*1000</f>
        <v>24000</v>
      </c>
      <c r="AQ668" s="42">
        <f>MOD(AI668,1000)</f>
        <v>305</v>
      </c>
      <c r="AR668" s="42">
        <f>MOD(AI669,1000)-0.2+(AP669-AP668)</f>
        <v>360.39999999999856</v>
      </c>
    </row>
    <row r="669" spans="1:44" x14ac:dyDescent="0.25">
      <c r="A669" s="32" t="s">
        <v>0</v>
      </c>
      <c r="B669" s="33" t="s">
        <v>1</v>
      </c>
      <c r="C669" s="32">
        <v>665</v>
      </c>
      <c r="D669">
        <f>MATCH(C669,TrainRun!$AG$2:$AG$148,1)</f>
        <v>92</v>
      </c>
      <c r="E669">
        <f>INT(INDEX(TrainRun!$AD$2:$AD$148,'By Second'!D669))</f>
        <v>652</v>
      </c>
      <c r="F669">
        <f>IF(E669=0,0,INDEX(TrainRun!$AE$2:$AE$148,'By Second'!D669))</f>
        <v>55.555555555555557</v>
      </c>
      <c r="G669">
        <f>INDEX(TrainRun!$AF$2:$AF$148,'By Second'!D669)</f>
        <v>23638.316144048826</v>
      </c>
      <c r="H669">
        <f t="shared" si="213"/>
        <v>93</v>
      </c>
      <c r="I669">
        <f>INT(INDEX(TrainRun!$AD$2:$AD$148,'By Second'!H669))</f>
        <v>683</v>
      </c>
      <c r="J669">
        <f>INDEX(TrainRun!$AE$2:$AE$148,'By Second'!H669)</f>
        <v>55.555555555555557</v>
      </c>
      <c r="K669">
        <f t="shared" si="210"/>
        <v>31</v>
      </c>
      <c r="L669">
        <f t="shared" si="211"/>
        <v>0</v>
      </c>
      <c r="M669">
        <f t="shared" si="214"/>
        <v>0</v>
      </c>
      <c r="N669" s="32">
        <f t="shared" si="215"/>
        <v>55.555555555555557</v>
      </c>
      <c r="O669" s="29">
        <f t="shared" si="212"/>
        <v>24360.522222222211</v>
      </c>
      <c r="P669">
        <f>MATCH(O669,LORDetail!$B$2:$B$930,1)</f>
        <v>159</v>
      </c>
      <c r="Q669">
        <f>INDEX(LORDetail!$B$2:$B$930,P669)</f>
        <v>24233.54351236012</v>
      </c>
      <c r="R669">
        <f>INDEX(LORDetail!$D$2:$D$930,P669)</f>
        <v>51.507947722077603</v>
      </c>
      <c r="S669">
        <f>INDEX(LORDetail!$E$2:$E$930,P669)</f>
        <v>-0.51636587551897395</v>
      </c>
      <c r="T669">
        <f>INDEX(LORDetail!$G$2:$G$930,P669)</f>
        <v>15.21138</v>
      </c>
      <c r="U669">
        <f t="shared" si="216"/>
        <v>160</v>
      </c>
      <c r="V669">
        <f>INDEX(LORDetail!$B$2:$B$930,U669)</f>
        <v>24462.98633798118</v>
      </c>
      <c r="W669">
        <f>INDEX(LORDetail!$D$2:$D$930,U669)</f>
        <v>51.507815782414497</v>
      </c>
      <c r="X669">
        <f>INDEX(LORDetail!$E$2:$E$930,U669)</f>
        <v>-0.519670633886126</v>
      </c>
      <c r="Y669">
        <f>INDEX(LORDetail!$G$2:$G$930,U669)</f>
        <v>15.35482</v>
      </c>
      <c r="Z669">
        <f t="shared" si="217"/>
        <v>229.44282562105946</v>
      </c>
      <c r="AA669" s="29">
        <f t="shared" si="218"/>
        <v>126.97870986209091</v>
      </c>
      <c r="AB669">
        <f t="shared" si="219"/>
        <v>0.5534220105526636</v>
      </c>
      <c r="AC669" s="32">
        <f t="shared" si="220"/>
        <v>51.507874703763974</v>
      </c>
      <c r="AD669" s="32">
        <f t="shared" si="221"/>
        <v>-0.51819480153891395</v>
      </c>
      <c r="AE669" s="34">
        <f t="shared" si="222"/>
        <v>15.290762853193675</v>
      </c>
      <c r="AF669" s="36" t="str">
        <f t="shared" si="223"/>
        <v>PADTON</v>
      </c>
      <c r="AG669" s="36" t="str">
        <f t="shared" si="224"/>
        <v>RDNGSTN</v>
      </c>
      <c r="AH669" s="36">
        <f t="shared" si="225"/>
        <v>665</v>
      </c>
      <c r="AI669" s="42">
        <f t="shared" si="226"/>
        <v>24360.6</v>
      </c>
      <c r="AJ669" s="43">
        <f t="shared" si="227"/>
        <v>55.555555555555557</v>
      </c>
      <c r="AK669" s="43">
        <f t="shared" si="228"/>
        <v>0</v>
      </c>
      <c r="AL669" s="36">
        <f t="shared" si="229"/>
        <v>51.507874703763974</v>
      </c>
      <c r="AM669" s="36">
        <v>1</v>
      </c>
      <c r="AN669" s="36">
        <f t="shared" si="230"/>
        <v>-0.51819480153891395</v>
      </c>
      <c r="AO669" s="36">
        <v>4</v>
      </c>
      <c r="AP669" s="42">
        <f>INT(AI669/1000)*1000</f>
        <v>24000</v>
      </c>
      <c r="AQ669" s="42">
        <f>MOD(AI669,1000)</f>
        <v>360.59999999999854</v>
      </c>
      <c r="AR669" s="42">
        <f>MOD(AI670,1000)-0.2+(AP670-AP669)</f>
        <v>415.8</v>
      </c>
    </row>
    <row r="670" spans="1:44" x14ac:dyDescent="0.25">
      <c r="A670" s="32" t="s">
        <v>0</v>
      </c>
      <c r="B670" s="33" t="s">
        <v>1</v>
      </c>
      <c r="C670" s="32">
        <v>666</v>
      </c>
      <c r="D670">
        <f>MATCH(C670,TrainRun!$AG$2:$AG$148,1)</f>
        <v>92</v>
      </c>
      <c r="E670">
        <f>INT(INDEX(TrainRun!$AD$2:$AD$148,'By Second'!D670))</f>
        <v>652</v>
      </c>
      <c r="F670">
        <f>IF(E670=0,0,INDEX(TrainRun!$AE$2:$AE$148,'By Second'!D670))</f>
        <v>55.555555555555557</v>
      </c>
      <c r="G670">
        <f>INDEX(TrainRun!$AF$2:$AF$148,'By Second'!D670)</f>
        <v>23638.316144048826</v>
      </c>
      <c r="H670">
        <f t="shared" si="213"/>
        <v>93</v>
      </c>
      <c r="I670">
        <f>INT(INDEX(TrainRun!$AD$2:$AD$148,'By Second'!H670))</f>
        <v>683</v>
      </c>
      <c r="J670">
        <f>INDEX(TrainRun!$AE$2:$AE$148,'By Second'!H670)</f>
        <v>55.555555555555557</v>
      </c>
      <c r="K670">
        <f t="shared" si="210"/>
        <v>31</v>
      </c>
      <c r="L670">
        <f t="shared" si="211"/>
        <v>0</v>
      </c>
      <c r="M670">
        <f t="shared" si="214"/>
        <v>0</v>
      </c>
      <c r="N670" s="32">
        <f t="shared" si="215"/>
        <v>55.555555555555557</v>
      </c>
      <c r="O670" s="29">
        <f t="shared" si="212"/>
        <v>24416.077777777766</v>
      </c>
      <c r="P670">
        <f>MATCH(O670,LORDetail!$B$2:$B$930,1)</f>
        <v>159</v>
      </c>
      <c r="Q670">
        <f>INDEX(LORDetail!$B$2:$B$930,P670)</f>
        <v>24233.54351236012</v>
      </c>
      <c r="R670">
        <f>INDEX(LORDetail!$D$2:$D$930,P670)</f>
        <v>51.507947722077603</v>
      </c>
      <c r="S670">
        <f>INDEX(LORDetail!$E$2:$E$930,P670)</f>
        <v>-0.51636587551897395</v>
      </c>
      <c r="T670">
        <f>INDEX(LORDetail!$G$2:$G$930,P670)</f>
        <v>15.21138</v>
      </c>
      <c r="U670">
        <f t="shared" si="216"/>
        <v>160</v>
      </c>
      <c r="V670">
        <f>INDEX(LORDetail!$B$2:$B$930,U670)</f>
        <v>24462.98633798118</v>
      </c>
      <c r="W670">
        <f>INDEX(LORDetail!$D$2:$D$930,U670)</f>
        <v>51.507815782414497</v>
      </c>
      <c r="X670">
        <f>INDEX(LORDetail!$E$2:$E$930,U670)</f>
        <v>-0.519670633886126</v>
      </c>
      <c r="Y670">
        <f>INDEX(LORDetail!$G$2:$G$930,U670)</f>
        <v>15.35482</v>
      </c>
      <c r="Z670">
        <f t="shared" si="217"/>
        <v>229.44282562105946</v>
      </c>
      <c r="AA670" s="29">
        <f t="shared" si="218"/>
        <v>182.53426541764566</v>
      </c>
      <c r="AB670">
        <f t="shared" si="219"/>
        <v>0.79555446950044761</v>
      </c>
      <c r="AC670" s="32">
        <f t="shared" si="220"/>
        <v>51.507842756888913</v>
      </c>
      <c r="AD670" s="32">
        <f t="shared" si="221"/>
        <v>-0.5189949908085808</v>
      </c>
      <c r="AE670" s="34">
        <f t="shared" si="222"/>
        <v>15.325494333105144</v>
      </c>
      <c r="AF670" s="36" t="str">
        <f t="shared" si="223"/>
        <v>PADTON</v>
      </c>
      <c r="AG670" s="36" t="str">
        <f t="shared" si="224"/>
        <v>RDNGSTN</v>
      </c>
      <c r="AH670" s="36">
        <f t="shared" si="225"/>
        <v>666</v>
      </c>
      <c r="AI670" s="42">
        <f t="shared" si="226"/>
        <v>24416</v>
      </c>
      <c r="AJ670" s="43">
        <f t="shared" si="227"/>
        <v>55.555555555555557</v>
      </c>
      <c r="AK670" s="43">
        <f t="shared" si="228"/>
        <v>0</v>
      </c>
      <c r="AL670" s="36">
        <f t="shared" si="229"/>
        <v>51.507842756888913</v>
      </c>
      <c r="AM670" s="36">
        <v>1</v>
      </c>
      <c r="AN670" s="36">
        <f t="shared" si="230"/>
        <v>-0.5189949908085808</v>
      </c>
      <c r="AO670" s="36">
        <v>4</v>
      </c>
      <c r="AP670" s="42">
        <f>INT(AI670/1000)*1000</f>
        <v>24000</v>
      </c>
      <c r="AQ670" s="42">
        <f>MOD(AI670,1000)</f>
        <v>416</v>
      </c>
      <c r="AR670" s="42">
        <f>MOD(AI671,1000)-0.2+(AP671-AP670)</f>
        <v>471.39999999999856</v>
      </c>
    </row>
    <row r="671" spans="1:44" x14ac:dyDescent="0.25">
      <c r="A671" s="32" t="s">
        <v>0</v>
      </c>
      <c r="B671" s="33" t="s">
        <v>1</v>
      </c>
      <c r="C671" s="32">
        <v>667</v>
      </c>
      <c r="D671">
        <f>MATCH(C671,TrainRun!$AG$2:$AG$148,1)</f>
        <v>92</v>
      </c>
      <c r="E671">
        <f>INT(INDEX(TrainRun!$AD$2:$AD$148,'By Second'!D671))</f>
        <v>652</v>
      </c>
      <c r="F671">
        <f>IF(E671=0,0,INDEX(TrainRun!$AE$2:$AE$148,'By Second'!D671))</f>
        <v>55.555555555555557</v>
      </c>
      <c r="G671">
        <f>INDEX(TrainRun!$AF$2:$AF$148,'By Second'!D671)</f>
        <v>23638.316144048826</v>
      </c>
      <c r="H671">
        <f t="shared" si="213"/>
        <v>93</v>
      </c>
      <c r="I671">
        <f>INT(INDEX(TrainRun!$AD$2:$AD$148,'By Second'!H671))</f>
        <v>683</v>
      </c>
      <c r="J671">
        <f>INDEX(TrainRun!$AE$2:$AE$148,'By Second'!H671)</f>
        <v>55.555555555555557</v>
      </c>
      <c r="K671">
        <f t="shared" si="210"/>
        <v>31</v>
      </c>
      <c r="L671">
        <f t="shared" si="211"/>
        <v>0</v>
      </c>
      <c r="M671">
        <f t="shared" si="214"/>
        <v>0</v>
      </c>
      <c r="N671" s="32">
        <f t="shared" si="215"/>
        <v>55.555555555555557</v>
      </c>
      <c r="O671" s="29">
        <f t="shared" si="212"/>
        <v>24471.63333333332</v>
      </c>
      <c r="P671">
        <f>MATCH(O671,LORDetail!$B$2:$B$930,1)</f>
        <v>160</v>
      </c>
      <c r="Q671">
        <f>INDEX(LORDetail!$B$2:$B$930,P671)</f>
        <v>24462.98633798118</v>
      </c>
      <c r="R671">
        <f>INDEX(LORDetail!$D$2:$D$930,P671)</f>
        <v>51.507815782414497</v>
      </c>
      <c r="S671">
        <f>INDEX(LORDetail!$E$2:$E$930,P671)</f>
        <v>-0.519670633886126</v>
      </c>
      <c r="T671">
        <f>INDEX(LORDetail!$G$2:$G$930,P671)</f>
        <v>15.35482</v>
      </c>
      <c r="U671">
        <f t="shared" si="216"/>
        <v>161</v>
      </c>
      <c r="V671">
        <f>INDEX(LORDetail!$B$2:$B$930,U671)</f>
        <v>24731.106976425028</v>
      </c>
      <c r="W671">
        <f>INDEX(LORDetail!$D$2:$D$930,U671)</f>
        <v>51.507693367964102</v>
      </c>
      <c r="X671">
        <f>INDEX(LORDetail!$E$2:$E$930,U671)</f>
        <v>-0.52353540920681896</v>
      </c>
      <c r="Y671">
        <f>INDEX(LORDetail!$G$2:$G$930,U671)</f>
        <v>15.52244</v>
      </c>
      <c r="Z671">
        <f t="shared" si="217"/>
        <v>268.12063844384829</v>
      </c>
      <c r="AA671" s="29">
        <f t="shared" si="218"/>
        <v>8.6469953521409479</v>
      </c>
      <c r="AB671">
        <f t="shared" si="219"/>
        <v>3.2250390728320838E-2</v>
      </c>
      <c r="AC671" s="32">
        <f t="shared" si="220"/>
        <v>51.507811834500643</v>
      </c>
      <c r="AD671" s="32">
        <f t="shared" si="221"/>
        <v>-0.51979527440029549</v>
      </c>
      <c r="AE671" s="34">
        <f t="shared" si="222"/>
        <v>15.360225810493882</v>
      </c>
      <c r="AF671" s="36" t="str">
        <f t="shared" si="223"/>
        <v>PADTON</v>
      </c>
      <c r="AG671" s="36" t="str">
        <f t="shared" si="224"/>
        <v>RDNGSTN</v>
      </c>
      <c r="AH671" s="36">
        <f t="shared" si="225"/>
        <v>667</v>
      </c>
      <c r="AI671" s="42">
        <f t="shared" si="226"/>
        <v>24471.599999999999</v>
      </c>
      <c r="AJ671" s="43">
        <f t="shared" si="227"/>
        <v>55.555555555555557</v>
      </c>
      <c r="AK671" s="43">
        <f t="shared" si="228"/>
        <v>0</v>
      </c>
      <c r="AL671" s="36">
        <f t="shared" si="229"/>
        <v>51.507811834500643</v>
      </c>
      <c r="AM671" s="36">
        <v>1</v>
      </c>
      <c r="AN671" s="36">
        <f t="shared" si="230"/>
        <v>-0.51979527440029549</v>
      </c>
      <c r="AO671" s="36">
        <v>4</v>
      </c>
      <c r="AP671" s="42">
        <f>INT(AI671/1000)*1000</f>
        <v>24000</v>
      </c>
      <c r="AQ671" s="42">
        <f>MOD(AI671,1000)</f>
        <v>471.59999999999854</v>
      </c>
      <c r="AR671" s="42">
        <f>MOD(AI672,1000)-0.2+(AP672-AP671)</f>
        <v>527.00000000000068</v>
      </c>
    </row>
    <row r="672" spans="1:44" x14ac:dyDescent="0.25">
      <c r="A672" s="32" t="s">
        <v>0</v>
      </c>
      <c r="B672" s="33" t="s">
        <v>1</v>
      </c>
      <c r="C672" s="32">
        <v>668</v>
      </c>
      <c r="D672">
        <f>MATCH(C672,TrainRun!$AG$2:$AG$148,1)</f>
        <v>92</v>
      </c>
      <c r="E672">
        <f>INT(INDEX(TrainRun!$AD$2:$AD$148,'By Second'!D672))</f>
        <v>652</v>
      </c>
      <c r="F672">
        <f>IF(E672=0,0,INDEX(TrainRun!$AE$2:$AE$148,'By Second'!D672))</f>
        <v>55.555555555555557</v>
      </c>
      <c r="G672">
        <f>INDEX(TrainRun!$AF$2:$AF$148,'By Second'!D672)</f>
        <v>23638.316144048826</v>
      </c>
      <c r="H672">
        <f t="shared" si="213"/>
        <v>93</v>
      </c>
      <c r="I672">
        <f>INT(INDEX(TrainRun!$AD$2:$AD$148,'By Second'!H672))</f>
        <v>683</v>
      </c>
      <c r="J672">
        <f>INDEX(TrainRun!$AE$2:$AE$148,'By Second'!H672)</f>
        <v>55.555555555555557</v>
      </c>
      <c r="K672">
        <f t="shared" si="210"/>
        <v>31</v>
      </c>
      <c r="L672">
        <f t="shared" si="211"/>
        <v>0</v>
      </c>
      <c r="M672">
        <f t="shared" si="214"/>
        <v>0</v>
      </c>
      <c r="N672" s="32">
        <f t="shared" si="215"/>
        <v>55.555555555555557</v>
      </c>
      <c r="O672" s="29">
        <f t="shared" si="212"/>
        <v>24527.188888888875</v>
      </c>
      <c r="P672">
        <f>MATCH(O672,LORDetail!$B$2:$B$930,1)</f>
        <v>160</v>
      </c>
      <c r="Q672">
        <f>INDEX(LORDetail!$B$2:$B$930,P672)</f>
        <v>24462.98633798118</v>
      </c>
      <c r="R672">
        <f>INDEX(LORDetail!$D$2:$D$930,P672)</f>
        <v>51.507815782414497</v>
      </c>
      <c r="S672">
        <f>INDEX(LORDetail!$E$2:$E$930,P672)</f>
        <v>-0.519670633886126</v>
      </c>
      <c r="T672">
        <f>INDEX(LORDetail!$G$2:$G$930,P672)</f>
        <v>15.35482</v>
      </c>
      <c r="U672">
        <f t="shared" si="216"/>
        <v>161</v>
      </c>
      <c r="V672">
        <f>INDEX(LORDetail!$B$2:$B$930,U672)</f>
        <v>24731.106976425028</v>
      </c>
      <c r="W672">
        <f>INDEX(LORDetail!$D$2:$D$930,U672)</f>
        <v>51.507693367964102</v>
      </c>
      <c r="X672">
        <f>INDEX(LORDetail!$E$2:$E$930,U672)</f>
        <v>-0.52353540920681896</v>
      </c>
      <c r="Y672">
        <f>INDEX(LORDetail!$G$2:$G$930,U672)</f>
        <v>15.52244</v>
      </c>
      <c r="Z672">
        <f t="shared" si="217"/>
        <v>268.12063844384829</v>
      </c>
      <c r="AA672" s="29">
        <f t="shared" si="218"/>
        <v>64.202550907695695</v>
      </c>
      <c r="AB672">
        <f t="shared" si="219"/>
        <v>0.23945396848344982</v>
      </c>
      <c r="AC672" s="32">
        <f t="shared" si="220"/>
        <v>51.507786469788549</v>
      </c>
      <c r="AD672" s="32">
        <f t="shared" si="221"/>
        <v>-0.52059606967396288</v>
      </c>
      <c r="AE672" s="34">
        <f t="shared" si="222"/>
        <v>15.394957274197196</v>
      </c>
      <c r="AF672" s="36" t="str">
        <f t="shared" si="223"/>
        <v>PADTON</v>
      </c>
      <c r="AG672" s="36" t="str">
        <f t="shared" si="224"/>
        <v>RDNGSTN</v>
      </c>
      <c r="AH672" s="36">
        <f t="shared" si="225"/>
        <v>668</v>
      </c>
      <c r="AI672" s="42">
        <f t="shared" si="226"/>
        <v>24527.200000000001</v>
      </c>
      <c r="AJ672" s="43">
        <f t="shared" si="227"/>
        <v>55.555555555555557</v>
      </c>
      <c r="AK672" s="43">
        <f t="shared" si="228"/>
        <v>0</v>
      </c>
      <c r="AL672" s="36">
        <f t="shared" si="229"/>
        <v>51.507786469788549</v>
      </c>
      <c r="AM672" s="36">
        <v>1</v>
      </c>
      <c r="AN672" s="36">
        <f t="shared" si="230"/>
        <v>-0.52059606967396288</v>
      </c>
      <c r="AO672" s="36">
        <v>4</v>
      </c>
      <c r="AP672" s="42">
        <f>INT(AI672/1000)*1000</f>
        <v>24000</v>
      </c>
      <c r="AQ672" s="42">
        <f>MOD(AI672,1000)</f>
        <v>527.20000000000073</v>
      </c>
      <c r="AR672" s="42">
        <f>MOD(AI673,1000)-0.2+(AP673-AP672)</f>
        <v>582.59999999999923</v>
      </c>
    </row>
    <row r="673" spans="1:44" x14ac:dyDescent="0.25">
      <c r="A673" s="32" t="s">
        <v>0</v>
      </c>
      <c r="B673" s="33" t="s">
        <v>1</v>
      </c>
      <c r="C673" s="32">
        <v>669</v>
      </c>
      <c r="D673">
        <f>MATCH(C673,TrainRun!$AG$2:$AG$148,1)</f>
        <v>92</v>
      </c>
      <c r="E673">
        <f>INT(INDEX(TrainRun!$AD$2:$AD$148,'By Second'!D673))</f>
        <v>652</v>
      </c>
      <c r="F673">
        <f>IF(E673=0,0,INDEX(TrainRun!$AE$2:$AE$148,'By Second'!D673))</f>
        <v>55.555555555555557</v>
      </c>
      <c r="G673">
        <f>INDEX(TrainRun!$AF$2:$AF$148,'By Second'!D673)</f>
        <v>23638.316144048826</v>
      </c>
      <c r="H673">
        <f t="shared" si="213"/>
        <v>93</v>
      </c>
      <c r="I673">
        <f>INT(INDEX(TrainRun!$AD$2:$AD$148,'By Second'!H673))</f>
        <v>683</v>
      </c>
      <c r="J673">
        <f>INDEX(TrainRun!$AE$2:$AE$148,'By Second'!H673)</f>
        <v>55.555555555555557</v>
      </c>
      <c r="K673">
        <f t="shared" si="210"/>
        <v>31</v>
      </c>
      <c r="L673">
        <f t="shared" si="211"/>
        <v>0</v>
      </c>
      <c r="M673">
        <f t="shared" si="214"/>
        <v>0</v>
      </c>
      <c r="N673" s="32">
        <f t="shared" si="215"/>
        <v>55.555555555555557</v>
      </c>
      <c r="O673" s="29">
        <f t="shared" si="212"/>
        <v>24582.74444444443</v>
      </c>
      <c r="P673">
        <f>MATCH(O673,LORDetail!$B$2:$B$930,1)</f>
        <v>160</v>
      </c>
      <c r="Q673">
        <f>INDEX(LORDetail!$B$2:$B$930,P673)</f>
        <v>24462.98633798118</v>
      </c>
      <c r="R673">
        <f>INDEX(LORDetail!$D$2:$D$930,P673)</f>
        <v>51.507815782414497</v>
      </c>
      <c r="S673">
        <f>INDEX(LORDetail!$E$2:$E$930,P673)</f>
        <v>-0.519670633886126</v>
      </c>
      <c r="T673">
        <f>INDEX(LORDetail!$G$2:$G$930,P673)</f>
        <v>15.35482</v>
      </c>
      <c r="U673">
        <f t="shared" si="216"/>
        <v>161</v>
      </c>
      <c r="V673">
        <f>INDEX(LORDetail!$B$2:$B$930,U673)</f>
        <v>24731.106976425028</v>
      </c>
      <c r="W673">
        <f>INDEX(LORDetail!$D$2:$D$930,U673)</f>
        <v>51.507693367964102</v>
      </c>
      <c r="X673">
        <f>INDEX(LORDetail!$E$2:$E$930,U673)</f>
        <v>-0.52353540920681896</v>
      </c>
      <c r="Y673">
        <f>INDEX(LORDetail!$G$2:$G$930,U673)</f>
        <v>15.52244</v>
      </c>
      <c r="Z673">
        <f t="shared" si="217"/>
        <v>268.12063844384829</v>
      </c>
      <c r="AA673" s="29">
        <f t="shared" si="218"/>
        <v>119.75810646325044</v>
      </c>
      <c r="AB673">
        <f t="shared" si="219"/>
        <v>0.44665754623857884</v>
      </c>
      <c r="AC673" s="32">
        <f t="shared" si="220"/>
        <v>51.507761105076462</v>
      </c>
      <c r="AD673" s="32">
        <f t="shared" si="221"/>
        <v>-0.52139686494763016</v>
      </c>
      <c r="AE673" s="34">
        <f t="shared" si="222"/>
        <v>15.429688737900511</v>
      </c>
      <c r="AF673" s="36" t="str">
        <f t="shared" si="223"/>
        <v>PADTON</v>
      </c>
      <c r="AG673" s="36" t="str">
        <f t="shared" si="224"/>
        <v>RDNGSTN</v>
      </c>
      <c r="AH673" s="36">
        <f t="shared" si="225"/>
        <v>669</v>
      </c>
      <c r="AI673" s="42">
        <f t="shared" si="226"/>
        <v>24582.799999999999</v>
      </c>
      <c r="AJ673" s="43">
        <f t="shared" si="227"/>
        <v>55.555555555555557</v>
      </c>
      <c r="AK673" s="43">
        <f t="shared" si="228"/>
        <v>0</v>
      </c>
      <c r="AL673" s="36">
        <f t="shared" si="229"/>
        <v>51.507761105076462</v>
      </c>
      <c r="AM673" s="36">
        <v>1</v>
      </c>
      <c r="AN673" s="36">
        <f t="shared" si="230"/>
        <v>-0.52139686494763016</v>
      </c>
      <c r="AO673" s="36">
        <v>4</v>
      </c>
      <c r="AP673" s="42">
        <f>INT(AI673/1000)*1000</f>
        <v>24000</v>
      </c>
      <c r="AQ673" s="42">
        <f>MOD(AI673,1000)</f>
        <v>582.79999999999927</v>
      </c>
      <c r="AR673" s="42">
        <f>MOD(AI674,1000)-0.2+(AP674-AP673)</f>
        <v>638.20000000000141</v>
      </c>
    </row>
    <row r="674" spans="1:44" x14ac:dyDescent="0.25">
      <c r="A674" s="32" t="s">
        <v>0</v>
      </c>
      <c r="B674" s="33" t="s">
        <v>1</v>
      </c>
      <c r="C674" s="32">
        <v>670</v>
      </c>
      <c r="D674">
        <f>MATCH(C674,TrainRun!$AG$2:$AG$148,1)</f>
        <v>92</v>
      </c>
      <c r="E674">
        <f>INT(INDEX(TrainRun!$AD$2:$AD$148,'By Second'!D674))</f>
        <v>652</v>
      </c>
      <c r="F674">
        <f>IF(E674=0,0,INDEX(TrainRun!$AE$2:$AE$148,'By Second'!D674))</f>
        <v>55.555555555555557</v>
      </c>
      <c r="G674">
        <f>INDEX(TrainRun!$AF$2:$AF$148,'By Second'!D674)</f>
        <v>23638.316144048826</v>
      </c>
      <c r="H674">
        <f t="shared" si="213"/>
        <v>93</v>
      </c>
      <c r="I674">
        <f>INT(INDEX(TrainRun!$AD$2:$AD$148,'By Second'!H674))</f>
        <v>683</v>
      </c>
      <c r="J674">
        <f>INDEX(TrainRun!$AE$2:$AE$148,'By Second'!H674)</f>
        <v>55.555555555555557</v>
      </c>
      <c r="K674">
        <f t="shared" si="210"/>
        <v>31</v>
      </c>
      <c r="L674">
        <f t="shared" si="211"/>
        <v>0</v>
      </c>
      <c r="M674">
        <f t="shared" si="214"/>
        <v>0</v>
      </c>
      <c r="N674" s="32">
        <f t="shared" si="215"/>
        <v>55.555555555555557</v>
      </c>
      <c r="O674" s="29">
        <f t="shared" si="212"/>
        <v>24638.299999999985</v>
      </c>
      <c r="P674">
        <f>MATCH(O674,LORDetail!$B$2:$B$930,1)</f>
        <v>160</v>
      </c>
      <c r="Q674">
        <f>INDEX(LORDetail!$B$2:$B$930,P674)</f>
        <v>24462.98633798118</v>
      </c>
      <c r="R674">
        <f>INDEX(LORDetail!$D$2:$D$930,P674)</f>
        <v>51.507815782414497</v>
      </c>
      <c r="S674">
        <f>INDEX(LORDetail!$E$2:$E$930,P674)</f>
        <v>-0.519670633886126</v>
      </c>
      <c r="T674">
        <f>INDEX(LORDetail!$G$2:$G$930,P674)</f>
        <v>15.35482</v>
      </c>
      <c r="U674">
        <f t="shared" si="216"/>
        <v>161</v>
      </c>
      <c r="V674">
        <f>INDEX(LORDetail!$B$2:$B$930,U674)</f>
        <v>24731.106976425028</v>
      </c>
      <c r="W674">
        <f>INDEX(LORDetail!$D$2:$D$930,U674)</f>
        <v>51.507693367964102</v>
      </c>
      <c r="X674">
        <f>INDEX(LORDetail!$E$2:$E$930,U674)</f>
        <v>-0.52353540920681896</v>
      </c>
      <c r="Y674">
        <f>INDEX(LORDetail!$G$2:$G$930,U674)</f>
        <v>15.52244</v>
      </c>
      <c r="Z674">
        <f t="shared" si="217"/>
        <v>268.12063844384829</v>
      </c>
      <c r="AA674" s="29">
        <f t="shared" si="218"/>
        <v>175.31366201880519</v>
      </c>
      <c r="AB674">
        <f t="shared" si="219"/>
        <v>0.65386112399370777</v>
      </c>
      <c r="AC674" s="32">
        <f t="shared" si="220"/>
        <v>51.507735740364367</v>
      </c>
      <c r="AD674" s="32">
        <f t="shared" si="221"/>
        <v>-0.52219766022129743</v>
      </c>
      <c r="AE674" s="34">
        <f t="shared" si="222"/>
        <v>15.464420201603826</v>
      </c>
      <c r="AF674" s="36" t="str">
        <f t="shared" si="223"/>
        <v>PADTON</v>
      </c>
      <c r="AG674" s="36" t="str">
        <f t="shared" si="224"/>
        <v>RDNGSTN</v>
      </c>
      <c r="AH674" s="36">
        <f t="shared" si="225"/>
        <v>670</v>
      </c>
      <c r="AI674" s="42">
        <f t="shared" si="226"/>
        <v>24638.400000000001</v>
      </c>
      <c r="AJ674" s="43">
        <f t="shared" si="227"/>
        <v>55.555555555555557</v>
      </c>
      <c r="AK674" s="43">
        <f t="shared" si="228"/>
        <v>0</v>
      </c>
      <c r="AL674" s="36">
        <f t="shared" si="229"/>
        <v>51.507735740364367</v>
      </c>
      <c r="AM674" s="36">
        <v>1</v>
      </c>
      <c r="AN674" s="36">
        <f t="shared" si="230"/>
        <v>-0.52219766022129743</v>
      </c>
      <c r="AO674" s="36">
        <v>4</v>
      </c>
      <c r="AP674" s="42">
        <f>INT(AI674/1000)*1000</f>
        <v>24000</v>
      </c>
      <c r="AQ674" s="42">
        <f>MOD(AI674,1000)</f>
        <v>638.40000000000146</v>
      </c>
      <c r="AR674" s="42">
        <f>MOD(AI675,1000)-0.2+(AP675-AP674)</f>
        <v>693.59999999999923</v>
      </c>
    </row>
    <row r="675" spans="1:44" x14ac:dyDescent="0.25">
      <c r="A675" s="32" t="s">
        <v>0</v>
      </c>
      <c r="B675" s="33" t="s">
        <v>1</v>
      </c>
      <c r="C675" s="32">
        <v>671</v>
      </c>
      <c r="D675">
        <f>MATCH(C675,TrainRun!$AG$2:$AG$148,1)</f>
        <v>92</v>
      </c>
      <c r="E675">
        <f>INT(INDEX(TrainRun!$AD$2:$AD$148,'By Second'!D675))</f>
        <v>652</v>
      </c>
      <c r="F675">
        <f>IF(E675=0,0,INDEX(TrainRun!$AE$2:$AE$148,'By Second'!D675))</f>
        <v>55.555555555555557</v>
      </c>
      <c r="G675">
        <f>INDEX(TrainRun!$AF$2:$AF$148,'By Second'!D675)</f>
        <v>23638.316144048826</v>
      </c>
      <c r="H675">
        <f t="shared" si="213"/>
        <v>93</v>
      </c>
      <c r="I675">
        <f>INT(INDEX(TrainRun!$AD$2:$AD$148,'By Second'!H675))</f>
        <v>683</v>
      </c>
      <c r="J675">
        <f>INDEX(TrainRun!$AE$2:$AE$148,'By Second'!H675)</f>
        <v>55.555555555555557</v>
      </c>
      <c r="K675">
        <f t="shared" si="210"/>
        <v>31</v>
      </c>
      <c r="L675">
        <f t="shared" si="211"/>
        <v>0</v>
      </c>
      <c r="M675">
        <f t="shared" si="214"/>
        <v>0</v>
      </c>
      <c r="N675" s="32">
        <f t="shared" si="215"/>
        <v>55.555555555555557</v>
      </c>
      <c r="O675" s="29">
        <f t="shared" si="212"/>
        <v>24693.855555555539</v>
      </c>
      <c r="P675">
        <f>MATCH(O675,LORDetail!$B$2:$B$930,1)</f>
        <v>160</v>
      </c>
      <c r="Q675">
        <f>INDEX(LORDetail!$B$2:$B$930,P675)</f>
        <v>24462.98633798118</v>
      </c>
      <c r="R675">
        <f>INDEX(LORDetail!$D$2:$D$930,P675)</f>
        <v>51.507815782414497</v>
      </c>
      <c r="S675">
        <f>INDEX(LORDetail!$E$2:$E$930,P675)</f>
        <v>-0.519670633886126</v>
      </c>
      <c r="T675">
        <f>INDEX(LORDetail!$G$2:$G$930,P675)</f>
        <v>15.35482</v>
      </c>
      <c r="U675">
        <f t="shared" si="216"/>
        <v>161</v>
      </c>
      <c r="V675">
        <f>INDEX(LORDetail!$B$2:$B$930,U675)</f>
        <v>24731.106976425028</v>
      </c>
      <c r="W675">
        <f>INDEX(LORDetail!$D$2:$D$930,U675)</f>
        <v>51.507693367964102</v>
      </c>
      <c r="X675">
        <f>INDEX(LORDetail!$E$2:$E$930,U675)</f>
        <v>-0.52353540920681896</v>
      </c>
      <c r="Y675">
        <f>INDEX(LORDetail!$G$2:$G$930,U675)</f>
        <v>15.52244</v>
      </c>
      <c r="Z675">
        <f t="shared" si="217"/>
        <v>268.12063844384829</v>
      </c>
      <c r="AA675" s="29">
        <f t="shared" si="218"/>
        <v>230.86921757435994</v>
      </c>
      <c r="AB675">
        <f t="shared" si="219"/>
        <v>0.86106470174883676</v>
      </c>
      <c r="AC675" s="32">
        <f t="shared" si="220"/>
        <v>51.50771037565228</v>
      </c>
      <c r="AD675" s="32">
        <f t="shared" si="221"/>
        <v>-0.52299845549496471</v>
      </c>
      <c r="AE675" s="34">
        <f t="shared" si="222"/>
        <v>15.49915166530714</v>
      </c>
      <c r="AF675" s="36" t="str">
        <f t="shared" si="223"/>
        <v>PADTON</v>
      </c>
      <c r="AG675" s="36" t="str">
        <f t="shared" si="224"/>
        <v>RDNGSTN</v>
      </c>
      <c r="AH675" s="36">
        <f t="shared" si="225"/>
        <v>671</v>
      </c>
      <c r="AI675" s="42">
        <f t="shared" si="226"/>
        <v>24693.8</v>
      </c>
      <c r="AJ675" s="43">
        <f t="shared" si="227"/>
        <v>55.555555555555557</v>
      </c>
      <c r="AK675" s="43">
        <f t="shared" si="228"/>
        <v>0</v>
      </c>
      <c r="AL675" s="36">
        <f t="shared" si="229"/>
        <v>51.50771037565228</v>
      </c>
      <c r="AM675" s="36">
        <v>1</v>
      </c>
      <c r="AN675" s="36">
        <f t="shared" si="230"/>
        <v>-0.52299845549496471</v>
      </c>
      <c r="AO675" s="36">
        <v>4</v>
      </c>
      <c r="AP675" s="42">
        <f>INT(AI675/1000)*1000</f>
        <v>24000</v>
      </c>
      <c r="AQ675" s="42">
        <f>MOD(AI675,1000)</f>
        <v>693.79999999999927</v>
      </c>
      <c r="AR675" s="42">
        <f>MOD(AI676,1000)-0.2+(AP676-AP675)</f>
        <v>749.20000000000141</v>
      </c>
    </row>
    <row r="676" spans="1:44" x14ac:dyDescent="0.25">
      <c r="A676" s="32" t="s">
        <v>0</v>
      </c>
      <c r="B676" s="33" t="s">
        <v>1</v>
      </c>
      <c r="C676" s="32">
        <v>672</v>
      </c>
      <c r="D676">
        <f>MATCH(C676,TrainRun!$AG$2:$AG$148,1)</f>
        <v>92</v>
      </c>
      <c r="E676">
        <f>INT(INDEX(TrainRun!$AD$2:$AD$148,'By Second'!D676))</f>
        <v>652</v>
      </c>
      <c r="F676">
        <f>IF(E676=0,0,INDEX(TrainRun!$AE$2:$AE$148,'By Second'!D676))</f>
        <v>55.555555555555557</v>
      </c>
      <c r="G676">
        <f>INDEX(TrainRun!$AF$2:$AF$148,'By Second'!D676)</f>
        <v>23638.316144048826</v>
      </c>
      <c r="H676">
        <f t="shared" si="213"/>
        <v>93</v>
      </c>
      <c r="I676">
        <f>INT(INDEX(TrainRun!$AD$2:$AD$148,'By Second'!H676))</f>
        <v>683</v>
      </c>
      <c r="J676">
        <f>INDEX(TrainRun!$AE$2:$AE$148,'By Second'!H676)</f>
        <v>55.555555555555557</v>
      </c>
      <c r="K676">
        <f t="shared" si="210"/>
        <v>31</v>
      </c>
      <c r="L676">
        <f t="shared" si="211"/>
        <v>0</v>
      </c>
      <c r="M676">
        <f t="shared" si="214"/>
        <v>0</v>
      </c>
      <c r="N676" s="32">
        <f t="shared" si="215"/>
        <v>55.555555555555557</v>
      </c>
      <c r="O676" s="29">
        <f t="shared" si="212"/>
        <v>24749.411111111094</v>
      </c>
      <c r="P676">
        <f>MATCH(O676,LORDetail!$B$2:$B$930,1)</f>
        <v>161</v>
      </c>
      <c r="Q676">
        <f>INDEX(LORDetail!$B$2:$B$930,P676)</f>
        <v>24731.106976425028</v>
      </c>
      <c r="R676">
        <f>INDEX(LORDetail!$D$2:$D$930,P676)</f>
        <v>51.507693367964102</v>
      </c>
      <c r="S676">
        <f>INDEX(LORDetail!$E$2:$E$930,P676)</f>
        <v>-0.52353540920681896</v>
      </c>
      <c r="T676">
        <f>INDEX(LORDetail!$G$2:$G$930,P676)</f>
        <v>15.52244</v>
      </c>
      <c r="U676">
        <f t="shared" si="216"/>
        <v>162</v>
      </c>
      <c r="V676">
        <f>INDEX(LORDetail!$B$2:$B$930,U676)</f>
        <v>24843.630462627185</v>
      </c>
      <c r="W676">
        <f>INDEX(LORDetail!$D$2:$D$930,U676)</f>
        <v>51.507662016311599</v>
      </c>
      <c r="X676">
        <f>INDEX(LORDetail!$E$2:$E$930,U676)</f>
        <v>-0.52515867298536301</v>
      </c>
      <c r="Y676">
        <f>INDEX(LORDetail!$G$2:$G$930,U676)</f>
        <v>15.592779999999999</v>
      </c>
      <c r="Z676">
        <f t="shared" si="217"/>
        <v>112.52348620215707</v>
      </c>
      <c r="AA676" s="29">
        <f t="shared" si="218"/>
        <v>18.304134686066391</v>
      </c>
      <c r="AB676">
        <f t="shared" si="219"/>
        <v>0.16266945954004311</v>
      </c>
      <c r="AC676" s="32">
        <f t="shared" si="220"/>
        <v>51.507688268007733</v>
      </c>
      <c r="AD676" s="32">
        <f t="shared" si="221"/>
        <v>-0.52379946464836569</v>
      </c>
      <c r="AE676" s="34">
        <f t="shared" si="222"/>
        <v>15.533882169784047</v>
      </c>
      <c r="AF676" s="36" t="str">
        <f t="shared" si="223"/>
        <v>PADTON</v>
      </c>
      <c r="AG676" s="36" t="str">
        <f t="shared" si="224"/>
        <v>RDNGSTN</v>
      </c>
      <c r="AH676" s="36">
        <f t="shared" si="225"/>
        <v>672</v>
      </c>
      <c r="AI676" s="42">
        <f t="shared" si="226"/>
        <v>24749.4</v>
      </c>
      <c r="AJ676" s="43">
        <f t="shared" si="227"/>
        <v>55.555555555555557</v>
      </c>
      <c r="AK676" s="43">
        <f t="shared" si="228"/>
        <v>0</v>
      </c>
      <c r="AL676" s="36">
        <f t="shared" si="229"/>
        <v>51.507688268007733</v>
      </c>
      <c r="AM676" s="36">
        <v>1</v>
      </c>
      <c r="AN676" s="36">
        <f t="shared" si="230"/>
        <v>-0.52379946464836569</v>
      </c>
      <c r="AO676" s="36">
        <v>4</v>
      </c>
      <c r="AP676" s="42">
        <f>INT(AI676/1000)*1000</f>
        <v>24000</v>
      </c>
      <c r="AQ676" s="42">
        <f>MOD(AI676,1000)</f>
        <v>749.40000000000146</v>
      </c>
      <c r="AR676" s="42">
        <f>MOD(AI677,1000)-0.2+(AP677-AP676)</f>
        <v>804.8</v>
      </c>
    </row>
    <row r="677" spans="1:44" x14ac:dyDescent="0.25">
      <c r="A677" s="32" t="s">
        <v>0</v>
      </c>
      <c r="B677" s="33" t="s">
        <v>1</v>
      </c>
      <c r="C677" s="32">
        <v>673</v>
      </c>
      <c r="D677">
        <f>MATCH(C677,TrainRun!$AG$2:$AG$148,1)</f>
        <v>92</v>
      </c>
      <c r="E677">
        <f>INT(INDEX(TrainRun!$AD$2:$AD$148,'By Second'!D677))</f>
        <v>652</v>
      </c>
      <c r="F677">
        <f>IF(E677=0,0,INDEX(TrainRun!$AE$2:$AE$148,'By Second'!D677))</f>
        <v>55.555555555555557</v>
      </c>
      <c r="G677">
        <f>INDEX(TrainRun!$AF$2:$AF$148,'By Second'!D677)</f>
        <v>23638.316144048826</v>
      </c>
      <c r="H677">
        <f t="shared" si="213"/>
        <v>93</v>
      </c>
      <c r="I677">
        <f>INT(INDEX(TrainRun!$AD$2:$AD$148,'By Second'!H677))</f>
        <v>683</v>
      </c>
      <c r="J677">
        <f>INDEX(TrainRun!$AE$2:$AE$148,'By Second'!H677)</f>
        <v>55.555555555555557</v>
      </c>
      <c r="K677">
        <f t="shared" si="210"/>
        <v>31</v>
      </c>
      <c r="L677">
        <f t="shared" si="211"/>
        <v>0</v>
      </c>
      <c r="M677">
        <f t="shared" si="214"/>
        <v>0</v>
      </c>
      <c r="N677" s="32">
        <f t="shared" si="215"/>
        <v>55.555555555555557</v>
      </c>
      <c r="O677" s="29">
        <f t="shared" si="212"/>
        <v>24804.966666666649</v>
      </c>
      <c r="P677">
        <f>MATCH(O677,LORDetail!$B$2:$B$930,1)</f>
        <v>161</v>
      </c>
      <c r="Q677">
        <f>INDEX(LORDetail!$B$2:$B$930,P677)</f>
        <v>24731.106976425028</v>
      </c>
      <c r="R677">
        <f>INDEX(LORDetail!$D$2:$D$930,P677)</f>
        <v>51.507693367964102</v>
      </c>
      <c r="S677">
        <f>INDEX(LORDetail!$E$2:$E$930,P677)</f>
        <v>-0.52353540920681896</v>
      </c>
      <c r="T677">
        <f>INDEX(LORDetail!$G$2:$G$930,P677)</f>
        <v>15.52244</v>
      </c>
      <c r="U677">
        <f t="shared" si="216"/>
        <v>162</v>
      </c>
      <c r="V677">
        <f>INDEX(LORDetail!$B$2:$B$930,U677)</f>
        <v>24843.630462627185</v>
      </c>
      <c r="W677">
        <f>INDEX(LORDetail!$D$2:$D$930,U677)</f>
        <v>51.507662016311599</v>
      </c>
      <c r="X677">
        <f>INDEX(LORDetail!$E$2:$E$930,U677)</f>
        <v>-0.52515867298536301</v>
      </c>
      <c r="Y677">
        <f>INDEX(LORDetail!$G$2:$G$930,U677)</f>
        <v>15.592779999999999</v>
      </c>
      <c r="Z677">
        <f t="shared" si="217"/>
        <v>112.52348620215707</v>
      </c>
      <c r="AA677" s="29">
        <f t="shared" si="218"/>
        <v>73.859690241621138</v>
      </c>
      <c r="AB677">
        <f t="shared" si="219"/>
        <v>0.65639354711181397</v>
      </c>
      <c r="AC677" s="32">
        <f t="shared" si="220"/>
        <v>51.507672788941704</v>
      </c>
      <c r="AD677" s="32">
        <f t="shared" si="221"/>
        <v>-0.52460090907631562</v>
      </c>
      <c r="AE677" s="34">
        <f t="shared" si="222"/>
        <v>15.568610722103845</v>
      </c>
      <c r="AF677" s="36" t="str">
        <f t="shared" si="223"/>
        <v>PADTON</v>
      </c>
      <c r="AG677" s="36" t="str">
        <f t="shared" si="224"/>
        <v>RDNGSTN</v>
      </c>
      <c r="AH677" s="36">
        <f t="shared" si="225"/>
        <v>673</v>
      </c>
      <c r="AI677" s="42">
        <f t="shared" si="226"/>
        <v>24805</v>
      </c>
      <c r="AJ677" s="43">
        <f t="shared" si="227"/>
        <v>55.555555555555557</v>
      </c>
      <c r="AK677" s="43">
        <f t="shared" si="228"/>
        <v>0</v>
      </c>
      <c r="AL677" s="36">
        <f t="shared" si="229"/>
        <v>51.507672788941704</v>
      </c>
      <c r="AM677" s="36">
        <v>1</v>
      </c>
      <c r="AN677" s="36">
        <f t="shared" si="230"/>
        <v>-0.52460090907631562</v>
      </c>
      <c r="AO677" s="36">
        <v>4</v>
      </c>
      <c r="AP677" s="42">
        <f>INT(AI677/1000)*1000</f>
        <v>24000</v>
      </c>
      <c r="AQ677" s="42">
        <f>MOD(AI677,1000)</f>
        <v>805</v>
      </c>
      <c r="AR677" s="42">
        <f>MOD(AI678,1000)-0.2+(AP678-AP677)</f>
        <v>860.3999999999985</v>
      </c>
    </row>
    <row r="678" spans="1:44" x14ac:dyDescent="0.25">
      <c r="A678" s="32" t="s">
        <v>0</v>
      </c>
      <c r="B678" s="33" t="s">
        <v>1</v>
      </c>
      <c r="C678" s="32">
        <v>674</v>
      </c>
      <c r="D678">
        <f>MATCH(C678,TrainRun!$AG$2:$AG$148,1)</f>
        <v>92</v>
      </c>
      <c r="E678">
        <f>INT(INDEX(TrainRun!$AD$2:$AD$148,'By Second'!D678))</f>
        <v>652</v>
      </c>
      <c r="F678">
        <f>IF(E678=0,0,INDEX(TrainRun!$AE$2:$AE$148,'By Second'!D678))</f>
        <v>55.555555555555557</v>
      </c>
      <c r="G678">
        <f>INDEX(TrainRun!$AF$2:$AF$148,'By Second'!D678)</f>
        <v>23638.316144048826</v>
      </c>
      <c r="H678">
        <f t="shared" si="213"/>
        <v>93</v>
      </c>
      <c r="I678">
        <f>INT(INDEX(TrainRun!$AD$2:$AD$148,'By Second'!H678))</f>
        <v>683</v>
      </c>
      <c r="J678">
        <f>INDEX(TrainRun!$AE$2:$AE$148,'By Second'!H678)</f>
        <v>55.555555555555557</v>
      </c>
      <c r="K678">
        <f t="shared" si="210"/>
        <v>31</v>
      </c>
      <c r="L678">
        <f t="shared" si="211"/>
        <v>0</v>
      </c>
      <c r="M678">
        <f t="shared" si="214"/>
        <v>0</v>
      </c>
      <c r="N678" s="32">
        <f t="shared" si="215"/>
        <v>55.555555555555557</v>
      </c>
      <c r="O678" s="29">
        <f t="shared" si="212"/>
        <v>24860.522222222204</v>
      </c>
      <c r="P678">
        <f>MATCH(O678,LORDetail!$B$2:$B$930,1)</f>
        <v>162</v>
      </c>
      <c r="Q678">
        <f>INDEX(LORDetail!$B$2:$B$930,P678)</f>
        <v>24843.630462627185</v>
      </c>
      <c r="R678">
        <f>INDEX(LORDetail!$D$2:$D$930,P678)</f>
        <v>51.507662016311599</v>
      </c>
      <c r="S678">
        <f>INDEX(LORDetail!$E$2:$E$930,P678)</f>
        <v>-0.52515867298536301</v>
      </c>
      <c r="T678">
        <f>INDEX(LORDetail!$G$2:$G$930,P678)</f>
        <v>15.592779999999999</v>
      </c>
      <c r="U678">
        <f t="shared" si="216"/>
        <v>163</v>
      </c>
      <c r="V678">
        <f>INDEX(LORDetail!$B$2:$B$930,U678)</f>
        <v>25057.487761303015</v>
      </c>
      <c r="W678">
        <f>INDEX(LORDetail!$D$2:$D$930,U678)</f>
        <v>51.507578954366899</v>
      </c>
      <c r="X678">
        <f>INDEX(LORDetail!$E$2:$E$930,U678)</f>
        <v>-0.52824237311030298</v>
      </c>
      <c r="Y678">
        <f>INDEX(LORDetail!$G$2:$G$930,U678)</f>
        <v>15.72648</v>
      </c>
      <c r="Z678">
        <f t="shared" si="217"/>
        <v>213.85729867582995</v>
      </c>
      <c r="AA678" s="29">
        <f t="shared" si="218"/>
        <v>16.891759595018812</v>
      </c>
      <c r="AB678">
        <f t="shared" si="219"/>
        <v>7.8986126260875242E-2</v>
      </c>
      <c r="AC678" s="32">
        <f t="shared" si="220"/>
        <v>51.507655455570351</v>
      </c>
      <c r="AD678" s="32">
        <f t="shared" si="221"/>
        <v>-0.52540224251278222</v>
      </c>
      <c r="AE678" s="34">
        <f t="shared" si="222"/>
        <v>15.603340445081079</v>
      </c>
      <c r="AF678" s="36" t="str">
        <f t="shared" si="223"/>
        <v>PADTON</v>
      </c>
      <c r="AG678" s="36" t="str">
        <f t="shared" si="224"/>
        <v>RDNGSTN</v>
      </c>
      <c r="AH678" s="36">
        <f t="shared" si="225"/>
        <v>674</v>
      </c>
      <c r="AI678" s="42">
        <f t="shared" si="226"/>
        <v>24860.6</v>
      </c>
      <c r="AJ678" s="43">
        <f t="shared" si="227"/>
        <v>55.555555555555557</v>
      </c>
      <c r="AK678" s="43">
        <f t="shared" si="228"/>
        <v>0</v>
      </c>
      <c r="AL678" s="36">
        <f t="shared" si="229"/>
        <v>51.507655455570351</v>
      </c>
      <c r="AM678" s="36">
        <v>1</v>
      </c>
      <c r="AN678" s="36">
        <f t="shared" si="230"/>
        <v>-0.52540224251278222</v>
      </c>
      <c r="AO678" s="36">
        <v>4</v>
      </c>
      <c r="AP678" s="42">
        <f>INT(AI678/1000)*1000</f>
        <v>24000</v>
      </c>
      <c r="AQ678" s="42">
        <f>MOD(AI678,1000)</f>
        <v>860.59999999999854</v>
      </c>
      <c r="AR678" s="42">
        <f>MOD(AI679,1000)-0.2+(AP679-AP678)</f>
        <v>915.8</v>
      </c>
    </row>
    <row r="679" spans="1:44" x14ac:dyDescent="0.25">
      <c r="A679" s="32" t="s">
        <v>0</v>
      </c>
      <c r="B679" s="33" t="s">
        <v>1</v>
      </c>
      <c r="C679" s="32">
        <v>675</v>
      </c>
      <c r="D679">
        <f>MATCH(C679,TrainRun!$AG$2:$AG$148,1)</f>
        <v>92</v>
      </c>
      <c r="E679">
        <f>INT(INDEX(TrainRun!$AD$2:$AD$148,'By Second'!D679))</f>
        <v>652</v>
      </c>
      <c r="F679">
        <f>IF(E679=0,0,INDEX(TrainRun!$AE$2:$AE$148,'By Second'!D679))</f>
        <v>55.555555555555557</v>
      </c>
      <c r="G679">
        <f>INDEX(TrainRun!$AF$2:$AF$148,'By Second'!D679)</f>
        <v>23638.316144048826</v>
      </c>
      <c r="H679">
        <f t="shared" si="213"/>
        <v>93</v>
      </c>
      <c r="I679">
        <f>INT(INDEX(TrainRun!$AD$2:$AD$148,'By Second'!H679))</f>
        <v>683</v>
      </c>
      <c r="J679">
        <f>INDEX(TrainRun!$AE$2:$AE$148,'By Second'!H679)</f>
        <v>55.555555555555557</v>
      </c>
      <c r="K679">
        <f t="shared" si="210"/>
        <v>31</v>
      </c>
      <c r="L679">
        <f t="shared" si="211"/>
        <v>0</v>
      </c>
      <c r="M679">
        <f t="shared" si="214"/>
        <v>0</v>
      </c>
      <c r="N679" s="32">
        <f t="shared" si="215"/>
        <v>55.555555555555557</v>
      </c>
      <c r="O679" s="29">
        <f t="shared" si="212"/>
        <v>24916.077777777758</v>
      </c>
      <c r="P679">
        <f>MATCH(O679,LORDetail!$B$2:$B$930,1)</f>
        <v>162</v>
      </c>
      <c r="Q679">
        <f>INDEX(LORDetail!$B$2:$B$930,P679)</f>
        <v>24843.630462627185</v>
      </c>
      <c r="R679">
        <f>INDEX(LORDetail!$D$2:$D$930,P679)</f>
        <v>51.507662016311599</v>
      </c>
      <c r="S679">
        <f>INDEX(LORDetail!$E$2:$E$930,P679)</f>
        <v>-0.52515867298536301</v>
      </c>
      <c r="T679">
        <f>INDEX(LORDetail!$G$2:$G$930,P679)</f>
        <v>15.592779999999999</v>
      </c>
      <c r="U679">
        <f t="shared" si="216"/>
        <v>163</v>
      </c>
      <c r="V679">
        <f>INDEX(LORDetail!$B$2:$B$930,U679)</f>
        <v>25057.487761303015</v>
      </c>
      <c r="W679">
        <f>INDEX(LORDetail!$D$2:$D$930,U679)</f>
        <v>51.507578954366899</v>
      </c>
      <c r="X679">
        <f>INDEX(LORDetail!$E$2:$E$930,U679)</f>
        <v>-0.52824237311030298</v>
      </c>
      <c r="Y679">
        <f>INDEX(LORDetail!$G$2:$G$930,U679)</f>
        <v>15.72648</v>
      </c>
      <c r="Z679">
        <f t="shared" si="217"/>
        <v>213.85729867582995</v>
      </c>
      <c r="AA679" s="29">
        <f t="shared" si="218"/>
        <v>72.447315150573559</v>
      </c>
      <c r="AB679">
        <f t="shared" si="219"/>
        <v>0.33876475387632643</v>
      </c>
      <c r="AC679" s="32">
        <f t="shared" si="220"/>
        <v>51.507633877852349</v>
      </c>
      <c r="AD679" s="32">
        <f t="shared" si="221"/>
        <v>-0.5262033218992167</v>
      </c>
      <c r="AE679" s="34">
        <f t="shared" si="222"/>
        <v>15.638072847593264</v>
      </c>
      <c r="AF679" s="36" t="str">
        <f t="shared" si="223"/>
        <v>PADTON</v>
      </c>
      <c r="AG679" s="36" t="str">
        <f t="shared" si="224"/>
        <v>RDNGSTN</v>
      </c>
      <c r="AH679" s="36">
        <f t="shared" si="225"/>
        <v>675</v>
      </c>
      <c r="AI679" s="42">
        <f t="shared" si="226"/>
        <v>24916</v>
      </c>
      <c r="AJ679" s="43">
        <f t="shared" si="227"/>
        <v>55.555555555555557</v>
      </c>
      <c r="AK679" s="43">
        <f t="shared" si="228"/>
        <v>0</v>
      </c>
      <c r="AL679" s="36">
        <f t="shared" si="229"/>
        <v>51.507633877852349</v>
      </c>
      <c r="AM679" s="36">
        <v>1</v>
      </c>
      <c r="AN679" s="36">
        <f t="shared" si="230"/>
        <v>-0.5262033218992167</v>
      </c>
      <c r="AO679" s="36">
        <v>4</v>
      </c>
      <c r="AP679" s="42">
        <f>INT(AI679/1000)*1000</f>
        <v>24000</v>
      </c>
      <c r="AQ679" s="42">
        <f>MOD(AI679,1000)</f>
        <v>916</v>
      </c>
      <c r="AR679" s="42">
        <f>MOD(AI680,1000)-0.2+(AP680-AP679)</f>
        <v>971.3999999999985</v>
      </c>
    </row>
    <row r="680" spans="1:44" x14ac:dyDescent="0.25">
      <c r="A680" s="32" t="s">
        <v>0</v>
      </c>
      <c r="B680" s="33" t="s">
        <v>1</v>
      </c>
      <c r="C680" s="32">
        <v>676</v>
      </c>
      <c r="D680">
        <f>MATCH(C680,TrainRun!$AG$2:$AG$148,1)</f>
        <v>92</v>
      </c>
      <c r="E680">
        <f>INT(INDEX(TrainRun!$AD$2:$AD$148,'By Second'!D680))</f>
        <v>652</v>
      </c>
      <c r="F680">
        <f>IF(E680=0,0,INDEX(TrainRun!$AE$2:$AE$148,'By Second'!D680))</f>
        <v>55.555555555555557</v>
      </c>
      <c r="G680">
        <f>INDEX(TrainRun!$AF$2:$AF$148,'By Second'!D680)</f>
        <v>23638.316144048826</v>
      </c>
      <c r="H680">
        <f t="shared" si="213"/>
        <v>93</v>
      </c>
      <c r="I680">
        <f>INT(INDEX(TrainRun!$AD$2:$AD$148,'By Second'!H680))</f>
        <v>683</v>
      </c>
      <c r="J680">
        <f>INDEX(TrainRun!$AE$2:$AE$148,'By Second'!H680)</f>
        <v>55.555555555555557</v>
      </c>
      <c r="K680">
        <f t="shared" si="210"/>
        <v>31</v>
      </c>
      <c r="L680">
        <f t="shared" si="211"/>
        <v>0</v>
      </c>
      <c r="M680">
        <f t="shared" si="214"/>
        <v>0</v>
      </c>
      <c r="N680" s="32">
        <f t="shared" si="215"/>
        <v>55.555555555555557</v>
      </c>
      <c r="O680" s="29">
        <f t="shared" si="212"/>
        <v>24971.633333333313</v>
      </c>
      <c r="P680">
        <f>MATCH(O680,LORDetail!$B$2:$B$930,1)</f>
        <v>162</v>
      </c>
      <c r="Q680">
        <f>INDEX(LORDetail!$B$2:$B$930,P680)</f>
        <v>24843.630462627185</v>
      </c>
      <c r="R680">
        <f>INDEX(LORDetail!$D$2:$D$930,P680)</f>
        <v>51.507662016311599</v>
      </c>
      <c r="S680">
        <f>INDEX(LORDetail!$E$2:$E$930,P680)</f>
        <v>-0.52515867298536301</v>
      </c>
      <c r="T680">
        <f>INDEX(LORDetail!$G$2:$G$930,P680)</f>
        <v>15.592779999999999</v>
      </c>
      <c r="U680">
        <f t="shared" si="216"/>
        <v>163</v>
      </c>
      <c r="V680">
        <f>INDEX(LORDetail!$B$2:$B$930,U680)</f>
        <v>25057.487761303015</v>
      </c>
      <c r="W680">
        <f>INDEX(LORDetail!$D$2:$D$930,U680)</f>
        <v>51.507578954366899</v>
      </c>
      <c r="X680">
        <f>INDEX(LORDetail!$E$2:$E$930,U680)</f>
        <v>-0.52824237311030298</v>
      </c>
      <c r="Y680">
        <f>INDEX(LORDetail!$G$2:$G$930,U680)</f>
        <v>15.72648</v>
      </c>
      <c r="Z680">
        <f t="shared" si="217"/>
        <v>213.85729867582995</v>
      </c>
      <c r="AA680" s="29">
        <f t="shared" si="218"/>
        <v>128.00287070612831</v>
      </c>
      <c r="AB680">
        <f t="shared" si="219"/>
        <v>0.59854338149177755</v>
      </c>
      <c r="AC680" s="32">
        <f t="shared" si="220"/>
        <v>51.507612300134348</v>
      </c>
      <c r="AD680" s="32">
        <f t="shared" si="221"/>
        <v>-0.52700440128565118</v>
      </c>
      <c r="AE680" s="34">
        <f t="shared" si="222"/>
        <v>15.672805250105451</v>
      </c>
      <c r="AF680" s="36" t="str">
        <f t="shared" si="223"/>
        <v>PADTON</v>
      </c>
      <c r="AG680" s="36" t="str">
        <f t="shared" si="224"/>
        <v>RDNGSTN</v>
      </c>
      <c r="AH680" s="36">
        <f t="shared" si="225"/>
        <v>676</v>
      </c>
      <c r="AI680" s="42">
        <f t="shared" si="226"/>
        <v>24971.599999999999</v>
      </c>
      <c r="AJ680" s="43">
        <f t="shared" si="227"/>
        <v>55.555555555555557</v>
      </c>
      <c r="AK680" s="43">
        <f t="shared" si="228"/>
        <v>0</v>
      </c>
      <c r="AL680" s="36">
        <f t="shared" si="229"/>
        <v>51.507612300134348</v>
      </c>
      <c r="AM680" s="36">
        <v>1</v>
      </c>
      <c r="AN680" s="36">
        <f t="shared" si="230"/>
        <v>-0.52700440128565118</v>
      </c>
      <c r="AO680" s="36">
        <v>4</v>
      </c>
      <c r="AP680" s="42">
        <f>INT(AI680/1000)*1000</f>
        <v>24000</v>
      </c>
      <c r="AQ680" s="42">
        <f>MOD(AI680,1000)</f>
        <v>971.59999999999854</v>
      </c>
      <c r="AR680" s="42">
        <f>MOD(AI681,1000)-0.2+(AP681-AP680)</f>
        <v>1027.0000000000007</v>
      </c>
    </row>
    <row r="681" spans="1:44" x14ac:dyDescent="0.25">
      <c r="A681" s="32" t="s">
        <v>0</v>
      </c>
      <c r="B681" s="33" t="s">
        <v>1</v>
      </c>
      <c r="C681" s="32">
        <v>677</v>
      </c>
      <c r="D681">
        <f>MATCH(C681,TrainRun!$AG$2:$AG$148,1)</f>
        <v>92</v>
      </c>
      <c r="E681">
        <f>INT(INDEX(TrainRun!$AD$2:$AD$148,'By Second'!D681))</f>
        <v>652</v>
      </c>
      <c r="F681">
        <f>IF(E681=0,0,INDEX(TrainRun!$AE$2:$AE$148,'By Second'!D681))</f>
        <v>55.555555555555557</v>
      </c>
      <c r="G681">
        <f>INDEX(TrainRun!$AF$2:$AF$148,'By Second'!D681)</f>
        <v>23638.316144048826</v>
      </c>
      <c r="H681">
        <f t="shared" si="213"/>
        <v>93</v>
      </c>
      <c r="I681">
        <f>INT(INDEX(TrainRun!$AD$2:$AD$148,'By Second'!H681))</f>
        <v>683</v>
      </c>
      <c r="J681">
        <f>INDEX(TrainRun!$AE$2:$AE$148,'By Second'!H681)</f>
        <v>55.555555555555557</v>
      </c>
      <c r="K681">
        <f t="shared" si="210"/>
        <v>31</v>
      </c>
      <c r="L681">
        <f t="shared" si="211"/>
        <v>0</v>
      </c>
      <c r="M681">
        <f t="shared" si="214"/>
        <v>0</v>
      </c>
      <c r="N681" s="32">
        <f t="shared" si="215"/>
        <v>55.555555555555557</v>
      </c>
      <c r="O681" s="29">
        <f t="shared" si="212"/>
        <v>25027.188888888868</v>
      </c>
      <c r="P681">
        <f>MATCH(O681,LORDetail!$B$2:$B$930,1)</f>
        <v>162</v>
      </c>
      <c r="Q681">
        <f>INDEX(LORDetail!$B$2:$B$930,P681)</f>
        <v>24843.630462627185</v>
      </c>
      <c r="R681">
        <f>INDEX(LORDetail!$D$2:$D$930,P681)</f>
        <v>51.507662016311599</v>
      </c>
      <c r="S681">
        <f>INDEX(LORDetail!$E$2:$E$930,P681)</f>
        <v>-0.52515867298536301</v>
      </c>
      <c r="T681">
        <f>INDEX(LORDetail!$G$2:$G$930,P681)</f>
        <v>15.592779999999999</v>
      </c>
      <c r="U681">
        <f t="shared" si="216"/>
        <v>163</v>
      </c>
      <c r="V681">
        <f>INDEX(LORDetail!$B$2:$B$930,U681)</f>
        <v>25057.487761303015</v>
      </c>
      <c r="W681">
        <f>INDEX(LORDetail!$D$2:$D$930,U681)</f>
        <v>51.507578954366899</v>
      </c>
      <c r="X681">
        <f>INDEX(LORDetail!$E$2:$E$930,U681)</f>
        <v>-0.52824237311030298</v>
      </c>
      <c r="Y681">
        <f>INDEX(LORDetail!$G$2:$G$930,U681)</f>
        <v>15.72648</v>
      </c>
      <c r="Z681">
        <f t="shared" si="217"/>
        <v>213.85729867582995</v>
      </c>
      <c r="AA681" s="29">
        <f t="shared" si="218"/>
        <v>183.55842626168305</v>
      </c>
      <c r="AB681">
        <f t="shared" si="219"/>
        <v>0.85832200910722878</v>
      </c>
      <c r="AC681" s="32">
        <f t="shared" si="220"/>
        <v>51.507590722416346</v>
      </c>
      <c r="AD681" s="32">
        <f t="shared" si="221"/>
        <v>-0.52780548067208566</v>
      </c>
      <c r="AE681" s="34">
        <f t="shared" si="222"/>
        <v>15.707537652617637</v>
      </c>
      <c r="AF681" s="36" t="str">
        <f t="shared" si="223"/>
        <v>PADTON</v>
      </c>
      <c r="AG681" s="36" t="str">
        <f t="shared" si="224"/>
        <v>RDNGSTN</v>
      </c>
      <c r="AH681" s="36">
        <f t="shared" si="225"/>
        <v>677</v>
      </c>
      <c r="AI681" s="42">
        <f t="shared" si="226"/>
        <v>25027.200000000001</v>
      </c>
      <c r="AJ681" s="43">
        <f t="shared" si="227"/>
        <v>55.555555555555557</v>
      </c>
      <c r="AK681" s="43">
        <f t="shared" si="228"/>
        <v>0</v>
      </c>
      <c r="AL681" s="36">
        <f t="shared" si="229"/>
        <v>51.507590722416346</v>
      </c>
      <c r="AM681" s="36">
        <v>1</v>
      </c>
      <c r="AN681" s="36">
        <f t="shared" si="230"/>
        <v>-0.52780548067208566</v>
      </c>
      <c r="AO681" s="36">
        <v>4</v>
      </c>
      <c r="AP681" s="42">
        <f>INT(AI681/1000)*1000</f>
        <v>25000</v>
      </c>
      <c r="AQ681" s="42">
        <f>MOD(AI681,1000)</f>
        <v>27.200000000000728</v>
      </c>
      <c r="AR681" s="42">
        <f>MOD(AI682,1000)-0.2+(AP682-AP681)</f>
        <v>82.59999999999927</v>
      </c>
    </row>
    <row r="682" spans="1:44" x14ac:dyDescent="0.25">
      <c r="A682" s="32" t="s">
        <v>0</v>
      </c>
      <c r="B682" s="33" t="s">
        <v>1</v>
      </c>
      <c r="C682" s="32">
        <v>678</v>
      </c>
      <c r="D682">
        <f>MATCH(C682,TrainRun!$AG$2:$AG$148,1)</f>
        <v>92</v>
      </c>
      <c r="E682">
        <f>INT(INDEX(TrainRun!$AD$2:$AD$148,'By Second'!D682))</f>
        <v>652</v>
      </c>
      <c r="F682">
        <f>IF(E682=0,0,INDEX(TrainRun!$AE$2:$AE$148,'By Second'!D682))</f>
        <v>55.555555555555557</v>
      </c>
      <c r="G682">
        <f>INDEX(TrainRun!$AF$2:$AF$148,'By Second'!D682)</f>
        <v>23638.316144048826</v>
      </c>
      <c r="H682">
        <f t="shared" si="213"/>
        <v>93</v>
      </c>
      <c r="I682">
        <f>INT(INDEX(TrainRun!$AD$2:$AD$148,'By Second'!H682))</f>
        <v>683</v>
      </c>
      <c r="J682">
        <f>INDEX(TrainRun!$AE$2:$AE$148,'By Second'!H682)</f>
        <v>55.555555555555557</v>
      </c>
      <c r="K682">
        <f t="shared" si="210"/>
        <v>31</v>
      </c>
      <c r="L682">
        <f t="shared" si="211"/>
        <v>0</v>
      </c>
      <c r="M682">
        <f t="shared" si="214"/>
        <v>0</v>
      </c>
      <c r="N682" s="32">
        <f t="shared" si="215"/>
        <v>55.555555555555557</v>
      </c>
      <c r="O682" s="29">
        <f t="shared" si="212"/>
        <v>25082.744444444423</v>
      </c>
      <c r="P682">
        <f>MATCH(O682,LORDetail!$B$2:$B$930,1)</f>
        <v>163</v>
      </c>
      <c r="Q682">
        <f>INDEX(LORDetail!$B$2:$B$930,P682)</f>
        <v>25057.487761303015</v>
      </c>
      <c r="R682">
        <f>INDEX(LORDetail!$D$2:$D$930,P682)</f>
        <v>51.507578954366899</v>
      </c>
      <c r="S682">
        <f>INDEX(LORDetail!$E$2:$E$930,P682)</f>
        <v>-0.52824237311030298</v>
      </c>
      <c r="T682">
        <f>INDEX(LORDetail!$G$2:$G$930,P682)</f>
        <v>15.72648</v>
      </c>
      <c r="U682">
        <f t="shared" si="216"/>
        <v>164</v>
      </c>
      <c r="V682">
        <f>INDEX(LORDetail!$B$2:$B$930,U682)</f>
        <v>25277.935802095508</v>
      </c>
      <c r="W682">
        <f>INDEX(LORDetail!$D$2:$D$930,U682)</f>
        <v>51.5075534369374</v>
      </c>
      <c r="X682">
        <f>INDEX(LORDetail!$E$2:$E$930,U682)</f>
        <v>-0.53142381530932803</v>
      </c>
      <c r="Y682">
        <f>INDEX(LORDetail!$G$2:$G$930,U682)</f>
        <v>15.86429</v>
      </c>
      <c r="Z682">
        <f t="shared" si="217"/>
        <v>220.44804079249298</v>
      </c>
      <c r="AA682" s="29">
        <f t="shared" si="218"/>
        <v>25.256683141407848</v>
      </c>
      <c r="AB682">
        <f t="shared" si="219"/>
        <v>0.11456977821445863</v>
      </c>
      <c r="AC682" s="32">
        <f t="shared" si="220"/>
        <v>51.50757603084066</v>
      </c>
      <c r="AD682" s="32">
        <f t="shared" si="221"/>
        <v>-0.52860687023744735</v>
      </c>
      <c r="AE682" s="34">
        <f t="shared" si="222"/>
        <v>15.742268861135734</v>
      </c>
      <c r="AF682" s="36" t="str">
        <f t="shared" si="223"/>
        <v>PADTON</v>
      </c>
      <c r="AG682" s="36" t="str">
        <f t="shared" si="224"/>
        <v>RDNGSTN</v>
      </c>
      <c r="AH682" s="36">
        <f t="shared" si="225"/>
        <v>678</v>
      </c>
      <c r="AI682" s="42">
        <f t="shared" si="226"/>
        <v>25082.799999999999</v>
      </c>
      <c r="AJ682" s="43">
        <f t="shared" si="227"/>
        <v>55.555555555555557</v>
      </c>
      <c r="AK682" s="43">
        <f t="shared" si="228"/>
        <v>0</v>
      </c>
      <c r="AL682" s="36">
        <f t="shared" si="229"/>
        <v>51.50757603084066</v>
      </c>
      <c r="AM682" s="36">
        <v>1</v>
      </c>
      <c r="AN682" s="36">
        <f t="shared" si="230"/>
        <v>-0.52860687023744735</v>
      </c>
      <c r="AO682" s="36">
        <v>4</v>
      </c>
      <c r="AP682" s="42">
        <f>INT(AI682/1000)*1000</f>
        <v>25000</v>
      </c>
      <c r="AQ682" s="42">
        <f>MOD(AI682,1000)</f>
        <v>82.799999999999272</v>
      </c>
      <c r="AR682" s="42">
        <f>MOD(AI683,1000)-0.2+(AP683-AP682)</f>
        <v>138.20000000000147</v>
      </c>
    </row>
    <row r="683" spans="1:44" x14ac:dyDescent="0.25">
      <c r="A683" s="32" t="s">
        <v>0</v>
      </c>
      <c r="B683" s="33" t="s">
        <v>1</v>
      </c>
      <c r="C683" s="32">
        <v>679</v>
      </c>
      <c r="D683">
        <f>MATCH(C683,TrainRun!$AG$2:$AG$148,1)</f>
        <v>92</v>
      </c>
      <c r="E683">
        <f>INT(INDEX(TrainRun!$AD$2:$AD$148,'By Second'!D683))</f>
        <v>652</v>
      </c>
      <c r="F683">
        <f>IF(E683=0,0,INDEX(TrainRun!$AE$2:$AE$148,'By Second'!D683))</f>
        <v>55.555555555555557</v>
      </c>
      <c r="G683">
        <f>INDEX(TrainRun!$AF$2:$AF$148,'By Second'!D683)</f>
        <v>23638.316144048826</v>
      </c>
      <c r="H683">
        <f t="shared" si="213"/>
        <v>93</v>
      </c>
      <c r="I683">
        <f>INT(INDEX(TrainRun!$AD$2:$AD$148,'By Second'!H683))</f>
        <v>683</v>
      </c>
      <c r="J683">
        <f>INDEX(TrainRun!$AE$2:$AE$148,'By Second'!H683)</f>
        <v>55.555555555555557</v>
      </c>
      <c r="K683">
        <f t="shared" si="210"/>
        <v>31</v>
      </c>
      <c r="L683">
        <f t="shared" si="211"/>
        <v>0</v>
      </c>
      <c r="M683">
        <f t="shared" si="214"/>
        <v>0</v>
      </c>
      <c r="N683" s="32">
        <f t="shared" si="215"/>
        <v>55.555555555555557</v>
      </c>
      <c r="O683" s="29">
        <f t="shared" si="212"/>
        <v>25138.299999999977</v>
      </c>
      <c r="P683">
        <f>MATCH(O683,LORDetail!$B$2:$B$930,1)</f>
        <v>163</v>
      </c>
      <c r="Q683">
        <f>INDEX(LORDetail!$B$2:$B$930,P683)</f>
        <v>25057.487761303015</v>
      </c>
      <c r="R683">
        <f>INDEX(LORDetail!$D$2:$D$930,P683)</f>
        <v>51.507578954366899</v>
      </c>
      <c r="S683">
        <f>INDEX(LORDetail!$E$2:$E$930,P683)</f>
        <v>-0.52824237311030298</v>
      </c>
      <c r="T683">
        <f>INDEX(LORDetail!$G$2:$G$930,P683)</f>
        <v>15.72648</v>
      </c>
      <c r="U683">
        <f t="shared" si="216"/>
        <v>164</v>
      </c>
      <c r="V683">
        <f>INDEX(LORDetail!$B$2:$B$930,U683)</f>
        <v>25277.935802095508</v>
      </c>
      <c r="W683">
        <f>INDEX(LORDetail!$D$2:$D$930,U683)</f>
        <v>51.5075534369374</v>
      </c>
      <c r="X683">
        <f>INDEX(LORDetail!$E$2:$E$930,U683)</f>
        <v>-0.53142381530932803</v>
      </c>
      <c r="Y683">
        <f>INDEX(LORDetail!$G$2:$G$930,U683)</f>
        <v>15.86429</v>
      </c>
      <c r="Z683">
        <f t="shared" si="217"/>
        <v>220.44804079249298</v>
      </c>
      <c r="AA683" s="29">
        <f t="shared" si="218"/>
        <v>80.812238696962595</v>
      </c>
      <c r="AB683">
        <f t="shared" si="219"/>
        <v>0.3665817959027855</v>
      </c>
      <c r="AC683" s="32">
        <f t="shared" si="220"/>
        <v>51.507569600141764</v>
      </c>
      <c r="AD683" s="32">
        <f t="shared" si="221"/>
        <v>-0.5294086319051825</v>
      </c>
      <c r="AE683" s="34">
        <f t="shared" si="222"/>
        <v>15.776998637293364</v>
      </c>
      <c r="AF683" s="36" t="str">
        <f t="shared" si="223"/>
        <v>PADTON</v>
      </c>
      <c r="AG683" s="36" t="str">
        <f t="shared" si="224"/>
        <v>RDNGSTN</v>
      </c>
      <c r="AH683" s="36">
        <f t="shared" si="225"/>
        <v>679</v>
      </c>
      <c r="AI683" s="42">
        <f t="shared" si="226"/>
        <v>25138.400000000001</v>
      </c>
      <c r="AJ683" s="43">
        <f t="shared" si="227"/>
        <v>55.555555555555557</v>
      </c>
      <c r="AK683" s="43">
        <f t="shared" si="228"/>
        <v>0</v>
      </c>
      <c r="AL683" s="36">
        <f t="shared" si="229"/>
        <v>51.507569600141764</v>
      </c>
      <c r="AM683" s="36">
        <v>1</v>
      </c>
      <c r="AN683" s="36">
        <f t="shared" si="230"/>
        <v>-0.5294086319051825</v>
      </c>
      <c r="AO683" s="36">
        <v>4</v>
      </c>
      <c r="AP683" s="42">
        <f>INT(AI683/1000)*1000</f>
        <v>25000</v>
      </c>
      <c r="AQ683" s="42">
        <f>MOD(AI683,1000)</f>
        <v>138.40000000000146</v>
      </c>
      <c r="AR683" s="42">
        <f>MOD(AI684,1000)-0.2+(AP684-AP683)</f>
        <v>193.59999999999928</v>
      </c>
    </row>
    <row r="684" spans="1:44" x14ac:dyDescent="0.25">
      <c r="A684" s="32" t="s">
        <v>0</v>
      </c>
      <c r="B684" s="33" t="s">
        <v>1</v>
      </c>
      <c r="C684" s="32">
        <v>680</v>
      </c>
      <c r="D684">
        <f>MATCH(C684,TrainRun!$AG$2:$AG$148,1)</f>
        <v>92</v>
      </c>
      <c r="E684">
        <f>INT(INDEX(TrainRun!$AD$2:$AD$148,'By Second'!D684))</f>
        <v>652</v>
      </c>
      <c r="F684">
        <f>IF(E684=0,0,INDEX(TrainRun!$AE$2:$AE$148,'By Second'!D684))</f>
        <v>55.555555555555557</v>
      </c>
      <c r="G684">
        <f>INDEX(TrainRun!$AF$2:$AF$148,'By Second'!D684)</f>
        <v>23638.316144048826</v>
      </c>
      <c r="H684">
        <f t="shared" si="213"/>
        <v>93</v>
      </c>
      <c r="I684">
        <f>INT(INDEX(TrainRun!$AD$2:$AD$148,'By Second'!H684))</f>
        <v>683</v>
      </c>
      <c r="J684">
        <f>INDEX(TrainRun!$AE$2:$AE$148,'By Second'!H684)</f>
        <v>55.555555555555557</v>
      </c>
      <c r="K684">
        <f t="shared" si="210"/>
        <v>31</v>
      </c>
      <c r="L684">
        <f t="shared" si="211"/>
        <v>0</v>
      </c>
      <c r="M684">
        <f t="shared" si="214"/>
        <v>0</v>
      </c>
      <c r="N684" s="32">
        <f t="shared" si="215"/>
        <v>55.555555555555557</v>
      </c>
      <c r="O684" s="29">
        <f t="shared" si="212"/>
        <v>25193.855555555532</v>
      </c>
      <c r="P684">
        <f>MATCH(O684,LORDetail!$B$2:$B$930,1)</f>
        <v>163</v>
      </c>
      <c r="Q684">
        <f>INDEX(LORDetail!$B$2:$B$930,P684)</f>
        <v>25057.487761303015</v>
      </c>
      <c r="R684">
        <f>INDEX(LORDetail!$D$2:$D$930,P684)</f>
        <v>51.507578954366899</v>
      </c>
      <c r="S684">
        <f>INDEX(LORDetail!$E$2:$E$930,P684)</f>
        <v>-0.52824237311030298</v>
      </c>
      <c r="T684">
        <f>INDEX(LORDetail!$G$2:$G$930,P684)</f>
        <v>15.72648</v>
      </c>
      <c r="U684">
        <f t="shared" si="216"/>
        <v>164</v>
      </c>
      <c r="V684">
        <f>INDEX(LORDetail!$B$2:$B$930,U684)</f>
        <v>25277.935802095508</v>
      </c>
      <c r="W684">
        <f>INDEX(LORDetail!$D$2:$D$930,U684)</f>
        <v>51.5075534369374</v>
      </c>
      <c r="X684">
        <f>INDEX(LORDetail!$E$2:$E$930,U684)</f>
        <v>-0.53142381530932803</v>
      </c>
      <c r="Y684">
        <f>INDEX(LORDetail!$G$2:$G$930,U684)</f>
        <v>15.86429</v>
      </c>
      <c r="Z684">
        <f t="shared" si="217"/>
        <v>220.44804079249298</v>
      </c>
      <c r="AA684" s="29">
        <f t="shared" si="218"/>
        <v>136.36779425251734</v>
      </c>
      <c r="AB684">
        <f t="shared" si="219"/>
        <v>0.61859381359111243</v>
      </c>
      <c r="AC684" s="32">
        <f t="shared" si="220"/>
        <v>51.507563169442875</v>
      </c>
      <c r="AD684" s="32">
        <f t="shared" si="221"/>
        <v>-0.53021039357291755</v>
      </c>
      <c r="AE684" s="34">
        <f t="shared" si="222"/>
        <v>15.811728413450991</v>
      </c>
      <c r="AF684" s="36" t="str">
        <f t="shared" si="223"/>
        <v>PADTON</v>
      </c>
      <c r="AG684" s="36" t="str">
        <f t="shared" si="224"/>
        <v>RDNGSTN</v>
      </c>
      <c r="AH684" s="36">
        <f t="shared" si="225"/>
        <v>680</v>
      </c>
      <c r="AI684" s="42">
        <f t="shared" si="226"/>
        <v>25193.8</v>
      </c>
      <c r="AJ684" s="43">
        <f t="shared" si="227"/>
        <v>55.555555555555557</v>
      </c>
      <c r="AK684" s="43">
        <f t="shared" si="228"/>
        <v>0</v>
      </c>
      <c r="AL684" s="36">
        <f t="shared" si="229"/>
        <v>51.507563169442875</v>
      </c>
      <c r="AM684" s="36">
        <v>1</v>
      </c>
      <c r="AN684" s="36">
        <f t="shared" si="230"/>
        <v>-0.53021039357291755</v>
      </c>
      <c r="AO684" s="36">
        <v>4</v>
      </c>
      <c r="AP684" s="42">
        <f>INT(AI684/1000)*1000</f>
        <v>25000</v>
      </c>
      <c r="AQ684" s="42">
        <f>MOD(AI684,1000)</f>
        <v>193.79999999999927</v>
      </c>
      <c r="AR684" s="42">
        <f>MOD(AI685,1000)-0.2+(AP685-AP684)</f>
        <v>249.20000000000147</v>
      </c>
    </row>
    <row r="685" spans="1:44" x14ac:dyDescent="0.25">
      <c r="A685" s="32" t="s">
        <v>0</v>
      </c>
      <c r="B685" s="33" t="s">
        <v>1</v>
      </c>
      <c r="C685" s="32">
        <v>681</v>
      </c>
      <c r="D685">
        <f>MATCH(C685,TrainRun!$AG$2:$AG$148,1)</f>
        <v>92</v>
      </c>
      <c r="E685">
        <f>INT(INDEX(TrainRun!$AD$2:$AD$148,'By Second'!D685))</f>
        <v>652</v>
      </c>
      <c r="F685">
        <f>IF(E685=0,0,INDEX(TrainRun!$AE$2:$AE$148,'By Second'!D685))</f>
        <v>55.555555555555557</v>
      </c>
      <c r="G685">
        <f>INDEX(TrainRun!$AF$2:$AF$148,'By Second'!D685)</f>
        <v>23638.316144048826</v>
      </c>
      <c r="H685">
        <f t="shared" si="213"/>
        <v>93</v>
      </c>
      <c r="I685">
        <f>INT(INDEX(TrainRun!$AD$2:$AD$148,'By Second'!H685))</f>
        <v>683</v>
      </c>
      <c r="J685">
        <f>INDEX(TrainRun!$AE$2:$AE$148,'By Second'!H685)</f>
        <v>55.555555555555557</v>
      </c>
      <c r="K685">
        <f t="shared" si="210"/>
        <v>31</v>
      </c>
      <c r="L685">
        <f t="shared" si="211"/>
        <v>0</v>
      </c>
      <c r="M685">
        <f t="shared" si="214"/>
        <v>0</v>
      </c>
      <c r="N685" s="32">
        <f t="shared" si="215"/>
        <v>55.555555555555557</v>
      </c>
      <c r="O685" s="29">
        <f t="shared" si="212"/>
        <v>25249.411111111087</v>
      </c>
      <c r="P685">
        <f>MATCH(O685,LORDetail!$B$2:$B$930,1)</f>
        <v>163</v>
      </c>
      <c r="Q685">
        <f>INDEX(LORDetail!$B$2:$B$930,P685)</f>
        <v>25057.487761303015</v>
      </c>
      <c r="R685">
        <f>INDEX(LORDetail!$D$2:$D$930,P685)</f>
        <v>51.507578954366899</v>
      </c>
      <c r="S685">
        <f>INDEX(LORDetail!$E$2:$E$930,P685)</f>
        <v>-0.52824237311030298</v>
      </c>
      <c r="T685">
        <f>INDEX(LORDetail!$G$2:$G$930,P685)</f>
        <v>15.72648</v>
      </c>
      <c r="U685">
        <f t="shared" si="216"/>
        <v>164</v>
      </c>
      <c r="V685">
        <f>INDEX(LORDetail!$B$2:$B$930,U685)</f>
        <v>25277.935802095508</v>
      </c>
      <c r="W685">
        <f>INDEX(LORDetail!$D$2:$D$930,U685)</f>
        <v>51.5075534369374</v>
      </c>
      <c r="X685">
        <f>INDEX(LORDetail!$E$2:$E$930,U685)</f>
        <v>-0.53142381530932803</v>
      </c>
      <c r="Y685">
        <f>INDEX(LORDetail!$G$2:$G$930,U685)</f>
        <v>15.86429</v>
      </c>
      <c r="Z685">
        <f t="shared" si="217"/>
        <v>220.44804079249298</v>
      </c>
      <c r="AA685" s="29">
        <f t="shared" si="218"/>
        <v>191.92334980807209</v>
      </c>
      <c r="AB685">
        <f t="shared" si="219"/>
        <v>0.87060583127943925</v>
      </c>
      <c r="AC685" s="32">
        <f t="shared" si="220"/>
        <v>51.507556738743979</v>
      </c>
      <c r="AD685" s="32">
        <f t="shared" si="221"/>
        <v>-0.53101215524065271</v>
      </c>
      <c r="AE685" s="34">
        <f t="shared" si="222"/>
        <v>15.846458189608621</v>
      </c>
      <c r="AF685" s="36" t="str">
        <f t="shared" si="223"/>
        <v>PADTON</v>
      </c>
      <c r="AG685" s="36" t="str">
        <f t="shared" si="224"/>
        <v>RDNGSTN</v>
      </c>
      <c r="AH685" s="36">
        <f t="shared" si="225"/>
        <v>681</v>
      </c>
      <c r="AI685" s="42">
        <f t="shared" si="226"/>
        <v>25249.4</v>
      </c>
      <c r="AJ685" s="43">
        <f t="shared" si="227"/>
        <v>55.555555555555557</v>
      </c>
      <c r="AK685" s="43">
        <f t="shared" si="228"/>
        <v>0</v>
      </c>
      <c r="AL685" s="36">
        <f t="shared" si="229"/>
        <v>51.507556738743979</v>
      </c>
      <c r="AM685" s="36">
        <v>1</v>
      </c>
      <c r="AN685" s="36">
        <f t="shared" si="230"/>
        <v>-0.53101215524065271</v>
      </c>
      <c r="AO685" s="36">
        <v>4</v>
      </c>
      <c r="AP685" s="42">
        <f>INT(AI685/1000)*1000</f>
        <v>25000</v>
      </c>
      <c r="AQ685" s="42">
        <f>MOD(AI685,1000)</f>
        <v>249.40000000000146</v>
      </c>
      <c r="AR685" s="42">
        <f>MOD(AI686,1000)-0.2+(AP686-AP685)</f>
        <v>304.8</v>
      </c>
    </row>
    <row r="686" spans="1:44" x14ac:dyDescent="0.25">
      <c r="A686" s="32" t="s">
        <v>0</v>
      </c>
      <c r="B686" s="33" t="s">
        <v>1</v>
      </c>
      <c r="C686" s="32">
        <v>682</v>
      </c>
      <c r="D686">
        <f>MATCH(C686,TrainRun!$AG$2:$AG$148,1)</f>
        <v>92</v>
      </c>
      <c r="E686">
        <f>INT(INDEX(TrainRun!$AD$2:$AD$148,'By Second'!D686))</f>
        <v>652</v>
      </c>
      <c r="F686">
        <f>IF(E686=0,0,INDEX(TrainRun!$AE$2:$AE$148,'By Second'!D686))</f>
        <v>55.555555555555557</v>
      </c>
      <c r="G686">
        <f>INDEX(TrainRun!$AF$2:$AF$148,'By Second'!D686)</f>
        <v>23638.316144048826</v>
      </c>
      <c r="H686">
        <f t="shared" si="213"/>
        <v>93</v>
      </c>
      <c r="I686">
        <f>INT(INDEX(TrainRun!$AD$2:$AD$148,'By Second'!H686))</f>
        <v>683</v>
      </c>
      <c r="J686">
        <f>INDEX(TrainRun!$AE$2:$AE$148,'By Second'!H686)</f>
        <v>55.555555555555557</v>
      </c>
      <c r="K686">
        <f t="shared" si="210"/>
        <v>31</v>
      </c>
      <c r="L686">
        <f t="shared" si="211"/>
        <v>0</v>
      </c>
      <c r="M686">
        <f t="shared" si="214"/>
        <v>0</v>
      </c>
      <c r="N686" s="32">
        <f t="shared" si="215"/>
        <v>55.555555555555557</v>
      </c>
      <c r="O686" s="29">
        <f t="shared" si="212"/>
        <v>25304.966666666642</v>
      </c>
      <c r="P686">
        <f>MATCH(O686,LORDetail!$B$2:$B$930,1)</f>
        <v>164</v>
      </c>
      <c r="Q686">
        <f>INDEX(LORDetail!$B$2:$B$930,P686)</f>
        <v>25277.935802095508</v>
      </c>
      <c r="R686">
        <f>INDEX(LORDetail!$D$2:$D$930,P686)</f>
        <v>51.5075534369374</v>
      </c>
      <c r="S686">
        <f>INDEX(LORDetail!$E$2:$E$930,P686)</f>
        <v>-0.53142381530932803</v>
      </c>
      <c r="T686">
        <f>INDEX(LORDetail!$G$2:$G$930,P686)</f>
        <v>15.86429</v>
      </c>
      <c r="U686">
        <f t="shared" si="216"/>
        <v>165</v>
      </c>
      <c r="V686">
        <f>INDEX(LORDetail!$B$2:$B$930,U686)</f>
        <v>25493.501455079931</v>
      </c>
      <c r="W686">
        <f>INDEX(LORDetail!$D$2:$D$930,U686)</f>
        <v>51.507614822910497</v>
      </c>
      <c r="X686">
        <f>INDEX(LORDetail!$E$2:$E$930,U686)</f>
        <v>-0.53453349221240698</v>
      </c>
      <c r="Y686">
        <f>INDEX(LORDetail!$G$2:$G$930,U686)</f>
        <v>15.99906</v>
      </c>
      <c r="Z686">
        <f t="shared" si="217"/>
        <v>215.56565298442365</v>
      </c>
      <c r="AA686" s="29">
        <f t="shared" si="218"/>
        <v>27.030864571133861</v>
      </c>
      <c r="AB686">
        <f t="shared" si="219"/>
        <v>0.12539504414039029</v>
      </c>
      <c r="AC686" s="32">
        <f t="shared" si="220"/>
        <v>51.507561134434205</v>
      </c>
      <c r="AD686" s="32">
        <f t="shared" si="221"/>
        <v>-0.53181375338185199</v>
      </c>
      <c r="AE686" s="34">
        <f t="shared" si="222"/>
        <v>15.881189490098802</v>
      </c>
      <c r="AF686" s="36" t="str">
        <f t="shared" si="223"/>
        <v>PADTON</v>
      </c>
      <c r="AG686" s="36" t="str">
        <f t="shared" si="224"/>
        <v>RDNGSTN</v>
      </c>
      <c r="AH686" s="36">
        <f t="shared" si="225"/>
        <v>682</v>
      </c>
      <c r="AI686" s="42">
        <f t="shared" si="226"/>
        <v>25305</v>
      </c>
      <c r="AJ686" s="43">
        <f t="shared" si="227"/>
        <v>55.555555555555557</v>
      </c>
      <c r="AK686" s="43">
        <f t="shared" si="228"/>
        <v>0</v>
      </c>
      <c r="AL686" s="36">
        <f t="shared" si="229"/>
        <v>51.507561134434205</v>
      </c>
      <c r="AM686" s="36">
        <v>1</v>
      </c>
      <c r="AN686" s="36">
        <f t="shared" si="230"/>
        <v>-0.53181375338185199</v>
      </c>
      <c r="AO686" s="36">
        <v>4</v>
      </c>
      <c r="AP686" s="42">
        <f>INT(AI686/1000)*1000</f>
        <v>25000</v>
      </c>
      <c r="AQ686" s="42">
        <f>MOD(AI686,1000)</f>
        <v>305</v>
      </c>
      <c r="AR686" s="42">
        <f>MOD(AI687,1000)-0.2+(AP687-AP686)</f>
        <v>332.59999999999928</v>
      </c>
    </row>
    <row r="687" spans="1:44" x14ac:dyDescent="0.25">
      <c r="A687" s="32" t="s">
        <v>0</v>
      </c>
      <c r="B687" s="33" t="s">
        <v>1</v>
      </c>
      <c r="C687" s="32">
        <v>683</v>
      </c>
      <c r="D687">
        <f>MATCH(C687,TrainRun!$AG$2:$AG$148,1)</f>
        <v>94</v>
      </c>
      <c r="E687">
        <f>INT(INDEX(TrainRun!$AD$2:$AD$148,'By Second'!D687))</f>
        <v>683</v>
      </c>
      <c r="F687">
        <f>IF(E687=0,0,INDEX(TrainRun!$AE$2:$AE$148,'By Second'!D687))</f>
        <v>55.555555555555557</v>
      </c>
      <c r="G687">
        <f>INDEX(TrainRun!$AF$2:$AF$148,'By Second'!D687)</f>
        <v>25332.760588493024</v>
      </c>
      <c r="H687">
        <f t="shared" si="213"/>
        <v>95</v>
      </c>
      <c r="I687">
        <f>INT(INDEX(TrainRun!$AD$2:$AD$148,'By Second'!H687))</f>
        <v>694</v>
      </c>
      <c r="J687">
        <f>INDEX(TrainRun!$AE$2:$AE$148,'By Second'!H687)</f>
        <v>55.555555555555557</v>
      </c>
      <c r="K687">
        <f t="shared" si="210"/>
        <v>11</v>
      </c>
      <c r="L687">
        <f t="shared" si="211"/>
        <v>0</v>
      </c>
      <c r="M687">
        <f t="shared" si="214"/>
        <v>0</v>
      </c>
      <c r="N687" s="32">
        <f t="shared" si="215"/>
        <v>55.555555555555557</v>
      </c>
      <c r="O687" s="29">
        <f t="shared" si="212"/>
        <v>25332.799999999999</v>
      </c>
      <c r="P687">
        <f>MATCH(O687,LORDetail!$B$2:$B$930,1)</f>
        <v>164</v>
      </c>
      <c r="Q687">
        <f>INDEX(LORDetail!$B$2:$B$930,P687)</f>
        <v>25277.935802095508</v>
      </c>
      <c r="R687">
        <f>INDEX(LORDetail!$D$2:$D$930,P687)</f>
        <v>51.5075534369374</v>
      </c>
      <c r="S687">
        <f>INDEX(LORDetail!$E$2:$E$930,P687)</f>
        <v>-0.53142381530932803</v>
      </c>
      <c r="T687">
        <f>INDEX(LORDetail!$G$2:$G$930,P687)</f>
        <v>15.86429</v>
      </c>
      <c r="U687">
        <f t="shared" si="216"/>
        <v>165</v>
      </c>
      <c r="V687">
        <f>INDEX(LORDetail!$B$2:$B$930,U687)</f>
        <v>25493.501455079931</v>
      </c>
      <c r="W687">
        <f>INDEX(LORDetail!$D$2:$D$930,U687)</f>
        <v>51.507614822910497</v>
      </c>
      <c r="X687">
        <f>INDEX(LORDetail!$E$2:$E$930,U687)</f>
        <v>-0.53453349221240698</v>
      </c>
      <c r="Y687">
        <f>INDEX(LORDetail!$G$2:$G$930,U687)</f>
        <v>15.99906</v>
      </c>
      <c r="Z687">
        <f t="shared" si="217"/>
        <v>215.56565298442365</v>
      </c>
      <c r="AA687" s="29">
        <f t="shared" si="218"/>
        <v>54.864197904491448</v>
      </c>
      <c r="AB687">
        <f t="shared" si="219"/>
        <v>0.25451270712619428</v>
      </c>
      <c r="AC687" s="32">
        <f t="shared" si="220"/>
        <v>51.507569060447594</v>
      </c>
      <c r="AD687" s="32">
        <f t="shared" si="221"/>
        <v>-0.5322152675962184</v>
      </c>
      <c r="AE687" s="34">
        <f t="shared" si="222"/>
        <v>15.898590677539397</v>
      </c>
      <c r="AF687" s="36" t="str">
        <f t="shared" si="223"/>
        <v>PADTON</v>
      </c>
      <c r="AG687" s="36" t="str">
        <f t="shared" si="224"/>
        <v>RDNGSTN</v>
      </c>
      <c r="AH687" s="36">
        <f t="shared" si="225"/>
        <v>683</v>
      </c>
      <c r="AI687" s="42">
        <f t="shared" si="226"/>
        <v>25332.799999999999</v>
      </c>
      <c r="AJ687" s="43">
        <f t="shared" si="227"/>
        <v>55.555555555555557</v>
      </c>
      <c r="AK687" s="43">
        <f t="shared" si="228"/>
        <v>0</v>
      </c>
      <c r="AL687" s="36">
        <f t="shared" si="229"/>
        <v>51.507569060447594</v>
      </c>
      <c r="AM687" s="36">
        <v>1</v>
      </c>
      <c r="AN687" s="36">
        <f t="shared" si="230"/>
        <v>-0.5322152675962184</v>
      </c>
      <c r="AO687" s="36">
        <v>4</v>
      </c>
      <c r="AP687" s="42">
        <f>INT(AI687/1000)*1000</f>
        <v>25000</v>
      </c>
      <c r="AQ687" s="42">
        <f>MOD(AI687,1000)</f>
        <v>332.79999999999927</v>
      </c>
      <c r="AR687" s="42">
        <f>MOD(AI688,1000)-0.2+(AP688-AP687)</f>
        <v>388.20000000000147</v>
      </c>
    </row>
    <row r="688" spans="1:44" x14ac:dyDescent="0.25">
      <c r="A688" s="32" t="s">
        <v>0</v>
      </c>
      <c r="B688" s="33" t="s">
        <v>1</v>
      </c>
      <c r="C688" s="32">
        <v>684</v>
      </c>
      <c r="D688">
        <f>MATCH(C688,TrainRun!$AG$2:$AG$148,1)</f>
        <v>94</v>
      </c>
      <c r="E688">
        <f>INT(INDEX(TrainRun!$AD$2:$AD$148,'By Second'!D688))</f>
        <v>683</v>
      </c>
      <c r="F688">
        <f>IF(E688=0,0,INDEX(TrainRun!$AE$2:$AE$148,'By Second'!D688))</f>
        <v>55.555555555555557</v>
      </c>
      <c r="G688">
        <f>INDEX(TrainRun!$AF$2:$AF$148,'By Second'!D688)</f>
        <v>25332.760588493024</v>
      </c>
      <c r="H688">
        <f t="shared" si="213"/>
        <v>95</v>
      </c>
      <c r="I688">
        <f>INT(INDEX(TrainRun!$AD$2:$AD$148,'By Second'!H688))</f>
        <v>694</v>
      </c>
      <c r="J688">
        <f>INDEX(TrainRun!$AE$2:$AE$148,'By Second'!H688)</f>
        <v>55.555555555555557</v>
      </c>
      <c r="K688">
        <f t="shared" si="210"/>
        <v>11</v>
      </c>
      <c r="L688">
        <f t="shared" si="211"/>
        <v>0</v>
      </c>
      <c r="M688">
        <f t="shared" si="214"/>
        <v>0</v>
      </c>
      <c r="N688" s="32">
        <f t="shared" si="215"/>
        <v>55.555555555555557</v>
      </c>
      <c r="O688" s="29">
        <f t="shared" si="212"/>
        <v>25388.355555555554</v>
      </c>
      <c r="P688">
        <f>MATCH(O688,LORDetail!$B$2:$B$930,1)</f>
        <v>164</v>
      </c>
      <c r="Q688">
        <f>INDEX(LORDetail!$B$2:$B$930,P688)</f>
        <v>25277.935802095508</v>
      </c>
      <c r="R688">
        <f>INDEX(LORDetail!$D$2:$D$930,P688)</f>
        <v>51.5075534369374</v>
      </c>
      <c r="S688">
        <f>INDEX(LORDetail!$E$2:$E$930,P688)</f>
        <v>-0.53142381530932803</v>
      </c>
      <c r="T688">
        <f>INDEX(LORDetail!$G$2:$G$930,P688)</f>
        <v>15.86429</v>
      </c>
      <c r="U688">
        <f t="shared" si="216"/>
        <v>165</v>
      </c>
      <c r="V688">
        <f>INDEX(LORDetail!$B$2:$B$930,U688)</f>
        <v>25493.501455079931</v>
      </c>
      <c r="W688">
        <f>INDEX(LORDetail!$D$2:$D$930,U688)</f>
        <v>51.507614822910497</v>
      </c>
      <c r="X688">
        <f>INDEX(LORDetail!$E$2:$E$930,U688)</f>
        <v>-0.53453349221240698</v>
      </c>
      <c r="Y688">
        <f>INDEX(LORDetail!$G$2:$G$930,U688)</f>
        <v>15.99906</v>
      </c>
      <c r="Z688">
        <f t="shared" si="217"/>
        <v>215.56565298442365</v>
      </c>
      <c r="AA688" s="29">
        <f t="shared" si="218"/>
        <v>110.41975346004619</v>
      </c>
      <c r="AB688">
        <f t="shared" si="219"/>
        <v>0.51223259332517557</v>
      </c>
      <c r="AC688" s="32">
        <f t="shared" si="220"/>
        <v>51.507584880833591</v>
      </c>
      <c r="AD688" s="32">
        <f t="shared" si="221"/>
        <v>-0.53301669317379552</v>
      </c>
      <c r="AE688" s="34">
        <f t="shared" si="222"/>
        <v>15.933323586602434</v>
      </c>
      <c r="AF688" s="36" t="str">
        <f t="shared" si="223"/>
        <v>PADTON</v>
      </c>
      <c r="AG688" s="36" t="str">
        <f t="shared" si="224"/>
        <v>RDNGSTN</v>
      </c>
      <c r="AH688" s="36">
        <f t="shared" si="225"/>
        <v>684</v>
      </c>
      <c r="AI688" s="42">
        <f t="shared" si="226"/>
        <v>25388.400000000001</v>
      </c>
      <c r="AJ688" s="43">
        <f t="shared" si="227"/>
        <v>55.555555555555557</v>
      </c>
      <c r="AK688" s="43">
        <f t="shared" si="228"/>
        <v>0</v>
      </c>
      <c r="AL688" s="36">
        <f t="shared" si="229"/>
        <v>51.507584880833591</v>
      </c>
      <c r="AM688" s="36">
        <v>1</v>
      </c>
      <c r="AN688" s="36">
        <f t="shared" si="230"/>
        <v>-0.53301669317379552</v>
      </c>
      <c r="AO688" s="36">
        <v>4</v>
      </c>
      <c r="AP688" s="42">
        <f>INT(AI688/1000)*1000</f>
        <v>25000</v>
      </c>
      <c r="AQ688" s="42">
        <f>MOD(AI688,1000)</f>
        <v>388.40000000000146</v>
      </c>
      <c r="AR688" s="42">
        <f>MOD(AI689,1000)-0.2+(AP689-AP688)</f>
        <v>443.8</v>
      </c>
    </row>
    <row r="689" spans="1:44" x14ac:dyDescent="0.25">
      <c r="A689" s="32" t="s">
        <v>0</v>
      </c>
      <c r="B689" s="33" t="s">
        <v>1</v>
      </c>
      <c r="C689" s="32">
        <v>685</v>
      </c>
      <c r="D689">
        <f>MATCH(C689,TrainRun!$AG$2:$AG$148,1)</f>
        <v>94</v>
      </c>
      <c r="E689">
        <f>INT(INDEX(TrainRun!$AD$2:$AD$148,'By Second'!D689))</f>
        <v>683</v>
      </c>
      <c r="F689">
        <f>IF(E689=0,0,INDEX(TrainRun!$AE$2:$AE$148,'By Second'!D689))</f>
        <v>55.555555555555557</v>
      </c>
      <c r="G689">
        <f>INDEX(TrainRun!$AF$2:$AF$148,'By Second'!D689)</f>
        <v>25332.760588493024</v>
      </c>
      <c r="H689">
        <f t="shared" si="213"/>
        <v>95</v>
      </c>
      <c r="I689">
        <f>INT(INDEX(TrainRun!$AD$2:$AD$148,'By Second'!H689))</f>
        <v>694</v>
      </c>
      <c r="J689">
        <f>INDEX(TrainRun!$AE$2:$AE$148,'By Second'!H689)</f>
        <v>55.555555555555557</v>
      </c>
      <c r="K689">
        <f t="shared" si="210"/>
        <v>11</v>
      </c>
      <c r="L689">
        <f t="shared" si="211"/>
        <v>0</v>
      </c>
      <c r="M689">
        <f t="shared" si="214"/>
        <v>0</v>
      </c>
      <c r="N689" s="32">
        <f t="shared" si="215"/>
        <v>55.555555555555557</v>
      </c>
      <c r="O689" s="29">
        <f t="shared" si="212"/>
        <v>25443.911111111109</v>
      </c>
      <c r="P689">
        <f>MATCH(O689,LORDetail!$B$2:$B$930,1)</f>
        <v>164</v>
      </c>
      <c r="Q689">
        <f>INDEX(LORDetail!$B$2:$B$930,P689)</f>
        <v>25277.935802095508</v>
      </c>
      <c r="R689">
        <f>INDEX(LORDetail!$D$2:$D$930,P689)</f>
        <v>51.5075534369374</v>
      </c>
      <c r="S689">
        <f>INDEX(LORDetail!$E$2:$E$930,P689)</f>
        <v>-0.53142381530932803</v>
      </c>
      <c r="T689">
        <f>INDEX(LORDetail!$G$2:$G$930,P689)</f>
        <v>15.86429</v>
      </c>
      <c r="U689">
        <f t="shared" si="216"/>
        <v>165</v>
      </c>
      <c r="V689">
        <f>INDEX(LORDetail!$B$2:$B$930,U689)</f>
        <v>25493.501455079931</v>
      </c>
      <c r="W689">
        <f>INDEX(LORDetail!$D$2:$D$930,U689)</f>
        <v>51.507614822910497</v>
      </c>
      <c r="X689">
        <f>INDEX(LORDetail!$E$2:$E$930,U689)</f>
        <v>-0.53453349221240698</v>
      </c>
      <c r="Y689">
        <f>INDEX(LORDetail!$G$2:$G$930,U689)</f>
        <v>15.99906</v>
      </c>
      <c r="Z689">
        <f t="shared" si="217"/>
        <v>215.56565298442365</v>
      </c>
      <c r="AA689" s="29">
        <f t="shared" si="218"/>
        <v>165.97530901560094</v>
      </c>
      <c r="AB689">
        <f t="shared" si="219"/>
        <v>0.7699524795241568</v>
      </c>
      <c r="AC689" s="32">
        <f t="shared" si="220"/>
        <v>51.507600701219594</v>
      </c>
      <c r="AD689" s="32">
        <f t="shared" si="221"/>
        <v>-0.53381811875137264</v>
      </c>
      <c r="AE689" s="34">
        <f t="shared" si="222"/>
        <v>15.96805649566547</v>
      </c>
      <c r="AF689" s="36" t="str">
        <f t="shared" si="223"/>
        <v>PADTON</v>
      </c>
      <c r="AG689" s="36" t="str">
        <f t="shared" si="224"/>
        <v>RDNGSTN</v>
      </c>
      <c r="AH689" s="36">
        <f t="shared" si="225"/>
        <v>685</v>
      </c>
      <c r="AI689" s="42">
        <f t="shared" si="226"/>
        <v>25444</v>
      </c>
      <c r="AJ689" s="43">
        <f t="shared" si="227"/>
        <v>55.555555555555557</v>
      </c>
      <c r="AK689" s="43">
        <f t="shared" si="228"/>
        <v>0</v>
      </c>
      <c r="AL689" s="36">
        <f t="shared" si="229"/>
        <v>51.507600701219594</v>
      </c>
      <c r="AM689" s="36">
        <v>1</v>
      </c>
      <c r="AN689" s="36">
        <f t="shared" si="230"/>
        <v>-0.53381811875137264</v>
      </c>
      <c r="AO689" s="36">
        <v>4</v>
      </c>
      <c r="AP689" s="42">
        <f>INT(AI689/1000)*1000</f>
        <v>25000</v>
      </c>
      <c r="AQ689" s="42">
        <f>MOD(AI689,1000)</f>
        <v>444</v>
      </c>
      <c r="AR689" s="42">
        <f>MOD(AI690,1000)-0.2+(AP690-AP689)</f>
        <v>499.20000000000147</v>
      </c>
    </row>
    <row r="690" spans="1:44" x14ac:dyDescent="0.25">
      <c r="A690" s="32" t="s">
        <v>0</v>
      </c>
      <c r="B690" s="33" t="s">
        <v>1</v>
      </c>
      <c r="C690" s="32">
        <v>686</v>
      </c>
      <c r="D690">
        <f>MATCH(C690,TrainRun!$AG$2:$AG$148,1)</f>
        <v>94</v>
      </c>
      <c r="E690">
        <f>INT(INDEX(TrainRun!$AD$2:$AD$148,'By Second'!D690))</f>
        <v>683</v>
      </c>
      <c r="F690">
        <f>IF(E690=0,0,INDEX(TrainRun!$AE$2:$AE$148,'By Second'!D690))</f>
        <v>55.555555555555557</v>
      </c>
      <c r="G690">
        <f>INDEX(TrainRun!$AF$2:$AF$148,'By Second'!D690)</f>
        <v>25332.760588493024</v>
      </c>
      <c r="H690">
        <f t="shared" si="213"/>
        <v>95</v>
      </c>
      <c r="I690">
        <f>INT(INDEX(TrainRun!$AD$2:$AD$148,'By Second'!H690))</f>
        <v>694</v>
      </c>
      <c r="J690">
        <f>INDEX(TrainRun!$AE$2:$AE$148,'By Second'!H690)</f>
        <v>55.555555555555557</v>
      </c>
      <c r="K690">
        <f t="shared" si="210"/>
        <v>11</v>
      </c>
      <c r="L690">
        <f t="shared" si="211"/>
        <v>0</v>
      </c>
      <c r="M690">
        <f t="shared" si="214"/>
        <v>0</v>
      </c>
      <c r="N690" s="32">
        <f t="shared" si="215"/>
        <v>55.555555555555557</v>
      </c>
      <c r="O690" s="29">
        <f t="shared" si="212"/>
        <v>25499.466666666664</v>
      </c>
      <c r="P690">
        <f>MATCH(O690,LORDetail!$B$2:$B$930,1)</f>
        <v>165</v>
      </c>
      <c r="Q690">
        <f>INDEX(LORDetail!$B$2:$B$930,P690)</f>
        <v>25493.501455079931</v>
      </c>
      <c r="R690">
        <f>INDEX(LORDetail!$D$2:$D$930,P690)</f>
        <v>51.507614822910497</v>
      </c>
      <c r="S690">
        <f>INDEX(LORDetail!$E$2:$E$930,P690)</f>
        <v>-0.53453349221240698</v>
      </c>
      <c r="T690">
        <f>INDEX(LORDetail!$G$2:$G$930,P690)</f>
        <v>15.99906</v>
      </c>
      <c r="U690">
        <f t="shared" si="216"/>
        <v>166</v>
      </c>
      <c r="V690">
        <f>INDEX(LORDetail!$B$2:$B$930,U690)</f>
        <v>25619.436434685118</v>
      </c>
      <c r="W690">
        <f>INDEX(LORDetail!$D$2:$D$930,U690)</f>
        <v>51.507633570874503</v>
      </c>
      <c r="X690">
        <f>INDEX(LORDetail!$E$2:$E$930,U690)</f>
        <v>-0.536350852927165</v>
      </c>
      <c r="Y690">
        <f>INDEX(LORDetail!$G$2:$G$930,U690)</f>
        <v>16.07779</v>
      </c>
      <c r="Z690">
        <f t="shared" si="217"/>
        <v>125.93497960518653</v>
      </c>
      <c r="AA690" s="29">
        <f t="shared" si="218"/>
        <v>5.965211586732039</v>
      </c>
      <c r="AB690">
        <f t="shared" si="219"/>
        <v>4.7367392327638626E-2</v>
      </c>
      <c r="AC690" s="32">
        <f t="shared" si="220"/>
        <v>51.507615710952663</v>
      </c>
      <c r="AD690" s="32">
        <f t="shared" si="221"/>
        <v>-0.53461957585038378</v>
      </c>
      <c r="AE690" s="34">
        <f t="shared" si="222"/>
        <v>16.002789234797955</v>
      </c>
      <c r="AF690" s="36" t="str">
        <f t="shared" si="223"/>
        <v>PADTON</v>
      </c>
      <c r="AG690" s="36" t="str">
        <f t="shared" si="224"/>
        <v>RDNGSTN</v>
      </c>
      <c r="AH690" s="36">
        <f t="shared" si="225"/>
        <v>686</v>
      </c>
      <c r="AI690" s="42">
        <f t="shared" si="226"/>
        <v>25499.4</v>
      </c>
      <c r="AJ690" s="43">
        <f t="shared" si="227"/>
        <v>55.555555555555557</v>
      </c>
      <c r="AK690" s="43">
        <f t="shared" si="228"/>
        <v>0</v>
      </c>
      <c r="AL690" s="36">
        <f t="shared" si="229"/>
        <v>51.507615710952663</v>
      </c>
      <c r="AM690" s="36">
        <v>1</v>
      </c>
      <c r="AN690" s="36">
        <f t="shared" si="230"/>
        <v>-0.53461957585038378</v>
      </c>
      <c r="AO690" s="36">
        <v>4</v>
      </c>
      <c r="AP690" s="42">
        <f>INT(AI690/1000)*1000</f>
        <v>25000</v>
      </c>
      <c r="AQ690" s="42">
        <f>MOD(AI690,1000)</f>
        <v>499.40000000000146</v>
      </c>
      <c r="AR690" s="42">
        <f>MOD(AI691,1000)-0.2+(AP691-AP690)</f>
        <v>554.79999999999995</v>
      </c>
    </row>
    <row r="691" spans="1:44" x14ac:dyDescent="0.25">
      <c r="A691" s="32" t="s">
        <v>0</v>
      </c>
      <c r="B691" s="33" t="s">
        <v>1</v>
      </c>
      <c r="C691" s="32">
        <v>687</v>
      </c>
      <c r="D691">
        <f>MATCH(C691,TrainRun!$AG$2:$AG$148,1)</f>
        <v>94</v>
      </c>
      <c r="E691">
        <f>INT(INDEX(TrainRun!$AD$2:$AD$148,'By Second'!D691))</f>
        <v>683</v>
      </c>
      <c r="F691">
        <f>IF(E691=0,0,INDEX(TrainRun!$AE$2:$AE$148,'By Second'!D691))</f>
        <v>55.555555555555557</v>
      </c>
      <c r="G691">
        <f>INDEX(TrainRun!$AF$2:$AF$148,'By Second'!D691)</f>
        <v>25332.760588493024</v>
      </c>
      <c r="H691">
        <f t="shared" si="213"/>
        <v>95</v>
      </c>
      <c r="I691">
        <f>INT(INDEX(TrainRun!$AD$2:$AD$148,'By Second'!H691))</f>
        <v>694</v>
      </c>
      <c r="J691">
        <f>INDEX(TrainRun!$AE$2:$AE$148,'By Second'!H691)</f>
        <v>55.555555555555557</v>
      </c>
      <c r="K691">
        <f t="shared" si="210"/>
        <v>11</v>
      </c>
      <c r="L691">
        <f t="shared" si="211"/>
        <v>0</v>
      </c>
      <c r="M691">
        <f t="shared" si="214"/>
        <v>0</v>
      </c>
      <c r="N691" s="32">
        <f t="shared" si="215"/>
        <v>55.555555555555557</v>
      </c>
      <c r="O691" s="29">
        <f t="shared" si="212"/>
        <v>25555.022222222218</v>
      </c>
      <c r="P691">
        <f>MATCH(O691,LORDetail!$B$2:$B$930,1)</f>
        <v>165</v>
      </c>
      <c r="Q691">
        <f>INDEX(LORDetail!$B$2:$B$930,P691)</f>
        <v>25493.501455079931</v>
      </c>
      <c r="R691">
        <f>INDEX(LORDetail!$D$2:$D$930,P691)</f>
        <v>51.507614822910497</v>
      </c>
      <c r="S691">
        <f>INDEX(LORDetail!$E$2:$E$930,P691)</f>
        <v>-0.53453349221240698</v>
      </c>
      <c r="T691">
        <f>INDEX(LORDetail!$G$2:$G$930,P691)</f>
        <v>15.99906</v>
      </c>
      <c r="U691">
        <f t="shared" si="216"/>
        <v>166</v>
      </c>
      <c r="V691">
        <f>INDEX(LORDetail!$B$2:$B$930,U691)</f>
        <v>25619.436434685118</v>
      </c>
      <c r="W691">
        <f>INDEX(LORDetail!$D$2:$D$930,U691)</f>
        <v>51.507633570874503</v>
      </c>
      <c r="X691">
        <f>INDEX(LORDetail!$E$2:$E$930,U691)</f>
        <v>-0.536350852927165</v>
      </c>
      <c r="Y691">
        <f>INDEX(LORDetail!$G$2:$G$930,U691)</f>
        <v>16.07779</v>
      </c>
      <c r="Z691">
        <f t="shared" si="217"/>
        <v>125.93497960518653</v>
      </c>
      <c r="AA691" s="29">
        <f t="shared" si="218"/>
        <v>61.520767142286786</v>
      </c>
      <c r="AB691">
        <f t="shared" si="219"/>
        <v>0.48851214599119291</v>
      </c>
      <c r="AC691" s="32">
        <f t="shared" si="220"/>
        <v>51.507623981518627</v>
      </c>
      <c r="AD691" s="32">
        <f t="shared" si="221"/>
        <v>-0.53542129499521351</v>
      </c>
      <c r="AE691" s="34">
        <f t="shared" si="222"/>
        <v>16.037520561253888</v>
      </c>
      <c r="AF691" s="36" t="str">
        <f t="shared" si="223"/>
        <v>PADTON</v>
      </c>
      <c r="AG691" s="36" t="str">
        <f t="shared" si="224"/>
        <v>RDNGSTN</v>
      </c>
      <c r="AH691" s="36">
        <f t="shared" si="225"/>
        <v>687</v>
      </c>
      <c r="AI691" s="42">
        <f t="shared" si="226"/>
        <v>25555</v>
      </c>
      <c r="AJ691" s="43">
        <f t="shared" si="227"/>
        <v>55.555555555555557</v>
      </c>
      <c r="AK691" s="43">
        <f t="shared" si="228"/>
        <v>0</v>
      </c>
      <c r="AL691" s="36">
        <f t="shared" si="229"/>
        <v>51.507623981518627</v>
      </c>
      <c r="AM691" s="36">
        <v>1</v>
      </c>
      <c r="AN691" s="36">
        <f t="shared" si="230"/>
        <v>-0.53542129499521351</v>
      </c>
      <c r="AO691" s="36">
        <v>4</v>
      </c>
      <c r="AP691" s="42">
        <f>INT(AI691/1000)*1000</f>
        <v>25000</v>
      </c>
      <c r="AQ691" s="42">
        <f>MOD(AI691,1000)</f>
        <v>555</v>
      </c>
      <c r="AR691" s="42">
        <f>MOD(AI692,1000)-0.2+(AP692-AP691)</f>
        <v>610.3999999999985</v>
      </c>
    </row>
    <row r="692" spans="1:44" x14ac:dyDescent="0.25">
      <c r="A692" s="32" t="s">
        <v>0</v>
      </c>
      <c r="B692" s="33" t="s">
        <v>1</v>
      </c>
      <c r="C692" s="32">
        <v>688</v>
      </c>
      <c r="D692">
        <f>MATCH(C692,TrainRun!$AG$2:$AG$148,1)</f>
        <v>94</v>
      </c>
      <c r="E692">
        <f>INT(INDEX(TrainRun!$AD$2:$AD$148,'By Second'!D692))</f>
        <v>683</v>
      </c>
      <c r="F692">
        <f>IF(E692=0,0,INDEX(TrainRun!$AE$2:$AE$148,'By Second'!D692))</f>
        <v>55.555555555555557</v>
      </c>
      <c r="G692">
        <f>INDEX(TrainRun!$AF$2:$AF$148,'By Second'!D692)</f>
        <v>25332.760588493024</v>
      </c>
      <c r="H692">
        <f t="shared" si="213"/>
        <v>95</v>
      </c>
      <c r="I692">
        <f>INT(INDEX(TrainRun!$AD$2:$AD$148,'By Second'!H692))</f>
        <v>694</v>
      </c>
      <c r="J692">
        <f>INDEX(TrainRun!$AE$2:$AE$148,'By Second'!H692)</f>
        <v>55.555555555555557</v>
      </c>
      <c r="K692">
        <f t="shared" si="210"/>
        <v>11</v>
      </c>
      <c r="L692">
        <f t="shared" si="211"/>
        <v>0</v>
      </c>
      <c r="M692">
        <f t="shared" si="214"/>
        <v>0</v>
      </c>
      <c r="N692" s="32">
        <f t="shared" si="215"/>
        <v>55.555555555555557</v>
      </c>
      <c r="O692" s="29">
        <f t="shared" si="212"/>
        <v>25610.577777777773</v>
      </c>
      <c r="P692">
        <f>MATCH(O692,LORDetail!$B$2:$B$930,1)</f>
        <v>165</v>
      </c>
      <c r="Q692">
        <f>INDEX(LORDetail!$B$2:$B$930,P692)</f>
        <v>25493.501455079931</v>
      </c>
      <c r="R692">
        <f>INDEX(LORDetail!$D$2:$D$930,P692)</f>
        <v>51.507614822910497</v>
      </c>
      <c r="S692">
        <f>INDEX(LORDetail!$E$2:$E$930,P692)</f>
        <v>-0.53453349221240698</v>
      </c>
      <c r="T692">
        <f>INDEX(LORDetail!$G$2:$G$930,P692)</f>
        <v>15.99906</v>
      </c>
      <c r="U692">
        <f t="shared" si="216"/>
        <v>166</v>
      </c>
      <c r="V692">
        <f>INDEX(LORDetail!$B$2:$B$930,U692)</f>
        <v>25619.436434685118</v>
      </c>
      <c r="W692">
        <f>INDEX(LORDetail!$D$2:$D$930,U692)</f>
        <v>51.507633570874503</v>
      </c>
      <c r="X692">
        <f>INDEX(LORDetail!$E$2:$E$930,U692)</f>
        <v>-0.536350852927165</v>
      </c>
      <c r="Y692">
        <f>INDEX(LORDetail!$G$2:$G$930,U692)</f>
        <v>16.07779</v>
      </c>
      <c r="Z692">
        <f t="shared" si="217"/>
        <v>125.93497960518653</v>
      </c>
      <c r="AA692" s="29">
        <f t="shared" si="218"/>
        <v>117.07632269784153</v>
      </c>
      <c r="AB692">
        <f t="shared" si="219"/>
        <v>0.92965689965474729</v>
      </c>
      <c r="AC692" s="32">
        <f t="shared" si="220"/>
        <v>51.507632252084591</v>
      </c>
      <c r="AD692" s="32">
        <f t="shared" si="221"/>
        <v>-0.53622301414004325</v>
      </c>
      <c r="AE692" s="34">
        <f t="shared" si="222"/>
        <v>16.072251887709818</v>
      </c>
      <c r="AF692" s="36" t="str">
        <f t="shared" si="223"/>
        <v>PADTON</v>
      </c>
      <c r="AG692" s="36" t="str">
        <f t="shared" si="224"/>
        <v>RDNGSTN</v>
      </c>
      <c r="AH692" s="36">
        <f t="shared" si="225"/>
        <v>688</v>
      </c>
      <c r="AI692" s="42">
        <f t="shared" si="226"/>
        <v>25610.6</v>
      </c>
      <c r="AJ692" s="43">
        <f t="shared" si="227"/>
        <v>55.555555555555557</v>
      </c>
      <c r="AK692" s="43">
        <f t="shared" si="228"/>
        <v>0</v>
      </c>
      <c r="AL692" s="36">
        <f t="shared" si="229"/>
        <v>51.507632252084591</v>
      </c>
      <c r="AM692" s="36">
        <v>1</v>
      </c>
      <c r="AN692" s="36">
        <f t="shared" si="230"/>
        <v>-0.53622301414004325</v>
      </c>
      <c r="AO692" s="36">
        <v>4</v>
      </c>
      <c r="AP692" s="42">
        <f>INT(AI692/1000)*1000</f>
        <v>25000</v>
      </c>
      <c r="AQ692" s="42">
        <f>MOD(AI692,1000)</f>
        <v>610.59999999999854</v>
      </c>
      <c r="AR692" s="42">
        <f>MOD(AI693,1000)-0.2+(AP693-AP692)</f>
        <v>666.00000000000068</v>
      </c>
    </row>
    <row r="693" spans="1:44" x14ac:dyDescent="0.25">
      <c r="A693" s="32" t="s">
        <v>0</v>
      </c>
      <c r="B693" s="33" t="s">
        <v>1</v>
      </c>
      <c r="C693" s="32">
        <v>689</v>
      </c>
      <c r="D693">
        <f>MATCH(C693,TrainRun!$AG$2:$AG$148,1)</f>
        <v>94</v>
      </c>
      <c r="E693">
        <f>INT(INDEX(TrainRun!$AD$2:$AD$148,'By Second'!D693))</f>
        <v>683</v>
      </c>
      <c r="F693">
        <f>IF(E693=0,0,INDEX(TrainRun!$AE$2:$AE$148,'By Second'!D693))</f>
        <v>55.555555555555557</v>
      </c>
      <c r="G693">
        <f>INDEX(TrainRun!$AF$2:$AF$148,'By Second'!D693)</f>
        <v>25332.760588493024</v>
      </c>
      <c r="H693">
        <f t="shared" si="213"/>
        <v>95</v>
      </c>
      <c r="I693">
        <f>INT(INDEX(TrainRun!$AD$2:$AD$148,'By Second'!H693))</f>
        <v>694</v>
      </c>
      <c r="J693">
        <f>INDEX(TrainRun!$AE$2:$AE$148,'By Second'!H693)</f>
        <v>55.555555555555557</v>
      </c>
      <c r="K693">
        <f t="shared" si="210"/>
        <v>11</v>
      </c>
      <c r="L693">
        <f t="shared" si="211"/>
        <v>0</v>
      </c>
      <c r="M693">
        <f t="shared" si="214"/>
        <v>0</v>
      </c>
      <c r="N693" s="32">
        <f t="shared" si="215"/>
        <v>55.555555555555557</v>
      </c>
      <c r="O693" s="29">
        <f t="shared" si="212"/>
        <v>25666.133333333328</v>
      </c>
      <c r="P693">
        <f>MATCH(O693,LORDetail!$B$2:$B$930,1)</f>
        <v>166</v>
      </c>
      <c r="Q693">
        <f>INDEX(LORDetail!$B$2:$B$930,P693)</f>
        <v>25619.436434685118</v>
      </c>
      <c r="R693">
        <f>INDEX(LORDetail!$D$2:$D$930,P693)</f>
        <v>51.507633570874503</v>
      </c>
      <c r="S693">
        <f>INDEX(LORDetail!$E$2:$E$930,P693)</f>
        <v>-0.536350852927165</v>
      </c>
      <c r="T693">
        <f>INDEX(LORDetail!$G$2:$G$930,P693)</f>
        <v>16.07779</v>
      </c>
      <c r="U693">
        <f t="shared" si="216"/>
        <v>167</v>
      </c>
      <c r="V693">
        <f>INDEX(LORDetail!$B$2:$B$930,U693)</f>
        <v>25810.709197861099</v>
      </c>
      <c r="W693">
        <f>INDEX(LORDetail!$D$2:$D$930,U693)</f>
        <v>51.50769146124</v>
      </c>
      <c r="X693">
        <f>INDEX(LORDetail!$E$2:$E$930,U693)</f>
        <v>-0.53910991373092998</v>
      </c>
      <c r="Y693">
        <f>INDEX(LORDetail!$G$2:$G$930,U693)</f>
        <v>16.19736</v>
      </c>
      <c r="Z693">
        <f t="shared" si="217"/>
        <v>191.2727631759808</v>
      </c>
      <c r="AA693" s="29">
        <f t="shared" si="218"/>
        <v>46.696898648209753</v>
      </c>
      <c r="AB693">
        <f t="shared" si="219"/>
        <v>0.24413773227736665</v>
      </c>
      <c r="AC693" s="32">
        <f t="shared" si="220"/>
        <v>51.507647704097053</v>
      </c>
      <c r="AD693" s="32">
        <f t="shared" si="221"/>
        <v>-0.53702444377501157</v>
      </c>
      <c r="AE693" s="34">
        <f t="shared" si="222"/>
        <v>16.106981548648406</v>
      </c>
      <c r="AF693" s="36" t="str">
        <f t="shared" si="223"/>
        <v>PADTON</v>
      </c>
      <c r="AG693" s="36" t="str">
        <f t="shared" si="224"/>
        <v>RDNGSTN</v>
      </c>
      <c r="AH693" s="36">
        <f t="shared" si="225"/>
        <v>689</v>
      </c>
      <c r="AI693" s="42">
        <f t="shared" si="226"/>
        <v>25666.2</v>
      </c>
      <c r="AJ693" s="43">
        <f t="shared" si="227"/>
        <v>55.555555555555557</v>
      </c>
      <c r="AK693" s="43">
        <f t="shared" si="228"/>
        <v>0</v>
      </c>
      <c r="AL693" s="36">
        <f t="shared" si="229"/>
        <v>51.507647704097053</v>
      </c>
      <c r="AM693" s="36">
        <v>1</v>
      </c>
      <c r="AN693" s="36">
        <f t="shared" si="230"/>
        <v>-0.53702444377501157</v>
      </c>
      <c r="AO693" s="36">
        <v>4</v>
      </c>
      <c r="AP693" s="42">
        <f>INT(AI693/1000)*1000</f>
        <v>25000</v>
      </c>
      <c r="AQ693" s="42">
        <f>MOD(AI693,1000)</f>
        <v>666.20000000000073</v>
      </c>
      <c r="AR693" s="42">
        <f>MOD(AI694,1000)-0.2+(AP694-AP693)</f>
        <v>721.3999999999985</v>
      </c>
    </row>
    <row r="694" spans="1:44" x14ac:dyDescent="0.25">
      <c r="A694" s="32" t="s">
        <v>0</v>
      </c>
      <c r="B694" s="33" t="s">
        <v>1</v>
      </c>
      <c r="C694" s="32">
        <v>690</v>
      </c>
      <c r="D694">
        <f>MATCH(C694,TrainRun!$AG$2:$AG$148,1)</f>
        <v>94</v>
      </c>
      <c r="E694">
        <f>INT(INDEX(TrainRun!$AD$2:$AD$148,'By Second'!D694))</f>
        <v>683</v>
      </c>
      <c r="F694">
        <f>IF(E694=0,0,INDEX(TrainRun!$AE$2:$AE$148,'By Second'!D694))</f>
        <v>55.555555555555557</v>
      </c>
      <c r="G694">
        <f>INDEX(TrainRun!$AF$2:$AF$148,'By Second'!D694)</f>
        <v>25332.760588493024</v>
      </c>
      <c r="H694">
        <f t="shared" si="213"/>
        <v>95</v>
      </c>
      <c r="I694">
        <f>INT(INDEX(TrainRun!$AD$2:$AD$148,'By Second'!H694))</f>
        <v>694</v>
      </c>
      <c r="J694">
        <f>INDEX(TrainRun!$AE$2:$AE$148,'By Second'!H694)</f>
        <v>55.555555555555557</v>
      </c>
      <c r="K694">
        <f t="shared" si="210"/>
        <v>11</v>
      </c>
      <c r="L694">
        <f t="shared" si="211"/>
        <v>0</v>
      </c>
      <c r="M694">
        <f t="shared" si="214"/>
        <v>0</v>
      </c>
      <c r="N694" s="32">
        <f t="shared" si="215"/>
        <v>55.555555555555557</v>
      </c>
      <c r="O694" s="29">
        <f t="shared" si="212"/>
        <v>25721.688888888883</v>
      </c>
      <c r="P694">
        <f>MATCH(O694,LORDetail!$B$2:$B$930,1)</f>
        <v>166</v>
      </c>
      <c r="Q694">
        <f>INDEX(LORDetail!$B$2:$B$930,P694)</f>
        <v>25619.436434685118</v>
      </c>
      <c r="R694">
        <f>INDEX(LORDetail!$D$2:$D$930,P694)</f>
        <v>51.507633570874503</v>
      </c>
      <c r="S694">
        <f>INDEX(LORDetail!$E$2:$E$930,P694)</f>
        <v>-0.536350852927165</v>
      </c>
      <c r="T694">
        <f>INDEX(LORDetail!$G$2:$G$930,P694)</f>
        <v>16.07779</v>
      </c>
      <c r="U694">
        <f t="shared" si="216"/>
        <v>167</v>
      </c>
      <c r="V694">
        <f>INDEX(LORDetail!$B$2:$B$930,U694)</f>
        <v>25810.709197861099</v>
      </c>
      <c r="W694">
        <f>INDEX(LORDetail!$D$2:$D$930,U694)</f>
        <v>51.50769146124</v>
      </c>
      <c r="X694">
        <f>INDEX(LORDetail!$E$2:$E$930,U694)</f>
        <v>-0.53910991373092998</v>
      </c>
      <c r="Y694">
        <f>INDEX(LORDetail!$G$2:$G$930,U694)</f>
        <v>16.19736</v>
      </c>
      <c r="Z694">
        <f t="shared" si="217"/>
        <v>191.2727631759808</v>
      </c>
      <c r="AA694" s="29">
        <f t="shared" si="218"/>
        <v>102.2524542037645</v>
      </c>
      <c r="AB694">
        <f t="shared" si="219"/>
        <v>0.53458972676463601</v>
      </c>
      <c r="AC694" s="32">
        <f t="shared" si="220"/>
        <v>51.507664518469177</v>
      </c>
      <c r="AD694" s="32">
        <f t="shared" si="221"/>
        <v>-0.53782581848837674</v>
      </c>
      <c r="AE694" s="34">
        <f t="shared" si="222"/>
        <v>16.141710893629249</v>
      </c>
      <c r="AF694" s="36" t="str">
        <f t="shared" si="223"/>
        <v>PADTON</v>
      </c>
      <c r="AG694" s="36" t="str">
        <f t="shared" si="224"/>
        <v>RDNGSTN</v>
      </c>
      <c r="AH694" s="36">
        <f t="shared" si="225"/>
        <v>690</v>
      </c>
      <c r="AI694" s="42">
        <f t="shared" si="226"/>
        <v>25721.599999999999</v>
      </c>
      <c r="AJ694" s="43">
        <f t="shared" si="227"/>
        <v>55.555555555555557</v>
      </c>
      <c r="AK694" s="43">
        <f t="shared" si="228"/>
        <v>0</v>
      </c>
      <c r="AL694" s="36">
        <f t="shared" si="229"/>
        <v>51.507664518469177</v>
      </c>
      <c r="AM694" s="36">
        <v>1</v>
      </c>
      <c r="AN694" s="36">
        <f t="shared" si="230"/>
        <v>-0.53782581848837674</v>
      </c>
      <c r="AO694" s="36">
        <v>4</v>
      </c>
      <c r="AP694" s="42">
        <f>INT(AI694/1000)*1000</f>
        <v>25000</v>
      </c>
      <c r="AQ694" s="42">
        <f>MOD(AI694,1000)</f>
        <v>721.59999999999854</v>
      </c>
      <c r="AR694" s="42">
        <f>MOD(AI695,1000)-0.2+(AP695-AP694)</f>
        <v>777.00000000000068</v>
      </c>
    </row>
    <row r="695" spans="1:44" x14ac:dyDescent="0.25">
      <c r="A695" s="32" t="s">
        <v>0</v>
      </c>
      <c r="B695" s="33" t="s">
        <v>1</v>
      </c>
      <c r="C695" s="32">
        <v>691</v>
      </c>
      <c r="D695">
        <f>MATCH(C695,TrainRun!$AG$2:$AG$148,1)</f>
        <v>94</v>
      </c>
      <c r="E695">
        <f>INT(INDEX(TrainRun!$AD$2:$AD$148,'By Second'!D695))</f>
        <v>683</v>
      </c>
      <c r="F695">
        <f>IF(E695=0,0,INDEX(TrainRun!$AE$2:$AE$148,'By Second'!D695))</f>
        <v>55.555555555555557</v>
      </c>
      <c r="G695">
        <f>INDEX(TrainRun!$AF$2:$AF$148,'By Second'!D695)</f>
        <v>25332.760588493024</v>
      </c>
      <c r="H695">
        <f t="shared" si="213"/>
        <v>95</v>
      </c>
      <c r="I695">
        <f>INT(INDEX(TrainRun!$AD$2:$AD$148,'By Second'!H695))</f>
        <v>694</v>
      </c>
      <c r="J695">
        <f>INDEX(TrainRun!$AE$2:$AE$148,'By Second'!H695)</f>
        <v>55.555555555555557</v>
      </c>
      <c r="K695">
        <f t="shared" si="210"/>
        <v>11</v>
      </c>
      <c r="L695">
        <f t="shared" si="211"/>
        <v>0</v>
      </c>
      <c r="M695">
        <f t="shared" si="214"/>
        <v>0</v>
      </c>
      <c r="N695" s="32">
        <f t="shared" si="215"/>
        <v>55.555555555555557</v>
      </c>
      <c r="O695" s="29">
        <f t="shared" si="212"/>
        <v>25777.244444444437</v>
      </c>
      <c r="P695">
        <f>MATCH(O695,LORDetail!$B$2:$B$930,1)</f>
        <v>166</v>
      </c>
      <c r="Q695">
        <f>INDEX(LORDetail!$B$2:$B$930,P695)</f>
        <v>25619.436434685118</v>
      </c>
      <c r="R695">
        <f>INDEX(LORDetail!$D$2:$D$930,P695)</f>
        <v>51.507633570874503</v>
      </c>
      <c r="S695">
        <f>INDEX(LORDetail!$E$2:$E$930,P695)</f>
        <v>-0.536350852927165</v>
      </c>
      <c r="T695">
        <f>INDEX(LORDetail!$G$2:$G$930,P695)</f>
        <v>16.07779</v>
      </c>
      <c r="U695">
        <f t="shared" si="216"/>
        <v>167</v>
      </c>
      <c r="V695">
        <f>INDEX(LORDetail!$B$2:$B$930,U695)</f>
        <v>25810.709197861099</v>
      </c>
      <c r="W695">
        <f>INDEX(LORDetail!$D$2:$D$930,U695)</f>
        <v>51.50769146124</v>
      </c>
      <c r="X695">
        <f>INDEX(LORDetail!$E$2:$E$930,U695)</f>
        <v>-0.53910991373092998</v>
      </c>
      <c r="Y695">
        <f>INDEX(LORDetail!$G$2:$G$930,U695)</f>
        <v>16.19736</v>
      </c>
      <c r="Z695">
        <f t="shared" si="217"/>
        <v>191.2727631759808</v>
      </c>
      <c r="AA695" s="29">
        <f t="shared" si="218"/>
        <v>157.80800975931925</v>
      </c>
      <c r="AB695">
        <f t="shared" si="219"/>
        <v>0.82504172125190534</v>
      </c>
      <c r="AC695" s="32">
        <f t="shared" si="220"/>
        <v>51.507681332841294</v>
      </c>
      <c r="AD695" s="32">
        <f t="shared" si="221"/>
        <v>-0.53862719320174191</v>
      </c>
      <c r="AE695" s="34">
        <f t="shared" si="222"/>
        <v>16.176440238610091</v>
      </c>
      <c r="AF695" s="36" t="str">
        <f t="shared" si="223"/>
        <v>PADTON</v>
      </c>
      <c r="AG695" s="36" t="str">
        <f t="shared" si="224"/>
        <v>RDNGSTN</v>
      </c>
      <c r="AH695" s="36">
        <f t="shared" si="225"/>
        <v>691</v>
      </c>
      <c r="AI695" s="42">
        <f t="shared" si="226"/>
        <v>25777.200000000001</v>
      </c>
      <c r="AJ695" s="43">
        <f t="shared" si="227"/>
        <v>55.555555555555557</v>
      </c>
      <c r="AK695" s="43">
        <f t="shared" si="228"/>
        <v>0</v>
      </c>
      <c r="AL695" s="36">
        <f t="shared" si="229"/>
        <v>51.507681332841294</v>
      </c>
      <c r="AM695" s="36">
        <v>1</v>
      </c>
      <c r="AN695" s="36">
        <f t="shared" si="230"/>
        <v>-0.53862719320174191</v>
      </c>
      <c r="AO695" s="36">
        <v>4</v>
      </c>
      <c r="AP695" s="42">
        <f>INT(AI695/1000)*1000</f>
        <v>25000</v>
      </c>
      <c r="AQ695" s="42">
        <f>MOD(AI695,1000)</f>
        <v>777.20000000000073</v>
      </c>
      <c r="AR695" s="42">
        <f>MOD(AI696,1000)-0.2+(AP696-AP695)</f>
        <v>832.59999999999923</v>
      </c>
    </row>
    <row r="696" spans="1:44" x14ac:dyDescent="0.25">
      <c r="A696" s="32" t="s">
        <v>0</v>
      </c>
      <c r="B696" s="33" t="s">
        <v>1</v>
      </c>
      <c r="C696" s="32">
        <v>692</v>
      </c>
      <c r="D696">
        <f>MATCH(C696,TrainRun!$AG$2:$AG$148,1)</f>
        <v>94</v>
      </c>
      <c r="E696">
        <f>INT(INDEX(TrainRun!$AD$2:$AD$148,'By Second'!D696))</f>
        <v>683</v>
      </c>
      <c r="F696">
        <f>IF(E696=0,0,INDEX(TrainRun!$AE$2:$AE$148,'By Second'!D696))</f>
        <v>55.555555555555557</v>
      </c>
      <c r="G696">
        <f>INDEX(TrainRun!$AF$2:$AF$148,'By Second'!D696)</f>
        <v>25332.760588493024</v>
      </c>
      <c r="H696">
        <f t="shared" si="213"/>
        <v>95</v>
      </c>
      <c r="I696">
        <f>INT(INDEX(TrainRun!$AD$2:$AD$148,'By Second'!H696))</f>
        <v>694</v>
      </c>
      <c r="J696">
        <f>INDEX(TrainRun!$AE$2:$AE$148,'By Second'!H696)</f>
        <v>55.555555555555557</v>
      </c>
      <c r="K696">
        <f t="shared" si="210"/>
        <v>11</v>
      </c>
      <c r="L696">
        <f t="shared" si="211"/>
        <v>0</v>
      </c>
      <c r="M696">
        <f t="shared" si="214"/>
        <v>0</v>
      </c>
      <c r="N696" s="32">
        <f t="shared" si="215"/>
        <v>55.555555555555557</v>
      </c>
      <c r="O696" s="29">
        <f t="shared" si="212"/>
        <v>25832.799999999992</v>
      </c>
      <c r="P696">
        <f>MATCH(O696,LORDetail!$B$2:$B$930,1)</f>
        <v>167</v>
      </c>
      <c r="Q696">
        <f>INDEX(LORDetail!$B$2:$B$930,P696)</f>
        <v>25810.709197861099</v>
      </c>
      <c r="R696">
        <f>INDEX(LORDetail!$D$2:$D$930,P696)</f>
        <v>51.50769146124</v>
      </c>
      <c r="S696">
        <f>INDEX(LORDetail!$E$2:$E$930,P696)</f>
        <v>-0.53910991373092998</v>
      </c>
      <c r="T696">
        <f>INDEX(LORDetail!$G$2:$G$930,P696)</f>
        <v>16.19736</v>
      </c>
      <c r="U696">
        <f t="shared" si="216"/>
        <v>168</v>
      </c>
      <c r="V696">
        <f>INDEX(LORDetail!$B$2:$B$930,U696)</f>
        <v>25952.053713666061</v>
      </c>
      <c r="W696">
        <f>INDEX(LORDetail!$D$2:$D$930,U696)</f>
        <v>51.5077621805628</v>
      </c>
      <c r="X696">
        <f>INDEX(LORDetail!$E$2:$E$930,U696)</f>
        <v>-0.54114676672193196</v>
      </c>
      <c r="Y696">
        <f>INDEX(LORDetail!$G$2:$G$930,U696)</f>
        <v>16.285730000000001</v>
      </c>
      <c r="Z696">
        <f t="shared" si="217"/>
        <v>141.3445158049617</v>
      </c>
      <c r="AA696" s="29">
        <f t="shared" si="218"/>
        <v>22.090802138893196</v>
      </c>
      <c r="AB696">
        <f t="shared" si="219"/>
        <v>0.15629047942246183</v>
      </c>
      <c r="AC696" s="32">
        <f t="shared" si="220"/>
        <v>51.507702513996868</v>
      </c>
      <c r="AD696" s="32">
        <f t="shared" si="221"/>
        <v>-0.53942825446140674</v>
      </c>
      <c r="AE696" s="34">
        <f t="shared" si="222"/>
        <v>16.211171389666564</v>
      </c>
      <c r="AF696" s="36" t="str">
        <f t="shared" si="223"/>
        <v>PADTON</v>
      </c>
      <c r="AG696" s="36" t="str">
        <f t="shared" si="224"/>
        <v>RDNGSTN</v>
      </c>
      <c r="AH696" s="36">
        <f t="shared" si="225"/>
        <v>692</v>
      </c>
      <c r="AI696" s="42">
        <f t="shared" si="226"/>
        <v>25832.799999999999</v>
      </c>
      <c r="AJ696" s="43">
        <f t="shared" si="227"/>
        <v>55.555555555555557</v>
      </c>
      <c r="AK696" s="43">
        <f t="shared" si="228"/>
        <v>0</v>
      </c>
      <c r="AL696" s="36">
        <f t="shared" si="229"/>
        <v>51.507702513996868</v>
      </c>
      <c r="AM696" s="36">
        <v>1</v>
      </c>
      <c r="AN696" s="36">
        <f t="shared" si="230"/>
        <v>-0.53942825446140674</v>
      </c>
      <c r="AO696" s="36">
        <v>4</v>
      </c>
      <c r="AP696" s="42">
        <f>INT(AI696/1000)*1000</f>
        <v>25000</v>
      </c>
      <c r="AQ696" s="42">
        <f>MOD(AI696,1000)</f>
        <v>832.79999999999927</v>
      </c>
      <c r="AR696" s="42">
        <f>MOD(AI697,1000)-0.2+(AP697-AP696)</f>
        <v>888.20000000000141</v>
      </c>
    </row>
    <row r="697" spans="1:44" x14ac:dyDescent="0.25">
      <c r="A697" s="32" t="s">
        <v>0</v>
      </c>
      <c r="B697" s="33" t="s">
        <v>1</v>
      </c>
      <c r="C697" s="32">
        <v>693</v>
      </c>
      <c r="D697">
        <f>MATCH(C697,TrainRun!$AG$2:$AG$148,1)</f>
        <v>94</v>
      </c>
      <c r="E697">
        <f>INT(INDEX(TrainRun!$AD$2:$AD$148,'By Second'!D697))</f>
        <v>683</v>
      </c>
      <c r="F697">
        <f>IF(E697=0,0,INDEX(TrainRun!$AE$2:$AE$148,'By Second'!D697))</f>
        <v>55.555555555555557</v>
      </c>
      <c r="G697">
        <f>INDEX(TrainRun!$AF$2:$AF$148,'By Second'!D697)</f>
        <v>25332.760588493024</v>
      </c>
      <c r="H697">
        <f t="shared" si="213"/>
        <v>95</v>
      </c>
      <c r="I697">
        <f>INT(INDEX(TrainRun!$AD$2:$AD$148,'By Second'!H697))</f>
        <v>694</v>
      </c>
      <c r="J697">
        <f>INDEX(TrainRun!$AE$2:$AE$148,'By Second'!H697)</f>
        <v>55.555555555555557</v>
      </c>
      <c r="K697">
        <f t="shared" si="210"/>
        <v>11</v>
      </c>
      <c r="L697">
        <f t="shared" si="211"/>
        <v>0</v>
      </c>
      <c r="M697">
        <f t="shared" si="214"/>
        <v>0</v>
      </c>
      <c r="N697" s="32">
        <f t="shared" si="215"/>
        <v>55.555555555555557</v>
      </c>
      <c r="O697" s="29">
        <f t="shared" si="212"/>
        <v>25888.355555555547</v>
      </c>
      <c r="P697">
        <f>MATCH(O697,LORDetail!$B$2:$B$930,1)</f>
        <v>167</v>
      </c>
      <c r="Q697">
        <f>INDEX(LORDetail!$B$2:$B$930,P697)</f>
        <v>25810.709197861099</v>
      </c>
      <c r="R697">
        <f>INDEX(LORDetail!$D$2:$D$930,P697)</f>
        <v>51.50769146124</v>
      </c>
      <c r="S697">
        <f>INDEX(LORDetail!$E$2:$E$930,P697)</f>
        <v>-0.53910991373092998</v>
      </c>
      <c r="T697">
        <f>INDEX(LORDetail!$G$2:$G$930,P697)</f>
        <v>16.19736</v>
      </c>
      <c r="U697">
        <f t="shared" si="216"/>
        <v>168</v>
      </c>
      <c r="V697">
        <f>INDEX(LORDetail!$B$2:$B$930,U697)</f>
        <v>25952.053713666061</v>
      </c>
      <c r="W697">
        <f>INDEX(LORDetail!$D$2:$D$930,U697)</f>
        <v>51.5077621805628</v>
      </c>
      <c r="X697">
        <f>INDEX(LORDetail!$E$2:$E$930,U697)</f>
        <v>-0.54114676672193196</v>
      </c>
      <c r="Y697">
        <f>INDEX(LORDetail!$G$2:$G$930,U697)</f>
        <v>16.285730000000001</v>
      </c>
      <c r="Z697">
        <f t="shared" si="217"/>
        <v>141.3445158049617</v>
      </c>
      <c r="AA697" s="29">
        <f t="shared" si="218"/>
        <v>77.646357694447943</v>
      </c>
      <c r="AB697">
        <f t="shared" si="219"/>
        <v>0.549341141764499</v>
      </c>
      <c r="AC697" s="32">
        <f t="shared" si="220"/>
        <v>51.50773031027353</v>
      </c>
      <c r="AD697" s="32">
        <f t="shared" si="221"/>
        <v>-0.54022884087861345</v>
      </c>
      <c r="AE697" s="34">
        <f t="shared" si="222"/>
        <v>16.24590527669773</v>
      </c>
      <c r="AF697" s="36" t="str">
        <f t="shared" si="223"/>
        <v>PADTON</v>
      </c>
      <c r="AG697" s="36" t="str">
        <f t="shared" si="224"/>
        <v>RDNGSTN</v>
      </c>
      <c r="AH697" s="36">
        <f t="shared" si="225"/>
        <v>693</v>
      </c>
      <c r="AI697" s="42">
        <f t="shared" si="226"/>
        <v>25888.400000000001</v>
      </c>
      <c r="AJ697" s="43">
        <f t="shared" si="227"/>
        <v>55.555555555555557</v>
      </c>
      <c r="AK697" s="43">
        <f t="shared" si="228"/>
        <v>0</v>
      </c>
      <c r="AL697" s="36">
        <f t="shared" si="229"/>
        <v>51.50773031027353</v>
      </c>
      <c r="AM697" s="36">
        <v>1</v>
      </c>
      <c r="AN697" s="36">
        <f t="shared" si="230"/>
        <v>-0.54022884087861345</v>
      </c>
      <c r="AO697" s="36">
        <v>4</v>
      </c>
      <c r="AP697" s="42">
        <f>INT(AI697/1000)*1000</f>
        <v>25000</v>
      </c>
      <c r="AQ697" s="42">
        <f>MOD(AI697,1000)</f>
        <v>888.40000000000146</v>
      </c>
      <c r="AR697" s="42">
        <f>MOD(AI698,1000)-0.2+(AP698-AP697)</f>
        <v>971.3999999999985</v>
      </c>
    </row>
    <row r="698" spans="1:44" x14ac:dyDescent="0.25">
      <c r="A698" s="32" t="s">
        <v>0</v>
      </c>
      <c r="B698" s="33" t="s">
        <v>1</v>
      </c>
      <c r="C698" s="32">
        <v>694</v>
      </c>
      <c r="D698">
        <f>MATCH(C698,TrainRun!$AG$2:$AG$148,1)</f>
        <v>95</v>
      </c>
      <c r="E698">
        <f>INT(INDEX(TrainRun!$AD$2:$AD$148,'By Second'!D698))</f>
        <v>694</v>
      </c>
      <c r="F698">
        <f>IF(E698=0,0,INDEX(TrainRun!$AE$2:$AE$148,'By Second'!D698))</f>
        <v>55.555555555555557</v>
      </c>
      <c r="G698">
        <f>INDEX(TrainRun!$AF$2:$AF$148,'By Second'!D698)</f>
        <v>25971.649477381819</v>
      </c>
      <c r="H698">
        <f t="shared" si="213"/>
        <v>96</v>
      </c>
      <c r="I698">
        <f>INT(INDEX(TrainRun!$AD$2:$AD$148,'By Second'!H698))</f>
        <v>695</v>
      </c>
      <c r="J698">
        <f>INDEX(TrainRun!$AE$2:$AE$148,'By Second'!H698)</f>
        <v>55.555555555555557</v>
      </c>
      <c r="K698">
        <f t="shared" si="210"/>
        <v>1</v>
      </c>
      <c r="L698">
        <f t="shared" si="211"/>
        <v>0</v>
      </c>
      <c r="M698">
        <f t="shared" si="214"/>
        <v>0</v>
      </c>
      <c r="N698" s="32">
        <f t="shared" si="215"/>
        <v>55.555555555555557</v>
      </c>
      <c r="O698" s="29">
        <f t="shared" si="212"/>
        <v>25971.599999999999</v>
      </c>
      <c r="P698">
        <f>MATCH(O698,LORDetail!$B$2:$B$930,1)</f>
        <v>168</v>
      </c>
      <c r="Q698">
        <f>INDEX(LORDetail!$B$2:$B$930,P698)</f>
        <v>25952.053713666061</v>
      </c>
      <c r="R698">
        <f>INDEX(LORDetail!$D$2:$D$930,P698)</f>
        <v>51.5077621805628</v>
      </c>
      <c r="S698">
        <f>INDEX(LORDetail!$E$2:$E$930,P698)</f>
        <v>-0.54114676672193196</v>
      </c>
      <c r="T698">
        <f>INDEX(LORDetail!$G$2:$G$930,P698)</f>
        <v>16.285730000000001</v>
      </c>
      <c r="U698">
        <f t="shared" si="216"/>
        <v>169</v>
      </c>
      <c r="V698">
        <f>INDEX(LORDetail!$B$2:$B$930,U698)</f>
        <v>25998.220903420435</v>
      </c>
      <c r="W698">
        <f>INDEX(LORDetail!$D$2:$D$930,U698)</f>
        <v>51.507788314130401</v>
      </c>
      <c r="X698">
        <f>INDEX(LORDetail!$E$2:$E$930,U698)</f>
        <v>-0.54181177237668499</v>
      </c>
      <c r="Y698">
        <f>INDEX(LORDetail!$G$2:$G$930,U698)</f>
        <v>16.314589999999999</v>
      </c>
      <c r="Z698">
        <f t="shared" si="217"/>
        <v>46.167189754374704</v>
      </c>
      <c r="AA698" s="29">
        <f t="shared" si="218"/>
        <v>19.546286333938042</v>
      </c>
      <c r="AB698">
        <f t="shared" si="219"/>
        <v>0.42338046647263988</v>
      </c>
      <c r="AC698" s="32">
        <f t="shared" si="220"/>
        <v>51.507773245004842</v>
      </c>
      <c r="AD698" s="32">
        <f t="shared" si="221"/>
        <v>-0.54142831712624828</v>
      </c>
      <c r="AE698" s="34">
        <f t="shared" si="222"/>
        <v>16.2979487602624</v>
      </c>
      <c r="AF698" s="36" t="str">
        <f t="shared" si="223"/>
        <v>PADTON</v>
      </c>
      <c r="AG698" s="36" t="str">
        <f t="shared" si="224"/>
        <v>RDNGSTN</v>
      </c>
      <c r="AH698" s="36">
        <f t="shared" si="225"/>
        <v>694</v>
      </c>
      <c r="AI698" s="42">
        <f t="shared" si="226"/>
        <v>25971.599999999999</v>
      </c>
      <c r="AJ698" s="43">
        <f t="shared" si="227"/>
        <v>55.555555555555557</v>
      </c>
      <c r="AK698" s="43">
        <f t="shared" si="228"/>
        <v>0</v>
      </c>
      <c r="AL698" s="36">
        <f t="shared" si="229"/>
        <v>51.507773245004842</v>
      </c>
      <c r="AM698" s="36">
        <v>1</v>
      </c>
      <c r="AN698" s="36">
        <f t="shared" si="230"/>
        <v>-0.54142831712624828</v>
      </c>
      <c r="AO698" s="36">
        <v>4</v>
      </c>
      <c r="AP698" s="42">
        <f>INT(AI698/1000)*1000</f>
        <v>25000</v>
      </c>
      <c r="AQ698" s="42">
        <f>MOD(AI698,1000)</f>
        <v>971.59999999999854</v>
      </c>
      <c r="AR698" s="42">
        <f>MOD(AI699,1000)-0.2+(AP699-AP698)</f>
        <v>1016.0000000000007</v>
      </c>
    </row>
    <row r="699" spans="1:44" x14ac:dyDescent="0.25">
      <c r="A699" s="32" t="s">
        <v>0</v>
      </c>
      <c r="B699" s="33" t="s">
        <v>1</v>
      </c>
      <c r="C699" s="32">
        <v>695</v>
      </c>
      <c r="D699">
        <f>MATCH(C699,TrainRun!$AG$2:$AG$148,1)</f>
        <v>98</v>
      </c>
      <c r="E699">
        <f>INT(INDEX(TrainRun!$AD$2:$AD$148,'By Second'!D699))</f>
        <v>695</v>
      </c>
      <c r="F699">
        <f>IF(E699=0,0,INDEX(TrainRun!$AE$2:$AE$148,'By Second'!D699))</f>
        <v>55.555555555555557</v>
      </c>
      <c r="G699">
        <f>INDEX(TrainRun!$AF$2:$AF$148,'By Second'!D699)</f>
        <v>26016.093921826257</v>
      </c>
      <c r="H699">
        <f t="shared" si="213"/>
        <v>99</v>
      </c>
      <c r="I699">
        <f>INT(INDEX(TrainRun!$AD$2:$AD$148,'By Second'!H699))</f>
        <v>700</v>
      </c>
      <c r="J699">
        <f>INDEX(TrainRun!$AE$2:$AE$148,'By Second'!H699)</f>
        <v>55.555555555555557</v>
      </c>
      <c r="K699">
        <f t="shared" si="210"/>
        <v>5</v>
      </c>
      <c r="L699">
        <f t="shared" si="211"/>
        <v>0</v>
      </c>
      <c r="M699">
        <f t="shared" si="214"/>
        <v>0</v>
      </c>
      <c r="N699" s="32">
        <f t="shared" si="215"/>
        <v>55.555555555555557</v>
      </c>
      <c r="O699" s="29">
        <f t="shared" si="212"/>
        <v>26016.1</v>
      </c>
      <c r="P699">
        <f>MATCH(O699,LORDetail!$B$2:$B$930,1)</f>
        <v>169</v>
      </c>
      <c r="Q699">
        <f>INDEX(LORDetail!$B$2:$B$930,P699)</f>
        <v>25998.220903420435</v>
      </c>
      <c r="R699">
        <f>INDEX(LORDetail!$D$2:$D$930,P699)</f>
        <v>51.507788314130401</v>
      </c>
      <c r="S699">
        <f>INDEX(LORDetail!$E$2:$E$930,P699)</f>
        <v>-0.54181177237668499</v>
      </c>
      <c r="T699">
        <f>INDEX(LORDetail!$G$2:$G$930,P699)</f>
        <v>16.314589999999999</v>
      </c>
      <c r="U699">
        <f t="shared" si="216"/>
        <v>170</v>
      </c>
      <c r="V699">
        <f>INDEX(LORDetail!$B$2:$B$930,U699)</f>
        <v>26157.606658164383</v>
      </c>
      <c r="W699">
        <f>INDEX(LORDetail!$D$2:$D$930,U699)</f>
        <v>51.507854841225097</v>
      </c>
      <c r="X699">
        <f>INDEX(LORDetail!$E$2:$E$930,U699)</f>
        <v>-0.54410970070588505</v>
      </c>
      <c r="Y699">
        <f>INDEX(LORDetail!$G$2:$G$930,U699)</f>
        <v>16.41423</v>
      </c>
      <c r="Z699">
        <f t="shared" si="217"/>
        <v>159.38575474394747</v>
      </c>
      <c r="AA699" s="29">
        <f t="shared" si="218"/>
        <v>17.879096579563338</v>
      </c>
      <c r="AB699">
        <f t="shared" si="219"/>
        <v>0.11217499712120466</v>
      </c>
      <c r="AC699" s="32">
        <f t="shared" si="220"/>
        <v>51.507795776807058</v>
      </c>
      <c r="AD699" s="32">
        <f t="shared" si="221"/>
        <v>-0.54206954248039774</v>
      </c>
      <c r="AE699" s="34">
        <f t="shared" si="222"/>
        <v>16.325767116713156</v>
      </c>
      <c r="AF699" s="36" t="str">
        <f t="shared" si="223"/>
        <v>PADTON</v>
      </c>
      <c r="AG699" s="36" t="str">
        <f t="shared" si="224"/>
        <v>RDNGSTN</v>
      </c>
      <c r="AH699" s="36">
        <f t="shared" si="225"/>
        <v>695</v>
      </c>
      <c r="AI699" s="42">
        <f t="shared" si="226"/>
        <v>26016.2</v>
      </c>
      <c r="AJ699" s="43">
        <f t="shared" si="227"/>
        <v>55.555555555555557</v>
      </c>
      <c r="AK699" s="43">
        <f t="shared" si="228"/>
        <v>0</v>
      </c>
      <c r="AL699" s="36">
        <f t="shared" si="229"/>
        <v>51.507795776807058</v>
      </c>
      <c r="AM699" s="36">
        <v>1</v>
      </c>
      <c r="AN699" s="36">
        <f t="shared" si="230"/>
        <v>-0.54206954248039774</v>
      </c>
      <c r="AO699" s="36">
        <v>4</v>
      </c>
      <c r="AP699" s="42">
        <f>INT(AI699/1000)*1000</f>
        <v>26000</v>
      </c>
      <c r="AQ699" s="42">
        <f>MOD(AI699,1000)</f>
        <v>16.200000000000728</v>
      </c>
      <c r="AR699" s="42">
        <f>MOD(AI700,1000)-0.2+(AP700-AP699)</f>
        <v>71.399999999998542</v>
      </c>
    </row>
    <row r="700" spans="1:44" x14ac:dyDescent="0.25">
      <c r="A700" s="32" t="s">
        <v>0</v>
      </c>
      <c r="B700" s="33" t="s">
        <v>1</v>
      </c>
      <c r="C700" s="32">
        <v>696</v>
      </c>
      <c r="D700">
        <f>MATCH(C700,TrainRun!$AG$2:$AG$148,1)</f>
        <v>98</v>
      </c>
      <c r="E700">
        <f>INT(INDEX(TrainRun!$AD$2:$AD$148,'By Second'!D700))</f>
        <v>695</v>
      </c>
      <c r="F700">
        <f>IF(E700=0,0,INDEX(TrainRun!$AE$2:$AE$148,'By Second'!D700))</f>
        <v>55.555555555555557</v>
      </c>
      <c r="G700">
        <f>INDEX(TrainRun!$AF$2:$AF$148,'By Second'!D700)</f>
        <v>26016.093921826257</v>
      </c>
      <c r="H700">
        <f t="shared" si="213"/>
        <v>99</v>
      </c>
      <c r="I700">
        <f>INT(INDEX(TrainRun!$AD$2:$AD$148,'By Second'!H700))</f>
        <v>700</v>
      </c>
      <c r="J700">
        <f>INDEX(TrainRun!$AE$2:$AE$148,'By Second'!H700)</f>
        <v>55.555555555555557</v>
      </c>
      <c r="K700">
        <f t="shared" si="210"/>
        <v>5</v>
      </c>
      <c r="L700">
        <f t="shared" si="211"/>
        <v>0</v>
      </c>
      <c r="M700">
        <f t="shared" si="214"/>
        <v>0</v>
      </c>
      <c r="N700" s="32">
        <f t="shared" si="215"/>
        <v>55.555555555555557</v>
      </c>
      <c r="O700" s="29">
        <f t="shared" si="212"/>
        <v>26071.655555555553</v>
      </c>
      <c r="P700">
        <f>MATCH(O700,LORDetail!$B$2:$B$930,1)</f>
        <v>169</v>
      </c>
      <c r="Q700">
        <f>INDEX(LORDetail!$B$2:$B$930,P700)</f>
        <v>25998.220903420435</v>
      </c>
      <c r="R700">
        <f>INDEX(LORDetail!$D$2:$D$930,P700)</f>
        <v>51.507788314130401</v>
      </c>
      <c r="S700">
        <f>INDEX(LORDetail!$E$2:$E$930,P700)</f>
        <v>-0.54181177237668499</v>
      </c>
      <c r="T700">
        <f>INDEX(LORDetail!$G$2:$G$930,P700)</f>
        <v>16.314589999999999</v>
      </c>
      <c r="U700">
        <f t="shared" si="216"/>
        <v>170</v>
      </c>
      <c r="V700">
        <f>INDEX(LORDetail!$B$2:$B$930,U700)</f>
        <v>26157.606658164383</v>
      </c>
      <c r="W700">
        <f>INDEX(LORDetail!$D$2:$D$930,U700)</f>
        <v>51.507854841225097</v>
      </c>
      <c r="X700">
        <f>INDEX(LORDetail!$E$2:$E$930,U700)</f>
        <v>-0.54410970070588505</v>
      </c>
      <c r="Y700">
        <f>INDEX(LORDetail!$G$2:$G$930,U700)</f>
        <v>16.41423</v>
      </c>
      <c r="Z700">
        <f t="shared" si="217"/>
        <v>159.38575474394747</v>
      </c>
      <c r="AA700" s="29">
        <f t="shared" si="218"/>
        <v>73.434652135118085</v>
      </c>
      <c r="AB700">
        <f t="shared" si="219"/>
        <v>0.46073535400381632</v>
      </c>
      <c r="AC700" s="32">
        <f t="shared" si="220"/>
        <v>51.507818965514929</v>
      </c>
      <c r="AD700" s="32">
        <f t="shared" si="221"/>
        <v>-0.54287050919891433</v>
      </c>
      <c r="AE700" s="34">
        <f t="shared" si="222"/>
        <v>16.360497670672938</v>
      </c>
      <c r="AF700" s="36" t="str">
        <f t="shared" si="223"/>
        <v>PADTON</v>
      </c>
      <c r="AG700" s="36" t="str">
        <f t="shared" si="224"/>
        <v>RDNGSTN</v>
      </c>
      <c r="AH700" s="36">
        <f t="shared" si="225"/>
        <v>696</v>
      </c>
      <c r="AI700" s="42">
        <f t="shared" si="226"/>
        <v>26071.599999999999</v>
      </c>
      <c r="AJ700" s="43">
        <f t="shared" si="227"/>
        <v>55.555555555555557</v>
      </c>
      <c r="AK700" s="43">
        <f t="shared" si="228"/>
        <v>0</v>
      </c>
      <c r="AL700" s="36">
        <f t="shared" si="229"/>
        <v>51.507818965514929</v>
      </c>
      <c r="AM700" s="36">
        <v>1</v>
      </c>
      <c r="AN700" s="36">
        <f t="shared" si="230"/>
        <v>-0.54287050919891433</v>
      </c>
      <c r="AO700" s="36">
        <v>4</v>
      </c>
      <c r="AP700" s="42">
        <f>INT(AI700/1000)*1000</f>
        <v>26000</v>
      </c>
      <c r="AQ700" s="42">
        <f>MOD(AI700,1000)</f>
        <v>71.599999999998545</v>
      </c>
      <c r="AR700" s="42">
        <f>MOD(AI701,1000)-0.2+(AP701-AP700)</f>
        <v>127.00000000000072</v>
      </c>
    </row>
    <row r="701" spans="1:44" x14ac:dyDescent="0.25">
      <c r="A701" s="32" t="s">
        <v>0</v>
      </c>
      <c r="B701" s="33" t="s">
        <v>1</v>
      </c>
      <c r="C701" s="32">
        <v>697</v>
      </c>
      <c r="D701">
        <f>MATCH(C701,TrainRun!$AG$2:$AG$148,1)</f>
        <v>98</v>
      </c>
      <c r="E701">
        <f>INT(INDEX(TrainRun!$AD$2:$AD$148,'By Second'!D701))</f>
        <v>695</v>
      </c>
      <c r="F701">
        <f>IF(E701=0,0,INDEX(TrainRun!$AE$2:$AE$148,'By Second'!D701))</f>
        <v>55.555555555555557</v>
      </c>
      <c r="G701">
        <f>INDEX(TrainRun!$AF$2:$AF$148,'By Second'!D701)</f>
        <v>26016.093921826257</v>
      </c>
      <c r="H701">
        <f t="shared" si="213"/>
        <v>99</v>
      </c>
      <c r="I701">
        <f>INT(INDEX(TrainRun!$AD$2:$AD$148,'By Second'!H701))</f>
        <v>700</v>
      </c>
      <c r="J701">
        <f>INDEX(TrainRun!$AE$2:$AE$148,'By Second'!H701)</f>
        <v>55.555555555555557</v>
      </c>
      <c r="K701">
        <f t="shared" si="210"/>
        <v>5</v>
      </c>
      <c r="L701">
        <f t="shared" si="211"/>
        <v>0</v>
      </c>
      <c r="M701">
        <f t="shared" si="214"/>
        <v>0</v>
      </c>
      <c r="N701" s="32">
        <f t="shared" si="215"/>
        <v>55.555555555555557</v>
      </c>
      <c r="O701" s="29">
        <f t="shared" si="212"/>
        <v>26127.211111111108</v>
      </c>
      <c r="P701">
        <f>MATCH(O701,LORDetail!$B$2:$B$930,1)</f>
        <v>169</v>
      </c>
      <c r="Q701">
        <f>INDEX(LORDetail!$B$2:$B$930,P701)</f>
        <v>25998.220903420435</v>
      </c>
      <c r="R701">
        <f>INDEX(LORDetail!$D$2:$D$930,P701)</f>
        <v>51.507788314130401</v>
      </c>
      <c r="S701">
        <f>INDEX(LORDetail!$E$2:$E$930,P701)</f>
        <v>-0.54181177237668499</v>
      </c>
      <c r="T701">
        <f>INDEX(LORDetail!$G$2:$G$930,P701)</f>
        <v>16.314589999999999</v>
      </c>
      <c r="U701">
        <f t="shared" si="216"/>
        <v>170</v>
      </c>
      <c r="V701">
        <f>INDEX(LORDetail!$B$2:$B$930,U701)</f>
        <v>26157.606658164383</v>
      </c>
      <c r="W701">
        <f>INDEX(LORDetail!$D$2:$D$930,U701)</f>
        <v>51.507854841225097</v>
      </c>
      <c r="X701">
        <f>INDEX(LORDetail!$E$2:$E$930,U701)</f>
        <v>-0.54410970070588505</v>
      </c>
      <c r="Y701">
        <f>INDEX(LORDetail!$G$2:$G$930,U701)</f>
        <v>16.41423</v>
      </c>
      <c r="Z701">
        <f t="shared" si="217"/>
        <v>159.38575474394747</v>
      </c>
      <c r="AA701" s="29">
        <f t="shared" si="218"/>
        <v>128.99020769067283</v>
      </c>
      <c r="AB701">
        <f t="shared" si="219"/>
        <v>0.80929571088642804</v>
      </c>
      <c r="AC701" s="32">
        <f t="shared" si="220"/>
        <v>51.507842154222793</v>
      </c>
      <c r="AD701" s="32">
        <f t="shared" si="221"/>
        <v>-0.54367147591743104</v>
      </c>
      <c r="AE701" s="34">
        <f t="shared" si="222"/>
        <v>16.395228224632724</v>
      </c>
      <c r="AF701" s="36" t="str">
        <f t="shared" si="223"/>
        <v>PADTON</v>
      </c>
      <c r="AG701" s="36" t="str">
        <f t="shared" si="224"/>
        <v>RDNGSTN</v>
      </c>
      <c r="AH701" s="36">
        <f t="shared" si="225"/>
        <v>697</v>
      </c>
      <c r="AI701" s="42">
        <f t="shared" si="226"/>
        <v>26127.200000000001</v>
      </c>
      <c r="AJ701" s="43">
        <f t="shared" si="227"/>
        <v>55.555555555555557</v>
      </c>
      <c r="AK701" s="43">
        <f t="shared" si="228"/>
        <v>0</v>
      </c>
      <c r="AL701" s="36">
        <f t="shared" si="229"/>
        <v>51.507842154222793</v>
      </c>
      <c r="AM701" s="36">
        <v>1</v>
      </c>
      <c r="AN701" s="36">
        <f t="shared" si="230"/>
        <v>-0.54367147591743104</v>
      </c>
      <c r="AO701" s="36">
        <v>4</v>
      </c>
      <c r="AP701" s="42">
        <f>INT(AI701/1000)*1000</f>
        <v>26000</v>
      </c>
      <c r="AQ701" s="42">
        <f>MOD(AI701,1000)</f>
        <v>127.20000000000073</v>
      </c>
      <c r="AR701" s="42">
        <f>MOD(AI702,1000)-0.2+(AP702-AP701)</f>
        <v>182.59999999999928</v>
      </c>
    </row>
    <row r="702" spans="1:44" x14ac:dyDescent="0.25">
      <c r="A702" s="32" t="s">
        <v>0</v>
      </c>
      <c r="B702" s="33" t="s">
        <v>1</v>
      </c>
      <c r="C702" s="32">
        <v>698</v>
      </c>
      <c r="D702">
        <f>MATCH(C702,TrainRun!$AG$2:$AG$148,1)</f>
        <v>98</v>
      </c>
      <c r="E702">
        <f>INT(INDEX(TrainRun!$AD$2:$AD$148,'By Second'!D702))</f>
        <v>695</v>
      </c>
      <c r="F702">
        <f>IF(E702=0,0,INDEX(TrainRun!$AE$2:$AE$148,'By Second'!D702))</f>
        <v>55.555555555555557</v>
      </c>
      <c r="G702">
        <f>INDEX(TrainRun!$AF$2:$AF$148,'By Second'!D702)</f>
        <v>26016.093921826257</v>
      </c>
      <c r="H702">
        <f t="shared" si="213"/>
        <v>99</v>
      </c>
      <c r="I702">
        <f>INT(INDEX(TrainRun!$AD$2:$AD$148,'By Second'!H702))</f>
        <v>700</v>
      </c>
      <c r="J702">
        <f>INDEX(TrainRun!$AE$2:$AE$148,'By Second'!H702)</f>
        <v>55.555555555555557</v>
      </c>
      <c r="K702">
        <f t="shared" si="210"/>
        <v>5</v>
      </c>
      <c r="L702">
        <f t="shared" si="211"/>
        <v>0</v>
      </c>
      <c r="M702">
        <f t="shared" si="214"/>
        <v>0</v>
      </c>
      <c r="N702" s="32">
        <f t="shared" si="215"/>
        <v>55.555555555555557</v>
      </c>
      <c r="O702" s="29">
        <f t="shared" si="212"/>
        <v>26182.766666666663</v>
      </c>
      <c r="P702">
        <f>MATCH(O702,LORDetail!$B$2:$B$930,1)</f>
        <v>170</v>
      </c>
      <c r="Q702">
        <f>INDEX(LORDetail!$B$2:$B$930,P702)</f>
        <v>26157.606658164383</v>
      </c>
      <c r="R702">
        <f>INDEX(LORDetail!$D$2:$D$930,P702)</f>
        <v>51.507854841225097</v>
      </c>
      <c r="S702">
        <f>INDEX(LORDetail!$E$2:$E$930,P702)</f>
        <v>-0.54410970070588505</v>
      </c>
      <c r="T702">
        <f>INDEX(LORDetail!$G$2:$G$930,P702)</f>
        <v>16.41423</v>
      </c>
      <c r="U702">
        <f t="shared" si="216"/>
        <v>171</v>
      </c>
      <c r="V702">
        <f>INDEX(LORDetail!$B$2:$B$930,U702)</f>
        <v>26417.484994647297</v>
      </c>
      <c r="W702">
        <f>INDEX(LORDetail!$D$2:$D$930,U702)</f>
        <v>51.508078419935003</v>
      </c>
      <c r="X702">
        <f>INDEX(LORDetail!$E$2:$E$930,U702)</f>
        <v>-0.54784329314799796</v>
      </c>
      <c r="Y702">
        <f>INDEX(LORDetail!$G$2:$G$930,U702)</f>
        <v>16.576689999999999</v>
      </c>
      <c r="Z702">
        <f t="shared" si="217"/>
        <v>259.87833648291416</v>
      </c>
      <c r="AA702" s="29">
        <f t="shared" si="218"/>
        <v>25.160008502280107</v>
      </c>
      <c r="AB702">
        <f t="shared" si="219"/>
        <v>9.6814566549814227E-2</v>
      </c>
      <c r="AC702" s="32">
        <f t="shared" si="220"/>
        <v>51.507876486900983</v>
      </c>
      <c r="AD702" s="32">
        <f t="shared" si="221"/>
        <v>-0.54447116683984187</v>
      </c>
      <c r="AE702" s="34">
        <f t="shared" si="222"/>
        <v>16.429958494481681</v>
      </c>
      <c r="AF702" s="36" t="str">
        <f t="shared" si="223"/>
        <v>PADTON</v>
      </c>
      <c r="AG702" s="36" t="str">
        <f t="shared" si="224"/>
        <v>RDNGSTN</v>
      </c>
      <c r="AH702" s="36">
        <f t="shared" si="225"/>
        <v>698</v>
      </c>
      <c r="AI702" s="42">
        <f t="shared" si="226"/>
        <v>26182.799999999999</v>
      </c>
      <c r="AJ702" s="43">
        <f t="shared" si="227"/>
        <v>55.555555555555557</v>
      </c>
      <c r="AK702" s="43">
        <f t="shared" si="228"/>
        <v>0</v>
      </c>
      <c r="AL702" s="36">
        <f t="shared" si="229"/>
        <v>51.507876486900983</v>
      </c>
      <c r="AM702" s="36">
        <v>1</v>
      </c>
      <c r="AN702" s="36">
        <f t="shared" si="230"/>
        <v>-0.54447116683984187</v>
      </c>
      <c r="AO702" s="36">
        <v>4</v>
      </c>
      <c r="AP702" s="42">
        <f>INT(AI702/1000)*1000</f>
        <v>26000</v>
      </c>
      <c r="AQ702" s="42">
        <f>MOD(AI702,1000)</f>
        <v>182.79999999999927</v>
      </c>
      <c r="AR702" s="42">
        <f>MOD(AI703,1000)-0.2+(AP703-AP702)</f>
        <v>238.20000000000147</v>
      </c>
    </row>
    <row r="703" spans="1:44" x14ac:dyDescent="0.25">
      <c r="A703" s="32" t="s">
        <v>0</v>
      </c>
      <c r="B703" s="33" t="s">
        <v>1</v>
      </c>
      <c r="C703" s="32">
        <v>699</v>
      </c>
      <c r="D703">
        <f>MATCH(C703,TrainRun!$AG$2:$AG$148,1)</f>
        <v>98</v>
      </c>
      <c r="E703">
        <f>INT(INDEX(TrainRun!$AD$2:$AD$148,'By Second'!D703))</f>
        <v>695</v>
      </c>
      <c r="F703">
        <f>IF(E703=0,0,INDEX(TrainRun!$AE$2:$AE$148,'By Second'!D703))</f>
        <v>55.555555555555557</v>
      </c>
      <c r="G703">
        <f>INDEX(TrainRun!$AF$2:$AF$148,'By Second'!D703)</f>
        <v>26016.093921826257</v>
      </c>
      <c r="H703">
        <f t="shared" si="213"/>
        <v>99</v>
      </c>
      <c r="I703">
        <f>INT(INDEX(TrainRun!$AD$2:$AD$148,'By Second'!H703))</f>
        <v>700</v>
      </c>
      <c r="J703">
        <f>INDEX(TrainRun!$AE$2:$AE$148,'By Second'!H703)</f>
        <v>55.555555555555557</v>
      </c>
      <c r="K703">
        <f t="shared" si="210"/>
        <v>5</v>
      </c>
      <c r="L703">
        <f t="shared" si="211"/>
        <v>0</v>
      </c>
      <c r="M703">
        <f t="shared" si="214"/>
        <v>0</v>
      </c>
      <c r="N703" s="32">
        <f t="shared" si="215"/>
        <v>55.555555555555557</v>
      </c>
      <c r="O703" s="29">
        <f t="shared" si="212"/>
        <v>26238.322222222218</v>
      </c>
      <c r="P703">
        <f>MATCH(O703,LORDetail!$B$2:$B$930,1)</f>
        <v>170</v>
      </c>
      <c r="Q703">
        <f>INDEX(LORDetail!$B$2:$B$930,P703)</f>
        <v>26157.606658164383</v>
      </c>
      <c r="R703">
        <f>INDEX(LORDetail!$D$2:$D$930,P703)</f>
        <v>51.507854841225097</v>
      </c>
      <c r="S703">
        <f>INDEX(LORDetail!$E$2:$E$930,P703)</f>
        <v>-0.54410970070588505</v>
      </c>
      <c r="T703">
        <f>INDEX(LORDetail!$G$2:$G$930,P703)</f>
        <v>16.41423</v>
      </c>
      <c r="U703">
        <f t="shared" si="216"/>
        <v>171</v>
      </c>
      <c r="V703">
        <f>INDEX(LORDetail!$B$2:$B$930,U703)</f>
        <v>26417.484994647297</v>
      </c>
      <c r="W703">
        <f>INDEX(LORDetail!$D$2:$D$930,U703)</f>
        <v>51.508078419935003</v>
      </c>
      <c r="X703">
        <f>INDEX(LORDetail!$E$2:$E$930,U703)</f>
        <v>-0.54784329314799796</v>
      </c>
      <c r="Y703">
        <f>INDEX(LORDetail!$G$2:$G$930,U703)</f>
        <v>16.576689999999999</v>
      </c>
      <c r="Z703">
        <f t="shared" si="217"/>
        <v>259.87833648291416</v>
      </c>
      <c r="AA703" s="29">
        <f t="shared" si="218"/>
        <v>80.715564057834854</v>
      </c>
      <c r="AB703">
        <f t="shared" si="219"/>
        <v>0.31058981348813408</v>
      </c>
      <c r="AC703" s="32">
        <f t="shared" si="220"/>
        <v>51.507924282494905</v>
      </c>
      <c r="AD703" s="32">
        <f t="shared" si="221"/>
        <v>-0.54526931648612165</v>
      </c>
      <c r="AE703" s="34">
        <f t="shared" si="222"/>
        <v>16.464688421099282</v>
      </c>
      <c r="AF703" s="36" t="str">
        <f t="shared" si="223"/>
        <v>PADTON</v>
      </c>
      <c r="AG703" s="36" t="str">
        <f t="shared" si="224"/>
        <v>RDNGSTN</v>
      </c>
      <c r="AH703" s="36">
        <f t="shared" si="225"/>
        <v>699</v>
      </c>
      <c r="AI703" s="42">
        <f t="shared" si="226"/>
        <v>26238.400000000001</v>
      </c>
      <c r="AJ703" s="43">
        <f t="shared" si="227"/>
        <v>55.555555555555557</v>
      </c>
      <c r="AK703" s="43">
        <f t="shared" si="228"/>
        <v>0</v>
      </c>
      <c r="AL703" s="36">
        <f t="shared" si="229"/>
        <v>51.507924282494905</v>
      </c>
      <c r="AM703" s="36">
        <v>1</v>
      </c>
      <c r="AN703" s="36">
        <f t="shared" si="230"/>
        <v>-0.54526931648612165</v>
      </c>
      <c r="AO703" s="36">
        <v>4</v>
      </c>
      <c r="AP703" s="42">
        <f>INT(AI703/1000)*1000</f>
        <v>26000</v>
      </c>
      <c r="AQ703" s="42">
        <f>MOD(AI703,1000)</f>
        <v>238.40000000000146</v>
      </c>
      <c r="AR703" s="42">
        <f>MOD(AI704,1000)-0.2+(AP704-AP703)</f>
        <v>254.8</v>
      </c>
    </row>
    <row r="704" spans="1:44" x14ac:dyDescent="0.25">
      <c r="A704" s="32" t="s">
        <v>0</v>
      </c>
      <c r="B704" s="33" t="s">
        <v>1</v>
      </c>
      <c r="C704" s="32">
        <v>700</v>
      </c>
      <c r="D704">
        <f>MATCH(C704,TrainRun!$AG$2:$AG$148,1)</f>
        <v>99</v>
      </c>
      <c r="E704">
        <f>INT(INDEX(TrainRun!$AD$2:$AD$148,'By Second'!D704))</f>
        <v>700</v>
      </c>
      <c r="F704">
        <f>IF(E704=0,0,INDEX(TrainRun!$AE$2:$AE$148,'By Second'!D704))</f>
        <v>55.555555555555557</v>
      </c>
      <c r="G704">
        <f>INDEX(TrainRun!$AF$2:$AF$148,'By Second'!D704)</f>
        <v>26254.982810715112</v>
      </c>
      <c r="H704">
        <f t="shared" si="213"/>
        <v>100</v>
      </c>
      <c r="I704">
        <f>INT(INDEX(TrainRun!$AD$2:$AD$148,'By Second'!H704))</f>
        <v>736</v>
      </c>
      <c r="J704">
        <f>INDEX(TrainRun!$AE$2:$AE$148,'By Second'!H704)</f>
        <v>55.555555555555557</v>
      </c>
      <c r="K704">
        <f t="shared" si="210"/>
        <v>36</v>
      </c>
      <c r="L704">
        <f t="shared" si="211"/>
        <v>0</v>
      </c>
      <c r="M704">
        <f t="shared" si="214"/>
        <v>0</v>
      </c>
      <c r="N704" s="32">
        <f t="shared" si="215"/>
        <v>55.555555555555557</v>
      </c>
      <c r="O704" s="29">
        <f t="shared" si="212"/>
        <v>26255</v>
      </c>
      <c r="P704">
        <f>MATCH(O704,LORDetail!$B$2:$B$930,1)</f>
        <v>170</v>
      </c>
      <c r="Q704">
        <f>INDEX(LORDetail!$B$2:$B$930,P704)</f>
        <v>26157.606658164383</v>
      </c>
      <c r="R704">
        <f>INDEX(LORDetail!$D$2:$D$930,P704)</f>
        <v>51.507854841225097</v>
      </c>
      <c r="S704">
        <f>INDEX(LORDetail!$E$2:$E$930,P704)</f>
        <v>-0.54410970070588505</v>
      </c>
      <c r="T704">
        <f>INDEX(LORDetail!$G$2:$G$930,P704)</f>
        <v>16.41423</v>
      </c>
      <c r="U704">
        <f t="shared" si="216"/>
        <v>171</v>
      </c>
      <c r="V704">
        <f>INDEX(LORDetail!$B$2:$B$930,U704)</f>
        <v>26417.484994647297</v>
      </c>
      <c r="W704">
        <f>INDEX(LORDetail!$D$2:$D$930,U704)</f>
        <v>51.508078419935003</v>
      </c>
      <c r="X704">
        <f>INDEX(LORDetail!$E$2:$E$930,U704)</f>
        <v>-0.54784329314799796</v>
      </c>
      <c r="Y704">
        <f>INDEX(LORDetail!$G$2:$G$930,U704)</f>
        <v>16.576689999999999</v>
      </c>
      <c r="Z704">
        <f t="shared" si="217"/>
        <v>259.87833648291416</v>
      </c>
      <c r="AA704" s="29">
        <f t="shared" si="218"/>
        <v>97.393341835617321</v>
      </c>
      <c r="AB704">
        <f t="shared" si="219"/>
        <v>0.37476514261903665</v>
      </c>
      <c r="AC704" s="32">
        <f t="shared" si="220"/>
        <v>51.507938630732198</v>
      </c>
      <c r="AD704" s="32">
        <f t="shared" si="221"/>
        <v>-0.54550892100993487</v>
      </c>
      <c r="AE704" s="34">
        <f t="shared" si="222"/>
        <v>16.475114345069887</v>
      </c>
      <c r="AF704" s="36" t="str">
        <f t="shared" si="223"/>
        <v>PADTON</v>
      </c>
      <c r="AG704" s="36" t="str">
        <f t="shared" si="224"/>
        <v>RDNGSTN</v>
      </c>
      <c r="AH704" s="36">
        <f t="shared" si="225"/>
        <v>700</v>
      </c>
      <c r="AI704" s="42">
        <f t="shared" si="226"/>
        <v>26255</v>
      </c>
      <c r="AJ704" s="43">
        <f t="shared" si="227"/>
        <v>55.555555555555557</v>
      </c>
      <c r="AK704" s="43">
        <f t="shared" si="228"/>
        <v>0</v>
      </c>
      <c r="AL704" s="36">
        <f t="shared" si="229"/>
        <v>51.507938630732198</v>
      </c>
      <c r="AM704" s="36">
        <v>1</v>
      </c>
      <c r="AN704" s="36">
        <f t="shared" si="230"/>
        <v>-0.54550892100993487</v>
      </c>
      <c r="AO704" s="36">
        <v>4</v>
      </c>
      <c r="AP704" s="42">
        <f>INT(AI704/1000)*1000</f>
        <v>26000</v>
      </c>
      <c r="AQ704" s="42">
        <f>MOD(AI704,1000)</f>
        <v>255</v>
      </c>
      <c r="AR704" s="42">
        <f>MOD(AI705,1000)-0.2+(AP705-AP704)</f>
        <v>310.39999999999856</v>
      </c>
    </row>
    <row r="705" spans="1:44" x14ac:dyDescent="0.25">
      <c r="A705" s="32" t="s">
        <v>0</v>
      </c>
      <c r="B705" s="33" t="s">
        <v>1</v>
      </c>
      <c r="C705" s="32">
        <v>701</v>
      </c>
      <c r="D705">
        <f>MATCH(C705,TrainRun!$AG$2:$AG$148,1)</f>
        <v>99</v>
      </c>
      <c r="E705">
        <f>INT(INDEX(TrainRun!$AD$2:$AD$148,'By Second'!D705))</f>
        <v>700</v>
      </c>
      <c r="F705">
        <f>IF(E705=0,0,INDEX(TrainRun!$AE$2:$AE$148,'By Second'!D705))</f>
        <v>55.555555555555557</v>
      </c>
      <c r="G705">
        <f>INDEX(TrainRun!$AF$2:$AF$148,'By Second'!D705)</f>
        <v>26254.982810715112</v>
      </c>
      <c r="H705">
        <f t="shared" si="213"/>
        <v>100</v>
      </c>
      <c r="I705">
        <f>INT(INDEX(TrainRun!$AD$2:$AD$148,'By Second'!H705))</f>
        <v>736</v>
      </c>
      <c r="J705">
        <f>INDEX(TrainRun!$AE$2:$AE$148,'By Second'!H705)</f>
        <v>55.555555555555557</v>
      </c>
      <c r="K705">
        <f t="shared" si="210"/>
        <v>36</v>
      </c>
      <c r="L705">
        <f t="shared" si="211"/>
        <v>0</v>
      </c>
      <c r="M705">
        <f t="shared" si="214"/>
        <v>0</v>
      </c>
      <c r="N705" s="32">
        <f t="shared" si="215"/>
        <v>55.555555555555557</v>
      </c>
      <c r="O705" s="29">
        <f t="shared" si="212"/>
        <v>26310.555555555555</v>
      </c>
      <c r="P705">
        <f>MATCH(O705,LORDetail!$B$2:$B$930,1)</f>
        <v>170</v>
      </c>
      <c r="Q705">
        <f>INDEX(LORDetail!$B$2:$B$930,P705)</f>
        <v>26157.606658164383</v>
      </c>
      <c r="R705">
        <f>INDEX(LORDetail!$D$2:$D$930,P705)</f>
        <v>51.507854841225097</v>
      </c>
      <c r="S705">
        <f>INDEX(LORDetail!$E$2:$E$930,P705)</f>
        <v>-0.54410970070588505</v>
      </c>
      <c r="T705">
        <f>INDEX(LORDetail!$G$2:$G$930,P705)</f>
        <v>16.41423</v>
      </c>
      <c r="U705">
        <f t="shared" si="216"/>
        <v>171</v>
      </c>
      <c r="V705">
        <f>INDEX(LORDetail!$B$2:$B$930,U705)</f>
        <v>26417.484994647297</v>
      </c>
      <c r="W705">
        <f>INDEX(LORDetail!$D$2:$D$930,U705)</f>
        <v>51.508078419935003</v>
      </c>
      <c r="X705">
        <f>INDEX(LORDetail!$E$2:$E$930,U705)</f>
        <v>-0.54784329314799796</v>
      </c>
      <c r="Y705">
        <f>INDEX(LORDetail!$G$2:$G$930,U705)</f>
        <v>16.576689999999999</v>
      </c>
      <c r="Z705">
        <f t="shared" si="217"/>
        <v>259.87833648291416</v>
      </c>
      <c r="AA705" s="29">
        <f t="shared" si="218"/>
        <v>152.94889739117207</v>
      </c>
      <c r="AB705">
        <f t="shared" si="219"/>
        <v>0.58854038955735644</v>
      </c>
      <c r="AC705" s="32">
        <f t="shared" si="220"/>
        <v>51.50798642632612</v>
      </c>
      <c r="AD705" s="32">
        <f t="shared" si="221"/>
        <v>-0.54630707065621453</v>
      </c>
      <c r="AE705" s="34">
        <f t="shared" si="222"/>
        <v>16.509844271687488</v>
      </c>
      <c r="AF705" s="36" t="str">
        <f t="shared" si="223"/>
        <v>PADTON</v>
      </c>
      <c r="AG705" s="36" t="str">
        <f t="shared" si="224"/>
        <v>RDNGSTN</v>
      </c>
      <c r="AH705" s="36">
        <f t="shared" si="225"/>
        <v>701</v>
      </c>
      <c r="AI705" s="42">
        <f t="shared" si="226"/>
        <v>26310.6</v>
      </c>
      <c r="AJ705" s="43">
        <f t="shared" si="227"/>
        <v>55.555555555555557</v>
      </c>
      <c r="AK705" s="43">
        <f t="shared" si="228"/>
        <v>0</v>
      </c>
      <c r="AL705" s="36">
        <f t="shared" si="229"/>
        <v>51.50798642632612</v>
      </c>
      <c r="AM705" s="36">
        <v>1</v>
      </c>
      <c r="AN705" s="36">
        <f t="shared" si="230"/>
        <v>-0.54630707065621453</v>
      </c>
      <c r="AO705" s="36">
        <v>4</v>
      </c>
      <c r="AP705" s="42">
        <f>INT(AI705/1000)*1000</f>
        <v>26000</v>
      </c>
      <c r="AQ705" s="42">
        <f>MOD(AI705,1000)</f>
        <v>310.59999999999854</v>
      </c>
      <c r="AR705" s="42">
        <f>MOD(AI706,1000)-0.2+(AP706-AP705)</f>
        <v>366.00000000000074</v>
      </c>
    </row>
    <row r="706" spans="1:44" x14ac:dyDescent="0.25">
      <c r="A706" s="32" t="s">
        <v>0</v>
      </c>
      <c r="B706" s="33" t="s">
        <v>1</v>
      </c>
      <c r="C706" s="32">
        <v>702</v>
      </c>
      <c r="D706">
        <f>MATCH(C706,TrainRun!$AG$2:$AG$148,1)</f>
        <v>99</v>
      </c>
      <c r="E706">
        <f>INT(INDEX(TrainRun!$AD$2:$AD$148,'By Second'!D706))</f>
        <v>700</v>
      </c>
      <c r="F706">
        <f>IF(E706=0,0,INDEX(TrainRun!$AE$2:$AE$148,'By Second'!D706))</f>
        <v>55.555555555555557</v>
      </c>
      <c r="G706">
        <f>INDEX(TrainRun!$AF$2:$AF$148,'By Second'!D706)</f>
        <v>26254.982810715112</v>
      </c>
      <c r="H706">
        <f t="shared" si="213"/>
        <v>100</v>
      </c>
      <c r="I706">
        <f>INT(INDEX(TrainRun!$AD$2:$AD$148,'By Second'!H706))</f>
        <v>736</v>
      </c>
      <c r="J706">
        <f>INDEX(TrainRun!$AE$2:$AE$148,'By Second'!H706)</f>
        <v>55.555555555555557</v>
      </c>
      <c r="K706">
        <f t="shared" si="210"/>
        <v>36</v>
      </c>
      <c r="L706">
        <f t="shared" si="211"/>
        <v>0</v>
      </c>
      <c r="M706">
        <f t="shared" si="214"/>
        <v>0</v>
      </c>
      <c r="N706" s="32">
        <f t="shared" si="215"/>
        <v>55.555555555555557</v>
      </c>
      <c r="O706" s="29">
        <f t="shared" si="212"/>
        <v>26366.111111111109</v>
      </c>
      <c r="P706">
        <f>MATCH(O706,LORDetail!$B$2:$B$930,1)</f>
        <v>170</v>
      </c>
      <c r="Q706">
        <f>INDEX(LORDetail!$B$2:$B$930,P706)</f>
        <v>26157.606658164383</v>
      </c>
      <c r="R706">
        <f>INDEX(LORDetail!$D$2:$D$930,P706)</f>
        <v>51.507854841225097</v>
      </c>
      <c r="S706">
        <f>INDEX(LORDetail!$E$2:$E$930,P706)</f>
        <v>-0.54410970070588505</v>
      </c>
      <c r="T706">
        <f>INDEX(LORDetail!$G$2:$G$930,P706)</f>
        <v>16.41423</v>
      </c>
      <c r="U706">
        <f t="shared" si="216"/>
        <v>171</v>
      </c>
      <c r="V706">
        <f>INDEX(LORDetail!$B$2:$B$930,U706)</f>
        <v>26417.484994647297</v>
      </c>
      <c r="W706">
        <f>INDEX(LORDetail!$D$2:$D$930,U706)</f>
        <v>51.508078419935003</v>
      </c>
      <c r="X706">
        <f>INDEX(LORDetail!$E$2:$E$930,U706)</f>
        <v>-0.54784329314799796</v>
      </c>
      <c r="Y706">
        <f>INDEX(LORDetail!$G$2:$G$930,U706)</f>
        <v>16.576689999999999</v>
      </c>
      <c r="Z706">
        <f t="shared" si="217"/>
        <v>259.87833648291416</v>
      </c>
      <c r="AA706" s="29">
        <f t="shared" si="218"/>
        <v>208.50445294672681</v>
      </c>
      <c r="AB706">
        <f t="shared" si="219"/>
        <v>0.80231563649567628</v>
      </c>
      <c r="AC706" s="32">
        <f t="shared" si="220"/>
        <v>51.508034221920042</v>
      </c>
      <c r="AD706" s="32">
        <f t="shared" si="221"/>
        <v>-0.54710522030249431</v>
      </c>
      <c r="AE706" s="34">
        <f t="shared" si="222"/>
        <v>16.544574198305089</v>
      </c>
      <c r="AF706" s="36" t="str">
        <f t="shared" si="223"/>
        <v>PADTON</v>
      </c>
      <c r="AG706" s="36" t="str">
        <f t="shared" si="224"/>
        <v>RDNGSTN</v>
      </c>
      <c r="AH706" s="36">
        <f t="shared" si="225"/>
        <v>702</v>
      </c>
      <c r="AI706" s="42">
        <f t="shared" si="226"/>
        <v>26366.2</v>
      </c>
      <c r="AJ706" s="43">
        <f t="shared" si="227"/>
        <v>55.555555555555557</v>
      </c>
      <c r="AK706" s="43">
        <f t="shared" si="228"/>
        <v>0</v>
      </c>
      <c r="AL706" s="36">
        <f t="shared" si="229"/>
        <v>51.508034221920042</v>
      </c>
      <c r="AM706" s="36">
        <v>1</v>
      </c>
      <c r="AN706" s="36">
        <f t="shared" si="230"/>
        <v>-0.54710522030249431</v>
      </c>
      <c r="AO706" s="36">
        <v>4</v>
      </c>
      <c r="AP706" s="42">
        <f>INT(AI706/1000)*1000</f>
        <v>26000</v>
      </c>
      <c r="AQ706" s="42">
        <f>MOD(AI706,1000)</f>
        <v>366.20000000000073</v>
      </c>
      <c r="AR706" s="42">
        <f>MOD(AI707,1000)-0.2+(AP707-AP706)</f>
        <v>421.39999999999856</v>
      </c>
    </row>
    <row r="707" spans="1:44" x14ac:dyDescent="0.25">
      <c r="A707" s="32" t="s">
        <v>0</v>
      </c>
      <c r="B707" s="33" t="s">
        <v>1</v>
      </c>
      <c r="C707" s="32">
        <v>703</v>
      </c>
      <c r="D707">
        <f>MATCH(C707,TrainRun!$AG$2:$AG$148,1)</f>
        <v>99</v>
      </c>
      <c r="E707">
        <f>INT(INDEX(TrainRun!$AD$2:$AD$148,'By Second'!D707))</f>
        <v>700</v>
      </c>
      <c r="F707">
        <f>IF(E707=0,0,INDEX(TrainRun!$AE$2:$AE$148,'By Second'!D707))</f>
        <v>55.555555555555557</v>
      </c>
      <c r="G707">
        <f>INDEX(TrainRun!$AF$2:$AF$148,'By Second'!D707)</f>
        <v>26254.982810715112</v>
      </c>
      <c r="H707">
        <f t="shared" si="213"/>
        <v>100</v>
      </c>
      <c r="I707">
        <f>INT(INDEX(TrainRun!$AD$2:$AD$148,'By Second'!H707))</f>
        <v>736</v>
      </c>
      <c r="J707">
        <f>INDEX(TrainRun!$AE$2:$AE$148,'By Second'!H707)</f>
        <v>55.555555555555557</v>
      </c>
      <c r="K707">
        <f t="shared" si="210"/>
        <v>36</v>
      </c>
      <c r="L707">
        <f t="shared" si="211"/>
        <v>0</v>
      </c>
      <c r="M707">
        <f t="shared" si="214"/>
        <v>0</v>
      </c>
      <c r="N707" s="32">
        <f t="shared" si="215"/>
        <v>55.555555555555557</v>
      </c>
      <c r="O707" s="29">
        <f t="shared" si="212"/>
        <v>26421.666666666664</v>
      </c>
      <c r="P707">
        <f>MATCH(O707,LORDetail!$B$2:$B$930,1)</f>
        <v>171</v>
      </c>
      <c r="Q707">
        <f>INDEX(LORDetail!$B$2:$B$930,P707)</f>
        <v>26417.484994647297</v>
      </c>
      <c r="R707">
        <f>INDEX(LORDetail!$D$2:$D$930,P707)</f>
        <v>51.508078419935003</v>
      </c>
      <c r="S707">
        <f>INDEX(LORDetail!$E$2:$E$930,P707)</f>
        <v>-0.54784329314799796</v>
      </c>
      <c r="T707">
        <f>INDEX(LORDetail!$G$2:$G$930,P707)</f>
        <v>16.576689999999999</v>
      </c>
      <c r="U707">
        <f t="shared" si="216"/>
        <v>172</v>
      </c>
      <c r="V707">
        <f>INDEX(LORDetail!$B$2:$B$930,U707)</f>
        <v>26586.773009564145</v>
      </c>
      <c r="W707">
        <f>INDEX(LORDetail!$D$2:$D$930,U707)</f>
        <v>51.508259900754098</v>
      </c>
      <c r="X707">
        <f>INDEX(LORDetail!$E$2:$E$930,U707)</f>
        <v>-0.55026918336583297</v>
      </c>
      <c r="Y707">
        <f>INDEX(LORDetail!$G$2:$G$930,U707)</f>
        <v>16.68253</v>
      </c>
      <c r="Z707">
        <f t="shared" si="217"/>
        <v>169.28801491684862</v>
      </c>
      <c r="AA707" s="29">
        <f t="shared" si="218"/>
        <v>4.1816720193673973</v>
      </c>
      <c r="AB707">
        <f t="shared" si="219"/>
        <v>2.4701524330717463E-2</v>
      </c>
      <c r="AC707" s="32">
        <f t="shared" si="220"/>
        <v>51.508082902787869</v>
      </c>
      <c r="AD707" s="32">
        <f t="shared" si="221"/>
        <v>-0.54790321633423744</v>
      </c>
      <c r="AE707" s="34">
        <f t="shared" si="222"/>
        <v>16.579304409335162</v>
      </c>
      <c r="AF707" s="36" t="str">
        <f t="shared" si="223"/>
        <v>PADTON</v>
      </c>
      <c r="AG707" s="36" t="str">
        <f t="shared" si="224"/>
        <v>RDNGSTN</v>
      </c>
      <c r="AH707" s="36">
        <f t="shared" si="225"/>
        <v>703</v>
      </c>
      <c r="AI707" s="42">
        <f t="shared" si="226"/>
        <v>26421.599999999999</v>
      </c>
      <c r="AJ707" s="43">
        <f t="shared" si="227"/>
        <v>55.555555555555557</v>
      </c>
      <c r="AK707" s="43">
        <f t="shared" si="228"/>
        <v>0</v>
      </c>
      <c r="AL707" s="36">
        <f t="shared" si="229"/>
        <v>51.508082902787869</v>
      </c>
      <c r="AM707" s="36">
        <v>1</v>
      </c>
      <c r="AN707" s="36">
        <f t="shared" si="230"/>
        <v>-0.54790321633423744</v>
      </c>
      <c r="AO707" s="36">
        <v>4</v>
      </c>
      <c r="AP707" s="42">
        <f>INT(AI707/1000)*1000</f>
        <v>26000</v>
      </c>
      <c r="AQ707" s="42">
        <f>MOD(AI707,1000)</f>
        <v>421.59999999999854</v>
      </c>
      <c r="AR707" s="42">
        <f>MOD(AI708,1000)-0.2+(AP708-AP707)</f>
        <v>477.00000000000074</v>
      </c>
    </row>
    <row r="708" spans="1:44" x14ac:dyDescent="0.25">
      <c r="A708" s="32" t="s">
        <v>0</v>
      </c>
      <c r="B708" s="33" t="s">
        <v>1</v>
      </c>
      <c r="C708" s="32">
        <v>704</v>
      </c>
      <c r="D708">
        <f>MATCH(C708,TrainRun!$AG$2:$AG$148,1)</f>
        <v>99</v>
      </c>
      <c r="E708">
        <f>INT(INDEX(TrainRun!$AD$2:$AD$148,'By Second'!D708))</f>
        <v>700</v>
      </c>
      <c r="F708">
        <f>IF(E708=0,0,INDEX(TrainRun!$AE$2:$AE$148,'By Second'!D708))</f>
        <v>55.555555555555557</v>
      </c>
      <c r="G708">
        <f>INDEX(TrainRun!$AF$2:$AF$148,'By Second'!D708)</f>
        <v>26254.982810715112</v>
      </c>
      <c r="H708">
        <f t="shared" si="213"/>
        <v>100</v>
      </c>
      <c r="I708">
        <f>INT(INDEX(TrainRun!$AD$2:$AD$148,'By Second'!H708))</f>
        <v>736</v>
      </c>
      <c r="J708">
        <f>INDEX(TrainRun!$AE$2:$AE$148,'By Second'!H708)</f>
        <v>55.555555555555557</v>
      </c>
      <c r="K708">
        <f t="shared" ref="K708:K771" si="231">I708-E708</f>
        <v>36</v>
      </c>
      <c r="L708">
        <f t="shared" ref="L708:L771" si="232">J708-F708</f>
        <v>0</v>
      </c>
      <c r="M708">
        <f t="shared" si="214"/>
        <v>0</v>
      </c>
      <c r="N708" s="32">
        <f t="shared" si="215"/>
        <v>55.555555555555557</v>
      </c>
      <c r="O708" s="29">
        <f t="shared" ref="O708:O771" si="233">IF(C708=E708,ROUND(G708,1),O707+N708)</f>
        <v>26477.222222222219</v>
      </c>
      <c r="P708">
        <f>MATCH(O708,LORDetail!$B$2:$B$930,1)</f>
        <v>171</v>
      </c>
      <c r="Q708">
        <f>INDEX(LORDetail!$B$2:$B$930,P708)</f>
        <v>26417.484994647297</v>
      </c>
      <c r="R708">
        <f>INDEX(LORDetail!$D$2:$D$930,P708)</f>
        <v>51.508078419935003</v>
      </c>
      <c r="S708">
        <f>INDEX(LORDetail!$E$2:$E$930,P708)</f>
        <v>-0.54784329314799796</v>
      </c>
      <c r="T708">
        <f>INDEX(LORDetail!$G$2:$G$930,P708)</f>
        <v>16.576689999999999</v>
      </c>
      <c r="U708">
        <f t="shared" si="216"/>
        <v>172</v>
      </c>
      <c r="V708">
        <f>INDEX(LORDetail!$B$2:$B$930,U708)</f>
        <v>26586.773009564145</v>
      </c>
      <c r="W708">
        <f>INDEX(LORDetail!$D$2:$D$930,U708)</f>
        <v>51.508259900754098</v>
      </c>
      <c r="X708">
        <f>INDEX(LORDetail!$E$2:$E$930,U708)</f>
        <v>-0.55026918336583297</v>
      </c>
      <c r="Y708">
        <f>INDEX(LORDetail!$G$2:$G$930,U708)</f>
        <v>16.68253</v>
      </c>
      <c r="Z708">
        <f t="shared" si="217"/>
        <v>169.28801491684862</v>
      </c>
      <c r="AA708" s="29">
        <f t="shared" si="218"/>
        <v>59.737227574922144</v>
      </c>
      <c r="AB708">
        <f t="shared" si="219"/>
        <v>0.35287334194487452</v>
      </c>
      <c r="AC708" s="32">
        <f t="shared" si="220"/>
        <v>51.508142459678133</v>
      </c>
      <c r="AD708" s="32">
        <f t="shared" si="221"/>
        <v>-0.54869932513635677</v>
      </c>
      <c r="AE708" s="34">
        <f t="shared" si="222"/>
        <v>16.614038114511445</v>
      </c>
      <c r="AF708" s="36" t="str">
        <f t="shared" si="223"/>
        <v>PADTON</v>
      </c>
      <c r="AG708" s="36" t="str">
        <f t="shared" si="224"/>
        <v>RDNGSTN</v>
      </c>
      <c r="AH708" s="36">
        <f t="shared" si="225"/>
        <v>704</v>
      </c>
      <c r="AI708" s="42">
        <f t="shared" si="226"/>
        <v>26477.200000000001</v>
      </c>
      <c r="AJ708" s="43">
        <f t="shared" si="227"/>
        <v>55.555555555555557</v>
      </c>
      <c r="AK708" s="43">
        <f t="shared" si="228"/>
        <v>0</v>
      </c>
      <c r="AL708" s="36">
        <f t="shared" si="229"/>
        <v>51.508142459678133</v>
      </c>
      <c r="AM708" s="36">
        <v>1</v>
      </c>
      <c r="AN708" s="36">
        <f t="shared" si="230"/>
        <v>-0.54869932513635677</v>
      </c>
      <c r="AO708" s="36">
        <v>4</v>
      </c>
      <c r="AP708" s="42">
        <f>INT(AI708/1000)*1000</f>
        <v>26000</v>
      </c>
      <c r="AQ708" s="42">
        <f>MOD(AI708,1000)</f>
        <v>477.20000000000073</v>
      </c>
      <c r="AR708" s="42">
        <f>MOD(AI709,1000)-0.2+(AP709-AP708)</f>
        <v>532.59999999999923</v>
      </c>
    </row>
    <row r="709" spans="1:44" x14ac:dyDescent="0.25">
      <c r="A709" s="32" t="s">
        <v>0</v>
      </c>
      <c r="B709" s="33" t="s">
        <v>1</v>
      </c>
      <c r="C709" s="32">
        <v>705</v>
      </c>
      <c r="D709">
        <f>MATCH(C709,TrainRun!$AG$2:$AG$148,1)</f>
        <v>99</v>
      </c>
      <c r="E709">
        <f>INT(INDEX(TrainRun!$AD$2:$AD$148,'By Second'!D709))</f>
        <v>700</v>
      </c>
      <c r="F709">
        <f>IF(E709=0,0,INDEX(TrainRun!$AE$2:$AE$148,'By Second'!D709))</f>
        <v>55.555555555555557</v>
      </c>
      <c r="G709">
        <f>INDEX(TrainRun!$AF$2:$AF$148,'By Second'!D709)</f>
        <v>26254.982810715112</v>
      </c>
      <c r="H709">
        <f t="shared" ref="H709:H772" si="234">D709+1</f>
        <v>100</v>
      </c>
      <c r="I709">
        <f>INT(INDEX(TrainRun!$AD$2:$AD$148,'By Second'!H709))</f>
        <v>736</v>
      </c>
      <c r="J709">
        <f>INDEX(TrainRun!$AE$2:$AE$148,'By Second'!H709)</f>
        <v>55.555555555555557</v>
      </c>
      <c r="K709">
        <f t="shared" si="231"/>
        <v>36</v>
      </c>
      <c r="L709">
        <f t="shared" si="232"/>
        <v>0</v>
      </c>
      <c r="M709">
        <f t="shared" ref="M709:M772" si="235">IF(K709=0,0,L709/K709)</f>
        <v>0</v>
      </c>
      <c r="N709" s="32">
        <f t="shared" ref="N709:N772" si="236">IF(C709=E709,F709,N708+M709)</f>
        <v>55.555555555555557</v>
      </c>
      <c r="O709" s="29">
        <f t="shared" si="233"/>
        <v>26532.777777777774</v>
      </c>
      <c r="P709">
        <f>MATCH(O709,LORDetail!$B$2:$B$930,1)</f>
        <v>171</v>
      </c>
      <c r="Q709">
        <f>INDEX(LORDetail!$B$2:$B$930,P709)</f>
        <v>26417.484994647297</v>
      </c>
      <c r="R709">
        <f>INDEX(LORDetail!$D$2:$D$930,P709)</f>
        <v>51.508078419935003</v>
      </c>
      <c r="S709">
        <f>INDEX(LORDetail!$E$2:$E$930,P709)</f>
        <v>-0.54784329314799796</v>
      </c>
      <c r="T709">
        <f>INDEX(LORDetail!$G$2:$G$930,P709)</f>
        <v>16.576689999999999</v>
      </c>
      <c r="U709">
        <f t="shared" ref="U709:U772" si="237">P709+1</f>
        <v>172</v>
      </c>
      <c r="V709">
        <f>INDEX(LORDetail!$B$2:$B$930,U709)</f>
        <v>26586.773009564145</v>
      </c>
      <c r="W709">
        <f>INDEX(LORDetail!$D$2:$D$930,U709)</f>
        <v>51.508259900754098</v>
      </c>
      <c r="X709">
        <f>INDEX(LORDetail!$E$2:$E$930,U709)</f>
        <v>-0.55026918336583297</v>
      </c>
      <c r="Y709">
        <f>INDEX(LORDetail!$G$2:$G$930,U709)</f>
        <v>16.68253</v>
      </c>
      <c r="Z709">
        <f t="shared" ref="Z709:Z772" si="238">V709-Q709</f>
        <v>169.28801491684862</v>
      </c>
      <c r="AA709" s="29">
        <f t="shared" ref="AA709:AA772" si="239">O709-Q709</f>
        <v>115.29278313047689</v>
      </c>
      <c r="AB709">
        <f t="shared" ref="AB709:AB772" si="240">AA709/Z709</f>
        <v>0.68104515955903155</v>
      </c>
      <c r="AC709" s="32">
        <f t="shared" ref="AC709:AC772" si="241">R709+(W709-R709)*$AB709</f>
        <v>51.508202016568397</v>
      </c>
      <c r="AD709" s="32">
        <f t="shared" ref="AD709:AD772" si="242">S709+(X709-S709)*$AB709</f>
        <v>-0.54949543393847611</v>
      </c>
      <c r="AE709" s="34">
        <f t="shared" ref="AE709:AE772" si="243">T709+(Y709-T709)*$AB709</f>
        <v>16.648771819687727</v>
      </c>
      <c r="AF709" s="36" t="str">
        <f t="shared" ref="AF709:AF772" si="244">A709</f>
        <v>PADTON</v>
      </c>
      <c r="AG709" s="36" t="str">
        <f t="shared" ref="AG709:AG772" si="245">B709</f>
        <v>RDNGSTN</v>
      </c>
      <c r="AH709" s="36">
        <f t="shared" ref="AH709:AH772" si="246">C709</f>
        <v>705</v>
      </c>
      <c r="AI709" s="42">
        <f t="shared" ref="AI709:AI772" si="247">ROUND(O709*5,0)/5</f>
        <v>26532.799999999999</v>
      </c>
      <c r="AJ709" s="43">
        <f t="shared" ref="AJ709:AJ772" si="248">N709</f>
        <v>55.555555555555557</v>
      </c>
      <c r="AK709" s="43">
        <f t="shared" ref="AK709:AK772" si="249">M709</f>
        <v>0</v>
      </c>
      <c r="AL709" s="36">
        <f t="shared" ref="AL709:AL772" si="250">AC709</f>
        <v>51.508202016568397</v>
      </c>
      <c r="AM709" s="36">
        <v>1</v>
      </c>
      <c r="AN709" s="36">
        <f t="shared" ref="AN709:AN772" si="251">AD709</f>
        <v>-0.54949543393847611</v>
      </c>
      <c r="AO709" s="36">
        <v>4</v>
      </c>
      <c r="AP709" s="42">
        <f>INT(AI709/1000)*1000</f>
        <v>26000</v>
      </c>
      <c r="AQ709" s="42">
        <f>MOD(AI709,1000)</f>
        <v>532.79999999999927</v>
      </c>
      <c r="AR709" s="42">
        <f>MOD(AI710,1000)-0.2+(AP710-AP709)</f>
        <v>588.20000000000141</v>
      </c>
    </row>
    <row r="710" spans="1:44" x14ac:dyDescent="0.25">
      <c r="A710" s="32" t="s">
        <v>0</v>
      </c>
      <c r="B710" s="33" t="s">
        <v>1</v>
      </c>
      <c r="C710" s="32">
        <v>706</v>
      </c>
      <c r="D710">
        <f>MATCH(C710,TrainRun!$AG$2:$AG$148,1)</f>
        <v>99</v>
      </c>
      <c r="E710">
        <f>INT(INDEX(TrainRun!$AD$2:$AD$148,'By Second'!D710))</f>
        <v>700</v>
      </c>
      <c r="F710">
        <f>IF(E710=0,0,INDEX(TrainRun!$AE$2:$AE$148,'By Second'!D710))</f>
        <v>55.555555555555557</v>
      </c>
      <c r="G710">
        <f>INDEX(TrainRun!$AF$2:$AF$148,'By Second'!D710)</f>
        <v>26254.982810715112</v>
      </c>
      <c r="H710">
        <f t="shared" si="234"/>
        <v>100</v>
      </c>
      <c r="I710">
        <f>INT(INDEX(TrainRun!$AD$2:$AD$148,'By Second'!H710))</f>
        <v>736</v>
      </c>
      <c r="J710">
        <f>INDEX(TrainRun!$AE$2:$AE$148,'By Second'!H710)</f>
        <v>55.555555555555557</v>
      </c>
      <c r="K710">
        <f t="shared" si="231"/>
        <v>36</v>
      </c>
      <c r="L710">
        <f t="shared" si="232"/>
        <v>0</v>
      </c>
      <c r="M710">
        <f t="shared" si="235"/>
        <v>0</v>
      </c>
      <c r="N710" s="32">
        <f t="shared" si="236"/>
        <v>55.555555555555557</v>
      </c>
      <c r="O710" s="29">
        <f t="shared" si="233"/>
        <v>26588.333333333328</v>
      </c>
      <c r="P710">
        <f>MATCH(O710,LORDetail!$B$2:$B$930,1)</f>
        <v>172</v>
      </c>
      <c r="Q710">
        <f>INDEX(LORDetail!$B$2:$B$930,P710)</f>
        <v>26586.773009564145</v>
      </c>
      <c r="R710">
        <f>INDEX(LORDetail!$D$2:$D$930,P710)</f>
        <v>51.508259900754098</v>
      </c>
      <c r="S710">
        <f>INDEX(LORDetail!$E$2:$E$930,P710)</f>
        <v>-0.55026918336583297</v>
      </c>
      <c r="T710">
        <f>INDEX(LORDetail!$G$2:$G$930,P710)</f>
        <v>16.68253</v>
      </c>
      <c r="U710">
        <f t="shared" si="237"/>
        <v>173</v>
      </c>
      <c r="V710">
        <f>INDEX(LORDetail!$B$2:$B$930,U710)</f>
        <v>26743.194946354266</v>
      </c>
      <c r="W710">
        <f>INDEX(LORDetail!$D$2:$D$930,U710)</f>
        <v>51.5084299318059</v>
      </c>
      <c r="X710">
        <f>INDEX(LORDetail!$E$2:$E$930,U710)</f>
        <v>-0.55251025619225702</v>
      </c>
      <c r="Y710">
        <f>INDEX(LORDetail!$G$2:$G$930,U710)</f>
        <v>16.78032</v>
      </c>
      <c r="Z710">
        <f t="shared" si="238"/>
        <v>156.42193679012053</v>
      </c>
      <c r="AA710" s="29">
        <f t="shared" si="239"/>
        <v>1.5603237691830145</v>
      </c>
      <c r="AB710">
        <f t="shared" si="240"/>
        <v>9.9750955729219892E-3</v>
      </c>
      <c r="AC710" s="32">
        <f t="shared" si="241"/>
        <v>51.508261596830089</v>
      </c>
      <c r="AD710" s="32">
        <f t="shared" si="242"/>
        <v>-0.55029153828146238</v>
      </c>
      <c r="AE710" s="34">
        <f t="shared" si="243"/>
        <v>16.683505464596077</v>
      </c>
      <c r="AF710" s="36" t="str">
        <f t="shared" si="244"/>
        <v>PADTON</v>
      </c>
      <c r="AG710" s="36" t="str">
        <f t="shared" si="245"/>
        <v>RDNGSTN</v>
      </c>
      <c r="AH710" s="36">
        <f t="shared" si="246"/>
        <v>706</v>
      </c>
      <c r="AI710" s="42">
        <f t="shared" si="247"/>
        <v>26588.400000000001</v>
      </c>
      <c r="AJ710" s="43">
        <f t="shared" si="248"/>
        <v>55.555555555555557</v>
      </c>
      <c r="AK710" s="43">
        <f t="shared" si="249"/>
        <v>0</v>
      </c>
      <c r="AL710" s="36">
        <f t="shared" si="250"/>
        <v>51.508261596830089</v>
      </c>
      <c r="AM710" s="36">
        <v>1</v>
      </c>
      <c r="AN710" s="36">
        <f t="shared" si="251"/>
        <v>-0.55029153828146238</v>
      </c>
      <c r="AO710" s="36">
        <v>4</v>
      </c>
      <c r="AP710" s="42">
        <f>INT(AI710/1000)*1000</f>
        <v>26000</v>
      </c>
      <c r="AQ710" s="42">
        <f>MOD(AI710,1000)</f>
        <v>588.40000000000146</v>
      </c>
      <c r="AR710" s="42">
        <f>MOD(AI711,1000)-0.2+(AP711-AP710)</f>
        <v>643.59999999999923</v>
      </c>
    </row>
    <row r="711" spans="1:44" x14ac:dyDescent="0.25">
      <c r="A711" s="32" t="s">
        <v>0</v>
      </c>
      <c r="B711" s="33" t="s">
        <v>1</v>
      </c>
      <c r="C711" s="32">
        <v>707</v>
      </c>
      <c r="D711">
        <f>MATCH(C711,TrainRun!$AG$2:$AG$148,1)</f>
        <v>99</v>
      </c>
      <c r="E711">
        <f>INT(INDEX(TrainRun!$AD$2:$AD$148,'By Second'!D711))</f>
        <v>700</v>
      </c>
      <c r="F711">
        <f>IF(E711=0,0,INDEX(TrainRun!$AE$2:$AE$148,'By Second'!D711))</f>
        <v>55.555555555555557</v>
      </c>
      <c r="G711">
        <f>INDEX(TrainRun!$AF$2:$AF$148,'By Second'!D711)</f>
        <v>26254.982810715112</v>
      </c>
      <c r="H711">
        <f t="shared" si="234"/>
        <v>100</v>
      </c>
      <c r="I711">
        <f>INT(INDEX(TrainRun!$AD$2:$AD$148,'By Second'!H711))</f>
        <v>736</v>
      </c>
      <c r="J711">
        <f>INDEX(TrainRun!$AE$2:$AE$148,'By Second'!H711)</f>
        <v>55.555555555555557</v>
      </c>
      <c r="K711">
        <f t="shared" si="231"/>
        <v>36</v>
      </c>
      <c r="L711">
        <f t="shared" si="232"/>
        <v>0</v>
      </c>
      <c r="M711">
        <f t="shared" si="235"/>
        <v>0</v>
      </c>
      <c r="N711" s="32">
        <f t="shared" si="236"/>
        <v>55.555555555555557</v>
      </c>
      <c r="O711" s="29">
        <f t="shared" si="233"/>
        <v>26643.888888888883</v>
      </c>
      <c r="P711">
        <f>MATCH(O711,LORDetail!$B$2:$B$930,1)</f>
        <v>172</v>
      </c>
      <c r="Q711">
        <f>INDEX(LORDetail!$B$2:$B$930,P711)</f>
        <v>26586.773009564145</v>
      </c>
      <c r="R711">
        <f>INDEX(LORDetail!$D$2:$D$930,P711)</f>
        <v>51.508259900754098</v>
      </c>
      <c r="S711">
        <f>INDEX(LORDetail!$E$2:$E$930,P711)</f>
        <v>-0.55026918336583297</v>
      </c>
      <c r="T711">
        <f>INDEX(LORDetail!$G$2:$G$930,P711)</f>
        <v>16.68253</v>
      </c>
      <c r="U711">
        <f t="shared" si="237"/>
        <v>173</v>
      </c>
      <c r="V711">
        <f>INDEX(LORDetail!$B$2:$B$930,U711)</f>
        <v>26743.194946354266</v>
      </c>
      <c r="W711">
        <f>INDEX(LORDetail!$D$2:$D$930,U711)</f>
        <v>51.5084299318059</v>
      </c>
      <c r="X711">
        <f>INDEX(LORDetail!$E$2:$E$930,U711)</f>
        <v>-0.55251025619225702</v>
      </c>
      <c r="Y711">
        <f>INDEX(LORDetail!$G$2:$G$930,U711)</f>
        <v>16.78032</v>
      </c>
      <c r="Z711">
        <f t="shared" si="238"/>
        <v>156.42193679012053</v>
      </c>
      <c r="AA711" s="29">
        <f t="shared" si="239"/>
        <v>57.115879324737762</v>
      </c>
      <c r="AB711">
        <f t="shared" si="240"/>
        <v>0.36513982946888784</v>
      </c>
      <c r="AC711" s="32">
        <f t="shared" si="241"/>
        <v>51.508321985863354</v>
      </c>
      <c r="AD711" s="32">
        <f t="shared" si="242"/>
        <v>-0.55108748831550081</v>
      </c>
      <c r="AE711" s="34">
        <f t="shared" si="243"/>
        <v>16.718237023923763</v>
      </c>
      <c r="AF711" s="36" t="str">
        <f t="shared" si="244"/>
        <v>PADTON</v>
      </c>
      <c r="AG711" s="36" t="str">
        <f t="shared" si="245"/>
        <v>RDNGSTN</v>
      </c>
      <c r="AH711" s="36">
        <f t="shared" si="246"/>
        <v>707</v>
      </c>
      <c r="AI711" s="42">
        <f t="shared" si="247"/>
        <v>26643.8</v>
      </c>
      <c r="AJ711" s="43">
        <f t="shared" si="248"/>
        <v>55.555555555555557</v>
      </c>
      <c r="AK711" s="43">
        <f t="shared" si="249"/>
        <v>0</v>
      </c>
      <c r="AL711" s="36">
        <f t="shared" si="250"/>
        <v>51.508321985863354</v>
      </c>
      <c r="AM711" s="36">
        <v>1</v>
      </c>
      <c r="AN711" s="36">
        <f t="shared" si="251"/>
        <v>-0.55108748831550081</v>
      </c>
      <c r="AO711" s="36">
        <v>4</v>
      </c>
      <c r="AP711" s="42">
        <f>INT(AI711/1000)*1000</f>
        <v>26000</v>
      </c>
      <c r="AQ711" s="42">
        <f>MOD(AI711,1000)</f>
        <v>643.79999999999927</v>
      </c>
      <c r="AR711" s="42">
        <f>MOD(AI712,1000)-0.2+(AP712-AP711)</f>
        <v>699.20000000000141</v>
      </c>
    </row>
    <row r="712" spans="1:44" x14ac:dyDescent="0.25">
      <c r="A712" s="32" t="s">
        <v>0</v>
      </c>
      <c r="B712" s="33" t="s">
        <v>1</v>
      </c>
      <c r="C712" s="32">
        <v>708</v>
      </c>
      <c r="D712">
        <f>MATCH(C712,TrainRun!$AG$2:$AG$148,1)</f>
        <v>99</v>
      </c>
      <c r="E712">
        <f>INT(INDEX(TrainRun!$AD$2:$AD$148,'By Second'!D712))</f>
        <v>700</v>
      </c>
      <c r="F712">
        <f>IF(E712=0,0,INDEX(TrainRun!$AE$2:$AE$148,'By Second'!D712))</f>
        <v>55.555555555555557</v>
      </c>
      <c r="G712">
        <f>INDEX(TrainRun!$AF$2:$AF$148,'By Second'!D712)</f>
        <v>26254.982810715112</v>
      </c>
      <c r="H712">
        <f t="shared" si="234"/>
        <v>100</v>
      </c>
      <c r="I712">
        <f>INT(INDEX(TrainRun!$AD$2:$AD$148,'By Second'!H712))</f>
        <v>736</v>
      </c>
      <c r="J712">
        <f>INDEX(TrainRun!$AE$2:$AE$148,'By Second'!H712)</f>
        <v>55.555555555555557</v>
      </c>
      <c r="K712">
        <f t="shared" si="231"/>
        <v>36</v>
      </c>
      <c r="L712">
        <f t="shared" si="232"/>
        <v>0</v>
      </c>
      <c r="M712">
        <f t="shared" si="235"/>
        <v>0</v>
      </c>
      <c r="N712" s="32">
        <f t="shared" si="236"/>
        <v>55.555555555555557</v>
      </c>
      <c r="O712" s="29">
        <f t="shared" si="233"/>
        <v>26699.444444444438</v>
      </c>
      <c r="P712">
        <f>MATCH(O712,LORDetail!$B$2:$B$930,1)</f>
        <v>172</v>
      </c>
      <c r="Q712">
        <f>INDEX(LORDetail!$B$2:$B$930,P712)</f>
        <v>26586.773009564145</v>
      </c>
      <c r="R712">
        <f>INDEX(LORDetail!$D$2:$D$930,P712)</f>
        <v>51.508259900754098</v>
      </c>
      <c r="S712">
        <f>INDEX(LORDetail!$E$2:$E$930,P712)</f>
        <v>-0.55026918336583297</v>
      </c>
      <c r="T712">
        <f>INDEX(LORDetail!$G$2:$G$930,P712)</f>
        <v>16.68253</v>
      </c>
      <c r="U712">
        <f t="shared" si="237"/>
        <v>173</v>
      </c>
      <c r="V712">
        <f>INDEX(LORDetail!$B$2:$B$930,U712)</f>
        <v>26743.194946354266</v>
      </c>
      <c r="W712">
        <f>INDEX(LORDetail!$D$2:$D$930,U712)</f>
        <v>51.5084299318059</v>
      </c>
      <c r="X712">
        <f>INDEX(LORDetail!$E$2:$E$930,U712)</f>
        <v>-0.55251025619225702</v>
      </c>
      <c r="Y712">
        <f>INDEX(LORDetail!$G$2:$G$930,U712)</f>
        <v>16.78032</v>
      </c>
      <c r="Z712">
        <f t="shared" si="238"/>
        <v>156.42193679012053</v>
      </c>
      <c r="AA712" s="29">
        <f t="shared" si="239"/>
        <v>112.67143488029251</v>
      </c>
      <c r="AB712">
        <f t="shared" si="240"/>
        <v>0.72030456336485371</v>
      </c>
      <c r="AC712" s="32">
        <f t="shared" si="241"/>
        <v>51.508382374896627</v>
      </c>
      <c r="AD712" s="32">
        <f t="shared" si="242"/>
        <v>-0.55188343834953923</v>
      </c>
      <c r="AE712" s="34">
        <f t="shared" si="243"/>
        <v>16.752968583251448</v>
      </c>
      <c r="AF712" s="36" t="str">
        <f t="shared" si="244"/>
        <v>PADTON</v>
      </c>
      <c r="AG712" s="36" t="str">
        <f t="shared" si="245"/>
        <v>RDNGSTN</v>
      </c>
      <c r="AH712" s="36">
        <f t="shared" si="246"/>
        <v>708</v>
      </c>
      <c r="AI712" s="42">
        <f t="shared" si="247"/>
        <v>26699.4</v>
      </c>
      <c r="AJ712" s="43">
        <f t="shared" si="248"/>
        <v>55.555555555555557</v>
      </c>
      <c r="AK712" s="43">
        <f t="shared" si="249"/>
        <v>0</v>
      </c>
      <c r="AL712" s="36">
        <f t="shared" si="250"/>
        <v>51.508382374896627</v>
      </c>
      <c r="AM712" s="36">
        <v>1</v>
      </c>
      <c r="AN712" s="36">
        <f t="shared" si="251"/>
        <v>-0.55188343834953923</v>
      </c>
      <c r="AO712" s="36">
        <v>4</v>
      </c>
      <c r="AP712" s="42">
        <f>INT(AI712/1000)*1000</f>
        <v>26000</v>
      </c>
      <c r="AQ712" s="42">
        <f>MOD(AI712,1000)</f>
        <v>699.40000000000146</v>
      </c>
      <c r="AR712" s="42">
        <f>MOD(AI713,1000)-0.2+(AP713-AP712)</f>
        <v>754.8</v>
      </c>
    </row>
    <row r="713" spans="1:44" x14ac:dyDescent="0.25">
      <c r="A713" s="32" t="s">
        <v>0</v>
      </c>
      <c r="B713" s="33" t="s">
        <v>1</v>
      </c>
      <c r="C713" s="32">
        <v>709</v>
      </c>
      <c r="D713">
        <f>MATCH(C713,TrainRun!$AG$2:$AG$148,1)</f>
        <v>99</v>
      </c>
      <c r="E713">
        <f>INT(INDEX(TrainRun!$AD$2:$AD$148,'By Second'!D713))</f>
        <v>700</v>
      </c>
      <c r="F713">
        <f>IF(E713=0,0,INDEX(TrainRun!$AE$2:$AE$148,'By Second'!D713))</f>
        <v>55.555555555555557</v>
      </c>
      <c r="G713">
        <f>INDEX(TrainRun!$AF$2:$AF$148,'By Second'!D713)</f>
        <v>26254.982810715112</v>
      </c>
      <c r="H713">
        <f t="shared" si="234"/>
        <v>100</v>
      </c>
      <c r="I713">
        <f>INT(INDEX(TrainRun!$AD$2:$AD$148,'By Second'!H713))</f>
        <v>736</v>
      </c>
      <c r="J713">
        <f>INDEX(TrainRun!$AE$2:$AE$148,'By Second'!H713)</f>
        <v>55.555555555555557</v>
      </c>
      <c r="K713">
        <f t="shared" si="231"/>
        <v>36</v>
      </c>
      <c r="L713">
        <f t="shared" si="232"/>
        <v>0</v>
      </c>
      <c r="M713">
        <f t="shared" si="235"/>
        <v>0</v>
      </c>
      <c r="N713" s="32">
        <f t="shared" si="236"/>
        <v>55.555555555555557</v>
      </c>
      <c r="O713" s="29">
        <f t="shared" si="233"/>
        <v>26754.999999999993</v>
      </c>
      <c r="P713">
        <f>MATCH(O713,LORDetail!$B$2:$B$930,1)</f>
        <v>173</v>
      </c>
      <c r="Q713">
        <f>INDEX(LORDetail!$B$2:$B$930,P713)</f>
        <v>26743.194946354266</v>
      </c>
      <c r="R713">
        <f>INDEX(LORDetail!$D$2:$D$930,P713)</f>
        <v>51.5084299318059</v>
      </c>
      <c r="S713">
        <f>INDEX(LORDetail!$E$2:$E$930,P713)</f>
        <v>-0.55251025619225702</v>
      </c>
      <c r="T713">
        <f>INDEX(LORDetail!$G$2:$G$930,P713)</f>
        <v>16.78032</v>
      </c>
      <c r="U713">
        <f t="shared" si="237"/>
        <v>174</v>
      </c>
      <c r="V713">
        <f>INDEX(LORDetail!$B$2:$B$930,U713)</f>
        <v>26894.135773321661</v>
      </c>
      <c r="W713">
        <f>INDEX(LORDetail!$D$2:$D$930,U713)</f>
        <v>51.508555366585298</v>
      </c>
      <c r="X713">
        <f>INDEX(LORDetail!$E$2:$E$930,U713)</f>
        <v>-0.554679473778664</v>
      </c>
      <c r="Y713">
        <f>INDEX(LORDetail!$G$2:$G$930,U713)</f>
        <v>16.874680000000001</v>
      </c>
      <c r="Z713">
        <f t="shared" si="238"/>
        <v>150.94082696739497</v>
      </c>
      <c r="AA713" s="29">
        <f t="shared" si="239"/>
        <v>11.80505364572673</v>
      </c>
      <c r="AB713">
        <f t="shared" si="240"/>
        <v>7.8209811638813687E-2</v>
      </c>
      <c r="AC713" s="32">
        <f t="shared" si="241"/>
        <v>51.508439742036366</v>
      </c>
      <c r="AD713" s="32">
        <f t="shared" si="242"/>
        <v>-0.55267991029109353</v>
      </c>
      <c r="AE713" s="34">
        <f t="shared" si="243"/>
        <v>16.787699877826238</v>
      </c>
      <c r="AF713" s="36" t="str">
        <f t="shared" si="244"/>
        <v>PADTON</v>
      </c>
      <c r="AG713" s="36" t="str">
        <f t="shared" si="245"/>
        <v>RDNGSTN</v>
      </c>
      <c r="AH713" s="36">
        <f t="shared" si="246"/>
        <v>709</v>
      </c>
      <c r="AI713" s="42">
        <f t="shared" si="247"/>
        <v>26755</v>
      </c>
      <c r="AJ713" s="43">
        <f t="shared" si="248"/>
        <v>55.555555555555557</v>
      </c>
      <c r="AK713" s="43">
        <f t="shared" si="249"/>
        <v>0</v>
      </c>
      <c r="AL713" s="36">
        <f t="shared" si="250"/>
        <v>51.508439742036366</v>
      </c>
      <c r="AM713" s="36">
        <v>1</v>
      </c>
      <c r="AN713" s="36">
        <f t="shared" si="251"/>
        <v>-0.55267991029109353</v>
      </c>
      <c r="AO713" s="36">
        <v>4</v>
      </c>
      <c r="AP713" s="42">
        <f>INT(AI713/1000)*1000</f>
        <v>26000</v>
      </c>
      <c r="AQ713" s="42">
        <f>MOD(AI713,1000)</f>
        <v>755</v>
      </c>
      <c r="AR713" s="42">
        <f>MOD(AI714,1000)-0.2+(AP714-AP713)</f>
        <v>810.3999999999985</v>
      </c>
    </row>
    <row r="714" spans="1:44" x14ac:dyDescent="0.25">
      <c r="A714" s="32" t="s">
        <v>0</v>
      </c>
      <c r="B714" s="33" t="s">
        <v>1</v>
      </c>
      <c r="C714" s="32">
        <v>710</v>
      </c>
      <c r="D714">
        <f>MATCH(C714,TrainRun!$AG$2:$AG$148,1)</f>
        <v>99</v>
      </c>
      <c r="E714">
        <f>INT(INDEX(TrainRun!$AD$2:$AD$148,'By Second'!D714))</f>
        <v>700</v>
      </c>
      <c r="F714">
        <f>IF(E714=0,0,INDEX(TrainRun!$AE$2:$AE$148,'By Second'!D714))</f>
        <v>55.555555555555557</v>
      </c>
      <c r="G714">
        <f>INDEX(TrainRun!$AF$2:$AF$148,'By Second'!D714)</f>
        <v>26254.982810715112</v>
      </c>
      <c r="H714">
        <f t="shared" si="234"/>
        <v>100</v>
      </c>
      <c r="I714">
        <f>INT(INDEX(TrainRun!$AD$2:$AD$148,'By Second'!H714))</f>
        <v>736</v>
      </c>
      <c r="J714">
        <f>INDEX(TrainRun!$AE$2:$AE$148,'By Second'!H714)</f>
        <v>55.555555555555557</v>
      </c>
      <c r="K714">
        <f t="shared" si="231"/>
        <v>36</v>
      </c>
      <c r="L714">
        <f t="shared" si="232"/>
        <v>0</v>
      </c>
      <c r="M714">
        <f t="shared" si="235"/>
        <v>0</v>
      </c>
      <c r="N714" s="32">
        <f t="shared" si="236"/>
        <v>55.555555555555557</v>
      </c>
      <c r="O714" s="29">
        <f t="shared" si="233"/>
        <v>26810.555555555547</v>
      </c>
      <c r="P714">
        <f>MATCH(O714,LORDetail!$B$2:$B$930,1)</f>
        <v>173</v>
      </c>
      <c r="Q714">
        <f>INDEX(LORDetail!$B$2:$B$930,P714)</f>
        <v>26743.194946354266</v>
      </c>
      <c r="R714">
        <f>INDEX(LORDetail!$D$2:$D$930,P714)</f>
        <v>51.5084299318059</v>
      </c>
      <c r="S714">
        <f>INDEX(LORDetail!$E$2:$E$930,P714)</f>
        <v>-0.55251025619225702</v>
      </c>
      <c r="T714">
        <f>INDEX(LORDetail!$G$2:$G$930,P714)</f>
        <v>16.78032</v>
      </c>
      <c r="U714">
        <f t="shared" si="237"/>
        <v>174</v>
      </c>
      <c r="V714">
        <f>INDEX(LORDetail!$B$2:$B$930,U714)</f>
        <v>26894.135773321661</v>
      </c>
      <c r="W714">
        <f>INDEX(LORDetail!$D$2:$D$930,U714)</f>
        <v>51.508555366585298</v>
      </c>
      <c r="X714">
        <f>INDEX(LORDetail!$E$2:$E$930,U714)</f>
        <v>-0.554679473778664</v>
      </c>
      <c r="Y714">
        <f>INDEX(LORDetail!$G$2:$G$930,U714)</f>
        <v>16.874680000000001</v>
      </c>
      <c r="Z714">
        <f t="shared" si="238"/>
        <v>150.94082696739497</v>
      </c>
      <c r="AA714" s="29">
        <f t="shared" si="239"/>
        <v>67.360609201281477</v>
      </c>
      <c r="AB714">
        <f t="shared" si="240"/>
        <v>0.44627163210012211</v>
      </c>
      <c r="AC714" s="32">
        <f t="shared" si="241"/>
        <v>51.508485909789627</v>
      </c>
      <c r="AD714" s="32">
        <f t="shared" si="242"/>
        <v>-0.55347831646492318</v>
      </c>
      <c r="AE714" s="34">
        <f t="shared" si="243"/>
        <v>16.822430191204969</v>
      </c>
      <c r="AF714" s="36" t="str">
        <f t="shared" si="244"/>
        <v>PADTON</v>
      </c>
      <c r="AG714" s="36" t="str">
        <f t="shared" si="245"/>
        <v>RDNGSTN</v>
      </c>
      <c r="AH714" s="36">
        <f t="shared" si="246"/>
        <v>710</v>
      </c>
      <c r="AI714" s="42">
        <f t="shared" si="247"/>
        <v>26810.6</v>
      </c>
      <c r="AJ714" s="43">
        <f t="shared" si="248"/>
        <v>55.555555555555557</v>
      </c>
      <c r="AK714" s="43">
        <f t="shared" si="249"/>
        <v>0</v>
      </c>
      <c r="AL714" s="36">
        <f t="shared" si="250"/>
        <v>51.508485909789627</v>
      </c>
      <c r="AM714" s="36">
        <v>1</v>
      </c>
      <c r="AN714" s="36">
        <f t="shared" si="251"/>
        <v>-0.55347831646492318</v>
      </c>
      <c r="AO714" s="36">
        <v>4</v>
      </c>
      <c r="AP714" s="42">
        <f>INT(AI714/1000)*1000</f>
        <v>26000</v>
      </c>
      <c r="AQ714" s="42">
        <f>MOD(AI714,1000)</f>
        <v>810.59999999999854</v>
      </c>
      <c r="AR714" s="42">
        <f>MOD(AI715,1000)-0.2+(AP715-AP714)</f>
        <v>866.00000000000068</v>
      </c>
    </row>
    <row r="715" spans="1:44" x14ac:dyDescent="0.25">
      <c r="A715" s="32" t="s">
        <v>0</v>
      </c>
      <c r="B715" s="33" t="s">
        <v>1</v>
      </c>
      <c r="C715" s="32">
        <v>711</v>
      </c>
      <c r="D715">
        <f>MATCH(C715,TrainRun!$AG$2:$AG$148,1)</f>
        <v>99</v>
      </c>
      <c r="E715">
        <f>INT(INDEX(TrainRun!$AD$2:$AD$148,'By Second'!D715))</f>
        <v>700</v>
      </c>
      <c r="F715">
        <f>IF(E715=0,0,INDEX(TrainRun!$AE$2:$AE$148,'By Second'!D715))</f>
        <v>55.555555555555557</v>
      </c>
      <c r="G715">
        <f>INDEX(TrainRun!$AF$2:$AF$148,'By Second'!D715)</f>
        <v>26254.982810715112</v>
      </c>
      <c r="H715">
        <f t="shared" si="234"/>
        <v>100</v>
      </c>
      <c r="I715">
        <f>INT(INDEX(TrainRun!$AD$2:$AD$148,'By Second'!H715))</f>
        <v>736</v>
      </c>
      <c r="J715">
        <f>INDEX(TrainRun!$AE$2:$AE$148,'By Second'!H715)</f>
        <v>55.555555555555557</v>
      </c>
      <c r="K715">
        <f t="shared" si="231"/>
        <v>36</v>
      </c>
      <c r="L715">
        <f t="shared" si="232"/>
        <v>0</v>
      </c>
      <c r="M715">
        <f t="shared" si="235"/>
        <v>0</v>
      </c>
      <c r="N715" s="32">
        <f t="shared" si="236"/>
        <v>55.555555555555557</v>
      </c>
      <c r="O715" s="29">
        <f t="shared" si="233"/>
        <v>26866.111111111102</v>
      </c>
      <c r="P715">
        <f>MATCH(O715,LORDetail!$B$2:$B$930,1)</f>
        <v>173</v>
      </c>
      <c r="Q715">
        <f>INDEX(LORDetail!$B$2:$B$930,P715)</f>
        <v>26743.194946354266</v>
      </c>
      <c r="R715">
        <f>INDEX(LORDetail!$D$2:$D$930,P715)</f>
        <v>51.5084299318059</v>
      </c>
      <c r="S715">
        <f>INDEX(LORDetail!$E$2:$E$930,P715)</f>
        <v>-0.55251025619225702</v>
      </c>
      <c r="T715">
        <f>INDEX(LORDetail!$G$2:$G$930,P715)</f>
        <v>16.78032</v>
      </c>
      <c r="U715">
        <f t="shared" si="237"/>
        <v>174</v>
      </c>
      <c r="V715">
        <f>INDEX(LORDetail!$B$2:$B$930,U715)</f>
        <v>26894.135773321661</v>
      </c>
      <c r="W715">
        <f>INDEX(LORDetail!$D$2:$D$930,U715)</f>
        <v>51.508555366585298</v>
      </c>
      <c r="X715">
        <f>INDEX(LORDetail!$E$2:$E$930,U715)</f>
        <v>-0.554679473778664</v>
      </c>
      <c r="Y715">
        <f>INDEX(LORDetail!$G$2:$G$930,U715)</f>
        <v>16.874680000000001</v>
      </c>
      <c r="Z715">
        <f t="shared" si="238"/>
        <v>150.94082696739497</v>
      </c>
      <c r="AA715" s="29">
        <f t="shared" si="239"/>
        <v>122.91616475683622</v>
      </c>
      <c r="AB715">
        <f t="shared" si="240"/>
        <v>0.81433345256143053</v>
      </c>
      <c r="AC715" s="32">
        <f t="shared" si="241"/>
        <v>51.508532077542881</v>
      </c>
      <c r="AD715" s="32">
        <f t="shared" si="242"/>
        <v>-0.55427672263875283</v>
      </c>
      <c r="AE715" s="34">
        <f t="shared" si="243"/>
        <v>16.857160504583696</v>
      </c>
      <c r="AF715" s="36" t="str">
        <f t="shared" si="244"/>
        <v>PADTON</v>
      </c>
      <c r="AG715" s="36" t="str">
        <f t="shared" si="245"/>
        <v>RDNGSTN</v>
      </c>
      <c r="AH715" s="36">
        <f t="shared" si="246"/>
        <v>711</v>
      </c>
      <c r="AI715" s="42">
        <f t="shared" si="247"/>
        <v>26866.2</v>
      </c>
      <c r="AJ715" s="43">
        <f t="shared" si="248"/>
        <v>55.555555555555557</v>
      </c>
      <c r="AK715" s="43">
        <f t="shared" si="249"/>
        <v>0</v>
      </c>
      <c r="AL715" s="36">
        <f t="shared" si="250"/>
        <v>51.508532077542881</v>
      </c>
      <c r="AM715" s="36">
        <v>1</v>
      </c>
      <c r="AN715" s="36">
        <f t="shared" si="251"/>
        <v>-0.55427672263875283</v>
      </c>
      <c r="AO715" s="36">
        <v>4</v>
      </c>
      <c r="AP715" s="42">
        <f>INT(AI715/1000)*1000</f>
        <v>26000</v>
      </c>
      <c r="AQ715" s="42">
        <f>MOD(AI715,1000)</f>
        <v>866.20000000000073</v>
      </c>
      <c r="AR715" s="42">
        <f>MOD(AI716,1000)-0.2+(AP716-AP715)</f>
        <v>921.3999999999985</v>
      </c>
    </row>
    <row r="716" spans="1:44" x14ac:dyDescent="0.25">
      <c r="A716" s="32" t="s">
        <v>0</v>
      </c>
      <c r="B716" s="33" t="s">
        <v>1</v>
      </c>
      <c r="C716" s="32">
        <v>712</v>
      </c>
      <c r="D716">
        <f>MATCH(C716,TrainRun!$AG$2:$AG$148,1)</f>
        <v>99</v>
      </c>
      <c r="E716">
        <f>INT(INDEX(TrainRun!$AD$2:$AD$148,'By Second'!D716))</f>
        <v>700</v>
      </c>
      <c r="F716">
        <f>IF(E716=0,0,INDEX(TrainRun!$AE$2:$AE$148,'By Second'!D716))</f>
        <v>55.555555555555557</v>
      </c>
      <c r="G716">
        <f>INDEX(TrainRun!$AF$2:$AF$148,'By Second'!D716)</f>
        <v>26254.982810715112</v>
      </c>
      <c r="H716">
        <f t="shared" si="234"/>
        <v>100</v>
      </c>
      <c r="I716">
        <f>INT(INDEX(TrainRun!$AD$2:$AD$148,'By Second'!H716))</f>
        <v>736</v>
      </c>
      <c r="J716">
        <f>INDEX(TrainRun!$AE$2:$AE$148,'By Second'!H716)</f>
        <v>55.555555555555557</v>
      </c>
      <c r="K716">
        <f t="shared" si="231"/>
        <v>36</v>
      </c>
      <c r="L716">
        <f t="shared" si="232"/>
        <v>0</v>
      </c>
      <c r="M716">
        <f t="shared" si="235"/>
        <v>0</v>
      </c>
      <c r="N716" s="32">
        <f t="shared" si="236"/>
        <v>55.555555555555557</v>
      </c>
      <c r="O716" s="29">
        <f t="shared" si="233"/>
        <v>26921.666666666657</v>
      </c>
      <c r="P716">
        <f>MATCH(O716,LORDetail!$B$2:$B$930,1)</f>
        <v>174</v>
      </c>
      <c r="Q716">
        <f>INDEX(LORDetail!$B$2:$B$930,P716)</f>
        <v>26894.135773321661</v>
      </c>
      <c r="R716">
        <f>INDEX(LORDetail!$D$2:$D$930,P716)</f>
        <v>51.508555366585298</v>
      </c>
      <c r="S716">
        <f>INDEX(LORDetail!$E$2:$E$930,P716)</f>
        <v>-0.554679473778664</v>
      </c>
      <c r="T716">
        <f>INDEX(LORDetail!$G$2:$G$930,P716)</f>
        <v>16.874680000000001</v>
      </c>
      <c r="U716">
        <f t="shared" si="237"/>
        <v>175</v>
      </c>
      <c r="V716">
        <f>INDEX(LORDetail!$B$2:$B$930,U716)</f>
        <v>27122.873374579511</v>
      </c>
      <c r="W716">
        <f>INDEX(LORDetail!$D$2:$D$930,U716)</f>
        <v>51.508774709123202</v>
      </c>
      <c r="X716">
        <f>INDEX(LORDetail!$E$2:$E$930,U716)</f>
        <v>-0.55796203870817795</v>
      </c>
      <c r="Y716">
        <f>INDEX(LORDetail!$G$2:$G$930,U716)</f>
        <v>17.017679999999999</v>
      </c>
      <c r="Z716">
        <f t="shared" si="238"/>
        <v>228.73760125784975</v>
      </c>
      <c r="AA716" s="29">
        <f t="shared" si="239"/>
        <v>27.530893344996002</v>
      </c>
      <c r="AB716">
        <f t="shared" si="240"/>
        <v>0.12036015588867335</v>
      </c>
      <c r="AC716" s="32">
        <f t="shared" si="241"/>
        <v>51.508581766687357</v>
      </c>
      <c r="AD716" s="32">
        <f t="shared" si="242"/>
        <v>-0.55507456380529496</v>
      </c>
      <c r="AE716" s="34">
        <f t="shared" si="243"/>
        <v>16.891891502292083</v>
      </c>
      <c r="AF716" s="36" t="str">
        <f t="shared" si="244"/>
        <v>PADTON</v>
      </c>
      <c r="AG716" s="36" t="str">
        <f t="shared" si="245"/>
        <v>RDNGSTN</v>
      </c>
      <c r="AH716" s="36">
        <f t="shared" si="246"/>
        <v>712</v>
      </c>
      <c r="AI716" s="42">
        <f t="shared" si="247"/>
        <v>26921.599999999999</v>
      </c>
      <c r="AJ716" s="43">
        <f t="shared" si="248"/>
        <v>55.555555555555557</v>
      </c>
      <c r="AK716" s="43">
        <f t="shared" si="249"/>
        <v>0</v>
      </c>
      <c r="AL716" s="36">
        <f t="shared" si="250"/>
        <v>51.508581766687357</v>
      </c>
      <c r="AM716" s="36">
        <v>1</v>
      </c>
      <c r="AN716" s="36">
        <f t="shared" si="251"/>
        <v>-0.55507456380529496</v>
      </c>
      <c r="AO716" s="36">
        <v>4</v>
      </c>
      <c r="AP716" s="42">
        <f>INT(AI716/1000)*1000</f>
        <v>26000</v>
      </c>
      <c r="AQ716" s="42">
        <f>MOD(AI716,1000)</f>
        <v>921.59999999999854</v>
      </c>
      <c r="AR716" s="42">
        <f>MOD(AI717,1000)-0.2+(AP717-AP716)</f>
        <v>977.00000000000068</v>
      </c>
    </row>
    <row r="717" spans="1:44" x14ac:dyDescent="0.25">
      <c r="A717" s="32" t="s">
        <v>0</v>
      </c>
      <c r="B717" s="33" t="s">
        <v>1</v>
      </c>
      <c r="C717" s="32">
        <v>713</v>
      </c>
      <c r="D717">
        <f>MATCH(C717,TrainRun!$AG$2:$AG$148,1)</f>
        <v>99</v>
      </c>
      <c r="E717">
        <f>INT(INDEX(TrainRun!$AD$2:$AD$148,'By Second'!D717))</f>
        <v>700</v>
      </c>
      <c r="F717">
        <f>IF(E717=0,0,INDEX(TrainRun!$AE$2:$AE$148,'By Second'!D717))</f>
        <v>55.555555555555557</v>
      </c>
      <c r="G717">
        <f>INDEX(TrainRun!$AF$2:$AF$148,'By Second'!D717)</f>
        <v>26254.982810715112</v>
      </c>
      <c r="H717">
        <f t="shared" si="234"/>
        <v>100</v>
      </c>
      <c r="I717">
        <f>INT(INDEX(TrainRun!$AD$2:$AD$148,'By Second'!H717))</f>
        <v>736</v>
      </c>
      <c r="J717">
        <f>INDEX(TrainRun!$AE$2:$AE$148,'By Second'!H717)</f>
        <v>55.555555555555557</v>
      </c>
      <c r="K717">
        <f t="shared" si="231"/>
        <v>36</v>
      </c>
      <c r="L717">
        <f t="shared" si="232"/>
        <v>0</v>
      </c>
      <c r="M717">
        <f t="shared" si="235"/>
        <v>0</v>
      </c>
      <c r="N717" s="32">
        <f t="shared" si="236"/>
        <v>55.555555555555557</v>
      </c>
      <c r="O717" s="29">
        <f t="shared" si="233"/>
        <v>26977.222222222212</v>
      </c>
      <c r="P717">
        <f>MATCH(O717,LORDetail!$B$2:$B$930,1)</f>
        <v>174</v>
      </c>
      <c r="Q717">
        <f>INDEX(LORDetail!$B$2:$B$930,P717)</f>
        <v>26894.135773321661</v>
      </c>
      <c r="R717">
        <f>INDEX(LORDetail!$D$2:$D$930,P717)</f>
        <v>51.508555366585298</v>
      </c>
      <c r="S717">
        <f>INDEX(LORDetail!$E$2:$E$930,P717)</f>
        <v>-0.554679473778664</v>
      </c>
      <c r="T717">
        <f>INDEX(LORDetail!$G$2:$G$930,P717)</f>
        <v>16.874680000000001</v>
      </c>
      <c r="U717">
        <f t="shared" si="237"/>
        <v>175</v>
      </c>
      <c r="V717">
        <f>INDEX(LORDetail!$B$2:$B$930,U717)</f>
        <v>27122.873374579511</v>
      </c>
      <c r="W717">
        <f>INDEX(LORDetail!$D$2:$D$930,U717)</f>
        <v>51.508774709123202</v>
      </c>
      <c r="X717">
        <f>INDEX(LORDetail!$E$2:$E$930,U717)</f>
        <v>-0.55796203870817795</v>
      </c>
      <c r="Y717">
        <f>INDEX(LORDetail!$G$2:$G$930,U717)</f>
        <v>17.017679999999999</v>
      </c>
      <c r="Z717">
        <f t="shared" si="238"/>
        <v>228.73760125784975</v>
      </c>
      <c r="AA717" s="29">
        <f t="shared" si="239"/>
        <v>83.086448900550749</v>
      </c>
      <c r="AB717">
        <f t="shared" si="240"/>
        <v>0.36323913708830768</v>
      </c>
      <c r="AC717" s="32">
        <f t="shared" si="241"/>
        <v>51.508635040379495</v>
      </c>
      <c r="AD717" s="32">
        <f t="shared" si="242"/>
        <v>-0.55587182983109695</v>
      </c>
      <c r="AE717" s="34">
        <f t="shared" si="243"/>
        <v>16.926623196603629</v>
      </c>
      <c r="AF717" s="36" t="str">
        <f t="shared" si="244"/>
        <v>PADTON</v>
      </c>
      <c r="AG717" s="36" t="str">
        <f t="shared" si="245"/>
        <v>RDNGSTN</v>
      </c>
      <c r="AH717" s="36">
        <f t="shared" si="246"/>
        <v>713</v>
      </c>
      <c r="AI717" s="42">
        <f t="shared" si="247"/>
        <v>26977.200000000001</v>
      </c>
      <c r="AJ717" s="43">
        <f t="shared" si="248"/>
        <v>55.555555555555557</v>
      </c>
      <c r="AK717" s="43">
        <f t="shared" si="249"/>
        <v>0</v>
      </c>
      <c r="AL717" s="36">
        <f t="shared" si="250"/>
        <v>51.508635040379495</v>
      </c>
      <c r="AM717" s="36">
        <v>1</v>
      </c>
      <c r="AN717" s="36">
        <f t="shared" si="251"/>
        <v>-0.55587182983109695</v>
      </c>
      <c r="AO717" s="36">
        <v>4</v>
      </c>
      <c r="AP717" s="42">
        <f>INT(AI717/1000)*1000</f>
        <v>26000</v>
      </c>
      <c r="AQ717" s="42">
        <f>MOD(AI717,1000)</f>
        <v>977.20000000000073</v>
      </c>
      <c r="AR717" s="42">
        <f>MOD(AI718,1000)-0.2+(AP718-AP717)</f>
        <v>1032.5999999999992</v>
      </c>
    </row>
    <row r="718" spans="1:44" x14ac:dyDescent="0.25">
      <c r="A718" s="32" t="s">
        <v>0</v>
      </c>
      <c r="B718" s="33" t="s">
        <v>1</v>
      </c>
      <c r="C718" s="32">
        <v>714</v>
      </c>
      <c r="D718">
        <f>MATCH(C718,TrainRun!$AG$2:$AG$148,1)</f>
        <v>99</v>
      </c>
      <c r="E718">
        <f>INT(INDEX(TrainRun!$AD$2:$AD$148,'By Second'!D718))</f>
        <v>700</v>
      </c>
      <c r="F718">
        <f>IF(E718=0,0,INDEX(TrainRun!$AE$2:$AE$148,'By Second'!D718))</f>
        <v>55.555555555555557</v>
      </c>
      <c r="G718">
        <f>INDEX(TrainRun!$AF$2:$AF$148,'By Second'!D718)</f>
        <v>26254.982810715112</v>
      </c>
      <c r="H718">
        <f t="shared" si="234"/>
        <v>100</v>
      </c>
      <c r="I718">
        <f>INT(INDEX(TrainRun!$AD$2:$AD$148,'By Second'!H718))</f>
        <v>736</v>
      </c>
      <c r="J718">
        <f>INDEX(TrainRun!$AE$2:$AE$148,'By Second'!H718)</f>
        <v>55.555555555555557</v>
      </c>
      <c r="K718">
        <f t="shared" si="231"/>
        <v>36</v>
      </c>
      <c r="L718">
        <f t="shared" si="232"/>
        <v>0</v>
      </c>
      <c r="M718">
        <f t="shared" si="235"/>
        <v>0</v>
      </c>
      <c r="N718" s="32">
        <f t="shared" si="236"/>
        <v>55.555555555555557</v>
      </c>
      <c r="O718" s="29">
        <f t="shared" si="233"/>
        <v>27032.777777777766</v>
      </c>
      <c r="P718">
        <f>MATCH(O718,LORDetail!$B$2:$B$930,1)</f>
        <v>174</v>
      </c>
      <c r="Q718">
        <f>INDEX(LORDetail!$B$2:$B$930,P718)</f>
        <v>26894.135773321661</v>
      </c>
      <c r="R718">
        <f>INDEX(LORDetail!$D$2:$D$930,P718)</f>
        <v>51.508555366585298</v>
      </c>
      <c r="S718">
        <f>INDEX(LORDetail!$E$2:$E$930,P718)</f>
        <v>-0.554679473778664</v>
      </c>
      <c r="T718">
        <f>INDEX(LORDetail!$G$2:$G$930,P718)</f>
        <v>16.874680000000001</v>
      </c>
      <c r="U718">
        <f t="shared" si="237"/>
        <v>175</v>
      </c>
      <c r="V718">
        <f>INDEX(LORDetail!$B$2:$B$930,U718)</f>
        <v>27122.873374579511</v>
      </c>
      <c r="W718">
        <f>INDEX(LORDetail!$D$2:$D$930,U718)</f>
        <v>51.508774709123202</v>
      </c>
      <c r="X718">
        <f>INDEX(LORDetail!$E$2:$E$930,U718)</f>
        <v>-0.55796203870817795</v>
      </c>
      <c r="Y718">
        <f>INDEX(LORDetail!$G$2:$G$930,U718)</f>
        <v>17.017679999999999</v>
      </c>
      <c r="Z718">
        <f t="shared" si="238"/>
        <v>228.73760125784975</v>
      </c>
      <c r="AA718" s="29">
        <f t="shared" si="239"/>
        <v>138.6420044561055</v>
      </c>
      <c r="AB718">
        <f t="shared" si="240"/>
        <v>0.60611811828794204</v>
      </c>
      <c r="AC718" s="32">
        <f t="shared" si="241"/>
        <v>51.508688314071634</v>
      </c>
      <c r="AD718" s="32">
        <f t="shared" si="242"/>
        <v>-0.55666909585689894</v>
      </c>
      <c r="AE718" s="34">
        <f t="shared" si="243"/>
        <v>16.961354890915175</v>
      </c>
      <c r="AF718" s="36" t="str">
        <f t="shared" si="244"/>
        <v>PADTON</v>
      </c>
      <c r="AG718" s="36" t="str">
        <f t="shared" si="245"/>
        <v>RDNGSTN</v>
      </c>
      <c r="AH718" s="36">
        <f t="shared" si="246"/>
        <v>714</v>
      </c>
      <c r="AI718" s="42">
        <f t="shared" si="247"/>
        <v>27032.799999999999</v>
      </c>
      <c r="AJ718" s="43">
        <f t="shared" si="248"/>
        <v>55.555555555555557</v>
      </c>
      <c r="AK718" s="43">
        <f t="shared" si="249"/>
        <v>0</v>
      </c>
      <c r="AL718" s="36">
        <f t="shared" si="250"/>
        <v>51.508688314071634</v>
      </c>
      <c r="AM718" s="36">
        <v>1</v>
      </c>
      <c r="AN718" s="36">
        <f t="shared" si="251"/>
        <v>-0.55666909585689894</v>
      </c>
      <c r="AO718" s="36">
        <v>4</v>
      </c>
      <c r="AP718" s="42">
        <f>INT(AI718/1000)*1000</f>
        <v>27000</v>
      </c>
      <c r="AQ718" s="42">
        <f>MOD(AI718,1000)</f>
        <v>32.799999999999272</v>
      </c>
      <c r="AR718" s="42">
        <f>MOD(AI719,1000)-0.2+(AP719-AP718)</f>
        <v>88.200000000001452</v>
      </c>
    </row>
    <row r="719" spans="1:44" x14ac:dyDescent="0.25">
      <c r="A719" s="32" t="s">
        <v>0</v>
      </c>
      <c r="B719" s="33" t="s">
        <v>1</v>
      </c>
      <c r="C719" s="32">
        <v>715</v>
      </c>
      <c r="D719">
        <f>MATCH(C719,TrainRun!$AG$2:$AG$148,1)</f>
        <v>99</v>
      </c>
      <c r="E719">
        <f>INT(INDEX(TrainRun!$AD$2:$AD$148,'By Second'!D719))</f>
        <v>700</v>
      </c>
      <c r="F719">
        <f>IF(E719=0,0,INDEX(TrainRun!$AE$2:$AE$148,'By Second'!D719))</f>
        <v>55.555555555555557</v>
      </c>
      <c r="G719">
        <f>INDEX(TrainRun!$AF$2:$AF$148,'By Second'!D719)</f>
        <v>26254.982810715112</v>
      </c>
      <c r="H719">
        <f t="shared" si="234"/>
        <v>100</v>
      </c>
      <c r="I719">
        <f>INT(INDEX(TrainRun!$AD$2:$AD$148,'By Second'!H719))</f>
        <v>736</v>
      </c>
      <c r="J719">
        <f>INDEX(TrainRun!$AE$2:$AE$148,'By Second'!H719)</f>
        <v>55.555555555555557</v>
      </c>
      <c r="K719">
        <f t="shared" si="231"/>
        <v>36</v>
      </c>
      <c r="L719">
        <f t="shared" si="232"/>
        <v>0</v>
      </c>
      <c r="M719">
        <f t="shared" si="235"/>
        <v>0</v>
      </c>
      <c r="N719" s="32">
        <f t="shared" si="236"/>
        <v>55.555555555555557</v>
      </c>
      <c r="O719" s="29">
        <f t="shared" si="233"/>
        <v>27088.333333333321</v>
      </c>
      <c r="P719">
        <f>MATCH(O719,LORDetail!$B$2:$B$930,1)</f>
        <v>174</v>
      </c>
      <c r="Q719">
        <f>INDEX(LORDetail!$B$2:$B$930,P719)</f>
        <v>26894.135773321661</v>
      </c>
      <c r="R719">
        <f>INDEX(LORDetail!$D$2:$D$930,P719)</f>
        <v>51.508555366585298</v>
      </c>
      <c r="S719">
        <f>INDEX(LORDetail!$E$2:$E$930,P719)</f>
        <v>-0.554679473778664</v>
      </c>
      <c r="T719">
        <f>INDEX(LORDetail!$G$2:$G$930,P719)</f>
        <v>16.874680000000001</v>
      </c>
      <c r="U719">
        <f t="shared" si="237"/>
        <v>175</v>
      </c>
      <c r="V719">
        <f>INDEX(LORDetail!$B$2:$B$930,U719)</f>
        <v>27122.873374579511</v>
      </c>
      <c r="W719">
        <f>INDEX(LORDetail!$D$2:$D$930,U719)</f>
        <v>51.508774709123202</v>
      </c>
      <c r="X719">
        <f>INDEX(LORDetail!$E$2:$E$930,U719)</f>
        <v>-0.55796203870817795</v>
      </c>
      <c r="Y719">
        <f>INDEX(LORDetail!$G$2:$G$930,U719)</f>
        <v>17.017679999999999</v>
      </c>
      <c r="Z719">
        <f t="shared" si="238"/>
        <v>228.73760125784975</v>
      </c>
      <c r="AA719" s="29">
        <f t="shared" si="239"/>
        <v>194.19756001166024</v>
      </c>
      <c r="AB719">
        <f t="shared" si="240"/>
        <v>0.8489970994875764</v>
      </c>
      <c r="AC719" s="32">
        <f t="shared" si="241"/>
        <v>51.508741587763772</v>
      </c>
      <c r="AD719" s="32">
        <f t="shared" si="242"/>
        <v>-0.55746636188270093</v>
      </c>
      <c r="AE719" s="34">
        <f t="shared" si="243"/>
        <v>16.996086585226724</v>
      </c>
      <c r="AF719" s="36" t="str">
        <f t="shared" si="244"/>
        <v>PADTON</v>
      </c>
      <c r="AG719" s="36" t="str">
        <f t="shared" si="245"/>
        <v>RDNGSTN</v>
      </c>
      <c r="AH719" s="36">
        <f t="shared" si="246"/>
        <v>715</v>
      </c>
      <c r="AI719" s="42">
        <f t="shared" si="247"/>
        <v>27088.400000000001</v>
      </c>
      <c r="AJ719" s="43">
        <f t="shared" si="248"/>
        <v>55.555555555555557</v>
      </c>
      <c r="AK719" s="43">
        <f t="shared" si="249"/>
        <v>0</v>
      </c>
      <c r="AL719" s="36">
        <f t="shared" si="250"/>
        <v>51.508741587763772</v>
      </c>
      <c r="AM719" s="36">
        <v>1</v>
      </c>
      <c r="AN719" s="36">
        <f t="shared" si="251"/>
        <v>-0.55746636188270093</v>
      </c>
      <c r="AO719" s="36">
        <v>4</v>
      </c>
      <c r="AP719" s="42">
        <f>INT(AI719/1000)*1000</f>
        <v>27000</v>
      </c>
      <c r="AQ719" s="42">
        <f>MOD(AI719,1000)</f>
        <v>88.400000000001455</v>
      </c>
      <c r="AR719" s="42">
        <f>MOD(AI720,1000)-0.2+(AP720-AP719)</f>
        <v>143.59999999999928</v>
      </c>
    </row>
    <row r="720" spans="1:44" x14ac:dyDescent="0.25">
      <c r="A720" s="32" t="s">
        <v>0</v>
      </c>
      <c r="B720" s="33" t="s">
        <v>1</v>
      </c>
      <c r="C720" s="32">
        <v>716</v>
      </c>
      <c r="D720">
        <f>MATCH(C720,TrainRun!$AG$2:$AG$148,1)</f>
        <v>99</v>
      </c>
      <c r="E720">
        <f>INT(INDEX(TrainRun!$AD$2:$AD$148,'By Second'!D720))</f>
        <v>700</v>
      </c>
      <c r="F720">
        <f>IF(E720=0,0,INDEX(TrainRun!$AE$2:$AE$148,'By Second'!D720))</f>
        <v>55.555555555555557</v>
      </c>
      <c r="G720">
        <f>INDEX(TrainRun!$AF$2:$AF$148,'By Second'!D720)</f>
        <v>26254.982810715112</v>
      </c>
      <c r="H720">
        <f t="shared" si="234"/>
        <v>100</v>
      </c>
      <c r="I720">
        <f>INT(INDEX(TrainRun!$AD$2:$AD$148,'By Second'!H720))</f>
        <v>736</v>
      </c>
      <c r="J720">
        <f>INDEX(TrainRun!$AE$2:$AE$148,'By Second'!H720)</f>
        <v>55.555555555555557</v>
      </c>
      <c r="K720">
        <f t="shared" si="231"/>
        <v>36</v>
      </c>
      <c r="L720">
        <f t="shared" si="232"/>
        <v>0</v>
      </c>
      <c r="M720">
        <f t="shared" si="235"/>
        <v>0</v>
      </c>
      <c r="N720" s="32">
        <f t="shared" si="236"/>
        <v>55.555555555555557</v>
      </c>
      <c r="O720" s="29">
        <f t="shared" si="233"/>
        <v>27143.888888888876</v>
      </c>
      <c r="P720">
        <f>MATCH(O720,LORDetail!$B$2:$B$930,1)</f>
        <v>175</v>
      </c>
      <c r="Q720">
        <f>INDEX(LORDetail!$B$2:$B$930,P720)</f>
        <v>27122.873374579511</v>
      </c>
      <c r="R720">
        <f>INDEX(LORDetail!$D$2:$D$930,P720)</f>
        <v>51.508774709123202</v>
      </c>
      <c r="S720">
        <f>INDEX(LORDetail!$E$2:$E$930,P720)</f>
        <v>-0.55796203870817795</v>
      </c>
      <c r="T720">
        <f>INDEX(LORDetail!$G$2:$G$930,P720)</f>
        <v>17.017679999999999</v>
      </c>
      <c r="U720">
        <f t="shared" si="237"/>
        <v>176</v>
      </c>
      <c r="V720">
        <f>INDEX(LORDetail!$B$2:$B$930,U720)</f>
        <v>27319.740238438852</v>
      </c>
      <c r="W720">
        <f>INDEX(LORDetail!$D$2:$D$930,U720)</f>
        <v>51.5089656471281</v>
      </c>
      <c r="X720">
        <f>INDEX(LORDetail!$E$2:$E$930,U720)</f>
        <v>-0.56078687189667198</v>
      </c>
      <c r="Y720">
        <f>INDEX(LORDetail!$G$2:$G$930,U720)</f>
        <v>17.140750000000001</v>
      </c>
      <c r="Z720">
        <f t="shared" si="238"/>
        <v>196.86686385934081</v>
      </c>
      <c r="AA720" s="29">
        <f t="shared" si="239"/>
        <v>21.015514309365244</v>
      </c>
      <c r="AB720">
        <f t="shared" si="240"/>
        <v>0.10674988109924174</v>
      </c>
      <c r="AC720" s="32">
        <f t="shared" si="241"/>
        <v>51.508795091732523</v>
      </c>
      <c r="AD720" s="32">
        <f t="shared" si="242"/>
        <v>-0.55826358931517484</v>
      </c>
      <c r="AE720" s="34">
        <f t="shared" si="243"/>
        <v>17.030817707866884</v>
      </c>
      <c r="AF720" s="36" t="str">
        <f t="shared" si="244"/>
        <v>PADTON</v>
      </c>
      <c r="AG720" s="36" t="str">
        <f t="shared" si="245"/>
        <v>RDNGSTN</v>
      </c>
      <c r="AH720" s="36">
        <f t="shared" si="246"/>
        <v>716</v>
      </c>
      <c r="AI720" s="42">
        <f t="shared" si="247"/>
        <v>27143.8</v>
      </c>
      <c r="AJ720" s="43">
        <f t="shared" si="248"/>
        <v>55.555555555555557</v>
      </c>
      <c r="AK720" s="43">
        <f t="shared" si="249"/>
        <v>0</v>
      </c>
      <c r="AL720" s="36">
        <f t="shared" si="250"/>
        <v>51.508795091732523</v>
      </c>
      <c r="AM720" s="36">
        <v>1</v>
      </c>
      <c r="AN720" s="36">
        <f t="shared" si="251"/>
        <v>-0.55826358931517484</v>
      </c>
      <c r="AO720" s="36">
        <v>4</v>
      </c>
      <c r="AP720" s="42">
        <f>INT(AI720/1000)*1000</f>
        <v>27000</v>
      </c>
      <c r="AQ720" s="42">
        <f>MOD(AI720,1000)</f>
        <v>143.79999999999927</v>
      </c>
      <c r="AR720" s="42">
        <f>MOD(AI721,1000)-0.2+(AP721-AP720)</f>
        <v>199.20000000000147</v>
      </c>
    </row>
    <row r="721" spans="1:44" x14ac:dyDescent="0.25">
      <c r="A721" s="32" t="s">
        <v>0</v>
      </c>
      <c r="B721" s="33" t="s">
        <v>1</v>
      </c>
      <c r="C721" s="32">
        <v>717</v>
      </c>
      <c r="D721">
        <f>MATCH(C721,TrainRun!$AG$2:$AG$148,1)</f>
        <v>99</v>
      </c>
      <c r="E721">
        <f>INT(INDEX(TrainRun!$AD$2:$AD$148,'By Second'!D721))</f>
        <v>700</v>
      </c>
      <c r="F721">
        <f>IF(E721=0,0,INDEX(TrainRun!$AE$2:$AE$148,'By Second'!D721))</f>
        <v>55.555555555555557</v>
      </c>
      <c r="G721">
        <f>INDEX(TrainRun!$AF$2:$AF$148,'By Second'!D721)</f>
        <v>26254.982810715112</v>
      </c>
      <c r="H721">
        <f t="shared" si="234"/>
        <v>100</v>
      </c>
      <c r="I721">
        <f>INT(INDEX(TrainRun!$AD$2:$AD$148,'By Second'!H721))</f>
        <v>736</v>
      </c>
      <c r="J721">
        <f>INDEX(TrainRun!$AE$2:$AE$148,'By Second'!H721)</f>
        <v>55.555555555555557</v>
      </c>
      <c r="K721">
        <f t="shared" si="231"/>
        <v>36</v>
      </c>
      <c r="L721">
        <f t="shared" si="232"/>
        <v>0</v>
      </c>
      <c r="M721">
        <f t="shared" si="235"/>
        <v>0</v>
      </c>
      <c r="N721" s="32">
        <f t="shared" si="236"/>
        <v>55.555555555555557</v>
      </c>
      <c r="O721" s="29">
        <f t="shared" si="233"/>
        <v>27199.444444444431</v>
      </c>
      <c r="P721">
        <f>MATCH(O721,LORDetail!$B$2:$B$930,1)</f>
        <v>175</v>
      </c>
      <c r="Q721">
        <f>INDEX(LORDetail!$B$2:$B$930,P721)</f>
        <v>27122.873374579511</v>
      </c>
      <c r="R721">
        <f>INDEX(LORDetail!$D$2:$D$930,P721)</f>
        <v>51.508774709123202</v>
      </c>
      <c r="S721">
        <f>INDEX(LORDetail!$E$2:$E$930,P721)</f>
        <v>-0.55796203870817795</v>
      </c>
      <c r="T721">
        <f>INDEX(LORDetail!$G$2:$G$930,P721)</f>
        <v>17.017679999999999</v>
      </c>
      <c r="U721">
        <f t="shared" si="237"/>
        <v>176</v>
      </c>
      <c r="V721">
        <f>INDEX(LORDetail!$B$2:$B$930,U721)</f>
        <v>27319.740238438852</v>
      </c>
      <c r="W721">
        <f>INDEX(LORDetail!$D$2:$D$930,U721)</f>
        <v>51.5089656471281</v>
      </c>
      <c r="X721">
        <f>INDEX(LORDetail!$E$2:$E$930,U721)</f>
        <v>-0.56078687189667198</v>
      </c>
      <c r="Y721">
        <f>INDEX(LORDetail!$G$2:$G$930,U721)</f>
        <v>17.140750000000001</v>
      </c>
      <c r="Z721">
        <f t="shared" si="238"/>
        <v>196.86686385934081</v>
      </c>
      <c r="AA721" s="29">
        <f t="shared" si="239"/>
        <v>76.571069864919991</v>
      </c>
      <c r="AB721">
        <f t="shared" si="240"/>
        <v>0.38894849221364736</v>
      </c>
      <c r="AC721" s="32">
        <f t="shared" si="241"/>
        <v>51.508848974172317</v>
      </c>
      <c r="AD721" s="32">
        <f t="shared" si="242"/>
        <v>-0.55906075331759775</v>
      </c>
      <c r="AE721" s="34">
        <f t="shared" si="243"/>
        <v>17.065547890936735</v>
      </c>
      <c r="AF721" s="36" t="str">
        <f t="shared" si="244"/>
        <v>PADTON</v>
      </c>
      <c r="AG721" s="36" t="str">
        <f t="shared" si="245"/>
        <v>RDNGSTN</v>
      </c>
      <c r="AH721" s="36">
        <f t="shared" si="246"/>
        <v>717</v>
      </c>
      <c r="AI721" s="42">
        <f t="shared" si="247"/>
        <v>27199.4</v>
      </c>
      <c r="AJ721" s="43">
        <f t="shared" si="248"/>
        <v>55.555555555555557</v>
      </c>
      <c r="AK721" s="43">
        <f t="shared" si="249"/>
        <v>0</v>
      </c>
      <c r="AL721" s="36">
        <f t="shared" si="250"/>
        <v>51.508848974172317</v>
      </c>
      <c r="AM721" s="36">
        <v>1</v>
      </c>
      <c r="AN721" s="36">
        <f t="shared" si="251"/>
        <v>-0.55906075331759775</v>
      </c>
      <c r="AO721" s="36">
        <v>4</v>
      </c>
      <c r="AP721" s="42">
        <f>INT(AI721/1000)*1000</f>
        <v>27000</v>
      </c>
      <c r="AQ721" s="42">
        <f>MOD(AI721,1000)</f>
        <v>199.40000000000146</v>
      </c>
      <c r="AR721" s="42">
        <f>MOD(AI722,1000)-0.2+(AP722-AP721)</f>
        <v>254.8</v>
      </c>
    </row>
    <row r="722" spans="1:44" x14ac:dyDescent="0.25">
      <c r="A722" s="32" t="s">
        <v>0</v>
      </c>
      <c r="B722" s="33" t="s">
        <v>1</v>
      </c>
      <c r="C722" s="32">
        <v>718</v>
      </c>
      <c r="D722">
        <f>MATCH(C722,TrainRun!$AG$2:$AG$148,1)</f>
        <v>99</v>
      </c>
      <c r="E722">
        <f>INT(INDEX(TrainRun!$AD$2:$AD$148,'By Second'!D722))</f>
        <v>700</v>
      </c>
      <c r="F722">
        <f>IF(E722=0,0,INDEX(TrainRun!$AE$2:$AE$148,'By Second'!D722))</f>
        <v>55.555555555555557</v>
      </c>
      <c r="G722">
        <f>INDEX(TrainRun!$AF$2:$AF$148,'By Second'!D722)</f>
        <v>26254.982810715112</v>
      </c>
      <c r="H722">
        <f t="shared" si="234"/>
        <v>100</v>
      </c>
      <c r="I722">
        <f>INT(INDEX(TrainRun!$AD$2:$AD$148,'By Second'!H722))</f>
        <v>736</v>
      </c>
      <c r="J722">
        <f>INDEX(TrainRun!$AE$2:$AE$148,'By Second'!H722)</f>
        <v>55.555555555555557</v>
      </c>
      <c r="K722">
        <f t="shared" si="231"/>
        <v>36</v>
      </c>
      <c r="L722">
        <f t="shared" si="232"/>
        <v>0</v>
      </c>
      <c r="M722">
        <f t="shared" si="235"/>
        <v>0</v>
      </c>
      <c r="N722" s="32">
        <f t="shared" si="236"/>
        <v>55.555555555555557</v>
      </c>
      <c r="O722" s="29">
        <f t="shared" si="233"/>
        <v>27254.999999999985</v>
      </c>
      <c r="P722">
        <f>MATCH(O722,LORDetail!$B$2:$B$930,1)</f>
        <v>175</v>
      </c>
      <c r="Q722">
        <f>INDEX(LORDetail!$B$2:$B$930,P722)</f>
        <v>27122.873374579511</v>
      </c>
      <c r="R722">
        <f>INDEX(LORDetail!$D$2:$D$930,P722)</f>
        <v>51.508774709123202</v>
      </c>
      <c r="S722">
        <f>INDEX(LORDetail!$E$2:$E$930,P722)</f>
        <v>-0.55796203870817795</v>
      </c>
      <c r="T722">
        <f>INDEX(LORDetail!$G$2:$G$930,P722)</f>
        <v>17.017679999999999</v>
      </c>
      <c r="U722">
        <f t="shared" si="237"/>
        <v>176</v>
      </c>
      <c r="V722">
        <f>INDEX(LORDetail!$B$2:$B$930,U722)</f>
        <v>27319.740238438852</v>
      </c>
      <c r="W722">
        <f>INDEX(LORDetail!$D$2:$D$930,U722)</f>
        <v>51.5089656471281</v>
      </c>
      <c r="X722">
        <f>INDEX(LORDetail!$E$2:$E$930,U722)</f>
        <v>-0.56078687189667198</v>
      </c>
      <c r="Y722">
        <f>INDEX(LORDetail!$G$2:$G$930,U722)</f>
        <v>17.140750000000001</v>
      </c>
      <c r="Z722">
        <f t="shared" si="238"/>
        <v>196.86686385934081</v>
      </c>
      <c r="AA722" s="29">
        <f t="shared" si="239"/>
        <v>132.12662542047474</v>
      </c>
      <c r="AB722">
        <f t="shared" si="240"/>
        <v>0.67114710332805294</v>
      </c>
      <c r="AC722" s="32">
        <f t="shared" si="241"/>
        <v>51.508902856612103</v>
      </c>
      <c r="AD722" s="32">
        <f t="shared" si="242"/>
        <v>-0.55985791732002066</v>
      </c>
      <c r="AE722" s="34">
        <f t="shared" si="243"/>
        <v>17.100278074006585</v>
      </c>
      <c r="AF722" s="36" t="str">
        <f t="shared" si="244"/>
        <v>PADTON</v>
      </c>
      <c r="AG722" s="36" t="str">
        <f t="shared" si="245"/>
        <v>RDNGSTN</v>
      </c>
      <c r="AH722" s="36">
        <f t="shared" si="246"/>
        <v>718</v>
      </c>
      <c r="AI722" s="42">
        <f t="shared" si="247"/>
        <v>27255</v>
      </c>
      <c r="AJ722" s="43">
        <f t="shared" si="248"/>
        <v>55.555555555555557</v>
      </c>
      <c r="AK722" s="43">
        <f t="shared" si="249"/>
        <v>0</v>
      </c>
      <c r="AL722" s="36">
        <f t="shared" si="250"/>
        <v>51.508902856612103</v>
      </c>
      <c r="AM722" s="36">
        <v>1</v>
      </c>
      <c r="AN722" s="36">
        <f t="shared" si="251"/>
        <v>-0.55985791732002066</v>
      </c>
      <c r="AO722" s="36">
        <v>4</v>
      </c>
      <c r="AP722" s="42">
        <f>INT(AI722/1000)*1000</f>
        <v>27000</v>
      </c>
      <c r="AQ722" s="42">
        <f>MOD(AI722,1000)</f>
        <v>255</v>
      </c>
      <c r="AR722" s="42">
        <f>MOD(AI723,1000)-0.2+(AP723-AP722)</f>
        <v>310.39999999999856</v>
      </c>
    </row>
    <row r="723" spans="1:44" x14ac:dyDescent="0.25">
      <c r="A723" s="32" t="s">
        <v>0</v>
      </c>
      <c r="B723" s="33" t="s">
        <v>1</v>
      </c>
      <c r="C723" s="32">
        <v>719</v>
      </c>
      <c r="D723">
        <f>MATCH(C723,TrainRun!$AG$2:$AG$148,1)</f>
        <v>99</v>
      </c>
      <c r="E723">
        <f>INT(INDEX(TrainRun!$AD$2:$AD$148,'By Second'!D723))</f>
        <v>700</v>
      </c>
      <c r="F723">
        <f>IF(E723=0,0,INDEX(TrainRun!$AE$2:$AE$148,'By Second'!D723))</f>
        <v>55.555555555555557</v>
      </c>
      <c r="G723">
        <f>INDEX(TrainRun!$AF$2:$AF$148,'By Second'!D723)</f>
        <v>26254.982810715112</v>
      </c>
      <c r="H723">
        <f t="shared" si="234"/>
        <v>100</v>
      </c>
      <c r="I723">
        <f>INT(INDEX(TrainRun!$AD$2:$AD$148,'By Second'!H723))</f>
        <v>736</v>
      </c>
      <c r="J723">
        <f>INDEX(TrainRun!$AE$2:$AE$148,'By Second'!H723)</f>
        <v>55.555555555555557</v>
      </c>
      <c r="K723">
        <f t="shared" si="231"/>
        <v>36</v>
      </c>
      <c r="L723">
        <f t="shared" si="232"/>
        <v>0</v>
      </c>
      <c r="M723">
        <f t="shared" si="235"/>
        <v>0</v>
      </c>
      <c r="N723" s="32">
        <f t="shared" si="236"/>
        <v>55.555555555555557</v>
      </c>
      <c r="O723" s="29">
        <f t="shared" si="233"/>
        <v>27310.55555555554</v>
      </c>
      <c r="P723">
        <f>MATCH(O723,LORDetail!$B$2:$B$930,1)</f>
        <v>175</v>
      </c>
      <c r="Q723">
        <f>INDEX(LORDetail!$B$2:$B$930,P723)</f>
        <v>27122.873374579511</v>
      </c>
      <c r="R723">
        <f>INDEX(LORDetail!$D$2:$D$930,P723)</f>
        <v>51.508774709123202</v>
      </c>
      <c r="S723">
        <f>INDEX(LORDetail!$E$2:$E$930,P723)</f>
        <v>-0.55796203870817795</v>
      </c>
      <c r="T723">
        <f>INDEX(LORDetail!$G$2:$G$930,P723)</f>
        <v>17.017679999999999</v>
      </c>
      <c r="U723">
        <f t="shared" si="237"/>
        <v>176</v>
      </c>
      <c r="V723">
        <f>INDEX(LORDetail!$B$2:$B$930,U723)</f>
        <v>27319.740238438852</v>
      </c>
      <c r="W723">
        <f>INDEX(LORDetail!$D$2:$D$930,U723)</f>
        <v>51.5089656471281</v>
      </c>
      <c r="X723">
        <f>INDEX(LORDetail!$E$2:$E$930,U723)</f>
        <v>-0.56078687189667198</v>
      </c>
      <c r="Y723">
        <f>INDEX(LORDetail!$G$2:$G$930,U723)</f>
        <v>17.140750000000001</v>
      </c>
      <c r="Z723">
        <f t="shared" si="238"/>
        <v>196.86686385934081</v>
      </c>
      <c r="AA723" s="29">
        <f t="shared" si="239"/>
        <v>187.68218097602949</v>
      </c>
      <c r="AB723">
        <f t="shared" si="240"/>
        <v>0.95334571444245853</v>
      </c>
      <c r="AC723" s="32">
        <f t="shared" si="241"/>
        <v>51.508956739051897</v>
      </c>
      <c r="AD723" s="32">
        <f t="shared" si="242"/>
        <v>-0.56065508132244357</v>
      </c>
      <c r="AE723" s="34">
        <f t="shared" si="243"/>
        <v>17.135008257076432</v>
      </c>
      <c r="AF723" s="36" t="str">
        <f t="shared" si="244"/>
        <v>PADTON</v>
      </c>
      <c r="AG723" s="36" t="str">
        <f t="shared" si="245"/>
        <v>RDNGSTN</v>
      </c>
      <c r="AH723" s="36">
        <f t="shared" si="246"/>
        <v>719</v>
      </c>
      <c r="AI723" s="42">
        <f t="shared" si="247"/>
        <v>27310.6</v>
      </c>
      <c r="AJ723" s="43">
        <f t="shared" si="248"/>
        <v>55.555555555555557</v>
      </c>
      <c r="AK723" s="43">
        <f t="shared" si="249"/>
        <v>0</v>
      </c>
      <c r="AL723" s="36">
        <f t="shared" si="250"/>
        <v>51.508956739051897</v>
      </c>
      <c r="AM723" s="36">
        <v>1</v>
      </c>
      <c r="AN723" s="36">
        <f t="shared" si="251"/>
        <v>-0.56065508132244357</v>
      </c>
      <c r="AO723" s="36">
        <v>4</v>
      </c>
      <c r="AP723" s="42">
        <f>INT(AI723/1000)*1000</f>
        <v>27000</v>
      </c>
      <c r="AQ723" s="42">
        <f>MOD(AI723,1000)</f>
        <v>310.59999999999854</v>
      </c>
      <c r="AR723" s="42">
        <f>MOD(AI724,1000)-0.2+(AP724-AP723)</f>
        <v>366.00000000000074</v>
      </c>
    </row>
    <row r="724" spans="1:44" x14ac:dyDescent="0.25">
      <c r="A724" s="32" t="s">
        <v>0</v>
      </c>
      <c r="B724" s="33" t="s">
        <v>1</v>
      </c>
      <c r="C724" s="32">
        <v>720</v>
      </c>
      <c r="D724">
        <f>MATCH(C724,TrainRun!$AG$2:$AG$148,1)</f>
        <v>99</v>
      </c>
      <c r="E724">
        <f>INT(INDEX(TrainRun!$AD$2:$AD$148,'By Second'!D724))</f>
        <v>700</v>
      </c>
      <c r="F724">
        <f>IF(E724=0,0,INDEX(TrainRun!$AE$2:$AE$148,'By Second'!D724))</f>
        <v>55.555555555555557</v>
      </c>
      <c r="G724">
        <f>INDEX(TrainRun!$AF$2:$AF$148,'By Second'!D724)</f>
        <v>26254.982810715112</v>
      </c>
      <c r="H724">
        <f t="shared" si="234"/>
        <v>100</v>
      </c>
      <c r="I724">
        <f>INT(INDEX(TrainRun!$AD$2:$AD$148,'By Second'!H724))</f>
        <v>736</v>
      </c>
      <c r="J724">
        <f>INDEX(TrainRun!$AE$2:$AE$148,'By Second'!H724)</f>
        <v>55.555555555555557</v>
      </c>
      <c r="K724">
        <f t="shared" si="231"/>
        <v>36</v>
      </c>
      <c r="L724">
        <f t="shared" si="232"/>
        <v>0</v>
      </c>
      <c r="M724">
        <f t="shared" si="235"/>
        <v>0</v>
      </c>
      <c r="N724" s="32">
        <f t="shared" si="236"/>
        <v>55.555555555555557</v>
      </c>
      <c r="O724" s="29">
        <f t="shared" si="233"/>
        <v>27366.111111111095</v>
      </c>
      <c r="P724">
        <f>MATCH(O724,LORDetail!$B$2:$B$930,1)</f>
        <v>176</v>
      </c>
      <c r="Q724">
        <f>INDEX(LORDetail!$B$2:$B$930,P724)</f>
        <v>27319.740238438852</v>
      </c>
      <c r="R724">
        <f>INDEX(LORDetail!$D$2:$D$930,P724)</f>
        <v>51.5089656471281</v>
      </c>
      <c r="S724">
        <f>INDEX(LORDetail!$E$2:$E$930,P724)</f>
        <v>-0.56078687189667198</v>
      </c>
      <c r="T724">
        <f>INDEX(LORDetail!$G$2:$G$930,P724)</f>
        <v>17.140750000000001</v>
      </c>
      <c r="U724">
        <f t="shared" si="237"/>
        <v>177</v>
      </c>
      <c r="V724">
        <f>INDEX(LORDetail!$B$2:$B$930,U724)</f>
        <v>27497.661906064997</v>
      </c>
      <c r="W724">
        <f>INDEX(LORDetail!$D$2:$D$930,U724)</f>
        <v>51.509179443136297</v>
      </c>
      <c r="X724">
        <f>INDEX(LORDetail!$E$2:$E$930,U724)</f>
        <v>-0.56333180571036801</v>
      </c>
      <c r="Y724">
        <f>INDEX(LORDetail!$G$2:$G$930,U724)</f>
        <v>17.25198</v>
      </c>
      <c r="Z724">
        <f t="shared" si="238"/>
        <v>177.92166762614579</v>
      </c>
      <c r="AA724" s="29">
        <f t="shared" si="239"/>
        <v>46.370872672243422</v>
      </c>
      <c r="AB724">
        <f t="shared" si="240"/>
        <v>0.26062521384230308</v>
      </c>
      <c r="AC724" s="32">
        <f t="shared" si="241"/>
        <v>51.509021367758457</v>
      </c>
      <c r="AD724" s="32">
        <f t="shared" si="242"/>
        <v>-0.56145014581608099</v>
      </c>
      <c r="AE724" s="34">
        <f t="shared" si="243"/>
        <v>17.169739342535681</v>
      </c>
      <c r="AF724" s="36" t="str">
        <f t="shared" si="244"/>
        <v>PADTON</v>
      </c>
      <c r="AG724" s="36" t="str">
        <f t="shared" si="245"/>
        <v>RDNGSTN</v>
      </c>
      <c r="AH724" s="36">
        <f t="shared" si="246"/>
        <v>720</v>
      </c>
      <c r="AI724" s="42">
        <f t="shared" si="247"/>
        <v>27366.2</v>
      </c>
      <c r="AJ724" s="43">
        <f t="shared" si="248"/>
        <v>55.555555555555557</v>
      </c>
      <c r="AK724" s="43">
        <f t="shared" si="249"/>
        <v>0</v>
      </c>
      <c r="AL724" s="36">
        <f t="shared" si="250"/>
        <v>51.509021367758457</v>
      </c>
      <c r="AM724" s="36">
        <v>1</v>
      </c>
      <c r="AN724" s="36">
        <f t="shared" si="251"/>
        <v>-0.56145014581608099</v>
      </c>
      <c r="AO724" s="36">
        <v>4</v>
      </c>
      <c r="AP724" s="42">
        <f>INT(AI724/1000)*1000</f>
        <v>27000</v>
      </c>
      <c r="AQ724" s="42">
        <f>MOD(AI724,1000)</f>
        <v>366.20000000000073</v>
      </c>
      <c r="AR724" s="42">
        <f>MOD(AI725,1000)-0.2+(AP725-AP724)</f>
        <v>421.39999999999856</v>
      </c>
    </row>
    <row r="725" spans="1:44" x14ac:dyDescent="0.25">
      <c r="A725" s="32" t="s">
        <v>0</v>
      </c>
      <c r="B725" s="33" t="s">
        <v>1</v>
      </c>
      <c r="C725" s="32">
        <v>721</v>
      </c>
      <c r="D725">
        <f>MATCH(C725,TrainRun!$AG$2:$AG$148,1)</f>
        <v>99</v>
      </c>
      <c r="E725">
        <f>INT(INDEX(TrainRun!$AD$2:$AD$148,'By Second'!D725))</f>
        <v>700</v>
      </c>
      <c r="F725">
        <f>IF(E725=0,0,INDEX(TrainRun!$AE$2:$AE$148,'By Second'!D725))</f>
        <v>55.555555555555557</v>
      </c>
      <c r="G725">
        <f>INDEX(TrainRun!$AF$2:$AF$148,'By Second'!D725)</f>
        <v>26254.982810715112</v>
      </c>
      <c r="H725">
        <f t="shared" si="234"/>
        <v>100</v>
      </c>
      <c r="I725">
        <f>INT(INDEX(TrainRun!$AD$2:$AD$148,'By Second'!H725))</f>
        <v>736</v>
      </c>
      <c r="J725">
        <f>INDEX(TrainRun!$AE$2:$AE$148,'By Second'!H725)</f>
        <v>55.555555555555557</v>
      </c>
      <c r="K725">
        <f t="shared" si="231"/>
        <v>36</v>
      </c>
      <c r="L725">
        <f t="shared" si="232"/>
        <v>0</v>
      </c>
      <c r="M725">
        <f t="shared" si="235"/>
        <v>0</v>
      </c>
      <c r="N725" s="32">
        <f t="shared" si="236"/>
        <v>55.555555555555557</v>
      </c>
      <c r="O725" s="29">
        <f t="shared" si="233"/>
        <v>27421.66666666665</v>
      </c>
      <c r="P725">
        <f>MATCH(O725,LORDetail!$B$2:$B$930,1)</f>
        <v>176</v>
      </c>
      <c r="Q725">
        <f>INDEX(LORDetail!$B$2:$B$930,P725)</f>
        <v>27319.740238438852</v>
      </c>
      <c r="R725">
        <f>INDEX(LORDetail!$D$2:$D$930,P725)</f>
        <v>51.5089656471281</v>
      </c>
      <c r="S725">
        <f>INDEX(LORDetail!$E$2:$E$930,P725)</f>
        <v>-0.56078687189667198</v>
      </c>
      <c r="T725">
        <f>INDEX(LORDetail!$G$2:$G$930,P725)</f>
        <v>17.140750000000001</v>
      </c>
      <c r="U725">
        <f t="shared" si="237"/>
        <v>177</v>
      </c>
      <c r="V725">
        <f>INDEX(LORDetail!$B$2:$B$930,U725)</f>
        <v>27497.661906064997</v>
      </c>
      <c r="W725">
        <f>INDEX(LORDetail!$D$2:$D$930,U725)</f>
        <v>51.509179443136297</v>
      </c>
      <c r="X725">
        <f>INDEX(LORDetail!$E$2:$E$930,U725)</f>
        <v>-0.56333180571036801</v>
      </c>
      <c r="Y725">
        <f>INDEX(LORDetail!$G$2:$G$930,U725)</f>
        <v>17.25198</v>
      </c>
      <c r="Z725">
        <f t="shared" si="238"/>
        <v>177.92166762614579</v>
      </c>
      <c r="AA725" s="29">
        <f t="shared" si="239"/>
        <v>101.92642822779817</v>
      </c>
      <c r="AB725">
        <f t="shared" si="240"/>
        <v>0.57287248702034965</v>
      </c>
      <c r="AC725" s="32">
        <f t="shared" si="241"/>
        <v>51.50908812497903</v>
      </c>
      <c r="AD725" s="32">
        <f t="shared" si="242"/>
        <v>-0.56224479445982622</v>
      </c>
      <c r="AE725" s="34">
        <f t="shared" si="243"/>
        <v>17.204470606731274</v>
      </c>
      <c r="AF725" s="36" t="str">
        <f t="shared" si="244"/>
        <v>PADTON</v>
      </c>
      <c r="AG725" s="36" t="str">
        <f t="shared" si="245"/>
        <v>RDNGSTN</v>
      </c>
      <c r="AH725" s="36">
        <f t="shared" si="246"/>
        <v>721</v>
      </c>
      <c r="AI725" s="42">
        <f t="shared" si="247"/>
        <v>27421.599999999999</v>
      </c>
      <c r="AJ725" s="43">
        <f t="shared" si="248"/>
        <v>55.555555555555557</v>
      </c>
      <c r="AK725" s="43">
        <f t="shared" si="249"/>
        <v>0</v>
      </c>
      <c r="AL725" s="36">
        <f t="shared" si="250"/>
        <v>51.50908812497903</v>
      </c>
      <c r="AM725" s="36">
        <v>1</v>
      </c>
      <c r="AN725" s="36">
        <f t="shared" si="251"/>
        <v>-0.56224479445982622</v>
      </c>
      <c r="AO725" s="36">
        <v>4</v>
      </c>
      <c r="AP725" s="42">
        <f>INT(AI725/1000)*1000</f>
        <v>27000</v>
      </c>
      <c r="AQ725" s="42">
        <f>MOD(AI725,1000)</f>
        <v>421.59999999999854</v>
      </c>
      <c r="AR725" s="42">
        <f>MOD(AI726,1000)-0.2+(AP726-AP725)</f>
        <v>477.00000000000074</v>
      </c>
    </row>
    <row r="726" spans="1:44" x14ac:dyDescent="0.25">
      <c r="A726" s="32" t="s">
        <v>0</v>
      </c>
      <c r="B726" s="33" t="s">
        <v>1</v>
      </c>
      <c r="C726" s="32">
        <v>722</v>
      </c>
      <c r="D726">
        <f>MATCH(C726,TrainRun!$AG$2:$AG$148,1)</f>
        <v>99</v>
      </c>
      <c r="E726">
        <f>INT(INDEX(TrainRun!$AD$2:$AD$148,'By Second'!D726))</f>
        <v>700</v>
      </c>
      <c r="F726">
        <f>IF(E726=0,0,INDEX(TrainRun!$AE$2:$AE$148,'By Second'!D726))</f>
        <v>55.555555555555557</v>
      </c>
      <c r="G726">
        <f>INDEX(TrainRun!$AF$2:$AF$148,'By Second'!D726)</f>
        <v>26254.982810715112</v>
      </c>
      <c r="H726">
        <f t="shared" si="234"/>
        <v>100</v>
      </c>
      <c r="I726">
        <f>INT(INDEX(TrainRun!$AD$2:$AD$148,'By Second'!H726))</f>
        <v>736</v>
      </c>
      <c r="J726">
        <f>INDEX(TrainRun!$AE$2:$AE$148,'By Second'!H726)</f>
        <v>55.555555555555557</v>
      </c>
      <c r="K726">
        <f t="shared" si="231"/>
        <v>36</v>
      </c>
      <c r="L726">
        <f t="shared" si="232"/>
        <v>0</v>
      </c>
      <c r="M726">
        <f t="shared" si="235"/>
        <v>0</v>
      </c>
      <c r="N726" s="32">
        <f t="shared" si="236"/>
        <v>55.555555555555557</v>
      </c>
      <c r="O726" s="29">
        <f t="shared" si="233"/>
        <v>27477.222222222204</v>
      </c>
      <c r="P726">
        <f>MATCH(O726,LORDetail!$B$2:$B$930,1)</f>
        <v>176</v>
      </c>
      <c r="Q726">
        <f>INDEX(LORDetail!$B$2:$B$930,P726)</f>
        <v>27319.740238438852</v>
      </c>
      <c r="R726">
        <f>INDEX(LORDetail!$D$2:$D$930,P726)</f>
        <v>51.5089656471281</v>
      </c>
      <c r="S726">
        <f>INDEX(LORDetail!$E$2:$E$930,P726)</f>
        <v>-0.56078687189667198</v>
      </c>
      <c r="T726">
        <f>INDEX(LORDetail!$G$2:$G$930,P726)</f>
        <v>17.140750000000001</v>
      </c>
      <c r="U726">
        <f t="shared" si="237"/>
        <v>177</v>
      </c>
      <c r="V726">
        <f>INDEX(LORDetail!$B$2:$B$930,U726)</f>
        <v>27497.661906064997</v>
      </c>
      <c r="W726">
        <f>INDEX(LORDetail!$D$2:$D$930,U726)</f>
        <v>51.509179443136297</v>
      </c>
      <c r="X726">
        <f>INDEX(LORDetail!$E$2:$E$930,U726)</f>
        <v>-0.56333180571036801</v>
      </c>
      <c r="Y726">
        <f>INDEX(LORDetail!$G$2:$G$930,U726)</f>
        <v>17.25198</v>
      </c>
      <c r="Z726">
        <f t="shared" si="238"/>
        <v>177.92166762614579</v>
      </c>
      <c r="AA726" s="29">
        <f t="shared" si="239"/>
        <v>157.48198378335292</v>
      </c>
      <c r="AB726">
        <f t="shared" si="240"/>
        <v>0.88511976019839622</v>
      </c>
      <c r="AC726" s="32">
        <f t="shared" si="241"/>
        <v>51.50915488219961</v>
      </c>
      <c r="AD726" s="32">
        <f t="shared" si="242"/>
        <v>-0.56303944310357135</v>
      </c>
      <c r="AE726" s="34">
        <f t="shared" si="243"/>
        <v>17.239201870926866</v>
      </c>
      <c r="AF726" s="36" t="str">
        <f t="shared" si="244"/>
        <v>PADTON</v>
      </c>
      <c r="AG726" s="36" t="str">
        <f t="shared" si="245"/>
        <v>RDNGSTN</v>
      </c>
      <c r="AH726" s="36">
        <f t="shared" si="246"/>
        <v>722</v>
      </c>
      <c r="AI726" s="42">
        <f t="shared" si="247"/>
        <v>27477.200000000001</v>
      </c>
      <c r="AJ726" s="43">
        <f t="shared" si="248"/>
        <v>55.555555555555557</v>
      </c>
      <c r="AK726" s="43">
        <f t="shared" si="249"/>
        <v>0</v>
      </c>
      <c r="AL726" s="36">
        <f t="shared" si="250"/>
        <v>51.50915488219961</v>
      </c>
      <c r="AM726" s="36">
        <v>1</v>
      </c>
      <c r="AN726" s="36">
        <f t="shared" si="251"/>
        <v>-0.56303944310357135</v>
      </c>
      <c r="AO726" s="36">
        <v>4</v>
      </c>
      <c r="AP726" s="42">
        <f>INT(AI726/1000)*1000</f>
        <v>27000</v>
      </c>
      <c r="AQ726" s="42">
        <f>MOD(AI726,1000)</f>
        <v>477.20000000000073</v>
      </c>
      <c r="AR726" s="42">
        <f>MOD(AI727,1000)-0.2+(AP727-AP726)</f>
        <v>532.59999999999923</v>
      </c>
    </row>
    <row r="727" spans="1:44" x14ac:dyDescent="0.25">
      <c r="A727" s="32" t="s">
        <v>0</v>
      </c>
      <c r="B727" s="33" t="s">
        <v>1</v>
      </c>
      <c r="C727" s="32">
        <v>723</v>
      </c>
      <c r="D727">
        <f>MATCH(C727,TrainRun!$AG$2:$AG$148,1)</f>
        <v>99</v>
      </c>
      <c r="E727">
        <f>INT(INDEX(TrainRun!$AD$2:$AD$148,'By Second'!D727))</f>
        <v>700</v>
      </c>
      <c r="F727">
        <f>IF(E727=0,0,INDEX(TrainRun!$AE$2:$AE$148,'By Second'!D727))</f>
        <v>55.555555555555557</v>
      </c>
      <c r="G727">
        <f>INDEX(TrainRun!$AF$2:$AF$148,'By Second'!D727)</f>
        <v>26254.982810715112</v>
      </c>
      <c r="H727">
        <f t="shared" si="234"/>
        <v>100</v>
      </c>
      <c r="I727">
        <f>INT(INDEX(TrainRun!$AD$2:$AD$148,'By Second'!H727))</f>
        <v>736</v>
      </c>
      <c r="J727">
        <f>INDEX(TrainRun!$AE$2:$AE$148,'By Second'!H727)</f>
        <v>55.555555555555557</v>
      </c>
      <c r="K727">
        <f t="shared" si="231"/>
        <v>36</v>
      </c>
      <c r="L727">
        <f t="shared" si="232"/>
        <v>0</v>
      </c>
      <c r="M727">
        <f t="shared" si="235"/>
        <v>0</v>
      </c>
      <c r="N727" s="32">
        <f t="shared" si="236"/>
        <v>55.555555555555557</v>
      </c>
      <c r="O727" s="29">
        <f t="shared" si="233"/>
        <v>27532.777777777759</v>
      </c>
      <c r="P727">
        <f>MATCH(O727,LORDetail!$B$2:$B$930,1)</f>
        <v>177</v>
      </c>
      <c r="Q727">
        <f>INDEX(LORDetail!$B$2:$B$930,P727)</f>
        <v>27497.661906064997</v>
      </c>
      <c r="R727">
        <f>INDEX(LORDetail!$D$2:$D$930,P727)</f>
        <v>51.509179443136297</v>
      </c>
      <c r="S727">
        <f>INDEX(LORDetail!$E$2:$E$930,P727)</f>
        <v>-0.56333180571036801</v>
      </c>
      <c r="T727">
        <f>INDEX(LORDetail!$G$2:$G$930,P727)</f>
        <v>17.25198</v>
      </c>
      <c r="U727">
        <f t="shared" si="237"/>
        <v>178</v>
      </c>
      <c r="V727">
        <f>INDEX(LORDetail!$B$2:$B$930,U727)</f>
        <v>27629.036870331744</v>
      </c>
      <c r="W727">
        <f>INDEX(LORDetail!$D$2:$D$930,U727)</f>
        <v>51.509312134219002</v>
      </c>
      <c r="X727">
        <f>INDEX(LORDetail!$E$2:$E$930,U727)</f>
        <v>-0.565215975019562</v>
      </c>
      <c r="Y727">
        <f>INDEX(LORDetail!$G$2:$G$930,U727)</f>
        <v>17.334109999999999</v>
      </c>
      <c r="Z727">
        <f t="shared" si="238"/>
        <v>131.37496426674625</v>
      </c>
      <c r="AA727" s="29">
        <f t="shared" si="239"/>
        <v>35.115871712761873</v>
      </c>
      <c r="AB727">
        <f t="shared" si="240"/>
        <v>0.26729500486456409</v>
      </c>
      <c r="AC727" s="32">
        <f t="shared" si="241"/>
        <v>51.509214910799891</v>
      </c>
      <c r="AD727" s="32">
        <f t="shared" si="242"/>
        <v>-0.56383543475503473</v>
      </c>
      <c r="AE727" s="34">
        <f t="shared" si="243"/>
        <v>17.273932938749525</v>
      </c>
      <c r="AF727" s="36" t="str">
        <f t="shared" si="244"/>
        <v>PADTON</v>
      </c>
      <c r="AG727" s="36" t="str">
        <f t="shared" si="245"/>
        <v>RDNGSTN</v>
      </c>
      <c r="AH727" s="36">
        <f t="shared" si="246"/>
        <v>723</v>
      </c>
      <c r="AI727" s="42">
        <f t="shared" si="247"/>
        <v>27532.799999999999</v>
      </c>
      <c r="AJ727" s="43">
        <f t="shared" si="248"/>
        <v>55.555555555555557</v>
      </c>
      <c r="AK727" s="43">
        <f t="shared" si="249"/>
        <v>0</v>
      </c>
      <c r="AL727" s="36">
        <f t="shared" si="250"/>
        <v>51.509214910799891</v>
      </c>
      <c r="AM727" s="36">
        <v>1</v>
      </c>
      <c r="AN727" s="36">
        <f t="shared" si="251"/>
        <v>-0.56383543475503473</v>
      </c>
      <c r="AO727" s="36">
        <v>4</v>
      </c>
      <c r="AP727" s="42">
        <f>INT(AI727/1000)*1000</f>
        <v>27000</v>
      </c>
      <c r="AQ727" s="42">
        <f>MOD(AI727,1000)</f>
        <v>532.79999999999927</v>
      </c>
      <c r="AR727" s="42">
        <f>MOD(AI728,1000)-0.2+(AP728-AP727)</f>
        <v>588.20000000000141</v>
      </c>
    </row>
    <row r="728" spans="1:44" x14ac:dyDescent="0.25">
      <c r="A728" s="32" t="s">
        <v>0</v>
      </c>
      <c r="B728" s="33" t="s">
        <v>1</v>
      </c>
      <c r="C728" s="32">
        <v>724</v>
      </c>
      <c r="D728">
        <f>MATCH(C728,TrainRun!$AG$2:$AG$148,1)</f>
        <v>99</v>
      </c>
      <c r="E728">
        <f>INT(INDEX(TrainRun!$AD$2:$AD$148,'By Second'!D728))</f>
        <v>700</v>
      </c>
      <c r="F728">
        <f>IF(E728=0,0,INDEX(TrainRun!$AE$2:$AE$148,'By Second'!D728))</f>
        <v>55.555555555555557</v>
      </c>
      <c r="G728">
        <f>INDEX(TrainRun!$AF$2:$AF$148,'By Second'!D728)</f>
        <v>26254.982810715112</v>
      </c>
      <c r="H728">
        <f t="shared" si="234"/>
        <v>100</v>
      </c>
      <c r="I728">
        <f>INT(INDEX(TrainRun!$AD$2:$AD$148,'By Second'!H728))</f>
        <v>736</v>
      </c>
      <c r="J728">
        <f>INDEX(TrainRun!$AE$2:$AE$148,'By Second'!H728)</f>
        <v>55.555555555555557</v>
      </c>
      <c r="K728">
        <f t="shared" si="231"/>
        <v>36</v>
      </c>
      <c r="L728">
        <f t="shared" si="232"/>
        <v>0</v>
      </c>
      <c r="M728">
        <f t="shared" si="235"/>
        <v>0</v>
      </c>
      <c r="N728" s="32">
        <f t="shared" si="236"/>
        <v>55.555555555555557</v>
      </c>
      <c r="O728" s="29">
        <f t="shared" si="233"/>
        <v>27588.333333333314</v>
      </c>
      <c r="P728">
        <f>MATCH(O728,LORDetail!$B$2:$B$930,1)</f>
        <v>177</v>
      </c>
      <c r="Q728">
        <f>INDEX(LORDetail!$B$2:$B$930,P728)</f>
        <v>27497.661906064997</v>
      </c>
      <c r="R728">
        <f>INDEX(LORDetail!$D$2:$D$930,P728)</f>
        <v>51.509179443136297</v>
      </c>
      <c r="S728">
        <f>INDEX(LORDetail!$E$2:$E$930,P728)</f>
        <v>-0.56333180571036801</v>
      </c>
      <c r="T728">
        <f>INDEX(LORDetail!$G$2:$G$930,P728)</f>
        <v>17.25198</v>
      </c>
      <c r="U728">
        <f t="shared" si="237"/>
        <v>178</v>
      </c>
      <c r="V728">
        <f>INDEX(LORDetail!$B$2:$B$930,U728)</f>
        <v>27629.036870331744</v>
      </c>
      <c r="W728">
        <f>INDEX(LORDetail!$D$2:$D$930,U728)</f>
        <v>51.509312134219002</v>
      </c>
      <c r="X728">
        <f>INDEX(LORDetail!$E$2:$E$930,U728)</f>
        <v>-0.565215975019562</v>
      </c>
      <c r="Y728">
        <f>INDEX(LORDetail!$G$2:$G$930,U728)</f>
        <v>17.334109999999999</v>
      </c>
      <c r="Z728">
        <f t="shared" si="238"/>
        <v>131.37496426674625</v>
      </c>
      <c r="AA728" s="29">
        <f t="shared" si="239"/>
        <v>90.67142726831662</v>
      </c>
      <c r="AB728">
        <f t="shared" si="240"/>
        <v>0.69017280251521607</v>
      </c>
      <c r="AC728" s="32">
        <f t="shared" si="241"/>
        <v>51.509271022912714</v>
      </c>
      <c r="AD728" s="32">
        <f t="shared" si="242"/>
        <v>-0.5646322081229076</v>
      </c>
      <c r="AE728" s="34">
        <f t="shared" si="243"/>
        <v>17.308663892270573</v>
      </c>
      <c r="AF728" s="36" t="str">
        <f t="shared" si="244"/>
        <v>PADTON</v>
      </c>
      <c r="AG728" s="36" t="str">
        <f t="shared" si="245"/>
        <v>RDNGSTN</v>
      </c>
      <c r="AH728" s="36">
        <f t="shared" si="246"/>
        <v>724</v>
      </c>
      <c r="AI728" s="42">
        <f t="shared" si="247"/>
        <v>27588.400000000001</v>
      </c>
      <c r="AJ728" s="43">
        <f t="shared" si="248"/>
        <v>55.555555555555557</v>
      </c>
      <c r="AK728" s="43">
        <f t="shared" si="249"/>
        <v>0</v>
      </c>
      <c r="AL728" s="36">
        <f t="shared" si="250"/>
        <v>51.509271022912714</v>
      </c>
      <c r="AM728" s="36">
        <v>1</v>
      </c>
      <c r="AN728" s="36">
        <f t="shared" si="251"/>
        <v>-0.5646322081229076</v>
      </c>
      <c r="AO728" s="36">
        <v>4</v>
      </c>
      <c r="AP728" s="42">
        <f>INT(AI728/1000)*1000</f>
        <v>27000</v>
      </c>
      <c r="AQ728" s="42">
        <f>MOD(AI728,1000)</f>
        <v>588.40000000000146</v>
      </c>
      <c r="AR728" s="42">
        <f>MOD(AI729,1000)-0.2+(AP729-AP728)</f>
        <v>643.59999999999923</v>
      </c>
    </row>
    <row r="729" spans="1:44" x14ac:dyDescent="0.25">
      <c r="A729" s="32" t="s">
        <v>0</v>
      </c>
      <c r="B729" s="33" t="s">
        <v>1</v>
      </c>
      <c r="C729" s="32">
        <v>725</v>
      </c>
      <c r="D729">
        <f>MATCH(C729,TrainRun!$AG$2:$AG$148,1)</f>
        <v>99</v>
      </c>
      <c r="E729">
        <f>INT(INDEX(TrainRun!$AD$2:$AD$148,'By Second'!D729))</f>
        <v>700</v>
      </c>
      <c r="F729">
        <f>IF(E729=0,0,INDEX(TrainRun!$AE$2:$AE$148,'By Second'!D729))</f>
        <v>55.555555555555557</v>
      </c>
      <c r="G729">
        <f>INDEX(TrainRun!$AF$2:$AF$148,'By Second'!D729)</f>
        <v>26254.982810715112</v>
      </c>
      <c r="H729">
        <f t="shared" si="234"/>
        <v>100</v>
      </c>
      <c r="I729">
        <f>INT(INDEX(TrainRun!$AD$2:$AD$148,'By Second'!H729))</f>
        <v>736</v>
      </c>
      <c r="J729">
        <f>INDEX(TrainRun!$AE$2:$AE$148,'By Second'!H729)</f>
        <v>55.555555555555557</v>
      </c>
      <c r="K729">
        <f t="shared" si="231"/>
        <v>36</v>
      </c>
      <c r="L729">
        <f t="shared" si="232"/>
        <v>0</v>
      </c>
      <c r="M729">
        <f t="shared" si="235"/>
        <v>0</v>
      </c>
      <c r="N729" s="32">
        <f t="shared" si="236"/>
        <v>55.555555555555557</v>
      </c>
      <c r="O729" s="29">
        <f t="shared" si="233"/>
        <v>27643.888888888869</v>
      </c>
      <c r="P729">
        <f>MATCH(O729,LORDetail!$B$2:$B$930,1)</f>
        <v>178</v>
      </c>
      <c r="Q729">
        <f>INDEX(LORDetail!$B$2:$B$930,P729)</f>
        <v>27629.036870331744</v>
      </c>
      <c r="R729">
        <f>INDEX(LORDetail!$D$2:$D$930,P729)</f>
        <v>51.509312134219002</v>
      </c>
      <c r="S729">
        <f>INDEX(LORDetail!$E$2:$E$930,P729)</f>
        <v>-0.565215975019562</v>
      </c>
      <c r="T729">
        <f>INDEX(LORDetail!$G$2:$G$930,P729)</f>
        <v>17.334109999999999</v>
      </c>
      <c r="U729">
        <f t="shared" si="237"/>
        <v>179</v>
      </c>
      <c r="V729">
        <f>INDEX(LORDetail!$B$2:$B$930,U729)</f>
        <v>27821.055053417855</v>
      </c>
      <c r="W729">
        <f>INDEX(LORDetail!$D$2:$D$930,U729)</f>
        <v>51.509474284665998</v>
      </c>
      <c r="X729">
        <f>INDEX(LORDetail!$E$2:$E$930,U729)</f>
        <v>-0.56797519441174005</v>
      </c>
      <c r="Y729">
        <f>INDEX(LORDetail!$G$2:$G$930,U729)</f>
        <v>17.454149999999998</v>
      </c>
      <c r="Z729">
        <f t="shared" si="238"/>
        <v>192.01818308611109</v>
      </c>
      <c r="AA729" s="29">
        <f t="shared" si="239"/>
        <v>14.85201855712512</v>
      </c>
      <c r="AB729">
        <f t="shared" si="240"/>
        <v>7.7346938286905309E-2</v>
      </c>
      <c r="AC729" s="32">
        <f t="shared" si="241"/>
        <v>51.50932467605962</v>
      </c>
      <c r="AD729" s="32">
        <f t="shared" si="242"/>
        <v>-0.56542939219160882</v>
      </c>
      <c r="AE729" s="34">
        <f t="shared" si="243"/>
        <v>17.34339472647196</v>
      </c>
      <c r="AF729" s="36" t="str">
        <f t="shared" si="244"/>
        <v>PADTON</v>
      </c>
      <c r="AG729" s="36" t="str">
        <f t="shared" si="245"/>
        <v>RDNGSTN</v>
      </c>
      <c r="AH729" s="36">
        <f t="shared" si="246"/>
        <v>725</v>
      </c>
      <c r="AI729" s="42">
        <f t="shared" si="247"/>
        <v>27643.8</v>
      </c>
      <c r="AJ729" s="43">
        <f t="shared" si="248"/>
        <v>55.555555555555557</v>
      </c>
      <c r="AK729" s="43">
        <f t="shared" si="249"/>
        <v>0</v>
      </c>
      <c r="AL729" s="36">
        <f t="shared" si="250"/>
        <v>51.50932467605962</v>
      </c>
      <c r="AM729" s="36">
        <v>1</v>
      </c>
      <c r="AN729" s="36">
        <f t="shared" si="251"/>
        <v>-0.56542939219160882</v>
      </c>
      <c r="AO729" s="36">
        <v>4</v>
      </c>
      <c r="AP729" s="42">
        <f>INT(AI729/1000)*1000</f>
        <v>27000</v>
      </c>
      <c r="AQ729" s="42">
        <f>MOD(AI729,1000)</f>
        <v>643.79999999999927</v>
      </c>
      <c r="AR729" s="42">
        <f>MOD(AI730,1000)-0.2+(AP730-AP729)</f>
        <v>699.20000000000141</v>
      </c>
    </row>
    <row r="730" spans="1:44" x14ac:dyDescent="0.25">
      <c r="A730" s="32" t="s">
        <v>0</v>
      </c>
      <c r="B730" s="33" t="s">
        <v>1</v>
      </c>
      <c r="C730" s="32">
        <v>726</v>
      </c>
      <c r="D730">
        <f>MATCH(C730,TrainRun!$AG$2:$AG$148,1)</f>
        <v>99</v>
      </c>
      <c r="E730">
        <f>INT(INDEX(TrainRun!$AD$2:$AD$148,'By Second'!D730))</f>
        <v>700</v>
      </c>
      <c r="F730">
        <f>IF(E730=0,0,INDEX(TrainRun!$AE$2:$AE$148,'By Second'!D730))</f>
        <v>55.555555555555557</v>
      </c>
      <c r="G730">
        <f>INDEX(TrainRun!$AF$2:$AF$148,'By Second'!D730)</f>
        <v>26254.982810715112</v>
      </c>
      <c r="H730">
        <f t="shared" si="234"/>
        <v>100</v>
      </c>
      <c r="I730">
        <f>INT(INDEX(TrainRun!$AD$2:$AD$148,'By Second'!H730))</f>
        <v>736</v>
      </c>
      <c r="J730">
        <f>INDEX(TrainRun!$AE$2:$AE$148,'By Second'!H730)</f>
        <v>55.555555555555557</v>
      </c>
      <c r="K730">
        <f t="shared" si="231"/>
        <v>36</v>
      </c>
      <c r="L730">
        <f t="shared" si="232"/>
        <v>0</v>
      </c>
      <c r="M730">
        <f t="shared" si="235"/>
        <v>0</v>
      </c>
      <c r="N730" s="32">
        <f t="shared" si="236"/>
        <v>55.555555555555557</v>
      </c>
      <c r="O730" s="29">
        <f t="shared" si="233"/>
        <v>27699.444444444423</v>
      </c>
      <c r="P730">
        <f>MATCH(O730,LORDetail!$B$2:$B$930,1)</f>
        <v>178</v>
      </c>
      <c r="Q730">
        <f>INDEX(LORDetail!$B$2:$B$930,P730)</f>
        <v>27629.036870331744</v>
      </c>
      <c r="R730">
        <f>INDEX(LORDetail!$D$2:$D$930,P730)</f>
        <v>51.509312134219002</v>
      </c>
      <c r="S730">
        <f>INDEX(LORDetail!$E$2:$E$930,P730)</f>
        <v>-0.565215975019562</v>
      </c>
      <c r="T730">
        <f>INDEX(LORDetail!$G$2:$G$930,P730)</f>
        <v>17.334109999999999</v>
      </c>
      <c r="U730">
        <f t="shared" si="237"/>
        <v>179</v>
      </c>
      <c r="V730">
        <f>INDEX(LORDetail!$B$2:$B$930,U730)</f>
        <v>27821.055053417855</v>
      </c>
      <c r="W730">
        <f>INDEX(LORDetail!$D$2:$D$930,U730)</f>
        <v>51.509474284665998</v>
      </c>
      <c r="X730">
        <f>INDEX(LORDetail!$E$2:$E$930,U730)</f>
        <v>-0.56797519441174005</v>
      </c>
      <c r="Y730">
        <f>INDEX(LORDetail!$G$2:$G$930,U730)</f>
        <v>17.454149999999998</v>
      </c>
      <c r="Z730">
        <f t="shared" si="238"/>
        <v>192.01818308611109</v>
      </c>
      <c r="AA730" s="29">
        <f t="shared" si="239"/>
        <v>70.407574112679868</v>
      </c>
      <c r="AB730">
        <f t="shared" si="240"/>
        <v>0.36667139007926863</v>
      </c>
      <c r="AC730" s="32">
        <f t="shared" si="241"/>
        <v>51.509371590148803</v>
      </c>
      <c r="AD730" s="32">
        <f t="shared" si="242"/>
        <v>-0.56622770182962556</v>
      </c>
      <c r="AE730" s="34">
        <f t="shared" si="243"/>
        <v>17.378125233665113</v>
      </c>
      <c r="AF730" s="36" t="str">
        <f t="shared" si="244"/>
        <v>PADTON</v>
      </c>
      <c r="AG730" s="36" t="str">
        <f t="shared" si="245"/>
        <v>RDNGSTN</v>
      </c>
      <c r="AH730" s="36">
        <f t="shared" si="246"/>
        <v>726</v>
      </c>
      <c r="AI730" s="42">
        <f t="shared" si="247"/>
        <v>27699.4</v>
      </c>
      <c r="AJ730" s="43">
        <f t="shared" si="248"/>
        <v>55.555555555555557</v>
      </c>
      <c r="AK730" s="43">
        <f t="shared" si="249"/>
        <v>0</v>
      </c>
      <c r="AL730" s="36">
        <f t="shared" si="250"/>
        <v>51.509371590148803</v>
      </c>
      <c r="AM730" s="36">
        <v>1</v>
      </c>
      <c r="AN730" s="36">
        <f t="shared" si="251"/>
        <v>-0.56622770182962556</v>
      </c>
      <c r="AO730" s="36">
        <v>4</v>
      </c>
      <c r="AP730" s="42">
        <f>INT(AI730/1000)*1000</f>
        <v>27000</v>
      </c>
      <c r="AQ730" s="42">
        <f>MOD(AI730,1000)</f>
        <v>699.40000000000146</v>
      </c>
      <c r="AR730" s="42">
        <f>MOD(AI731,1000)-0.2+(AP731-AP730)</f>
        <v>754.8</v>
      </c>
    </row>
    <row r="731" spans="1:44" x14ac:dyDescent="0.25">
      <c r="A731" s="32" t="s">
        <v>0</v>
      </c>
      <c r="B731" s="33" t="s">
        <v>1</v>
      </c>
      <c r="C731" s="32">
        <v>727</v>
      </c>
      <c r="D731">
        <f>MATCH(C731,TrainRun!$AG$2:$AG$148,1)</f>
        <v>99</v>
      </c>
      <c r="E731">
        <f>INT(INDEX(TrainRun!$AD$2:$AD$148,'By Second'!D731))</f>
        <v>700</v>
      </c>
      <c r="F731">
        <f>IF(E731=0,0,INDEX(TrainRun!$AE$2:$AE$148,'By Second'!D731))</f>
        <v>55.555555555555557</v>
      </c>
      <c r="G731">
        <f>INDEX(TrainRun!$AF$2:$AF$148,'By Second'!D731)</f>
        <v>26254.982810715112</v>
      </c>
      <c r="H731">
        <f t="shared" si="234"/>
        <v>100</v>
      </c>
      <c r="I731">
        <f>INT(INDEX(TrainRun!$AD$2:$AD$148,'By Second'!H731))</f>
        <v>736</v>
      </c>
      <c r="J731">
        <f>INDEX(TrainRun!$AE$2:$AE$148,'By Second'!H731)</f>
        <v>55.555555555555557</v>
      </c>
      <c r="K731">
        <f t="shared" si="231"/>
        <v>36</v>
      </c>
      <c r="L731">
        <f t="shared" si="232"/>
        <v>0</v>
      </c>
      <c r="M731">
        <f t="shared" si="235"/>
        <v>0</v>
      </c>
      <c r="N731" s="32">
        <f t="shared" si="236"/>
        <v>55.555555555555557</v>
      </c>
      <c r="O731" s="29">
        <f t="shared" si="233"/>
        <v>27754.999999999978</v>
      </c>
      <c r="P731">
        <f>MATCH(O731,LORDetail!$B$2:$B$930,1)</f>
        <v>178</v>
      </c>
      <c r="Q731">
        <f>INDEX(LORDetail!$B$2:$B$930,P731)</f>
        <v>27629.036870331744</v>
      </c>
      <c r="R731">
        <f>INDEX(LORDetail!$D$2:$D$930,P731)</f>
        <v>51.509312134219002</v>
      </c>
      <c r="S731">
        <f>INDEX(LORDetail!$E$2:$E$930,P731)</f>
        <v>-0.565215975019562</v>
      </c>
      <c r="T731">
        <f>INDEX(LORDetail!$G$2:$G$930,P731)</f>
        <v>17.334109999999999</v>
      </c>
      <c r="U731">
        <f t="shared" si="237"/>
        <v>179</v>
      </c>
      <c r="V731">
        <f>INDEX(LORDetail!$B$2:$B$930,U731)</f>
        <v>27821.055053417855</v>
      </c>
      <c r="W731">
        <f>INDEX(LORDetail!$D$2:$D$930,U731)</f>
        <v>51.509474284665998</v>
      </c>
      <c r="X731">
        <f>INDEX(LORDetail!$E$2:$E$930,U731)</f>
        <v>-0.56797519441174005</v>
      </c>
      <c r="Y731">
        <f>INDEX(LORDetail!$G$2:$G$930,U731)</f>
        <v>17.454149999999998</v>
      </c>
      <c r="Z731">
        <f t="shared" si="238"/>
        <v>192.01818308611109</v>
      </c>
      <c r="AA731" s="29">
        <f t="shared" si="239"/>
        <v>125.96312966823461</v>
      </c>
      <c r="AB731">
        <f t="shared" si="240"/>
        <v>0.65599584187163196</v>
      </c>
      <c r="AC731" s="32">
        <f t="shared" si="241"/>
        <v>51.509418504237992</v>
      </c>
      <c r="AD731" s="32">
        <f t="shared" si="242"/>
        <v>-0.56702601146764242</v>
      </c>
      <c r="AE731" s="34">
        <f t="shared" si="243"/>
        <v>17.412855740858269</v>
      </c>
      <c r="AF731" s="36" t="str">
        <f t="shared" si="244"/>
        <v>PADTON</v>
      </c>
      <c r="AG731" s="36" t="str">
        <f t="shared" si="245"/>
        <v>RDNGSTN</v>
      </c>
      <c r="AH731" s="36">
        <f t="shared" si="246"/>
        <v>727</v>
      </c>
      <c r="AI731" s="42">
        <f t="shared" si="247"/>
        <v>27755</v>
      </c>
      <c r="AJ731" s="43">
        <f t="shared" si="248"/>
        <v>55.555555555555557</v>
      </c>
      <c r="AK731" s="43">
        <f t="shared" si="249"/>
        <v>0</v>
      </c>
      <c r="AL731" s="36">
        <f t="shared" si="250"/>
        <v>51.509418504237992</v>
      </c>
      <c r="AM731" s="36">
        <v>1</v>
      </c>
      <c r="AN731" s="36">
        <f t="shared" si="251"/>
        <v>-0.56702601146764242</v>
      </c>
      <c r="AO731" s="36">
        <v>4</v>
      </c>
      <c r="AP731" s="42">
        <f>INT(AI731/1000)*1000</f>
        <v>27000</v>
      </c>
      <c r="AQ731" s="42">
        <f>MOD(AI731,1000)</f>
        <v>755</v>
      </c>
      <c r="AR731" s="42">
        <f>MOD(AI732,1000)-0.2+(AP732-AP731)</f>
        <v>810.3999999999985</v>
      </c>
    </row>
    <row r="732" spans="1:44" x14ac:dyDescent="0.25">
      <c r="A732" s="32" t="s">
        <v>0</v>
      </c>
      <c r="B732" s="33" t="s">
        <v>1</v>
      </c>
      <c r="C732" s="32">
        <v>728</v>
      </c>
      <c r="D732">
        <f>MATCH(C732,TrainRun!$AG$2:$AG$148,1)</f>
        <v>99</v>
      </c>
      <c r="E732">
        <f>INT(INDEX(TrainRun!$AD$2:$AD$148,'By Second'!D732))</f>
        <v>700</v>
      </c>
      <c r="F732">
        <f>IF(E732=0,0,INDEX(TrainRun!$AE$2:$AE$148,'By Second'!D732))</f>
        <v>55.555555555555557</v>
      </c>
      <c r="G732">
        <f>INDEX(TrainRun!$AF$2:$AF$148,'By Second'!D732)</f>
        <v>26254.982810715112</v>
      </c>
      <c r="H732">
        <f t="shared" si="234"/>
        <v>100</v>
      </c>
      <c r="I732">
        <f>INT(INDEX(TrainRun!$AD$2:$AD$148,'By Second'!H732))</f>
        <v>736</v>
      </c>
      <c r="J732">
        <f>INDEX(TrainRun!$AE$2:$AE$148,'By Second'!H732)</f>
        <v>55.555555555555557</v>
      </c>
      <c r="K732">
        <f t="shared" si="231"/>
        <v>36</v>
      </c>
      <c r="L732">
        <f t="shared" si="232"/>
        <v>0</v>
      </c>
      <c r="M732">
        <f t="shared" si="235"/>
        <v>0</v>
      </c>
      <c r="N732" s="32">
        <f t="shared" si="236"/>
        <v>55.555555555555557</v>
      </c>
      <c r="O732" s="29">
        <f t="shared" si="233"/>
        <v>27810.555555555533</v>
      </c>
      <c r="P732">
        <f>MATCH(O732,LORDetail!$B$2:$B$930,1)</f>
        <v>178</v>
      </c>
      <c r="Q732">
        <f>INDEX(LORDetail!$B$2:$B$930,P732)</f>
        <v>27629.036870331744</v>
      </c>
      <c r="R732">
        <f>INDEX(LORDetail!$D$2:$D$930,P732)</f>
        <v>51.509312134219002</v>
      </c>
      <c r="S732">
        <f>INDEX(LORDetail!$E$2:$E$930,P732)</f>
        <v>-0.565215975019562</v>
      </c>
      <c r="T732">
        <f>INDEX(LORDetail!$G$2:$G$930,P732)</f>
        <v>17.334109999999999</v>
      </c>
      <c r="U732">
        <f t="shared" si="237"/>
        <v>179</v>
      </c>
      <c r="V732">
        <f>INDEX(LORDetail!$B$2:$B$930,U732)</f>
        <v>27821.055053417855</v>
      </c>
      <c r="W732">
        <f>INDEX(LORDetail!$D$2:$D$930,U732)</f>
        <v>51.509474284665998</v>
      </c>
      <c r="X732">
        <f>INDEX(LORDetail!$E$2:$E$930,U732)</f>
        <v>-0.56797519441174005</v>
      </c>
      <c r="Y732">
        <f>INDEX(LORDetail!$G$2:$G$930,U732)</f>
        <v>17.454149999999998</v>
      </c>
      <c r="Z732">
        <f t="shared" si="238"/>
        <v>192.01818308611109</v>
      </c>
      <c r="AA732" s="29">
        <f t="shared" si="239"/>
        <v>181.51868522378936</v>
      </c>
      <c r="AB732">
        <f t="shared" si="240"/>
        <v>0.94532029366399539</v>
      </c>
      <c r="AC732" s="32">
        <f t="shared" si="241"/>
        <v>51.509465418327174</v>
      </c>
      <c r="AD732" s="32">
        <f t="shared" si="242"/>
        <v>-0.56782432110565917</v>
      </c>
      <c r="AE732" s="34">
        <f t="shared" si="243"/>
        <v>17.447586248051426</v>
      </c>
      <c r="AF732" s="36" t="str">
        <f t="shared" si="244"/>
        <v>PADTON</v>
      </c>
      <c r="AG732" s="36" t="str">
        <f t="shared" si="245"/>
        <v>RDNGSTN</v>
      </c>
      <c r="AH732" s="36">
        <f t="shared" si="246"/>
        <v>728</v>
      </c>
      <c r="AI732" s="42">
        <f t="shared" si="247"/>
        <v>27810.6</v>
      </c>
      <c r="AJ732" s="43">
        <f t="shared" si="248"/>
        <v>55.555555555555557</v>
      </c>
      <c r="AK732" s="43">
        <f t="shared" si="249"/>
        <v>0</v>
      </c>
      <c r="AL732" s="36">
        <f t="shared" si="250"/>
        <v>51.509465418327174</v>
      </c>
      <c r="AM732" s="36">
        <v>1</v>
      </c>
      <c r="AN732" s="36">
        <f t="shared" si="251"/>
        <v>-0.56782432110565917</v>
      </c>
      <c r="AO732" s="36">
        <v>4</v>
      </c>
      <c r="AP732" s="42">
        <f>INT(AI732/1000)*1000</f>
        <v>27000</v>
      </c>
      <c r="AQ732" s="42">
        <f>MOD(AI732,1000)</f>
        <v>810.59999999999854</v>
      </c>
      <c r="AR732" s="42">
        <f>MOD(AI733,1000)-0.2+(AP733-AP732)</f>
        <v>866.00000000000068</v>
      </c>
    </row>
    <row r="733" spans="1:44" x14ac:dyDescent="0.25">
      <c r="A733" s="32" t="s">
        <v>0</v>
      </c>
      <c r="B733" s="33" t="s">
        <v>1</v>
      </c>
      <c r="C733" s="32">
        <v>729</v>
      </c>
      <c r="D733">
        <f>MATCH(C733,TrainRun!$AG$2:$AG$148,1)</f>
        <v>99</v>
      </c>
      <c r="E733">
        <f>INT(INDEX(TrainRun!$AD$2:$AD$148,'By Second'!D733))</f>
        <v>700</v>
      </c>
      <c r="F733">
        <f>IF(E733=0,0,INDEX(TrainRun!$AE$2:$AE$148,'By Second'!D733))</f>
        <v>55.555555555555557</v>
      </c>
      <c r="G733">
        <f>INDEX(TrainRun!$AF$2:$AF$148,'By Second'!D733)</f>
        <v>26254.982810715112</v>
      </c>
      <c r="H733">
        <f t="shared" si="234"/>
        <v>100</v>
      </c>
      <c r="I733">
        <f>INT(INDEX(TrainRun!$AD$2:$AD$148,'By Second'!H733))</f>
        <v>736</v>
      </c>
      <c r="J733">
        <f>INDEX(TrainRun!$AE$2:$AE$148,'By Second'!H733)</f>
        <v>55.555555555555557</v>
      </c>
      <c r="K733">
        <f t="shared" si="231"/>
        <v>36</v>
      </c>
      <c r="L733">
        <f t="shared" si="232"/>
        <v>0</v>
      </c>
      <c r="M733">
        <f t="shared" si="235"/>
        <v>0</v>
      </c>
      <c r="N733" s="32">
        <f t="shared" si="236"/>
        <v>55.555555555555557</v>
      </c>
      <c r="O733" s="29">
        <f t="shared" si="233"/>
        <v>27866.111111111088</v>
      </c>
      <c r="P733">
        <f>MATCH(O733,LORDetail!$B$2:$B$930,1)</f>
        <v>179</v>
      </c>
      <c r="Q733">
        <f>INDEX(LORDetail!$B$2:$B$930,P733)</f>
        <v>27821.055053417855</v>
      </c>
      <c r="R733">
        <f>INDEX(LORDetail!$D$2:$D$930,P733)</f>
        <v>51.509474284665998</v>
      </c>
      <c r="S733">
        <f>INDEX(LORDetail!$E$2:$E$930,P733)</f>
        <v>-0.56797519441174005</v>
      </c>
      <c r="T733">
        <f>INDEX(LORDetail!$G$2:$G$930,P733)</f>
        <v>17.454149999999998</v>
      </c>
      <c r="U733">
        <f t="shared" si="237"/>
        <v>180</v>
      </c>
      <c r="V733">
        <f>INDEX(LORDetail!$B$2:$B$930,U733)</f>
        <v>28061.444023030093</v>
      </c>
      <c r="W733">
        <f>INDEX(LORDetail!$D$2:$D$930,U733)</f>
        <v>51.509670978485403</v>
      </c>
      <c r="X733">
        <f>INDEX(LORDetail!$E$2:$E$930,U733)</f>
        <v>-0.57143043630764001</v>
      </c>
      <c r="Y733">
        <f>INDEX(LORDetail!$G$2:$G$930,U733)</f>
        <v>17.604430000000001</v>
      </c>
      <c r="Z733">
        <f t="shared" si="238"/>
        <v>240.38896961223872</v>
      </c>
      <c r="AA733" s="29">
        <f t="shared" si="239"/>
        <v>45.056057693233015</v>
      </c>
      <c r="AB733">
        <f t="shared" si="240"/>
        <v>0.18742980497778677</v>
      </c>
      <c r="AC733" s="32">
        <f t="shared" si="241"/>
        <v>51.50951115095021</v>
      </c>
      <c r="AD733" s="32">
        <f t="shared" si="242"/>
        <v>-0.56862280972643964</v>
      </c>
      <c r="AE733" s="34">
        <f t="shared" si="243"/>
        <v>17.482316951092059</v>
      </c>
      <c r="AF733" s="36" t="str">
        <f t="shared" si="244"/>
        <v>PADTON</v>
      </c>
      <c r="AG733" s="36" t="str">
        <f t="shared" si="245"/>
        <v>RDNGSTN</v>
      </c>
      <c r="AH733" s="36">
        <f t="shared" si="246"/>
        <v>729</v>
      </c>
      <c r="AI733" s="42">
        <f t="shared" si="247"/>
        <v>27866.2</v>
      </c>
      <c r="AJ733" s="43">
        <f t="shared" si="248"/>
        <v>55.555555555555557</v>
      </c>
      <c r="AK733" s="43">
        <f t="shared" si="249"/>
        <v>0</v>
      </c>
      <c r="AL733" s="36">
        <f t="shared" si="250"/>
        <v>51.50951115095021</v>
      </c>
      <c r="AM733" s="36">
        <v>1</v>
      </c>
      <c r="AN733" s="36">
        <f t="shared" si="251"/>
        <v>-0.56862280972643964</v>
      </c>
      <c r="AO733" s="36">
        <v>4</v>
      </c>
      <c r="AP733" s="42">
        <f>INT(AI733/1000)*1000</f>
        <v>27000</v>
      </c>
      <c r="AQ733" s="42">
        <f>MOD(AI733,1000)</f>
        <v>866.20000000000073</v>
      </c>
      <c r="AR733" s="42">
        <f>MOD(AI734,1000)-0.2+(AP734-AP733)</f>
        <v>921.3999999999985</v>
      </c>
    </row>
    <row r="734" spans="1:44" x14ac:dyDescent="0.25">
      <c r="A734" s="32" t="s">
        <v>0</v>
      </c>
      <c r="B734" s="33" t="s">
        <v>1</v>
      </c>
      <c r="C734" s="32">
        <v>730</v>
      </c>
      <c r="D734">
        <f>MATCH(C734,TrainRun!$AG$2:$AG$148,1)</f>
        <v>99</v>
      </c>
      <c r="E734">
        <f>INT(INDEX(TrainRun!$AD$2:$AD$148,'By Second'!D734))</f>
        <v>700</v>
      </c>
      <c r="F734">
        <f>IF(E734=0,0,INDEX(TrainRun!$AE$2:$AE$148,'By Second'!D734))</f>
        <v>55.555555555555557</v>
      </c>
      <c r="G734">
        <f>INDEX(TrainRun!$AF$2:$AF$148,'By Second'!D734)</f>
        <v>26254.982810715112</v>
      </c>
      <c r="H734">
        <f t="shared" si="234"/>
        <v>100</v>
      </c>
      <c r="I734">
        <f>INT(INDEX(TrainRun!$AD$2:$AD$148,'By Second'!H734))</f>
        <v>736</v>
      </c>
      <c r="J734">
        <f>INDEX(TrainRun!$AE$2:$AE$148,'By Second'!H734)</f>
        <v>55.555555555555557</v>
      </c>
      <c r="K734">
        <f t="shared" si="231"/>
        <v>36</v>
      </c>
      <c r="L734">
        <f t="shared" si="232"/>
        <v>0</v>
      </c>
      <c r="M734">
        <f t="shared" si="235"/>
        <v>0</v>
      </c>
      <c r="N734" s="32">
        <f t="shared" si="236"/>
        <v>55.555555555555557</v>
      </c>
      <c r="O734" s="29">
        <f t="shared" si="233"/>
        <v>27921.666666666642</v>
      </c>
      <c r="P734">
        <f>MATCH(O734,LORDetail!$B$2:$B$930,1)</f>
        <v>179</v>
      </c>
      <c r="Q734">
        <f>INDEX(LORDetail!$B$2:$B$930,P734)</f>
        <v>27821.055053417855</v>
      </c>
      <c r="R734">
        <f>INDEX(LORDetail!$D$2:$D$930,P734)</f>
        <v>51.509474284665998</v>
      </c>
      <c r="S734">
        <f>INDEX(LORDetail!$E$2:$E$930,P734)</f>
        <v>-0.56797519441174005</v>
      </c>
      <c r="T734">
        <f>INDEX(LORDetail!$G$2:$G$930,P734)</f>
        <v>17.454149999999998</v>
      </c>
      <c r="U734">
        <f t="shared" si="237"/>
        <v>180</v>
      </c>
      <c r="V734">
        <f>INDEX(LORDetail!$B$2:$B$930,U734)</f>
        <v>28061.444023030093</v>
      </c>
      <c r="W734">
        <f>INDEX(LORDetail!$D$2:$D$930,U734)</f>
        <v>51.509670978485403</v>
      </c>
      <c r="X734">
        <f>INDEX(LORDetail!$E$2:$E$930,U734)</f>
        <v>-0.57143043630764001</v>
      </c>
      <c r="Y734">
        <f>INDEX(LORDetail!$G$2:$G$930,U734)</f>
        <v>17.604430000000001</v>
      </c>
      <c r="Z734">
        <f t="shared" si="238"/>
        <v>240.38896961223872</v>
      </c>
      <c r="AA734" s="29">
        <f t="shared" si="239"/>
        <v>100.61161324878776</v>
      </c>
      <c r="AB734">
        <f t="shared" si="240"/>
        <v>0.41853672991352348</v>
      </c>
      <c r="AC734" s="32">
        <f t="shared" si="241"/>
        <v>51.509556608253966</v>
      </c>
      <c r="AD734" s="32">
        <f t="shared" si="242"/>
        <v>-0.56942134005591027</v>
      </c>
      <c r="AE734" s="34">
        <f t="shared" si="243"/>
        <v>17.517047699771403</v>
      </c>
      <c r="AF734" s="36" t="str">
        <f t="shared" si="244"/>
        <v>PADTON</v>
      </c>
      <c r="AG734" s="36" t="str">
        <f t="shared" si="245"/>
        <v>RDNGSTN</v>
      </c>
      <c r="AH734" s="36">
        <f t="shared" si="246"/>
        <v>730</v>
      </c>
      <c r="AI734" s="42">
        <f t="shared" si="247"/>
        <v>27921.599999999999</v>
      </c>
      <c r="AJ734" s="43">
        <f t="shared" si="248"/>
        <v>55.555555555555557</v>
      </c>
      <c r="AK734" s="43">
        <f t="shared" si="249"/>
        <v>0</v>
      </c>
      <c r="AL734" s="36">
        <f t="shared" si="250"/>
        <v>51.509556608253966</v>
      </c>
      <c r="AM734" s="36">
        <v>1</v>
      </c>
      <c r="AN734" s="36">
        <f t="shared" si="251"/>
        <v>-0.56942134005591027</v>
      </c>
      <c r="AO734" s="36">
        <v>4</v>
      </c>
      <c r="AP734" s="42">
        <f>INT(AI734/1000)*1000</f>
        <v>27000</v>
      </c>
      <c r="AQ734" s="42">
        <f>MOD(AI734,1000)</f>
        <v>921.59999999999854</v>
      </c>
      <c r="AR734" s="42">
        <f>MOD(AI735,1000)-0.2+(AP735-AP734)</f>
        <v>977.00000000000068</v>
      </c>
    </row>
    <row r="735" spans="1:44" x14ac:dyDescent="0.25">
      <c r="A735" s="32" t="s">
        <v>0</v>
      </c>
      <c r="B735" s="33" t="s">
        <v>1</v>
      </c>
      <c r="C735" s="32">
        <v>731</v>
      </c>
      <c r="D735">
        <f>MATCH(C735,TrainRun!$AG$2:$AG$148,1)</f>
        <v>99</v>
      </c>
      <c r="E735">
        <f>INT(INDEX(TrainRun!$AD$2:$AD$148,'By Second'!D735))</f>
        <v>700</v>
      </c>
      <c r="F735">
        <f>IF(E735=0,0,INDEX(TrainRun!$AE$2:$AE$148,'By Second'!D735))</f>
        <v>55.555555555555557</v>
      </c>
      <c r="G735">
        <f>INDEX(TrainRun!$AF$2:$AF$148,'By Second'!D735)</f>
        <v>26254.982810715112</v>
      </c>
      <c r="H735">
        <f t="shared" si="234"/>
        <v>100</v>
      </c>
      <c r="I735">
        <f>INT(INDEX(TrainRun!$AD$2:$AD$148,'By Second'!H735))</f>
        <v>736</v>
      </c>
      <c r="J735">
        <f>INDEX(TrainRun!$AE$2:$AE$148,'By Second'!H735)</f>
        <v>55.555555555555557</v>
      </c>
      <c r="K735">
        <f t="shared" si="231"/>
        <v>36</v>
      </c>
      <c r="L735">
        <f t="shared" si="232"/>
        <v>0</v>
      </c>
      <c r="M735">
        <f t="shared" si="235"/>
        <v>0</v>
      </c>
      <c r="N735" s="32">
        <f t="shared" si="236"/>
        <v>55.555555555555557</v>
      </c>
      <c r="O735" s="29">
        <f t="shared" si="233"/>
        <v>27977.222222222197</v>
      </c>
      <c r="P735">
        <f>MATCH(O735,LORDetail!$B$2:$B$930,1)</f>
        <v>179</v>
      </c>
      <c r="Q735">
        <f>INDEX(LORDetail!$B$2:$B$930,P735)</f>
        <v>27821.055053417855</v>
      </c>
      <c r="R735">
        <f>INDEX(LORDetail!$D$2:$D$930,P735)</f>
        <v>51.509474284665998</v>
      </c>
      <c r="S735">
        <f>INDEX(LORDetail!$E$2:$E$930,P735)</f>
        <v>-0.56797519441174005</v>
      </c>
      <c r="T735">
        <f>INDEX(LORDetail!$G$2:$G$930,P735)</f>
        <v>17.454149999999998</v>
      </c>
      <c r="U735">
        <f t="shared" si="237"/>
        <v>180</v>
      </c>
      <c r="V735">
        <f>INDEX(LORDetail!$B$2:$B$930,U735)</f>
        <v>28061.444023030093</v>
      </c>
      <c r="W735">
        <f>INDEX(LORDetail!$D$2:$D$930,U735)</f>
        <v>51.509670978485403</v>
      </c>
      <c r="X735">
        <f>INDEX(LORDetail!$E$2:$E$930,U735)</f>
        <v>-0.57143043630764001</v>
      </c>
      <c r="Y735">
        <f>INDEX(LORDetail!$G$2:$G$930,U735)</f>
        <v>17.604430000000001</v>
      </c>
      <c r="Z735">
        <f t="shared" si="238"/>
        <v>240.38896961223872</v>
      </c>
      <c r="AA735" s="29">
        <f t="shared" si="239"/>
        <v>156.16716880434251</v>
      </c>
      <c r="AB735">
        <f t="shared" si="240"/>
        <v>0.64964365484926023</v>
      </c>
      <c r="AC735" s="32">
        <f t="shared" si="241"/>
        <v>51.509602065557722</v>
      </c>
      <c r="AD735" s="32">
        <f t="shared" si="242"/>
        <v>-0.5702198703853808</v>
      </c>
      <c r="AE735" s="34">
        <f t="shared" si="243"/>
        <v>17.551778448450747</v>
      </c>
      <c r="AF735" s="36" t="str">
        <f t="shared" si="244"/>
        <v>PADTON</v>
      </c>
      <c r="AG735" s="36" t="str">
        <f t="shared" si="245"/>
        <v>RDNGSTN</v>
      </c>
      <c r="AH735" s="36">
        <f t="shared" si="246"/>
        <v>731</v>
      </c>
      <c r="AI735" s="42">
        <f t="shared" si="247"/>
        <v>27977.200000000001</v>
      </c>
      <c r="AJ735" s="43">
        <f t="shared" si="248"/>
        <v>55.555555555555557</v>
      </c>
      <c r="AK735" s="43">
        <f t="shared" si="249"/>
        <v>0</v>
      </c>
      <c r="AL735" s="36">
        <f t="shared" si="250"/>
        <v>51.509602065557722</v>
      </c>
      <c r="AM735" s="36">
        <v>1</v>
      </c>
      <c r="AN735" s="36">
        <f t="shared" si="251"/>
        <v>-0.5702198703853808</v>
      </c>
      <c r="AO735" s="36">
        <v>4</v>
      </c>
      <c r="AP735" s="42">
        <f>INT(AI735/1000)*1000</f>
        <v>27000</v>
      </c>
      <c r="AQ735" s="42">
        <f>MOD(AI735,1000)</f>
        <v>977.20000000000073</v>
      </c>
      <c r="AR735" s="42">
        <f>MOD(AI736,1000)-0.2+(AP736-AP735)</f>
        <v>1032.5999999999992</v>
      </c>
    </row>
    <row r="736" spans="1:44" x14ac:dyDescent="0.25">
      <c r="A736" s="32" t="s">
        <v>0</v>
      </c>
      <c r="B736" s="33" t="s">
        <v>1</v>
      </c>
      <c r="C736" s="32">
        <v>732</v>
      </c>
      <c r="D736">
        <f>MATCH(C736,TrainRun!$AG$2:$AG$148,1)</f>
        <v>99</v>
      </c>
      <c r="E736">
        <f>INT(INDEX(TrainRun!$AD$2:$AD$148,'By Second'!D736))</f>
        <v>700</v>
      </c>
      <c r="F736">
        <f>IF(E736=0,0,INDEX(TrainRun!$AE$2:$AE$148,'By Second'!D736))</f>
        <v>55.555555555555557</v>
      </c>
      <c r="G736">
        <f>INDEX(TrainRun!$AF$2:$AF$148,'By Second'!D736)</f>
        <v>26254.982810715112</v>
      </c>
      <c r="H736">
        <f t="shared" si="234"/>
        <v>100</v>
      </c>
      <c r="I736">
        <f>INT(INDEX(TrainRun!$AD$2:$AD$148,'By Second'!H736))</f>
        <v>736</v>
      </c>
      <c r="J736">
        <f>INDEX(TrainRun!$AE$2:$AE$148,'By Second'!H736)</f>
        <v>55.555555555555557</v>
      </c>
      <c r="K736">
        <f t="shared" si="231"/>
        <v>36</v>
      </c>
      <c r="L736">
        <f t="shared" si="232"/>
        <v>0</v>
      </c>
      <c r="M736">
        <f t="shared" si="235"/>
        <v>0</v>
      </c>
      <c r="N736" s="32">
        <f t="shared" si="236"/>
        <v>55.555555555555557</v>
      </c>
      <c r="O736" s="29">
        <f t="shared" si="233"/>
        <v>28032.777777777752</v>
      </c>
      <c r="P736">
        <f>MATCH(O736,LORDetail!$B$2:$B$930,1)</f>
        <v>179</v>
      </c>
      <c r="Q736">
        <f>INDEX(LORDetail!$B$2:$B$930,P736)</f>
        <v>27821.055053417855</v>
      </c>
      <c r="R736">
        <f>INDEX(LORDetail!$D$2:$D$930,P736)</f>
        <v>51.509474284665998</v>
      </c>
      <c r="S736">
        <f>INDEX(LORDetail!$E$2:$E$930,P736)</f>
        <v>-0.56797519441174005</v>
      </c>
      <c r="T736">
        <f>INDEX(LORDetail!$G$2:$G$930,P736)</f>
        <v>17.454149999999998</v>
      </c>
      <c r="U736">
        <f t="shared" si="237"/>
        <v>180</v>
      </c>
      <c r="V736">
        <f>INDEX(LORDetail!$B$2:$B$930,U736)</f>
        <v>28061.444023030093</v>
      </c>
      <c r="W736">
        <f>INDEX(LORDetail!$D$2:$D$930,U736)</f>
        <v>51.509670978485403</v>
      </c>
      <c r="X736">
        <f>INDEX(LORDetail!$E$2:$E$930,U736)</f>
        <v>-0.57143043630764001</v>
      </c>
      <c r="Y736">
        <f>INDEX(LORDetail!$G$2:$G$930,U736)</f>
        <v>17.604430000000001</v>
      </c>
      <c r="Z736">
        <f t="shared" si="238"/>
        <v>240.38896961223872</v>
      </c>
      <c r="AA736" s="29">
        <f t="shared" si="239"/>
        <v>211.72272435989726</v>
      </c>
      <c r="AB736">
        <f t="shared" si="240"/>
        <v>0.88075057978499693</v>
      </c>
      <c r="AC736" s="32">
        <f t="shared" si="241"/>
        <v>51.509647522861478</v>
      </c>
      <c r="AD736" s="32">
        <f t="shared" si="242"/>
        <v>-0.57101840071485133</v>
      </c>
      <c r="AE736" s="34">
        <f t="shared" si="243"/>
        <v>17.586509197130091</v>
      </c>
      <c r="AF736" s="36" t="str">
        <f t="shared" si="244"/>
        <v>PADTON</v>
      </c>
      <c r="AG736" s="36" t="str">
        <f t="shared" si="245"/>
        <v>RDNGSTN</v>
      </c>
      <c r="AH736" s="36">
        <f t="shared" si="246"/>
        <v>732</v>
      </c>
      <c r="AI736" s="42">
        <f t="shared" si="247"/>
        <v>28032.799999999999</v>
      </c>
      <c r="AJ736" s="43">
        <f t="shared" si="248"/>
        <v>55.555555555555557</v>
      </c>
      <c r="AK736" s="43">
        <f t="shared" si="249"/>
        <v>0</v>
      </c>
      <c r="AL736" s="36">
        <f t="shared" si="250"/>
        <v>51.509647522861478</v>
      </c>
      <c r="AM736" s="36">
        <v>1</v>
      </c>
      <c r="AN736" s="36">
        <f t="shared" si="251"/>
        <v>-0.57101840071485133</v>
      </c>
      <c r="AO736" s="36">
        <v>4</v>
      </c>
      <c r="AP736" s="42">
        <f>INT(AI736/1000)*1000</f>
        <v>28000</v>
      </c>
      <c r="AQ736" s="42">
        <f>MOD(AI736,1000)</f>
        <v>32.799999999999272</v>
      </c>
      <c r="AR736" s="42">
        <f>MOD(AI737,1000)-0.2+(AP737-AP736)</f>
        <v>88.200000000001452</v>
      </c>
    </row>
    <row r="737" spans="1:44" x14ac:dyDescent="0.25">
      <c r="A737" s="32" t="s">
        <v>0</v>
      </c>
      <c r="B737" s="33" t="s">
        <v>1</v>
      </c>
      <c r="C737" s="32">
        <v>733</v>
      </c>
      <c r="D737">
        <f>MATCH(C737,TrainRun!$AG$2:$AG$148,1)</f>
        <v>99</v>
      </c>
      <c r="E737">
        <f>INT(INDEX(TrainRun!$AD$2:$AD$148,'By Second'!D737))</f>
        <v>700</v>
      </c>
      <c r="F737">
        <f>IF(E737=0,0,INDEX(TrainRun!$AE$2:$AE$148,'By Second'!D737))</f>
        <v>55.555555555555557</v>
      </c>
      <c r="G737">
        <f>INDEX(TrainRun!$AF$2:$AF$148,'By Second'!D737)</f>
        <v>26254.982810715112</v>
      </c>
      <c r="H737">
        <f t="shared" si="234"/>
        <v>100</v>
      </c>
      <c r="I737">
        <f>INT(INDEX(TrainRun!$AD$2:$AD$148,'By Second'!H737))</f>
        <v>736</v>
      </c>
      <c r="J737">
        <f>INDEX(TrainRun!$AE$2:$AE$148,'By Second'!H737)</f>
        <v>55.555555555555557</v>
      </c>
      <c r="K737">
        <f t="shared" si="231"/>
        <v>36</v>
      </c>
      <c r="L737">
        <f t="shared" si="232"/>
        <v>0</v>
      </c>
      <c r="M737">
        <f t="shared" si="235"/>
        <v>0</v>
      </c>
      <c r="N737" s="32">
        <f t="shared" si="236"/>
        <v>55.555555555555557</v>
      </c>
      <c r="O737" s="29">
        <f t="shared" si="233"/>
        <v>28088.333333333307</v>
      </c>
      <c r="P737">
        <f>MATCH(O737,LORDetail!$B$2:$B$930,1)</f>
        <v>180</v>
      </c>
      <c r="Q737">
        <f>INDEX(LORDetail!$B$2:$B$930,P737)</f>
        <v>28061.444023030093</v>
      </c>
      <c r="R737">
        <f>INDEX(LORDetail!$D$2:$D$930,P737)</f>
        <v>51.509670978485403</v>
      </c>
      <c r="S737">
        <f>INDEX(LORDetail!$E$2:$E$930,P737)</f>
        <v>-0.57143043630764001</v>
      </c>
      <c r="T737">
        <f>INDEX(LORDetail!$G$2:$G$930,P737)</f>
        <v>17.604430000000001</v>
      </c>
      <c r="U737">
        <f t="shared" si="237"/>
        <v>181</v>
      </c>
      <c r="V737">
        <f>INDEX(LORDetail!$B$2:$B$930,U737)</f>
        <v>28268.275397258338</v>
      </c>
      <c r="W737">
        <f>INDEX(LORDetail!$D$2:$D$930,U737)</f>
        <v>51.509896378650502</v>
      </c>
      <c r="X737">
        <f>INDEX(LORDetail!$E$2:$E$930,U737)</f>
        <v>-0.57439371124197103</v>
      </c>
      <c r="Y737">
        <f>INDEX(LORDetail!$G$2:$G$930,U737)</f>
        <v>17.733740000000001</v>
      </c>
      <c r="Z737">
        <f t="shared" si="238"/>
        <v>206.83137422824439</v>
      </c>
      <c r="AA737" s="29">
        <f t="shared" si="239"/>
        <v>26.889310303213279</v>
      </c>
      <c r="AB737">
        <f t="shared" si="240"/>
        <v>0.130005954868047</v>
      </c>
      <c r="AC737" s="32">
        <f t="shared" si="241"/>
        <v>51.509700281849092</v>
      </c>
      <c r="AD737" s="32">
        <f t="shared" si="242"/>
        <v>-0.57181567969501423</v>
      </c>
      <c r="AE737" s="34">
        <f t="shared" si="243"/>
        <v>17.621241070023988</v>
      </c>
      <c r="AF737" s="36" t="str">
        <f t="shared" si="244"/>
        <v>PADTON</v>
      </c>
      <c r="AG737" s="36" t="str">
        <f t="shared" si="245"/>
        <v>RDNGSTN</v>
      </c>
      <c r="AH737" s="36">
        <f t="shared" si="246"/>
        <v>733</v>
      </c>
      <c r="AI737" s="42">
        <f t="shared" si="247"/>
        <v>28088.400000000001</v>
      </c>
      <c r="AJ737" s="43">
        <f t="shared" si="248"/>
        <v>55.555555555555557</v>
      </c>
      <c r="AK737" s="43">
        <f t="shared" si="249"/>
        <v>0</v>
      </c>
      <c r="AL737" s="36">
        <f t="shared" si="250"/>
        <v>51.509700281849092</v>
      </c>
      <c r="AM737" s="36">
        <v>1</v>
      </c>
      <c r="AN737" s="36">
        <f t="shared" si="251"/>
        <v>-0.57181567969501423</v>
      </c>
      <c r="AO737" s="36">
        <v>4</v>
      </c>
      <c r="AP737" s="42">
        <f>INT(AI737/1000)*1000</f>
        <v>28000</v>
      </c>
      <c r="AQ737" s="42">
        <f>MOD(AI737,1000)</f>
        <v>88.400000000001455</v>
      </c>
      <c r="AR737" s="42">
        <f>MOD(AI738,1000)-0.2+(AP738-AP737)</f>
        <v>143.59999999999928</v>
      </c>
    </row>
    <row r="738" spans="1:44" x14ac:dyDescent="0.25">
      <c r="A738" s="32" t="s">
        <v>0</v>
      </c>
      <c r="B738" s="33" t="s">
        <v>1</v>
      </c>
      <c r="C738" s="32">
        <v>734</v>
      </c>
      <c r="D738">
        <f>MATCH(C738,TrainRun!$AG$2:$AG$148,1)</f>
        <v>99</v>
      </c>
      <c r="E738">
        <f>INT(INDEX(TrainRun!$AD$2:$AD$148,'By Second'!D738))</f>
        <v>700</v>
      </c>
      <c r="F738">
        <f>IF(E738=0,0,INDEX(TrainRun!$AE$2:$AE$148,'By Second'!D738))</f>
        <v>55.555555555555557</v>
      </c>
      <c r="G738">
        <f>INDEX(TrainRun!$AF$2:$AF$148,'By Second'!D738)</f>
        <v>26254.982810715112</v>
      </c>
      <c r="H738">
        <f t="shared" si="234"/>
        <v>100</v>
      </c>
      <c r="I738">
        <f>INT(INDEX(TrainRun!$AD$2:$AD$148,'By Second'!H738))</f>
        <v>736</v>
      </c>
      <c r="J738">
        <f>INDEX(TrainRun!$AE$2:$AE$148,'By Second'!H738)</f>
        <v>55.555555555555557</v>
      </c>
      <c r="K738">
        <f t="shared" si="231"/>
        <v>36</v>
      </c>
      <c r="L738">
        <f t="shared" si="232"/>
        <v>0</v>
      </c>
      <c r="M738">
        <f t="shared" si="235"/>
        <v>0</v>
      </c>
      <c r="N738" s="32">
        <f t="shared" si="236"/>
        <v>55.555555555555557</v>
      </c>
      <c r="O738" s="29">
        <f t="shared" si="233"/>
        <v>28143.888888888861</v>
      </c>
      <c r="P738">
        <f>MATCH(O738,LORDetail!$B$2:$B$930,1)</f>
        <v>180</v>
      </c>
      <c r="Q738">
        <f>INDEX(LORDetail!$B$2:$B$930,P738)</f>
        <v>28061.444023030093</v>
      </c>
      <c r="R738">
        <f>INDEX(LORDetail!$D$2:$D$930,P738)</f>
        <v>51.509670978485403</v>
      </c>
      <c r="S738">
        <f>INDEX(LORDetail!$E$2:$E$930,P738)</f>
        <v>-0.57143043630764001</v>
      </c>
      <c r="T738">
        <f>INDEX(LORDetail!$G$2:$G$930,P738)</f>
        <v>17.604430000000001</v>
      </c>
      <c r="U738">
        <f t="shared" si="237"/>
        <v>181</v>
      </c>
      <c r="V738">
        <f>INDEX(LORDetail!$B$2:$B$930,U738)</f>
        <v>28268.275397258338</v>
      </c>
      <c r="W738">
        <f>INDEX(LORDetail!$D$2:$D$930,U738)</f>
        <v>51.509896378650502</v>
      </c>
      <c r="X738">
        <f>INDEX(LORDetail!$E$2:$E$930,U738)</f>
        <v>-0.57439371124197103</v>
      </c>
      <c r="Y738">
        <f>INDEX(LORDetail!$G$2:$G$930,U738)</f>
        <v>17.733740000000001</v>
      </c>
      <c r="Z738">
        <f t="shared" si="238"/>
        <v>206.83137422824439</v>
      </c>
      <c r="AA738" s="29">
        <f t="shared" si="239"/>
        <v>82.444865858768026</v>
      </c>
      <c r="AB738">
        <f t="shared" si="240"/>
        <v>0.39860908997194855</v>
      </c>
      <c r="AC738" s="32">
        <f t="shared" si="241"/>
        <v>51.50976082504009</v>
      </c>
      <c r="AD738" s="32">
        <f t="shared" si="242"/>
        <v>-0.57261162463255033</v>
      </c>
      <c r="AE738" s="34">
        <f t="shared" si="243"/>
        <v>17.655974141424274</v>
      </c>
      <c r="AF738" s="36" t="str">
        <f t="shared" si="244"/>
        <v>PADTON</v>
      </c>
      <c r="AG738" s="36" t="str">
        <f t="shared" si="245"/>
        <v>RDNGSTN</v>
      </c>
      <c r="AH738" s="36">
        <f t="shared" si="246"/>
        <v>734</v>
      </c>
      <c r="AI738" s="42">
        <f t="shared" si="247"/>
        <v>28143.8</v>
      </c>
      <c r="AJ738" s="43">
        <f t="shared" si="248"/>
        <v>55.555555555555557</v>
      </c>
      <c r="AK738" s="43">
        <f t="shared" si="249"/>
        <v>0</v>
      </c>
      <c r="AL738" s="36">
        <f t="shared" si="250"/>
        <v>51.50976082504009</v>
      </c>
      <c r="AM738" s="36">
        <v>1</v>
      </c>
      <c r="AN738" s="36">
        <f t="shared" si="251"/>
        <v>-0.57261162463255033</v>
      </c>
      <c r="AO738" s="36">
        <v>4</v>
      </c>
      <c r="AP738" s="42">
        <f>INT(AI738/1000)*1000</f>
        <v>28000</v>
      </c>
      <c r="AQ738" s="42">
        <f>MOD(AI738,1000)</f>
        <v>143.79999999999927</v>
      </c>
      <c r="AR738" s="42">
        <f>MOD(AI739,1000)-0.2+(AP739-AP738)</f>
        <v>199.20000000000147</v>
      </c>
    </row>
    <row r="739" spans="1:44" x14ac:dyDescent="0.25">
      <c r="A739" s="32" t="s">
        <v>0</v>
      </c>
      <c r="B739" s="33" t="s">
        <v>1</v>
      </c>
      <c r="C739" s="32">
        <v>735</v>
      </c>
      <c r="D739">
        <f>MATCH(C739,TrainRun!$AG$2:$AG$148,1)</f>
        <v>99</v>
      </c>
      <c r="E739">
        <f>INT(INDEX(TrainRun!$AD$2:$AD$148,'By Second'!D739))</f>
        <v>700</v>
      </c>
      <c r="F739">
        <f>IF(E739=0,0,INDEX(TrainRun!$AE$2:$AE$148,'By Second'!D739))</f>
        <v>55.555555555555557</v>
      </c>
      <c r="G739">
        <f>INDEX(TrainRun!$AF$2:$AF$148,'By Second'!D739)</f>
        <v>26254.982810715112</v>
      </c>
      <c r="H739">
        <f t="shared" si="234"/>
        <v>100</v>
      </c>
      <c r="I739">
        <f>INT(INDEX(TrainRun!$AD$2:$AD$148,'By Second'!H739))</f>
        <v>736</v>
      </c>
      <c r="J739">
        <f>INDEX(TrainRun!$AE$2:$AE$148,'By Second'!H739)</f>
        <v>55.555555555555557</v>
      </c>
      <c r="K739">
        <f t="shared" si="231"/>
        <v>36</v>
      </c>
      <c r="L739">
        <f t="shared" si="232"/>
        <v>0</v>
      </c>
      <c r="M739">
        <f t="shared" si="235"/>
        <v>0</v>
      </c>
      <c r="N739" s="32">
        <f t="shared" si="236"/>
        <v>55.555555555555557</v>
      </c>
      <c r="O739" s="29">
        <f t="shared" si="233"/>
        <v>28199.444444444416</v>
      </c>
      <c r="P739">
        <f>MATCH(O739,LORDetail!$B$2:$B$930,1)</f>
        <v>180</v>
      </c>
      <c r="Q739">
        <f>INDEX(LORDetail!$B$2:$B$930,P739)</f>
        <v>28061.444023030093</v>
      </c>
      <c r="R739">
        <f>INDEX(LORDetail!$D$2:$D$930,P739)</f>
        <v>51.509670978485403</v>
      </c>
      <c r="S739">
        <f>INDEX(LORDetail!$E$2:$E$930,P739)</f>
        <v>-0.57143043630764001</v>
      </c>
      <c r="T739">
        <f>INDEX(LORDetail!$G$2:$G$930,P739)</f>
        <v>17.604430000000001</v>
      </c>
      <c r="U739">
        <f t="shared" si="237"/>
        <v>181</v>
      </c>
      <c r="V739">
        <f>INDEX(LORDetail!$B$2:$B$930,U739)</f>
        <v>28268.275397258338</v>
      </c>
      <c r="W739">
        <f>INDEX(LORDetail!$D$2:$D$930,U739)</f>
        <v>51.509896378650502</v>
      </c>
      <c r="X739">
        <f>INDEX(LORDetail!$E$2:$E$930,U739)</f>
        <v>-0.57439371124197103</v>
      </c>
      <c r="Y739">
        <f>INDEX(LORDetail!$G$2:$G$930,U739)</f>
        <v>17.733740000000001</v>
      </c>
      <c r="Z739">
        <f t="shared" si="238"/>
        <v>206.83137422824439</v>
      </c>
      <c r="AA739" s="29">
        <f t="shared" si="239"/>
        <v>138.00042141432277</v>
      </c>
      <c r="AB739">
        <f t="shared" si="240"/>
        <v>0.6672122250758501</v>
      </c>
      <c r="AC739" s="32">
        <f t="shared" si="241"/>
        <v>51.509821368231094</v>
      </c>
      <c r="AD739" s="32">
        <f t="shared" si="242"/>
        <v>-0.57340756957008654</v>
      </c>
      <c r="AE739" s="34">
        <f t="shared" si="243"/>
        <v>17.690707212824559</v>
      </c>
      <c r="AF739" s="36" t="str">
        <f t="shared" si="244"/>
        <v>PADTON</v>
      </c>
      <c r="AG739" s="36" t="str">
        <f t="shared" si="245"/>
        <v>RDNGSTN</v>
      </c>
      <c r="AH739" s="36">
        <f t="shared" si="246"/>
        <v>735</v>
      </c>
      <c r="AI739" s="42">
        <f t="shared" si="247"/>
        <v>28199.4</v>
      </c>
      <c r="AJ739" s="43">
        <f t="shared" si="248"/>
        <v>55.555555555555557</v>
      </c>
      <c r="AK739" s="43">
        <f t="shared" si="249"/>
        <v>0</v>
      </c>
      <c r="AL739" s="36">
        <f t="shared" si="250"/>
        <v>51.509821368231094</v>
      </c>
      <c r="AM739" s="36">
        <v>1</v>
      </c>
      <c r="AN739" s="36">
        <f t="shared" si="251"/>
        <v>-0.57340756957008654</v>
      </c>
      <c r="AO739" s="36">
        <v>4</v>
      </c>
      <c r="AP739" s="42">
        <f>INT(AI739/1000)*1000</f>
        <v>28000</v>
      </c>
      <c r="AQ739" s="42">
        <f>MOD(AI739,1000)</f>
        <v>199.40000000000146</v>
      </c>
      <c r="AR739" s="42">
        <f>MOD(AI740,1000)-0.2+(AP740-AP739)</f>
        <v>277.00000000000074</v>
      </c>
    </row>
    <row r="740" spans="1:44" x14ac:dyDescent="0.25">
      <c r="A740" s="32" t="s">
        <v>0</v>
      </c>
      <c r="B740" s="33" t="s">
        <v>1</v>
      </c>
      <c r="C740" s="32">
        <v>736</v>
      </c>
      <c r="D740">
        <f>MATCH(C740,TrainRun!$AG$2:$AG$148,1)</f>
        <v>101</v>
      </c>
      <c r="E740">
        <f>INT(INDEX(TrainRun!$AD$2:$AD$148,'By Second'!D740))</f>
        <v>736</v>
      </c>
      <c r="F740">
        <f>IF(E740=0,0,INDEX(TrainRun!$AE$2:$AE$148,'By Second'!D740))</f>
        <v>55.555555555555557</v>
      </c>
      <c r="G740">
        <f>INDEX(TrainRun!$AF$2:$AF$148,'By Second'!D740)</f>
        <v>28277.20503293704</v>
      </c>
      <c r="H740">
        <f t="shared" si="234"/>
        <v>102</v>
      </c>
      <c r="I740">
        <f>INT(INDEX(TrainRun!$AD$2:$AD$148,'By Second'!H740))</f>
        <v>760</v>
      </c>
      <c r="J740">
        <f>INDEX(TrainRun!$AE$2:$AE$148,'By Second'!H740)</f>
        <v>55.555555555555557</v>
      </c>
      <c r="K740">
        <f t="shared" si="231"/>
        <v>24</v>
      </c>
      <c r="L740">
        <f t="shared" si="232"/>
        <v>0</v>
      </c>
      <c r="M740">
        <f t="shared" si="235"/>
        <v>0</v>
      </c>
      <c r="N740" s="32">
        <f t="shared" si="236"/>
        <v>55.555555555555557</v>
      </c>
      <c r="O740" s="29">
        <f t="shared" si="233"/>
        <v>28277.200000000001</v>
      </c>
      <c r="P740">
        <f>MATCH(O740,LORDetail!$B$2:$B$930,1)</f>
        <v>181</v>
      </c>
      <c r="Q740">
        <f>INDEX(LORDetail!$B$2:$B$930,P740)</f>
        <v>28268.275397258338</v>
      </c>
      <c r="R740">
        <f>INDEX(LORDetail!$D$2:$D$930,P740)</f>
        <v>51.509896378650502</v>
      </c>
      <c r="S740">
        <f>INDEX(LORDetail!$E$2:$E$930,P740)</f>
        <v>-0.57439371124197103</v>
      </c>
      <c r="T740">
        <f>INDEX(LORDetail!$G$2:$G$930,P740)</f>
        <v>17.733740000000001</v>
      </c>
      <c r="U740">
        <f t="shared" si="237"/>
        <v>182</v>
      </c>
      <c r="V740">
        <f>INDEX(LORDetail!$B$2:$B$930,U740)</f>
        <v>28446.529338857668</v>
      </c>
      <c r="W740">
        <f>INDEX(LORDetail!$D$2:$D$930,U740)</f>
        <v>51.510113210769397</v>
      </c>
      <c r="X740">
        <f>INDEX(LORDetail!$E$2:$E$930,U740)</f>
        <v>-0.57694287452280402</v>
      </c>
      <c r="Y740">
        <f>INDEX(LORDetail!$G$2:$G$930,U740)</f>
        <v>17.84517</v>
      </c>
      <c r="Z740">
        <f t="shared" si="238"/>
        <v>178.25394159933057</v>
      </c>
      <c r="AA740" s="29">
        <f t="shared" si="239"/>
        <v>8.9246027416629659</v>
      </c>
      <c r="AB740">
        <f t="shared" si="240"/>
        <v>5.0066790454054579E-2</v>
      </c>
      <c r="AC740" s="32">
        <f t="shared" si="241"/>
        <v>51.509907234738762</v>
      </c>
      <c r="AD740" s="32">
        <f t="shared" si="242"/>
        <v>-0.57452133966578567</v>
      </c>
      <c r="AE740" s="34">
        <f t="shared" si="243"/>
        <v>17.739318942460297</v>
      </c>
      <c r="AF740" s="36" t="str">
        <f t="shared" si="244"/>
        <v>PADTON</v>
      </c>
      <c r="AG740" s="36" t="str">
        <f t="shared" si="245"/>
        <v>RDNGSTN</v>
      </c>
      <c r="AH740" s="36">
        <f t="shared" si="246"/>
        <v>736</v>
      </c>
      <c r="AI740" s="42">
        <f t="shared" si="247"/>
        <v>28277.200000000001</v>
      </c>
      <c r="AJ740" s="43">
        <f t="shared" si="248"/>
        <v>55.555555555555557</v>
      </c>
      <c r="AK740" s="43">
        <f t="shared" si="249"/>
        <v>0</v>
      </c>
      <c r="AL740" s="36">
        <f t="shared" si="250"/>
        <v>51.509907234738762</v>
      </c>
      <c r="AM740" s="36">
        <v>1</v>
      </c>
      <c r="AN740" s="36">
        <f t="shared" si="251"/>
        <v>-0.57452133966578567</v>
      </c>
      <c r="AO740" s="36">
        <v>4</v>
      </c>
      <c r="AP740" s="42">
        <f>INT(AI740/1000)*1000</f>
        <v>28000</v>
      </c>
      <c r="AQ740" s="42">
        <f>MOD(AI740,1000)</f>
        <v>277.20000000000073</v>
      </c>
      <c r="AR740" s="42">
        <f>MOD(AI741,1000)-0.2+(AP741-AP740)</f>
        <v>332.59999999999928</v>
      </c>
    </row>
    <row r="741" spans="1:44" x14ac:dyDescent="0.25">
      <c r="A741" s="32" t="s">
        <v>0</v>
      </c>
      <c r="B741" s="33" t="s">
        <v>1</v>
      </c>
      <c r="C741" s="32">
        <v>737</v>
      </c>
      <c r="D741">
        <f>MATCH(C741,TrainRun!$AG$2:$AG$148,1)</f>
        <v>101</v>
      </c>
      <c r="E741">
        <f>INT(INDEX(TrainRun!$AD$2:$AD$148,'By Second'!D741))</f>
        <v>736</v>
      </c>
      <c r="F741">
        <f>IF(E741=0,0,INDEX(TrainRun!$AE$2:$AE$148,'By Second'!D741))</f>
        <v>55.555555555555557</v>
      </c>
      <c r="G741">
        <f>INDEX(TrainRun!$AF$2:$AF$148,'By Second'!D741)</f>
        <v>28277.20503293704</v>
      </c>
      <c r="H741">
        <f t="shared" si="234"/>
        <v>102</v>
      </c>
      <c r="I741">
        <f>INT(INDEX(TrainRun!$AD$2:$AD$148,'By Second'!H741))</f>
        <v>760</v>
      </c>
      <c r="J741">
        <f>INDEX(TrainRun!$AE$2:$AE$148,'By Second'!H741)</f>
        <v>55.555555555555557</v>
      </c>
      <c r="K741">
        <f t="shared" si="231"/>
        <v>24</v>
      </c>
      <c r="L741">
        <f t="shared" si="232"/>
        <v>0</v>
      </c>
      <c r="M741">
        <f t="shared" si="235"/>
        <v>0</v>
      </c>
      <c r="N741" s="32">
        <f t="shared" si="236"/>
        <v>55.555555555555557</v>
      </c>
      <c r="O741" s="29">
        <f t="shared" si="233"/>
        <v>28332.755555555555</v>
      </c>
      <c r="P741">
        <f>MATCH(O741,LORDetail!$B$2:$B$930,1)</f>
        <v>181</v>
      </c>
      <c r="Q741">
        <f>INDEX(LORDetail!$B$2:$B$930,P741)</f>
        <v>28268.275397258338</v>
      </c>
      <c r="R741">
        <f>INDEX(LORDetail!$D$2:$D$930,P741)</f>
        <v>51.509896378650502</v>
      </c>
      <c r="S741">
        <f>INDEX(LORDetail!$E$2:$E$930,P741)</f>
        <v>-0.57439371124197103</v>
      </c>
      <c r="T741">
        <f>INDEX(LORDetail!$G$2:$G$930,P741)</f>
        <v>17.733740000000001</v>
      </c>
      <c r="U741">
        <f t="shared" si="237"/>
        <v>182</v>
      </c>
      <c r="V741">
        <f>INDEX(LORDetail!$B$2:$B$930,U741)</f>
        <v>28446.529338857668</v>
      </c>
      <c r="W741">
        <f>INDEX(LORDetail!$D$2:$D$930,U741)</f>
        <v>51.510113210769397</v>
      </c>
      <c r="X741">
        <f>INDEX(LORDetail!$E$2:$E$930,U741)</f>
        <v>-0.57694287452280402</v>
      </c>
      <c r="Y741">
        <f>INDEX(LORDetail!$G$2:$G$930,U741)</f>
        <v>17.84517</v>
      </c>
      <c r="Z741">
        <f t="shared" si="238"/>
        <v>178.25394159933057</v>
      </c>
      <c r="AA741" s="29">
        <f t="shared" si="239"/>
        <v>64.480158297217713</v>
      </c>
      <c r="AB741">
        <f t="shared" si="240"/>
        <v>0.36173201960466417</v>
      </c>
      <c r="AC741" s="32">
        <f t="shared" si="241"/>
        <v>51.509974813770782</v>
      </c>
      <c r="AD741" s="32">
        <f t="shared" si="242"/>
        <v>-0.57531582522384883</v>
      </c>
      <c r="AE741" s="34">
        <f t="shared" si="243"/>
        <v>17.774047798944547</v>
      </c>
      <c r="AF741" s="36" t="str">
        <f t="shared" si="244"/>
        <v>PADTON</v>
      </c>
      <c r="AG741" s="36" t="str">
        <f t="shared" si="245"/>
        <v>RDNGSTN</v>
      </c>
      <c r="AH741" s="36">
        <f t="shared" si="246"/>
        <v>737</v>
      </c>
      <c r="AI741" s="42">
        <f t="shared" si="247"/>
        <v>28332.799999999999</v>
      </c>
      <c r="AJ741" s="43">
        <f t="shared" si="248"/>
        <v>55.555555555555557</v>
      </c>
      <c r="AK741" s="43">
        <f t="shared" si="249"/>
        <v>0</v>
      </c>
      <c r="AL741" s="36">
        <f t="shared" si="250"/>
        <v>51.509974813770782</v>
      </c>
      <c r="AM741" s="36">
        <v>1</v>
      </c>
      <c r="AN741" s="36">
        <f t="shared" si="251"/>
        <v>-0.57531582522384883</v>
      </c>
      <c r="AO741" s="36">
        <v>4</v>
      </c>
      <c r="AP741" s="42">
        <f>INT(AI741/1000)*1000</f>
        <v>28000</v>
      </c>
      <c r="AQ741" s="42">
        <f>MOD(AI741,1000)</f>
        <v>332.79999999999927</v>
      </c>
      <c r="AR741" s="42">
        <f>MOD(AI742,1000)-0.2+(AP742-AP741)</f>
        <v>388.20000000000147</v>
      </c>
    </row>
    <row r="742" spans="1:44" x14ac:dyDescent="0.25">
      <c r="A742" s="32" t="s">
        <v>0</v>
      </c>
      <c r="B742" s="33" t="s">
        <v>1</v>
      </c>
      <c r="C742" s="32">
        <v>738</v>
      </c>
      <c r="D742">
        <f>MATCH(C742,TrainRun!$AG$2:$AG$148,1)</f>
        <v>101</v>
      </c>
      <c r="E742">
        <f>INT(INDEX(TrainRun!$AD$2:$AD$148,'By Second'!D742))</f>
        <v>736</v>
      </c>
      <c r="F742">
        <f>IF(E742=0,0,INDEX(TrainRun!$AE$2:$AE$148,'By Second'!D742))</f>
        <v>55.555555555555557</v>
      </c>
      <c r="G742">
        <f>INDEX(TrainRun!$AF$2:$AF$148,'By Second'!D742)</f>
        <v>28277.20503293704</v>
      </c>
      <c r="H742">
        <f t="shared" si="234"/>
        <v>102</v>
      </c>
      <c r="I742">
        <f>INT(INDEX(TrainRun!$AD$2:$AD$148,'By Second'!H742))</f>
        <v>760</v>
      </c>
      <c r="J742">
        <f>INDEX(TrainRun!$AE$2:$AE$148,'By Second'!H742)</f>
        <v>55.555555555555557</v>
      </c>
      <c r="K742">
        <f t="shared" si="231"/>
        <v>24</v>
      </c>
      <c r="L742">
        <f t="shared" si="232"/>
        <v>0</v>
      </c>
      <c r="M742">
        <f t="shared" si="235"/>
        <v>0</v>
      </c>
      <c r="N742" s="32">
        <f t="shared" si="236"/>
        <v>55.555555555555557</v>
      </c>
      <c r="O742" s="29">
        <f t="shared" si="233"/>
        <v>28388.31111111111</v>
      </c>
      <c r="P742">
        <f>MATCH(O742,LORDetail!$B$2:$B$930,1)</f>
        <v>181</v>
      </c>
      <c r="Q742">
        <f>INDEX(LORDetail!$B$2:$B$930,P742)</f>
        <v>28268.275397258338</v>
      </c>
      <c r="R742">
        <f>INDEX(LORDetail!$D$2:$D$930,P742)</f>
        <v>51.509896378650502</v>
      </c>
      <c r="S742">
        <f>INDEX(LORDetail!$E$2:$E$930,P742)</f>
        <v>-0.57439371124197103</v>
      </c>
      <c r="T742">
        <f>INDEX(LORDetail!$G$2:$G$930,P742)</f>
        <v>17.733740000000001</v>
      </c>
      <c r="U742">
        <f t="shared" si="237"/>
        <v>182</v>
      </c>
      <c r="V742">
        <f>INDEX(LORDetail!$B$2:$B$930,U742)</f>
        <v>28446.529338857668</v>
      </c>
      <c r="W742">
        <f>INDEX(LORDetail!$D$2:$D$930,U742)</f>
        <v>51.510113210769397</v>
      </c>
      <c r="X742">
        <f>INDEX(LORDetail!$E$2:$E$930,U742)</f>
        <v>-0.57694287452280402</v>
      </c>
      <c r="Y742">
        <f>INDEX(LORDetail!$G$2:$G$930,U742)</f>
        <v>17.84517</v>
      </c>
      <c r="Z742">
        <f t="shared" si="238"/>
        <v>178.25394159933057</v>
      </c>
      <c r="AA742" s="29">
        <f t="shared" si="239"/>
        <v>120.03571385277246</v>
      </c>
      <c r="AB742">
        <f t="shared" si="240"/>
        <v>0.67339724875527385</v>
      </c>
      <c r="AC742" s="32">
        <f t="shared" si="241"/>
        <v>51.510042392802809</v>
      </c>
      <c r="AD742" s="32">
        <f t="shared" si="242"/>
        <v>-0.57611031078191188</v>
      </c>
      <c r="AE742" s="34">
        <f t="shared" si="243"/>
        <v>17.808776655428801</v>
      </c>
      <c r="AF742" s="36" t="str">
        <f t="shared" si="244"/>
        <v>PADTON</v>
      </c>
      <c r="AG742" s="36" t="str">
        <f t="shared" si="245"/>
        <v>RDNGSTN</v>
      </c>
      <c r="AH742" s="36">
        <f t="shared" si="246"/>
        <v>738</v>
      </c>
      <c r="AI742" s="42">
        <f t="shared" si="247"/>
        <v>28388.400000000001</v>
      </c>
      <c r="AJ742" s="43">
        <f t="shared" si="248"/>
        <v>55.555555555555557</v>
      </c>
      <c r="AK742" s="43">
        <f t="shared" si="249"/>
        <v>0</v>
      </c>
      <c r="AL742" s="36">
        <f t="shared" si="250"/>
        <v>51.510042392802809</v>
      </c>
      <c r="AM742" s="36">
        <v>1</v>
      </c>
      <c r="AN742" s="36">
        <f t="shared" si="251"/>
        <v>-0.57611031078191188</v>
      </c>
      <c r="AO742" s="36">
        <v>4</v>
      </c>
      <c r="AP742" s="42">
        <f>INT(AI742/1000)*1000</f>
        <v>28000</v>
      </c>
      <c r="AQ742" s="42">
        <f>MOD(AI742,1000)</f>
        <v>388.40000000000146</v>
      </c>
      <c r="AR742" s="42">
        <f>MOD(AI743,1000)-0.2+(AP743-AP742)</f>
        <v>443.59999999999928</v>
      </c>
    </row>
    <row r="743" spans="1:44" x14ac:dyDescent="0.25">
      <c r="A743" s="32" t="s">
        <v>0</v>
      </c>
      <c r="B743" s="33" t="s">
        <v>1</v>
      </c>
      <c r="C743" s="32">
        <v>739</v>
      </c>
      <c r="D743">
        <f>MATCH(C743,TrainRun!$AG$2:$AG$148,1)</f>
        <v>101</v>
      </c>
      <c r="E743">
        <f>INT(INDEX(TrainRun!$AD$2:$AD$148,'By Second'!D743))</f>
        <v>736</v>
      </c>
      <c r="F743">
        <f>IF(E743=0,0,INDEX(TrainRun!$AE$2:$AE$148,'By Second'!D743))</f>
        <v>55.555555555555557</v>
      </c>
      <c r="G743">
        <f>INDEX(TrainRun!$AF$2:$AF$148,'By Second'!D743)</f>
        <v>28277.20503293704</v>
      </c>
      <c r="H743">
        <f t="shared" si="234"/>
        <v>102</v>
      </c>
      <c r="I743">
        <f>INT(INDEX(TrainRun!$AD$2:$AD$148,'By Second'!H743))</f>
        <v>760</v>
      </c>
      <c r="J743">
        <f>INDEX(TrainRun!$AE$2:$AE$148,'By Second'!H743)</f>
        <v>55.555555555555557</v>
      </c>
      <c r="K743">
        <f t="shared" si="231"/>
        <v>24</v>
      </c>
      <c r="L743">
        <f t="shared" si="232"/>
        <v>0</v>
      </c>
      <c r="M743">
        <f t="shared" si="235"/>
        <v>0</v>
      </c>
      <c r="N743" s="32">
        <f t="shared" si="236"/>
        <v>55.555555555555557</v>
      </c>
      <c r="O743" s="29">
        <f t="shared" si="233"/>
        <v>28443.866666666665</v>
      </c>
      <c r="P743">
        <f>MATCH(O743,LORDetail!$B$2:$B$930,1)</f>
        <v>181</v>
      </c>
      <c r="Q743">
        <f>INDEX(LORDetail!$B$2:$B$930,P743)</f>
        <v>28268.275397258338</v>
      </c>
      <c r="R743">
        <f>INDEX(LORDetail!$D$2:$D$930,P743)</f>
        <v>51.509896378650502</v>
      </c>
      <c r="S743">
        <f>INDEX(LORDetail!$E$2:$E$930,P743)</f>
        <v>-0.57439371124197103</v>
      </c>
      <c r="T743">
        <f>INDEX(LORDetail!$G$2:$G$930,P743)</f>
        <v>17.733740000000001</v>
      </c>
      <c r="U743">
        <f t="shared" si="237"/>
        <v>182</v>
      </c>
      <c r="V743">
        <f>INDEX(LORDetail!$B$2:$B$930,U743)</f>
        <v>28446.529338857668</v>
      </c>
      <c r="W743">
        <f>INDEX(LORDetail!$D$2:$D$930,U743)</f>
        <v>51.510113210769397</v>
      </c>
      <c r="X743">
        <f>INDEX(LORDetail!$E$2:$E$930,U743)</f>
        <v>-0.57694287452280402</v>
      </c>
      <c r="Y743">
        <f>INDEX(LORDetail!$G$2:$G$930,U743)</f>
        <v>17.84517</v>
      </c>
      <c r="Z743">
        <f t="shared" si="238"/>
        <v>178.25394159933057</v>
      </c>
      <c r="AA743" s="29">
        <f t="shared" si="239"/>
        <v>175.59126940832721</v>
      </c>
      <c r="AB743">
        <f t="shared" si="240"/>
        <v>0.98506247790588342</v>
      </c>
      <c r="AC743" s="32">
        <f t="shared" si="241"/>
        <v>51.510109971834829</v>
      </c>
      <c r="AD743" s="32">
        <f t="shared" si="242"/>
        <v>-0.57690479633997505</v>
      </c>
      <c r="AE743" s="34">
        <f t="shared" si="243"/>
        <v>17.843505511913051</v>
      </c>
      <c r="AF743" s="36" t="str">
        <f t="shared" si="244"/>
        <v>PADTON</v>
      </c>
      <c r="AG743" s="36" t="str">
        <f t="shared" si="245"/>
        <v>RDNGSTN</v>
      </c>
      <c r="AH743" s="36">
        <f t="shared" si="246"/>
        <v>739</v>
      </c>
      <c r="AI743" s="42">
        <f t="shared" si="247"/>
        <v>28443.8</v>
      </c>
      <c r="AJ743" s="43">
        <f t="shared" si="248"/>
        <v>55.555555555555557</v>
      </c>
      <c r="AK743" s="43">
        <f t="shared" si="249"/>
        <v>0</v>
      </c>
      <c r="AL743" s="36">
        <f t="shared" si="250"/>
        <v>51.510109971834829</v>
      </c>
      <c r="AM743" s="36">
        <v>1</v>
      </c>
      <c r="AN743" s="36">
        <f t="shared" si="251"/>
        <v>-0.57690479633997505</v>
      </c>
      <c r="AO743" s="36">
        <v>4</v>
      </c>
      <c r="AP743" s="42">
        <f>INT(AI743/1000)*1000</f>
        <v>28000</v>
      </c>
      <c r="AQ743" s="42">
        <f>MOD(AI743,1000)</f>
        <v>443.79999999999927</v>
      </c>
      <c r="AR743" s="42">
        <f>MOD(AI744,1000)-0.2+(AP744-AP743)</f>
        <v>499.20000000000147</v>
      </c>
    </row>
    <row r="744" spans="1:44" x14ac:dyDescent="0.25">
      <c r="A744" s="32" t="s">
        <v>0</v>
      </c>
      <c r="B744" s="33" t="s">
        <v>1</v>
      </c>
      <c r="C744" s="32">
        <v>740</v>
      </c>
      <c r="D744">
        <f>MATCH(C744,TrainRun!$AG$2:$AG$148,1)</f>
        <v>101</v>
      </c>
      <c r="E744">
        <f>INT(INDEX(TrainRun!$AD$2:$AD$148,'By Second'!D744))</f>
        <v>736</v>
      </c>
      <c r="F744">
        <f>IF(E744=0,0,INDEX(TrainRun!$AE$2:$AE$148,'By Second'!D744))</f>
        <v>55.555555555555557</v>
      </c>
      <c r="G744">
        <f>INDEX(TrainRun!$AF$2:$AF$148,'By Second'!D744)</f>
        <v>28277.20503293704</v>
      </c>
      <c r="H744">
        <f t="shared" si="234"/>
        <v>102</v>
      </c>
      <c r="I744">
        <f>INT(INDEX(TrainRun!$AD$2:$AD$148,'By Second'!H744))</f>
        <v>760</v>
      </c>
      <c r="J744">
        <f>INDEX(TrainRun!$AE$2:$AE$148,'By Second'!H744)</f>
        <v>55.555555555555557</v>
      </c>
      <c r="K744">
        <f t="shared" si="231"/>
        <v>24</v>
      </c>
      <c r="L744">
        <f t="shared" si="232"/>
        <v>0</v>
      </c>
      <c r="M744">
        <f t="shared" si="235"/>
        <v>0</v>
      </c>
      <c r="N744" s="32">
        <f t="shared" si="236"/>
        <v>55.555555555555557</v>
      </c>
      <c r="O744" s="29">
        <f t="shared" si="233"/>
        <v>28499.42222222222</v>
      </c>
      <c r="P744">
        <f>MATCH(O744,LORDetail!$B$2:$B$930,1)</f>
        <v>182</v>
      </c>
      <c r="Q744">
        <f>INDEX(LORDetail!$B$2:$B$930,P744)</f>
        <v>28446.529338857668</v>
      </c>
      <c r="R744">
        <f>INDEX(LORDetail!$D$2:$D$930,P744)</f>
        <v>51.510113210769397</v>
      </c>
      <c r="S744">
        <f>INDEX(LORDetail!$E$2:$E$930,P744)</f>
        <v>-0.57694287452280402</v>
      </c>
      <c r="T744">
        <f>INDEX(LORDetail!$G$2:$G$930,P744)</f>
        <v>17.84517</v>
      </c>
      <c r="U744">
        <f t="shared" si="237"/>
        <v>183</v>
      </c>
      <c r="V744">
        <f>INDEX(LORDetail!$B$2:$B$930,U744)</f>
        <v>28565.572232959901</v>
      </c>
      <c r="W744">
        <f>INDEX(LORDetail!$D$2:$D$930,U744)</f>
        <v>51.510313908801997</v>
      </c>
      <c r="X744">
        <f>INDEX(LORDetail!$E$2:$E$930,U744)</f>
        <v>-0.57863057825282305</v>
      </c>
      <c r="Y744">
        <f>INDEX(LORDetail!$G$2:$G$930,U744)</f>
        <v>17.919599999999999</v>
      </c>
      <c r="Z744">
        <f t="shared" si="238"/>
        <v>119.04289410223282</v>
      </c>
      <c r="AA744" s="29">
        <f t="shared" si="239"/>
        <v>52.892883364551381</v>
      </c>
      <c r="AB744">
        <f t="shared" si="240"/>
        <v>0.44431785503406457</v>
      </c>
      <c r="AC744" s="32">
        <f t="shared" si="241"/>
        <v>51.51020238448875</v>
      </c>
      <c r="AD744" s="32">
        <f t="shared" si="242"/>
        <v>-0.57769275142405907</v>
      </c>
      <c r="AE744" s="34">
        <f t="shared" si="243"/>
        <v>17.878240577950184</v>
      </c>
      <c r="AF744" s="36" t="str">
        <f t="shared" si="244"/>
        <v>PADTON</v>
      </c>
      <c r="AG744" s="36" t="str">
        <f t="shared" si="245"/>
        <v>RDNGSTN</v>
      </c>
      <c r="AH744" s="36">
        <f t="shared" si="246"/>
        <v>740</v>
      </c>
      <c r="AI744" s="42">
        <f t="shared" si="247"/>
        <v>28499.4</v>
      </c>
      <c r="AJ744" s="43">
        <f t="shared" si="248"/>
        <v>55.555555555555557</v>
      </c>
      <c r="AK744" s="43">
        <f t="shared" si="249"/>
        <v>0</v>
      </c>
      <c r="AL744" s="36">
        <f t="shared" si="250"/>
        <v>51.51020238448875</v>
      </c>
      <c r="AM744" s="36">
        <v>1</v>
      </c>
      <c r="AN744" s="36">
        <f t="shared" si="251"/>
        <v>-0.57769275142405907</v>
      </c>
      <c r="AO744" s="36">
        <v>4</v>
      </c>
      <c r="AP744" s="42">
        <f>INT(AI744/1000)*1000</f>
        <v>28000</v>
      </c>
      <c r="AQ744" s="42">
        <f>MOD(AI744,1000)</f>
        <v>499.40000000000146</v>
      </c>
      <c r="AR744" s="42">
        <f>MOD(AI745,1000)-0.2+(AP745-AP744)</f>
        <v>554.79999999999995</v>
      </c>
    </row>
    <row r="745" spans="1:44" x14ac:dyDescent="0.25">
      <c r="A745" s="32" t="s">
        <v>0</v>
      </c>
      <c r="B745" s="33" t="s">
        <v>1</v>
      </c>
      <c r="C745" s="32">
        <v>741</v>
      </c>
      <c r="D745">
        <f>MATCH(C745,TrainRun!$AG$2:$AG$148,1)</f>
        <v>101</v>
      </c>
      <c r="E745">
        <f>INT(INDEX(TrainRun!$AD$2:$AD$148,'By Second'!D745))</f>
        <v>736</v>
      </c>
      <c r="F745">
        <f>IF(E745=0,0,INDEX(TrainRun!$AE$2:$AE$148,'By Second'!D745))</f>
        <v>55.555555555555557</v>
      </c>
      <c r="G745">
        <f>INDEX(TrainRun!$AF$2:$AF$148,'By Second'!D745)</f>
        <v>28277.20503293704</v>
      </c>
      <c r="H745">
        <f t="shared" si="234"/>
        <v>102</v>
      </c>
      <c r="I745">
        <f>INT(INDEX(TrainRun!$AD$2:$AD$148,'By Second'!H745))</f>
        <v>760</v>
      </c>
      <c r="J745">
        <f>INDEX(TrainRun!$AE$2:$AE$148,'By Second'!H745)</f>
        <v>55.555555555555557</v>
      </c>
      <c r="K745">
        <f t="shared" si="231"/>
        <v>24</v>
      </c>
      <c r="L745">
        <f t="shared" si="232"/>
        <v>0</v>
      </c>
      <c r="M745">
        <f t="shared" si="235"/>
        <v>0</v>
      </c>
      <c r="N745" s="32">
        <f t="shared" si="236"/>
        <v>55.555555555555557</v>
      </c>
      <c r="O745" s="29">
        <f t="shared" si="233"/>
        <v>28554.977777777774</v>
      </c>
      <c r="P745">
        <f>MATCH(O745,LORDetail!$B$2:$B$930,1)</f>
        <v>182</v>
      </c>
      <c r="Q745">
        <f>INDEX(LORDetail!$B$2:$B$930,P745)</f>
        <v>28446.529338857668</v>
      </c>
      <c r="R745">
        <f>INDEX(LORDetail!$D$2:$D$930,P745)</f>
        <v>51.510113210769397</v>
      </c>
      <c r="S745">
        <f>INDEX(LORDetail!$E$2:$E$930,P745)</f>
        <v>-0.57694287452280402</v>
      </c>
      <c r="T745">
        <f>INDEX(LORDetail!$G$2:$G$930,P745)</f>
        <v>17.84517</v>
      </c>
      <c r="U745">
        <f t="shared" si="237"/>
        <v>183</v>
      </c>
      <c r="V745">
        <f>INDEX(LORDetail!$B$2:$B$930,U745)</f>
        <v>28565.572232959901</v>
      </c>
      <c r="W745">
        <f>INDEX(LORDetail!$D$2:$D$930,U745)</f>
        <v>51.510313908801997</v>
      </c>
      <c r="X745">
        <f>INDEX(LORDetail!$E$2:$E$930,U745)</f>
        <v>-0.57863057825282305</v>
      </c>
      <c r="Y745">
        <f>INDEX(LORDetail!$G$2:$G$930,U745)</f>
        <v>17.919599999999999</v>
      </c>
      <c r="Z745">
        <f t="shared" si="238"/>
        <v>119.04289410223282</v>
      </c>
      <c r="AA745" s="29">
        <f t="shared" si="239"/>
        <v>108.44843892010613</v>
      </c>
      <c r="AB745">
        <f t="shared" si="240"/>
        <v>0.91100304422178879</v>
      </c>
      <c r="AC745" s="32">
        <f t="shared" si="241"/>
        <v>51.510296047288065</v>
      </c>
      <c r="AD745" s="32">
        <f t="shared" si="242"/>
        <v>-0.57848037775859584</v>
      </c>
      <c r="AE745" s="34">
        <f t="shared" si="243"/>
        <v>17.912975956581427</v>
      </c>
      <c r="AF745" s="36" t="str">
        <f t="shared" si="244"/>
        <v>PADTON</v>
      </c>
      <c r="AG745" s="36" t="str">
        <f t="shared" si="245"/>
        <v>RDNGSTN</v>
      </c>
      <c r="AH745" s="36">
        <f t="shared" si="246"/>
        <v>741</v>
      </c>
      <c r="AI745" s="42">
        <f t="shared" si="247"/>
        <v>28555</v>
      </c>
      <c r="AJ745" s="43">
        <f t="shared" si="248"/>
        <v>55.555555555555557</v>
      </c>
      <c r="AK745" s="43">
        <f t="shared" si="249"/>
        <v>0</v>
      </c>
      <c r="AL745" s="36">
        <f t="shared" si="250"/>
        <v>51.510296047288065</v>
      </c>
      <c r="AM745" s="36">
        <v>1</v>
      </c>
      <c r="AN745" s="36">
        <f t="shared" si="251"/>
        <v>-0.57848037775859584</v>
      </c>
      <c r="AO745" s="36">
        <v>4</v>
      </c>
      <c r="AP745" s="42">
        <f>INT(AI745/1000)*1000</f>
        <v>28000</v>
      </c>
      <c r="AQ745" s="42">
        <f>MOD(AI745,1000)</f>
        <v>555</v>
      </c>
      <c r="AR745" s="42">
        <f>MOD(AI746,1000)-0.2+(AP746-AP745)</f>
        <v>610.3999999999985</v>
      </c>
    </row>
    <row r="746" spans="1:44" x14ac:dyDescent="0.25">
      <c r="A746" s="32" t="s">
        <v>0</v>
      </c>
      <c r="B746" s="33" t="s">
        <v>1</v>
      </c>
      <c r="C746" s="32">
        <v>742</v>
      </c>
      <c r="D746">
        <f>MATCH(C746,TrainRun!$AG$2:$AG$148,1)</f>
        <v>101</v>
      </c>
      <c r="E746">
        <f>INT(INDEX(TrainRun!$AD$2:$AD$148,'By Second'!D746))</f>
        <v>736</v>
      </c>
      <c r="F746">
        <f>IF(E746=0,0,INDEX(TrainRun!$AE$2:$AE$148,'By Second'!D746))</f>
        <v>55.555555555555557</v>
      </c>
      <c r="G746">
        <f>INDEX(TrainRun!$AF$2:$AF$148,'By Second'!D746)</f>
        <v>28277.20503293704</v>
      </c>
      <c r="H746">
        <f t="shared" si="234"/>
        <v>102</v>
      </c>
      <c r="I746">
        <f>INT(INDEX(TrainRun!$AD$2:$AD$148,'By Second'!H746))</f>
        <v>760</v>
      </c>
      <c r="J746">
        <f>INDEX(TrainRun!$AE$2:$AE$148,'By Second'!H746)</f>
        <v>55.555555555555557</v>
      </c>
      <c r="K746">
        <f t="shared" si="231"/>
        <v>24</v>
      </c>
      <c r="L746">
        <f t="shared" si="232"/>
        <v>0</v>
      </c>
      <c r="M746">
        <f t="shared" si="235"/>
        <v>0</v>
      </c>
      <c r="N746" s="32">
        <f t="shared" si="236"/>
        <v>55.555555555555557</v>
      </c>
      <c r="O746" s="29">
        <f t="shared" si="233"/>
        <v>28610.533333333329</v>
      </c>
      <c r="P746">
        <f>MATCH(O746,LORDetail!$B$2:$B$930,1)</f>
        <v>183</v>
      </c>
      <c r="Q746">
        <f>INDEX(LORDetail!$B$2:$B$930,P746)</f>
        <v>28565.572232959901</v>
      </c>
      <c r="R746">
        <f>INDEX(LORDetail!$D$2:$D$930,P746)</f>
        <v>51.510313908801997</v>
      </c>
      <c r="S746">
        <f>INDEX(LORDetail!$E$2:$E$930,P746)</f>
        <v>-0.57863057825282305</v>
      </c>
      <c r="T746">
        <f>INDEX(LORDetail!$G$2:$G$930,P746)</f>
        <v>17.919599999999999</v>
      </c>
      <c r="U746">
        <f t="shared" si="237"/>
        <v>184</v>
      </c>
      <c r="V746">
        <f>INDEX(LORDetail!$B$2:$B$930,U746)</f>
        <v>28750.686668133279</v>
      </c>
      <c r="W746">
        <f>INDEX(LORDetail!$D$2:$D$930,U746)</f>
        <v>51.510626024533799</v>
      </c>
      <c r="X746">
        <f>INDEX(LORDetail!$E$2:$E$930,U746)</f>
        <v>-0.58125500321198498</v>
      </c>
      <c r="Y746">
        <f>INDEX(LORDetail!$G$2:$G$930,U746)</f>
        <v>18.035319999999999</v>
      </c>
      <c r="Z746">
        <f t="shared" si="238"/>
        <v>185.1144351733783</v>
      </c>
      <c r="AA746" s="29">
        <f t="shared" si="239"/>
        <v>44.961100373428053</v>
      </c>
      <c r="AB746">
        <f t="shared" si="240"/>
        <v>0.24288273538104935</v>
      </c>
      <c r="AC746" s="32">
        <f t="shared" si="241"/>
        <v>51.510389716324696</v>
      </c>
      <c r="AD746" s="32">
        <f t="shared" si="242"/>
        <v>-0.57926800576570658</v>
      </c>
      <c r="AE746" s="34">
        <f t="shared" si="243"/>
        <v>17.947706390138293</v>
      </c>
      <c r="AF746" s="36" t="str">
        <f t="shared" si="244"/>
        <v>PADTON</v>
      </c>
      <c r="AG746" s="36" t="str">
        <f t="shared" si="245"/>
        <v>RDNGSTN</v>
      </c>
      <c r="AH746" s="36">
        <f t="shared" si="246"/>
        <v>742</v>
      </c>
      <c r="AI746" s="42">
        <f t="shared" si="247"/>
        <v>28610.6</v>
      </c>
      <c r="AJ746" s="43">
        <f t="shared" si="248"/>
        <v>55.555555555555557</v>
      </c>
      <c r="AK746" s="43">
        <f t="shared" si="249"/>
        <v>0</v>
      </c>
      <c r="AL746" s="36">
        <f t="shared" si="250"/>
        <v>51.510389716324696</v>
      </c>
      <c r="AM746" s="36">
        <v>1</v>
      </c>
      <c r="AN746" s="36">
        <f t="shared" si="251"/>
        <v>-0.57926800576570658</v>
      </c>
      <c r="AO746" s="36">
        <v>4</v>
      </c>
      <c r="AP746" s="42">
        <f>INT(AI746/1000)*1000</f>
        <v>28000</v>
      </c>
      <c r="AQ746" s="42">
        <f>MOD(AI746,1000)</f>
        <v>610.59999999999854</v>
      </c>
      <c r="AR746" s="42">
        <f>MOD(AI747,1000)-0.2+(AP747-AP746)</f>
        <v>665.8</v>
      </c>
    </row>
    <row r="747" spans="1:44" x14ac:dyDescent="0.25">
      <c r="A747" s="32" t="s">
        <v>0</v>
      </c>
      <c r="B747" s="33" t="s">
        <v>1</v>
      </c>
      <c r="C747" s="32">
        <v>743</v>
      </c>
      <c r="D747">
        <f>MATCH(C747,TrainRun!$AG$2:$AG$148,1)</f>
        <v>101</v>
      </c>
      <c r="E747">
        <f>INT(INDEX(TrainRun!$AD$2:$AD$148,'By Second'!D747))</f>
        <v>736</v>
      </c>
      <c r="F747">
        <f>IF(E747=0,0,INDEX(TrainRun!$AE$2:$AE$148,'By Second'!D747))</f>
        <v>55.555555555555557</v>
      </c>
      <c r="G747">
        <f>INDEX(TrainRun!$AF$2:$AF$148,'By Second'!D747)</f>
        <v>28277.20503293704</v>
      </c>
      <c r="H747">
        <f t="shared" si="234"/>
        <v>102</v>
      </c>
      <c r="I747">
        <f>INT(INDEX(TrainRun!$AD$2:$AD$148,'By Second'!H747))</f>
        <v>760</v>
      </c>
      <c r="J747">
        <f>INDEX(TrainRun!$AE$2:$AE$148,'By Second'!H747)</f>
        <v>55.555555555555557</v>
      </c>
      <c r="K747">
        <f t="shared" si="231"/>
        <v>24</v>
      </c>
      <c r="L747">
        <f t="shared" si="232"/>
        <v>0</v>
      </c>
      <c r="M747">
        <f t="shared" si="235"/>
        <v>0</v>
      </c>
      <c r="N747" s="32">
        <f t="shared" si="236"/>
        <v>55.555555555555557</v>
      </c>
      <c r="O747" s="29">
        <f t="shared" si="233"/>
        <v>28666.088888888884</v>
      </c>
      <c r="P747">
        <f>MATCH(O747,LORDetail!$B$2:$B$930,1)</f>
        <v>183</v>
      </c>
      <c r="Q747">
        <f>INDEX(LORDetail!$B$2:$B$930,P747)</f>
        <v>28565.572232959901</v>
      </c>
      <c r="R747">
        <f>INDEX(LORDetail!$D$2:$D$930,P747)</f>
        <v>51.510313908801997</v>
      </c>
      <c r="S747">
        <f>INDEX(LORDetail!$E$2:$E$930,P747)</f>
        <v>-0.57863057825282305</v>
      </c>
      <c r="T747">
        <f>INDEX(LORDetail!$G$2:$G$930,P747)</f>
        <v>17.919599999999999</v>
      </c>
      <c r="U747">
        <f t="shared" si="237"/>
        <v>184</v>
      </c>
      <c r="V747">
        <f>INDEX(LORDetail!$B$2:$B$930,U747)</f>
        <v>28750.686668133279</v>
      </c>
      <c r="W747">
        <f>INDEX(LORDetail!$D$2:$D$930,U747)</f>
        <v>51.510626024533799</v>
      </c>
      <c r="X747">
        <f>INDEX(LORDetail!$E$2:$E$930,U747)</f>
        <v>-0.58125500321198498</v>
      </c>
      <c r="Y747">
        <f>INDEX(LORDetail!$G$2:$G$930,U747)</f>
        <v>18.035319999999999</v>
      </c>
      <c r="Z747">
        <f t="shared" si="238"/>
        <v>185.1144351733783</v>
      </c>
      <c r="AA747" s="29">
        <f t="shared" si="239"/>
        <v>100.5166559289828</v>
      </c>
      <c r="AB747">
        <f t="shared" si="240"/>
        <v>0.54299739420558335</v>
      </c>
      <c r="AC747" s="32">
        <f t="shared" si="241"/>
        <v>51.510483386831055</v>
      </c>
      <c r="AD747" s="32">
        <f t="shared" si="242"/>
        <v>-0.58005563416693606</v>
      </c>
      <c r="AE747" s="34">
        <f t="shared" si="243"/>
        <v>17.982435658457469</v>
      </c>
      <c r="AF747" s="36" t="str">
        <f t="shared" si="244"/>
        <v>PADTON</v>
      </c>
      <c r="AG747" s="36" t="str">
        <f t="shared" si="245"/>
        <v>RDNGSTN</v>
      </c>
      <c r="AH747" s="36">
        <f t="shared" si="246"/>
        <v>743</v>
      </c>
      <c r="AI747" s="42">
        <f t="shared" si="247"/>
        <v>28666</v>
      </c>
      <c r="AJ747" s="43">
        <f t="shared" si="248"/>
        <v>55.555555555555557</v>
      </c>
      <c r="AK747" s="43">
        <f t="shared" si="249"/>
        <v>0</v>
      </c>
      <c r="AL747" s="36">
        <f t="shared" si="250"/>
        <v>51.510483386831055</v>
      </c>
      <c r="AM747" s="36">
        <v>1</v>
      </c>
      <c r="AN747" s="36">
        <f t="shared" si="251"/>
        <v>-0.58005563416693606</v>
      </c>
      <c r="AO747" s="36">
        <v>4</v>
      </c>
      <c r="AP747" s="42">
        <f>INT(AI747/1000)*1000</f>
        <v>28000</v>
      </c>
      <c r="AQ747" s="42">
        <f>MOD(AI747,1000)</f>
        <v>666</v>
      </c>
      <c r="AR747" s="42">
        <f>MOD(AI748,1000)-0.2+(AP748-AP747)</f>
        <v>721.3999999999985</v>
      </c>
    </row>
    <row r="748" spans="1:44" x14ac:dyDescent="0.25">
      <c r="A748" s="32" t="s">
        <v>0</v>
      </c>
      <c r="B748" s="33" t="s">
        <v>1</v>
      </c>
      <c r="C748" s="32">
        <v>744</v>
      </c>
      <c r="D748">
        <f>MATCH(C748,TrainRun!$AG$2:$AG$148,1)</f>
        <v>101</v>
      </c>
      <c r="E748">
        <f>INT(INDEX(TrainRun!$AD$2:$AD$148,'By Second'!D748))</f>
        <v>736</v>
      </c>
      <c r="F748">
        <f>IF(E748=0,0,INDEX(TrainRun!$AE$2:$AE$148,'By Second'!D748))</f>
        <v>55.555555555555557</v>
      </c>
      <c r="G748">
        <f>INDEX(TrainRun!$AF$2:$AF$148,'By Second'!D748)</f>
        <v>28277.20503293704</v>
      </c>
      <c r="H748">
        <f t="shared" si="234"/>
        <v>102</v>
      </c>
      <c r="I748">
        <f>INT(INDEX(TrainRun!$AD$2:$AD$148,'By Second'!H748))</f>
        <v>760</v>
      </c>
      <c r="J748">
        <f>INDEX(TrainRun!$AE$2:$AE$148,'By Second'!H748)</f>
        <v>55.555555555555557</v>
      </c>
      <c r="K748">
        <f t="shared" si="231"/>
        <v>24</v>
      </c>
      <c r="L748">
        <f t="shared" si="232"/>
        <v>0</v>
      </c>
      <c r="M748">
        <f t="shared" si="235"/>
        <v>0</v>
      </c>
      <c r="N748" s="32">
        <f t="shared" si="236"/>
        <v>55.555555555555557</v>
      </c>
      <c r="O748" s="29">
        <f t="shared" si="233"/>
        <v>28721.644444444439</v>
      </c>
      <c r="P748">
        <f>MATCH(O748,LORDetail!$B$2:$B$930,1)</f>
        <v>183</v>
      </c>
      <c r="Q748">
        <f>INDEX(LORDetail!$B$2:$B$930,P748)</f>
        <v>28565.572232959901</v>
      </c>
      <c r="R748">
        <f>INDEX(LORDetail!$D$2:$D$930,P748)</f>
        <v>51.510313908801997</v>
      </c>
      <c r="S748">
        <f>INDEX(LORDetail!$E$2:$E$930,P748)</f>
        <v>-0.57863057825282305</v>
      </c>
      <c r="T748">
        <f>INDEX(LORDetail!$G$2:$G$930,P748)</f>
        <v>17.919599999999999</v>
      </c>
      <c r="U748">
        <f t="shared" si="237"/>
        <v>184</v>
      </c>
      <c r="V748">
        <f>INDEX(LORDetail!$B$2:$B$930,U748)</f>
        <v>28750.686668133279</v>
      </c>
      <c r="W748">
        <f>INDEX(LORDetail!$D$2:$D$930,U748)</f>
        <v>51.510626024533799</v>
      </c>
      <c r="X748">
        <f>INDEX(LORDetail!$E$2:$E$930,U748)</f>
        <v>-0.58125500321198498</v>
      </c>
      <c r="Y748">
        <f>INDEX(LORDetail!$G$2:$G$930,U748)</f>
        <v>18.035319999999999</v>
      </c>
      <c r="Z748">
        <f t="shared" si="238"/>
        <v>185.1144351733783</v>
      </c>
      <c r="AA748" s="29">
        <f t="shared" si="239"/>
        <v>156.07221148453755</v>
      </c>
      <c r="AB748">
        <f t="shared" si="240"/>
        <v>0.84311205303011738</v>
      </c>
      <c r="AC748" s="32">
        <f t="shared" si="241"/>
        <v>51.510577057337422</v>
      </c>
      <c r="AD748" s="32">
        <f t="shared" si="242"/>
        <v>-0.58084326256816554</v>
      </c>
      <c r="AE748" s="34">
        <f t="shared" si="243"/>
        <v>18.017164926776644</v>
      </c>
      <c r="AF748" s="36" t="str">
        <f t="shared" si="244"/>
        <v>PADTON</v>
      </c>
      <c r="AG748" s="36" t="str">
        <f t="shared" si="245"/>
        <v>RDNGSTN</v>
      </c>
      <c r="AH748" s="36">
        <f t="shared" si="246"/>
        <v>744</v>
      </c>
      <c r="AI748" s="42">
        <f t="shared" si="247"/>
        <v>28721.599999999999</v>
      </c>
      <c r="AJ748" s="43">
        <f t="shared" si="248"/>
        <v>55.555555555555557</v>
      </c>
      <c r="AK748" s="43">
        <f t="shared" si="249"/>
        <v>0</v>
      </c>
      <c r="AL748" s="36">
        <f t="shared" si="250"/>
        <v>51.510577057337422</v>
      </c>
      <c r="AM748" s="36">
        <v>1</v>
      </c>
      <c r="AN748" s="36">
        <f t="shared" si="251"/>
        <v>-0.58084326256816554</v>
      </c>
      <c r="AO748" s="36">
        <v>4</v>
      </c>
      <c r="AP748" s="42">
        <f>INT(AI748/1000)*1000</f>
        <v>28000</v>
      </c>
      <c r="AQ748" s="42">
        <f>MOD(AI748,1000)</f>
        <v>721.59999999999854</v>
      </c>
      <c r="AR748" s="42">
        <f>MOD(AI749,1000)-0.2+(AP749-AP748)</f>
        <v>777.00000000000068</v>
      </c>
    </row>
    <row r="749" spans="1:44" x14ac:dyDescent="0.25">
      <c r="A749" s="32" t="s">
        <v>0</v>
      </c>
      <c r="B749" s="33" t="s">
        <v>1</v>
      </c>
      <c r="C749" s="32">
        <v>745</v>
      </c>
      <c r="D749">
        <f>MATCH(C749,TrainRun!$AG$2:$AG$148,1)</f>
        <v>101</v>
      </c>
      <c r="E749">
        <f>INT(INDEX(TrainRun!$AD$2:$AD$148,'By Second'!D749))</f>
        <v>736</v>
      </c>
      <c r="F749">
        <f>IF(E749=0,0,INDEX(TrainRun!$AE$2:$AE$148,'By Second'!D749))</f>
        <v>55.555555555555557</v>
      </c>
      <c r="G749">
        <f>INDEX(TrainRun!$AF$2:$AF$148,'By Second'!D749)</f>
        <v>28277.20503293704</v>
      </c>
      <c r="H749">
        <f t="shared" si="234"/>
        <v>102</v>
      </c>
      <c r="I749">
        <f>INT(INDEX(TrainRun!$AD$2:$AD$148,'By Second'!H749))</f>
        <v>760</v>
      </c>
      <c r="J749">
        <f>INDEX(TrainRun!$AE$2:$AE$148,'By Second'!H749)</f>
        <v>55.555555555555557</v>
      </c>
      <c r="K749">
        <f t="shared" si="231"/>
        <v>24</v>
      </c>
      <c r="L749">
        <f t="shared" si="232"/>
        <v>0</v>
      </c>
      <c r="M749">
        <f t="shared" si="235"/>
        <v>0</v>
      </c>
      <c r="N749" s="32">
        <f t="shared" si="236"/>
        <v>55.555555555555557</v>
      </c>
      <c r="O749" s="29">
        <f t="shared" si="233"/>
        <v>28777.199999999993</v>
      </c>
      <c r="P749">
        <f>MATCH(O749,LORDetail!$B$2:$B$930,1)</f>
        <v>184</v>
      </c>
      <c r="Q749">
        <f>INDEX(LORDetail!$B$2:$B$930,P749)</f>
        <v>28750.686668133279</v>
      </c>
      <c r="R749">
        <f>INDEX(LORDetail!$D$2:$D$930,P749)</f>
        <v>51.510626024533799</v>
      </c>
      <c r="S749">
        <f>INDEX(LORDetail!$E$2:$E$930,P749)</f>
        <v>-0.58125500321198498</v>
      </c>
      <c r="T749">
        <f>INDEX(LORDetail!$G$2:$G$930,P749)</f>
        <v>18.035319999999999</v>
      </c>
      <c r="U749">
        <f t="shared" si="237"/>
        <v>185</v>
      </c>
      <c r="V749">
        <f>INDEX(LORDetail!$B$2:$B$930,U749)</f>
        <v>28914.255546376331</v>
      </c>
      <c r="W749">
        <f>INDEX(LORDetail!$D$2:$D$930,U749)</f>
        <v>51.510895258807899</v>
      </c>
      <c r="X749">
        <f>INDEX(LORDetail!$E$2:$E$930,U749)</f>
        <v>-0.58357597247903303</v>
      </c>
      <c r="Y749">
        <f>INDEX(LORDetail!$G$2:$G$930,U749)</f>
        <v>18.13758</v>
      </c>
      <c r="Z749">
        <f t="shared" si="238"/>
        <v>163.56887824305159</v>
      </c>
      <c r="AA749" s="29">
        <f t="shared" si="239"/>
        <v>26.513331866713997</v>
      </c>
      <c r="AB749">
        <f t="shared" si="240"/>
        <v>0.16209276576022666</v>
      </c>
      <c r="AC749" s="32">
        <f t="shared" si="241"/>
        <v>51.510669665461926</v>
      </c>
      <c r="AD749" s="32">
        <f t="shared" si="242"/>
        <v>-0.5816312155397253</v>
      </c>
      <c r="AE749" s="34">
        <f t="shared" si="243"/>
        <v>18.05189560622664</v>
      </c>
      <c r="AF749" s="36" t="str">
        <f t="shared" si="244"/>
        <v>PADTON</v>
      </c>
      <c r="AG749" s="36" t="str">
        <f t="shared" si="245"/>
        <v>RDNGSTN</v>
      </c>
      <c r="AH749" s="36">
        <f t="shared" si="246"/>
        <v>745</v>
      </c>
      <c r="AI749" s="42">
        <f t="shared" si="247"/>
        <v>28777.200000000001</v>
      </c>
      <c r="AJ749" s="43">
        <f t="shared" si="248"/>
        <v>55.555555555555557</v>
      </c>
      <c r="AK749" s="43">
        <f t="shared" si="249"/>
        <v>0</v>
      </c>
      <c r="AL749" s="36">
        <f t="shared" si="250"/>
        <v>51.510669665461926</v>
      </c>
      <c r="AM749" s="36">
        <v>1</v>
      </c>
      <c r="AN749" s="36">
        <f t="shared" si="251"/>
        <v>-0.5816312155397253</v>
      </c>
      <c r="AO749" s="36">
        <v>4</v>
      </c>
      <c r="AP749" s="42">
        <f>INT(AI749/1000)*1000</f>
        <v>28000</v>
      </c>
      <c r="AQ749" s="42">
        <f>MOD(AI749,1000)</f>
        <v>777.20000000000073</v>
      </c>
      <c r="AR749" s="42">
        <f>MOD(AI750,1000)-0.2+(AP750-AP749)</f>
        <v>832.59999999999923</v>
      </c>
    </row>
    <row r="750" spans="1:44" x14ac:dyDescent="0.25">
      <c r="A750" s="32" t="s">
        <v>0</v>
      </c>
      <c r="B750" s="33" t="s">
        <v>1</v>
      </c>
      <c r="C750" s="32">
        <v>746</v>
      </c>
      <c r="D750">
        <f>MATCH(C750,TrainRun!$AG$2:$AG$148,1)</f>
        <v>101</v>
      </c>
      <c r="E750">
        <f>INT(INDEX(TrainRun!$AD$2:$AD$148,'By Second'!D750))</f>
        <v>736</v>
      </c>
      <c r="F750">
        <f>IF(E750=0,0,INDEX(TrainRun!$AE$2:$AE$148,'By Second'!D750))</f>
        <v>55.555555555555557</v>
      </c>
      <c r="G750">
        <f>INDEX(TrainRun!$AF$2:$AF$148,'By Second'!D750)</f>
        <v>28277.20503293704</v>
      </c>
      <c r="H750">
        <f t="shared" si="234"/>
        <v>102</v>
      </c>
      <c r="I750">
        <f>INT(INDEX(TrainRun!$AD$2:$AD$148,'By Second'!H750))</f>
        <v>760</v>
      </c>
      <c r="J750">
        <f>INDEX(TrainRun!$AE$2:$AE$148,'By Second'!H750)</f>
        <v>55.555555555555557</v>
      </c>
      <c r="K750">
        <f t="shared" si="231"/>
        <v>24</v>
      </c>
      <c r="L750">
        <f t="shared" si="232"/>
        <v>0</v>
      </c>
      <c r="M750">
        <f t="shared" si="235"/>
        <v>0</v>
      </c>
      <c r="N750" s="32">
        <f t="shared" si="236"/>
        <v>55.555555555555557</v>
      </c>
      <c r="O750" s="29">
        <f t="shared" si="233"/>
        <v>28832.755555555548</v>
      </c>
      <c r="P750">
        <f>MATCH(O750,LORDetail!$B$2:$B$930,1)</f>
        <v>184</v>
      </c>
      <c r="Q750">
        <f>INDEX(LORDetail!$B$2:$B$930,P750)</f>
        <v>28750.686668133279</v>
      </c>
      <c r="R750">
        <f>INDEX(LORDetail!$D$2:$D$930,P750)</f>
        <v>51.510626024533799</v>
      </c>
      <c r="S750">
        <f>INDEX(LORDetail!$E$2:$E$930,P750)</f>
        <v>-0.58125500321198498</v>
      </c>
      <c r="T750">
        <f>INDEX(LORDetail!$G$2:$G$930,P750)</f>
        <v>18.035319999999999</v>
      </c>
      <c r="U750">
        <f t="shared" si="237"/>
        <v>185</v>
      </c>
      <c r="V750">
        <f>INDEX(LORDetail!$B$2:$B$930,U750)</f>
        <v>28914.255546376331</v>
      </c>
      <c r="W750">
        <f>INDEX(LORDetail!$D$2:$D$930,U750)</f>
        <v>51.510895258807899</v>
      </c>
      <c r="X750">
        <f>INDEX(LORDetail!$E$2:$E$930,U750)</f>
        <v>-0.58357597247903303</v>
      </c>
      <c r="Y750">
        <f>INDEX(LORDetail!$G$2:$G$930,U750)</f>
        <v>18.13758</v>
      </c>
      <c r="Z750">
        <f t="shared" si="238"/>
        <v>163.56887824305159</v>
      </c>
      <c r="AA750" s="29">
        <f t="shared" si="239"/>
        <v>82.068887422268745</v>
      </c>
      <c r="AB750">
        <f t="shared" si="240"/>
        <v>0.50173901235857521</v>
      </c>
      <c r="AC750" s="32">
        <f t="shared" si="241"/>
        <v>51.510761109872583</v>
      </c>
      <c r="AD750" s="32">
        <f t="shared" si="242"/>
        <v>-0.58241952403974828</v>
      </c>
      <c r="AE750" s="34">
        <f t="shared" si="243"/>
        <v>18.086627831403788</v>
      </c>
      <c r="AF750" s="36" t="str">
        <f t="shared" si="244"/>
        <v>PADTON</v>
      </c>
      <c r="AG750" s="36" t="str">
        <f t="shared" si="245"/>
        <v>RDNGSTN</v>
      </c>
      <c r="AH750" s="36">
        <f t="shared" si="246"/>
        <v>746</v>
      </c>
      <c r="AI750" s="42">
        <f t="shared" si="247"/>
        <v>28832.799999999999</v>
      </c>
      <c r="AJ750" s="43">
        <f t="shared" si="248"/>
        <v>55.555555555555557</v>
      </c>
      <c r="AK750" s="43">
        <f t="shared" si="249"/>
        <v>0</v>
      </c>
      <c r="AL750" s="36">
        <f t="shared" si="250"/>
        <v>51.510761109872583</v>
      </c>
      <c r="AM750" s="36">
        <v>1</v>
      </c>
      <c r="AN750" s="36">
        <f t="shared" si="251"/>
        <v>-0.58241952403974828</v>
      </c>
      <c r="AO750" s="36">
        <v>4</v>
      </c>
      <c r="AP750" s="42">
        <f>INT(AI750/1000)*1000</f>
        <v>28000</v>
      </c>
      <c r="AQ750" s="42">
        <f>MOD(AI750,1000)</f>
        <v>832.79999999999927</v>
      </c>
      <c r="AR750" s="42">
        <f>MOD(AI751,1000)-0.2+(AP751-AP750)</f>
        <v>888.20000000000141</v>
      </c>
    </row>
    <row r="751" spans="1:44" x14ac:dyDescent="0.25">
      <c r="A751" s="32" t="s">
        <v>0</v>
      </c>
      <c r="B751" s="33" t="s">
        <v>1</v>
      </c>
      <c r="C751" s="32">
        <v>747</v>
      </c>
      <c r="D751">
        <f>MATCH(C751,TrainRun!$AG$2:$AG$148,1)</f>
        <v>101</v>
      </c>
      <c r="E751">
        <f>INT(INDEX(TrainRun!$AD$2:$AD$148,'By Second'!D751))</f>
        <v>736</v>
      </c>
      <c r="F751">
        <f>IF(E751=0,0,INDEX(TrainRun!$AE$2:$AE$148,'By Second'!D751))</f>
        <v>55.555555555555557</v>
      </c>
      <c r="G751">
        <f>INDEX(TrainRun!$AF$2:$AF$148,'By Second'!D751)</f>
        <v>28277.20503293704</v>
      </c>
      <c r="H751">
        <f t="shared" si="234"/>
        <v>102</v>
      </c>
      <c r="I751">
        <f>INT(INDEX(TrainRun!$AD$2:$AD$148,'By Second'!H751))</f>
        <v>760</v>
      </c>
      <c r="J751">
        <f>INDEX(TrainRun!$AE$2:$AE$148,'By Second'!H751)</f>
        <v>55.555555555555557</v>
      </c>
      <c r="K751">
        <f t="shared" si="231"/>
        <v>24</v>
      </c>
      <c r="L751">
        <f t="shared" si="232"/>
        <v>0</v>
      </c>
      <c r="M751">
        <f t="shared" si="235"/>
        <v>0</v>
      </c>
      <c r="N751" s="32">
        <f t="shared" si="236"/>
        <v>55.555555555555557</v>
      </c>
      <c r="O751" s="29">
        <f t="shared" si="233"/>
        <v>28888.311111111103</v>
      </c>
      <c r="P751">
        <f>MATCH(O751,LORDetail!$B$2:$B$930,1)</f>
        <v>184</v>
      </c>
      <c r="Q751">
        <f>INDEX(LORDetail!$B$2:$B$930,P751)</f>
        <v>28750.686668133279</v>
      </c>
      <c r="R751">
        <f>INDEX(LORDetail!$D$2:$D$930,P751)</f>
        <v>51.510626024533799</v>
      </c>
      <c r="S751">
        <f>INDEX(LORDetail!$E$2:$E$930,P751)</f>
        <v>-0.58125500321198498</v>
      </c>
      <c r="T751">
        <f>INDEX(LORDetail!$G$2:$G$930,P751)</f>
        <v>18.035319999999999</v>
      </c>
      <c r="U751">
        <f t="shared" si="237"/>
        <v>185</v>
      </c>
      <c r="V751">
        <f>INDEX(LORDetail!$B$2:$B$930,U751)</f>
        <v>28914.255546376331</v>
      </c>
      <c r="W751">
        <f>INDEX(LORDetail!$D$2:$D$930,U751)</f>
        <v>51.510895258807899</v>
      </c>
      <c r="X751">
        <f>INDEX(LORDetail!$E$2:$E$930,U751)</f>
        <v>-0.58357597247903303</v>
      </c>
      <c r="Y751">
        <f>INDEX(LORDetail!$G$2:$G$930,U751)</f>
        <v>18.13758</v>
      </c>
      <c r="Z751">
        <f t="shared" si="238"/>
        <v>163.56887824305159</v>
      </c>
      <c r="AA751" s="29">
        <f t="shared" si="239"/>
        <v>137.62444297782349</v>
      </c>
      <c r="AB751">
        <f t="shared" si="240"/>
        <v>0.84138525895692373</v>
      </c>
      <c r="AC751" s="32">
        <f t="shared" si="241"/>
        <v>51.510852554283233</v>
      </c>
      <c r="AD751" s="32">
        <f t="shared" si="242"/>
        <v>-0.58320783253977126</v>
      </c>
      <c r="AE751" s="34">
        <f t="shared" si="243"/>
        <v>18.121360056580933</v>
      </c>
      <c r="AF751" s="36" t="str">
        <f t="shared" si="244"/>
        <v>PADTON</v>
      </c>
      <c r="AG751" s="36" t="str">
        <f t="shared" si="245"/>
        <v>RDNGSTN</v>
      </c>
      <c r="AH751" s="36">
        <f t="shared" si="246"/>
        <v>747</v>
      </c>
      <c r="AI751" s="42">
        <f t="shared" si="247"/>
        <v>28888.400000000001</v>
      </c>
      <c r="AJ751" s="43">
        <f t="shared" si="248"/>
        <v>55.555555555555557</v>
      </c>
      <c r="AK751" s="43">
        <f t="shared" si="249"/>
        <v>0</v>
      </c>
      <c r="AL751" s="36">
        <f t="shared" si="250"/>
        <v>51.510852554283233</v>
      </c>
      <c r="AM751" s="36">
        <v>1</v>
      </c>
      <c r="AN751" s="36">
        <f t="shared" si="251"/>
        <v>-0.58320783253977126</v>
      </c>
      <c r="AO751" s="36">
        <v>4</v>
      </c>
      <c r="AP751" s="42">
        <f>INT(AI751/1000)*1000</f>
        <v>28000</v>
      </c>
      <c r="AQ751" s="42">
        <f>MOD(AI751,1000)</f>
        <v>888.40000000000146</v>
      </c>
      <c r="AR751" s="42">
        <f>MOD(AI752,1000)-0.2+(AP752-AP751)</f>
        <v>943.59999999999923</v>
      </c>
    </row>
    <row r="752" spans="1:44" x14ac:dyDescent="0.25">
      <c r="A752" s="32" t="s">
        <v>0</v>
      </c>
      <c r="B752" s="33" t="s">
        <v>1</v>
      </c>
      <c r="C752" s="32">
        <v>748</v>
      </c>
      <c r="D752">
        <f>MATCH(C752,TrainRun!$AG$2:$AG$148,1)</f>
        <v>101</v>
      </c>
      <c r="E752">
        <f>INT(INDEX(TrainRun!$AD$2:$AD$148,'By Second'!D752))</f>
        <v>736</v>
      </c>
      <c r="F752">
        <f>IF(E752=0,0,INDEX(TrainRun!$AE$2:$AE$148,'By Second'!D752))</f>
        <v>55.555555555555557</v>
      </c>
      <c r="G752">
        <f>INDEX(TrainRun!$AF$2:$AF$148,'By Second'!D752)</f>
        <v>28277.20503293704</v>
      </c>
      <c r="H752">
        <f t="shared" si="234"/>
        <v>102</v>
      </c>
      <c r="I752">
        <f>INT(INDEX(TrainRun!$AD$2:$AD$148,'By Second'!H752))</f>
        <v>760</v>
      </c>
      <c r="J752">
        <f>INDEX(TrainRun!$AE$2:$AE$148,'By Second'!H752)</f>
        <v>55.555555555555557</v>
      </c>
      <c r="K752">
        <f t="shared" si="231"/>
        <v>24</v>
      </c>
      <c r="L752">
        <f t="shared" si="232"/>
        <v>0</v>
      </c>
      <c r="M752">
        <f t="shared" si="235"/>
        <v>0</v>
      </c>
      <c r="N752" s="32">
        <f t="shared" si="236"/>
        <v>55.555555555555557</v>
      </c>
      <c r="O752" s="29">
        <f t="shared" si="233"/>
        <v>28943.866666666658</v>
      </c>
      <c r="P752">
        <f>MATCH(O752,LORDetail!$B$2:$B$930,1)</f>
        <v>185</v>
      </c>
      <c r="Q752">
        <f>INDEX(LORDetail!$B$2:$B$930,P752)</f>
        <v>28914.255546376331</v>
      </c>
      <c r="R752">
        <f>INDEX(LORDetail!$D$2:$D$930,P752)</f>
        <v>51.510895258807899</v>
      </c>
      <c r="S752">
        <f>INDEX(LORDetail!$E$2:$E$930,P752)</f>
        <v>-0.58357597247903303</v>
      </c>
      <c r="T752">
        <f>INDEX(LORDetail!$G$2:$G$930,P752)</f>
        <v>18.13758</v>
      </c>
      <c r="U752">
        <f t="shared" si="237"/>
        <v>186</v>
      </c>
      <c r="V752">
        <f>INDEX(LORDetail!$B$2:$B$930,U752)</f>
        <v>29186.831376229817</v>
      </c>
      <c r="W752">
        <f>INDEX(LORDetail!$D$2:$D$930,U752)</f>
        <v>51.511421039848898</v>
      </c>
      <c r="X752">
        <f>INDEX(LORDetail!$E$2:$E$930,U752)</f>
        <v>-0.58741857202826597</v>
      </c>
      <c r="Y752">
        <f>INDEX(LORDetail!$G$2:$G$930,U752)</f>
        <v>18.307980000000001</v>
      </c>
      <c r="Z752">
        <f t="shared" si="238"/>
        <v>272.57582985348563</v>
      </c>
      <c r="AA752" s="29">
        <f t="shared" si="239"/>
        <v>29.611120290326653</v>
      </c>
      <c r="AB752">
        <f t="shared" si="240"/>
        <v>0.10863443140297201</v>
      </c>
      <c r="AC752" s="32">
        <f t="shared" si="241"/>
        <v>51.510952376732334</v>
      </c>
      <c r="AD752" s="32">
        <f t="shared" si="242"/>
        <v>-0.58399341109617331</v>
      </c>
      <c r="AE752" s="34">
        <f t="shared" si="243"/>
        <v>18.156091307111065</v>
      </c>
      <c r="AF752" s="36" t="str">
        <f t="shared" si="244"/>
        <v>PADTON</v>
      </c>
      <c r="AG752" s="36" t="str">
        <f t="shared" si="245"/>
        <v>RDNGSTN</v>
      </c>
      <c r="AH752" s="36">
        <f t="shared" si="246"/>
        <v>748</v>
      </c>
      <c r="AI752" s="42">
        <f t="shared" si="247"/>
        <v>28943.8</v>
      </c>
      <c r="AJ752" s="43">
        <f t="shared" si="248"/>
        <v>55.555555555555557</v>
      </c>
      <c r="AK752" s="43">
        <f t="shared" si="249"/>
        <v>0</v>
      </c>
      <c r="AL752" s="36">
        <f t="shared" si="250"/>
        <v>51.510952376732334</v>
      </c>
      <c r="AM752" s="36">
        <v>1</v>
      </c>
      <c r="AN752" s="36">
        <f t="shared" si="251"/>
        <v>-0.58399341109617331</v>
      </c>
      <c r="AO752" s="36">
        <v>4</v>
      </c>
      <c r="AP752" s="42">
        <f>INT(AI752/1000)*1000</f>
        <v>28000</v>
      </c>
      <c r="AQ752" s="42">
        <f>MOD(AI752,1000)</f>
        <v>943.79999999999927</v>
      </c>
      <c r="AR752" s="42">
        <f>MOD(AI753,1000)-0.2+(AP753-AP752)</f>
        <v>999.20000000000141</v>
      </c>
    </row>
    <row r="753" spans="1:44" x14ac:dyDescent="0.25">
      <c r="A753" s="32" t="s">
        <v>0</v>
      </c>
      <c r="B753" s="33" t="s">
        <v>1</v>
      </c>
      <c r="C753" s="32">
        <v>749</v>
      </c>
      <c r="D753">
        <f>MATCH(C753,TrainRun!$AG$2:$AG$148,1)</f>
        <v>101</v>
      </c>
      <c r="E753">
        <f>INT(INDEX(TrainRun!$AD$2:$AD$148,'By Second'!D753))</f>
        <v>736</v>
      </c>
      <c r="F753">
        <f>IF(E753=0,0,INDEX(TrainRun!$AE$2:$AE$148,'By Second'!D753))</f>
        <v>55.555555555555557</v>
      </c>
      <c r="G753">
        <f>INDEX(TrainRun!$AF$2:$AF$148,'By Second'!D753)</f>
        <v>28277.20503293704</v>
      </c>
      <c r="H753">
        <f t="shared" si="234"/>
        <v>102</v>
      </c>
      <c r="I753">
        <f>INT(INDEX(TrainRun!$AD$2:$AD$148,'By Second'!H753))</f>
        <v>760</v>
      </c>
      <c r="J753">
        <f>INDEX(TrainRun!$AE$2:$AE$148,'By Second'!H753)</f>
        <v>55.555555555555557</v>
      </c>
      <c r="K753">
        <f t="shared" si="231"/>
        <v>24</v>
      </c>
      <c r="L753">
        <f t="shared" si="232"/>
        <v>0</v>
      </c>
      <c r="M753">
        <f t="shared" si="235"/>
        <v>0</v>
      </c>
      <c r="N753" s="32">
        <f t="shared" si="236"/>
        <v>55.555555555555557</v>
      </c>
      <c r="O753" s="29">
        <f t="shared" si="233"/>
        <v>28999.422222222212</v>
      </c>
      <c r="P753">
        <f>MATCH(O753,LORDetail!$B$2:$B$930,1)</f>
        <v>185</v>
      </c>
      <c r="Q753">
        <f>INDEX(LORDetail!$B$2:$B$930,P753)</f>
        <v>28914.255546376331</v>
      </c>
      <c r="R753">
        <f>INDEX(LORDetail!$D$2:$D$930,P753)</f>
        <v>51.510895258807899</v>
      </c>
      <c r="S753">
        <f>INDEX(LORDetail!$E$2:$E$930,P753)</f>
        <v>-0.58357597247903303</v>
      </c>
      <c r="T753">
        <f>INDEX(LORDetail!$G$2:$G$930,P753)</f>
        <v>18.13758</v>
      </c>
      <c r="U753">
        <f t="shared" si="237"/>
        <v>186</v>
      </c>
      <c r="V753">
        <f>INDEX(LORDetail!$B$2:$B$930,U753)</f>
        <v>29186.831376229817</v>
      </c>
      <c r="W753">
        <f>INDEX(LORDetail!$D$2:$D$930,U753)</f>
        <v>51.511421039848898</v>
      </c>
      <c r="X753">
        <f>INDEX(LORDetail!$E$2:$E$930,U753)</f>
        <v>-0.58741857202826597</v>
      </c>
      <c r="Y753">
        <f>INDEX(LORDetail!$G$2:$G$930,U753)</f>
        <v>18.307980000000001</v>
      </c>
      <c r="Z753">
        <f t="shared" si="238"/>
        <v>272.57582985348563</v>
      </c>
      <c r="AA753" s="29">
        <f t="shared" si="239"/>
        <v>85.1666758458814</v>
      </c>
      <c r="AB753">
        <f t="shared" si="240"/>
        <v>0.31245131269217818</v>
      </c>
      <c r="AC753" s="32">
        <f t="shared" si="241"/>
        <v>51.511059539784348</v>
      </c>
      <c r="AD753" s="32">
        <f t="shared" si="242"/>
        <v>-0.58477659775234125</v>
      </c>
      <c r="AE753" s="34">
        <f t="shared" si="243"/>
        <v>18.190821703682747</v>
      </c>
      <c r="AF753" s="36" t="str">
        <f t="shared" si="244"/>
        <v>PADTON</v>
      </c>
      <c r="AG753" s="36" t="str">
        <f t="shared" si="245"/>
        <v>RDNGSTN</v>
      </c>
      <c r="AH753" s="36">
        <f t="shared" si="246"/>
        <v>749</v>
      </c>
      <c r="AI753" s="42">
        <f t="shared" si="247"/>
        <v>28999.4</v>
      </c>
      <c r="AJ753" s="43">
        <f t="shared" si="248"/>
        <v>55.555555555555557</v>
      </c>
      <c r="AK753" s="43">
        <f t="shared" si="249"/>
        <v>0</v>
      </c>
      <c r="AL753" s="36">
        <f t="shared" si="250"/>
        <v>51.511059539784348</v>
      </c>
      <c r="AM753" s="36">
        <v>1</v>
      </c>
      <c r="AN753" s="36">
        <f t="shared" si="251"/>
        <v>-0.58477659775234125</v>
      </c>
      <c r="AO753" s="36">
        <v>4</v>
      </c>
      <c r="AP753" s="42">
        <f>INT(AI753/1000)*1000</f>
        <v>28000</v>
      </c>
      <c r="AQ753" s="42">
        <f>MOD(AI753,1000)</f>
        <v>999.40000000000146</v>
      </c>
      <c r="AR753" s="42">
        <f>MOD(AI754,1000)-0.2+(AP754-AP753)</f>
        <v>1054.8</v>
      </c>
    </row>
    <row r="754" spans="1:44" x14ac:dyDescent="0.25">
      <c r="A754" s="32" t="s">
        <v>0</v>
      </c>
      <c r="B754" s="33" t="s">
        <v>1</v>
      </c>
      <c r="C754" s="32">
        <v>750</v>
      </c>
      <c r="D754">
        <f>MATCH(C754,TrainRun!$AG$2:$AG$148,1)</f>
        <v>101</v>
      </c>
      <c r="E754">
        <f>INT(INDEX(TrainRun!$AD$2:$AD$148,'By Second'!D754))</f>
        <v>736</v>
      </c>
      <c r="F754">
        <f>IF(E754=0,0,INDEX(TrainRun!$AE$2:$AE$148,'By Second'!D754))</f>
        <v>55.555555555555557</v>
      </c>
      <c r="G754">
        <f>INDEX(TrainRun!$AF$2:$AF$148,'By Second'!D754)</f>
        <v>28277.20503293704</v>
      </c>
      <c r="H754">
        <f t="shared" si="234"/>
        <v>102</v>
      </c>
      <c r="I754">
        <f>INT(INDEX(TrainRun!$AD$2:$AD$148,'By Second'!H754))</f>
        <v>760</v>
      </c>
      <c r="J754">
        <f>INDEX(TrainRun!$AE$2:$AE$148,'By Second'!H754)</f>
        <v>55.555555555555557</v>
      </c>
      <c r="K754">
        <f t="shared" si="231"/>
        <v>24</v>
      </c>
      <c r="L754">
        <f t="shared" si="232"/>
        <v>0</v>
      </c>
      <c r="M754">
        <f t="shared" si="235"/>
        <v>0</v>
      </c>
      <c r="N754" s="32">
        <f t="shared" si="236"/>
        <v>55.555555555555557</v>
      </c>
      <c r="O754" s="29">
        <f t="shared" si="233"/>
        <v>29054.977777777767</v>
      </c>
      <c r="P754">
        <f>MATCH(O754,LORDetail!$B$2:$B$930,1)</f>
        <v>185</v>
      </c>
      <c r="Q754">
        <f>INDEX(LORDetail!$B$2:$B$930,P754)</f>
        <v>28914.255546376331</v>
      </c>
      <c r="R754">
        <f>INDEX(LORDetail!$D$2:$D$930,P754)</f>
        <v>51.510895258807899</v>
      </c>
      <c r="S754">
        <f>INDEX(LORDetail!$E$2:$E$930,P754)</f>
        <v>-0.58357597247903303</v>
      </c>
      <c r="T754">
        <f>INDEX(LORDetail!$G$2:$G$930,P754)</f>
        <v>18.13758</v>
      </c>
      <c r="U754">
        <f t="shared" si="237"/>
        <v>186</v>
      </c>
      <c r="V754">
        <f>INDEX(LORDetail!$B$2:$B$930,U754)</f>
        <v>29186.831376229817</v>
      </c>
      <c r="W754">
        <f>INDEX(LORDetail!$D$2:$D$930,U754)</f>
        <v>51.511421039848898</v>
      </c>
      <c r="X754">
        <f>INDEX(LORDetail!$E$2:$E$930,U754)</f>
        <v>-0.58741857202826597</v>
      </c>
      <c r="Y754">
        <f>INDEX(LORDetail!$G$2:$G$930,U754)</f>
        <v>18.307980000000001</v>
      </c>
      <c r="Z754">
        <f t="shared" si="238"/>
        <v>272.57582985348563</v>
      </c>
      <c r="AA754" s="29">
        <f t="shared" si="239"/>
        <v>140.72223140143615</v>
      </c>
      <c r="AB754">
        <f t="shared" si="240"/>
        <v>0.51626819398138435</v>
      </c>
      <c r="AC754" s="32">
        <f t="shared" si="241"/>
        <v>51.511166702836363</v>
      </c>
      <c r="AD754" s="32">
        <f t="shared" si="242"/>
        <v>-0.5855597844085092</v>
      </c>
      <c r="AE754" s="34">
        <f t="shared" si="243"/>
        <v>18.225552100254429</v>
      </c>
      <c r="AF754" s="36" t="str">
        <f t="shared" si="244"/>
        <v>PADTON</v>
      </c>
      <c r="AG754" s="36" t="str">
        <f t="shared" si="245"/>
        <v>RDNGSTN</v>
      </c>
      <c r="AH754" s="36">
        <f t="shared" si="246"/>
        <v>750</v>
      </c>
      <c r="AI754" s="42">
        <f t="shared" si="247"/>
        <v>29055</v>
      </c>
      <c r="AJ754" s="43">
        <f t="shared" si="248"/>
        <v>55.555555555555557</v>
      </c>
      <c r="AK754" s="43">
        <f t="shared" si="249"/>
        <v>0</v>
      </c>
      <c r="AL754" s="36">
        <f t="shared" si="250"/>
        <v>51.511166702836363</v>
      </c>
      <c r="AM754" s="36">
        <v>1</v>
      </c>
      <c r="AN754" s="36">
        <f t="shared" si="251"/>
        <v>-0.5855597844085092</v>
      </c>
      <c r="AO754" s="36">
        <v>4</v>
      </c>
      <c r="AP754" s="42">
        <f>INT(AI754/1000)*1000</f>
        <v>29000</v>
      </c>
      <c r="AQ754" s="42">
        <f>MOD(AI754,1000)</f>
        <v>55</v>
      </c>
      <c r="AR754" s="42">
        <f>MOD(AI755,1000)-0.2+(AP755-AP754)</f>
        <v>110.39999999999854</v>
      </c>
    </row>
    <row r="755" spans="1:44" x14ac:dyDescent="0.25">
      <c r="A755" s="32" t="s">
        <v>0</v>
      </c>
      <c r="B755" s="33" t="s">
        <v>1</v>
      </c>
      <c r="C755" s="32">
        <v>751</v>
      </c>
      <c r="D755">
        <f>MATCH(C755,TrainRun!$AG$2:$AG$148,1)</f>
        <v>101</v>
      </c>
      <c r="E755">
        <f>INT(INDEX(TrainRun!$AD$2:$AD$148,'By Second'!D755))</f>
        <v>736</v>
      </c>
      <c r="F755">
        <f>IF(E755=0,0,INDEX(TrainRun!$AE$2:$AE$148,'By Second'!D755))</f>
        <v>55.555555555555557</v>
      </c>
      <c r="G755">
        <f>INDEX(TrainRun!$AF$2:$AF$148,'By Second'!D755)</f>
        <v>28277.20503293704</v>
      </c>
      <c r="H755">
        <f t="shared" si="234"/>
        <v>102</v>
      </c>
      <c r="I755">
        <f>INT(INDEX(TrainRun!$AD$2:$AD$148,'By Second'!H755))</f>
        <v>760</v>
      </c>
      <c r="J755">
        <f>INDEX(TrainRun!$AE$2:$AE$148,'By Second'!H755)</f>
        <v>55.555555555555557</v>
      </c>
      <c r="K755">
        <f t="shared" si="231"/>
        <v>24</v>
      </c>
      <c r="L755">
        <f t="shared" si="232"/>
        <v>0</v>
      </c>
      <c r="M755">
        <f t="shared" si="235"/>
        <v>0</v>
      </c>
      <c r="N755" s="32">
        <f t="shared" si="236"/>
        <v>55.555555555555557</v>
      </c>
      <c r="O755" s="29">
        <f t="shared" si="233"/>
        <v>29110.533333333322</v>
      </c>
      <c r="P755">
        <f>MATCH(O755,LORDetail!$B$2:$B$930,1)</f>
        <v>185</v>
      </c>
      <c r="Q755">
        <f>INDEX(LORDetail!$B$2:$B$930,P755)</f>
        <v>28914.255546376331</v>
      </c>
      <c r="R755">
        <f>INDEX(LORDetail!$D$2:$D$930,P755)</f>
        <v>51.510895258807899</v>
      </c>
      <c r="S755">
        <f>INDEX(LORDetail!$E$2:$E$930,P755)</f>
        <v>-0.58357597247903303</v>
      </c>
      <c r="T755">
        <f>INDEX(LORDetail!$G$2:$G$930,P755)</f>
        <v>18.13758</v>
      </c>
      <c r="U755">
        <f t="shared" si="237"/>
        <v>186</v>
      </c>
      <c r="V755">
        <f>INDEX(LORDetail!$B$2:$B$930,U755)</f>
        <v>29186.831376229817</v>
      </c>
      <c r="W755">
        <f>INDEX(LORDetail!$D$2:$D$930,U755)</f>
        <v>51.511421039848898</v>
      </c>
      <c r="X755">
        <f>INDEX(LORDetail!$E$2:$E$930,U755)</f>
        <v>-0.58741857202826597</v>
      </c>
      <c r="Y755">
        <f>INDEX(LORDetail!$G$2:$G$930,U755)</f>
        <v>18.307980000000001</v>
      </c>
      <c r="Z755">
        <f t="shared" si="238"/>
        <v>272.57582985348563</v>
      </c>
      <c r="AA755" s="29">
        <f t="shared" si="239"/>
        <v>196.27778695699089</v>
      </c>
      <c r="AB755">
        <f t="shared" si="240"/>
        <v>0.72008507527059062</v>
      </c>
      <c r="AC755" s="32">
        <f t="shared" si="241"/>
        <v>51.511273865888384</v>
      </c>
      <c r="AD755" s="32">
        <f t="shared" si="242"/>
        <v>-0.58634297106467714</v>
      </c>
      <c r="AE755" s="34">
        <f t="shared" si="243"/>
        <v>18.260282496826107</v>
      </c>
      <c r="AF755" s="36" t="str">
        <f t="shared" si="244"/>
        <v>PADTON</v>
      </c>
      <c r="AG755" s="36" t="str">
        <f t="shared" si="245"/>
        <v>RDNGSTN</v>
      </c>
      <c r="AH755" s="36">
        <f t="shared" si="246"/>
        <v>751</v>
      </c>
      <c r="AI755" s="42">
        <f t="shared" si="247"/>
        <v>29110.6</v>
      </c>
      <c r="AJ755" s="43">
        <f t="shared" si="248"/>
        <v>55.555555555555557</v>
      </c>
      <c r="AK755" s="43">
        <f t="shared" si="249"/>
        <v>0</v>
      </c>
      <c r="AL755" s="36">
        <f t="shared" si="250"/>
        <v>51.511273865888384</v>
      </c>
      <c r="AM755" s="36">
        <v>1</v>
      </c>
      <c r="AN755" s="36">
        <f t="shared" si="251"/>
        <v>-0.58634297106467714</v>
      </c>
      <c r="AO755" s="36">
        <v>4</v>
      </c>
      <c r="AP755" s="42">
        <f>INT(AI755/1000)*1000</f>
        <v>29000</v>
      </c>
      <c r="AQ755" s="42">
        <f>MOD(AI755,1000)</f>
        <v>110.59999999999854</v>
      </c>
      <c r="AR755" s="42">
        <f>MOD(AI756,1000)-0.2+(AP756-AP755)</f>
        <v>165.8</v>
      </c>
    </row>
    <row r="756" spans="1:44" x14ac:dyDescent="0.25">
      <c r="A756" s="32" t="s">
        <v>0</v>
      </c>
      <c r="B756" s="33" t="s">
        <v>1</v>
      </c>
      <c r="C756" s="32">
        <v>752</v>
      </c>
      <c r="D756">
        <f>MATCH(C756,TrainRun!$AG$2:$AG$148,1)</f>
        <v>101</v>
      </c>
      <c r="E756">
        <f>INT(INDEX(TrainRun!$AD$2:$AD$148,'By Second'!D756))</f>
        <v>736</v>
      </c>
      <c r="F756">
        <f>IF(E756=0,0,INDEX(TrainRun!$AE$2:$AE$148,'By Second'!D756))</f>
        <v>55.555555555555557</v>
      </c>
      <c r="G756">
        <f>INDEX(TrainRun!$AF$2:$AF$148,'By Second'!D756)</f>
        <v>28277.20503293704</v>
      </c>
      <c r="H756">
        <f t="shared" si="234"/>
        <v>102</v>
      </c>
      <c r="I756">
        <f>INT(INDEX(TrainRun!$AD$2:$AD$148,'By Second'!H756))</f>
        <v>760</v>
      </c>
      <c r="J756">
        <f>INDEX(TrainRun!$AE$2:$AE$148,'By Second'!H756)</f>
        <v>55.555555555555557</v>
      </c>
      <c r="K756">
        <f t="shared" si="231"/>
        <v>24</v>
      </c>
      <c r="L756">
        <f t="shared" si="232"/>
        <v>0</v>
      </c>
      <c r="M756">
        <f t="shared" si="235"/>
        <v>0</v>
      </c>
      <c r="N756" s="32">
        <f t="shared" si="236"/>
        <v>55.555555555555557</v>
      </c>
      <c r="O756" s="29">
        <f t="shared" si="233"/>
        <v>29166.088888888877</v>
      </c>
      <c r="P756">
        <f>MATCH(O756,LORDetail!$B$2:$B$930,1)</f>
        <v>185</v>
      </c>
      <c r="Q756">
        <f>INDEX(LORDetail!$B$2:$B$930,P756)</f>
        <v>28914.255546376331</v>
      </c>
      <c r="R756">
        <f>INDEX(LORDetail!$D$2:$D$930,P756)</f>
        <v>51.510895258807899</v>
      </c>
      <c r="S756">
        <f>INDEX(LORDetail!$E$2:$E$930,P756)</f>
        <v>-0.58357597247903303</v>
      </c>
      <c r="T756">
        <f>INDEX(LORDetail!$G$2:$G$930,P756)</f>
        <v>18.13758</v>
      </c>
      <c r="U756">
        <f t="shared" si="237"/>
        <v>186</v>
      </c>
      <c r="V756">
        <f>INDEX(LORDetail!$B$2:$B$930,U756)</f>
        <v>29186.831376229817</v>
      </c>
      <c r="W756">
        <f>INDEX(LORDetail!$D$2:$D$930,U756)</f>
        <v>51.511421039848898</v>
      </c>
      <c r="X756">
        <f>INDEX(LORDetail!$E$2:$E$930,U756)</f>
        <v>-0.58741857202826597</v>
      </c>
      <c r="Y756">
        <f>INDEX(LORDetail!$G$2:$G$930,U756)</f>
        <v>18.307980000000001</v>
      </c>
      <c r="Z756">
        <f t="shared" si="238"/>
        <v>272.57582985348563</v>
      </c>
      <c r="AA756" s="29">
        <f t="shared" si="239"/>
        <v>251.83334251254564</v>
      </c>
      <c r="AB756">
        <f t="shared" si="240"/>
        <v>0.92390195655979679</v>
      </c>
      <c r="AC756" s="32">
        <f t="shared" si="241"/>
        <v>51.511381028940399</v>
      </c>
      <c r="AD756" s="32">
        <f t="shared" si="242"/>
        <v>-0.58712615772084509</v>
      </c>
      <c r="AE756" s="34">
        <f t="shared" si="243"/>
        <v>18.295012893397789</v>
      </c>
      <c r="AF756" s="36" t="str">
        <f t="shared" si="244"/>
        <v>PADTON</v>
      </c>
      <c r="AG756" s="36" t="str">
        <f t="shared" si="245"/>
        <v>RDNGSTN</v>
      </c>
      <c r="AH756" s="36">
        <f t="shared" si="246"/>
        <v>752</v>
      </c>
      <c r="AI756" s="42">
        <f t="shared" si="247"/>
        <v>29166</v>
      </c>
      <c r="AJ756" s="43">
        <f t="shared" si="248"/>
        <v>55.555555555555557</v>
      </c>
      <c r="AK756" s="43">
        <f t="shared" si="249"/>
        <v>0</v>
      </c>
      <c r="AL756" s="36">
        <f t="shared" si="250"/>
        <v>51.511381028940399</v>
      </c>
      <c r="AM756" s="36">
        <v>1</v>
      </c>
      <c r="AN756" s="36">
        <f t="shared" si="251"/>
        <v>-0.58712615772084509</v>
      </c>
      <c r="AO756" s="36">
        <v>4</v>
      </c>
      <c r="AP756" s="42">
        <f>INT(AI756/1000)*1000</f>
        <v>29000</v>
      </c>
      <c r="AQ756" s="42">
        <f>MOD(AI756,1000)</f>
        <v>166</v>
      </c>
      <c r="AR756" s="42">
        <f>MOD(AI757,1000)-0.2+(AP757-AP756)</f>
        <v>221.39999999999856</v>
      </c>
    </row>
    <row r="757" spans="1:44" x14ac:dyDescent="0.25">
      <c r="A757" s="32" t="s">
        <v>0</v>
      </c>
      <c r="B757" s="33" t="s">
        <v>1</v>
      </c>
      <c r="C757" s="32">
        <v>753</v>
      </c>
      <c r="D757">
        <f>MATCH(C757,TrainRun!$AG$2:$AG$148,1)</f>
        <v>101</v>
      </c>
      <c r="E757">
        <f>INT(INDEX(TrainRun!$AD$2:$AD$148,'By Second'!D757))</f>
        <v>736</v>
      </c>
      <c r="F757">
        <f>IF(E757=0,0,INDEX(TrainRun!$AE$2:$AE$148,'By Second'!D757))</f>
        <v>55.555555555555557</v>
      </c>
      <c r="G757">
        <f>INDEX(TrainRun!$AF$2:$AF$148,'By Second'!D757)</f>
        <v>28277.20503293704</v>
      </c>
      <c r="H757">
        <f t="shared" si="234"/>
        <v>102</v>
      </c>
      <c r="I757">
        <f>INT(INDEX(TrainRun!$AD$2:$AD$148,'By Second'!H757))</f>
        <v>760</v>
      </c>
      <c r="J757">
        <f>INDEX(TrainRun!$AE$2:$AE$148,'By Second'!H757)</f>
        <v>55.555555555555557</v>
      </c>
      <c r="K757">
        <f t="shared" si="231"/>
        <v>24</v>
      </c>
      <c r="L757">
        <f t="shared" si="232"/>
        <v>0</v>
      </c>
      <c r="M757">
        <f t="shared" si="235"/>
        <v>0</v>
      </c>
      <c r="N757" s="32">
        <f t="shared" si="236"/>
        <v>55.555555555555557</v>
      </c>
      <c r="O757" s="29">
        <f t="shared" si="233"/>
        <v>29221.644444444431</v>
      </c>
      <c r="P757">
        <f>MATCH(O757,LORDetail!$B$2:$B$930,1)</f>
        <v>186</v>
      </c>
      <c r="Q757">
        <f>INDEX(LORDetail!$B$2:$B$930,P757)</f>
        <v>29186.831376229817</v>
      </c>
      <c r="R757">
        <f>INDEX(LORDetail!$D$2:$D$930,P757)</f>
        <v>51.511421039848898</v>
      </c>
      <c r="S757">
        <f>INDEX(LORDetail!$E$2:$E$930,P757)</f>
        <v>-0.58741857202826597</v>
      </c>
      <c r="T757">
        <f>INDEX(LORDetail!$G$2:$G$930,P757)</f>
        <v>18.307980000000001</v>
      </c>
      <c r="U757">
        <f t="shared" si="237"/>
        <v>187</v>
      </c>
      <c r="V757">
        <f>INDEX(LORDetail!$B$2:$B$930,U757)</f>
        <v>29386.111785468398</v>
      </c>
      <c r="W757">
        <f>INDEX(LORDetail!$D$2:$D$930,U757)</f>
        <v>51.511843177404202</v>
      </c>
      <c r="X757">
        <f>INDEX(LORDetail!$E$2:$E$930,U757)</f>
        <v>-0.59021390783146599</v>
      </c>
      <c r="Y757">
        <f>INDEX(LORDetail!$G$2:$G$930,U757)</f>
        <v>18.432569999999998</v>
      </c>
      <c r="Z757">
        <f t="shared" si="238"/>
        <v>199.28040923858134</v>
      </c>
      <c r="AA757" s="29">
        <f t="shared" si="239"/>
        <v>34.813068214614759</v>
      </c>
      <c r="AB757">
        <f t="shared" si="240"/>
        <v>0.17469388158941435</v>
      </c>
      <c r="AC757" s="32">
        <f t="shared" si="241"/>
        <v>51.511494784697</v>
      </c>
      <c r="AD757" s="32">
        <f t="shared" si="242"/>
        <v>-0.58790690009007285</v>
      </c>
      <c r="AE757" s="34">
        <f t="shared" si="243"/>
        <v>18.329745110707226</v>
      </c>
      <c r="AF757" s="36" t="str">
        <f t="shared" si="244"/>
        <v>PADTON</v>
      </c>
      <c r="AG757" s="36" t="str">
        <f t="shared" si="245"/>
        <v>RDNGSTN</v>
      </c>
      <c r="AH757" s="36">
        <f t="shared" si="246"/>
        <v>753</v>
      </c>
      <c r="AI757" s="42">
        <f t="shared" si="247"/>
        <v>29221.599999999999</v>
      </c>
      <c r="AJ757" s="43">
        <f t="shared" si="248"/>
        <v>55.555555555555557</v>
      </c>
      <c r="AK757" s="43">
        <f t="shared" si="249"/>
        <v>0</v>
      </c>
      <c r="AL757" s="36">
        <f t="shared" si="250"/>
        <v>51.511494784697</v>
      </c>
      <c r="AM757" s="36">
        <v>1</v>
      </c>
      <c r="AN757" s="36">
        <f t="shared" si="251"/>
        <v>-0.58790690009007285</v>
      </c>
      <c r="AO757" s="36">
        <v>4</v>
      </c>
      <c r="AP757" s="42">
        <f>INT(AI757/1000)*1000</f>
        <v>29000</v>
      </c>
      <c r="AQ757" s="42">
        <f>MOD(AI757,1000)</f>
        <v>221.59999999999854</v>
      </c>
      <c r="AR757" s="42">
        <f>MOD(AI758,1000)-0.2+(AP758-AP757)</f>
        <v>277.00000000000074</v>
      </c>
    </row>
    <row r="758" spans="1:44" x14ac:dyDescent="0.25">
      <c r="A758" s="32" t="s">
        <v>0</v>
      </c>
      <c r="B758" s="33" t="s">
        <v>1</v>
      </c>
      <c r="C758" s="32">
        <v>754</v>
      </c>
      <c r="D758">
        <f>MATCH(C758,TrainRun!$AG$2:$AG$148,1)</f>
        <v>101</v>
      </c>
      <c r="E758">
        <f>INT(INDEX(TrainRun!$AD$2:$AD$148,'By Second'!D758))</f>
        <v>736</v>
      </c>
      <c r="F758">
        <f>IF(E758=0,0,INDEX(TrainRun!$AE$2:$AE$148,'By Second'!D758))</f>
        <v>55.555555555555557</v>
      </c>
      <c r="G758">
        <f>INDEX(TrainRun!$AF$2:$AF$148,'By Second'!D758)</f>
        <v>28277.20503293704</v>
      </c>
      <c r="H758">
        <f t="shared" si="234"/>
        <v>102</v>
      </c>
      <c r="I758">
        <f>INT(INDEX(TrainRun!$AD$2:$AD$148,'By Second'!H758))</f>
        <v>760</v>
      </c>
      <c r="J758">
        <f>INDEX(TrainRun!$AE$2:$AE$148,'By Second'!H758)</f>
        <v>55.555555555555557</v>
      </c>
      <c r="K758">
        <f t="shared" si="231"/>
        <v>24</v>
      </c>
      <c r="L758">
        <f t="shared" si="232"/>
        <v>0</v>
      </c>
      <c r="M758">
        <f t="shared" si="235"/>
        <v>0</v>
      </c>
      <c r="N758" s="32">
        <f t="shared" si="236"/>
        <v>55.555555555555557</v>
      </c>
      <c r="O758" s="29">
        <f t="shared" si="233"/>
        <v>29277.199999999986</v>
      </c>
      <c r="P758">
        <f>MATCH(O758,LORDetail!$B$2:$B$930,1)</f>
        <v>186</v>
      </c>
      <c r="Q758">
        <f>INDEX(LORDetail!$B$2:$B$930,P758)</f>
        <v>29186.831376229817</v>
      </c>
      <c r="R758">
        <f>INDEX(LORDetail!$D$2:$D$930,P758)</f>
        <v>51.511421039848898</v>
      </c>
      <c r="S758">
        <f>INDEX(LORDetail!$E$2:$E$930,P758)</f>
        <v>-0.58741857202826597</v>
      </c>
      <c r="T758">
        <f>INDEX(LORDetail!$G$2:$G$930,P758)</f>
        <v>18.307980000000001</v>
      </c>
      <c r="U758">
        <f t="shared" si="237"/>
        <v>187</v>
      </c>
      <c r="V758">
        <f>INDEX(LORDetail!$B$2:$B$930,U758)</f>
        <v>29386.111785468398</v>
      </c>
      <c r="W758">
        <f>INDEX(LORDetail!$D$2:$D$930,U758)</f>
        <v>51.511843177404202</v>
      </c>
      <c r="X758">
        <f>INDEX(LORDetail!$E$2:$E$930,U758)</f>
        <v>-0.59021390783146599</v>
      </c>
      <c r="Y758">
        <f>INDEX(LORDetail!$G$2:$G$930,U758)</f>
        <v>18.432569999999998</v>
      </c>
      <c r="Z758">
        <f t="shared" si="238"/>
        <v>199.28040923858134</v>
      </c>
      <c r="AA758" s="29">
        <f t="shared" si="239"/>
        <v>90.368623770169506</v>
      </c>
      <c r="AB758">
        <f t="shared" si="240"/>
        <v>0.4534746998736785</v>
      </c>
      <c r="AC758" s="32">
        <f t="shared" si="241"/>
        <v>51.511612468550098</v>
      </c>
      <c r="AD758" s="32">
        <f t="shared" si="242"/>
        <v>-0.58868618609266821</v>
      </c>
      <c r="AE758" s="34">
        <f t="shared" si="243"/>
        <v>18.36447841285726</v>
      </c>
      <c r="AF758" s="36" t="str">
        <f t="shared" si="244"/>
        <v>PADTON</v>
      </c>
      <c r="AG758" s="36" t="str">
        <f t="shared" si="245"/>
        <v>RDNGSTN</v>
      </c>
      <c r="AH758" s="36">
        <f t="shared" si="246"/>
        <v>754</v>
      </c>
      <c r="AI758" s="42">
        <f t="shared" si="247"/>
        <v>29277.200000000001</v>
      </c>
      <c r="AJ758" s="43">
        <f t="shared" si="248"/>
        <v>55.555555555555557</v>
      </c>
      <c r="AK758" s="43">
        <f t="shared" si="249"/>
        <v>0</v>
      </c>
      <c r="AL758" s="36">
        <f t="shared" si="250"/>
        <v>51.511612468550098</v>
      </c>
      <c r="AM758" s="36">
        <v>1</v>
      </c>
      <c r="AN758" s="36">
        <f t="shared" si="251"/>
        <v>-0.58868618609266821</v>
      </c>
      <c r="AO758" s="36">
        <v>4</v>
      </c>
      <c r="AP758" s="42">
        <f>INT(AI758/1000)*1000</f>
        <v>29000</v>
      </c>
      <c r="AQ758" s="42">
        <f>MOD(AI758,1000)</f>
        <v>277.20000000000073</v>
      </c>
      <c r="AR758" s="42">
        <f>MOD(AI759,1000)-0.2+(AP759-AP758)</f>
        <v>332.59999999999928</v>
      </c>
    </row>
    <row r="759" spans="1:44" x14ac:dyDescent="0.25">
      <c r="A759" s="32" t="s">
        <v>0</v>
      </c>
      <c r="B759" s="33" t="s">
        <v>1</v>
      </c>
      <c r="C759" s="32">
        <v>755</v>
      </c>
      <c r="D759">
        <f>MATCH(C759,TrainRun!$AG$2:$AG$148,1)</f>
        <v>101</v>
      </c>
      <c r="E759">
        <f>INT(INDEX(TrainRun!$AD$2:$AD$148,'By Second'!D759))</f>
        <v>736</v>
      </c>
      <c r="F759">
        <f>IF(E759=0,0,INDEX(TrainRun!$AE$2:$AE$148,'By Second'!D759))</f>
        <v>55.555555555555557</v>
      </c>
      <c r="G759">
        <f>INDEX(TrainRun!$AF$2:$AF$148,'By Second'!D759)</f>
        <v>28277.20503293704</v>
      </c>
      <c r="H759">
        <f t="shared" si="234"/>
        <v>102</v>
      </c>
      <c r="I759">
        <f>INT(INDEX(TrainRun!$AD$2:$AD$148,'By Second'!H759))</f>
        <v>760</v>
      </c>
      <c r="J759">
        <f>INDEX(TrainRun!$AE$2:$AE$148,'By Second'!H759)</f>
        <v>55.555555555555557</v>
      </c>
      <c r="K759">
        <f t="shared" si="231"/>
        <v>24</v>
      </c>
      <c r="L759">
        <f t="shared" si="232"/>
        <v>0</v>
      </c>
      <c r="M759">
        <f t="shared" si="235"/>
        <v>0</v>
      </c>
      <c r="N759" s="32">
        <f t="shared" si="236"/>
        <v>55.555555555555557</v>
      </c>
      <c r="O759" s="29">
        <f t="shared" si="233"/>
        <v>29332.755555555541</v>
      </c>
      <c r="P759">
        <f>MATCH(O759,LORDetail!$B$2:$B$930,1)</f>
        <v>186</v>
      </c>
      <c r="Q759">
        <f>INDEX(LORDetail!$B$2:$B$930,P759)</f>
        <v>29186.831376229817</v>
      </c>
      <c r="R759">
        <f>INDEX(LORDetail!$D$2:$D$930,P759)</f>
        <v>51.511421039848898</v>
      </c>
      <c r="S759">
        <f>INDEX(LORDetail!$E$2:$E$930,P759)</f>
        <v>-0.58741857202826597</v>
      </c>
      <c r="T759">
        <f>INDEX(LORDetail!$G$2:$G$930,P759)</f>
        <v>18.307980000000001</v>
      </c>
      <c r="U759">
        <f t="shared" si="237"/>
        <v>187</v>
      </c>
      <c r="V759">
        <f>INDEX(LORDetail!$B$2:$B$930,U759)</f>
        <v>29386.111785468398</v>
      </c>
      <c r="W759">
        <f>INDEX(LORDetail!$D$2:$D$930,U759)</f>
        <v>51.511843177404202</v>
      </c>
      <c r="X759">
        <f>INDEX(LORDetail!$E$2:$E$930,U759)</f>
        <v>-0.59021390783146599</v>
      </c>
      <c r="Y759">
        <f>INDEX(LORDetail!$G$2:$G$930,U759)</f>
        <v>18.432569999999998</v>
      </c>
      <c r="Z759">
        <f t="shared" si="238"/>
        <v>199.28040923858134</v>
      </c>
      <c r="AA759" s="29">
        <f t="shared" si="239"/>
        <v>145.92417932572425</v>
      </c>
      <c r="AB759">
        <f t="shared" si="240"/>
        <v>0.73225551815794265</v>
      </c>
      <c r="AC759" s="32">
        <f t="shared" si="241"/>
        <v>51.511730152403189</v>
      </c>
      <c r="AD759" s="32">
        <f t="shared" si="242"/>
        <v>-0.58946547209526368</v>
      </c>
      <c r="AE759" s="34">
        <f t="shared" si="243"/>
        <v>18.399211715007297</v>
      </c>
      <c r="AF759" s="36" t="str">
        <f t="shared" si="244"/>
        <v>PADTON</v>
      </c>
      <c r="AG759" s="36" t="str">
        <f t="shared" si="245"/>
        <v>RDNGSTN</v>
      </c>
      <c r="AH759" s="36">
        <f t="shared" si="246"/>
        <v>755</v>
      </c>
      <c r="AI759" s="42">
        <f t="shared" si="247"/>
        <v>29332.799999999999</v>
      </c>
      <c r="AJ759" s="43">
        <f t="shared" si="248"/>
        <v>55.555555555555557</v>
      </c>
      <c r="AK759" s="43">
        <f t="shared" si="249"/>
        <v>0</v>
      </c>
      <c r="AL759" s="36">
        <f t="shared" si="250"/>
        <v>51.511730152403189</v>
      </c>
      <c r="AM759" s="36">
        <v>1</v>
      </c>
      <c r="AN759" s="36">
        <f t="shared" si="251"/>
        <v>-0.58946547209526368</v>
      </c>
      <c r="AO759" s="36">
        <v>4</v>
      </c>
      <c r="AP759" s="42">
        <f>INT(AI759/1000)*1000</f>
        <v>29000</v>
      </c>
      <c r="AQ759" s="42">
        <f>MOD(AI759,1000)</f>
        <v>332.79999999999927</v>
      </c>
      <c r="AR759" s="42">
        <f>MOD(AI760,1000)-0.2+(AP760-AP759)</f>
        <v>388.20000000000147</v>
      </c>
    </row>
    <row r="760" spans="1:44" x14ac:dyDescent="0.25">
      <c r="A760" s="32" t="s">
        <v>0</v>
      </c>
      <c r="B760" s="33" t="s">
        <v>1</v>
      </c>
      <c r="C760" s="32">
        <v>756</v>
      </c>
      <c r="D760">
        <f>MATCH(C760,TrainRun!$AG$2:$AG$148,1)</f>
        <v>101</v>
      </c>
      <c r="E760">
        <f>INT(INDEX(TrainRun!$AD$2:$AD$148,'By Second'!D760))</f>
        <v>736</v>
      </c>
      <c r="F760">
        <f>IF(E760=0,0,INDEX(TrainRun!$AE$2:$AE$148,'By Second'!D760))</f>
        <v>55.555555555555557</v>
      </c>
      <c r="G760">
        <f>INDEX(TrainRun!$AF$2:$AF$148,'By Second'!D760)</f>
        <v>28277.20503293704</v>
      </c>
      <c r="H760">
        <f t="shared" si="234"/>
        <v>102</v>
      </c>
      <c r="I760">
        <f>INT(INDEX(TrainRun!$AD$2:$AD$148,'By Second'!H760))</f>
        <v>760</v>
      </c>
      <c r="J760">
        <f>INDEX(TrainRun!$AE$2:$AE$148,'By Second'!H760)</f>
        <v>55.555555555555557</v>
      </c>
      <c r="K760">
        <f t="shared" si="231"/>
        <v>24</v>
      </c>
      <c r="L760">
        <f t="shared" si="232"/>
        <v>0</v>
      </c>
      <c r="M760">
        <f t="shared" si="235"/>
        <v>0</v>
      </c>
      <c r="N760" s="32">
        <f t="shared" si="236"/>
        <v>55.555555555555557</v>
      </c>
      <c r="O760" s="29">
        <f t="shared" si="233"/>
        <v>29388.311111111096</v>
      </c>
      <c r="P760">
        <f>MATCH(O760,LORDetail!$B$2:$B$930,1)</f>
        <v>187</v>
      </c>
      <c r="Q760">
        <f>INDEX(LORDetail!$B$2:$B$930,P760)</f>
        <v>29386.111785468398</v>
      </c>
      <c r="R760">
        <f>INDEX(LORDetail!$D$2:$D$930,P760)</f>
        <v>51.511843177404202</v>
      </c>
      <c r="S760">
        <f>INDEX(LORDetail!$E$2:$E$930,P760)</f>
        <v>-0.59021390783146599</v>
      </c>
      <c r="T760">
        <f>INDEX(LORDetail!$G$2:$G$930,P760)</f>
        <v>18.432569999999998</v>
      </c>
      <c r="U760">
        <f t="shared" si="237"/>
        <v>188</v>
      </c>
      <c r="V760">
        <f>INDEX(LORDetail!$B$2:$B$930,U760)</f>
        <v>29414</v>
      </c>
      <c r="W760">
        <f>INDEX(LORDetail!$D$2:$D$930,U760)</f>
        <v>51.512606401932302</v>
      </c>
      <c r="X760">
        <f>INDEX(LORDetail!$E$2:$E$930,U760)</f>
        <v>-0.59035256115287027</v>
      </c>
      <c r="Y760">
        <f>INDEX(LORDetail!$G$2:$G$930,U760)</f>
        <v>18.45</v>
      </c>
      <c r="Z760">
        <f t="shared" si="238"/>
        <v>27.888214531601989</v>
      </c>
      <c r="AA760" s="29">
        <f t="shared" si="239"/>
        <v>2.1993256426976586</v>
      </c>
      <c r="AB760">
        <f t="shared" si="240"/>
        <v>7.8862188907986797E-2</v>
      </c>
      <c r="AC760" s="32">
        <f t="shared" si="241"/>
        <v>51.511903366961114</v>
      </c>
      <c r="AD760" s="32">
        <f t="shared" si="242"/>
        <v>-0.59022484233589134</v>
      </c>
      <c r="AE760" s="34">
        <f t="shared" si="243"/>
        <v>18.433944567952665</v>
      </c>
      <c r="AF760" s="36" t="str">
        <f t="shared" si="244"/>
        <v>PADTON</v>
      </c>
      <c r="AG760" s="36" t="str">
        <f t="shared" si="245"/>
        <v>RDNGSTN</v>
      </c>
      <c r="AH760" s="36">
        <f t="shared" si="246"/>
        <v>756</v>
      </c>
      <c r="AI760" s="42">
        <f t="shared" si="247"/>
        <v>29388.400000000001</v>
      </c>
      <c r="AJ760" s="43">
        <f t="shared" si="248"/>
        <v>55.555555555555557</v>
      </c>
      <c r="AK760" s="43">
        <f t="shared" si="249"/>
        <v>0</v>
      </c>
      <c r="AL760" s="36">
        <f t="shared" si="250"/>
        <v>51.511903366961114</v>
      </c>
      <c r="AM760" s="36">
        <v>1</v>
      </c>
      <c r="AN760" s="36">
        <f t="shared" si="251"/>
        <v>-0.59022484233589134</v>
      </c>
      <c r="AO760" s="36">
        <v>4</v>
      </c>
      <c r="AP760" s="42">
        <f>INT(AI760/1000)*1000</f>
        <v>29000</v>
      </c>
      <c r="AQ760" s="42">
        <f>MOD(AI760,1000)</f>
        <v>388.40000000000146</v>
      </c>
      <c r="AR760" s="42">
        <f>MOD(AI761,1000)-0.2+(AP761-AP760)</f>
        <v>443.59999999999928</v>
      </c>
    </row>
    <row r="761" spans="1:44" x14ac:dyDescent="0.25">
      <c r="A761" s="32" t="s">
        <v>0</v>
      </c>
      <c r="B761" s="33" t="s">
        <v>1</v>
      </c>
      <c r="C761" s="32">
        <v>757</v>
      </c>
      <c r="D761">
        <f>MATCH(C761,TrainRun!$AG$2:$AG$148,1)</f>
        <v>101</v>
      </c>
      <c r="E761">
        <f>INT(INDEX(TrainRun!$AD$2:$AD$148,'By Second'!D761))</f>
        <v>736</v>
      </c>
      <c r="F761">
        <f>IF(E761=0,0,INDEX(TrainRun!$AE$2:$AE$148,'By Second'!D761))</f>
        <v>55.555555555555557</v>
      </c>
      <c r="G761">
        <f>INDEX(TrainRun!$AF$2:$AF$148,'By Second'!D761)</f>
        <v>28277.20503293704</v>
      </c>
      <c r="H761">
        <f t="shared" si="234"/>
        <v>102</v>
      </c>
      <c r="I761">
        <f>INT(INDEX(TrainRun!$AD$2:$AD$148,'By Second'!H761))</f>
        <v>760</v>
      </c>
      <c r="J761">
        <f>INDEX(TrainRun!$AE$2:$AE$148,'By Second'!H761)</f>
        <v>55.555555555555557</v>
      </c>
      <c r="K761">
        <f t="shared" si="231"/>
        <v>24</v>
      </c>
      <c r="L761">
        <f t="shared" si="232"/>
        <v>0</v>
      </c>
      <c r="M761">
        <f t="shared" si="235"/>
        <v>0</v>
      </c>
      <c r="N761" s="32">
        <f t="shared" si="236"/>
        <v>55.555555555555557</v>
      </c>
      <c r="O761" s="29">
        <f t="shared" si="233"/>
        <v>29443.86666666665</v>
      </c>
      <c r="P761">
        <f>MATCH(O761,LORDetail!$B$2:$B$930,1)</f>
        <v>188</v>
      </c>
      <c r="Q761">
        <f>INDEX(LORDetail!$B$2:$B$930,P761)</f>
        <v>29414</v>
      </c>
      <c r="R761">
        <f>INDEX(LORDetail!$D$2:$D$930,P761)</f>
        <v>51.512606401932302</v>
      </c>
      <c r="S761">
        <f>INDEX(LORDetail!$E$2:$E$930,P761)</f>
        <v>-0.59035256115287027</v>
      </c>
      <c r="T761">
        <f>INDEX(LORDetail!$G$2:$G$930,P761)</f>
        <v>18.45</v>
      </c>
      <c r="U761">
        <f t="shared" si="237"/>
        <v>189</v>
      </c>
      <c r="V761">
        <f>INDEX(LORDetail!$B$2:$B$930,U761)</f>
        <v>29470.7187447918</v>
      </c>
      <c r="W761">
        <f>INDEX(LORDetail!$D$2:$D$930,U761)</f>
        <v>51.512014973588698</v>
      </c>
      <c r="X761">
        <f>INDEX(LORDetail!$E$2:$E$930,U761)</f>
        <v>-0.59140354246539795</v>
      </c>
      <c r="Y761">
        <f>INDEX(LORDetail!$G$2:$G$930,U761)</f>
        <v>18.48564</v>
      </c>
      <c r="Z761">
        <f t="shared" si="238"/>
        <v>56.718744791800418</v>
      </c>
      <c r="AA761" s="29">
        <f t="shared" si="239"/>
        <v>29.866666666650417</v>
      </c>
      <c r="AB761">
        <f t="shared" si="240"/>
        <v>0.52657488765456795</v>
      </c>
      <c r="AC761" s="32">
        <f t="shared" si="241"/>
        <v>51.512294970618711</v>
      </c>
      <c r="AD761" s="32">
        <f t="shared" si="242"/>
        <v>-0.59090598151944163</v>
      </c>
      <c r="AE761" s="34">
        <f t="shared" si="243"/>
        <v>18.46876712899601</v>
      </c>
      <c r="AF761" s="36" t="str">
        <f t="shared" si="244"/>
        <v>PADTON</v>
      </c>
      <c r="AG761" s="36" t="str">
        <f t="shared" si="245"/>
        <v>RDNGSTN</v>
      </c>
      <c r="AH761" s="36">
        <f t="shared" si="246"/>
        <v>757</v>
      </c>
      <c r="AI761" s="42">
        <f t="shared" si="247"/>
        <v>29443.8</v>
      </c>
      <c r="AJ761" s="43">
        <f t="shared" si="248"/>
        <v>55.555555555555557</v>
      </c>
      <c r="AK761" s="43">
        <f t="shared" si="249"/>
        <v>0</v>
      </c>
      <c r="AL761" s="36">
        <f t="shared" si="250"/>
        <v>51.512294970618711</v>
      </c>
      <c r="AM761" s="36">
        <v>1</v>
      </c>
      <c r="AN761" s="36">
        <f t="shared" si="251"/>
        <v>-0.59090598151944163</v>
      </c>
      <c r="AO761" s="36">
        <v>4</v>
      </c>
      <c r="AP761" s="42">
        <f>INT(AI761/1000)*1000</f>
        <v>29000</v>
      </c>
      <c r="AQ761" s="42">
        <f>MOD(AI761,1000)</f>
        <v>443.79999999999927</v>
      </c>
      <c r="AR761" s="42">
        <f>MOD(AI762,1000)-0.2+(AP762-AP761)</f>
        <v>499.20000000000147</v>
      </c>
    </row>
    <row r="762" spans="1:44" x14ac:dyDescent="0.25">
      <c r="A762" s="32" t="s">
        <v>0</v>
      </c>
      <c r="B762" s="33" t="s">
        <v>1</v>
      </c>
      <c r="C762" s="32">
        <v>758</v>
      </c>
      <c r="D762">
        <f>MATCH(C762,TrainRun!$AG$2:$AG$148,1)</f>
        <v>101</v>
      </c>
      <c r="E762">
        <f>INT(INDEX(TrainRun!$AD$2:$AD$148,'By Second'!D762))</f>
        <v>736</v>
      </c>
      <c r="F762">
        <f>IF(E762=0,0,INDEX(TrainRun!$AE$2:$AE$148,'By Second'!D762))</f>
        <v>55.555555555555557</v>
      </c>
      <c r="G762">
        <f>INDEX(TrainRun!$AF$2:$AF$148,'By Second'!D762)</f>
        <v>28277.20503293704</v>
      </c>
      <c r="H762">
        <f t="shared" si="234"/>
        <v>102</v>
      </c>
      <c r="I762">
        <f>INT(INDEX(TrainRun!$AD$2:$AD$148,'By Second'!H762))</f>
        <v>760</v>
      </c>
      <c r="J762">
        <f>INDEX(TrainRun!$AE$2:$AE$148,'By Second'!H762)</f>
        <v>55.555555555555557</v>
      </c>
      <c r="K762">
        <f t="shared" si="231"/>
        <v>24</v>
      </c>
      <c r="L762">
        <f t="shared" si="232"/>
        <v>0</v>
      </c>
      <c r="M762">
        <f t="shared" si="235"/>
        <v>0</v>
      </c>
      <c r="N762" s="32">
        <f t="shared" si="236"/>
        <v>55.555555555555557</v>
      </c>
      <c r="O762" s="29">
        <f t="shared" si="233"/>
        <v>29499.422222222205</v>
      </c>
      <c r="P762">
        <f>MATCH(O762,LORDetail!$B$2:$B$930,1)</f>
        <v>189</v>
      </c>
      <c r="Q762">
        <f>INDEX(LORDetail!$B$2:$B$930,P762)</f>
        <v>29470.7187447918</v>
      </c>
      <c r="R762">
        <f>INDEX(LORDetail!$D$2:$D$930,P762)</f>
        <v>51.512014973588698</v>
      </c>
      <c r="S762">
        <f>INDEX(LORDetail!$E$2:$E$930,P762)</f>
        <v>-0.59140354246539795</v>
      </c>
      <c r="T762">
        <f>INDEX(LORDetail!$G$2:$G$930,P762)</f>
        <v>18.48564</v>
      </c>
      <c r="U762">
        <f t="shared" si="237"/>
        <v>190</v>
      </c>
      <c r="V762">
        <f>INDEX(LORDetail!$B$2:$B$930,U762)</f>
        <v>29748.200807185265</v>
      </c>
      <c r="W762">
        <f>INDEX(LORDetail!$D$2:$D$930,U762)</f>
        <v>51.512645902682401</v>
      </c>
      <c r="X762">
        <f>INDEX(LORDetail!$E$2:$E$930,U762)</f>
        <v>-0.59527840907096796</v>
      </c>
      <c r="Y762">
        <f>INDEX(LORDetail!$G$2:$G$930,U762)</f>
        <v>18.66001</v>
      </c>
      <c r="Z762">
        <f t="shared" si="238"/>
        <v>277.48206239346473</v>
      </c>
      <c r="AA762" s="29">
        <f t="shared" si="239"/>
        <v>28.703477430404746</v>
      </c>
      <c r="AB762">
        <f t="shared" si="240"/>
        <v>0.10344264123892706</v>
      </c>
      <c r="AC762" s="32">
        <f t="shared" si="241"/>
        <v>51.512080238560586</v>
      </c>
      <c r="AD762" s="32">
        <f t="shared" si="242"/>
        <v>-0.59180436890152666</v>
      </c>
      <c r="AE762" s="34">
        <f t="shared" si="243"/>
        <v>18.503677293352833</v>
      </c>
      <c r="AF762" s="36" t="str">
        <f t="shared" si="244"/>
        <v>PADTON</v>
      </c>
      <c r="AG762" s="36" t="str">
        <f t="shared" si="245"/>
        <v>RDNGSTN</v>
      </c>
      <c r="AH762" s="36">
        <f t="shared" si="246"/>
        <v>758</v>
      </c>
      <c r="AI762" s="42">
        <f t="shared" si="247"/>
        <v>29499.4</v>
      </c>
      <c r="AJ762" s="43">
        <f t="shared" si="248"/>
        <v>55.555555555555557</v>
      </c>
      <c r="AK762" s="43">
        <f t="shared" si="249"/>
        <v>0</v>
      </c>
      <c r="AL762" s="36">
        <f t="shared" si="250"/>
        <v>51.512080238560586</v>
      </c>
      <c r="AM762" s="36">
        <v>1</v>
      </c>
      <c r="AN762" s="36">
        <f t="shared" si="251"/>
        <v>-0.59180436890152666</v>
      </c>
      <c r="AO762" s="36">
        <v>4</v>
      </c>
      <c r="AP762" s="42">
        <f>INT(AI762/1000)*1000</f>
        <v>29000</v>
      </c>
      <c r="AQ762" s="42">
        <f>MOD(AI762,1000)</f>
        <v>499.40000000000146</v>
      </c>
      <c r="AR762" s="42">
        <f>MOD(AI763,1000)-0.2+(AP763-AP762)</f>
        <v>554.79999999999995</v>
      </c>
    </row>
    <row r="763" spans="1:44" x14ac:dyDescent="0.25">
      <c r="A763" s="32" t="s">
        <v>0</v>
      </c>
      <c r="B763" s="33" t="s">
        <v>1</v>
      </c>
      <c r="C763" s="32">
        <v>759</v>
      </c>
      <c r="D763">
        <f>MATCH(C763,TrainRun!$AG$2:$AG$148,1)</f>
        <v>101</v>
      </c>
      <c r="E763">
        <f>INT(INDEX(TrainRun!$AD$2:$AD$148,'By Second'!D763))</f>
        <v>736</v>
      </c>
      <c r="F763">
        <f>IF(E763=0,0,INDEX(TrainRun!$AE$2:$AE$148,'By Second'!D763))</f>
        <v>55.555555555555557</v>
      </c>
      <c r="G763">
        <f>INDEX(TrainRun!$AF$2:$AF$148,'By Second'!D763)</f>
        <v>28277.20503293704</v>
      </c>
      <c r="H763">
        <f t="shared" si="234"/>
        <v>102</v>
      </c>
      <c r="I763">
        <f>INT(INDEX(TrainRun!$AD$2:$AD$148,'By Second'!H763))</f>
        <v>760</v>
      </c>
      <c r="J763">
        <f>INDEX(TrainRun!$AE$2:$AE$148,'By Second'!H763)</f>
        <v>55.555555555555557</v>
      </c>
      <c r="K763">
        <f t="shared" si="231"/>
        <v>24</v>
      </c>
      <c r="L763">
        <f t="shared" si="232"/>
        <v>0</v>
      </c>
      <c r="M763">
        <f t="shared" si="235"/>
        <v>0</v>
      </c>
      <c r="N763" s="32">
        <f t="shared" si="236"/>
        <v>55.555555555555557</v>
      </c>
      <c r="O763" s="29">
        <f t="shared" si="233"/>
        <v>29554.97777777776</v>
      </c>
      <c r="P763">
        <f>MATCH(O763,LORDetail!$B$2:$B$930,1)</f>
        <v>189</v>
      </c>
      <c r="Q763">
        <f>INDEX(LORDetail!$B$2:$B$930,P763)</f>
        <v>29470.7187447918</v>
      </c>
      <c r="R763">
        <f>INDEX(LORDetail!$D$2:$D$930,P763)</f>
        <v>51.512014973588698</v>
      </c>
      <c r="S763">
        <f>INDEX(LORDetail!$E$2:$E$930,P763)</f>
        <v>-0.59140354246539795</v>
      </c>
      <c r="T763">
        <f>INDEX(LORDetail!$G$2:$G$930,P763)</f>
        <v>18.48564</v>
      </c>
      <c r="U763">
        <f t="shared" si="237"/>
        <v>190</v>
      </c>
      <c r="V763">
        <f>INDEX(LORDetail!$B$2:$B$930,U763)</f>
        <v>29748.200807185265</v>
      </c>
      <c r="W763">
        <f>INDEX(LORDetail!$D$2:$D$930,U763)</f>
        <v>51.512645902682401</v>
      </c>
      <c r="X763">
        <f>INDEX(LORDetail!$E$2:$E$930,U763)</f>
        <v>-0.59527840907096796</v>
      </c>
      <c r="Y763">
        <f>INDEX(LORDetail!$G$2:$G$930,U763)</f>
        <v>18.66001</v>
      </c>
      <c r="Z763">
        <f t="shared" si="238"/>
        <v>277.48206239346473</v>
      </c>
      <c r="AA763" s="29">
        <f t="shared" si="239"/>
        <v>84.259032985959493</v>
      </c>
      <c r="AB763">
        <f t="shared" si="240"/>
        <v>0.30365578322133724</v>
      </c>
      <c r="AC763" s="32">
        <f t="shared" si="241"/>
        <v>51.512206558856803</v>
      </c>
      <c r="AD763" s="32">
        <f t="shared" si="242"/>
        <v>-0.59258016811939052</v>
      </c>
      <c r="AE763" s="34">
        <f t="shared" si="243"/>
        <v>18.538588458920305</v>
      </c>
      <c r="AF763" s="36" t="str">
        <f t="shared" si="244"/>
        <v>PADTON</v>
      </c>
      <c r="AG763" s="36" t="str">
        <f t="shared" si="245"/>
        <v>RDNGSTN</v>
      </c>
      <c r="AH763" s="36">
        <f t="shared" si="246"/>
        <v>759</v>
      </c>
      <c r="AI763" s="42">
        <f t="shared" si="247"/>
        <v>29555</v>
      </c>
      <c r="AJ763" s="43">
        <f t="shared" si="248"/>
        <v>55.555555555555557</v>
      </c>
      <c r="AK763" s="43">
        <f t="shared" si="249"/>
        <v>0</v>
      </c>
      <c r="AL763" s="36">
        <f t="shared" si="250"/>
        <v>51.512206558856803</v>
      </c>
      <c r="AM763" s="36">
        <v>1</v>
      </c>
      <c r="AN763" s="36">
        <f t="shared" si="251"/>
        <v>-0.59258016811939052</v>
      </c>
      <c r="AO763" s="36">
        <v>4</v>
      </c>
      <c r="AP763" s="42">
        <f>INT(AI763/1000)*1000</f>
        <v>29000</v>
      </c>
      <c r="AQ763" s="42">
        <f>MOD(AI763,1000)</f>
        <v>555</v>
      </c>
      <c r="AR763" s="42">
        <f>MOD(AI764,1000)-0.2+(AP764-AP763)</f>
        <v>593.79999999999995</v>
      </c>
    </row>
    <row r="764" spans="1:44" x14ac:dyDescent="0.25">
      <c r="A764" s="32" t="s">
        <v>0</v>
      </c>
      <c r="B764" s="33" t="s">
        <v>1</v>
      </c>
      <c r="C764" s="32">
        <v>760</v>
      </c>
      <c r="D764">
        <f>MATCH(C764,TrainRun!$AG$2:$AG$148,1)</f>
        <v>103</v>
      </c>
      <c r="E764">
        <f>INT(INDEX(TrainRun!$AD$2:$AD$148,'By Second'!D764))</f>
        <v>760</v>
      </c>
      <c r="F764">
        <f>IF(E764=0,0,INDEX(TrainRun!$AE$2:$AE$148,'By Second'!D764))</f>
        <v>55.555555555555557</v>
      </c>
      <c r="G764">
        <f>INDEX(TrainRun!$AF$2:$AF$148,'By Second'!D764)</f>
        <v>29593.871699603515</v>
      </c>
      <c r="H764">
        <f t="shared" si="234"/>
        <v>104</v>
      </c>
      <c r="I764">
        <f>INT(INDEX(TrainRun!$AD$2:$AD$148,'By Second'!H764))</f>
        <v>800</v>
      </c>
      <c r="J764">
        <f>INDEX(TrainRun!$AE$2:$AE$148,'By Second'!H764)</f>
        <v>55.555555555555557</v>
      </c>
      <c r="K764">
        <f t="shared" si="231"/>
        <v>40</v>
      </c>
      <c r="L764">
        <f t="shared" si="232"/>
        <v>0</v>
      </c>
      <c r="M764">
        <f t="shared" si="235"/>
        <v>0</v>
      </c>
      <c r="N764" s="32">
        <f t="shared" si="236"/>
        <v>55.555555555555557</v>
      </c>
      <c r="O764" s="29">
        <f t="shared" si="233"/>
        <v>29593.9</v>
      </c>
      <c r="P764">
        <f>MATCH(O764,LORDetail!$B$2:$B$930,1)</f>
        <v>189</v>
      </c>
      <c r="Q764">
        <f>INDEX(LORDetail!$B$2:$B$930,P764)</f>
        <v>29470.7187447918</v>
      </c>
      <c r="R764">
        <f>INDEX(LORDetail!$D$2:$D$930,P764)</f>
        <v>51.512014973588698</v>
      </c>
      <c r="S764">
        <f>INDEX(LORDetail!$E$2:$E$930,P764)</f>
        <v>-0.59140354246539795</v>
      </c>
      <c r="T764">
        <f>INDEX(LORDetail!$G$2:$G$930,P764)</f>
        <v>18.48564</v>
      </c>
      <c r="U764">
        <f t="shared" si="237"/>
        <v>190</v>
      </c>
      <c r="V764">
        <f>INDEX(LORDetail!$B$2:$B$930,U764)</f>
        <v>29748.200807185265</v>
      </c>
      <c r="W764">
        <f>INDEX(LORDetail!$D$2:$D$930,U764)</f>
        <v>51.512645902682401</v>
      </c>
      <c r="X764">
        <f>INDEX(LORDetail!$E$2:$E$930,U764)</f>
        <v>-0.59527840907096796</v>
      </c>
      <c r="Y764">
        <f>INDEX(LORDetail!$G$2:$G$930,U764)</f>
        <v>18.66001</v>
      </c>
      <c r="Z764">
        <f t="shared" si="238"/>
        <v>277.48206239346473</v>
      </c>
      <c r="AA764" s="29">
        <f t="shared" si="239"/>
        <v>123.18125520820104</v>
      </c>
      <c r="AB764">
        <f t="shared" si="240"/>
        <v>0.44392511049428546</v>
      </c>
      <c r="AC764" s="32">
        <f t="shared" si="241"/>
        <v>51.512295058856331</v>
      </c>
      <c r="AD764" s="32">
        <f t="shared" si="242"/>
        <v>-0.5931236930514262</v>
      </c>
      <c r="AE764" s="34">
        <f t="shared" si="243"/>
        <v>18.563047221516889</v>
      </c>
      <c r="AF764" s="36" t="str">
        <f t="shared" si="244"/>
        <v>PADTON</v>
      </c>
      <c r="AG764" s="36" t="str">
        <f t="shared" si="245"/>
        <v>RDNGSTN</v>
      </c>
      <c r="AH764" s="36">
        <f t="shared" si="246"/>
        <v>760</v>
      </c>
      <c r="AI764" s="42">
        <f t="shared" si="247"/>
        <v>29594</v>
      </c>
      <c r="AJ764" s="43">
        <f t="shared" si="248"/>
        <v>55.555555555555557</v>
      </c>
      <c r="AK764" s="43">
        <f t="shared" si="249"/>
        <v>0</v>
      </c>
      <c r="AL764" s="36">
        <f t="shared" si="250"/>
        <v>51.512295058856331</v>
      </c>
      <c r="AM764" s="36">
        <v>1</v>
      </c>
      <c r="AN764" s="36">
        <f t="shared" si="251"/>
        <v>-0.5931236930514262</v>
      </c>
      <c r="AO764" s="36">
        <v>4</v>
      </c>
      <c r="AP764" s="42">
        <f>INT(AI764/1000)*1000</f>
        <v>29000</v>
      </c>
      <c r="AQ764" s="42">
        <f>MOD(AI764,1000)</f>
        <v>594</v>
      </c>
      <c r="AR764" s="42">
        <f>MOD(AI765,1000)-0.2+(AP765-AP764)</f>
        <v>649.20000000000141</v>
      </c>
    </row>
    <row r="765" spans="1:44" x14ac:dyDescent="0.25">
      <c r="A765" s="32" t="s">
        <v>0</v>
      </c>
      <c r="B765" s="33" t="s">
        <v>1</v>
      </c>
      <c r="C765" s="32">
        <v>761</v>
      </c>
      <c r="D765">
        <f>MATCH(C765,TrainRun!$AG$2:$AG$148,1)</f>
        <v>103</v>
      </c>
      <c r="E765">
        <f>INT(INDEX(TrainRun!$AD$2:$AD$148,'By Second'!D765))</f>
        <v>760</v>
      </c>
      <c r="F765">
        <f>IF(E765=0,0,INDEX(TrainRun!$AE$2:$AE$148,'By Second'!D765))</f>
        <v>55.555555555555557</v>
      </c>
      <c r="G765">
        <f>INDEX(TrainRun!$AF$2:$AF$148,'By Second'!D765)</f>
        <v>29593.871699603515</v>
      </c>
      <c r="H765">
        <f t="shared" si="234"/>
        <v>104</v>
      </c>
      <c r="I765">
        <f>INT(INDEX(TrainRun!$AD$2:$AD$148,'By Second'!H765))</f>
        <v>800</v>
      </c>
      <c r="J765">
        <f>INDEX(TrainRun!$AE$2:$AE$148,'By Second'!H765)</f>
        <v>55.555555555555557</v>
      </c>
      <c r="K765">
        <f t="shared" si="231"/>
        <v>40</v>
      </c>
      <c r="L765">
        <f t="shared" si="232"/>
        <v>0</v>
      </c>
      <c r="M765">
        <f t="shared" si="235"/>
        <v>0</v>
      </c>
      <c r="N765" s="32">
        <f t="shared" si="236"/>
        <v>55.555555555555557</v>
      </c>
      <c r="O765" s="29">
        <f t="shared" si="233"/>
        <v>29649.455555555556</v>
      </c>
      <c r="P765">
        <f>MATCH(O765,LORDetail!$B$2:$B$930,1)</f>
        <v>189</v>
      </c>
      <c r="Q765">
        <f>INDEX(LORDetail!$B$2:$B$930,P765)</f>
        <v>29470.7187447918</v>
      </c>
      <c r="R765">
        <f>INDEX(LORDetail!$D$2:$D$930,P765)</f>
        <v>51.512014973588698</v>
      </c>
      <c r="S765">
        <f>INDEX(LORDetail!$E$2:$E$930,P765)</f>
        <v>-0.59140354246539795</v>
      </c>
      <c r="T765">
        <f>INDEX(LORDetail!$G$2:$G$930,P765)</f>
        <v>18.48564</v>
      </c>
      <c r="U765">
        <f t="shared" si="237"/>
        <v>190</v>
      </c>
      <c r="V765">
        <f>INDEX(LORDetail!$B$2:$B$930,U765)</f>
        <v>29748.200807185265</v>
      </c>
      <c r="W765">
        <f>INDEX(LORDetail!$D$2:$D$930,U765)</f>
        <v>51.512645902682401</v>
      </c>
      <c r="X765">
        <f>INDEX(LORDetail!$E$2:$E$930,U765)</f>
        <v>-0.59527840907096796</v>
      </c>
      <c r="Y765">
        <f>INDEX(LORDetail!$G$2:$G$930,U765)</f>
        <v>18.66001</v>
      </c>
      <c r="Z765">
        <f t="shared" si="238"/>
        <v>277.48206239346473</v>
      </c>
      <c r="AA765" s="29">
        <f t="shared" si="239"/>
        <v>178.73681076375578</v>
      </c>
      <c r="AB765">
        <f t="shared" si="240"/>
        <v>0.64413825247669565</v>
      </c>
      <c r="AC765" s="32">
        <f t="shared" si="241"/>
        <v>51.512421379152549</v>
      </c>
      <c r="AD765" s="32">
        <f t="shared" si="242"/>
        <v>-0.59389949226929017</v>
      </c>
      <c r="AE765" s="34">
        <f t="shared" si="243"/>
        <v>18.597958387084361</v>
      </c>
      <c r="AF765" s="36" t="str">
        <f t="shared" si="244"/>
        <v>PADTON</v>
      </c>
      <c r="AG765" s="36" t="str">
        <f t="shared" si="245"/>
        <v>RDNGSTN</v>
      </c>
      <c r="AH765" s="36">
        <f t="shared" si="246"/>
        <v>761</v>
      </c>
      <c r="AI765" s="42">
        <f t="shared" si="247"/>
        <v>29649.4</v>
      </c>
      <c r="AJ765" s="43">
        <f t="shared" si="248"/>
        <v>55.555555555555557</v>
      </c>
      <c r="AK765" s="43">
        <f t="shared" si="249"/>
        <v>0</v>
      </c>
      <c r="AL765" s="36">
        <f t="shared" si="250"/>
        <v>51.512421379152549</v>
      </c>
      <c r="AM765" s="36">
        <v>1</v>
      </c>
      <c r="AN765" s="36">
        <f t="shared" si="251"/>
        <v>-0.59389949226929017</v>
      </c>
      <c r="AO765" s="36">
        <v>4</v>
      </c>
      <c r="AP765" s="42">
        <f>INT(AI765/1000)*1000</f>
        <v>29000</v>
      </c>
      <c r="AQ765" s="42">
        <f>MOD(AI765,1000)</f>
        <v>649.40000000000146</v>
      </c>
      <c r="AR765" s="42">
        <f>MOD(AI766,1000)-0.2+(AP766-AP765)</f>
        <v>704.8</v>
      </c>
    </row>
    <row r="766" spans="1:44" x14ac:dyDescent="0.25">
      <c r="A766" s="32" t="s">
        <v>0</v>
      </c>
      <c r="B766" s="33" t="s">
        <v>1</v>
      </c>
      <c r="C766" s="32">
        <v>762</v>
      </c>
      <c r="D766">
        <f>MATCH(C766,TrainRun!$AG$2:$AG$148,1)</f>
        <v>103</v>
      </c>
      <c r="E766">
        <f>INT(INDEX(TrainRun!$AD$2:$AD$148,'By Second'!D766))</f>
        <v>760</v>
      </c>
      <c r="F766">
        <f>IF(E766=0,0,INDEX(TrainRun!$AE$2:$AE$148,'By Second'!D766))</f>
        <v>55.555555555555557</v>
      </c>
      <c r="G766">
        <f>INDEX(TrainRun!$AF$2:$AF$148,'By Second'!D766)</f>
        <v>29593.871699603515</v>
      </c>
      <c r="H766">
        <f t="shared" si="234"/>
        <v>104</v>
      </c>
      <c r="I766">
        <f>INT(INDEX(TrainRun!$AD$2:$AD$148,'By Second'!H766))</f>
        <v>800</v>
      </c>
      <c r="J766">
        <f>INDEX(TrainRun!$AE$2:$AE$148,'By Second'!H766)</f>
        <v>55.555555555555557</v>
      </c>
      <c r="K766">
        <f t="shared" si="231"/>
        <v>40</v>
      </c>
      <c r="L766">
        <f t="shared" si="232"/>
        <v>0</v>
      </c>
      <c r="M766">
        <f t="shared" si="235"/>
        <v>0</v>
      </c>
      <c r="N766" s="32">
        <f t="shared" si="236"/>
        <v>55.555555555555557</v>
      </c>
      <c r="O766" s="29">
        <f t="shared" si="233"/>
        <v>29705.011111111111</v>
      </c>
      <c r="P766">
        <f>MATCH(O766,LORDetail!$B$2:$B$930,1)</f>
        <v>189</v>
      </c>
      <c r="Q766">
        <f>INDEX(LORDetail!$B$2:$B$930,P766)</f>
        <v>29470.7187447918</v>
      </c>
      <c r="R766">
        <f>INDEX(LORDetail!$D$2:$D$930,P766)</f>
        <v>51.512014973588698</v>
      </c>
      <c r="S766">
        <f>INDEX(LORDetail!$E$2:$E$930,P766)</f>
        <v>-0.59140354246539795</v>
      </c>
      <c r="T766">
        <f>INDEX(LORDetail!$G$2:$G$930,P766)</f>
        <v>18.48564</v>
      </c>
      <c r="U766">
        <f t="shared" si="237"/>
        <v>190</v>
      </c>
      <c r="V766">
        <f>INDEX(LORDetail!$B$2:$B$930,U766)</f>
        <v>29748.200807185265</v>
      </c>
      <c r="W766">
        <f>INDEX(LORDetail!$D$2:$D$930,U766)</f>
        <v>51.512645902682401</v>
      </c>
      <c r="X766">
        <f>INDEX(LORDetail!$E$2:$E$930,U766)</f>
        <v>-0.59527840907096796</v>
      </c>
      <c r="Y766">
        <f>INDEX(LORDetail!$G$2:$G$930,U766)</f>
        <v>18.66001</v>
      </c>
      <c r="Z766">
        <f t="shared" si="238"/>
        <v>277.48206239346473</v>
      </c>
      <c r="AA766" s="29">
        <f t="shared" si="239"/>
        <v>234.29236631931053</v>
      </c>
      <c r="AB766">
        <f t="shared" si="240"/>
        <v>0.84435139445910579</v>
      </c>
      <c r="AC766" s="32">
        <f t="shared" si="241"/>
        <v>51.512547699448774</v>
      </c>
      <c r="AD766" s="32">
        <f t="shared" si="242"/>
        <v>-0.59467529148715403</v>
      </c>
      <c r="AE766" s="34">
        <f t="shared" si="243"/>
        <v>18.632869552651833</v>
      </c>
      <c r="AF766" s="36" t="str">
        <f t="shared" si="244"/>
        <v>PADTON</v>
      </c>
      <c r="AG766" s="36" t="str">
        <f t="shared" si="245"/>
        <v>RDNGSTN</v>
      </c>
      <c r="AH766" s="36">
        <f t="shared" si="246"/>
        <v>762</v>
      </c>
      <c r="AI766" s="42">
        <f t="shared" si="247"/>
        <v>29705</v>
      </c>
      <c r="AJ766" s="43">
        <f t="shared" si="248"/>
        <v>55.555555555555557</v>
      </c>
      <c r="AK766" s="43">
        <f t="shared" si="249"/>
        <v>0</v>
      </c>
      <c r="AL766" s="36">
        <f t="shared" si="250"/>
        <v>51.512547699448774</v>
      </c>
      <c r="AM766" s="36">
        <v>1</v>
      </c>
      <c r="AN766" s="36">
        <f t="shared" si="251"/>
        <v>-0.59467529148715403</v>
      </c>
      <c r="AO766" s="36">
        <v>4</v>
      </c>
      <c r="AP766" s="42">
        <f>INT(AI766/1000)*1000</f>
        <v>29000</v>
      </c>
      <c r="AQ766" s="42">
        <f>MOD(AI766,1000)</f>
        <v>705</v>
      </c>
      <c r="AR766" s="42">
        <f>MOD(AI767,1000)-0.2+(AP767-AP766)</f>
        <v>760.3999999999985</v>
      </c>
    </row>
    <row r="767" spans="1:44" x14ac:dyDescent="0.25">
      <c r="A767" s="32" t="s">
        <v>0</v>
      </c>
      <c r="B767" s="33" t="s">
        <v>1</v>
      </c>
      <c r="C767" s="32">
        <v>763</v>
      </c>
      <c r="D767">
        <f>MATCH(C767,TrainRun!$AG$2:$AG$148,1)</f>
        <v>103</v>
      </c>
      <c r="E767">
        <f>INT(INDEX(TrainRun!$AD$2:$AD$148,'By Second'!D767))</f>
        <v>760</v>
      </c>
      <c r="F767">
        <f>IF(E767=0,0,INDEX(TrainRun!$AE$2:$AE$148,'By Second'!D767))</f>
        <v>55.555555555555557</v>
      </c>
      <c r="G767">
        <f>INDEX(TrainRun!$AF$2:$AF$148,'By Second'!D767)</f>
        <v>29593.871699603515</v>
      </c>
      <c r="H767">
        <f t="shared" si="234"/>
        <v>104</v>
      </c>
      <c r="I767">
        <f>INT(INDEX(TrainRun!$AD$2:$AD$148,'By Second'!H767))</f>
        <v>800</v>
      </c>
      <c r="J767">
        <f>INDEX(TrainRun!$AE$2:$AE$148,'By Second'!H767)</f>
        <v>55.555555555555557</v>
      </c>
      <c r="K767">
        <f t="shared" si="231"/>
        <v>40</v>
      </c>
      <c r="L767">
        <f t="shared" si="232"/>
        <v>0</v>
      </c>
      <c r="M767">
        <f t="shared" si="235"/>
        <v>0</v>
      </c>
      <c r="N767" s="32">
        <f t="shared" si="236"/>
        <v>55.555555555555557</v>
      </c>
      <c r="O767" s="29">
        <f t="shared" si="233"/>
        <v>29760.566666666666</v>
      </c>
      <c r="P767">
        <f>MATCH(O767,LORDetail!$B$2:$B$930,1)</f>
        <v>190</v>
      </c>
      <c r="Q767">
        <f>INDEX(LORDetail!$B$2:$B$930,P767)</f>
        <v>29748.200807185265</v>
      </c>
      <c r="R767">
        <f>INDEX(LORDetail!$D$2:$D$930,P767)</f>
        <v>51.512645902682401</v>
      </c>
      <c r="S767">
        <f>INDEX(LORDetail!$E$2:$E$930,P767)</f>
        <v>-0.59527840907096796</v>
      </c>
      <c r="T767">
        <f>INDEX(LORDetail!$G$2:$G$930,P767)</f>
        <v>18.66001</v>
      </c>
      <c r="U767">
        <f t="shared" si="237"/>
        <v>191</v>
      </c>
      <c r="V767">
        <f>INDEX(LORDetail!$B$2:$B$930,U767)</f>
        <v>29879.790271887054</v>
      </c>
      <c r="W767">
        <f>INDEX(LORDetail!$D$2:$D$930,U767)</f>
        <v>51.512969912075903</v>
      </c>
      <c r="X767">
        <f>INDEX(LORDetail!$E$2:$E$930,U767)</f>
        <v>-0.597105101414525</v>
      </c>
      <c r="Y767">
        <f>INDEX(LORDetail!$G$2:$G$930,U767)</f>
        <v>18.742699999999999</v>
      </c>
      <c r="Z767">
        <f t="shared" si="238"/>
        <v>131.58946470178853</v>
      </c>
      <c r="AA767" s="29">
        <f t="shared" si="239"/>
        <v>12.365859481400548</v>
      </c>
      <c r="AB767">
        <f t="shared" si="240"/>
        <v>9.3973020632194079E-2</v>
      </c>
      <c r="AC767" s="32">
        <f t="shared" si="241"/>
        <v>51.512676350823824</v>
      </c>
      <c r="AD767" s="32">
        <f t="shared" si="242"/>
        <v>-0.59545006886825769</v>
      </c>
      <c r="AE767" s="34">
        <f t="shared" si="243"/>
        <v>18.667780629076077</v>
      </c>
      <c r="AF767" s="36" t="str">
        <f t="shared" si="244"/>
        <v>PADTON</v>
      </c>
      <c r="AG767" s="36" t="str">
        <f t="shared" si="245"/>
        <v>RDNGSTN</v>
      </c>
      <c r="AH767" s="36">
        <f t="shared" si="246"/>
        <v>763</v>
      </c>
      <c r="AI767" s="42">
        <f t="shared" si="247"/>
        <v>29760.6</v>
      </c>
      <c r="AJ767" s="43">
        <f t="shared" si="248"/>
        <v>55.555555555555557</v>
      </c>
      <c r="AK767" s="43">
        <f t="shared" si="249"/>
        <v>0</v>
      </c>
      <c r="AL767" s="36">
        <f t="shared" si="250"/>
        <v>51.512676350823824</v>
      </c>
      <c r="AM767" s="36">
        <v>1</v>
      </c>
      <c r="AN767" s="36">
        <f t="shared" si="251"/>
        <v>-0.59545006886825769</v>
      </c>
      <c r="AO767" s="36">
        <v>4</v>
      </c>
      <c r="AP767" s="42">
        <f>INT(AI767/1000)*1000</f>
        <v>29000</v>
      </c>
      <c r="AQ767" s="42">
        <f>MOD(AI767,1000)</f>
        <v>760.59999999999854</v>
      </c>
      <c r="AR767" s="42">
        <f>MOD(AI768,1000)-0.2+(AP768-AP767)</f>
        <v>816.00000000000068</v>
      </c>
    </row>
    <row r="768" spans="1:44" x14ac:dyDescent="0.25">
      <c r="A768" s="32" t="s">
        <v>0</v>
      </c>
      <c r="B768" s="33" t="s">
        <v>1</v>
      </c>
      <c r="C768" s="32">
        <v>764</v>
      </c>
      <c r="D768">
        <f>MATCH(C768,TrainRun!$AG$2:$AG$148,1)</f>
        <v>103</v>
      </c>
      <c r="E768">
        <f>INT(INDEX(TrainRun!$AD$2:$AD$148,'By Second'!D768))</f>
        <v>760</v>
      </c>
      <c r="F768">
        <f>IF(E768=0,0,INDEX(TrainRun!$AE$2:$AE$148,'By Second'!D768))</f>
        <v>55.555555555555557</v>
      </c>
      <c r="G768">
        <f>INDEX(TrainRun!$AF$2:$AF$148,'By Second'!D768)</f>
        <v>29593.871699603515</v>
      </c>
      <c r="H768">
        <f t="shared" si="234"/>
        <v>104</v>
      </c>
      <c r="I768">
        <f>INT(INDEX(TrainRun!$AD$2:$AD$148,'By Second'!H768))</f>
        <v>800</v>
      </c>
      <c r="J768">
        <f>INDEX(TrainRun!$AE$2:$AE$148,'By Second'!H768)</f>
        <v>55.555555555555557</v>
      </c>
      <c r="K768">
        <f t="shared" si="231"/>
        <v>40</v>
      </c>
      <c r="L768">
        <f t="shared" si="232"/>
        <v>0</v>
      </c>
      <c r="M768">
        <f t="shared" si="235"/>
        <v>0</v>
      </c>
      <c r="N768" s="32">
        <f t="shared" si="236"/>
        <v>55.555555555555557</v>
      </c>
      <c r="O768" s="29">
        <f t="shared" si="233"/>
        <v>29816.12222222222</v>
      </c>
      <c r="P768">
        <f>MATCH(O768,LORDetail!$B$2:$B$930,1)</f>
        <v>190</v>
      </c>
      <c r="Q768">
        <f>INDEX(LORDetail!$B$2:$B$930,P768)</f>
        <v>29748.200807185265</v>
      </c>
      <c r="R768">
        <f>INDEX(LORDetail!$D$2:$D$930,P768)</f>
        <v>51.512645902682401</v>
      </c>
      <c r="S768">
        <f>INDEX(LORDetail!$E$2:$E$930,P768)</f>
        <v>-0.59527840907096796</v>
      </c>
      <c r="T768">
        <f>INDEX(LORDetail!$G$2:$G$930,P768)</f>
        <v>18.66001</v>
      </c>
      <c r="U768">
        <f t="shared" si="237"/>
        <v>191</v>
      </c>
      <c r="V768">
        <f>INDEX(LORDetail!$B$2:$B$930,U768)</f>
        <v>29879.790271887054</v>
      </c>
      <c r="W768">
        <f>INDEX(LORDetail!$D$2:$D$930,U768)</f>
        <v>51.512969912075903</v>
      </c>
      <c r="X768">
        <f>INDEX(LORDetail!$E$2:$E$930,U768)</f>
        <v>-0.597105101414525</v>
      </c>
      <c r="Y768">
        <f>INDEX(LORDetail!$G$2:$G$930,U768)</f>
        <v>18.742699999999999</v>
      </c>
      <c r="Z768">
        <f t="shared" si="238"/>
        <v>131.58946470178853</v>
      </c>
      <c r="AA768" s="29">
        <f t="shared" si="239"/>
        <v>67.921415036955295</v>
      </c>
      <c r="AB768">
        <f t="shared" si="240"/>
        <v>0.51616149659762334</v>
      </c>
      <c r="AC768" s="32">
        <f t="shared" si="241"/>
        <v>51.512813143855865</v>
      </c>
      <c r="AD768" s="32">
        <f t="shared" si="242"/>
        <v>-0.59622127732484176</v>
      </c>
      <c r="AE768" s="34">
        <f t="shared" si="243"/>
        <v>18.702691394153657</v>
      </c>
      <c r="AF768" s="36" t="str">
        <f t="shared" si="244"/>
        <v>PADTON</v>
      </c>
      <c r="AG768" s="36" t="str">
        <f t="shared" si="245"/>
        <v>RDNGSTN</v>
      </c>
      <c r="AH768" s="36">
        <f t="shared" si="246"/>
        <v>764</v>
      </c>
      <c r="AI768" s="42">
        <f t="shared" si="247"/>
        <v>29816.2</v>
      </c>
      <c r="AJ768" s="43">
        <f t="shared" si="248"/>
        <v>55.555555555555557</v>
      </c>
      <c r="AK768" s="43">
        <f t="shared" si="249"/>
        <v>0</v>
      </c>
      <c r="AL768" s="36">
        <f t="shared" si="250"/>
        <v>51.512813143855865</v>
      </c>
      <c r="AM768" s="36">
        <v>1</v>
      </c>
      <c r="AN768" s="36">
        <f t="shared" si="251"/>
        <v>-0.59622127732484176</v>
      </c>
      <c r="AO768" s="36">
        <v>4</v>
      </c>
      <c r="AP768" s="42">
        <f>INT(AI768/1000)*1000</f>
        <v>29000</v>
      </c>
      <c r="AQ768" s="42">
        <f>MOD(AI768,1000)</f>
        <v>816.20000000000073</v>
      </c>
      <c r="AR768" s="42">
        <f>MOD(AI769,1000)-0.2+(AP769-AP768)</f>
        <v>871.3999999999985</v>
      </c>
    </row>
    <row r="769" spans="1:44" x14ac:dyDescent="0.25">
      <c r="A769" s="32" t="s">
        <v>0</v>
      </c>
      <c r="B769" s="33" t="s">
        <v>1</v>
      </c>
      <c r="C769" s="32">
        <v>765</v>
      </c>
      <c r="D769">
        <f>MATCH(C769,TrainRun!$AG$2:$AG$148,1)</f>
        <v>103</v>
      </c>
      <c r="E769">
        <f>INT(INDEX(TrainRun!$AD$2:$AD$148,'By Second'!D769))</f>
        <v>760</v>
      </c>
      <c r="F769">
        <f>IF(E769=0,0,INDEX(TrainRun!$AE$2:$AE$148,'By Second'!D769))</f>
        <v>55.555555555555557</v>
      </c>
      <c r="G769">
        <f>INDEX(TrainRun!$AF$2:$AF$148,'By Second'!D769)</f>
        <v>29593.871699603515</v>
      </c>
      <c r="H769">
        <f t="shared" si="234"/>
        <v>104</v>
      </c>
      <c r="I769">
        <f>INT(INDEX(TrainRun!$AD$2:$AD$148,'By Second'!H769))</f>
        <v>800</v>
      </c>
      <c r="J769">
        <f>INDEX(TrainRun!$AE$2:$AE$148,'By Second'!H769)</f>
        <v>55.555555555555557</v>
      </c>
      <c r="K769">
        <f t="shared" si="231"/>
        <v>40</v>
      </c>
      <c r="L769">
        <f t="shared" si="232"/>
        <v>0</v>
      </c>
      <c r="M769">
        <f t="shared" si="235"/>
        <v>0</v>
      </c>
      <c r="N769" s="32">
        <f t="shared" si="236"/>
        <v>55.555555555555557</v>
      </c>
      <c r="O769" s="29">
        <f t="shared" si="233"/>
        <v>29871.677777777775</v>
      </c>
      <c r="P769">
        <f>MATCH(O769,LORDetail!$B$2:$B$930,1)</f>
        <v>190</v>
      </c>
      <c r="Q769">
        <f>INDEX(LORDetail!$B$2:$B$930,P769)</f>
        <v>29748.200807185265</v>
      </c>
      <c r="R769">
        <f>INDEX(LORDetail!$D$2:$D$930,P769)</f>
        <v>51.512645902682401</v>
      </c>
      <c r="S769">
        <f>INDEX(LORDetail!$E$2:$E$930,P769)</f>
        <v>-0.59527840907096796</v>
      </c>
      <c r="T769">
        <f>INDEX(LORDetail!$G$2:$G$930,P769)</f>
        <v>18.66001</v>
      </c>
      <c r="U769">
        <f t="shared" si="237"/>
        <v>191</v>
      </c>
      <c r="V769">
        <f>INDEX(LORDetail!$B$2:$B$930,U769)</f>
        <v>29879.790271887054</v>
      </c>
      <c r="W769">
        <f>INDEX(LORDetail!$D$2:$D$930,U769)</f>
        <v>51.512969912075903</v>
      </c>
      <c r="X769">
        <f>INDEX(LORDetail!$E$2:$E$930,U769)</f>
        <v>-0.597105101414525</v>
      </c>
      <c r="Y769">
        <f>INDEX(LORDetail!$G$2:$G$930,U769)</f>
        <v>18.742699999999999</v>
      </c>
      <c r="Z769">
        <f t="shared" si="238"/>
        <v>131.58946470178853</v>
      </c>
      <c r="AA769" s="29">
        <f t="shared" si="239"/>
        <v>123.47697059251004</v>
      </c>
      <c r="AB769">
        <f t="shared" si="240"/>
        <v>0.93834997256305264</v>
      </c>
      <c r="AC769" s="32">
        <f t="shared" si="241"/>
        <v>51.512949936887907</v>
      </c>
      <c r="AD769" s="32">
        <f t="shared" si="242"/>
        <v>-0.59699248578142583</v>
      </c>
      <c r="AE769" s="34">
        <f t="shared" si="243"/>
        <v>18.737602159231237</v>
      </c>
      <c r="AF769" s="36" t="str">
        <f t="shared" si="244"/>
        <v>PADTON</v>
      </c>
      <c r="AG769" s="36" t="str">
        <f t="shared" si="245"/>
        <v>RDNGSTN</v>
      </c>
      <c r="AH769" s="36">
        <f t="shared" si="246"/>
        <v>765</v>
      </c>
      <c r="AI769" s="42">
        <f t="shared" si="247"/>
        <v>29871.599999999999</v>
      </c>
      <c r="AJ769" s="43">
        <f t="shared" si="248"/>
        <v>55.555555555555557</v>
      </c>
      <c r="AK769" s="43">
        <f t="shared" si="249"/>
        <v>0</v>
      </c>
      <c r="AL769" s="36">
        <f t="shared" si="250"/>
        <v>51.512949936887907</v>
      </c>
      <c r="AM769" s="36">
        <v>1</v>
      </c>
      <c r="AN769" s="36">
        <f t="shared" si="251"/>
        <v>-0.59699248578142583</v>
      </c>
      <c r="AO769" s="36">
        <v>4</v>
      </c>
      <c r="AP769" s="42">
        <f>INT(AI769/1000)*1000</f>
        <v>29000</v>
      </c>
      <c r="AQ769" s="42">
        <f>MOD(AI769,1000)</f>
        <v>871.59999999999854</v>
      </c>
      <c r="AR769" s="42">
        <f>MOD(AI770,1000)-0.2+(AP770-AP769)</f>
        <v>927.00000000000068</v>
      </c>
    </row>
    <row r="770" spans="1:44" x14ac:dyDescent="0.25">
      <c r="A770" s="32" t="s">
        <v>0</v>
      </c>
      <c r="B770" s="33" t="s">
        <v>1</v>
      </c>
      <c r="C770" s="32">
        <v>766</v>
      </c>
      <c r="D770">
        <f>MATCH(C770,TrainRun!$AG$2:$AG$148,1)</f>
        <v>103</v>
      </c>
      <c r="E770">
        <f>INT(INDEX(TrainRun!$AD$2:$AD$148,'By Second'!D770))</f>
        <v>760</v>
      </c>
      <c r="F770">
        <f>IF(E770=0,0,INDEX(TrainRun!$AE$2:$AE$148,'By Second'!D770))</f>
        <v>55.555555555555557</v>
      </c>
      <c r="G770">
        <f>INDEX(TrainRun!$AF$2:$AF$148,'By Second'!D770)</f>
        <v>29593.871699603515</v>
      </c>
      <c r="H770">
        <f t="shared" si="234"/>
        <v>104</v>
      </c>
      <c r="I770">
        <f>INT(INDEX(TrainRun!$AD$2:$AD$148,'By Second'!H770))</f>
        <v>800</v>
      </c>
      <c r="J770">
        <f>INDEX(TrainRun!$AE$2:$AE$148,'By Second'!H770)</f>
        <v>55.555555555555557</v>
      </c>
      <c r="K770">
        <f t="shared" si="231"/>
        <v>40</v>
      </c>
      <c r="L770">
        <f t="shared" si="232"/>
        <v>0</v>
      </c>
      <c r="M770">
        <f t="shared" si="235"/>
        <v>0</v>
      </c>
      <c r="N770" s="32">
        <f t="shared" si="236"/>
        <v>55.555555555555557</v>
      </c>
      <c r="O770" s="29">
        <f t="shared" si="233"/>
        <v>29927.23333333333</v>
      </c>
      <c r="P770">
        <f>MATCH(O770,LORDetail!$B$2:$B$930,1)</f>
        <v>191</v>
      </c>
      <c r="Q770">
        <f>INDEX(LORDetail!$B$2:$B$930,P770)</f>
        <v>29879.790271887054</v>
      </c>
      <c r="R770">
        <f>INDEX(LORDetail!$D$2:$D$930,P770)</f>
        <v>51.512969912075903</v>
      </c>
      <c r="S770">
        <f>INDEX(LORDetail!$E$2:$E$930,P770)</f>
        <v>-0.597105101414525</v>
      </c>
      <c r="T770">
        <f>INDEX(LORDetail!$G$2:$G$930,P770)</f>
        <v>18.742699999999999</v>
      </c>
      <c r="U770">
        <f t="shared" si="237"/>
        <v>192</v>
      </c>
      <c r="V770">
        <f>INDEX(LORDetail!$B$2:$B$930,U770)</f>
        <v>30060.507581951075</v>
      </c>
      <c r="W770">
        <f>INDEX(LORDetail!$D$2:$D$930,U770)</f>
        <v>51.5134758193579</v>
      </c>
      <c r="X770">
        <f>INDEX(LORDetail!$E$2:$E$930,U770)</f>
        <v>-0.59958380217909601</v>
      </c>
      <c r="Y770">
        <f>INDEX(LORDetail!$G$2:$G$930,U770)</f>
        <v>18.856259999999999</v>
      </c>
      <c r="Z770">
        <f t="shared" si="238"/>
        <v>180.71731006402115</v>
      </c>
      <c r="AA770" s="29">
        <f t="shared" si="239"/>
        <v>47.443061446276261</v>
      </c>
      <c r="AB770">
        <f t="shared" si="240"/>
        <v>0.26252638128283906</v>
      </c>
      <c r="AC770" s="32">
        <f t="shared" si="241"/>
        <v>51.513102726083908</v>
      </c>
      <c r="AD770" s="32">
        <f t="shared" si="242"/>
        <v>-0.59775582575653086</v>
      </c>
      <c r="AE770" s="34">
        <f t="shared" si="243"/>
        <v>18.772512495858479</v>
      </c>
      <c r="AF770" s="36" t="str">
        <f t="shared" si="244"/>
        <v>PADTON</v>
      </c>
      <c r="AG770" s="36" t="str">
        <f t="shared" si="245"/>
        <v>RDNGSTN</v>
      </c>
      <c r="AH770" s="36">
        <f t="shared" si="246"/>
        <v>766</v>
      </c>
      <c r="AI770" s="42">
        <f t="shared" si="247"/>
        <v>29927.200000000001</v>
      </c>
      <c r="AJ770" s="43">
        <f t="shared" si="248"/>
        <v>55.555555555555557</v>
      </c>
      <c r="AK770" s="43">
        <f t="shared" si="249"/>
        <v>0</v>
      </c>
      <c r="AL770" s="36">
        <f t="shared" si="250"/>
        <v>51.513102726083908</v>
      </c>
      <c r="AM770" s="36">
        <v>1</v>
      </c>
      <c r="AN770" s="36">
        <f t="shared" si="251"/>
        <v>-0.59775582575653086</v>
      </c>
      <c r="AO770" s="36">
        <v>4</v>
      </c>
      <c r="AP770" s="42">
        <f>INT(AI770/1000)*1000</f>
        <v>29000</v>
      </c>
      <c r="AQ770" s="42">
        <f>MOD(AI770,1000)</f>
        <v>927.20000000000073</v>
      </c>
      <c r="AR770" s="42">
        <f>MOD(AI771,1000)-0.2+(AP771-AP770)</f>
        <v>982.59999999999923</v>
      </c>
    </row>
    <row r="771" spans="1:44" x14ac:dyDescent="0.25">
      <c r="A771" s="32" t="s">
        <v>0</v>
      </c>
      <c r="B771" s="33" t="s">
        <v>1</v>
      </c>
      <c r="C771" s="32">
        <v>767</v>
      </c>
      <c r="D771">
        <f>MATCH(C771,TrainRun!$AG$2:$AG$148,1)</f>
        <v>103</v>
      </c>
      <c r="E771">
        <f>INT(INDEX(TrainRun!$AD$2:$AD$148,'By Second'!D771))</f>
        <v>760</v>
      </c>
      <c r="F771">
        <f>IF(E771=0,0,INDEX(TrainRun!$AE$2:$AE$148,'By Second'!D771))</f>
        <v>55.555555555555557</v>
      </c>
      <c r="G771">
        <f>INDEX(TrainRun!$AF$2:$AF$148,'By Second'!D771)</f>
        <v>29593.871699603515</v>
      </c>
      <c r="H771">
        <f t="shared" si="234"/>
        <v>104</v>
      </c>
      <c r="I771">
        <f>INT(INDEX(TrainRun!$AD$2:$AD$148,'By Second'!H771))</f>
        <v>800</v>
      </c>
      <c r="J771">
        <f>INDEX(TrainRun!$AE$2:$AE$148,'By Second'!H771)</f>
        <v>55.555555555555557</v>
      </c>
      <c r="K771">
        <f t="shared" si="231"/>
        <v>40</v>
      </c>
      <c r="L771">
        <f t="shared" si="232"/>
        <v>0</v>
      </c>
      <c r="M771">
        <f t="shared" si="235"/>
        <v>0</v>
      </c>
      <c r="N771" s="32">
        <f t="shared" si="236"/>
        <v>55.555555555555557</v>
      </c>
      <c r="O771" s="29">
        <f t="shared" si="233"/>
        <v>29982.788888888885</v>
      </c>
      <c r="P771">
        <f>MATCH(O771,LORDetail!$B$2:$B$930,1)</f>
        <v>191</v>
      </c>
      <c r="Q771">
        <f>INDEX(LORDetail!$B$2:$B$930,P771)</f>
        <v>29879.790271887054</v>
      </c>
      <c r="R771">
        <f>INDEX(LORDetail!$D$2:$D$930,P771)</f>
        <v>51.512969912075903</v>
      </c>
      <c r="S771">
        <f>INDEX(LORDetail!$E$2:$E$930,P771)</f>
        <v>-0.597105101414525</v>
      </c>
      <c r="T771">
        <f>INDEX(LORDetail!$G$2:$G$930,P771)</f>
        <v>18.742699999999999</v>
      </c>
      <c r="U771">
        <f t="shared" si="237"/>
        <v>192</v>
      </c>
      <c r="V771">
        <f>INDEX(LORDetail!$B$2:$B$930,U771)</f>
        <v>30060.507581951075</v>
      </c>
      <c r="W771">
        <f>INDEX(LORDetail!$D$2:$D$930,U771)</f>
        <v>51.5134758193579</v>
      </c>
      <c r="X771">
        <f>INDEX(LORDetail!$E$2:$E$930,U771)</f>
        <v>-0.59958380217909601</v>
      </c>
      <c r="Y771">
        <f>INDEX(LORDetail!$G$2:$G$930,U771)</f>
        <v>18.856259999999999</v>
      </c>
      <c r="Z771">
        <f t="shared" si="238"/>
        <v>180.71731006402115</v>
      </c>
      <c r="AA771" s="29">
        <f t="shared" si="239"/>
        <v>102.99861700183101</v>
      </c>
      <c r="AB771">
        <f t="shared" si="240"/>
        <v>0.56994328304987818</v>
      </c>
      <c r="AC771" s="32">
        <f t="shared" si="241"/>
        <v>51.51325825053312</v>
      </c>
      <c r="AD771" s="32">
        <f t="shared" si="242"/>
        <v>-0.59851782026598288</v>
      </c>
      <c r="AE771" s="34">
        <f t="shared" si="243"/>
        <v>18.807422759223144</v>
      </c>
      <c r="AF771" s="36" t="str">
        <f t="shared" si="244"/>
        <v>PADTON</v>
      </c>
      <c r="AG771" s="36" t="str">
        <f t="shared" si="245"/>
        <v>RDNGSTN</v>
      </c>
      <c r="AH771" s="36">
        <f t="shared" si="246"/>
        <v>767</v>
      </c>
      <c r="AI771" s="42">
        <f t="shared" si="247"/>
        <v>29982.799999999999</v>
      </c>
      <c r="AJ771" s="43">
        <f t="shared" si="248"/>
        <v>55.555555555555557</v>
      </c>
      <c r="AK771" s="43">
        <f t="shared" si="249"/>
        <v>0</v>
      </c>
      <c r="AL771" s="36">
        <f t="shared" si="250"/>
        <v>51.51325825053312</v>
      </c>
      <c r="AM771" s="36">
        <v>1</v>
      </c>
      <c r="AN771" s="36">
        <f t="shared" si="251"/>
        <v>-0.59851782026598288</v>
      </c>
      <c r="AO771" s="36">
        <v>4</v>
      </c>
      <c r="AP771" s="42">
        <f>INT(AI771/1000)*1000</f>
        <v>29000</v>
      </c>
      <c r="AQ771" s="42">
        <f>MOD(AI771,1000)</f>
        <v>982.79999999999927</v>
      </c>
      <c r="AR771" s="42">
        <f>MOD(AI772,1000)-0.2+(AP772-AP771)</f>
        <v>1038.2000000000014</v>
      </c>
    </row>
    <row r="772" spans="1:44" x14ac:dyDescent="0.25">
      <c r="A772" s="32" t="s">
        <v>0</v>
      </c>
      <c r="B772" s="33" t="s">
        <v>1</v>
      </c>
      <c r="C772" s="32">
        <v>768</v>
      </c>
      <c r="D772">
        <f>MATCH(C772,TrainRun!$AG$2:$AG$148,1)</f>
        <v>103</v>
      </c>
      <c r="E772">
        <f>INT(INDEX(TrainRun!$AD$2:$AD$148,'By Second'!D772))</f>
        <v>760</v>
      </c>
      <c r="F772">
        <f>IF(E772=0,0,INDEX(TrainRun!$AE$2:$AE$148,'By Second'!D772))</f>
        <v>55.555555555555557</v>
      </c>
      <c r="G772">
        <f>INDEX(TrainRun!$AF$2:$AF$148,'By Second'!D772)</f>
        <v>29593.871699603515</v>
      </c>
      <c r="H772">
        <f t="shared" si="234"/>
        <v>104</v>
      </c>
      <c r="I772">
        <f>INT(INDEX(TrainRun!$AD$2:$AD$148,'By Second'!H772))</f>
        <v>800</v>
      </c>
      <c r="J772">
        <f>INDEX(TrainRun!$AE$2:$AE$148,'By Second'!H772)</f>
        <v>55.555555555555557</v>
      </c>
      <c r="K772">
        <f t="shared" ref="K772:K835" si="252">I772-E772</f>
        <v>40</v>
      </c>
      <c r="L772">
        <f t="shared" ref="L772:L835" si="253">J772-F772</f>
        <v>0</v>
      </c>
      <c r="M772">
        <f t="shared" si="235"/>
        <v>0</v>
      </c>
      <c r="N772" s="32">
        <f t="shared" si="236"/>
        <v>55.555555555555557</v>
      </c>
      <c r="O772" s="29">
        <f t="shared" ref="O772:O835" si="254">IF(C772=E772,ROUND(G772,1),O771+N772)</f>
        <v>30038.344444444439</v>
      </c>
      <c r="P772">
        <f>MATCH(O772,LORDetail!$B$2:$B$930,1)</f>
        <v>191</v>
      </c>
      <c r="Q772">
        <f>INDEX(LORDetail!$B$2:$B$930,P772)</f>
        <v>29879.790271887054</v>
      </c>
      <c r="R772">
        <f>INDEX(LORDetail!$D$2:$D$930,P772)</f>
        <v>51.512969912075903</v>
      </c>
      <c r="S772">
        <f>INDEX(LORDetail!$E$2:$E$930,P772)</f>
        <v>-0.597105101414525</v>
      </c>
      <c r="T772">
        <f>INDEX(LORDetail!$G$2:$G$930,P772)</f>
        <v>18.742699999999999</v>
      </c>
      <c r="U772">
        <f t="shared" si="237"/>
        <v>192</v>
      </c>
      <c r="V772">
        <f>INDEX(LORDetail!$B$2:$B$930,U772)</f>
        <v>30060.507581951075</v>
      </c>
      <c r="W772">
        <f>INDEX(LORDetail!$D$2:$D$930,U772)</f>
        <v>51.5134758193579</v>
      </c>
      <c r="X772">
        <f>INDEX(LORDetail!$E$2:$E$930,U772)</f>
        <v>-0.59958380217909601</v>
      </c>
      <c r="Y772">
        <f>INDEX(LORDetail!$G$2:$G$930,U772)</f>
        <v>18.856259999999999</v>
      </c>
      <c r="Z772">
        <f t="shared" si="238"/>
        <v>180.71731006402115</v>
      </c>
      <c r="AA772" s="29">
        <f t="shared" si="239"/>
        <v>158.55417255738575</v>
      </c>
      <c r="AB772">
        <f t="shared" si="240"/>
        <v>0.87736018481691735</v>
      </c>
      <c r="AC772" s="32">
        <f t="shared" si="241"/>
        <v>51.51341377498234</v>
      </c>
      <c r="AD772" s="32">
        <f t="shared" si="242"/>
        <v>-0.5992798147754349</v>
      </c>
      <c r="AE772" s="34">
        <f t="shared" si="243"/>
        <v>18.842333022587809</v>
      </c>
      <c r="AF772" s="36" t="str">
        <f t="shared" si="244"/>
        <v>PADTON</v>
      </c>
      <c r="AG772" s="36" t="str">
        <f t="shared" si="245"/>
        <v>RDNGSTN</v>
      </c>
      <c r="AH772" s="36">
        <f t="shared" si="246"/>
        <v>768</v>
      </c>
      <c r="AI772" s="42">
        <f t="shared" si="247"/>
        <v>30038.400000000001</v>
      </c>
      <c r="AJ772" s="43">
        <f t="shared" si="248"/>
        <v>55.555555555555557</v>
      </c>
      <c r="AK772" s="43">
        <f t="shared" si="249"/>
        <v>0</v>
      </c>
      <c r="AL772" s="36">
        <f t="shared" si="250"/>
        <v>51.51341377498234</v>
      </c>
      <c r="AM772" s="36">
        <v>1</v>
      </c>
      <c r="AN772" s="36">
        <f t="shared" si="251"/>
        <v>-0.5992798147754349</v>
      </c>
      <c r="AO772" s="36">
        <v>4</v>
      </c>
      <c r="AP772" s="42">
        <f>INT(AI772/1000)*1000</f>
        <v>30000</v>
      </c>
      <c r="AQ772" s="42">
        <f>MOD(AI772,1000)</f>
        <v>38.400000000001455</v>
      </c>
      <c r="AR772" s="42">
        <f>MOD(AI773,1000)-0.2+(AP773-AP772)</f>
        <v>93.8</v>
      </c>
    </row>
    <row r="773" spans="1:44" x14ac:dyDescent="0.25">
      <c r="A773" s="32" t="s">
        <v>0</v>
      </c>
      <c r="B773" s="33" t="s">
        <v>1</v>
      </c>
      <c r="C773" s="32">
        <v>769</v>
      </c>
      <c r="D773">
        <f>MATCH(C773,TrainRun!$AG$2:$AG$148,1)</f>
        <v>103</v>
      </c>
      <c r="E773">
        <f>INT(INDEX(TrainRun!$AD$2:$AD$148,'By Second'!D773))</f>
        <v>760</v>
      </c>
      <c r="F773">
        <f>IF(E773=0,0,INDEX(TrainRun!$AE$2:$AE$148,'By Second'!D773))</f>
        <v>55.555555555555557</v>
      </c>
      <c r="G773">
        <f>INDEX(TrainRun!$AF$2:$AF$148,'By Second'!D773)</f>
        <v>29593.871699603515</v>
      </c>
      <c r="H773">
        <f t="shared" ref="H773:H836" si="255">D773+1</f>
        <v>104</v>
      </c>
      <c r="I773">
        <f>INT(INDEX(TrainRun!$AD$2:$AD$148,'By Second'!H773))</f>
        <v>800</v>
      </c>
      <c r="J773">
        <f>INDEX(TrainRun!$AE$2:$AE$148,'By Second'!H773)</f>
        <v>55.555555555555557</v>
      </c>
      <c r="K773">
        <f t="shared" si="252"/>
        <v>40</v>
      </c>
      <c r="L773">
        <f t="shared" si="253"/>
        <v>0</v>
      </c>
      <c r="M773">
        <f t="shared" ref="M773:M836" si="256">IF(K773=0,0,L773/K773)</f>
        <v>0</v>
      </c>
      <c r="N773" s="32">
        <f t="shared" ref="N773:N836" si="257">IF(C773=E773,F773,N772+M773)</f>
        <v>55.555555555555557</v>
      </c>
      <c r="O773" s="29">
        <f t="shared" si="254"/>
        <v>30093.899999999994</v>
      </c>
      <c r="P773">
        <f>MATCH(O773,LORDetail!$B$2:$B$930,1)</f>
        <v>192</v>
      </c>
      <c r="Q773">
        <f>INDEX(LORDetail!$B$2:$B$930,P773)</f>
        <v>30060.507581951075</v>
      </c>
      <c r="R773">
        <f>INDEX(LORDetail!$D$2:$D$930,P773)</f>
        <v>51.5134758193579</v>
      </c>
      <c r="S773">
        <f>INDEX(LORDetail!$E$2:$E$930,P773)</f>
        <v>-0.59958380217909601</v>
      </c>
      <c r="T773">
        <f>INDEX(LORDetail!$G$2:$G$930,P773)</f>
        <v>18.856259999999999</v>
      </c>
      <c r="U773">
        <f t="shared" ref="U773:U836" si="258">P773+1</f>
        <v>193</v>
      </c>
      <c r="V773">
        <f>INDEX(LORDetail!$B$2:$B$930,U773)</f>
        <v>30260.730722281995</v>
      </c>
      <c r="W773">
        <f>INDEX(LORDetail!$D$2:$D$930,U773)</f>
        <v>51.514073822606697</v>
      </c>
      <c r="X773">
        <f>INDEX(LORDetail!$E$2:$E$930,U773)</f>
        <v>-0.60230958177080496</v>
      </c>
      <c r="Y773">
        <f>INDEX(LORDetail!$G$2:$G$930,U773)</f>
        <v>18.98208</v>
      </c>
      <c r="Z773">
        <f t="shared" ref="Z773:Z836" si="259">V773-Q773</f>
        <v>200.2231403309197</v>
      </c>
      <c r="AA773" s="29">
        <f t="shared" ref="AA773:AA836" si="260">O773-Q773</f>
        <v>33.392418048919353</v>
      </c>
      <c r="AB773">
        <f t="shared" ref="AB773:AB836" si="261">AA773/Z773</f>
        <v>0.16677601796540542</v>
      </c>
      <c r="AC773" s="32">
        <f t="shared" ref="AC773:AC836" si="262">R773+(W773-R773)*$AB773</f>
        <v>51.513575551958468</v>
      </c>
      <c r="AD773" s="32">
        <f t="shared" ref="AD773:AD836" si="263">S773+(X773-S773)*$AB773</f>
        <v>-0.60003839684525262</v>
      </c>
      <c r="AE773" s="34">
        <f t="shared" ref="AE773:AE836" si="264">T773+(Y773-T773)*$AB773</f>
        <v>18.877243758580406</v>
      </c>
      <c r="AF773" s="36" t="str">
        <f t="shared" ref="AF773:AF836" si="265">A773</f>
        <v>PADTON</v>
      </c>
      <c r="AG773" s="36" t="str">
        <f t="shared" ref="AG773:AG836" si="266">B773</f>
        <v>RDNGSTN</v>
      </c>
      <c r="AH773" s="36">
        <f t="shared" ref="AH773:AH836" si="267">C773</f>
        <v>769</v>
      </c>
      <c r="AI773" s="42">
        <f t="shared" ref="AI773:AI836" si="268">ROUND(O773*5,0)/5</f>
        <v>30094</v>
      </c>
      <c r="AJ773" s="43">
        <f t="shared" ref="AJ773:AJ836" si="269">N773</f>
        <v>55.555555555555557</v>
      </c>
      <c r="AK773" s="43">
        <f t="shared" ref="AK773:AK836" si="270">M773</f>
        <v>0</v>
      </c>
      <c r="AL773" s="36">
        <f t="shared" ref="AL773:AL836" si="271">AC773</f>
        <v>51.513575551958468</v>
      </c>
      <c r="AM773" s="36">
        <v>1</v>
      </c>
      <c r="AN773" s="36">
        <f t="shared" ref="AN773:AN836" si="272">AD773</f>
        <v>-0.60003839684525262</v>
      </c>
      <c r="AO773" s="36">
        <v>4</v>
      </c>
      <c r="AP773" s="42">
        <f>INT(AI773/1000)*1000</f>
        <v>30000</v>
      </c>
      <c r="AQ773" s="42">
        <f>MOD(AI773,1000)</f>
        <v>94</v>
      </c>
      <c r="AR773" s="42">
        <f>MOD(AI774,1000)-0.2+(AP774-AP773)</f>
        <v>149.20000000000147</v>
      </c>
    </row>
    <row r="774" spans="1:44" x14ac:dyDescent="0.25">
      <c r="A774" s="32" t="s">
        <v>0</v>
      </c>
      <c r="B774" s="33" t="s">
        <v>1</v>
      </c>
      <c r="C774" s="32">
        <v>770</v>
      </c>
      <c r="D774">
        <f>MATCH(C774,TrainRun!$AG$2:$AG$148,1)</f>
        <v>103</v>
      </c>
      <c r="E774">
        <f>INT(INDEX(TrainRun!$AD$2:$AD$148,'By Second'!D774))</f>
        <v>760</v>
      </c>
      <c r="F774">
        <f>IF(E774=0,0,INDEX(TrainRun!$AE$2:$AE$148,'By Second'!D774))</f>
        <v>55.555555555555557</v>
      </c>
      <c r="G774">
        <f>INDEX(TrainRun!$AF$2:$AF$148,'By Second'!D774)</f>
        <v>29593.871699603515</v>
      </c>
      <c r="H774">
        <f t="shared" si="255"/>
        <v>104</v>
      </c>
      <c r="I774">
        <f>INT(INDEX(TrainRun!$AD$2:$AD$148,'By Second'!H774))</f>
        <v>800</v>
      </c>
      <c r="J774">
        <f>INDEX(TrainRun!$AE$2:$AE$148,'By Second'!H774)</f>
        <v>55.555555555555557</v>
      </c>
      <c r="K774">
        <f t="shared" si="252"/>
        <v>40</v>
      </c>
      <c r="L774">
        <f t="shared" si="253"/>
        <v>0</v>
      </c>
      <c r="M774">
        <f t="shared" si="256"/>
        <v>0</v>
      </c>
      <c r="N774" s="32">
        <f t="shared" si="257"/>
        <v>55.555555555555557</v>
      </c>
      <c r="O774" s="29">
        <f t="shared" si="254"/>
        <v>30149.455555555549</v>
      </c>
      <c r="P774">
        <f>MATCH(O774,LORDetail!$B$2:$B$930,1)</f>
        <v>192</v>
      </c>
      <c r="Q774">
        <f>INDEX(LORDetail!$B$2:$B$930,P774)</f>
        <v>30060.507581951075</v>
      </c>
      <c r="R774">
        <f>INDEX(LORDetail!$D$2:$D$930,P774)</f>
        <v>51.5134758193579</v>
      </c>
      <c r="S774">
        <f>INDEX(LORDetail!$E$2:$E$930,P774)</f>
        <v>-0.59958380217909601</v>
      </c>
      <c r="T774">
        <f>INDEX(LORDetail!$G$2:$G$930,P774)</f>
        <v>18.856259999999999</v>
      </c>
      <c r="U774">
        <f t="shared" si="258"/>
        <v>193</v>
      </c>
      <c r="V774">
        <f>INDEX(LORDetail!$B$2:$B$930,U774)</f>
        <v>30260.730722281995</v>
      </c>
      <c r="W774">
        <f>INDEX(LORDetail!$D$2:$D$930,U774)</f>
        <v>51.514073822606697</v>
      </c>
      <c r="X774">
        <f>INDEX(LORDetail!$E$2:$E$930,U774)</f>
        <v>-0.60230958177080496</v>
      </c>
      <c r="Y774">
        <f>INDEX(LORDetail!$G$2:$G$930,U774)</f>
        <v>18.98208</v>
      </c>
      <c r="Z774">
        <f t="shared" si="259"/>
        <v>200.2231403309197</v>
      </c>
      <c r="AA774" s="29">
        <f t="shared" si="260"/>
        <v>88.9479736044741</v>
      </c>
      <c r="AB774">
        <f t="shared" si="261"/>
        <v>0.44424422400660052</v>
      </c>
      <c r="AC774" s="32">
        <f t="shared" si="262"/>
        <v>51.513741478847116</v>
      </c>
      <c r="AD774" s="32">
        <f t="shared" si="263"/>
        <v>-0.60079471401862783</v>
      </c>
      <c r="AE774" s="34">
        <f t="shared" si="264"/>
        <v>18.912154808264511</v>
      </c>
      <c r="AF774" s="36" t="str">
        <f t="shared" si="265"/>
        <v>PADTON</v>
      </c>
      <c r="AG774" s="36" t="str">
        <f t="shared" si="266"/>
        <v>RDNGSTN</v>
      </c>
      <c r="AH774" s="36">
        <f t="shared" si="267"/>
        <v>770</v>
      </c>
      <c r="AI774" s="42">
        <f t="shared" si="268"/>
        <v>30149.4</v>
      </c>
      <c r="AJ774" s="43">
        <f t="shared" si="269"/>
        <v>55.555555555555557</v>
      </c>
      <c r="AK774" s="43">
        <f t="shared" si="270"/>
        <v>0</v>
      </c>
      <c r="AL774" s="36">
        <f t="shared" si="271"/>
        <v>51.513741478847116</v>
      </c>
      <c r="AM774" s="36">
        <v>1</v>
      </c>
      <c r="AN774" s="36">
        <f t="shared" si="272"/>
        <v>-0.60079471401862783</v>
      </c>
      <c r="AO774" s="36">
        <v>4</v>
      </c>
      <c r="AP774" s="42">
        <f>INT(AI774/1000)*1000</f>
        <v>30000</v>
      </c>
      <c r="AQ774" s="42">
        <f>MOD(AI774,1000)</f>
        <v>149.40000000000146</v>
      </c>
      <c r="AR774" s="42">
        <f>MOD(AI775,1000)-0.2+(AP775-AP774)</f>
        <v>204.8</v>
      </c>
    </row>
    <row r="775" spans="1:44" x14ac:dyDescent="0.25">
      <c r="A775" s="32" t="s">
        <v>0</v>
      </c>
      <c r="B775" s="33" t="s">
        <v>1</v>
      </c>
      <c r="C775" s="32">
        <v>771</v>
      </c>
      <c r="D775">
        <f>MATCH(C775,TrainRun!$AG$2:$AG$148,1)</f>
        <v>103</v>
      </c>
      <c r="E775">
        <f>INT(INDEX(TrainRun!$AD$2:$AD$148,'By Second'!D775))</f>
        <v>760</v>
      </c>
      <c r="F775">
        <f>IF(E775=0,0,INDEX(TrainRun!$AE$2:$AE$148,'By Second'!D775))</f>
        <v>55.555555555555557</v>
      </c>
      <c r="G775">
        <f>INDEX(TrainRun!$AF$2:$AF$148,'By Second'!D775)</f>
        <v>29593.871699603515</v>
      </c>
      <c r="H775">
        <f t="shared" si="255"/>
        <v>104</v>
      </c>
      <c r="I775">
        <f>INT(INDEX(TrainRun!$AD$2:$AD$148,'By Second'!H775))</f>
        <v>800</v>
      </c>
      <c r="J775">
        <f>INDEX(TrainRun!$AE$2:$AE$148,'By Second'!H775)</f>
        <v>55.555555555555557</v>
      </c>
      <c r="K775">
        <f t="shared" si="252"/>
        <v>40</v>
      </c>
      <c r="L775">
        <f t="shared" si="253"/>
        <v>0</v>
      </c>
      <c r="M775">
        <f t="shared" si="256"/>
        <v>0</v>
      </c>
      <c r="N775" s="32">
        <f t="shared" si="257"/>
        <v>55.555555555555557</v>
      </c>
      <c r="O775" s="29">
        <f t="shared" si="254"/>
        <v>30205.011111111104</v>
      </c>
      <c r="P775">
        <f>MATCH(O775,LORDetail!$B$2:$B$930,1)</f>
        <v>192</v>
      </c>
      <c r="Q775">
        <f>INDEX(LORDetail!$B$2:$B$930,P775)</f>
        <v>30060.507581951075</v>
      </c>
      <c r="R775">
        <f>INDEX(LORDetail!$D$2:$D$930,P775)</f>
        <v>51.5134758193579</v>
      </c>
      <c r="S775">
        <f>INDEX(LORDetail!$E$2:$E$930,P775)</f>
        <v>-0.59958380217909601</v>
      </c>
      <c r="T775">
        <f>INDEX(LORDetail!$G$2:$G$930,P775)</f>
        <v>18.856259999999999</v>
      </c>
      <c r="U775">
        <f t="shared" si="258"/>
        <v>193</v>
      </c>
      <c r="V775">
        <f>INDEX(LORDetail!$B$2:$B$930,U775)</f>
        <v>30260.730722281995</v>
      </c>
      <c r="W775">
        <f>INDEX(LORDetail!$D$2:$D$930,U775)</f>
        <v>51.514073822606697</v>
      </c>
      <c r="X775">
        <f>INDEX(LORDetail!$E$2:$E$930,U775)</f>
        <v>-0.60230958177080496</v>
      </c>
      <c r="Y775">
        <f>INDEX(LORDetail!$G$2:$G$930,U775)</f>
        <v>18.98208</v>
      </c>
      <c r="Z775">
        <f t="shared" si="259"/>
        <v>200.2231403309197</v>
      </c>
      <c r="AA775" s="29">
        <f t="shared" si="260"/>
        <v>144.50352916002885</v>
      </c>
      <c r="AB775">
        <f t="shared" si="261"/>
        <v>0.72171243004779562</v>
      </c>
      <c r="AC775" s="32">
        <f t="shared" si="262"/>
        <v>51.513907405735765</v>
      </c>
      <c r="AD775" s="32">
        <f t="shared" si="263"/>
        <v>-0.60155103119200293</v>
      </c>
      <c r="AE775" s="34">
        <f t="shared" si="264"/>
        <v>18.947065857948612</v>
      </c>
      <c r="AF775" s="36" t="str">
        <f t="shared" si="265"/>
        <v>PADTON</v>
      </c>
      <c r="AG775" s="36" t="str">
        <f t="shared" si="266"/>
        <v>RDNGSTN</v>
      </c>
      <c r="AH775" s="36">
        <f t="shared" si="267"/>
        <v>771</v>
      </c>
      <c r="AI775" s="42">
        <f t="shared" si="268"/>
        <v>30205</v>
      </c>
      <c r="AJ775" s="43">
        <f t="shared" si="269"/>
        <v>55.555555555555557</v>
      </c>
      <c r="AK775" s="43">
        <f t="shared" si="270"/>
        <v>0</v>
      </c>
      <c r="AL775" s="36">
        <f t="shared" si="271"/>
        <v>51.513907405735765</v>
      </c>
      <c r="AM775" s="36">
        <v>1</v>
      </c>
      <c r="AN775" s="36">
        <f t="shared" si="272"/>
        <v>-0.60155103119200293</v>
      </c>
      <c r="AO775" s="36">
        <v>4</v>
      </c>
      <c r="AP775" s="42">
        <f>INT(AI775/1000)*1000</f>
        <v>30000</v>
      </c>
      <c r="AQ775" s="42">
        <f>MOD(AI775,1000)</f>
        <v>205</v>
      </c>
      <c r="AR775" s="42">
        <f>MOD(AI776,1000)-0.2+(AP776-AP775)</f>
        <v>260.39999999999856</v>
      </c>
    </row>
    <row r="776" spans="1:44" x14ac:dyDescent="0.25">
      <c r="A776" s="32" t="s">
        <v>0</v>
      </c>
      <c r="B776" s="33" t="s">
        <v>1</v>
      </c>
      <c r="C776" s="32">
        <v>772</v>
      </c>
      <c r="D776">
        <f>MATCH(C776,TrainRun!$AG$2:$AG$148,1)</f>
        <v>103</v>
      </c>
      <c r="E776">
        <f>INT(INDEX(TrainRun!$AD$2:$AD$148,'By Second'!D776))</f>
        <v>760</v>
      </c>
      <c r="F776">
        <f>IF(E776=0,0,INDEX(TrainRun!$AE$2:$AE$148,'By Second'!D776))</f>
        <v>55.555555555555557</v>
      </c>
      <c r="G776">
        <f>INDEX(TrainRun!$AF$2:$AF$148,'By Second'!D776)</f>
        <v>29593.871699603515</v>
      </c>
      <c r="H776">
        <f t="shared" si="255"/>
        <v>104</v>
      </c>
      <c r="I776">
        <f>INT(INDEX(TrainRun!$AD$2:$AD$148,'By Second'!H776))</f>
        <v>800</v>
      </c>
      <c r="J776">
        <f>INDEX(TrainRun!$AE$2:$AE$148,'By Second'!H776)</f>
        <v>55.555555555555557</v>
      </c>
      <c r="K776">
        <f t="shared" si="252"/>
        <v>40</v>
      </c>
      <c r="L776">
        <f t="shared" si="253"/>
        <v>0</v>
      </c>
      <c r="M776">
        <f t="shared" si="256"/>
        <v>0</v>
      </c>
      <c r="N776" s="32">
        <f t="shared" si="257"/>
        <v>55.555555555555557</v>
      </c>
      <c r="O776" s="29">
        <f t="shared" si="254"/>
        <v>30260.566666666658</v>
      </c>
      <c r="P776">
        <f>MATCH(O776,LORDetail!$B$2:$B$930,1)</f>
        <v>192</v>
      </c>
      <c r="Q776">
        <f>INDEX(LORDetail!$B$2:$B$930,P776)</f>
        <v>30060.507581951075</v>
      </c>
      <c r="R776">
        <f>INDEX(LORDetail!$D$2:$D$930,P776)</f>
        <v>51.5134758193579</v>
      </c>
      <c r="S776">
        <f>INDEX(LORDetail!$E$2:$E$930,P776)</f>
        <v>-0.59958380217909601</v>
      </c>
      <c r="T776">
        <f>INDEX(LORDetail!$G$2:$G$930,P776)</f>
        <v>18.856259999999999</v>
      </c>
      <c r="U776">
        <f t="shared" si="258"/>
        <v>193</v>
      </c>
      <c r="V776">
        <f>INDEX(LORDetail!$B$2:$B$930,U776)</f>
        <v>30260.730722281995</v>
      </c>
      <c r="W776">
        <f>INDEX(LORDetail!$D$2:$D$930,U776)</f>
        <v>51.514073822606697</v>
      </c>
      <c r="X776">
        <f>INDEX(LORDetail!$E$2:$E$930,U776)</f>
        <v>-0.60230958177080496</v>
      </c>
      <c r="Y776">
        <f>INDEX(LORDetail!$G$2:$G$930,U776)</f>
        <v>18.98208</v>
      </c>
      <c r="Z776">
        <f t="shared" si="259"/>
        <v>200.2231403309197</v>
      </c>
      <c r="AA776" s="29">
        <f t="shared" si="260"/>
        <v>200.05908471558359</v>
      </c>
      <c r="AB776">
        <f t="shared" si="261"/>
        <v>0.99918063608899066</v>
      </c>
      <c r="AC776" s="32">
        <f t="shared" si="262"/>
        <v>51.514073332624413</v>
      </c>
      <c r="AD776" s="32">
        <f t="shared" si="263"/>
        <v>-0.60230734836537814</v>
      </c>
      <c r="AE776" s="34">
        <f t="shared" si="264"/>
        <v>18.981976907632717</v>
      </c>
      <c r="AF776" s="36" t="str">
        <f t="shared" si="265"/>
        <v>PADTON</v>
      </c>
      <c r="AG776" s="36" t="str">
        <f t="shared" si="266"/>
        <v>RDNGSTN</v>
      </c>
      <c r="AH776" s="36">
        <f t="shared" si="267"/>
        <v>772</v>
      </c>
      <c r="AI776" s="42">
        <f t="shared" si="268"/>
        <v>30260.6</v>
      </c>
      <c r="AJ776" s="43">
        <f t="shared" si="269"/>
        <v>55.555555555555557</v>
      </c>
      <c r="AK776" s="43">
        <f t="shared" si="270"/>
        <v>0</v>
      </c>
      <c r="AL776" s="36">
        <f t="shared" si="271"/>
        <v>51.514073332624413</v>
      </c>
      <c r="AM776" s="36">
        <v>1</v>
      </c>
      <c r="AN776" s="36">
        <f t="shared" si="272"/>
        <v>-0.60230734836537814</v>
      </c>
      <c r="AO776" s="36">
        <v>4</v>
      </c>
      <c r="AP776" s="42">
        <f>INT(AI776/1000)*1000</f>
        <v>30000</v>
      </c>
      <c r="AQ776" s="42">
        <f>MOD(AI776,1000)</f>
        <v>260.59999999999854</v>
      </c>
      <c r="AR776" s="42">
        <f>MOD(AI777,1000)-0.2+(AP777-AP776)</f>
        <v>316.00000000000074</v>
      </c>
    </row>
    <row r="777" spans="1:44" x14ac:dyDescent="0.25">
      <c r="A777" s="32" t="s">
        <v>0</v>
      </c>
      <c r="B777" s="33" t="s">
        <v>1</v>
      </c>
      <c r="C777" s="32">
        <v>773</v>
      </c>
      <c r="D777">
        <f>MATCH(C777,TrainRun!$AG$2:$AG$148,1)</f>
        <v>103</v>
      </c>
      <c r="E777">
        <f>INT(INDEX(TrainRun!$AD$2:$AD$148,'By Second'!D777))</f>
        <v>760</v>
      </c>
      <c r="F777">
        <f>IF(E777=0,0,INDEX(TrainRun!$AE$2:$AE$148,'By Second'!D777))</f>
        <v>55.555555555555557</v>
      </c>
      <c r="G777">
        <f>INDEX(TrainRun!$AF$2:$AF$148,'By Second'!D777)</f>
        <v>29593.871699603515</v>
      </c>
      <c r="H777">
        <f t="shared" si="255"/>
        <v>104</v>
      </c>
      <c r="I777">
        <f>INT(INDEX(TrainRun!$AD$2:$AD$148,'By Second'!H777))</f>
        <v>800</v>
      </c>
      <c r="J777">
        <f>INDEX(TrainRun!$AE$2:$AE$148,'By Second'!H777)</f>
        <v>55.555555555555557</v>
      </c>
      <c r="K777">
        <f t="shared" si="252"/>
        <v>40</v>
      </c>
      <c r="L777">
        <f t="shared" si="253"/>
        <v>0</v>
      </c>
      <c r="M777">
        <f t="shared" si="256"/>
        <v>0</v>
      </c>
      <c r="N777" s="32">
        <f t="shared" si="257"/>
        <v>55.555555555555557</v>
      </c>
      <c r="O777" s="29">
        <f t="shared" si="254"/>
        <v>30316.122222222213</v>
      </c>
      <c r="P777">
        <f>MATCH(O777,LORDetail!$B$2:$B$930,1)</f>
        <v>193</v>
      </c>
      <c r="Q777">
        <f>INDEX(LORDetail!$B$2:$B$930,P777)</f>
        <v>30260.730722281995</v>
      </c>
      <c r="R777">
        <f>INDEX(LORDetail!$D$2:$D$930,P777)</f>
        <v>51.514073822606697</v>
      </c>
      <c r="S777">
        <f>INDEX(LORDetail!$E$2:$E$930,P777)</f>
        <v>-0.60230958177080496</v>
      </c>
      <c r="T777">
        <f>INDEX(LORDetail!$G$2:$G$930,P777)</f>
        <v>18.98208</v>
      </c>
      <c r="U777">
        <f t="shared" si="258"/>
        <v>194</v>
      </c>
      <c r="V777">
        <f>INDEX(LORDetail!$B$2:$B$930,U777)</f>
        <v>30488.270655146862</v>
      </c>
      <c r="W777">
        <f>INDEX(LORDetail!$D$2:$D$930,U777)</f>
        <v>51.514754356607703</v>
      </c>
      <c r="X777">
        <f>INDEX(LORDetail!$E$2:$E$930,U777)</f>
        <v>-0.60540675245947995</v>
      </c>
      <c r="Y777">
        <f>INDEX(LORDetail!$G$2:$G$930,U777)</f>
        <v>19.125060000000001</v>
      </c>
      <c r="Z777">
        <f t="shared" si="259"/>
        <v>227.5399328648673</v>
      </c>
      <c r="AA777" s="29">
        <f t="shared" si="260"/>
        <v>55.391499940218637</v>
      </c>
      <c r="AB777">
        <f t="shared" si="261"/>
        <v>0.24343639045158219</v>
      </c>
      <c r="AC777" s="32">
        <f t="shared" si="262"/>
        <v>51.514239489347482</v>
      </c>
      <c r="AD777" s="32">
        <f t="shared" si="263"/>
        <v>-0.60306354582386845</v>
      </c>
      <c r="AE777" s="34">
        <f t="shared" si="264"/>
        <v>19.016886535106767</v>
      </c>
      <c r="AF777" s="36" t="str">
        <f t="shared" si="265"/>
        <v>PADTON</v>
      </c>
      <c r="AG777" s="36" t="str">
        <f t="shared" si="266"/>
        <v>RDNGSTN</v>
      </c>
      <c r="AH777" s="36">
        <f t="shared" si="267"/>
        <v>773</v>
      </c>
      <c r="AI777" s="42">
        <f t="shared" si="268"/>
        <v>30316.2</v>
      </c>
      <c r="AJ777" s="43">
        <f t="shared" si="269"/>
        <v>55.555555555555557</v>
      </c>
      <c r="AK777" s="43">
        <f t="shared" si="270"/>
        <v>0</v>
      </c>
      <c r="AL777" s="36">
        <f t="shared" si="271"/>
        <v>51.514239489347482</v>
      </c>
      <c r="AM777" s="36">
        <v>1</v>
      </c>
      <c r="AN777" s="36">
        <f t="shared" si="272"/>
        <v>-0.60306354582386845</v>
      </c>
      <c r="AO777" s="36">
        <v>4</v>
      </c>
      <c r="AP777" s="42">
        <f>INT(AI777/1000)*1000</f>
        <v>30000</v>
      </c>
      <c r="AQ777" s="42">
        <f>MOD(AI777,1000)</f>
        <v>316.20000000000073</v>
      </c>
      <c r="AR777" s="42">
        <f>MOD(AI778,1000)-0.2+(AP778-AP777)</f>
        <v>371.39999999999856</v>
      </c>
    </row>
    <row r="778" spans="1:44" x14ac:dyDescent="0.25">
      <c r="A778" s="32" t="s">
        <v>0</v>
      </c>
      <c r="B778" s="33" t="s">
        <v>1</v>
      </c>
      <c r="C778" s="32">
        <v>774</v>
      </c>
      <c r="D778">
        <f>MATCH(C778,TrainRun!$AG$2:$AG$148,1)</f>
        <v>103</v>
      </c>
      <c r="E778">
        <f>INT(INDEX(TrainRun!$AD$2:$AD$148,'By Second'!D778))</f>
        <v>760</v>
      </c>
      <c r="F778">
        <f>IF(E778=0,0,INDEX(TrainRun!$AE$2:$AE$148,'By Second'!D778))</f>
        <v>55.555555555555557</v>
      </c>
      <c r="G778">
        <f>INDEX(TrainRun!$AF$2:$AF$148,'By Second'!D778)</f>
        <v>29593.871699603515</v>
      </c>
      <c r="H778">
        <f t="shared" si="255"/>
        <v>104</v>
      </c>
      <c r="I778">
        <f>INT(INDEX(TrainRun!$AD$2:$AD$148,'By Second'!H778))</f>
        <v>800</v>
      </c>
      <c r="J778">
        <f>INDEX(TrainRun!$AE$2:$AE$148,'By Second'!H778)</f>
        <v>55.555555555555557</v>
      </c>
      <c r="K778">
        <f t="shared" si="252"/>
        <v>40</v>
      </c>
      <c r="L778">
        <f t="shared" si="253"/>
        <v>0</v>
      </c>
      <c r="M778">
        <f t="shared" si="256"/>
        <v>0</v>
      </c>
      <c r="N778" s="32">
        <f t="shared" si="257"/>
        <v>55.555555555555557</v>
      </c>
      <c r="O778" s="29">
        <f t="shared" si="254"/>
        <v>30371.677777777768</v>
      </c>
      <c r="P778">
        <f>MATCH(O778,LORDetail!$B$2:$B$930,1)</f>
        <v>193</v>
      </c>
      <c r="Q778">
        <f>INDEX(LORDetail!$B$2:$B$930,P778)</f>
        <v>30260.730722281995</v>
      </c>
      <c r="R778">
        <f>INDEX(LORDetail!$D$2:$D$930,P778)</f>
        <v>51.514073822606697</v>
      </c>
      <c r="S778">
        <f>INDEX(LORDetail!$E$2:$E$930,P778)</f>
        <v>-0.60230958177080496</v>
      </c>
      <c r="T778">
        <f>INDEX(LORDetail!$G$2:$G$930,P778)</f>
        <v>18.98208</v>
      </c>
      <c r="U778">
        <f t="shared" si="258"/>
        <v>194</v>
      </c>
      <c r="V778">
        <f>INDEX(LORDetail!$B$2:$B$930,U778)</f>
        <v>30488.270655146862</v>
      </c>
      <c r="W778">
        <f>INDEX(LORDetail!$D$2:$D$930,U778)</f>
        <v>51.514754356607703</v>
      </c>
      <c r="X778">
        <f>INDEX(LORDetail!$E$2:$E$930,U778)</f>
        <v>-0.60540675245947995</v>
      </c>
      <c r="Y778">
        <f>INDEX(LORDetail!$G$2:$G$930,U778)</f>
        <v>19.125060000000001</v>
      </c>
      <c r="Z778">
        <f t="shared" si="259"/>
        <v>227.5399328648673</v>
      </c>
      <c r="AA778" s="29">
        <f t="shared" si="260"/>
        <v>110.94705549577338</v>
      </c>
      <c r="AB778">
        <f t="shared" si="261"/>
        <v>0.48759377793111702</v>
      </c>
      <c r="AC778" s="32">
        <f t="shared" si="262"/>
        <v>51.514405646751257</v>
      </c>
      <c r="AD778" s="32">
        <f t="shared" si="263"/>
        <v>-0.6038197429277935</v>
      </c>
      <c r="AE778" s="34">
        <f t="shared" si="264"/>
        <v>19.051796158368592</v>
      </c>
      <c r="AF778" s="36" t="str">
        <f t="shared" si="265"/>
        <v>PADTON</v>
      </c>
      <c r="AG778" s="36" t="str">
        <f t="shared" si="266"/>
        <v>RDNGSTN</v>
      </c>
      <c r="AH778" s="36">
        <f t="shared" si="267"/>
        <v>774</v>
      </c>
      <c r="AI778" s="42">
        <f t="shared" si="268"/>
        <v>30371.599999999999</v>
      </c>
      <c r="AJ778" s="43">
        <f t="shared" si="269"/>
        <v>55.555555555555557</v>
      </c>
      <c r="AK778" s="43">
        <f t="shared" si="270"/>
        <v>0</v>
      </c>
      <c r="AL778" s="36">
        <f t="shared" si="271"/>
        <v>51.514405646751257</v>
      </c>
      <c r="AM778" s="36">
        <v>1</v>
      </c>
      <c r="AN778" s="36">
        <f t="shared" si="272"/>
        <v>-0.6038197429277935</v>
      </c>
      <c r="AO778" s="36">
        <v>4</v>
      </c>
      <c r="AP778" s="42">
        <f>INT(AI778/1000)*1000</f>
        <v>30000</v>
      </c>
      <c r="AQ778" s="42">
        <f>MOD(AI778,1000)</f>
        <v>371.59999999999854</v>
      </c>
      <c r="AR778" s="42">
        <f>MOD(AI779,1000)-0.2+(AP779-AP778)</f>
        <v>427.00000000000074</v>
      </c>
    </row>
    <row r="779" spans="1:44" x14ac:dyDescent="0.25">
      <c r="A779" s="32" t="s">
        <v>0</v>
      </c>
      <c r="B779" s="33" t="s">
        <v>1</v>
      </c>
      <c r="C779" s="32">
        <v>775</v>
      </c>
      <c r="D779">
        <f>MATCH(C779,TrainRun!$AG$2:$AG$148,1)</f>
        <v>103</v>
      </c>
      <c r="E779">
        <f>INT(INDEX(TrainRun!$AD$2:$AD$148,'By Second'!D779))</f>
        <v>760</v>
      </c>
      <c r="F779">
        <f>IF(E779=0,0,INDEX(TrainRun!$AE$2:$AE$148,'By Second'!D779))</f>
        <v>55.555555555555557</v>
      </c>
      <c r="G779">
        <f>INDEX(TrainRun!$AF$2:$AF$148,'By Second'!D779)</f>
        <v>29593.871699603515</v>
      </c>
      <c r="H779">
        <f t="shared" si="255"/>
        <v>104</v>
      </c>
      <c r="I779">
        <f>INT(INDEX(TrainRun!$AD$2:$AD$148,'By Second'!H779))</f>
        <v>800</v>
      </c>
      <c r="J779">
        <f>INDEX(TrainRun!$AE$2:$AE$148,'By Second'!H779)</f>
        <v>55.555555555555557</v>
      </c>
      <c r="K779">
        <f t="shared" si="252"/>
        <v>40</v>
      </c>
      <c r="L779">
        <f t="shared" si="253"/>
        <v>0</v>
      </c>
      <c r="M779">
        <f t="shared" si="256"/>
        <v>0</v>
      </c>
      <c r="N779" s="32">
        <f t="shared" si="257"/>
        <v>55.555555555555557</v>
      </c>
      <c r="O779" s="29">
        <f t="shared" si="254"/>
        <v>30427.233333333323</v>
      </c>
      <c r="P779">
        <f>MATCH(O779,LORDetail!$B$2:$B$930,1)</f>
        <v>193</v>
      </c>
      <c r="Q779">
        <f>INDEX(LORDetail!$B$2:$B$930,P779)</f>
        <v>30260.730722281995</v>
      </c>
      <c r="R779">
        <f>INDEX(LORDetail!$D$2:$D$930,P779)</f>
        <v>51.514073822606697</v>
      </c>
      <c r="S779">
        <f>INDEX(LORDetail!$E$2:$E$930,P779)</f>
        <v>-0.60230958177080496</v>
      </c>
      <c r="T779">
        <f>INDEX(LORDetail!$G$2:$G$930,P779)</f>
        <v>18.98208</v>
      </c>
      <c r="U779">
        <f t="shared" si="258"/>
        <v>194</v>
      </c>
      <c r="V779">
        <f>INDEX(LORDetail!$B$2:$B$930,U779)</f>
        <v>30488.270655146862</v>
      </c>
      <c r="W779">
        <f>INDEX(LORDetail!$D$2:$D$930,U779)</f>
        <v>51.514754356607703</v>
      </c>
      <c r="X779">
        <f>INDEX(LORDetail!$E$2:$E$930,U779)</f>
        <v>-0.60540675245947995</v>
      </c>
      <c r="Y779">
        <f>INDEX(LORDetail!$G$2:$G$930,U779)</f>
        <v>19.125060000000001</v>
      </c>
      <c r="Z779">
        <f t="shared" si="259"/>
        <v>227.5399328648673</v>
      </c>
      <c r="AA779" s="29">
        <f t="shared" si="260"/>
        <v>166.50261105132813</v>
      </c>
      <c r="AB779">
        <f t="shared" si="261"/>
        <v>0.73175116541065188</v>
      </c>
      <c r="AC779" s="32">
        <f t="shared" si="262"/>
        <v>51.514571804155032</v>
      </c>
      <c r="AD779" s="32">
        <f t="shared" si="263"/>
        <v>-0.60457594003171855</v>
      </c>
      <c r="AE779" s="34">
        <f t="shared" si="264"/>
        <v>19.086705781630418</v>
      </c>
      <c r="AF779" s="36" t="str">
        <f t="shared" si="265"/>
        <v>PADTON</v>
      </c>
      <c r="AG779" s="36" t="str">
        <f t="shared" si="266"/>
        <v>RDNGSTN</v>
      </c>
      <c r="AH779" s="36">
        <f t="shared" si="267"/>
        <v>775</v>
      </c>
      <c r="AI779" s="42">
        <f t="shared" si="268"/>
        <v>30427.200000000001</v>
      </c>
      <c r="AJ779" s="43">
        <f t="shared" si="269"/>
        <v>55.555555555555557</v>
      </c>
      <c r="AK779" s="43">
        <f t="shared" si="270"/>
        <v>0</v>
      </c>
      <c r="AL779" s="36">
        <f t="shared" si="271"/>
        <v>51.514571804155032</v>
      </c>
      <c r="AM779" s="36">
        <v>1</v>
      </c>
      <c r="AN779" s="36">
        <f t="shared" si="272"/>
        <v>-0.60457594003171855</v>
      </c>
      <c r="AO779" s="36">
        <v>4</v>
      </c>
      <c r="AP779" s="42">
        <f>INT(AI779/1000)*1000</f>
        <v>30000</v>
      </c>
      <c r="AQ779" s="42">
        <f>MOD(AI779,1000)</f>
        <v>427.20000000000073</v>
      </c>
      <c r="AR779" s="42">
        <f>MOD(AI780,1000)-0.2+(AP780-AP779)</f>
        <v>482.59999999999928</v>
      </c>
    </row>
    <row r="780" spans="1:44" x14ac:dyDescent="0.25">
      <c r="A780" s="32" t="s">
        <v>0</v>
      </c>
      <c r="B780" s="33" t="s">
        <v>1</v>
      </c>
      <c r="C780" s="32">
        <v>776</v>
      </c>
      <c r="D780">
        <f>MATCH(C780,TrainRun!$AG$2:$AG$148,1)</f>
        <v>103</v>
      </c>
      <c r="E780">
        <f>INT(INDEX(TrainRun!$AD$2:$AD$148,'By Second'!D780))</f>
        <v>760</v>
      </c>
      <c r="F780">
        <f>IF(E780=0,0,INDEX(TrainRun!$AE$2:$AE$148,'By Second'!D780))</f>
        <v>55.555555555555557</v>
      </c>
      <c r="G780">
        <f>INDEX(TrainRun!$AF$2:$AF$148,'By Second'!D780)</f>
        <v>29593.871699603515</v>
      </c>
      <c r="H780">
        <f t="shared" si="255"/>
        <v>104</v>
      </c>
      <c r="I780">
        <f>INT(INDEX(TrainRun!$AD$2:$AD$148,'By Second'!H780))</f>
        <v>800</v>
      </c>
      <c r="J780">
        <f>INDEX(TrainRun!$AE$2:$AE$148,'By Second'!H780)</f>
        <v>55.555555555555557</v>
      </c>
      <c r="K780">
        <f t="shared" si="252"/>
        <v>40</v>
      </c>
      <c r="L780">
        <f t="shared" si="253"/>
        <v>0</v>
      </c>
      <c r="M780">
        <f t="shared" si="256"/>
        <v>0</v>
      </c>
      <c r="N780" s="32">
        <f t="shared" si="257"/>
        <v>55.555555555555557</v>
      </c>
      <c r="O780" s="29">
        <f t="shared" si="254"/>
        <v>30482.788888888877</v>
      </c>
      <c r="P780">
        <f>MATCH(O780,LORDetail!$B$2:$B$930,1)</f>
        <v>193</v>
      </c>
      <c r="Q780">
        <f>INDEX(LORDetail!$B$2:$B$930,P780)</f>
        <v>30260.730722281995</v>
      </c>
      <c r="R780">
        <f>INDEX(LORDetail!$D$2:$D$930,P780)</f>
        <v>51.514073822606697</v>
      </c>
      <c r="S780">
        <f>INDEX(LORDetail!$E$2:$E$930,P780)</f>
        <v>-0.60230958177080496</v>
      </c>
      <c r="T780">
        <f>INDEX(LORDetail!$G$2:$G$930,P780)</f>
        <v>18.98208</v>
      </c>
      <c r="U780">
        <f t="shared" si="258"/>
        <v>194</v>
      </c>
      <c r="V780">
        <f>INDEX(LORDetail!$B$2:$B$930,U780)</f>
        <v>30488.270655146862</v>
      </c>
      <c r="W780">
        <f>INDEX(LORDetail!$D$2:$D$930,U780)</f>
        <v>51.514754356607703</v>
      </c>
      <c r="X780">
        <f>INDEX(LORDetail!$E$2:$E$930,U780)</f>
        <v>-0.60540675245947995</v>
      </c>
      <c r="Y780">
        <f>INDEX(LORDetail!$G$2:$G$930,U780)</f>
        <v>19.125060000000001</v>
      </c>
      <c r="Z780">
        <f t="shared" si="259"/>
        <v>227.5399328648673</v>
      </c>
      <c r="AA780" s="29">
        <f t="shared" si="260"/>
        <v>222.05816660688288</v>
      </c>
      <c r="AB780">
        <f t="shared" si="261"/>
        <v>0.97590855289018674</v>
      </c>
      <c r="AC780" s="32">
        <f t="shared" si="262"/>
        <v>51.514737961558815</v>
      </c>
      <c r="AD780" s="32">
        <f t="shared" si="263"/>
        <v>-0.60533213713564371</v>
      </c>
      <c r="AE780" s="34">
        <f t="shared" si="264"/>
        <v>19.121615404892239</v>
      </c>
      <c r="AF780" s="36" t="str">
        <f t="shared" si="265"/>
        <v>PADTON</v>
      </c>
      <c r="AG780" s="36" t="str">
        <f t="shared" si="266"/>
        <v>RDNGSTN</v>
      </c>
      <c r="AH780" s="36">
        <f t="shared" si="267"/>
        <v>776</v>
      </c>
      <c r="AI780" s="42">
        <f t="shared" si="268"/>
        <v>30482.799999999999</v>
      </c>
      <c r="AJ780" s="43">
        <f t="shared" si="269"/>
        <v>55.555555555555557</v>
      </c>
      <c r="AK780" s="43">
        <f t="shared" si="270"/>
        <v>0</v>
      </c>
      <c r="AL780" s="36">
        <f t="shared" si="271"/>
        <v>51.514737961558815</v>
      </c>
      <c r="AM780" s="36">
        <v>1</v>
      </c>
      <c r="AN780" s="36">
        <f t="shared" si="272"/>
        <v>-0.60533213713564371</v>
      </c>
      <c r="AO780" s="36">
        <v>4</v>
      </c>
      <c r="AP780" s="42">
        <f>INT(AI780/1000)*1000</f>
        <v>30000</v>
      </c>
      <c r="AQ780" s="42">
        <f>MOD(AI780,1000)</f>
        <v>482.79999999999927</v>
      </c>
      <c r="AR780" s="42">
        <f>MOD(AI781,1000)-0.2+(AP781-AP780)</f>
        <v>538.20000000000141</v>
      </c>
    </row>
    <row r="781" spans="1:44" x14ac:dyDescent="0.25">
      <c r="A781" s="32" t="s">
        <v>0</v>
      </c>
      <c r="B781" s="33" t="s">
        <v>1</v>
      </c>
      <c r="C781" s="32">
        <v>777</v>
      </c>
      <c r="D781">
        <f>MATCH(C781,TrainRun!$AG$2:$AG$148,1)</f>
        <v>103</v>
      </c>
      <c r="E781">
        <f>INT(INDEX(TrainRun!$AD$2:$AD$148,'By Second'!D781))</f>
        <v>760</v>
      </c>
      <c r="F781">
        <f>IF(E781=0,0,INDEX(TrainRun!$AE$2:$AE$148,'By Second'!D781))</f>
        <v>55.555555555555557</v>
      </c>
      <c r="G781">
        <f>INDEX(TrainRun!$AF$2:$AF$148,'By Second'!D781)</f>
        <v>29593.871699603515</v>
      </c>
      <c r="H781">
        <f t="shared" si="255"/>
        <v>104</v>
      </c>
      <c r="I781">
        <f>INT(INDEX(TrainRun!$AD$2:$AD$148,'By Second'!H781))</f>
        <v>800</v>
      </c>
      <c r="J781">
        <f>INDEX(TrainRun!$AE$2:$AE$148,'By Second'!H781)</f>
        <v>55.555555555555557</v>
      </c>
      <c r="K781">
        <f t="shared" si="252"/>
        <v>40</v>
      </c>
      <c r="L781">
        <f t="shared" si="253"/>
        <v>0</v>
      </c>
      <c r="M781">
        <f t="shared" si="256"/>
        <v>0</v>
      </c>
      <c r="N781" s="32">
        <f t="shared" si="257"/>
        <v>55.555555555555557</v>
      </c>
      <c r="O781" s="29">
        <f t="shared" si="254"/>
        <v>30538.344444444432</v>
      </c>
      <c r="P781">
        <f>MATCH(O781,LORDetail!$B$2:$B$930,1)</f>
        <v>194</v>
      </c>
      <c r="Q781">
        <f>INDEX(LORDetail!$B$2:$B$930,P781)</f>
        <v>30488.270655146862</v>
      </c>
      <c r="R781">
        <f>INDEX(LORDetail!$D$2:$D$930,P781)</f>
        <v>51.514754356607703</v>
      </c>
      <c r="S781">
        <f>INDEX(LORDetail!$E$2:$E$930,P781)</f>
        <v>-0.60540675245947995</v>
      </c>
      <c r="T781">
        <f>INDEX(LORDetail!$G$2:$G$930,P781)</f>
        <v>19.125060000000001</v>
      </c>
      <c r="U781">
        <f t="shared" si="258"/>
        <v>195</v>
      </c>
      <c r="V781">
        <f>INDEX(LORDetail!$B$2:$B$930,U781)</f>
        <v>30635.948771836422</v>
      </c>
      <c r="W781">
        <f>INDEX(LORDetail!$D$2:$D$930,U781)</f>
        <v>51.515211327110798</v>
      </c>
      <c r="X781">
        <f>INDEX(LORDetail!$E$2:$E$930,U781)</f>
        <v>-0.60740806069495301</v>
      </c>
      <c r="Y781">
        <f>INDEX(LORDetail!$G$2:$G$930,U781)</f>
        <v>19.217860000000002</v>
      </c>
      <c r="Z781">
        <f t="shared" si="259"/>
        <v>147.67811668955983</v>
      </c>
      <c r="AA781" s="29">
        <f t="shared" si="260"/>
        <v>50.073789297570329</v>
      </c>
      <c r="AB781">
        <f t="shared" si="261"/>
        <v>0.33907386158527791</v>
      </c>
      <c r="AC781" s="32">
        <f t="shared" si="262"/>
        <v>51.514909303360817</v>
      </c>
      <c r="AD781" s="32">
        <f t="shared" si="263"/>
        <v>-0.60608534377110423</v>
      </c>
      <c r="AE781" s="34">
        <f t="shared" si="264"/>
        <v>19.156526054355115</v>
      </c>
      <c r="AF781" s="36" t="str">
        <f t="shared" si="265"/>
        <v>PADTON</v>
      </c>
      <c r="AG781" s="36" t="str">
        <f t="shared" si="266"/>
        <v>RDNGSTN</v>
      </c>
      <c r="AH781" s="36">
        <f t="shared" si="267"/>
        <v>777</v>
      </c>
      <c r="AI781" s="42">
        <f t="shared" si="268"/>
        <v>30538.400000000001</v>
      </c>
      <c r="AJ781" s="43">
        <f t="shared" si="269"/>
        <v>55.555555555555557</v>
      </c>
      <c r="AK781" s="43">
        <f t="shared" si="270"/>
        <v>0</v>
      </c>
      <c r="AL781" s="36">
        <f t="shared" si="271"/>
        <v>51.514909303360817</v>
      </c>
      <c r="AM781" s="36">
        <v>1</v>
      </c>
      <c r="AN781" s="36">
        <f t="shared" si="272"/>
        <v>-0.60608534377110423</v>
      </c>
      <c r="AO781" s="36">
        <v>4</v>
      </c>
      <c r="AP781" s="42">
        <f>INT(AI781/1000)*1000</f>
        <v>30000</v>
      </c>
      <c r="AQ781" s="42">
        <f>MOD(AI781,1000)</f>
        <v>538.40000000000146</v>
      </c>
      <c r="AR781" s="42">
        <f>MOD(AI782,1000)-0.2+(AP782-AP781)</f>
        <v>593.79999999999995</v>
      </c>
    </row>
    <row r="782" spans="1:44" x14ac:dyDescent="0.25">
      <c r="A782" s="32" t="s">
        <v>0</v>
      </c>
      <c r="B782" s="33" t="s">
        <v>1</v>
      </c>
      <c r="C782" s="32">
        <v>778</v>
      </c>
      <c r="D782">
        <f>MATCH(C782,TrainRun!$AG$2:$AG$148,1)</f>
        <v>103</v>
      </c>
      <c r="E782">
        <f>INT(INDEX(TrainRun!$AD$2:$AD$148,'By Second'!D782))</f>
        <v>760</v>
      </c>
      <c r="F782">
        <f>IF(E782=0,0,INDEX(TrainRun!$AE$2:$AE$148,'By Second'!D782))</f>
        <v>55.555555555555557</v>
      </c>
      <c r="G782">
        <f>INDEX(TrainRun!$AF$2:$AF$148,'By Second'!D782)</f>
        <v>29593.871699603515</v>
      </c>
      <c r="H782">
        <f t="shared" si="255"/>
        <v>104</v>
      </c>
      <c r="I782">
        <f>INT(INDEX(TrainRun!$AD$2:$AD$148,'By Second'!H782))</f>
        <v>800</v>
      </c>
      <c r="J782">
        <f>INDEX(TrainRun!$AE$2:$AE$148,'By Second'!H782)</f>
        <v>55.555555555555557</v>
      </c>
      <c r="K782">
        <f t="shared" si="252"/>
        <v>40</v>
      </c>
      <c r="L782">
        <f t="shared" si="253"/>
        <v>0</v>
      </c>
      <c r="M782">
        <f t="shared" si="256"/>
        <v>0</v>
      </c>
      <c r="N782" s="32">
        <f t="shared" si="257"/>
        <v>55.555555555555557</v>
      </c>
      <c r="O782" s="29">
        <f t="shared" si="254"/>
        <v>30593.899999999987</v>
      </c>
      <c r="P782">
        <f>MATCH(O782,LORDetail!$B$2:$B$930,1)</f>
        <v>194</v>
      </c>
      <c r="Q782">
        <f>INDEX(LORDetail!$B$2:$B$930,P782)</f>
        <v>30488.270655146862</v>
      </c>
      <c r="R782">
        <f>INDEX(LORDetail!$D$2:$D$930,P782)</f>
        <v>51.514754356607703</v>
      </c>
      <c r="S782">
        <f>INDEX(LORDetail!$E$2:$E$930,P782)</f>
        <v>-0.60540675245947995</v>
      </c>
      <c r="T782">
        <f>INDEX(LORDetail!$G$2:$G$930,P782)</f>
        <v>19.125060000000001</v>
      </c>
      <c r="U782">
        <f t="shared" si="258"/>
        <v>195</v>
      </c>
      <c r="V782">
        <f>INDEX(LORDetail!$B$2:$B$930,U782)</f>
        <v>30635.948771836422</v>
      </c>
      <c r="W782">
        <f>INDEX(LORDetail!$D$2:$D$930,U782)</f>
        <v>51.515211327110798</v>
      </c>
      <c r="X782">
        <f>INDEX(LORDetail!$E$2:$E$930,U782)</f>
        <v>-0.60740806069495301</v>
      </c>
      <c r="Y782">
        <f>INDEX(LORDetail!$G$2:$G$930,U782)</f>
        <v>19.217860000000002</v>
      </c>
      <c r="Z782">
        <f t="shared" si="259"/>
        <v>147.67811668955983</v>
      </c>
      <c r="AA782" s="29">
        <f t="shared" si="260"/>
        <v>105.62934485312508</v>
      </c>
      <c r="AB782">
        <f t="shared" si="261"/>
        <v>0.7152674155181219</v>
      </c>
      <c r="AC782" s="32">
        <f t="shared" si="262"/>
        <v>51.515081212718421</v>
      </c>
      <c r="AD782" s="32">
        <f t="shared" si="263"/>
        <v>-0.60683822302872192</v>
      </c>
      <c r="AE782" s="34">
        <f t="shared" si="264"/>
        <v>19.191436816160085</v>
      </c>
      <c r="AF782" s="36" t="str">
        <f t="shared" si="265"/>
        <v>PADTON</v>
      </c>
      <c r="AG782" s="36" t="str">
        <f t="shared" si="266"/>
        <v>RDNGSTN</v>
      </c>
      <c r="AH782" s="36">
        <f t="shared" si="267"/>
        <v>778</v>
      </c>
      <c r="AI782" s="42">
        <f t="shared" si="268"/>
        <v>30594</v>
      </c>
      <c r="AJ782" s="43">
        <f t="shared" si="269"/>
        <v>55.555555555555557</v>
      </c>
      <c r="AK782" s="43">
        <f t="shared" si="270"/>
        <v>0</v>
      </c>
      <c r="AL782" s="36">
        <f t="shared" si="271"/>
        <v>51.515081212718421</v>
      </c>
      <c r="AM782" s="36">
        <v>1</v>
      </c>
      <c r="AN782" s="36">
        <f t="shared" si="272"/>
        <v>-0.60683822302872192</v>
      </c>
      <c r="AO782" s="36">
        <v>4</v>
      </c>
      <c r="AP782" s="42">
        <f>INT(AI782/1000)*1000</f>
        <v>30000</v>
      </c>
      <c r="AQ782" s="42">
        <f>MOD(AI782,1000)</f>
        <v>594</v>
      </c>
      <c r="AR782" s="42">
        <f>MOD(AI783,1000)-0.2+(AP783-AP782)</f>
        <v>649.20000000000141</v>
      </c>
    </row>
    <row r="783" spans="1:44" x14ac:dyDescent="0.25">
      <c r="A783" s="32" t="s">
        <v>0</v>
      </c>
      <c r="B783" s="33" t="s">
        <v>1</v>
      </c>
      <c r="C783" s="32">
        <v>779</v>
      </c>
      <c r="D783">
        <f>MATCH(C783,TrainRun!$AG$2:$AG$148,1)</f>
        <v>103</v>
      </c>
      <c r="E783">
        <f>INT(INDEX(TrainRun!$AD$2:$AD$148,'By Second'!D783))</f>
        <v>760</v>
      </c>
      <c r="F783">
        <f>IF(E783=0,0,INDEX(TrainRun!$AE$2:$AE$148,'By Second'!D783))</f>
        <v>55.555555555555557</v>
      </c>
      <c r="G783">
        <f>INDEX(TrainRun!$AF$2:$AF$148,'By Second'!D783)</f>
        <v>29593.871699603515</v>
      </c>
      <c r="H783">
        <f t="shared" si="255"/>
        <v>104</v>
      </c>
      <c r="I783">
        <f>INT(INDEX(TrainRun!$AD$2:$AD$148,'By Second'!H783))</f>
        <v>800</v>
      </c>
      <c r="J783">
        <f>INDEX(TrainRun!$AE$2:$AE$148,'By Second'!H783)</f>
        <v>55.555555555555557</v>
      </c>
      <c r="K783">
        <f t="shared" si="252"/>
        <v>40</v>
      </c>
      <c r="L783">
        <f t="shared" si="253"/>
        <v>0</v>
      </c>
      <c r="M783">
        <f t="shared" si="256"/>
        <v>0</v>
      </c>
      <c r="N783" s="32">
        <f t="shared" si="257"/>
        <v>55.555555555555557</v>
      </c>
      <c r="O783" s="29">
        <f t="shared" si="254"/>
        <v>30649.455555555542</v>
      </c>
      <c r="P783">
        <f>MATCH(O783,LORDetail!$B$2:$B$930,1)</f>
        <v>195</v>
      </c>
      <c r="Q783">
        <f>INDEX(LORDetail!$B$2:$B$930,P783)</f>
        <v>30635.948771836422</v>
      </c>
      <c r="R783">
        <f>INDEX(LORDetail!$D$2:$D$930,P783)</f>
        <v>51.515211327110798</v>
      </c>
      <c r="S783">
        <f>INDEX(LORDetail!$E$2:$E$930,P783)</f>
        <v>-0.60740806069495301</v>
      </c>
      <c r="T783">
        <f>INDEX(LORDetail!$G$2:$G$930,P783)</f>
        <v>19.217860000000002</v>
      </c>
      <c r="U783">
        <f t="shared" si="258"/>
        <v>196</v>
      </c>
      <c r="V783">
        <f>INDEX(LORDetail!$B$2:$B$930,U783)</f>
        <v>30819.677875290276</v>
      </c>
      <c r="W783">
        <f>INDEX(LORDetail!$D$2:$D$930,U783)</f>
        <v>51.515781514075101</v>
      </c>
      <c r="X783">
        <f>INDEX(LORDetail!$E$2:$E$930,U783)</f>
        <v>-0.60989697250705199</v>
      </c>
      <c r="Y783">
        <f>INDEX(LORDetail!$G$2:$G$930,U783)</f>
        <v>19.333320000000001</v>
      </c>
      <c r="Z783">
        <f t="shared" si="259"/>
        <v>183.7291034538539</v>
      </c>
      <c r="AA783" s="29">
        <f t="shared" si="260"/>
        <v>13.506783719119994</v>
      </c>
      <c r="AB783">
        <f t="shared" si="261"/>
        <v>7.3514666240737464E-2</v>
      </c>
      <c r="AC783" s="32">
        <f t="shared" si="262"/>
        <v>51.515253244215174</v>
      </c>
      <c r="AD783" s="32">
        <f t="shared" si="263"/>
        <v>-0.6075910322161221</v>
      </c>
      <c r="AE783" s="34">
        <f t="shared" si="264"/>
        <v>19.226348003364159</v>
      </c>
      <c r="AF783" s="36" t="str">
        <f t="shared" si="265"/>
        <v>PADTON</v>
      </c>
      <c r="AG783" s="36" t="str">
        <f t="shared" si="266"/>
        <v>RDNGSTN</v>
      </c>
      <c r="AH783" s="36">
        <f t="shared" si="267"/>
        <v>779</v>
      </c>
      <c r="AI783" s="42">
        <f t="shared" si="268"/>
        <v>30649.4</v>
      </c>
      <c r="AJ783" s="43">
        <f t="shared" si="269"/>
        <v>55.555555555555557</v>
      </c>
      <c r="AK783" s="43">
        <f t="shared" si="270"/>
        <v>0</v>
      </c>
      <c r="AL783" s="36">
        <f t="shared" si="271"/>
        <v>51.515253244215174</v>
      </c>
      <c r="AM783" s="36">
        <v>1</v>
      </c>
      <c r="AN783" s="36">
        <f t="shared" si="272"/>
        <v>-0.6075910322161221</v>
      </c>
      <c r="AO783" s="36">
        <v>4</v>
      </c>
      <c r="AP783" s="42">
        <f>INT(AI783/1000)*1000</f>
        <v>30000</v>
      </c>
      <c r="AQ783" s="42">
        <f>MOD(AI783,1000)</f>
        <v>649.40000000000146</v>
      </c>
      <c r="AR783" s="42">
        <f>MOD(AI784,1000)-0.2+(AP784-AP783)</f>
        <v>704.8</v>
      </c>
    </row>
    <row r="784" spans="1:44" x14ac:dyDescent="0.25">
      <c r="A784" s="32" t="s">
        <v>0</v>
      </c>
      <c r="B784" s="33" t="s">
        <v>1</v>
      </c>
      <c r="C784" s="32">
        <v>780</v>
      </c>
      <c r="D784">
        <f>MATCH(C784,TrainRun!$AG$2:$AG$148,1)</f>
        <v>103</v>
      </c>
      <c r="E784">
        <f>INT(INDEX(TrainRun!$AD$2:$AD$148,'By Second'!D784))</f>
        <v>760</v>
      </c>
      <c r="F784">
        <f>IF(E784=0,0,INDEX(TrainRun!$AE$2:$AE$148,'By Second'!D784))</f>
        <v>55.555555555555557</v>
      </c>
      <c r="G784">
        <f>INDEX(TrainRun!$AF$2:$AF$148,'By Second'!D784)</f>
        <v>29593.871699603515</v>
      </c>
      <c r="H784">
        <f t="shared" si="255"/>
        <v>104</v>
      </c>
      <c r="I784">
        <f>INT(INDEX(TrainRun!$AD$2:$AD$148,'By Second'!H784))</f>
        <v>800</v>
      </c>
      <c r="J784">
        <f>INDEX(TrainRun!$AE$2:$AE$148,'By Second'!H784)</f>
        <v>55.555555555555557</v>
      </c>
      <c r="K784">
        <f t="shared" si="252"/>
        <v>40</v>
      </c>
      <c r="L784">
        <f t="shared" si="253"/>
        <v>0</v>
      </c>
      <c r="M784">
        <f t="shared" si="256"/>
        <v>0</v>
      </c>
      <c r="N784" s="32">
        <f t="shared" si="257"/>
        <v>55.555555555555557</v>
      </c>
      <c r="O784" s="29">
        <f t="shared" si="254"/>
        <v>30705.011111111096</v>
      </c>
      <c r="P784">
        <f>MATCH(O784,LORDetail!$B$2:$B$930,1)</f>
        <v>195</v>
      </c>
      <c r="Q784">
        <f>INDEX(LORDetail!$B$2:$B$930,P784)</f>
        <v>30635.948771836422</v>
      </c>
      <c r="R784">
        <f>INDEX(LORDetail!$D$2:$D$930,P784)</f>
        <v>51.515211327110798</v>
      </c>
      <c r="S784">
        <f>INDEX(LORDetail!$E$2:$E$930,P784)</f>
        <v>-0.60740806069495301</v>
      </c>
      <c r="T784">
        <f>INDEX(LORDetail!$G$2:$G$930,P784)</f>
        <v>19.217860000000002</v>
      </c>
      <c r="U784">
        <f t="shared" si="258"/>
        <v>196</v>
      </c>
      <c r="V784">
        <f>INDEX(LORDetail!$B$2:$B$930,U784)</f>
        <v>30819.677875290276</v>
      </c>
      <c r="W784">
        <f>INDEX(LORDetail!$D$2:$D$930,U784)</f>
        <v>51.515781514075101</v>
      </c>
      <c r="X784">
        <f>INDEX(LORDetail!$E$2:$E$930,U784)</f>
        <v>-0.60989697250705199</v>
      </c>
      <c r="Y784">
        <f>INDEX(LORDetail!$G$2:$G$930,U784)</f>
        <v>19.333320000000001</v>
      </c>
      <c r="Z784">
        <f t="shared" si="259"/>
        <v>183.7291034538539</v>
      </c>
      <c r="AA784" s="29">
        <f t="shared" si="260"/>
        <v>69.062339274674741</v>
      </c>
      <c r="AB784">
        <f t="shared" si="261"/>
        <v>0.37589221291781194</v>
      </c>
      <c r="AC784" s="32">
        <f t="shared" si="262"/>
        <v>51.515425655950587</v>
      </c>
      <c r="AD784" s="32">
        <f t="shared" si="263"/>
        <v>-0.60834362326376012</v>
      </c>
      <c r="AE784" s="34">
        <f t="shared" si="264"/>
        <v>19.261260514903491</v>
      </c>
      <c r="AF784" s="36" t="str">
        <f t="shared" si="265"/>
        <v>PADTON</v>
      </c>
      <c r="AG784" s="36" t="str">
        <f t="shared" si="266"/>
        <v>RDNGSTN</v>
      </c>
      <c r="AH784" s="36">
        <f t="shared" si="267"/>
        <v>780</v>
      </c>
      <c r="AI784" s="42">
        <f t="shared" si="268"/>
        <v>30705</v>
      </c>
      <c r="AJ784" s="43">
        <f t="shared" si="269"/>
        <v>55.555555555555557</v>
      </c>
      <c r="AK784" s="43">
        <f t="shared" si="270"/>
        <v>0</v>
      </c>
      <c r="AL784" s="36">
        <f t="shared" si="271"/>
        <v>51.515425655950587</v>
      </c>
      <c r="AM784" s="36">
        <v>1</v>
      </c>
      <c r="AN784" s="36">
        <f t="shared" si="272"/>
        <v>-0.60834362326376012</v>
      </c>
      <c r="AO784" s="36">
        <v>4</v>
      </c>
      <c r="AP784" s="42">
        <f>INT(AI784/1000)*1000</f>
        <v>30000</v>
      </c>
      <c r="AQ784" s="42">
        <f>MOD(AI784,1000)</f>
        <v>705</v>
      </c>
      <c r="AR784" s="42">
        <f>MOD(AI785,1000)-0.2+(AP785-AP784)</f>
        <v>760.3999999999985</v>
      </c>
    </row>
    <row r="785" spans="1:44" x14ac:dyDescent="0.25">
      <c r="A785" s="32" t="s">
        <v>0</v>
      </c>
      <c r="B785" s="33" t="s">
        <v>1</v>
      </c>
      <c r="C785" s="32">
        <v>781</v>
      </c>
      <c r="D785">
        <f>MATCH(C785,TrainRun!$AG$2:$AG$148,1)</f>
        <v>103</v>
      </c>
      <c r="E785">
        <f>INT(INDEX(TrainRun!$AD$2:$AD$148,'By Second'!D785))</f>
        <v>760</v>
      </c>
      <c r="F785">
        <f>IF(E785=0,0,INDEX(TrainRun!$AE$2:$AE$148,'By Second'!D785))</f>
        <v>55.555555555555557</v>
      </c>
      <c r="G785">
        <f>INDEX(TrainRun!$AF$2:$AF$148,'By Second'!D785)</f>
        <v>29593.871699603515</v>
      </c>
      <c r="H785">
        <f t="shared" si="255"/>
        <v>104</v>
      </c>
      <c r="I785">
        <f>INT(INDEX(TrainRun!$AD$2:$AD$148,'By Second'!H785))</f>
        <v>800</v>
      </c>
      <c r="J785">
        <f>INDEX(TrainRun!$AE$2:$AE$148,'By Second'!H785)</f>
        <v>55.555555555555557</v>
      </c>
      <c r="K785">
        <f t="shared" si="252"/>
        <v>40</v>
      </c>
      <c r="L785">
        <f t="shared" si="253"/>
        <v>0</v>
      </c>
      <c r="M785">
        <f t="shared" si="256"/>
        <v>0</v>
      </c>
      <c r="N785" s="32">
        <f t="shared" si="257"/>
        <v>55.555555555555557</v>
      </c>
      <c r="O785" s="29">
        <f t="shared" si="254"/>
        <v>30760.566666666651</v>
      </c>
      <c r="P785">
        <f>MATCH(O785,LORDetail!$B$2:$B$930,1)</f>
        <v>195</v>
      </c>
      <c r="Q785">
        <f>INDEX(LORDetail!$B$2:$B$930,P785)</f>
        <v>30635.948771836422</v>
      </c>
      <c r="R785">
        <f>INDEX(LORDetail!$D$2:$D$930,P785)</f>
        <v>51.515211327110798</v>
      </c>
      <c r="S785">
        <f>INDEX(LORDetail!$E$2:$E$930,P785)</f>
        <v>-0.60740806069495301</v>
      </c>
      <c r="T785">
        <f>INDEX(LORDetail!$G$2:$G$930,P785)</f>
        <v>19.217860000000002</v>
      </c>
      <c r="U785">
        <f t="shared" si="258"/>
        <v>196</v>
      </c>
      <c r="V785">
        <f>INDEX(LORDetail!$B$2:$B$930,U785)</f>
        <v>30819.677875290276</v>
      </c>
      <c r="W785">
        <f>INDEX(LORDetail!$D$2:$D$930,U785)</f>
        <v>51.515781514075101</v>
      </c>
      <c r="X785">
        <f>INDEX(LORDetail!$E$2:$E$930,U785)</f>
        <v>-0.60989697250705199</v>
      </c>
      <c r="Y785">
        <f>INDEX(LORDetail!$G$2:$G$930,U785)</f>
        <v>19.333320000000001</v>
      </c>
      <c r="Z785">
        <f t="shared" si="259"/>
        <v>183.7291034538539</v>
      </c>
      <c r="AA785" s="29">
        <f t="shared" si="260"/>
        <v>124.61789483022949</v>
      </c>
      <c r="AB785">
        <f t="shared" si="261"/>
        <v>0.67826975959488633</v>
      </c>
      <c r="AC785" s="32">
        <f t="shared" si="262"/>
        <v>51.515598067686</v>
      </c>
      <c r="AD785" s="32">
        <f t="shared" si="263"/>
        <v>-0.60909621431139827</v>
      </c>
      <c r="AE785" s="34">
        <f t="shared" si="264"/>
        <v>19.296173026442826</v>
      </c>
      <c r="AF785" s="36" t="str">
        <f t="shared" si="265"/>
        <v>PADTON</v>
      </c>
      <c r="AG785" s="36" t="str">
        <f t="shared" si="266"/>
        <v>RDNGSTN</v>
      </c>
      <c r="AH785" s="36">
        <f t="shared" si="267"/>
        <v>781</v>
      </c>
      <c r="AI785" s="42">
        <f t="shared" si="268"/>
        <v>30760.6</v>
      </c>
      <c r="AJ785" s="43">
        <f t="shared" si="269"/>
        <v>55.555555555555557</v>
      </c>
      <c r="AK785" s="43">
        <f t="shared" si="270"/>
        <v>0</v>
      </c>
      <c r="AL785" s="36">
        <f t="shared" si="271"/>
        <v>51.515598067686</v>
      </c>
      <c r="AM785" s="36">
        <v>1</v>
      </c>
      <c r="AN785" s="36">
        <f t="shared" si="272"/>
        <v>-0.60909621431139827</v>
      </c>
      <c r="AO785" s="36">
        <v>4</v>
      </c>
      <c r="AP785" s="42">
        <f>INT(AI785/1000)*1000</f>
        <v>30000</v>
      </c>
      <c r="AQ785" s="42">
        <f>MOD(AI785,1000)</f>
        <v>760.59999999999854</v>
      </c>
      <c r="AR785" s="42">
        <f>MOD(AI786,1000)-0.2+(AP786-AP785)</f>
        <v>816.00000000000068</v>
      </c>
    </row>
    <row r="786" spans="1:44" x14ac:dyDescent="0.25">
      <c r="A786" s="32" t="s">
        <v>0</v>
      </c>
      <c r="B786" s="33" t="s">
        <v>1</v>
      </c>
      <c r="C786" s="32">
        <v>782</v>
      </c>
      <c r="D786">
        <f>MATCH(C786,TrainRun!$AG$2:$AG$148,1)</f>
        <v>103</v>
      </c>
      <c r="E786">
        <f>INT(INDEX(TrainRun!$AD$2:$AD$148,'By Second'!D786))</f>
        <v>760</v>
      </c>
      <c r="F786">
        <f>IF(E786=0,0,INDEX(TrainRun!$AE$2:$AE$148,'By Second'!D786))</f>
        <v>55.555555555555557</v>
      </c>
      <c r="G786">
        <f>INDEX(TrainRun!$AF$2:$AF$148,'By Second'!D786)</f>
        <v>29593.871699603515</v>
      </c>
      <c r="H786">
        <f t="shared" si="255"/>
        <v>104</v>
      </c>
      <c r="I786">
        <f>INT(INDEX(TrainRun!$AD$2:$AD$148,'By Second'!H786))</f>
        <v>800</v>
      </c>
      <c r="J786">
        <f>INDEX(TrainRun!$AE$2:$AE$148,'By Second'!H786)</f>
        <v>55.555555555555557</v>
      </c>
      <c r="K786">
        <f t="shared" si="252"/>
        <v>40</v>
      </c>
      <c r="L786">
        <f t="shared" si="253"/>
        <v>0</v>
      </c>
      <c r="M786">
        <f t="shared" si="256"/>
        <v>0</v>
      </c>
      <c r="N786" s="32">
        <f t="shared" si="257"/>
        <v>55.555555555555557</v>
      </c>
      <c r="O786" s="29">
        <f t="shared" si="254"/>
        <v>30816.122222222206</v>
      </c>
      <c r="P786">
        <f>MATCH(O786,LORDetail!$B$2:$B$930,1)</f>
        <v>195</v>
      </c>
      <c r="Q786">
        <f>INDEX(LORDetail!$B$2:$B$930,P786)</f>
        <v>30635.948771836422</v>
      </c>
      <c r="R786">
        <f>INDEX(LORDetail!$D$2:$D$930,P786)</f>
        <v>51.515211327110798</v>
      </c>
      <c r="S786">
        <f>INDEX(LORDetail!$E$2:$E$930,P786)</f>
        <v>-0.60740806069495301</v>
      </c>
      <c r="T786">
        <f>INDEX(LORDetail!$G$2:$G$930,P786)</f>
        <v>19.217860000000002</v>
      </c>
      <c r="U786">
        <f t="shared" si="258"/>
        <v>196</v>
      </c>
      <c r="V786">
        <f>INDEX(LORDetail!$B$2:$B$930,U786)</f>
        <v>30819.677875290276</v>
      </c>
      <c r="W786">
        <f>INDEX(LORDetail!$D$2:$D$930,U786)</f>
        <v>51.515781514075101</v>
      </c>
      <c r="X786">
        <f>INDEX(LORDetail!$E$2:$E$930,U786)</f>
        <v>-0.60989697250705199</v>
      </c>
      <c r="Y786">
        <f>INDEX(LORDetail!$G$2:$G$930,U786)</f>
        <v>19.333320000000001</v>
      </c>
      <c r="Z786">
        <f t="shared" si="259"/>
        <v>183.7291034538539</v>
      </c>
      <c r="AA786" s="29">
        <f t="shared" si="260"/>
        <v>180.17345038578424</v>
      </c>
      <c r="AB786">
        <f t="shared" si="261"/>
        <v>0.98064730627196084</v>
      </c>
      <c r="AC786" s="32">
        <f t="shared" si="262"/>
        <v>51.515770479421413</v>
      </c>
      <c r="AD786" s="32">
        <f t="shared" si="263"/>
        <v>-0.60984880535903629</v>
      </c>
      <c r="AE786" s="34">
        <f t="shared" si="264"/>
        <v>19.331085537982162</v>
      </c>
      <c r="AF786" s="36" t="str">
        <f t="shared" si="265"/>
        <v>PADTON</v>
      </c>
      <c r="AG786" s="36" t="str">
        <f t="shared" si="266"/>
        <v>RDNGSTN</v>
      </c>
      <c r="AH786" s="36">
        <f t="shared" si="267"/>
        <v>782</v>
      </c>
      <c r="AI786" s="42">
        <f t="shared" si="268"/>
        <v>30816.2</v>
      </c>
      <c r="AJ786" s="43">
        <f t="shared" si="269"/>
        <v>55.555555555555557</v>
      </c>
      <c r="AK786" s="43">
        <f t="shared" si="270"/>
        <v>0</v>
      </c>
      <c r="AL786" s="36">
        <f t="shared" si="271"/>
        <v>51.515770479421413</v>
      </c>
      <c r="AM786" s="36">
        <v>1</v>
      </c>
      <c r="AN786" s="36">
        <f t="shared" si="272"/>
        <v>-0.60984880535903629</v>
      </c>
      <c r="AO786" s="36">
        <v>4</v>
      </c>
      <c r="AP786" s="42">
        <f>INT(AI786/1000)*1000</f>
        <v>30000</v>
      </c>
      <c r="AQ786" s="42">
        <f>MOD(AI786,1000)</f>
        <v>816.20000000000073</v>
      </c>
      <c r="AR786" s="42">
        <f>MOD(AI787,1000)-0.2+(AP787-AP786)</f>
        <v>871.3999999999985</v>
      </c>
    </row>
    <row r="787" spans="1:44" x14ac:dyDescent="0.25">
      <c r="A787" s="32" t="s">
        <v>0</v>
      </c>
      <c r="B787" s="33" t="s">
        <v>1</v>
      </c>
      <c r="C787" s="32">
        <v>783</v>
      </c>
      <c r="D787">
        <f>MATCH(C787,TrainRun!$AG$2:$AG$148,1)</f>
        <v>103</v>
      </c>
      <c r="E787">
        <f>INT(INDEX(TrainRun!$AD$2:$AD$148,'By Second'!D787))</f>
        <v>760</v>
      </c>
      <c r="F787">
        <f>IF(E787=0,0,INDEX(TrainRun!$AE$2:$AE$148,'By Second'!D787))</f>
        <v>55.555555555555557</v>
      </c>
      <c r="G787">
        <f>INDEX(TrainRun!$AF$2:$AF$148,'By Second'!D787)</f>
        <v>29593.871699603515</v>
      </c>
      <c r="H787">
        <f t="shared" si="255"/>
        <v>104</v>
      </c>
      <c r="I787">
        <f>INT(INDEX(TrainRun!$AD$2:$AD$148,'By Second'!H787))</f>
        <v>800</v>
      </c>
      <c r="J787">
        <f>INDEX(TrainRun!$AE$2:$AE$148,'By Second'!H787)</f>
        <v>55.555555555555557</v>
      </c>
      <c r="K787">
        <f t="shared" si="252"/>
        <v>40</v>
      </c>
      <c r="L787">
        <f t="shared" si="253"/>
        <v>0</v>
      </c>
      <c r="M787">
        <f t="shared" si="256"/>
        <v>0</v>
      </c>
      <c r="N787" s="32">
        <f t="shared" si="257"/>
        <v>55.555555555555557</v>
      </c>
      <c r="O787" s="29">
        <f t="shared" si="254"/>
        <v>30871.677777777761</v>
      </c>
      <c r="P787">
        <f>MATCH(O787,LORDetail!$B$2:$B$930,1)</f>
        <v>196</v>
      </c>
      <c r="Q787">
        <f>INDEX(LORDetail!$B$2:$B$930,P787)</f>
        <v>30819.677875290276</v>
      </c>
      <c r="R787">
        <f>INDEX(LORDetail!$D$2:$D$930,P787)</f>
        <v>51.515781514075101</v>
      </c>
      <c r="S787">
        <f>INDEX(LORDetail!$E$2:$E$930,P787)</f>
        <v>-0.60989697250705199</v>
      </c>
      <c r="T787">
        <f>INDEX(LORDetail!$G$2:$G$930,P787)</f>
        <v>19.333320000000001</v>
      </c>
      <c r="U787">
        <f t="shared" si="258"/>
        <v>197</v>
      </c>
      <c r="V787">
        <f>INDEX(LORDetail!$B$2:$B$930,U787)</f>
        <v>30961.033890483628</v>
      </c>
      <c r="W787">
        <f>INDEX(LORDetail!$D$2:$D$930,U787)</f>
        <v>51.5162792861097</v>
      </c>
      <c r="X787">
        <f>INDEX(LORDetail!$E$2:$E$930,U787)</f>
        <v>-0.61177421534763798</v>
      </c>
      <c r="Y787">
        <f>INDEX(LORDetail!$G$2:$G$930,U787)</f>
        <v>19.422149999999998</v>
      </c>
      <c r="Z787">
        <f t="shared" si="259"/>
        <v>141.3560151933525</v>
      </c>
      <c r="AA787" s="29">
        <f t="shared" si="260"/>
        <v>51.999902487485087</v>
      </c>
      <c r="AB787">
        <f t="shared" si="261"/>
        <v>0.36786480162416513</v>
      </c>
      <c r="AC787" s="32">
        <f t="shared" si="262"/>
        <v>51.515964626885861</v>
      </c>
      <c r="AD787" s="32">
        <f t="shared" si="263"/>
        <v>-0.6105875440722045</v>
      </c>
      <c r="AE787" s="34">
        <f t="shared" si="264"/>
        <v>19.365997430328274</v>
      </c>
      <c r="AF787" s="36" t="str">
        <f t="shared" si="265"/>
        <v>PADTON</v>
      </c>
      <c r="AG787" s="36" t="str">
        <f t="shared" si="266"/>
        <v>RDNGSTN</v>
      </c>
      <c r="AH787" s="36">
        <f t="shared" si="267"/>
        <v>783</v>
      </c>
      <c r="AI787" s="42">
        <f t="shared" si="268"/>
        <v>30871.599999999999</v>
      </c>
      <c r="AJ787" s="43">
        <f t="shared" si="269"/>
        <v>55.555555555555557</v>
      </c>
      <c r="AK787" s="43">
        <f t="shared" si="270"/>
        <v>0</v>
      </c>
      <c r="AL787" s="36">
        <f t="shared" si="271"/>
        <v>51.515964626885861</v>
      </c>
      <c r="AM787" s="36">
        <v>1</v>
      </c>
      <c r="AN787" s="36">
        <f t="shared" si="272"/>
        <v>-0.6105875440722045</v>
      </c>
      <c r="AO787" s="36">
        <v>4</v>
      </c>
      <c r="AP787" s="42">
        <f>INT(AI787/1000)*1000</f>
        <v>30000</v>
      </c>
      <c r="AQ787" s="42">
        <f>MOD(AI787,1000)</f>
        <v>871.59999999999854</v>
      </c>
      <c r="AR787" s="42">
        <f>MOD(AI788,1000)-0.2+(AP788-AP787)</f>
        <v>927.00000000000068</v>
      </c>
    </row>
    <row r="788" spans="1:44" x14ac:dyDescent="0.25">
      <c r="A788" s="32" t="s">
        <v>0</v>
      </c>
      <c r="B788" s="33" t="s">
        <v>1</v>
      </c>
      <c r="C788" s="32">
        <v>784</v>
      </c>
      <c r="D788">
        <f>MATCH(C788,TrainRun!$AG$2:$AG$148,1)</f>
        <v>103</v>
      </c>
      <c r="E788">
        <f>INT(INDEX(TrainRun!$AD$2:$AD$148,'By Second'!D788))</f>
        <v>760</v>
      </c>
      <c r="F788">
        <f>IF(E788=0,0,INDEX(TrainRun!$AE$2:$AE$148,'By Second'!D788))</f>
        <v>55.555555555555557</v>
      </c>
      <c r="G788">
        <f>INDEX(TrainRun!$AF$2:$AF$148,'By Second'!D788)</f>
        <v>29593.871699603515</v>
      </c>
      <c r="H788">
        <f t="shared" si="255"/>
        <v>104</v>
      </c>
      <c r="I788">
        <f>INT(INDEX(TrainRun!$AD$2:$AD$148,'By Second'!H788))</f>
        <v>800</v>
      </c>
      <c r="J788">
        <f>INDEX(TrainRun!$AE$2:$AE$148,'By Second'!H788)</f>
        <v>55.555555555555557</v>
      </c>
      <c r="K788">
        <f t="shared" si="252"/>
        <v>40</v>
      </c>
      <c r="L788">
        <f t="shared" si="253"/>
        <v>0</v>
      </c>
      <c r="M788">
        <f t="shared" si="256"/>
        <v>0</v>
      </c>
      <c r="N788" s="32">
        <f t="shared" si="257"/>
        <v>55.555555555555557</v>
      </c>
      <c r="O788" s="29">
        <f t="shared" si="254"/>
        <v>30927.233333333315</v>
      </c>
      <c r="P788">
        <f>MATCH(O788,LORDetail!$B$2:$B$930,1)</f>
        <v>196</v>
      </c>
      <c r="Q788">
        <f>INDEX(LORDetail!$B$2:$B$930,P788)</f>
        <v>30819.677875290276</v>
      </c>
      <c r="R788">
        <f>INDEX(LORDetail!$D$2:$D$930,P788)</f>
        <v>51.515781514075101</v>
      </c>
      <c r="S788">
        <f>INDEX(LORDetail!$E$2:$E$930,P788)</f>
        <v>-0.60989697250705199</v>
      </c>
      <c r="T788">
        <f>INDEX(LORDetail!$G$2:$G$930,P788)</f>
        <v>19.333320000000001</v>
      </c>
      <c r="U788">
        <f t="shared" si="258"/>
        <v>197</v>
      </c>
      <c r="V788">
        <f>INDEX(LORDetail!$B$2:$B$930,U788)</f>
        <v>30961.033890483628</v>
      </c>
      <c r="W788">
        <f>INDEX(LORDetail!$D$2:$D$930,U788)</f>
        <v>51.5162792861097</v>
      </c>
      <c r="X788">
        <f>INDEX(LORDetail!$E$2:$E$930,U788)</f>
        <v>-0.61177421534763798</v>
      </c>
      <c r="Y788">
        <f>INDEX(LORDetail!$G$2:$G$930,U788)</f>
        <v>19.422149999999998</v>
      </c>
      <c r="Z788">
        <f t="shared" si="259"/>
        <v>141.3560151933525</v>
      </c>
      <c r="AA788" s="29">
        <f t="shared" si="260"/>
        <v>107.55545804303983</v>
      </c>
      <c r="AB788">
        <f t="shared" si="261"/>
        <v>0.76088348908195458</v>
      </c>
      <c r="AC788" s="32">
        <f t="shared" si="262"/>
        <v>51.516160260597552</v>
      </c>
      <c r="AD788" s="32">
        <f t="shared" si="263"/>
        <v>-0.61132533558945124</v>
      </c>
      <c r="AE788" s="34">
        <f t="shared" si="264"/>
        <v>19.400909280335149</v>
      </c>
      <c r="AF788" s="36" t="str">
        <f t="shared" si="265"/>
        <v>PADTON</v>
      </c>
      <c r="AG788" s="36" t="str">
        <f t="shared" si="266"/>
        <v>RDNGSTN</v>
      </c>
      <c r="AH788" s="36">
        <f t="shared" si="267"/>
        <v>784</v>
      </c>
      <c r="AI788" s="42">
        <f t="shared" si="268"/>
        <v>30927.200000000001</v>
      </c>
      <c r="AJ788" s="43">
        <f t="shared" si="269"/>
        <v>55.555555555555557</v>
      </c>
      <c r="AK788" s="43">
        <f t="shared" si="270"/>
        <v>0</v>
      </c>
      <c r="AL788" s="36">
        <f t="shared" si="271"/>
        <v>51.516160260597552</v>
      </c>
      <c r="AM788" s="36">
        <v>1</v>
      </c>
      <c r="AN788" s="36">
        <f t="shared" si="272"/>
        <v>-0.61132533558945124</v>
      </c>
      <c r="AO788" s="36">
        <v>4</v>
      </c>
      <c r="AP788" s="42">
        <f>INT(AI788/1000)*1000</f>
        <v>30000</v>
      </c>
      <c r="AQ788" s="42">
        <f>MOD(AI788,1000)</f>
        <v>927.20000000000073</v>
      </c>
      <c r="AR788" s="42">
        <f>MOD(AI789,1000)-0.2+(AP789-AP788)</f>
        <v>982.59999999999923</v>
      </c>
    </row>
    <row r="789" spans="1:44" x14ac:dyDescent="0.25">
      <c r="A789" s="32" t="s">
        <v>0</v>
      </c>
      <c r="B789" s="33" t="s">
        <v>1</v>
      </c>
      <c r="C789" s="32">
        <v>785</v>
      </c>
      <c r="D789">
        <f>MATCH(C789,TrainRun!$AG$2:$AG$148,1)</f>
        <v>103</v>
      </c>
      <c r="E789">
        <f>INT(INDEX(TrainRun!$AD$2:$AD$148,'By Second'!D789))</f>
        <v>760</v>
      </c>
      <c r="F789">
        <f>IF(E789=0,0,INDEX(TrainRun!$AE$2:$AE$148,'By Second'!D789))</f>
        <v>55.555555555555557</v>
      </c>
      <c r="G789">
        <f>INDEX(TrainRun!$AF$2:$AF$148,'By Second'!D789)</f>
        <v>29593.871699603515</v>
      </c>
      <c r="H789">
        <f t="shared" si="255"/>
        <v>104</v>
      </c>
      <c r="I789">
        <f>INT(INDEX(TrainRun!$AD$2:$AD$148,'By Second'!H789))</f>
        <v>800</v>
      </c>
      <c r="J789">
        <f>INDEX(TrainRun!$AE$2:$AE$148,'By Second'!H789)</f>
        <v>55.555555555555557</v>
      </c>
      <c r="K789">
        <f t="shared" si="252"/>
        <v>40</v>
      </c>
      <c r="L789">
        <f t="shared" si="253"/>
        <v>0</v>
      </c>
      <c r="M789">
        <f t="shared" si="256"/>
        <v>0</v>
      </c>
      <c r="N789" s="32">
        <f t="shared" si="257"/>
        <v>55.555555555555557</v>
      </c>
      <c r="O789" s="29">
        <f t="shared" si="254"/>
        <v>30982.78888888887</v>
      </c>
      <c r="P789">
        <f>MATCH(O789,LORDetail!$B$2:$B$930,1)</f>
        <v>197</v>
      </c>
      <c r="Q789">
        <f>INDEX(LORDetail!$B$2:$B$930,P789)</f>
        <v>30961.033890483628</v>
      </c>
      <c r="R789">
        <f>INDEX(LORDetail!$D$2:$D$930,P789)</f>
        <v>51.5162792861097</v>
      </c>
      <c r="S789">
        <f>INDEX(LORDetail!$E$2:$E$930,P789)</f>
        <v>-0.61177421534763798</v>
      </c>
      <c r="T789">
        <f>INDEX(LORDetail!$G$2:$G$930,P789)</f>
        <v>19.422149999999998</v>
      </c>
      <c r="U789">
        <f t="shared" si="258"/>
        <v>198</v>
      </c>
      <c r="V789">
        <f>INDEX(LORDetail!$B$2:$B$930,U789)</f>
        <v>31153.31225779136</v>
      </c>
      <c r="W789">
        <f>INDEX(LORDetail!$D$2:$D$930,U789)</f>
        <v>51.516936816476097</v>
      </c>
      <c r="X789">
        <f>INDEX(LORDetail!$E$2:$E$930,U789)</f>
        <v>-0.61434091799510904</v>
      </c>
      <c r="Y789">
        <f>INDEX(LORDetail!$G$2:$G$930,U789)</f>
        <v>19.54297</v>
      </c>
      <c r="Z789">
        <f t="shared" si="259"/>
        <v>192.27836730773197</v>
      </c>
      <c r="AA789" s="29">
        <f t="shared" si="260"/>
        <v>21.754998405242077</v>
      </c>
      <c r="AB789">
        <f t="shared" si="261"/>
        <v>0.11314324492065342</v>
      </c>
      <c r="AC789" s="32">
        <f t="shared" si="262"/>
        <v>51.516353681228985</v>
      </c>
      <c r="AD789" s="32">
        <f t="shared" si="263"/>
        <v>-0.61206462041391929</v>
      </c>
      <c r="AE789" s="34">
        <f t="shared" si="264"/>
        <v>19.435819966851312</v>
      </c>
      <c r="AF789" s="36" t="str">
        <f t="shared" si="265"/>
        <v>PADTON</v>
      </c>
      <c r="AG789" s="36" t="str">
        <f t="shared" si="266"/>
        <v>RDNGSTN</v>
      </c>
      <c r="AH789" s="36">
        <f t="shared" si="267"/>
        <v>785</v>
      </c>
      <c r="AI789" s="42">
        <f t="shared" si="268"/>
        <v>30982.799999999999</v>
      </c>
      <c r="AJ789" s="43">
        <f t="shared" si="269"/>
        <v>55.555555555555557</v>
      </c>
      <c r="AK789" s="43">
        <f t="shared" si="270"/>
        <v>0</v>
      </c>
      <c r="AL789" s="36">
        <f t="shared" si="271"/>
        <v>51.516353681228985</v>
      </c>
      <c r="AM789" s="36">
        <v>1</v>
      </c>
      <c r="AN789" s="36">
        <f t="shared" si="272"/>
        <v>-0.61206462041391929</v>
      </c>
      <c r="AO789" s="36">
        <v>4</v>
      </c>
      <c r="AP789" s="42">
        <f>INT(AI789/1000)*1000</f>
        <v>30000</v>
      </c>
      <c r="AQ789" s="42">
        <f>MOD(AI789,1000)</f>
        <v>982.79999999999927</v>
      </c>
      <c r="AR789" s="42">
        <f>MOD(AI790,1000)-0.2+(AP790-AP789)</f>
        <v>1038.2000000000014</v>
      </c>
    </row>
    <row r="790" spans="1:44" x14ac:dyDescent="0.25">
      <c r="A790" s="32" t="s">
        <v>0</v>
      </c>
      <c r="B790" s="33" t="s">
        <v>1</v>
      </c>
      <c r="C790" s="32">
        <v>786</v>
      </c>
      <c r="D790">
        <f>MATCH(C790,TrainRun!$AG$2:$AG$148,1)</f>
        <v>103</v>
      </c>
      <c r="E790">
        <f>INT(INDEX(TrainRun!$AD$2:$AD$148,'By Second'!D790))</f>
        <v>760</v>
      </c>
      <c r="F790">
        <f>IF(E790=0,0,INDEX(TrainRun!$AE$2:$AE$148,'By Second'!D790))</f>
        <v>55.555555555555557</v>
      </c>
      <c r="G790">
        <f>INDEX(TrainRun!$AF$2:$AF$148,'By Second'!D790)</f>
        <v>29593.871699603515</v>
      </c>
      <c r="H790">
        <f t="shared" si="255"/>
        <v>104</v>
      </c>
      <c r="I790">
        <f>INT(INDEX(TrainRun!$AD$2:$AD$148,'By Second'!H790))</f>
        <v>800</v>
      </c>
      <c r="J790">
        <f>INDEX(TrainRun!$AE$2:$AE$148,'By Second'!H790)</f>
        <v>55.555555555555557</v>
      </c>
      <c r="K790">
        <f t="shared" si="252"/>
        <v>40</v>
      </c>
      <c r="L790">
        <f t="shared" si="253"/>
        <v>0</v>
      </c>
      <c r="M790">
        <f t="shared" si="256"/>
        <v>0</v>
      </c>
      <c r="N790" s="32">
        <f t="shared" si="257"/>
        <v>55.555555555555557</v>
      </c>
      <c r="O790" s="29">
        <f t="shared" si="254"/>
        <v>31038.344444444425</v>
      </c>
      <c r="P790">
        <f>MATCH(O790,LORDetail!$B$2:$B$930,1)</f>
        <v>197</v>
      </c>
      <c r="Q790">
        <f>INDEX(LORDetail!$B$2:$B$930,P790)</f>
        <v>30961.033890483628</v>
      </c>
      <c r="R790">
        <f>INDEX(LORDetail!$D$2:$D$930,P790)</f>
        <v>51.5162792861097</v>
      </c>
      <c r="S790">
        <f>INDEX(LORDetail!$E$2:$E$930,P790)</f>
        <v>-0.61177421534763798</v>
      </c>
      <c r="T790">
        <f>INDEX(LORDetail!$G$2:$G$930,P790)</f>
        <v>19.422149999999998</v>
      </c>
      <c r="U790">
        <f t="shared" si="258"/>
        <v>198</v>
      </c>
      <c r="V790">
        <f>INDEX(LORDetail!$B$2:$B$930,U790)</f>
        <v>31153.31225779136</v>
      </c>
      <c r="W790">
        <f>INDEX(LORDetail!$D$2:$D$930,U790)</f>
        <v>51.516936816476097</v>
      </c>
      <c r="X790">
        <f>INDEX(LORDetail!$E$2:$E$930,U790)</f>
        <v>-0.61434091799510904</v>
      </c>
      <c r="Y790">
        <f>INDEX(LORDetail!$G$2:$G$930,U790)</f>
        <v>19.54297</v>
      </c>
      <c r="Z790">
        <f t="shared" si="259"/>
        <v>192.27836730773197</v>
      </c>
      <c r="AA790" s="29">
        <f t="shared" si="260"/>
        <v>77.310553960796824</v>
      </c>
      <c r="AB790">
        <f t="shared" si="261"/>
        <v>0.40207619319476084</v>
      </c>
      <c r="AC790" s="32">
        <f t="shared" si="262"/>
        <v>51.516543663416329</v>
      </c>
      <c r="AD790" s="32">
        <f t="shared" si="263"/>
        <v>-0.61280622537719609</v>
      </c>
      <c r="AE790" s="34">
        <f t="shared" si="264"/>
        <v>19.470728845661789</v>
      </c>
      <c r="AF790" s="36" t="str">
        <f t="shared" si="265"/>
        <v>PADTON</v>
      </c>
      <c r="AG790" s="36" t="str">
        <f t="shared" si="266"/>
        <v>RDNGSTN</v>
      </c>
      <c r="AH790" s="36">
        <f t="shared" si="267"/>
        <v>786</v>
      </c>
      <c r="AI790" s="42">
        <f t="shared" si="268"/>
        <v>31038.400000000001</v>
      </c>
      <c r="AJ790" s="43">
        <f t="shared" si="269"/>
        <v>55.555555555555557</v>
      </c>
      <c r="AK790" s="43">
        <f t="shared" si="270"/>
        <v>0</v>
      </c>
      <c r="AL790" s="36">
        <f t="shared" si="271"/>
        <v>51.516543663416329</v>
      </c>
      <c r="AM790" s="36">
        <v>1</v>
      </c>
      <c r="AN790" s="36">
        <f t="shared" si="272"/>
        <v>-0.61280622537719609</v>
      </c>
      <c r="AO790" s="36">
        <v>4</v>
      </c>
      <c r="AP790" s="42">
        <f>INT(AI790/1000)*1000</f>
        <v>31000</v>
      </c>
      <c r="AQ790" s="42">
        <f>MOD(AI790,1000)</f>
        <v>38.400000000001455</v>
      </c>
      <c r="AR790" s="42">
        <f>MOD(AI791,1000)-0.2+(AP791-AP790)</f>
        <v>93.8</v>
      </c>
    </row>
    <row r="791" spans="1:44" x14ac:dyDescent="0.25">
      <c r="A791" s="32" t="s">
        <v>0</v>
      </c>
      <c r="B791" s="33" t="s">
        <v>1</v>
      </c>
      <c r="C791" s="32">
        <v>787</v>
      </c>
      <c r="D791">
        <f>MATCH(C791,TrainRun!$AG$2:$AG$148,1)</f>
        <v>103</v>
      </c>
      <c r="E791">
        <f>INT(INDEX(TrainRun!$AD$2:$AD$148,'By Second'!D791))</f>
        <v>760</v>
      </c>
      <c r="F791">
        <f>IF(E791=0,0,INDEX(TrainRun!$AE$2:$AE$148,'By Second'!D791))</f>
        <v>55.555555555555557</v>
      </c>
      <c r="G791">
        <f>INDEX(TrainRun!$AF$2:$AF$148,'By Second'!D791)</f>
        <v>29593.871699603515</v>
      </c>
      <c r="H791">
        <f t="shared" si="255"/>
        <v>104</v>
      </c>
      <c r="I791">
        <f>INT(INDEX(TrainRun!$AD$2:$AD$148,'By Second'!H791))</f>
        <v>800</v>
      </c>
      <c r="J791">
        <f>INDEX(TrainRun!$AE$2:$AE$148,'By Second'!H791)</f>
        <v>55.555555555555557</v>
      </c>
      <c r="K791">
        <f t="shared" si="252"/>
        <v>40</v>
      </c>
      <c r="L791">
        <f t="shared" si="253"/>
        <v>0</v>
      </c>
      <c r="M791">
        <f t="shared" si="256"/>
        <v>0</v>
      </c>
      <c r="N791" s="32">
        <f t="shared" si="257"/>
        <v>55.555555555555557</v>
      </c>
      <c r="O791" s="29">
        <f t="shared" si="254"/>
        <v>31093.89999999998</v>
      </c>
      <c r="P791">
        <f>MATCH(O791,LORDetail!$B$2:$B$930,1)</f>
        <v>197</v>
      </c>
      <c r="Q791">
        <f>INDEX(LORDetail!$B$2:$B$930,P791)</f>
        <v>30961.033890483628</v>
      </c>
      <c r="R791">
        <f>INDEX(LORDetail!$D$2:$D$930,P791)</f>
        <v>51.5162792861097</v>
      </c>
      <c r="S791">
        <f>INDEX(LORDetail!$E$2:$E$930,P791)</f>
        <v>-0.61177421534763798</v>
      </c>
      <c r="T791">
        <f>INDEX(LORDetail!$G$2:$G$930,P791)</f>
        <v>19.422149999999998</v>
      </c>
      <c r="U791">
        <f t="shared" si="258"/>
        <v>198</v>
      </c>
      <c r="V791">
        <f>INDEX(LORDetail!$B$2:$B$930,U791)</f>
        <v>31153.31225779136</v>
      </c>
      <c r="W791">
        <f>INDEX(LORDetail!$D$2:$D$930,U791)</f>
        <v>51.516936816476097</v>
      </c>
      <c r="X791">
        <f>INDEX(LORDetail!$E$2:$E$930,U791)</f>
        <v>-0.61434091799510904</v>
      </c>
      <c r="Y791">
        <f>INDEX(LORDetail!$G$2:$G$930,U791)</f>
        <v>19.54297</v>
      </c>
      <c r="Z791">
        <f t="shared" si="259"/>
        <v>192.27836730773197</v>
      </c>
      <c r="AA791" s="29">
        <f t="shared" si="260"/>
        <v>132.86610951635157</v>
      </c>
      <c r="AB791">
        <f t="shared" si="261"/>
        <v>0.69100914146886827</v>
      </c>
      <c r="AC791" s="32">
        <f t="shared" si="262"/>
        <v>51.516733645603672</v>
      </c>
      <c r="AD791" s="32">
        <f t="shared" si="263"/>
        <v>-0.61354783034047278</v>
      </c>
      <c r="AE791" s="34">
        <f t="shared" si="264"/>
        <v>19.505637724472269</v>
      </c>
      <c r="AF791" s="36" t="str">
        <f t="shared" si="265"/>
        <v>PADTON</v>
      </c>
      <c r="AG791" s="36" t="str">
        <f t="shared" si="266"/>
        <v>RDNGSTN</v>
      </c>
      <c r="AH791" s="36">
        <f t="shared" si="267"/>
        <v>787</v>
      </c>
      <c r="AI791" s="42">
        <f t="shared" si="268"/>
        <v>31094</v>
      </c>
      <c r="AJ791" s="43">
        <f t="shared" si="269"/>
        <v>55.555555555555557</v>
      </c>
      <c r="AK791" s="43">
        <f t="shared" si="270"/>
        <v>0</v>
      </c>
      <c r="AL791" s="36">
        <f t="shared" si="271"/>
        <v>51.516733645603672</v>
      </c>
      <c r="AM791" s="36">
        <v>1</v>
      </c>
      <c r="AN791" s="36">
        <f t="shared" si="272"/>
        <v>-0.61354783034047278</v>
      </c>
      <c r="AO791" s="36">
        <v>4</v>
      </c>
      <c r="AP791" s="42">
        <f>INT(AI791/1000)*1000</f>
        <v>31000</v>
      </c>
      <c r="AQ791" s="42">
        <f>MOD(AI791,1000)</f>
        <v>94</v>
      </c>
      <c r="AR791" s="42">
        <f>MOD(AI792,1000)-0.2+(AP792-AP791)</f>
        <v>149.20000000000147</v>
      </c>
    </row>
    <row r="792" spans="1:44" x14ac:dyDescent="0.25">
      <c r="A792" s="32" t="s">
        <v>0</v>
      </c>
      <c r="B792" s="33" t="s">
        <v>1</v>
      </c>
      <c r="C792" s="32">
        <v>788</v>
      </c>
      <c r="D792">
        <f>MATCH(C792,TrainRun!$AG$2:$AG$148,1)</f>
        <v>103</v>
      </c>
      <c r="E792">
        <f>INT(INDEX(TrainRun!$AD$2:$AD$148,'By Second'!D792))</f>
        <v>760</v>
      </c>
      <c r="F792">
        <f>IF(E792=0,0,INDEX(TrainRun!$AE$2:$AE$148,'By Second'!D792))</f>
        <v>55.555555555555557</v>
      </c>
      <c r="G792">
        <f>INDEX(TrainRun!$AF$2:$AF$148,'By Second'!D792)</f>
        <v>29593.871699603515</v>
      </c>
      <c r="H792">
        <f t="shared" si="255"/>
        <v>104</v>
      </c>
      <c r="I792">
        <f>INT(INDEX(TrainRun!$AD$2:$AD$148,'By Second'!H792))</f>
        <v>800</v>
      </c>
      <c r="J792">
        <f>INDEX(TrainRun!$AE$2:$AE$148,'By Second'!H792)</f>
        <v>55.555555555555557</v>
      </c>
      <c r="K792">
        <f t="shared" si="252"/>
        <v>40</v>
      </c>
      <c r="L792">
        <f t="shared" si="253"/>
        <v>0</v>
      </c>
      <c r="M792">
        <f t="shared" si="256"/>
        <v>0</v>
      </c>
      <c r="N792" s="32">
        <f t="shared" si="257"/>
        <v>55.555555555555557</v>
      </c>
      <c r="O792" s="29">
        <f t="shared" si="254"/>
        <v>31149.455555555534</v>
      </c>
      <c r="P792">
        <f>MATCH(O792,LORDetail!$B$2:$B$930,1)</f>
        <v>197</v>
      </c>
      <c r="Q792">
        <f>INDEX(LORDetail!$B$2:$B$930,P792)</f>
        <v>30961.033890483628</v>
      </c>
      <c r="R792">
        <f>INDEX(LORDetail!$D$2:$D$930,P792)</f>
        <v>51.5162792861097</v>
      </c>
      <c r="S792">
        <f>INDEX(LORDetail!$E$2:$E$930,P792)</f>
        <v>-0.61177421534763798</v>
      </c>
      <c r="T792">
        <f>INDEX(LORDetail!$G$2:$G$930,P792)</f>
        <v>19.422149999999998</v>
      </c>
      <c r="U792">
        <f t="shared" si="258"/>
        <v>198</v>
      </c>
      <c r="V792">
        <f>INDEX(LORDetail!$B$2:$B$930,U792)</f>
        <v>31153.31225779136</v>
      </c>
      <c r="W792">
        <f>INDEX(LORDetail!$D$2:$D$930,U792)</f>
        <v>51.516936816476097</v>
      </c>
      <c r="X792">
        <f>INDEX(LORDetail!$E$2:$E$930,U792)</f>
        <v>-0.61434091799510904</v>
      </c>
      <c r="Y792">
        <f>INDEX(LORDetail!$G$2:$G$930,U792)</f>
        <v>19.54297</v>
      </c>
      <c r="Z792">
        <f t="shared" si="259"/>
        <v>192.27836730773197</v>
      </c>
      <c r="AA792" s="29">
        <f t="shared" si="260"/>
        <v>188.42166507190632</v>
      </c>
      <c r="AB792">
        <f t="shared" si="261"/>
        <v>0.9799420897429757</v>
      </c>
      <c r="AC792" s="32">
        <f t="shared" si="262"/>
        <v>51.516923627791016</v>
      </c>
      <c r="AD792" s="32">
        <f t="shared" si="263"/>
        <v>-0.61428943530374958</v>
      </c>
      <c r="AE792" s="34">
        <f t="shared" si="264"/>
        <v>19.540546603282746</v>
      </c>
      <c r="AF792" s="36" t="str">
        <f t="shared" si="265"/>
        <v>PADTON</v>
      </c>
      <c r="AG792" s="36" t="str">
        <f t="shared" si="266"/>
        <v>RDNGSTN</v>
      </c>
      <c r="AH792" s="36">
        <f t="shared" si="267"/>
        <v>788</v>
      </c>
      <c r="AI792" s="42">
        <f t="shared" si="268"/>
        <v>31149.4</v>
      </c>
      <c r="AJ792" s="43">
        <f t="shared" si="269"/>
        <v>55.555555555555557</v>
      </c>
      <c r="AK792" s="43">
        <f t="shared" si="270"/>
        <v>0</v>
      </c>
      <c r="AL792" s="36">
        <f t="shared" si="271"/>
        <v>51.516923627791016</v>
      </c>
      <c r="AM792" s="36">
        <v>1</v>
      </c>
      <c r="AN792" s="36">
        <f t="shared" si="272"/>
        <v>-0.61428943530374958</v>
      </c>
      <c r="AO792" s="36">
        <v>4</v>
      </c>
      <c r="AP792" s="42">
        <f>INT(AI792/1000)*1000</f>
        <v>31000</v>
      </c>
      <c r="AQ792" s="42">
        <f>MOD(AI792,1000)</f>
        <v>149.40000000000146</v>
      </c>
      <c r="AR792" s="42">
        <f>MOD(AI793,1000)-0.2+(AP793-AP792)</f>
        <v>204.8</v>
      </c>
    </row>
    <row r="793" spans="1:44" x14ac:dyDescent="0.25">
      <c r="A793" s="32" t="s">
        <v>0</v>
      </c>
      <c r="B793" s="33" t="s">
        <v>1</v>
      </c>
      <c r="C793" s="32">
        <v>789</v>
      </c>
      <c r="D793">
        <f>MATCH(C793,TrainRun!$AG$2:$AG$148,1)</f>
        <v>103</v>
      </c>
      <c r="E793">
        <f>INT(INDEX(TrainRun!$AD$2:$AD$148,'By Second'!D793))</f>
        <v>760</v>
      </c>
      <c r="F793">
        <f>IF(E793=0,0,INDEX(TrainRun!$AE$2:$AE$148,'By Second'!D793))</f>
        <v>55.555555555555557</v>
      </c>
      <c r="G793">
        <f>INDEX(TrainRun!$AF$2:$AF$148,'By Second'!D793)</f>
        <v>29593.871699603515</v>
      </c>
      <c r="H793">
        <f t="shared" si="255"/>
        <v>104</v>
      </c>
      <c r="I793">
        <f>INT(INDEX(TrainRun!$AD$2:$AD$148,'By Second'!H793))</f>
        <v>800</v>
      </c>
      <c r="J793">
        <f>INDEX(TrainRun!$AE$2:$AE$148,'By Second'!H793)</f>
        <v>55.555555555555557</v>
      </c>
      <c r="K793">
        <f t="shared" si="252"/>
        <v>40</v>
      </c>
      <c r="L793">
        <f t="shared" si="253"/>
        <v>0</v>
      </c>
      <c r="M793">
        <f t="shared" si="256"/>
        <v>0</v>
      </c>
      <c r="N793" s="32">
        <f t="shared" si="257"/>
        <v>55.555555555555557</v>
      </c>
      <c r="O793" s="29">
        <f t="shared" si="254"/>
        <v>31205.011111111089</v>
      </c>
      <c r="P793">
        <f>MATCH(O793,LORDetail!$B$2:$B$930,1)</f>
        <v>198</v>
      </c>
      <c r="Q793">
        <f>INDEX(LORDetail!$B$2:$B$930,P793)</f>
        <v>31153.31225779136</v>
      </c>
      <c r="R793">
        <f>INDEX(LORDetail!$D$2:$D$930,P793)</f>
        <v>51.516936816476097</v>
      </c>
      <c r="S793">
        <f>INDEX(LORDetail!$E$2:$E$930,P793)</f>
        <v>-0.61434091799510904</v>
      </c>
      <c r="T793">
        <f>INDEX(LORDetail!$G$2:$G$930,P793)</f>
        <v>19.54297</v>
      </c>
      <c r="U793">
        <f t="shared" si="258"/>
        <v>199</v>
      </c>
      <c r="V793">
        <f>INDEX(LORDetail!$B$2:$B$930,U793)</f>
        <v>31328.625326241392</v>
      </c>
      <c r="W793">
        <f>INDEX(LORDetail!$D$2:$D$930,U793)</f>
        <v>51.517574512139198</v>
      </c>
      <c r="X793">
        <f>INDEX(LORDetail!$E$2:$E$930,U793)</f>
        <v>-0.61665497609183095</v>
      </c>
      <c r="Y793">
        <f>INDEX(LORDetail!$G$2:$G$930,U793)</f>
        <v>19.65314</v>
      </c>
      <c r="Z793">
        <f t="shared" si="259"/>
        <v>175.31306845003201</v>
      </c>
      <c r="AA793" s="29">
        <f t="shared" si="260"/>
        <v>51.698853319729096</v>
      </c>
      <c r="AB793">
        <f t="shared" si="261"/>
        <v>0.29489446381154627</v>
      </c>
      <c r="AC793" s="32">
        <f t="shared" si="262"/>
        <v>51.517124869396746</v>
      </c>
      <c r="AD793" s="32">
        <f t="shared" si="263"/>
        <v>-0.61502332091677059</v>
      </c>
      <c r="AE793" s="34">
        <f t="shared" si="264"/>
        <v>19.575458523078119</v>
      </c>
      <c r="AF793" s="36" t="str">
        <f t="shared" si="265"/>
        <v>PADTON</v>
      </c>
      <c r="AG793" s="36" t="str">
        <f t="shared" si="266"/>
        <v>RDNGSTN</v>
      </c>
      <c r="AH793" s="36">
        <f t="shared" si="267"/>
        <v>789</v>
      </c>
      <c r="AI793" s="42">
        <f t="shared" si="268"/>
        <v>31205</v>
      </c>
      <c r="AJ793" s="43">
        <f t="shared" si="269"/>
        <v>55.555555555555557</v>
      </c>
      <c r="AK793" s="43">
        <f t="shared" si="270"/>
        <v>0</v>
      </c>
      <c r="AL793" s="36">
        <f t="shared" si="271"/>
        <v>51.517124869396746</v>
      </c>
      <c r="AM793" s="36">
        <v>1</v>
      </c>
      <c r="AN793" s="36">
        <f t="shared" si="272"/>
        <v>-0.61502332091677059</v>
      </c>
      <c r="AO793" s="36">
        <v>4</v>
      </c>
      <c r="AP793" s="42">
        <f>INT(AI793/1000)*1000</f>
        <v>31000</v>
      </c>
      <c r="AQ793" s="42">
        <f>MOD(AI793,1000)</f>
        <v>205</v>
      </c>
      <c r="AR793" s="42">
        <f>MOD(AI794,1000)-0.2+(AP794-AP793)</f>
        <v>260.39999999999856</v>
      </c>
    </row>
    <row r="794" spans="1:44" x14ac:dyDescent="0.25">
      <c r="A794" s="32" t="s">
        <v>0</v>
      </c>
      <c r="B794" s="33" t="s">
        <v>1</v>
      </c>
      <c r="C794" s="32">
        <v>790</v>
      </c>
      <c r="D794">
        <f>MATCH(C794,TrainRun!$AG$2:$AG$148,1)</f>
        <v>103</v>
      </c>
      <c r="E794">
        <f>INT(INDEX(TrainRun!$AD$2:$AD$148,'By Second'!D794))</f>
        <v>760</v>
      </c>
      <c r="F794">
        <f>IF(E794=0,0,INDEX(TrainRun!$AE$2:$AE$148,'By Second'!D794))</f>
        <v>55.555555555555557</v>
      </c>
      <c r="G794">
        <f>INDEX(TrainRun!$AF$2:$AF$148,'By Second'!D794)</f>
        <v>29593.871699603515</v>
      </c>
      <c r="H794">
        <f t="shared" si="255"/>
        <v>104</v>
      </c>
      <c r="I794">
        <f>INT(INDEX(TrainRun!$AD$2:$AD$148,'By Second'!H794))</f>
        <v>800</v>
      </c>
      <c r="J794">
        <f>INDEX(TrainRun!$AE$2:$AE$148,'By Second'!H794)</f>
        <v>55.555555555555557</v>
      </c>
      <c r="K794">
        <f t="shared" si="252"/>
        <v>40</v>
      </c>
      <c r="L794">
        <f t="shared" si="253"/>
        <v>0</v>
      </c>
      <c r="M794">
        <f t="shared" si="256"/>
        <v>0</v>
      </c>
      <c r="N794" s="32">
        <f t="shared" si="257"/>
        <v>55.555555555555557</v>
      </c>
      <c r="O794" s="29">
        <f t="shared" si="254"/>
        <v>31260.566666666644</v>
      </c>
      <c r="P794">
        <f>MATCH(O794,LORDetail!$B$2:$B$930,1)</f>
        <v>198</v>
      </c>
      <c r="Q794">
        <f>INDEX(LORDetail!$B$2:$B$930,P794)</f>
        <v>31153.31225779136</v>
      </c>
      <c r="R794">
        <f>INDEX(LORDetail!$D$2:$D$930,P794)</f>
        <v>51.516936816476097</v>
      </c>
      <c r="S794">
        <f>INDEX(LORDetail!$E$2:$E$930,P794)</f>
        <v>-0.61434091799510904</v>
      </c>
      <c r="T794">
        <f>INDEX(LORDetail!$G$2:$G$930,P794)</f>
        <v>19.54297</v>
      </c>
      <c r="U794">
        <f t="shared" si="258"/>
        <v>199</v>
      </c>
      <c r="V794">
        <f>INDEX(LORDetail!$B$2:$B$930,U794)</f>
        <v>31328.625326241392</v>
      </c>
      <c r="W794">
        <f>INDEX(LORDetail!$D$2:$D$930,U794)</f>
        <v>51.517574512139198</v>
      </c>
      <c r="X794">
        <f>INDEX(LORDetail!$E$2:$E$930,U794)</f>
        <v>-0.61665497609183095</v>
      </c>
      <c r="Y794">
        <f>INDEX(LORDetail!$G$2:$G$930,U794)</f>
        <v>19.65314</v>
      </c>
      <c r="Z794">
        <f t="shared" si="259"/>
        <v>175.31306845003201</v>
      </c>
      <c r="AA794" s="29">
        <f t="shared" si="260"/>
        <v>107.25440887528384</v>
      </c>
      <c r="AB794">
        <f t="shared" si="261"/>
        <v>0.61178787082751707</v>
      </c>
      <c r="AC794" s="32">
        <f t="shared" si="262"/>
        <v>51.51732695094806</v>
      </c>
      <c r="AD794" s="32">
        <f t="shared" si="263"/>
        <v>-0.61575663067107367</v>
      </c>
      <c r="AE794" s="34">
        <f t="shared" si="264"/>
        <v>19.610370669729068</v>
      </c>
      <c r="AF794" s="36" t="str">
        <f t="shared" si="265"/>
        <v>PADTON</v>
      </c>
      <c r="AG794" s="36" t="str">
        <f t="shared" si="266"/>
        <v>RDNGSTN</v>
      </c>
      <c r="AH794" s="36">
        <f t="shared" si="267"/>
        <v>790</v>
      </c>
      <c r="AI794" s="42">
        <f t="shared" si="268"/>
        <v>31260.6</v>
      </c>
      <c r="AJ794" s="43">
        <f t="shared" si="269"/>
        <v>55.555555555555557</v>
      </c>
      <c r="AK794" s="43">
        <f t="shared" si="270"/>
        <v>0</v>
      </c>
      <c r="AL794" s="36">
        <f t="shared" si="271"/>
        <v>51.51732695094806</v>
      </c>
      <c r="AM794" s="36">
        <v>1</v>
      </c>
      <c r="AN794" s="36">
        <f t="shared" si="272"/>
        <v>-0.61575663067107367</v>
      </c>
      <c r="AO794" s="36">
        <v>4</v>
      </c>
      <c r="AP794" s="42">
        <f>INT(AI794/1000)*1000</f>
        <v>31000</v>
      </c>
      <c r="AQ794" s="42">
        <f>MOD(AI794,1000)</f>
        <v>260.59999999999854</v>
      </c>
      <c r="AR794" s="42">
        <f>MOD(AI795,1000)-0.2+(AP795-AP794)</f>
        <v>316.00000000000074</v>
      </c>
    </row>
    <row r="795" spans="1:44" x14ac:dyDescent="0.25">
      <c r="A795" s="32" t="s">
        <v>0</v>
      </c>
      <c r="B795" s="33" t="s">
        <v>1</v>
      </c>
      <c r="C795" s="32">
        <v>791</v>
      </c>
      <c r="D795">
        <f>MATCH(C795,TrainRun!$AG$2:$AG$148,1)</f>
        <v>103</v>
      </c>
      <c r="E795">
        <f>INT(INDEX(TrainRun!$AD$2:$AD$148,'By Second'!D795))</f>
        <v>760</v>
      </c>
      <c r="F795">
        <f>IF(E795=0,0,INDEX(TrainRun!$AE$2:$AE$148,'By Second'!D795))</f>
        <v>55.555555555555557</v>
      </c>
      <c r="G795">
        <f>INDEX(TrainRun!$AF$2:$AF$148,'By Second'!D795)</f>
        <v>29593.871699603515</v>
      </c>
      <c r="H795">
        <f t="shared" si="255"/>
        <v>104</v>
      </c>
      <c r="I795">
        <f>INT(INDEX(TrainRun!$AD$2:$AD$148,'By Second'!H795))</f>
        <v>800</v>
      </c>
      <c r="J795">
        <f>INDEX(TrainRun!$AE$2:$AE$148,'By Second'!H795)</f>
        <v>55.555555555555557</v>
      </c>
      <c r="K795">
        <f t="shared" si="252"/>
        <v>40</v>
      </c>
      <c r="L795">
        <f t="shared" si="253"/>
        <v>0</v>
      </c>
      <c r="M795">
        <f t="shared" si="256"/>
        <v>0</v>
      </c>
      <c r="N795" s="32">
        <f t="shared" si="257"/>
        <v>55.555555555555557</v>
      </c>
      <c r="O795" s="29">
        <f t="shared" si="254"/>
        <v>31316.122222222199</v>
      </c>
      <c r="P795">
        <f>MATCH(O795,LORDetail!$B$2:$B$930,1)</f>
        <v>198</v>
      </c>
      <c r="Q795">
        <f>INDEX(LORDetail!$B$2:$B$930,P795)</f>
        <v>31153.31225779136</v>
      </c>
      <c r="R795">
        <f>INDEX(LORDetail!$D$2:$D$930,P795)</f>
        <v>51.516936816476097</v>
      </c>
      <c r="S795">
        <f>INDEX(LORDetail!$E$2:$E$930,P795)</f>
        <v>-0.61434091799510904</v>
      </c>
      <c r="T795">
        <f>INDEX(LORDetail!$G$2:$G$930,P795)</f>
        <v>19.54297</v>
      </c>
      <c r="U795">
        <f t="shared" si="258"/>
        <v>199</v>
      </c>
      <c r="V795">
        <f>INDEX(LORDetail!$B$2:$B$930,U795)</f>
        <v>31328.625326241392</v>
      </c>
      <c r="W795">
        <f>INDEX(LORDetail!$D$2:$D$930,U795)</f>
        <v>51.517574512139198</v>
      </c>
      <c r="X795">
        <f>INDEX(LORDetail!$E$2:$E$930,U795)</f>
        <v>-0.61665497609183095</v>
      </c>
      <c r="Y795">
        <f>INDEX(LORDetail!$G$2:$G$930,U795)</f>
        <v>19.65314</v>
      </c>
      <c r="Z795">
        <f t="shared" si="259"/>
        <v>175.31306845003201</v>
      </c>
      <c r="AA795" s="29">
        <f t="shared" si="260"/>
        <v>162.80996443083859</v>
      </c>
      <c r="AB795">
        <f t="shared" si="261"/>
        <v>0.92868127784348797</v>
      </c>
      <c r="AC795" s="32">
        <f t="shared" si="262"/>
        <v>51.517529032499382</v>
      </c>
      <c r="AD795" s="32">
        <f t="shared" si="263"/>
        <v>-0.61648994042537686</v>
      </c>
      <c r="AE795" s="34">
        <f t="shared" si="264"/>
        <v>19.645282816380018</v>
      </c>
      <c r="AF795" s="36" t="str">
        <f t="shared" si="265"/>
        <v>PADTON</v>
      </c>
      <c r="AG795" s="36" t="str">
        <f t="shared" si="266"/>
        <v>RDNGSTN</v>
      </c>
      <c r="AH795" s="36">
        <f t="shared" si="267"/>
        <v>791</v>
      </c>
      <c r="AI795" s="42">
        <f t="shared" si="268"/>
        <v>31316.2</v>
      </c>
      <c r="AJ795" s="43">
        <f t="shared" si="269"/>
        <v>55.555555555555557</v>
      </c>
      <c r="AK795" s="43">
        <f t="shared" si="270"/>
        <v>0</v>
      </c>
      <c r="AL795" s="36">
        <f t="shared" si="271"/>
        <v>51.517529032499382</v>
      </c>
      <c r="AM795" s="36">
        <v>1</v>
      </c>
      <c r="AN795" s="36">
        <f t="shared" si="272"/>
        <v>-0.61648994042537686</v>
      </c>
      <c r="AO795" s="36">
        <v>4</v>
      </c>
      <c r="AP795" s="42">
        <f>INT(AI795/1000)*1000</f>
        <v>31000</v>
      </c>
      <c r="AQ795" s="42">
        <f>MOD(AI795,1000)</f>
        <v>316.20000000000073</v>
      </c>
      <c r="AR795" s="42">
        <f>MOD(AI796,1000)-0.2+(AP796-AP795)</f>
        <v>371.39999999999856</v>
      </c>
    </row>
    <row r="796" spans="1:44" x14ac:dyDescent="0.25">
      <c r="A796" s="32" t="s">
        <v>0</v>
      </c>
      <c r="B796" s="33" t="s">
        <v>1</v>
      </c>
      <c r="C796" s="32">
        <v>792</v>
      </c>
      <c r="D796">
        <f>MATCH(C796,TrainRun!$AG$2:$AG$148,1)</f>
        <v>103</v>
      </c>
      <c r="E796">
        <f>INT(INDEX(TrainRun!$AD$2:$AD$148,'By Second'!D796))</f>
        <v>760</v>
      </c>
      <c r="F796">
        <f>IF(E796=0,0,INDEX(TrainRun!$AE$2:$AE$148,'By Second'!D796))</f>
        <v>55.555555555555557</v>
      </c>
      <c r="G796">
        <f>INDEX(TrainRun!$AF$2:$AF$148,'By Second'!D796)</f>
        <v>29593.871699603515</v>
      </c>
      <c r="H796">
        <f t="shared" si="255"/>
        <v>104</v>
      </c>
      <c r="I796">
        <f>INT(INDEX(TrainRun!$AD$2:$AD$148,'By Second'!H796))</f>
        <v>800</v>
      </c>
      <c r="J796">
        <f>INDEX(TrainRun!$AE$2:$AE$148,'By Second'!H796)</f>
        <v>55.555555555555557</v>
      </c>
      <c r="K796">
        <f t="shared" si="252"/>
        <v>40</v>
      </c>
      <c r="L796">
        <f t="shared" si="253"/>
        <v>0</v>
      </c>
      <c r="M796">
        <f t="shared" si="256"/>
        <v>0</v>
      </c>
      <c r="N796" s="32">
        <f t="shared" si="257"/>
        <v>55.555555555555557</v>
      </c>
      <c r="O796" s="29">
        <f t="shared" si="254"/>
        <v>31371.677777777753</v>
      </c>
      <c r="P796">
        <f>MATCH(O796,LORDetail!$B$2:$B$930,1)</f>
        <v>199</v>
      </c>
      <c r="Q796">
        <f>INDEX(LORDetail!$B$2:$B$930,P796)</f>
        <v>31328.625326241392</v>
      </c>
      <c r="R796">
        <f>INDEX(LORDetail!$D$2:$D$930,P796)</f>
        <v>51.517574512139198</v>
      </c>
      <c r="S796">
        <f>INDEX(LORDetail!$E$2:$E$930,P796)</f>
        <v>-0.61665497609183095</v>
      </c>
      <c r="T796">
        <f>INDEX(LORDetail!$G$2:$G$930,P796)</f>
        <v>19.65314</v>
      </c>
      <c r="U796">
        <f t="shared" si="258"/>
        <v>200</v>
      </c>
      <c r="V796">
        <f>INDEX(LORDetail!$B$2:$B$930,U796)</f>
        <v>31485.900296299907</v>
      </c>
      <c r="W796">
        <f>INDEX(LORDetail!$D$2:$D$930,U796)</f>
        <v>51.518130044800301</v>
      </c>
      <c r="X796">
        <f>INDEX(LORDetail!$E$2:$E$930,U796)</f>
        <v>-0.61874254153213304</v>
      </c>
      <c r="Y796">
        <f>INDEX(LORDetail!$G$2:$G$930,U796)</f>
        <v>19.75197</v>
      </c>
      <c r="Z796">
        <f t="shared" si="259"/>
        <v>157.27497005851546</v>
      </c>
      <c r="AA796" s="29">
        <f t="shared" si="260"/>
        <v>43.052451536361332</v>
      </c>
      <c r="AB796">
        <f t="shared" si="261"/>
        <v>0.2737400078368688</v>
      </c>
      <c r="AC796" s="32">
        <f t="shared" si="262"/>
        <v>51.517726583654202</v>
      </c>
      <c r="AD796" s="32">
        <f t="shared" si="263"/>
        <v>-0.61722642627181923</v>
      </c>
      <c r="AE796" s="34">
        <f t="shared" si="264"/>
        <v>19.680193724974519</v>
      </c>
      <c r="AF796" s="36" t="str">
        <f t="shared" si="265"/>
        <v>PADTON</v>
      </c>
      <c r="AG796" s="36" t="str">
        <f t="shared" si="266"/>
        <v>RDNGSTN</v>
      </c>
      <c r="AH796" s="36">
        <f t="shared" si="267"/>
        <v>792</v>
      </c>
      <c r="AI796" s="42">
        <f t="shared" si="268"/>
        <v>31371.599999999999</v>
      </c>
      <c r="AJ796" s="43">
        <f t="shared" si="269"/>
        <v>55.555555555555557</v>
      </c>
      <c r="AK796" s="43">
        <f t="shared" si="270"/>
        <v>0</v>
      </c>
      <c r="AL796" s="36">
        <f t="shared" si="271"/>
        <v>51.517726583654202</v>
      </c>
      <c r="AM796" s="36">
        <v>1</v>
      </c>
      <c r="AN796" s="36">
        <f t="shared" si="272"/>
        <v>-0.61722642627181923</v>
      </c>
      <c r="AO796" s="36">
        <v>4</v>
      </c>
      <c r="AP796" s="42">
        <f>INT(AI796/1000)*1000</f>
        <v>31000</v>
      </c>
      <c r="AQ796" s="42">
        <f>MOD(AI796,1000)</f>
        <v>371.59999999999854</v>
      </c>
      <c r="AR796" s="42">
        <f>MOD(AI797,1000)-0.2+(AP797-AP796)</f>
        <v>427.00000000000074</v>
      </c>
    </row>
    <row r="797" spans="1:44" x14ac:dyDescent="0.25">
      <c r="A797" s="32" t="s">
        <v>0</v>
      </c>
      <c r="B797" s="33" t="s">
        <v>1</v>
      </c>
      <c r="C797" s="32">
        <v>793</v>
      </c>
      <c r="D797">
        <f>MATCH(C797,TrainRun!$AG$2:$AG$148,1)</f>
        <v>103</v>
      </c>
      <c r="E797">
        <f>INT(INDEX(TrainRun!$AD$2:$AD$148,'By Second'!D797))</f>
        <v>760</v>
      </c>
      <c r="F797">
        <f>IF(E797=0,0,INDEX(TrainRun!$AE$2:$AE$148,'By Second'!D797))</f>
        <v>55.555555555555557</v>
      </c>
      <c r="G797">
        <f>INDEX(TrainRun!$AF$2:$AF$148,'By Second'!D797)</f>
        <v>29593.871699603515</v>
      </c>
      <c r="H797">
        <f t="shared" si="255"/>
        <v>104</v>
      </c>
      <c r="I797">
        <f>INT(INDEX(TrainRun!$AD$2:$AD$148,'By Second'!H797))</f>
        <v>800</v>
      </c>
      <c r="J797">
        <f>INDEX(TrainRun!$AE$2:$AE$148,'By Second'!H797)</f>
        <v>55.555555555555557</v>
      </c>
      <c r="K797">
        <f t="shared" si="252"/>
        <v>40</v>
      </c>
      <c r="L797">
        <f t="shared" si="253"/>
        <v>0</v>
      </c>
      <c r="M797">
        <f t="shared" si="256"/>
        <v>0</v>
      </c>
      <c r="N797" s="32">
        <f t="shared" si="257"/>
        <v>55.555555555555557</v>
      </c>
      <c r="O797" s="29">
        <f t="shared" si="254"/>
        <v>31427.233333333308</v>
      </c>
      <c r="P797">
        <f>MATCH(O797,LORDetail!$B$2:$B$930,1)</f>
        <v>199</v>
      </c>
      <c r="Q797">
        <f>INDEX(LORDetail!$B$2:$B$930,P797)</f>
        <v>31328.625326241392</v>
      </c>
      <c r="R797">
        <f>INDEX(LORDetail!$D$2:$D$930,P797)</f>
        <v>51.517574512139198</v>
      </c>
      <c r="S797">
        <f>INDEX(LORDetail!$E$2:$E$930,P797)</f>
        <v>-0.61665497609183095</v>
      </c>
      <c r="T797">
        <f>INDEX(LORDetail!$G$2:$G$930,P797)</f>
        <v>19.65314</v>
      </c>
      <c r="U797">
        <f t="shared" si="258"/>
        <v>200</v>
      </c>
      <c r="V797">
        <f>INDEX(LORDetail!$B$2:$B$930,U797)</f>
        <v>31485.900296299907</v>
      </c>
      <c r="W797">
        <f>INDEX(LORDetail!$D$2:$D$930,U797)</f>
        <v>51.518130044800301</v>
      </c>
      <c r="X797">
        <f>INDEX(LORDetail!$E$2:$E$930,U797)</f>
        <v>-0.61874254153213304</v>
      </c>
      <c r="Y797">
        <f>INDEX(LORDetail!$G$2:$G$930,U797)</f>
        <v>19.75197</v>
      </c>
      <c r="Z797">
        <f t="shared" si="259"/>
        <v>157.27497005851546</v>
      </c>
      <c r="AA797" s="29">
        <f t="shared" si="260"/>
        <v>98.608007091916079</v>
      </c>
      <c r="AB797">
        <f t="shared" si="261"/>
        <v>0.6269783873125403</v>
      </c>
      <c r="AC797" s="32">
        <f t="shared" si="262"/>
        <v>51.517922819111156</v>
      </c>
      <c r="AD797" s="32">
        <f t="shared" si="263"/>
        <v>-0.61796383450500092</v>
      </c>
      <c r="AE797" s="34">
        <f t="shared" si="264"/>
        <v>19.715104274018099</v>
      </c>
      <c r="AF797" s="36" t="str">
        <f t="shared" si="265"/>
        <v>PADTON</v>
      </c>
      <c r="AG797" s="36" t="str">
        <f t="shared" si="266"/>
        <v>RDNGSTN</v>
      </c>
      <c r="AH797" s="36">
        <f t="shared" si="267"/>
        <v>793</v>
      </c>
      <c r="AI797" s="42">
        <f t="shared" si="268"/>
        <v>31427.200000000001</v>
      </c>
      <c r="AJ797" s="43">
        <f t="shared" si="269"/>
        <v>55.555555555555557</v>
      </c>
      <c r="AK797" s="43">
        <f t="shared" si="270"/>
        <v>0</v>
      </c>
      <c r="AL797" s="36">
        <f t="shared" si="271"/>
        <v>51.517922819111156</v>
      </c>
      <c r="AM797" s="36">
        <v>1</v>
      </c>
      <c r="AN797" s="36">
        <f t="shared" si="272"/>
        <v>-0.61796383450500092</v>
      </c>
      <c r="AO797" s="36">
        <v>4</v>
      </c>
      <c r="AP797" s="42">
        <f>INT(AI797/1000)*1000</f>
        <v>31000</v>
      </c>
      <c r="AQ797" s="42">
        <f>MOD(AI797,1000)</f>
        <v>427.20000000000073</v>
      </c>
      <c r="AR797" s="42">
        <f>MOD(AI798,1000)-0.2+(AP798-AP797)</f>
        <v>482.59999999999928</v>
      </c>
    </row>
    <row r="798" spans="1:44" x14ac:dyDescent="0.25">
      <c r="A798" s="32" t="s">
        <v>0</v>
      </c>
      <c r="B798" s="33" t="s">
        <v>1</v>
      </c>
      <c r="C798" s="32">
        <v>794</v>
      </c>
      <c r="D798">
        <f>MATCH(C798,TrainRun!$AG$2:$AG$148,1)</f>
        <v>103</v>
      </c>
      <c r="E798">
        <f>INT(INDEX(TrainRun!$AD$2:$AD$148,'By Second'!D798))</f>
        <v>760</v>
      </c>
      <c r="F798">
        <f>IF(E798=0,0,INDEX(TrainRun!$AE$2:$AE$148,'By Second'!D798))</f>
        <v>55.555555555555557</v>
      </c>
      <c r="G798">
        <f>INDEX(TrainRun!$AF$2:$AF$148,'By Second'!D798)</f>
        <v>29593.871699603515</v>
      </c>
      <c r="H798">
        <f t="shared" si="255"/>
        <v>104</v>
      </c>
      <c r="I798">
        <f>INT(INDEX(TrainRun!$AD$2:$AD$148,'By Second'!H798))</f>
        <v>800</v>
      </c>
      <c r="J798">
        <f>INDEX(TrainRun!$AE$2:$AE$148,'By Second'!H798)</f>
        <v>55.555555555555557</v>
      </c>
      <c r="K798">
        <f t="shared" si="252"/>
        <v>40</v>
      </c>
      <c r="L798">
        <f t="shared" si="253"/>
        <v>0</v>
      </c>
      <c r="M798">
        <f t="shared" si="256"/>
        <v>0</v>
      </c>
      <c r="N798" s="32">
        <f t="shared" si="257"/>
        <v>55.555555555555557</v>
      </c>
      <c r="O798" s="29">
        <f t="shared" si="254"/>
        <v>31482.788888888863</v>
      </c>
      <c r="P798">
        <f>MATCH(O798,LORDetail!$B$2:$B$930,1)</f>
        <v>199</v>
      </c>
      <c r="Q798">
        <f>INDEX(LORDetail!$B$2:$B$930,P798)</f>
        <v>31328.625326241392</v>
      </c>
      <c r="R798">
        <f>INDEX(LORDetail!$D$2:$D$930,P798)</f>
        <v>51.517574512139198</v>
      </c>
      <c r="S798">
        <f>INDEX(LORDetail!$E$2:$E$930,P798)</f>
        <v>-0.61665497609183095</v>
      </c>
      <c r="T798">
        <f>INDEX(LORDetail!$G$2:$G$930,P798)</f>
        <v>19.65314</v>
      </c>
      <c r="U798">
        <f t="shared" si="258"/>
        <v>200</v>
      </c>
      <c r="V798">
        <f>INDEX(LORDetail!$B$2:$B$930,U798)</f>
        <v>31485.900296299907</v>
      </c>
      <c r="W798">
        <f>INDEX(LORDetail!$D$2:$D$930,U798)</f>
        <v>51.518130044800301</v>
      </c>
      <c r="X798">
        <f>INDEX(LORDetail!$E$2:$E$930,U798)</f>
        <v>-0.61874254153213304</v>
      </c>
      <c r="Y798">
        <f>INDEX(LORDetail!$G$2:$G$930,U798)</f>
        <v>19.75197</v>
      </c>
      <c r="Z798">
        <f t="shared" si="259"/>
        <v>157.27497005851546</v>
      </c>
      <c r="AA798" s="29">
        <f t="shared" si="260"/>
        <v>154.16356264747083</v>
      </c>
      <c r="AB798">
        <f t="shared" si="261"/>
        <v>0.98021676678821168</v>
      </c>
      <c r="AC798" s="32">
        <f t="shared" si="262"/>
        <v>51.51811905456811</v>
      </c>
      <c r="AD798" s="32">
        <f t="shared" si="263"/>
        <v>-0.61870124273818272</v>
      </c>
      <c r="AE798" s="34">
        <f t="shared" si="264"/>
        <v>19.750014823061679</v>
      </c>
      <c r="AF798" s="36" t="str">
        <f t="shared" si="265"/>
        <v>PADTON</v>
      </c>
      <c r="AG798" s="36" t="str">
        <f t="shared" si="266"/>
        <v>RDNGSTN</v>
      </c>
      <c r="AH798" s="36">
        <f t="shared" si="267"/>
        <v>794</v>
      </c>
      <c r="AI798" s="42">
        <f t="shared" si="268"/>
        <v>31482.799999999999</v>
      </c>
      <c r="AJ798" s="43">
        <f t="shared" si="269"/>
        <v>55.555555555555557</v>
      </c>
      <c r="AK798" s="43">
        <f t="shared" si="270"/>
        <v>0</v>
      </c>
      <c r="AL798" s="36">
        <f t="shared" si="271"/>
        <v>51.51811905456811</v>
      </c>
      <c r="AM798" s="36">
        <v>1</v>
      </c>
      <c r="AN798" s="36">
        <f t="shared" si="272"/>
        <v>-0.61870124273818272</v>
      </c>
      <c r="AO798" s="36">
        <v>4</v>
      </c>
      <c r="AP798" s="42">
        <f>INT(AI798/1000)*1000</f>
        <v>31000</v>
      </c>
      <c r="AQ798" s="42">
        <f>MOD(AI798,1000)</f>
        <v>482.79999999999927</v>
      </c>
      <c r="AR798" s="42">
        <f>MOD(AI799,1000)-0.2+(AP799-AP798)</f>
        <v>538.20000000000141</v>
      </c>
    </row>
    <row r="799" spans="1:44" x14ac:dyDescent="0.25">
      <c r="A799" s="32" t="s">
        <v>0</v>
      </c>
      <c r="B799" s="33" t="s">
        <v>1</v>
      </c>
      <c r="C799" s="32">
        <v>795</v>
      </c>
      <c r="D799">
        <f>MATCH(C799,TrainRun!$AG$2:$AG$148,1)</f>
        <v>103</v>
      </c>
      <c r="E799">
        <f>INT(INDEX(TrainRun!$AD$2:$AD$148,'By Second'!D799))</f>
        <v>760</v>
      </c>
      <c r="F799">
        <f>IF(E799=0,0,INDEX(TrainRun!$AE$2:$AE$148,'By Second'!D799))</f>
        <v>55.555555555555557</v>
      </c>
      <c r="G799">
        <f>INDEX(TrainRun!$AF$2:$AF$148,'By Second'!D799)</f>
        <v>29593.871699603515</v>
      </c>
      <c r="H799">
        <f t="shared" si="255"/>
        <v>104</v>
      </c>
      <c r="I799">
        <f>INT(INDEX(TrainRun!$AD$2:$AD$148,'By Second'!H799))</f>
        <v>800</v>
      </c>
      <c r="J799">
        <f>INDEX(TrainRun!$AE$2:$AE$148,'By Second'!H799)</f>
        <v>55.555555555555557</v>
      </c>
      <c r="K799">
        <f t="shared" si="252"/>
        <v>40</v>
      </c>
      <c r="L799">
        <f t="shared" si="253"/>
        <v>0</v>
      </c>
      <c r="M799">
        <f t="shared" si="256"/>
        <v>0</v>
      </c>
      <c r="N799" s="32">
        <f t="shared" si="257"/>
        <v>55.555555555555557</v>
      </c>
      <c r="O799" s="29">
        <f t="shared" si="254"/>
        <v>31538.344444444418</v>
      </c>
      <c r="P799">
        <f>MATCH(O799,LORDetail!$B$2:$B$930,1)</f>
        <v>200</v>
      </c>
      <c r="Q799">
        <f>INDEX(LORDetail!$B$2:$B$930,P799)</f>
        <v>31485.900296299907</v>
      </c>
      <c r="R799">
        <f>INDEX(LORDetail!$D$2:$D$930,P799)</f>
        <v>51.518130044800301</v>
      </c>
      <c r="S799">
        <f>INDEX(LORDetail!$E$2:$E$930,P799)</f>
        <v>-0.61874254153213304</v>
      </c>
      <c r="T799">
        <f>INDEX(LORDetail!$G$2:$G$930,P799)</f>
        <v>19.75197</v>
      </c>
      <c r="U799">
        <f t="shared" si="258"/>
        <v>201</v>
      </c>
      <c r="V799">
        <f>INDEX(LORDetail!$B$2:$B$930,U799)</f>
        <v>31671.431747513492</v>
      </c>
      <c r="W799">
        <f>INDEX(LORDetail!$D$2:$D$930,U799)</f>
        <v>51.518778655560098</v>
      </c>
      <c r="X799">
        <f>INDEX(LORDetail!$E$2:$E$930,U799)</f>
        <v>-0.62120979516603103</v>
      </c>
      <c r="Y799">
        <f>INDEX(LORDetail!$G$2:$G$930,U799)</f>
        <v>19.868559999999999</v>
      </c>
      <c r="Z799">
        <f t="shared" si="259"/>
        <v>185.53145121358466</v>
      </c>
      <c r="AA799" s="29">
        <f t="shared" si="260"/>
        <v>52.444148144510109</v>
      </c>
      <c r="AB799">
        <f t="shared" si="261"/>
        <v>0.28266985355564411</v>
      </c>
      <c r="AC799" s="32">
        <f t="shared" si="262"/>
        <v>51.51831338750879</v>
      </c>
      <c r="AD799" s="32">
        <f t="shared" si="263"/>
        <v>-0.61943995975551158</v>
      </c>
      <c r="AE799" s="34">
        <f t="shared" si="264"/>
        <v>19.784926478226051</v>
      </c>
      <c r="AF799" s="36" t="str">
        <f t="shared" si="265"/>
        <v>PADTON</v>
      </c>
      <c r="AG799" s="36" t="str">
        <f t="shared" si="266"/>
        <v>RDNGSTN</v>
      </c>
      <c r="AH799" s="36">
        <f t="shared" si="267"/>
        <v>795</v>
      </c>
      <c r="AI799" s="42">
        <f t="shared" si="268"/>
        <v>31538.400000000001</v>
      </c>
      <c r="AJ799" s="43">
        <f t="shared" si="269"/>
        <v>55.555555555555557</v>
      </c>
      <c r="AK799" s="43">
        <f t="shared" si="270"/>
        <v>0</v>
      </c>
      <c r="AL799" s="36">
        <f t="shared" si="271"/>
        <v>51.51831338750879</v>
      </c>
      <c r="AM799" s="36">
        <v>1</v>
      </c>
      <c r="AN799" s="36">
        <f t="shared" si="272"/>
        <v>-0.61943995975551158</v>
      </c>
      <c r="AO799" s="36">
        <v>4</v>
      </c>
      <c r="AP799" s="42">
        <f>INT(AI799/1000)*1000</f>
        <v>31000</v>
      </c>
      <c r="AQ799" s="42">
        <f>MOD(AI799,1000)</f>
        <v>538.40000000000146</v>
      </c>
      <c r="AR799" s="42">
        <f>MOD(AI800,1000)-0.2+(AP800-AP799)</f>
        <v>593.79999999999995</v>
      </c>
    </row>
    <row r="800" spans="1:44" x14ac:dyDescent="0.25">
      <c r="A800" s="32" t="s">
        <v>0</v>
      </c>
      <c r="B800" s="33" t="s">
        <v>1</v>
      </c>
      <c r="C800" s="32">
        <v>796</v>
      </c>
      <c r="D800">
        <f>MATCH(C800,TrainRun!$AG$2:$AG$148,1)</f>
        <v>103</v>
      </c>
      <c r="E800">
        <f>INT(INDEX(TrainRun!$AD$2:$AD$148,'By Second'!D800))</f>
        <v>760</v>
      </c>
      <c r="F800">
        <f>IF(E800=0,0,INDEX(TrainRun!$AE$2:$AE$148,'By Second'!D800))</f>
        <v>55.555555555555557</v>
      </c>
      <c r="G800">
        <f>INDEX(TrainRun!$AF$2:$AF$148,'By Second'!D800)</f>
        <v>29593.871699603515</v>
      </c>
      <c r="H800">
        <f t="shared" si="255"/>
        <v>104</v>
      </c>
      <c r="I800">
        <f>INT(INDEX(TrainRun!$AD$2:$AD$148,'By Second'!H800))</f>
        <v>800</v>
      </c>
      <c r="J800">
        <f>INDEX(TrainRun!$AE$2:$AE$148,'By Second'!H800)</f>
        <v>55.555555555555557</v>
      </c>
      <c r="K800">
        <f t="shared" si="252"/>
        <v>40</v>
      </c>
      <c r="L800">
        <f t="shared" si="253"/>
        <v>0</v>
      </c>
      <c r="M800">
        <f t="shared" si="256"/>
        <v>0</v>
      </c>
      <c r="N800" s="32">
        <f t="shared" si="257"/>
        <v>55.555555555555557</v>
      </c>
      <c r="O800" s="29">
        <f t="shared" si="254"/>
        <v>31593.899999999972</v>
      </c>
      <c r="P800">
        <f>MATCH(O800,LORDetail!$B$2:$B$930,1)</f>
        <v>200</v>
      </c>
      <c r="Q800">
        <f>INDEX(LORDetail!$B$2:$B$930,P800)</f>
        <v>31485.900296299907</v>
      </c>
      <c r="R800">
        <f>INDEX(LORDetail!$D$2:$D$930,P800)</f>
        <v>51.518130044800301</v>
      </c>
      <c r="S800">
        <f>INDEX(LORDetail!$E$2:$E$930,P800)</f>
        <v>-0.61874254153213304</v>
      </c>
      <c r="T800">
        <f>INDEX(LORDetail!$G$2:$G$930,P800)</f>
        <v>19.75197</v>
      </c>
      <c r="U800">
        <f t="shared" si="258"/>
        <v>201</v>
      </c>
      <c r="V800">
        <f>INDEX(LORDetail!$B$2:$B$930,U800)</f>
        <v>31671.431747513492</v>
      </c>
      <c r="W800">
        <f>INDEX(LORDetail!$D$2:$D$930,U800)</f>
        <v>51.518778655560098</v>
      </c>
      <c r="X800">
        <f>INDEX(LORDetail!$E$2:$E$930,U800)</f>
        <v>-0.62120979516603103</v>
      </c>
      <c r="Y800">
        <f>INDEX(LORDetail!$G$2:$G$930,U800)</f>
        <v>19.868559999999999</v>
      </c>
      <c r="Z800">
        <f t="shared" si="259"/>
        <v>185.53145121358466</v>
      </c>
      <c r="AA800" s="29">
        <f t="shared" si="260"/>
        <v>107.99970370006486</v>
      </c>
      <c r="AB800">
        <f t="shared" si="261"/>
        <v>0.58210994951866735</v>
      </c>
      <c r="AC800" s="32">
        <f t="shared" si="262"/>
        <v>51.518507607576943</v>
      </c>
      <c r="AD800" s="32">
        <f t="shared" si="263"/>
        <v>-0.62017875442041115</v>
      </c>
      <c r="AE800" s="34">
        <f t="shared" si="264"/>
        <v>19.819838199014381</v>
      </c>
      <c r="AF800" s="36" t="str">
        <f t="shared" si="265"/>
        <v>PADTON</v>
      </c>
      <c r="AG800" s="36" t="str">
        <f t="shared" si="266"/>
        <v>RDNGSTN</v>
      </c>
      <c r="AH800" s="36">
        <f t="shared" si="267"/>
        <v>796</v>
      </c>
      <c r="AI800" s="42">
        <f t="shared" si="268"/>
        <v>31594</v>
      </c>
      <c r="AJ800" s="43">
        <f t="shared" si="269"/>
        <v>55.555555555555557</v>
      </c>
      <c r="AK800" s="43">
        <f t="shared" si="270"/>
        <v>0</v>
      </c>
      <c r="AL800" s="36">
        <f t="shared" si="271"/>
        <v>51.518507607576943</v>
      </c>
      <c r="AM800" s="36">
        <v>1</v>
      </c>
      <c r="AN800" s="36">
        <f t="shared" si="272"/>
        <v>-0.62017875442041115</v>
      </c>
      <c r="AO800" s="36">
        <v>4</v>
      </c>
      <c r="AP800" s="42">
        <f>INT(AI800/1000)*1000</f>
        <v>31000</v>
      </c>
      <c r="AQ800" s="42">
        <f>MOD(AI800,1000)</f>
        <v>594</v>
      </c>
      <c r="AR800" s="42">
        <f>MOD(AI801,1000)-0.2+(AP801-AP800)</f>
        <v>649.20000000000141</v>
      </c>
    </row>
    <row r="801" spans="1:44" x14ac:dyDescent="0.25">
      <c r="A801" s="32" t="s">
        <v>0</v>
      </c>
      <c r="B801" s="33" t="s">
        <v>1</v>
      </c>
      <c r="C801" s="32">
        <v>797</v>
      </c>
      <c r="D801">
        <f>MATCH(C801,TrainRun!$AG$2:$AG$148,1)</f>
        <v>103</v>
      </c>
      <c r="E801">
        <f>INT(INDEX(TrainRun!$AD$2:$AD$148,'By Second'!D801))</f>
        <v>760</v>
      </c>
      <c r="F801">
        <f>IF(E801=0,0,INDEX(TrainRun!$AE$2:$AE$148,'By Second'!D801))</f>
        <v>55.555555555555557</v>
      </c>
      <c r="G801">
        <f>INDEX(TrainRun!$AF$2:$AF$148,'By Second'!D801)</f>
        <v>29593.871699603515</v>
      </c>
      <c r="H801">
        <f t="shared" si="255"/>
        <v>104</v>
      </c>
      <c r="I801">
        <f>INT(INDEX(TrainRun!$AD$2:$AD$148,'By Second'!H801))</f>
        <v>800</v>
      </c>
      <c r="J801">
        <f>INDEX(TrainRun!$AE$2:$AE$148,'By Second'!H801)</f>
        <v>55.555555555555557</v>
      </c>
      <c r="K801">
        <f t="shared" si="252"/>
        <v>40</v>
      </c>
      <c r="L801">
        <f t="shared" si="253"/>
        <v>0</v>
      </c>
      <c r="M801">
        <f t="shared" si="256"/>
        <v>0</v>
      </c>
      <c r="N801" s="32">
        <f t="shared" si="257"/>
        <v>55.555555555555557</v>
      </c>
      <c r="O801" s="29">
        <f t="shared" si="254"/>
        <v>31649.455555555527</v>
      </c>
      <c r="P801">
        <f>MATCH(O801,LORDetail!$B$2:$B$930,1)</f>
        <v>200</v>
      </c>
      <c r="Q801">
        <f>INDEX(LORDetail!$B$2:$B$930,P801)</f>
        <v>31485.900296299907</v>
      </c>
      <c r="R801">
        <f>INDEX(LORDetail!$D$2:$D$930,P801)</f>
        <v>51.518130044800301</v>
      </c>
      <c r="S801">
        <f>INDEX(LORDetail!$E$2:$E$930,P801)</f>
        <v>-0.61874254153213304</v>
      </c>
      <c r="T801">
        <f>INDEX(LORDetail!$G$2:$G$930,P801)</f>
        <v>19.75197</v>
      </c>
      <c r="U801">
        <f t="shared" si="258"/>
        <v>201</v>
      </c>
      <c r="V801">
        <f>INDEX(LORDetail!$B$2:$B$930,U801)</f>
        <v>31671.431747513492</v>
      </c>
      <c r="W801">
        <f>INDEX(LORDetail!$D$2:$D$930,U801)</f>
        <v>51.518778655560098</v>
      </c>
      <c r="X801">
        <f>INDEX(LORDetail!$E$2:$E$930,U801)</f>
        <v>-0.62120979516603103</v>
      </c>
      <c r="Y801">
        <f>INDEX(LORDetail!$G$2:$G$930,U801)</f>
        <v>19.868559999999999</v>
      </c>
      <c r="Z801">
        <f t="shared" si="259"/>
        <v>185.53145121358466</v>
      </c>
      <c r="AA801" s="29">
        <f t="shared" si="260"/>
        <v>163.5552592556196</v>
      </c>
      <c r="AB801">
        <f t="shared" si="261"/>
        <v>0.88155004548169047</v>
      </c>
      <c r="AC801" s="32">
        <f t="shared" si="262"/>
        <v>51.518701827645103</v>
      </c>
      <c r="AD801" s="32">
        <f t="shared" si="263"/>
        <v>-0.62091754908531072</v>
      </c>
      <c r="AE801" s="34">
        <f t="shared" si="264"/>
        <v>19.85474991980271</v>
      </c>
      <c r="AF801" s="36" t="str">
        <f t="shared" si="265"/>
        <v>PADTON</v>
      </c>
      <c r="AG801" s="36" t="str">
        <f t="shared" si="266"/>
        <v>RDNGSTN</v>
      </c>
      <c r="AH801" s="36">
        <f t="shared" si="267"/>
        <v>797</v>
      </c>
      <c r="AI801" s="42">
        <f t="shared" si="268"/>
        <v>31649.4</v>
      </c>
      <c r="AJ801" s="43">
        <f t="shared" si="269"/>
        <v>55.555555555555557</v>
      </c>
      <c r="AK801" s="43">
        <f t="shared" si="270"/>
        <v>0</v>
      </c>
      <c r="AL801" s="36">
        <f t="shared" si="271"/>
        <v>51.518701827645103</v>
      </c>
      <c r="AM801" s="36">
        <v>1</v>
      </c>
      <c r="AN801" s="36">
        <f t="shared" si="272"/>
        <v>-0.62091754908531072</v>
      </c>
      <c r="AO801" s="36">
        <v>4</v>
      </c>
      <c r="AP801" s="42">
        <f>INT(AI801/1000)*1000</f>
        <v>31000</v>
      </c>
      <c r="AQ801" s="42">
        <f>MOD(AI801,1000)</f>
        <v>649.40000000000146</v>
      </c>
      <c r="AR801" s="42">
        <f>MOD(AI802,1000)-0.2+(AP802-AP801)</f>
        <v>704.8</v>
      </c>
    </row>
    <row r="802" spans="1:44" x14ac:dyDescent="0.25">
      <c r="A802" s="32" t="s">
        <v>0</v>
      </c>
      <c r="B802" s="33" t="s">
        <v>1</v>
      </c>
      <c r="C802" s="32">
        <v>798</v>
      </c>
      <c r="D802">
        <f>MATCH(C802,TrainRun!$AG$2:$AG$148,1)</f>
        <v>103</v>
      </c>
      <c r="E802">
        <f>INT(INDEX(TrainRun!$AD$2:$AD$148,'By Second'!D802))</f>
        <v>760</v>
      </c>
      <c r="F802">
        <f>IF(E802=0,0,INDEX(TrainRun!$AE$2:$AE$148,'By Second'!D802))</f>
        <v>55.555555555555557</v>
      </c>
      <c r="G802">
        <f>INDEX(TrainRun!$AF$2:$AF$148,'By Second'!D802)</f>
        <v>29593.871699603515</v>
      </c>
      <c r="H802">
        <f t="shared" si="255"/>
        <v>104</v>
      </c>
      <c r="I802">
        <f>INT(INDEX(TrainRun!$AD$2:$AD$148,'By Second'!H802))</f>
        <v>800</v>
      </c>
      <c r="J802">
        <f>INDEX(TrainRun!$AE$2:$AE$148,'By Second'!H802)</f>
        <v>55.555555555555557</v>
      </c>
      <c r="K802">
        <f t="shared" si="252"/>
        <v>40</v>
      </c>
      <c r="L802">
        <f t="shared" si="253"/>
        <v>0</v>
      </c>
      <c r="M802">
        <f t="shared" si="256"/>
        <v>0</v>
      </c>
      <c r="N802" s="32">
        <f t="shared" si="257"/>
        <v>55.555555555555557</v>
      </c>
      <c r="O802" s="29">
        <f t="shared" si="254"/>
        <v>31705.011111111082</v>
      </c>
      <c r="P802">
        <f>MATCH(O802,LORDetail!$B$2:$B$930,1)</f>
        <v>201</v>
      </c>
      <c r="Q802">
        <f>INDEX(LORDetail!$B$2:$B$930,P802)</f>
        <v>31671.431747513492</v>
      </c>
      <c r="R802">
        <f>INDEX(LORDetail!$D$2:$D$930,P802)</f>
        <v>51.518778655560098</v>
      </c>
      <c r="S802">
        <f>INDEX(LORDetail!$E$2:$E$930,P802)</f>
        <v>-0.62120979516603103</v>
      </c>
      <c r="T802">
        <f>INDEX(LORDetail!$G$2:$G$930,P802)</f>
        <v>19.868559999999999</v>
      </c>
      <c r="U802">
        <f t="shared" si="258"/>
        <v>202</v>
      </c>
      <c r="V802">
        <f>INDEX(LORDetail!$B$2:$B$930,U802)</f>
        <v>31842.08595555713</v>
      </c>
      <c r="W802">
        <f>INDEX(LORDetail!$D$2:$D$930,U802)</f>
        <v>51.519350683526802</v>
      </c>
      <c r="X802">
        <f>INDEX(LORDetail!$E$2:$E$930,U802)</f>
        <v>-0.62349551831301597</v>
      </c>
      <c r="Y802">
        <f>INDEX(LORDetail!$G$2:$G$930,U802)</f>
        <v>19.97579</v>
      </c>
      <c r="Z802">
        <f t="shared" si="259"/>
        <v>170.65420804363748</v>
      </c>
      <c r="AA802" s="29">
        <f t="shared" si="260"/>
        <v>33.57936359758969</v>
      </c>
      <c r="AB802">
        <f t="shared" si="261"/>
        <v>0.19676844762599238</v>
      </c>
      <c r="AC802" s="32">
        <f t="shared" si="262"/>
        <v>51.518891212615102</v>
      </c>
      <c r="AD802" s="32">
        <f t="shared" si="263"/>
        <v>-0.62165955336136602</v>
      </c>
      <c r="AE802" s="34">
        <f t="shared" si="264"/>
        <v>19.889659480638933</v>
      </c>
      <c r="AF802" s="36" t="str">
        <f t="shared" si="265"/>
        <v>PADTON</v>
      </c>
      <c r="AG802" s="36" t="str">
        <f t="shared" si="266"/>
        <v>RDNGSTN</v>
      </c>
      <c r="AH802" s="36">
        <f t="shared" si="267"/>
        <v>798</v>
      </c>
      <c r="AI802" s="42">
        <f t="shared" si="268"/>
        <v>31705</v>
      </c>
      <c r="AJ802" s="43">
        <f t="shared" si="269"/>
        <v>55.555555555555557</v>
      </c>
      <c r="AK802" s="43">
        <f t="shared" si="270"/>
        <v>0</v>
      </c>
      <c r="AL802" s="36">
        <f t="shared" si="271"/>
        <v>51.518891212615102</v>
      </c>
      <c r="AM802" s="36">
        <v>1</v>
      </c>
      <c r="AN802" s="36">
        <f t="shared" si="272"/>
        <v>-0.62165955336136602</v>
      </c>
      <c r="AO802" s="36">
        <v>4</v>
      </c>
      <c r="AP802" s="42">
        <f>INT(AI802/1000)*1000</f>
        <v>31000</v>
      </c>
      <c r="AQ802" s="42">
        <f>MOD(AI802,1000)</f>
        <v>705</v>
      </c>
      <c r="AR802" s="42">
        <f>MOD(AI803,1000)-0.2+(AP803-AP802)</f>
        <v>760.3999999999985</v>
      </c>
    </row>
    <row r="803" spans="1:44" x14ac:dyDescent="0.25">
      <c r="A803" s="32" t="s">
        <v>0</v>
      </c>
      <c r="B803" s="33" t="s">
        <v>1</v>
      </c>
      <c r="C803" s="32">
        <v>799</v>
      </c>
      <c r="D803">
        <f>MATCH(C803,TrainRun!$AG$2:$AG$148,1)</f>
        <v>103</v>
      </c>
      <c r="E803">
        <f>INT(INDEX(TrainRun!$AD$2:$AD$148,'By Second'!D803))</f>
        <v>760</v>
      </c>
      <c r="F803">
        <f>IF(E803=0,0,INDEX(TrainRun!$AE$2:$AE$148,'By Second'!D803))</f>
        <v>55.555555555555557</v>
      </c>
      <c r="G803">
        <f>INDEX(TrainRun!$AF$2:$AF$148,'By Second'!D803)</f>
        <v>29593.871699603515</v>
      </c>
      <c r="H803">
        <f t="shared" si="255"/>
        <v>104</v>
      </c>
      <c r="I803">
        <f>INT(INDEX(TrainRun!$AD$2:$AD$148,'By Second'!H803))</f>
        <v>800</v>
      </c>
      <c r="J803">
        <f>INDEX(TrainRun!$AE$2:$AE$148,'By Second'!H803)</f>
        <v>55.555555555555557</v>
      </c>
      <c r="K803">
        <f t="shared" si="252"/>
        <v>40</v>
      </c>
      <c r="L803">
        <f t="shared" si="253"/>
        <v>0</v>
      </c>
      <c r="M803">
        <f t="shared" si="256"/>
        <v>0</v>
      </c>
      <c r="N803" s="32">
        <f t="shared" si="257"/>
        <v>55.555555555555557</v>
      </c>
      <c r="O803" s="29">
        <f t="shared" si="254"/>
        <v>31760.566666666637</v>
      </c>
      <c r="P803">
        <f>MATCH(O803,LORDetail!$B$2:$B$930,1)</f>
        <v>201</v>
      </c>
      <c r="Q803">
        <f>INDEX(LORDetail!$B$2:$B$930,P803)</f>
        <v>31671.431747513492</v>
      </c>
      <c r="R803">
        <f>INDEX(LORDetail!$D$2:$D$930,P803)</f>
        <v>51.518778655560098</v>
      </c>
      <c r="S803">
        <f>INDEX(LORDetail!$E$2:$E$930,P803)</f>
        <v>-0.62120979516603103</v>
      </c>
      <c r="T803">
        <f>INDEX(LORDetail!$G$2:$G$930,P803)</f>
        <v>19.868559999999999</v>
      </c>
      <c r="U803">
        <f t="shared" si="258"/>
        <v>202</v>
      </c>
      <c r="V803">
        <f>INDEX(LORDetail!$B$2:$B$930,U803)</f>
        <v>31842.08595555713</v>
      </c>
      <c r="W803">
        <f>INDEX(LORDetail!$D$2:$D$930,U803)</f>
        <v>51.519350683526802</v>
      </c>
      <c r="X803">
        <f>INDEX(LORDetail!$E$2:$E$930,U803)</f>
        <v>-0.62349551831301597</v>
      </c>
      <c r="Y803">
        <f>INDEX(LORDetail!$G$2:$G$930,U803)</f>
        <v>19.97579</v>
      </c>
      <c r="Z803">
        <f t="shared" si="259"/>
        <v>170.65420804363748</v>
      </c>
      <c r="AA803" s="29">
        <f t="shared" si="260"/>
        <v>89.134919153144438</v>
      </c>
      <c r="AB803">
        <f t="shared" si="261"/>
        <v>0.52231304563173742</v>
      </c>
      <c r="AC803" s="32">
        <f t="shared" si="262"/>
        <v>51.519077433229576</v>
      </c>
      <c r="AD803" s="32">
        <f t="shared" si="263"/>
        <v>-0.62240365818440369</v>
      </c>
      <c r="AE803" s="34">
        <f t="shared" si="264"/>
        <v>19.924567627883089</v>
      </c>
      <c r="AF803" s="36" t="str">
        <f t="shared" si="265"/>
        <v>PADTON</v>
      </c>
      <c r="AG803" s="36" t="str">
        <f t="shared" si="266"/>
        <v>RDNGSTN</v>
      </c>
      <c r="AH803" s="36">
        <f t="shared" si="267"/>
        <v>799</v>
      </c>
      <c r="AI803" s="42">
        <f t="shared" si="268"/>
        <v>31760.6</v>
      </c>
      <c r="AJ803" s="43">
        <f t="shared" si="269"/>
        <v>55.555555555555557</v>
      </c>
      <c r="AK803" s="43">
        <f t="shared" si="270"/>
        <v>0</v>
      </c>
      <c r="AL803" s="36">
        <f t="shared" si="271"/>
        <v>51.519077433229576</v>
      </c>
      <c r="AM803" s="36">
        <v>1</v>
      </c>
      <c r="AN803" s="36">
        <f t="shared" si="272"/>
        <v>-0.62240365818440369</v>
      </c>
      <c r="AO803" s="36">
        <v>4</v>
      </c>
      <c r="AP803" s="42">
        <f>INT(AI803/1000)*1000</f>
        <v>31000</v>
      </c>
      <c r="AQ803" s="42">
        <f>MOD(AI803,1000)</f>
        <v>760.59999999999854</v>
      </c>
      <c r="AR803" s="42">
        <f>MOD(AI804,1000)-0.2+(AP804-AP803)</f>
        <v>810.3999999999985</v>
      </c>
    </row>
    <row r="804" spans="1:44" x14ac:dyDescent="0.25">
      <c r="A804" s="32" t="s">
        <v>0</v>
      </c>
      <c r="B804" s="33" t="s">
        <v>1</v>
      </c>
      <c r="C804" s="32">
        <v>800</v>
      </c>
      <c r="D804">
        <f>MATCH(C804,TrainRun!$AG$2:$AG$148,1)</f>
        <v>104</v>
      </c>
      <c r="E804">
        <f>INT(INDEX(TrainRun!$AD$2:$AD$148,'By Second'!D804))</f>
        <v>800</v>
      </c>
      <c r="F804">
        <f>IF(E804=0,0,INDEX(TrainRun!$AE$2:$AE$148,'By Second'!D804))</f>
        <v>55.555555555555557</v>
      </c>
      <c r="G804">
        <f>INDEX(TrainRun!$AF$2:$AF$148,'By Second'!D804)</f>
        <v>31810.538366269859</v>
      </c>
      <c r="H804">
        <f t="shared" si="255"/>
        <v>105</v>
      </c>
      <c r="I804">
        <f>INT(INDEX(TrainRun!$AD$2:$AD$148,'By Second'!H804))</f>
        <v>816</v>
      </c>
      <c r="J804">
        <f>INDEX(TrainRun!$AE$2:$AE$148,'By Second'!H804)</f>
        <v>55.555555555555557</v>
      </c>
      <c r="K804">
        <f t="shared" si="252"/>
        <v>16</v>
      </c>
      <c r="L804">
        <f t="shared" si="253"/>
        <v>0</v>
      </c>
      <c r="M804">
        <f t="shared" si="256"/>
        <v>0</v>
      </c>
      <c r="N804" s="32">
        <f t="shared" si="257"/>
        <v>55.555555555555557</v>
      </c>
      <c r="O804" s="29">
        <f t="shared" si="254"/>
        <v>31810.5</v>
      </c>
      <c r="P804">
        <f>MATCH(O804,LORDetail!$B$2:$B$930,1)</f>
        <v>201</v>
      </c>
      <c r="Q804">
        <f>INDEX(LORDetail!$B$2:$B$930,P804)</f>
        <v>31671.431747513492</v>
      </c>
      <c r="R804">
        <f>INDEX(LORDetail!$D$2:$D$930,P804)</f>
        <v>51.518778655560098</v>
      </c>
      <c r="S804">
        <f>INDEX(LORDetail!$E$2:$E$930,P804)</f>
        <v>-0.62120979516603103</v>
      </c>
      <c r="T804">
        <f>INDEX(LORDetail!$G$2:$G$930,P804)</f>
        <v>19.868559999999999</v>
      </c>
      <c r="U804">
        <f t="shared" si="258"/>
        <v>202</v>
      </c>
      <c r="V804">
        <f>INDEX(LORDetail!$B$2:$B$930,U804)</f>
        <v>31842.08595555713</v>
      </c>
      <c r="W804">
        <f>INDEX(LORDetail!$D$2:$D$930,U804)</f>
        <v>51.519350683526802</v>
      </c>
      <c r="X804">
        <f>INDEX(LORDetail!$E$2:$E$930,U804)</f>
        <v>-0.62349551831301597</v>
      </c>
      <c r="Y804">
        <f>INDEX(LORDetail!$G$2:$G$930,U804)</f>
        <v>19.97579</v>
      </c>
      <c r="Z804">
        <f t="shared" si="259"/>
        <v>170.65420804363748</v>
      </c>
      <c r="AA804" s="29">
        <f t="shared" si="260"/>
        <v>139.06825248650784</v>
      </c>
      <c r="AB804">
        <f t="shared" si="261"/>
        <v>0.81491253031948152</v>
      </c>
      <c r="AC804" s="32">
        <f t="shared" si="262"/>
        <v>51.519244808317858</v>
      </c>
      <c r="AD804" s="32">
        <f t="shared" si="263"/>
        <v>-0.62307245959935031</v>
      </c>
      <c r="AE804" s="34">
        <f t="shared" si="264"/>
        <v>19.955943070626159</v>
      </c>
      <c r="AF804" s="36" t="str">
        <f t="shared" si="265"/>
        <v>PADTON</v>
      </c>
      <c r="AG804" s="36" t="str">
        <f t="shared" si="266"/>
        <v>RDNGSTN</v>
      </c>
      <c r="AH804" s="36">
        <f t="shared" si="267"/>
        <v>800</v>
      </c>
      <c r="AI804" s="42">
        <f t="shared" si="268"/>
        <v>31810.6</v>
      </c>
      <c r="AJ804" s="43">
        <f t="shared" si="269"/>
        <v>55.555555555555557</v>
      </c>
      <c r="AK804" s="43">
        <f t="shared" si="270"/>
        <v>0</v>
      </c>
      <c r="AL804" s="36">
        <f t="shared" si="271"/>
        <v>51.519244808317858</v>
      </c>
      <c r="AM804" s="36">
        <v>1</v>
      </c>
      <c r="AN804" s="36">
        <f t="shared" si="272"/>
        <v>-0.62307245959935031</v>
      </c>
      <c r="AO804" s="36">
        <v>4</v>
      </c>
      <c r="AP804" s="42">
        <f>INT(AI804/1000)*1000</f>
        <v>31000</v>
      </c>
      <c r="AQ804" s="42">
        <f>MOD(AI804,1000)</f>
        <v>810.59999999999854</v>
      </c>
      <c r="AR804" s="42">
        <f>MOD(AI805,1000)-0.2+(AP805-AP804)</f>
        <v>865.8</v>
      </c>
    </row>
    <row r="805" spans="1:44" x14ac:dyDescent="0.25">
      <c r="A805" s="32" t="s">
        <v>0</v>
      </c>
      <c r="B805" s="33" t="s">
        <v>1</v>
      </c>
      <c r="C805" s="32">
        <v>801</v>
      </c>
      <c r="D805">
        <f>MATCH(C805,TrainRun!$AG$2:$AG$148,1)</f>
        <v>104</v>
      </c>
      <c r="E805">
        <f>INT(INDEX(TrainRun!$AD$2:$AD$148,'By Second'!D805))</f>
        <v>800</v>
      </c>
      <c r="F805">
        <f>IF(E805=0,0,INDEX(TrainRun!$AE$2:$AE$148,'By Second'!D805))</f>
        <v>55.555555555555557</v>
      </c>
      <c r="G805">
        <f>INDEX(TrainRun!$AF$2:$AF$148,'By Second'!D805)</f>
        <v>31810.538366269859</v>
      </c>
      <c r="H805">
        <f t="shared" si="255"/>
        <v>105</v>
      </c>
      <c r="I805">
        <f>INT(INDEX(TrainRun!$AD$2:$AD$148,'By Second'!H805))</f>
        <v>816</v>
      </c>
      <c r="J805">
        <f>INDEX(TrainRun!$AE$2:$AE$148,'By Second'!H805)</f>
        <v>55.555555555555557</v>
      </c>
      <c r="K805">
        <f t="shared" si="252"/>
        <v>16</v>
      </c>
      <c r="L805">
        <f t="shared" si="253"/>
        <v>0</v>
      </c>
      <c r="M805">
        <f t="shared" si="256"/>
        <v>0</v>
      </c>
      <c r="N805" s="32">
        <f t="shared" si="257"/>
        <v>55.555555555555557</v>
      </c>
      <c r="O805" s="29">
        <f t="shared" si="254"/>
        <v>31866.055555555555</v>
      </c>
      <c r="P805">
        <f>MATCH(O805,LORDetail!$B$2:$B$930,1)</f>
        <v>202</v>
      </c>
      <c r="Q805">
        <f>INDEX(LORDetail!$B$2:$B$930,P805)</f>
        <v>31842.08595555713</v>
      </c>
      <c r="R805">
        <f>INDEX(LORDetail!$D$2:$D$930,P805)</f>
        <v>51.519350683526802</v>
      </c>
      <c r="S805">
        <f>INDEX(LORDetail!$E$2:$E$930,P805)</f>
        <v>-0.62349551831301597</v>
      </c>
      <c r="T805">
        <f>INDEX(LORDetail!$G$2:$G$930,P805)</f>
        <v>19.97579</v>
      </c>
      <c r="U805">
        <f t="shared" si="258"/>
        <v>203</v>
      </c>
      <c r="V805">
        <f>INDEX(LORDetail!$B$2:$B$930,U805)</f>
        <v>32053.20511084719</v>
      </c>
      <c r="W805">
        <f>INDEX(LORDetail!$D$2:$D$930,U805)</f>
        <v>51.519995377015903</v>
      </c>
      <c r="X805">
        <f>INDEX(LORDetail!$E$2:$E$930,U805)</f>
        <v>-0.62636188887710897</v>
      </c>
      <c r="Y805">
        <f>INDEX(LORDetail!$G$2:$G$930,U805)</f>
        <v>20.108460000000001</v>
      </c>
      <c r="Z805">
        <f t="shared" si="259"/>
        <v>211.11915529006001</v>
      </c>
      <c r="AA805" s="29">
        <f t="shared" si="260"/>
        <v>23.96959999842511</v>
      </c>
      <c r="AB805">
        <f t="shared" si="261"/>
        <v>0.1135358843468888</v>
      </c>
      <c r="AC805" s="32">
        <f t="shared" si="262"/>
        <v>51.519423879372219</v>
      </c>
      <c r="AD805" s="32">
        <f t="shared" si="263"/>
        <v>-0.62382095422987616</v>
      </c>
      <c r="AE805" s="34">
        <f t="shared" si="264"/>
        <v>19.990852805776303</v>
      </c>
      <c r="AF805" s="36" t="str">
        <f t="shared" si="265"/>
        <v>PADTON</v>
      </c>
      <c r="AG805" s="36" t="str">
        <f t="shared" si="266"/>
        <v>RDNGSTN</v>
      </c>
      <c r="AH805" s="36">
        <f t="shared" si="267"/>
        <v>801</v>
      </c>
      <c r="AI805" s="42">
        <f t="shared" si="268"/>
        <v>31866</v>
      </c>
      <c r="AJ805" s="43">
        <f t="shared" si="269"/>
        <v>55.555555555555557</v>
      </c>
      <c r="AK805" s="43">
        <f t="shared" si="270"/>
        <v>0</v>
      </c>
      <c r="AL805" s="36">
        <f t="shared" si="271"/>
        <v>51.519423879372219</v>
      </c>
      <c r="AM805" s="36">
        <v>1</v>
      </c>
      <c r="AN805" s="36">
        <f t="shared" si="272"/>
        <v>-0.62382095422987616</v>
      </c>
      <c r="AO805" s="36">
        <v>4</v>
      </c>
      <c r="AP805" s="42">
        <f>INT(AI805/1000)*1000</f>
        <v>31000</v>
      </c>
      <c r="AQ805" s="42">
        <f>MOD(AI805,1000)</f>
        <v>866</v>
      </c>
      <c r="AR805" s="42">
        <f>MOD(AI806,1000)-0.2+(AP806-AP805)</f>
        <v>921.3999999999985</v>
      </c>
    </row>
    <row r="806" spans="1:44" x14ac:dyDescent="0.25">
      <c r="A806" s="32" t="s">
        <v>0</v>
      </c>
      <c r="B806" s="33" t="s">
        <v>1</v>
      </c>
      <c r="C806" s="32">
        <v>802</v>
      </c>
      <c r="D806">
        <f>MATCH(C806,TrainRun!$AG$2:$AG$148,1)</f>
        <v>104</v>
      </c>
      <c r="E806">
        <f>INT(INDEX(TrainRun!$AD$2:$AD$148,'By Second'!D806))</f>
        <v>800</v>
      </c>
      <c r="F806">
        <f>IF(E806=0,0,INDEX(TrainRun!$AE$2:$AE$148,'By Second'!D806))</f>
        <v>55.555555555555557</v>
      </c>
      <c r="G806">
        <f>INDEX(TrainRun!$AF$2:$AF$148,'By Second'!D806)</f>
        <v>31810.538366269859</v>
      </c>
      <c r="H806">
        <f t="shared" si="255"/>
        <v>105</v>
      </c>
      <c r="I806">
        <f>INT(INDEX(TrainRun!$AD$2:$AD$148,'By Second'!H806))</f>
        <v>816</v>
      </c>
      <c r="J806">
        <f>INDEX(TrainRun!$AE$2:$AE$148,'By Second'!H806)</f>
        <v>55.555555555555557</v>
      </c>
      <c r="K806">
        <f t="shared" si="252"/>
        <v>16</v>
      </c>
      <c r="L806">
        <f t="shared" si="253"/>
        <v>0</v>
      </c>
      <c r="M806">
        <f t="shared" si="256"/>
        <v>0</v>
      </c>
      <c r="N806" s="32">
        <f t="shared" si="257"/>
        <v>55.555555555555557</v>
      </c>
      <c r="O806" s="29">
        <f t="shared" si="254"/>
        <v>31921.611111111109</v>
      </c>
      <c r="P806">
        <f>MATCH(O806,LORDetail!$B$2:$B$930,1)</f>
        <v>202</v>
      </c>
      <c r="Q806">
        <f>INDEX(LORDetail!$B$2:$B$930,P806)</f>
        <v>31842.08595555713</v>
      </c>
      <c r="R806">
        <f>INDEX(LORDetail!$D$2:$D$930,P806)</f>
        <v>51.519350683526802</v>
      </c>
      <c r="S806">
        <f>INDEX(LORDetail!$E$2:$E$930,P806)</f>
        <v>-0.62349551831301597</v>
      </c>
      <c r="T806">
        <f>INDEX(LORDetail!$G$2:$G$930,P806)</f>
        <v>19.97579</v>
      </c>
      <c r="U806">
        <f t="shared" si="258"/>
        <v>203</v>
      </c>
      <c r="V806">
        <f>INDEX(LORDetail!$B$2:$B$930,U806)</f>
        <v>32053.20511084719</v>
      </c>
      <c r="W806">
        <f>INDEX(LORDetail!$D$2:$D$930,U806)</f>
        <v>51.519995377015903</v>
      </c>
      <c r="X806">
        <f>INDEX(LORDetail!$E$2:$E$930,U806)</f>
        <v>-0.62636188887710897</v>
      </c>
      <c r="Y806">
        <f>INDEX(LORDetail!$G$2:$G$930,U806)</f>
        <v>20.108460000000001</v>
      </c>
      <c r="Z806">
        <f t="shared" si="259"/>
        <v>211.11915529006001</v>
      </c>
      <c r="AA806" s="29">
        <f t="shared" si="260"/>
        <v>79.525155553979857</v>
      </c>
      <c r="AB806">
        <f t="shared" si="261"/>
        <v>0.37668375209591459</v>
      </c>
      <c r="AC806" s="32">
        <f t="shared" si="262"/>
        <v>51.519593529089228</v>
      </c>
      <c r="AD806" s="32">
        <f t="shared" si="263"/>
        <v>-0.62457523353199584</v>
      </c>
      <c r="AE806" s="34">
        <f t="shared" si="264"/>
        <v>20.025764633390565</v>
      </c>
      <c r="AF806" s="36" t="str">
        <f t="shared" si="265"/>
        <v>PADTON</v>
      </c>
      <c r="AG806" s="36" t="str">
        <f t="shared" si="266"/>
        <v>RDNGSTN</v>
      </c>
      <c r="AH806" s="36">
        <f t="shared" si="267"/>
        <v>802</v>
      </c>
      <c r="AI806" s="42">
        <f t="shared" si="268"/>
        <v>31921.599999999999</v>
      </c>
      <c r="AJ806" s="43">
        <f t="shared" si="269"/>
        <v>55.555555555555557</v>
      </c>
      <c r="AK806" s="43">
        <f t="shared" si="270"/>
        <v>0</v>
      </c>
      <c r="AL806" s="36">
        <f t="shared" si="271"/>
        <v>51.519593529089228</v>
      </c>
      <c r="AM806" s="36">
        <v>1</v>
      </c>
      <c r="AN806" s="36">
        <f t="shared" si="272"/>
        <v>-0.62457523353199584</v>
      </c>
      <c r="AO806" s="36">
        <v>4</v>
      </c>
      <c r="AP806" s="42">
        <f>INT(AI806/1000)*1000</f>
        <v>31000</v>
      </c>
      <c r="AQ806" s="42">
        <f>MOD(AI806,1000)</f>
        <v>921.59999999999854</v>
      </c>
      <c r="AR806" s="42">
        <f>MOD(AI807,1000)-0.2+(AP807-AP806)</f>
        <v>977.00000000000068</v>
      </c>
    </row>
    <row r="807" spans="1:44" x14ac:dyDescent="0.25">
      <c r="A807" s="32" t="s">
        <v>0</v>
      </c>
      <c r="B807" s="33" t="s">
        <v>1</v>
      </c>
      <c r="C807" s="32">
        <v>803</v>
      </c>
      <c r="D807">
        <f>MATCH(C807,TrainRun!$AG$2:$AG$148,1)</f>
        <v>104</v>
      </c>
      <c r="E807">
        <f>INT(INDEX(TrainRun!$AD$2:$AD$148,'By Second'!D807))</f>
        <v>800</v>
      </c>
      <c r="F807">
        <f>IF(E807=0,0,INDEX(TrainRun!$AE$2:$AE$148,'By Second'!D807))</f>
        <v>55.555555555555557</v>
      </c>
      <c r="G807">
        <f>INDEX(TrainRun!$AF$2:$AF$148,'By Second'!D807)</f>
        <v>31810.538366269859</v>
      </c>
      <c r="H807">
        <f t="shared" si="255"/>
        <v>105</v>
      </c>
      <c r="I807">
        <f>INT(INDEX(TrainRun!$AD$2:$AD$148,'By Second'!H807))</f>
        <v>816</v>
      </c>
      <c r="J807">
        <f>INDEX(TrainRun!$AE$2:$AE$148,'By Second'!H807)</f>
        <v>55.555555555555557</v>
      </c>
      <c r="K807">
        <f t="shared" si="252"/>
        <v>16</v>
      </c>
      <c r="L807">
        <f t="shared" si="253"/>
        <v>0</v>
      </c>
      <c r="M807">
        <f t="shared" si="256"/>
        <v>0</v>
      </c>
      <c r="N807" s="32">
        <f t="shared" si="257"/>
        <v>55.555555555555557</v>
      </c>
      <c r="O807" s="29">
        <f t="shared" si="254"/>
        <v>31977.166666666664</v>
      </c>
      <c r="P807">
        <f>MATCH(O807,LORDetail!$B$2:$B$930,1)</f>
        <v>202</v>
      </c>
      <c r="Q807">
        <f>INDEX(LORDetail!$B$2:$B$930,P807)</f>
        <v>31842.08595555713</v>
      </c>
      <c r="R807">
        <f>INDEX(LORDetail!$D$2:$D$930,P807)</f>
        <v>51.519350683526802</v>
      </c>
      <c r="S807">
        <f>INDEX(LORDetail!$E$2:$E$930,P807)</f>
        <v>-0.62349551831301597</v>
      </c>
      <c r="T807">
        <f>INDEX(LORDetail!$G$2:$G$930,P807)</f>
        <v>19.97579</v>
      </c>
      <c r="U807">
        <f t="shared" si="258"/>
        <v>203</v>
      </c>
      <c r="V807">
        <f>INDEX(LORDetail!$B$2:$B$930,U807)</f>
        <v>32053.20511084719</v>
      </c>
      <c r="W807">
        <f>INDEX(LORDetail!$D$2:$D$930,U807)</f>
        <v>51.519995377015903</v>
      </c>
      <c r="X807">
        <f>INDEX(LORDetail!$E$2:$E$930,U807)</f>
        <v>-0.62636188887710897</v>
      </c>
      <c r="Y807">
        <f>INDEX(LORDetail!$G$2:$G$930,U807)</f>
        <v>20.108460000000001</v>
      </c>
      <c r="Z807">
        <f t="shared" si="259"/>
        <v>211.11915529006001</v>
      </c>
      <c r="AA807" s="29">
        <f t="shared" si="260"/>
        <v>135.0807111095346</v>
      </c>
      <c r="AB807">
        <f t="shared" si="261"/>
        <v>0.63983161984494041</v>
      </c>
      <c r="AC807" s="32">
        <f t="shared" si="262"/>
        <v>51.519763178806237</v>
      </c>
      <c r="AD807" s="32">
        <f t="shared" si="263"/>
        <v>-0.62532951283411542</v>
      </c>
      <c r="AE807" s="34">
        <f t="shared" si="264"/>
        <v>20.060676461004828</v>
      </c>
      <c r="AF807" s="36" t="str">
        <f t="shared" si="265"/>
        <v>PADTON</v>
      </c>
      <c r="AG807" s="36" t="str">
        <f t="shared" si="266"/>
        <v>RDNGSTN</v>
      </c>
      <c r="AH807" s="36">
        <f t="shared" si="267"/>
        <v>803</v>
      </c>
      <c r="AI807" s="42">
        <f t="shared" si="268"/>
        <v>31977.200000000001</v>
      </c>
      <c r="AJ807" s="43">
        <f t="shared" si="269"/>
        <v>55.555555555555557</v>
      </c>
      <c r="AK807" s="43">
        <f t="shared" si="270"/>
        <v>0</v>
      </c>
      <c r="AL807" s="36">
        <f t="shared" si="271"/>
        <v>51.519763178806237</v>
      </c>
      <c r="AM807" s="36">
        <v>1</v>
      </c>
      <c r="AN807" s="36">
        <f t="shared" si="272"/>
        <v>-0.62532951283411542</v>
      </c>
      <c r="AO807" s="36">
        <v>4</v>
      </c>
      <c r="AP807" s="42">
        <f>INT(AI807/1000)*1000</f>
        <v>31000</v>
      </c>
      <c r="AQ807" s="42">
        <f>MOD(AI807,1000)</f>
        <v>977.20000000000073</v>
      </c>
      <c r="AR807" s="42">
        <f>MOD(AI808,1000)-0.2+(AP808-AP807)</f>
        <v>1032.5999999999992</v>
      </c>
    </row>
    <row r="808" spans="1:44" x14ac:dyDescent="0.25">
      <c r="A808" s="32" t="s">
        <v>0</v>
      </c>
      <c r="B808" s="33" t="s">
        <v>1</v>
      </c>
      <c r="C808" s="32">
        <v>804</v>
      </c>
      <c r="D808">
        <f>MATCH(C808,TrainRun!$AG$2:$AG$148,1)</f>
        <v>104</v>
      </c>
      <c r="E808">
        <f>INT(INDEX(TrainRun!$AD$2:$AD$148,'By Second'!D808))</f>
        <v>800</v>
      </c>
      <c r="F808">
        <f>IF(E808=0,0,INDEX(TrainRun!$AE$2:$AE$148,'By Second'!D808))</f>
        <v>55.555555555555557</v>
      </c>
      <c r="G808">
        <f>INDEX(TrainRun!$AF$2:$AF$148,'By Second'!D808)</f>
        <v>31810.538366269859</v>
      </c>
      <c r="H808">
        <f t="shared" si="255"/>
        <v>105</v>
      </c>
      <c r="I808">
        <f>INT(INDEX(TrainRun!$AD$2:$AD$148,'By Second'!H808))</f>
        <v>816</v>
      </c>
      <c r="J808">
        <f>INDEX(TrainRun!$AE$2:$AE$148,'By Second'!H808)</f>
        <v>55.555555555555557</v>
      </c>
      <c r="K808">
        <f t="shared" si="252"/>
        <v>16</v>
      </c>
      <c r="L808">
        <f t="shared" si="253"/>
        <v>0</v>
      </c>
      <c r="M808">
        <f t="shared" si="256"/>
        <v>0</v>
      </c>
      <c r="N808" s="32">
        <f t="shared" si="257"/>
        <v>55.555555555555557</v>
      </c>
      <c r="O808" s="29">
        <f t="shared" si="254"/>
        <v>32032.722222222219</v>
      </c>
      <c r="P808">
        <f>MATCH(O808,LORDetail!$B$2:$B$930,1)</f>
        <v>202</v>
      </c>
      <c r="Q808">
        <f>INDEX(LORDetail!$B$2:$B$930,P808)</f>
        <v>31842.08595555713</v>
      </c>
      <c r="R808">
        <f>INDEX(LORDetail!$D$2:$D$930,P808)</f>
        <v>51.519350683526802</v>
      </c>
      <c r="S808">
        <f>INDEX(LORDetail!$E$2:$E$930,P808)</f>
        <v>-0.62349551831301597</v>
      </c>
      <c r="T808">
        <f>INDEX(LORDetail!$G$2:$G$930,P808)</f>
        <v>19.97579</v>
      </c>
      <c r="U808">
        <f t="shared" si="258"/>
        <v>203</v>
      </c>
      <c r="V808">
        <f>INDEX(LORDetail!$B$2:$B$930,U808)</f>
        <v>32053.20511084719</v>
      </c>
      <c r="W808">
        <f>INDEX(LORDetail!$D$2:$D$930,U808)</f>
        <v>51.519995377015903</v>
      </c>
      <c r="X808">
        <f>INDEX(LORDetail!$E$2:$E$930,U808)</f>
        <v>-0.62636188887710897</v>
      </c>
      <c r="Y808">
        <f>INDEX(LORDetail!$G$2:$G$930,U808)</f>
        <v>20.108460000000001</v>
      </c>
      <c r="Z808">
        <f t="shared" si="259"/>
        <v>211.11915529006001</v>
      </c>
      <c r="AA808" s="29">
        <f t="shared" si="260"/>
        <v>190.63626666508935</v>
      </c>
      <c r="AB808">
        <f t="shared" si="261"/>
        <v>0.90297948759396618</v>
      </c>
      <c r="AC808" s="32">
        <f t="shared" si="262"/>
        <v>51.519932828523245</v>
      </c>
      <c r="AD808" s="32">
        <f t="shared" si="263"/>
        <v>-0.62608379213623511</v>
      </c>
      <c r="AE808" s="34">
        <f t="shared" si="264"/>
        <v>20.095588288619091</v>
      </c>
      <c r="AF808" s="36" t="str">
        <f t="shared" si="265"/>
        <v>PADTON</v>
      </c>
      <c r="AG808" s="36" t="str">
        <f t="shared" si="266"/>
        <v>RDNGSTN</v>
      </c>
      <c r="AH808" s="36">
        <f t="shared" si="267"/>
        <v>804</v>
      </c>
      <c r="AI808" s="42">
        <f t="shared" si="268"/>
        <v>32032.799999999999</v>
      </c>
      <c r="AJ808" s="43">
        <f t="shared" si="269"/>
        <v>55.555555555555557</v>
      </c>
      <c r="AK808" s="43">
        <f t="shared" si="270"/>
        <v>0</v>
      </c>
      <c r="AL808" s="36">
        <f t="shared" si="271"/>
        <v>51.519932828523245</v>
      </c>
      <c r="AM808" s="36">
        <v>1</v>
      </c>
      <c r="AN808" s="36">
        <f t="shared" si="272"/>
        <v>-0.62608379213623511</v>
      </c>
      <c r="AO808" s="36">
        <v>4</v>
      </c>
      <c r="AP808" s="42">
        <f>INT(AI808/1000)*1000</f>
        <v>32000</v>
      </c>
      <c r="AQ808" s="42">
        <f>MOD(AI808,1000)</f>
        <v>32.799999999999272</v>
      </c>
      <c r="AR808" s="42">
        <f>MOD(AI809,1000)-0.2+(AP809-AP808)</f>
        <v>88.000000000000725</v>
      </c>
    </row>
    <row r="809" spans="1:44" x14ac:dyDescent="0.25">
      <c r="A809" s="32" t="s">
        <v>0</v>
      </c>
      <c r="B809" s="33" t="s">
        <v>1</v>
      </c>
      <c r="C809" s="32">
        <v>805</v>
      </c>
      <c r="D809">
        <f>MATCH(C809,TrainRun!$AG$2:$AG$148,1)</f>
        <v>104</v>
      </c>
      <c r="E809">
        <f>INT(INDEX(TrainRun!$AD$2:$AD$148,'By Second'!D809))</f>
        <v>800</v>
      </c>
      <c r="F809">
        <f>IF(E809=0,0,INDEX(TrainRun!$AE$2:$AE$148,'By Second'!D809))</f>
        <v>55.555555555555557</v>
      </c>
      <c r="G809">
        <f>INDEX(TrainRun!$AF$2:$AF$148,'By Second'!D809)</f>
        <v>31810.538366269859</v>
      </c>
      <c r="H809">
        <f t="shared" si="255"/>
        <v>105</v>
      </c>
      <c r="I809">
        <f>INT(INDEX(TrainRun!$AD$2:$AD$148,'By Second'!H809))</f>
        <v>816</v>
      </c>
      <c r="J809">
        <f>INDEX(TrainRun!$AE$2:$AE$148,'By Second'!H809)</f>
        <v>55.555555555555557</v>
      </c>
      <c r="K809">
        <f t="shared" si="252"/>
        <v>16</v>
      </c>
      <c r="L809">
        <f t="shared" si="253"/>
        <v>0</v>
      </c>
      <c r="M809">
        <f t="shared" si="256"/>
        <v>0</v>
      </c>
      <c r="N809" s="32">
        <f t="shared" si="257"/>
        <v>55.555555555555557</v>
      </c>
      <c r="O809" s="29">
        <f t="shared" si="254"/>
        <v>32088.277777777774</v>
      </c>
      <c r="P809">
        <f>MATCH(O809,LORDetail!$B$2:$B$930,1)</f>
        <v>203</v>
      </c>
      <c r="Q809">
        <f>INDEX(LORDetail!$B$2:$B$930,P809)</f>
        <v>32053.20511084719</v>
      </c>
      <c r="R809">
        <f>INDEX(LORDetail!$D$2:$D$930,P809)</f>
        <v>51.519995377015903</v>
      </c>
      <c r="S809">
        <f>INDEX(LORDetail!$E$2:$E$930,P809)</f>
        <v>-0.62636188887710897</v>
      </c>
      <c r="T809">
        <f>INDEX(LORDetail!$G$2:$G$930,P809)</f>
        <v>20.108460000000001</v>
      </c>
      <c r="U809">
        <f t="shared" si="258"/>
        <v>204</v>
      </c>
      <c r="V809">
        <f>INDEX(LORDetail!$B$2:$B$930,U809)</f>
        <v>32242.598309063444</v>
      </c>
      <c r="W809">
        <f>INDEX(LORDetail!$D$2:$D$930,U809)</f>
        <v>51.520505146632097</v>
      </c>
      <c r="X809">
        <f>INDEX(LORDetail!$E$2:$E$930,U809)</f>
        <v>-0.62897052487573202</v>
      </c>
      <c r="Y809">
        <f>INDEX(LORDetail!$G$2:$G$930,U809)</f>
        <v>20.22747</v>
      </c>
      <c r="Z809">
        <f t="shared" si="259"/>
        <v>189.39319821625395</v>
      </c>
      <c r="AA809" s="29">
        <f t="shared" si="260"/>
        <v>35.072666930584091</v>
      </c>
      <c r="AB809">
        <f t="shared" si="261"/>
        <v>0.18518440609750531</v>
      </c>
      <c r="AC809" s="32">
        <f t="shared" si="262"/>
        <v>51.520089778399523</v>
      </c>
      <c r="AD809" s="32">
        <f t="shared" si="263"/>
        <v>-0.62684496758523855</v>
      </c>
      <c r="AE809" s="34">
        <f t="shared" si="264"/>
        <v>20.130498796169665</v>
      </c>
      <c r="AF809" s="36" t="str">
        <f t="shared" si="265"/>
        <v>PADTON</v>
      </c>
      <c r="AG809" s="36" t="str">
        <f t="shared" si="266"/>
        <v>RDNGSTN</v>
      </c>
      <c r="AH809" s="36">
        <f t="shared" si="267"/>
        <v>805</v>
      </c>
      <c r="AI809" s="42">
        <f t="shared" si="268"/>
        <v>32088.2</v>
      </c>
      <c r="AJ809" s="43">
        <f t="shared" si="269"/>
        <v>55.555555555555557</v>
      </c>
      <c r="AK809" s="43">
        <f t="shared" si="270"/>
        <v>0</v>
      </c>
      <c r="AL809" s="36">
        <f t="shared" si="271"/>
        <v>51.520089778399523</v>
      </c>
      <c r="AM809" s="36">
        <v>1</v>
      </c>
      <c r="AN809" s="36">
        <f t="shared" si="272"/>
        <v>-0.62684496758523855</v>
      </c>
      <c r="AO809" s="36">
        <v>4</v>
      </c>
      <c r="AP809" s="42">
        <f>INT(AI809/1000)*1000</f>
        <v>32000</v>
      </c>
      <c r="AQ809" s="42">
        <f>MOD(AI809,1000)</f>
        <v>88.200000000000728</v>
      </c>
      <c r="AR809" s="42">
        <f>MOD(AI810,1000)-0.2+(AP810-AP809)</f>
        <v>143.59999999999928</v>
      </c>
    </row>
    <row r="810" spans="1:44" x14ac:dyDescent="0.25">
      <c r="A810" s="32" t="s">
        <v>0</v>
      </c>
      <c r="B810" s="33" t="s">
        <v>1</v>
      </c>
      <c r="C810" s="32">
        <v>806</v>
      </c>
      <c r="D810">
        <f>MATCH(C810,TrainRun!$AG$2:$AG$148,1)</f>
        <v>104</v>
      </c>
      <c r="E810">
        <f>INT(INDEX(TrainRun!$AD$2:$AD$148,'By Second'!D810))</f>
        <v>800</v>
      </c>
      <c r="F810">
        <f>IF(E810=0,0,INDEX(TrainRun!$AE$2:$AE$148,'By Second'!D810))</f>
        <v>55.555555555555557</v>
      </c>
      <c r="G810">
        <f>INDEX(TrainRun!$AF$2:$AF$148,'By Second'!D810)</f>
        <v>31810.538366269859</v>
      </c>
      <c r="H810">
        <f t="shared" si="255"/>
        <v>105</v>
      </c>
      <c r="I810">
        <f>INT(INDEX(TrainRun!$AD$2:$AD$148,'By Second'!H810))</f>
        <v>816</v>
      </c>
      <c r="J810">
        <f>INDEX(TrainRun!$AE$2:$AE$148,'By Second'!H810)</f>
        <v>55.555555555555557</v>
      </c>
      <c r="K810">
        <f t="shared" si="252"/>
        <v>16</v>
      </c>
      <c r="L810">
        <f t="shared" si="253"/>
        <v>0</v>
      </c>
      <c r="M810">
        <f t="shared" si="256"/>
        <v>0</v>
      </c>
      <c r="N810" s="32">
        <f t="shared" si="257"/>
        <v>55.555555555555557</v>
      </c>
      <c r="O810" s="29">
        <f t="shared" si="254"/>
        <v>32143.833333333328</v>
      </c>
      <c r="P810">
        <f>MATCH(O810,LORDetail!$B$2:$B$930,1)</f>
        <v>203</v>
      </c>
      <c r="Q810">
        <f>INDEX(LORDetail!$B$2:$B$930,P810)</f>
        <v>32053.20511084719</v>
      </c>
      <c r="R810">
        <f>INDEX(LORDetail!$D$2:$D$930,P810)</f>
        <v>51.519995377015903</v>
      </c>
      <c r="S810">
        <f>INDEX(LORDetail!$E$2:$E$930,P810)</f>
        <v>-0.62636188887710897</v>
      </c>
      <c r="T810">
        <f>INDEX(LORDetail!$G$2:$G$930,P810)</f>
        <v>20.108460000000001</v>
      </c>
      <c r="U810">
        <f t="shared" si="258"/>
        <v>204</v>
      </c>
      <c r="V810">
        <f>INDEX(LORDetail!$B$2:$B$930,U810)</f>
        <v>32242.598309063444</v>
      </c>
      <c r="W810">
        <f>INDEX(LORDetail!$D$2:$D$930,U810)</f>
        <v>51.520505146632097</v>
      </c>
      <c r="X810">
        <f>INDEX(LORDetail!$E$2:$E$930,U810)</f>
        <v>-0.62897052487573202</v>
      </c>
      <c r="Y810">
        <f>INDEX(LORDetail!$G$2:$G$930,U810)</f>
        <v>20.22747</v>
      </c>
      <c r="Z810">
        <f t="shared" si="259"/>
        <v>189.39319821625395</v>
      </c>
      <c r="AA810" s="29">
        <f t="shared" si="260"/>
        <v>90.628222486138839</v>
      </c>
      <c r="AB810">
        <f t="shared" si="261"/>
        <v>0.47851888737132597</v>
      </c>
      <c r="AC810" s="32">
        <f t="shared" si="262"/>
        <v>51.520239311405462</v>
      </c>
      <c r="AD810" s="32">
        <f t="shared" si="263"/>
        <v>-0.62761017047272682</v>
      </c>
      <c r="AE810" s="34">
        <f t="shared" si="264"/>
        <v>20.165408532786063</v>
      </c>
      <c r="AF810" s="36" t="str">
        <f t="shared" si="265"/>
        <v>PADTON</v>
      </c>
      <c r="AG810" s="36" t="str">
        <f t="shared" si="266"/>
        <v>RDNGSTN</v>
      </c>
      <c r="AH810" s="36">
        <f t="shared" si="267"/>
        <v>806</v>
      </c>
      <c r="AI810" s="42">
        <f t="shared" si="268"/>
        <v>32143.8</v>
      </c>
      <c r="AJ810" s="43">
        <f t="shared" si="269"/>
        <v>55.555555555555557</v>
      </c>
      <c r="AK810" s="43">
        <f t="shared" si="270"/>
        <v>0</v>
      </c>
      <c r="AL810" s="36">
        <f t="shared" si="271"/>
        <v>51.520239311405462</v>
      </c>
      <c r="AM810" s="36">
        <v>1</v>
      </c>
      <c r="AN810" s="36">
        <f t="shared" si="272"/>
        <v>-0.62761017047272682</v>
      </c>
      <c r="AO810" s="36">
        <v>4</v>
      </c>
      <c r="AP810" s="42">
        <f>INT(AI810/1000)*1000</f>
        <v>32000</v>
      </c>
      <c r="AQ810" s="42">
        <f>MOD(AI810,1000)</f>
        <v>143.79999999999927</v>
      </c>
      <c r="AR810" s="42">
        <f>MOD(AI811,1000)-0.2+(AP811-AP810)</f>
        <v>199.20000000000147</v>
      </c>
    </row>
    <row r="811" spans="1:44" x14ac:dyDescent="0.25">
      <c r="A811" s="32" t="s">
        <v>0</v>
      </c>
      <c r="B811" s="33" t="s">
        <v>1</v>
      </c>
      <c r="C811" s="32">
        <v>807</v>
      </c>
      <c r="D811">
        <f>MATCH(C811,TrainRun!$AG$2:$AG$148,1)</f>
        <v>104</v>
      </c>
      <c r="E811">
        <f>INT(INDEX(TrainRun!$AD$2:$AD$148,'By Second'!D811))</f>
        <v>800</v>
      </c>
      <c r="F811">
        <f>IF(E811=0,0,INDEX(TrainRun!$AE$2:$AE$148,'By Second'!D811))</f>
        <v>55.555555555555557</v>
      </c>
      <c r="G811">
        <f>INDEX(TrainRun!$AF$2:$AF$148,'By Second'!D811)</f>
        <v>31810.538366269859</v>
      </c>
      <c r="H811">
        <f t="shared" si="255"/>
        <v>105</v>
      </c>
      <c r="I811">
        <f>INT(INDEX(TrainRun!$AD$2:$AD$148,'By Second'!H811))</f>
        <v>816</v>
      </c>
      <c r="J811">
        <f>INDEX(TrainRun!$AE$2:$AE$148,'By Second'!H811)</f>
        <v>55.555555555555557</v>
      </c>
      <c r="K811">
        <f t="shared" si="252"/>
        <v>16</v>
      </c>
      <c r="L811">
        <f t="shared" si="253"/>
        <v>0</v>
      </c>
      <c r="M811">
        <f t="shared" si="256"/>
        <v>0</v>
      </c>
      <c r="N811" s="32">
        <f t="shared" si="257"/>
        <v>55.555555555555557</v>
      </c>
      <c r="O811" s="29">
        <f t="shared" si="254"/>
        <v>32199.388888888883</v>
      </c>
      <c r="P811">
        <f>MATCH(O811,LORDetail!$B$2:$B$930,1)</f>
        <v>203</v>
      </c>
      <c r="Q811">
        <f>INDEX(LORDetail!$B$2:$B$930,P811)</f>
        <v>32053.20511084719</v>
      </c>
      <c r="R811">
        <f>INDEX(LORDetail!$D$2:$D$930,P811)</f>
        <v>51.519995377015903</v>
      </c>
      <c r="S811">
        <f>INDEX(LORDetail!$E$2:$E$930,P811)</f>
        <v>-0.62636188887710897</v>
      </c>
      <c r="T811">
        <f>INDEX(LORDetail!$G$2:$G$930,P811)</f>
        <v>20.108460000000001</v>
      </c>
      <c r="U811">
        <f t="shared" si="258"/>
        <v>204</v>
      </c>
      <c r="V811">
        <f>INDEX(LORDetail!$B$2:$B$930,U811)</f>
        <v>32242.598309063444</v>
      </c>
      <c r="W811">
        <f>INDEX(LORDetail!$D$2:$D$930,U811)</f>
        <v>51.520505146632097</v>
      </c>
      <c r="X811">
        <f>INDEX(LORDetail!$E$2:$E$930,U811)</f>
        <v>-0.62897052487573202</v>
      </c>
      <c r="Y811">
        <f>INDEX(LORDetail!$G$2:$G$930,U811)</f>
        <v>20.22747</v>
      </c>
      <c r="Z811">
        <f t="shared" si="259"/>
        <v>189.39319821625395</v>
      </c>
      <c r="AA811" s="29">
        <f t="shared" si="260"/>
        <v>146.18377804169359</v>
      </c>
      <c r="AB811">
        <f t="shared" si="261"/>
        <v>0.77185336864514664</v>
      </c>
      <c r="AC811" s="32">
        <f t="shared" si="262"/>
        <v>51.520388844411393</v>
      </c>
      <c r="AD811" s="32">
        <f t="shared" si="263"/>
        <v>-0.62837537336021521</v>
      </c>
      <c r="AE811" s="34">
        <f t="shared" si="264"/>
        <v>20.200318269402459</v>
      </c>
      <c r="AF811" s="36" t="str">
        <f t="shared" si="265"/>
        <v>PADTON</v>
      </c>
      <c r="AG811" s="36" t="str">
        <f t="shared" si="266"/>
        <v>RDNGSTN</v>
      </c>
      <c r="AH811" s="36">
        <f t="shared" si="267"/>
        <v>807</v>
      </c>
      <c r="AI811" s="42">
        <f t="shared" si="268"/>
        <v>32199.4</v>
      </c>
      <c r="AJ811" s="43">
        <f t="shared" si="269"/>
        <v>55.555555555555557</v>
      </c>
      <c r="AK811" s="43">
        <f t="shared" si="270"/>
        <v>0</v>
      </c>
      <c r="AL811" s="36">
        <f t="shared" si="271"/>
        <v>51.520388844411393</v>
      </c>
      <c r="AM811" s="36">
        <v>1</v>
      </c>
      <c r="AN811" s="36">
        <f t="shared" si="272"/>
        <v>-0.62837537336021521</v>
      </c>
      <c r="AO811" s="36">
        <v>4</v>
      </c>
      <c r="AP811" s="42">
        <f>INT(AI811/1000)*1000</f>
        <v>32000</v>
      </c>
      <c r="AQ811" s="42">
        <f>MOD(AI811,1000)</f>
        <v>199.40000000000146</v>
      </c>
      <c r="AR811" s="42">
        <f>MOD(AI812,1000)-0.2+(AP812-AP811)</f>
        <v>254.8</v>
      </c>
    </row>
    <row r="812" spans="1:44" x14ac:dyDescent="0.25">
      <c r="A812" s="32" t="s">
        <v>0</v>
      </c>
      <c r="B812" s="33" t="s">
        <v>1</v>
      </c>
      <c r="C812" s="32">
        <v>808</v>
      </c>
      <c r="D812">
        <f>MATCH(C812,TrainRun!$AG$2:$AG$148,1)</f>
        <v>104</v>
      </c>
      <c r="E812">
        <f>INT(INDEX(TrainRun!$AD$2:$AD$148,'By Second'!D812))</f>
        <v>800</v>
      </c>
      <c r="F812">
        <f>IF(E812=0,0,INDEX(TrainRun!$AE$2:$AE$148,'By Second'!D812))</f>
        <v>55.555555555555557</v>
      </c>
      <c r="G812">
        <f>INDEX(TrainRun!$AF$2:$AF$148,'By Second'!D812)</f>
        <v>31810.538366269859</v>
      </c>
      <c r="H812">
        <f t="shared" si="255"/>
        <v>105</v>
      </c>
      <c r="I812">
        <f>INT(INDEX(TrainRun!$AD$2:$AD$148,'By Second'!H812))</f>
        <v>816</v>
      </c>
      <c r="J812">
        <f>INDEX(TrainRun!$AE$2:$AE$148,'By Second'!H812)</f>
        <v>55.555555555555557</v>
      </c>
      <c r="K812">
        <f t="shared" si="252"/>
        <v>16</v>
      </c>
      <c r="L812">
        <f t="shared" si="253"/>
        <v>0</v>
      </c>
      <c r="M812">
        <f t="shared" si="256"/>
        <v>0</v>
      </c>
      <c r="N812" s="32">
        <f t="shared" si="257"/>
        <v>55.555555555555557</v>
      </c>
      <c r="O812" s="29">
        <f t="shared" si="254"/>
        <v>32254.944444444438</v>
      </c>
      <c r="P812">
        <f>MATCH(O812,LORDetail!$B$2:$B$930,1)</f>
        <v>204</v>
      </c>
      <c r="Q812">
        <f>INDEX(LORDetail!$B$2:$B$930,P812)</f>
        <v>32242.598309063444</v>
      </c>
      <c r="R812">
        <f>INDEX(LORDetail!$D$2:$D$930,P812)</f>
        <v>51.520505146632097</v>
      </c>
      <c r="S812">
        <f>INDEX(LORDetail!$E$2:$E$930,P812)</f>
        <v>-0.62897052487573202</v>
      </c>
      <c r="T812">
        <f>INDEX(LORDetail!$G$2:$G$930,P812)</f>
        <v>20.22747</v>
      </c>
      <c r="U812">
        <f t="shared" si="258"/>
        <v>205</v>
      </c>
      <c r="V812">
        <f>INDEX(LORDetail!$B$2:$B$930,U812)</f>
        <v>32443.620320656184</v>
      </c>
      <c r="W812">
        <f>INDEX(LORDetail!$D$2:$D$930,U812)</f>
        <v>51.521049741251701</v>
      </c>
      <c r="X812">
        <f>INDEX(LORDetail!$E$2:$E$930,U812)</f>
        <v>-0.63173757865852598</v>
      </c>
      <c r="Y812">
        <f>INDEX(LORDetail!$G$2:$G$930,U812)</f>
        <v>20.35379</v>
      </c>
      <c r="Z812">
        <f t="shared" si="259"/>
        <v>201.02201159274045</v>
      </c>
      <c r="AA812" s="29">
        <f t="shared" si="260"/>
        <v>12.346135380994383</v>
      </c>
      <c r="AB812">
        <f t="shared" si="261"/>
        <v>6.1416833326725311E-2</v>
      </c>
      <c r="AC812" s="32">
        <f t="shared" si="262"/>
        <v>51.52053859390908</v>
      </c>
      <c r="AD812" s="32">
        <f t="shared" si="263"/>
        <v>-0.6291404685567159</v>
      </c>
      <c r="AE812" s="34">
        <f t="shared" si="264"/>
        <v>20.235228174385831</v>
      </c>
      <c r="AF812" s="36" t="str">
        <f t="shared" si="265"/>
        <v>PADTON</v>
      </c>
      <c r="AG812" s="36" t="str">
        <f t="shared" si="266"/>
        <v>RDNGSTN</v>
      </c>
      <c r="AH812" s="36">
        <f t="shared" si="267"/>
        <v>808</v>
      </c>
      <c r="AI812" s="42">
        <f t="shared" si="268"/>
        <v>32255</v>
      </c>
      <c r="AJ812" s="43">
        <f t="shared" si="269"/>
        <v>55.555555555555557</v>
      </c>
      <c r="AK812" s="43">
        <f t="shared" si="270"/>
        <v>0</v>
      </c>
      <c r="AL812" s="36">
        <f t="shared" si="271"/>
        <v>51.52053859390908</v>
      </c>
      <c r="AM812" s="36">
        <v>1</v>
      </c>
      <c r="AN812" s="36">
        <f t="shared" si="272"/>
        <v>-0.6291404685567159</v>
      </c>
      <c r="AO812" s="36">
        <v>4</v>
      </c>
      <c r="AP812" s="42">
        <f>INT(AI812/1000)*1000</f>
        <v>32000</v>
      </c>
      <c r="AQ812" s="42">
        <f>MOD(AI812,1000)</f>
        <v>255</v>
      </c>
      <c r="AR812" s="42">
        <f>MOD(AI813,1000)-0.2+(AP813-AP812)</f>
        <v>310.39999999999856</v>
      </c>
    </row>
    <row r="813" spans="1:44" x14ac:dyDescent="0.25">
      <c r="A813" s="32" t="s">
        <v>0</v>
      </c>
      <c r="B813" s="33" t="s">
        <v>1</v>
      </c>
      <c r="C813" s="32">
        <v>809</v>
      </c>
      <c r="D813">
        <f>MATCH(C813,TrainRun!$AG$2:$AG$148,1)</f>
        <v>104</v>
      </c>
      <c r="E813">
        <f>INT(INDEX(TrainRun!$AD$2:$AD$148,'By Second'!D813))</f>
        <v>800</v>
      </c>
      <c r="F813">
        <f>IF(E813=0,0,INDEX(TrainRun!$AE$2:$AE$148,'By Second'!D813))</f>
        <v>55.555555555555557</v>
      </c>
      <c r="G813">
        <f>INDEX(TrainRun!$AF$2:$AF$148,'By Second'!D813)</f>
        <v>31810.538366269859</v>
      </c>
      <c r="H813">
        <f t="shared" si="255"/>
        <v>105</v>
      </c>
      <c r="I813">
        <f>INT(INDEX(TrainRun!$AD$2:$AD$148,'By Second'!H813))</f>
        <v>816</v>
      </c>
      <c r="J813">
        <f>INDEX(TrainRun!$AE$2:$AE$148,'By Second'!H813)</f>
        <v>55.555555555555557</v>
      </c>
      <c r="K813">
        <f t="shared" si="252"/>
        <v>16</v>
      </c>
      <c r="L813">
        <f t="shared" si="253"/>
        <v>0</v>
      </c>
      <c r="M813">
        <f t="shared" si="256"/>
        <v>0</v>
      </c>
      <c r="N813" s="32">
        <f t="shared" si="257"/>
        <v>55.555555555555557</v>
      </c>
      <c r="O813" s="29">
        <f t="shared" si="254"/>
        <v>32310.499999999993</v>
      </c>
      <c r="P813">
        <f>MATCH(O813,LORDetail!$B$2:$B$930,1)</f>
        <v>204</v>
      </c>
      <c r="Q813">
        <f>INDEX(LORDetail!$B$2:$B$930,P813)</f>
        <v>32242.598309063444</v>
      </c>
      <c r="R813">
        <f>INDEX(LORDetail!$D$2:$D$930,P813)</f>
        <v>51.520505146632097</v>
      </c>
      <c r="S813">
        <f>INDEX(LORDetail!$E$2:$E$930,P813)</f>
        <v>-0.62897052487573202</v>
      </c>
      <c r="T813">
        <f>INDEX(LORDetail!$G$2:$G$930,P813)</f>
        <v>20.22747</v>
      </c>
      <c r="U813">
        <f t="shared" si="258"/>
        <v>205</v>
      </c>
      <c r="V813">
        <f>INDEX(LORDetail!$B$2:$B$930,U813)</f>
        <v>32443.620320656184</v>
      </c>
      <c r="W813">
        <f>INDEX(LORDetail!$D$2:$D$930,U813)</f>
        <v>51.521049741251701</v>
      </c>
      <c r="X813">
        <f>INDEX(LORDetail!$E$2:$E$930,U813)</f>
        <v>-0.63173757865852598</v>
      </c>
      <c r="Y813">
        <f>INDEX(LORDetail!$G$2:$G$930,U813)</f>
        <v>20.35379</v>
      </c>
      <c r="Z813">
        <f t="shared" si="259"/>
        <v>201.02201159274045</v>
      </c>
      <c r="AA813" s="29">
        <f t="shared" si="260"/>
        <v>67.90169093654913</v>
      </c>
      <c r="AB813">
        <f t="shared" si="261"/>
        <v>0.33778236720720028</v>
      </c>
      <c r="AC813" s="32">
        <f t="shared" si="262"/>
        <v>51.520689101091875</v>
      </c>
      <c r="AD813" s="32">
        <f t="shared" si="263"/>
        <v>-0.62990518685267383</v>
      </c>
      <c r="AE813" s="34">
        <f t="shared" si="264"/>
        <v>20.270138668625613</v>
      </c>
      <c r="AF813" s="36" t="str">
        <f t="shared" si="265"/>
        <v>PADTON</v>
      </c>
      <c r="AG813" s="36" t="str">
        <f t="shared" si="266"/>
        <v>RDNGSTN</v>
      </c>
      <c r="AH813" s="36">
        <f t="shared" si="267"/>
        <v>809</v>
      </c>
      <c r="AI813" s="42">
        <f t="shared" si="268"/>
        <v>32310.6</v>
      </c>
      <c r="AJ813" s="43">
        <f t="shared" si="269"/>
        <v>55.555555555555557</v>
      </c>
      <c r="AK813" s="43">
        <f t="shared" si="270"/>
        <v>0</v>
      </c>
      <c r="AL813" s="36">
        <f t="shared" si="271"/>
        <v>51.520689101091875</v>
      </c>
      <c r="AM813" s="36">
        <v>1</v>
      </c>
      <c r="AN813" s="36">
        <f t="shared" si="272"/>
        <v>-0.62990518685267383</v>
      </c>
      <c r="AO813" s="36">
        <v>4</v>
      </c>
      <c r="AP813" s="42">
        <f>INT(AI813/1000)*1000</f>
        <v>32000</v>
      </c>
      <c r="AQ813" s="42">
        <f>MOD(AI813,1000)</f>
        <v>310.59999999999854</v>
      </c>
      <c r="AR813" s="42">
        <f>MOD(AI814,1000)-0.2+(AP814-AP813)</f>
        <v>365.8</v>
      </c>
    </row>
    <row r="814" spans="1:44" x14ac:dyDescent="0.25">
      <c r="A814" s="32" t="s">
        <v>0</v>
      </c>
      <c r="B814" s="33" t="s">
        <v>1</v>
      </c>
      <c r="C814" s="32">
        <v>810</v>
      </c>
      <c r="D814">
        <f>MATCH(C814,TrainRun!$AG$2:$AG$148,1)</f>
        <v>104</v>
      </c>
      <c r="E814">
        <f>INT(INDEX(TrainRun!$AD$2:$AD$148,'By Second'!D814))</f>
        <v>800</v>
      </c>
      <c r="F814">
        <f>IF(E814=0,0,INDEX(TrainRun!$AE$2:$AE$148,'By Second'!D814))</f>
        <v>55.555555555555557</v>
      </c>
      <c r="G814">
        <f>INDEX(TrainRun!$AF$2:$AF$148,'By Second'!D814)</f>
        <v>31810.538366269859</v>
      </c>
      <c r="H814">
        <f t="shared" si="255"/>
        <v>105</v>
      </c>
      <c r="I814">
        <f>INT(INDEX(TrainRun!$AD$2:$AD$148,'By Second'!H814))</f>
        <v>816</v>
      </c>
      <c r="J814">
        <f>INDEX(TrainRun!$AE$2:$AE$148,'By Second'!H814)</f>
        <v>55.555555555555557</v>
      </c>
      <c r="K814">
        <f t="shared" si="252"/>
        <v>16</v>
      </c>
      <c r="L814">
        <f t="shared" si="253"/>
        <v>0</v>
      </c>
      <c r="M814">
        <f t="shared" si="256"/>
        <v>0</v>
      </c>
      <c r="N814" s="32">
        <f t="shared" si="257"/>
        <v>55.555555555555557</v>
      </c>
      <c r="O814" s="29">
        <f t="shared" si="254"/>
        <v>32366.055555555547</v>
      </c>
      <c r="P814">
        <f>MATCH(O814,LORDetail!$B$2:$B$930,1)</f>
        <v>204</v>
      </c>
      <c r="Q814">
        <f>INDEX(LORDetail!$B$2:$B$930,P814)</f>
        <v>32242.598309063444</v>
      </c>
      <c r="R814">
        <f>INDEX(LORDetail!$D$2:$D$930,P814)</f>
        <v>51.520505146632097</v>
      </c>
      <c r="S814">
        <f>INDEX(LORDetail!$E$2:$E$930,P814)</f>
        <v>-0.62897052487573202</v>
      </c>
      <c r="T814">
        <f>INDEX(LORDetail!$G$2:$G$930,P814)</f>
        <v>20.22747</v>
      </c>
      <c r="U814">
        <f t="shared" si="258"/>
        <v>205</v>
      </c>
      <c r="V814">
        <f>INDEX(LORDetail!$B$2:$B$930,U814)</f>
        <v>32443.620320656184</v>
      </c>
      <c r="W814">
        <f>INDEX(LORDetail!$D$2:$D$930,U814)</f>
        <v>51.521049741251701</v>
      </c>
      <c r="X814">
        <f>INDEX(LORDetail!$E$2:$E$930,U814)</f>
        <v>-0.63173757865852598</v>
      </c>
      <c r="Y814">
        <f>INDEX(LORDetail!$G$2:$G$930,U814)</f>
        <v>20.35379</v>
      </c>
      <c r="Z814">
        <f t="shared" si="259"/>
        <v>201.02201159274045</v>
      </c>
      <c r="AA814" s="29">
        <f t="shared" si="260"/>
        <v>123.45724649210388</v>
      </c>
      <c r="AB814">
        <f t="shared" si="261"/>
        <v>0.61414790108767525</v>
      </c>
      <c r="AC814" s="32">
        <f t="shared" si="262"/>
        <v>51.52083960827467</v>
      </c>
      <c r="AD814" s="32">
        <f t="shared" si="263"/>
        <v>-0.63066990514863164</v>
      </c>
      <c r="AE814" s="34">
        <f t="shared" si="264"/>
        <v>20.305049162865394</v>
      </c>
      <c r="AF814" s="36" t="str">
        <f t="shared" si="265"/>
        <v>PADTON</v>
      </c>
      <c r="AG814" s="36" t="str">
        <f t="shared" si="266"/>
        <v>RDNGSTN</v>
      </c>
      <c r="AH814" s="36">
        <f t="shared" si="267"/>
        <v>810</v>
      </c>
      <c r="AI814" s="42">
        <f t="shared" si="268"/>
        <v>32366</v>
      </c>
      <c r="AJ814" s="43">
        <f t="shared" si="269"/>
        <v>55.555555555555557</v>
      </c>
      <c r="AK814" s="43">
        <f t="shared" si="270"/>
        <v>0</v>
      </c>
      <c r="AL814" s="36">
        <f t="shared" si="271"/>
        <v>51.52083960827467</v>
      </c>
      <c r="AM814" s="36">
        <v>1</v>
      </c>
      <c r="AN814" s="36">
        <f t="shared" si="272"/>
        <v>-0.63066990514863164</v>
      </c>
      <c r="AO814" s="36">
        <v>4</v>
      </c>
      <c r="AP814" s="42">
        <f>INT(AI814/1000)*1000</f>
        <v>32000</v>
      </c>
      <c r="AQ814" s="42">
        <f>MOD(AI814,1000)</f>
        <v>366</v>
      </c>
      <c r="AR814" s="42">
        <f>MOD(AI815,1000)-0.2+(AP815-AP814)</f>
        <v>421.39999999999856</v>
      </c>
    </row>
    <row r="815" spans="1:44" x14ac:dyDescent="0.25">
      <c r="A815" s="32" t="s">
        <v>0</v>
      </c>
      <c r="B815" s="33" t="s">
        <v>1</v>
      </c>
      <c r="C815" s="32">
        <v>811</v>
      </c>
      <c r="D815">
        <f>MATCH(C815,TrainRun!$AG$2:$AG$148,1)</f>
        <v>104</v>
      </c>
      <c r="E815">
        <f>INT(INDEX(TrainRun!$AD$2:$AD$148,'By Second'!D815))</f>
        <v>800</v>
      </c>
      <c r="F815">
        <f>IF(E815=0,0,INDEX(TrainRun!$AE$2:$AE$148,'By Second'!D815))</f>
        <v>55.555555555555557</v>
      </c>
      <c r="G815">
        <f>INDEX(TrainRun!$AF$2:$AF$148,'By Second'!D815)</f>
        <v>31810.538366269859</v>
      </c>
      <c r="H815">
        <f t="shared" si="255"/>
        <v>105</v>
      </c>
      <c r="I815">
        <f>INT(INDEX(TrainRun!$AD$2:$AD$148,'By Second'!H815))</f>
        <v>816</v>
      </c>
      <c r="J815">
        <f>INDEX(TrainRun!$AE$2:$AE$148,'By Second'!H815)</f>
        <v>55.555555555555557</v>
      </c>
      <c r="K815">
        <f t="shared" si="252"/>
        <v>16</v>
      </c>
      <c r="L815">
        <f t="shared" si="253"/>
        <v>0</v>
      </c>
      <c r="M815">
        <f t="shared" si="256"/>
        <v>0</v>
      </c>
      <c r="N815" s="32">
        <f t="shared" si="257"/>
        <v>55.555555555555557</v>
      </c>
      <c r="O815" s="29">
        <f t="shared" si="254"/>
        <v>32421.611111111102</v>
      </c>
      <c r="P815">
        <f>MATCH(O815,LORDetail!$B$2:$B$930,1)</f>
        <v>204</v>
      </c>
      <c r="Q815">
        <f>INDEX(LORDetail!$B$2:$B$930,P815)</f>
        <v>32242.598309063444</v>
      </c>
      <c r="R815">
        <f>INDEX(LORDetail!$D$2:$D$930,P815)</f>
        <v>51.520505146632097</v>
      </c>
      <c r="S815">
        <f>INDEX(LORDetail!$E$2:$E$930,P815)</f>
        <v>-0.62897052487573202</v>
      </c>
      <c r="T815">
        <f>INDEX(LORDetail!$G$2:$G$930,P815)</f>
        <v>20.22747</v>
      </c>
      <c r="U815">
        <f t="shared" si="258"/>
        <v>205</v>
      </c>
      <c r="V815">
        <f>INDEX(LORDetail!$B$2:$B$930,U815)</f>
        <v>32443.620320656184</v>
      </c>
      <c r="W815">
        <f>INDEX(LORDetail!$D$2:$D$930,U815)</f>
        <v>51.521049741251701</v>
      </c>
      <c r="X815">
        <f>INDEX(LORDetail!$E$2:$E$930,U815)</f>
        <v>-0.63173757865852598</v>
      </c>
      <c r="Y815">
        <f>INDEX(LORDetail!$G$2:$G$930,U815)</f>
        <v>20.35379</v>
      </c>
      <c r="Z815">
        <f t="shared" si="259"/>
        <v>201.02201159274045</v>
      </c>
      <c r="AA815" s="29">
        <f t="shared" si="260"/>
        <v>179.01280204765862</v>
      </c>
      <c r="AB815">
        <f t="shared" si="261"/>
        <v>0.89051343496815027</v>
      </c>
      <c r="AC815" s="32">
        <f t="shared" si="262"/>
        <v>51.520990115457465</v>
      </c>
      <c r="AD815" s="32">
        <f t="shared" si="263"/>
        <v>-0.63143462344458945</v>
      </c>
      <c r="AE815" s="34">
        <f t="shared" si="264"/>
        <v>20.339959657105176</v>
      </c>
      <c r="AF815" s="36" t="str">
        <f t="shared" si="265"/>
        <v>PADTON</v>
      </c>
      <c r="AG815" s="36" t="str">
        <f t="shared" si="266"/>
        <v>RDNGSTN</v>
      </c>
      <c r="AH815" s="36">
        <f t="shared" si="267"/>
        <v>811</v>
      </c>
      <c r="AI815" s="42">
        <f t="shared" si="268"/>
        <v>32421.599999999999</v>
      </c>
      <c r="AJ815" s="43">
        <f t="shared" si="269"/>
        <v>55.555555555555557</v>
      </c>
      <c r="AK815" s="43">
        <f t="shared" si="270"/>
        <v>0</v>
      </c>
      <c r="AL815" s="36">
        <f t="shared" si="271"/>
        <v>51.520990115457465</v>
      </c>
      <c r="AM815" s="36">
        <v>1</v>
      </c>
      <c r="AN815" s="36">
        <f t="shared" si="272"/>
        <v>-0.63143462344458945</v>
      </c>
      <c r="AO815" s="36">
        <v>4</v>
      </c>
      <c r="AP815" s="42">
        <f>INT(AI815/1000)*1000</f>
        <v>32000</v>
      </c>
      <c r="AQ815" s="42">
        <f>MOD(AI815,1000)</f>
        <v>421.59999999999854</v>
      </c>
      <c r="AR815" s="42">
        <f>MOD(AI816,1000)-0.2+(AP816-AP815)</f>
        <v>477.00000000000074</v>
      </c>
    </row>
    <row r="816" spans="1:44" x14ac:dyDescent="0.25">
      <c r="A816" s="32" t="s">
        <v>0</v>
      </c>
      <c r="B816" s="33" t="s">
        <v>1</v>
      </c>
      <c r="C816" s="32">
        <v>812</v>
      </c>
      <c r="D816">
        <f>MATCH(C816,TrainRun!$AG$2:$AG$148,1)</f>
        <v>104</v>
      </c>
      <c r="E816">
        <f>INT(INDEX(TrainRun!$AD$2:$AD$148,'By Second'!D816))</f>
        <v>800</v>
      </c>
      <c r="F816">
        <f>IF(E816=0,0,INDEX(TrainRun!$AE$2:$AE$148,'By Second'!D816))</f>
        <v>55.555555555555557</v>
      </c>
      <c r="G816">
        <f>INDEX(TrainRun!$AF$2:$AF$148,'By Second'!D816)</f>
        <v>31810.538366269859</v>
      </c>
      <c r="H816">
        <f t="shared" si="255"/>
        <v>105</v>
      </c>
      <c r="I816">
        <f>INT(INDEX(TrainRun!$AD$2:$AD$148,'By Second'!H816))</f>
        <v>816</v>
      </c>
      <c r="J816">
        <f>INDEX(TrainRun!$AE$2:$AE$148,'By Second'!H816)</f>
        <v>55.555555555555557</v>
      </c>
      <c r="K816">
        <f t="shared" si="252"/>
        <v>16</v>
      </c>
      <c r="L816">
        <f t="shared" si="253"/>
        <v>0</v>
      </c>
      <c r="M816">
        <f t="shared" si="256"/>
        <v>0</v>
      </c>
      <c r="N816" s="32">
        <f t="shared" si="257"/>
        <v>55.555555555555557</v>
      </c>
      <c r="O816" s="29">
        <f t="shared" si="254"/>
        <v>32477.166666666657</v>
      </c>
      <c r="P816">
        <f>MATCH(O816,LORDetail!$B$2:$B$930,1)</f>
        <v>205</v>
      </c>
      <c r="Q816">
        <f>INDEX(LORDetail!$B$2:$B$930,P816)</f>
        <v>32443.620320656184</v>
      </c>
      <c r="R816">
        <f>INDEX(LORDetail!$D$2:$D$930,P816)</f>
        <v>51.521049741251701</v>
      </c>
      <c r="S816">
        <f>INDEX(LORDetail!$E$2:$E$930,P816)</f>
        <v>-0.63173757865852598</v>
      </c>
      <c r="T816">
        <f>INDEX(LORDetail!$G$2:$G$930,P816)</f>
        <v>20.35379</v>
      </c>
      <c r="U816">
        <f t="shared" si="258"/>
        <v>206</v>
      </c>
      <c r="V816">
        <f>INDEX(LORDetail!$B$2:$B$930,U816)</f>
        <v>32621.322253516533</v>
      </c>
      <c r="W816">
        <f>INDEX(LORDetail!$D$2:$D$930,U816)</f>
        <v>51.521524019660397</v>
      </c>
      <c r="X816">
        <f>INDEX(LORDetail!$E$2:$E$930,U816)</f>
        <v>-0.63418726013017901</v>
      </c>
      <c r="Y816">
        <f>INDEX(LORDetail!$G$2:$G$930,U816)</f>
        <v>20.46546</v>
      </c>
      <c r="Z816">
        <f t="shared" si="259"/>
        <v>177.70193286034919</v>
      </c>
      <c r="AA816" s="29">
        <f t="shared" si="260"/>
        <v>33.546346010472917</v>
      </c>
      <c r="AB816">
        <f t="shared" si="261"/>
        <v>0.18877873453878535</v>
      </c>
      <c r="AC816" s="32">
        <f t="shared" si="262"/>
        <v>51.521139274929517</v>
      </c>
      <c r="AD816" s="32">
        <f t="shared" si="263"/>
        <v>-0.63220002642676776</v>
      </c>
      <c r="AE816" s="34">
        <f t="shared" si="264"/>
        <v>20.374870921285947</v>
      </c>
      <c r="AF816" s="36" t="str">
        <f t="shared" si="265"/>
        <v>PADTON</v>
      </c>
      <c r="AG816" s="36" t="str">
        <f t="shared" si="266"/>
        <v>RDNGSTN</v>
      </c>
      <c r="AH816" s="36">
        <f t="shared" si="267"/>
        <v>812</v>
      </c>
      <c r="AI816" s="42">
        <f t="shared" si="268"/>
        <v>32477.200000000001</v>
      </c>
      <c r="AJ816" s="43">
        <f t="shared" si="269"/>
        <v>55.555555555555557</v>
      </c>
      <c r="AK816" s="43">
        <f t="shared" si="270"/>
        <v>0</v>
      </c>
      <c r="AL816" s="36">
        <f t="shared" si="271"/>
        <v>51.521139274929517</v>
      </c>
      <c r="AM816" s="36">
        <v>1</v>
      </c>
      <c r="AN816" s="36">
        <f t="shared" si="272"/>
        <v>-0.63220002642676776</v>
      </c>
      <c r="AO816" s="36">
        <v>4</v>
      </c>
      <c r="AP816" s="42">
        <f>INT(AI816/1000)*1000</f>
        <v>32000</v>
      </c>
      <c r="AQ816" s="42">
        <f>MOD(AI816,1000)</f>
        <v>477.20000000000073</v>
      </c>
      <c r="AR816" s="42">
        <f>MOD(AI817,1000)-0.2+(AP817-AP816)</f>
        <v>532.59999999999923</v>
      </c>
    </row>
    <row r="817" spans="1:44" x14ac:dyDescent="0.25">
      <c r="A817" s="32" t="s">
        <v>0</v>
      </c>
      <c r="B817" s="33" t="s">
        <v>1</v>
      </c>
      <c r="C817" s="32">
        <v>813</v>
      </c>
      <c r="D817">
        <f>MATCH(C817,TrainRun!$AG$2:$AG$148,1)</f>
        <v>104</v>
      </c>
      <c r="E817">
        <f>INT(INDEX(TrainRun!$AD$2:$AD$148,'By Second'!D817))</f>
        <v>800</v>
      </c>
      <c r="F817">
        <f>IF(E817=0,0,INDEX(TrainRun!$AE$2:$AE$148,'By Second'!D817))</f>
        <v>55.555555555555557</v>
      </c>
      <c r="G817">
        <f>INDEX(TrainRun!$AF$2:$AF$148,'By Second'!D817)</f>
        <v>31810.538366269859</v>
      </c>
      <c r="H817">
        <f t="shared" si="255"/>
        <v>105</v>
      </c>
      <c r="I817">
        <f>INT(INDEX(TrainRun!$AD$2:$AD$148,'By Second'!H817))</f>
        <v>816</v>
      </c>
      <c r="J817">
        <f>INDEX(TrainRun!$AE$2:$AE$148,'By Second'!H817)</f>
        <v>55.555555555555557</v>
      </c>
      <c r="K817">
        <f t="shared" si="252"/>
        <v>16</v>
      </c>
      <c r="L817">
        <f t="shared" si="253"/>
        <v>0</v>
      </c>
      <c r="M817">
        <f t="shared" si="256"/>
        <v>0</v>
      </c>
      <c r="N817" s="32">
        <f t="shared" si="257"/>
        <v>55.555555555555557</v>
      </c>
      <c r="O817" s="29">
        <f t="shared" si="254"/>
        <v>32532.722222222212</v>
      </c>
      <c r="P817">
        <f>MATCH(O817,LORDetail!$B$2:$B$930,1)</f>
        <v>205</v>
      </c>
      <c r="Q817">
        <f>INDEX(LORDetail!$B$2:$B$930,P817)</f>
        <v>32443.620320656184</v>
      </c>
      <c r="R817">
        <f>INDEX(LORDetail!$D$2:$D$930,P817)</f>
        <v>51.521049741251701</v>
      </c>
      <c r="S817">
        <f>INDEX(LORDetail!$E$2:$E$930,P817)</f>
        <v>-0.63173757865852598</v>
      </c>
      <c r="T817">
        <f>INDEX(LORDetail!$G$2:$G$930,P817)</f>
        <v>20.35379</v>
      </c>
      <c r="U817">
        <f t="shared" si="258"/>
        <v>206</v>
      </c>
      <c r="V817">
        <f>INDEX(LORDetail!$B$2:$B$930,U817)</f>
        <v>32621.322253516533</v>
      </c>
      <c r="W817">
        <f>INDEX(LORDetail!$D$2:$D$930,U817)</f>
        <v>51.521524019660397</v>
      </c>
      <c r="X817">
        <f>INDEX(LORDetail!$E$2:$E$930,U817)</f>
        <v>-0.63418726013017901</v>
      </c>
      <c r="Y817">
        <f>INDEX(LORDetail!$G$2:$G$930,U817)</f>
        <v>20.46546</v>
      </c>
      <c r="Z817">
        <f t="shared" si="259"/>
        <v>177.70193286034919</v>
      </c>
      <c r="AA817" s="29">
        <f t="shared" si="260"/>
        <v>89.101901566027664</v>
      </c>
      <c r="AB817">
        <f t="shared" si="261"/>
        <v>0.50141211258546226</v>
      </c>
      <c r="AC817" s="32">
        <f t="shared" si="262"/>
        <v>51.521287550190557</v>
      </c>
      <c r="AD817" s="32">
        <f t="shared" si="263"/>
        <v>-0.632965878620389</v>
      </c>
      <c r="AE817" s="34">
        <f t="shared" si="264"/>
        <v>20.40978269061242</v>
      </c>
      <c r="AF817" s="36" t="str">
        <f t="shared" si="265"/>
        <v>PADTON</v>
      </c>
      <c r="AG817" s="36" t="str">
        <f t="shared" si="266"/>
        <v>RDNGSTN</v>
      </c>
      <c r="AH817" s="36">
        <f t="shared" si="267"/>
        <v>813</v>
      </c>
      <c r="AI817" s="42">
        <f t="shared" si="268"/>
        <v>32532.799999999999</v>
      </c>
      <c r="AJ817" s="43">
        <f t="shared" si="269"/>
        <v>55.555555555555557</v>
      </c>
      <c r="AK817" s="43">
        <f t="shared" si="270"/>
        <v>0</v>
      </c>
      <c r="AL817" s="36">
        <f t="shared" si="271"/>
        <v>51.521287550190557</v>
      </c>
      <c r="AM817" s="36">
        <v>1</v>
      </c>
      <c r="AN817" s="36">
        <f t="shared" si="272"/>
        <v>-0.632965878620389</v>
      </c>
      <c r="AO817" s="36">
        <v>4</v>
      </c>
      <c r="AP817" s="42">
        <f>INT(AI817/1000)*1000</f>
        <v>32000</v>
      </c>
      <c r="AQ817" s="42">
        <f>MOD(AI817,1000)</f>
        <v>532.79999999999927</v>
      </c>
      <c r="AR817" s="42">
        <f>MOD(AI818,1000)-0.2+(AP818-AP817)</f>
        <v>588.00000000000068</v>
      </c>
    </row>
    <row r="818" spans="1:44" x14ac:dyDescent="0.25">
      <c r="A818" s="32" t="s">
        <v>0</v>
      </c>
      <c r="B818" s="33" t="s">
        <v>1</v>
      </c>
      <c r="C818" s="32">
        <v>814</v>
      </c>
      <c r="D818">
        <f>MATCH(C818,TrainRun!$AG$2:$AG$148,1)</f>
        <v>104</v>
      </c>
      <c r="E818">
        <f>INT(INDEX(TrainRun!$AD$2:$AD$148,'By Second'!D818))</f>
        <v>800</v>
      </c>
      <c r="F818">
        <f>IF(E818=0,0,INDEX(TrainRun!$AE$2:$AE$148,'By Second'!D818))</f>
        <v>55.555555555555557</v>
      </c>
      <c r="G818">
        <f>INDEX(TrainRun!$AF$2:$AF$148,'By Second'!D818)</f>
        <v>31810.538366269859</v>
      </c>
      <c r="H818">
        <f t="shared" si="255"/>
        <v>105</v>
      </c>
      <c r="I818">
        <f>INT(INDEX(TrainRun!$AD$2:$AD$148,'By Second'!H818))</f>
        <v>816</v>
      </c>
      <c r="J818">
        <f>INDEX(TrainRun!$AE$2:$AE$148,'By Second'!H818)</f>
        <v>55.555555555555557</v>
      </c>
      <c r="K818">
        <f t="shared" si="252"/>
        <v>16</v>
      </c>
      <c r="L818">
        <f t="shared" si="253"/>
        <v>0</v>
      </c>
      <c r="M818">
        <f t="shared" si="256"/>
        <v>0</v>
      </c>
      <c r="N818" s="32">
        <f t="shared" si="257"/>
        <v>55.555555555555557</v>
      </c>
      <c r="O818" s="29">
        <f t="shared" si="254"/>
        <v>32588.277777777766</v>
      </c>
      <c r="P818">
        <f>MATCH(O818,LORDetail!$B$2:$B$930,1)</f>
        <v>205</v>
      </c>
      <c r="Q818">
        <f>INDEX(LORDetail!$B$2:$B$930,P818)</f>
        <v>32443.620320656184</v>
      </c>
      <c r="R818">
        <f>INDEX(LORDetail!$D$2:$D$930,P818)</f>
        <v>51.521049741251701</v>
      </c>
      <c r="S818">
        <f>INDEX(LORDetail!$E$2:$E$930,P818)</f>
        <v>-0.63173757865852598</v>
      </c>
      <c r="T818">
        <f>INDEX(LORDetail!$G$2:$G$930,P818)</f>
        <v>20.35379</v>
      </c>
      <c r="U818">
        <f t="shared" si="258"/>
        <v>206</v>
      </c>
      <c r="V818">
        <f>INDEX(LORDetail!$B$2:$B$930,U818)</f>
        <v>32621.322253516533</v>
      </c>
      <c r="W818">
        <f>INDEX(LORDetail!$D$2:$D$930,U818)</f>
        <v>51.521524019660397</v>
      </c>
      <c r="X818">
        <f>INDEX(LORDetail!$E$2:$E$930,U818)</f>
        <v>-0.63418726013017901</v>
      </c>
      <c r="Y818">
        <f>INDEX(LORDetail!$G$2:$G$930,U818)</f>
        <v>20.46546</v>
      </c>
      <c r="Z818">
        <f t="shared" si="259"/>
        <v>177.70193286034919</v>
      </c>
      <c r="AA818" s="29">
        <f t="shared" si="260"/>
        <v>144.65745712158241</v>
      </c>
      <c r="AB818">
        <f t="shared" si="261"/>
        <v>0.81404549063213916</v>
      </c>
      <c r="AC818" s="32">
        <f t="shared" si="262"/>
        <v>51.521435825451604</v>
      </c>
      <c r="AD818" s="32">
        <f t="shared" si="263"/>
        <v>-0.63373173081401024</v>
      </c>
      <c r="AE818" s="34">
        <f t="shared" si="264"/>
        <v>20.444694459938891</v>
      </c>
      <c r="AF818" s="36" t="str">
        <f t="shared" si="265"/>
        <v>PADTON</v>
      </c>
      <c r="AG818" s="36" t="str">
        <f t="shared" si="266"/>
        <v>RDNGSTN</v>
      </c>
      <c r="AH818" s="36">
        <f t="shared" si="267"/>
        <v>814</v>
      </c>
      <c r="AI818" s="42">
        <f t="shared" si="268"/>
        <v>32588.2</v>
      </c>
      <c r="AJ818" s="43">
        <f t="shared" si="269"/>
        <v>55.555555555555557</v>
      </c>
      <c r="AK818" s="43">
        <f t="shared" si="270"/>
        <v>0</v>
      </c>
      <c r="AL818" s="36">
        <f t="shared" si="271"/>
        <v>51.521435825451604</v>
      </c>
      <c r="AM818" s="36">
        <v>1</v>
      </c>
      <c r="AN818" s="36">
        <f t="shared" si="272"/>
        <v>-0.63373173081401024</v>
      </c>
      <c r="AO818" s="36">
        <v>4</v>
      </c>
      <c r="AP818" s="42">
        <f>INT(AI818/1000)*1000</f>
        <v>32000</v>
      </c>
      <c r="AQ818" s="42">
        <f>MOD(AI818,1000)</f>
        <v>588.20000000000073</v>
      </c>
      <c r="AR818" s="42">
        <f>MOD(AI819,1000)-0.2+(AP819-AP818)</f>
        <v>643.59999999999923</v>
      </c>
    </row>
    <row r="819" spans="1:44" x14ac:dyDescent="0.25">
      <c r="A819" s="32" t="s">
        <v>0</v>
      </c>
      <c r="B819" s="33" t="s">
        <v>1</v>
      </c>
      <c r="C819" s="32">
        <v>815</v>
      </c>
      <c r="D819">
        <f>MATCH(C819,TrainRun!$AG$2:$AG$148,1)</f>
        <v>104</v>
      </c>
      <c r="E819">
        <f>INT(INDEX(TrainRun!$AD$2:$AD$148,'By Second'!D819))</f>
        <v>800</v>
      </c>
      <c r="F819">
        <f>IF(E819=0,0,INDEX(TrainRun!$AE$2:$AE$148,'By Second'!D819))</f>
        <v>55.555555555555557</v>
      </c>
      <c r="G819">
        <f>INDEX(TrainRun!$AF$2:$AF$148,'By Second'!D819)</f>
        <v>31810.538366269859</v>
      </c>
      <c r="H819">
        <f t="shared" si="255"/>
        <v>105</v>
      </c>
      <c r="I819">
        <f>INT(INDEX(TrainRun!$AD$2:$AD$148,'By Second'!H819))</f>
        <v>816</v>
      </c>
      <c r="J819">
        <f>INDEX(TrainRun!$AE$2:$AE$148,'By Second'!H819)</f>
        <v>55.555555555555557</v>
      </c>
      <c r="K819">
        <f t="shared" si="252"/>
        <v>16</v>
      </c>
      <c r="L819">
        <f t="shared" si="253"/>
        <v>0</v>
      </c>
      <c r="M819">
        <f t="shared" si="256"/>
        <v>0</v>
      </c>
      <c r="N819" s="32">
        <f t="shared" si="257"/>
        <v>55.555555555555557</v>
      </c>
      <c r="O819" s="29">
        <f t="shared" si="254"/>
        <v>32643.833333333321</v>
      </c>
      <c r="P819">
        <f>MATCH(O819,LORDetail!$B$2:$B$930,1)</f>
        <v>206</v>
      </c>
      <c r="Q819">
        <f>INDEX(LORDetail!$B$2:$B$930,P819)</f>
        <v>32621.322253516533</v>
      </c>
      <c r="R819">
        <f>INDEX(LORDetail!$D$2:$D$930,P819)</f>
        <v>51.521524019660397</v>
      </c>
      <c r="S819">
        <f>INDEX(LORDetail!$E$2:$E$930,P819)</f>
        <v>-0.63418726013017901</v>
      </c>
      <c r="T819">
        <f>INDEX(LORDetail!$G$2:$G$930,P819)</f>
        <v>20.46546</v>
      </c>
      <c r="U819">
        <f t="shared" si="258"/>
        <v>207</v>
      </c>
      <c r="V819">
        <f>INDEX(LORDetail!$B$2:$B$930,U819)</f>
        <v>32801.288117251977</v>
      </c>
      <c r="W819">
        <f>INDEX(LORDetail!$D$2:$D$930,U819)</f>
        <v>51.521947184507198</v>
      </c>
      <c r="X819">
        <f>INDEX(LORDetail!$E$2:$E$930,U819)</f>
        <v>-0.63669491265492895</v>
      </c>
      <c r="Y819">
        <f>INDEX(LORDetail!$G$2:$G$930,U819)</f>
        <v>20.57855</v>
      </c>
      <c r="Z819">
        <f t="shared" si="259"/>
        <v>179.96586373544415</v>
      </c>
      <c r="AA819" s="29">
        <f t="shared" si="260"/>
        <v>22.511079816787969</v>
      </c>
      <c r="AB819">
        <f t="shared" si="261"/>
        <v>0.12508527644931602</v>
      </c>
      <c r="AC819" s="32">
        <f t="shared" si="262"/>
        <v>51.521576951352245</v>
      </c>
      <c r="AD819" s="32">
        <f t="shared" si="263"/>
        <v>-0.6345009305394762</v>
      </c>
      <c r="AE819" s="34">
        <f t="shared" si="264"/>
        <v>20.479605893913654</v>
      </c>
      <c r="AF819" s="36" t="str">
        <f t="shared" si="265"/>
        <v>PADTON</v>
      </c>
      <c r="AG819" s="36" t="str">
        <f t="shared" si="266"/>
        <v>RDNGSTN</v>
      </c>
      <c r="AH819" s="36">
        <f t="shared" si="267"/>
        <v>815</v>
      </c>
      <c r="AI819" s="42">
        <f t="shared" si="268"/>
        <v>32643.8</v>
      </c>
      <c r="AJ819" s="43">
        <f t="shared" si="269"/>
        <v>55.555555555555557</v>
      </c>
      <c r="AK819" s="43">
        <f t="shared" si="270"/>
        <v>0</v>
      </c>
      <c r="AL819" s="36">
        <f t="shared" si="271"/>
        <v>51.521576951352245</v>
      </c>
      <c r="AM819" s="36">
        <v>1</v>
      </c>
      <c r="AN819" s="36">
        <f t="shared" si="272"/>
        <v>-0.6345009305394762</v>
      </c>
      <c r="AO819" s="36">
        <v>4</v>
      </c>
      <c r="AP819" s="42">
        <f>INT(AI819/1000)*1000</f>
        <v>32000</v>
      </c>
      <c r="AQ819" s="42">
        <f>MOD(AI819,1000)</f>
        <v>643.79999999999927</v>
      </c>
      <c r="AR819" s="42">
        <f>MOD(AI820,1000)-0.2+(AP820-AP819)</f>
        <v>749.20000000000141</v>
      </c>
    </row>
    <row r="820" spans="1:44" x14ac:dyDescent="0.25">
      <c r="A820" s="32" t="s">
        <v>0</v>
      </c>
      <c r="B820" s="33" t="s">
        <v>1</v>
      </c>
      <c r="C820" s="32">
        <v>816</v>
      </c>
      <c r="D820">
        <f>MATCH(C820,TrainRun!$AG$2:$AG$148,1)</f>
        <v>106</v>
      </c>
      <c r="E820">
        <f>INT(INDEX(TrainRun!$AD$2:$AD$148,'By Second'!D820))</f>
        <v>816</v>
      </c>
      <c r="F820">
        <f>IF(E820=0,0,INDEX(TrainRun!$AE$2:$AE$148,'By Second'!D820))</f>
        <v>55.555555555555557</v>
      </c>
      <c r="G820">
        <f>INDEX(TrainRun!$AF$2:$AF$148,'By Second'!D820)</f>
        <v>32749.427255158607</v>
      </c>
      <c r="H820">
        <f t="shared" si="255"/>
        <v>107</v>
      </c>
      <c r="I820">
        <f>INT(INDEX(TrainRun!$AD$2:$AD$148,'By Second'!H820))</f>
        <v>824</v>
      </c>
      <c r="J820">
        <f>INDEX(TrainRun!$AE$2:$AE$148,'By Second'!H820)</f>
        <v>55.555555555555557</v>
      </c>
      <c r="K820">
        <f t="shared" si="252"/>
        <v>8</v>
      </c>
      <c r="L820">
        <f t="shared" si="253"/>
        <v>0</v>
      </c>
      <c r="M820">
        <f t="shared" si="256"/>
        <v>0</v>
      </c>
      <c r="N820" s="32">
        <f t="shared" si="257"/>
        <v>55.555555555555557</v>
      </c>
      <c r="O820" s="29">
        <f t="shared" si="254"/>
        <v>32749.4</v>
      </c>
      <c r="P820">
        <f>MATCH(O820,LORDetail!$B$2:$B$930,1)</f>
        <v>206</v>
      </c>
      <c r="Q820">
        <f>INDEX(LORDetail!$B$2:$B$930,P820)</f>
        <v>32621.322253516533</v>
      </c>
      <c r="R820">
        <f>INDEX(LORDetail!$D$2:$D$930,P820)</f>
        <v>51.521524019660397</v>
      </c>
      <c r="S820">
        <f>INDEX(LORDetail!$E$2:$E$930,P820)</f>
        <v>-0.63418726013017901</v>
      </c>
      <c r="T820">
        <f>INDEX(LORDetail!$G$2:$G$930,P820)</f>
        <v>20.46546</v>
      </c>
      <c r="U820">
        <f t="shared" si="258"/>
        <v>207</v>
      </c>
      <c r="V820">
        <f>INDEX(LORDetail!$B$2:$B$930,U820)</f>
        <v>32801.288117251977</v>
      </c>
      <c r="W820">
        <f>INDEX(LORDetail!$D$2:$D$930,U820)</f>
        <v>51.521947184507198</v>
      </c>
      <c r="X820">
        <f>INDEX(LORDetail!$E$2:$E$930,U820)</f>
        <v>-0.63669491265492895</v>
      </c>
      <c r="Y820">
        <f>INDEX(LORDetail!$G$2:$G$930,U820)</f>
        <v>20.57855</v>
      </c>
      <c r="Z820">
        <f t="shared" si="259"/>
        <v>179.96586373544415</v>
      </c>
      <c r="AA820" s="29">
        <f t="shared" si="260"/>
        <v>128.07774648346822</v>
      </c>
      <c r="AB820">
        <f t="shared" si="261"/>
        <v>0.71167800284473282</v>
      </c>
      <c r="AC820" s="32">
        <f t="shared" si="262"/>
        <v>51.52182517677344</v>
      </c>
      <c r="AD820" s="32">
        <f t="shared" si="263"/>
        <v>-0.63597190127082159</v>
      </c>
      <c r="AE820" s="34">
        <f t="shared" si="264"/>
        <v>20.54594366534171</v>
      </c>
      <c r="AF820" s="36" t="str">
        <f t="shared" si="265"/>
        <v>PADTON</v>
      </c>
      <c r="AG820" s="36" t="str">
        <f t="shared" si="266"/>
        <v>RDNGSTN</v>
      </c>
      <c r="AH820" s="36">
        <f t="shared" si="267"/>
        <v>816</v>
      </c>
      <c r="AI820" s="42">
        <f t="shared" si="268"/>
        <v>32749.4</v>
      </c>
      <c r="AJ820" s="43">
        <f t="shared" si="269"/>
        <v>55.555555555555557</v>
      </c>
      <c r="AK820" s="43">
        <f t="shared" si="270"/>
        <v>0</v>
      </c>
      <c r="AL820" s="36">
        <f t="shared" si="271"/>
        <v>51.52182517677344</v>
      </c>
      <c r="AM820" s="36">
        <v>1</v>
      </c>
      <c r="AN820" s="36">
        <f t="shared" si="272"/>
        <v>-0.63597190127082159</v>
      </c>
      <c r="AO820" s="36">
        <v>4</v>
      </c>
      <c r="AP820" s="42">
        <f>INT(AI820/1000)*1000</f>
        <v>32000</v>
      </c>
      <c r="AQ820" s="42">
        <f>MOD(AI820,1000)</f>
        <v>749.40000000000146</v>
      </c>
      <c r="AR820" s="42">
        <f>MOD(AI821,1000)-0.2+(AP821-AP820)</f>
        <v>804.8</v>
      </c>
    </row>
    <row r="821" spans="1:44" x14ac:dyDescent="0.25">
      <c r="A821" s="32" t="s">
        <v>0</v>
      </c>
      <c r="B821" s="33" t="s">
        <v>1</v>
      </c>
      <c r="C821" s="32">
        <v>817</v>
      </c>
      <c r="D821">
        <f>MATCH(C821,TrainRun!$AG$2:$AG$148,1)</f>
        <v>106</v>
      </c>
      <c r="E821">
        <f>INT(INDEX(TrainRun!$AD$2:$AD$148,'By Second'!D821))</f>
        <v>816</v>
      </c>
      <c r="F821">
        <f>IF(E821=0,0,INDEX(TrainRun!$AE$2:$AE$148,'By Second'!D821))</f>
        <v>55.555555555555557</v>
      </c>
      <c r="G821">
        <f>INDEX(TrainRun!$AF$2:$AF$148,'By Second'!D821)</f>
        <v>32749.427255158607</v>
      </c>
      <c r="H821">
        <f t="shared" si="255"/>
        <v>107</v>
      </c>
      <c r="I821">
        <f>INT(INDEX(TrainRun!$AD$2:$AD$148,'By Second'!H821))</f>
        <v>824</v>
      </c>
      <c r="J821">
        <f>INDEX(TrainRun!$AE$2:$AE$148,'By Second'!H821)</f>
        <v>55.555555555555557</v>
      </c>
      <c r="K821">
        <f t="shared" si="252"/>
        <v>8</v>
      </c>
      <c r="L821">
        <f t="shared" si="253"/>
        <v>0</v>
      </c>
      <c r="M821">
        <f t="shared" si="256"/>
        <v>0</v>
      </c>
      <c r="N821" s="32">
        <f t="shared" si="257"/>
        <v>55.555555555555557</v>
      </c>
      <c r="O821" s="29">
        <f t="shared" si="254"/>
        <v>32804.955555555556</v>
      </c>
      <c r="P821">
        <f>MATCH(O821,LORDetail!$B$2:$B$930,1)</f>
        <v>207</v>
      </c>
      <c r="Q821">
        <f>INDEX(LORDetail!$B$2:$B$930,P821)</f>
        <v>32801.288117251977</v>
      </c>
      <c r="R821">
        <f>INDEX(LORDetail!$D$2:$D$930,P821)</f>
        <v>51.521947184507198</v>
      </c>
      <c r="S821">
        <f>INDEX(LORDetail!$E$2:$E$930,P821)</f>
        <v>-0.63669491265492895</v>
      </c>
      <c r="T821">
        <f>INDEX(LORDetail!$G$2:$G$930,P821)</f>
        <v>20.57855</v>
      </c>
      <c r="U821">
        <f t="shared" si="258"/>
        <v>208</v>
      </c>
      <c r="V821">
        <f>INDEX(LORDetail!$B$2:$B$930,U821)</f>
        <v>33016.81657022141</v>
      </c>
      <c r="W821">
        <f>INDEX(LORDetail!$D$2:$D$930,U821)</f>
        <v>51.522413741000001</v>
      </c>
      <c r="X821">
        <f>INDEX(LORDetail!$E$2:$E$930,U821)</f>
        <v>-0.63971491709741102</v>
      </c>
      <c r="Y821">
        <f>INDEX(LORDetail!$G$2:$G$930,U821)</f>
        <v>20.713989999999999</v>
      </c>
      <c r="Z821">
        <f t="shared" si="259"/>
        <v>215.52845296943269</v>
      </c>
      <c r="AA821" s="29">
        <f t="shared" si="260"/>
        <v>3.6674383035788196</v>
      </c>
      <c r="AB821">
        <f t="shared" si="261"/>
        <v>1.7016028524544525E-2</v>
      </c>
      <c r="AC821" s="32">
        <f t="shared" si="262"/>
        <v>51.521955123445785</v>
      </c>
      <c r="AD821" s="32">
        <f t="shared" si="263"/>
        <v>-0.63674630113666653</v>
      </c>
      <c r="AE821" s="34">
        <f t="shared" si="264"/>
        <v>20.580854650903365</v>
      </c>
      <c r="AF821" s="36" t="str">
        <f t="shared" si="265"/>
        <v>PADTON</v>
      </c>
      <c r="AG821" s="36" t="str">
        <f t="shared" si="266"/>
        <v>RDNGSTN</v>
      </c>
      <c r="AH821" s="36">
        <f t="shared" si="267"/>
        <v>817</v>
      </c>
      <c r="AI821" s="42">
        <f t="shared" si="268"/>
        <v>32805</v>
      </c>
      <c r="AJ821" s="43">
        <f t="shared" si="269"/>
        <v>55.555555555555557</v>
      </c>
      <c r="AK821" s="43">
        <f t="shared" si="270"/>
        <v>0</v>
      </c>
      <c r="AL821" s="36">
        <f t="shared" si="271"/>
        <v>51.521955123445785</v>
      </c>
      <c r="AM821" s="36">
        <v>1</v>
      </c>
      <c r="AN821" s="36">
        <f t="shared" si="272"/>
        <v>-0.63674630113666653</v>
      </c>
      <c r="AO821" s="36">
        <v>4</v>
      </c>
      <c r="AP821" s="42">
        <f>INT(AI821/1000)*1000</f>
        <v>32000</v>
      </c>
      <c r="AQ821" s="42">
        <f>MOD(AI821,1000)</f>
        <v>805</v>
      </c>
      <c r="AR821" s="42">
        <f>MOD(AI822,1000)-0.2+(AP822-AP821)</f>
        <v>860.3999999999985</v>
      </c>
    </row>
    <row r="822" spans="1:44" x14ac:dyDescent="0.25">
      <c r="A822" s="32" t="s">
        <v>0</v>
      </c>
      <c r="B822" s="33" t="s">
        <v>1</v>
      </c>
      <c r="C822" s="32">
        <v>818</v>
      </c>
      <c r="D822">
        <f>MATCH(C822,TrainRun!$AG$2:$AG$148,1)</f>
        <v>106</v>
      </c>
      <c r="E822">
        <f>INT(INDEX(TrainRun!$AD$2:$AD$148,'By Second'!D822))</f>
        <v>816</v>
      </c>
      <c r="F822">
        <f>IF(E822=0,0,INDEX(TrainRun!$AE$2:$AE$148,'By Second'!D822))</f>
        <v>55.555555555555557</v>
      </c>
      <c r="G822">
        <f>INDEX(TrainRun!$AF$2:$AF$148,'By Second'!D822)</f>
        <v>32749.427255158607</v>
      </c>
      <c r="H822">
        <f t="shared" si="255"/>
        <v>107</v>
      </c>
      <c r="I822">
        <f>INT(INDEX(TrainRun!$AD$2:$AD$148,'By Second'!H822))</f>
        <v>824</v>
      </c>
      <c r="J822">
        <f>INDEX(TrainRun!$AE$2:$AE$148,'By Second'!H822)</f>
        <v>55.555555555555557</v>
      </c>
      <c r="K822">
        <f t="shared" si="252"/>
        <v>8</v>
      </c>
      <c r="L822">
        <f t="shared" si="253"/>
        <v>0</v>
      </c>
      <c r="M822">
        <f t="shared" si="256"/>
        <v>0</v>
      </c>
      <c r="N822" s="32">
        <f t="shared" si="257"/>
        <v>55.555555555555557</v>
      </c>
      <c r="O822" s="29">
        <f t="shared" si="254"/>
        <v>32860.511111111111</v>
      </c>
      <c r="P822">
        <f>MATCH(O822,LORDetail!$B$2:$B$930,1)</f>
        <v>207</v>
      </c>
      <c r="Q822">
        <f>INDEX(LORDetail!$B$2:$B$930,P822)</f>
        <v>32801.288117251977</v>
      </c>
      <c r="R822">
        <f>INDEX(LORDetail!$D$2:$D$930,P822)</f>
        <v>51.521947184507198</v>
      </c>
      <c r="S822">
        <f>INDEX(LORDetail!$E$2:$E$930,P822)</f>
        <v>-0.63669491265492895</v>
      </c>
      <c r="T822">
        <f>INDEX(LORDetail!$G$2:$G$930,P822)</f>
        <v>20.57855</v>
      </c>
      <c r="U822">
        <f t="shared" si="258"/>
        <v>208</v>
      </c>
      <c r="V822">
        <f>INDEX(LORDetail!$B$2:$B$930,U822)</f>
        <v>33016.81657022141</v>
      </c>
      <c r="W822">
        <f>INDEX(LORDetail!$D$2:$D$930,U822)</f>
        <v>51.522413741000001</v>
      </c>
      <c r="X822">
        <f>INDEX(LORDetail!$E$2:$E$930,U822)</f>
        <v>-0.63971491709741102</v>
      </c>
      <c r="Y822">
        <f>INDEX(LORDetail!$G$2:$G$930,U822)</f>
        <v>20.713989999999999</v>
      </c>
      <c r="Z822">
        <f t="shared" si="259"/>
        <v>215.52845296943269</v>
      </c>
      <c r="AA822" s="29">
        <f t="shared" si="260"/>
        <v>59.222993859133567</v>
      </c>
      <c r="AB822">
        <f t="shared" si="261"/>
        <v>0.27478039694152523</v>
      </c>
      <c r="AC822" s="32">
        <f t="shared" si="262"/>
        <v>51.522075385085486</v>
      </c>
      <c r="AD822" s="32">
        <f t="shared" si="263"/>
        <v>-0.63752475067439929</v>
      </c>
      <c r="AE822" s="34">
        <f t="shared" si="264"/>
        <v>20.615766256961759</v>
      </c>
      <c r="AF822" s="36" t="str">
        <f t="shared" si="265"/>
        <v>PADTON</v>
      </c>
      <c r="AG822" s="36" t="str">
        <f t="shared" si="266"/>
        <v>RDNGSTN</v>
      </c>
      <c r="AH822" s="36">
        <f t="shared" si="267"/>
        <v>818</v>
      </c>
      <c r="AI822" s="42">
        <f t="shared" si="268"/>
        <v>32860.6</v>
      </c>
      <c r="AJ822" s="43">
        <f t="shared" si="269"/>
        <v>55.555555555555557</v>
      </c>
      <c r="AK822" s="43">
        <f t="shared" si="270"/>
        <v>0</v>
      </c>
      <c r="AL822" s="36">
        <f t="shared" si="271"/>
        <v>51.522075385085486</v>
      </c>
      <c r="AM822" s="36">
        <v>1</v>
      </c>
      <c r="AN822" s="36">
        <f t="shared" si="272"/>
        <v>-0.63752475067439929</v>
      </c>
      <c r="AO822" s="36">
        <v>4</v>
      </c>
      <c r="AP822" s="42">
        <f>INT(AI822/1000)*1000</f>
        <v>32000</v>
      </c>
      <c r="AQ822" s="42">
        <f>MOD(AI822,1000)</f>
        <v>860.59999999999854</v>
      </c>
      <c r="AR822" s="42">
        <f>MOD(AI823,1000)-0.2+(AP823-AP822)</f>
        <v>915.8</v>
      </c>
    </row>
    <row r="823" spans="1:44" x14ac:dyDescent="0.25">
      <c r="A823" s="32" t="s">
        <v>0</v>
      </c>
      <c r="B823" s="33" t="s">
        <v>1</v>
      </c>
      <c r="C823" s="32">
        <v>819</v>
      </c>
      <c r="D823">
        <f>MATCH(C823,TrainRun!$AG$2:$AG$148,1)</f>
        <v>106</v>
      </c>
      <c r="E823">
        <f>INT(INDEX(TrainRun!$AD$2:$AD$148,'By Second'!D823))</f>
        <v>816</v>
      </c>
      <c r="F823">
        <f>IF(E823=0,0,INDEX(TrainRun!$AE$2:$AE$148,'By Second'!D823))</f>
        <v>55.555555555555557</v>
      </c>
      <c r="G823">
        <f>INDEX(TrainRun!$AF$2:$AF$148,'By Second'!D823)</f>
        <v>32749.427255158607</v>
      </c>
      <c r="H823">
        <f t="shared" si="255"/>
        <v>107</v>
      </c>
      <c r="I823">
        <f>INT(INDEX(TrainRun!$AD$2:$AD$148,'By Second'!H823))</f>
        <v>824</v>
      </c>
      <c r="J823">
        <f>INDEX(TrainRun!$AE$2:$AE$148,'By Second'!H823)</f>
        <v>55.555555555555557</v>
      </c>
      <c r="K823">
        <f t="shared" si="252"/>
        <v>8</v>
      </c>
      <c r="L823">
        <f t="shared" si="253"/>
        <v>0</v>
      </c>
      <c r="M823">
        <f t="shared" si="256"/>
        <v>0</v>
      </c>
      <c r="N823" s="32">
        <f t="shared" si="257"/>
        <v>55.555555555555557</v>
      </c>
      <c r="O823" s="29">
        <f t="shared" si="254"/>
        <v>32916.066666666666</v>
      </c>
      <c r="P823">
        <f>MATCH(O823,LORDetail!$B$2:$B$930,1)</f>
        <v>207</v>
      </c>
      <c r="Q823">
        <f>INDEX(LORDetail!$B$2:$B$930,P823)</f>
        <v>32801.288117251977</v>
      </c>
      <c r="R823">
        <f>INDEX(LORDetail!$D$2:$D$930,P823)</f>
        <v>51.521947184507198</v>
      </c>
      <c r="S823">
        <f>INDEX(LORDetail!$E$2:$E$930,P823)</f>
        <v>-0.63669491265492895</v>
      </c>
      <c r="T823">
        <f>INDEX(LORDetail!$G$2:$G$930,P823)</f>
        <v>20.57855</v>
      </c>
      <c r="U823">
        <f t="shared" si="258"/>
        <v>208</v>
      </c>
      <c r="V823">
        <f>INDEX(LORDetail!$B$2:$B$930,U823)</f>
        <v>33016.81657022141</v>
      </c>
      <c r="W823">
        <f>INDEX(LORDetail!$D$2:$D$930,U823)</f>
        <v>51.522413741000001</v>
      </c>
      <c r="X823">
        <f>INDEX(LORDetail!$E$2:$E$930,U823)</f>
        <v>-0.63971491709741102</v>
      </c>
      <c r="Y823">
        <f>INDEX(LORDetail!$G$2:$G$930,U823)</f>
        <v>20.713989999999999</v>
      </c>
      <c r="Z823">
        <f t="shared" si="259"/>
        <v>215.52845296943269</v>
      </c>
      <c r="AA823" s="29">
        <f t="shared" si="260"/>
        <v>114.77854941468831</v>
      </c>
      <c r="AB823">
        <f t="shared" si="261"/>
        <v>0.53254476535850592</v>
      </c>
      <c r="AC823" s="32">
        <f t="shared" si="262"/>
        <v>51.522195646725187</v>
      </c>
      <c r="AD823" s="32">
        <f t="shared" si="263"/>
        <v>-0.63830320021213216</v>
      </c>
      <c r="AE823" s="34">
        <f t="shared" si="264"/>
        <v>20.650677863020157</v>
      </c>
      <c r="AF823" s="36" t="str">
        <f t="shared" si="265"/>
        <v>PADTON</v>
      </c>
      <c r="AG823" s="36" t="str">
        <f t="shared" si="266"/>
        <v>RDNGSTN</v>
      </c>
      <c r="AH823" s="36">
        <f t="shared" si="267"/>
        <v>819</v>
      </c>
      <c r="AI823" s="42">
        <f t="shared" si="268"/>
        <v>32916</v>
      </c>
      <c r="AJ823" s="43">
        <f t="shared" si="269"/>
        <v>55.555555555555557</v>
      </c>
      <c r="AK823" s="43">
        <f t="shared" si="270"/>
        <v>0</v>
      </c>
      <c r="AL823" s="36">
        <f t="shared" si="271"/>
        <v>51.522195646725187</v>
      </c>
      <c r="AM823" s="36">
        <v>1</v>
      </c>
      <c r="AN823" s="36">
        <f t="shared" si="272"/>
        <v>-0.63830320021213216</v>
      </c>
      <c r="AO823" s="36">
        <v>4</v>
      </c>
      <c r="AP823" s="42">
        <f>INT(AI823/1000)*1000</f>
        <v>32000</v>
      </c>
      <c r="AQ823" s="42">
        <f>MOD(AI823,1000)</f>
        <v>916</v>
      </c>
      <c r="AR823" s="42">
        <f>MOD(AI824,1000)-0.2+(AP824-AP823)</f>
        <v>971.3999999999985</v>
      </c>
    </row>
    <row r="824" spans="1:44" x14ac:dyDescent="0.25">
      <c r="A824" s="32" t="s">
        <v>0</v>
      </c>
      <c r="B824" s="33" t="s">
        <v>1</v>
      </c>
      <c r="C824" s="32">
        <v>820</v>
      </c>
      <c r="D824">
        <f>MATCH(C824,TrainRun!$AG$2:$AG$148,1)</f>
        <v>106</v>
      </c>
      <c r="E824">
        <f>INT(INDEX(TrainRun!$AD$2:$AD$148,'By Second'!D824))</f>
        <v>816</v>
      </c>
      <c r="F824">
        <f>IF(E824=0,0,INDEX(TrainRun!$AE$2:$AE$148,'By Second'!D824))</f>
        <v>55.555555555555557</v>
      </c>
      <c r="G824">
        <f>INDEX(TrainRun!$AF$2:$AF$148,'By Second'!D824)</f>
        <v>32749.427255158607</v>
      </c>
      <c r="H824">
        <f t="shared" si="255"/>
        <v>107</v>
      </c>
      <c r="I824">
        <f>INT(INDEX(TrainRun!$AD$2:$AD$148,'By Second'!H824))</f>
        <v>824</v>
      </c>
      <c r="J824">
        <f>INDEX(TrainRun!$AE$2:$AE$148,'By Second'!H824)</f>
        <v>55.555555555555557</v>
      </c>
      <c r="K824">
        <f t="shared" si="252"/>
        <v>8</v>
      </c>
      <c r="L824">
        <f t="shared" si="253"/>
        <v>0</v>
      </c>
      <c r="M824">
        <f t="shared" si="256"/>
        <v>0</v>
      </c>
      <c r="N824" s="32">
        <f t="shared" si="257"/>
        <v>55.555555555555557</v>
      </c>
      <c r="O824" s="29">
        <f t="shared" si="254"/>
        <v>32971.62222222222</v>
      </c>
      <c r="P824">
        <f>MATCH(O824,LORDetail!$B$2:$B$930,1)</f>
        <v>207</v>
      </c>
      <c r="Q824">
        <f>INDEX(LORDetail!$B$2:$B$930,P824)</f>
        <v>32801.288117251977</v>
      </c>
      <c r="R824">
        <f>INDEX(LORDetail!$D$2:$D$930,P824)</f>
        <v>51.521947184507198</v>
      </c>
      <c r="S824">
        <f>INDEX(LORDetail!$E$2:$E$930,P824)</f>
        <v>-0.63669491265492895</v>
      </c>
      <c r="T824">
        <f>INDEX(LORDetail!$G$2:$G$930,P824)</f>
        <v>20.57855</v>
      </c>
      <c r="U824">
        <f t="shared" si="258"/>
        <v>208</v>
      </c>
      <c r="V824">
        <f>INDEX(LORDetail!$B$2:$B$930,U824)</f>
        <v>33016.81657022141</v>
      </c>
      <c r="W824">
        <f>INDEX(LORDetail!$D$2:$D$930,U824)</f>
        <v>51.522413741000001</v>
      </c>
      <c r="X824">
        <f>INDEX(LORDetail!$E$2:$E$930,U824)</f>
        <v>-0.63971491709741102</v>
      </c>
      <c r="Y824">
        <f>INDEX(LORDetail!$G$2:$G$930,U824)</f>
        <v>20.713989999999999</v>
      </c>
      <c r="Z824">
        <f t="shared" si="259"/>
        <v>215.52845296943269</v>
      </c>
      <c r="AA824" s="29">
        <f t="shared" si="260"/>
        <v>170.33410497024306</v>
      </c>
      <c r="AB824">
        <f t="shared" si="261"/>
        <v>0.79030913377548662</v>
      </c>
      <c r="AC824" s="32">
        <f t="shared" si="262"/>
        <v>51.522315908364881</v>
      </c>
      <c r="AD824" s="32">
        <f t="shared" si="263"/>
        <v>-0.63908164974986503</v>
      </c>
      <c r="AE824" s="34">
        <f t="shared" si="264"/>
        <v>20.68558946907855</v>
      </c>
      <c r="AF824" s="36" t="str">
        <f t="shared" si="265"/>
        <v>PADTON</v>
      </c>
      <c r="AG824" s="36" t="str">
        <f t="shared" si="266"/>
        <v>RDNGSTN</v>
      </c>
      <c r="AH824" s="36">
        <f t="shared" si="267"/>
        <v>820</v>
      </c>
      <c r="AI824" s="42">
        <f t="shared" si="268"/>
        <v>32971.599999999999</v>
      </c>
      <c r="AJ824" s="43">
        <f t="shared" si="269"/>
        <v>55.555555555555557</v>
      </c>
      <c r="AK824" s="43">
        <f t="shared" si="270"/>
        <v>0</v>
      </c>
      <c r="AL824" s="36">
        <f t="shared" si="271"/>
        <v>51.522315908364881</v>
      </c>
      <c r="AM824" s="36">
        <v>1</v>
      </c>
      <c r="AN824" s="36">
        <f t="shared" si="272"/>
        <v>-0.63908164974986503</v>
      </c>
      <c r="AO824" s="36">
        <v>4</v>
      </c>
      <c r="AP824" s="42">
        <f>INT(AI824/1000)*1000</f>
        <v>32000</v>
      </c>
      <c r="AQ824" s="42">
        <f>MOD(AI824,1000)</f>
        <v>971.59999999999854</v>
      </c>
      <c r="AR824" s="42">
        <f>MOD(AI825,1000)-0.2+(AP825-AP824)</f>
        <v>1026.999999999997</v>
      </c>
    </row>
    <row r="825" spans="1:44" x14ac:dyDescent="0.25">
      <c r="A825" s="32" t="s">
        <v>0</v>
      </c>
      <c r="B825" s="33" t="s">
        <v>1</v>
      </c>
      <c r="C825" s="32">
        <v>821</v>
      </c>
      <c r="D825">
        <f>MATCH(C825,TrainRun!$AG$2:$AG$148,1)</f>
        <v>106</v>
      </c>
      <c r="E825">
        <f>INT(INDEX(TrainRun!$AD$2:$AD$148,'By Second'!D825))</f>
        <v>816</v>
      </c>
      <c r="F825">
        <f>IF(E825=0,0,INDEX(TrainRun!$AE$2:$AE$148,'By Second'!D825))</f>
        <v>55.555555555555557</v>
      </c>
      <c r="G825">
        <f>INDEX(TrainRun!$AF$2:$AF$148,'By Second'!D825)</f>
        <v>32749.427255158607</v>
      </c>
      <c r="H825">
        <f t="shared" si="255"/>
        <v>107</v>
      </c>
      <c r="I825">
        <f>INT(INDEX(TrainRun!$AD$2:$AD$148,'By Second'!H825))</f>
        <v>824</v>
      </c>
      <c r="J825">
        <f>INDEX(TrainRun!$AE$2:$AE$148,'By Second'!H825)</f>
        <v>55.555555555555557</v>
      </c>
      <c r="K825">
        <f t="shared" si="252"/>
        <v>8</v>
      </c>
      <c r="L825">
        <f t="shared" si="253"/>
        <v>0</v>
      </c>
      <c r="M825">
        <f t="shared" si="256"/>
        <v>0</v>
      </c>
      <c r="N825" s="32">
        <f t="shared" si="257"/>
        <v>55.555555555555557</v>
      </c>
      <c r="O825" s="29">
        <f t="shared" si="254"/>
        <v>33027.177777777775</v>
      </c>
      <c r="P825">
        <f>MATCH(O825,LORDetail!$B$2:$B$930,1)</f>
        <v>208</v>
      </c>
      <c r="Q825">
        <f>INDEX(LORDetail!$B$2:$B$930,P825)</f>
        <v>33016.81657022141</v>
      </c>
      <c r="R825">
        <f>INDEX(LORDetail!$D$2:$D$930,P825)</f>
        <v>51.522413741000001</v>
      </c>
      <c r="S825">
        <f>INDEX(LORDetail!$E$2:$E$930,P825)</f>
        <v>-0.63971491709741102</v>
      </c>
      <c r="T825">
        <f>INDEX(LORDetail!$G$2:$G$930,P825)</f>
        <v>20.713989999999999</v>
      </c>
      <c r="U825">
        <f t="shared" si="258"/>
        <v>209</v>
      </c>
      <c r="V825">
        <f>INDEX(LORDetail!$B$2:$B$930,U825)</f>
        <v>33197.168609773675</v>
      </c>
      <c r="W825">
        <f>INDEX(LORDetail!$D$2:$D$930,U825)</f>
        <v>51.522748896051603</v>
      </c>
      <c r="X825">
        <f>INDEX(LORDetail!$E$2:$E$930,U825)</f>
        <v>-0.64226245519009995</v>
      </c>
      <c r="Y825">
        <f>INDEX(LORDetail!$G$2:$G$930,U825)</f>
        <v>20.82732</v>
      </c>
      <c r="Z825">
        <f t="shared" si="259"/>
        <v>180.35203955226461</v>
      </c>
      <c r="AA825" s="29">
        <f t="shared" si="260"/>
        <v>10.361207556365116</v>
      </c>
      <c r="AB825">
        <f t="shared" si="261"/>
        <v>5.7449905097205836E-2</v>
      </c>
      <c r="AC825" s="32">
        <f t="shared" si="262"/>
        <v>51.522432995625906</v>
      </c>
      <c r="AD825" s="32">
        <f t="shared" si="263"/>
        <v>-0.63986127291906747</v>
      </c>
      <c r="AE825" s="34">
        <f t="shared" si="264"/>
        <v>20.720500797744666</v>
      </c>
      <c r="AF825" s="36" t="str">
        <f t="shared" si="265"/>
        <v>PADTON</v>
      </c>
      <c r="AG825" s="36" t="str">
        <f t="shared" si="266"/>
        <v>RDNGSTN</v>
      </c>
      <c r="AH825" s="36">
        <f t="shared" si="267"/>
        <v>821</v>
      </c>
      <c r="AI825" s="42">
        <f t="shared" si="268"/>
        <v>33027.199999999997</v>
      </c>
      <c r="AJ825" s="43">
        <f t="shared" si="269"/>
        <v>55.555555555555557</v>
      </c>
      <c r="AK825" s="43">
        <f t="shared" si="270"/>
        <v>0</v>
      </c>
      <c r="AL825" s="36">
        <f t="shared" si="271"/>
        <v>51.522432995625906</v>
      </c>
      <c r="AM825" s="36">
        <v>1</v>
      </c>
      <c r="AN825" s="36">
        <f t="shared" si="272"/>
        <v>-0.63986127291906747</v>
      </c>
      <c r="AO825" s="36">
        <v>4</v>
      </c>
      <c r="AP825" s="42">
        <f>INT(AI825/1000)*1000</f>
        <v>33000</v>
      </c>
      <c r="AQ825" s="42">
        <f>MOD(AI825,1000)</f>
        <v>27.19999999999709</v>
      </c>
      <c r="AR825" s="42">
        <f>MOD(AI826,1000)-0.2+(AP826-AP825)</f>
        <v>82.600000000002908</v>
      </c>
    </row>
    <row r="826" spans="1:44" x14ac:dyDescent="0.25">
      <c r="A826" s="32" t="s">
        <v>0</v>
      </c>
      <c r="B826" s="33" t="s">
        <v>1</v>
      </c>
      <c r="C826" s="32">
        <v>822</v>
      </c>
      <c r="D826">
        <f>MATCH(C826,TrainRun!$AG$2:$AG$148,1)</f>
        <v>106</v>
      </c>
      <c r="E826">
        <f>INT(INDEX(TrainRun!$AD$2:$AD$148,'By Second'!D826))</f>
        <v>816</v>
      </c>
      <c r="F826">
        <f>IF(E826=0,0,INDEX(TrainRun!$AE$2:$AE$148,'By Second'!D826))</f>
        <v>55.555555555555557</v>
      </c>
      <c r="G826">
        <f>INDEX(TrainRun!$AF$2:$AF$148,'By Second'!D826)</f>
        <v>32749.427255158607</v>
      </c>
      <c r="H826">
        <f t="shared" si="255"/>
        <v>107</v>
      </c>
      <c r="I826">
        <f>INT(INDEX(TrainRun!$AD$2:$AD$148,'By Second'!H826))</f>
        <v>824</v>
      </c>
      <c r="J826">
        <f>INDEX(TrainRun!$AE$2:$AE$148,'By Second'!H826)</f>
        <v>55.555555555555557</v>
      </c>
      <c r="K826">
        <f t="shared" si="252"/>
        <v>8</v>
      </c>
      <c r="L826">
        <f t="shared" si="253"/>
        <v>0</v>
      </c>
      <c r="M826">
        <f t="shared" si="256"/>
        <v>0</v>
      </c>
      <c r="N826" s="32">
        <f t="shared" si="257"/>
        <v>55.555555555555557</v>
      </c>
      <c r="O826" s="29">
        <f t="shared" si="254"/>
        <v>33082.73333333333</v>
      </c>
      <c r="P826">
        <f>MATCH(O826,LORDetail!$B$2:$B$930,1)</f>
        <v>208</v>
      </c>
      <c r="Q826">
        <f>INDEX(LORDetail!$B$2:$B$930,P826)</f>
        <v>33016.81657022141</v>
      </c>
      <c r="R826">
        <f>INDEX(LORDetail!$D$2:$D$930,P826)</f>
        <v>51.522413741000001</v>
      </c>
      <c r="S826">
        <f>INDEX(LORDetail!$E$2:$E$930,P826)</f>
        <v>-0.63971491709741102</v>
      </c>
      <c r="T826">
        <f>INDEX(LORDetail!$G$2:$G$930,P826)</f>
        <v>20.713989999999999</v>
      </c>
      <c r="U826">
        <f t="shared" si="258"/>
        <v>209</v>
      </c>
      <c r="V826">
        <f>INDEX(LORDetail!$B$2:$B$930,U826)</f>
        <v>33197.168609773675</v>
      </c>
      <c r="W826">
        <f>INDEX(LORDetail!$D$2:$D$930,U826)</f>
        <v>51.522748896051603</v>
      </c>
      <c r="X826">
        <f>INDEX(LORDetail!$E$2:$E$930,U826)</f>
        <v>-0.64226245519009995</v>
      </c>
      <c r="Y826">
        <f>INDEX(LORDetail!$G$2:$G$930,U826)</f>
        <v>20.82732</v>
      </c>
      <c r="Z826">
        <f t="shared" si="259"/>
        <v>180.35203955226461</v>
      </c>
      <c r="AA826" s="29">
        <f t="shared" si="260"/>
        <v>65.916763111919863</v>
      </c>
      <c r="AB826">
        <f t="shared" si="261"/>
        <v>0.36548942432568221</v>
      </c>
      <c r="AC826" s="32">
        <f t="shared" si="262"/>
        <v>51.52253623662687</v>
      </c>
      <c r="AD826" s="32">
        <f t="shared" si="263"/>
        <v>-0.64064601532835563</v>
      </c>
      <c r="AE826" s="34">
        <f t="shared" si="264"/>
        <v>20.755410916458828</v>
      </c>
      <c r="AF826" s="36" t="str">
        <f t="shared" si="265"/>
        <v>PADTON</v>
      </c>
      <c r="AG826" s="36" t="str">
        <f t="shared" si="266"/>
        <v>RDNGSTN</v>
      </c>
      <c r="AH826" s="36">
        <f t="shared" si="267"/>
        <v>822</v>
      </c>
      <c r="AI826" s="42">
        <f t="shared" si="268"/>
        <v>33082.800000000003</v>
      </c>
      <c r="AJ826" s="43">
        <f t="shared" si="269"/>
        <v>55.555555555555557</v>
      </c>
      <c r="AK826" s="43">
        <f t="shared" si="270"/>
        <v>0</v>
      </c>
      <c r="AL826" s="36">
        <f t="shared" si="271"/>
        <v>51.52253623662687</v>
      </c>
      <c r="AM826" s="36">
        <v>1</v>
      </c>
      <c r="AN826" s="36">
        <f t="shared" si="272"/>
        <v>-0.64064601532835563</v>
      </c>
      <c r="AO826" s="36">
        <v>4</v>
      </c>
      <c r="AP826" s="42">
        <f>INT(AI826/1000)*1000</f>
        <v>33000</v>
      </c>
      <c r="AQ826" s="42">
        <f>MOD(AI826,1000)</f>
        <v>82.80000000000291</v>
      </c>
      <c r="AR826" s="42">
        <f>MOD(AI827,1000)-0.2+(AP827-AP826)</f>
        <v>137.9999999999971</v>
      </c>
    </row>
    <row r="827" spans="1:44" x14ac:dyDescent="0.25">
      <c r="A827" s="32" t="s">
        <v>0</v>
      </c>
      <c r="B827" s="33" t="s">
        <v>1</v>
      </c>
      <c r="C827" s="32">
        <v>823</v>
      </c>
      <c r="D827">
        <f>MATCH(C827,TrainRun!$AG$2:$AG$148,1)</f>
        <v>106</v>
      </c>
      <c r="E827">
        <f>INT(INDEX(TrainRun!$AD$2:$AD$148,'By Second'!D827))</f>
        <v>816</v>
      </c>
      <c r="F827">
        <f>IF(E827=0,0,INDEX(TrainRun!$AE$2:$AE$148,'By Second'!D827))</f>
        <v>55.555555555555557</v>
      </c>
      <c r="G827">
        <f>INDEX(TrainRun!$AF$2:$AF$148,'By Second'!D827)</f>
        <v>32749.427255158607</v>
      </c>
      <c r="H827">
        <f t="shared" si="255"/>
        <v>107</v>
      </c>
      <c r="I827">
        <f>INT(INDEX(TrainRun!$AD$2:$AD$148,'By Second'!H827))</f>
        <v>824</v>
      </c>
      <c r="J827">
        <f>INDEX(TrainRun!$AE$2:$AE$148,'By Second'!H827)</f>
        <v>55.555555555555557</v>
      </c>
      <c r="K827">
        <f t="shared" si="252"/>
        <v>8</v>
      </c>
      <c r="L827">
        <f t="shared" si="253"/>
        <v>0</v>
      </c>
      <c r="M827">
        <f t="shared" si="256"/>
        <v>0</v>
      </c>
      <c r="N827" s="32">
        <f t="shared" si="257"/>
        <v>55.555555555555557</v>
      </c>
      <c r="O827" s="29">
        <f t="shared" si="254"/>
        <v>33138.288888888885</v>
      </c>
      <c r="P827">
        <f>MATCH(O827,LORDetail!$B$2:$B$930,1)</f>
        <v>208</v>
      </c>
      <c r="Q827">
        <f>INDEX(LORDetail!$B$2:$B$930,P827)</f>
        <v>33016.81657022141</v>
      </c>
      <c r="R827">
        <f>INDEX(LORDetail!$D$2:$D$930,P827)</f>
        <v>51.522413741000001</v>
      </c>
      <c r="S827">
        <f>INDEX(LORDetail!$E$2:$E$930,P827)</f>
        <v>-0.63971491709741102</v>
      </c>
      <c r="T827">
        <f>INDEX(LORDetail!$G$2:$G$930,P827)</f>
        <v>20.713989999999999</v>
      </c>
      <c r="U827">
        <f t="shared" si="258"/>
        <v>209</v>
      </c>
      <c r="V827">
        <f>INDEX(LORDetail!$B$2:$B$930,U827)</f>
        <v>33197.168609773675</v>
      </c>
      <c r="W827">
        <f>INDEX(LORDetail!$D$2:$D$930,U827)</f>
        <v>51.522748896051603</v>
      </c>
      <c r="X827">
        <f>INDEX(LORDetail!$E$2:$E$930,U827)</f>
        <v>-0.64226245519009995</v>
      </c>
      <c r="Y827">
        <f>INDEX(LORDetail!$G$2:$G$930,U827)</f>
        <v>20.82732</v>
      </c>
      <c r="Z827">
        <f t="shared" si="259"/>
        <v>180.35203955226461</v>
      </c>
      <c r="AA827" s="29">
        <f t="shared" si="260"/>
        <v>121.47231866747461</v>
      </c>
      <c r="AB827">
        <f t="shared" si="261"/>
        <v>0.6735289435541586</v>
      </c>
      <c r="AC827" s="32">
        <f t="shared" si="262"/>
        <v>51.522639477627834</v>
      </c>
      <c r="AD827" s="32">
        <f t="shared" si="263"/>
        <v>-0.6414307577376438</v>
      </c>
      <c r="AE827" s="34">
        <f t="shared" si="264"/>
        <v>20.790321035172994</v>
      </c>
      <c r="AF827" s="36" t="str">
        <f t="shared" si="265"/>
        <v>PADTON</v>
      </c>
      <c r="AG827" s="36" t="str">
        <f t="shared" si="266"/>
        <v>RDNGSTN</v>
      </c>
      <c r="AH827" s="36">
        <f t="shared" si="267"/>
        <v>823</v>
      </c>
      <c r="AI827" s="42">
        <f t="shared" si="268"/>
        <v>33138.199999999997</v>
      </c>
      <c r="AJ827" s="43">
        <f t="shared" si="269"/>
        <v>55.555555555555557</v>
      </c>
      <c r="AK827" s="43">
        <f t="shared" si="270"/>
        <v>0</v>
      </c>
      <c r="AL827" s="36">
        <f t="shared" si="271"/>
        <v>51.522639477627834</v>
      </c>
      <c r="AM827" s="36">
        <v>1</v>
      </c>
      <c r="AN827" s="36">
        <f t="shared" si="272"/>
        <v>-0.6414307577376438</v>
      </c>
      <c r="AO827" s="36">
        <v>4</v>
      </c>
      <c r="AP827" s="42">
        <f>INT(AI827/1000)*1000</f>
        <v>33000</v>
      </c>
      <c r="AQ827" s="42">
        <f>MOD(AI827,1000)</f>
        <v>138.19999999999709</v>
      </c>
      <c r="AR827" s="42">
        <f>MOD(AI828,1000)-0.2+(AP828-AP827)</f>
        <v>171.39999999999856</v>
      </c>
    </row>
    <row r="828" spans="1:44" x14ac:dyDescent="0.25">
      <c r="A828" s="32" t="s">
        <v>0</v>
      </c>
      <c r="B828" s="33" t="s">
        <v>1</v>
      </c>
      <c r="C828" s="32">
        <v>824</v>
      </c>
      <c r="D828">
        <f>MATCH(C828,TrainRun!$AG$2:$AG$148,1)</f>
        <v>108</v>
      </c>
      <c r="E828">
        <f>INT(INDEX(TrainRun!$AD$2:$AD$148,'By Second'!D828))</f>
        <v>824</v>
      </c>
      <c r="F828">
        <f>IF(E828=0,0,INDEX(TrainRun!$AE$2:$AE$148,'By Second'!D828))</f>
        <v>55.555555555555557</v>
      </c>
      <c r="G828">
        <f>INDEX(TrainRun!$AF$2:$AF$148,'By Second'!D828)</f>
        <v>33171.649477380772</v>
      </c>
      <c r="H828">
        <f t="shared" si="255"/>
        <v>109</v>
      </c>
      <c r="I828">
        <f>INT(INDEX(TrainRun!$AD$2:$AD$148,'By Second'!H828))</f>
        <v>832</v>
      </c>
      <c r="J828">
        <f>INDEX(TrainRun!$AE$2:$AE$148,'By Second'!H828)</f>
        <v>55.555555555555557</v>
      </c>
      <c r="K828">
        <f t="shared" si="252"/>
        <v>8</v>
      </c>
      <c r="L828">
        <f t="shared" si="253"/>
        <v>0</v>
      </c>
      <c r="M828">
        <f t="shared" si="256"/>
        <v>0</v>
      </c>
      <c r="N828" s="32">
        <f t="shared" si="257"/>
        <v>55.555555555555557</v>
      </c>
      <c r="O828" s="29">
        <f t="shared" si="254"/>
        <v>33171.599999999999</v>
      </c>
      <c r="P828">
        <f>MATCH(O828,LORDetail!$B$2:$B$930,1)</f>
        <v>208</v>
      </c>
      <c r="Q828">
        <f>INDEX(LORDetail!$B$2:$B$930,P828)</f>
        <v>33016.81657022141</v>
      </c>
      <c r="R828">
        <f>INDEX(LORDetail!$D$2:$D$930,P828)</f>
        <v>51.522413741000001</v>
      </c>
      <c r="S828">
        <f>INDEX(LORDetail!$E$2:$E$930,P828)</f>
        <v>-0.63971491709741102</v>
      </c>
      <c r="T828">
        <f>INDEX(LORDetail!$G$2:$G$930,P828)</f>
        <v>20.713989999999999</v>
      </c>
      <c r="U828">
        <f t="shared" si="258"/>
        <v>209</v>
      </c>
      <c r="V828">
        <f>INDEX(LORDetail!$B$2:$B$930,U828)</f>
        <v>33197.168609773675</v>
      </c>
      <c r="W828">
        <f>INDEX(LORDetail!$D$2:$D$930,U828)</f>
        <v>51.522748896051603</v>
      </c>
      <c r="X828">
        <f>INDEX(LORDetail!$E$2:$E$930,U828)</f>
        <v>-0.64226245519009995</v>
      </c>
      <c r="Y828">
        <f>INDEX(LORDetail!$G$2:$G$930,U828)</f>
        <v>20.82732</v>
      </c>
      <c r="Z828">
        <f t="shared" si="259"/>
        <v>180.35203955226461</v>
      </c>
      <c r="AA828" s="29">
        <f t="shared" si="260"/>
        <v>154.78342977858847</v>
      </c>
      <c r="AB828">
        <f t="shared" si="261"/>
        <v>0.85822943928357098</v>
      </c>
      <c r="AC828" s="32">
        <f t="shared" si="262"/>
        <v>51.522701380932013</v>
      </c>
      <c r="AD828" s="32">
        <f t="shared" si="263"/>
        <v>-0.64190128928625301</v>
      </c>
      <c r="AE828" s="34">
        <f t="shared" si="264"/>
        <v>20.811253142354008</v>
      </c>
      <c r="AF828" s="36" t="str">
        <f t="shared" si="265"/>
        <v>PADTON</v>
      </c>
      <c r="AG828" s="36" t="str">
        <f t="shared" si="266"/>
        <v>RDNGSTN</v>
      </c>
      <c r="AH828" s="36">
        <f t="shared" si="267"/>
        <v>824</v>
      </c>
      <c r="AI828" s="42">
        <f t="shared" si="268"/>
        <v>33171.599999999999</v>
      </c>
      <c r="AJ828" s="43">
        <f t="shared" si="269"/>
        <v>55.555555555555557</v>
      </c>
      <c r="AK828" s="43">
        <f t="shared" si="270"/>
        <v>0</v>
      </c>
      <c r="AL828" s="36">
        <f t="shared" si="271"/>
        <v>51.522701380932013</v>
      </c>
      <c r="AM828" s="36">
        <v>1</v>
      </c>
      <c r="AN828" s="36">
        <f t="shared" si="272"/>
        <v>-0.64190128928625301</v>
      </c>
      <c r="AO828" s="36">
        <v>4</v>
      </c>
      <c r="AP828" s="42">
        <f>INT(AI828/1000)*1000</f>
        <v>33000</v>
      </c>
      <c r="AQ828" s="42">
        <f>MOD(AI828,1000)</f>
        <v>171.59999999999854</v>
      </c>
      <c r="AR828" s="42">
        <f>MOD(AI829,1000)-0.2+(AP829-AP828)</f>
        <v>226.9999999999971</v>
      </c>
    </row>
    <row r="829" spans="1:44" x14ac:dyDescent="0.25">
      <c r="A829" s="32" t="s">
        <v>0</v>
      </c>
      <c r="B829" s="33" t="s">
        <v>1</v>
      </c>
      <c r="C829" s="32">
        <v>825</v>
      </c>
      <c r="D829">
        <f>MATCH(C829,TrainRun!$AG$2:$AG$148,1)</f>
        <v>108</v>
      </c>
      <c r="E829">
        <f>INT(INDEX(TrainRun!$AD$2:$AD$148,'By Second'!D829))</f>
        <v>824</v>
      </c>
      <c r="F829">
        <f>IF(E829=0,0,INDEX(TrainRun!$AE$2:$AE$148,'By Second'!D829))</f>
        <v>55.555555555555557</v>
      </c>
      <c r="G829">
        <f>INDEX(TrainRun!$AF$2:$AF$148,'By Second'!D829)</f>
        <v>33171.649477380772</v>
      </c>
      <c r="H829">
        <f t="shared" si="255"/>
        <v>109</v>
      </c>
      <c r="I829">
        <f>INT(INDEX(TrainRun!$AD$2:$AD$148,'By Second'!H829))</f>
        <v>832</v>
      </c>
      <c r="J829">
        <f>INDEX(TrainRun!$AE$2:$AE$148,'By Second'!H829)</f>
        <v>55.555555555555557</v>
      </c>
      <c r="K829">
        <f t="shared" si="252"/>
        <v>8</v>
      </c>
      <c r="L829">
        <f t="shared" si="253"/>
        <v>0</v>
      </c>
      <c r="M829">
        <f t="shared" si="256"/>
        <v>0</v>
      </c>
      <c r="N829" s="32">
        <f t="shared" si="257"/>
        <v>55.555555555555557</v>
      </c>
      <c r="O829" s="29">
        <f t="shared" si="254"/>
        <v>33227.155555555553</v>
      </c>
      <c r="P829">
        <f>MATCH(O829,LORDetail!$B$2:$B$930,1)</f>
        <v>209</v>
      </c>
      <c r="Q829">
        <f>INDEX(LORDetail!$B$2:$B$930,P829)</f>
        <v>33197.168609773675</v>
      </c>
      <c r="R829">
        <f>INDEX(LORDetail!$D$2:$D$930,P829)</f>
        <v>51.522748896051603</v>
      </c>
      <c r="S829">
        <f>INDEX(LORDetail!$E$2:$E$930,P829)</f>
        <v>-0.64226245519009995</v>
      </c>
      <c r="T829">
        <f>INDEX(LORDetail!$G$2:$G$930,P829)</f>
        <v>20.82732</v>
      </c>
      <c r="U829">
        <f t="shared" si="258"/>
        <v>210</v>
      </c>
      <c r="V829">
        <f>INDEX(LORDetail!$B$2:$B$930,U829)</f>
        <v>33289.790290166406</v>
      </c>
      <c r="W829">
        <f>INDEX(LORDetail!$D$2:$D$930,U829)</f>
        <v>51.522919252887498</v>
      </c>
      <c r="X829">
        <f>INDEX(LORDetail!$E$2:$E$930,U829)</f>
        <v>-0.64357137411403798</v>
      </c>
      <c r="Y829">
        <f>INDEX(LORDetail!$G$2:$G$930,U829)</f>
        <v>20.88552</v>
      </c>
      <c r="Z829">
        <f t="shared" si="259"/>
        <v>92.621680392730923</v>
      </c>
      <c r="AA829" s="29">
        <f t="shared" si="260"/>
        <v>29.986945781878603</v>
      </c>
      <c r="AB829">
        <f t="shared" si="261"/>
        <v>0.32375730665573221</v>
      </c>
      <c r="AC829" s="32">
        <f t="shared" si="262"/>
        <v>51.522804050321959</v>
      </c>
      <c r="AD829" s="32">
        <f t="shared" si="263"/>
        <v>-0.64268622725554481</v>
      </c>
      <c r="AE829" s="34">
        <f t="shared" si="264"/>
        <v>20.846162675247363</v>
      </c>
      <c r="AF829" s="36" t="str">
        <f t="shared" si="265"/>
        <v>PADTON</v>
      </c>
      <c r="AG829" s="36" t="str">
        <f t="shared" si="266"/>
        <v>RDNGSTN</v>
      </c>
      <c r="AH829" s="36">
        <f t="shared" si="267"/>
        <v>825</v>
      </c>
      <c r="AI829" s="42">
        <f t="shared" si="268"/>
        <v>33227.199999999997</v>
      </c>
      <c r="AJ829" s="43">
        <f t="shared" si="269"/>
        <v>55.555555555555557</v>
      </c>
      <c r="AK829" s="43">
        <f t="shared" si="270"/>
        <v>0</v>
      </c>
      <c r="AL829" s="36">
        <f t="shared" si="271"/>
        <v>51.522804050321959</v>
      </c>
      <c r="AM829" s="36">
        <v>1</v>
      </c>
      <c r="AN829" s="36">
        <f t="shared" si="272"/>
        <v>-0.64268622725554481</v>
      </c>
      <c r="AO829" s="36">
        <v>4</v>
      </c>
      <c r="AP829" s="42">
        <f>INT(AI829/1000)*1000</f>
        <v>33000</v>
      </c>
      <c r="AQ829" s="42">
        <f>MOD(AI829,1000)</f>
        <v>227.19999999999709</v>
      </c>
      <c r="AR829" s="42">
        <f>MOD(AI830,1000)-0.2+(AP830-AP829)</f>
        <v>282.60000000000292</v>
      </c>
    </row>
    <row r="830" spans="1:44" x14ac:dyDescent="0.25">
      <c r="A830" s="32" t="s">
        <v>0</v>
      </c>
      <c r="B830" s="33" t="s">
        <v>1</v>
      </c>
      <c r="C830" s="32">
        <v>826</v>
      </c>
      <c r="D830">
        <f>MATCH(C830,TrainRun!$AG$2:$AG$148,1)</f>
        <v>108</v>
      </c>
      <c r="E830">
        <f>INT(INDEX(TrainRun!$AD$2:$AD$148,'By Second'!D830))</f>
        <v>824</v>
      </c>
      <c r="F830">
        <f>IF(E830=0,0,INDEX(TrainRun!$AE$2:$AE$148,'By Second'!D830))</f>
        <v>55.555555555555557</v>
      </c>
      <c r="G830">
        <f>INDEX(TrainRun!$AF$2:$AF$148,'By Second'!D830)</f>
        <v>33171.649477380772</v>
      </c>
      <c r="H830">
        <f t="shared" si="255"/>
        <v>109</v>
      </c>
      <c r="I830">
        <f>INT(INDEX(TrainRun!$AD$2:$AD$148,'By Second'!H830))</f>
        <v>832</v>
      </c>
      <c r="J830">
        <f>INDEX(TrainRun!$AE$2:$AE$148,'By Second'!H830)</f>
        <v>55.555555555555557</v>
      </c>
      <c r="K830">
        <f t="shared" si="252"/>
        <v>8</v>
      </c>
      <c r="L830">
        <f t="shared" si="253"/>
        <v>0</v>
      </c>
      <c r="M830">
        <f t="shared" si="256"/>
        <v>0</v>
      </c>
      <c r="N830" s="32">
        <f t="shared" si="257"/>
        <v>55.555555555555557</v>
      </c>
      <c r="O830" s="29">
        <f t="shared" si="254"/>
        <v>33282.711111111108</v>
      </c>
      <c r="P830">
        <f>MATCH(O830,LORDetail!$B$2:$B$930,1)</f>
        <v>209</v>
      </c>
      <c r="Q830">
        <f>INDEX(LORDetail!$B$2:$B$930,P830)</f>
        <v>33197.168609773675</v>
      </c>
      <c r="R830">
        <f>INDEX(LORDetail!$D$2:$D$930,P830)</f>
        <v>51.522748896051603</v>
      </c>
      <c r="S830">
        <f>INDEX(LORDetail!$E$2:$E$930,P830)</f>
        <v>-0.64226245519009995</v>
      </c>
      <c r="T830">
        <f>INDEX(LORDetail!$G$2:$G$930,P830)</f>
        <v>20.82732</v>
      </c>
      <c r="U830">
        <f t="shared" si="258"/>
        <v>210</v>
      </c>
      <c r="V830">
        <f>INDEX(LORDetail!$B$2:$B$930,U830)</f>
        <v>33289.790290166406</v>
      </c>
      <c r="W830">
        <f>INDEX(LORDetail!$D$2:$D$930,U830)</f>
        <v>51.522919252887498</v>
      </c>
      <c r="X830">
        <f>INDEX(LORDetail!$E$2:$E$930,U830)</f>
        <v>-0.64357137411403798</v>
      </c>
      <c r="Y830">
        <f>INDEX(LORDetail!$G$2:$G$930,U830)</f>
        <v>20.88552</v>
      </c>
      <c r="Z830">
        <f t="shared" si="259"/>
        <v>92.621680392730923</v>
      </c>
      <c r="AA830" s="29">
        <f t="shared" si="260"/>
        <v>85.54250133743335</v>
      </c>
      <c r="AB830">
        <f t="shared" si="261"/>
        <v>0.92356887690570166</v>
      </c>
      <c r="AC830" s="32">
        <f t="shared" si="262"/>
        <v>51.522906232323201</v>
      </c>
      <c r="AD830" s="32">
        <f t="shared" si="263"/>
        <v>-0.64347133197064199</v>
      </c>
      <c r="AE830" s="34">
        <f t="shared" si="264"/>
        <v>20.881071708635911</v>
      </c>
      <c r="AF830" s="36" t="str">
        <f t="shared" si="265"/>
        <v>PADTON</v>
      </c>
      <c r="AG830" s="36" t="str">
        <f t="shared" si="266"/>
        <v>RDNGSTN</v>
      </c>
      <c r="AH830" s="36">
        <f t="shared" si="267"/>
        <v>826</v>
      </c>
      <c r="AI830" s="42">
        <f t="shared" si="268"/>
        <v>33282.800000000003</v>
      </c>
      <c r="AJ830" s="43">
        <f t="shared" si="269"/>
        <v>55.555555555555557</v>
      </c>
      <c r="AK830" s="43">
        <f t="shared" si="270"/>
        <v>0</v>
      </c>
      <c r="AL830" s="36">
        <f t="shared" si="271"/>
        <v>51.522906232323201</v>
      </c>
      <c r="AM830" s="36">
        <v>1</v>
      </c>
      <c r="AN830" s="36">
        <f t="shared" si="272"/>
        <v>-0.64347133197064199</v>
      </c>
      <c r="AO830" s="36">
        <v>4</v>
      </c>
      <c r="AP830" s="42">
        <f>INT(AI830/1000)*1000</f>
        <v>33000</v>
      </c>
      <c r="AQ830" s="42">
        <f>MOD(AI830,1000)</f>
        <v>282.80000000000291</v>
      </c>
      <c r="AR830" s="42">
        <f>MOD(AI831,1000)-0.2+(AP831-AP830)</f>
        <v>337.9999999999971</v>
      </c>
    </row>
    <row r="831" spans="1:44" x14ac:dyDescent="0.25">
      <c r="A831" s="32" t="s">
        <v>0</v>
      </c>
      <c r="B831" s="33" t="s">
        <v>1</v>
      </c>
      <c r="C831" s="32">
        <v>827</v>
      </c>
      <c r="D831">
        <f>MATCH(C831,TrainRun!$AG$2:$AG$148,1)</f>
        <v>108</v>
      </c>
      <c r="E831">
        <f>INT(INDEX(TrainRun!$AD$2:$AD$148,'By Second'!D831))</f>
        <v>824</v>
      </c>
      <c r="F831">
        <f>IF(E831=0,0,INDEX(TrainRun!$AE$2:$AE$148,'By Second'!D831))</f>
        <v>55.555555555555557</v>
      </c>
      <c r="G831">
        <f>INDEX(TrainRun!$AF$2:$AF$148,'By Second'!D831)</f>
        <v>33171.649477380772</v>
      </c>
      <c r="H831">
        <f t="shared" si="255"/>
        <v>109</v>
      </c>
      <c r="I831">
        <f>INT(INDEX(TrainRun!$AD$2:$AD$148,'By Second'!H831))</f>
        <v>832</v>
      </c>
      <c r="J831">
        <f>INDEX(TrainRun!$AE$2:$AE$148,'By Second'!H831)</f>
        <v>55.555555555555557</v>
      </c>
      <c r="K831">
        <f t="shared" si="252"/>
        <v>8</v>
      </c>
      <c r="L831">
        <f t="shared" si="253"/>
        <v>0</v>
      </c>
      <c r="M831">
        <f t="shared" si="256"/>
        <v>0</v>
      </c>
      <c r="N831" s="32">
        <f t="shared" si="257"/>
        <v>55.555555555555557</v>
      </c>
      <c r="O831" s="29">
        <f t="shared" si="254"/>
        <v>33338.266666666663</v>
      </c>
      <c r="P831">
        <f>MATCH(O831,LORDetail!$B$2:$B$930,1)</f>
        <v>210</v>
      </c>
      <c r="Q831">
        <f>INDEX(LORDetail!$B$2:$B$930,P831)</f>
        <v>33289.790290166406</v>
      </c>
      <c r="R831">
        <f>INDEX(LORDetail!$D$2:$D$930,P831)</f>
        <v>51.522919252887498</v>
      </c>
      <c r="S831">
        <f>INDEX(LORDetail!$E$2:$E$930,P831)</f>
        <v>-0.64357137411403798</v>
      </c>
      <c r="T831">
        <f>INDEX(LORDetail!$G$2:$G$930,P831)</f>
        <v>20.88552</v>
      </c>
      <c r="U831">
        <f t="shared" si="258"/>
        <v>211</v>
      </c>
      <c r="V831">
        <f>INDEX(LORDetail!$B$2:$B$930,U831)</f>
        <v>33382.960121668941</v>
      </c>
      <c r="W831">
        <f>INDEX(LORDetail!$D$2:$D$930,U831)</f>
        <v>51.523053331315502</v>
      </c>
      <c r="X831">
        <f>INDEX(LORDetail!$E$2:$E$930,U831)</f>
        <v>-0.64489916846748496</v>
      </c>
      <c r="Y831">
        <f>INDEX(LORDetail!$G$2:$G$930,U831)</f>
        <v>20.94407</v>
      </c>
      <c r="Z831">
        <f t="shared" si="259"/>
        <v>93.169831502535089</v>
      </c>
      <c r="AA831" s="29">
        <f t="shared" si="260"/>
        <v>48.476376500257174</v>
      </c>
      <c r="AB831">
        <f t="shared" si="261"/>
        <v>0.52030121465807488</v>
      </c>
      <c r="AC831" s="32">
        <f t="shared" si="262"/>
        <v>51.522989014056449</v>
      </c>
      <c r="AD831" s="32">
        <f t="shared" si="263"/>
        <v>-0.64426222712895254</v>
      </c>
      <c r="AE831" s="34">
        <f t="shared" si="264"/>
        <v>20.915983636118231</v>
      </c>
      <c r="AF831" s="36" t="str">
        <f t="shared" si="265"/>
        <v>PADTON</v>
      </c>
      <c r="AG831" s="36" t="str">
        <f t="shared" si="266"/>
        <v>RDNGSTN</v>
      </c>
      <c r="AH831" s="36">
        <f t="shared" si="267"/>
        <v>827</v>
      </c>
      <c r="AI831" s="42">
        <f t="shared" si="268"/>
        <v>33338.199999999997</v>
      </c>
      <c r="AJ831" s="43">
        <f t="shared" si="269"/>
        <v>55.555555555555557</v>
      </c>
      <c r="AK831" s="43">
        <f t="shared" si="270"/>
        <v>0</v>
      </c>
      <c r="AL831" s="36">
        <f t="shared" si="271"/>
        <v>51.522989014056449</v>
      </c>
      <c r="AM831" s="36">
        <v>1</v>
      </c>
      <c r="AN831" s="36">
        <f t="shared" si="272"/>
        <v>-0.64426222712895254</v>
      </c>
      <c r="AO831" s="36">
        <v>4</v>
      </c>
      <c r="AP831" s="42">
        <f>INT(AI831/1000)*1000</f>
        <v>33000</v>
      </c>
      <c r="AQ831" s="42">
        <f>MOD(AI831,1000)</f>
        <v>338.19999999999709</v>
      </c>
      <c r="AR831" s="42">
        <f>MOD(AI832,1000)-0.2+(AP832-AP831)</f>
        <v>393.60000000000292</v>
      </c>
    </row>
    <row r="832" spans="1:44" x14ac:dyDescent="0.25">
      <c r="A832" s="32" t="s">
        <v>0</v>
      </c>
      <c r="B832" s="33" t="s">
        <v>1</v>
      </c>
      <c r="C832" s="32">
        <v>828</v>
      </c>
      <c r="D832">
        <f>MATCH(C832,TrainRun!$AG$2:$AG$148,1)</f>
        <v>108</v>
      </c>
      <c r="E832">
        <f>INT(INDEX(TrainRun!$AD$2:$AD$148,'By Second'!D832))</f>
        <v>824</v>
      </c>
      <c r="F832">
        <f>IF(E832=0,0,INDEX(TrainRun!$AE$2:$AE$148,'By Second'!D832))</f>
        <v>55.555555555555557</v>
      </c>
      <c r="G832">
        <f>INDEX(TrainRun!$AF$2:$AF$148,'By Second'!D832)</f>
        <v>33171.649477380772</v>
      </c>
      <c r="H832">
        <f t="shared" si="255"/>
        <v>109</v>
      </c>
      <c r="I832">
        <f>INT(INDEX(TrainRun!$AD$2:$AD$148,'By Second'!H832))</f>
        <v>832</v>
      </c>
      <c r="J832">
        <f>INDEX(TrainRun!$AE$2:$AE$148,'By Second'!H832)</f>
        <v>55.555555555555557</v>
      </c>
      <c r="K832">
        <f t="shared" si="252"/>
        <v>8</v>
      </c>
      <c r="L832">
        <f t="shared" si="253"/>
        <v>0</v>
      </c>
      <c r="M832">
        <f t="shared" si="256"/>
        <v>0</v>
      </c>
      <c r="N832" s="32">
        <f t="shared" si="257"/>
        <v>55.555555555555557</v>
      </c>
      <c r="O832" s="29">
        <f t="shared" si="254"/>
        <v>33393.822222222218</v>
      </c>
      <c r="P832">
        <f>MATCH(O832,LORDetail!$B$2:$B$930,1)</f>
        <v>211</v>
      </c>
      <c r="Q832">
        <f>INDEX(LORDetail!$B$2:$B$930,P832)</f>
        <v>33382.960121668941</v>
      </c>
      <c r="R832">
        <f>INDEX(LORDetail!$D$2:$D$930,P832)</f>
        <v>51.523053331315502</v>
      </c>
      <c r="S832">
        <f>INDEX(LORDetail!$E$2:$E$930,P832)</f>
        <v>-0.64489916846748496</v>
      </c>
      <c r="T832">
        <f>INDEX(LORDetail!$G$2:$G$930,P832)</f>
        <v>20.94407</v>
      </c>
      <c r="U832">
        <f t="shared" si="258"/>
        <v>212</v>
      </c>
      <c r="V832">
        <f>INDEX(LORDetail!$B$2:$B$930,U832)</f>
        <v>33484.524494050165</v>
      </c>
      <c r="W832">
        <f>INDEX(LORDetail!$D$2:$D$930,U832)</f>
        <v>51.523166854829697</v>
      </c>
      <c r="X832">
        <f>INDEX(LORDetail!$E$2:$E$930,U832)</f>
        <v>-0.64635414262270197</v>
      </c>
      <c r="Y832">
        <f>INDEX(LORDetail!$G$2:$G$930,U832)</f>
        <v>21.00789</v>
      </c>
      <c r="Z832">
        <f t="shared" si="259"/>
        <v>101.56437238122453</v>
      </c>
      <c r="AA832" s="29">
        <f t="shared" si="260"/>
        <v>10.862100553276832</v>
      </c>
      <c r="AB832">
        <f t="shared" si="261"/>
        <v>0.10694794147405995</v>
      </c>
      <c r="AC832" s="32">
        <f t="shared" si="262"/>
        <v>51.523065472421656</v>
      </c>
      <c r="AD832" s="32">
        <f t="shared" si="263"/>
        <v>-0.64505477495828334</v>
      </c>
      <c r="AE832" s="34">
        <f t="shared" si="264"/>
        <v>20.950895417624874</v>
      </c>
      <c r="AF832" s="36" t="str">
        <f t="shared" si="265"/>
        <v>PADTON</v>
      </c>
      <c r="AG832" s="36" t="str">
        <f t="shared" si="266"/>
        <v>RDNGSTN</v>
      </c>
      <c r="AH832" s="36">
        <f t="shared" si="267"/>
        <v>828</v>
      </c>
      <c r="AI832" s="42">
        <f t="shared" si="268"/>
        <v>33393.800000000003</v>
      </c>
      <c r="AJ832" s="43">
        <f t="shared" si="269"/>
        <v>55.555555555555557</v>
      </c>
      <c r="AK832" s="43">
        <f t="shared" si="270"/>
        <v>0</v>
      </c>
      <c r="AL832" s="36">
        <f t="shared" si="271"/>
        <v>51.523065472421656</v>
      </c>
      <c r="AM832" s="36">
        <v>1</v>
      </c>
      <c r="AN832" s="36">
        <f t="shared" si="272"/>
        <v>-0.64505477495828334</v>
      </c>
      <c r="AO832" s="36">
        <v>4</v>
      </c>
      <c r="AP832" s="42">
        <f>INT(AI832/1000)*1000</f>
        <v>33000</v>
      </c>
      <c r="AQ832" s="42">
        <f>MOD(AI832,1000)</f>
        <v>393.80000000000291</v>
      </c>
      <c r="AR832" s="42">
        <f>MOD(AI833,1000)-0.2+(AP833-AP832)</f>
        <v>449.20000000000147</v>
      </c>
    </row>
    <row r="833" spans="1:44" x14ac:dyDescent="0.25">
      <c r="A833" s="32" t="s">
        <v>0</v>
      </c>
      <c r="B833" s="33" t="s">
        <v>1</v>
      </c>
      <c r="C833" s="32">
        <v>829</v>
      </c>
      <c r="D833">
        <f>MATCH(C833,TrainRun!$AG$2:$AG$148,1)</f>
        <v>108</v>
      </c>
      <c r="E833">
        <f>INT(INDEX(TrainRun!$AD$2:$AD$148,'By Second'!D833))</f>
        <v>824</v>
      </c>
      <c r="F833">
        <f>IF(E833=0,0,INDEX(TrainRun!$AE$2:$AE$148,'By Second'!D833))</f>
        <v>55.555555555555557</v>
      </c>
      <c r="G833">
        <f>INDEX(TrainRun!$AF$2:$AF$148,'By Second'!D833)</f>
        <v>33171.649477380772</v>
      </c>
      <c r="H833">
        <f t="shared" si="255"/>
        <v>109</v>
      </c>
      <c r="I833">
        <f>INT(INDEX(TrainRun!$AD$2:$AD$148,'By Second'!H833))</f>
        <v>832</v>
      </c>
      <c r="J833">
        <f>INDEX(TrainRun!$AE$2:$AE$148,'By Second'!H833)</f>
        <v>55.555555555555557</v>
      </c>
      <c r="K833">
        <f t="shared" si="252"/>
        <v>8</v>
      </c>
      <c r="L833">
        <f t="shared" si="253"/>
        <v>0</v>
      </c>
      <c r="M833">
        <f t="shared" si="256"/>
        <v>0</v>
      </c>
      <c r="N833" s="32">
        <f t="shared" si="257"/>
        <v>55.555555555555557</v>
      </c>
      <c r="O833" s="29">
        <f t="shared" si="254"/>
        <v>33449.377777777772</v>
      </c>
      <c r="P833">
        <f>MATCH(O833,LORDetail!$B$2:$B$930,1)</f>
        <v>211</v>
      </c>
      <c r="Q833">
        <f>INDEX(LORDetail!$B$2:$B$930,P833)</f>
        <v>33382.960121668941</v>
      </c>
      <c r="R833">
        <f>INDEX(LORDetail!$D$2:$D$930,P833)</f>
        <v>51.523053331315502</v>
      </c>
      <c r="S833">
        <f>INDEX(LORDetail!$E$2:$E$930,P833)</f>
        <v>-0.64489916846748496</v>
      </c>
      <c r="T833">
        <f>INDEX(LORDetail!$G$2:$G$930,P833)</f>
        <v>20.94407</v>
      </c>
      <c r="U833">
        <f t="shared" si="258"/>
        <v>212</v>
      </c>
      <c r="V833">
        <f>INDEX(LORDetail!$B$2:$B$930,U833)</f>
        <v>33484.524494050165</v>
      </c>
      <c r="W833">
        <f>INDEX(LORDetail!$D$2:$D$930,U833)</f>
        <v>51.523166854829697</v>
      </c>
      <c r="X833">
        <f>INDEX(LORDetail!$E$2:$E$930,U833)</f>
        <v>-0.64635414262270197</v>
      </c>
      <c r="Y833">
        <f>INDEX(LORDetail!$G$2:$G$930,U833)</f>
        <v>21.00789</v>
      </c>
      <c r="Z833">
        <f t="shared" si="259"/>
        <v>101.56437238122453</v>
      </c>
      <c r="AA833" s="29">
        <f t="shared" si="260"/>
        <v>66.417656108831579</v>
      </c>
      <c r="AB833">
        <f t="shared" si="261"/>
        <v>0.65394640415372396</v>
      </c>
      <c r="AC833" s="32">
        <f t="shared" si="262"/>
        <v>51.523127569609393</v>
      </c>
      <c r="AD833" s="32">
        <f t="shared" si="263"/>
        <v>-0.64585064358442568</v>
      </c>
      <c r="AE833" s="34">
        <f t="shared" si="264"/>
        <v>20.985804859513092</v>
      </c>
      <c r="AF833" s="36" t="str">
        <f t="shared" si="265"/>
        <v>PADTON</v>
      </c>
      <c r="AG833" s="36" t="str">
        <f t="shared" si="266"/>
        <v>RDNGSTN</v>
      </c>
      <c r="AH833" s="36">
        <f t="shared" si="267"/>
        <v>829</v>
      </c>
      <c r="AI833" s="42">
        <f t="shared" si="268"/>
        <v>33449.4</v>
      </c>
      <c r="AJ833" s="43">
        <f t="shared" si="269"/>
        <v>55.555555555555557</v>
      </c>
      <c r="AK833" s="43">
        <f t="shared" si="270"/>
        <v>0</v>
      </c>
      <c r="AL833" s="36">
        <f t="shared" si="271"/>
        <v>51.523127569609393</v>
      </c>
      <c r="AM833" s="36">
        <v>1</v>
      </c>
      <c r="AN833" s="36">
        <f t="shared" si="272"/>
        <v>-0.64585064358442568</v>
      </c>
      <c r="AO833" s="36">
        <v>4</v>
      </c>
      <c r="AP833" s="42">
        <f>INT(AI833/1000)*1000</f>
        <v>33000</v>
      </c>
      <c r="AQ833" s="42">
        <f>MOD(AI833,1000)</f>
        <v>449.40000000000146</v>
      </c>
      <c r="AR833" s="42">
        <f>MOD(AI834,1000)-0.2+(AP834-AP833)</f>
        <v>504.8</v>
      </c>
    </row>
    <row r="834" spans="1:44" x14ac:dyDescent="0.25">
      <c r="A834" s="32" t="s">
        <v>0</v>
      </c>
      <c r="B834" s="33" t="s">
        <v>1</v>
      </c>
      <c r="C834" s="32">
        <v>830</v>
      </c>
      <c r="D834">
        <f>MATCH(C834,TrainRun!$AG$2:$AG$148,1)</f>
        <v>108</v>
      </c>
      <c r="E834">
        <f>INT(INDEX(TrainRun!$AD$2:$AD$148,'By Second'!D834))</f>
        <v>824</v>
      </c>
      <c r="F834">
        <f>IF(E834=0,0,INDEX(TrainRun!$AE$2:$AE$148,'By Second'!D834))</f>
        <v>55.555555555555557</v>
      </c>
      <c r="G834">
        <f>INDEX(TrainRun!$AF$2:$AF$148,'By Second'!D834)</f>
        <v>33171.649477380772</v>
      </c>
      <c r="H834">
        <f t="shared" si="255"/>
        <v>109</v>
      </c>
      <c r="I834">
        <f>INT(INDEX(TrainRun!$AD$2:$AD$148,'By Second'!H834))</f>
        <v>832</v>
      </c>
      <c r="J834">
        <f>INDEX(TrainRun!$AE$2:$AE$148,'By Second'!H834)</f>
        <v>55.555555555555557</v>
      </c>
      <c r="K834">
        <f t="shared" si="252"/>
        <v>8</v>
      </c>
      <c r="L834">
        <f t="shared" si="253"/>
        <v>0</v>
      </c>
      <c r="M834">
        <f t="shared" si="256"/>
        <v>0</v>
      </c>
      <c r="N834" s="32">
        <f t="shared" si="257"/>
        <v>55.555555555555557</v>
      </c>
      <c r="O834" s="29">
        <f t="shared" si="254"/>
        <v>33504.933333333327</v>
      </c>
      <c r="P834">
        <f>MATCH(O834,LORDetail!$B$2:$B$930,1)</f>
        <v>212</v>
      </c>
      <c r="Q834">
        <f>INDEX(LORDetail!$B$2:$B$930,P834)</f>
        <v>33484.524494050165</v>
      </c>
      <c r="R834">
        <f>INDEX(LORDetail!$D$2:$D$930,P834)</f>
        <v>51.523166854829697</v>
      </c>
      <c r="S834">
        <f>INDEX(LORDetail!$E$2:$E$930,P834)</f>
        <v>-0.64635414262270197</v>
      </c>
      <c r="T834">
        <f>INDEX(LORDetail!$G$2:$G$930,P834)</f>
        <v>21.00789</v>
      </c>
      <c r="U834">
        <f t="shared" si="258"/>
        <v>213</v>
      </c>
      <c r="V834">
        <f>INDEX(LORDetail!$B$2:$B$930,U834)</f>
        <v>33699.416697276014</v>
      </c>
      <c r="W834">
        <f>INDEX(LORDetail!$D$2:$D$930,U834)</f>
        <v>51.523477310008602</v>
      </c>
      <c r="X834">
        <f>INDEX(LORDetail!$E$2:$E$930,U834)</f>
        <v>-0.64941634968814099</v>
      </c>
      <c r="Y834">
        <f>INDEX(LORDetail!$G$2:$G$930,U834)</f>
        <v>21.14293</v>
      </c>
      <c r="Z834">
        <f t="shared" si="259"/>
        <v>214.89220322584879</v>
      </c>
      <c r="AA834" s="29">
        <f t="shared" si="260"/>
        <v>20.408839283161797</v>
      </c>
      <c r="AB834">
        <f t="shared" si="261"/>
        <v>9.4972451195506541E-2</v>
      </c>
      <c r="AC834" s="32">
        <f t="shared" si="262"/>
        <v>51.523196339519025</v>
      </c>
      <c r="AD834" s="32">
        <f t="shared" si="263"/>
        <v>-0.64664496793377491</v>
      </c>
      <c r="AE834" s="34">
        <f t="shared" si="264"/>
        <v>21.020715079809442</v>
      </c>
      <c r="AF834" s="36" t="str">
        <f t="shared" si="265"/>
        <v>PADTON</v>
      </c>
      <c r="AG834" s="36" t="str">
        <f t="shared" si="266"/>
        <v>RDNGSTN</v>
      </c>
      <c r="AH834" s="36">
        <f t="shared" si="267"/>
        <v>830</v>
      </c>
      <c r="AI834" s="42">
        <f t="shared" si="268"/>
        <v>33505</v>
      </c>
      <c r="AJ834" s="43">
        <f t="shared" si="269"/>
        <v>55.555555555555557</v>
      </c>
      <c r="AK834" s="43">
        <f t="shared" si="270"/>
        <v>0</v>
      </c>
      <c r="AL834" s="36">
        <f t="shared" si="271"/>
        <v>51.523196339519025</v>
      </c>
      <c r="AM834" s="36">
        <v>1</v>
      </c>
      <c r="AN834" s="36">
        <f t="shared" si="272"/>
        <v>-0.64664496793377491</v>
      </c>
      <c r="AO834" s="36">
        <v>4</v>
      </c>
      <c r="AP834" s="42">
        <f>INT(AI834/1000)*1000</f>
        <v>33000</v>
      </c>
      <c r="AQ834" s="42">
        <f>MOD(AI834,1000)</f>
        <v>505</v>
      </c>
      <c r="AR834" s="42">
        <f>MOD(AI835,1000)-0.2+(AP835-AP834)</f>
        <v>560.20000000000141</v>
      </c>
    </row>
    <row r="835" spans="1:44" x14ac:dyDescent="0.25">
      <c r="A835" s="32" t="s">
        <v>0</v>
      </c>
      <c r="B835" s="33" t="s">
        <v>1</v>
      </c>
      <c r="C835" s="32">
        <v>831</v>
      </c>
      <c r="D835">
        <f>MATCH(C835,TrainRun!$AG$2:$AG$148,1)</f>
        <v>108</v>
      </c>
      <c r="E835">
        <f>INT(INDEX(TrainRun!$AD$2:$AD$148,'By Second'!D835))</f>
        <v>824</v>
      </c>
      <c r="F835">
        <f>IF(E835=0,0,INDEX(TrainRun!$AE$2:$AE$148,'By Second'!D835))</f>
        <v>55.555555555555557</v>
      </c>
      <c r="G835">
        <f>INDEX(TrainRun!$AF$2:$AF$148,'By Second'!D835)</f>
        <v>33171.649477380772</v>
      </c>
      <c r="H835">
        <f t="shared" si="255"/>
        <v>109</v>
      </c>
      <c r="I835">
        <f>INT(INDEX(TrainRun!$AD$2:$AD$148,'By Second'!H835))</f>
        <v>832</v>
      </c>
      <c r="J835">
        <f>INDEX(TrainRun!$AE$2:$AE$148,'By Second'!H835)</f>
        <v>55.555555555555557</v>
      </c>
      <c r="K835">
        <f t="shared" si="252"/>
        <v>8</v>
      </c>
      <c r="L835">
        <f t="shared" si="253"/>
        <v>0</v>
      </c>
      <c r="M835">
        <f t="shared" si="256"/>
        <v>0</v>
      </c>
      <c r="N835" s="32">
        <f t="shared" si="257"/>
        <v>55.555555555555557</v>
      </c>
      <c r="O835" s="29">
        <f t="shared" si="254"/>
        <v>33560.488888888882</v>
      </c>
      <c r="P835">
        <f>MATCH(O835,LORDetail!$B$2:$B$930,1)</f>
        <v>212</v>
      </c>
      <c r="Q835">
        <f>INDEX(LORDetail!$B$2:$B$930,P835)</f>
        <v>33484.524494050165</v>
      </c>
      <c r="R835">
        <f>INDEX(LORDetail!$D$2:$D$930,P835)</f>
        <v>51.523166854829697</v>
      </c>
      <c r="S835">
        <f>INDEX(LORDetail!$E$2:$E$930,P835)</f>
        <v>-0.64635414262270197</v>
      </c>
      <c r="T835">
        <f>INDEX(LORDetail!$G$2:$G$930,P835)</f>
        <v>21.00789</v>
      </c>
      <c r="U835">
        <f t="shared" si="258"/>
        <v>213</v>
      </c>
      <c r="V835">
        <f>INDEX(LORDetail!$B$2:$B$930,U835)</f>
        <v>33699.416697276014</v>
      </c>
      <c r="W835">
        <f>INDEX(LORDetail!$D$2:$D$930,U835)</f>
        <v>51.523477310008602</v>
      </c>
      <c r="X835">
        <f>INDEX(LORDetail!$E$2:$E$930,U835)</f>
        <v>-0.64941634968814099</v>
      </c>
      <c r="Y835">
        <f>INDEX(LORDetail!$G$2:$G$930,U835)</f>
        <v>21.14293</v>
      </c>
      <c r="Z835">
        <f t="shared" si="259"/>
        <v>214.89220322584879</v>
      </c>
      <c r="AA835" s="29">
        <f t="shared" si="260"/>
        <v>75.964394838716544</v>
      </c>
      <c r="AB835">
        <f t="shared" si="261"/>
        <v>0.3535000046459526</v>
      </c>
      <c r="AC835" s="32">
        <f t="shared" si="262"/>
        <v>51.523276600736885</v>
      </c>
      <c r="AD835" s="32">
        <f t="shared" si="263"/>
        <v>-0.64743663283456154</v>
      </c>
      <c r="AE835" s="34">
        <f t="shared" si="264"/>
        <v>21.055626640627388</v>
      </c>
      <c r="AF835" s="36" t="str">
        <f t="shared" si="265"/>
        <v>PADTON</v>
      </c>
      <c r="AG835" s="36" t="str">
        <f t="shared" si="266"/>
        <v>RDNGSTN</v>
      </c>
      <c r="AH835" s="36">
        <f t="shared" si="267"/>
        <v>831</v>
      </c>
      <c r="AI835" s="42">
        <f t="shared" si="268"/>
        <v>33560.400000000001</v>
      </c>
      <c r="AJ835" s="43">
        <f t="shared" si="269"/>
        <v>55.555555555555557</v>
      </c>
      <c r="AK835" s="43">
        <f t="shared" si="270"/>
        <v>0</v>
      </c>
      <c r="AL835" s="36">
        <f t="shared" si="271"/>
        <v>51.523276600736885</v>
      </c>
      <c r="AM835" s="36">
        <v>1</v>
      </c>
      <c r="AN835" s="36">
        <f t="shared" si="272"/>
        <v>-0.64743663283456154</v>
      </c>
      <c r="AO835" s="36">
        <v>4</v>
      </c>
      <c r="AP835" s="42">
        <f>INT(AI835/1000)*1000</f>
        <v>33000</v>
      </c>
      <c r="AQ835" s="42">
        <f>MOD(AI835,1000)</f>
        <v>560.40000000000146</v>
      </c>
      <c r="AR835" s="42">
        <f>MOD(AI836,1000)-0.2+(AP836-AP835)</f>
        <v>638.20000000000141</v>
      </c>
    </row>
    <row r="836" spans="1:44" x14ac:dyDescent="0.25">
      <c r="A836" s="32" t="s">
        <v>0</v>
      </c>
      <c r="B836" s="33" t="s">
        <v>1</v>
      </c>
      <c r="C836" s="32">
        <v>832</v>
      </c>
      <c r="D836">
        <f>MATCH(C836,TrainRun!$AG$2:$AG$148,1)</f>
        <v>110</v>
      </c>
      <c r="E836">
        <f>INT(INDEX(TrainRun!$AD$2:$AD$148,'By Second'!D836))</f>
        <v>832</v>
      </c>
      <c r="F836">
        <f>IF(E836=0,0,INDEX(TrainRun!$AE$2:$AE$148,'By Second'!D836))</f>
        <v>55.555555555555557</v>
      </c>
      <c r="G836">
        <f>INDEX(TrainRun!$AF$2:$AF$148,'By Second'!D836)</f>
        <v>33638.31614404737</v>
      </c>
      <c r="H836">
        <f t="shared" si="255"/>
        <v>111</v>
      </c>
      <c r="I836">
        <f>INT(INDEX(TrainRun!$AD$2:$AD$148,'By Second'!H836))</f>
        <v>836</v>
      </c>
      <c r="J836">
        <f>INDEX(TrainRun!$AE$2:$AE$148,'By Second'!H836)</f>
        <v>55.555555555555557</v>
      </c>
      <c r="K836">
        <f t="shared" ref="K836:K899" si="273">I836-E836</f>
        <v>4</v>
      </c>
      <c r="L836">
        <f t="shared" ref="L836:L899" si="274">J836-F836</f>
        <v>0</v>
      </c>
      <c r="M836">
        <f t="shared" si="256"/>
        <v>0</v>
      </c>
      <c r="N836" s="32">
        <f t="shared" si="257"/>
        <v>55.555555555555557</v>
      </c>
      <c r="O836" s="29">
        <f t="shared" ref="O836:O899" si="275">IF(C836=E836,ROUND(G836,1),O835+N836)</f>
        <v>33638.300000000003</v>
      </c>
      <c r="P836">
        <f>MATCH(O836,LORDetail!$B$2:$B$930,1)</f>
        <v>212</v>
      </c>
      <c r="Q836">
        <f>INDEX(LORDetail!$B$2:$B$930,P836)</f>
        <v>33484.524494050165</v>
      </c>
      <c r="R836">
        <f>INDEX(LORDetail!$D$2:$D$930,P836)</f>
        <v>51.523166854829697</v>
      </c>
      <c r="S836">
        <f>INDEX(LORDetail!$E$2:$E$930,P836)</f>
        <v>-0.64635414262270197</v>
      </c>
      <c r="T836">
        <f>INDEX(LORDetail!$G$2:$G$930,P836)</f>
        <v>21.00789</v>
      </c>
      <c r="U836">
        <f t="shared" si="258"/>
        <v>213</v>
      </c>
      <c r="V836">
        <f>INDEX(LORDetail!$B$2:$B$930,U836)</f>
        <v>33699.416697276014</v>
      </c>
      <c r="W836">
        <f>INDEX(LORDetail!$D$2:$D$930,U836)</f>
        <v>51.523477310008602</v>
      </c>
      <c r="X836">
        <f>INDEX(LORDetail!$E$2:$E$930,U836)</f>
        <v>-0.64941634968814099</v>
      </c>
      <c r="Y836">
        <f>INDEX(LORDetail!$G$2:$G$930,U836)</f>
        <v>21.14293</v>
      </c>
      <c r="Z836">
        <f t="shared" si="259"/>
        <v>214.89220322584879</v>
      </c>
      <c r="AA836" s="29">
        <f t="shared" si="260"/>
        <v>153.77550594983768</v>
      </c>
      <c r="AB836">
        <f t="shared" si="261"/>
        <v>0.71559369600869938</v>
      </c>
      <c r="AC836" s="32">
        <f t="shared" si="262"/>
        <v>51.523389014598614</v>
      </c>
      <c r="AD836" s="32">
        <f t="shared" si="263"/>
        <v>-0.64854543869460346</v>
      </c>
      <c r="AE836" s="34">
        <f t="shared" si="264"/>
        <v>21.104523772709015</v>
      </c>
      <c r="AF836" s="36" t="str">
        <f t="shared" si="265"/>
        <v>PADTON</v>
      </c>
      <c r="AG836" s="36" t="str">
        <f t="shared" si="266"/>
        <v>RDNGSTN</v>
      </c>
      <c r="AH836" s="36">
        <f t="shared" si="267"/>
        <v>832</v>
      </c>
      <c r="AI836" s="42">
        <f t="shared" si="268"/>
        <v>33638.400000000001</v>
      </c>
      <c r="AJ836" s="43">
        <f t="shared" si="269"/>
        <v>55.555555555555557</v>
      </c>
      <c r="AK836" s="43">
        <f t="shared" si="270"/>
        <v>0</v>
      </c>
      <c r="AL836" s="36">
        <f t="shared" si="271"/>
        <v>51.523389014598614</v>
      </c>
      <c r="AM836" s="36">
        <v>1</v>
      </c>
      <c r="AN836" s="36">
        <f t="shared" si="272"/>
        <v>-0.64854543869460346</v>
      </c>
      <c r="AO836" s="36">
        <v>4</v>
      </c>
      <c r="AP836" s="42">
        <f>INT(AI836/1000)*1000</f>
        <v>33000</v>
      </c>
      <c r="AQ836" s="42">
        <f>MOD(AI836,1000)</f>
        <v>638.40000000000146</v>
      </c>
      <c r="AR836" s="42">
        <f>MOD(AI837,1000)-0.2+(AP837-AP836)</f>
        <v>693.60000000000286</v>
      </c>
    </row>
    <row r="837" spans="1:44" x14ac:dyDescent="0.25">
      <c r="A837" s="32" t="s">
        <v>0</v>
      </c>
      <c r="B837" s="33" t="s">
        <v>1</v>
      </c>
      <c r="C837" s="32">
        <v>833</v>
      </c>
      <c r="D837">
        <f>MATCH(C837,TrainRun!$AG$2:$AG$148,1)</f>
        <v>110</v>
      </c>
      <c r="E837">
        <f>INT(INDEX(TrainRun!$AD$2:$AD$148,'By Second'!D837))</f>
        <v>832</v>
      </c>
      <c r="F837">
        <f>IF(E837=0,0,INDEX(TrainRun!$AE$2:$AE$148,'By Second'!D837))</f>
        <v>55.555555555555557</v>
      </c>
      <c r="G837">
        <f>INDEX(TrainRun!$AF$2:$AF$148,'By Second'!D837)</f>
        <v>33638.31614404737</v>
      </c>
      <c r="H837">
        <f t="shared" ref="H837:H900" si="276">D837+1</f>
        <v>111</v>
      </c>
      <c r="I837">
        <f>INT(INDEX(TrainRun!$AD$2:$AD$148,'By Second'!H837))</f>
        <v>836</v>
      </c>
      <c r="J837">
        <f>INDEX(TrainRun!$AE$2:$AE$148,'By Second'!H837)</f>
        <v>55.555555555555557</v>
      </c>
      <c r="K837">
        <f t="shared" si="273"/>
        <v>4</v>
      </c>
      <c r="L837">
        <f t="shared" si="274"/>
        <v>0</v>
      </c>
      <c r="M837">
        <f t="shared" ref="M837:M900" si="277">IF(K837=0,0,L837/K837)</f>
        <v>0</v>
      </c>
      <c r="N837" s="32">
        <f t="shared" ref="N837:N900" si="278">IF(C837=E837,F837,N836+M837)</f>
        <v>55.555555555555557</v>
      </c>
      <c r="O837" s="29">
        <f t="shared" si="275"/>
        <v>33693.855555555558</v>
      </c>
      <c r="P837">
        <f>MATCH(O837,LORDetail!$B$2:$B$930,1)</f>
        <v>212</v>
      </c>
      <c r="Q837">
        <f>INDEX(LORDetail!$B$2:$B$930,P837)</f>
        <v>33484.524494050165</v>
      </c>
      <c r="R837">
        <f>INDEX(LORDetail!$D$2:$D$930,P837)</f>
        <v>51.523166854829697</v>
      </c>
      <c r="S837">
        <f>INDEX(LORDetail!$E$2:$E$930,P837)</f>
        <v>-0.64635414262270197</v>
      </c>
      <c r="T837">
        <f>INDEX(LORDetail!$G$2:$G$930,P837)</f>
        <v>21.00789</v>
      </c>
      <c r="U837">
        <f t="shared" ref="U837:U900" si="279">P837+1</f>
        <v>213</v>
      </c>
      <c r="V837">
        <f>INDEX(LORDetail!$B$2:$B$930,U837)</f>
        <v>33699.416697276014</v>
      </c>
      <c r="W837">
        <f>INDEX(LORDetail!$D$2:$D$930,U837)</f>
        <v>51.523477310008602</v>
      </c>
      <c r="X837">
        <f>INDEX(LORDetail!$E$2:$E$930,U837)</f>
        <v>-0.64941634968814099</v>
      </c>
      <c r="Y837">
        <f>INDEX(LORDetail!$G$2:$G$930,U837)</f>
        <v>21.14293</v>
      </c>
      <c r="Z837">
        <f t="shared" ref="Z837:Z900" si="280">V837-Q837</f>
        <v>214.89220322584879</v>
      </c>
      <c r="AA837" s="29">
        <f t="shared" ref="AA837:AA900" si="281">O837-Q837</f>
        <v>209.33106150539243</v>
      </c>
      <c r="AB837">
        <f t="shared" ref="AB837:AB900" si="282">AA837/Z837</f>
        <v>0.97412124945914547</v>
      </c>
      <c r="AC837" s="32">
        <f t="shared" ref="AC837:AC900" si="283">R837+(W837-R837)*$AB837</f>
        <v>51.523469275816474</v>
      </c>
      <c r="AD837" s="32">
        <f t="shared" ref="AD837:AD900" si="284">S837+(X837-S837)*$AB837</f>
        <v>-0.6493371035953901</v>
      </c>
      <c r="AE837" s="34">
        <f t="shared" ref="AE837:AE900" si="285">T837+(Y837-T837)*$AB837</f>
        <v>21.139435333526961</v>
      </c>
      <c r="AF837" s="36" t="str">
        <f t="shared" ref="AF837:AF900" si="286">A837</f>
        <v>PADTON</v>
      </c>
      <c r="AG837" s="36" t="str">
        <f t="shared" ref="AG837:AG900" si="287">B837</f>
        <v>RDNGSTN</v>
      </c>
      <c r="AH837" s="36">
        <f t="shared" ref="AH837:AH900" si="288">C837</f>
        <v>833</v>
      </c>
      <c r="AI837" s="42">
        <f t="shared" ref="AI837:AI900" si="289">ROUND(O837*5,0)/5</f>
        <v>33693.800000000003</v>
      </c>
      <c r="AJ837" s="43">
        <f t="shared" ref="AJ837:AJ900" si="290">N837</f>
        <v>55.555555555555557</v>
      </c>
      <c r="AK837" s="43">
        <f t="shared" ref="AK837:AK900" si="291">M837</f>
        <v>0</v>
      </c>
      <c r="AL837" s="36">
        <f t="shared" ref="AL837:AL900" si="292">AC837</f>
        <v>51.523469275816474</v>
      </c>
      <c r="AM837" s="36">
        <v>1</v>
      </c>
      <c r="AN837" s="36">
        <f t="shared" ref="AN837:AN900" si="293">AD837</f>
        <v>-0.6493371035953901</v>
      </c>
      <c r="AO837" s="36">
        <v>4</v>
      </c>
      <c r="AP837" s="42">
        <f>INT(AI837/1000)*1000</f>
        <v>33000</v>
      </c>
      <c r="AQ837" s="42">
        <f>MOD(AI837,1000)</f>
        <v>693.80000000000291</v>
      </c>
      <c r="AR837" s="42">
        <f>MOD(AI838,1000)-0.2+(AP838-AP837)</f>
        <v>749.20000000000141</v>
      </c>
    </row>
    <row r="838" spans="1:44" x14ac:dyDescent="0.25">
      <c r="A838" s="32" t="s">
        <v>0</v>
      </c>
      <c r="B838" s="33" t="s">
        <v>1</v>
      </c>
      <c r="C838" s="32">
        <v>834</v>
      </c>
      <c r="D838">
        <f>MATCH(C838,TrainRun!$AG$2:$AG$148,1)</f>
        <v>110</v>
      </c>
      <c r="E838">
        <f>INT(INDEX(TrainRun!$AD$2:$AD$148,'By Second'!D838))</f>
        <v>832</v>
      </c>
      <c r="F838">
        <f>IF(E838=0,0,INDEX(TrainRun!$AE$2:$AE$148,'By Second'!D838))</f>
        <v>55.555555555555557</v>
      </c>
      <c r="G838">
        <f>INDEX(TrainRun!$AF$2:$AF$148,'By Second'!D838)</f>
        <v>33638.31614404737</v>
      </c>
      <c r="H838">
        <f t="shared" si="276"/>
        <v>111</v>
      </c>
      <c r="I838">
        <f>INT(INDEX(TrainRun!$AD$2:$AD$148,'By Second'!H838))</f>
        <v>836</v>
      </c>
      <c r="J838">
        <f>INDEX(TrainRun!$AE$2:$AE$148,'By Second'!H838)</f>
        <v>55.555555555555557</v>
      </c>
      <c r="K838">
        <f t="shared" si="273"/>
        <v>4</v>
      </c>
      <c r="L838">
        <f t="shared" si="274"/>
        <v>0</v>
      </c>
      <c r="M838">
        <f t="shared" si="277"/>
        <v>0</v>
      </c>
      <c r="N838" s="32">
        <f t="shared" si="278"/>
        <v>55.555555555555557</v>
      </c>
      <c r="O838" s="29">
        <f t="shared" si="275"/>
        <v>33749.411111111112</v>
      </c>
      <c r="P838">
        <f>MATCH(O838,LORDetail!$B$2:$B$930,1)</f>
        <v>213</v>
      </c>
      <c r="Q838">
        <f>INDEX(LORDetail!$B$2:$B$930,P838)</f>
        <v>33699.416697276014</v>
      </c>
      <c r="R838">
        <f>INDEX(LORDetail!$D$2:$D$930,P838)</f>
        <v>51.523477310008602</v>
      </c>
      <c r="S838">
        <f>INDEX(LORDetail!$E$2:$E$930,P838)</f>
        <v>-0.64941634968814099</v>
      </c>
      <c r="T838">
        <f>INDEX(LORDetail!$G$2:$G$930,P838)</f>
        <v>21.14293</v>
      </c>
      <c r="U838">
        <f t="shared" si="279"/>
        <v>214</v>
      </c>
      <c r="V838">
        <f>INDEX(LORDetail!$B$2:$B$930,U838)</f>
        <v>34022.174128297076</v>
      </c>
      <c r="W838">
        <f>INDEX(LORDetail!$D$2:$D$930,U838)</f>
        <v>51.523801519609698</v>
      </c>
      <c r="X838">
        <f>INDEX(LORDetail!$E$2:$E$930,U838)</f>
        <v>-0.65404709720144605</v>
      </c>
      <c r="Y838">
        <f>INDEX(LORDetail!$G$2:$G$930,U838)</f>
        <v>21.345749999999999</v>
      </c>
      <c r="Z838">
        <f t="shared" si="280"/>
        <v>322.75743102106208</v>
      </c>
      <c r="AA838" s="29">
        <f t="shared" si="281"/>
        <v>49.994413835098385</v>
      </c>
      <c r="AB838">
        <f t="shared" si="282"/>
        <v>0.15489779329615472</v>
      </c>
      <c r="AC838" s="32">
        <f t="shared" si="283"/>
        <v>51.523527529360379</v>
      </c>
      <c r="AD838" s="32">
        <f t="shared" si="284"/>
        <v>-0.65013364225926362</v>
      </c>
      <c r="AE838" s="34">
        <f t="shared" si="285"/>
        <v>21.174346370436325</v>
      </c>
      <c r="AF838" s="36" t="str">
        <f t="shared" si="286"/>
        <v>PADTON</v>
      </c>
      <c r="AG838" s="36" t="str">
        <f t="shared" si="287"/>
        <v>RDNGSTN</v>
      </c>
      <c r="AH838" s="36">
        <f t="shared" si="288"/>
        <v>834</v>
      </c>
      <c r="AI838" s="42">
        <f t="shared" si="289"/>
        <v>33749.4</v>
      </c>
      <c r="AJ838" s="43">
        <f t="shared" si="290"/>
        <v>55.555555555555557</v>
      </c>
      <c r="AK838" s="43">
        <f t="shared" si="291"/>
        <v>0</v>
      </c>
      <c r="AL838" s="36">
        <f t="shared" si="292"/>
        <v>51.523527529360379</v>
      </c>
      <c r="AM838" s="36">
        <v>1</v>
      </c>
      <c r="AN838" s="36">
        <f t="shared" si="293"/>
        <v>-0.65013364225926362</v>
      </c>
      <c r="AO838" s="36">
        <v>4</v>
      </c>
      <c r="AP838" s="42">
        <f>INT(AI838/1000)*1000</f>
        <v>33000</v>
      </c>
      <c r="AQ838" s="42">
        <f>MOD(AI838,1000)</f>
        <v>749.40000000000146</v>
      </c>
      <c r="AR838" s="42">
        <f>MOD(AI839,1000)-0.2+(AP839-AP838)</f>
        <v>804.8</v>
      </c>
    </row>
    <row r="839" spans="1:44" x14ac:dyDescent="0.25">
      <c r="A839" s="32" t="s">
        <v>0</v>
      </c>
      <c r="B839" s="33" t="s">
        <v>1</v>
      </c>
      <c r="C839" s="32">
        <v>835</v>
      </c>
      <c r="D839">
        <f>MATCH(C839,TrainRun!$AG$2:$AG$148,1)</f>
        <v>110</v>
      </c>
      <c r="E839">
        <f>INT(INDEX(TrainRun!$AD$2:$AD$148,'By Second'!D839))</f>
        <v>832</v>
      </c>
      <c r="F839">
        <f>IF(E839=0,0,INDEX(TrainRun!$AE$2:$AE$148,'By Second'!D839))</f>
        <v>55.555555555555557</v>
      </c>
      <c r="G839">
        <f>INDEX(TrainRun!$AF$2:$AF$148,'By Second'!D839)</f>
        <v>33638.31614404737</v>
      </c>
      <c r="H839">
        <f t="shared" si="276"/>
        <v>111</v>
      </c>
      <c r="I839">
        <f>INT(INDEX(TrainRun!$AD$2:$AD$148,'By Second'!H839))</f>
        <v>836</v>
      </c>
      <c r="J839">
        <f>INDEX(TrainRun!$AE$2:$AE$148,'By Second'!H839)</f>
        <v>55.555555555555557</v>
      </c>
      <c r="K839">
        <f t="shared" si="273"/>
        <v>4</v>
      </c>
      <c r="L839">
        <f t="shared" si="274"/>
        <v>0</v>
      </c>
      <c r="M839">
        <f t="shared" si="277"/>
        <v>0</v>
      </c>
      <c r="N839" s="32">
        <f t="shared" si="278"/>
        <v>55.555555555555557</v>
      </c>
      <c r="O839" s="29">
        <f t="shared" si="275"/>
        <v>33804.966666666667</v>
      </c>
      <c r="P839">
        <f>MATCH(O839,LORDetail!$B$2:$B$930,1)</f>
        <v>213</v>
      </c>
      <c r="Q839">
        <f>INDEX(LORDetail!$B$2:$B$930,P839)</f>
        <v>33699.416697276014</v>
      </c>
      <c r="R839">
        <f>INDEX(LORDetail!$D$2:$D$930,P839)</f>
        <v>51.523477310008602</v>
      </c>
      <c r="S839">
        <f>INDEX(LORDetail!$E$2:$E$930,P839)</f>
        <v>-0.64941634968814099</v>
      </c>
      <c r="T839">
        <f>INDEX(LORDetail!$G$2:$G$930,P839)</f>
        <v>21.14293</v>
      </c>
      <c r="U839">
        <f t="shared" si="279"/>
        <v>214</v>
      </c>
      <c r="V839">
        <f>INDEX(LORDetail!$B$2:$B$930,U839)</f>
        <v>34022.174128297076</v>
      </c>
      <c r="W839">
        <f>INDEX(LORDetail!$D$2:$D$930,U839)</f>
        <v>51.523801519609698</v>
      </c>
      <c r="X839">
        <f>INDEX(LORDetail!$E$2:$E$930,U839)</f>
        <v>-0.65404709720144605</v>
      </c>
      <c r="Y839">
        <f>INDEX(LORDetail!$G$2:$G$930,U839)</f>
        <v>21.345749999999999</v>
      </c>
      <c r="Z839">
        <f t="shared" si="280"/>
        <v>322.75743102106208</v>
      </c>
      <c r="AA839" s="29">
        <f t="shared" si="281"/>
        <v>105.54996939065313</v>
      </c>
      <c r="AB839">
        <f t="shared" si="282"/>
        <v>0.32702568320964637</v>
      </c>
      <c r="AC839" s="32">
        <f t="shared" si="283"/>
        <v>51.523583334874907</v>
      </c>
      <c r="AD839" s="32">
        <f t="shared" si="284"/>
        <v>-0.65093072305745092</v>
      </c>
      <c r="AE839" s="34">
        <f t="shared" si="285"/>
        <v>21.209257349068579</v>
      </c>
      <c r="AF839" s="36" t="str">
        <f t="shared" si="286"/>
        <v>PADTON</v>
      </c>
      <c r="AG839" s="36" t="str">
        <f t="shared" si="287"/>
        <v>RDNGSTN</v>
      </c>
      <c r="AH839" s="36">
        <f t="shared" si="288"/>
        <v>835</v>
      </c>
      <c r="AI839" s="42">
        <f t="shared" si="289"/>
        <v>33805</v>
      </c>
      <c r="AJ839" s="43">
        <f t="shared" si="290"/>
        <v>55.555555555555557</v>
      </c>
      <c r="AK839" s="43">
        <f t="shared" si="291"/>
        <v>0</v>
      </c>
      <c r="AL839" s="36">
        <f t="shared" si="292"/>
        <v>51.523583334874907</v>
      </c>
      <c r="AM839" s="36">
        <v>1</v>
      </c>
      <c r="AN839" s="36">
        <f t="shared" si="293"/>
        <v>-0.65093072305745092</v>
      </c>
      <c r="AO839" s="36">
        <v>4</v>
      </c>
      <c r="AP839" s="42">
        <f>INT(AI839/1000)*1000</f>
        <v>33000</v>
      </c>
      <c r="AQ839" s="42">
        <f>MOD(AI839,1000)</f>
        <v>805</v>
      </c>
      <c r="AR839" s="42">
        <f>MOD(AI840,1000)-0.2+(AP840-AP839)</f>
        <v>843.8</v>
      </c>
    </row>
    <row r="840" spans="1:44" x14ac:dyDescent="0.25">
      <c r="A840" s="32" t="s">
        <v>0</v>
      </c>
      <c r="B840" s="33" t="s">
        <v>1</v>
      </c>
      <c r="C840" s="32">
        <v>836</v>
      </c>
      <c r="D840">
        <f>MATCH(C840,TrainRun!$AG$2:$AG$148,1)</f>
        <v>112</v>
      </c>
      <c r="E840">
        <f>INT(INDEX(TrainRun!$AD$2:$AD$148,'By Second'!D840))</f>
        <v>836</v>
      </c>
      <c r="F840">
        <f>IF(E840=0,0,INDEX(TrainRun!$AE$2:$AE$148,'By Second'!D840))</f>
        <v>55.555555555555557</v>
      </c>
      <c r="G840">
        <f>INDEX(TrainRun!$AF$2:$AF$148,'By Second'!D840)</f>
        <v>33843.871699602896</v>
      </c>
      <c r="H840">
        <f t="shared" si="276"/>
        <v>113</v>
      </c>
      <c r="I840">
        <f>INT(INDEX(TrainRun!$AD$2:$AD$148,'By Second'!H840))</f>
        <v>869</v>
      </c>
      <c r="J840">
        <f>INDEX(TrainRun!$AE$2:$AE$148,'By Second'!H840)</f>
        <v>55.547265251508875</v>
      </c>
      <c r="K840">
        <f t="shared" si="273"/>
        <v>33</v>
      </c>
      <c r="L840">
        <f t="shared" si="274"/>
        <v>-8.2903040466817401E-3</v>
      </c>
      <c r="M840">
        <f t="shared" si="277"/>
        <v>-2.5122133474793151E-4</v>
      </c>
      <c r="N840" s="32">
        <f t="shared" si="278"/>
        <v>55.555555555555557</v>
      </c>
      <c r="O840" s="29">
        <f t="shared" si="275"/>
        <v>33843.9</v>
      </c>
      <c r="P840">
        <f>MATCH(O840,LORDetail!$B$2:$B$930,1)</f>
        <v>213</v>
      </c>
      <c r="Q840">
        <f>INDEX(LORDetail!$B$2:$B$930,P840)</f>
        <v>33699.416697276014</v>
      </c>
      <c r="R840">
        <f>INDEX(LORDetail!$D$2:$D$930,P840)</f>
        <v>51.523477310008602</v>
      </c>
      <c r="S840">
        <f>INDEX(LORDetail!$E$2:$E$930,P840)</f>
        <v>-0.64941634968814099</v>
      </c>
      <c r="T840">
        <f>INDEX(LORDetail!$G$2:$G$930,P840)</f>
        <v>21.14293</v>
      </c>
      <c r="U840">
        <f t="shared" si="279"/>
        <v>214</v>
      </c>
      <c r="V840">
        <f>INDEX(LORDetail!$B$2:$B$930,U840)</f>
        <v>34022.174128297076</v>
      </c>
      <c r="W840">
        <f>INDEX(LORDetail!$D$2:$D$930,U840)</f>
        <v>51.523801519609698</v>
      </c>
      <c r="X840">
        <f>INDEX(LORDetail!$E$2:$E$930,U840)</f>
        <v>-0.65404709720144605</v>
      </c>
      <c r="Y840">
        <f>INDEX(LORDetail!$G$2:$G$930,U840)</f>
        <v>21.345749999999999</v>
      </c>
      <c r="Z840">
        <f t="shared" si="280"/>
        <v>322.75743102106208</v>
      </c>
      <c r="AA840" s="29">
        <f t="shared" si="281"/>
        <v>144.48330272398744</v>
      </c>
      <c r="AB840">
        <f t="shared" si="282"/>
        <v>0.44765290846102607</v>
      </c>
      <c r="AC840" s="32">
        <f t="shared" si="283"/>
        <v>51.52362244337948</v>
      </c>
      <c r="AD840" s="32">
        <f t="shared" si="284"/>
        <v>-0.65148931728082071</v>
      </c>
      <c r="AE840" s="34">
        <f t="shared" si="285"/>
        <v>21.233722962894063</v>
      </c>
      <c r="AF840" s="36" t="str">
        <f t="shared" si="286"/>
        <v>PADTON</v>
      </c>
      <c r="AG840" s="36" t="str">
        <f t="shared" si="287"/>
        <v>RDNGSTN</v>
      </c>
      <c r="AH840" s="36">
        <f t="shared" si="288"/>
        <v>836</v>
      </c>
      <c r="AI840" s="42">
        <f t="shared" si="289"/>
        <v>33844</v>
      </c>
      <c r="AJ840" s="43">
        <f t="shared" si="290"/>
        <v>55.555555555555557</v>
      </c>
      <c r="AK840" s="43">
        <f t="shared" si="291"/>
        <v>-2.5122133474793151E-4</v>
      </c>
      <c r="AL840" s="36">
        <f t="shared" si="292"/>
        <v>51.52362244337948</v>
      </c>
      <c r="AM840" s="36">
        <v>1</v>
      </c>
      <c r="AN840" s="36">
        <f t="shared" si="293"/>
        <v>-0.65148931728082071</v>
      </c>
      <c r="AO840" s="36">
        <v>4</v>
      </c>
      <c r="AP840" s="42">
        <f>INT(AI840/1000)*1000</f>
        <v>33000</v>
      </c>
      <c r="AQ840" s="42">
        <f>MOD(AI840,1000)</f>
        <v>844</v>
      </c>
      <c r="AR840" s="42">
        <f>MOD(AI841,1000)-0.2+(AP841-AP840)</f>
        <v>899.20000000000141</v>
      </c>
    </row>
    <row r="841" spans="1:44" x14ac:dyDescent="0.25">
      <c r="A841" s="32" t="s">
        <v>0</v>
      </c>
      <c r="B841" s="33" t="s">
        <v>1</v>
      </c>
      <c r="C841" s="32">
        <v>837</v>
      </c>
      <c r="D841">
        <f>MATCH(C841,TrainRun!$AG$2:$AG$148,1)</f>
        <v>112</v>
      </c>
      <c r="E841">
        <f>INT(INDEX(TrainRun!$AD$2:$AD$148,'By Second'!D841))</f>
        <v>836</v>
      </c>
      <c r="F841">
        <f>IF(E841=0,0,INDEX(TrainRun!$AE$2:$AE$148,'By Second'!D841))</f>
        <v>55.555555555555557</v>
      </c>
      <c r="G841">
        <f>INDEX(TrainRun!$AF$2:$AF$148,'By Second'!D841)</f>
        <v>33843.871699602896</v>
      </c>
      <c r="H841">
        <f t="shared" si="276"/>
        <v>113</v>
      </c>
      <c r="I841">
        <f>INT(INDEX(TrainRun!$AD$2:$AD$148,'By Second'!H841))</f>
        <v>869</v>
      </c>
      <c r="J841">
        <f>INDEX(TrainRun!$AE$2:$AE$148,'By Second'!H841)</f>
        <v>55.547265251508875</v>
      </c>
      <c r="K841">
        <f t="shared" si="273"/>
        <v>33</v>
      </c>
      <c r="L841">
        <f t="shared" si="274"/>
        <v>-8.2903040466817401E-3</v>
      </c>
      <c r="M841">
        <f t="shared" si="277"/>
        <v>-2.5122133474793151E-4</v>
      </c>
      <c r="N841" s="32">
        <f t="shared" si="278"/>
        <v>55.555304334220807</v>
      </c>
      <c r="O841" s="29">
        <f t="shared" si="275"/>
        <v>33899.455304334224</v>
      </c>
      <c r="P841">
        <f>MATCH(O841,LORDetail!$B$2:$B$930,1)</f>
        <v>213</v>
      </c>
      <c r="Q841">
        <f>INDEX(LORDetail!$B$2:$B$930,P841)</f>
        <v>33699.416697276014</v>
      </c>
      <c r="R841">
        <f>INDEX(LORDetail!$D$2:$D$930,P841)</f>
        <v>51.523477310008602</v>
      </c>
      <c r="S841">
        <f>INDEX(LORDetail!$E$2:$E$930,P841)</f>
        <v>-0.64941634968814099</v>
      </c>
      <c r="T841">
        <f>INDEX(LORDetail!$G$2:$G$930,P841)</f>
        <v>21.14293</v>
      </c>
      <c r="U841">
        <f t="shared" si="279"/>
        <v>214</v>
      </c>
      <c r="V841">
        <f>INDEX(LORDetail!$B$2:$B$930,U841)</f>
        <v>34022.174128297076</v>
      </c>
      <c r="W841">
        <f>INDEX(LORDetail!$D$2:$D$930,U841)</f>
        <v>51.523801519609698</v>
      </c>
      <c r="X841">
        <f>INDEX(LORDetail!$E$2:$E$930,U841)</f>
        <v>-0.65404709720144605</v>
      </c>
      <c r="Y841">
        <f>INDEX(LORDetail!$G$2:$G$930,U841)</f>
        <v>21.345749999999999</v>
      </c>
      <c r="Z841">
        <f t="shared" si="280"/>
        <v>322.75743102106208</v>
      </c>
      <c r="AA841" s="29">
        <f t="shared" si="281"/>
        <v>200.03860705820989</v>
      </c>
      <c r="AB841">
        <f t="shared" si="282"/>
        <v>0.6197800200149568</v>
      </c>
      <c r="AC841" s="32">
        <f t="shared" si="283"/>
        <v>51.523678248641659</v>
      </c>
      <c r="AD841" s="32">
        <f t="shared" si="284"/>
        <v>-0.65228639447462144</v>
      </c>
      <c r="AE841" s="34">
        <f t="shared" si="285"/>
        <v>21.268633783659432</v>
      </c>
      <c r="AF841" s="36" t="str">
        <f t="shared" si="286"/>
        <v>PADTON</v>
      </c>
      <c r="AG841" s="36" t="str">
        <f t="shared" si="287"/>
        <v>RDNGSTN</v>
      </c>
      <c r="AH841" s="36">
        <f t="shared" si="288"/>
        <v>837</v>
      </c>
      <c r="AI841" s="42">
        <f t="shared" si="289"/>
        <v>33899.4</v>
      </c>
      <c r="AJ841" s="43">
        <f t="shared" si="290"/>
        <v>55.555304334220807</v>
      </c>
      <c r="AK841" s="43">
        <f t="shared" si="291"/>
        <v>-2.5122133474793151E-4</v>
      </c>
      <c r="AL841" s="36">
        <f t="shared" si="292"/>
        <v>51.523678248641659</v>
      </c>
      <c r="AM841" s="36">
        <v>1</v>
      </c>
      <c r="AN841" s="36">
        <f t="shared" si="293"/>
        <v>-0.65228639447462144</v>
      </c>
      <c r="AO841" s="36">
        <v>4</v>
      </c>
      <c r="AP841" s="42">
        <f>INT(AI841/1000)*1000</f>
        <v>33000</v>
      </c>
      <c r="AQ841" s="42">
        <f>MOD(AI841,1000)</f>
        <v>899.40000000000146</v>
      </c>
      <c r="AR841" s="42">
        <f>MOD(AI842,1000)-0.2+(AP842-AP841)</f>
        <v>954.8</v>
      </c>
    </row>
    <row r="842" spans="1:44" x14ac:dyDescent="0.25">
      <c r="A842" s="32" t="s">
        <v>0</v>
      </c>
      <c r="B842" s="33" t="s">
        <v>1</v>
      </c>
      <c r="C842" s="32">
        <v>838</v>
      </c>
      <c r="D842">
        <f>MATCH(C842,TrainRun!$AG$2:$AG$148,1)</f>
        <v>112</v>
      </c>
      <c r="E842">
        <f>INT(INDEX(TrainRun!$AD$2:$AD$148,'By Second'!D842))</f>
        <v>836</v>
      </c>
      <c r="F842">
        <f>IF(E842=0,0,INDEX(TrainRun!$AE$2:$AE$148,'By Second'!D842))</f>
        <v>55.555555555555557</v>
      </c>
      <c r="G842">
        <f>INDEX(TrainRun!$AF$2:$AF$148,'By Second'!D842)</f>
        <v>33843.871699602896</v>
      </c>
      <c r="H842">
        <f t="shared" si="276"/>
        <v>113</v>
      </c>
      <c r="I842">
        <f>INT(INDEX(TrainRun!$AD$2:$AD$148,'By Second'!H842))</f>
        <v>869</v>
      </c>
      <c r="J842">
        <f>INDEX(TrainRun!$AE$2:$AE$148,'By Second'!H842)</f>
        <v>55.547265251508875</v>
      </c>
      <c r="K842">
        <f t="shared" si="273"/>
        <v>33</v>
      </c>
      <c r="L842">
        <f t="shared" si="274"/>
        <v>-8.2903040466817401E-3</v>
      </c>
      <c r="M842">
        <f t="shared" si="277"/>
        <v>-2.5122133474793151E-4</v>
      </c>
      <c r="N842" s="32">
        <f t="shared" si="278"/>
        <v>55.555053112886057</v>
      </c>
      <c r="O842" s="29">
        <f t="shared" si="275"/>
        <v>33955.010357447107</v>
      </c>
      <c r="P842">
        <f>MATCH(O842,LORDetail!$B$2:$B$930,1)</f>
        <v>213</v>
      </c>
      <c r="Q842">
        <f>INDEX(LORDetail!$B$2:$B$930,P842)</f>
        <v>33699.416697276014</v>
      </c>
      <c r="R842">
        <f>INDEX(LORDetail!$D$2:$D$930,P842)</f>
        <v>51.523477310008602</v>
      </c>
      <c r="S842">
        <f>INDEX(LORDetail!$E$2:$E$930,P842)</f>
        <v>-0.64941634968814099</v>
      </c>
      <c r="T842">
        <f>INDEX(LORDetail!$G$2:$G$930,P842)</f>
        <v>21.14293</v>
      </c>
      <c r="U842">
        <f t="shared" si="279"/>
        <v>214</v>
      </c>
      <c r="V842">
        <f>INDEX(LORDetail!$B$2:$B$930,U842)</f>
        <v>34022.174128297076</v>
      </c>
      <c r="W842">
        <f>INDEX(LORDetail!$D$2:$D$930,U842)</f>
        <v>51.523801519609698</v>
      </c>
      <c r="X842">
        <f>INDEX(LORDetail!$E$2:$E$930,U842)</f>
        <v>-0.65404709720144605</v>
      </c>
      <c r="Y842">
        <f>INDEX(LORDetail!$G$2:$G$930,U842)</f>
        <v>21.345749999999999</v>
      </c>
      <c r="Z842">
        <f t="shared" si="280"/>
        <v>322.75743102106208</v>
      </c>
      <c r="AA842" s="29">
        <f t="shared" si="281"/>
        <v>255.59366017109278</v>
      </c>
      <c r="AB842">
        <f t="shared" si="282"/>
        <v>0.79190635320930403</v>
      </c>
      <c r="AC842" s="32">
        <f t="shared" si="283"/>
        <v>51.523734053651481</v>
      </c>
      <c r="AD842" s="32">
        <f t="shared" si="284"/>
        <v>-0.6530834680640355</v>
      </c>
      <c r="AE842" s="34">
        <f t="shared" si="285"/>
        <v>21.303544446557911</v>
      </c>
      <c r="AF842" s="36" t="str">
        <f t="shared" si="286"/>
        <v>PADTON</v>
      </c>
      <c r="AG842" s="36" t="str">
        <f t="shared" si="287"/>
        <v>RDNGSTN</v>
      </c>
      <c r="AH842" s="36">
        <f t="shared" si="288"/>
        <v>838</v>
      </c>
      <c r="AI842" s="42">
        <f t="shared" si="289"/>
        <v>33955</v>
      </c>
      <c r="AJ842" s="43">
        <f t="shared" si="290"/>
        <v>55.555053112886057</v>
      </c>
      <c r="AK842" s="43">
        <f t="shared" si="291"/>
        <v>-2.5122133474793151E-4</v>
      </c>
      <c r="AL842" s="36">
        <f t="shared" si="292"/>
        <v>51.523734053651481</v>
      </c>
      <c r="AM842" s="36">
        <v>1</v>
      </c>
      <c r="AN842" s="36">
        <f t="shared" si="293"/>
        <v>-0.6530834680640355</v>
      </c>
      <c r="AO842" s="36">
        <v>4</v>
      </c>
      <c r="AP842" s="42">
        <f>INT(AI842/1000)*1000</f>
        <v>33000</v>
      </c>
      <c r="AQ842" s="42">
        <f>MOD(AI842,1000)</f>
        <v>955</v>
      </c>
      <c r="AR842" s="42">
        <f>MOD(AI843,1000)-0.2+(AP843-AP842)</f>
        <v>1010.3999999999985</v>
      </c>
    </row>
    <row r="843" spans="1:44" x14ac:dyDescent="0.25">
      <c r="A843" s="32" t="s">
        <v>0</v>
      </c>
      <c r="B843" s="33" t="s">
        <v>1</v>
      </c>
      <c r="C843" s="32">
        <v>839</v>
      </c>
      <c r="D843">
        <f>MATCH(C843,TrainRun!$AG$2:$AG$148,1)</f>
        <v>112</v>
      </c>
      <c r="E843">
        <f>INT(INDEX(TrainRun!$AD$2:$AD$148,'By Second'!D843))</f>
        <v>836</v>
      </c>
      <c r="F843">
        <f>IF(E843=0,0,INDEX(TrainRun!$AE$2:$AE$148,'By Second'!D843))</f>
        <v>55.555555555555557</v>
      </c>
      <c r="G843">
        <f>INDEX(TrainRun!$AF$2:$AF$148,'By Second'!D843)</f>
        <v>33843.871699602896</v>
      </c>
      <c r="H843">
        <f t="shared" si="276"/>
        <v>113</v>
      </c>
      <c r="I843">
        <f>INT(INDEX(TrainRun!$AD$2:$AD$148,'By Second'!H843))</f>
        <v>869</v>
      </c>
      <c r="J843">
        <f>INDEX(TrainRun!$AE$2:$AE$148,'By Second'!H843)</f>
        <v>55.547265251508875</v>
      </c>
      <c r="K843">
        <f t="shared" si="273"/>
        <v>33</v>
      </c>
      <c r="L843">
        <f t="shared" si="274"/>
        <v>-8.2903040466817401E-3</v>
      </c>
      <c r="M843">
        <f t="shared" si="277"/>
        <v>-2.5122133474793151E-4</v>
      </c>
      <c r="N843" s="32">
        <f t="shared" si="278"/>
        <v>55.554801891551307</v>
      </c>
      <c r="O843" s="29">
        <f t="shared" si="275"/>
        <v>34010.565159338657</v>
      </c>
      <c r="P843">
        <f>MATCH(O843,LORDetail!$B$2:$B$930,1)</f>
        <v>213</v>
      </c>
      <c r="Q843">
        <f>INDEX(LORDetail!$B$2:$B$930,P843)</f>
        <v>33699.416697276014</v>
      </c>
      <c r="R843">
        <f>INDEX(LORDetail!$D$2:$D$930,P843)</f>
        <v>51.523477310008602</v>
      </c>
      <c r="S843">
        <f>INDEX(LORDetail!$E$2:$E$930,P843)</f>
        <v>-0.64941634968814099</v>
      </c>
      <c r="T843">
        <f>INDEX(LORDetail!$G$2:$G$930,P843)</f>
        <v>21.14293</v>
      </c>
      <c r="U843">
        <f t="shared" si="279"/>
        <v>214</v>
      </c>
      <c r="V843">
        <f>INDEX(LORDetail!$B$2:$B$930,U843)</f>
        <v>34022.174128297076</v>
      </c>
      <c r="W843">
        <f>INDEX(LORDetail!$D$2:$D$930,U843)</f>
        <v>51.523801519609698</v>
      </c>
      <c r="X843">
        <f>INDEX(LORDetail!$E$2:$E$930,U843)</f>
        <v>-0.65404709720144605</v>
      </c>
      <c r="Y843">
        <f>INDEX(LORDetail!$G$2:$G$930,U843)</f>
        <v>21.345749999999999</v>
      </c>
      <c r="Z843">
        <f t="shared" si="280"/>
        <v>322.75743102106208</v>
      </c>
      <c r="AA843" s="29">
        <f t="shared" si="281"/>
        <v>311.14846206264338</v>
      </c>
      <c r="AB843">
        <f t="shared" si="282"/>
        <v>0.96403190804409045</v>
      </c>
      <c r="AC843" s="32">
        <f t="shared" si="283"/>
        <v>51.523789858408954</v>
      </c>
      <c r="AD843" s="32">
        <f t="shared" si="284"/>
        <v>-0.65388053804906288</v>
      </c>
      <c r="AE843" s="34">
        <f t="shared" si="285"/>
        <v>21.338454951589501</v>
      </c>
      <c r="AF843" s="36" t="str">
        <f t="shared" si="286"/>
        <v>PADTON</v>
      </c>
      <c r="AG843" s="36" t="str">
        <f t="shared" si="287"/>
        <v>RDNGSTN</v>
      </c>
      <c r="AH843" s="36">
        <f t="shared" si="288"/>
        <v>839</v>
      </c>
      <c r="AI843" s="42">
        <f t="shared" si="289"/>
        <v>34010.6</v>
      </c>
      <c r="AJ843" s="43">
        <f t="shared" si="290"/>
        <v>55.554801891551307</v>
      </c>
      <c r="AK843" s="43">
        <f t="shared" si="291"/>
        <v>-2.5122133474793151E-4</v>
      </c>
      <c r="AL843" s="36">
        <f t="shared" si="292"/>
        <v>51.523789858408954</v>
      </c>
      <c r="AM843" s="36">
        <v>1</v>
      </c>
      <c r="AN843" s="36">
        <f t="shared" si="293"/>
        <v>-0.65388053804906288</v>
      </c>
      <c r="AO843" s="36">
        <v>4</v>
      </c>
      <c r="AP843" s="42">
        <f>INT(AI843/1000)*1000</f>
        <v>34000</v>
      </c>
      <c r="AQ843" s="42">
        <f>MOD(AI843,1000)</f>
        <v>10.599999999998545</v>
      </c>
      <c r="AR843" s="42">
        <f>MOD(AI844,1000)-0.2+(AP844-AP843)</f>
        <v>65.999999999997087</v>
      </c>
    </row>
    <row r="844" spans="1:44" x14ac:dyDescent="0.25">
      <c r="A844" s="32" t="s">
        <v>0</v>
      </c>
      <c r="B844" s="33" t="s">
        <v>1</v>
      </c>
      <c r="C844" s="32">
        <v>840</v>
      </c>
      <c r="D844">
        <f>MATCH(C844,TrainRun!$AG$2:$AG$148,1)</f>
        <v>112</v>
      </c>
      <c r="E844">
        <f>INT(INDEX(TrainRun!$AD$2:$AD$148,'By Second'!D844))</f>
        <v>836</v>
      </c>
      <c r="F844">
        <f>IF(E844=0,0,INDEX(TrainRun!$AE$2:$AE$148,'By Second'!D844))</f>
        <v>55.555555555555557</v>
      </c>
      <c r="G844">
        <f>INDEX(TrainRun!$AF$2:$AF$148,'By Second'!D844)</f>
        <v>33843.871699602896</v>
      </c>
      <c r="H844">
        <f t="shared" si="276"/>
        <v>113</v>
      </c>
      <c r="I844">
        <f>INT(INDEX(TrainRun!$AD$2:$AD$148,'By Second'!H844))</f>
        <v>869</v>
      </c>
      <c r="J844">
        <f>INDEX(TrainRun!$AE$2:$AE$148,'By Second'!H844)</f>
        <v>55.547265251508875</v>
      </c>
      <c r="K844">
        <f t="shared" si="273"/>
        <v>33</v>
      </c>
      <c r="L844">
        <f t="shared" si="274"/>
        <v>-8.2903040466817401E-3</v>
      </c>
      <c r="M844">
        <f t="shared" si="277"/>
        <v>-2.5122133474793151E-4</v>
      </c>
      <c r="N844" s="32">
        <f t="shared" si="278"/>
        <v>55.554550670216557</v>
      </c>
      <c r="O844" s="29">
        <f t="shared" si="275"/>
        <v>34066.119710008876</v>
      </c>
      <c r="P844">
        <f>MATCH(O844,LORDetail!$B$2:$B$930,1)</f>
        <v>214</v>
      </c>
      <c r="Q844">
        <f>INDEX(LORDetail!$B$2:$B$930,P844)</f>
        <v>34022.174128297076</v>
      </c>
      <c r="R844">
        <f>INDEX(LORDetail!$D$2:$D$930,P844)</f>
        <v>51.523801519609698</v>
      </c>
      <c r="S844">
        <f>INDEX(LORDetail!$E$2:$E$930,P844)</f>
        <v>-0.65404709720144605</v>
      </c>
      <c r="T844">
        <f>INDEX(LORDetail!$G$2:$G$930,P844)</f>
        <v>21.345749999999999</v>
      </c>
      <c r="U844">
        <f t="shared" si="279"/>
        <v>215</v>
      </c>
      <c r="V844">
        <f>INDEX(LORDetail!$B$2:$B$930,U844)</f>
        <v>34245.6764902137</v>
      </c>
      <c r="W844">
        <f>INDEX(LORDetail!$D$2:$D$930,U844)</f>
        <v>51.523964970731299</v>
      </c>
      <c r="X844">
        <f>INDEX(LORDetail!$E$2:$E$930,U844)</f>
        <v>-0.65726333101119405</v>
      </c>
      <c r="Y844">
        <f>INDEX(LORDetail!$G$2:$G$930,U844)</f>
        <v>21.486190000000001</v>
      </c>
      <c r="Z844">
        <f t="shared" si="280"/>
        <v>223.50236191662407</v>
      </c>
      <c r="AA844" s="29">
        <f t="shared" si="281"/>
        <v>43.945581711799605</v>
      </c>
      <c r="AB844">
        <f t="shared" si="282"/>
        <v>0.19662244879628246</v>
      </c>
      <c r="AC844" s="32">
        <f t="shared" si="283"/>
        <v>51.523833657769487</v>
      </c>
      <c r="AD844" s="32">
        <f t="shared" si="284"/>
        <v>-0.65467948096902007</v>
      </c>
      <c r="AE844" s="34">
        <f t="shared" si="285"/>
        <v>21.37336365670895</v>
      </c>
      <c r="AF844" s="36" t="str">
        <f t="shared" si="286"/>
        <v>PADTON</v>
      </c>
      <c r="AG844" s="36" t="str">
        <f t="shared" si="287"/>
        <v>RDNGSTN</v>
      </c>
      <c r="AH844" s="36">
        <f t="shared" si="288"/>
        <v>840</v>
      </c>
      <c r="AI844" s="42">
        <f t="shared" si="289"/>
        <v>34066.199999999997</v>
      </c>
      <c r="AJ844" s="43">
        <f t="shared" si="290"/>
        <v>55.554550670216557</v>
      </c>
      <c r="AK844" s="43">
        <f t="shared" si="291"/>
        <v>-2.5122133474793151E-4</v>
      </c>
      <c r="AL844" s="36">
        <f t="shared" si="292"/>
        <v>51.523833657769487</v>
      </c>
      <c r="AM844" s="36">
        <v>1</v>
      </c>
      <c r="AN844" s="36">
        <f t="shared" si="293"/>
        <v>-0.65467948096902007</v>
      </c>
      <c r="AO844" s="36">
        <v>4</v>
      </c>
      <c r="AP844" s="42">
        <f>INT(AI844/1000)*1000</f>
        <v>34000</v>
      </c>
      <c r="AQ844" s="42">
        <f>MOD(AI844,1000)</f>
        <v>66.19999999999709</v>
      </c>
      <c r="AR844" s="42">
        <f>MOD(AI845,1000)-0.2+(AP845-AP844)</f>
        <v>121.39999999999854</v>
      </c>
    </row>
    <row r="845" spans="1:44" x14ac:dyDescent="0.25">
      <c r="A845" s="32" t="s">
        <v>0</v>
      </c>
      <c r="B845" s="33" t="s">
        <v>1</v>
      </c>
      <c r="C845" s="32">
        <v>841</v>
      </c>
      <c r="D845">
        <f>MATCH(C845,TrainRun!$AG$2:$AG$148,1)</f>
        <v>112</v>
      </c>
      <c r="E845">
        <f>INT(INDEX(TrainRun!$AD$2:$AD$148,'By Second'!D845))</f>
        <v>836</v>
      </c>
      <c r="F845">
        <f>IF(E845=0,0,INDEX(TrainRun!$AE$2:$AE$148,'By Second'!D845))</f>
        <v>55.555555555555557</v>
      </c>
      <c r="G845">
        <f>INDEX(TrainRun!$AF$2:$AF$148,'By Second'!D845)</f>
        <v>33843.871699602896</v>
      </c>
      <c r="H845">
        <f t="shared" si="276"/>
        <v>113</v>
      </c>
      <c r="I845">
        <f>INT(INDEX(TrainRun!$AD$2:$AD$148,'By Second'!H845))</f>
        <v>869</v>
      </c>
      <c r="J845">
        <f>INDEX(TrainRun!$AE$2:$AE$148,'By Second'!H845)</f>
        <v>55.547265251508875</v>
      </c>
      <c r="K845">
        <f t="shared" si="273"/>
        <v>33</v>
      </c>
      <c r="L845">
        <f t="shared" si="274"/>
        <v>-8.2903040466817401E-3</v>
      </c>
      <c r="M845">
        <f t="shared" si="277"/>
        <v>-2.5122133474793151E-4</v>
      </c>
      <c r="N845" s="32">
        <f t="shared" si="278"/>
        <v>55.554299448881807</v>
      </c>
      <c r="O845" s="29">
        <f t="shared" si="275"/>
        <v>34121.674009457754</v>
      </c>
      <c r="P845">
        <f>MATCH(O845,LORDetail!$B$2:$B$930,1)</f>
        <v>214</v>
      </c>
      <c r="Q845">
        <f>INDEX(LORDetail!$B$2:$B$930,P845)</f>
        <v>34022.174128297076</v>
      </c>
      <c r="R845">
        <f>INDEX(LORDetail!$D$2:$D$930,P845)</f>
        <v>51.523801519609698</v>
      </c>
      <c r="S845">
        <f>INDEX(LORDetail!$E$2:$E$930,P845)</f>
        <v>-0.65404709720144605</v>
      </c>
      <c r="T845">
        <f>INDEX(LORDetail!$G$2:$G$930,P845)</f>
        <v>21.345749999999999</v>
      </c>
      <c r="U845">
        <f t="shared" si="279"/>
        <v>215</v>
      </c>
      <c r="V845">
        <f>INDEX(LORDetail!$B$2:$B$930,U845)</f>
        <v>34245.6764902137</v>
      </c>
      <c r="W845">
        <f>INDEX(LORDetail!$D$2:$D$930,U845)</f>
        <v>51.523964970731299</v>
      </c>
      <c r="X845">
        <f>INDEX(LORDetail!$E$2:$E$930,U845)</f>
        <v>-0.65726333101119405</v>
      </c>
      <c r="Y845">
        <f>INDEX(LORDetail!$G$2:$G$930,U845)</f>
        <v>21.486190000000001</v>
      </c>
      <c r="Z845">
        <f t="shared" si="280"/>
        <v>223.50236191662407</v>
      </c>
      <c r="AA845" s="29">
        <f t="shared" si="281"/>
        <v>99.499881160678342</v>
      </c>
      <c r="AB845">
        <f t="shared" si="282"/>
        <v>0.44518492022825268</v>
      </c>
      <c r="AC845" s="32">
        <f t="shared" si="283"/>
        <v>51.523874285584228</v>
      </c>
      <c r="AD845" s="32">
        <f t="shared" si="284"/>
        <v>-0.65547891599347408</v>
      </c>
      <c r="AE845" s="34">
        <f t="shared" si="285"/>
        <v>21.408271770196855</v>
      </c>
      <c r="AF845" s="36" t="str">
        <f t="shared" si="286"/>
        <v>PADTON</v>
      </c>
      <c r="AG845" s="36" t="str">
        <f t="shared" si="287"/>
        <v>RDNGSTN</v>
      </c>
      <c r="AH845" s="36">
        <f t="shared" si="288"/>
        <v>841</v>
      </c>
      <c r="AI845" s="42">
        <f t="shared" si="289"/>
        <v>34121.599999999999</v>
      </c>
      <c r="AJ845" s="43">
        <f t="shared" si="290"/>
        <v>55.554299448881807</v>
      </c>
      <c r="AK845" s="43">
        <f t="shared" si="291"/>
        <v>-2.5122133474793151E-4</v>
      </c>
      <c r="AL845" s="36">
        <f t="shared" si="292"/>
        <v>51.523874285584228</v>
      </c>
      <c r="AM845" s="36">
        <v>1</v>
      </c>
      <c r="AN845" s="36">
        <f t="shared" si="293"/>
        <v>-0.65547891599347408</v>
      </c>
      <c r="AO845" s="36">
        <v>4</v>
      </c>
      <c r="AP845" s="42">
        <f>INT(AI845/1000)*1000</f>
        <v>34000</v>
      </c>
      <c r="AQ845" s="42">
        <f>MOD(AI845,1000)</f>
        <v>121.59999999999854</v>
      </c>
      <c r="AR845" s="42">
        <f>MOD(AI846,1000)-0.2+(AP846-AP845)</f>
        <v>176.9999999999971</v>
      </c>
    </row>
    <row r="846" spans="1:44" x14ac:dyDescent="0.25">
      <c r="A846" s="32" t="s">
        <v>0</v>
      </c>
      <c r="B846" s="33" t="s">
        <v>1</v>
      </c>
      <c r="C846" s="32">
        <v>842</v>
      </c>
      <c r="D846">
        <f>MATCH(C846,TrainRun!$AG$2:$AG$148,1)</f>
        <v>112</v>
      </c>
      <c r="E846">
        <f>INT(INDEX(TrainRun!$AD$2:$AD$148,'By Second'!D846))</f>
        <v>836</v>
      </c>
      <c r="F846">
        <f>IF(E846=0,0,INDEX(TrainRun!$AE$2:$AE$148,'By Second'!D846))</f>
        <v>55.555555555555557</v>
      </c>
      <c r="G846">
        <f>INDEX(TrainRun!$AF$2:$AF$148,'By Second'!D846)</f>
        <v>33843.871699602896</v>
      </c>
      <c r="H846">
        <f t="shared" si="276"/>
        <v>113</v>
      </c>
      <c r="I846">
        <f>INT(INDEX(TrainRun!$AD$2:$AD$148,'By Second'!H846))</f>
        <v>869</v>
      </c>
      <c r="J846">
        <f>INDEX(TrainRun!$AE$2:$AE$148,'By Second'!H846)</f>
        <v>55.547265251508875</v>
      </c>
      <c r="K846">
        <f t="shared" si="273"/>
        <v>33</v>
      </c>
      <c r="L846">
        <f t="shared" si="274"/>
        <v>-8.2903040466817401E-3</v>
      </c>
      <c r="M846">
        <f t="shared" si="277"/>
        <v>-2.5122133474793151E-4</v>
      </c>
      <c r="N846" s="32">
        <f t="shared" si="278"/>
        <v>55.554048227547057</v>
      </c>
      <c r="O846" s="29">
        <f t="shared" si="275"/>
        <v>34177.228057685301</v>
      </c>
      <c r="P846">
        <f>MATCH(O846,LORDetail!$B$2:$B$930,1)</f>
        <v>214</v>
      </c>
      <c r="Q846">
        <f>INDEX(LORDetail!$B$2:$B$930,P846)</f>
        <v>34022.174128297076</v>
      </c>
      <c r="R846">
        <f>INDEX(LORDetail!$D$2:$D$930,P846)</f>
        <v>51.523801519609698</v>
      </c>
      <c r="S846">
        <f>INDEX(LORDetail!$E$2:$E$930,P846)</f>
        <v>-0.65404709720144605</v>
      </c>
      <c r="T846">
        <f>INDEX(LORDetail!$G$2:$G$930,P846)</f>
        <v>21.345749999999999</v>
      </c>
      <c r="U846">
        <f t="shared" si="279"/>
        <v>215</v>
      </c>
      <c r="V846">
        <f>INDEX(LORDetail!$B$2:$B$930,U846)</f>
        <v>34245.6764902137</v>
      </c>
      <c r="W846">
        <f>INDEX(LORDetail!$D$2:$D$930,U846)</f>
        <v>51.523964970731299</v>
      </c>
      <c r="X846">
        <f>INDEX(LORDetail!$E$2:$E$930,U846)</f>
        <v>-0.65726333101119405</v>
      </c>
      <c r="Y846">
        <f>INDEX(LORDetail!$G$2:$G$930,U846)</f>
        <v>21.486190000000001</v>
      </c>
      <c r="Z846">
        <f t="shared" si="280"/>
        <v>223.50236191662407</v>
      </c>
      <c r="AA846" s="29">
        <f t="shared" si="281"/>
        <v>155.05392938822479</v>
      </c>
      <c r="AB846">
        <f t="shared" si="282"/>
        <v>0.6937462676392947</v>
      </c>
      <c r="AC846" s="32">
        <f t="shared" si="283"/>
        <v>51.523914913215251</v>
      </c>
      <c r="AD846" s="32">
        <f t="shared" si="284"/>
        <v>-0.65627834740281399</v>
      </c>
      <c r="AE846" s="34">
        <f t="shared" si="285"/>
        <v>21.443179725827264</v>
      </c>
      <c r="AF846" s="36" t="str">
        <f t="shared" si="286"/>
        <v>PADTON</v>
      </c>
      <c r="AG846" s="36" t="str">
        <f t="shared" si="287"/>
        <v>RDNGSTN</v>
      </c>
      <c r="AH846" s="36">
        <f t="shared" si="288"/>
        <v>842</v>
      </c>
      <c r="AI846" s="42">
        <f t="shared" si="289"/>
        <v>34177.199999999997</v>
      </c>
      <c r="AJ846" s="43">
        <f t="shared" si="290"/>
        <v>55.554048227547057</v>
      </c>
      <c r="AK846" s="43">
        <f t="shared" si="291"/>
        <v>-2.5122133474793151E-4</v>
      </c>
      <c r="AL846" s="36">
        <f t="shared" si="292"/>
        <v>51.523914913215251</v>
      </c>
      <c r="AM846" s="36">
        <v>1</v>
      </c>
      <c r="AN846" s="36">
        <f t="shared" si="293"/>
        <v>-0.65627834740281399</v>
      </c>
      <c r="AO846" s="36">
        <v>4</v>
      </c>
      <c r="AP846" s="42">
        <f>INT(AI846/1000)*1000</f>
        <v>34000</v>
      </c>
      <c r="AQ846" s="42">
        <f>MOD(AI846,1000)</f>
        <v>177.19999999999709</v>
      </c>
      <c r="AR846" s="42">
        <f>MOD(AI847,1000)-0.2+(AP847-AP846)</f>
        <v>232.60000000000292</v>
      </c>
    </row>
    <row r="847" spans="1:44" x14ac:dyDescent="0.25">
      <c r="A847" s="32" t="s">
        <v>0</v>
      </c>
      <c r="B847" s="33" t="s">
        <v>1</v>
      </c>
      <c r="C847" s="32">
        <v>843</v>
      </c>
      <c r="D847">
        <f>MATCH(C847,TrainRun!$AG$2:$AG$148,1)</f>
        <v>112</v>
      </c>
      <c r="E847">
        <f>INT(INDEX(TrainRun!$AD$2:$AD$148,'By Second'!D847))</f>
        <v>836</v>
      </c>
      <c r="F847">
        <f>IF(E847=0,0,INDEX(TrainRun!$AE$2:$AE$148,'By Second'!D847))</f>
        <v>55.555555555555557</v>
      </c>
      <c r="G847">
        <f>INDEX(TrainRun!$AF$2:$AF$148,'By Second'!D847)</f>
        <v>33843.871699602896</v>
      </c>
      <c r="H847">
        <f t="shared" si="276"/>
        <v>113</v>
      </c>
      <c r="I847">
        <f>INT(INDEX(TrainRun!$AD$2:$AD$148,'By Second'!H847))</f>
        <v>869</v>
      </c>
      <c r="J847">
        <f>INDEX(TrainRun!$AE$2:$AE$148,'By Second'!H847)</f>
        <v>55.547265251508875</v>
      </c>
      <c r="K847">
        <f t="shared" si="273"/>
        <v>33</v>
      </c>
      <c r="L847">
        <f t="shared" si="274"/>
        <v>-8.2903040466817401E-3</v>
      </c>
      <c r="M847">
        <f t="shared" si="277"/>
        <v>-2.5122133474793151E-4</v>
      </c>
      <c r="N847" s="32">
        <f t="shared" si="278"/>
        <v>55.553797006212307</v>
      </c>
      <c r="O847" s="29">
        <f t="shared" si="275"/>
        <v>34232.781854691515</v>
      </c>
      <c r="P847">
        <f>MATCH(O847,LORDetail!$B$2:$B$930,1)</f>
        <v>214</v>
      </c>
      <c r="Q847">
        <f>INDEX(LORDetail!$B$2:$B$930,P847)</f>
        <v>34022.174128297076</v>
      </c>
      <c r="R847">
        <f>INDEX(LORDetail!$D$2:$D$930,P847)</f>
        <v>51.523801519609698</v>
      </c>
      <c r="S847">
        <f>INDEX(LORDetail!$E$2:$E$930,P847)</f>
        <v>-0.65404709720144605</v>
      </c>
      <c r="T847">
        <f>INDEX(LORDetail!$G$2:$G$930,P847)</f>
        <v>21.345749999999999</v>
      </c>
      <c r="U847">
        <f t="shared" si="279"/>
        <v>215</v>
      </c>
      <c r="V847">
        <f>INDEX(LORDetail!$B$2:$B$930,U847)</f>
        <v>34245.6764902137</v>
      </c>
      <c r="W847">
        <f>INDEX(LORDetail!$D$2:$D$930,U847)</f>
        <v>51.523964970731299</v>
      </c>
      <c r="X847">
        <f>INDEX(LORDetail!$E$2:$E$930,U847)</f>
        <v>-0.65726333101119405</v>
      </c>
      <c r="Y847">
        <f>INDEX(LORDetail!$G$2:$G$930,U847)</f>
        <v>21.486190000000001</v>
      </c>
      <c r="Z847">
        <f t="shared" si="280"/>
        <v>223.50236191662407</v>
      </c>
      <c r="AA847" s="29">
        <f t="shared" si="281"/>
        <v>210.60772639443894</v>
      </c>
      <c r="AB847">
        <f t="shared" si="282"/>
        <v>0.94230649102940855</v>
      </c>
      <c r="AC847" s="32">
        <f t="shared" si="283"/>
        <v>51.523955540662548</v>
      </c>
      <c r="AD847" s="32">
        <f t="shared" si="284"/>
        <v>-0.6570777751970398</v>
      </c>
      <c r="AE847" s="34">
        <f t="shared" si="285"/>
        <v>21.47808752360017</v>
      </c>
      <c r="AF847" s="36" t="str">
        <f t="shared" si="286"/>
        <v>PADTON</v>
      </c>
      <c r="AG847" s="36" t="str">
        <f t="shared" si="287"/>
        <v>RDNGSTN</v>
      </c>
      <c r="AH847" s="36">
        <f t="shared" si="288"/>
        <v>843</v>
      </c>
      <c r="AI847" s="42">
        <f t="shared" si="289"/>
        <v>34232.800000000003</v>
      </c>
      <c r="AJ847" s="43">
        <f t="shared" si="290"/>
        <v>55.553797006212307</v>
      </c>
      <c r="AK847" s="43">
        <f t="shared" si="291"/>
        <v>-2.5122133474793151E-4</v>
      </c>
      <c r="AL847" s="36">
        <f t="shared" si="292"/>
        <v>51.523955540662548</v>
      </c>
      <c r="AM847" s="36">
        <v>1</v>
      </c>
      <c r="AN847" s="36">
        <f t="shared" si="293"/>
        <v>-0.6570777751970398</v>
      </c>
      <c r="AO847" s="36">
        <v>4</v>
      </c>
      <c r="AP847" s="42">
        <f>INT(AI847/1000)*1000</f>
        <v>34000</v>
      </c>
      <c r="AQ847" s="42">
        <f>MOD(AI847,1000)</f>
        <v>232.80000000000291</v>
      </c>
      <c r="AR847" s="42">
        <f>MOD(AI848,1000)-0.2+(AP848-AP847)</f>
        <v>288.20000000000147</v>
      </c>
    </row>
    <row r="848" spans="1:44" x14ac:dyDescent="0.25">
      <c r="A848" s="32" t="s">
        <v>0</v>
      </c>
      <c r="B848" s="33" t="s">
        <v>1</v>
      </c>
      <c r="C848" s="32">
        <v>844</v>
      </c>
      <c r="D848">
        <f>MATCH(C848,TrainRun!$AG$2:$AG$148,1)</f>
        <v>112</v>
      </c>
      <c r="E848">
        <f>INT(INDEX(TrainRun!$AD$2:$AD$148,'By Second'!D848))</f>
        <v>836</v>
      </c>
      <c r="F848">
        <f>IF(E848=0,0,INDEX(TrainRun!$AE$2:$AE$148,'By Second'!D848))</f>
        <v>55.555555555555557</v>
      </c>
      <c r="G848">
        <f>INDEX(TrainRun!$AF$2:$AF$148,'By Second'!D848)</f>
        <v>33843.871699602896</v>
      </c>
      <c r="H848">
        <f t="shared" si="276"/>
        <v>113</v>
      </c>
      <c r="I848">
        <f>INT(INDEX(TrainRun!$AD$2:$AD$148,'By Second'!H848))</f>
        <v>869</v>
      </c>
      <c r="J848">
        <f>INDEX(TrainRun!$AE$2:$AE$148,'By Second'!H848)</f>
        <v>55.547265251508875</v>
      </c>
      <c r="K848">
        <f t="shared" si="273"/>
        <v>33</v>
      </c>
      <c r="L848">
        <f t="shared" si="274"/>
        <v>-8.2903040466817401E-3</v>
      </c>
      <c r="M848">
        <f t="shared" si="277"/>
        <v>-2.5122133474793151E-4</v>
      </c>
      <c r="N848" s="32">
        <f t="shared" si="278"/>
        <v>55.553545784877556</v>
      </c>
      <c r="O848" s="29">
        <f t="shared" si="275"/>
        <v>34288.33540047639</v>
      </c>
      <c r="P848">
        <f>MATCH(O848,LORDetail!$B$2:$B$930,1)</f>
        <v>215</v>
      </c>
      <c r="Q848">
        <f>INDEX(LORDetail!$B$2:$B$930,P848)</f>
        <v>34245.6764902137</v>
      </c>
      <c r="R848">
        <f>INDEX(LORDetail!$D$2:$D$930,P848)</f>
        <v>51.523964970731299</v>
      </c>
      <c r="S848">
        <f>INDEX(LORDetail!$E$2:$E$930,P848)</f>
        <v>-0.65726333101119405</v>
      </c>
      <c r="T848">
        <f>INDEX(LORDetail!$G$2:$G$930,P848)</f>
        <v>21.486190000000001</v>
      </c>
      <c r="U848">
        <f t="shared" si="279"/>
        <v>216</v>
      </c>
      <c r="V848">
        <f>INDEX(LORDetail!$B$2:$B$930,U848)</f>
        <v>34429.854594587479</v>
      </c>
      <c r="W848">
        <f>INDEX(LORDetail!$D$2:$D$930,U848)</f>
        <v>51.524047920561401</v>
      </c>
      <c r="X848">
        <f>INDEX(LORDetail!$E$2:$E$930,U848)</f>
        <v>-0.65991917216926799</v>
      </c>
      <c r="Y848">
        <f>INDEX(LORDetail!$G$2:$G$930,U848)</f>
        <v>21.601929999999999</v>
      </c>
      <c r="Z848">
        <f t="shared" si="280"/>
        <v>184.17810437377921</v>
      </c>
      <c r="AA848" s="29">
        <f t="shared" si="281"/>
        <v>42.65891026268946</v>
      </c>
      <c r="AB848">
        <f t="shared" si="282"/>
        <v>0.23161770726076961</v>
      </c>
      <c r="AC848" s="32">
        <f t="shared" si="283"/>
        <v>51.523984183380762</v>
      </c>
      <c r="AD848" s="32">
        <f t="shared" si="284"/>
        <v>-0.65787847085107587</v>
      </c>
      <c r="AE848" s="34">
        <f t="shared" si="285"/>
        <v>21.512997433438361</v>
      </c>
      <c r="AF848" s="36" t="str">
        <f t="shared" si="286"/>
        <v>PADTON</v>
      </c>
      <c r="AG848" s="36" t="str">
        <f t="shared" si="287"/>
        <v>RDNGSTN</v>
      </c>
      <c r="AH848" s="36">
        <f t="shared" si="288"/>
        <v>844</v>
      </c>
      <c r="AI848" s="42">
        <f t="shared" si="289"/>
        <v>34288.400000000001</v>
      </c>
      <c r="AJ848" s="43">
        <f t="shared" si="290"/>
        <v>55.553545784877556</v>
      </c>
      <c r="AK848" s="43">
        <f t="shared" si="291"/>
        <v>-2.5122133474793151E-4</v>
      </c>
      <c r="AL848" s="36">
        <f t="shared" si="292"/>
        <v>51.523984183380762</v>
      </c>
      <c r="AM848" s="36">
        <v>1</v>
      </c>
      <c r="AN848" s="36">
        <f t="shared" si="293"/>
        <v>-0.65787847085107587</v>
      </c>
      <c r="AO848" s="36">
        <v>4</v>
      </c>
      <c r="AP848" s="42">
        <f>INT(AI848/1000)*1000</f>
        <v>34000</v>
      </c>
      <c r="AQ848" s="42">
        <f>MOD(AI848,1000)</f>
        <v>288.40000000000146</v>
      </c>
      <c r="AR848" s="42">
        <f>MOD(AI849,1000)-0.2+(AP849-AP848)</f>
        <v>343.60000000000292</v>
      </c>
    </row>
    <row r="849" spans="1:44" x14ac:dyDescent="0.25">
      <c r="A849" s="32" t="s">
        <v>0</v>
      </c>
      <c r="B849" s="33" t="s">
        <v>1</v>
      </c>
      <c r="C849" s="32">
        <v>845</v>
      </c>
      <c r="D849">
        <f>MATCH(C849,TrainRun!$AG$2:$AG$148,1)</f>
        <v>112</v>
      </c>
      <c r="E849">
        <f>INT(INDEX(TrainRun!$AD$2:$AD$148,'By Second'!D849))</f>
        <v>836</v>
      </c>
      <c r="F849">
        <f>IF(E849=0,0,INDEX(TrainRun!$AE$2:$AE$148,'By Second'!D849))</f>
        <v>55.555555555555557</v>
      </c>
      <c r="G849">
        <f>INDEX(TrainRun!$AF$2:$AF$148,'By Second'!D849)</f>
        <v>33843.871699602896</v>
      </c>
      <c r="H849">
        <f t="shared" si="276"/>
        <v>113</v>
      </c>
      <c r="I849">
        <f>INT(INDEX(TrainRun!$AD$2:$AD$148,'By Second'!H849))</f>
        <v>869</v>
      </c>
      <c r="J849">
        <f>INDEX(TrainRun!$AE$2:$AE$148,'By Second'!H849)</f>
        <v>55.547265251508875</v>
      </c>
      <c r="K849">
        <f t="shared" si="273"/>
        <v>33</v>
      </c>
      <c r="L849">
        <f t="shared" si="274"/>
        <v>-8.2903040466817401E-3</v>
      </c>
      <c r="M849">
        <f t="shared" si="277"/>
        <v>-2.5122133474793151E-4</v>
      </c>
      <c r="N849" s="32">
        <f t="shared" si="278"/>
        <v>55.553294563542806</v>
      </c>
      <c r="O849" s="29">
        <f t="shared" si="275"/>
        <v>34343.888695039932</v>
      </c>
      <c r="P849">
        <f>MATCH(O849,LORDetail!$B$2:$B$930,1)</f>
        <v>215</v>
      </c>
      <c r="Q849">
        <f>INDEX(LORDetail!$B$2:$B$930,P849)</f>
        <v>34245.6764902137</v>
      </c>
      <c r="R849">
        <f>INDEX(LORDetail!$D$2:$D$930,P849)</f>
        <v>51.523964970731299</v>
      </c>
      <c r="S849">
        <f>INDEX(LORDetail!$E$2:$E$930,P849)</f>
        <v>-0.65726333101119405</v>
      </c>
      <c r="T849">
        <f>INDEX(LORDetail!$G$2:$G$930,P849)</f>
        <v>21.486190000000001</v>
      </c>
      <c r="U849">
        <f t="shared" si="279"/>
        <v>216</v>
      </c>
      <c r="V849">
        <f>INDEX(LORDetail!$B$2:$B$930,U849)</f>
        <v>34429.854594587479</v>
      </c>
      <c r="W849">
        <f>INDEX(LORDetail!$D$2:$D$930,U849)</f>
        <v>51.524047920561401</v>
      </c>
      <c r="X849">
        <f>INDEX(LORDetail!$E$2:$E$930,U849)</f>
        <v>-0.65991917216926799</v>
      </c>
      <c r="Y849">
        <f>INDEX(LORDetail!$G$2:$G$930,U849)</f>
        <v>21.601929999999999</v>
      </c>
      <c r="Z849">
        <f t="shared" si="280"/>
        <v>184.17810437377921</v>
      </c>
      <c r="AA849" s="29">
        <f t="shared" si="281"/>
        <v>98.212204826231755</v>
      </c>
      <c r="AB849">
        <f t="shared" si="282"/>
        <v>0.53324582289605693</v>
      </c>
      <c r="AC849" s="32">
        <f t="shared" si="283"/>
        <v>51.524009203381709</v>
      </c>
      <c r="AD849" s="32">
        <f t="shared" si="284"/>
        <v>-0.65867954721501243</v>
      </c>
      <c r="AE849" s="34">
        <f t="shared" si="285"/>
        <v>21.547907871541991</v>
      </c>
      <c r="AF849" s="36" t="str">
        <f t="shared" si="286"/>
        <v>PADTON</v>
      </c>
      <c r="AG849" s="36" t="str">
        <f t="shared" si="287"/>
        <v>RDNGSTN</v>
      </c>
      <c r="AH849" s="36">
        <f t="shared" si="288"/>
        <v>845</v>
      </c>
      <c r="AI849" s="42">
        <f t="shared" si="289"/>
        <v>34343.800000000003</v>
      </c>
      <c r="AJ849" s="43">
        <f t="shared" si="290"/>
        <v>55.553294563542806</v>
      </c>
      <c r="AK849" s="43">
        <f t="shared" si="291"/>
        <v>-2.5122133474793151E-4</v>
      </c>
      <c r="AL849" s="36">
        <f t="shared" si="292"/>
        <v>51.524009203381709</v>
      </c>
      <c r="AM849" s="36">
        <v>1</v>
      </c>
      <c r="AN849" s="36">
        <f t="shared" si="293"/>
        <v>-0.65867954721501243</v>
      </c>
      <c r="AO849" s="36">
        <v>4</v>
      </c>
      <c r="AP849" s="42">
        <f>INT(AI849/1000)*1000</f>
        <v>34000</v>
      </c>
      <c r="AQ849" s="42">
        <f>MOD(AI849,1000)</f>
        <v>343.80000000000291</v>
      </c>
      <c r="AR849" s="42">
        <f>MOD(AI850,1000)-0.2+(AP850-AP849)</f>
        <v>399.20000000000147</v>
      </c>
    </row>
    <row r="850" spans="1:44" x14ac:dyDescent="0.25">
      <c r="A850" s="32" t="s">
        <v>0</v>
      </c>
      <c r="B850" s="33" t="s">
        <v>1</v>
      </c>
      <c r="C850" s="32">
        <v>846</v>
      </c>
      <c r="D850">
        <f>MATCH(C850,TrainRun!$AG$2:$AG$148,1)</f>
        <v>112</v>
      </c>
      <c r="E850">
        <f>INT(INDEX(TrainRun!$AD$2:$AD$148,'By Second'!D850))</f>
        <v>836</v>
      </c>
      <c r="F850">
        <f>IF(E850=0,0,INDEX(TrainRun!$AE$2:$AE$148,'By Second'!D850))</f>
        <v>55.555555555555557</v>
      </c>
      <c r="G850">
        <f>INDEX(TrainRun!$AF$2:$AF$148,'By Second'!D850)</f>
        <v>33843.871699602896</v>
      </c>
      <c r="H850">
        <f t="shared" si="276"/>
        <v>113</v>
      </c>
      <c r="I850">
        <f>INT(INDEX(TrainRun!$AD$2:$AD$148,'By Second'!H850))</f>
        <v>869</v>
      </c>
      <c r="J850">
        <f>INDEX(TrainRun!$AE$2:$AE$148,'By Second'!H850)</f>
        <v>55.547265251508875</v>
      </c>
      <c r="K850">
        <f t="shared" si="273"/>
        <v>33</v>
      </c>
      <c r="L850">
        <f t="shared" si="274"/>
        <v>-8.2903040466817401E-3</v>
      </c>
      <c r="M850">
        <f t="shared" si="277"/>
        <v>-2.5122133474793151E-4</v>
      </c>
      <c r="N850" s="32">
        <f t="shared" si="278"/>
        <v>55.553043342208056</v>
      </c>
      <c r="O850" s="29">
        <f t="shared" si="275"/>
        <v>34399.441738382142</v>
      </c>
      <c r="P850">
        <f>MATCH(O850,LORDetail!$B$2:$B$930,1)</f>
        <v>215</v>
      </c>
      <c r="Q850">
        <f>INDEX(LORDetail!$B$2:$B$930,P850)</f>
        <v>34245.6764902137</v>
      </c>
      <c r="R850">
        <f>INDEX(LORDetail!$D$2:$D$930,P850)</f>
        <v>51.523964970731299</v>
      </c>
      <c r="S850">
        <f>INDEX(LORDetail!$E$2:$E$930,P850)</f>
        <v>-0.65726333101119405</v>
      </c>
      <c r="T850">
        <f>INDEX(LORDetail!$G$2:$G$930,P850)</f>
        <v>21.486190000000001</v>
      </c>
      <c r="U850">
        <f t="shared" si="279"/>
        <v>216</v>
      </c>
      <c r="V850">
        <f>INDEX(LORDetail!$B$2:$B$930,U850)</f>
        <v>34429.854594587479</v>
      </c>
      <c r="W850">
        <f>INDEX(LORDetail!$D$2:$D$930,U850)</f>
        <v>51.524047920561401</v>
      </c>
      <c r="X850">
        <f>INDEX(LORDetail!$E$2:$E$930,U850)</f>
        <v>-0.65991917216926799</v>
      </c>
      <c r="Y850">
        <f>INDEX(LORDetail!$G$2:$G$930,U850)</f>
        <v>21.601929999999999</v>
      </c>
      <c r="Z850">
        <f t="shared" si="280"/>
        <v>184.17810437377921</v>
      </c>
      <c r="AA850" s="29">
        <f t="shared" si="281"/>
        <v>153.76524816844176</v>
      </c>
      <c r="AB850">
        <f t="shared" si="282"/>
        <v>0.83487257451832464</v>
      </c>
      <c r="AC850" s="32">
        <f t="shared" si="283"/>
        <v>51.52403422326951</v>
      </c>
      <c r="AD850" s="32">
        <f t="shared" si="284"/>
        <v>-0.65948061995634699</v>
      </c>
      <c r="AE850" s="34">
        <f t="shared" si="285"/>
        <v>21.582818151774749</v>
      </c>
      <c r="AF850" s="36" t="str">
        <f t="shared" si="286"/>
        <v>PADTON</v>
      </c>
      <c r="AG850" s="36" t="str">
        <f t="shared" si="287"/>
        <v>RDNGSTN</v>
      </c>
      <c r="AH850" s="36">
        <f t="shared" si="288"/>
        <v>846</v>
      </c>
      <c r="AI850" s="42">
        <f t="shared" si="289"/>
        <v>34399.4</v>
      </c>
      <c r="AJ850" s="43">
        <f t="shared" si="290"/>
        <v>55.553043342208056</v>
      </c>
      <c r="AK850" s="43">
        <f t="shared" si="291"/>
        <v>-2.5122133474793151E-4</v>
      </c>
      <c r="AL850" s="36">
        <f t="shared" si="292"/>
        <v>51.52403422326951</v>
      </c>
      <c r="AM850" s="36">
        <v>1</v>
      </c>
      <c r="AN850" s="36">
        <f t="shared" si="293"/>
        <v>-0.65948061995634699</v>
      </c>
      <c r="AO850" s="36">
        <v>4</v>
      </c>
      <c r="AP850" s="42">
        <f>INT(AI850/1000)*1000</f>
        <v>34000</v>
      </c>
      <c r="AQ850" s="42">
        <f>MOD(AI850,1000)</f>
        <v>399.40000000000146</v>
      </c>
      <c r="AR850" s="42">
        <f>MOD(AI851,1000)-0.2+(AP851-AP850)</f>
        <v>454.8</v>
      </c>
    </row>
    <row r="851" spans="1:44" x14ac:dyDescent="0.25">
      <c r="A851" s="32" t="s">
        <v>0</v>
      </c>
      <c r="B851" s="33" t="s">
        <v>1</v>
      </c>
      <c r="C851" s="32">
        <v>847</v>
      </c>
      <c r="D851">
        <f>MATCH(C851,TrainRun!$AG$2:$AG$148,1)</f>
        <v>112</v>
      </c>
      <c r="E851">
        <f>INT(INDEX(TrainRun!$AD$2:$AD$148,'By Second'!D851))</f>
        <v>836</v>
      </c>
      <c r="F851">
        <f>IF(E851=0,0,INDEX(TrainRun!$AE$2:$AE$148,'By Second'!D851))</f>
        <v>55.555555555555557</v>
      </c>
      <c r="G851">
        <f>INDEX(TrainRun!$AF$2:$AF$148,'By Second'!D851)</f>
        <v>33843.871699602896</v>
      </c>
      <c r="H851">
        <f t="shared" si="276"/>
        <v>113</v>
      </c>
      <c r="I851">
        <f>INT(INDEX(TrainRun!$AD$2:$AD$148,'By Second'!H851))</f>
        <v>869</v>
      </c>
      <c r="J851">
        <f>INDEX(TrainRun!$AE$2:$AE$148,'By Second'!H851)</f>
        <v>55.547265251508875</v>
      </c>
      <c r="K851">
        <f t="shared" si="273"/>
        <v>33</v>
      </c>
      <c r="L851">
        <f t="shared" si="274"/>
        <v>-8.2903040466817401E-3</v>
      </c>
      <c r="M851">
        <f t="shared" si="277"/>
        <v>-2.5122133474793151E-4</v>
      </c>
      <c r="N851" s="32">
        <f t="shared" si="278"/>
        <v>55.552792120873306</v>
      </c>
      <c r="O851" s="29">
        <f t="shared" si="275"/>
        <v>34454.994530503012</v>
      </c>
      <c r="P851">
        <f>MATCH(O851,LORDetail!$B$2:$B$930,1)</f>
        <v>216</v>
      </c>
      <c r="Q851">
        <f>INDEX(LORDetail!$B$2:$B$930,P851)</f>
        <v>34429.854594587479</v>
      </c>
      <c r="R851">
        <f>INDEX(LORDetail!$D$2:$D$930,P851)</f>
        <v>51.524047920561401</v>
      </c>
      <c r="S851">
        <f>INDEX(LORDetail!$E$2:$E$930,P851)</f>
        <v>-0.65991917216926799</v>
      </c>
      <c r="T851">
        <f>INDEX(LORDetail!$G$2:$G$930,P851)</f>
        <v>21.601929999999999</v>
      </c>
      <c r="U851">
        <f t="shared" si="279"/>
        <v>217</v>
      </c>
      <c r="V851">
        <f>INDEX(LORDetail!$B$2:$B$930,U851)</f>
        <v>34653.612907593604</v>
      </c>
      <c r="W851">
        <f>INDEX(LORDetail!$D$2:$D$930,U851)</f>
        <v>51.524064249077199</v>
      </c>
      <c r="X851">
        <f>INDEX(LORDetail!$E$2:$E$930,U851)</f>
        <v>-0.66314971813361701</v>
      </c>
      <c r="Y851">
        <f>INDEX(LORDetail!$G$2:$G$930,U851)</f>
        <v>21.742540000000002</v>
      </c>
      <c r="Z851">
        <f t="shared" si="280"/>
        <v>223.75831300612481</v>
      </c>
      <c r="AA851" s="29">
        <f t="shared" si="281"/>
        <v>25.139935915532988</v>
      </c>
      <c r="AB851">
        <f t="shared" si="282"/>
        <v>0.1123530812231537</v>
      </c>
      <c r="AC851" s="32">
        <f t="shared" si="283"/>
        <v>51.524049755120465</v>
      </c>
      <c r="AD851" s="32">
        <f t="shared" si="284"/>
        <v>-0.66028213396239566</v>
      </c>
      <c r="AE851" s="34">
        <f t="shared" si="285"/>
        <v>21.617727966750788</v>
      </c>
      <c r="AF851" s="36" t="str">
        <f t="shared" si="286"/>
        <v>PADTON</v>
      </c>
      <c r="AG851" s="36" t="str">
        <f t="shared" si="287"/>
        <v>RDNGSTN</v>
      </c>
      <c r="AH851" s="36">
        <f t="shared" si="288"/>
        <v>847</v>
      </c>
      <c r="AI851" s="42">
        <f t="shared" si="289"/>
        <v>34455</v>
      </c>
      <c r="AJ851" s="43">
        <f t="shared" si="290"/>
        <v>55.552792120873306</v>
      </c>
      <c r="AK851" s="43">
        <f t="shared" si="291"/>
        <v>-2.5122133474793151E-4</v>
      </c>
      <c r="AL851" s="36">
        <f t="shared" si="292"/>
        <v>51.524049755120465</v>
      </c>
      <c r="AM851" s="36">
        <v>1</v>
      </c>
      <c r="AN851" s="36">
        <f t="shared" si="293"/>
        <v>-0.66028213396239566</v>
      </c>
      <c r="AO851" s="36">
        <v>4</v>
      </c>
      <c r="AP851" s="42">
        <f>INT(AI851/1000)*1000</f>
        <v>34000</v>
      </c>
      <c r="AQ851" s="42">
        <f>MOD(AI851,1000)</f>
        <v>455</v>
      </c>
      <c r="AR851" s="42">
        <f>MOD(AI852,1000)-0.2+(AP852-AP851)</f>
        <v>510.39999999999856</v>
      </c>
    </row>
    <row r="852" spans="1:44" x14ac:dyDescent="0.25">
      <c r="A852" s="32" t="s">
        <v>0</v>
      </c>
      <c r="B852" s="33" t="s">
        <v>1</v>
      </c>
      <c r="C852" s="32">
        <v>848</v>
      </c>
      <c r="D852">
        <f>MATCH(C852,TrainRun!$AG$2:$AG$148,1)</f>
        <v>112</v>
      </c>
      <c r="E852">
        <f>INT(INDEX(TrainRun!$AD$2:$AD$148,'By Second'!D852))</f>
        <v>836</v>
      </c>
      <c r="F852">
        <f>IF(E852=0,0,INDEX(TrainRun!$AE$2:$AE$148,'By Second'!D852))</f>
        <v>55.555555555555557</v>
      </c>
      <c r="G852">
        <f>INDEX(TrainRun!$AF$2:$AF$148,'By Second'!D852)</f>
        <v>33843.871699602896</v>
      </c>
      <c r="H852">
        <f t="shared" si="276"/>
        <v>113</v>
      </c>
      <c r="I852">
        <f>INT(INDEX(TrainRun!$AD$2:$AD$148,'By Second'!H852))</f>
        <v>869</v>
      </c>
      <c r="J852">
        <f>INDEX(TrainRun!$AE$2:$AE$148,'By Second'!H852)</f>
        <v>55.547265251508875</v>
      </c>
      <c r="K852">
        <f t="shared" si="273"/>
        <v>33</v>
      </c>
      <c r="L852">
        <f t="shared" si="274"/>
        <v>-8.2903040466817401E-3</v>
      </c>
      <c r="M852">
        <f t="shared" si="277"/>
        <v>-2.5122133474793151E-4</v>
      </c>
      <c r="N852" s="32">
        <f t="shared" si="278"/>
        <v>55.552540899538556</v>
      </c>
      <c r="O852" s="29">
        <f t="shared" si="275"/>
        <v>34510.547071402551</v>
      </c>
      <c r="P852">
        <f>MATCH(O852,LORDetail!$B$2:$B$930,1)</f>
        <v>216</v>
      </c>
      <c r="Q852">
        <f>INDEX(LORDetail!$B$2:$B$930,P852)</f>
        <v>34429.854594587479</v>
      </c>
      <c r="R852">
        <f>INDEX(LORDetail!$D$2:$D$930,P852)</f>
        <v>51.524047920561401</v>
      </c>
      <c r="S852">
        <f>INDEX(LORDetail!$E$2:$E$930,P852)</f>
        <v>-0.65991917216926799</v>
      </c>
      <c r="T852">
        <f>INDEX(LORDetail!$G$2:$G$930,P852)</f>
        <v>21.601929999999999</v>
      </c>
      <c r="U852">
        <f t="shared" si="279"/>
        <v>217</v>
      </c>
      <c r="V852">
        <f>INDEX(LORDetail!$B$2:$B$930,U852)</f>
        <v>34653.612907593604</v>
      </c>
      <c r="W852">
        <f>INDEX(LORDetail!$D$2:$D$930,U852)</f>
        <v>51.524064249077199</v>
      </c>
      <c r="X852">
        <f>INDEX(LORDetail!$E$2:$E$930,U852)</f>
        <v>-0.66314971813361701</v>
      </c>
      <c r="Y852">
        <f>INDEX(LORDetail!$G$2:$G$930,U852)</f>
        <v>21.742540000000002</v>
      </c>
      <c r="Z852">
        <f t="shared" si="280"/>
        <v>223.75831300612481</v>
      </c>
      <c r="AA852" s="29">
        <f t="shared" si="281"/>
        <v>80.692476815071132</v>
      </c>
      <c r="AB852">
        <f t="shared" si="282"/>
        <v>0.36062336961247282</v>
      </c>
      <c r="AC852" s="32">
        <f t="shared" si="283"/>
        <v>51.524053809005785</v>
      </c>
      <c r="AD852" s="32">
        <f t="shared" si="284"/>
        <v>-0.66108418254061951</v>
      </c>
      <c r="AE852" s="34">
        <f t="shared" si="285"/>
        <v>21.65263725200121</v>
      </c>
      <c r="AF852" s="36" t="str">
        <f t="shared" si="286"/>
        <v>PADTON</v>
      </c>
      <c r="AG852" s="36" t="str">
        <f t="shared" si="287"/>
        <v>RDNGSTN</v>
      </c>
      <c r="AH852" s="36">
        <f t="shared" si="288"/>
        <v>848</v>
      </c>
      <c r="AI852" s="42">
        <f t="shared" si="289"/>
        <v>34510.6</v>
      </c>
      <c r="AJ852" s="43">
        <f t="shared" si="290"/>
        <v>55.552540899538556</v>
      </c>
      <c r="AK852" s="43">
        <f t="shared" si="291"/>
        <v>-2.5122133474793151E-4</v>
      </c>
      <c r="AL852" s="36">
        <f t="shared" si="292"/>
        <v>51.524053809005785</v>
      </c>
      <c r="AM852" s="36">
        <v>1</v>
      </c>
      <c r="AN852" s="36">
        <f t="shared" si="293"/>
        <v>-0.66108418254061951</v>
      </c>
      <c r="AO852" s="36">
        <v>4</v>
      </c>
      <c r="AP852" s="42">
        <f>INT(AI852/1000)*1000</f>
        <v>34000</v>
      </c>
      <c r="AQ852" s="42">
        <f>MOD(AI852,1000)</f>
        <v>510.59999999999854</v>
      </c>
      <c r="AR852" s="42">
        <f>MOD(AI853,1000)-0.2+(AP853-AP852)</f>
        <v>565.79999999999995</v>
      </c>
    </row>
    <row r="853" spans="1:44" x14ac:dyDescent="0.25">
      <c r="A853" s="32" t="s">
        <v>0</v>
      </c>
      <c r="B853" s="33" t="s">
        <v>1</v>
      </c>
      <c r="C853" s="32">
        <v>849</v>
      </c>
      <c r="D853">
        <f>MATCH(C853,TrainRun!$AG$2:$AG$148,1)</f>
        <v>112</v>
      </c>
      <c r="E853">
        <f>INT(INDEX(TrainRun!$AD$2:$AD$148,'By Second'!D853))</f>
        <v>836</v>
      </c>
      <c r="F853">
        <f>IF(E853=0,0,INDEX(TrainRun!$AE$2:$AE$148,'By Second'!D853))</f>
        <v>55.555555555555557</v>
      </c>
      <c r="G853">
        <f>INDEX(TrainRun!$AF$2:$AF$148,'By Second'!D853)</f>
        <v>33843.871699602896</v>
      </c>
      <c r="H853">
        <f t="shared" si="276"/>
        <v>113</v>
      </c>
      <c r="I853">
        <f>INT(INDEX(TrainRun!$AD$2:$AD$148,'By Second'!H853))</f>
        <v>869</v>
      </c>
      <c r="J853">
        <f>INDEX(TrainRun!$AE$2:$AE$148,'By Second'!H853)</f>
        <v>55.547265251508875</v>
      </c>
      <c r="K853">
        <f t="shared" si="273"/>
        <v>33</v>
      </c>
      <c r="L853">
        <f t="shared" si="274"/>
        <v>-8.2903040466817401E-3</v>
      </c>
      <c r="M853">
        <f t="shared" si="277"/>
        <v>-2.5122133474793151E-4</v>
      </c>
      <c r="N853" s="32">
        <f t="shared" si="278"/>
        <v>55.552289678203806</v>
      </c>
      <c r="O853" s="29">
        <f t="shared" si="275"/>
        <v>34566.099361080756</v>
      </c>
      <c r="P853">
        <f>MATCH(O853,LORDetail!$B$2:$B$930,1)</f>
        <v>216</v>
      </c>
      <c r="Q853">
        <f>INDEX(LORDetail!$B$2:$B$930,P853)</f>
        <v>34429.854594587479</v>
      </c>
      <c r="R853">
        <f>INDEX(LORDetail!$D$2:$D$930,P853)</f>
        <v>51.524047920561401</v>
      </c>
      <c r="S853">
        <f>INDEX(LORDetail!$E$2:$E$930,P853)</f>
        <v>-0.65991917216926799</v>
      </c>
      <c r="T853">
        <f>INDEX(LORDetail!$G$2:$G$930,P853)</f>
        <v>21.601929999999999</v>
      </c>
      <c r="U853">
        <f t="shared" si="279"/>
        <v>217</v>
      </c>
      <c r="V853">
        <f>INDEX(LORDetail!$B$2:$B$930,U853)</f>
        <v>34653.612907593604</v>
      </c>
      <c r="W853">
        <f>INDEX(LORDetail!$D$2:$D$930,U853)</f>
        <v>51.524064249077199</v>
      </c>
      <c r="X853">
        <f>INDEX(LORDetail!$E$2:$E$930,U853)</f>
        <v>-0.66314971813361701</v>
      </c>
      <c r="Y853">
        <f>INDEX(LORDetail!$G$2:$G$930,U853)</f>
        <v>21.742540000000002</v>
      </c>
      <c r="Z853">
        <f t="shared" si="280"/>
        <v>223.75831300612481</v>
      </c>
      <c r="AA853" s="29">
        <f t="shared" si="281"/>
        <v>136.24476649327698</v>
      </c>
      <c r="AB853">
        <f t="shared" si="282"/>
        <v>0.60889253526660092</v>
      </c>
      <c r="AC853" s="32">
        <f t="shared" si="283"/>
        <v>51.52405786287278</v>
      </c>
      <c r="AD853" s="32">
        <f t="shared" si="284"/>
        <v>-0.66188622749179571</v>
      </c>
      <c r="AE853" s="34">
        <f t="shared" si="285"/>
        <v>21.687546379383839</v>
      </c>
      <c r="AF853" s="36" t="str">
        <f t="shared" si="286"/>
        <v>PADTON</v>
      </c>
      <c r="AG853" s="36" t="str">
        <f t="shared" si="287"/>
        <v>RDNGSTN</v>
      </c>
      <c r="AH853" s="36">
        <f t="shared" si="288"/>
        <v>849</v>
      </c>
      <c r="AI853" s="42">
        <f t="shared" si="289"/>
        <v>34566</v>
      </c>
      <c r="AJ853" s="43">
        <f t="shared" si="290"/>
        <v>55.552289678203806</v>
      </c>
      <c r="AK853" s="43">
        <f t="shared" si="291"/>
        <v>-2.5122133474793151E-4</v>
      </c>
      <c r="AL853" s="36">
        <f t="shared" si="292"/>
        <v>51.52405786287278</v>
      </c>
      <c r="AM853" s="36">
        <v>1</v>
      </c>
      <c r="AN853" s="36">
        <f t="shared" si="293"/>
        <v>-0.66188622749179571</v>
      </c>
      <c r="AO853" s="36">
        <v>4</v>
      </c>
      <c r="AP853" s="42">
        <f>INT(AI853/1000)*1000</f>
        <v>34000</v>
      </c>
      <c r="AQ853" s="42">
        <f>MOD(AI853,1000)</f>
        <v>566</v>
      </c>
      <c r="AR853" s="42">
        <f>MOD(AI854,1000)-0.2+(AP854-AP853)</f>
        <v>621.3999999999985</v>
      </c>
    </row>
    <row r="854" spans="1:44" x14ac:dyDescent="0.25">
      <c r="A854" s="32" t="s">
        <v>0</v>
      </c>
      <c r="B854" s="33" t="s">
        <v>1</v>
      </c>
      <c r="C854" s="32">
        <v>850</v>
      </c>
      <c r="D854">
        <f>MATCH(C854,TrainRun!$AG$2:$AG$148,1)</f>
        <v>112</v>
      </c>
      <c r="E854">
        <f>INT(INDEX(TrainRun!$AD$2:$AD$148,'By Second'!D854))</f>
        <v>836</v>
      </c>
      <c r="F854">
        <f>IF(E854=0,0,INDEX(TrainRun!$AE$2:$AE$148,'By Second'!D854))</f>
        <v>55.555555555555557</v>
      </c>
      <c r="G854">
        <f>INDEX(TrainRun!$AF$2:$AF$148,'By Second'!D854)</f>
        <v>33843.871699602896</v>
      </c>
      <c r="H854">
        <f t="shared" si="276"/>
        <v>113</v>
      </c>
      <c r="I854">
        <f>INT(INDEX(TrainRun!$AD$2:$AD$148,'By Second'!H854))</f>
        <v>869</v>
      </c>
      <c r="J854">
        <f>INDEX(TrainRun!$AE$2:$AE$148,'By Second'!H854)</f>
        <v>55.547265251508875</v>
      </c>
      <c r="K854">
        <f t="shared" si="273"/>
        <v>33</v>
      </c>
      <c r="L854">
        <f t="shared" si="274"/>
        <v>-8.2903040466817401E-3</v>
      </c>
      <c r="M854">
        <f t="shared" si="277"/>
        <v>-2.5122133474793151E-4</v>
      </c>
      <c r="N854" s="32">
        <f t="shared" si="278"/>
        <v>55.552038456869056</v>
      </c>
      <c r="O854" s="29">
        <f t="shared" si="275"/>
        <v>34621.651399537623</v>
      </c>
      <c r="P854">
        <f>MATCH(O854,LORDetail!$B$2:$B$930,1)</f>
        <v>216</v>
      </c>
      <c r="Q854">
        <f>INDEX(LORDetail!$B$2:$B$930,P854)</f>
        <v>34429.854594587479</v>
      </c>
      <c r="R854">
        <f>INDEX(LORDetail!$D$2:$D$930,P854)</f>
        <v>51.524047920561401</v>
      </c>
      <c r="S854">
        <f>INDEX(LORDetail!$E$2:$E$930,P854)</f>
        <v>-0.65991917216926799</v>
      </c>
      <c r="T854">
        <f>INDEX(LORDetail!$G$2:$G$930,P854)</f>
        <v>21.601929999999999</v>
      </c>
      <c r="U854">
        <f t="shared" si="279"/>
        <v>217</v>
      </c>
      <c r="V854">
        <f>INDEX(LORDetail!$B$2:$B$930,U854)</f>
        <v>34653.612907593604</v>
      </c>
      <c r="W854">
        <f>INDEX(LORDetail!$D$2:$D$930,U854)</f>
        <v>51.524064249077199</v>
      </c>
      <c r="X854">
        <f>INDEX(LORDetail!$E$2:$E$930,U854)</f>
        <v>-0.66314971813361701</v>
      </c>
      <c r="Y854">
        <f>INDEX(LORDetail!$G$2:$G$930,U854)</f>
        <v>21.742540000000002</v>
      </c>
      <c r="Z854">
        <f t="shared" si="280"/>
        <v>223.75831300612481</v>
      </c>
      <c r="AA854" s="29">
        <f t="shared" si="281"/>
        <v>191.79680495014327</v>
      </c>
      <c r="AB854">
        <f t="shared" si="282"/>
        <v>0.85716057818550551</v>
      </c>
      <c r="AC854" s="32">
        <f t="shared" si="283"/>
        <v>51.524061916721443</v>
      </c>
      <c r="AD854" s="32">
        <f t="shared" si="284"/>
        <v>-0.66268826881592424</v>
      </c>
      <c r="AE854" s="34">
        <f t="shared" si="285"/>
        <v>21.722455348898666</v>
      </c>
      <c r="AF854" s="36" t="str">
        <f t="shared" si="286"/>
        <v>PADTON</v>
      </c>
      <c r="AG854" s="36" t="str">
        <f t="shared" si="287"/>
        <v>RDNGSTN</v>
      </c>
      <c r="AH854" s="36">
        <f t="shared" si="288"/>
        <v>850</v>
      </c>
      <c r="AI854" s="42">
        <f t="shared" si="289"/>
        <v>34621.599999999999</v>
      </c>
      <c r="AJ854" s="43">
        <f t="shared" si="290"/>
        <v>55.552038456869056</v>
      </c>
      <c r="AK854" s="43">
        <f t="shared" si="291"/>
        <v>-2.5122133474793151E-4</v>
      </c>
      <c r="AL854" s="36">
        <f t="shared" si="292"/>
        <v>51.524061916721443</v>
      </c>
      <c r="AM854" s="36">
        <v>1</v>
      </c>
      <c r="AN854" s="36">
        <f t="shared" si="293"/>
        <v>-0.66268826881592424</v>
      </c>
      <c r="AO854" s="36">
        <v>4</v>
      </c>
      <c r="AP854" s="42">
        <f>INT(AI854/1000)*1000</f>
        <v>34000</v>
      </c>
      <c r="AQ854" s="42">
        <f>MOD(AI854,1000)</f>
        <v>621.59999999999854</v>
      </c>
      <c r="AR854" s="42">
        <f>MOD(AI855,1000)-0.2+(AP855-AP854)</f>
        <v>676.99999999999704</v>
      </c>
    </row>
    <row r="855" spans="1:44" x14ac:dyDescent="0.25">
      <c r="A855" s="32" t="s">
        <v>0</v>
      </c>
      <c r="B855" s="33" t="s">
        <v>1</v>
      </c>
      <c r="C855" s="32">
        <v>851</v>
      </c>
      <c r="D855">
        <f>MATCH(C855,TrainRun!$AG$2:$AG$148,1)</f>
        <v>112</v>
      </c>
      <c r="E855">
        <f>INT(INDEX(TrainRun!$AD$2:$AD$148,'By Second'!D855))</f>
        <v>836</v>
      </c>
      <c r="F855">
        <f>IF(E855=0,0,INDEX(TrainRun!$AE$2:$AE$148,'By Second'!D855))</f>
        <v>55.555555555555557</v>
      </c>
      <c r="G855">
        <f>INDEX(TrainRun!$AF$2:$AF$148,'By Second'!D855)</f>
        <v>33843.871699602896</v>
      </c>
      <c r="H855">
        <f t="shared" si="276"/>
        <v>113</v>
      </c>
      <c r="I855">
        <f>INT(INDEX(TrainRun!$AD$2:$AD$148,'By Second'!H855))</f>
        <v>869</v>
      </c>
      <c r="J855">
        <f>INDEX(TrainRun!$AE$2:$AE$148,'By Second'!H855)</f>
        <v>55.547265251508875</v>
      </c>
      <c r="K855">
        <f t="shared" si="273"/>
        <v>33</v>
      </c>
      <c r="L855">
        <f t="shared" si="274"/>
        <v>-8.2903040466817401E-3</v>
      </c>
      <c r="M855">
        <f t="shared" si="277"/>
        <v>-2.5122133474793151E-4</v>
      </c>
      <c r="N855" s="32">
        <f t="shared" si="278"/>
        <v>55.551787235534306</v>
      </c>
      <c r="O855" s="29">
        <f t="shared" si="275"/>
        <v>34677.203186773157</v>
      </c>
      <c r="P855">
        <f>MATCH(O855,LORDetail!$B$2:$B$930,1)</f>
        <v>217</v>
      </c>
      <c r="Q855">
        <f>INDEX(LORDetail!$B$2:$B$930,P855)</f>
        <v>34653.612907593604</v>
      </c>
      <c r="R855">
        <f>INDEX(LORDetail!$D$2:$D$930,P855)</f>
        <v>51.524064249077199</v>
      </c>
      <c r="S855">
        <f>INDEX(LORDetail!$E$2:$E$930,P855)</f>
        <v>-0.66314971813361701</v>
      </c>
      <c r="T855">
        <f>INDEX(LORDetail!$G$2:$G$930,P855)</f>
        <v>21.742540000000002</v>
      </c>
      <c r="U855">
        <f t="shared" si="279"/>
        <v>218</v>
      </c>
      <c r="V855">
        <f>INDEX(LORDetail!$B$2:$B$930,U855)</f>
        <v>34821.347612104444</v>
      </c>
      <c r="W855">
        <f>INDEX(LORDetail!$D$2:$D$930,U855)</f>
        <v>51.524087216589699</v>
      </c>
      <c r="X855">
        <f>INDEX(LORDetail!$E$2:$E$930,U855)</f>
        <v>-0.66557121400735397</v>
      </c>
      <c r="Y855">
        <f>INDEX(LORDetail!$G$2:$G$930,U855)</f>
        <v>21.847940000000001</v>
      </c>
      <c r="Z855">
        <f t="shared" si="280"/>
        <v>167.73470451083995</v>
      </c>
      <c r="AA855" s="29">
        <f t="shared" si="281"/>
        <v>23.590279179552454</v>
      </c>
      <c r="AB855">
        <f t="shared" si="282"/>
        <v>0.14064041933568922</v>
      </c>
      <c r="AC855" s="32">
        <f t="shared" si="283"/>
        <v>51.524067479237786</v>
      </c>
      <c r="AD855" s="32">
        <f t="shared" si="284"/>
        <v>-0.66349027832871899</v>
      </c>
      <c r="AE855" s="34">
        <f t="shared" si="285"/>
        <v>21.757363500197982</v>
      </c>
      <c r="AF855" s="36" t="str">
        <f t="shared" si="286"/>
        <v>PADTON</v>
      </c>
      <c r="AG855" s="36" t="str">
        <f t="shared" si="287"/>
        <v>RDNGSTN</v>
      </c>
      <c r="AH855" s="36">
        <f t="shared" si="288"/>
        <v>851</v>
      </c>
      <c r="AI855" s="42">
        <f t="shared" si="289"/>
        <v>34677.199999999997</v>
      </c>
      <c r="AJ855" s="43">
        <f t="shared" si="290"/>
        <v>55.551787235534306</v>
      </c>
      <c r="AK855" s="43">
        <f t="shared" si="291"/>
        <v>-2.5122133474793151E-4</v>
      </c>
      <c r="AL855" s="36">
        <f t="shared" si="292"/>
        <v>51.524067479237786</v>
      </c>
      <c r="AM855" s="36">
        <v>1</v>
      </c>
      <c r="AN855" s="36">
        <f t="shared" si="293"/>
        <v>-0.66349027832871899</v>
      </c>
      <c r="AO855" s="36">
        <v>4</v>
      </c>
      <c r="AP855" s="42">
        <f>INT(AI855/1000)*1000</f>
        <v>34000</v>
      </c>
      <c r="AQ855" s="42">
        <f>MOD(AI855,1000)</f>
        <v>677.19999999999709</v>
      </c>
      <c r="AR855" s="42">
        <f>MOD(AI856,1000)-0.2+(AP856-AP855)</f>
        <v>732.60000000000286</v>
      </c>
    </row>
    <row r="856" spans="1:44" x14ac:dyDescent="0.25">
      <c r="A856" s="32" t="s">
        <v>0</v>
      </c>
      <c r="B856" s="33" t="s">
        <v>1</v>
      </c>
      <c r="C856" s="32">
        <v>852</v>
      </c>
      <c r="D856">
        <f>MATCH(C856,TrainRun!$AG$2:$AG$148,1)</f>
        <v>112</v>
      </c>
      <c r="E856">
        <f>INT(INDEX(TrainRun!$AD$2:$AD$148,'By Second'!D856))</f>
        <v>836</v>
      </c>
      <c r="F856">
        <f>IF(E856=0,0,INDEX(TrainRun!$AE$2:$AE$148,'By Second'!D856))</f>
        <v>55.555555555555557</v>
      </c>
      <c r="G856">
        <f>INDEX(TrainRun!$AF$2:$AF$148,'By Second'!D856)</f>
        <v>33843.871699602896</v>
      </c>
      <c r="H856">
        <f t="shared" si="276"/>
        <v>113</v>
      </c>
      <c r="I856">
        <f>INT(INDEX(TrainRun!$AD$2:$AD$148,'By Second'!H856))</f>
        <v>869</v>
      </c>
      <c r="J856">
        <f>INDEX(TrainRun!$AE$2:$AE$148,'By Second'!H856)</f>
        <v>55.547265251508875</v>
      </c>
      <c r="K856">
        <f t="shared" si="273"/>
        <v>33</v>
      </c>
      <c r="L856">
        <f t="shared" si="274"/>
        <v>-8.2903040466817401E-3</v>
      </c>
      <c r="M856">
        <f t="shared" si="277"/>
        <v>-2.5122133474793151E-4</v>
      </c>
      <c r="N856" s="32">
        <f t="shared" si="278"/>
        <v>55.551536014199556</v>
      </c>
      <c r="O856" s="29">
        <f t="shared" si="275"/>
        <v>34732.754722787358</v>
      </c>
      <c r="P856">
        <f>MATCH(O856,LORDetail!$B$2:$B$930,1)</f>
        <v>217</v>
      </c>
      <c r="Q856">
        <f>INDEX(LORDetail!$B$2:$B$930,P856)</f>
        <v>34653.612907593604</v>
      </c>
      <c r="R856">
        <f>INDEX(LORDetail!$D$2:$D$930,P856)</f>
        <v>51.524064249077199</v>
      </c>
      <c r="S856">
        <f>INDEX(LORDetail!$E$2:$E$930,P856)</f>
        <v>-0.66314971813361701</v>
      </c>
      <c r="T856">
        <f>INDEX(LORDetail!$G$2:$G$930,P856)</f>
        <v>21.742540000000002</v>
      </c>
      <c r="U856">
        <f t="shared" si="279"/>
        <v>218</v>
      </c>
      <c r="V856">
        <f>INDEX(LORDetail!$B$2:$B$930,U856)</f>
        <v>34821.347612104444</v>
      </c>
      <c r="W856">
        <f>INDEX(LORDetail!$D$2:$D$930,U856)</f>
        <v>51.524087216589699</v>
      </c>
      <c r="X856">
        <f>INDEX(LORDetail!$E$2:$E$930,U856)</f>
        <v>-0.66557121400735397</v>
      </c>
      <c r="Y856">
        <f>INDEX(LORDetail!$G$2:$G$930,U856)</f>
        <v>21.847940000000001</v>
      </c>
      <c r="Z856">
        <f t="shared" si="280"/>
        <v>167.73470451083995</v>
      </c>
      <c r="AA856" s="29">
        <f t="shared" si="281"/>
        <v>79.141815193754155</v>
      </c>
      <c r="AB856">
        <f t="shared" si="282"/>
        <v>0.47182731459511157</v>
      </c>
      <c r="AC856" s="32">
        <f t="shared" si="283"/>
        <v>51.524075085776943</v>
      </c>
      <c r="AD856" s="32">
        <f t="shared" si="284"/>
        <v>-0.66429224602902548</v>
      </c>
      <c r="AE856" s="34">
        <f t="shared" si="285"/>
        <v>21.792270598958325</v>
      </c>
      <c r="AF856" s="36" t="str">
        <f t="shared" si="286"/>
        <v>PADTON</v>
      </c>
      <c r="AG856" s="36" t="str">
        <f t="shared" si="287"/>
        <v>RDNGSTN</v>
      </c>
      <c r="AH856" s="36">
        <f t="shared" si="288"/>
        <v>852</v>
      </c>
      <c r="AI856" s="42">
        <f t="shared" si="289"/>
        <v>34732.800000000003</v>
      </c>
      <c r="AJ856" s="43">
        <f t="shared" si="290"/>
        <v>55.551536014199556</v>
      </c>
      <c r="AK856" s="43">
        <f t="shared" si="291"/>
        <v>-2.5122133474793151E-4</v>
      </c>
      <c r="AL856" s="36">
        <f t="shared" si="292"/>
        <v>51.524075085776943</v>
      </c>
      <c r="AM856" s="36">
        <v>1</v>
      </c>
      <c r="AN856" s="36">
        <f t="shared" si="293"/>
        <v>-0.66429224602902548</v>
      </c>
      <c r="AO856" s="36">
        <v>4</v>
      </c>
      <c r="AP856" s="42">
        <f>INT(AI856/1000)*1000</f>
        <v>34000</v>
      </c>
      <c r="AQ856" s="42">
        <f>MOD(AI856,1000)</f>
        <v>732.80000000000291</v>
      </c>
      <c r="AR856" s="42">
        <f>MOD(AI857,1000)-0.2+(AP857-AP856)</f>
        <v>788.20000000000141</v>
      </c>
    </row>
    <row r="857" spans="1:44" x14ac:dyDescent="0.25">
      <c r="A857" s="32" t="s">
        <v>0</v>
      </c>
      <c r="B857" s="33" t="s">
        <v>1</v>
      </c>
      <c r="C857" s="32">
        <v>853</v>
      </c>
      <c r="D857">
        <f>MATCH(C857,TrainRun!$AG$2:$AG$148,1)</f>
        <v>112</v>
      </c>
      <c r="E857">
        <f>INT(INDEX(TrainRun!$AD$2:$AD$148,'By Second'!D857))</f>
        <v>836</v>
      </c>
      <c r="F857">
        <f>IF(E857=0,0,INDEX(TrainRun!$AE$2:$AE$148,'By Second'!D857))</f>
        <v>55.555555555555557</v>
      </c>
      <c r="G857">
        <f>INDEX(TrainRun!$AF$2:$AF$148,'By Second'!D857)</f>
        <v>33843.871699602896</v>
      </c>
      <c r="H857">
        <f t="shared" si="276"/>
        <v>113</v>
      </c>
      <c r="I857">
        <f>INT(INDEX(TrainRun!$AD$2:$AD$148,'By Second'!H857))</f>
        <v>869</v>
      </c>
      <c r="J857">
        <f>INDEX(TrainRun!$AE$2:$AE$148,'By Second'!H857)</f>
        <v>55.547265251508875</v>
      </c>
      <c r="K857">
        <f t="shared" si="273"/>
        <v>33</v>
      </c>
      <c r="L857">
        <f t="shared" si="274"/>
        <v>-8.2903040466817401E-3</v>
      </c>
      <c r="M857">
        <f t="shared" si="277"/>
        <v>-2.5122133474793151E-4</v>
      </c>
      <c r="N857" s="32">
        <f t="shared" si="278"/>
        <v>55.551284792864806</v>
      </c>
      <c r="O857" s="29">
        <f t="shared" si="275"/>
        <v>34788.30600758022</v>
      </c>
      <c r="P857">
        <f>MATCH(O857,LORDetail!$B$2:$B$930,1)</f>
        <v>217</v>
      </c>
      <c r="Q857">
        <f>INDEX(LORDetail!$B$2:$B$930,P857)</f>
        <v>34653.612907593604</v>
      </c>
      <c r="R857">
        <f>INDEX(LORDetail!$D$2:$D$930,P857)</f>
        <v>51.524064249077199</v>
      </c>
      <c r="S857">
        <f>INDEX(LORDetail!$E$2:$E$930,P857)</f>
        <v>-0.66314971813361701</v>
      </c>
      <c r="T857">
        <f>INDEX(LORDetail!$G$2:$G$930,P857)</f>
        <v>21.742540000000002</v>
      </c>
      <c r="U857">
        <f t="shared" si="279"/>
        <v>218</v>
      </c>
      <c r="V857">
        <f>INDEX(LORDetail!$B$2:$B$930,U857)</f>
        <v>34821.347612104444</v>
      </c>
      <c r="W857">
        <f>INDEX(LORDetail!$D$2:$D$930,U857)</f>
        <v>51.524087216589699</v>
      </c>
      <c r="X857">
        <f>INDEX(LORDetail!$E$2:$E$930,U857)</f>
        <v>-0.66557121400735397</v>
      </c>
      <c r="Y857">
        <f>INDEX(LORDetail!$G$2:$G$930,U857)</f>
        <v>21.847940000000001</v>
      </c>
      <c r="Z857">
        <f t="shared" si="280"/>
        <v>167.73470451083995</v>
      </c>
      <c r="AA857" s="29">
        <f t="shared" si="281"/>
        <v>134.69309998661629</v>
      </c>
      <c r="AB857">
        <f t="shared" si="282"/>
        <v>0.80301271212429193</v>
      </c>
      <c r="AC857" s="32">
        <f t="shared" si="283"/>
        <v>51.524082692281702</v>
      </c>
      <c r="AD857" s="32">
        <f t="shared" si="284"/>
        <v>-0.66509421010258429</v>
      </c>
      <c r="AE857" s="34">
        <f t="shared" si="285"/>
        <v>21.827177539857903</v>
      </c>
      <c r="AF857" s="36" t="str">
        <f t="shared" si="286"/>
        <v>PADTON</v>
      </c>
      <c r="AG857" s="36" t="str">
        <f t="shared" si="287"/>
        <v>RDNGSTN</v>
      </c>
      <c r="AH857" s="36">
        <f t="shared" si="288"/>
        <v>853</v>
      </c>
      <c r="AI857" s="42">
        <f t="shared" si="289"/>
        <v>34788.400000000001</v>
      </c>
      <c r="AJ857" s="43">
        <f t="shared" si="290"/>
        <v>55.551284792864806</v>
      </c>
      <c r="AK857" s="43">
        <f t="shared" si="291"/>
        <v>-2.5122133474793151E-4</v>
      </c>
      <c r="AL857" s="36">
        <f t="shared" si="292"/>
        <v>51.524082692281702</v>
      </c>
      <c r="AM857" s="36">
        <v>1</v>
      </c>
      <c r="AN857" s="36">
        <f t="shared" si="293"/>
        <v>-0.66509421010258429</v>
      </c>
      <c r="AO857" s="36">
        <v>4</v>
      </c>
      <c r="AP857" s="42">
        <f>INT(AI857/1000)*1000</f>
        <v>34000</v>
      </c>
      <c r="AQ857" s="42">
        <f>MOD(AI857,1000)</f>
        <v>788.40000000000146</v>
      </c>
      <c r="AR857" s="42">
        <f>MOD(AI858,1000)-0.2+(AP858-AP857)</f>
        <v>843.60000000000286</v>
      </c>
    </row>
    <row r="858" spans="1:44" x14ac:dyDescent="0.25">
      <c r="A858" s="32" t="s">
        <v>0</v>
      </c>
      <c r="B858" s="33" t="s">
        <v>1</v>
      </c>
      <c r="C858" s="32">
        <v>854</v>
      </c>
      <c r="D858">
        <f>MATCH(C858,TrainRun!$AG$2:$AG$148,1)</f>
        <v>112</v>
      </c>
      <c r="E858">
        <f>INT(INDEX(TrainRun!$AD$2:$AD$148,'By Second'!D858))</f>
        <v>836</v>
      </c>
      <c r="F858">
        <f>IF(E858=0,0,INDEX(TrainRun!$AE$2:$AE$148,'By Second'!D858))</f>
        <v>55.555555555555557</v>
      </c>
      <c r="G858">
        <f>INDEX(TrainRun!$AF$2:$AF$148,'By Second'!D858)</f>
        <v>33843.871699602896</v>
      </c>
      <c r="H858">
        <f t="shared" si="276"/>
        <v>113</v>
      </c>
      <c r="I858">
        <f>INT(INDEX(TrainRun!$AD$2:$AD$148,'By Second'!H858))</f>
        <v>869</v>
      </c>
      <c r="J858">
        <f>INDEX(TrainRun!$AE$2:$AE$148,'By Second'!H858)</f>
        <v>55.547265251508875</v>
      </c>
      <c r="K858">
        <f t="shared" si="273"/>
        <v>33</v>
      </c>
      <c r="L858">
        <f t="shared" si="274"/>
        <v>-8.2903040466817401E-3</v>
      </c>
      <c r="M858">
        <f t="shared" si="277"/>
        <v>-2.5122133474793151E-4</v>
      </c>
      <c r="N858" s="32">
        <f t="shared" si="278"/>
        <v>55.551033571530056</v>
      </c>
      <c r="O858" s="29">
        <f t="shared" si="275"/>
        <v>34843.85704115175</v>
      </c>
      <c r="P858">
        <f>MATCH(O858,LORDetail!$B$2:$B$930,1)</f>
        <v>218</v>
      </c>
      <c r="Q858">
        <f>INDEX(LORDetail!$B$2:$B$930,P858)</f>
        <v>34821.347612104444</v>
      </c>
      <c r="R858">
        <f>INDEX(LORDetail!$D$2:$D$930,P858)</f>
        <v>51.524087216589699</v>
      </c>
      <c r="S858">
        <f>INDEX(LORDetail!$E$2:$E$930,P858)</f>
        <v>-0.66557121400735397</v>
      </c>
      <c r="T858">
        <f>INDEX(LORDetail!$G$2:$G$930,P858)</f>
        <v>21.847940000000001</v>
      </c>
      <c r="U858">
        <f t="shared" si="279"/>
        <v>219</v>
      </c>
      <c r="V858">
        <f>INDEX(LORDetail!$B$2:$B$930,U858)</f>
        <v>34946.367528113806</v>
      </c>
      <c r="W858">
        <f>INDEX(LORDetail!$D$2:$D$930,U858)</f>
        <v>51.524051964030399</v>
      </c>
      <c r="X858">
        <f>INDEX(LORDetail!$E$2:$E$930,U858)</f>
        <v>-0.66737537940978897</v>
      </c>
      <c r="Y858">
        <f>INDEX(LORDetail!$G$2:$G$930,U858)</f>
        <v>21.926500000000001</v>
      </c>
      <c r="Z858">
        <f t="shared" si="280"/>
        <v>125.01991600936162</v>
      </c>
      <c r="AA858" s="29">
        <f t="shared" si="281"/>
        <v>22.509429047306185</v>
      </c>
      <c r="AB858">
        <f t="shared" si="282"/>
        <v>0.18004674587703814</v>
      </c>
      <c r="AC858" s="32">
        <f t="shared" si="283"/>
        <v>51.524080869481111</v>
      </c>
      <c r="AD858" s="32">
        <f t="shared" si="284"/>
        <v>-0.66589604811708636</v>
      </c>
      <c r="AE858" s="34">
        <f t="shared" si="285"/>
        <v>21.862084472356102</v>
      </c>
      <c r="AF858" s="36" t="str">
        <f t="shared" si="286"/>
        <v>PADTON</v>
      </c>
      <c r="AG858" s="36" t="str">
        <f t="shared" si="287"/>
        <v>RDNGSTN</v>
      </c>
      <c r="AH858" s="36">
        <f t="shared" si="288"/>
        <v>854</v>
      </c>
      <c r="AI858" s="42">
        <f t="shared" si="289"/>
        <v>34843.800000000003</v>
      </c>
      <c r="AJ858" s="43">
        <f t="shared" si="290"/>
        <v>55.551033571530056</v>
      </c>
      <c r="AK858" s="43">
        <f t="shared" si="291"/>
        <v>-2.5122133474793151E-4</v>
      </c>
      <c r="AL858" s="36">
        <f t="shared" si="292"/>
        <v>51.524080869481111</v>
      </c>
      <c r="AM858" s="36">
        <v>1</v>
      </c>
      <c r="AN858" s="36">
        <f t="shared" si="293"/>
        <v>-0.66589604811708636</v>
      </c>
      <c r="AO858" s="36">
        <v>4</v>
      </c>
      <c r="AP858" s="42">
        <f>INT(AI858/1000)*1000</f>
        <v>34000</v>
      </c>
      <c r="AQ858" s="42">
        <f>MOD(AI858,1000)</f>
        <v>843.80000000000291</v>
      </c>
      <c r="AR858" s="42">
        <f>MOD(AI859,1000)-0.2+(AP859-AP858)</f>
        <v>899.20000000000141</v>
      </c>
    </row>
    <row r="859" spans="1:44" x14ac:dyDescent="0.25">
      <c r="A859" s="32" t="s">
        <v>0</v>
      </c>
      <c r="B859" s="33" t="s">
        <v>1</v>
      </c>
      <c r="C859" s="32">
        <v>855</v>
      </c>
      <c r="D859">
        <f>MATCH(C859,TrainRun!$AG$2:$AG$148,1)</f>
        <v>112</v>
      </c>
      <c r="E859">
        <f>INT(INDEX(TrainRun!$AD$2:$AD$148,'By Second'!D859))</f>
        <v>836</v>
      </c>
      <c r="F859">
        <f>IF(E859=0,0,INDEX(TrainRun!$AE$2:$AE$148,'By Second'!D859))</f>
        <v>55.555555555555557</v>
      </c>
      <c r="G859">
        <f>INDEX(TrainRun!$AF$2:$AF$148,'By Second'!D859)</f>
        <v>33843.871699602896</v>
      </c>
      <c r="H859">
        <f t="shared" si="276"/>
        <v>113</v>
      </c>
      <c r="I859">
        <f>INT(INDEX(TrainRun!$AD$2:$AD$148,'By Second'!H859))</f>
        <v>869</v>
      </c>
      <c r="J859">
        <f>INDEX(TrainRun!$AE$2:$AE$148,'By Second'!H859)</f>
        <v>55.547265251508875</v>
      </c>
      <c r="K859">
        <f t="shared" si="273"/>
        <v>33</v>
      </c>
      <c r="L859">
        <f t="shared" si="274"/>
        <v>-8.2903040466817401E-3</v>
      </c>
      <c r="M859">
        <f t="shared" si="277"/>
        <v>-2.5122133474793151E-4</v>
      </c>
      <c r="N859" s="32">
        <f t="shared" si="278"/>
        <v>55.550782350195306</v>
      </c>
      <c r="O859" s="29">
        <f t="shared" si="275"/>
        <v>34899.407823501948</v>
      </c>
      <c r="P859">
        <f>MATCH(O859,LORDetail!$B$2:$B$930,1)</f>
        <v>218</v>
      </c>
      <c r="Q859">
        <f>INDEX(LORDetail!$B$2:$B$930,P859)</f>
        <v>34821.347612104444</v>
      </c>
      <c r="R859">
        <f>INDEX(LORDetail!$D$2:$D$930,P859)</f>
        <v>51.524087216589699</v>
      </c>
      <c r="S859">
        <f>INDEX(LORDetail!$E$2:$E$930,P859)</f>
        <v>-0.66557121400735397</v>
      </c>
      <c r="T859">
        <f>INDEX(LORDetail!$G$2:$G$930,P859)</f>
        <v>21.847940000000001</v>
      </c>
      <c r="U859">
        <f t="shared" si="279"/>
        <v>219</v>
      </c>
      <c r="V859">
        <f>INDEX(LORDetail!$B$2:$B$930,U859)</f>
        <v>34946.367528113806</v>
      </c>
      <c r="W859">
        <f>INDEX(LORDetail!$D$2:$D$930,U859)</f>
        <v>51.524051964030399</v>
      </c>
      <c r="X859">
        <f>INDEX(LORDetail!$E$2:$E$930,U859)</f>
        <v>-0.66737537940978897</v>
      </c>
      <c r="Y859">
        <f>INDEX(LORDetail!$G$2:$G$930,U859)</f>
        <v>21.926500000000001</v>
      </c>
      <c r="Z859">
        <f t="shared" si="280"/>
        <v>125.01991600936162</v>
      </c>
      <c r="AA859" s="29">
        <f t="shared" si="281"/>
        <v>78.060211397503735</v>
      </c>
      <c r="AB859">
        <f t="shared" si="282"/>
        <v>0.62438220956458257</v>
      </c>
      <c r="AC859" s="32">
        <f t="shared" si="283"/>
        <v>51.524065205518831</v>
      </c>
      <c r="AD859" s="32">
        <f t="shared" si="284"/>
        <v>-0.66669770278774632</v>
      </c>
      <c r="AE859" s="34">
        <f t="shared" si="285"/>
        <v>21.896991466383394</v>
      </c>
      <c r="AF859" s="36" t="str">
        <f t="shared" si="286"/>
        <v>PADTON</v>
      </c>
      <c r="AG859" s="36" t="str">
        <f t="shared" si="287"/>
        <v>RDNGSTN</v>
      </c>
      <c r="AH859" s="36">
        <f t="shared" si="288"/>
        <v>855</v>
      </c>
      <c r="AI859" s="42">
        <f t="shared" si="289"/>
        <v>34899.4</v>
      </c>
      <c r="AJ859" s="43">
        <f t="shared" si="290"/>
        <v>55.550782350195306</v>
      </c>
      <c r="AK859" s="43">
        <f t="shared" si="291"/>
        <v>-2.5122133474793151E-4</v>
      </c>
      <c r="AL859" s="36">
        <f t="shared" si="292"/>
        <v>51.524065205518831</v>
      </c>
      <c r="AM859" s="36">
        <v>1</v>
      </c>
      <c r="AN859" s="36">
        <f t="shared" si="293"/>
        <v>-0.66669770278774632</v>
      </c>
      <c r="AO859" s="36">
        <v>4</v>
      </c>
      <c r="AP859" s="42">
        <f>INT(AI859/1000)*1000</f>
        <v>34000</v>
      </c>
      <c r="AQ859" s="42">
        <f>MOD(AI859,1000)</f>
        <v>899.40000000000146</v>
      </c>
      <c r="AR859" s="42">
        <f>MOD(AI860,1000)-0.2+(AP860-AP859)</f>
        <v>954.8</v>
      </c>
    </row>
    <row r="860" spans="1:44" x14ac:dyDescent="0.25">
      <c r="A860" s="32" t="s">
        <v>0</v>
      </c>
      <c r="B860" s="33" t="s">
        <v>1</v>
      </c>
      <c r="C860" s="32">
        <v>856</v>
      </c>
      <c r="D860">
        <f>MATCH(C860,TrainRun!$AG$2:$AG$148,1)</f>
        <v>112</v>
      </c>
      <c r="E860">
        <f>INT(INDEX(TrainRun!$AD$2:$AD$148,'By Second'!D860))</f>
        <v>836</v>
      </c>
      <c r="F860">
        <f>IF(E860=0,0,INDEX(TrainRun!$AE$2:$AE$148,'By Second'!D860))</f>
        <v>55.555555555555557</v>
      </c>
      <c r="G860">
        <f>INDEX(TrainRun!$AF$2:$AF$148,'By Second'!D860)</f>
        <v>33843.871699602896</v>
      </c>
      <c r="H860">
        <f t="shared" si="276"/>
        <v>113</v>
      </c>
      <c r="I860">
        <f>INT(INDEX(TrainRun!$AD$2:$AD$148,'By Second'!H860))</f>
        <v>869</v>
      </c>
      <c r="J860">
        <f>INDEX(TrainRun!$AE$2:$AE$148,'By Second'!H860)</f>
        <v>55.547265251508875</v>
      </c>
      <c r="K860">
        <f t="shared" si="273"/>
        <v>33</v>
      </c>
      <c r="L860">
        <f t="shared" si="274"/>
        <v>-8.2903040466817401E-3</v>
      </c>
      <c r="M860">
        <f t="shared" si="277"/>
        <v>-2.5122133474793151E-4</v>
      </c>
      <c r="N860" s="32">
        <f t="shared" si="278"/>
        <v>55.550531128860555</v>
      </c>
      <c r="O860" s="29">
        <f t="shared" si="275"/>
        <v>34954.958354630806</v>
      </c>
      <c r="P860">
        <f>MATCH(O860,LORDetail!$B$2:$B$930,1)</f>
        <v>219</v>
      </c>
      <c r="Q860">
        <f>INDEX(LORDetail!$B$2:$B$930,P860)</f>
        <v>34946.367528113806</v>
      </c>
      <c r="R860">
        <f>INDEX(LORDetail!$D$2:$D$930,P860)</f>
        <v>51.524051964030399</v>
      </c>
      <c r="S860">
        <f>INDEX(LORDetail!$E$2:$E$930,P860)</f>
        <v>-0.66737537940978897</v>
      </c>
      <c r="T860">
        <f>INDEX(LORDetail!$G$2:$G$930,P860)</f>
        <v>21.926500000000001</v>
      </c>
      <c r="U860">
        <f t="shared" si="279"/>
        <v>220</v>
      </c>
      <c r="V860">
        <f>INDEX(LORDetail!$B$2:$B$930,U860)</f>
        <v>35147.215740149346</v>
      </c>
      <c r="W860">
        <f>INDEX(LORDetail!$D$2:$D$930,U860)</f>
        <v>51.524002146576997</v>
      </c>
      <c r="X860">
        <f>INDEX(LORDetail!$E$2:$E$930,U860)</f>
        <v>-0.67027414541293295</v>
      </c>
      <c r="Y860">
        <f>INDEX(LORDetail!$G$2:$G$930,U860)</f>
        <v>22.052710000000001</v>
      </c>
      <c r="Z860">
        <f t="shared" si="280"/>
        <v>200.8482120355402</v>
      </c>
      <c r="AA860" s="29">
        <f t="shared" si="281"/>
        <v>8.5908265170000959</v>
      </c>
      <c r="AB860">
        <f t="shared" si="282"/>
        <v>4.27727308594609E-2</v>
      </c>
      <c r="AC860" s="32">
        <f t="shared" si="283"/>
        <v>51.524049833201872</v>
      </c>
      <c r="AD860" s="32">
        <f t="shared" si="284"/>
        <v>-0.66749936754786598</v>
      </c>
      <c r="AE860" s="34">
        <f t="shared" si="285"/>
        <v>21.931898346361773</v>
      </c>
      <c r="AF860" s="36" t="str">
        <f t="shared" si="286"/>
        <v>PADTON</v>
      </c>
      <c r="AG860" s="36" t="str">
        <f t="shared" si="287"/>
        <v>RDNGSTN</v>
      </c>
      <c r="AH860" s="36">
        <f t="shared" si="288"/>
        <v>856</v>
      </c>
      <c r="AI860" s="42">
        <f t="shared" si="289"/>
        <v>34955</v>
      </c>
      <c r="AJ860" s="43">
        <f t="shared" si="290"/>
        <v>55.550531128860555</v>
      </c>
      <c r="AK860" s="43">
        <f t="shared" si="291"/>
        <v>-2.5122133474793151E-4</v>
      </c>
      <c r="AL860" s="36">
        <f t="shared" si="292"/>
        <v>51.524049833201872</v>
      </c>
      <c r="AM860" s="36">
        <v>1</v>
      </c>
      <c r="AN860" s="36">
        <f t="shared" si="293"/>
        <v>-0.66749936754786598</v>
      </c>
      <c r="AO860" s="36">
        <v>4</v>
      </c>
      <c r="AP860" s="42">
        <f>INT(AI860/1000)*1000</f>
        <v>34000</v>
      </c>
      <c r="AQ860" s="42">
        <f>MOD(AI860,1000)</f>
        <v>955</v>
      </c>
      <c r="AR860" s="42">
        <f>MOD(AI861,1000)-0.2+(AP861-AP860)</f>
        <v>1010.3999999999985</v>
      </c>
    </row>
    <row r="861" spans="1:44" x14ac:dyDescent="0.25">
      <c r="A861" s="32" t="s">
        <v>0</v>
      </c>
      <c r="B861" s="33" t="s">
        <v>1</v>
      </c>
      <c r="C861" s="32">
        <v>857</v>
      </c>
      <c r="D861">
        <f>MATCH(C861,TrainRun!$AG$2:$AG$148,1)</f>
        <v>112</v>
      </c>
      <c r="E861">
        <f>INT(INDEX(TrainRun!$AD$2:$AD$148,'By Second'!D861))</f>
        <v>836</v>
      </c>
      <c r="F861">
        <f>IF(E861=0,0,INDEX(TrainRun!$AE$2:$AE$148,'By Second'!D861))</f>
        <v>55.555555555555557</v>
      </c>
      <c r="G861">
        <f>INDEX(TrainRun!$AF$2:$AF$148,'By Second'!D861)</f>
        <v>33843.871699602896</v>
      </c>
      <c r="H861">
        <f t="shared" si="276"/>
        <v>113</v>
      </c>
      <c r="I861">
        <f>INT(INDEX(TrainRun!$AD$2:$AD$148,'By Second'!H861))</f>
        <v>869</v>
      </c>
      <c r="J861">
        <f>INDEX(TrainRun!$AE$2:$AE$148,'By Second'!H861)</f>
        <v>55.547265251508875</v>
      </c>
      <c r="K861">
        <f t="shared" si="273"/>
        <v>33</v>
      </c>
      <c r="L861">
        <f t="shared" si="274"/>
        <v>-8.2903040466817401E-3</v>
      </c>
      <c r="M861">
        <f t="shared" si="277"/>
        <v>-2.5122133474793151E-4</v>
      </c>
      <c r="N861" s="32">
        <f t="shared" si="278"/>
        <v>55.550279907525805</v>
      </c>
      <c r="O861" s="29">
        <f t="shared" si="275"/>
        <v>35010.508634538332</v>
      </c>
      <c r="P861">
        <f>MATCH(O861,LORDetail!$B$2:$B$930,1)</f>
        <v>219</v>
      </c>
      <c r="Q861">
        <f>INDEX(LORDetail!$B$2:$B$930,P861)</f>
        <v>34946.367528113806</v>
      </c>
      <c r="R861">
        <f>INDEX(LORDetail!$D$2:$D$930,P861)</f>
        <v>51.524051964030399</v>
      </c>
      <c r="S861">
        <f>INDEX(LORDetail!$E$2:$E$930,P861)</f>
        <v>-0.66737537940978897</v>
      </c>
      <c r="T861">
        <f>INDEX(LORDetail!$G$2:$G$930,P861)</f>
        <v>21.926500000000001</v>
      </c>
      <c r="U861">
        <f t="shared" si="279"/>
        <v>220</v>
      </c>
      <c r="V861">
        <f>INDEX(LORDetail!$B$2:$B$930,U861)</f>
        <v>35147.215740149346</v>
      </c>
      <c r="W861">
        <f>INDEX(LORDetail!$D$2:$D$930,U861)</f>
        <v>51.524002146576997</v>
      </c>
      <c r="X861">
        <f>INDEX(LORDetail!$E$2:$E$930,U861)</f>
        <v>-0.67027414541293295</v>
      </c>
      <c r="Y861">
        <f>INDEX(LORDetail!$G$2:$G$930,U861)</f>
        <v>22.052710000000001</v>
      </c>
      <c r="Z861">
        <f t="shared" si="280"/>
        <v>200.8482120355402</v>
      </c>
      <c r="AA861" s="29">
        <f t="shared" si="281"/>
        <v>64.141106424525788</v>
      </c>
      <c r="AB861">
        <f t="shared" si="282"/>
        <v>0.31935114470013798</v>
      </c>
      <c r="AC861" s="32">
        <f t="shared" si="283"/>
        <v>51.524036054769631</v>
      </c>
      <c r="AD861" s="32">
        <f t="shared" si="284"/>
        <v>-0.66830110365111084</v>
      </c>
      <c r="AE861" s="34">
        <f t="shared" si="285"/>
        <v>21.966805307972606</v>
      </c>
      <c r="AF861" s="36" t="str">
        <f t="shared" si="286"/>
        <v>PADTON</v>
      </c>
      <c r="AG861" s="36" t="str">
        <f t="shared" si="287"/>
        <v>RDNGSTN</v>
      </c>
      <c r="AH861" s="36">
        <f t="shared" si="288"/>
        <v>857</v>
      </c>
      <c r="AI861" s="42">
        <f t="shared" si="289"/>
        <v>35010.6</v>
      </c>
      <c r="AJ861" s="43">
        <f t="shared" si="290"/>
        <v>55.550279907525805</v>
      </c>
      <c r="AK861" s="43">
        <f t="shared" si="291"/>
        <v>-2.5122133474793151E-4</v>
      </c>
      <c r="AL861" s="36">
        <f t="shared" si="292"/>
        <v>51.524036054769631</v>
      </c>
      <c r="AM861" s="36">
        <v>1</v>
      </c>
      <c r="AN861" s="36">
        <f t="shared" si="293"/>
        <v>-0.66830110365111084</v>
      </c>
      <c r="AO861" s="36">
        <v>4</v>
      </c>
      <c r="AP861" s="42">
        <f>INT(AI861/1000)*1000</f>
        <v>35000</v>
      </c>
      <c r="AQ861" s="42">
        <f>MOD(AI861,1000)</f>
        <v>10.599999999998545</v>
      </c>
      <c r="AR861" s="42">
        <f>MOD(AI862,1000)-0.2+(AP862-AP861)</f>
        <v>65.8</v>
      </c>
    </row>
    <row r="862" spans="1:44" x14ac:dyDescent="0.25">
      <c r="A862" s="32" t="s">
        <v>0</v>
      </c>
      <c r="B862" s="33" t="s">
        <v>1</v>
      </c>
      <c r="C862" s="32">
        <v>858</v>
      </c>
      <c r="D862">
        <f>MATCH(C862,TrainRun!$AG$2:$AG$148,1)</f>
        <v>112</v>
      </c>
      <c r="E862">
        <f>INT(INDEX(TrainRun!$AD$2:$AD$148,'By Second'!D862))</f>
        <v>836</v>
      </c>
      <c r="F862">
        <f>IF(E862=0,0,INDEX(TrainRun!$AE$2:$AE$148,'By Second'!D862))</f>
        <v>55.555555555555557</v>
      </c>
      <c r="G862">
        <f>INDEX(TrainRun!$AF$2:$AF$148,'By Second'!D862)</f>
        <v>33843.871699602896</v>
      </c>
      <c r="H862">
        <f t="shared" si="276"/>
        <v>113</v>
      </c>
      <c r="I862">
        <f>INT(INDEX(TrainRun!$AD$2:$AD$148,'By Second'!H862))</f>
        <v>869</v>
      </c>
      <c r="J862">
        <f>INDEX(TrainRun!$AE$2:$AE$148,'By Second'!H862)</f>
        <v>55.547265251508875</v>
      </c>
      <c r="K862">
        <f t="shared" si="273"/>
        <v>33</v>
      </c>
      <c r="L862">
        <f t="shared" si="274"/>
        <v>-8.2903040466817401E-3</v>
      </c>
      <c r="M862">
        <f t="shared" si="277"/>
        <v>-2.5122133474793151E-4</v>
      </c>
      <c r="N862" s="32">
        <f t="shared" si="278"/>
        <v>55.550028686191055</v>
      </c>
      <c r="O862" s="29">
        <f t="shared" si="275"/>
        <v>35066.058663224525</v>
      </c>
      <c r="P862">
        <f>MATCH(O862,LORDetail!$B$2:$B$930,1)</f>
        <v>219</v>
      </c>
      <c r="Q862">
        <f>INDEX(LORDetail!$B$2:$B$930,P862)</f>
        <v>34946.367528113806</v>
      </c>
      <c r="R862">
        <f>INDEX(LORDetail!$D$2:$D$930,P862)</f>
        <v>51.524051964030399</v>
      </c>
      <c r="S862">
        <f>INDEX(LORDetail!$E$2:$E$930,P862)</f>
        <v>-0.66737537940978897</v>
      </c>
      <c r="T862">
        <f>INDEX(LORDetail!$G$2:$G$930,P862)</f>
        <v>21.926500000000001</v>
      </c>
      <c r="U862">
        <f t="shared" si="279"/>
        <v>220</v>
      </c>
      <c r="V862">
        <f>INDEX(LORDetail!$B$2:$B$930,U862)</f>
        <v>35147.215740149346</v>
      </c>
      <c r="W862">
        <f>INDEX(LORDetail!$D$2:$D$930,U862)</f>
        <v>51.524002146576997</v>
      </c>
      <c r="X862">
        <f>INDEX(LORDetail!$E$2:$E$930,U862)</f>
        <v>-0.67027414541293295</v>
      </c>
      <c r="Y862">
        <f>INDEX(LORDetail!$G$2:$G$930,U862)</f>
        <v>22.052710000000001</v>
      </c>
      <c r="Z862">
        <f t="shared" si="280"/>
        <v>200.8482120355402</v>
      </c>
      <c r="AA862" s="29">
        <f t="shared" si="281"/>
        <v>119.69113511071919</v>
      </c>
      <c r="AB862">
        <f t="shared" si="282"/>
        <v>0.59592830773887984</v>
      </c>
      <c r="AC862" s="32">
        <f t="shared" si="283"/>
        <v>51.524022276399698</v>
      </c>
      <c r="AD862" s="32">
        <f t="shared" si="284"/>
        <v>-0.66910283612857357</v>
      </c>
      <c r="AE862" s="34">
        <f t="shared" si="285"/>
        <v>22.001712111719726</v>
      </c>
      <c r="AF862" s="36" t="str">
        <f t="shared" si="286"/>
        <v>PADTON</v>
      </c>
      <c r="AG862" s="36" t="str">
        <f t="shared" si="287"/>
        <v>RDNGSTN</v>
      </c>
      <c r="AH862" s="36">
        <f t="shared" si="288"/>
        <v>858</v>
      </c>
      <c r="AI862" s="42">
        <f t="shared" si="289"/>
        <v>35066</v>
      </c>
      <c r="AJ862" s="43">
        <f t="shared" si="290"/>
        <v>55.550028686191055</v>
      </c>
      <c r="AK862" s="43">
        <f t="shared" si="291"/>
        <v>-2.5122133474793151E-4</v>
      </c>
      <c r="AL862" s="36">
        <f t="shared" si="292"/>
        <v>51.524022276399698</v>
      </c>
      <c r="AM862" s="36">
        <v>1</v>
      </c>
      <c r="AN862" s="36">
        <f t="shared" si="293"/>
        <v>-0.66910283612857357</v>
      </c>
      <c r="AO862" s="36">
        <v>4</v>
      </c>
      <c r="AP862" s="42">
        <f>INT(AI862/1000)*1000</f>
        <v>35000</v>
      </c>
      <c r="AQ862" s="42">
        <f>MOD(AI862,1000)</f>
        <v>66</v>
      </c>
      <c r="AR862" s="42">
        <f>MOD(AI863,1000)-0.2+(AP863-AP862)</f>
        <v>121.39999999999854</v>
      </c>
    </row>
    <row r="863" spans="1:44" x14ac:dyDescent="0.25">
      <c r="A863" s="32" t="s">
        <v>0</v>
      </c>
      <c r="B863" s="33" t="s">
        <v>1</v>
      </c>
      <c r="C863" s="32">
        <v>859</v>
      </c>
      <c r="D863">
        <f>MATCH(C863,TrainRun!$AG$2:$AG$148,1)</f>
        <v>112</v>
      </c>
      <c r="E863">
        <f>INT(INDEX(TrainRun!$AD$2:$AD$148,'By Second'!D863))</f>
        <v>836</v>
      </c>
      <c r="F863">
        <f>IF(E863=0,0,INDEX(TrainRun!$AE$2:$AE$148,'By Second'!D863))</f>
        <v>55.555555555555557</v>
      </c>
      <c r="G863">
        <f>INDEX(TrainRun!$AF$2:$AF$148,'By Second'!D863)</f>
        <v>33843.871699602896</v>
      </c>
      <c r="H863">
        <f t="shared" si="276"/>
        <v>113</v>
      </c>
      <c r="I863">
        <f>INT(INDEX(TrainRun!$AD$2:$AD$148,'By Second'!H863))</f>
        <v>869</v>
      </c>
      <c r="J863">
        <f>INDEX(TrainRun!$AE$2:$AE$148,'By Second'!H863)</f>
        <v>55.547265251508875</v>
      </c>
      <c r="K863">
        <f t="shared" si="273"/>
        <v>33</v>
      </c>
      <c r="L863">
        <f t="shared" si="274"/>
        <v>-8.2903040466817401E-3</v>
      </c>
      <c r="M863">
        <f t="shared" si="277"/>
        <v>-2.5122133474793151E-4</v>
      </c>
      <c r="N863" s="32">
        <f t="shared" si="278"/>
        <v>55.549777464856305</v>
      </c>
      <c r="O863" s="29">
        <f t="shared" si="275"/>
        <v>35121.608440689379</v>
      </c>
      <c r="P863">
        <f>MATCH(O863,LORDetail!$B$2:$B$930,1)</f>
        <v>219</v>
      </c>
      <c r="Q863">
        <f>INDEX(LORDetail!$B$2:$B$930,P863)</f>
        <v>34946.367528113806</v>
      </c>
      <c r="R863">
        <f>INDEX(LORDetail!$D$2:$D$930,P863)</f>
        <v>51.524051964030399</v>
      </c>
      <c r="S863">
        <f>INDEX(LORDetail!$E$2:$E$930,P863)</f>
        <v>-0.66737537940978897</v>
      </c>
      <c r="T863">
        <f>INDEX(LORDetail!$G$2:$G$930,P863)</f>
        <v>21.926500000000001</v>
      </c>
      <c r="U863">
        <f t="shared" si="279"/>
        <v>220</v>
      </c>
      <c r="V863">
        <f>INDEX(LORDetail!$B$2:$B$930,U863)</f>
        <v>35147.215740149346</v>
      </c>
      <c r="W863">
        <f>INDEX(LORDetail!$D$2:$D$930,U863)</f>
        <v>51.524002146576997</v>
      </c>
      <c r="X863">
        <f>INDEX(LORDetail!$E$2:$E$930,U863)</f>
        <v>-0.67027414541293295</v>
      </c>
      <c r="Y863">
        <f>INDEX(LORDetail!$G$2:$G$930,U863)</f>
        <v>22.052710000000001</v>
      </c>
      <c r="Z863">
        <f t="shared" si="280"/>
        <v>200.8482120355402</v>
      </c>
      <c r="AA863" s="29">
        <f t="shared" si="281"/>
        <v>175.24091257557302</v>
      </c>
      <c r="AB863">
        <f t="shared" si="282"/>
        <v>0.87250421997565031</v>
      </c>
      <c r="AC863" s="32">
        <f t="shared" si="283"/>
        <v>51.52400849809208</v>
      </c>
      <c r="AD863" s="32">
        <f t="shared" si="284"/>
        <v>-0.66990456498025408</v>
      </c>
      <c r="AE863" s="34">
        <f t="shared" si="285"/>
        <v>22.036618757603129</v>
      </c>
      <c r="AF863" s="36" t="str">
        <f t="shared" si="286"/>
        <v>PADTON</v>
      </c>
      <c r="AG863" s="36" t="str">
        <f t="shared" si="287"/>
        <v>RDNGSTN</v>
      </c>
      <c r="AH863" s="36">
        <f t="shared" si="288"/>
        <v>859</v>
      </c>
      <c r="AI863" s="42">
        <f t="shared" si="289"/>
        <v>35121.599999999999</v>
      </c>
      <c r="AJ863" s="43">
        <f t="shared" si="290"/>
        <v>55.549777464856305</v>
      </c>
      <c r="AK863" s="43">
        <f t="shared" si="291"/>
        <v>-2.5122133474793151E-4</v>
      </c>
      <c r="AL863" s="36">
        <f t="shared" si="292"/>
        <v>51.52400849809208</v>
      </c>
      <c r="AM863" s="36">
        <v>1</v>
      </c>
      <c r="AN863" s="36">
        <f t="shared" si="293"/>
        <v>-0.66990456498025408</v>
      </c>
      <c r="AO863" s="36">
        <v>4</v>
      </c>
      <c r="AP863" s="42">
        <f>INT(AI863/1000)*1000</f>
        <v>35000</v>
      </c>
      <c r="AQ863" s="42">
        <f>MOD(AI863,1000)</f>
        <v>121.59999999999854</v>
      </c>
      <c r="AR863" s="42">
        <f>MOD(AI864,1000)-0.2+(AP864-AP863)</f>
        <v>176.9999999999971</v>
      </c>
    </row>
    <row r="864" spans="1:44" x14ac:dyDescent="0.25">
      <c r="A864" s="32" t="s">
        <v>0</v>
      </c>
      <c r="B864" s="33" t="s">
        <v>1</v>
      </c>
      <c r="C864" s="32">
        <v>860</v>
      </c>
      <c r="D864">
        <f>MATCH(C864,TrainRun!$AG$2:$AG$148,1)</f>
        <v>112</v>
      </c>
      <c r="E864">
        <f>INT(INDEX(TrainRun!$AD$2:$AD$148,'By Second'!D864))</f>
        <v>836</v>
      </c>
      <c r="F864">
        <f>IF(E864=0,0,INDEX(TrainRun!$AE$2:$AE$148,'By Second'!D864))</f>
        <v>55.555555555555557</v>
      </c>
      <c r="G864">
        <f>INDEX(TrainRun!$AF$2:$AF$148,'By Second'!D864)</f>
        <v>33843.871699602896</v>
      </c>
      <c r="H864">
        <f t="shared" si="276"/>
        <v>113</v>
      </c>
      <c r="I864">
        <f>INT(INDEX(TrainRun!$AD$2:$AD$148,'By Second'!H864))</f>
        <v>869</v>
      </c>
      <c r="J864">
        <f>INDEX(TrainRun!$AE$2:$AE$148,'By Second'!H864)</f>
        <v>55.547265251508875</v>
      </c>
      <c r="K864">
        <f t="shared" si="273"/>
        <v>33</v>
      </c>
      <c r="L864">
        <f t="shared" si="274"/>
        <v>-8.2903040466817401E-3</v>
      </c>
      <c r="M864">
        <f t="shared" si="277"/>
        <v>-2.5122133474793151E-4</v>
      </c>
      <c r="N864" s="32">
        <f t="shared" si="278"/>
        <v>55.549526243521555</v>
      </c>
      <c r="O864" s="29">
        <f t="shared" si="275"/>
        <v>35177.1579669329</v>
      </c>
      <c r="P864">
        <f>MATCH(O864,LORDetail!$B$2:$B$930,1)</f>
        <v>220</v>
      </c>
      <c r="Q864">
        <f>INDEX(LORDetail!$B$2:$B$930,P864)</f>
        <v>35147.215740149346</v>
      </c>
      <c r="R864">
        <f>INDEX(LORDetail!$D$2:$D$930,P864)</f>
        <v>51.524002146576997</v>
      </c>
      <c r="S864">
        <f>INDEX(LORDetail!$E$2:$E$930,P864)</f>
        <v>-0.67027414541293295</v>
      </c>
      <c r="T864">
        <f>INDEX(LORDetail!$G$2:$G$930,P864)</f>
        <v>22.052710000000001</v>
      </c>
      <c r="U864">
        <f t="shared" si="279"/>
        <v>221</v>
      </c>
      <c r="V864">
        <f>INDEX(LORDetail!$B$2:$B$930,U864)</f>
        <v>35389.344734828868</v>
      </c>
      <c r="W864">
        <f>INDEX(LORDetail!$D$2:$D$930,U864)</f>
        <v>51.523867701775899</v>
      </c>
      <c r="X864">
        <f>INDEX(LORDetail!$E$2:$E$930,U864)</f>
        <v>-0.67376334246216196</v>
      </c>
      <c r="Y864">
        <f>INDEX(LORDetail!$G$2:$G$930,U864)</f>
        <v>22.20486</v>
      </c>
      <c r="Z864">
        <f t="shared" si="280"/>
        <v>242.12899467952229</v>
      </c>
      <c r="AA864" s="29">
        <f t="shared" si="281"/>
        <v>29.942226783554361</v>
      </c>
      <c r="AB864">
        <f t="shared" si="282"/>
        <v>0.1236622934117633</v>
      </c>
      <c r="AC864" s="32">
        <f t="shared" si="283"/>
        <v>51.523985520824553</v>
      </c>
      <c r="AD864" s="32">
        <f t="shared" si="284"/>
        <v>-0.67070562752220619</v>
      </c>
      <c r="AE864" s="34">
        <f t="shared" si="285"/>
        <v>22.0715252179426</v>
      </c>
      <c r="AF864" s="36" t="str">
        <f t="shared" si="286"/>
        <v>PADTON</v>
      </c>
      <c r="AG864" s="36" t="str">
        <f t="shared" si="287"/>
        <v>RDNGSTN</v>
      </c>
      <c r="AH864" s="36">
        <f t="shared" si="288"/>
        <v>860</v>
      </c>
      <c r="AI864" s="42">
        <f t="shared" si="289"/>
        <v>35177.199999999997</v>
      </c>
      <c r="AJ864" s="43">
        <f t="shared" si="290"/>
        <v>55.549526243521555</v>
      </c>
      <c r="AK864" s="43">
        <f t="shared" si="291"/>
        <v>-2.5122133474793151E-4</v>
      </c>
      <c r="AL864" s="36">
        <f t="shared" si="292"/>
        <v>51.523985520824553</v>
      </c>
      <c r="AM864" s="36">
        <v>1</v>
      </c>
      <c r="AN864" s="36">
        <f t="shared" si="293"/>
        <v>-0.67070562752220619</v>
      </c>
      <c r="AO864" s="36">
        <v>4</v>
      </c>
      <c r="AP864" s="42">
        <f>INT(AI864/1000)*1000</f>
        <v>35000</v>
      </c>
      <c r="AQ864" s="42">
        <f>MOD(AI864,1000)</f>
        <v>177.19999999999709</v>
      </c>
      <c r="AR864" s="42">
        <f>MOD(AI865,1000)-0.2+(AP865-AP864)</f>
        <v>232.60000000000292</v>
      </c>
    </row>
    <row r="865" spans="1:44" x14ac:dyDescent="0.25">
      <c r="A865" s="32" t="s">
        <v>0</v>
      </c>
      <c r="B865" s="33" t="s">
        <v>1</v>
      </c>
      <c r="C865" s="32">
        <v>861</v>
      </c>
      <c r="D865">
        <f>MATCH(C865,TrainRun!$AG$2:$AG$148,1)</f>
        <v>112</v>
      </c>
      <c r="E865">
        <f>INT(INDEX(TrainRun!$AD$2:$AD$148,'By Second'!D865))</f>
        <v>836</v>
      </c>
      <c r="F865">
        <f>IF(E865=0,0,INDEX(TrainRun!$AE$2:$AE$148,'By Second'!D865))</f>
        <v>55.555555555555557</v>
      </c>
      <c r="G865">
        <f>INDEX(TrainRun!$AF$2:$AF$148,'By Second'!D865)</f>
        <v>33843.871699602896</v>
      </c>
      <c r="H865">
        <f t="shared" si="276"/>
        <v>113</v>
      </c>
      <c r="I865">
        <f>INT(INDEX(TrainRun!$AD$2:$AD$148,'By Second'!H865))</f>
        <v>869</v>
      </c>
      <c r="J865">
        <f>INDEX(TrainRun!$AE$2:$AE$148,'By Second'!H865)</f>
        <v>55.547265251508875</v>
      </c>
      <c r="K865">
        <f t="shared" si="273"/>
        <v>33</v>
      </c>
      <c r="L865">
        <f t="shared" si="274"/>
        <v>-8.2903040466817401E-3</v>
      </c>
      <c r="M865">
        <f t="shared" si="277"/>
        <v>-2.5122133474793151E-4</v>
      </c>
      <c r="N865" s="32">
        <f t="shared" si="278"/>
        <v>55.549275022186805</v>
      </c>
      <c r="O865" s="29">
        <f t="shared" si="275"/>
        <v>35232.70724195509</v>
      </c>
      <c r="P865">
        <f>MATCH(O865,LORDetail!$B$2:$B$930,1)</f>
        <v>220</v>
      </c>
      <c r="Q865">
        <f>INDEX(LORDetail!$B$2:$B$930,P865)</f>
        <v>35147.215740149346</v>
      </c>
      <c r="R865">
        <f>INDEX(LORDetail!$D$2:$D$930,P865)</f>
        <v>51.524002146576997</v>
      </c>
      <c r="S865">
        <f>INDEX(LORDetail!$E$2:$E$930,P865)</f>
        <v>-0.67027414541293295</v>
      </c>
      <c r="T865">
        <f>INDEX(LORDetail!$G$2:$G$930,P865)</f>
        <v>22.052710000000001</v>
      </c>
      <c r="U865">
        <f t="shared" si="279"/>
        <v>221</v>
      </c>
      <c r="V865">
        <f>INDEX(LORDetail!$B$2:$B$930,U865)</f>
        <v>35389.344734828868</v>
      </c>
      <c r="W865">
        <f>INDEX(LORDetail!$D$2:$D$930,U865)</f>
        <v>51.523867701775899</v>
      </c>
      <c r="X865">
        <f>INDEX(LORDetail!$E$2:$E$930,U865)</f>
        <v>-0.67376334246216196</v>
      </c>
      <c r="Y865">
        <f>INDEX(LORDetail!$G$2:$G$930,U865)</f>
        <v>22.20486</v>
      </c>
      <c r="Z865">
        <f t="shared" si="280"/>
        <v>242.12899467952229</v>
      </c>
      <c r="AA865" s="29">
        <f t="shared" si="281"/>
        <v>85.49150180574361</v>
      </c>
      <c r="AB865">
        <f t="shared" si="282"/>
        <v>0.35308246300241186</v>
      </c>
      <c r="AC865" s="32">
        <f t="shared" si="283"/>
        <v>51.523954676475491</v>
      </c>
      <c r="AD865" s="32">
        <f t="shared" si="284"/>
        <v>-0.67150611970097551</v>
      </c>
      <c r="AE865" s="34">
        <f t="shared" si="285"/>
        <v>22.106431496745817</v>
      </c>
      <c r="AF865" s="36" t="str">
        <f t="shared" si="286"/>
        <v>PADTON</v>
      </c>
      <c r="AG865" s="36" t="str">
        <f t="shared" si="287"/>
        <v>RDNGSTN</v>
      </c>
      <c r="AH865" s="36">
        <f t="shared" si="288"/>
        <v>861</v>
      </c>
      <c r="AI865" s="42">
        <f t="shared" si="289"/>
        <v>35232.800000000003</v>
      </c>
      <c r="AJ865" s="43">
        <f t="shared" si="290"/>
        <v>55.549275022186805</v>
      </c>
      <c r="AK865" s="43">
        <f t="shared" si="291"/>
        <v>-2.5122133474793151E-4</v>
      </c>
      <c r="AL865" s="36">
        <f t="shared" si="292"/>
        <v>51.523954676475491</v>
      </c>
      <c r="AM865" s="36">
        <v>1</v>
      </c>
      <c r="AN865" s="36">
        <f t="shared" si="293"/>
        <v>-0.67150611970097551</v>
      </c>
      <c r="AO865" s="36">
        <v>4</v>
      </c>
      <c r="AP865" s="42">
        <f>INT(AI865/1000)*1000</f>
        <v>35000</v>
      </c>
      <c r="AQ865" s="42">
        <f>MOD(AI865,1000)</f>
        <v>232.80000000000291</v>
      </c>
      <c r="AR865" s="42">
        <f>MOD(AI866,1000)-0.2+(AP866-AP865)</f>
        <v>287.9999999999971</v>
      </c>
    </row>
    <row r="866" spans="1:44" x14ac:dyDescent="0.25">
      <c r="A866" s="32" t="s">
        <v>0</v>
      </c>
      <c r="B866" s="33" t="s">
        <v>1</v>
      </c>
      <c r="C866" s="32">
        <v>862</v>
      </c>
      <c r="D866">
        <f>MATCH(C866,TrainRun!$AG$2:$AG$148,1)</f>
        <v>112</v>
      </c>
      <c r="E866">
        <f>INT(INDEX(TrainRun!$AD$2:$AD$148,'By Second'!D866))</f>
        <v>836</v>
      </c>
      <c r="F866">
        <f>IF(E866=0,0,INDEX(TrainRun!$AE$2:$AE$148,'By Second'!D866))</f>
        <v>55.555555555555557</v>
      </c>
      <c r="G866">
        <f>INDEX(TrainRun!$AF$2:$AF$148,'By Second'!D866)</f>
        <v>33843.871699602896</v>
      </c>
      <c r="H866">
        <f t="shared" si="276"/>
        <v>113</v>
      </c>
      <c r="I866">
        <f>INT(INDEX(TrainRun!$AD$2:$AD$148,'By Second'!H866))</f>
        <v>869</v>
      </c>
      <c r="J866">
        <f>INDEX(TrainRun!$AE$2:$AE$148,'By Second'!H866)</f>
        <v>55.547265251508875</v>
      </c>
      <c r="K866">
        <f t="shared" si="273"/>
        <v>33</v>
      </c>
      <c r="L866">
        <f t="shared" si="274"/>
        <v>-8.2903040466817401E-3</v>
      </c>
      <c r="M866">
        <f t="shared" si="277"/>
        <v>-2.5122133474793151E-4</v>
      </c>
      <c r="N866" s="32">
        <f t="shared" si="278"/>
        <v>55.549023800852055</v>
      </c>
      <c r="O866" s="29">
        <f t="shared" si="275"/>
        <v>35288.256265755939</v>
      </c>
      <c r="P866">
        <f>MATCH(O866,LORDetail!$B$2:$B$930,1)</f>
        <v>220</v>
      </c>
      <c r="Q866">
        <f>INDEX(LORDetail!$B$2:$B$930,P866)</f>
        <v>35147.215740149346</v>
      </c>
      <c r="R866">
        <f>INDEX(LORDetail!$D$2:$D$930,P866)</f>
        <v>51.524002146576997</v>
      </c>
      <c r="S866">
        <f>INDEX(LORDetail!$E$2:$E$930,P866)</f>
        <v>-0.67027414541293295</v>
      </c>
      <c r="T866">
        <f>INDEX(LORDetail!$G$2:$G$930,P866)</f>
        <v>22.052710000000001</v>
      </c>
      <c r="U866">
        <f t="shared" si="279"/>
        <v>221</v>
      </c>
      <c r="V866">
        <f>INDEX(LORDetail!$B$2:$B$930,U866)</f>
        <v>35389.344734828868</v>
      </c>
      <c r="W866">
        <f>INDEX(LORDetail!$D$2:$D$930,U866)</f>
        <v>51.523867701775899</v>
      </c>
      <c r="X866">
        <f>INDEX(LORDetail!$E$2:$E$930,U866)</f>
        <v>-0.67376334246216196</v>
      </c>
      <c r="Y866">
        <f>INDEX(LORDetail!$G$2:$G$930,U866)</f>
        <v>22.20486</v>
      </c>
      <c r="Z866">
        <f t="shared" si="280"/>
        <v>242.12899467952229</v>
      </c>
      <c r="AA866" s="29">
        <f t="shared" si="281"/>
        <v>141.04052560659329</v>
      </c>
      <c r="AB866">
        <f t="shared" si="282"/>
        <v>0.58250159504140375</v>
      </c>
      <c r="AC866" s="32">
        <f t="shared" si="283"/>
        <v>51.523923832265915</v>
      </c>
      <c r="AD866" s="32">
        <f t="shared" si="284"/>
        <v>-0.6723066082595226</v>
      </c>
      <c r="AE866" s="34">
        <f t="shared" si="285"/>
        <v>22.141337617685551</v>
      </c>
      <c r="AF866" s="36" t="str">
        <f t="shared" si="286"/>
        <v>PADTON</v>
      </c>
      <c r="AG866" s="36" t="str">
        <f t="shared" si="287"/>
        <v>RDNGSTN</v>
      </c>
      <c r="AH866" s="36">
        <f t="shared" si="288"/>
        <v>862</v>
      </c>
      <c r="AI866" s="42">
        <f t="shared" si="289"/>
        <v>35288.199999999997</v>
      </c>
      <c r="AJ866" s="43">
        <f t="shared" si="290"/>
        <v>55.549023800852055</v>
      </c>
      <c r="AK866" s="43">
        <f t="shared" si="291"/>
        <v>-2.5122133474793151E-4</v>
      </c>
      <c r="AL866" s="36">
        <f t="shared" si="292"/>
        <v>51.523923832265915</v>
      </c>
      <c r="AM866" s="36">
        <v>1</v>
      </c>
      <c r="AN866" s="36">
        <f t="shared" si="293"/>
        <v>-0.6723066082595226</v>
      </c>
      <c r="AO866" s="36">
        <v>4</v>
      </c>
      <c r="AP866" s="42">
        <f>INT(AI866/1000)*1000</f>
        <v>35000</v>
      </c>
      <c r="AQ866" s="42">
        <f>MOD(AI866,1000)</f>
        <v>288.19999999999709</v>
      </c>
      <c r="AR866" s="42">
        <f>MOD(AI867,1000)-0.2+(AP867-AP866)</f>
        <v>343.60000000000292</v>
      </c>
    </row>
    <row r="867" spans="1:44" x14ac:dyDescent="0.25">
      <c r="A867" s="32" t="s">
        <v>0</v>
      </c>
      <c r="B867" s="33" t="s">
        <v>1</v>
      </c>
      <c r="C867" s="32">
        <v>863</v>
      </c>
      <c r="D867">
        <f>MATCH(C867,TrainRun!$AG$2:$AG$148,1)</f>
        <v>112</v>
      </c>
      <c r="E867">
        <f>INT(INDEX(TrainRun!$AD$2:$AD$148,'By Second'!D867))</f>
        <v>836</v>
      </c>
      <c r="F867">
        <f>IF(E867=0,0,INDEX(TrainRun!$AE$2:$AE$148,'By Second'!D867))</f>
        <v>55.555555555555557</v>
      </c>
      <c r="G867">
        <f>INDEX(TrainRun!$AF$2:$AF$148,'By Second'!D867)</f>
        <v>33843.871699602896</v>
      </c>
      <c r="H867">
        <f t="shared" si="276"/>
        <v>113</v>
      </c>
      <c r="I867">
        <f>INT(INDEX(TrainRun!$AD$2:$AD$148,'By Second'!H867))</f>
        <v>869</v>
      </c>
      <c r="J867">
        <f>INDEX(TrainRun!$AE$2:$AE$148,'By Second'!H867)</f>
        <v>55.547265251508875</v>
      </c>
      <c r="K867">
        <f t="shared" si="273"/>
        <v>33</v>
      </c>
      <c r="L867">
        <f t="shared" si="274"/>
        <v>-8.2903040466817401E-3</v>
      </c>
      <c r="M867">
        <f t="shared" si="277"/>
        <v>-2.5122133474793151E-4</v>
      </c>
      <c r="N867" s="32">
        <f t="shared" si="278"/>
        <v>55.548772579517305</v>
      </c>
      <c r="O867" s="29">
        <f t="shared" si="275"/>
        <v>35343.805038335457</v>
      </c>
      <c r="P867">
        <f>MATCH(O867,LORDetail!$B$2:$B$930,1)</f>
        <v>220</v>
      </c>
      <c r="Q867">
        <f>INDEX(LORDetail!$B$2:$B$930,P867)</f>
        <v>35147.215740149346</v>
      </c>
      <c r="R867">
        <f>INDEX(LORDetail!$D$2:$D$930,P867)</f>
        <v>51.524002146576997</v>
      </c>
      <c r="S867">
        <f>INDEX(LORDetail!$E$2:$E$930,P867)</f>
        <v>-0.67027414541293295</v>
      </c>
      <c r="T867">
        <f>INDEX(LORDetail!$G$2:$G$930,P867)</f>
        <v>22.052710000000001</v>
      </c>
      <c r="U867">
        <f t="shared" si="279"/>
        <v>221</v>
      </c>
      <c r="V867">
        <f>INDEX(LORDetail!$B$2:$B$930,U867)</f>
        <v>35389.344734828868</v>
      </c>
      <c r="W867">
        <f>INDEX(LORDetail!$D$2:$D$930,U867)</f>
        <v>51.523867701775899</v>
      </c>
      <c r="X867">
        <f>INDEX(LORDetail!$E$2:$E$930,U867)</f>
        <v>-0.67376334246216196</v>
      </c>
      <c r="Y867">
        <f>INDEX(LORDetail!$G$2:$G$930,U867)</f>
        <v>22.20486</v>
      </c>
      <c r="Z867">
        <f t="shared" si="280"/>
        <v>242.12899467952229</v>
      </c>
      <c r="AA867" s="29">
        <f t="shared" si="281"/>
        <v>196.58929818611068</v>
      </c>
      <c r="AB867">
        <f t="shared" si="282"/>
        <v>0.81191968952876892</v>
      </c>
      <c r="AC867" s="32">
        <f t="shared" si="283"/>
        <v>51.523892988195833</v>
      </c>
      <c r="AD867" s="32">
        <f t="shared" si="284"/>
        <v>-0.67310709319784767</v>
      </c>
      <c r="AE867" s="34">
        <f t="shared" si="285"/>
        <v>22.176243580761803</v>
      </c>
      <c r="AF867" s="36" t="str">
        <f t="shared" si="286"/>
        <v>PADTON</v>
      </c>
      <c r="AG867" s="36" t="str">
        <f t="shared" si="287"/>
        <v>RDNGSTN</v>
      </c>
      <c r="AH867" s="36">
        <f t="shared" si="288"/>
        <v>863</v>
      </c>
      <c r="AI867" s="42">
        <f t="shared" si="289"/>
        <v>35343.800000000003</v>
      </c>
      <c r="AJ867" s="43">
        <f t="shared" si="290"/>
        <v>55.548772579517305</v>
      </c>
      <c r="AK867" s="43">
        <f t="shared" si="291"/>
        <v>-2.5122133474793151E-4</v>
      </c>
      <c r="AL867" s="36">
        <f t="shared" si="292"/>
        <v>51.523892988195833</v>
      </c>
      <c r="AM867" s="36">
        <v>1</v>
      </c>
      <c r="AN867" s="36">
        <f t="shared" si="293"/>
        <v>-0.67310709319784767</v>
      </c>
      <c r="AO867" s="36">
        <v>4</v>
      </c>
      <c r="AP867" s="42">
        <f>INT(AI867/1000)*1000</f>
        <v>35000</v>
      </c>
      <c r="AQ867" s="42">
        <f>MOD(AI867,1000)</f>
        <v>343.80000000000291</v>
      </c>
      <c r="AR867" s="42">
        <f>MOD(AI868,1000)-0.2+(AP868-AP867)</f>
        <v>399.20000000000147</v>
      </c>
    </row>
    <row r="868" spans="1:44" x14ac:dyDescent="0.25">
      <c r="A868" s="32" t="s">
        <v>0</v>
      </c>
      <c r="B868" s="33" t="s">
        <v>1</v>
      </c>
      <c r="C868" s="32">
        <v>864</v>
      </c>
      <c r="D868">
        <f>MATCH(C868,TrainRun!$AG$2:$AG$148,1)</f>
        <v>112</v>
      </c>
      <c r="E868">
        <f>INT(INDEX(TrainRun!$AD$2:$AD$148,'By Second'!D868))</f>
        <v>836</v>
      </c>
      <c r="F868">
        <f>IF(E868=0,0,INDEX(TrainRun!$AE$2:$AE$148,'By Second'!D868))</f>
        <v>55.555555555555557</v>
      </c>
      <c r="G868">
        <f>INDEX(TrainRun!$AF$2:$AF$148,'By Second'!D868)</f>
        <v>33843.871699602896</v>
      </c>
      <c r="H868">
        <f t="shared" si="276"/>
        <v>113</v>
      </c>
      <c r="I868">
        <f>INT(INDEX(TrainRun!$AD$2:$AD$148,'By Second'!H868))</f>
        <v>869</v>
      </c>
      <c r="J868">
        <f>INDEX(TrainRun!$AE$2:$AE$148,'By Second'!H868)</f>
        <v>55.547265251508875</v>
      </c>
      <c r="K868">
        <f t="shared" si="273"/>
        <v>33</v>
      </c>
      <c r="L868">
        <f t="shared" si="274"/>
        <v>-8.2903040466817401E-3</v>
      </c>
      <c r="M868">
        <f t="shared" si="277"/>
        <v>-2.5122133474793151E-4</v>
      </c>
      <c r="N868" s="32">
        <f t="shared" si="278"/>
        <v>55.548521358182555</v>
      </c>
      <c r="O868" s="29">
        <f t="shared" si="275"/>
        <v>35399.353559693642</v>
      </c>
      <c r="P868">
        <f>MATCH(O868,LORDetail!$B$2:$B$930,1)</f>
        <v>221</v>
      </c>
      <c r="Q868">
        <f>INDEX(LORDetail!$B$2:$B$930,P868)</f>
        <v>35389.344734828868</v>
      </c>
      <c r="R868">
        <f>INDEX(LORDetail!$D$2:$D$930,P868)</f>
        <v>51.523867701775899</v>
      </c>
      <c r="S868">
        <f>INDEX(LORDetail!$E$2:$E$930,P868)</f>
        <v>-0.67376334246216196</v>
      </c>
      <c r="T868">
        <f>INDEX(LORDetail!$G$2:$G$930,P868)</f>
        <v>22.20486</v>
      </c>
      <c r="U868">
        <f t="shared" si="279"/>
        <v>222</v>
      </c>
      <c r="V868">
        <f>INDEX(LORDetail!$B$2:$B$930,U868)</f>
        <v>35511.389446269823</v>
      </c>
      <c r="W868">
        <f>INDEX(LORDetail!$D$2:$D$930,U868)</f>
        <v>51.523746520903799</v>
      </c>
      <c r="X868">
        <f>INDEX(LORDetail!$E$2:$E$930,U868)</f>
        <v>-0.67551463388520205</v>
      </c>
      <c r="Y868">
        <f>INDEX(LORDetail!$G$2:$G$930,U868)</f>
        <v>22.281559999999999</v>
      </c>
      <c r="Z868">
        <f t="shared" si="280"/>
        <v>122.04471144095442</v>
      </c>
      <c r="AA868" s="29">
        <f t="shared" si="281"/>
        <v>10.008824864773487</v>
      </c>
      <c r="AB868">
        <f t="shared" si="282"/>
        <v>8.2009492640865364E-2</v>
      </c>
      <c r="AC868" s="32">
        <f t="shared" si="283"/>
        <v>51.523857763794062</v>
      </c>
      <c r="AD868" s="32">
        <f t="shared" si="284"/>
        <v>-0.67390696498323177</v>
      </c>
      <c r="AE868" s="34">
        <f t="shared" si="285"/>
        <v>22.211150128085553</v>
      </c>
      <c r="AF868" s="36" t="str">
        <f t="shared" si="286"/>
        <v>PADTON</v>
      </c>
      <c r="AG868" s="36" t="str">
        <f t="shared" si="287"/>
        <v>RDNGSTN</v>
      </c>
      <c r="AH868" s="36">
        <f t="shared" si="288"/>
        <v>864</v>
      </c>
      <c r="AI868" s="42">
        <f t="shared" si="289"/>
        <v>35399.4</v>
      </c>
      <c r="AJ868" s="43">
        <f t="shared" si="290"/>
        <v>55.548521358182555</v>
      </c>
      <c r="AK868" s="43">
        <f t="shared" si="291"/>
        <v>-2.5122133474793151E-4</v>
      </c>
      <c r="AL868" s="36">
        <f t="shared" si="292"/>
        <v>51.523857763794062</v>
      </c>
      <c r="AM868" s="36">
        <v>1</v>
      </c>
      <c r="AN868" s="36">
        <f t="shared" si="293"/>
        <v>-0.67390696498323177</v>
      </c>
      <c r="AO868" s="36">
        <v>4</v>
      </c>
      <c r="AP868" s="42">
        <f>INT(AI868/1000)*1000</f>
        <v>35000</v>
      </c>
      <c r="AQ868" s="42">
        <f>MOD(AI868,1000)</f>
        <v>399.40000000000146</v>
      </c>
      <c r="AR868" s="42">
        <f>MOD(AI869,1000)-0.2+(AP869-AP868)</f>
        <v>454.8</v>
      </c>
    </row>
    <row r="869" spans="1:44" x14ac:dyDescent="0.25">
      <c r="A869" s="32" t="s">
        <v>0</v>
      </c>
      <c r="B869" s="33" t="s">
        <v>1</v>
      </c>
      <c r="C869" s="32">
        <v>865</v>
      </c>
      <c r="D869">
        <f>MATCH(C869,TrainRun!$AG$2:$AG$148,1)</f>
        <v>112</v>
      </c>
      <c r="E869">
        <f>INT(INDEX(TrainRun!$AD$2:$AD$148,'By Second'!D869))</f>
        <v>836</v>
      </c>
      <c r="F869">
        <f>IF(E869=0,0,INDEX(TrainRun!$AE$2:$AE$148,'By Second'!D869))</f>
        <v>55.555555555555557</v>
      </c>
      <c r="G869">
        <f>INDEX(TrainRun!$AF$2:$AF$148,'By Second'!D869)</f>
        <v>33843.871699602896</v>
      </c>
      <c r="H869">
        <f t="shared" si="276"/>
        <v>113</v>
      </c>
      <c r="I869">
        <f>INT(INDEX(TrainRun!$AD$2:$AD$148,'By Second'!H869))</f>
        <v>869</v>
      </c>
      <c r="J869">
        <f>INDEX(TrainRun!$AE$2:$AE$148,'By Second'!H869)</f>
        <v>55.547265251508875</v>
      </c>
      <c r="K869">
        <f t="shared" si="273"/>
        <v>33</v>
      </c>
      <c r="L869">
        <f t="shared" si="274"/>
        <v>-8.2903040466817401E-3</v>
      </c>
      <c r="M869">
        <f t="shared" si="277"/>
        <v>-2.5122133474793151E-4</v>
      </c>
      <c r="N869" s="32">
        <f t="shared" si="278"/>
        <v>55.548270136847805</v>
      </c>
      <c r="O869" s="29">
        <f t="shared" si="275"/>
        <v>35454.901829830487</v>
      </c>
      <c r="P869">
        <f>MATCH(O869,LORDetail!$B$2:$B$930,1)</f>
        <v>221</v>
      </c>
      <c r="Q869">
        <f>INDEX(LORDetail!$B$2:$B$930,P869)</f>
        <v>35389.344734828868</v>
      </c>
      <c r="R869">
        <f>INDEX(LORDetail!$D$2:$D$930,P869)</f>
        <v>51.523867701775899</v>
      </c>
      <c r="S869">
        <f>INDEX(LORDetail!$E$2:$E$930,P869)</f>
        <v>-0.67376334246216196</v>
      </c>
      <c r="T869">
        <f>INDEX(LORDetail!$G$2:$G$930,P869)</f>
        <v>22.20486</v>
      </c>
      <c r="U869">
        <f t="shared" si="279"/>
        <v>222</v>
      </c>
      <c r="V869">
        <f>INDEX(LORDetail!$B$2:$B$930,U869)</f>
        <v>35511.389446269823</v>
      </c>
      <c r="W869">
        <f>INDEX(LORDetail!$D$2:$D$930,U869)</f>
        <v>51.523746520903799</v>
      </c>
      <c r="X869">
        <f>INDEX(LORDetail!$E$2:$E$930,U869)</f>
        <v>-0.67551463388520205</v>
      </c>
      <c r="Y869">
        <f>INDEX(LORDetail!$G$2:$G$930,U869)</f>
        <v>22.281559999999999</v>
      </c>
      <c r="Z869">
        <f t="shared" si="280"/>
        <v>122.04471144095442</v>
      </c>
      <c r="AA869" s="29">
        <f t="shared" si="281"/>
        <v>65.557095001619018</v>
      </c>
      <c r="AB869">
        <f t="shared" si="282"/>
        <v>0.53715637677045702</v>
      </c>
      <c r="AC869" s="32">
        <f t="shared" si="283"/>
        <v>51.523802608697707</v>
      </c>
      <c r="AD869" s="32">
        <f t="shared" si="284"/>
        <v>-0.67470405981763137</v>
      </c>
      <c r="AE869" s="34">
        <f t="shared" si="285"/>
        <v>22.246059894098295</v>
      </c>
      <c r="AF869" s="36" t="str">
        <f t="shared" si="286"/>
        <v>PADTON</v>
      </c>
      <c r="AG869" s="36" t="str">
        <f t="shared" si="287"/>
        <v>RDNGSTN</v>
      </c>
      <c r="AH869" s="36">
        <f t="shared" si="288"/>
        <v>865</v>
      </c>
      <c r="AI869" s="42">
        <f t="shared" si="289"/>
        <v>35455</v>
      </c>
      <c r="AJ869" s="43">
        <f t="shared" si="290"/>
        <v>55.548270136847805</v>
      </c>
      <c r="AK869" s="43">
        <f t="shared" si="291"/>
        <v>-2.5122133474793151E-4</v>
      </c>
      <c r="AL869" s="36">
        <f t="shared" si="292"/>
        <v>51.523802608697707</v>
      </c>
      <c r="AM869" s="36">
        <v>1</v>
      </c>
      <c r="AN869" s="36">
        <f t="shared" si="293"/>
        <v>-0.67470405981763137</v>
      </c>
      <c r="AO869" s="36">
        <v>4</v>
      </c>
      <c r="AP869" s="42">
        <f>INT(AI869/1000)*1000</f>
        <v>35000</v>
      </c>
      <c r="AQ869" s="42">
        <f>MOD(AI869,1000)</f>
        <v>455</v>
      </c>
      <c r="AR869" s="42">
        <f>MOD(AI870,1000)-0.2+(AP870-AP869)</f>
        <v>510.20000000000147</v>
      </c>
    </row>
    <row r="870" spans="1:44" x14ac:dyDescent="0.25">
      <c r="A870" s="32" t="s">
        <v>0</v>
      </c>
      <c r="B870" s="33" t="s">
        <v>1</v>
      </c>
      <c r="C870" s="32">
        <v>866</v>
      </c>
      <c r="D870">
        <f>MATCH(C870,TrainRun!$AG$2:$AG$148,1)</f>
        <v>112</v>
      </c>
      <c r="E870">
        <f>INT(INDEX(TrainRun!$AD$2:$AD$148,'By Second'!D870))</f>
        <v>836</v>
      </c>
      <c r="F870">
        <f>IF(E870=0,0,INDEX(TrainRun!$AE$2:$AE$148,'By Second'!D870))</f>
        <v>55.555555555555557</v>
      </c>
      <c r="G870">
        <f>INDEX(TrainRun!$AF$2:$AF$148,'By Second'!D870)</f>
        <v>33843.871699602896</v>
      </c>
      <c r="H870">
        <f t="shared" si="276"/>
        <v>113</v>
      </c>
      <c r="I870">
        <f>INT(INDEX(TrainRun!$AD$2:$AD$148,'By Second'!H870))</f>
        <v>869</v>
      </c>
      <c r="J870">
        <f>INDEX(TrainRun!$AE$2:$AE$148,'By Second'!H870)</f>
        <v>55.547265251508875</v>
      </c>
      <c r="K870">
        <f t="shared" si="273"/>
        <v>33</v>
      </c>
      <c r="L870">
        <f t="shared" si="274"/>
        <v>-8.2903040466817401E-3</v>
      </c>
      <c r="M870">
        <f t="shared" si="277"/>
        <v>-2.5122133474793151E-4</v>
      </c>
      <c r="N870" s="32">
        <f t="shared" si="278"/>
        <v>55.548018915513055</v>
      </c>
      <c r="O870" s="29">
        <f t="shared" si="275"/>
        <v>35510.449848746</v>
      </c>
      <c r="P870">
        <f>MATCH(O870,LORDetail!$B$2:$B$930,1)</f>
        <v>221</v>
      </c>
      <c r="Q870">
        <f>INDEX(LORDetail!$B$2:$B$930,P870)</f>
        <v>35389.344734828868</v>
      </c>
      <c r="R870">
        <f>INDEX(LORDetail!$D$2:$D$930,P870)</f>
        <v>51.523867701775899</v>
      </c>
      <c r="S870">
        <f>INDEX(LORDetail!$E$2:$E$930,P870)</f>
        <v>-0.67376334246216196</v>
      </c>
      <c r="T870">
        <f>INDEX(LORDetail!$G$2:$G$930,P870)</f>
        <v>22.20486</v>
      </c>
      <c r="U870">
        <f t="shared" si="279"/>
        <v>222</v>
      </c>
      <c r="V870">
        <f>INDEX(LORDetail!$B$2:$B$930,U870)</f>
        <v>35511.389446269823</v>
      </c>
      <c r="W870">
        <f>INDEX(LORDetail!$D$2:$D$930,U870)</f>
        <v>51.523746520903799</v>
      </c>
      <c r="X870">
        <f>INDEX(LORDetail!$E$2:$E$930,U870)</f>
        <v>-0.67551463388520205</v>
      </c>
      <c r="Y870">
        <f>INDEX(LORDetail!$G$2:$G$930,U870)</f>
        <v>22.281559999999999</v>
      </c>
      <c r="Z870">
        <f t="shared" si="280"/>
        <v>122.04471144095442</v>
      </c>
      <c r="AA870" s="29">
        <f t="shared" si="281"/>
        <v>121.10511391713226</v>
      </c>
      <c r="AB870">
        <f t="shared" si="282"/>
        <v>0.9923012024631912</v>
      </c>
      <c r="AC870" s="32">
        <f t="shared" si="283"/>
        <v>51.523747453850795</v>
      </c>
      <c r="AD870" s="32">
        <f t="shared" si="284"/>
        <v>-0.67550115104710817</v>
      </c>
      <c r="AE870" s="34">
        <f t="shared" si="285"/>
        <v>22.280969502228924</v>
      </c>
      <c r="AF870" s="36" t="str">
        <f t="shared" si="286"/>
        <v>PADTON</v>
      </c>
      <c r="AG870" s="36" t="str">
        <f t="shared" si="287"/>
        <v>RDNGSTN</v>
      </c>
      <c r="AH870" s="36">
        <f t="shared" si="288"/>
        <v>866</v>
      </c>
      <c r="AI870" s="42">
        <f t="shared" si="289"/>
        <v>35510.400000000001</v>
      </c>
      <c r="AJ870" s="43">
        <f t="shared" si="290"/>
        <v>55.548018915513055</v>
      </c>
      <c r="AK870" s="43">
        <f t="shared" si="291"/>
        <v>-2.5122133474793151E-4</v>
      </c>
      <c r="AL870" s="36">
        <f t="shared" si="292"/>
        <v>51.523747453850795</v>
      </c>
      <c r="AM870" s="36">
        <v>1</v>
      </c>
      <c r="AN870" s="36">
        <f t="shared" si="293"/>
        <v>-0.67550115104710817</v>
      </c>
      <c r="AO870" s="36">
        <v>4</v>
      </c>
      <c r="AP870" s="42">
        <f>INT(AI870/1000)*1000</f>
        <v>35000</v>
      </c>
      <c r="AQ870" s="42">
        <f>MOD(AI870,1000)</f>
        <v>510.40000000000146</v>
      </c>
      <c r="AR870" s="42">
        <f>MOD(AI871,1000)-0.2+(AP871-AP870)</f>
        <v>565.79999999999995</v>
      </c>
    </row>
    <row r="871" spans="1:44" x14ac:dyDescent="0.25">
      <c r="A871" s="32" t="s">
        <v>0</v>
      </c>
      <c r="B871" s="33" t="s">
        <v>1</v>
      </c>
      <c r="C871" s="32">
        <v>867</v>
      </c>
      <c r="D871">
        <f>MATCH(C871,TrainRun!$AG$2:$AG$148,1)</f>
        <v>112</v>
      </c>
      <c r="E871">
        <f>INT(INDEX(TrainRun!$AD$2:$AD$148,'By Second'!D871))</f>
        <v>836</v>
      </c>
      <c r="F871">
        <f>IF(E871=0,0,INDEX(TrainRun!$AE$2:$AE$148,'By Second'!D871))</f>
        <v>55.555555555555557</v>
      </c>
      <c r="G871">
        <f>INDEX(TrainRun!$AF$2:$AF$148,'By Second'!D871)</f>
        <v>33843.871699602896</v>
      </c>
      <c r="H871">
        <f t="shared" si="276"/>
        <v>113</v>
      </c>
      <c r="I871">
        <f>INT(INDEX(TrainRun!$AD$2:$AD$148,'By Second'!H871))</f>
        <v>869</v>
      </c>
      <c r="J871">
        <f>INDEX(TrainRun!$AE$2:$AE$148,'By Second'!H871)</f>
        <v>55.547265251508875</v>
      </c>
      <c r="K871">
        <f t="shared" si="273"/>
        <v>33</v>
      </c>
      <c r="L871">
        <f t="shared" si="274"/>
        <v>-8.2903040466817401E-3</v>
      </c>
      <c r="M871">
        <f t="shared" si="277"/>
        <v>-2.5122133474793151E-4</v>
      </c>
      <c r="N871" s="32">
        <f t="shared" si="278"/>
        <v>55.547767694178305</v>
      </c>
      <c r="O871" s="29">
        <f t="shared" si="275"/>
        <v>35565.997616440181</v>
      </c>
      <c r="P871">
        <f>MATCH(O871,LORDetail!$B$2:$B$930,1)</f>
        <v>222</v>
      </c>
      <c r="Q871">
        <f>INDEX(LORDetail!$B$2:$B$930,P871)</f>
        <v>35511.389446269823</v>
      </c>
      <c r="R871">
        <f>INDEX(LORDetail!$D$2:$D$930,P871)</f>
        <v>51.523746520903799</v>
      </c>
      <c r="S871">
        <f>INDEX(LORDetail!$E$2:$E$930,P871)</f>
        <v>-0.67551463388520205</v>
      </c>
      <c r="T871">
        <f>INDEX(LORDetail!$G$2:$G$930,P871)</f>
        <v>22.281559999999999</v>
      </c>
      <c r="U871">
        <f t="shared" si="279"/>
        <v>223</v>
      </c>
      <c r="V871">
        <f>INDEX(LORDetail!$B$2:$B$930,U871)</f>
        <v>35626.163819026842</v>
      </c>
      <c r="W871">
        <f>INDEX(LORDetail!$D$2:$D$930,U871)</f>
        <v>51.523617054507</v>
      </c>
      <c r="X871">
        <f>INDEX(LORDetail!$E$2:$E$930,U871)</f>
        <v>-0.67715863191931902</v>
      </c>
      <c r="Y871">
        <f>INDEX(LORDetail!$G$2:$G$930,U871)</f>
        <v>22.353680000000001</v>
      </c>
      <c r="Z871">
        <f t="shared" si="280"/>
        <v>114.77437275701959</v>
      </c>
      <c r="AA871" s="29">
        <f t="shared" si="281"/>
        <v>54.60817017035879</v>
      </c>
      <c r="AB871">
        <f t="shared" si="282"/>
        <v>0.47578713661076366</v>
      </c>
      <c r="AC871" s="32">
        <f t="shared" si="283"/>
        <v>51.523684922457576</v>
      </c>
      <c r="AD871" s="32">
        <f t="shared" si="284"/>
        <v>-0.67629682700244831</v>
      </c>
      <c r="AE871" s="34">
        <f t="shared" si="285"/>
        <v>22.315873768292366</v>
      </c>
      <c r="AF871" s="36" t="str">
        <f t="shared" si="286"/>
        <v>PADTON</v>
      </c>
      <c r="AG871" s="36" t="str">
        <f t="shared" si="287"/>
        <v>RDNGSTN</v>
      </c>
      <c r="AH871" s="36">
        <f t="shared" si="288"/>
        <v>867</v>
      </c>
      <c r="AI871" s="42">
        <f t="shared" si="289"/>
        <v>35566</v>
      </c>
      <c r="AJ871" s="43">
        <f t="shared" si="290"/>
        <v>55.547767694178305</v>
      </c>
      <c r="AK871" s="43">
        <f t="shared" si="291"/>
        <v>-2.5122133474793151E-4</v>
      </c>
      <c r="AL871" s="36">
        <f t="shared" si="292"/>
        <v>51.523684922457576</v>
      </c>
      <c r="AM871" s="36">
        <v>1</v>
      </c>
      <c r="AN871" s="36">
        <f t="shared" si="293"/>
        <v>-0.67629682700244831</v>
      </c>
      <c r="AO871" s="36">
        <v>4</v>
      </c>
      <c r="AP871" s="42">
        <f>INT(AI871/1000)*1000</f>
        <v>35000</v>
      </c>
      <c r="AQ871" s="42">
        <f>MOD(AI871,1000)</f>
        <v>566</v>
      </c>
      <c r="AR871" s="42">
        <f>MOD(AI872,1000)-0.2+(AP872-AP871)</f>
        <v>621.3999999999985</v>
      </c>
    </row>
    <row r="872" spans="1:44" x14ac:dyDescent="0.25">
      <c r="A872" s="32" t="s">
        <v>0</v>
      </c>
      <c r="B872" s="33" t="s">
        <v>1</v>
      </c>
      <c r="C872" s="32">
        <v>868</v>
      </c>
      <c r="D872">
        <f>MATCH(C872,TrainRun!$AG$2:$AG$148,1)</f>
        <v>112</v>
      </c>
      <c r="E872">
        <f>INT(INDEX(TrainRun!$AD$2:$AD$148,'By Second'!D872))</f>
        <v>836</v>
      </c>
      <c r="F872">
        <f>IF(E872=0,0,INDEX(TrainRun!$AE$2:$AE$148,'By Second'!D872))</f>
        <v>55.555555555555557</v>
      </c>
      <c r="G872">
        <f>INDEX(TrainRun!$AF$2:$AF$148,'By Second'!D872)</f>
        <v>33843.871699602896</v>
      </c>
      <c r="H872">
        <f t="shared" si="276"/>
        <v>113</v>
      </c>
      <c r="I872">
        <f>INT(INDEX(TrainRun!$AD$2:$AD$148,'By Second'!H872))</f>
        <v>869</v>
      </c>
      <c r="J872">
        <f>INDEX(TrainRun!$AE$2:$AE$148,'By Second'!H872)</f>
        <v>55.547265251508875</v>
      </c>
      <c r="K872">
        <f t="shared" si="273"/>
        <v>33</v>
      </c>
      <c r="L872">
        <f t="shared" si="274"/>
        <v>-8.2903040466817401E-3</v>
      </c>
      <c r="M872">
        <f t="shared" si="277"/>
        <v>-2.5122133474793151E-4</v>
      </c>
      <c r="N872" s="32">
        <f t="shared" si="278"/>
        <v>55.547516472843554</v>
      </c>
      <c r="O872" s="29">
        <f t="shared" si="275"/>
        <v>35621.545132913023</v>
      </c>
      <c r="P872">
        <f>MATCH(O872,LORDetail!$B$2:$B$930,1)</f>
        <v>222</v>
      </c>
      <c r="Q872">
        <f>INDEX(LORDetail!$B$2:$B$930,P872)</f>
        <v>35511.389446269823</v>
      </c>
      <c r="R872">
        <f>INDEX(LORDetail!$D$2:$D$930,P872)</f>
        <v>51.523746520903799</v>
      </c>
      <c r="S872">
        <f>INDEX(LORDetail!$E$2:$E$930,P872)</f>
        <v>-0.67551463388520205</v>
      </c>
      <c r="T872">
        <f>INDEX(LORDetail!$G$2:$G$930,P872)</f>
        <v>22.281559999999999</v>
      </c>
      <c r="U872">
        <f t="shared" si="279"/>
        <v>223</v>
      </c>
      <c r="V872">
        <f>INDEX(LORDetail!$B$2:$B$930,U872)</f>
        <v>35626.163819026842</v>
      </c>
      <c r="W872">
        <f>INDEX(LORDetail!$D$2:$D$930,U872)</f>
        <v>51.523617054507</v>
      </c>
      <c r="X872">
        <f>INDEX(LORDetail!$E$2:$E$930,U872)</f>
        <v>-0.67715863191931902</v>
      </c>
      <c r="Y872">
        <f>INDEX(LORDetail!$G$2:$G$930,U872)</f>
        <v>22.353680000000001</v>
      </c>
      <c r="Z872">
        <f t="shared" si="280"/>
        <v>114.77437275701959</v>
      </c>
      <c r="AA872" s="29">
        <f t="shared" si="281"/>
        <v>110.15568664320017</v>
      </c>
      <c r="AB872">
        <f t="shared" si="282"/>
        <v>0.95975855931186571</v>
      </c>
      <c r="AC872" s="32">
        <f t="shared" si="283"/>
        <v>51.523622264421327</v>
      </c>
      <c r="AD872" s="32">
        <f t="shared" si="284"/>
        <v>-0.67709247506993764</v>
      </c>
      <c r="AE872" s="34">
        <f t="shared" si="285"/>
        <v>22.350777787297574</v>
      </c>
      <c r="AF872" s="36" t="str">
        <f t="shared" si="286"/>
        <v>PADTON</v>
      </c>
      <c r="AG872" s="36" t="str">
        <f t="shared" si="287"/>
        <v>RDNGSTN</v>
      </c>
      <c r="AH872" s="36">
        <f t="shared" si="288"/>
        <v>868</v>
      </c>
      <c r="AI872" s="42">
        <f t="shared" si="289"/>
        <v>35621.599999999999</v>
      </c>
      <c r="AJ872" s="43">
        <f t="shared" si="290"/>
        <v>55.547516472843554</v>
      </c>
      <c r="AK872" s="43">
        <f t="shared" si="291"/>
        <v>-2.5122133474793151E-4</v>
      </c>
      <c r="AL872" s="36">
        <f t="shared" si="292"/>
        <v>51.523622264421327</v>
      </c>
      <c r="AM872" s="36">
        <v>1</v>
      </c>
      <c r="AN872" s="36">
        <f t="shared" si="293"/>
        <v>-0.67709247506993764</v>
      </c>
      <c r="AO872" s="36">
        <v>4</v>
      </c>
      <c r="AP872" s="42">
        <f>INT(AI872/1000)*1000</f>
        <v>35000</v>
      </c>
      <c r="AQ872" s="42">
        <f>MOD(AI872,1000)</f>
        <v>621.59999999999854</v>
      </c>
      <c r="AR872" s="42">
        <f>MOD(AI873,1000)-0.2+(AP873-AP872)</f>
        <v>649.20000000000141</v>
      </c>
    </row>
    <row r="873" spans="1:44" x14ac:dyDescent="0.25">
      <c r="A873" s="32" t="s">
        <v>0</v>
      </c>
      <c r="B873" s="33" t="s">
        <v>1</v>
      </c>
      <c r="C873" s="32">
        <v>869</v>
      </c>
      <c r="D873">
        <f>MATCH(C873,TrainRun!$AG$2:$AG$148,1)</f>
        <v>113</v>
      </c>
      <c r="E873">
        <f>INT(INDEX(TrainRun!$AD$2:$AD$148,'By Second'!D873))</f>
        <v>869</v>
      </c>
      <c r="F873">
        <f>IF(E873=0,0,INDEX(TrainRun!$AE$2:$AE$148,'By Second'!D873))</f>
        <v>55.547265251508875</v>
      </c>
      <c r="G873">
        <f>INDEX(TrainRun!$AF$2:$AF$148,'By Second'!D873)</f>
        <v>35649.426840642991</v>
      </c>
      <c r="H873">
        <f t="shared" si="276"/>
        <v>114</v>
      </c>
      <c r="I873">
        <f>INT(INDEX(TrainRun!$AD$2:$AD$148,'By Second'!H873))</f>
        <v>877</v>
      </c>
      <c r="J873">
        <f>INDEX(TrainRun!$AE$2:$AE$148,'By Second'!H873)</f>
        <v>54.898107108957774</v>
      </c>
      <c r="K873">
        <f t="shared" si="273"/>
        <v>8</v>
      </c>
      <c r="L873">
        <f t="shared" si="274"/>
        <v>-0.64915814255110149</v>
      </c>
      <c r="M873">
        <f t="shared" si="277"/>
        <v>-8.1144767818887686E-2</v>
      </c>
      <c r="N873" s="32">
        <f t="shared" si="278"/>
        <v>55.547265251508875</v>
      </c>
      <c r="O873" s="29">
        <f t="shared" si="275"/>
        <v>35649.4</v>
      </c>
      <c r="P873">
        <f>MATCH(O873,LORDetail!$B$2:$B$930,1)</f>
        <v>223</v>
      </c>
      <c r="Q873">
        <f>INDEX(LORDetail!$B$2:$B$930,P873)</f>
        <v>35626.163819026842</v>
      </c>
      <c r="R873">
        <f>INDEX(LORDetail!$D$2:$D$930,P873)</f>
        <v>51.523617054507</v>
      </c>
      <c r="S873">
        <f>INDEX(LORDetail!$E$2:$E$930,P873)</f>
        <v>-0.67715863191931902</v>
      </c>
      <c r="T873">
        <f>INDEX(LORDetail!$G$2:$G$930,P873)</f>
        <v>22.353680000000001</v>
      </c>
      <c r="U873">
        <f t="shared" si="279"/>
        <v>224</v>
      </c>
      <c r="V873">
        <f>INDEX(LORDetail!$B$2:$B$930,U873)</f>
        <v>35776.872887353311</v>
      </c>
      <c r="W873">
        <f>INDEX(LORDetail!$D$2:$D$930,U873)</f>
        <v>51.523480825274198</v>
      </c>
      <c r="X873">
        <f>INDEX(LORDetail!$E$2:$E$930,U873)</f>
        <v>-0.67932352164871201</v>
      </c>
      <c r="Y873">
        <f>INDEX(LORDetail!$G$2:$G$930,U873)</f>
        <v>22.44839</v>
      </c>
      <c r="Z873">
        <f t="shared" si="280"/>
        <v>150.7090683264687</v>
      </c>
      <c r="AA873" s="29">
        <f t="shared" si="281"/>
        <v>23.236180973159207</v>
      </c>
      <c r="AB873">
        <f t="shared" si="282"/>
        <v>0.15417904994823917</v>
      </c>
      <c r="AC873" s="32">
        <f t="shared" si="283"/>
        <v>51.52359605081331</v>
      </c>
      <c r="AD873" s="32">
        <f t="shared" si="284"/>
        <v>-0.67749241256103954</v>
      </c>
      <c r="AE873" s="34">
        <f t="shared" si="285"/>
        <v>22.368282297820599</v>
      </c>
      <c r="AF873" s="36" t="str">
        <f t="shared" si="286"/>
        <v>PADTON</v>
      </c>
      <c r="AG873" s="36" t="str">
        <f t="shared" si="287"/>
        <v>RDNGSTN</v>
      </c>
      <c r="AH873" s="36">
        <f t="shared" si="288"/>
        <v>869</v>
      </c>
      <c r="AI873" s="42">
        <f t="shared" si="289"/>
        <v>35649.4</v>
      </c>
      <c r="AJ873" s="43">
        <f t="shared" si="290"/>
        <v>55.547265251508875</v>
      </c>
      <c r="AK873" s="43">
        <f t="shared" si="291"/>
        <v>-8.1144767818887686E-2</v>
      </c>
      <c r="AL873" s="36">
        <f t="shared" si="292"/>
        <v>51.52359605081331</v>
      </c>
      <c r="AM873" s="36">
        <v>1</v>
      </c>
      <c r="AN873" s="36">
        <f t="shared" si="293"/>
        <v>-0.67749241256103954</v>
      </c>
      <c r="AO873" s="36">
        <v>4</v>
      </c>
      <c r="AP873" s="42">
        <f>INT(AI873/1000)*1000</f>
        <v>35000</v>
      </c>
      <c r="AQ873" s="42">
        <f>MOD(AI873,1000)</f>
        <v>649.40000000000146</v>
      </c>
      <c r="AR873" s="42">
        <f>MOD(AI874,1000)-0.2+(AP874-AP873)</f>
        <v>704.60000000000286</v>
      </c>
    </row>
    <row r="874" spans="1:44" x14ac:dyDescent="0.25">
      <c r="A874" s="32" t="s">
        <v>0</v>
      </c>
      <c r="B874" s="33" t="s">
        <v>1</v>
      </c>
      <c r="C874" s="32">
        <v>870</v>
      </c>
      <c r="D874">
        <f>MATCH(C874,TrainRun!$AG$2:$AG$148,1)</f>
        <v>113</v>
      </c>
      <c r="E874">
        <f>INT(INDEX(TrainRun!$AD$2:$AD$148,'By Second'!D874))</f>
        <v>869</v>
      </c>
      <c r="F874">
        <f>IF(E874=0,0,INDEX(TrainRun!$AE$2:$AE$148,'By Second'!D874))</f>
        <v>55.547265251508875</v>
      </c>
      <c r="G874">
        <f>INDEX(TrainRun!$AF$2:$AF$148,'By Second'!D874)</f>
        <v>35649.426840642991</v>
      </c>
      <c r="H874">
        <f t="shared" si="276"/>
        <v>114</v>
      </c>
      <c r="I874">
        <f>INT(INDEX(TrainRun!$AD$2:$AD$148,'By Second'!H874))</f>
        <v>877</v>
      </c>
      <c r="J874">
        <f>INDEX(TrainRun!$AE$2:$AE$148,'By Second'!H874)</f>
        <v>54.898107108957774</v>
      </c>
      <c r="K874">
        <f t="shared" si="273"/>
        <v>8</v>
      </c>
      <c r="L874">
        <f t="shared" si="274"/>
        <v>-0.64915814255110149</v>
      </c>
      <c r="M874">
        <f t="shared" si="277"/>
        <v>-8.1144767818887686E-2</v>
      </c>
      <c r="N874" s="32">
        <f t="shared" si="278"/>
        <v>55.466120483689991</v>
      </c>
      <c r="O874" s="29">
        <f t="shared" si="275"/>
        <v>35704.86612048369</v>
      </c>
      <c r="P874">
        <f>MATCH(O874,LORDetail!$B$2:$B$930,1)</f>
        <v>223</v>
      </c>
      <c r="Q874">
        <f>INDEX(LORDetail!$B$2:$B$930,P874)</f>
        <v>35626.163819026842</v>
      </c>
      <c r="R874">
        <f>INDEX(LORDetail!$D$2:$D$930,P874)</f>
        <v>51.523617054507</v>
      </c>
      <c r="S874">
        <f>INDEX(LORDetail!$E$2:$E$930,P874)</f>
        <v>-0.67715863191931902</v>
      </c>
      <c r="T874">
        <f>INDEX(LORDetail!$G$2:$G$930,P874)</f>
        <v>22.353680000000001</v>
      </c>
      <c r="U874">
        <f t="shared" si="279"/>
        <v>224</v>
      </c>
      <c r="V874">
        <f>INDEX(LORDetail!$B$2:$B$930,U874)</f>
        <v>35776.872887353311</v>
      </c>
      <c r="W874">
        <f>INDEX(LORDetail!$D$2:$D$930,U874)</f>
        <v>51.523480825274198</v>
      </c>
      <c r="X874">
        <f>INDEX(LORDetail!$E$2:$E$930,U874)</f>
        <v>-0.67932352164871201</v>
      </c>
      <c r="Y874">
        <f>INDEX(LORDetail!$G$2:$G$930,U874)</f>
        <v>22.44839</v>
      </c>
      <c r="Z874">
        <f t="shared" si="280"/>
        <v>150.7090683264687</v>
      </c>
      <c r="AA874" s="29">
        <f t="shared" si="281"/>
        <v>78.702301456847636</v>
      </c>
      <c r="AB874">
        <f t="shared" si="282"/>
        <v>0.5222134429652322</v>
      </c>
      <c r="AC874" s="32">
        <f t="shared" si="283"/>
        <v>51.523545913770306</v>
      </c>
      <c r="AD874" s="32">
        <f t="shared" si="284"/>
        <v>-0.67828916643854542</v>
      </c>
      <c r="AE874" s="34">
        <f t="shared" si="285"/>
        <v>22.403138835183238</v>
      </c>
      <c r="AF874" s="36" t="str">
        <f t="shared" si="286"/>
        <v>PADTON</v>
      </c>
      <c r="AG874" s="36" t="str">
        <f t="shared" si="287"/>
        <v>RDNGSTN</v>
      </c>
      <c r="AH874" s="36">
        <f t="shared" si="288"/>
        <v>870</v>
      </c>
      <c r="AI874" s="42">
        <f t="shared" si="289"/>
        <v>35704.800000000003</v>
      </c>
      <c r="AJ874" s="43">
        <f t="shared" si="290"/>
        <v>55.466120483689991</v>
      </c>
      <c r="AK874" s="43">
        <f t="shared" si="291"/>
        <v>-8.1144767818887686E-2</v>
      </c>
      <c r="AL874" s="36">
        <f t="shared" si="292"/>
        <v>51.523545913770306</v>
      </c>
      <c r="AM874" s="36">
        <v>1</v>
      </c>
      <c r="AN874" s="36">
        <f t="shared" si="293"/>
        <v>-0.67828916643854542</v>
      </c>
      <c r="AO874" s="36">
        <v>4</v>
      </c>
      <c r="AP874" s="42">
        <f>INT(AI874/1000)*1000</f>
        <v>35000</v>
      </c>
      <c r="AQ874" s="42">
        <f>MOD(AI874,1000)</f>
        <v>704.80000000000291</v>
      </c>
      <c r="AR874" s="42">
        <f>MOD(AI875,1000)-0.2+(AP875-AP874)</f>
        <v>759.99999999999704</v>
      </c>
    </row>
    <row r="875" spans="1:44" x14ac:dyDescent="0.25">
      <c r="A875" s="32" t="s">
        <v>0</v>
      </c>
      <c r="B875" s="33" t="s">
        <v>1</v>
      </c>
      <c r="C875" s="32">
        <v>871</v>
      </c>
      <c r="D875">
        <f>MATCH(C875,TrainRun!$AG$2:$AG$148,1)</f>
        <v>113</v>
      </c>
      <c r="E875">
        <f>INT(INDEX(TrainRun!$AD$2:$AD$148,'By Second'!D875))</f>
        <v>869</v>
      </c>
      <c r="F875">
        <f>IF(E875=0,0,INDEX(TrainRun!$AE$2:$AE$148,'By Second'!D875))</f>
        <v>55.547265251508875</v>
      </c>
      <c r="G875">
        <f>INDEX(TrainRun!$AF$2:$AF$148,'By Second'!D875)</f>
        <v>35649.426840642991</v>
      </c>
      <c r="H875">
        <f t="shared" si="276"/>
        <v>114</v>
      </c>
      <c r="I875">
        <f>INT(INDEX(TrainRun!$AD$2:$AD$148,'By Second'!H875))</f>
        <v>877</v>
      </c>
      <c r="J875">
        <f>INDEX(TrainRun!$AE$2:$AE$148,'By Second'!H875)</f>
        <v>54.898107108957774</v>
      </c>
      <c r="K875">
        <f t="shared" si="273"/>
        <v>8</v>
      </c>
      <c r="L875">
        <f t="shared" si="274"/>
        <v>-0.64915814255110149</v>
      </c>
      <c r="M875">
        <f t="shared" si="277"/>
        <v>-8.1144767818887686E-2</v>
      </c>
      <c r="N875" s="32">
        <f t="shared" si="278"/>
        <v>55.384975715871107</v>
      </c>
      <c r="O875" s="29">
        <f t="shared" si="275"/>
        <v>35760.251096199558</v>
      </c>
      <c r="P875">
        <f>MATCH(O875,LORDetail!$B$2:$B$930,1)</f>
        <v>223</v>
      </c>
      <c r="Q875">
        <f>INDEX(LORDetail!$B$2:$B$930,P875)</f>
        <v>35626.163819026842</v>
      </c>
      <c r="R875">
        <f>INDEX(LORDetail!$D$2:$D$930,P875)</f>
        <v>51.523617054507</v>
      </c>
      <c r="S875">
        <f>INDEX(LORDetail!$E$2:$E$930,P875)</f>
        <v>-0.67715863191931902</v>
      </c>
      <c r="T875">
        <f>INDEX(LORDetail!$G$2:$G$930,P875)</f>
        <v>22.353680000000001</v>
      </c>
      <c r="U875">
        <f t="shared" si="279"/>
        <v>224</v>
      </c>
      <c r="V875">
        <f>INDEX(LORDetail!$B$2:$B$930,U875)</f>
        <v>35776.872887353311</v>
      </c>
      <c r="W875">
        <f>INDEX(LORDetail!$D$2:$D$930,U875)</f>
        <v>51.523480825274198</v>
      </c>
      <c r="X875">
        <f>INDEX(LORDetail!$E$2:$E$930,U875)</f>
        <v>-0.67932352164871201</v>
      </c>
      <c r="Y875">
        <f>INDEX(LORDetail!$G$2:$G$930,U875)</f>
        <v>22.44839</v>
      </c>
      <c r="Z875">
        <f t="shared" si="280"/>
        <v>150.7090683264687</v>
      </c>
      <c r="AA875" s="29">
        <f t="shared" si="281"/>
        <v>134.0872771727154</v>
      </c>
      <c r="AB875">
        <f t="shared" si="282"/>
        <v>0.88970941604026854</v>
      </c>
      <c r="AC875" s="32">
        <f t="shared" si="283"/>
        <v>51.52349585007584</v>
      </c>
      <c r="AD875" s="32">
        <f t="shared" si="284"/>
        <v>-0.67908475469624885</v>
      </c>
      <c r="AE875" s="34">
        <f t="shared" si="285"/>
        <v>22.437944378793173</v>
      </c>
      <c r="AF875" s="36" t="str">
        <f t="shared" si="286"/>
        <v>PADTON</v>
      </c>
      <c r="AG875" s="36" t="str">
        <f t="shared" si="287"/>
        <v>RDNGSTN</v>
      </c>
      <c r="AH875" s="36">
        <f t="shared" si="288"/>
        <v>871</v>
      </c>
      <c r="AI875" s="42">
        <f t="shared" si="289"/>
        <v>35760.199999999997</v>
      </c>
      <c r="AJ875" s="43">
        <f t="shared" si="290"/>
        <v>55.384975715871107</v>
      </c>
      <c r="AK875" s="43">
        <f t="shared" si="291"/>
        <v>-8.1144767818887686E-2</v>
      </c>
      <c r="AL875" s="36">
        <f t="shared" si="292"/>
        <v>51.52349585007584</v>
      </c>
      <c r="AM875" s="36">
        <v>1</v>
      </c>
      <c r="AN875" s="36">
        <f t="shared" si="293"/>
        <v>-0.67908475469624885</v>
      </c>
      <c r="AO875" s="36">
        <v>4</v>
      </c>
      <c r="AP875" s="42">
        <f>INT(AI875/1000)*1000</f>
        <v>35000</v>
      </c>
      <c r="AQ875" s="42">
        <f>MOD(AI875,1000)</f>
        <v>760.19999999999709</v>
      </c>
      <c r="AR875" s="42">
        <f>MOD(AI876,1000)-0.2+(AP876-AP875)</f>
        <v>815.3999999999985</v>
      </c>
    </row>
    <row r="876" spans="1:44" x14ac:dyDescent="0.25">
      <c r="A876" s="32" t="s">
        <v>0</v>
      </c>
      <c r="B876" s="33" t="s">
        <v>1</v>
      </c>
      <c r="C876" s="32">
        <v>872</v>
      </c>
      <c r="D876">
        <f>MATCH(C876,TrainRun!$AG$2:$AG$148,1)</f>
        <v>113</v>
      </c>
      <c r="E876">
        <f>INT(INDEX(TrainRun!$AD$2:$AD$148,'By Second'!D876))</f>
        <v>869</v>
      </c>
      <c r="F876">
        <f>IF(E876=0,0,INDEX(TrainRun!$AE$2:$AE$148,'By Second'!D876))</f>
        <v>55.547265251508875</v>
      </c>
      <c r="G876">
        <f>INDEX(TrainRun!$AF$2:$AF$148,'By Second'!D876)</f>
        <v>35649.426840642991</v>
      </c>
      <c r="H876">
        <f t="shared" si="276"/>
        <v>114</v>
      </c>
      <c r="I876">
        <f>INT(INDEX(TrainRun!$AD$2:$AD$148,'By Second'!H876))</f>
        <v>877</v>
      </c>
      <c r="J876">
        <f>INDEX(TrainRun!$AE$2:$AE$148,'By Second'!H876)</f>
        <v>54.898107108957774</v>
      </c>
      <c r="K876">
        <f t="shared" si="273"/>
        <v>8</v>
      </c>
      <c r="L876">
        <f t="shared" si="274"/>
        <v>-0.64915814255110149</v>
      </c>
      <c r="M876">
        <f t="shared" si="277"/>
        <v>-8.1144767818887686E-2</v>
      </c>
      <c r="N876" s="32">
        <f t="shared" si="278"/>
        <v>55.303830948052223</v>
      </c>
      <c r="O876" s="29">
        <f t="shared" si="275"/>
        <v>35815.554927147612</v>
      </c>
      <c r="P876">
        <f>MATCH(O876,LORDetail!$B$2:$B$930,1)</f>
        <v>224</v>
      </c>
      <c r="Q876">
        <f>INDEX(LORDetail!$B$2:$B$930,P876)</f>
        <v>35776.872887353311</v>
      </c>
      <c r="R876">
        <f>INDEX(LORDetail!$D$2:$D$930,P876)</f>
        <v>51.523480825274198</v>
      </c>
      <c r="S876">
        <f>INDEX(LORDetail!$E$2:$E$930,P876)</f>
        <v>-0.67932352164871201</v>
      </c>
      <c r="T876">
        <f>INDEX(LORDetail!$G$2:$G$930,P876)</f>
        <v>22.44839</v>
      </c>
      <c r="U876">
        <f t="shared" si="279"/>
        <v>225</v>
      </c>
      <c r="V876">
        <f>INDEX(LORDetail!$B$2:$B$930,U876)</f>
        <v>35928.045021668113</v>
      </c>
      <c r="W876">
        <f>INDEX(LORDetail!$D$2:$D$930,U876)</f>
        <v>51.523236312739797</v>
      </c>
      <c r="X876">
        <f>INDEX(LORDetail!$E$2:$E$930,U876)</f>
        <v>-0.68147046156972602</v>
      </c>
      <c r="Y876">
        <f>INDEX(LORDetail!$G$2:$G$930,U876)</f>
        <v>22.543379999999999</v>
      </c>
      <c r="Z876">
        <f t="shared" si="280"/>
        <v>151.17213431480195</v>
      </c>
      <c r="AA876" s="29">
        <f t="shared" si="281"/>
        <v>38.68203979430109</v>
      </c>
      <c r="AB876">
        <f t="shared" si="282"/>
        <v>0.25588075454269454</v>
      </c>
      <c r="AC876" s="32">
        <f t="shared" si="283"/>
        <v>51.523418259222403</v>
      </c>
      <c r="AD876" s="32">
        <f t="shared" si="284"/>
        <v>-0.67987288225565889</v>
      </c>
      <c r="AE876" s="34">
        <f t="shared" si="285"/>
        <v>22.472696112874011</v>
      </c>
      <c r="AF876" s="36" t="str">
        <f t="shared" si="286"/>
        <v>PADTON</v>
      </c>
      <c r="AG876" s="36" t="str">
        <f t="shared" si="287"/>
        <v>RDNGSTN</v>
      </c>
      <c r="AH876" s="36">
        <f t="shared" si="288"/>
        <v>872</v>
      </c>
      <c r="AI876" s="42">
        <f t="shared" si="289"/>
        <v>35815.599999999999</v>
      </c>
      <c r="AJ876" s="43">
        <f t="shared" si="290"/>
        <v>55.303830948052223</v>
      </c>
      <c r="AK876" s="43">
        <f t="shared" si="291"/>
        <v>-8.1144767818887686E-2</v>
      </c>
      <c r="AL876" s="36">
        <f t="shared" si="292"/>
        <v>51.523418259222403</v>
      </c>
      <c r="AM876" s="36">
        <v>1</v>
      </c>
      <c r="AN876" s="36">
        <f t="shared" si="293"/>
        <v>-0.67987288225565889</v>
      </c>
      <c r="AO876" s="36">
        <v>4</v>
      </c>
      <c r="AP876" s="42">
        <f>INT(AI876/1000)*1000</f>
        <v>35000</v>
      </c>
      <c r="AQ876" s="42">
        <f>MOD(AI876,1000)</f>
        <v>815.59999999999854</v>
      </c>
      <c r="AR876" s="42">
        <f>MOD(AI877,1000)-0.2+(AP877-AP876)</f>
        <v>870.60000000000286</v>
      </c>
    </row>
    <row r="877" spans="1:44" x14ac:dyDescent="0.25">
      <c r="A877" s="32" t="s">
        <v>0</v>
      </c>
      <c r="B877" s="33" t="s">
        <v>1</v>
      </c>
      <c r="C877" s="32">
        <v>873</v>
      </c>
      <c r="D877">
        <f>MATCH(C877,TrainRun!$AG$2:$AG$148,1)</f>
        <v>113</v>
      </c>
      <c r="E877">
        <f>INT(INDEX(TrainRun!$AD$2:$AD$148,'By Second'!D877))</f>
        <v>869</v>
      </c>
      <c r="F877">
        <f>IF(E877=0,0,INDEX(TrainRun!$AE$2:$AE$148,'By Second'!D877))</f>
        <v>55.547265251508875</v>
      </c>
      <c r="G877">
        <f>INDEX(TrainRun!$AF$2:$AF$148,'By Second'!D877)</f>
        <v>35649.426840642991</v>
      </c>
      <c r="H877">
        <f t="shared" si="276"/>
        <v>114</v>
      </c>
      <c r="I877">
        <f>INT(INDEX(TrainRun!$AD$2:$AD$148,'By Second'!H877))</f>
        <v>877</v>
      </c>
      <c r="J877">
        <f>INDEX(TrainRun!$AE$2:$AE$148,'By Second'!H877)</f>
        <v>54.898107108957774</v>
      </c>
      <c r="K877">
        <f t="shared" si="273"/>
        <v>8</v>
      </c>
      <c r="L877">
        <f t="shared" si="274"/>
        <v>-0.64915814255110149</v>
      </c>
      <c r="M877">
        <f t="shared" si="277"/>
        <v>-8.1144767818887686E-2</v>
      </c>
      <c r="N877" s="32">
        <f t="shared" si="278"/>
        <v>55.222686180233339</v>
      </c>
      <c r="O877" s="29">
        <f t="shared" si="275"/>
        <v>35870.777613327846</v>
      </c>
      <c r="P877">
        <f>MATCH(O877,LORDetail!$B$2:$B$930,1)</f>
        <v>224</v>
      </c>
      <c r="Q877">
        <f>INDEX(LORDetail!$B$2:$B$930,P877)</f>
        <v>35776.872887353311</v>
      </c>
      <c r="R877">
        <f>INDEX(LORDetail!$D$2:$D$930,P877)</f>
        <v>51.523480825274198</v>
      </c>
      <c r="S877">
        <f>INDEX(LORDetail!$E$2:$E$930,P877)</f>
        <v>-0.67932352164871201</v>
      </c>
      <c r="T877">
        <f>INDEX(LORDetail!$G$2:$G$930,P877)</f>
        <v>22.44839</v>
      </c>
      <c r="U877">
        <f t="shared" si="279"/>
        <v>225</v>
      </c>
      <c r="V877">
        <f>INDEX(LORDetail!$B$2:$B$930,U877)</f>
        <v>35928.045021668113</v>
      </c>
      <c r="W877">
        <f>INDEX(LORDetail!$D$2:$D$930,U877)</f>
        <v>51.523236312739797</v>
      </c>
      <c r="X877">
        <f>INDEX(LORDetail!$E$2:$E$930,U877)</f>
        <v>-0.68147046156972602</v>
      </c>
      <c r="Y877">
        <f>INDEX(LORDetail!$G$2:$G$930,U877)</f>
        <v>22.543379999999999</v>
      </c>
      <c r="Z877">
        <f t="shared" si="280"/>
        <v>151.17213431480195</v>
      </c>
      <c r="AA877" s="29">
        <f t="shared" si="281"/>
        <v>93.904725974534813</v>
      </c>
      <c r="AB877">
        <f t="shared" si="282"/>
        <v>0.62117748353666113</v>
      </c>
      <c r="AC877" s="32">
        <f t="shared" si="283"/>
        <v>51.523328939593384</v>
      </c>
      <c r="AD877" s="32">
        <f t="shared" si="284"/>
        <v>-0.68065715238615188</v>
      </c>
      <c r="AE877" s="34">
        <f t="shared" si="285"/>
        <v>22.507395649161147</v>
      </c>
      <c r="AF877" s="36" t="str">
        <f t="shared" si="286"/>
        <v>PADTON</v>
      </c>
      <c r="AG877" s="36" t="str">
        <f t="shared" si="287"/>
        <v>RDNGSTN</v>
      </c>
      <c r="AH877" s="36">
        <f t="shared" si="288"/>
        <v>873</v>
      </c>
      <c r="AI877" s="42">
        <f t="shared" si="289"/>
        <v>35870.800000000003</v>
      </c>
      <c r="AJ877" s="43">
        <f t="shared" si="290"/>
        <v>55.222686180233339</v>
      </c>
      <c r="AK877" s="43">
        <f t="shared" si="291"/>
        <v>-8.1144767818887686E-2</v>
      </c>
      <c r="AL877" s="36">
        <f t="shared" si="292"/>
        <v>51.523328939593384</v>
      </c>
      <c r="AM877" s="36">
        <v>1</v>
      </c>
      <c r="AN877" s="36">
        <f t="shared" si="293"/>
        <v>-0.68065715238615188</v>
      </c>
      <c r="AO877" s="36">
        <v>4</v>
      </c>
      <c r="AP877" s="42">
        <f>INT(AI877/1000)*1000</f>
        <v>35000</v>
      </c>
      <c r="AQ877" s="42">
        <f>MOD(AI877,1000)</f>
        <v>870.80000000000291</v>
      </c>
      <c r="AR877" s="42">
        <f>MOD(AI878,1000)-0.2+(AP878-AP877)</f>
        <v>925.8</v>
      </c>
    </row>
    <row r="878" spans="1:44" x14ac:dyDescent="0.25">
      <c r="A878" s="32" t="s">
        <v>0</v>
      </c>
      <c r="B878" s="33" t="s">
        <v>1</v>
      </c>
      <c r="C878" s="32">
        <v>874</v>
      </c>
      <c r="D878">
        <f>MATCH(C878,TrainRun!$AG$2:$AG$148,1)</f>
        <v>113</v>
      </c>
      <c r="E878">
        <f>INT(INDEX(TrainRun!$AD$2:$AD$148,'By Second'!D878))</f>
        <v>869</v>
      </c>
      <c r="F878">
        <f>IF(E878=0,0,INDEX(TrainRun!$AE$2:$AE$148,'By Second'!D878))</f>
        <v>55.547265251508875</v>
      </c>
      <c r="G878">
        <f>INDEX(TrainRun!$AF$2:$AF$148,'By Second'!D878)</f>
        <v>35649.426840642991</v>
      </c>
      <c r="H878">
        <f t="shared" si="276"/>
        <v>114</v>
      </c>
      <c r="I878">
        <f>INT(INDEX(TrainRun!$AD$2:$AD$148,'By Second'!H878))</f>
        <v>877</v>
      </c>
      <c r="J878">
        <f>INDEX(TrainRun!$AE$2:$AE$148,'By Second'!H878)</f>
        <v>54.898107108957774</v>
      </c>
      <c r="K878">
        <f t="shared" si="273"/>
        <v>8</v>
      </c>
      <c r="L878">
        <f t="shared" si="274"/>
        <v>-0.64915814255110149</v>
      </c>
      <c r="M878">
        <f t="shared" si="277"/>
        <v>-8.1144767818887686E-2</v>
      </c>
      <c r="N878" s="32">
        <f t="shared" si="278"/>
        <v>55.141541412414455</v>
      </c>
      <c r="O878" s="29">
        <f t="shared" si="275"/>
        <v>35925.919154740259</v>
      </c>
      <c r="P878">
        <f>MATCH(O878,LORDetail!$B$2:$B$930,1)</f>
        <v>224</v>
      </c>
      <c r="Q878">
        <f>INDEX(LORDetail!$B$2:$B$930,P878)</f>
        <v>35776.872887353311</v>
      </c>
      <c r="R878">
        <f>INDEX(LORDetail!$D$2:$D$930,P878)</f>
        <v>51.523480825274198</v>
      </c>
      <c r="S878">
        <f>INDEX(LORDetail!$E$2:$E$930,P878)</f>
        <v>-0.67932352164871201</v>
      </c>
      <c r="T878">
        <f>INDEX(LORDetail!$G$2:$G$930,P878)</f>
        <v>22.44839</v>
      </c>
      <c r="U878">
        <f t="shared" si="279"/>
        <v>225</v>
      </c>
      <c r="V878">
        <f>INDEX(LORDetail!$B$2:$B$930,U878)</f>
        <v>35928.045021668113</v>
      </c>
      <c r="W878">
        <f>INDEX(LORDetail!$D$2:$D$930,U878)</f>
        <v>51.523236312739797</v>
      </c>
      <c r="X878">
        <f>INDEX(LORDetail!$E$2:$E$930,U878)</f>
        <v>-0.68147046156972602</v>
      </c>
      <c r="Y878">
        <f>INDEX(LORDetail!$G$2:$G$930,U878)</f>
        <v>22.543379999999999</v>
      </c>
      <c r="Z878">
        <f t="shared" si="280"/>
        <v>151.17213431480195</v>
      </c>
      <c r="AA878" s="29">
        <f t="shared" si="281"/>
        <v>149.04626738694787</v>
      </c>
      <c r="AB878">
        <f t="shared" si="282"/>
        <v>0.98593744186063315</v>
      </c>
      <c r="AC878" s="32">
        <f t="shared" si="283"/>
        <v>51.523239751211527</v>
      </c>
      <c r="AD878" s="32">
        <f t="shared" si="284"/>
        <v>-0.68144027010226504</v>
      </c>
      <c r="AE878" s="34">
        <f t="shared" si="285"/>
        <v>22.54204419760234</v>
      </c>
      <c r="AF878" s="36" t="str">
        <f t="shared" si="286"/>
        <v>PADTON</v>
      </c>
      <c r="AG878" s="36" t="str">
        <f t="shared" si="287"/>
        <v>RDNGSTN</v>
      </c>
      <c r="AH878" s="36">
        <f t="shared" si="288"/>
        <v>874</v>
      </c>
      <c r="AI878" s="42">
        <f t="shared" si="289"/>
        <v>35926</v>
      </c>
      <c r="AJ878" s="43">
        <f t="shared" si="290"/>
        <v>55.141541412414455</v>
      </c>
      <c r="AK878" s="43">
        <f t="shared" si="291"/>
        <v>-8.1144767818887686E-2</v>
      </c>
      <c r="AL878" s="36">
        <f t="shared" si="292"/>
        <v>51.523239751211527</v>
      </c>
      <c r="AM878" s="36">
        <v>1</v>
      </c>
      <c r="AN878" s="36">
        <f t="shared" si="293"/>
        <v>-0.68144027010226504</v>
      </c>
      <c r="AO878" s="36">
        <v>4</v>
      </c>
      <c r="AP878" s="42">
        <f>INT(AI878/1000)*1000</f>
        <v>35000</v>
      </c>
      <c r="AQ878" s="42">
        <f>MOD(AI878,1000)</f>
        <v>926</v>
      </c>
      <c r="AR878" s="42">
        <f>MOD(AI879,1000)-0.2+(AP879-AP878)</f>
        <v>980.8</v>
      </c>
    </row>
    <row r="879" spans="1:44" x14ac:dyDescent="0.25">
      <c r="A879" s="32" t="s">
        <v>0</v>
      </c>
      <c r="B879" s="33" t="s">
        <v>1</v>
      </c>
      <c r="C879" s="32">
        <v>875</v>
      </c>
      <c r="D879">
        <f>MATCH(C879,TrainRun!$AG$2:$AG$148,1)</f>
        <v>113</v>
      </c>
      <c r="E879">
        <f>INT(INDEX(TrainRun!$AD$2:$AD$148,'By Second'!D879))</f>
        <v>869</v>
      </c>
      <c r="F879">
        <f>IF(E879=0,0,INDEX(TrainRun!$AE$2:$AE$148,'By Second'!D879))</f>
        <v>55.547265251508875</v>
      </c>
      <c r="G879">
        <f>INDEX(TrainRun!$AF$2:$AF$148,'By Second'!D879)</f>
        <v>35649.426840642991</v>
      </c>
      <c r="H879">
        <f t="shared" si="276"/>
        <v>114</v>
      </c>
      <c r="I879">
        <f>INT(INDEX(TrainRun!$AD$2:$AD$148,'By Second'!H879))</f>
        <v>877</v>
      </c>
      <c r="J879">
        <f>INDEX(TrainRun!$AE$2:$AE$148,'By Second'!H879)</f>
        <v>54.898107108957774</v>
      </c>
      <c r="K879">
        <f t="shared" si="273"/>
        <v>8</v>
      </c>
      <c r="L879">
        <f t="shared" si="274"/>
        <v>-0.64915814255110149</v>
      </c>
      <c r="M879">
        <f t="shared" si="277"/>
        <v>-8.1144767818887686E-2</v>
      </c>
      <c r="N879" s="32">
        <f t="shared" si="278"/>
        <v>55.060396644595571</v>
      </c>
      <c r="O879" s="29">
        <f t="shared" si="275"/>
        <v>35980.979551384851</v>
      </c>
      <c r="P879">
        <f>MATCH(O879,LORDetail!$B$2:$B$930,1)</f>
        <v>225</v>
      </c>
      <c r="Q879">
        <f>INDEX(LORDetail!$B$2:$B$930,P879)</f>
        <v>35928.045021668113</v>
      </c>
      <c r="R879">
        <f>INDEX(LORDetail!$D$2:$D$930,P879)</f>
        <v>51.523236312739797</v>
      </c>
      <c r="S879">
        <f>INDEX(LORDetail!$E$2:$E$930,P879)</f>
        <v>-0.68147046156972602</v>
      </c>
      <c r="T879">
        <f>INDEX(LORDetail!$G$2:$G$930,P879)</f>
        <v>22.543379999999999</v>
      </c>
      <c r="U879">
        <f t="shared" si="279"/>
        <v>226</v>
      </c>
      <c r="V879">
        <f>INDEX(LORDetail!$B$2:$B$930,U879)</f>
        <v>36132.047931919711</v>
      </c>
      <c r="W879">
        <f>INDEX(LORDetail!$D$2:$D$930,U879)</f>
        <v>51.5229607676212</v>
      </c>
      <c r="X879">
        <f>INDEX(LORDetail!$E$2:$E$930,U879)</f>
        <v>-0.68438233729034204</v>
      </c>
      <c r="Y879">
        <f>INDEX(LORDetail!$G$2:$G$930,U879)</f>
        <v>22.671579999999999</v>
      </c>
      <c r="Z879">
        <f t="shared" si="280"/>
        <v>204.00291025159822</v>
      </c>
      <c r="AA879" s="29">
        <f t="shared" si="281"/>
        <v>52.934529716738325</v>
      </c>
      <c r="AB879">
        <f t="shared" si="282"/>
        <v>0.25947928709180568</v>
      </c>
      <c r="AC879" s="32">
        <f t="shared" si="283"/>
        <v>51.523164814488865</v>
      </c>
      <c r="AD879" s="32">
        <f t="shared" si="284"/>
        <v>-0.68222603300581142</v>
      </c>
      <c r="AE879" s="34">
        <f t="shared" si="285"/>
        <v>22.576645244605167</v>
      </c>
      <c r="AF879" s="36" t="str">
        <f t="shared" si="286"/>
        <v>PADTON</v>
      </c>
      <c r="AG879" s="36" t="str">
        <f t="shared" si="287"/>
        <v>RDNGSTN</v>
      </c>
      <c r="AH879" s="36">
        <f t="shared" si="288"/>
        <v>875</v>
      </c>
      <c r="AI879" s="42">
        <f t="shared" si="289"/>
        <v>35981</v>
      </c>
      <c r="AJ879" s="43">
        <f t="shared" si="290"/>
        <v>55.060396644595571</v>
      </c>
      <c r="AK879" s="43">
        <f t="shared" si="291"/>
        <v>-8.1144767818887686E-2</v>
      </c>
      <c r="AL879" s="36">
        <f t="shared" si="292"/>
        <v>51.523164814488865</v>
      </c>
      <c r="AM879" s="36">
        <v>1</v>
      </c>
      <c r="AN879" s="36">
        <f t="shared" si="293"/>
        <v>-0.68222603300581142</v>
      </c>
      <c r="AO879" s="36">
        <v>4</v>
      </c>
      <c r="AP879" s="42">
        <f>INT(AI879/1000)*1000</f>
        <v>35000</v>
      </c>
      <c r="AQ879" s="42">
        <f>MOD(AI879,1000)</f>
        <v>981</v>
      </c>
      <c r="AR879" s="42">
        <f>MOD(AI880,1000)-0.2+(AP880-AP879)</f>
        <v>1035.8</v>
      </c>
    </row>
    <row r="880" spans="1:44" x14ac:dyDescent="0.25">
      <c r="A880" s="32" t="s">
        <v>0</v>
      </c>
      <c r="B880" s="33" t="s">
        <v>1</v>
      </c>
      <c r="C880" s="32">
        <v>876</v>
      </c>
      <c r="D880">
        <f>MATCH(C880,TrainRun!$AG$2:$AG$148,1)</f>
        <v>113</v>
      </c>
      <c r="E880">
        <f>INT(INDEX(TrainRun!$AD$2:$AD$148,'By Second'!D880))</f>
        <v>869</v>
      </c>
      <c r="F880">
        <f>IF(E880=0,0,INDEX(TrainRun!$AE$2:$AE$148,'By Second'!D880))</f>
        <v>55.547265251508875</v>
      </c>
      <c r="G880">
        <f>INDEX(TrainRun!$AF$2:$AF$148,'By Second'!D880)</f>
        <v>35649.426840642991</v>
      </c>
      <c r="H880">
        <f t="shared" si="276"/>
        <v>114</v>
      </c>
      <c r="I880">
        <f>INT(INDEX(TrainRun!$AD$2:$AD$148,'By Second'!H880))</f>
        <v>877</v>
      </c>
      <c r="J880">
        <f>INDEX(TrainRun!$AE$2:$AE$148,'By Second'!H880)</f>
        <v>54.898107108957774</v>
      </c>
      <c r="K880">
        <f t="shared" si="273"/>
        <v>8</v>
      </c>
      <c r="L880">
        <f t="shared" si="274"/>
        <v>-0.64915814255110149</v>
      </c>
      <c r="M880">
        <f t="shared" si="277"/>
        <v>-8.1144767818887686E-2</v>
      </c>
      <c r="N880" s="32">
        <f t="shared" si="278"/>
        <v>54.979251876776686</v>
      </c>
      <c r="O880" s="29">
        <f t="shared" si="275"/>
        <v>36035.95880326163</v>
      </c>
      <c r="P880">
        <f>MATCH(O880,LORDetail!$B$2:$B$930,1)</f>
        <v>225</v>
      </c>
      <c r="Q880">
        <f>INDEX(LORDetail!$B$2:$B$930,P880)</f>
        <v>35928.045021668113</v>
      </c>
      <c r="R880">
        <f>INDEX(LORDetail!$D$2:$D$930,P880)</f>
        <v>51.523236312739797</v>
      </c>
      <c r="S880">
        <f>INDEX(LORDetail!$E$2:$E$930,P880)</f>
        <v>-0.68147046156972602</v>
      </c>
      <c r="T880">
        <f>INDEX(LORDetail!$G$2:$G$930,P880)</f>
        <v>22.543379999999999</v>
      </c>
      <c r="U880">
        <f t="shared" si="279"/>
        <v>226</v>
      </c>
      <c r="V880">
        <f>INDEX(LORDetail!$B$2:$B$930,U880)</f>
        <v>36132.047931919711</v>
      </c>
      <c r="W880">
        <f>INDEX(LORDetail!$D$2:$D$930,U880)</f>
        <v>51.5229607676212</v>
      </c>
      <c r="X880">
        <f>INDEX(LORDetail!$E$2:$E$930,U880)</f>
        <v>-0.68438233729034204</v>
      </c>
      <c r="Y880">
        <f>INDEX(LORDetail!$G$2:$G$930,U880)</f>
        <v>22.671579999999999</v>
      </c>
      <c r="Z880">
        <f t="shared" si="280"/>
        <v>204.00291025159822</v>
      </c>
      <c r="AA880" s="29">
        <f t="shared" si="281"/>
        <v>107.91378159351734</v>
      </c>
      <c r="AB880">
        <f t="shared" si="282"/>
        <v>0.52898157903937015</v>
      </c>
      <c r="AC880" s="32">
        <f t="shared" si="283"/>
        <v>51.523090554447862</v>
      </c>
      <c r="AD880" s="32">
        <f t="shared" si="284"/>
        <v>-0.68301079018638389</v>
      </c>
      <c r="AE880" s="34">
        <f t="shared" si="285"/>
        <v>22.611195438432848</v>
      </c>
      <c r="AF880" s="36" t="str">
        <f t="shared" si="286"/>
        <v>PADTON</v>
      </c>
      <c r="AG880" s="36" t="str">
        <f t="shared" si="287"/>
        <v>RDNGSTN</v>
      </c>
      <c r="AH880" s="36">
        <f t="shared" si="288"/>
        <v>876</v>
      </c>
      <c r="AI880" s="42">
        <f t="shared" si="289"/>
        <v>36036</v>
      </c>
      <c r="AJ880" s="43">
        <f t="shared" si="290"/>
        <v>54.979251876776686</v>
      </c>
      <c r="AK880" s="43">
        <f t="shared" si="291"/>
        <v>-8.1144767818887686E-2</v>
      </c>
      <c r="AL880" s="36">
        <f t="shared" si="292"/>
        <v>51.523090554447862</v>
      </c>
      <c r="AM880" s="36">
        <v>1</v>
      </c>
      <c r="AN880" s="36">
        <f t="shared" si="293"/>
        <v>-0.68301079018638389</v>
      </c>
      <c r="AO880" s="36">
        <v>4</v>
      </c>
      <c r="AP880" s="42">
        <f>INT(AI880/1000)*1000</f>
        <v>36000</v>
      </c>
      <c r="AQ880" s="42">
        <f>MOD(AI880,1000)</f>
        <v>36</v>
      </c>
      <c r="AR880" s="42">
        <f>MOD(AI881,1000)-0.2+(AP881-AP880)</f>
        <v>90.999999999997087</v>
      </c>
    </row>
    <row r="881" spans="1:44" x14ac:dyDescent="0.25">
      <c r="A881" s="32" t="s">
        <v>0</v>
      </c>
      <c r="B881" s="33" t="s">
        <v>1</v>
      </c>
      <c r="C881" s="32">
        <v>877</v>
      </c>
      <c r="D881">
        <f>MATCH(C881,TrainRun!$AG$2:$AG$148,1)</f>
        <v>115</v>
      </c>
      <c r="E881">
        <f>INT(INDEX(TrainRun!$AD$2:$AD$148,'By Second'!D881))</f>
        <v>877</v>
      </c>
      <c r="F881">
        <f>IF(E881=0,0,INDEX(TrainRun!$AE$2:$AE$148,'By Second'!D881))</f>
        <v>54.889962593170047</v>
      </c>
      <c r="G881">
        <f>INDEX(TrainRun!$AF$2:$AF$148,'By Second'!D881)</f>
        <v>36091.16797876561</v>
      </c>
      <c r="H881">
        <f t="shared" si="276"/>
        <v>116</v>
      </c>
      <c r="I881">
        <f>INT(INDEX(TrainRun!$AD$2:$AD$148,'By Second'!H881))</f>
        <v>897</v>
      </c>
      <c r="J881">
        <f>INDEX(TrainRun!$AE$2:$AE$148,'By Second'!H881)</f>
        <v>53.30374788997684</v>
      </c>
      <c r="K881">
        <f t="shared" si="273"/>
        <v>20</v>
      </c>
      <c r="L881">
        <f t="shared" si="274"/>
        <v>-1.5862147031932068</v>
      </c>
      <c r="M881">
        <f t="shared" si="277"/>
        <v>-7.9310735159660334E-2</v>
      </c>
      <c r="N881" s="32">
        <f t="shared" si="278"/>
        <v>54.889962593170047</v>
      </c>
      <c r="O881" s="29">
        <f t="shared" si="275"/>
        <v>36091.199999999997</v>
      </c>
      <c r="P881">
        <f>MATCH(O881,LORDetail!$B$2:$B$930,1)</f>
        <v>225</v>
      </c>
      <c r="Q881">
        <f>INDEX(LORDetail!$B$2:$B$930,P881)</f>
        <v>35928.045021668113</v>
      </c>
      <c r="R881">
        <f>INDEX(LORDetail!$D$2:$D$930,P881)</f>
        <v>51.523236312739797</v>
      </c>
      <c r="S881">
        <f>INDEX(LORDetail!$E$2:$E$930,P881)</f>
        <v>-0.68147046156972602</v>
      </c>
      <c r="T881">
        <f>INDEX(LORDetail!$G$2:$G$930,P881)</f>
        <v>22.543379999999999</v>
      </c>
      <c r="U881">
        <f t="shared" si="279"/>
        <v>226</v>
      </c>
      <c r="V881">
        <f>INDEX(LORDetail!$B$2:$B$930,U881)</f>
        <v>36132.047931919711</v>
      </c>
      <c r="W881">
        <f>INDEX(LORDetail!$D$2:$D$930,U881)</f>
        <v>51.5229607676212</v>
      </c>
      <c r="X881">
        <f>INDEX(LORDetail!$E$2:$E$930,U881)</f>
        <v>-0.68438233729034204</v>
      </c>
      <c r="Y881">
        <f>INDEX(LORDetail!$G$2:$G$930,U881)</f>
        <v>22.671579999999999</v>
      </c>
      <c r="Z881">
        <f t="shared" si="280"/>
        <v>204.00291025159822</v>
      </c>
      <c r="AA881" s="29">
        <f t="shared" si="281"/>
        <v>163.15497833188419</v>
      </c>
      <c r="AB881">
        <f t="shared" si="282"/>
        <v>0.79976789610826637</v>
      </c>
      <c r="AC881" s="32">
        <f t="shared" si="283"/>
        <v>51.523015940600011</v>
      </c>
      <c r="AD881" s="32">
        <f t="shared" si="284"/>
        <v>-0.68379928628853182</v>
      </c>
      <c r="AE881" s="34">
        <f t="shared" si="285"/>
        <v>22.64591024428108</v>
      </c>
      <c r="AF881" s="36" t="str">
        <f t="shared" si="286"/>
        <v>PADTON</v>
      </c>
      <c r="AG881" s="36" t="str">
        <f t="shared" si="287"/>
        <v>RDNGSTN</v>
      </c>
      <c r="AH881" s="36">
        <f t="shared" si="288"/>
        <v>877</v>
      </c>
      <c r="AI881" s="42">
        <f t="shared" si="289"/>
        <v>36091.199999999997</v>
      </c>
      <c r="AJ881" s="43">
        <f t="shared" si="290"/>
        <v>54.889962593170047</v>
      </c>
      <c r="AK881" s="43">
        <f t="shared" si="291"/>
        <v>-7.9310735159660334E-2</v>
      </c>
      <c r="AL881" s="36">
        <f t="shared" si="292"/>
        <v>51.523015940600011</v>
      </c>
      <c r="AM881" s="36">
        <v>1</v>
      </c>
      <c r="AN881" s="36">
        <f t="shared" si="293"/>
        <v>-0.68379928628853182</v>
      </c>
      <c r="AO881" s="36">
        <v>4</v>
      </c>
      <c r="AP881" s="42">
        <f>INT(AI881/1000)*1000</f>
        <v>36000</v>
      </c>
      <c r="AQ881" s="42">
        <f>MOD(AI881,1000)</f>
        <v>91.19999999999709</v>
      </c>
      <c r="AR881" s="42">
        <f>MOD(AI882,1000)-0.2+(AP882-AP881)</f>
        <v>145.80000000000001</v>
      </c>
    </row>
    <row r="882" spans="1:44" x14ac:dyDescent="0.25">
      <c r="A882" s="32" t="s">
        <v>0</v>
      </c>
      <c r="B882" s="33" t="s">
        <v>1</v>
      </c>
      <c r="C882" s="32">
        <v>878</v>
      </c>
      <c r="D882">
        <f>MATCH(C882,TrainRun!$AG$2:$AG$148,1)</f>
        <v>115</v>
      </c>
      <c r="E882">
        <f>INT(INDEX(TrainRun!$AD$2:$AD$148,'By Second'!D882))</f>
        <v>877</v>
      </c>
      <c r="F882">
        <f>IF(E882=0,0,INDEX(TrainRun!$AE$2:$AE$148,'By Second'!D882))</f>
        <v>54.889962593170047</v>
      </c>
      <c r="G882">
        <f>INDEX(TrainRun!$AF$2:$AF$148,'By Second'!D882)</f>
        <v>36091.16797876561</v>
      </c>
      <c r="H882">
        <f t="shared" si="276"/>
        <v>116</v>
      </c>
      <c r="I882">
        <f>INT(INDEX(TrainRun!$AD$2:$AD$148,'By Second'!H882))</f>
        <v>897</v>
      </c>
      <c r="J882">
        <f>INDEX(TrainRun!$AE$2:$AE$148,'By Second'!H882)</f>
        <v>53.30374788997684</v>
      </c>
      <c r="K882">
        <f t="shared" si="273"/>
        <v>20</v>
      </c>
      <c r="L882">
        <f t="shared" si="274"/>
        <v>-1.5862147031932068</v>
      </c>
      <c r="M882">
        <f t="shared" si="277"/>
        <v>-7.9310735159660334E-2</v>
      </c>
      <c r="N882" s="32">
        <f t="shared" si="278"/>
        <v>54.810651858010388</v>
      </c>
      <c r="O882" s="29">
        <f t="shared" si="275"/>
        <v>36146.010651858007</v>
      </c>
      <c r="P882">
        <f>MATCH(O882,LORDetail!$B$2:$B$930,1)</f>
        <v>226</v>
      </c>
      <c r="Q882">
        <f>INDEX(LORDetail!$B$2:$B$930,P882)</f>
        <v>36132.047931919711</v>
      </c>
      <c r="R882">
        <f>INDEX(LORDetail!$D$2:$D$930,P882)</f>
        <v>51.5229607676212</v>
      </c>
      <c r="S882">
        <f>INDEX(LORDetail!$E$2:$E$930,P882)</f>
        <v>-0.68438233729034204</v>
      </c>
      <c r="T882">
        <f>INDEX(LORDetail!$G$2:$G$930,P882)</f>
        <v>22.671579999999999</v>
      </c>
      <c r="U882">
        <f t="shared" si="279"/>
        <v>227</v>
      </c>
      <c r="V882">
        <f>INDEX(LORDetail!$B$2:$B$930,U882)</f>
        <v>36305.154329958546</v>
      </c>
      <c r="W882">
        <f>INDEX(LORDetail!$D$2:$D$930,U882)</f>
        <v>51.522729633491601</v>
      </c>
      <c r="X882">
        <f>INDEX(LORDetail!$E$2:$E$930,U882)</f>
        <v>-0.68685384288519302</v>
      </c>
      <c r="Y882">
        <f>INDEX(LORDetail!$G$2:$G$930,U882)</f>
        <v>22.780349999999999</v>
      </c>
      <c r="Z882">
        <f t="shared" si="280"/>
        <v>173.10639803883532</v>
      </c>
      <c r="AA882" s="29">
        <f t="shared" si="281"/>
        <v>13.962719938295777</v>
      </c>
      <c r="AB882">
        <f t="shared" si="282"/>
        <v>8.0659756638014779E-2</v>
      </c>
      <c r="AC882" s="32">
        <f t="shared" si="283"/>
        <v>51.522942124398554</v>
      </c>
      <c r="AD882" s="32">
        <f t="shared" si="284"/>
        <v>-0.6845816883301522</v>
      </c>
      <c r="AE882" s="34">
        <f t="shared" si="285"/>
        <v>22.680353361729516</v>
      </c>
      <c r="AF882" s="36" t="str">
        <f t="shared" si="286"/>
        <v>PADTON</v>
      </c>
      <c r="AG882" s="36" t="str">
        <f t="shared" si="287"/>
        <v>RDNGSTN</v>
      </c>
      <c r="AH882" s="36">
        <f t="shared" si="288"/>
        <v>878</v>
      </c>
      <c r="AI882" s="42">
        <f t="shared" si="289"/>
        <v>36146</v>
      </c>
      <c r="AJ882" s="43">
        <f t="shared" si="290"/>
        <v>54.810651858010388</v>
      </c>
      <c r="AK882" s="43">
        <f t="shared" si="291"/>
        <v>-7.9310735159660334E-2</v>
      </c>
      <c r="AL882" s="36">
        <f t="shared" si="292"/>
        <v>51.522942124398554</v>
      </c>
      <c r="AM882" s="36">
        <v>1</v>
      </c>
      <c r="AN882" s="36">
        <f t="shared" si="293"/>
        <v>-0.6845816883301522</v>
      </c>
      <c r="AO882" s="36">
        <v>4</v>
      </c>
      <c r="AP882" s="42">
        <f>INT(AI882/1000)*1000</f>
        <v>36000</v>
      </c>
      <c r="AQ882" s="42">
        <f>MOD(AI882,1000)</f>
        <v>146</v>
      </c>
      <c r="AR882" s="42">
        <f>MOD(AI883,1000)-0.2+(AP883-AP882)</f>
        <v>200.60000000000292</v>
      </c>
    </row>
    <row r="883" spans="1:44" x14ac:dyDescent="0.25">
      <c r="A883" s="32" t="s">
        <v>0</v>
      </c>
      <c r="B883" s="33" t="s">
        <v>1</v>
      </c>
      <c r="C883" s="32">
        <v>879</v>
      </c>
      <c r="D883">
        <f>MATCH(C883,TrainRun!$AG$2:$AG$148,1)</f>
        <v>115</v>
      </c>
      <c r="E883">
        <f>INT(INDEX(TrainRun!$AD$2:$AD$148,'By Second'!D883))</f>
        <v>877</v>
      </c>
      <c r="F883">
        <f>IF(E883=0,0,INDEX(TrainRun!$AE$2:$AE$148,'By Second'!D883))</f>
        <v>54.889962593170047</v>
      </c>
      <c r="G883">
        <f>INDEX(TrainRun!$AF$2:$AF$148,'By Second'!D883)</f>
        <v>36091.16797876561</v>
      </c>
      <c r="H883">
        <f t="shared" si="276"/>
        <v>116</v>
      </c>
      <c r="I883">
        <f>INT(INDEX(TrainRun!$AD$2:$AD$148,'By Second'!H883))</f>
        <v>897</v>
      </c>
      <c r="J883">
        <f>INDEX(TrainRun!$AE$2:$AE$148,'By Second'!H883)</f>
        <v>53.30374788997684</v>
      </c>
      <c r="K883">
        <f t="shared" si="273"/>
        <v>20</v>
      </c>
      <c r="L883">
        <f t="shared" si="274"/>
        <v>-1.5862147031932068</v>
      </c>
      <c r="M883">
        <f t="shared" si="277"/>
        <v>-7.9310735159660334E-2</v>
      </c>
      <c r="N883" s="32">
        <f t="shared" si="278"/>
        <v>54.731341122850729</v>
      </c>
      <c r="O883" s="29">
        <f t="shared" si="275"/>
        <v>36200.74199298086</v>
      </c>
      <c r="P883">
        <f>MATCH(O883,LORDetail!$B$2:$B$930,1)</f>
        <v>226</v>
      </c>
      <c r="Q883">
        <f>INDEX(LORDetail!$B$2:$B$930,P883)</f>
        <v>36132.047931919711</v>
      </c>
      <c r="R883">
        <f>INDEX(LORDetail!$D$2:$D$930,P883)</f>
        <v>51.5229607676212</v>
      </c>
      <c r="S883">
        <f>INDEX(LORDetail!$E$2:$E$930,P883)</f>
        <v>-0.68438233729034204</v>
      </c>
      <c r="T883">
        <f>INDEX(LORDetail!$G$2:$G$930,P883)</f>
        <v>22.671579999999999</v>
      </c>
      <c r="U883">
        <f t="shared" si="279"/>
        <v>227</v>
      </c>
      <c r="V883">
        <f>INDEX(LORDetail!$B$2:$B$930,U883)</f>
        <v>36305.154329958546</v>
      </c>
      <c r="W883">
        <f>INDEX(LORDetail!$D$2:$D$930,U883)</f>
        <v>51.522729633491601</v>
      </c>
      <c r="X883">
        <f>INDEX(LORDetail!$E$2:$E$930,U883)</f>
        <v>-0.68685384288519302</v>
      </c>
      <c r="Y883">
        <f>INDEX(LORDetail!$G$2:$G$930,U883)</f>
        <v>22.780349999999999</v>
      </c>
      <c r="Z883">
        <f t="shared" si="280"/>
        <v>173.10639803883532</v>
      </c>
      <c r="AA883" s="29">
        <f t="shared" si="281"/>
        <v>68.694061061149114</v>
      </c>
      <c r="AB883">
        <f t="shared" si="282"/>
        <v>0.39683143915765628</v>
      </c>
      <c r="AC883" s="32">
        <f t="shared" si="283"/>
        <v>51.522869046331913</v>
      </c>
      <c r="AD883" s="32">
        <f t="shared" si="284"/>
        <v>-0.68536310841243298</v>
      </c>
      <c r="AE883" s="34">
        <f t="shared" si="285"/>
        <v>22.714743355637175</v>
      </c>
      <c r="AF883" s="36" t="str">
        <f t="shared" si="286"/>
        <v>PADTON</v>
      </c>
      <c r="AG883" s="36" t="str">
        <f t="shared" si="287"/>
        <v>RDNGSTN</v>
      </c>
      <c r="AH883" s="36">
        <f t="shared" si="288"/>
        <v>879</v>
      </c>
      <c r="AI883" s="42">
        <f t="shared" si="289"/>
        <v>36200.800000000003</v>
      </c>
      <c r="AJ883" s="43">
        <f t="shared" si="290"/>
        <v>54.731341122850729</v>
      </c>
      <c r="AK883" s="43">
        <f t="shared" si="291"/>
        <v>-7.9310735159660334E-2</v>
      </c>
      <c r="AL883" s="36">
        <f t="shared" si="292"/>
        <v>51.522869046331913</v>
      </c>
      <c r="AM883" s="36">
        <v>1</v>
      </c>
      <c r="AN883" s="36">
        <f t="shared" si="293"/>
        <v>-0.68536310841243298</v>
      </c>
      <c r="AO883" s="36">
        <v>4</v>
      </c>
      <c r="AP883" s="42">
        <f>INT(AI883/1000)*1000</f>
        <v>36000</v>
      </c>
      <c r="AQ883" s="42">
        <f>MOD(AI883,1000)</f>
        <v>200.80000000000291</v>
      </c>
      <c r="AR883" s="42">
        <f>MOD(AI884,1000)-0.2+(AP884-AP883)</f>
        <v>255.20000000000147</v>
      </c>
    </row>
    <row r="884" spans="1:44" x14ac:dyDescent="0.25">
      <c r="A884" s="32" t="s">
        <v>0</v>
      </c>
      <c r="B884" s="33" t="s">
        <v>1</v>
      </c>
      <c r="C884" s="32">
        <v>880</v>
      </c>
      <c r="D884">
        <f>MATCH(C884,TrainRun!$AG$2:$AG$148,1)</f>
        <v>115</v>
      </c>
      <c r="E884">
        <f>INT(INDEX(TrainRun!$AD$2:$AD$148,'By Second'!D884))</f>
        <v>877</v>
      </c>
      <c r="F884">
        <f>IF(E884=0,0,INDEX(TrainRun!$AE$2:$AE$148,'By Second'!D884))</f>
        <v>54.889962593170047</v>
      </c>
      <c r="G884">
        <f>INDEX(TrainRun!$AF$2:$AF$148,'By Second'!D884)</f>
        <v>36091.16797876561</v>
      </c>
      <c r="H884">
        <f t="shared" si="276"/>
        <v>116</v>
      </c>
      <c r="I884">
        <f>INT(INDEX(TrainRun!$AD$2:$AD$148,'By Second'!H884))</f>
        <v>897</v>
      </c>
      <c r="J884">
        <f>INDEX(TrainRun!$AE$2:$AE$148,'By Second'!H884)</f>
        <v>53.30374788997684</v>
      </c>
      <c r="K884">
        <f t="shared" si="273"/>
        <v>20</v>
      </c>
      <c r="L884">
        <f t="shared" si="274"/>
        <v>-1.5862147031932068</v>
      </c>
      <c r="M884">
        <f t="shared" si="277"/>
        <v>-7.9310735159660334E-2</v>
      </c>
      <c r="N884" s="32">
        <f t="shared" si="278"/>
        <v>54.65203038769107</v>
      </c>
      <c r="O884" s="29">
        <f t="shared" si="275"/>
        <v>36255.39402336855</v>
      </c>
      <c r="P884">
        <f>MATCH(O884,LORDetail!$B$2:$B$930,1)</f>
        <v>226</v>
      </c>
      <c r="Q884">
        <f>INDEX(LORDetail!$B$2:$B$930,P884)</f>
        <v>36132.047931919711</v>
      </c>
      <c r="R884">
        <f>INDEX(LORDetail!$D$2:$D$930,P884)</f>
        <v>51.5229607676212</v>
      </c>
      <c r="S884">
        <f>INDEX(LORDetail!$E$2:$E$930,P884)</f>
        <v>-0.68438233729034204</v>
      </c>
      <c r="T884">
        <f>INDEX(LORDetail!$G$2:$G$930,P884)</f>
        <v>22.671579999999999</v>
      </c>
      <c r="U884">
        <f t="shared" si="279"/>
        <v>227</v>
      </c>
      <c r="V884">
        <f>INDEX(LORDetail!$B$2:$B$930,U884)</f>
        <v>36305.154329958546</v>
      </c>
      <c r="W884">
        <f>INDEX(LORDetail!$D$2:$D$930,U884)</f>
        <v>51.522729633491601</v>
      </c>
      <c r="X884">
        <f>INDEX(LORDetail!$E$2:$E$930,U884)</f>
        <v>-0.68685384288519302</v>
      </c>
      <c r="Y884">
        <f>INDEX(LORDetail!$G$2:$G$930,U884)</f>
        <v>22.780349999999999</v>
      </c>
      <c r="Z884">
        <f t="shared" si="280"/>
        <v>173.10639803883532</v>
      </c>
      <c r="AA884" s="29">
        <f t="shared" si="281"/>
        <v>123.34609144883871</v>
      </c>
      <c r="AB884">
        <f t="shared" si="282"/>
        <v>0.71254495989897959</v>
      </c>
      <c r="AC884" s="32">
        <f t="shared" si="283"/>
        <v>51.522796074162095</v>
      </c>
      <c r="AD884" s="32">
        <f t="shared" si="284"/>
        <v>-0.68614339614531528</v>
      </c>
      <c r="AE884" s="34">
        <f t="shared" si="285"/>
        <v>22.749083515288209</v>
      </c>
      <c r="AF884" s="36" t="str">
        <f t="shared" si="286"/>
        <v>PADTON</v>
      </c>
      <c r="AG884" s="36" t="str">
        <f t="shared" si="287"/>
        <v>RDNGSTN</v>
      </c>
      <c r="AH884" s="36">
        <f t="shared" si="288"/>
        <v>880</v>
      </c>
      <c r="AI884" s="42">
        <f t="shared" si="289"/>
        <v>36255.4</v>
      </c>
      <c r="AJ884" s="43">
        <f t="shared" si="290"/>
        <v>54.65203038769107</v>
      </c>
      <c r="AK884" s="43">
        <f t="shared" si="291"/>
        <v>-7.9310735159660334E-2</v>
      </c>
      <c r="AL884" s="36">
        <f t="shared" si="292"/>
        <v>51.522796074162095</v>
      </c>
      <c r="AM884" s="36">
        <v>1</v>
      </c>
      <c r="AN884" s="36">
        <f t="shared" si="293"/>
        <v>-0.68614339614531528</v>
      </c>
      <c r="AO884" s="36">
        <v>4</v>
      </c>
      <c r="AP884" s="42">
        <f>INT(AI884/1000)*1000</f>
        <v>36000</v>
      </c>
      <c r="AQ884" s="42">
        <f>MOD(AI884,1000)</f>
        <v>255.40000000000146</v>
      </c>
      <c r="AR884" s="42">
        <f>MOD(AI885,1000)-0.2+(AP885-AP884)</f>
        <v>309.8</v>
      </c>
    </row>
    <row r="885" spans="1:44" x14ac:dyDescent="0.25">
      <c r="A885" s="32" t="s">
        <v>0</v>
      </c>
      <c r="B885" s="33" t="s">
        <v>1</v>
      </c>
      <c r="C885" s="32">
        <v>881</v>
      </c>
      <c r="D885">
        <f>MATCH(C885,TrainRun!$AG$2:$AG$148,1)</f>
        <v>115</v>
      </c>
      <c r="E885">
        <f>INT(INDEX(TrainRun!$AD$2:$AD$148,'By Second'!D885))</f>
        <v>877</v>
      </c>
      <c r="F885">
        <f>IF(E885=0,0,INDEX(TrainRun!$AE$2:$AE$148,'By Second'!D885))</f>
        <v>54.889962593170047</v>
      </c>
      <c r="G885">
        <f>INDEX(TrainRun!$AF$2:$AF$148,'By Second'!D885)</f>
        <v>36091.16797876561</v>
      </c>
      <c r="H885">
        <f t="shared" si="276"/>
        <v>116</v>
      </c>
      <c r="I885">
        <f>INT(INDEX(TrainRun!$AD$2:$AD$148,'By Second'!H885))</f>
        <v>897</v>
      </c>
      <c r="J885">
        <f>INDEX(TrainRun!$AE$2:$AE$148,'By Second'!H885)</f>
        <v>53.30374788997684</v>
      </c>
      <c r="K885">
        <f t="shared" si="273"/>
        <v>20</v>
      </c>
      <c r="L885">
        <f t="shared" si="274"/>
        <v>-1.5862147031932068</v>
      </c>
      <c r="M885">
        <f t="shared" si="277"/>
        <v>-7.9310735159660334E-2</v>
      </c>
      <c r="N885" s="32">
        <f t="shared" si="278"/>
        <v>54.572719652531411</v>
      </c>
      <c r="O885" s="29">
        <f t="shared" si="275"/>
        <v>36309.966743021083</v>
      </c>
      <c r="P885">
        <f>MATCH(O885,LORDetail!$B$2:$B$930,1)</f>
        <v>227</v>
      </c>
      <c r="Q885">
        <f>INDEX(LORDetail!$B$2:$B$930,P885)</f>
        <v>36305.154329958546</v>
      </c>
      <c r="R885">
        <f>INDEX(LORDetail!$D$2:$D$930,P885)</f>
        <v>51.522729633491601</v>
      </c>
      <c r="S885">
        <f>INDEX(LORDetail!$E$2:$E$930,P885)</f>
        <v>-0.68685384288519302</v>
      </c>
      <c r="T885">
        <f>INDEX(LORDetail!$G$2:$G$930,P885)</f>
        <v>22.780349999999999</v>
      </c>
      <c r="U885">
        <f t="shared" si="279"/>
        <v>228</v>
      </c>
      <c r="V885">
        <f>INDEX(LORDetail!$B$2:$B$930,U885)</f>
        <v>36459.105552852365</v>
      </c>
      <c r="W885">
        <f>INDEX(LORDetail!$D$2:$D$930,U885)</f>
        <v>51.522498867617799</v>
      </c>
      <c r="X885">
        <f>INDEX(LORDetail!$E$2:$E$930,U885)</f>
        <v>-0.68904537932535403</v>
      </c>
      <c r="Y885">
        <f>INDEX(LORDetail!$G$2:$G$930,U885)</f>
        <v>22.877099999999999</v>
      </c>
      <c r="Z885">
        <f t="shared" si="280"/>
        <v>153.95122289381834</v>
      </c>
      <c r="AA885" s="29">
        <f t="shared" si="281"/>
        <v>4.8124130625365069</v>
      </c>
      <c r="AB885">
        <f t="shared" si="282"/>
        <v>3.1259336379910893E-2</v>
      </c>
      <c r="AC885" s="32">
        <f t="shared" si="283"/>
        <v>51.522722419903523</v>
      </c>
      <c r="AD885" s="32">
        <f t="shared" si="284"/>
        <v>-0.68692234885996484</v>
      </c>
      <c r="AE885" s="34">
        <f t="shared" si="285"/>
        <v>22.783374340794754</v>
      </c>
      <c r="AF885" s="36" t="str">
        <f t="shared" si="286"/>
        <v>PADTON</v>
      </c>
      <c r="AG885" s="36" t="str">
        <f t="shared" si="287"/>
        <v>RDNGSTN</v>
      </c>
      <c r="AH885" s="36">
        <f t="shared" si="288"/>
        <v>881</v>
      </c>
      <c r="AI885" s="42">
        <f t="shared" si="289"/>
        <v>36310</v>
      </c>
      <c r="AJ885" s="43">
        <f t="shared" si="290"/>
        <v>54.572719652531411</v>
      </c>
      <c r="AK885" s="43">
        <f t="shared" si="291"/>
        <v>-7.9310735159660334E-2</v>
      </c>
      <c r="AL885" s="36">
        <f t="shared" si="292"/>
        <v>51.522722419903523</v>
      </c>
      <c r="AM885" s="36">
        <v>1</v>
      </c>
      <c r="AN885" s="36">
        <f t="shared" si="293"/>
        <v>-0.68692234885996484</v>
      </c>
      <c r="AO885" s="36">
        <v>4</v>
      </c>
      <c r="AP885" s="42">
        <f>INT(AI885/1000)*1000</f>
        <v>36000</v>
      </c>
      <c r="AQ885" s="42">
        <f>MOD(AI885,1000)</f>
        <v>310</v>
      </c>
      <c r="AR885" s="42">
        <f>MOD(AI886,1000)-0.2+(AP886-AP885)</f>
        <v>364.20000000000147</v>
      </c>
    </row>
    <row r="886" spans="1:44" x14ac:dyDescent="0.25">
      <c r="A886" s="32" t="s">
        <v>0</v>
      </c>
      <c r="B886" s="33" t="s">
        <v>1</v>
      </c>
      <c r="C886" s="32">
        <v>882</v>
      </c>
      <c r="D886">
        <f>MATCH(C886,TrainRun!$AG$2:$AG$148,1)</f>
        <v>115</v>
      </c>
      <c r="E886">
        <f>INT(INDEX(TrainRun!$AD$2:$AD$148,'By Second'!D886))</f>
        <v>877</v>
      </c>
      <c r="F886">
        <f>IF(E886=0,0,INDEX(TrainRun!$AE$2:$AE$148,'By Second'!D886))</f>
        <v>54.889962593170047</v>
      </c>
      <c r="G886">
        <f>INDEX(TrainRun!$AF$2:$AF$148,'By Second'!D886)</f>
        <v>36091.16797876561</v>
      </c>
      <c r="H886">
        <f t="shared" si="276"/>
        <v>116</v>
      </c>
      <c r="I886">
        <f>INT(INDEX(TrainRun!$AD$2:$AD$148,'By Second'!H886))</f>
        <v>897</v>
      </c>
      <c r="J886">
        <f>INDEX(TrainRun!$AE$2:$AE$148,'By Second'!H886)</f>
        <v>53.30374788997684</v>
      </c>
      <c r="K886">
        <f t="shared" si="273"/>
        <v>20</v>
      </c>
      <c r="L886">
        <f t="shared" si="274"/>
        <v>-1.5862147031932068</v>
      </c>
      <c r="M886">
        <f t="shared" si="277"/>
        <v>-7.9310735159660334E-2</v>
      </c>
      <c r="N886" s="32">
        <f t="shared" si="278"/>
        <v>54.493408917371752</v>
      </c>
      <c r="O886" s="29">
        <f t="shared" si="275"/>
        <v>36364.460151938452</v>
      </c>
      <c r="P886">
        <f>MATCH(O886,LORDetail!$B$2:$B$930,1)</f>
        <v>227</v>
      </c>
      <c r="Q886">
        <f>INDEX(LORDetail!$B$2:$B$930,P886)</f>
        <v>36305.154329958546</v>
      </c>
      <c r="R886">
        <f>INDEX(LORDetail!$D$2:$D$930,P886)</f>
        <v>51.522729633491601</v>
      </c>
      <c r="S886">
        <f>INDEX(LORDetail!$E$2:$E$930,P886)</f>
        <v>-0.68685384288519302</v>
      </c>
      <c r="T886">
        <f>INDEX(LORDetail!$G$2:$G$930,P886)</f>
        <v>22.780349999999999</v>
      </c>
      <c r="U886">
        <f t="shared" si="279"/>
        <v>228</v>
      </c>
      <c r="V886">
        <f>INDEX(LORDetail!$B$2:$B$930,U886)</f>
        <v>36459.105552852365</v>
      </c>
      <c r="W886">
        <f>INDEX(LORDetail!$D$2:$D$930,U886)</f>
        <v>51.522498867617799</v>
      </c>
      <c r="X886">
        <f>INDEX(LORDetail!$E$2:$E$930,U886)</f>
        <v>-0.68904537932535403</v>
      </c>
      <c r="Y886">
        <f>INDEX(LORDetail!$G$2:$G$930,U886)</f>
        <v>22.877099999999999</v>
      </c>
      <c r="Z886">
        <f t="shared" si="280"/>
        <v>153.95122289381834</v>
      </c>
      <c r="AA886" s="29">
        <f t="shared" si="281"/>
        <v>59.305821979905886</v>
      </c>
      <c r="AB886">
        <f t="shared" si="282"/>
        <v>0.38522475408207502</v>
      </c>
      <c r="AC886" s="32">
        <f t="shared" si="283"/>
        <v>51.522640736764615</v>
      </c>
      <c r="AD886" s="32">
        <f t="shared" si="284"/>
        <v>-0.68769807697141594</v>
      </c>
      <c r="AE886" s="34">
        <f t="shared" si="285"/>
        <v>22.817620494957438</v>
      </c>
      <c r="AF886" s="36" t="str">
        <f t="shared" si="286"/>
        <v>PADTON</v>
      </c>
      <c r="AG886" s="36" t="str">
        <f t="shared" si="287"/>
        <v>RDNGSTN</v>
      </c>
      <c r="AH886" s="36">
        <f t="shared" si="288"/>
        <v>882</v>
      </c>
      <c r="AI886" s="42">
        <f t="shared" si="289"/>
        <v>36364.400000000001</v>
      </c>
      <c r="AJ886" s="43">
        <f t="shared" si="290"/>
        <v>54.493408917371752</v>
      </c>
      <c r="AK886" s="43">
        <f t="shared" si="291"/>
        <v>-7.9310735159660334E-2</v>
      </c>
      <c r="AL886" s="36">
        <f t="shared" si="292"/>
        <v>51.522640736764615</v>
      </c>
      <c r="AM886" s="36">
        <v>1</v>
      </c>
      <c r="AN886" s="36">
        <f t="shared" si="293"/>
        <v>-0.68769807697141594</v>
      </c>
      <c r="AO886" s="36">
        <v>4</v>
      </c>
      <c r="AP886" s="42">
        <f>INT(AI886/1000)*1000</f>
        <v>36000</v>
      </c>
      <c r="AQ886" s="42">
        <f>MOD(AI886,1000)</f>
        <v>364.40000000000146</v>
      </c>
      <c r="AR886" s="42">
        <f>MOD(AI887,1000)-0.2+(AP887-AP886)</f>
        <v>418.60000000000292</v>
      </c>
    </row>
    <row r="887" spans="1:44" x14ac:dyDescent="0.25">
      <c r="A887" s="32" t="s">
        <v>0</v>
      </c>
      <c r="B887" s="33" t="s">
        <v>1</v>
      </c>
      <c r="C887" s="32">
        <v>883</v>
      </c>
      <c r="D887">
        <f>MATCH(C887,TrainRun!$AG$2:$AG$148,1)</f>
        <v>115</v>
      </c>
      <c r="E887">
        <f>INT(INDEX(TrainRun!$AD$2:$AD$148,'By Second'!D887))</f>
        <v>877</v>
      </c>
      <c r="F887">
        <f>IF(E887=0,0,INDEX(TrainRun!$AE$2:$AE$148,'By Second'!D887))</f>
        <v>54.889962593170047</v>
      </c>
      <c r="G887">
        <f>INDEX(TrainRun!$AF$2:$AF$148,'By Second'!D887)</f>
        <v>36091.16797876561</v>
      </c>
      <c r="H887">
        <f t="shared" si="276"/>
        <v>116</v>
      </c>
      <c r="I887">
        <f>INT(INDEX(TrainRun!$AD$2:$AD$148,'By Second'!H887))</f>
        <v>897</v>
      </c>
      <c r="J887">
        <f>INDEX(TrainRun!$AE$2:$AE$148,'By Second'!H887)</f>
        <v>53.30374788997684</v>
      </c>
      <c r="K887">
        <f t="shared" si="273"/>
        <v>20</v>
      </c>
      <c r="L887">
        <f t="shared" si="274"/>
        <v>-1.5862147031932068</v>
      </c>
      <c r="M887">
        <f t="shared" si="277"/>
        <v>-7.9310735159660334E-2</v>
      </c>
      <c r="N887" s="32">
        <f t="shared" si="278"/>
        <v>54.414098182212093</v>
      </c>
      <c r="O887" s="29">
        <f t="shared" si="275"/>
        <v>36418.874250120665</v>
      </c>
      <c r="P887">
        <f>MATCH(O887,LORDetail!$B$2:$B$930,1)</f>
        <v>227</v>
      </c>
      <c r="Q887">
        <f>INDEX(LORDetail!$B$2:$B$930,P887)</f>
        <v>36305.154329958546</v>
      </c>
      <c r="R887">
        <f>INDEX(LORDetail!$D$2:$D$930,P887)</f>
        <v>51.522729633491601</v>
      </c>
      <c r="S887">
        <f>INDEX(LORDetail!$E$2:$E$930,P887)</f>
        <v>-0.68685384288519302</v>
      </c>
      <c r="T887">
        <f>INDEX(LORDetail!$G$2:$G$930,P887)</f>
        <v>22.780349999999999</v>
      </c>
      <c r="U887">
        <f t="shared" si="279"/>
        <v>228</v>
      </c>
      <c r="V887">
        <f>INDEX(LORDetail!$B$2:$B$930,U887)</f>
        <v>36459.105552852365</v>
      </c>
      <c r="W887">
        <f>INDEX(LORDetail!$D$2:$D$930,U887)</f>
        <v>51.522498867617799</v>
      </c>
      <c r="X887">
        <f>INDEX(LORDetail!$E$2:$E$930,U887)</f>
        <v>-0.68904537932535403</v>
      </c>
      <c r="Y887">
        <f>INDEX(LORDetail!$G$2:$G$930,U887)</f>
        <v>22.877099999999999</v>
      </c>
      <c r="Z887">
        <f t="shared" si="280"/>
        <v>153.95122289381834</v>
      </c>
      <c r="AA887" s="29">
        <f t="shared" si="281"/>
        <v>113.7199201621188</v>
      </c>
      <c r="AB887">
        <f t="shared" si="282"/>
        <v>0.73867500383905704</v>
      </c>
      <c r="AC887" s="32">
        <f t="shared" si="283"/>
        <v>51.522559172508885</v>
      </c>
      <c r="AD887" s="32">
        <f t="shared" si="284"/>
        <v>-0.68847267607354234</v>
      </c>
      <c r="AE887" s="34">
        <f t="shared" si="285"/>
        <v>22.851816806621429</v>
      </c>
      <c r="AF887" s="36" t="str">
        <f t="shared" si="286"/>
        <v>PADTON</v>
      </c>
      <c r="AG887" s="36" t="str">
        <f t="shared" si="287"/>
        <v>RDNGSTN</v>
      </c>
      <c r="AH887" s="36">
        <f t="shared" si="288"/>
        <v>883</v>
      </c>
      <c r="AI887" s="42">
        <f t="shared" si="289"/>
        <v>36418.800000000003</v>
      </c>
      <c r="AJ887" s="43">
        <f t="shared" si="290"/>
        <v>54.414098182212093</v>
      </c>
      <c r="AK887" s="43">
        <f t="shared" si="291"/>
        <v>-7.9310735159660334E-2</v>
      </c>
      <c r="AL887" s="36">
        <f t="shared" si="292"/>
        <v>51.522559172508885</v>
      </c>
      <c r="AM887" s="36">
        <v>1</v>
      </c>
      <c r="AN887" s="36">
        <f t="shared" si="293"/>
        <v>-0.68847267607354234</v>
      </c>
      <c r="AO887" s="36">
        <v>4</v>
      </c>
      <c r="AP887" s="42">
        <f>INT(AI887/1000)*1000</f>
        <v>36000</v>
      </c>
      <c r="AQ887" s="42">
        <f>MOD(AI887,1000)</f>
        <v>418.80000000000291</v>
      </c>
      <c r="AR887" s="42">
        <f>MOD(AI888,1000)-0.2+(AP888-AP887)</f>
        <v>472.9999999999971</v>
      </c>
    </row>
    <row r="888" spans="1:44" x14ac:dyDescent="0.25">
      <c r="A888" s="32" t="s">
        <v>0</v>
      </c>
      <c r="B888" s="33" t="s">
        <v>1</v>
      </c>
      <c r="C888" s="32">
        <v>884</v>
      </c>
      <c r="D888">
        <f>MATCH(C888,TrainRun!$AG$2:$AG$148,1)</f>
        <v>115</v>
      </c>
      <c r="E888">
        <f>INT(INDEX(TrainRun!$AD$2:$AD$148,'By Second'!D888))</f>
        <v>877</v>
      </c>
      <c r="F888">
        <f>IF(E888=0,0,INDEX(TrainRun!$AE$2:$AE$148,'By Second'!D888))</f>
        <v>54.889962593170047</v>
      </c>
      <c r="G888">
        <f>INDEX(TrainRun!$AF$2:$AF$148,'By Second'!D888)</f>
        <v>36091.16797876561</v>
      </c>
      <c r="H888">
        <f t="shared" si="276"/>
        <v>116</v>
      </c>
      <c r="I888">
        <f>INT(INDEX(TrainRun!$AD$2:$AD$148,'By Second'!H888))</f>
        <v>897</v>
      </c>
      <c r="J888">
        <f>INDEX(TrainRun!$AE$2:$AE$148,'By Second'!H888)</f>
        <v>53.30374788997684</v>
      </c>
      <c r="K888">
        <f t="shared" si="273"/>
        <v>20</v>
      </c>
      <c r="L888">
        <f t="shared" si="274"/>
        <v>-1.5862147031932068</v>
      </c>
      <c r="M888">
        <f t="shared" si="277"/>
        <v>-7.9310735159660334E-2</v>
      </c>
      <c r="N888" s="32">
        <f t="shared" si="278"/>
        <v>54.334787447052435</v>
      </c>
      <c r="O888" s="29">
        <f t="shared" si="275"/>
        <v>36473.209037567714</v>
      </c>
      <c r="P888">
        <f>MATCH(O888,LORDetail!$B$2:$B$930,1)</f>
        <v>228</v>
      </c>
      <c r="Q888">
        <f>INDEX(LORDetail!$B$2:$B$930,P888)</f>
        <v>36459.105552852365</v>
      </c>
      <c r="R888">
        <f>INDEX(LORDetail!$D$2:$D$930,P888)</f>
        <v>51.522498867617799</v>
      </c>
      <c r="S888">
        <f>INDEX(LORDetail!$E$2:$E$930,P888)</f>
        <v>-0.68904537932535403</v>
      </c>
      <c r="T888">
        <f>INDEX(LORDetail!$G$2:$G$930,P888)</f>
        <v>22.877099999999999</v>
      </c>
      <c r="U888">
        <f t="shared" si="279"/>
        <v>229</v>
      </c>
      <c r="V888">
        <f>INDEX(LORDetail!$B$2:$B$930,U888)</f>
        <v>36646.43236530172</v>
      </c>
      <c r="W888">
        <f>INDEX(LORDetail!$D$2:$D$930,U888)</f>
        <v>51.522214750297699</v>
      </c>
      <c r="X888">
        <f>INDEX(LORDetail!$E$2:$E$930,U888)</f>
        <v>-0.69171110173589501</v>
      </c>
      <c r="Y888">
        <f>INDEX(LORDetail!$G$2:$G$930,U888)</f>
        <v>22.994810000000001</v>
      </c>
      <c r="Z888">
        <f t="shared" si="280"/>
        <v>187.3268124493552</v>
      </c>
      <c r="AA888" s="29">
        <f t="shared" si="281"/>
        <v>14.103484715349623</v>
      </c>
      <c r="AB888">
        <f t="shared" si="282"/>
        <v>7.5288126301527578E-2</v>
      </c>
      <c r="AC888" s="32">
        <f t="shared" si="283"/>
        <v>51.522477476957121</v>
      </c>
      <c r="AD888" s="32">
        <f t="shared" si="284"/>
        <v>-0.68924607657088366</v>
      </c>
      <c r="AE888" s="34">
        <f t="shared" si="285"/>
        <v>22.885962165346953</v>
      </c>
      <c r="AF888" s="36" t="str">
        <f t="shared" si="286"/>
        <v>PADTON</v>
      </c>
      <c r="AG888" s="36" t="str">
        <f t="shared" si="287"/>
        <v>RDNGSTN</v>
      </c>
      <c r="AH888" s="36">
        <f t="shared" si="288"/>
        <v>884</v>
      </c>
      <c r="AI888" s="42">
        <f t="shared" si="289"/>
        <v>36473.199999999997</v>
      </c>
      <c r="AJ888" s="43">
        <f t="shared" si="290"/>
        <v>54.334787447052435</v>
      </c>
      <c r="AK888" s="43">
        <f t="shared" si="291"/>
        <v>-7.9310735159660334E-2</v>
      </c>
      <c r="AL888" s="36">
        <f t="shared" si="292"/>
        <v>51.522477476957121</v>
      </c>
      <c r="AM888" s="36">
        <v>1</v>
      </c>
      <c r="AN888" s="36">
        <f t="shared" si="293"/>
        <v>-0.68924607657088366</v>
      </c>
      <c r="AO888" s="36">
        <v>4</v>
      </c>
      <c r="AP888" s="42">
        <f>INT(AI888/1000)*1000</f>
        <v>36000</v>
      </c>
      <c r="AQ888" s="42">
        <f>MOD(AI888,1000)</f>
        <v>473.19999999999709</v>
      </c>
      <c r="AR888" s="42">
        <f>MOD(AI889,1000)-0.2+(AP889-AP888)</f>
        <v>527.20000000000141</v>
      </c>
    </row>
    <row r="889" spans="1:44" x14ac:dyDescent="0.25">
      <c r="A889" s="32" t="s">
        <v>0</v>
      </c>
      <c r="B889" s="33" t="s">
        <v>1</v>
      </c>
      <c r="C889" s="32">
        <v>885</v>
      </c>
      <c r="D889">
        <f>MATCH(C889,TrainRun!$AG$2:$AG$148,1)</f>
        <v>115</v>
      </c>
      <c r="E889">
        <f>INT(INDEX(TrainRun!$AD$2:$AD$148,'By Second'!D889))</f>
        <v>877</v>
      </c>
      <c r="F889">
        <f>IF(E889=0,0,INDEX(TrainRun!$AE$2:$AE$148,'By Second'!D889))</f>
        <v>54.889962593170047</v>
      </c>
      <c r="G889">
        <f>INDEX(TrainRun!$AF$2:$AF$148,'By Second'!D889)</f>
        <v>36091.16797876561</v>
      </c>
      <c r="H889">
        <f t="shared" si="276"/>
        <v>116</v>
      </c>
      <c r="I889">
        <f>INT(INDEX(TrainRun!$AD$2:$AD$148,'By Second'!H889))</f>
        <v>897</v>
      </c>
      <c r="J889">
        <f>INDEX(TrainRun!$AE$2:$AE$148,'By Second'!H889)</f>
        <v>53.30374788997684</v>
      </c>
      <c r="K889">
        <f t="shared" si="273"/>
        <v>20</v>
      </c>
      <c r="L889">
        <f t="shared" si="274"/>
        <v>-1.5862147031932068</v>
      </c>
      <c r="M889">
        <f t="shared" si="277"/>
        <v>-7.9310735159660334E-2</v>
      </c>
      <c r="N889" s="32">
        <f t="shared" si="278"/>
        <v>54.255476711892776</v>
      </c>
      <c r="O889" s="29">
        <f t="shared" si="275"/>
        <v>36527.464514279607</v>
      </c>
      <c r="P889">
        <f>MATCH(O889,LORDetail!$B$2:$B$930,1)</f>
        <v>228</v>
      </c>
      <c r="Q889">
        <f>INDEX(LORDetail!$B$2:$B$930,P889)</f>
        <v>36459.105552852365</v>
      </c>
      <c r="R889">
        <f>INDEX(LORDetail!$D$2:$D$930,P889)</f>
        <v>51.522498867617799</v>
      </c>
      <c r="S889">
        <f>INDEX(LORDetail!$E$2:$E$930,P889)</f>
        <v>-0.68904537932535403</v>
      </c>
      <c r="T889">
        <f>INDEX(LORDetail!$G$2:$G$930,P889)</f>
        <v>22.877099999999999</v>
      </c>
      <c r="U889">
        <f t="shared" si="279"/>
        <v>229</v>
      </c>
      <c r="V889">
        <f>INDEX(LORDetail!$B$2:$B$930,U889)</f>
        <v>36646.43236530172</v>
      </c>
      <c r="W889">
        <f>INDEX(LORDetail!$D$2:$D$930,U889)</f>
        <v>51.522214750297699</v>
      </c>
      <c r="X889">
        <f>INDEX(LORDetail!$E$2:$E$930,U889)</f>
        <v>-0.69171110173589501</v>
      </c>
      <c r="Y889">
        <f>INDEX(LORDetail!$G$2:$G$930,U889)</f>
        <v>22.994810000000001</v>
      </c>
      <c r="Z889">
        <f t="shared" si="280"/>
        <v>187.3268124493552</v>
      </c>
      <c r="AA889" s="29">
        <f t="shared" si="281"/>
        <v>68.35896142724232</v>
      </c>
      <c r="AB889">
        <f t="shared" si="282"/>
        <v>0.36491819047913138</v>
      </c>
      <c r="AC889" s="32">
        <f t="shared" si="283"/>
        <v>51.522395188039461</v>
      </c>
      <c r="AD889" s="32">
        <f t="shared" si="284"/>
        <v>-0.69001814992372834</v>
      </c>
      <c r="AE889" s="34">
        <f t="shared" si="285"/>
        <v>22.920054520201298</v>
      </c>
      <c r="AF889" s="36" t="str">
        <f t="shared" si="286"/>
        <v>PADTON</v>
      </c>
      <c r="AG889" s="36" t="str">
        <f t="shared" si="287"/>
        <v>RDNGSTN</v>
      </c>
      <c r="AH889" s="36">
        <f t="shared" si="288"/>
        <v>885</v>
      </c>
      <c r="AI889" s="42">
        <f t="shared" si="289"/>
        <v>36527.4</v>
      </c>
      <c r="AJ889" s="43">
        <f t="shared" si="290"/>
        <v>54.255476711892776</v>
      </c>
      <c r="AK889" s="43">
        <f t="shared" si="291"/>
        <v>-7.9310735159660334E-2</v>
      </c>
      <c r="AL889" s="36">
        <f t="shared" si="292"/>
        <v>51.522395188039461</v>
      </c>
      <c r="AM889" s="36">
        <v>1</v>
      </c>
      <c r="AN889" s="36">
        <f t="shared" si="293"/>
        <v>-0.69001814992372834</v>
      </c>
      <c r="AO889" s="36">
        <v>4</v>
      </c>
      <c r="AP889" s="42">
        <f>INT(AI889/1000)*1000</f>
        <v>36000</v>
      </c>
      <c r="AQ889" s="42">
        <f>MOD(AI889,1000)</f>
        <v>527.40000000000146</v>
      </c>
      <c r="AR889" s="42">
        <f>MOD(AI890,1000)-0.2+(AP890-AP889)</f>
        <v>581.3999999999985</v>
      </c>
    </row>
    <row r="890" spans="1:44" x14ac:dyDescent="0.25">
      <c r="A890" s="32" t="s">
        <v>0</v>
      </c>
      <c r="B890" s="33" t="s">
        <v>1</v>
      </c>
      <c r="C890" s="32">
        <v>886</v>
      </c>
      <c r="D890">
        <f>MATCH(C890,TrainRun!$AG$2:$AG$148,1)</f>
        <v>115</v>
      </c>
      <c r="E890">
        <f>INT(INDEX(TrainRun!$AD$2:$AD$148,'By Second'!D890))</f>
        <v>877</v>
      </c>
      <c r="F890">
        <f>IF(E890=0,0,INDEX(TrainRun!$AE$2:$AE$148,'By Second'!D890))</f>
        <v>54.889962593170047</v>
      </c>
      <c r="G890">
        <f>INDEX(TrainRun!$AF$2:$AF$148,'By Second'!D890)</f>
        <v>36091.16797876561</v>
      </c>
      <c r="H890">
        <f t="shared" si="276"/>
        <v>116</v>
      </c>
      <c r="I890">
        <f>INT(INDEX(TrainRun!$AD$2:$AD$148,'By Second'!H890))</f>
        <v>897</v>
      </c>
      <c r="J890">
        <f>INDEX(TrainRun!$AE$2:$AE$148,'By Second'!H890)</f>
        <v>53.30374788997684</v>
      </c>
      <c r="K890">
        <f t="shared" si="273"/>
        <v>20</v>
      </c>
      <c r="L890">
        <f t="shared" si="274"/>
        <v>-1.5862147031932068</v>
      </c>
      <c r="M890">
        <f t="shared" si="277"/>
        <v>-7.9310735159660334E-2</v>
      </c>
      <c r="N890" s="32">
        <f t="shared" si="278"/>
        <v>54.176165976733117</v>
      </c>
      <c r="O890" s="29">
        <f t="shared" si="275"/>
        <v>36581.640680256343</v>
      </c>
      <c r="P890">
        <f>MATCH(O890,LORDetail!$B$2:$B$930,1)</f>
        <v>228</v>
      </c>
      <c r="Q890">
        <f>INDEX(LORDetail!$B$2:$B$930,P890)</f>
        <v>36459.105552852365</v>
      </c>
      <c r="R890">
        <f>INDEX(LORDetail!$D$2:$D$930,P890)</f>
        <v>51.522498867617799</v>
      </c>
      <c r="S890">
        <f>INDEX(LORDetail!$E$2:$E$930,P890)</f>
        <v>-0.68904537932535403</v>
      </c>
      <c r="T890">
        <f>INDEX(LORDetail!$G$2:$G$930,P890)</f>
        <v>22.877099999999999</v>
      </c>
      <c r="U890">
        <f t="shared" si="279"/>
        <v>229</v>
      </c>
      <c r="V890">
        <f>INDEX(LORDetail!$B$2:$B$930,U890)</f>
        <v>36646.43236530172</v>
      </c>
      <c r="W890">
        <f>INDEX(LORDetail!$D$2:$D$930,U890)</f>
        <v>51.522214750297699</v>
      </c>
      <c r="X890">
        <f>INDEX(LORDetail!$E$2:$E$930,U890)</f>
        <v>-0.69171110173589501</v>
      </c>
      <c r="Y890">
        <f>INDEX(LORDetail!$G$2:$G$930,U890)</f>
        <v>22.994810000000001</v>
      </c>
      <c r="Z890">
        <f t="shared" si="280"/>
        <v>187.3268124493552</v>
      </c>
      <c r="AA890" s="29">
        <f t="shared" si="281"/>
        <v>122.53512740397855</v>
      </c>
      <c r="AB890">
        <f t="shared" si="282"/>
        <v>0.65412487300560118</v>
      </c>
      <c r="AC890" s="32">
        <f t="shared" si="283"/>
        <v>51.522313019411868</v>
      </c>
      <c r="AD890" s="32">
        <f t="shared" si="284"/>
        <v>-0.69078909465861738</v>
      </c>
      <c r="AE890" s="34">
        <f t="shared" si="285"/>
        <v>22.954097038801489</v>
      </c>
      <c r="AF890" s="36" t="str">
        <f t="shared" si="286"/>
        <v>PADTON</v>
      </c>
      <c r="AG890" s="36" t="str">
        <f t="shared" si="287"/>
        <v>RDNGSTN</v>
      </c>
      <c r="AH890" s="36">
        <f t="shared" si="288"/>
        <v>886</v>
      </c>
      <c r="AI890" s="42">
        <f t="shared" si="289"/>
        <v>36581.599999999999</v>
      </c>
      <c r="AJ890" s="43">
        <f t="shared" si="290"/>
        <v>54.176165976733117</v>
      </c>
      <c r="AK890" s="43">
        <f t="shared" si="291"/>
        <v>-7.9310735159660334E-2</v>
      </c>
      <c r="AL890" s="36">
        <f t="shared" si="292"/>
        <v>51.522313019411868</v>
      </c>
      <c r="AM890" s="36">
        <v>1</v>
      </c>
      <c r="AN890" s="36">
        <f t="shared" si="293"/>
        <v>-0.69078909465861738</v>
      </c>
      <c r="AO890" s="36">
        <v>4</v>
      </c>
      <c r="AP890" s="42">
        <f>INT(AI890/1000)*1000</f>
        <v>36000</v>
      </c>
      <c r="AQ890" s="42">
        <f>MOD(AI890,1000)</f>
        <v>581.59999999999854</v>
      </c>
      <c r="AR890" s="42">
        <f>MOD(AI891,1000)-0.2+(AP891-AP890)</f>
        <v>635.60000000000286</v>
      </c>
    </row>
    <row r="891" spans="1:44" x14ac:dyDescent="0.25">
      <c r="A891" s="32" t="s">
        <v>0</v>
      </c>
      <c r="B891" s="33" t="s">
        <v>1</v>
      </c>
      <c r="C891" s="32">
        <v>887</v>
      </c>
      <c r="D891">
        <f>MATCH(C891,TrainRun!$AG$2:$AG$148,1)</f>
        <v>115</v>
      </c>
      <c r="E891">
        <f>INT(INDEX(TrainRun!$AD$2:$AD$148,'By Second'!D891))</f>
        <v>877</v>
      </c>
      <c r="F891">
        <f>IF(E891=0,0,INDEX(TrainRun!$AE$2:$AE$148,'By Second'!D891))</f>
        <v>54.889962593170047</v>
      </c>
      <c r="G891">
        <f>INDEX(TrainRun!$AF$2:$AF$148,'By Second'!D891)</f>
        <v>36091.16797876561</v>
      </c>
      <c r="H891">
        <f t="shared" si="276"/>
        <v>116</v>
      </c>
      <c r="I891">
        <f>INT(INDEX(TrainRun!$AD$2:$AD$148,'By Second'!H891))</f>
        <v>897</v>
      </c>
      <c r="J891">
        <f>INDEX(TrainRun!$AE$2:$AE$148,'By Second'!H891)</f>
        <v>53.30374788997684</v>
      </c>
      <c r="K891">
        <f t="shared" si="273"/>
        <v>20</v>
      </c>
      <c r="L891">
        <f t="shared" si="274"/>
        <v>-1.5862147031932068</v>
      </c>
      <c r="M891">
        <f t="shared" si="277"/>
        <v>-7.9310735159660334E-2</v>
      </c>
      <c r="N891" s="32">
        <f t="shared" si="278"/>
        <v>54.096855241573458</v>
      </c>
      <c r="O891" s="29">
        <f t="shared" si="275"/>
        <v>36635.737535497916</v>
      </c>
      <c r="P891">
        <f>MATCH(O891,LORDetail!$B$2:$B$930,1)</f>
        <v>228</v>
      </c>
      <c r="Q891">
        <f>INDEX(LORDetail!$B$2:$B$930,P891)</f>
        <v>36459.105552852365</v>
      </c>
      <c r="R891">
        <f>INDEX(LORDetail!$D$2:$D$930,P891)</f>
        <v>51.522498867617799</v>
      </c>
      <c r="S891">
        <f>INDEX(LORDetail!$E$2:$E$930,P891)</f>
        <v>-0.68904537932535403</v>
      </c>
      <c r="T891">
        <f>INDEX(LORDetail!$G$2:$G$930,P891)</f>
        <v>22.877099999999999</v>
      </c>
      <c r="U891">
        <f t="shared" si="279"/>
        <v>229</v>
      </c>
      <c r="V891">
        <f>INDEX(LORDetail!$B$2:$B$930,U891)</f>
        <v>36646.43236530172</v>
      </c>
      <c r="W891">
        <f>INDEX(LORDetail!$D$2:$D$930,U891)</f>
        <v>51.522214750297699</v>
      </c>
      <c r="X891">
        <f>INDEX(LORDetail!$E$2:$E$930,U891)</f>
        <v>-0.69171110173589501</v>
      </c>
      <c r="Y891">
        <f>INDEX(LORDetail!$G$2:$G$930,U891)</f>
        <v>22.994810000000001</v>
      </c>
      <c r="Z891">
        <f t="shared" si="280"/>
        <v>187.3268124493552</v>
      </c>
      <c r="AA891" s="29">
        <f t="shared" si="281"/>
        <v>176.63198264555103</v>
      </c>
      <c r="AB891">
        <f t="shared" si="282"/>
        <v>0.94290817388089831</v>
      </c>
      <c r="AC891" s="32">
        <f t="shared" si="283"/>
        <v>51.522230971074336</v>
      </c>
      <c r="AD891" s="32">
        <f t="shared" si="284"/>
        <v>-0.69155891077555065</v>
      </c>
      <c r="AE891" s="34">
        <f t="shared" si="285"/>
        <v>22.988089721147521</v>
      </c>
      <c r="AF891" s="36" t="str">
        <f t="shared" si="286"/>
        <v>PADTON</v>
      </c>
      <c r="AG891" s="36" t="str">
        <f t="shared" si="287"/>
        <v>RDNGSTN</v>
      </c>
      <c r="AH891" s="36">
        <f t="shared" si="288"/>
        <v>887</v>
      </c>
      <c r="AI891" s="42">
        <f t="shared" si="289"/>
        <v>36635.800000000003</v>
      </c>
      <c r="AJ891" s="43">
        <f t="shared" si="290"/>
        <v>54.096855241573458</v>
      </c>
      <c r="AK891" s="43">
        <f t="shared" si="291"/>
        <v>-7.9310735159660334E-2</v>
      </c>
      <c r="AL891" s="36">
        <f t="shared" si="292"/>
        <v>51.522230971074336</v>
      </c>
      <c r="AM891" s="36">
        <v>1</v>
      </c>
      <c r="AN891" s="36">
        <f t="shared" si="293"/>
        <v>-0.69155891077555065</v>
      </c>
      <c r="AO891" s="36">
        <v>4</v>
      </c>
      <c r="AP891" s="42">
        <f>INT(AI891/1000)*1000</f>
        <v>36000</v>
      </c>
      <c r="AQ891" s="42">
        <f>MOD(AI891,1000)</f>
        <v>635.80000000000291</v>
      </c>
      <c r="AR891" s="42">
        <f>MOD(AI892,1000)-0.2+(AP892-AP891)</f>
        <v>689.60000000000286</v>
      </c>
    </row>
    <row r="892" spans="1:44" x14ac:dyDescent="0.25">
      <c r="A892" s="32" t="s">
        <v>0</v>
      </c>
      <c r="B892" s="33" t="s">
        <v>1</v>
      </c>
      <c r="C892" s="32">
        <v>888</v>
      </c>
      <c r="D892">
        <f>MATCH(C892,TrainRun!$AG$2:$AG$148,1)</f>
        <v>115</v>
      </c>
      <c r="E892">
        <f>INT(INDEX(TrainRun!$AD$2:$AD$148,'By Second'!D892))</f>
        <v>877</v>
      </c>
      <c r="F892">
        <f>IF(E892=0,0,INDEX(TrainRun!$AE$2:$AE$148,'By Second'!D892))</f>
        <v>54.889962593170047</v>
      </c>
      <c r="G892">
        <f>INDEX(TrainRun!$AF$2:$AF$148,'By Second'!D892)</f>
        <v>36091.16797876561</v>
      </c>
      <c r="H892">
        <f t="shared" si="276"/>
        <v>116</v>
      </c>
      <c r="I892">
        <f>INT(INDEX(TrainRun!$AD$2:$AD$148,'By Second'!H892))</f>
        <v>897</v>
      </c>
      <c r="J892">
        <f>INDEX(TrainRun!$AE$2:$AE$148,'By Second'!H892)</f>
        <v>53.30374788997684</v>
      </c>
      <c r="K892">
        <f t="shared" si="273"/>
        <v>20</v>
      </c>
      <c r="L892">
        <f t="shared" si="274"/>
        <v>-1.5862147031932068</v>
      </c>
      <c r="M892">
        <f t="shared" si="277"/>
        <v>-7.9310735159660334E-2</v>
      </c>
      <c r="N892" s="32">
        <f t="shared" si="278"/>
        <v>54.017544506413799</v>
      </c>
      <c r="O892" s="29">
        <f t="shared" si="275"/>
        <v>36689.755080004332</v>
      </c>
      <c r="P892">
        <f>MATCH(O892,LORDetail!$B$2:$B$930,1)</f>
        <v>229</v>
      </c>
      <c r="Q892">
        <f>INDEX(LORDetail!$B$2:$B$930,P892)</f>
        <v>36646.43236530172</v>
      </c>
      <c r="R892">
        <f>INDEX(LORDetail!$D$2:$D$930,P892)</f>
        <v>51.522214750297699</v>
      </c>
      <c r="S892">
        <f>INDEX(LORDetail!$E$2:$E$930,P892)</f>
        <v>-0.69171110173589501</v>
      </c>
      <c r="T892">
        <f>INDEX(LORDetail!$G$2:$G$930,P892)</f>
        <v>22.994810000000001</v>
      </c>
      <c r="U892">
        <f t="shared" si="279"/>
        <v>230</v>
      </c>
      <c r="V892">
        <f>INDEX(LORDetail!$B$2:$B$930,U892)</f>
        <v>36818.933902414057</v>
      </c>
      <c r="W892">
        <f>INDEX(LORDetail!$D$2:$D$930,U892)</f>
        <v>51.521969698373098</v>
      </c>
      <c r="X892">
        <f>INDEX(LORDetail!$E$2:$E$930,U892)</f>
        <v>-0.69417025720491399</v>
      </c>
      <c r="Y892">
        <f>INDEX(LORDetail!$G$2:$G$930,U892)</f>
        <v>23.103210000000001</v>
      </c>
      <c r="Z892">
        <f t="shared" si="280"/>
        <v>172.50153711233725</v>
      </c>
      <c r="AA892" s="29">
        <f t="shared" si="281"/>
        <v>43.322714702611847</v>
      </c>
      <c r="AB892">
        <f t="shared" si="282"/>
        <v>0.25114393429664938</v>
      </c>
      <c r="AC892" s="32">
        <f t="shared" si="283"/>
        <v>51.522153206993245</v>
      </c>
      <c r="AD892" s="32">
        <f t="shared" si="284"/>
        <v>-0.69232870371543154</v>
      </c>
      <c r="AE892" s="34">
        <f t="shared" si="285"/>
        <v>23.022034002477756</v>
      </c>
      <c r="AF892" s="36" t="str">
        <f t="shared" si="286"/>
        <v>PADTON</v>
      </c>
      <c r="AG892" s="36" t="str">
        <f t="shared" si="287"/>
        <v>RDNGSTN</v>
      </c>
      <c r="AH892" s="36">
        <f t="shared" si="288"/>
        <v>888</v>
      </c>
      <c r="AI892" s="42">
        <f t="shared" si="289"/>
        <v>36689.800000000003</v>
      </c>
      <c r="AJ892" s="43">
        <f t="shared" si="290"/>
        <v>54.017544506413799</v>
      </c>
      <c r="AK892" s="43">
        <f t="shared" si="291"/>
        <v>-7.9310735159660334E-2</v>
      </c>
      <c r="AL892" s="36">
        <f t="shared" si="292"/>
        <v>51.522153206993245</v>
      </c>
      <c r="AM892" s="36">
        <v>1</v>
      </c>
      <c r="AN892" s="36">
        <f t="shared" si="293"/>
        <v>-0.69232870371543154</v>
      </c>
      <c r="AO892" s="36">
        <v>4</v>
      </c>
      <c r="AP892" s="42">
        <f>INT(AI892/1000)*1000</f>
        <v>36000</v>
      </c>
      <c r="AQ892" s="42">
        <f>MOD(AI892,1000)</f>
        <v>689.80000000000291</v>
      </c>
      <c r="AR892" s="42">
        <f>MOD(AI893,1000)-0.2+(AP893-AP892)</f>
        <v>743.3999999999985</v>
      </c>
    </row>
    <row r="893" spans="1:44" x14ac:dyDescent="0.25">
      <c r="A893" s="32" t="s">
        <v>0</v>
      </c>
      <c r="B893" s="33" t="s">
        <v>1</v>
      </c>
      <c r="C893" s="32">
        <v>889</v>
      </c>
      <c r="D893">
        <f>MATCH(C893,TrainRun!$AG$2:$AG$148,1)</f>
        <v>115</v>
      </c>
      <c r="E893">
        <f>INT(INDEX(TrainRun!$AD$2:$AD$148,'By Second'!D893))</f>
        <v>877</v>
      </c>
      <c r="F893">
        <f>IF(E893=0,0,INDEX(TrainRun!$AE$2:$AE$148,'By Second'!D893))</f>
        <v>54.889962593170047</v>
      </c>
      <c r="G893">
        <f>INDEX(TrainRun!$AF$2:$AF$148,'By Second'!D893)</f>
        <v>36091.16797876561</v>
      </c>
      <c r="H893">
        <f t="shared" si="276"/>
        <v>116</v>
      </c>
      <c r="I893">
        <f>INT(INDEX(TrainRun!$AD$2:$AD$148,'By Second'!H893))</f>
        <v>897</v>
      </c>
      <c r="J893">
        <f>INDEX(TrainRun!$AE$2:$AE$148,'By Second'!H893)</f>
        <v>53.30374788997684</v>
      </c>
      <c r="K893">
        <f t="shared" si="273"/>
        <v>20</v>
      </c>
      <c r="L893">
        <f t="shared" si="274"/>
        <v>-1.5862147031932068</v>
      </c>
      <c r="M893">
        <f t="shared" si="277"/>
        <v>-7.9310735159660334E-2</v>
      </c>
      <c r="N893" s="32">
        <f t="shared" si="278"/>
        <v>53.93823377125414</v>
      </c>
      <c r="O893" s="29">
        <f t="shared" si="275"/>
        <v>36743.693313775584</v>
      </c>
      <c r="P893">
        <f>MATCH(O893,LORDetail!$B$2:$B$930,1)</f>
        <v>229</v>
      </c>
      <c r="Q893">
        <f>INDEX(LORDetail!$B$2:$B$930,P893)</f>
        <v>36646.43236530172</v>
      </c>
      <c r="R893">
        <f>INDEX(LORDetail!$D$2:$D$930,P893)</f>
        <v>51.522214750297699</v>
      </c>
      <c r="S893">
        <f>INDEX(LORDetail!$E$2:$E$930,P893)</f>
        <v>-0.69171110173589501</v>
      </c>
      <c r="T893">
        <f>INDEX(LORDetail!$G$2:$G$930,P893)</f>
        <v>22.994810000000001</v>
      </c>
      <c r="U893">
        <f t="shared" si="279"/>
        <v>230</v>
      </c>
      <c r="V893">
        <f>INDEX(LORDetail!$B$2:$B$930,U893)</f>
        <v>36818.933902414057</v>
      </c>
      <c r="W893">
        <f>INDEX(LORDetail!$D$2:$D$930,U893)</f>
        <v>51.521969698373098</v>
      </c>
      <c r="X893">
        <f>INDEX(LORDetail!$E$2:$E$930,U893)</f>
        <v>-0.69417025720491399</v>
      </c>
      <c r="Y893">
        <f>INDEX(LORDetail!$G$2:$G$930,U893)</f>
        <v>23.103210000000001</v>
      </c>
      <c r="Z893">
        <f t="shared" si="280"/>
        <v>172.50153711233725</v>
      </c>
      <c r="AA893" s="29">
        <f t="shared" si="281"/>
        <v>97.260948473864119</v>
      </c>
      <c r="AB893">
        <f t="shared" si="282"/>
        <v>0.56382656121217867</v>
      </c>
      <c r="AC893" s="32">
        <f t="shared" si="283"/>
        <v>51.52207658351373</v>
      </c>
      <c r="AD893" s="32">
        <f t="shared" si="284"/>
        <v>-0.69309763890747811</v>
      </c>
      <c r="AE893" s="34">
        <f t="shared" si="285"/>
        <v>23.055928799235399</v>
      </c>
      <c r="AF893" s="36" t="str">
        <f t="shared" si="286"/>
        <v>PADTON</v>
      </c>
      <c r="AG893" s="36" t="str">
        <f t="shared" si="287"/>
        <v>RDNGSTN</v>
      </c>
      <c r="AH893" s="36">
        <f t="shared" si="288"/>
        <v>889</v>
      </c>
      <c r="AI893" s="42">
        <f t="shared" si="289"/>
        <v>36743.599999999999</v>
      </c>
      <c r="AJ893" s="43">
        <f t="shared" si="290"/>
        <v>53.93823377125414</v>
      </c>
      <c r="AK893" s="43">
        <f t="shared" si="291"/>
        <v>-7.9310735159660334E-2</v>
      </c>
      <c r="AL893" s="36">
        <f t="shared" si="292"/>
        <v>51.52207658351373</v>
      </c>
      <c r="AM893" s="36">
        <v>1</v>
      </c>
      <c r="AN893" s="36">
        <f t="shared" si="293"/>
        <v>-0.69309763890747811</v>
      </c>
      <c r="AO893" s="36">
        <v>4</v>
      </c>
      <c r="AP893" s="42">
        <f>INT(AI893/1000)*1000</f>
        <v>36000</v>
      </c>
      <c r="AQ893" s="42">
        <f>MOD(AI893,1000)</f>
        <v>743.59999999999854</v>
      </c>
      <c r="AR893" s="42">
        <f>MOD(AI894,1000)-0.2+(AP894-AP893)</f>
        <v>797.3999999999985</v>
      </c>
    </row>
    <row r="894" spans="1:44" x14ac:dyDescent="0.25">
      <c r="A894" s="32" t="s">
        <v>0</v>
      </c>
      <c r="B894" s="33" t="s">
        <v>1</v>
      </c>
      <c r="C894" s="32">
        <v>890</v>
      </c>
      <c r="D894">
        <f>MATCH(C894,TrainRun!$AG$2:$AG$148,1)</f>
        <v>115</v>
      </c>
      <c r="E894">
        <f>INT(INDEX(TrainRun!$AD$2:$AD$148,'By Second'!D894))</f>
        <v>877</v>
      </c>
      <c r="F894">
        <f>IF(E894=0,0,INDEX(TrainRun!$AE$2:$AE$148,'By Second'!D894))</f>
        <v>54.889962593170047</v>
      </c>
      <c r="G894">
        <f>INDEX(TrainRun!$AF$2:$AF$148,'By Second'!D894)</f>
        <v>36091.16797876561</v>
      </c>
      <c r="H894">
        <f t="shared" si="276"/>
        <v>116</v>
      </c>
      <c r="I894">
        <f>INT(INDEX(TrainRun!$AD$2:$AD$148,'By Second'!H894))</f>
        <v>897</v>
      </c>
      <c r="J894">
        <f>INDEX(TrainRun!$AE$2:$AE$148,'By Second'!H894)</f>
        <v>53.30374788997684</v>
      </c>
      <c r="K894">
        <f t="shared" si="273"/>
        <v>20</v>
      </c>
      <c r="L894">
        <f t="shared" si="274"/>
        <v>-1.5862147031932068</v>
      </c>
      <c r="M894">
        <f t="shared" si="277"/>
        <v>-7.9310735159660334E-2</v>
      </c>
      <c r="N894" s="32">
        <f t="shared" si="278"/>
        <v>53.858923036094481</v>
      </c>
      <c r="O894" s="29">
        <f t="shared" si="275"/>
        <v>36797.55223681168</v>
      </c>
      <c r="P894">
        <f>MATCH(O894,LORDetail!$B$2:$B$930,1)</f>
        <v>229</v>
      </c>
      <c r="Q894">
        <f>INDEX(LORDetail!$B$2:$B$930,P894)</f>
        <v>36646.43236530172</v>
      </c>
      <c r="R894">
        <f>INDEX(LORDetail!$D$2:$D$930,P894)</f>
        <v>51.522214750297699</v>
      </c>
      <c r="S894">
        <f>INDEX(LORDetail!$E$2:$E$930,P894)</f>
        <v>-0.69171110173589501</v>
      </c>
      <c r="T894">
        <f>INDEX(LORDetail!$G$2:$G$930,P894)</f>
        <v>22.994810000000001</v>
      </c>
      <c r="U894">
        <f t="shared" si="279"/>
        <v>230</v>
      </c>
      <c r="V894">
        <f>INDEX(LORDetail!$B$2:$B$930,U894)</f>
        <v>36818.933902414057</v>
      </c>
      <c r="W894">
        <f>INDEX(LORDetail!$D$2:$D$930,U894)</f>
        <v>51.521969698373098</v>
      </c>
      <c r="X894">
        <f>INDEX(LORDetail!$E$2:$E$930,U894)</f>
        <v>-0.69417025720491399</v>
      </c>
      <c r="Y894">
        <f>INDEX(LORDetail!$G$2:$G$930,U894)</f>
        <v>23.103210000000001</v>
      </c>
      <c r="Z894">
        <f t="shared" si="280"/>
        <v>172.50153711233725</v>
      </c>
      <c r="AA894" s="29">
        <f t="shared" si="281"/>
        <v>151.11987150995992</v>
      </c>
      <c r="AB894">
        <f t="shared" si="282"/>
        <v>0.87604941984689066</v>
      </c>
      <c r="AC894" s="32">
        <f t="shared" si="283"/>
        <v>51.522000072701317</v>
      </c>
      <c r="AD894" s="32">
        <f t="shared" si="284"/>
        <v>-0.6938654434578424</v>
      </c>
      <c r="AE894" s="34">
        <f t="shared" si="285"/>
        <v>23.089773757111402</v>
      </c>
      <c r="AF894" s="36" t="str">
        <f t="shared" si="286"/>
        <v>PADTON</v>
      </c>
      <c r="AG894" s="36" t="str">
        <f t="shared" si="287"/>
        <v>RDNGSTN</v>
      </c>
      <c r="AH894" s="36">
        <f t="shared" si="288"/>
        <v>890</v>
      </c>
      <c r="AI894" s="42">
        <f t="shared" si="289"/>
        <v>36797.599999999999</v>
      </c>
      <c r="AJ894" s="43">
        <f t="shared" si="290"/>
        <v>53.858923036094481</v>
      </c>
      <c r="AK894" s="43">
        <f t="shared" si="291"/>
        <v>-7.9310735159660334E-2</v>
      </c>
      <c r="AL894" s="36">
        <f t="shared" si="292"/>
        <v>51.522000072701317</v>
      </c>
      <c r="AM894" s="36">
        <v>1</v>
      </c>
      <c r="AN894" s="36">
        <f t="shared" si="293"/>
        <v>-0.6938654434578424</v>
      </c>
      <c r="AO894" s="36">
        <v>4</v>
      </c>
      <c r="AP894" s="42">
        <f>INT(AI894/1000)*1000</f>
        <v>36000</v>
      </c>
      <c r="AQ894" s="42">
        <f>MOD(AI894,1000)</f>
        <v>797.59999999999854</v>
      </c>
      <c r="AR894" s="42">
        <f>MOD(AI895,1000)-0.2+(AP895-AP894)</f>
        <v>851.20000000000141</v>
      </c>
    </row>
    <row r="895" spans="1:44" x14ac:dyDescent="0.25">
      <c r="A895" s="32" t="s">
        <v>0</v>
      </c>
      <c r="B895" s="33" t="s">
        <v>1</v>
      </c>
      <c r="C895" s="32">
        <v>891</v>
      </c>
      <c r="D895">
        <f>MATCH(C895,TrainRun!$AG$2:$AG$148,1)</f>
        <v>115</v>
      </c>
      <c r="E895">
        <f>INT(INDEX(TrainRun!$AD$2:$AD$148,'By Second'!D895))</f>
        <v>877</v>
      </c>
      <c r="F895">
        <f>IF(E895=0,0,INDEX(TrainRun!$AE$2:$AE$148,'By Second'!D895))</f>
        <v>54.889962593170047</v>
      </c>
      <c r="G895">
        <f>INDEX(TrainRun!$AF$2:$AF$148,'By Second'!D895)</f>
        <v>36091.16797876561</v>
      </c>
      <c r="H895">
        <f t="shared" si="276"/>
        <v>116</v>
      </c>
      <c r="I895">
        <f>INT(INDEX(TrainRun!$AD$2:$AD$148,'By Second'!H895))</f>
        <v>897</v>
      </c>
      <c r="J895">
        <f>INDEX(TrainRun!$AE$2:$AE$148,'By Second'!H895)</f>
        <v>53.30374788997684</v>
      </c>
      <c r="K895">
        <f t="shared" si="273"/>
        <v>20</v>
      </c>
      <c r="L895">
        <f t="shared" si="274"/>
        <v>-1.5862147031932068</v>
      </c>
      <c r="M895">
        <f t="shared" si="277"/>
        <v>-7.9310735159660334E-2</v>
      </c>
      <c r="N895" s="32">
        <f t="shared" si="278"/>
        <v>53.779612300934822</v>
      </c>
      <c r="O895" s="29">
        <f t="shared" si="275"/>
        <v>36851.331849112612</v>
      </c>
      <c r="P895">
        <f>MATCH(O895,LORDetail!$B$2:$B$930,1)</f>
        <v>230</v>
      </c>
      <c r="Q895">
        <f>INDEX(LORDetail!$B$2:$B$930,P895)</f>
        <v>36818.933902414057</v>
      </c>
      <c r="R895">
        <f>INDEX(LORDetail!$D$2:$D$930,P895)</f>
        <v>51.521969698373098</v>
      </c>
      <c r="S895">
        <f>INDEX(LORDetail!$E$2:$E$930,P895)</f>
        <v>-0.69417025720491399</v>
      </c>
      <c r="T895">
        <f>INDEX(LORDetail!$G$2:$G$930,P895)</f>
        <v>23.103210000000001</v>
      </c>
      <c r="U895">
        <f t="shared" si="279"/>
        <v>231</v>
      </c>
      <c r="V895">
        <f>INDEX(LORDetail!$B$2:$B$930,U895)</f>
        <v>36953.577805001878</v>
      </c>
      <c r="W895">
        <f>INDEX(LORDetail!$D$2:$D$930,U895)</f>
        <v>51.521731639145699</v>
      </c>
      <c r="X895">
        <f>INDEX(LORDetail!$E$2:$E$930,U895)</f>
        <v>-0.69607614655769201</v>
      </c>
      <c r="Y895">
        <f>INDEX(LORDetail!$G$2:$G$930,U895)</f>
        <v>23.187819999999999</v>
      </c>
      <c r="Z895">
        <f t="shared" si="280"/>
        <v>134.64390258782078</v>
      </c>
      <c r="AA895" s="29">
        <f t="shared" si="281"/>
        <v>32.397946698554733</v>
      </c>
      <c r="AB895">
        <f t="shared" si="282"/>
        <v>0.24061948648156081</v>
      </c>
      <c r="AC895" s="32">
        <f t="shared" si="283"/>
        <v>51.521912416684046</v>
      </c>
      <c r="AD895" s="32">
        <f t="shared" si="284"/>
        <v>-0.69462885132227015</v>
      </c>
      <c r="AE895" s="34">
        <f t="shared" si="285"/>
        <v>23.123568814751206</v>
      </c>
      <c r="AF895" s="36" t="str">
        <f t="shared" si="286"/>
        <v>PADTON</v>
      </c>
      <c r="AG895" s="36" t="str">
        <f t="shared" si="287"/>
        <v>RDNGSTN</v>
      </c>
      <c r="AH895" s="36">
        <f t="shared" si="288"/>
        <v>891</v>
      </c>
      <c r="AI895" s="42">
        <f t="shared" si="289"/>
        <v>36851.4</v>
      </c>
      <c r="AJ895" s="43">
        <f t="shared" si="290"/>
        <v>53.779612300934822</v>
      </c>
      <c r="AK895" s="43">
        <f t="shared" si="291"/>
        <v>-7.9310735159660334E-2</v>
      </c>
      <c r="AL895" s="36">
        <f t="shared" si="292"/>
        <v>51.521912416684046</v>
      </c>
      <c r="AM895" s="36">
        <v>1</v>
      </c>
      <c r="AN895" s="36">
        <f t="shared" si="293"/>
        <v>-0.69462885132227015</v>
      </c>
      <c r="AO895" s="36">
        <v>4</v>
      </c>
      <c r="AP895" s="42">
        <f>INT(AI895/1000)*1000</f>
        <v>36000</v>
      </c>
      <c r="AQ895" s="42">
        <f>MOD(AI895,1000)</f>
        <v>851.40000000000146</v>
      </c>
      <c r="AR895" s="42">
        <f>MOD(AI896,1000)-0.2+(AP896-AP895)</f>
        <v>904.8</v>
      </c>
    </row>
    <row r="896" spans="1:44" x14ac:dyDescent="0.25">
      <c r="A896" s="32" t="s">
        <v>0</v>
      </c>
      <c r="B896" s="33" t="s">
        <v>1</v>
      </c>
      <c r="C896" s="32">
        <v>892</v>
      </c>
      <c r="D896">
        <f>MATCH(C896,TrainRun!$AG$2:$AG$148,1)</f>
        <v>115</v>
      </c>
      <c r="E896">
        <f>INT(INDEX(TrainRun!$AD$2:$AD$148,'By Second'!D896))</f>
        <v>877</v>
      </c>
      <c r="F896">
        <f>IF(E896=0,0,INDEX(TrainRun!$AE$2:$AE$148,'By Second'!D896))</f>
        <v>54.889962593170047</v>
      </c>
      <c r="G896">
        <f>INDEX(TrainRun!$AF$2:$AF$148,'By Second'!D896)</f>
        <v>36091.16797876561</v>
      </c>
      <c r="H896">
        <f t="shared" si="276"/>
        <v>116</v>
      </c>
      <c r="I896">
        <f>INT(INDEX(TrainRun!$AD$2:$AD$148,'By Second'!H896))</f>
        <v>897</v>
      </c>
      <c r="J896">
        <f>INDEX(TrainRun!$AE$2:$AE$148,'By Second'!H896)</f>
        <v>53.30374788997684</v>
      </c>
      <c r="K896">
        <f t="shared" si="273"/>
        <v>20</v>
      </c>
      <c r="L896">
        <f t="shared" si="274"/>
        <v>-1.5862147031932068</v>
      </c>
      <c r="M896">
        <f t="shared" si="277"/>
        <v>-7.9310735159660334E-2</v>
      </c>
      <c r="N896" s="32">
        <f t="shared" si="278"/>
        <v>53.700301565775163</v>
      </c>
      <c r="O896" s="29">
        <f t="shared" si="275"/>
        <v>36905.032150678388</v>
      </c>
      <c r="P896">
        <f>MATCH(O896,LORDetail!$B$2:$B$930,1)</f>
        <v>230</v>
      </c>
      <c r="Q896">
        <f>INDEX(LORDetail!$B$2:$B$930,P896)</f>
        <v>36818.933902414057</v>
      </c>
      <c r="R896">
        <f>INDEX(LORDetail!$D$2:$D$930,P896)</f>
        <v>51.521969698373098</v>
      </c>
      <c r="S896">
        <f>INDEX(LORDetail!$E$2:$E$930,P896)</f>
        <v>-0.69417025720491399</v>
      </c>
      <c r="T896">
        <f>INDEX(LORDetail!$G$2:$G$930,P896)</f>
        <v>23.103210000000001</v>
      </c>
      <c r="U896">
        <f t="shared" si="279"/>
        <v>231</v>
      </c>
      <c r="V896">
        <f>INDEX(LORDetail!$B$2:$B$930,U896)</f>
        <v>36953.577805001878</v>
      </c>
      <c r="W896">
        <f>INDEX(LORDetail!$D$2:$D$930,U896)</f>
        <v>51.521731639145699</v>
      </c>
      <c r="X896">
        <f>INDEX(LORDetail!$E$2:$E$930,U896)</f>
        <v>-0.69607614655769201</v>
      </c>
      <c r="Y896">
        <f>INDEX(LORDetail!$G$2:$G$930,U896)</f>
        <v>23.187819999999999</v>
      </c>
      <c r="Z896">
        <f t="shared" si="280"/>
        <v>134.64390258782078</v>
      </c>
      <c r="AA896" s="29">
        <f t="shared" si="281"/>
        <v>86.098248264330323</v>
      </c>
      <c r="AB896">
        <f t="shared" si="282"/>
        <v>0.63945152071162814</v>
      </c>
      <c r="AC896" s="32">
        <f t="shared" si="283"/>
        <v>51.521817471038119</v>
      </c>
      <c r="AD896" s="32">
        <f t="shared" si="284"/>
        <v>-0.69538898104985603</v>
      </c>
      <c r="AE896" s="34">
        <f t="shared" si="285"/>
        <v>23.15731399316741</v>
      </c>
      <c r="AF896" s="36" t="str">
        <f t="shared" si="286"/>
        <v>PADTON</v>
      </c>
      <c r="AG896" s="36" t="str">
        <f t="shared" si="287"/>
        <v>RDNGSTN</v>
      </c>
      <c r="AH896" s="36">
        <f t="shared" si="288"/>
        <v>892</v>
      </c>
      <c r="AI896" s="42">
        <f t="shared" si="289"/>
        <v>36905</v>
      </c>
      <c r="AJ896" s="43">
        <f t="shared" si="290"/>
        <v>53.700301565775163</v>
      </c>
      <c r="AK896" s="43">
        <f t="shared" si="291"/>
        <v>-7.9310735159660334E-2</v>
      </c>
      <c r="AL896" s="36">
        <f t="shared" si="292"/>
        <v>51.521817471038119</v>
      </c>
      <c r="AM896" s="36">
        <v>1</v>
      </c>
      <c r="AN896" s="36">
        <f t="shared" si="293"/>
        <v>-0.69538898104985603</v>
      </c>
      <c r="AO896" s="36">
        <v>4</v>
      </c>
      <c r="AP896" s="42">
        <f>INT(AI896/1000)*1000</f>
        <v>36000</v>
      </c>
      <c r="AQ896" s="42">
        <f>MOD(AI896,1000)</f>
        <v>905</v>
      </c>
      <c r="AR896" s="42">
        <f>MOD(AI897,1000)-0.2+(AP897-AP896)</f>
        <v>958.3999999999985</v>
      </c>
    </row>
    <row r="897" spans="1:44" x14ac:dyDescent="0.25">
      <c r="A897" s="32" t="s">
        <v>0</v>
      </c>
      <c r="B897" s="33" t="s">
        <v>1</v>
      </c>
      <c r="C897" s="32">
        <v>893</v>
      </c>
      <c r="D897">
        <f>MATCH(C897,TrainRun!$AG$2:$AG$148,1)</f>
        <v>115</v>
      </c>
      <c r="E897">
        <f>INT(INDEX(TrainRun!$AD$2:$AD$148,'By Second'!D897))</f>
        <v>877</v>
      </c>
      <c r="F897">
        <f>IF(E897=0,0,INDEX(TrainRun!$AE$2:$AE$148,'By Second'!D897))</f>
        <v>54.889962593170047</v>
      </c>
      <c r="G897">
        <f>INDEX(TrainRun!$AF$2:$AF$148,'By Second'!D897)</f>
        <v>36091.16797876561</v>
      </c>
      <c r="H897">
        <f t="shared" si="276"/>
        <v>116</v>
      </c>
      <c r="I897">
        <f>INT(INDEX(TrainRun!$AD$2:$AD$148,'By Second'!H897))</f>
        <v>897</v>
      </c>
      <c r="J897">
        <f>INDEX(TrainRun!$AE$2:$AE$148,'By Second'!H897)</f>
        <v>53.30374788997684</v>
      </c>
      <c r="K897">
        <f t="shared" si="273"/>
        <v>20</v>
      </c>
      <c r="L897">
        <f t="shared" si="274"/>
        <v>-1.5862147031932068</v>
      </c>
      <c r="M897">
        <f t="shared" si="277"/>
        <v>-7.9310735159660334E-2</v>
      </c>
      <c r="N897" s="32">
        <f t="shared" si="278"/>
        <v>53.620990830615504</v>
      </c>
      <c r="O897" s="29">
        <f t="shared" si="275"/>
        <v>36958.653141509007</v>
      </c>
      <c r="P897">
        <f>MATCH(O897,LORDetail!$B$2:$B$930,1)</f>
        <v>231</v>
      </c>
      <c r="Q897">
        <f>INDEX(LORDetail!$B$2:$B$930,P897)</f>
        <v>36953.577805001878</v>
      </c>
      <c r="R897">
        <f>INDEX(LORDetail!$D$2:$D$930,P897)</f>
        <v>51.521731639145699</v>
      </c>
      <c r="S897">
        <f>INDEX(LORDetail!$E$2:$E$930,P897)</f>
        <v>-0.69607614655769201</v>
      </c>
      <c r="T897">
        <f>INDEX(LORDetail!$G$2:$G$930,P897)</f>
        <v>23.187819999999999</v>
      </c>
      <c r="U897">
        <f t="shared" si="279"/>
        <v>232</v>
      </c>
      <c r="V897">
        <f>INDEX(LORDetail!$B$2:$B$930,U897)</f>
        <v>37079.606553218684</v>
      </c>
      <c r="W897">
        <f>INDEX(LORDetail!$D$2:$D$930,U897)</f>
        <v>51.521549514164001</v>
      </c>
      <c r="X897">
        <f>INDEX(LORDetail!$E$2:$E$930,U897)</f>
        <v>-0.69787197254184097</v>
      </c>
      <c r="Y897">
        <f>INDEX(LORDetail!$G$2:$G$930,U897)</f>
        <v>23.267009999999999</v>
      </c>
      <c r="Z897">
        <f t="shared" si="280"/>
        <v>126.02874821680598</v>
      </c>
      <c r="AA897" s="29">
        <f t="shared" si="281"/>
        <v>5.075336507128668</v>
      </c>
      <c r="AB897">
        <f t="shared" si="282"/>
        <v>4.0271260160401008E-2</v>
      </c>
      <c r="AC897" s="32">
        <f t="shared" si="283"/>
        <v>51.521724304743181</v>
      </c>
      <c r="AD897" s="32">
        <f t="shared" si="284"/>
        <v>-0.69614846673310249</v>
      </c>
      <c r="AE897" s="34">
        <f t="shared" si="285"/>
        <v>23.191009081092101</v>
      </c>
      <c r="AF897" s="36" t="str">
        <f t="shared" si="286"/>
        <v>PADTON</v>
      </c>
      <c r="AG897" s="36" t="str">
        <f t="shared" si="287"/>
        <v>RDNGSTN</v>
      </c>
      <c r="AH897" s="36">
        <f t="shared" si="288"/>
        <v>893</v>
      </c>
      <c r="AI897" s="42">
        <f t="shared" si="289"/>
        <v>36958.6</v>
      </c>
      <c r="AJ897" s="43">
        <f t="shared" si="290"/>
        <v>53.620990830615504</v>
      </c>
      <c r="AK897" s="43">
        <f t="shared" si="291"/>
        <v>-7.9310735159660334E-2</v>
      </c>
      <c r="AL897" s="36">
        <f t="shared" si="292"/>
        <v>51.521724304743181</v>
      </c>
      <c r="AM897" s="36">
        <v>1</v>
      </c>
      <c r="AN897" s="36">
        <f t="shared" si="293"/>
        <v>-0.69614846673310249</v>
      </c>
      <c r="AO897" s="36">
        <v>4</v>
      </c>
      <c r="AP897" s="42">
        <f>INT(AI897/1000)*1000</f>
        <v>36000</v>
      </c>
      <c r="AQ897" s="42">
        <f>MOD(AI897,1000)</f>
        <v>958.59999999999854</v>
      </c>
      <c r="AR897" s="42">
        <f>MOD(AI898,1000)-0.2+(AP898-AP897)</f>
        <v>1011.999999999997</v>
      </c>
    </row>
    <row r="898" spans="1:44" x14ac:dyDescent="0.25">
      <c r="A898" s="32" t="s">
        <v>0</v>
      </c>
      <c r="B898" s="33" t="s">
        <v>1</v>
      </c>
      <c r="C898" s="32">
        <v>894</v>
      </c>
      <c r="D898">
        <f>MATCH(C898,TrainRun!$AG$2:$AG$148,1)</f>
        <v>115</v>
      </c>
      <c r="E898">
        <f>INT(INDEX(TrainRun!$AD$2:$AD$148,'By Second'!D898))</f>
        <v>877</v>
      </c>
      <c r="F898">
        <f>IF(E898=0,0,INDEX(TrainRun!$AE$2:$AE$148,'By Second'!D898))</f>
        <v>54.889962593170047</v>
      </c>
      <c r="G898">
        <f>INDEX(TrainRun!$AF$2:$AF$148,'By Second'!D898)</f>
        <v>36091.16797876561</v>
      </c>
      <c r="H898">
        <f t="shared" si="276"/>
        <v>116</v>
      </c>
      <c r="I898">
        <f>INT(INDEX(TrainRun!$AD$2:$AD$148,'By Second'!H898))</f>
        <v>897</v>
      </c>
      <c r="J898">
        <f>INDEX(TrainRun!$AE$2:$AE$148,'By Second'!H898)</f>
        <v>53.30374788997684</v>
      </c>
      <c r="K898">
        <f t="shared" si="273"/>
        <v>20</v>
      </c>
      <c r="L898">
        <f t="shared" si="274"/>
        <v>-1.5862147031932068</v>
      </c>
      <c r="M898">
        <f t="shared" si="277"/>
        <v>-7.9310735159660334E-2</v>
      </c>
      <c r="N898" s="32">
        <f t="shared" si="278"/>
        <v>53.541680095455845</v>
      </c>
      <c r="O898" s="29">
        <f t="shared" si="275"/>
        <v>37012.194821604462</v>
      </c>
      <c r="P898">
        <f>MATCH(O898,LORDetail!$B$2:$B$930,1)</f>
        <v>231</v>
      </c>
      <c r="Q898">
        <f>INDEX(LORDetail!$B$2:$B$930,P898)</f>
        <v>36953.577805001878</v>
      </c>
      <c r="R898">
        <f>INDEX(LORDetail!$D$2:$D$930,P898)</f>
        <v>51.521731639145699</v>
      </c>
      <c r="S898">
        <f>INDEX(LORDetail!$E$2:$E$930,P898)</f>
        <v>-0.69607614655769201</v>
      </c>
      <c r="T898">
        <f>INDEX(LORDetail!$G$2:$G$930,P898)</f>
        <v>23.187819999999999</v>
      </c>
      <c r="U898">
        <f t="shared" si="279"/>
        <v>232</v>
      </c>
      <c r="V898">
        <f>INDEX(LORDetail!$B$2:$B$930,U898)</f>
        <v>37079.606553218684</v>
      </c>
      <c r="W898">
        <f>INDEX(LORDetail!$D$2:$D$930,U898)</f>
        <v>51.521549514164001</v>
      </c>
      <c r="X898">
        <f>INDEX(LORDetail!$E$2:$E$930,U898)</f>
        <v>-0.69787197254184097</v>
      </c>
      <c r="Y898">
        <f>INDEX(LORDetail!$G$2:$G$930,U898)</f>
        <v>23.267009999999999</v>
      </c>
      <c r="Z898">
        <f t="shared" si="280"/>
        <v>126.02874821680598</v>
      </c>
      <c r="AA898" s="29">
        <f t="shared" si="281"/>
        <v>58.617016602584044</v>
      </c>
      <c r="AB898">
        <f t="shared" si="282"/>
        <v>0.46510829816182719</v>
      </c>
      <c r="AC898" s="32">
        <f t="shared" si="283"/>
        <v>51.521646931305412</v>
      </c>
      <c r="AD898" s="32">
        <f t="shared" si="284"/>
        <v>-0.69691140012497432</v>
      </c>
      <c r="AE898" s="34">
        <f t="shared" si="285"/>
        <v>23.224651926131433</v>
      </c>
      <c r="AF898" s="36" t="str">
        <f t="shared" si="286"/>
        <v>PADTON</v>
      </c>
      <c r="AG898" s="36" t="str">
        <f t="shared" si="287"/>
        <v>RDNGSTN</v>
      </c>
      <c r="AH898" s="36">
        <f t="shared" si="288"/>
        <v>894</v>
      </c>
      <c r="AI898" s="42">
        <f t="shared" si="289"/>
        <v>37012.199999999997</v>
      </c>
      <c r="AJ898" s="43">
        <f t="shared" si="290"/>
        <v>53.541680095455845</v>
      </c>
      <c r="AK898" s="43">
        <f t="shared" si="291"/>
        <v>-7.9310735159660334E-2</v>
      </c>
      <c r="AL898" s="36">
        <f t="shared" si="292"/>
        <v>51.521646931305412</v>
      </c>
      <c r="AM898" s="36">
        <v>1</v>
      </c>
      <c r="AN898" s="36">
        <f t="shared" si="293"/>
        <v>-0.69691140012497432</v>
      </c>
      <c r="AO898" s="36">
        <v>4</v>
      </c>
      <c r="AP898" s="42">
        <f>INT(AI898/1000)*1000</f>
        <v>37000</v>
      </c>
      <c r="AQ898" s="42">
        <f>MOD(AI898,1000)</f>
        <v>12.19999999999709</v>
      </c>
      <c r="AR898" s="42">
        <f>MOD(AI899,1000)-0.2+(AP899-AP898)</f>
        <v>65.399999999998542</v>
      </c>
    </row>
    <row r="899" spans="1:44" x14ac:dyDescent="0.25">
      <c r="A899" s="32" t="s">
        <v>0</v>
      </c>
      <c r="B899" s="33" t="s">
        <v>1</v>
      </c>
      <c r="C899" s="32">
        <v>895</v>
      </c>
      <c r="D899">
        <f>MATCH(C899,TrainRun!$AG$2:$AG$148,1)</f>
        <v>115</v>
      </c>
      <c r="E899">
        <f>INT(INDEX(TrainRun!$AD$2:$AD$148,'By Second'!D899))</f>
        <v>877</v>
      </c>
      <c r="F899">
        <f>IF(E899=0,0,INDEX(TrainRun!$AE$2:$AE$148,'By Second'!D899))</f>
        <v>54.889962593170047</v>
      </c>
      <c r="G899">
        <f>INDEX(TrainRun!$AF$2:$AF$148,'By Second'!D899)</f>
        <v>36091.16797876561</v>
      </c>
      <c r="H899">
        <f t="shared" si="276"/>
        <v>116</v>
      </c>
      <c r="I899">
        <f>INT(INDEX(TrainRun!$AD$2:$AD$148,'By Second'!H899))</f>
        <v>897</v>
      </c>
      <c r="J899">
        <f>INDEX(TrainRun!$AE$2:$AE$148,'By Second'!H899)</f>
        <v>53.30374788997684</v>
      </c>
      <c r="K899">
        <f t="shared" si="273"/>
        <v>20</v>
      </c>
      <c r="L899">
        <f t="shared" si="274"/>
        <v>-1.5862147031932068</v>
      </c>
      <c r="M899">
        <f t="shared" si="277"/>
        <v>-7.9310735159660334E-2</v>
      </c>
      <c r="N899" s="32">
        <f t="shared" si="278"/>
        <v>53.462369360296186</v>
      </c>
      <c r="O899" s="29">
        <f t="shared" si="275"/>
        <v>37065.657190964761</v>
      </c>
      <c r="P899">
        <f>MATCH(O899,LORDetail!$B$2:$B$930,1)</f>
        <v>231</v>
      </c>
      <c r="Q899">
        <f>INDEX(LORDetail!$B$2:$B$930,P899)</f>
        <v>36953.577805001878</v>
      </c>
      <c r="R899">
        <f>INDEX(LORDetail!$D$2:$D$930,P899)</f>
        <v>51.521731639145699</v>
      </c>
      <c r="S899">
        <f>INDEX(LORDetail!$E$2:$E$930,P899)</f>
        <v>-0.69607614655769201</v>
      </c>
      <c r="T899">
        <f>INDEX(LORDetail!$G$2:$G$930,P899)</f>
        <v>23.187819999999999</v>
      </c>
      <c r="U899">
        <f t="shared" si="279"/>
        <v>232</v>
      </c>
      <c r="V899">
        <f>INDEX(LORDetail!$B$2:$B$930,U899)</f>
        <v>37079.606553218684</v>
      </c>
      <c r="W899">
        <f>INDEX(LORDetail!$D$2:$D$930,U899)</f>
        <v>51.521549514164001</v>
      </c>
      <c r="X899">
        <f>INDEX(LORDetail!$E$2:$E$930,U899)</f>
        <v>-0.69787197254184097</v>
      </c>
      <c r="Y899">
        <f>INDEX(LORDetail!$G$2:$G$930,U899)</f>
        <v>23.267009999999999</v>
      </c>
      <c r="Z899">
        <f t="shared" si="280"/>
        <v>126.02874821680598</v>
      </c>
      <c r="AA899" s="29">
        <f t="shared" si="281"/>
        <v>112.07938596288295</v>
      </c>
      <c r="AB899">
        <f t="shared" si="282"/>
        <v>0.88931602946713328</v>
      </c>
      <c r="AC899" s="32">
        <f t="shared" si="283"/>
        <v>51.521569672480105</v>
      </c>
      <c r="AD899" s="32">
        <f t="shared" si="284"/>
        <v>-0.69767320339152927</v>
      </c>
      <c r="AE899" s="34">
        <f t="shared" si="285"/>
        <v>23.258244936373501</v>
      </c>
      <c r="AF899" s="36" t="str">
        <f t="shared" si="286"/>
        <v>PADTON</v>
      </c>
      <c r="AG899" s="36" t="str">
        <f t="shared" si="287"/>
        <v>RDNGSTN</v>
      </c>
      <c r="AH899" s="36">
        <f t="shared" si="288"/>
        <v>895</v>
      </c>
      <c r="AI899" s="42">
        <f t="shared" si="289"/>
        <v>37065.599999999999</v>
      </c>
      <c r="AJ899" s="43">
        <f t="shared" si="290"/>
        <v>53.462369360296186</v>
      </c>
      <c r="AK899" s="43">
        <f t="shared" si="291"/>
        <v>-7.9310735159660334E-2</v>
      </c>
      <c r="AL899" s="36">
        <f t="shared" si="292"/>
        <v>51.521569672480105</v>
      </c>
      <c r="AM899" s="36">
        <v>1</v>
      </c>
      <c r="AN899" s="36">
        <f t="shared" si="293"/>
        <v>-0.69767320339152927</v>
      </c>
      <c r="AO899" s="36">
        <v>4</v>
      </c>
      <c r="AP899" s="42">
        <f>INT(AI899/1000)*1000</f>
        <v>37000</v>
      </c>
      <c r="AQ899" s="42">
        <f>MOD(AI899,1000)</f>
        <v>65.599999999998545</v>
      </c>
      <c r="AR899" s="42">
        <f>MOD(AI900,1000)-0.2+(AP900-AP899)</f>
        <v>118.8</v>
      </c>
    </row>
    <row r="900" spans="1:44" x14ac:dyDescent="0.25">
      <c r="A900" s="32" t="s">
        <v>0</v>
      </c>
      <c r="B900" s="33" t="s">
        <v>1</v>
      </c>
      <c r="C900" s="32">
        <v>896</v>
      </c>
      <c r="D900">
        <f>MATCH(C900,TrainRun!$AG$2:$AG$148,1)</f>
        <v>115</v>
      </c>
      <c r="E900">
        <f>INT(INDEX(TrainRun!$AD$2:$AD$148,'By Second'!D900))</f>
        <v>877</v>
      </c>
      <c r="F900">
        <f>IF(E900=0,0,INDEX(TrainRun!$AE$2:$AE$148,'By Second'!D900))</f>
        <v>54.889962593170047</v>
      </c>
      <c r="G900">
        <f>INDEX(TrainRun!$AF$2:$AF$148,'By Second'!D900)</f>
        <v>36091.16797876561</v>
      </c>
      <c r="H900">
        <f t="shared" si="276"/>
        <v>116</v>
      </c>
      <c r="I900">
        <f>INT(INDEX(TrainRun!$AD$2:$AD$148,'By Second'!H900))</f>
        <v>897</v>
      </c>
      <c r="J900">
        <f>INDEX(TrainRun!$AE$2:$AE$148,'By Second'!H900)</f>
        <v>53.30374788997684</v>
      </c>
      <c r="K900">
        <f t="shared" ref="K900:K963" si="294">I900-E900</f>
        <v>20</v>
      </c>
      <c r="L900">
        <f t="shared" ref="L900:L963" si="295">J900-F900</f>
        <v>-1.5862147031932068</v>
      </c>
      <c r="M900">
        <f t="shared" si="277"/>
        <v>-7.9310735159660334E-2</v>
      </c>
      <c r="N900" s="32">
        <f t="shared" si="278"/>
        <v>53.383058625136528</v>
      </c>
      <c r="O900" s="29">
        <f t="shared" ref="O900:O963" si="296">IF(C900=E900,ROUND(G900,1),O899+N900)</f>
        <v>37119.040249589896</v>
      </c>
      <c r="P900">
        <f>MATCH(O900,LORDetail!$B$2:$B$930,1)</f>
        <v>232</v>
      </c>
      <c r="Q900">
        <f>INDEX(LORDetail!$B$2:$B$930,P900)</f>
        <v>37079.606553218684</v>
      </c>
      <c r="R900">
        <f>INDEX(LORDetail!$D$2:$D$930,P900)</f>
        <v>51.521549514164001</v>
      </c>
      <c r="S900">
        <f>INDEX(LORDetail!$E$2:$E$930,P900)</f>
        <v>-0.69787197254184097</v>
      </c>
      <c r="T900">
        <f>INDEX(LORDetail!$G$2:$G$930,P900)</f>
        <v>23.267009999999999</v>
      </c>
      <c r="U900">
        <f t="shared" si="279"/>
        <v>233</v>
      </c>
      <c r="V900">
        <f>INDEX(LORDetail!$B$2:$B$930,U900)</f>
        <v>37164.547814761441</v>
      </c>
      <c r="W900">
        <f>INDEX(LORDetail!$D$2:$D$930,U900)</f>
        <v>51.521426098353302</v>
      </c>
      <c r="X900">
        <f>INDEX(LORDetail!$E$2:$E$930,U900)</f>
        <v>-0.69908214995107398</v>
      </c>
      <c r="Y900">
        <f>INDEX(LORDetail!$G$2:$G$930,U900)</f>
        <v>23.32039</v>
      </c>
      <c r="Z900">
        <f t="shared" si="280"/>
        <v>84.941261542757275</v>
      </c>
      <c r="AA900" s="29">
        <f t="shared" si="281"/>
        <v>39.433696371212136</v>
      </c>
      <c r="AB900">
        <f t="shared" si="282"/>
        <v>0.46424665298103929</v>
      </c>
      <c r="AC900" s="32">
        <f t="shared" si="283"/>
        <v>51.52149221878696</v>
      </c>
      <c r="AD900" s="32">
        <f t="shared" si="284"/>
        <v>-0.69843379335359068</v>
      </c>
      <c r="AE900" s="34">
        <f t="shared" si="285"/>
        <v>23.291791486336127</v>
      </c>
      <c r="AF900" s="36" t="str">
        <f t="shared" si="286"/>
        <v>PADTON</v>
      </c>
      <c r="AG900" s="36" t="str">
        <f t="shared" si="287"/>
        <v>RDNGSTN</v>
      </c>
      <c r="AH900" s="36">
        <f t="shared" si="288"/>
        <v>896</v>
      </c>
      <c r="AI900" s="42">
        <f t="shared" si="289"/>
        <v>37119</v>
      </c>
      <c r="AJ900" s="43">
        <f t="shared" si="290"/>
        <v>53.383058625136528</v>
      </c>
      <c r="AK900" s="43">
        <f t="shared" si="291"/>
        <v>-7.9310735159660334E-2</v>
      </c>
      <c r="AL900" s="36">
        <f t="shared" si="292"/>
        <v>51.52149221878696</v>
      </c>
      <c r="AM900" s="36">
        <v>1</v>
      </c>
      <c r="AN900" s="36">
        <f t="shared" si="293"/>
        <v>-0.69843379335359068</v>
      </c>
      <c r="AO900" s="36">
        <v>4</v>
      </c>
      <c r="AP900" s="42">
        <f>INT(AI900/1000)*1000</f>
        <v>37000</v>
      </c>
      <c r="AQ900" s="42">
        <f>MOD(AI900,1000)</f>
        <v>119</v>
      </c>
      <c r="AR900" s="42">
        <f>MOD(AI901,1000)-0.2+(AP901-AP900)</f>
        <v>172.8</v>
      </c>
    </row>
    <row r="901" spans="1:44" x14ac:dyDescent="0.25">
      <c r="A901" s="32" t="s">
        <v>0</v>
      </c>
      <c r="B901" s="33" t="s">
        <v>1</v>
      </c>
      <c r="C901" s="32">
        <v>897</v>
      </c>
      <c r="D901">
        <f>MATCH(C901,TrainRun!$AG$2:$AG$148,1)</f>
        <v>117</v>
      </c>
      <c r="E901">
        <f>INT(INDEX(TrainRun!$AD$2:$AD$148,'By Second'!D901))</f>
        <v>897</v>
      </c>
      <c r="F901">
        <f>IF(E901=0,0,INDEX(TrainRun!$AE$2:$AE$148,'By Second'!D901))</f>
        <v>53.296688106604059</v>
      </c>
      <c r="G901">
        <f>INDEX(TrainRun!$AF$2:$AF$148,'By Second'!D901)</f>
        <v>37172.914926438156</v>
      </c>
      <c r="H901">
        <f t="shared" ref="H901:H964" si="297">D901+1</f>
        <v>118</v>
      </c>
      <c r="I901">
        <f>INT(INDEX(TrainRun!$AD$2:$AD$148,'By Second'!H901))</f>
        <v>900</v>
      </c>
      <c r="J901">
        <f>INDEX(TrainRun!$AE$2:$AE$148,'By Second'!H901)</f>
        <v>53.092576394632566</v>
      </c>
      <c r="K901">
        <f t="shared" si="294"/>
        <v>3</v>
      </c>
      <c r="L901">
        <f t="shared" si="295"/>
        <v>-0.20411171197149258</v>
      </c>
      <c r="M901">
        <f t="shared" ref="M901:M964" si="298">IF(K901=0,0,L901/K901)</f>
        <v>-6.8037237323830865E-2</v>
      </c>
      <c r="N901" s="32">
        <f t="shared" ref="N901:N964" si="299">IF(C901=E901,F901,N900+M901)</f>
        <v>53.296688106604059</v>
      </c>
      <c r="O901" s="29">
        <f t="shared" si="296"/>
        <v>37172.9</v>
      </c>
      <c r="P901">
        <f>MATCH(O901,LORDetail!$B$2:$B$930,1)</f>
        <v>233</v>
      </c>
      <c r="Q901">
        <f>INDEX(LORDetail!$B$2:$B$930,P901)</f>
        <v>37164.547814761441</v>
      </c>
      <c r="R901">
        <f>INDEX(LORDetail!$D$2:$D$930,P901)</f>
        <v>51.521426098353302</v>
      </c>
      <c r="S901">
        <f>INDEX(LORDetail!$E$2:$E$930,P901)</f>
        <v>-0.69908214995107398</v>
      </c>
      <c r="T901">
        <f>INDEX(LORDetail!$G$2:$G$930,P901)</f>
        <v>23.32039</v>
      </c>
      <c r="U901">
        <f t="shared" ref="U901:U964" si="300">P901+1</f>
        <v>234</v>
      </c>
      <c r="V901">
        <f>INDEX(LORDetail!$B$2:$B$930,U901)</f>
        <v>37287.244904431027</v>
      </c>
      <c r="W901">
        <f>INDEX(LORDetail!$D$2:$D$930,U901)</f>
        <v>51.521208523742096</v>
      </c>
      <c r="X901">
        <f>INDEX(LORDetail!$E$2:$E$930,U901)</f>
        <v>-0.70081870519763501</v>
      </c>
      <c r="Y901">
        <f>INDEX(LORDetail!$G$2:$G$930,U901)</f>
        <v>23.397490000000001</v>
      </c>
      <c r="Z901">
        <f t="shared" ref="Z901:Z964" si="301">V901-Q901</f>
        <v>122.69708966958569</v>
      </c>
      <c r="AA901" s="29">
        <f t="shared" ref="AA901:AA964" si="302">O901-Q901</f>
        <v>8.352185238560196</v>
      </c>
      <c r="AB901">
        <f t="shared" ref="AB901:AB964" si="303">AA901/Z901</f>
        <v>6.8071583939374777E-2</v>
      </c>
      <c r="AC901" s="32">
        <f t="shared" ref="AC901:AC964" si="304">R901+(W901-R901)*$AB901</f>
        <v>51.521411287704893</v>
      </c>
      <c r="AD901" s="32">
        <f t="shared" ref="AD901:AD964" si="305">S901+(X901-S901)*$AB901</f>
        <v>-0.69920036001730568</v>
      </c>
      <c r="AE901" s="34">
        <f t="shared" ref="AE901:AE964" si="306">T901+(Y901-T901)*$AB901</f>
        <v>23.325638319121726</v>
      </c>
      <c r="AF901" s="36" t="str">
        <f t="shared" ref="AF901:AF964" si="307">A901</f>
        <v>PADTON</v>
      </c>
      <c r="AG901" s="36" t="str">
        <f t="shared" ref="AG901:AG964" si="308">B901</f>
        <v>RDNGSTN</v>
      </c>
      <c r="AH901" s="36">
        <f t="shared" ref="AH901:AH964" si="309">C901</f>
        <v>897</v>
      </c>
      <c r="AI901" s="42">
        <f t="shared" ref="AI901:AI964" si="310">ROUND(O901*5,0)/5</f>
        <v>37173</v>
      </c>
      <c r="AJ901" s="43">
        <f t="shared" ref="AJ901:AJ964" si="311">N901</f>
        <v>53.296688106604059</v>
      </c>
      <c r="AK901" s="43">
        <f t="shared" ref="AK901:AK964" si="312">M901</f>
        <v>-6.8037237323830865E-2</v>
      </c>
      <c r="AL901" s="36">
        <f t="shared" ref="AL901:AL964" si="313">AC901</f>
        <v>51.521411287704893</v>
      </c>
      <c r="AM901" s="36">
        <v>1</v>
      </c>
      <c r="AN901" s="36">
        <f t="shared" ref="AN901:AN964" si="314">AD901</f>
        <v>-0.69920036001730568</v>
      </c>
      <c r="AO901" s="36">
        <v>4</v>
      </c>
      <c r="AP901" s="42">
        <f>INT(AI901/1000)*1000</f>
        <v>37000</v>
      </c>
      <c r="AQ901" s="42">
        <f>MOD(AI901,1000)</f>
        <v>173</v>
      </c>
      <c r="AR901" s="42">
        <f>MOD(AI902,1000)-0.2+(AP902-AP901)</f>
        <v>225.9999999999971</v>
      </c>
    </row>
    <row r="902" spans="1:44" x14ac:dyDescent="0.25">
      <c r="A902" s="32" t="s">
        <v>0</v>
      </c>
      <c r="B902" s="33" t="s">
        <v>1</v>
      </c>
      <c r="C902" s="32">
        <v>898</v>
      </c>
      <c r="D902">
        <f>MATCH(C902,TrainRun!$AG$2:$AG$148,1)</f>
        <v>117</v>
      </c>
      <c r="E902">
        <f>INT(INDEX(TrainRun!$AD$2:$AD$148,'By Second'!D902))</f>
        <v>897</v>
      </c>
      <c r="F902">
        <f>IF(E902=0,0,INDEX(TrainRun!$AE$2:$AE$148,'By Second'!D902))</f>
        <v>53.296688106604059</v>
      </c>
      <c r="G902">
        <f>INDEX(TrainRun!$AF$2:$AF$148,'By Second'!D902)</f>
        <v>37172.914926438156</v>
      </c>
      <c r="H902">
        <f t="shared" si="297"/>
        <v>118</v>
      </c>
      <c r="I902">
        <f>INT(INDEX(TrainRun!$AD$2:$AD$148,'By Second'!H902))</f>
        <v>900</v>
      </c>
      <c r="J902">
        <f>INDEX(TrainRun!$AE$2:$AE$148,'By Second'!H902)</f>
        <v>53.092576394632566</v>
      </c>
      <c r="K902">
        <f t="shared" si="294"/>
        <v>3</v>
      </c>
      <c r="L902">
        <f t="shared" si="295"/>
        <v>-0.20411171197149258</v>
      </c>
      <c r="M902">
        <f t="shared" si="298"/>
        <v>-6.8037237323830865E-2</v>
      </c>
      <c r="N902" s="32">
        <f t="shared" si="299"/>
        <v>53.22865086928023</v>
      </c>
      <c r="O902" s="29">
        <f t="shared" si="296"/>
        <v>37226.128650869279</v>
      </c>
      <c r="P902">
        <f>MATCH(O902,LORDetail!$B$2:$B$930,1)</f>
        <v>233</v>
      </c>
      <c r="Q902">
        <f>INDEX(LORDetail!$B$2:$B$930,P902)</f>
        <v>37164.547814761441</v>
      </c>
      <c r="R902">
        <f>INDEX(LORDetail!$D$2:$D$930,P902)</f>
        <v>51.521426098353302</v>
      </c>
      <c r="S902">
        <f>INDEX(LORDetail!$E$2:$E$930,P902)</f>
        <v>-0.69908214995107398</v>
      </c>
      <c r="T902">
        <f>INDEX(LORDetail!$G$2:$G$930,P902)</f>
        <v>23.32039</v>
      </c>
      <c r="U902">
        <f t="shared" si="300"/>
        <v>234</v>
      </c>
      <c r="V902">
        <f>INDEX(LORDetail!$B$2:$B$930,U902)</f>
        <v>37287.244904431027</v>
      </c>
      <c r="W902">
        <f>INDEX(LORDetail!$D$2:$D$930,U902)</f>
        <v>51.521208523742096</v>
      </c>
      <c r="X902">
        <f>INDEX(LORDetail!$E$2:$E$930,U902)</f>
        <v>-0.70081870519763501</v>
      </c>
      <c r="Y902">
        <f>INDEX(LORDetail!$G$2:$G$930,U902)</f>
        <v>23.397490000000001</v>
      </c>
      <c r="Z902">
        <f t="shared" si="301"/>
        <v>122.69708966958569</v>
      </c>
      <c r="AA902" s="29">
        <f t="shared" si="302"/>
        <v>61.580836107837968</v>
      </c>
      <c r="AB902">
        <f t="shared" si="303"/>
        <v>0.50189320931466808</v>
      </c>
      <c r="AC902" s="32">
        <f t="shared" si="304"/>
        <v>51.521316899133417</v>
      </c>
      <c r="AD902" s="32">
        <f t="shared" si="305"/>
        <v>-0.69995371523692274</v>
      </c>
      <c r="AE902" s="34">
        <f t="shared" si="306"/>
        <v>23.359085966438162</v>
      </c>
      <c r="AF902" s="36" t="str">
        <f t="shared" si="307"/>
        <v>PADTON</v>
      </c>
      <c r="AG902" s="36" t="str">
        <f t="shared" si="308"/>
        <v>RDNGSTN</v>
      </c>
      <c r="AH902" s="36">
        <f t="shared" si="309"/>
        <v>898</v>
      </c>
      <c r="AI902" s="42">
        <f t="shared" si="310"/>
        <v>37226.199999999997</v>
      </c>
      <c r="AJ902" s="43">
        <f t="shared" si="311"/>
        <v>53.22865086928023</v>
      </c>
      <c r="AK902" s="43">
        <f t="shared" si="312"/>
        <v>-6.8037237323830865E-2</v>
      </c>
      <c r="AL902" s="36">
        <f t="shared" si="313"/>
        <v>51.521316899133417</v>
      </c>
      <c r="AM902" s="36">
        <v>1</v>
      </c>
      <c r="AN902" s="36">
        <f t="shared" si="314"/>
        <v>-0.69995371523692274</v>
      </c>
      <c r="AO902" s="36">
        <v>4</v>
      </c>
      <c r="AP902" s="42">
        <f>INT(AI902/1000)*1000</f>
        <v>37000</v>
      </c>
      <c r="AQ902" s="42">
        <f>MOD(AI902,1000)</f>
        <v>226.19999999999709</v>
      </c>
      <c r="AR902" s="42">
        <f>MOD(AI903,1000)-0.2+(AP903-AP902)</f>
        <v>278.9999999999971</v>
      </c>
    </row>
    <row r="903" spans="1:44" x14ac:dyDescent="0.25">
      <c r="A903" s="32" t="s">
        <v>0</v>
      </c>
      <c r="B903" s="33" t="s">
        <v>1</v>
      </c>
      <c r="C903" s="32">
        <v>899</v>
      </c>
      <c r="D903">
        <f>MATCH(C903,TrainRun!$AG$2:$AG$148,1)</f>
        <v>117</v>
      </c>
      <c r="E903">
        <f>INT(INDEX(TrainRun!$AD$2:$AD$148,'By Second'!D903))</f>
        <v>897</v>
      </c>
      <c r="F903">
        <f>IF(E903=0,0,INDEX(TrainRun!$AE$2:$AE$148,'By Second'!D903))</f>
        <v>53.296688106604059</v>
      </c>
      <c r="G903">
        <f>INDEX(TrainRun!$AF$2:$AF$148,'By Second'!D903)</f>
        <v>37172.914926438156</v>
      </c>
      <c r="H903">
        <f t="shared" si="297"/>
        <v>118</v>
      </c>
      <c r="I903">
        <f>INT(INDEX(TrainRun!$AD$2:$AD$148,'By Second'!H903))</f>
        <v>900</v>
      </c>
      <c r="J903">
        <f>INDEX(TrainRun!$AE$2:$AE$148,'By Second'!H903)</f>
        <v>53.092576394632566</v>
      </c>
      <c r="K903">
        <f t="shared" si="294"/>
        <v>3</v>
      </c>
      <c r="L903">
        <f t="shared" si="295"/>
        <v>-0.20411171197149258</v>
      </c>
      <c r="M903">
        <f t="shared" si="298"/>
        <v>-6.8037237323830865E-2</v>
      </c>
      <c r="N903" s="32">
        <f t="shared" si="299"/>
        <v>53.160613631956402</v>
      </c>
      <c r="O903" s="29">
        <f t="shared" si="296"/>
        <v>37279.289264501233</v>
      </c>
      <c r="P903">
        <f>MATCH(O903,LORDetail!$B$2:$B$930,1)</f>
        <v>233</v>
      </c>
      <c r="Q903">
        <f>INDEX(LORDetail!$B$2:$B$930,P903)</f>
        <v>37164.547814761441</v>
      </c>
      <c r="R903">
        <f>INDEX(LORDetail!$D$2:$D$930,P903)</f>
        <v>51.521426098353302</v>
      </c>
      <c r="S903">
        <f>INDEX(LORDetail!$E$2:$E$930,P903)</f>
        <v>-0.69908214995107398</v>
      </c>
      <c r="T903">
        <f>INDEX(LORDetail!$G$2:$G$930,P903)</f>
        <v>23.32039</v>
      </c>
      <c r="U903">
        <f t="shared" si="300"/>
        <v>234</v>
      </c>
      <c r="V903">
        <f>INDEX(LORDetail!$B$2:$B$930,U903)</f>
        <v>37287.244904431027</v>
      </c>
      <c r="W903">
        <f>INDEX(LORDetail!$D$2:$D$930,U903)</f>
        <v>51.521208523742096</v>
      </c>
      <c r="X903">
        <f>INDEX(LORDetail!$E$2:$E$930,U903)</f>
        <v>-0.70081870519763501</v>
      </c>
      <c r="Y903">
        <f>INDEX(LORDetail!$G$2:$G$930,U903)</f>
        <v>23.397490000000001</v>
      </c>
      <c r="Z903">
        <f t="shared" si="301"/>
        <v>122.69708966958569</v>
      </c>
      <c r="AA903" s="29">
        <f t="shared" si="302"/>
        <v>114.74144973979128</v>
      </c>
      <c r="AB903">
        <f t="shared" si="303"/>
        <v>0.93516032082571499</v>
      </c>
      <c r="AC903" s="32">
        <f t="shared" si="304"/>
        <v>51.521222631210087</v>
      </c>
      <c r="AD903" s="32">
        <f t="shared" si="305"/>
        <v>-0.70070610751257956</v>
      </c>
      <c r="AE903" s="34">
        <f t="shared" si="306"/>
        <v>23.392490860735663</v>
      </c>
      <c r="AF903" s="36" t="str">
        <f t="shared" si="307"/>
        <v>PADTON</v>
      </c>
      <c r="AG903" s="36" t="str">
        <f t="shared" si="308"/>
        <v>RDNGSTN</v>
      </c>
      <c r="AH903" s="36">
        <f t="shared" si="309"/>
        <v>899</v>
      </c>
      <c r="AI903" s="42">
        <f t="shared" si="310"/>
        <v>37279.199999999997</v>
      </c>
      <c r="AJ903" s="43">
        <f t="shared" si="311"/>
        <v>53.160613631956402</v>
      </c>
      <c r="AK903" s="43">
        <f t="shared" si="312"/>
        <v>-6.8037237323830865E-2</v>
      </c>
      <c r="AL903" s="36">
        <f t="shared" si="313"/>
        <v>51.521222631210087</v>
      </c>
      <c r="AM903" s="36">
        <v>1</v>
      </c>
      <c r="AN903" s="36">
        <f t="shared" si="314"/>
        <v>-0.70070610751257956</v>
      </c>
      <c r="AO903" s="36">
        <v>4</v>
      </c>
      <c r="AP903" s="42">
        <f>INT(AI903/1000)*1000</f>
        <v>37000</v>
      </c>
      <c r="AQ903" s="42">
        <f>MOD(AI903,1000)</f>
        <v>279.19999999999709</v>
      </c>
      <c r="AR903" s="42">
        <f>MOD(AI904,1000)-0.2+(AP904-AP903)</f>
        <v>326.9999999999971</v>
      </c>
    </row>
    <row r="904" spans="1:44" x14ac:dyDescent="0.25">
      <c r="A904" s="32" t="s">
        <v>0</v>
      </c>
      <c r="B904" s="33" t="s">
        <v>1</v>
      </c>
      <c r="C904" s="32">
        <v>900</v>
      </c>
      <c r="D904">
        <f>MATCH(C904,TrainRun!$AG$2:$AG$148,1)</f>
        <v>118</v>
      </c>
      <c r="E904">
        <f>INT(INDEX(TrainRun!$AD$2:$AD$148,'By Second'!D904))</f>
        <v>900</v>
      </c>
      <c r="F904">
        <f>IF(E904=0,0,INDEX(TrainRun!$AE$2:$AE$148,'By Second'!D904))</f>
        <v>53.092576394632566</v>
      </c>
      <c r="G904">
        <f>INDEX(TrainRun!$AF$2:$AF$148,'By Second'!D904)</f>
        <v>37327.179069999795</v>
      </c>
      <c r="H904">
        <f t="shared" si="297"/>
        <v>119</v>
      </c>
      <c r="I904">
        <f>INT(INDEX(TrainRun!$AD$2:$AD$148,'By Second'!H904))</f>
        <v>901</v>
      </c>
      <c r="J904">
        <f>INDEX(TrainRun!$AE$2:$AE$148,'By Second'!H904)</f>
        <v>53.001467269634666</v>
      </c>
      <c r="K904">
        <f t="shared" si="294"/>
        <v>1</v>
      </c>
      <c r="L904">
        <f t="shared" si="295"/>
        <v>-9.1109124997899471E-2</v>
      </c>
      <c r="M904">
        <f t="shared" si="298"/>
        <v>-9.1109124997899471E-2</v>
      </c>
      <c r="N904" s="32">
        <f t="shared" si="299"/>
        <v>53.092576394632566</v>
      </c>
      <c r="O904" s="29">
        <f t="shared" si="296"/>
        <v>37327.199999999997</v>
      </c>
      <c r="P904">
        <f>MATCH(O904,LORDetail!$B$2:$B$930,1)</f>
        <v>234</v>
      </c>
      <c r="Q904">
        <f>INDEX(LORDetail!$B$2:$B$930,P904)</f>
        <v>37287.244904431027</v>
      </c>
      <c r="R904">
        <f>INDEX(LORDetail!$D$2:$D$930,P904)</f>
        <v>51.521208523742096</v>
      </c>
      <c r="S904">
        <f>INDEX(LORDetail!$E$2:$E$930,P904)</f>
        <v>-0.70081870519763501</v>
      </c>
      <c r="T904">
        <f>INDEX(LORDetail!$G$2:$G$930,P904)</f>
        <v>23.397490000000001</v>
      </c>
      <c r="U904">
        <f t="shared" si="300"/>
        <v>235</v>
      </c>
      <c r="V904">
        <f>INDEX(LORDetail!$B$2:$B$930,U904)</f>
        <v>37461.749395891056</v>
      </c>
      <c r="W904">
        <f>INDEX(LORDetail!$D$2:$D$930,U904)</f>
        <v>51.520950778663803</v>
      </c>
      <c r="X904">
        <f>INDEX(LORDetail!$E$2:$E$930,U904)</f>
        <v>-0.70330377278966105</v>
      </c>
      <c r="Y904">
        <f>INDEX(LORDetail!$G$2:$G$930,U904)</f>
        <v>23.507149999999999</v>
      </c>
      <c r="Z904">
        <f t="shared" si="301"/>
        <v>174.50449146002939</v>
      </c>
      <c r="AA904" s="29">
        <f t="shared" si="302"/>
        <v>39.955095568970137</v>
      </c>
      <c r="AB904">
        <f t="shared" si="303"/>
        <v>0.22896313576044508</v>
      </c>
      <c r="AC904" s="32">
        <f t="shared" si="304"/>
        <v>51.521149509620741</v>
      </c>
      <c r="AD904" s="32">
        <f t="shared" si="305"/>
        <v>-0.70138769406608192</v>
      </c>
      <c r="AE904" s="34">
        <f t="shared" si="306"/>
        <v>23.422598097467493</v>
      </c>
      <c r="AF904" s="36" t="str">
        <f t="shared" si="307"/>
        <v>PADTON</v>
      </c>
      <c r="AG904" s="36" t="str">
        <f t="shared" si="308"/>
        <v>RDNGSTN</v>
      </c>
      <c r="AH904" s="36">
        <f t="shared" si="309"/>
        <v>900</v>
      </c>
      <c r="AI904" s="42">
        <f t="shared" si="310"/>
        <v>37327.199999999997</v>
      </c>
      <c r="AJ904" s="43">
        <f t="shared" si="311"/>
        <v>53.092576394632566</v>
      </c>
      <c r="AK904" s="43">
        <f t="shared" si="312"/>
        <v>-9.1109124997899471E-2</v>
      </c>
      <c r="AL904" s="36">
        <f t="shared" si="313"/>
        <v>51.521149509620741</v>
      </c>
      <c r="AM904" s="36">
        <v>1</v>
      </c>
      <c r="AN904" s="36">
        <f t="shared" si="314"/>
        <v>-0.70138769406608192</v>
      </c>
      <c r="AO904" s="36">
        <v>4</v>
      </c>
      <c r="AP904" s="42">
        <f>INT(AI904/1000)*1000</f>
        <v>37000</v>
      </c>
      <c r="AQ904" s="42">
        <f>MOD(AI904,1000)</f>
        <v>327.19999999999709</v>
      </c>
      <c r="AR904" s="42">
        <f>MOD(AI905,1000)-0.2+(AP905-AP904)</f>
        <v>401.20000000000147</v>
      </c>
    </row>
    <row r="905" spans="1:44" x14ac:dyDescent="0.25">
      <c r="A905" s="32" t="s">
        <v>0</v>
      </c>
      <c r="B905" s="33" t="s">
        <v>1</v>
      </c>
      <c r="C905" s="32">
        <v>901</v>
      </c>
      <c r="D905">
        <f>MATCH(C905,TrainRun!$AG$2:$AG$148,1)</f>
        <v>120</v>
      </c>
      <c r="E905">
        <f>INT(INDEX(TrainRun!$AD$2:$AD$148,'By Second'!D905))</f>
        <v>901</v>
      </c>
      <c r="F905">
        <f>IF(E905=0,0,INDEX(TrainRun!$AE$2:$AE$148,'By Second'!D905))</f>
        <v>52.993721398068097</v>
      </c>
      <c r="G905">
        <f>INDEX(TrainRun!$AF$2:$AF$148,'By Second'!D905)</f>
        <v>37401.439931928653</v>
      </c>
      <c r="H905">
        <f t="shared" si="297"/>
        <v>121</v>
      </c>
      <c r="I905">
        <f>INT(INDEX(TrainRun!$AD$2:$AD$148,'By Second'!H905))</f>
        <v>930</v>
      </c>
      <c r="J905">
        <f>INDEX(TrainRun!$AE$2:$AE$148,'By Second'!H905)</f>
        <v>50.819767475755278</v>
      </c>
      <c r="K905">
        <f t="shared" si="294"/>
        <v>29</v>
      </c>
      <c r="L905">
        <f t="shared" si="295"/>
        <v>-2.173953922312819</v>
      </c>
      <c r="M905">
        <f t="shared" si="298"/>
        <v>-7.4963928355614454E-2</v>
      </c>
      <c r="N905" s="32">
        <f t="shared" si="299"/>
        <v>52.993721398068097</v>
      </c>
      <c r="O905" s="29">
        <f t="shared" si="296"/>
        <v>37401.4</v>
      </c>
      <c r="P905">
        <f>MATCH(O905,LORDetail!$B$2:$B$930,1)</f>
        <v>234</v>
      </c>
      <c r="Q905">
        <f>INDEX(LORDetail!$B$2:$B$930,P905)</f>
        <v>37287.244904431027</v>
      </c>
      <c r="R905">
        <f>INDEX(LORDetail!$D$2:$D$930,P905)</f>
        <v>51.521208523742096</v>
      </c>
      <c r="S905">
        <f>INDEX(LORDetail!$E$2:$E$930,P905)</f>
        <v>-0.70081870519763501</v>
      </c>
      <c r="T905">
        <f>INDEX(LORDetail!$G$2:$G$930,P905)</f>
        <v>23.397490000000001</v>
      </c>
      <c r="U905">
        <f t="shared" si="300"/>
        <v>235</v>
      </c>
      <c r="V905">
        <f>INDEX(LORDetail!$B$2:$B$930,U905)</f>
        <v>37461.749395891056</v>
      </c>
      <c r="W905">
        <f>INDEX(LORDetail!$D$2:$D$930,U905)</f>
        <v>51.520950778663803</v>
      </c>
      <c r="X905">
        <f>INDEX(LORDetail!$E$2:$E$930,U905)</f>
        <v>-0.70330377278966105</v>
      </c>
      <c r="Y905">
        <f>INDEX(LORDetail!$G$2:$G$930,U905)</f>
        <v>23.507149999999999</v>
      </c>
      <c r="Z905">
        <f t="shared" si="301"/>
        <v>174.50449146002939</v>
      </c>
      <c r="AA905" s="29">
        <f t="shared" si="302"/>
        <v>114.1550955689745</v>
      </c>
      <c r="AB905">
        <f t="shared" si="303"/>
        <v>0.65416709113829297</v>
      </c>
      <c r="AC905" s="32">
        <f t="shared" si="304"/>
        <v>51.52103991539397</v>
      </c>
      <c r="AD905" s="32">
        <f t="shared" si="305"/>
        <v>-0.70244435463559274</v>
      </c>
      <c r="AE905" s="34">
        <f t="shared" si="306"/>
        <v>23.469225963214225</v>
      </c>
      <c r="AF905" s="36" t="str">
        <f t="shared" si="307"/>
        <v>PADTON</v>
      </c>
      <c r="AG905" s="36" t="str">
        <f t="shared" si="308"/>
        <v>RDNGSTN</v>
      </c>
      <c r="AH905" s="36">
        <f t="shared" si="309"/>
        <v>901</v>
      </c>
      <c r="AI905" s="42">
        <f t="shared" si="310"/>
        <v>37401.4</v>
      </c>
      <c r="AJ905" s="43">
        <f t="shared" si="311"/>
        <v>52.993721398068097</v>
      </c>
      <c r="AK905" s="43">
        <f t="shared" si="312"/>
        <v>-7.4963928355614454E-2</v>
      </c>
      <c r="AL905" s="36">
        <f t="shared" si="313"/>
        <v>51.52103991539397</v>
      </c>
      <c r="AM905" s="36">
        <v>1</v>
      </c>
      <c r="AN905" s="36">
        <f t="shared" si="314"/>
        <v>-0.70244435463559274</v>
      </c>
      <c r="AO905" s="36">
        <v>4</v>
      </c>
      <c r="AP905" s="42">
        <f>INT(AI905/1000)*1000</f>
        <v>37000</v>
      </c>
      <c r="AQ905" s="42">
        <f>MOD(AI905,1000)</f>
        <v>401.40000000000146</v>
      </c>
      <c r="AR905" s="42">
        <f>MOD(AI906,1000)-0.2+(AP906-AP905)</f>
        <v>454.20000000000147</v>
      </c>
    </row>
    <row r="906" spans="1:44" x14ac:dyDescent="0.25">
      <c r="A906" s="32" t="s">
        <v>0</v>
      </c>
      <c r="B906" s="33" t="s">
        <v>1</v>
      </c>
      <c r="C906" s="32">
        <v>902</v>
      </c>
      <c r="D906">
        <f>MATCH(C906,TrainRun!$AG$2:$AG$148,1)</f>
        <v>120</v>
      </c>
      <c r="E906">
        <f>INT(INDEX(TrainRun!$AD$2:$AD$148,'By Second'!D906))</f>
        <v>901</v>
      </c>
      <c r="F906">
        <f>IF(E906=0,0,INDEX(TrainRun!$AE$2:$AE$148,'By Second'!D906))</f>
        <v>52.993721398068097</v>
      </c>
      <c r="G906">
        <f>INDEX(TrainRun!$AF$2:$AF$148,'By Second'!D906)</f>
        <v>37401.439931928653</v>
      </c>
      <c r="H906">
        <f t="shared" si="297"/>
        <v>121</v>
      </c>
      <c r="I906">
        <f>INT(INDEX(TrainRun!$AD$2:$AD$148,'By Second'!H906))</f>
        <v>930</v>
      </c>
      <c r="J906">
        <f>INDEX(TrainRun!$AE$2:$AE$148,'By Second'!H906)</f>
        <v>50.819767475755278</v>
      </c>
      <c r="K906">
        <f t="shared" si="294"/>
        <v>29</v>
      </c>
      <c r="L906">
        <f t="shared" si="295"/>
        <v>-2.173953922312819</v>
      </c>
      <c r="M906">
        <f t="shared" si="298"/>
        <v>-7.4963928355614454E-2</v>
      </c>
      <c r="N906" s="32">
        <f t="shared" si="299"/>
        <v>52.918757469712482</v>
      </c>
      <c r="O906" s="29">
        <f t="shared" si="296"/>
        <v>37454.318757469715</v>
      </c>
      <c r="P906">
        <f>MATCH(O906,LORDetail!$B$2:$B$930,1)</f>
        <v>234</v>
      </c>
      <c r="Q906">
        <f>INDEX(LORDetail!$B$2:$B$930,P906)</f>
        <v>37287.244904431027</v>
      </c>
      <c r="R906">
        <f>INDEX(LORDetail!$D$2:$D$930,P906)</f>
        <v>51.521208523742096</v>
      </c>
      <c r="S906">
        <f>INDEX(LORDetail!$E$2:$E$930,P906)</f>
        <v>-0.70081870519763501</v>
      </c>
      <c r="T906">
        <f>INDEX(LORDetail!$G$2:$G$930,P906)</f>
        <v>23.397490000000001</v>
      </c>
      <c r="U906">
        <f t="shared" si="300"/>
        <v>235</v>
      </c>
      <c r="V906">
        <f>INDEX(LORDetail!$B$2:$B$930,U906)</f>
        <v>37461.749395891056</v>
      </c>
      <c r="W906">
        <f>INDEX(LORDetail!$D$2:$D$930,U906)</f>
        <v>51.520950778663803</v>
      </c>
      <c r="X906">
        <f>INDEX(LORDetail!$E$2:$E$930,U906)</f>
        <v>-0.70330377278966105</v>
      </c>
      <c r="Y906">
        <f>INDEX(LORDetail!$G$2:$G$930,U906)</f>
        <v>23.507149999999999</v>
      </c>
      <c r="Z906">
        <f t="shared" si="301"/>
        <v>174.50449146002939</v>
      </c>
      <c r="AA906" s="29">
        <f t="shared" si="302"/>
        <v>167.07385303868796</v>
      </c>
      <c r="AB906">
        <f t="shared" si="303"/>
        <v>0.95741864086608086</v>
      </c>
      <c r="AC906" s="32">
        <f t="shared" si="304"/>
        <v>51.520961753799547</v>
      </c>
      <c r="AD906" s="32">
        <f t="shared" si="305"/>
        <v>-0.70319795523405293</v>
      </c>
      <c r="AE906" s="34">
        <f t="shared" si="306"/>
        <v>23.502480528157374</v>
      </c>
      <c r="AF906" s="36" t="str">
        <f t="shared" si="307"/>
        <v>PADTON</v>
      </c>
      <c r="AG906" s="36" t="str">
        <f t="shared" si="308"/>
        <v>RDNGSTN</v>
      </c>
      <c r="AH906" s="36">
        <f t="shared" si="309"/>
        <v>902</v>
      </c>
      <c r="AI906" s="42">
        <f t="shared" si="310"/>
        <v>37454.400000000001</v>
      </c>
      <c r="AJ906" s="43">
        <f t="shared" si="311"/>
        <v>52.918757469712482</v>
      </c>
      <c r="AK906" s="43">
        <f t="shared" si="312"/>
        <v>-7.4963928355614454E-2</v>
      </c>
      <c r="AL906" s="36">
        <f t="shared" si="313"/>
        <v>51.520961753799547</v>
      </c>
      <c r="AM906" s="36">
        <v>1</v>
      </c>
      <c r="AN906" s="36">
        <f t="shared" si="314"/>
        <v>-0.70319795523405293</v>
      </c>
      <c r="AO906" s="36">
        <v>4</v>
      </c>
      <c r="AP906" s="42">
        <f>INT(AI906/1000)*1000</f>
        <v>37000</v>
      </c>
      <c r="AQ906" s="42">
        <f>MOD(AI906,1000)</f>
        <v>454.40000000000146</v>
      </c>
      <c r="AR906" s="42">
        <f>MOD(AI907,1000)-0.2+(AP907-AP906)</f>
        <v>506.9999999999971</v>
      </c>
    </row>
    <row r="907" spans="1:44" x14ac:dyDescent="0.25">
      <c r="A907" s="32" t="s">
        <v>0</v>
      </c>
      <c r="B907" s="33" t="s">
        <v>1</v>
      </c>
      <c r="C907" s="32">
        <v>903</v>
      </c>
      <c r="D907">
        <f>MATCH(C907,TrainRun!$AG$2:$AG$148,1)</f>
        <v>120</v>
      </c>
      <c r="E907">
        <f>INT(INDEX(TrainRun!$AD$2:$AD$148,'By Second'!D907))</f>
        <v>901</v>
      </c>
      <c r="F907">
        <f>IF(E907=0,0,INDEX(TrainRun!$AE$2:$AE$148,'By Second'!D907))</f>
        <v>52.993721398068097</v>
      </c>
      <c r="G907">
        <f>INDEX(TrainRun!$AF$2:$AF$148,'By Second'!D907)</f>
        <v>37401.439931928653</v>
      </c>
      <c r="H907">
        <f t="shared" si="297"/>
        <v>121</v>
      </c>
      <c r="I907">
        <f>INT(INDEX(TrainRun!$AD$2:$AD$148,'By Second'!H907))</f>
        <v>930</v>
      </c>
      <c r="J907">
        <f>INDEX(TrainRun!$AE$2:$AE$148,'By Second'!H907)</f>
        <v>50.819767475755278</v>
      </c>
      <c r="K907">
        <f t="shared" si="294"/>
        <v>29</v>
      </c>
      <c r="L907">
        <f t="shared" si="295"/>
        <v>-2.173953922312819</v>
      </c>
      <c r="M907">
        <f t="shared" si="298"/>
        <v>-7.4963928355614454E-2</v>
      </c>
      <c r="N907" s="32">
        <f t="shared" si="299"/>
        <v>52.843793541356867</v>
      </c>
      <c r="O907" s="29">
        <f t="shared" si="296"/>
        <v>37507.162551011075</v>
      </c>
      <c r="P907">
        <f>MATCH(O907,LORDetail!$B$2:$B$930,1)</f>
        <v>235</v>
      </c>
      <c r="Q907">
        <f>INDEX(LORDetail!$B$2:$B$930,P907)</f>
        <v>37461.749395891056</v>
      </c>
      <c r="R907">
        <f>INDEX(LORDetail!$D$2:$D$930,P907)</f>
        <v>51.520950778663803</v>
      </c>
      <c r="S907">
        <f>INDEX(LORDetail!$E$2:$E$930,P907)</f>
        <v>-0.70330377278966105</v>
      </c>
      <c r="T907">
        <f>INDEX(LORDetail!$G$2:$G$930,P907)</f>
        <v>23.507149999999999</v>
      </c>
      <c r="U907">
        <f t="shared" si="300"/>
        <v>236</v>
      </c>
      <c r="V907">
        <f>INDEX(LORDetail!$B$2:$B$930,U907)</f>
        <v>37639.799375794391</v>
      </c>
      <c r="W907">
        <f>INDEX(LORDetail!$D$2:$D$930,U907)</f>
        <v>51.520688588762702</v>
      </c>
      <c r="X907">
        <f>INDEX(LORDetail!$E$2:$E$930,U907)</f>
        <v>-0.70583952798770999</v>
      </c>
      <c r="Y907">
        <f>INDEX(LORDetail!$G$2:$G$930,U907)</f>
        <v>23.619039999999998</v>
      </c>
      <c r="Z907">
        <f t="shared" si="301"/>
        <v>178.04997990333504</v>
      </c>
      <c r="AA907" s="29">
        <f t="shared" si="302"/>
        <v>45.413155120018928</v>
      </c>
      <c r="AB907">
        <f t="shared" si="303"/>
        <v>0.25505846810358612</v>
      </c>
      <c r="AC907" s="32">
        <f t="shared" si="304"/>
        <v>51.520883904909276</v>
      </c>
      <c r="AD907" s="32">
        <f t="shared" si="305"/>
        <v>-0.70395053862596113</v>
      </c>
      <c r="AE907" s="34">
        <f t="shared" si="306"/>
        <v>23.535688491996108</v>
      </c>
      <c r="AF907" s="36" t="str">
        <f t="shared" si="307"/>
        <v>PADTON</v>
      </c>
      <c r="AG907" s="36" t="str">
        <f t="shared" si="308"/>
        <v>RDNGSTN</v>
      </c>
      <c r="AH907" s="36">
        <f t="shared" si="309"/>
        <v>903</v>
      </c>
      <c r="AI907" s="42">
        <f t="shared" si="310"/>
        <v>37507.199999999997</v>
      </c>
      <c r="AJ907" s="43">
        <f t="shared" si="311"/>
        <v>52.843793541356867</v>
      </c>
      <c r="AK907" s="43">
        <f t="shared" si="312"/>
        <v>-7.4963928355614454E-2</v>
      </c>
      <c r="AL907" s="36">
        <f t="shared" si="313"/>
        <v>51.520883904909276</v>
      </c>
      <c r="AM907" s="36">
        <v>1</v>
      </c>
      <c r="AN907" s="36">
        <f t="shared" si="314"/>
        <v>-0.70395053862596113</v>
      </c>
      <c r="AO907" s="36">
        <v>4</v>
      </c>
      <c r="AP907" s="42">
        <f>INT(AI907/1000)*1000</f>
        <v>37000</v>
      </c>
      <c r="AQ907" s="42">
        <f>MOD(AI907,1000)</f>
        <v>507.19999999999709</v>
      </c>
      <c r="AR907" s="42">
        <f>MOD(AI908,1000)-0.2+(AP908-AP907)</f>
        <v>559.79999999999995</v>
      </c>
    </row>
    <row r="908" spans="1:44" x14ac:dyDescent="0.25">
      <c r="A908" s="32" t="s">
        <v>0</v>
      </c>
      <c r="B908" s="33" t="s">
        <v>1</v>
      </c>
      <c r="C908" s="32">
        <v>904</v>
      </c>
      <c r="D908">
        <f>MATCH(C908,TrainRun!$AG$2:$AG$148,1)</f>
        <v>120</v>
      </c>
      <c r="E908">
        <f>INT(INDEX(TrainRun!$AD$2:$AD$148,'By Second'!D908))</f>
        <v>901</v>
      </c>
      <c r="F908">
        <f>IF(E908=0,0,INDEX(TrainRun!$AE$2:$AE$148,'By Second'!D908))</f>
        <v>52.993721398068097</v>
      </c>
      <c r="G908">
        <f>INDEX(TrainRun!$AF$2:$AF$148,'By Second'!D908)</f>
        <v>37401.439931928653</v>
      </c>
      <c r="H908">
        <f t="shared" si="297"/>
        <v>121</v>
      </c>
      <c r="I908">
        <f>INT(INDEX(TrainRun!$AD$2:$AD$148,'By Second'!H908))</f>
        <v>930</v>
      </c>
      <c r="J908">
        <f>INDEX(TrainRun!$AE$2:$AE$148,'By Second'!H908)</f>
        <v>50.819767475755278</v>
      </c>
      <c r="K908">
        <f t="shared" si="294"/>
        <v>29</v>
      </c>
      <c r="L908">
        <f t="shared" si="295"/>
        <v>-2.173953922312819</v>
      </c>
      <c r="M908">
        <f t="shared" si="298"/>
        <v>-7.4963928355614454E-2</v>
      </c>
      <c r="N908" s="32">
        <f t="shared" si="299"/>
        <v>52.768829613001252</v>
      </c>
      <c r="O908" s="29">
        <f t="shared" si="296"/>
        <v>37559.931380624075</v>
      </c>
      <c r="P908">
        <f>MATCH(O908,LORDetail!$B$2:$B$930,1)</f>
        <v>235</v>
      </c>
      <c r="Q908">
        <f>INDEX(LORDetail!$B$2:$B$930,P908)</f>
        <v>37461.749395891056</v>
      </c>
      <c r="R908">
        <f>INDEX(LORDetail!$D$2:$D$930,P908)</f>
        <v>51.520950778663803</v>
      </c>
      <c r="S908">
        <f>INDEX(LORDetail!$E$2:$E$930,P908)</f>
        <v>-0.70330377278966105</v>
      </c>
      <c r="T908">
        <f>INDEX(LORDetail!$G$2:$G$930,P908)</f>
        <v>23.507149999999999</v>
      </c>
      <c r="U908">
        <f t="shared" si="300"/>
        <v>236</v>
      </c>
      <c r="V908">
        <f>INDEX(LORDetail!$B$2:$B$930,U908)</f>
        <v>37639.799375794391</v>
      </c>
      <c r="W908">
        <f>INDEX(LORDetail!$D$2:$D$930,U908)</f>
        <v>51.520688588762702</v>
      </c>
      <c r="X908">
        <f>INDEX(LORDetail!$E$2:$E$930,U908)</f>
        <v>-0.70583952798770999</v>
      </c>
      <c r="Y908">
        <f>INDEX(LORDetail!$G$2:$G$930,U908)</f>
        <v>23.619039999999998</v>
      </c>
      <c r="Z908">
        <f t="shared" si="301"/>
        <v>178.04997990333504</v>
      </c>
      <c r="AA908" s="29">
        <f t="shared" si="302"/>
        <v>98.181984733018908</v>
      </c>
      <c r="AB908">
        <f t="shared" si="303"/>
        <v>0.55142935026627249</v>
      </c>
      <c r="AC908" s="32">
        <f t="shared" si="304"/>
        <v>51.520806199456992</v>
      </c>
      <c r="AD908" s="32">
        <f t="shared" si="305"/>
        <v>-0.70470206263095547</v>
      </c>
      <c r="AE908" s="34">
        <f t="shared" si="306"/>
        <v>23.568849430001293</v>
      </c>
      <c r="AF908" s="36" t="str">
        <f t="shared" si="307"/>
        <v>PADTON</v>
      </c>
      <c r="AG908" s="36" t="str">
        <f t="shared" si="308"/>
        <v>RDNGSTN</v>
      </c>
      <c r="AH908" s="36">
        <f t="shared" si="309"/>
        <v>904</v>
      </c>
      <c r="AI908" s="42">
        <f t="shared" si="310"/>
        <v>37560</v>
      </c>
      <c r="AJ908" s="43">
        <f t="shared" si="311"/>
        <v>52.768829613001252</v>
      </c>
      <c r="AK908" s="43">
        <f t="shared" si="312"/>
        <v>-7.4963928355614454E-2</v>
      </c>
      <c r="AL908" s="36">
        <f t="shared" si="313"/>
        <v>51.520806199456992</v>
      </c>
      <c r="AM908" s="36">
        <v>1</v>
      </c>
      <c r="AN908" s="36">
        <f t="shared" si="314"/>
        <v>-0.70470206263095547</v>
      </c>
      <c r="AO908" s="36">
        <v>4</v>
      </c>
      <c r="AP908" s="42">
        <f>INT(AI908/1000)*1000</f>
        <v>37000</v>
      </c>
      <c r="AQ908" s="42">
        <f>MOD(AI908,1000)</f>
        <v>560</v>
      </c>
      <c r="AR908" s="42">
        <f>MOD(AI909,1000)-0.2+(AP909-AP908)</f>
        <v>612.3999999999985</v>
      </c>
    </row>
    <row r="909" spans="1:44" x14ac:dyDescent="0.25">
      <c r="A909" s="32" t="s">
        <v>0</v>
      </c>
      <c r="B909" s="33" t="s">
        <v>1</v>
      </c>
      <c r="C909" s="32">
        <v>905</v>
      </c>
      <c r="D909">
        <f>MATCH(C909,TrainRun!$AG$2:$AG$148,1)</f>
        <v>120</v>
      </c>
      <c r="E909">
        <f>INT(INDEX(TrainRun!$AD$2:$AD$148,'By Second'!D909))</f>
        <v>901</v>
      </c>
      <c r="F909">
        <f>IF(E909=0,0,INDEX(TrainRun!$AE$2:$AE$148,'By Second'!D909))</f>
        <v>52.993721398068097</v>
      </c>
      <c r="G909">
        <f>INDEX(TrainRun!$AF$2:$AF$148,'By Second'!D909)</f>
        <v>37401.439931928653</v>
      </c>
      <c r="H909">
        <f t="shared" si="297"/>
        <v>121</v>
      </c>
      <c r="I909">
        <f>INT(INDEX(TrainRun!$AD$2:$AD$148,'By Second'!H909))</f>
        <v>930</v>
      </c>
      <c r="J909">
        <f>INDEX(TrainRun!$AE$2:$AE$148,'By Second'!H909)</f>
        <v>50.819767475755278</v>
      </c>
      <c r="K909">
        <f t="shared" si="294"/>
        <v>29</v>
      </c>
      <c r="L909">
        <f t="shared" si="295"/>
        <v>-2.173953922312819</v>
      </c>
      <c r="M909">
        <f t="shared" si="298"/>
        <v>-7.4963928355614454E-2</v>
      </c>
      <c r="N909" s="32">
        <f t="shared" si="299"/>
        <v>52.693865684645637</v>
      </c>
      <c r="O909" s="29">
        <f t="shared" si="296"/>
        <v>37612.625246308722</v>
      </c>
      <c r="P909">
        <f>MATCH(O909,LORDetail!$B$2:$B$930,1)</f>
        <v>235</v>
      </c>
      <c r="Q909">
        <f>INDEX(LORDetail!$B$2:$B$930,P909)</f>
        <v>37461.749395891056</v>
      </c>
      <c r="R909">
        <f>INDEX(LORDetail!$D$2:$D$930,P909)</f>
        <v>51.520950778663803</v>
      </c>
      <c r="S909">
        <f>INDEX(LORDetail!$E$2:$E$930,P909)</f>
        <v>-0.70330377278966105</v>
      </c>
      <c r="T909">
        <f>INDEX(LORDetail!$G$2:$G$930,P909)</f>
        <v>23.507149999999999</v>
      </c>
      <c r="U909">
        <f t="shared" si="300"/>
        <v>236</v>
      </c>
      <c r="V909">
        <f>INDEX(LORDetail!$B$2:$B$930,U909)</f>
        <v>37639.799375794391</v>
      </c>
      <c r="W909">
        <f>INDEX(LORDetail!$D$2:$D$930,U909)</f>
        <v>51.520688588762702</v>
      </c>
      <c r="X909">
        <f>INDEX(LORDetail!$E$2:$E$930,U909)</f>
        <v>-0.70583952798770999</v>
      </c>
      <c r="Y909">
        <f>INDEX(LORDetail!$G$2:$G$930,U909)</f>
        <v>23.619039999999998</v>
      </c>
      <c r="Z909">
        <f t="shared" si="301"/>
        <v>178.04997990333504</v>
      </c>
      <c r="AA909" s="29">
        <f t="shared" si="302"/>
        <v>150.87585041766579</v>
      </c>
      <c r="AB909">
        <f t="shared" si="303"/>
        <v>0.84737920498265518</v>
      </c>
      <c r="AC909" s="32">
        <f t="shared" si="304"/>
        <v>51.520728604393852</v>
      </c>
      <c r="AD909" s="32">
        <f t="shared" si="305"/>
        <v>-0.70545251901341444</v>
      </c>
      <c r="AE909" s="34">
        <f t="shared" si="306"/>
        <v>23.601963259245508</v>
      </c>
      <c r="AF909" s="36" t="str">
        <f t="shared" si="307"/>
        <v>PADTON</v>
      </c>
      <c r="AG909" s="36" t="str">
        <f t="shared" si="308"/>
        <v>RDNGSTN</v>
      </c>
      <c r="AH909" s="36">
        <f t="shared" si="309"/>
        <v>905</v>
      </c>
      <c r="AI909" s="42">
        <f t="shared" si="310"/>
        <v>37612.6</v>
      </c>
      <c r="AJ909" s="43">
        <f t="shared" si="311"/>
        <v>52.693865684645637</v>
      </c>
      <c r="AK909" s="43">
        <f t="shared" si="312"/>
        <v>-7.4963928355614454E-2</v>
      </c>
      <c r="AL909" s="36">
        <f t="shared" si="313"/>
        <v>51.520728604393852</v>
      </c>
      <c r="AM909" s="36">
        <v>1</v>
      </c>
      <c r="AN909" s="36">
        <f t="shared" si="314"/>
        <v>-0.70545251901341444</v>
      </c>
      <c r="AO909" s="36">
        <v>4</v>
      </c>
      <c r="AP909" s="42">
        <f>INT(AI909/1000)*1000</f>
        <v>37000</v>
      </c>
      <c r="AQ909" s="42">
        <f>MOD(AI909,1000)</f>
        <v>612.59999999999854</v>
      </c>
      <c r="AR909" s="42">
        <f>MOD(AI910,1000)-0.2+(AP910-AP909)</f>
        <v>664.99999999999704</v>
      </c>
    </row>
    <row r="910" spans="1:44" x14ac:dyDescent="0.25">
      <c r="A910" s="32" t="s">
        <v>0</v>
      </c>
      <c r="B910" s="33" t="s">
        <v>1</v>
      </c>
      <c r="C910" s="32">
        <v>906</v>
      </c>
      <c r="D910">
        <f>MATCH(C910,TrainRun!$AG$2:$AG$148,1)</f>
        <v>120</v>
      </c>
      <c r="E910">
        <f>INT(INDEX(TrainRun!$AD$2:$AD$148,'By Second'!D910))</f>
        <v>901</v>
      </c>
      <c r="F910">
        <f>IF(E910=0,0,INDEX(TrainRun!$AE$2:$AE$148,'By Second'!D910))</f>
        <v>52.993721398068097</v>
      </c>
      <c r="G910">
        <f>INDEX(TrainRun!$AF$2:$AF$148,'By Second'!D910)</f>
        <v>37401.439931928653</v>
      </c>
      <c r="H910">
        <f t="shared" si="297"/>
        <v>121</v>
      </c>
      <c r="I910">
        <f>INT(INDEX(TrainRun!$AD$2:$AD$148,'By Second'!H910))</f>
        <v>930</v>
      </c>
      <c r="J910">
        <f>INDEX(TrainRun!$AE$2:$AE$148,'By Second'!H910)</f>
        <v>50.819767475755278</v>
      </c>
      <c r="K910">
        <f t="shared" si="294"/>
        <v>29</v>
      </c>
      <c r="L910">
        <f t="shared" si="295"/>
        <v>-2.173953922312819</v>
      </c>
      <c r="M910">
        <f t="shared" si="298"/>
        <v>-7.4963928355614454E-2</v>
      </c>
      <c r="N910" s="32">
        <f t="shared" si="299"/>
        <v>52.618901756290022</v>
      </c>
      <c r="O910" s="29">
        <f t="shared" si="296"/>
        <v>37665.244148065009</v>
      </c>
      <c r="P910">
        <f>MATCH(O910,LORDetail!$B$2:$B$930,1)</f>
        <v>236</v>
      </c>
      <c r="Q910">
        <f>INDEX(LORDetail!$B$2:$B$930,P910)</f>
        <v>37639.799375794391</v>
      </c>
      <c r="R910">
        <f>INDEX(LORDetail!$D$2:$D$930,P910)</f>
        <v>51.520688588762702</v>
      </c>
      <c r="S910">
        <f>INDEX(LORDetail!$E$2:$E$930,P910)</f>
        <v>-0.70583952798770999</v>
      </c>
      <c r="T910">
        <f>INDEX(LORDetail!$G$2:$G$930,P910)</f>
        <v>23.619039999999998</v>
      </c>
      <c r="U910">
        <f t="shared" si="300"/>
        <v>237</v>
      </c>
      <c r="V910">
        <f>INDEX(LORDetail!$B$2:$B$930,U910)</f>
        <v>37817.644346628564</v>
      </c>
      <c r="W910">
        <f>INDEX(LORDetail!$D$2:$D$930,U910)</f>
        <v>51.520419351490702</v>
      </c>
      <c r="X910">
        <f>INDEX(LORDetail!$E$2:$E$930,U910)</f>
        <v>-0.708370357713898</v>
      </c>
      <c r="Y910">
        <f>INDEX(LORDetail!$G$2:$G$930,U910)</f>
        <v>23.730789999999999</v>
      </c>
      <c r="Z910">
        <f t="shared" si="301"/>
        <v>177.84497083417227</v>
      </c>
      <c r="AA910" s="29">
        <f t="shared" si="302"/>
        <v>25.44477227061725</v>
      </c>
      <c r="AB910">
        <f t="shared" si="303"/>
        <v>0.14307276810398356</v>
      </c>
      <c r="AC910" s="32">
        <f t="shared" si="304"/>
        <v>51.520650068240919</v>
      </c>
      <c r="AD910" s="32">
        <f t="shared" si="305"/>
        <v>-0.70620162080223559</v>
      </c>
      <c r="AE910" s="34">
        <f t="shared" si="306"/>
        <v>23.635028381835617</v>
      </c>
      <c r="AF910" s="36" t="str">
        <f t="shared" si="307"/>
        <v>PADTON</v>
      </c>
      <c r="AG910" s="36" t="str">
        <f t="shared" si="308"/>
        <v>RDNGSTN</v>
      </c>
      <c r="AH910" s="36">
        <f t="shared" si="309"/>
        <v>906</v>
      </c>
      <c r="AI910" s="42">
        <f t="shared" si="310"/>
        <v>37665.199999999997</v>
      </c>
      <c r="AJ910" s="43">
        <f t="shared" si="311"/>
        <v>52.618901756290022</v>
      </c>
      <c r="AK910" s="43">
        <f t="shared" si="312"/>
        <v>-7.4963928355614454E-2</v>
      </c>
      <c r="AL910" s="36">
        <f t="shared" si="313"/>
        <v>51.520650068240919</v>
      </c>
      <c r="AM910" s="36">
        <v>1</v>
      </c>
      <c r="AN910" s="36">
        <f t="shared" si="314"/>
        <v>-0.70620162080223559</v>
      </c>
      <c r="AO910" s="36">
        <v>4</v>
      </c>
      <c r="AP910" s="42">
        <f>INT(AI910/1000)*1000</f>
        <v>37000</v>
      </c>
      <c r="AQ910" s="42">
        <f>MOD(AI910,1000)</f>
        <v>665.19999999999709</v>
      </c>
      <c r="AR910" s="42">
        <f>MOD(AI911,1000)-0.2+(AP911-AP910)</f>
        <v>717.60000000000286</v>
      </c>
    </row>
    <row r="911" spans="1:44" x14ac:dyDescent="0.25">
      <c r="A911" s="32" t="s">
        <v>0</v>
      </c>
      <c r="B911" s="33" t="s">
        <v>1</v>
      </c>
      <c r="C911" s="32">
        <v>907</v>
      </c>
      <c r="D911">
        <f>MATCH(C911,TrainRun!$AG$2:$AG$148,1)</f>
        <v>120</v>
      </c>
      <c r="E911">
        <f>INT(INDEX(TrainRun!$AD$2:$AD$148,'By Second'!D911))</f>
        <v>901</v>
      </c>
      <c r="F911">
        <f>IF(E911=0,0,INDEX(TrainRun!$AE$2:$AE$148,'By Second'!D911))</f>
        <v>52.993721398068097</v>
      </c>
      <c r="G911">
        <f>INDEX(TrainRun!$AF$2:$AF$148,'By Second'!D911)</f>
        <v>37401.439931928653</v>
      </c>
      <c r="H911">
        <f t="shared" si="297"/>
        <v>121</v>
      </c>
      <c r="I911">
        <f>INT(INDEX(TrainRun!$AD$2:$AD$148,'By Second'!H911))</f>
        <v>930</v>
      </c>
      <c r="J911">
        <f>INDEX(TrainRun!$AE$2:$AE$148,'By Second'!H911)</f>
        <v>50.819767475755278</v>
      </c>
      <c r="K911">
        <f t="shared" si="294"/>
        <v>29</v>
      </c>
      <c r="L911">
        <f t="shared" si="295"/>
        <v>-2.173953922312819</v>
      </c>
      <c r="M911">
        <f t="shared" si="298"/>
        <v>-7.4963928355614454E-2</v>
      </c>
      <c r="N911" s="32">
        <f t="shared" si="299"/>
        <v>52.543937827934407</v>
      </c>
      <c r="O911" s="29">
        <f t="shared" si="296"/>
        <v>37717.788085892942</v>
      </c>
      <c r="P911">
        <f>MATCH(O911,LORDetail!$B$2:$B$930,1)</f>
        <v>236</v>
      </c>
      <c r="Q911">
        <f>INDEX(LORDetail!$B$2:$B$930,P911)</f>
        <v>37639.799375794391</v>
      </c>
      <c r="R911">
        <f>INDEX(LORDetail!$D$2:$D$930,P911)</f>
        <v>51.520688588762702</v>
      </c>
      <c r="S911">
        <f>INDEX(LORDetail!$E$2:$E$930,P911)</f>
        <v>-0.70583952798770999</v>
      </c>
      <c r="T911">
        <f>INDEX(LORDetail!$G$2:$G$930,P911)</f>
        <v>23.619039999999998</v>
      </c>
      <c r="U911">
        <f t="shared" si="300"/>
        <v>237</v>
      </c>
      <c r="V911">
        <f>INDEX(LORDetail!$B$2:$B$930,U911)</f>
        <v>37817.644346628564</v>
      </c>
      <c r="W911">
        <f>INDEX(LORDetail!$D$2:$D$930,U911)</f>
        <v>51.520419351490702</v>
      </c>
      <c r="X911">
        <f>INDEX(LORDetail!$E$2:$E$930,U911)</f>
        <v>-0.708370357713898</v>
      </c>
      <c r="Y911">
        <f>INDEX(LORDetail!$G$2:$G$930,U911)</f>
        <v>23.730789999999999</v>
      </c>
      <c r="Z911">
        <f t="shared" si="301"/>
        <v>177.84497083417227</v>
      </c>
      <c r="AA911" s="29">
        <f t="shared" si="302"/>
        <v>77.988710098550655</v>
      </c>
      <c r="AB911">
        <f t="shared" si="303"/>
        <v>0.4385207505882725</v>
      </c>
      <c r="AC911" s="32">
        <f t="shared" si="304"/>
        <v>51.520570522632099</v>
      </c>
      <c r="AD911" s="32">
        <f t="shared" si="305"/>
        <v>-0.70694934933884912</v>
      </c>
      <c r="AE911" s="34">
        <f t="shared" si="306"/>
        <v>23.668044693878237</v>
      </c>
      <c r="AF911" s="36" t="str">
        <f t="shared" si="307"/>
        <v>PADTON</v>
      </c>
      <c r="AG911" s="36" t="str">
        <f t="shared" si="308"/>
        <v>RDNGSTN</v>
      </c>
      <c r="AH911" s="36">
        <f t="shared" si="309"/>
        <v>907</v>
      </c>
      <c r="AI911" s="42">
        <f t="shared" si="310"/>
        <v>37717.800000000003</v>
      </c>
      <c r="AJ911" s="43">
        <f t="shared" si="311"/>
        <v>52.543937827934407</v>
      </c>
      <c r="AK911" s="43">
        <f t="shared" si="312"/>
        <v>-7.4963928355614454E-2</v>
      </c>
      <c r="AL911" s="36">
        <f t="shared" si="313"/>
        <v>51.520570522632099</v>
      </c>
      <c r="AM911" s="36">
        <v>1</v>
      </c>
      <c r="AN911" s="36">
        <f t="shared" si="314"/>
        <v>-0.70694934933884912</v>
      </c>
      <c r="AO911" s="36">
        <v>4</v>
      </c>
      <c r="AP911" s="42">
        <f>INT(AI911/1000)*1000</f>
        <v>37000</v>
      </c>
      <c r="AQ911" s="42">
        <f>MOD(AI911,1000)</f>
        <v>717.80000000000291</v>
      </c>
      <c r="AR911" s="42">
        <f>MOD(AI912,1000)-0.2+(AP912-AP911)</f>
        <v>769.99999999999704</v>
      </c>
    </row>
    <row r="912" spans="1:44" x14ac:dyDescent="0.25">
      <c r="A912" s="32" t="s">
        <v>0</v>
      </c>
      <c r="B912" s="33" t="s">
        <v>1</v>
      </c>
      <c r="C912" s="32">
        <v>908</v>
      </c>
      <c r="D912">
        <f>MATCH(C912,TrainRun!$AG$2:$AG$148,1)</f>
        <v>120</v>
      </c>
      <c r="E912">
        <f>INT(INDEX(TrainRun!$AD$2:$AD$148,'By Second'!D912))</f>
        <v>901</v>
      </c>
      <c r="F912">
        <f>IF(E912=0,0,INDEX(TrainRun!$AE$2:$AE$148,'By Second'!D912))</f>
        <v>52.993721398068097</v>
      </c>
      <c r="G912">
        <f>INDEX(TrainRun!$AF$2:$AF$148,'By Second'!D912)</f>
        <v>37401.439931928653</v>
      </c>
      <c r="H912">
        <f t="shared" si="297"/>
        <v>121</v>
      </c>
      <c r="I912">
        <f>INT(INDEX(TrainRun!$AD$2:$AD$148,'By Second'!H912))</f>
        <v>930</v>
      </c>
      <c r="J912">
        <f>INDEX(TrainRun!$AE$2:$AE$148,'By Second'!H912)</f>
        <v>50.819767475755278</v>
      </c>
      <c r="K912">
        <f t="shared" si="294"/>
        <v>29</v>
      </c>
      <c r="L912">
        <f t="shared" si="295"/>
        <v>-2.173953922312819</v>
      </c>
      <c r="M912">
        <f t="shared" si="298"/>
        <v>-7.4963928355614454E-2</v>
      </c>
      <c r="N912" s="32">
        <f t="shared" si="299"/>
        <v>52.468973899578792</v>
      </c>
      <c r="O912" s="29">
        <f t="shared" si="296"/>
        <v>37770.257059792522</v>
      </c>
      <c r="P912">
        <f>MATCH(O912,LORDetail!$B$2:$B$930,1)</f>
        <v>236</v>
      </c>
      <c r="Q912">
        <f>INDEX(LORDetail!$B$2:$B$930,P912)</f>
        <v>37639.799375794391</v>
      </c>
      <c r="R912">
        <f>INDEX(LORDetail!$D$2:$D$930,P912)</f>
        <v>51.520688588762702</v>
      </c>
      <c r="S912">
        <f>INDEX(LORDetail!$E$2:$E$930,P912)</f>
        <v>-0.70583952798770999</v>
      </c>
      <c r="T912">
        <f>INDEX(LORDetail!$G$2:$G$930,P912)</f>
        <v>23.619039999999998</v>
      </c>
      <c r="U912">
        <f t="shared" si="300"/>
        <v>237</v>
      </c>
      <c r="V912">
        <f>INDEX(LORDetail!$B$2:$B$930,U912)</f>
        <v>37817.644346628564</v>
      </c>
      <c r="W912">
        <f>INDEX(LORDetail!$D$2:$D$930,U912)</f>
        <v>51.520419351490702</v>
      </c>
      <c r="X912">
        <f>INDEX(LORDetail!$E$2:$E$930,U912)</f>
        <v>-0.708370357713898</v>
      </c>
      <c r="Y912">
        <f>INDEX(LORDetail!$G$2:$G$930,U912)</f>
        <v>23.730789999999999</v>
      </c>
      <c r="Z912">
        <f t="shared" si="301"/>
        <v>177.84497083417227</v>
      </c>
      <c r="AA912" s="29">
        <f t="shared" si="302"/>
        <v>130.45768399813096</v>
      </c>
      <c r="AB912">
        <f t="shared" si="303"/>
        <v>0.73354722029094332</v>
      </c>
      <c r="AC912" s="32">
        <f t="shared" si="304"/>
        <v>51.520491090510227</v>
      </c>
      <c r="AD912" s="32">
        <f t="shared" si="305"/>
        <v>-0.70769601109838487</v>
      </c>
      <c r="AE912" s="34">
        <f t="shared" si="306"/>
        <v>23.701013901867512</v>
      </c>
      <c r="AF912" s="36" t="str">
        <f t="shared" si="307"/>
        <v>PADTON</v>
      </c>
      <c r="AG912" s="36" t="str">
        <f t="shared" si="308"/>
        <v>RDNGSTN</v>
      </c>
      <c r="AH912" s="36">
        <f t="shared" si="309"/>
        <v>908</v>
      </c>
      <c r="AI912" s="42">
        <f t="shared" si="310"/>
        <v>37770.199999999997</v>
      </c>
      <c r="AJ912" s="43">
        <f t="shared" si="311"/>
        <v>52.468973899578792</v>
      </c>
      <c r="AK912" s="43">
        <f t="shared" si="312"/>
        <v>-7.4963928355614454E-2</v>
      </c>
      <c r="AL912" s="36">
        <f t="shared" si="313"/>
        <v>51.520491090510227</v>
      </c>
      <c r="AM912" s="36">
        <v>1</v>
      </c>
      <c r="AN912" s="36">
        <f t="shared" si="314"/>
        <v>-0.70769601109838487</v>
      </c>
      <c r="AO912" s="36">
        <v>4</v>
      </c>
      <c r="AP912" s="42">
        <f>INT(AI912/1000)*1000</f>
        <v>37000</v>
      </c>
      <c r="AQ912" s="42">
        <f>MOD(AI912,1000)</f>
        <v>770.19999999999709</v>
      </c>
      <c r="AR912" s="42">
        <f>MOD(AI913,1000)-0.2+(AP913-AP912)</f>
        <v>822.3999999999985</v>
      </c>
    </row>
    <row r="913" spans="1:44" x14ac:dyDescent="0.25">
      <c r="A913" s="32" t="s">
        <v>0</v>
      </c>
      <c r="B913" s="33" t="s">
        <v>1</v>
      </c>
      <c r="C913" s="32">
        <v>909</v>
      </c>
      <c r="D913">
        <f>MATCH(C913,TrainRun!$AG$2:$AG$148,1)</f>
        <v>120</v>
      </c>
      <c r="E913">
        <f>INT(INDEX(TrainRun!$AD$2:$AD$148,'By Second'!D913))</f>
        <v>901</v>
      </c>
      <c r="F913">
        <f>IF(E913=0,0,INDEX(TrainRun!$AE$2:$AE$148,'By Second'!D913))</f>
        <v>52.993721398068097</v>
      </c>
      <c r="G913">
        <f>INDEX(TrainRun!$AF$2:$AF$148,'By Second'!D913)</f>
        <v>37401.439931928653</v>
      </c>
      <c r="H913">
        <f t="shared" si="297"/>
        <v>121</v>
      </c>
      <c r="I913">
        <f>INT(INDEX(TrainRun!$AD$2:$AD$148,'By Second'!H913))</f>
        <v>930</v>
      </c>
      <c r="J913">
        <f>INDEX(TrainRun!$AE$2:$AE$148,'By Second'!H913)</f>
        <v>50.819767475755278</v>
      </c>
      <c r="K913">
        <f t="shared" si="294"/>
        <v>29</v>
      </c>
      <c r="L913">
        <f t="shared" si="295"/>
        <v>-2.173953922312819</v>
      </c>
      <c r="M913">
        <f t="shared" si="298"/>
        <v>-7.4963928355614454E-2</v>
      </c>
      <c r="N913" s="32">
        <f t="shared" si="299"/>
        <v>52.394009971223177</v>
      </c>
      <c r="O913" s="29">
        <f t="shared" si="296"/>
        <v>37822.651069763742</v>
      </c>
      <c r="P913">
        <f>MATCH(O913,LORDetail!$B$2:$B$930,1)</f>
        <v>237</v>
      </c>
      <c r="Q913">
        <f>INDEX(LORDetail!$B$2:$B$930,P913)</f>
        <v>37817.644346628564</v>
      </c>
      <c r="R913">
        <f>INDEX(LORDetail!$D$2:$D$930,P913)</f>
        <v>51.520419351490702</v>
      </c>
      <c r="S913">
        <f>INDEX(LORDetail!$E$2:$E$930,P913)</f>
        <v>-0.708370357713898</v>
      </c>
      <c r="T913">
        <f>INDEX(LORDetail!$G$2:$G$930,P913)</f>
        <v>23.730789999999999</v>
      </c>
      <c r="U913">
        <f t="shared" si="300"/>
        <v>238</v>
      </c>
      <c r="V913">
        <f>INDEX(LORDetail!$B$2:$B$930,U913)</f>
        <v>37962.499767219975</v>
      </c>
      <c r="W913">
        <f>INDEX(LORDetail!$D$2:$D$930,U913)</f>
        <v>51.520198814543903</v>
      </c>
      <c r="X913">
        <f>INDEX(LORDetail!$E$2:$E$930,U913)</f>
        <v>-0.71043137499383002</v>
      </c>
      <c r="Y913">
        <f>INDEX(LORDetail!$G$2:$G$930,U913)</f>
        <v>23.821819999999999</v>
      </c>
      <c r="Z913">
        <f t="shared" si="301"/>
        <v>144.85542059141153</v>
      </c>
      <c r="AA913" s="29">
        <f t="shared" si="302"/>
        <v>5.0067231351786177</v>
      </c>
      <c r="AB913">
        <f t="shared" si="303"/>
        <v>3.4563588402403672E-2</v>
      </c>
      <c r="AC913" s="32">
        <f t="shared" si="304"/>
        <v>51.520411728942442</v>
      </c>
      <c r="AD913" s="32">
        <f t="shared" si="305"/>
        <v>-0.70844159386685179</v>
      </c>
      <c r="AE913" s="34">
        <f t="shared" si="306"/>
        <v>23.733936323452269</v>
      </c>
      <c r="AF913" s="36" t="str">
        <f t="shared" si="307"/>
        <v>PADTON</v>
      </c>
      <c r="AG913" s="36" t="str">
        <f t="shared" si="308"/>
        <v>RDNGSTN</v>
      </c>
      <c r="AH913" s="36">
        <f t="shared" si="309"/>
        <v>909</v>
      </c>
      <c r="AI913" s="42">
        <f t="shared" si="310"/>
        <v>37822.6</v>
      </c>
      <c r="AJ913" s="43">
        <f t="shared" si="311"/>
        <v>52.394009971223177</v>
      </c>
      <c r="AK913" s="43">
        <f t="shared" si="312"/>
        <v>-7.4963928355614454E-2</v>
      </c>
      <c r="AL913" s="36">
        <f t="shared" si="313"/>
        <v>51.520411728942442</v>
      </c>
      <c r="AM913" s="36">
        <v>1</v>
      </c>
      <c r="AN913" s="36">
        <f t="shared" si="314"/>
        <v>-0.70844159386685179</v>
      </c>
      <c r="AO913" s="36">
        <v>4</v>
      </c>
      <c r="AP913" s="42">
        <f>INT(AI913/1000)*1000</f>
        <v>37000</v>
      </c>
      <c r="AQ913" s="42">
        <f>MOD(AI913,1000)</f>
        <v>822.59999999999854</v>
      </c>
      <c r="AR913" s="42">
        <f>MOD(AI914,1000)-0.2+(AP914-AP913)</f>
        <v>874.8</v>
      </c>
    </row>
    <row r="914" spans="1:44" x14ac:dyDescent="0.25">
      <c r="A914" s="32" t="s">
        <v>0</v>
      </c>
      <c r="B914" s="33" t="s">
        <v>1</v>
      </c>
      <c r="C914" s="32">
        <v>910</v>
      </c>
      <c r="D914">
        <f>MATCH(C914,TrainRun!$AG$2:$AG$148,1)</f>
        <v>120</v>
      </c>
      <c r="E914">
        <f>INT(INDEX(TrainRun!$AD$2:$AD$148,'By Second'!D914))</f>
        <v>901</v>
      </c>
      <c r="F914">
        <f>IF(E914=0,0,INDEX(TrainRun!$AE$2:$AE$148,'By Second'!D914))</f>
        <v>52.993721398068097</v>
      </c>
      <c r="G914">
        <f>INDEX(TrainRun!$AF$2:$AF$148,'By Second'!D914)</f>
        <v>37401.439931928653</v>
      </c>
      <c r="H914">
        <f t="shared" si="297"/>
        <v>121</v>
      </c>
      <c r="I914">
        <f>INT(INDEX(TrainRun!$AD$2:$AD$148,'By Second'!H914))</f>
        <v>930</v>
      </c>
      <c r="J914">
        <f>INDEX(TrainRun!$AE$2:$AE$148,'By Second'!H914)</f>
        <v>50.819767475755278</v>
      </c>
      <c r="K914">
        <f t="shared" si="294"/>
        <v>29</v>
      </c>
      <c r="L914">
        <f t="shared" si="295"/>
        <v>-2.173953922312819</v>
      </c>
      <c r="M914">
        <f t="shared" si="298"/>
        <v>-7.4963928355614454E-2</v>
      </c>
      <c r="N914" s="32">
        <f t="shared" si="299"/>
        <v>52.319046042867562</v>
      </c>
      <c r="O914" s="29">
        <f t="shared" si="296"/>
        <v>37874.970115806609</v>
      </c>
      <c r="P914">
        <f>MATCH(O914,LORDetail!$B$2:$B$930,1)</f>
        <v>237</v>
      </c>
      <c r="Q914">
        <f>INDEX(LORDetail!$B$2:$B$930,P914)</f>
        <v>37817.644346628564</v>
      </c>
      <c r="R914">
        <f>INDEX(LORDetail!$D$2:$D$930,P914)</f>
        <v>51.520419351490702</v>
      </c>
      <c r="S914">
        <f>INDEX(LORDetail!$E$2:$E$930,P914)</f>
        <v>-0.708370357713898</v>
      </c>
      <c r="T914">
        <f>INDEX(LORDetail!$G$2:$G$930,P914)</f>
        <v>23.730789999999999</v>
      </c>
      <c r="U914">
        <f t="shared" si="300"/>
        <v>238</v>
      </c>
      <c r="V914">
        <f>INDEX(LORDetail!$B$2:$B$930,U914)</f>
        <v>37962.499767219975</v>
      </c>
      <c r="W914">
        <f>INDEX(LORDetail!$D$2:$D$930,U914)</f>
        <v>51.520198814543903</v>
      </c>
      <c r="X914">
        <f>INDEX(LORDetail!$E$2:$E$930,U914)</f>
        <v>-0.71043137499383002</v>
      </c>
      <c r="Y914">
        <f>INDEX(LORDetail!$G$2:$G$930,U914)</f>
        <v>23.821819999999999</v>
      </c>
      <c r="Z914">
        <f t="shared" si="301"/>
        <v>144.85542059141153</v>
      </c>
      <c r="AA914" s="29">
        <f t="shared" si="302"/>
        <v>57.325769178045448</v>
      </c>
      <c r="AB914">
        <f t="shared" si="303"/>
        <v>0.39574472908226321</v>
      </c>
      <c r="AC914" s="32">
        <f t="shared" si="304"/>
        <v>51.520332075156439</v>
      </c>
      <c r="AD914" s="32">
        <f t="shared" si="305"/>
        <v>-0.70918599443897856</v>
      </c>
      <c r="AE914" s="34">
        <f t="shared" si="306"/>
        <v>23.766814642688356</v>
      </c>
      <c r="AF914" s="36" t="str">
        <f t="shared" si="307"/>
        <v>PADTON</v>
      </c>
      <c r="AG914" s="36" t="str">
        <f t="shared" si="308"/>
        <v>RDNGSTN</v>
      </c>
      <c r="AH914" s="36">
        <f t="shared" si="309"/>
        <v>910</v>
      </c>
      <c r="AI914" s="42">
        <f t="shared" si="310"/>
        <v>37875</v>
      </c>
      <c r="AJ914" s="43">
        <f t="shared" si="311"/>
        <v>52.319046042867562</v>
      </c>
      <c r="AK914" s="43">
        <f t="shared" si="312"/>
        <v>-7.4963928355614454E-2</v>
      </c>
      <c r="AL914" s="36">
        <f t="shared" si="313"/>
        <v>51.520332075156439</v>
      </c>
      <c r="AM914" s="36">
        <v>1</v>
      </c>
      <c r="AN914" s="36">
        <f t="shared" si="314"/>
        <v>-0.70918599443897856</v>
      </c>
      <c r="AO914" s="36">
        <v>4</v>
      </c>
      <c r="AP914" s="42">
        <f>INT(AI914/1000)*1000</f>
        <v>37000</v>
      </c>
      <c r="AQ914" s="42">
        <f>MOD(AI914,1000)</f>
        <v>875</v>
      </c>
      <c r="AR914" s="42">
        <f>MOD(AI915,1000)-0.2+(AP915-AP914)</f>
        <v>926.99999999999704</v>
      </c>
    </row>
    <row r="915" spans="1:44" x14ac:dyDescent="0.25">
      <c r="A915" s="32" t="s">
        <v>0</v>
      </c>
      <c r="B915" s="33" t="s">
        <v>1</v>
      </c>
      <c r="C915" s="32">
        <v>911</v>
      </c>
      <c r="D915">
        <f>MATCH(C915,TrainRun!$AG$2:$AG$148,1)</f>
        <v>120</v>
      </c>
      <c r="E915">
        <f>INT(INDEX(TrainRun!$AD$2:$AD$148,'By Second'!D915))</f>
        <v>901</v>
      </c>
      <c r="F915">
        <f>IF(E915=0,0,INDEX(TrainRun!$AE$2:$AE$148,'By Second'!D915))</f>
        <v>52.993721398068097</v>
      </c>
      <c r="G915">
        <f>INDEX(TrainRun!$AF$2:$AF$148,'By Second'!D915)</f>
        <v>37401.439931928653</v>
      </c>
      <c r="H915">
        <f t="shared" si="297"/>
        <v>121</v>
      </c>
      <c r="I915">
        <f>INT(INDEX(TrainRun!$AD$2:$AD$148,'By Second'!H915))</f>
        <v>930</v>
      </c>
      <c r="J915">
        <f>INDEX(TrainRun!$AE$2:$AE$148,'By Second'!H915)</f>
        <v>50.819767475755278</v>
      </c>
      <c r="K915">
        <f t="shared" si="294"/>
        <v>29</v>
      </c>
      <c r="L915">
        <f t="shared" si="295"/>
        <v>-2.173953922312819</v>
      </c>
      <c r="M915">
        <f t="shared" si="298"/>
        <v>-7.4963928355614454E-2</v>
      </c>
      <c r="N915" s="32">
        <f t="shared" si="299"/>
        <v>52.244082114511947</v>
      </c>
      <c r="O915" s="29">
        <f t="shared" si="296"/>
        <v>37927.214197921123</v>
      </c>
      <c r="P915">
        <f>MATCH(O915,LORDetail!$B$2:$B$930,1)</f>
        <v>237</v>
      </c>
      <c r="Q915">
        <f>INDEX(LORDetail!$B$2:$B$930,P915)</f>
        <v>37817.644346628564</v>
      </c>
      <c r="R915">
        <f>INDEX(LORDetail!$D$2:$D$930,P915)</f>
        <v>51.520419351490702</v>
      </c>
      <c r="S915">
        <f>INDEX(LORDetail!$E$2:$E$930,P915)</f>
        <v>-0.708370357713898</v>
      </c>
      <c r="T915">
        <f>INDEX(LORDetail!$G$2:$G$930,P915)</f>
        <v>23.730789999999999</v>
      </c>
      <c r="U915">
        <f t="shared" si="300"/>
        <v>238</v>
      </c>
      <c r="V915">
        <f>INDEX(LORDetail!$B$2:$B$930,U915)</f>
        <v>37962.499767219975</v>
      </c>
      <c r="W915">
        <f>INDEX(LORDetail!$D$2:$D$930,U915)</f>
        <v>51.520198814543903</v>
      </c>
      <c r="X915">
        <f>INDEX(LORDetail!$E$2:$E$930,U915)</f>
        <v>-0.71043137499383002</v>
      </c>
      <c r="Y915">
        <f>INDEX(LORDetail!$G$2:$G$930,U915)</f>
        <v>23.821819999999999</v>
      </c>
      <c r="Z915">
        <f t="shared" si="301"/>
        <v>144.85542059141153</v>
      </c>
      <c r="AA915" s="29">
        <f t="shared" si="302"/>
        <v>109.56985129255918</v>
      </c>
      <c r="AB915">
        <f t="shared" si="303"/>
        <v>0.75640836114527543</v>
      </c>
      <c r="AC915" s="32">
        <f t="shared" si="304"/>
        <v>51.520252535500205</v>
      </c>
      <c r="AD915" s="32">
        <f t="shared" si="305"/>
        <v>-0.70992932841690348</v>
      </c>
      <c r="AE915" s="34">
        <f t="shared" si="306"/>
        <v>23.799645853115052</v>
      </c>
      <c r="AF915" s="36" t="str">
        <f t="shared" si="307"/>
        <v>PADTON</v>
      </c>
      <c r="AG915" s="36" t="str">
        <f t="shared" si="308"/>
        <v>RDNGSTN</v>
      </c>
      <c r="AH915" s="36">
        <f t="shared" si="309"/>
        <v>911</v>
      </c>
      <c r="AI915" s="42">
        <f t="shared" si="310"/>
        <v>37927.199999999997</v>
      </c>
      <c r="AJ915" s="43">
        <f t="shared" si="311"/>
        <v>52.244082114511947</v>
      </c>
      <c r="AK915" s="43">
        <f t="shared" si="312"/>
        <v>-7.4963928355614454E-2</v>
      </c>
      <c r="AL915" s="36">
        <f t="shared" si="313"/>
        <v>51.520252535500205</v>
      </c>
      <c r="AM915" s="36">
        <v>1</v>
      </c>
      <c r="AN915" s="36">
        <f t="shared" si="314"/>
        <v>-0.70992932841690348</v>
      </c>
      <c r="AO915" s="36">
        <v>4</v>
      </c>
      <c r="AP915" s="42">
        <f>INT(AI915/1000)*1000</f>
        <v>37000</v>
      </c>
      <c r="AQ915" s="42">
        <f>MOD(AI915,1000)</f>
        <v>927.19999999999709</v>
      </c>
      <c r="AR915" s="42">
        <f>MOD(AI916,1000)-0.2+(AP916-AP915)</f>
        <v>979.20000000000141</v>
      </c>
    </row>
    <row r="916" spans="1:44" x14ac:dyDescent="0.25">
      <c r="A916" s="32" t="s">
        <v>0</v>
      </c>
      <c r="B916" s="33" t="s">
        <v>1</v>
      </c>
      <c r="C916" s="32">
        <v>912</v>
      </c>
      <c r="D916">
        <f>MATCH(C916,TrainRun!$AG$2:$AG$148,1)</f>
        <v>120</v>
      </c>
      <c r="E916">
        <f>INT(INDEX(TrainRun!$AD$2:$AD$148,'By Second'!D916))</f>
        <v>901</v>
      </c>
      <c r="F916">
        <f>IF(E916=0,0,INDEX(TrainRun!$AE$2:$AE$148,'By Second'!D916))</f>
        <v>52.993721398068097</v>
      </c>
      <c r="G916">
        <f>INDEX(TrainRun!$AF$2:$AF$148,'By Second'!D916)</f>
        <v>37401.439931928653</v>
      </c>
      <c r="H916">
        <f t="shared" si="297"/>
        <v>121</v>
      </c>
      <c r="I916">
        <f>INT(INDEX(TrainRun!$AD$2:$AD$148,'By Second'!H916))</f>
        <v>930</v>
      </c>
      <c r="J916">
        <f>INDEX(TrainRun!$AE$2:$AE$148,'By Second'!H916)</f>
        <v>50.819767475755278</v>
      </c>
      <c r="K916">
        <f t="shared" si="294"/>
        <v>29</v>
      </c>
      <c r="L916">
        <f t="shared" si="295"/>
        <v>-2.173953922312819</v>
      </c>
      <c r="M916">
        <f t="shared" si="298"/>
        <v>-7.4963928355614454E-2</v>
      </c>
      <c r="N916" s="32">
        <f t="shared" si="299"/>
        <v>52.169118186156332</v>
      </c>
      <c r="O916" s="29">
        <f t="shared" si="296"/>
        <v>37979.383316107276</v>
      </c>
      <c r="P916">
        <f>MATCH(O916,LORDetail!$B$2:$B$930,1)</f>
        <v>238</v>
      </c>
      <c r="Q916">
        <f>INDEX(LORDetail!$B$2:$B$930,P916)</f>
        <v>37962.499767219975</v>
      </c>
      <c r="R916">
        <f>INDEX(LORDetail!$D$2:$D$930,P916)</f>
        <v>51.520198814543903</v>
      </c>
      <c r="S916">
        <f>INDEX(LORDetail!$E$2:$E$930,P916)</f>
        <v>-0.71043137499383002</v>
      </c>
      <c r="T916">
        <f>INDEX(LORDetail!$G$2:$G$930,P916)</f>
        <v>23.821819999999999</v>
      </c>
      <c r="U916">
        <f t="shared" si="300"/>
        <v>239</v>
      </c>
      <c r="V916">
        <f>INDEX(LORDetail!$B$2:$B$930,U916)</f>
        <v>38197.740980928953</v>
      </c>
      <c r="W916">
        <f>INDEX(LORDetail!$D$2:$D$930,U916)</f>
        <v>51.519765147832999</v>
      </c>
      <c r="X916">
        <f>INDEX(LORDetail!$E$2:$E$930,U916)</f>
        <v>-0.71375523427170495</v>
      </c>
      <c r="Y916">
        <f>INDEX(LORDetail!$G$2:$G$930,U916)</f>
        <v>23.969639999999998</v>
      </c>
      <c r="Z916">
        <f t="shared" si="301"/>
        <v>235.24121370897774</v>
      </c>
      <c r="AA916" s="29">
        <f t="shared" si="302"/>
        <v>16.883548887301004</v>
      </c>
      <c r="AB916">
        <f t="shared" si="303"/>
        <v>7.1771219936775307E-2</v>
      </c>
      <c r="AC916" s="32">
        <f t="shared" si="304"/>
        <v>51.520167689755013</v>
      </c>
      <c r="AD916" s="32">
        <f t="shared" si="305"/>
        <v>-0.71066993242910126</v>
      </c>
      <c r="AE916" s="34">
        <f t="shared" si="306"/>
        <v>23.832429221731054</v>
      </c>
      <c r="AF916" s="36" t="str">
        <f t="shared" si="307"/>
        <v>PADTON</v>
      </c>
      <c r="AG916" s="36" t="str">
        <f t="shared" si="308"/>
        <v>RDNGSTN</v>
      </c>
      <c r="AH916" s="36">
        <f t="shared" si="309"/>
        <v>912</v>
      </c>
      <c r="AI916" s="42">
        <f t="shared" si="310"/>
        <v>37979.4</v>
      </c>
      <c r="AJ916" s="43">
        <f t="shared" si="311"/>
        <v>52.169118186156332</v>
      </c>
      <c r="AK916" s="43">
        <f t="shared" si="312"/>
        <v>-7.4963928355614454E-2</v>
      </c>
      <c r="AL916" s="36">
        <f t="shared" si="313"/>
        <v>51.520167689755013</v>
      </c>
      <c r="AM916" s="36">
        <v>1</v>
      </c>
      <c r="AN916" s="36">
        <f t="shared" si="314"/>
        <v>-0.71066993242910126</v>
      </c>
      <c r="AO916" s="36">
        <v>4</v>
      </c>
      <c r="AP916" s="42">
        <f>INT(AI916/1000)*1000</f>
        <v>37000</v>
      </c>
      <c r="AQ916" s="42">
        <f>MOD(AI916,1000)</f>
        <v>979.40000000000146</v>
      </c>
      <c r="AR916" s="42">
        <f>MOD(AI917,1000)-0.2+(AP917-AP916)</f>
        <v>1031.2000000000014</v>
      </c>
    </row>
    <row r="917" spans="1:44" x14ac:dyDescent="0.25">
      <c r="A917" s="32" t="s">
        <v>0</v>
      </c>
      <c r="B917" s="33" t="s">
        <v>1</v>
      </c>
      <c r="C917" s="32">
        <v>913</v>
      </c>
      <c r="D917">
        <f>MATCH(C917,TrainRun!$AG$2:$AG$148,1)</f>
        <v>120</v>
      </c>
      <c r="E917">
        <f>INT(INDEX(TrainRun!$AD$2:$AD$148,'By Second'!D917))</f>
        <v>901</v>
      </c>
      <c r="F917">
        <f>IF(E917=0,0,INDEX(TrainRun!$AE$2:$AE$148,'By Second'!D917))</f>
        <v>52.993721398068097</v>
      </c>
      <c r="G917">
        <f>INDEX(TrainRun!$AF$2:$AF$148,'By Second'!D917)</f>
        <v>37401.439931928653</v>
      </c>
      <c r="H917">
        <f t="shared" si="297"/>
        <v>121</v>
      </c>
      <c r="I917">
        <f>INT(INDEX(TrainRun!$AD$2:$AD$148,'By Second'!H917))</f>
        <v>930</v>
      </c>
      <c r="J917">
        <f>INDEX(TrainRun!$AE$2:$AE$148,'By Second'!H917)</f>
        <v>50.819767475755278</v>
      </c>
      <c r="K917">
        <f t="shared" si="294"/>
        <v>29</v>
      </c>
      <c r="L917">
        <f t="shared" si="295"/>
        <v>-2.173953922312819</v>
      </c>
      <c r="M917">
        <f t="shared" si="298"/>
        <v>-7.4963928355614454E-2</v>
      </c>
      <c r="N917" s="32">
        <f t="shared" si="299"/>
        <v>52.094154257800717</v>
      </c>
      <c r="O917" s="29">
        <f t="shared" si="296"/>
        <v>38031.477470365076</v>
      </c>
      <c r="P917">
        <f>MATCH(O917,LORDetail!$B$2:$B$930,1)</f>
        <v>238</v>
      </c>
      <c r="Q917">
        <f>INDEX(LORDetail!$B$2:$B$930,P917)</f>
        <v>37962.499767219975</v>
      </c>
      <c r="R917">
        <f>INDEX(LORDetail!$D$2:$D$930,P917)</f>
        <v>51.520198814543903</v>
      </c>
      <c r="S917">
        <f>INDEX(LORDetail!$E$2:$E$930,P917)</f>
        <v>-0.71043137499383002</v>
      </c>
      <c r="T917">
        <f>INDEX(LORDetail!$G$2:$G$930,P917)</f>
        <v>23.821819999999999</v>
      </c>
      <c r="U917">
        <f t="shared" si="300"/>
        <v>239</v>
      </c>
      <c r="V917">
        <f>INDEX(LORDetail!$B$2:$B$930,U917)</f>
        <v>38197.740980928953</v>
      </c>
      <c r="W917">
        <f>INDEX(LORDetail!$D$2:$D$930,U917)</f>
        <v>51.519765147832999</v>
      </c>
      <c r="X917">
        <f>INDEX(LORDetail!$E$2:$E$930,U917)</f>
        <v>-0.71375523427170495</v>
      </c>
      <c r="Y917">
        <f>INDEX(LORDetail!$G$2:$G$930,U917)</f>
        <v>23.969639999999998</v>
      </c>
      <c r="Z917">
        <f t="shared" si="301"/>
        <v>235.24121370897774</v>
      </c>
      <c r="AA917" s="29">
        <f t="shared" si="302"/>
        <v>68.977703145101259</v>
      </c>
      <c r="AB917">
        <f t="shared" si="303"/>
        <v>0.29322116672308596</v>
      </c>
      <c r="AC917" s="32">
        <f t="shared" si="304"/>
        <v>51.520071654284962</v>
      </c>
      <c r="AD917" s="32">
        <f t="shared" si="305"/>
        <v>-0.71140600088931183</v>
      </c>
      <c r="AE917" s="34">
        <f t="shared" si="306"/>
        <v>23.865163952865004</v>
      </c>
      <c r="AF917" s="36" t="str">
        <f t="shared" si="307"/>
        <v>PADTON</v>
      </c>
      <c r="AG917" s="36" t="str">
        <f t="shared" si="308"/>
        <v>RDNGSTN</v>
      </c>
      <c r="AH917" s="36">
        <f t="shared" si="309"/>
        <v>913</v>
      </c>
      <c r="AI917" s="42">
        <f t="shared" si="310"/>
        <v>38031.4</v>
      </c>
      <c r="AJ917" s="43">
        <f t="shared" si="311"/>
        <v>52.094154257800717</v>
      </c>
      <c r="AK917" s="43">
        <f t="shared" si="312"/>
        <v>-7.4963928355614454E-2</v>
      </c>
      <c r="AL917" s="36">
        <f t="shared" si="313"/>
        <v>51.520071654284962</v>
      </c>
      <c r="AM917" s="36">
        <v>1</v>
      </c>
      <c r="AN917" s="36">
        <f t="shared" si="314"/>
        <v>-0.71140600088931183</v>
      </c>
      <c r="AO917" s="36">
        <v>4</v>
      </c>
      <c r="AP917" s="42">
        <f>INT(AI917/1000)*1000</f>
        <v>38000</v>
      </c>
      <c r="AQ917" s="42">
        <f>MOD(AI917,1000)</f>
        <v>31.400000000001455</v>
      </c>
      <c r="AR917" s="42">
        <f>MOD(AI918,1000)-0.2+(AP918-AP917)</f>
        <v>83.200000000001452</v>
      </c>
    </row>
    <row r="918" spans="1:44" x14ac:dyDescent="0.25">
      <c r="A918" s="32" t="s">
        <v>0</v>
      </c>
      <c r="B918" s="33" t="s">
        <v>1</v>
      </c>
      <c r="C918" s="32">
        <v>914</v>
      </c>
      <c r="D918">
        <f>MATCH(C918,TrainRun!$AG$2:$AG$148,1)</f>
        <v>120</v>
      </c>
      <c r="E918">
        <f>INT(INDEX(TrainRun!$AD$2:$AD$148,'By Second'!D918))</f>
        <v>901</v>
      </c>
      <c r="F918">
        <f>IF(E918=0,0,INDEX(TrainRun!$AE$2:$AE$148,'By Second'!D918))</f>
        <v>52.993721398068097</v>
      </c>
      <c r="G918">
        <f>INDEX(TrainRun!$AF$2:$AF$148,'By Second'!D918)</f>
        <v>37401.439931928653</v>
      </c>
      <c r="H918">
        <f t="shared" si="297"/>
        <v>121</v>
      </c>
      <c r="I918">
        <f>INT(INDEX(TrainRun!$AD$2:$AD$148,'By Second'!H918))</f>
        <v>930</v>
      </c>
      <c r="J918">
        <f>INDEX(TrainRun!$AE$2:$AE$148,'By Second'!H918)</f>
        <v>50.819767475755278</v>
      </c>
      <c r="K918">
        <f t="shared" si="294"/>
        <v>29</v>
      </c>
      <c r="L918">
        <f t="shared" si="295"/>
        <v>-2.173953922312819</v>
      </c>
      <c r="M918">
        <f t="shared" si="298"/>
        <v>-7.4963928355614454E-2</v>
      </c>
      <c r="N918" s="32">
        <f t="shared" si="299"/>
        <v>52.019190329445102</v>
      </c>
      <c r="O918" s="29">
        <f t="shared" si="296"/>
        <v>38083.496660694524</v>
      </c>
      <c r="P918">
        <f>MATCH(O918,LORDetail!$B$2:$B$930,1)</f>
        <v>238</v>
      </c>
      <c r="Q918">
        <f>INDEX(LORDetail!$B$2:$B$930,P918)</f>
        <v>37962.499767219975</v>
      </c>
      <c r="R918">
        <f>INDEX(LORDetail!$D$2:$D$930,P918)</f>
        <v>51.520198814543903</v>
      </c>
      <c r="S918">
        <f>INDEX(LORDetail!$E$2:$E$930,P918)</f>
        <v>-0.71043137499383002</v>
      </c>
      <c r="T918">
        <f>INDEX(LORDetail!$G$2:$G$930,P918)</f>
        <v>23.821819999999999</v>
      </c>
      <c r="U918">
        <f t="shared" si="300"/>
        <v>239</v>
      </c>
      <c r="V918">
        <f>INDEX(LORDetail!$B$2:$B$930,U918)</f>
        <v>38197.740980928953</v>
      </c>
      <c r="W918">
        <f>INDEX(LORDetail!$D$2:$D$930,U918)</f>
        <v>51.519765147832999</v>
      </c>
      <c r="X918">
        <f>INDEX(LORDetail!$E$2:$E$930,U918)</f>
        <v>-0.71375523427170495</v>
      </c>
      <c r="Y918">
        <f>INDEX(LORDetail!$G$2:$G$930,U918)</f>
        <v>23.969639999999998</v>
      </c>
      <c r="Z918">
        <f t="shared" si="301"/>
        <v>235.24121370897774</v>
      </c>
      <c r="AA918" s="29">
        <f t="shared" si="302"/>
        <v>120.99689347454841</v>
      </c>
      <c r="AB918">
        <f t="shared" si="303"/>
        <v>0.51435244516395173</v>
      </c>
      <c r="AC918" s="32">
        <f t="shared" si="304"/>
        <v>51.519975757010762</v>
      </c>
      <c r="AD918" s="32">
        <f t="shared" si="305"/>
        <v>-0.7121410101407859</v>
      </c>
      <c r="AE918" s="34">
        <f t="shared" si="306"/>
        <v>23.897851578444133</v>
      </c>
      <c r="AF918" s="36" t="str">
        <f t="shared" si="307"/>
        <v>PADTON</v>
      </c>
      <c r="AG918" s="36" t="str">
        <f t="shared" si="308"/>
        <v>RDNGSTN</v>
      </c>
      <c r="AH918" s="36">
        <f t="shared" si="309"/>
        <v>914</v>
      </c>
      <c r="AI918" s="42">
        <f t="shared" si="310"/>
        <v>38083.4</v>
      </c>
      <c r="AJ918" s="43">
        <f t="shared" si="311"/>
        <v>52.019190329445102</v>
      </c>
      <c r="AK918" s="43">
        <f t="shared" si="312"/>
        <v>-7.4963928355614454E-2</v>
      </c>
      <c r="AL918" s="36">
        <f t="shared" si="313"/>
        <v>51.519975757010762</v>
      </c>
      <c r="AM918" s="36">
        <v>1</v>
      </c>
      <c r="AN918" s="36">
        <f t="shared" si="314"/>
        <v>-0.7121410101407859</v>
      </c>
      <c r="AO918" s="36">
        <v>4</v>
      </c>
      <c r="AP918" s="42">
        <f>INT(AI918/1000)*1000</f>
        <v>38000</v>
      </c>
      <c r="AQ918" s="42">
        <f>MOD(AI918,1000)</f>
        <v>83.400000000001455</v>
      </c>
      <c r="AR918" s="42">
        <f>MOD(AI919,1000)-0.2+(AP919-AP918)</f>
        <v>135.20000000000147</v>
      </c>
    </row>
    <row r="919" spans="1:44" x14ac:dyDescent="0.25">
      <c r="A919" s="32" t="s">
        <v>0</v>
      </c>
      <c r="B919" s="33" t="s">
        <v>1</v>
      </c>
      <c r="C919" s="32">
        <v>915</v>
      </c>
      <c r="D919">
        <f>MATCH(C919,TrainRun!$AG$2:$AG$148,1)</f>
        <v>120</v>
      </c>
      <c r="E919">
        <f>INT(INDEX(TrainRun!$AD$2:$AD$148,'By Second'!D919))</f>
        <v>901</v>
      </c>
      <c r="F919">
        <f>IF(E919=0,0,INDEX(TrainRun!$AE$2:$AE$148,'By Second'!D919))</f>
        <v>52.993721398068097</v>
      </c>
      <c r="G919">
        <f>INDEX(TrainRun!$AF$2:$AF$148,'By Second'!D919)</f>
        <v>37401.439931928653</v>
      </c>
      <c r="H919">
        <f t="shared" si="297"/>
        <v>121</v>
      </c>
      <c r="I919">
        <f>INT(INDEX(TrainRun!$AD$2:$AD$148,'By Second'!H919))</f>
        <v>930</v>
      </c>
      <c r="J919">
        <f>INDEX(TrainRun!$AE$2:$AE$148,'By Second'!H919)</f>
        <v>50.819767475755278</v>
      </c>
      <c r="K919">
        <f t="shared" si="294"/>
        <v>29</v>
      </c>
      <c r="L919">
        <f t="shared" si="295"/>
        <v>-2.173953922312819</v>
      </c>
      <c r="M919">
        <f t="shared" si="298"/>
        <v>-7.4963928355614454E-2</v>
      </c>
      <c r="N919" s="32">
        <f t="shared" si="299"/>
        <v>51.944226401089487</v>
      </c>
      <c r="O919" s="29">
        <f t="shared" si="296"/>
        <v>38135.44088709561</v>
      </c>
      <c r="P919">
        <f>MATCH(O919,LORDetail!$B$2:$B$930,1)</f>
        <v>238</v>
      </c>
      <c r="Q919">
        <f>INDEX(LORDetail!$B$2:$B$930,P919)</f>
        <v>37962.499767219975</v>
      </c>
      <c r="R919">
        <f>INDEX(LORDetail!$D$2:$D$930,P919)</f>
        <v>51.520198814543903</v>
      </c>
      <c r="S919">
        <f>INDEX(LORDetail!$E$2:$E$930,P919)</f>
        <v>-0.71043137499383002</v>
      </c>
      <c r="T919">
        <f>INDEX(LORDetail!$G$2:$G$930,P919)</f>
        <v>23.821819999999999</v>
      </c>
      <c r="U919">
        <f t="shared" si="300"/>
        <v>239</v>
      </c>
      <c r="V919">
        <f>INDEX(LORDetail!$B$2:$B$930,U919)</f>
        <v>38197.740980928953</v>
      </c>
      <c r="W919">
        <f>INDEX(LORDetail!$D$2:$D$930,U919)</f>
        <v>51.519765147832999</v>
      </c>
      <c r="X919">
        <f>INDEX(LORDetail!$E$2:$E$930,U919)</f>
        <v>-0.71375523427170495</v>
      </c>
      <c r="Y919">
        <f>INDEX(LORDetail!$G$2:$G$930,U919)</f>
        <v>23.969639999999998</v>
      </c>
      <c r="Z919">
        <f t="shared" si="301"/>
        <v>235.24121370897774</v>
      </c>
      <c r="AA919" s="29">
        <f t="shared" si="302"/>
        <v>172.9411198756352</v>
      </c>
      <c r="AB919">
        <f t="shared" si="303"/>
        <v>0.7351650552593415</v>
      </c>
      <c r="AC919" s="32">
        <f t="shared" si="304"/>
        <v>51.519879997932414</v>
      </c>
      <c r="AD919" s="32">
        <f t="shared" si="305"/>
        <v>-0.71287496018352325</v>
      </c>
      <c r="AE919" s="34">
        <f t="shared" si="306"/>
        <v>23.930492098468434</v>
      </c>
      <c r="AF919" s="36" t="str">
        <f t="shared" si="307"/>
        <v>PADTON</v>
      </c>
      <c r="AG919" s="36" t="str">
        <f t="shared" si="308"/>
        <v>RDNGSTN</v>
      </c>
      <c r="AH919" s="36">
        <f t="shared" si="309"/>
        <v>915</v>
      </c>
      <c r="AI919" s="42">
        <f t="shared" si="310"/>
        <v>38135.4</v>
      </c>
      <c r="AJ919" s="43">
        <f t="shared" si="311"/>
        <v>51.944226401089487</v>
      </c>
      <c r="AK919" s="43">
        <f t="shared" si="312"/>
        <v>-7.4963928355614454E-2</v>
      </c>
      <c r="AL919" s="36">
        <f t="shared" si="313"/>
        <v>51.519879997932414</v>
      </c>
      <c r="AM919" s="36">
        <v>1</v>
      </c>
      <c r="AN919" s="36">
        <f t="shared" si="314"/>
        <v>-0.71287496018352325</v>
      </c>
      <c r="AO919" s="36">
        <v>4</v>
      </c>
      <c r="AP919" s="42">
        <f>INT(AI919/1000)*1000</f>
        <v>38000</v>
      </c>
      <c r="AQ919" s="42">
        <f>MOD(AI919,1000)</f>
        <v>135.40000000000146</v>
      </c>
      <c r="AR919" s="42">
        <f>MOD(AI920,1000)-0.2+(AP920-AP919)</f>
        <v>187.20000000000147</v>
      </c>
    </row>
    <row r="920" spans="1:44" x14ac:dyDescent="0.25">
      <c r="A920" s="32" t="s">
        <v>0</v>
      </c>
      <c r="B920" s="33" t="s">
        <v>1</v>
      </c>
      <c r="C920" s="32">
        <v>916</v>
      </c>
      <c r="D920">
        <f>MATCH(C920,TrainRun!$AG$2:$AG$148,1)</f>
        <v>120</v>
      </c>
      <c r="E920">
        <f>INT(INDEX(TrainRun!$AD$2:$AD$148,'By Second'!D920))</f>
        <v>901</v>
      </c>
      <c r="F920">
        <f>IF(E920=0,0,INDEX(TrainRun!$AE$2:$AE$148,'By Second'!D920))</f>
        <v>52.993721398068097</v>
      </c>
      <c r="G920">
        <f>INDEX(TrainRun!$AF$2:$AF$148,'By Second'!D920)</f>
        <v>37401.439931928653</v>
      </c>
      <c r="H920">
        <f t="shared" si="297"/>
        <v>121</v>
      </c>
      <c r="I920">
        <f>INT(INDEX(TrainRun!$AD$2:$AD$148,'By Second'!H920))</f>
        <v>930</v>
      </c>
      <c r="J920">
        <f>INDEX(TrainRun!$AE$2:$AE$148,'By Second'!H920)</f>
        <v>50.819767475755278</v>
      </c>
      <c r="K920">
        <f t="shared" si="294"/>
        <v>29</v>
      </c>
      <c r="L920">
        <f t="shared" si="295"/>
        <v>-2.173953922312819</v>
      </c>
      <c r="M920">
        <f t="shared" si="298"/>
        <v>-7.4963928355614454E-2</v>
      </c>
      <c r="N920" s="32">
        <f t="shared" si="299"/>
        <v>51.869262472733872</v>
      </c>
      <c r="O920" s="29">
        <f t="shared" si="296"/>
        <v>38187.310149568344</v>
      </c>
      <c r="P920">
        <f>MATCH(O920,LORDetail!$B$2:$B$930,1)</f>
        <v>238</v>
      </c>
      <c r="Q920">
        <f>INDEX(LORDetail!$B$2:$B$930,P920)</f>
        <v>37962.499767219975</v>
      </c>
      <c r="R920">
        <f>INDEX(LORDetail!$D$2:$D$930,P920)</f>
        <v>51.520198814543903</v>
      </c>
      <c r="S920">
        <f>INDEX(LORDetail!$E$2:$E$930,P920)</f>
        <v>-0.71043137499383002</v>
      </c>
      <c r="T920">
        <f>INDEX(LORDetail!$G$2:$G$930,P920)</f>
        <v>23.821819999999999</v>
      </c>
      <c r="U920">
        <f t="shared" si="300"/>
        <v>239</v>
      </c>
      <c r="V920">
        <f>INDEX(LORDetail!$B$2:$B$930,U920)</f>
        <v>38197.740980928953</v>
      </c>
      <c r="W920">
        <f>INDEX(LORDetail!$D$2:$D$930,U920)</f>
        <v>51.519765147832999</v>
      </c>
      <c r="X920">
        <f>INDEX(LORDetail!$E$2:$E$930,U920)</f>
        <v>-0.71375523427170495</v>
      </c>
      <c r="Y920">
        <f>INDEX(LORDetail!$G$2:$G$930,U920)</f>
        <v>23.969639999999998</v>
      </c>
      <c r="Z920">
        <f t="shared" si="301"/>
        <v>235.24121370897774</v>
      </c>
      <c r="AA920" s="29">
        <f t="shared" si="302"/>
        <v>224.81038234836888</v>
      </c>
      <c r="AB920">
        <f t="shared" si="303"/>
        <v>0.95565899700928647</v>
      </c>
      <c r="AC920" s="32">
        <f t="shared" si="304"/>
        <v>51.519784377049923</v>
      </c>
      <c r="AD920" s="32">
        <f t="shared" si="305"/>
        <v>-0.713607851017524</v>
      </c>
      <c r="AE920" s="34">
        <f t="shared" si="306"/>
        <v>23.963085512937912</v>
      </c>
      <c r="AF920" s="36" t="str">
        <f t="shared" si="307"/>
        <v>PADTON</v>
      </c>
      <c r="AG920" s="36" t="str">
        <f t="shared" si="308"/>
        <v>RDNGSTN</v>
      </c>
      <c r="AH920" s="36">
        <f t="shared" si="309"/>
        <v>916</v>
      </c>
      <c r="AI920" s="42">
        <f t="shared" si="310"/>
        <v>38187.4</v>
      </c>
      <c r="AJ920" s="43">
        <f t="shared" si="311"/>
        <v>51.869262472733872</v>
      </c>
      <c r="AK920" s="43">
        <f t="shared" si="312"/>
        <v>-7.4963928355614454E-2</v>
      </c>
      <c r="AL920" s="36">
        <f t="shared" si="313"/>
        <v>51.519784377049923</v>
      </c>
      <c r="AM920" s="36">
        <v>1</v>
      </c>
      <c r="AN920" s="36">
        <f t="shared" si="314"/>
        <v>-0.713607851017524</v>
      </c>
      <c r="AO920" s="36">
        <v>4</v>
      </c>
      <c r="AP920" s="42">
        <f>INT(AI920/1000)*1000</f>
        <v>38000</v>
      </c>
      <c r="AQ920" s="42">
        <f>MOD(AI920,1000)</f>
        <v>187.40000000000146</v>
      </c>
      <c r="AR920" s="42">
        <f>MOD(AI921,1000)-0.2+(AP921-AP920)</f>
        <v>238.9999999999971</v>
      </c>
    </row>
    <row r="921" spans="1:44" x14ac:dyDescent="0.25">
      <c r="A921" s="32" t="s">
        <v>0</v>
      </c>
      <c r="B921" s="33" t="s">
        <v>1</v>
      </c>
      <c r="C921" s="32">
        <v>917</v>
      </c>
      <c r="D921">
        <f>MATCH(C921,TrainRun!$AG$2:$AG$148,1)</f>
        <v>120</v>
      </c>
      <c r="E921">
        <f>INT(INDEX(TrainRun!$AD$2:$AD$148,'By Second'!D921))</f>
        <v>901</v>
      </c>
      <c r="F921">
        <f>IF(E921=0,0,INDEX(TrainRun!$AE$2:$AE$148,'By Second'!D921))</f>
        <v>52.993721398068097</v>
      </c>
      <c r="G921">
        <f>INDEX(TrainRun!$AF$2:$AF$148,'By Second'!D921)</f>
        <v>37401.439931928653</v>
      </c>
      <c r="H921">
        <f t="shared" si="297"/>
        <v>121</v>
      </c>
      <c r="I921">
        <f>INT(INDEX(TrainRun!$AD$2:$AD$148,'By Second'!H921))</f>
        <v>930</v>
      </c>
      <c r="J921">
        <f>INDEX(TrainRun!$AE$2:$AE$148,'By Second'!H921)</f>
        <v>50.819767475755278</v>
      </c>
      <c r="K921">
        <f t="shared" si="294"/>
        <v>29</v>
      </c>
      <c r="L921">
        <f t="shared" si="295"/>
        <v>-2.173953922312819</v>
      </c>
      <c r="M921">
        <f t="shared" si="298"/>
        <v>-7.4963928355614454E-2</v>
      </c>
      <c r="N921" s="32">
        <f t="shared" si="299"/>
        <v>51.794298544378258</v>
      </c>
      <c r="O921" s="29">
        <f t="shared" si="296"/>
        <v>38239.104448112725</v>
      </c>
      <c r="P921">
        <f>MATCH(O921,LORDetail!$B$2:$B$930,1)</f>
        <v>239</v>
      </c>
      <c r="Q921">
        <f>INDEX(LORDetail!$B$2:$B$930,P921)</f>
        <v>38197.740980928953</v>
      </c>
      <c r="R921">
        <f>INDEX(LORDetail!$D$2:$D$930,P921)</f>
        <v>51.519765147832999</v>
      </c>
      <c r="S921">
        <f>INDEX(LORDetail!$E$2:$E$930,P921)</f>
        <v>-0.71375523427170495</v>
      </c>
      <c r="T921">
        <f>INDEX(LORDetail!$G$2:$G$930,P921)</f>
        <v>23.969639999999998</v>
      </c>
      <c r="U921">
        <f t="shared" si="300"/>
        <v>240</v>
      </c>
      <c r="V921">
        <f>INDEX(LORDetail!$B$2:$B$930,U921)</f>
        <v>38395.949623533081</v>
      </c>
      <c r="W921">
        <f>INDEX(LORDetail!$D$2:$D$930,U921)</f>
        <v>51.519368070981599</v>
      </c>
      <c r="X921">
        <f>INDEX(LORDetail!$E$2:$E$930,U921)</f>
        <v>-0.71654465329650796</v>
      </c>
      <c r="Y921">
        <f>INDEX(LORDetail!$G$2:$G$930,U921)</f>
        <v>24.094190000000001</v>
      </c>
      <c r="Z921">
        <f t="shared" si="301"/>
        <v>198.20864260412782</v>
      </c>
      <c r="AA921" s="29">
        <f t="shared" si="302"/>
        <v>41.363467183771718</v>
      </c>
      <c r="AB921">
        <f t="shared" si="303"/>
        <v>0.20868649641269627</v>
      </c>
      <c r="AC921" s="32">
        <f t="shared" si="304"/>
        <v>51.519682283256074</v>
      </c>
      <c r="AD921" s="32">
        <f t="shared" si="305"/>
        <v>-0.71433734835501805</v>
      </c>
      <c r="AE921" s="34">
        <f t="shared" si="306"/>
        <v>23.995631903128199</v>
      </c>
      <c r="AF921" s="36" t="str">
        <f t="shared" si="307"/>
        <v>PADTON</v>
      </c>
      <c r="AG921" s="36" t="str">
        <f t="shared" si="308"/>
        <v>RDNGSTN</v>
      </c>
      <c r="AH921" s="36">
        <f t="shared" si="309"/>
        <v>917</v>
      </c>
      <c r="AI921" s="42">
        <f t="shared" si="310"/>
        <v>38239.199999999997</v>
      </c>
      <c r="AJ921" s="43">
        <f t="shared" si="311"/>
        <v>51.794298544378258</v>
      </c>
      <c r="AK921" s="43">
        <f t="shared" si="312"/>
        <v>-7.4963928355614454E-2</v>
      </c>
      <c r="AL921" s="36">
        <f t="shared" si="313"/>
        <v>51.519682283256074</v>
      </c>
      <c r="AM921" s="36">
        <v>1</v>
      </c>
      <c r="AN921" s="36">
        <f t="shared" si="314"/>
        <v>-0.71433734835501805</v>
      </c>
      <c r="AO921" s="36">
        <v>4</v>
      </c>
      <c r="AP921" s="42">
        <f>INT(AI921/1000)*1000</f>
        <v>38000</v>
      </c>
      <c r="AQ921" s="42">
        <f>MOD(AI921,1000)</f>
        <v>239.19999999999709</v>
      </c>
      <c r="AR921" s="42">
        <f>MOD(AI922,1000)-0.2+(AP922-AP921)</f>
        <v>290.60000000000292</v>
      </c>
    </row>
    <row r="922" spans="1:44" x14ac:dyDescent="0.25">
      <c r="A922" s="32" t="s">
        <v>0</v>
      </c>
      <c r="B922" s="33" t="s">
        <v>1</v>
      </c>
      <c r="C922" s="32">
        <v>918</v>
      </c>
      <c r="D922">
        <f>MATCH(C922,TrainRun!$AG$2:$AG$148,1)</f>
        <v>120</v>
      </c>
      <c r="E922">
        <f>INT(INDEX(TrainRun!$AD$2:$AD$148,'By Second'!D922))</f>
        <v>901</v>
      </c>
      <c r="F922">
        <f>IF(E922=0,0,INDEX(TrainRun!$AE$2:$AE$148,'By Second'!D922))</f>
        <v>52.993721398068097</v>
      </c>
      <c r="G922">
        <f>INDEX(TrainRun!$AF$2:$AF$148,'By Second'!D922)</f>
        <v>37401.439931928653</v>
      </c>
      <c r="H922">
        <f t="shared" si="297"/>
        <v>121</v>
      </c>
      <c r="I922">
        <f>INT(INDEX(TrainRun!$AD$2:$AD$148,'By Second'!H922))</f>
        <v>930</v>
      </c>
      <c r="J922">
        <f>INDEX(TrainRun!$AE$2:$AE$148,'By Second'!H922)</f>
        <v>50.819767475755278</v>
      </c>
      <c r="K922">
        <f t="shared" si="294"/>
        <v>29</v>
      </c>
      <c r="L922">
        <f t="shared" si="295"/>
        <v>-2.173953922312819</v>
      </c>
      <c r="M922">
        <f t="shared" si="298"/>
        <v>-7.4963928355614454E-2</v>
      </c>
      <c r="N922" s="32">
        <f t="shared" si="299"/>
        <v>51.719334616022643</v>
      </c>
      <c r="O922" s="29">
        <f t="shared" si="296"/>
        <v>38290.823782728745</v>
      </c>
      <c r="P922">
        <f>MATCH(O922,LORDetail!$B$2:$B$930,1)</f>
        <v>239</v>
      </c>
      <c r="Q922">
        <f>INDEX(LORDetail!$B$2:$B$930,P922)</f>
        <v>38197.740980928953</v>
      </c>
      <c r="R922">
        <f>INDEX(LORDetail!$D$2:$D$930,P922)</f>
        <v>51.519765147832999</v>
      </c>
      <c r="S922">
        <f>INDEX(LORDetail!$E$2:$E$930,P922)</f>
        <v>-0.71375523427170495</v>
      </c>
      <c r="T922">
        <f>INDEX(LORDetail!$G$2:$G$930,P922)</f>
        <v>23.969639999999998</v>
      </c>
      <c r="U922">
        <f t="shared" si="300"/>
        <v>240</v>
      </c>
      <c r="V922">
        <f>INDEX(LORDetail!$B$2:$B$930,U922)</f>
        <v>38395.949623533081</v>
      </c>
      <c r="W922">
        <f>INDEX(LORDetail!$D$2:$D$930,U922)</f>
        <v>51.519368070981599</v>
      </c>
      <c r="X922">
        <f>INDEX(LORDetail!$E$2:$E$930,U922)</f>
        <v>-0.71654465329650796</v>
      </c>
      <c r="Y922">
        <f>INDEX(LORDetail!$G$2:$G$930,U922)</f>
        <v>24.094190000000001</v>
      </c>
      <c r="Z922">
        <f t="shared" si="301"/>
        <v>198.20864260412782</v>
      </c>
      <c r="AA922" s="29">
        <f t="shared" si="302"/>
        <v>93.082801799791923</v>
      </c>
      <c r="AB922">
        <f t="shared" si="303"/>
        <v>0.46962029796905241</v>
      </c>
      <c r="AC922" s="32">
        <f t="shared" si="304"/>
        <v>51.519578672483725</v>
      </c>
      <c r="AD922" s="32">
        <f t="shared" si="305"/>
        <v>-0.71506520206529345</v>
      </c>
      <c r="AE922" s="34">
        <f t="shared" si="306"/>
        <v>24.028131208112047</v>
      </c>
      <c r="AF922" s="36" t="str">
        <f t="shared" si="307"/>
        <v>PADTON</v>
      </c>
      <c r="AG922" s="36" t="str">
        <f t="shared" si="308"/>
        <v>RDNGSTN</v>
      </c>
      <c r="AH922" s="36">
        <f t="shared" si="309"/>
        <v>918</v>
      </c>
      <c r="AI922" s="42">
        <f t="shared" si="310"/>
        <v>38290.800000000003</v>
      </c>
      <c r="AJ922" s="43">
        <f t="shared" si="311"/>
        <v>51.719334616022643</v>
      </c>
      <c r="AK922" s="43">
        <f t="shared" si="312"/>
        <v>-7.4963928355614454E-2</v>
      </c>
      <c r="AL922" s="36">
        <f t="shared" si="313"/>
        <v>51.519578672483725</v>
      </c>
      <c r="AM922" s="36">
        <v>1</v>
      </c>
      <c r="AN922" s="36">
        <f t="shared" si="314"/>
        <v>-0.71506520206529345</v>
      </c>
      <c r="AO922" s="36">
        <v>4</v>
      </c>
      <c r="AP922" s="42">
        <f>INT(AI922/1000)*1000</f>
        <v>38000</v>
      </c>
      <c r="AQ922" s="42">
        <f>MOD(AI922,1000)</f>
        <v>290.80000000000291</v>
      </c>
      <c r="AR922" s="42">
        <f>MOD(AI923,1000)-0.2+(AP923-AP922)</f>
        <v>342.20000000000147</v>
      </c>
    </row>
    <row r="923" spans="1:44" x14ac:dyDescent="0.25">
      <c r="A923" s="32" t="s">
        <v>0</v>
      </c>
      <c r="B923" s="33" t="s">
        <v>1</v>
      </c>
      <c r="C923" s="32">
        <v>919</v>
      </c>
      <c r="D923">
        <f>MATCH(C923,TrainRun!$AG$2:$AG$148,1)</f>
        <v>120</v>
      </c>
      <c r="E923">
        <f>INT(INDEX(TrainRun!$AD$2:$AD$148,'By Second'!D923))</f>
        <v>901</v>
      </c>
      <c r="F923">
        <f>IF(E923=0,0,INDEX(TrainRun!$AE$2:$AE$148,'By Second'!D923))</f>
        <v>52.993721398068097</v>
      </c>
      <c r="G923">
        <f>INDEX(TrainRun!$AF$2:$AF$148,'By Second'!D923)</f>
        <v>37401.439931928653</v>
      </c>
      <c r="H923">
        <f t="shared" si="297"/>
        <v>121</v>
      </c>
      <c r="I923">
        <f>INT(INDEX(TrainRun!$AD$2:$AD$148,'By Second'!H923))</f>
        <v>930</v>
      </c>
      <c r="J923">
        <f>INDEX(TrainRun!$AE$2:$AE$148,'By Second'!H923)</f>
        <v>50.819767475755278</v>
      </c>
      <c r="K923">
        <f t="shared" si="294"/>
        <v>29</v>
      </c>
      <c r="L923">
        <f t="shared" si="295"/>
        <v>-2.173953922312819</v>
      </c>
      <c r="M923">
        <f t="shared" si="298"/>
        <v>-7.4963928355614454E-2</v>
      </c>
      <c r="N923" s="32">
        <f t="shared" si="299"/>
        <v>51.644370687667028</v>
      </c>
      <c r="O923" s="29">
        <f t="shared" si="296"/>
        <v>38342.468153416412</v>
      </c>
      <c r="P923">
        <f>MATCH(O923,LORDetail!$B$2:$B$930,1)</f>
        <v>239</v>
      </c>
      <c r="Q923">
        <f>INDEX(LORDetail!$B$2:$B$930,P923)</f>
        <v>38197.740980928953</v>
      </c>
      <c r="R923">
        <f>INDEX(LORDetail!$D$2:$D$930,P923)</f>
        <v>51.519765147832999</v>
      </c>
      <c r="S923">
        <f>INDEX(LORDetail!$E$2:$E$930,P923)</f>
        <v>-0.71375523427170495</v>
      </c>
      <c r="T923">
        <f>INDEX(LORDetail!$G$2:$G$930,P923)</f>
        <v>23.969639999999998</v>
      </c>
      <c r="U923">
        <f t="shared" si="300"/>
        <v>240</v>
      </c>
      <c r="V923">
        <f>INDEX(LORDetail!$B$2:$B$930,U923)</f>
        <v>38395.949623533081</v>
      </c>
      <c r="W923">
        <f>INDEX(LORDetail!$D$2:$D$930,U923)</f>
        <v>51.519368070981599</v>
      </c>
      <c r="X923">
        <f>INDEX(LORDetail!$E$2:$E$930,U923)</f>
        <v>-0.71654465329650796</v>
      </c>
      <c r="Y923">
        <f>INDEX(LORDetail!$G$2:$G$930,U923)</f>
        <v>24.094190000000001</v>
      </c>
      <c r="Z923">
        <f t="shared" si="301"/>
        <v>198.20864260412782</v>
      </c>
      <c r="AA923" s="29">
        <f t="shared" si="302"/>
        <v>144.72717248745903</v>
      </c>
      <c r="AB923">
        <f t="shared" si="303"/>
        <v>0.73017589236265223</v>
      </c>
      <c r="AC923" s="32">
        <f t="shared" si="304"/>
        <v>51.51947521188869</v>
      </c>
      <c r="AD923" s="32">
        <f t="shared" si="305"/>
        <v>-0.71579200079731387</v>
      </c>
      <c r="AE923" s="34">
        <f t="shared" si="306"/>
        <v>24.060583407393768</v>
      </c>
      <c r="AF923" s="36" t="str">
        <f t="shared" si="307"/>
        <v>PADTON</v>
      </c>
      <c r="AG923" s="36" t="str">
        <f t="shared" si="308"/>
        <v>RDNGSTN</v>
      </c>
      <c r="AH923" s="36">
        <f t="shared" si="309"/>
        <v>919</v>
      </c>
      <c r="AI923" s="42">
        <f t="shared" si="310"/>
        <v>38342.400000000001</v>
      </c>
      <c r="AJ923" s="43">
        <f t="shared" si="311"/>
        <v>51.644370687667028</v>
      </c>
      <c r="AK923" s="43">
        <f t="shared" si="312"/>
        <v>-7.4963928355614454E-2</v>
      </c>
      <c r="AL923" s="36">
        <f t="shared" si="313"/>
        <v>51.51947521188869</v>
      </c>
      <c r="AM923" s="36">
        <v>1</v>
      </c>
      <c r="AN923" s="36">
        <f t="shared" si="314"/>
        <v>-0.71579200079731387</v>
      </c>
      <c r="AO923" s="36">
        <v>4</v>
      </c>
      <c r="AP923" s="42">
        <f>INT(AI923/1000)*1000</f>
        <v>38000</v>
      </c>
      <c r="AQ923" s="42">
        <f>MOD(AI923,1000)</f>
        <v>342.40000000000146</v>
      </c>
      <c r="AR923" s="42">
        <f>MOD(AI924,1000)-0.2+(AP924-AP923)</f>
        <v>393.8</v>
      </c>
    </row>
    <row r="924" spans="1:44" x14ac:dyDescent="0.25">
      <c r="A924" s="32" t="s">
        <v>0</v>
      </c>
      <c r="B924" s="33" t="s">
        <v>1</v>
      </c>
      <c r="C924" s="32">
        <v>920</v>
      </c>
      <c r="D924">
        <f>MATCH(C924,TrainRun!$AG$2:$AG$148,1)</f>
        <v>120</v>
      </c>
      <c r="E924">
        <f>INT(INDEX(TrainRun!$AD$2:$AD$148,'By Second'!D924))</f>
        <v>901</v>
      </c>
      <c r="F924">
        <f>IF(E924=0,0,INDEX(TrainRun!$AE$2:$AE$148,'By Second'!D924))</f>
        <v>52.993721398068097</v>
      </c>
      <c r="G924">
        <f>INDEX(TrainRun!$AF$2:$AF$148,'By Second'!D924)</f>
        <v>37401.439931928653</v>
      </c>
      <c r="H924">
        <f t="shared" si="297"/>
        <v>121</v>
      </c>
      <c r="I924">
        <f>INT(INDEX(TrainRun!$AD$2:$AD$148,'By Second'!H924))</f>
        <v>930</v>
      </c>
      <c r="J924">
        <f>INDEX(TrainRun!$AE$2:$AE$148,'By Second'!H924)</f>
        <v>50.819767475755278</v>
      </c>
      <c r="K924">
        <f t="shared" si="294"/>
        <v>29</v>
      </c>
      <c r="L924">
        <f t="shared" si="295"/>
        <v>-2.173953922312819</v>
      </c>
      <c r="M924">
        <f t="shared" si="298"/>
        <v>-7.4963928355614454E-2</v>
      </c>
      <c r="N924" s="32">
        <f t="shared" si="299"/>
        <v>51.569406759311413</v>
      </c>
      <c r="O924" s="29">
        <f t="shared" si="296"/>
        <v>38394.037560175726</v>
      </c>
      <c r="P924">
        <f>MATCH(O924,LORDetail!$B$2:$B$930,1)</f>
        <v>239</v>
      </c>
      <c r="Q924">
        <f>INDEX(LORDetail!$B$2:$B$930,P924)</f>
        <v>38197.740980928953</v>
      </c>
      <c r="R924">
        <f>INDEX(LORDetail!$D$2:$D$930,P924)</f>
        <v>51.519765147832999</v>
      </c>
      <c r="S924">
        <f>INDEX(LORDetail!$E$2:$E$930,P924)</f>
        <v>-0.71375523427170495</v>
      </c>
      <c r="T924">
        <f>INDEX(LORDetail!$G$2:$G$930,P924)</f>
        <v>23.969639999999998</v>
      </c>
      <c r="U924">
        <f t="shared" si="300"/>
        <v>240</v>
      </c>
      <c r="V924">
        <f>INDEX(LORDetail!$B$2:$B$930,U924)</f>
        <v>38395.949623533081</v>
      </c>
      <c r="W924">
        <f>INDEX(LORDetail!$D$2:$D$930,U924)</f>
        <v>51.519368070981599</v>
      </c>
      <c r="X924">
        <f>INDEX(LORDetail!$E$2:$E$930,U924)</f>
        <v>-0.71654465329650796</v>
      </c>
      <c r="Y924">
        <f>INDEX(LORDetail!$G$2:$G$930,U924)</f>
        <v>24.094190000000001</v>
      </c>
      <c r="Z924">
        <f t="shared" si="301"/>
        <v>198.20864260412782</v>
      </c>
      <c r="AA924" s="29">
        <f t="shared" si="302"/>
        <v>196.29657924677304</v>
      </c>
      <c r="AB924">
        <f t="shared" si="303"/>
        <v>0.99035327959349562</v>
      </c>
      <c r="AC924" s="32">
        <f t="shared" si="304"/>
        <v>51.519371901470961</v>
      </c>
      <c r="AD924" s="32">
        <f t="shared" si="305"/>
        <v>-0.71651774455107908</v>
      </c>
      <c r="AE924" s="34">
        <f t="shared" si="306"/>
        <v>24.09298850097337</v>
      </c>
      <c r="AF924" s="36" t="str">
        <f t="shared" si="307"/>
        <v>PADTON</v>
      </c>
      <c r="AG924" s="36" t="str">
        <f t="shared" si="308"/>
        <v>RDNGSTN</v>
      </c>
      <c r="AH924" s="36">
        <f t="shared" si="309"/>
        <v>920</v>
      </c>
      <c r="AI924" s="42">
        <f t="shared" si="310"/>
        <v>38394</v>
      </c>
      <c r="AJ924" s="43">
        <f t="shared" si="311"/>
        <v>51.569406759311413</v>
      </c>
      <c r="AK924" s="43">
        <f t="shared" si="312"/>
        <v>-7.4963928355614454E-2</v>
      </c>
      <c r="AL924" s="36">
        <f t="shared" si="313"/>
        <v>51.519371901470961</v>
      </c>
      <c r="AM924" s="36">
        <v>1</v>
      </c>
      <c r="AN924" s="36">
        <f t="shared" si="314"/>
        <v>-0.71651774455107908</v>
      </c>
      <c r="AO924" s="36">
        <v>4</v>
      </c>
      <c r="AP924" s="42">
        <f>INT(AI924/1000)*1000</f>
        <v>38000</v>
      </c>
      <c r="AQ924" s="42">
        <f>MOD(AI924,1000)</f>
        <v>394</v>
      </c>
      <c r="AR924" s="42">
        <f>MOD(AI925,1000)-0.2+(AP925-AP924)</f>
        <v>445.39999999999856</v>
      </c>
    </row>
    <row r="925" spans="1:44" x14ac:dyDescent="0.25">
      <c r="A925" s="32" t="s">
        <v>0</v>
      </c>
      <c r="B925" s="33" t="s">
        <v>1</v>
      </c>
      <c r="C925" s="32">
        <v>921</v>
      </c>
      <c r="D925">
        <f>MATCH(C925,TrainRun!$AG$2:$AG$148,1)</f>
        <v>120</v>
      </c>
      <c r="E925">
        <f>INT(INDEX(TrainRun!$AD$2:$AD$148,'By Second'!D925))</f>
        <v>901</v>
      </c>
      <c r="F925">
        <f>IF(E925=0,0,INDEX(TrainRun!$AE$2:$AE$148,'By Second'!D925))</f>
        <v>52.993721398068097</v>
      </c>
      <c r="G925">
        <f>INDEX(TrainRun!$AF$2:$AF$148,'By Second'!D925)</f>
        <v>37401.439931928653</v>
      </c>
      <c r="H925">
        <f t="shared" si="297"/>
        <v>121</v>
      </c>
      <c r="I925">
        <f>INT(INDEX(TrainRun!$AD$2:$AD$148,'By Second'!H925))</f>
        <v>930</v>
      </c>
      <c r="J925">
        <f>INDEX(TrainRun!$AE$2:$AE$148,'By Second'!H925)</f>
        <v>50.819767475755278</v>
      </c>
      <c r="K925">
        <f t="shared" si="294"/>
        <v>29</v>
      </c>
      <c r="L925">
        <f t="shared" si="295"/>
        <v>-2.173953922312819</v>
      </c>
      <c r="M925">
        <f t="shared" si="298"/>
        <v>-7.4963928355614454E-2</v>
      </c>
      <c r="N925" s="32">
        <f t="shared" si="299"/>
        <v>51.494442830955798</v>
      </c>
      <c r="O925" s="29">
        <f t="shared" si="296"/>
        <v>38445.53200300668</v>
      </c>
      <c r="P925">
        <f>MATCH(O925,LORDetail!$B$2:$B$930,1)</f>
        <v>240</v>
      </c>
      <c r="Q925">
        <f>INDEX(LORDetail!$B$2:$B$930,P925)</f>
        <v>38395.949623533081</v>
      </c>
      <c r="R925">
        <f>INDEX(LORDetail!$D$2:$D$930,P925)</f>
        <v>51.519368070981599</v>
      </c>
      <c r="S925">
        <f>INDEX(LORDetail!$E$2:$E$930,P925)</f>
        <v>-0.71654465329650796</v>
      </c>
      <c r="T925">
        <f>INDEX(LORDetail!$G$2:$G$930,P925)</f>
        <v>24.094190000000001</v>
      </c>
      <c r="U925">
        <f t="shared" si="300"/>
        <v>241</v>
      </c>
      <c r="V925">
        <f>INDEX(LORDetail!$B$2:$B$930,U925)</f>
        <v>38601.558457118721</v>
      </c>
      <c r="W925">
        <f>INDEX(LORDetail!$D$2:$D$930,U925)</f>
        <v>51.518930667499802</v>
      </c>
      <c r="X925">
        <f>INDEX(LORDetail!$E$2:$E$930,U925)</f>
        <v>-0.719428507757641</v>
      </c>
      <c r="Y925">
        <f>INDEX(LORDetail!$G$2:$G$930,U925)</f>
        <v>24.223400000000002</v>
      </c>
      <c r="Z925">
        <f t="shared" si="301"/>
        <v>205.60883358564024</v>
      </c>
      <c r="AA925" s="29">
        <f t="shared" si="302"/>
        <v>49.582379473598849</v>
      </c>
      <c r="AB925">
        <f t="shared" si="303"/>
        <v>0.24114907228899182</v>
      </c>
      <c r="AC925" s="32">
        <f t="shared" si="304"/>
        <v>51.519262591537746</v>
      </c>
      <c r="AD925" s="32">
        <f t="shared" si="305"/>
        <v>-0.71724009212442663</v>
      </c>
      <c r="AE925" s="34">
        <f t="shared" si="306"/>
        <v>24.125348871630461</v>
      </c>
      <c r="AF925" s="36" t="str">
        <f t="shared" si="307"/>
        <v>PADTON</v>
      </c>
      <c r="AG925" s="36" t="str">
        <f t="shared" si="308"/>
        <v>RDNGSTN</v>
      </c>
      <c r="AH925" s="36">
        <f t="shared" si="309"/>
        <v>921</v>
      </c>
      <c r="AI925" s="42">
        <f t="shared" si="310"/>
        <v>38445.599999999999</v>
      </c>
      <c r="AJ925" s="43">
        <f t="shared" si="311"/>
        <v>51.494442830955798</v>
      </c>
      <c r="AK925" s="43">
        <f t="shared" si="312"/>
        <v>-7.4963928355614454E-2</v>
      </c>
      <c r="AL925" s="36">
        <f t="shared" si="313"/>
        <v>51.519262591537746</v>
      </c>
      <c r="AM925" s="36">
        <v>1</v>
      </c>
      <c r="AN925" s="36">
        <f t="shared" si="314"/>
        <v>-0.71724009212442663</v>
      </c>
      <c r="AO925" s="36">
        <v>4</v>
      </c>
      <c r="AP925" s="42">
        <f>INT(AI925/1000)*1000</f>
        <v>38000</v>
      </c>
      <c r="AQ925" s="42">
        <f>MOD(AI925,1000)</f>
        <v>445.59999999999854</v>
      </c>
      <c r="AR925" s="42">
        <f>MOD(AI926,1000)-0.2+(AP926-AP925)</f>
        <v>496.8</v>
      </c>
    </row>
    <row r="926" spans="1:44" x14ac:dyDescent="0.25">
      <c r="A926" s="32" t="s">
        <v>0</v>
      </c>
      <c r="B926" s="33" t="s">
        <v>1</v>
      </c>
      <c r="C926" s="32">
        <v>922</v>
      </c>
      <c r="D926">
        <f>MATCH(C926,TrainRun!$AG$2:$AG$148,1)</f>
        <v>120</v>
      </c>
      <c r="E926">
        <f>INT(INDEX(TrainRun!$AD$2:$AD$148,'By Second'!D926))</f>
        <v>901</v>
      </c>
      <c r="F926">
        <f>IF(E926=0,0,INDEX(TrainRun!$AE$2:$AE$148,'By Second'!D926))</f>
        <v>52.993721398068097</v>
      </c>
      <c r="G926">
        <f>INDEX(TrainRun!$AF$2:$AF$148,'By Second'!D926)</f>
        <v>37401.439931928653</v>
      </c>
      <c r="H926">
        <f t="shared" si="297"/>
        <v>121</v>
      </c>
      <c r="I926">
        <f>INT(INDEX(TrainRun!$AD$2:$AD$148,'By Second'!H926))</f>
        <v>930</v>
      </c>
      <c r="J926">
        <f>INDEX(TrainRun!$AE$2:$AE$148,'By Second'!H926)</f>
        <v>50.819767475755278</v>
      </c>
      <c r="K926">
        <f t="shared" si="294"/>
        <v>29</v>
      </c>
      <c r="L926">
        <f t="shared" si="295"/>
        <v>-2.173953922312819</v>
      </c>
      <c r="M926">
        <f t="shared" si="298"/>
        <v>-7.4963928355614454E-2</v>
      </c>
      <c r="N926" s="32">
        <f t="shared" si="299"/>
        <v>51.419478902600183</v>
      </c>
      <c r="O926" s="29">
        <f t="shared" si="296"/>
        <v>38496.95148190928</v>
      </c>
      <c r="P926">
        <f>MATCH(O926,LORDetail!$B$2:$B$930,1)</f>
        <v>240</v>
      </c>
      <c r="Q926">
        <f>INDEX(LORDetail!$B$2:$B$930,P926)</f>
        <v>38395.949623533081</v>
      </c>
      <c r="R926">
        <f>INDEX(LORDetail!$D$2:$D$930,P926)</f>
        <v>51.519368070981599</v>
      </c>
      <c r="S926">
        <f>INDEX(LORDetail!$E$2:$E$930,P926)</f>
        <v>-0.71654465329650796</v>
      </c>
      <c r="T926">
        <f>INDEX(LORDetail!$G$2:$G$930,P926)</f>
        <v>24.094190000000001</v>
      </c>
      <c r="U926">
        <f t="shared" si="300"/>
        <v>241</v>
      </c>
      <c r="V926">
        <f>INDEX(LORDetail!$B$2:$B$930,U926)</f>
        <v>38601.558457118721</v>
      </c>
      <c r="W926">
        <f>INDEX(LORDetail!$D$2:$D$930,U926)</f>
        <v>51.518930667499802</v>
      </c>
      <c r="X926">
        <f>INDEX(LORDetail!$E$2:$E$930,U926)</f>
        <v>-0.719428507757641</v>
      </c>
      <c r="Y926">
        <f>INDEX(LORDetail!$G$2:$G$930,U926)</f>
        <v>24.223400000000002</v>
      </c>
      <c r="Z926">
        <f t="shared" si="301"/>
        <v>205.60883358564024</v>
      </c>
      <c r="AA926" s="29">
        <f t="shared" si="302"/>
        <v>101.00185837619938</v>
      </c>
      <c r="AB926">
        <f t="shared" si="303"/>
        <v>0.49123306919656279</v>
      </c>
      <c r="AC926" s="32">
        <f t="shared" si="304"/>
        <v>51.519153203926756</v>
      </c>
      <c r="AD926" s="32">
        <f t="shared" si="305"/>
        <v>-0.71796129797456654</v>
      </c>
      <c r="AE926" s="34">
        <f t="shared" si="306"/>
        <v>24.15766222487089</v>
      </c>
      <c r="AF926" s="36" t="str">
        <f t="shared" si="307"/>
        <v>PADTON</v>
      </c>
      <c r="AG926" s="36" t="str">
        <f t="shared" si="308"/>
        <v>RDNGSTN</v>
      </c>
      <c r="AH926" s="36">
        <f t="shared" si="309"/>
        <v>922</v>
      </c>
      <c r="AI926" s="42">
        <f t="shared" si="310"/>
        <v>38497</v>
      </c>
      <c r="AJ926" s="43">
        <f t="shared" si="311"/>
        <v>51.419478902600183</v>
      </c>
      <c r="AK926" s="43">
        <f t="shared" si="312"/>
        <v>-7.4963928355614454E-2</v>
      </c>
      <c r="AL926" s="36">
        <f t="shared" si="313"/>
        <v>51.519153203926756</v>
      </c>
      <c r="AM926" s="36">
        <v>1</v>
      </c>
      <c r="AN926" s="36">
        <f t="shared" si="314"/>
        <v>-0.71796129797456654</v>
      </c>
      <c r="AO926" s="36">
        <v>4</v>
      </c>
      <c r="AP926" s="42">
        <f>INT(AI926/1000)*1000</f>
        <v>38000</v>
      </c>
      <c r="AQ926" s="42">
        <f>MOD(AI926,1000)</f>
        <v>497</v>
      </c>
      <c r="AR926" s="42">
        <f>MOD(AI927,1000)-0.2+(AP927-AP926)</f>
        <v>547.99999999999704</v>
      </c>
    </row>
    <row r="927" spans="1:44" x14ac:dyDescent="0.25">
      <c r="A927" s="32" t="s">
        <v>0</v>
      </c>
      <c r="B927" s="33" t="s">
        <v>1</v>
      </c>
      <c r="C927" s="32">
        <v>923</v>
      </c>
      <c r="D927">
        <f>MATCH(C927,TrainRun!$AG$2:$AG$148,1)</f>
        <v>120</v>
      </c>
      <c r="E927">
        <f>INT(INDEX(TrainRun!$AD$2:$AD$148,'By Second'!D927))</f>
        <v>901</v>
      </c>
      <c r="F927">
        <f>IF(E927=0,0,INDEX(TrainRun!$AE$2:$AE$148,'By Second'!D927))</f>
        <v>52.993721398068097</v>
      </c>
      <c r="G927">
        <f>INDEX(TrainRun!$AF$2:$AF$148,'By Second'!D927)</f>
        <v>37401.439931928653</v>
      </c>
      <c r="H927">
        <f t="shared" si="297"/>
        <v>121</v>
      </c>
      <c r="I927">
        <f>INT(INDEX(TrainRun!$AD$2:$AD$148,'By Second'!H927))</f>
        <v>930</v>
      </c>
      <c r="J927">
        <f>INDEX(TrainRun!$AE$2:$AE$148,'By Second'!H927)</f>
        <v>50.819767475755278</v>
      </c>
      <c r="K927">
        <f t="shared" si="294"/>
        <v>29</v>
      </c>
      <c r="L927">
        <f t="shared" si="295"/>
        <v>-2.173953922312819</v>
      </c>
      <c r="M927">
        <f t="shared" si="298"/>
        <v>-7.4963928355614454E-2</v>
      </c>
      <c r="N927" s="32">
        <f t="shared" si="299"/>
        <v>51.344514974244568</v>
      </c>
      <c r="O927" s="29">
        <f t="shared" si="296"/>
        <v>38548.295996883528</v>
      </c>
      <c r="P927">
        <f>MATCH(O927,LORDetail!$B$2:$B$930,1)</f>
        <v>240</v>
      </c>
      <c r="Q927">
        <f>INDEX(LORDetail!$B$2:$B$930,P927)</f>
        <v>38395.949623533081</v>
      </c>
      <c r="R927">
        <f>INDEX(LORDetail!$D$2:$D$930,P927)</f>
        <v>51.519368070981599</v>
      </c>
      <c r="S927">
        <f>INDEX(LORDetail!$E$2:$E$930,P927)</f>
        <v>-0.71654465329650796</v>
      </c>
      <c r="T927">
        <f>INDEX(LORDetail!$G$2:$G$930,P927)</f>
        <v>24.094190000000001</v>
      </c>
      <c r="U927">
        <f t="shared" si="300"/>
        <v>241</v>
      </c>
      <c r="V927">
        <f>INDEX(LORDetail!$B$2:$B$930,U927)</f>
        <v>38601.558457118721</v>
      </c>
      <c r="W927">
        <f>INDEX(LORDetail!$D$2:$D$930,U927)</f>
        <v>51.518930667499802</v>
      </c>
      <c r="X927">
        <f>INDEX(LORDetail!$E$2:$E$930,U927)</f>
        <v>-0.719428507757641</v>
      </c>
      <c r="Y927">
        <f>INDEX(LORDetail!$G$2:$G$930,U927)</f>
        <v>24.223400000000002</v>
      </c>
      <c r="Z927">
        <f t="shared" si="301"/>
        <v>205.60883358564024</v>
      </c>
      <c r="AA927" s="29">
        <f t="shared" si="302"/>
        <v>152.34637335044681</v>
      </c>
      <c r="AB927">
        <f t="shared" si="303"/>
        <v>0.74095247122245578</v>
      </c>
      <c r="AC927" s="32">
        <f t="shared" si="304"/>
        <v>51.519043975790844</v>
      </c>
      <c r="AD927" s="32">
        <f t="shared" si="305"/>
        <v>-0.71868145238613035</v>
      </c>
      <c r="AE927" s="34">
        <f t="shared" si="306"/>
        <v>24.189928468806656</v>
      </c>
      <c r="AF927" s="36" t="str">
        <f t="shared" si="307"/>
        <v>PADTON</v>
      </c>
      <c r="AG927" s="36" t="str">
        <f t="shared" si="308"/>
        <v>RDNGSTN</v>
      </c>
      <c r="AH927" s="36">
        <f t="shared" si="309"/>
        <v>923</v>
      </c>
      <c r="AI927" s="42">
        <f t="shared" si="310"/>
        <v>38548.199999999997</v>
      </c>
      <c r="AJ927" s="43">
        <f t="shared" si="311"/>
        <v>51.344514974244568</v>
      </c>
      <c r="AK927" s="43">
        <f t="shared" si="312"/>
        <v>-7.4963928355614454E-2</v>
      </c>
      <c r="AL927" s="36">
        <f t="shared" si="313"/>
        <v>51.519043975790844</v>
      </c>
      <c r="AM927" s="36">
        <v>1</v>
      </c>
      <c r="AN927" s="36">
        <f t="shared" si="314"/>
        <v>-0.71868145238613035</v>
      </c>
      <c r="AO927" s="36">
        <v>4</v>
      </c>
      <c r="AP927" s="42">
        <f>INT(AI927/1000)*1000</f>
        <v>38000</v>
      </c>
      <c r="AQ927" s="42">
        <f>MOD(AI927,1000)</f>
        <v>548.19999999999709</v>
      </c>
      <c r="AR927" s="42">
        <f>MOD(AI928,1000)-0.2+(AP928-AP927)</f>
        <v>599.3999999999985</v>
      </c>
    </row>
    <row r="928" spans="1:44" x14ac:dyDescent="0.25">
      <c r="A928" s="32" t="s">
        <v>0</v>
      </c>
      <c r="B928" s="33" t="s">
        <v>1</v>
      </c>
      <c r="C928" s="32">
        <v>924</v>
      </c>
      <c r="D928">
        <f>MATCH(C928,TrainRun!$AG$2:$AG$148,1)</f>
        <v>120</v>
      </c>
      <c r="E928">
        <f>INT(INDEX(TrainRun!$AD$2:$AD$148,'By Second'!D928))</f>
        <v>901</v>
      </c>
      <c r="F928">
        <f>IF(E928=0,0,INDEX(TrainRun!$AE$2:$AE$148,'By Second'!D928))</f>
        <v>52.993721398068097</v>
      </c>
      <c r="G928">
        <f>INDEX(TrainRun!$AF$2:$AF$148,'By Second'!D928)</f>
        <v>37401.439931928653</v>
      </c>
      <c r="H928">
        <f t="shared" si="297"/>
        <v>121</v>
      </c>
      <c r="I928">
        <f>INT(INDEX(TrainRun!$AD$2:$AD$148,'By Second'!H928))</f>
        <v>930</v>
      </c>
      <c r="J928">
        <f>INDEX(TrainRun!$AE$2:$AE$148,'By Second'!H928)</f>
        <v>50.819767475755278</v>
      </c>
      <c r="K928">
        <f t="shared" si="294"/>
        <v>29</v>
      </c>
      <c r="L928">
        <f t="shared" si="295"/>
        <v>-2.173953922312819</v>
      </c>
      <c r="M928">
        <f t="shared" si="298"/>
        <v>-7.4963928355614454E-2</v>
      </c>
      <c r="N928" s="32">
        <f t="shared" si="299"/>
        <v>51.269551045888953</v>
      </c>
      <c r="O928" s="29">
        <f t="shared" si="296"/>
        <v>38599.565547929415</v>
      </c>
      <c r="P928">
        <f>MATCH(O928,LORDetail!$B$2:$B$930,1)</f>
        <v>240</v>
      </c>
      <c r="Q928">
        <f>INDEX(LORDetail!$B$2:$B$930,P928)</f>
        <v>38395.949623533081</v>
      </c>
      <c r="R928">
        <f>INDEX(LORDetail!$D$2:$D$930,P928)</f>
        <v>51.519368070981599</v>
      </c>
      <c r="S928">
        <f>INDEX(LORDetail!$E$2:$E$930,P928)</f>
        <v>-0.71654465329650796</v>
      </c>
      <c r="T928">
        <f>INDEX(LORDetail!$G$2:$G$930,P928)</f>
        <v>24.094190000000001</v>
      </c>
      <c r="U928">
        <f t="shared" si="300"/>
        <v>241</v>
      </c>
      <c r="V928">
        <f>INDEX(LORDetail!$B$2:$B$930,U928)</f>
        <v>38601.558457118721</v>
      </c>
      <c r="W928">
        <f>INDEX(LORDetail!$D$2:$D$930,U928)</f>
        <v>51.518930667499802</v>
      </c>
      <c r="X928">
        <f>INDEX(LORDetail!$E$2:$E$930,U928)</f>
        <v>-0.719428507757641</v>
      </c>
      <c r="Y928">
        <f>INDEX(LORDetail!$G$2:$G$930,U928)</f>
        <v>24.223400000000002</v>
      </c>
      <c r="Z928">
        <f t="shared" si="301"/>
        <v>205.60883358564024</v>
      </c>
      <c r="AA928" s="29">
        <f t="shared" si="302"/>
        <v>203.61592439633387</v>
      </c>
      <c r="AB928">
        <f t="shared" si="303"/>
        <v>0.99030727836663546</v>
      </c>
      <c r="AC928" s="32">
        <f t="shared" si="304"/>
        <v>51.518934907129996</v>
      </c>
      <c r="AD928" s="32">
        <f t="shared" si="305"/>
        <v>-0.71940055535911807</v>
      </c>
      <c r="AE928" s="34">
        <f t="shared" si="306"/>
        <v>24.222147603437755</v>
      </c>
      <c r="AF928" s="36" t="str">
        <f t="shared" si="307"/>
        <v>PADTON</v>
      </c>
      <c r="AG928" s="36" t="str">
        <f t="shared" si="308"/>
        <v>RDNGSTN</v>
      </c>
      <c r="AH928" s="36">
        <f t="shared" si="309"/>
        <v>924</v>
      </c>
      <c r="AI928" s="42">
        <f t="shared" si="310"/>
        <v>38599.599999999999</v>
      </c>
      <c r="AJ928" s="43">
        <f t="shared" si="311"/>
        <v>51.269551045888953</v>
      </c>
      <c r="AK928" s="43">
        <f t="shared" si="312"/>
        <v>-7.4963928355614454E-2</v>
      </c>
      <c r="AL928" s="36">
        <f t="shared" si="313"/>
        <v>51.518934907129996</v>
      </c>
      <c r="AM928" s="36">
        <v>1</v>
      </c>
      <c r="AN928" s="36">
        <f t="shared" si="314"/>
        <v>-0.71940055535911807</v>
      </c>
      <c r="AO928" s="36">
        <v>4</v>
      </c>
      <c r="AP928" s="42">
        <f>INT(AI928/1000)*1000</f>
        <v>38000</v>
      </c>
      <c r="AQ928" s="42">
        <f>MOD(AI928,1000)</f>
        <v>599.59999999999854</v>
      </c>
      <c r="AR928" s="42">
        <f>MOD(AI929,1000)-0.2+(AP929-AP928)</f>
        <v>650.60000000000286</v>
      </c>
    </row>
    <row r="929" spans="1:44" x14ac:dyDescent="0.25">
      <c r="A929" s="32" t="s">
        <v>0</v>
      </c>
      <c r="B929" s="33" t="s">
        <v>1</v>
      </c>
      <c r="C929" s="32">
        <v>925</v>
      </c>
      <c r="D929">
        <f>MATCH(C929,TrainRun!$AG$2:$AG$148,1)</f>
        <v>120</v>
      </c>
      <c r="E929">
        <f>INT(INDEX(TrainRun!$AD$2:$AD$148,'By Second'!D929))</f>
        <v>901</v>
      </c>
      <c r="F929">
        <f>IF(E929=0,0,INDEX(TrainRun!$AE$2:$AE$148,'By Second'!D929))</f>
        <v>52.993721398068097</v>
      </c>
      <c r="G929">
        <f>INDEX(TrainRun!$AF$2:$AF$148,'By Second'!D929)</f>
        <v>37401.439931928653</v>
      </c>
      <c r="H929">
        <f t="shared" si="297"/>
        <v>121</v>
      </c>
      <c r="I929">
        <f>INT(INDEX(TrainRun!$AD$2:$AD$148,'By Second'!H929))</f>
        <v>930</v>
      </c>
      <c r="J929">
        <f>INDEX(TrainRun!$AE$2:$AE$148,'By Second'!H929)</f>
        <v>50.819767475755278</v>
      </c>
      <c r="K929">
        <f t="shared" si="294"/>
        <v>29</v>
      </c>
      <c r="L929">
        <f t="shared" si="295"/>
        <v>-2.173953922312819</v>
      </c>
      <c r="M929">
        <f t="shared" si="298"/>
        <v>-7.4963928355614454E-2</v>
      </c>
      <c r="N929" s="32">
        <f t="shared" si="299"/>
        <v>51.194587117533338</v>
      </c>
      <c r="O929" s="29">
        <f t="shared" si="296"/>
        <v>38650.760135046949</v>
      </c>
      <c r="P929">
        <f>MATCH(O929,LORDetail!$B$2:$B$930,1)</f>
        <v>242</v>
      </c>
      <c r="Q929">
        <f>INDEX(LORDetail!$B$2:$B$930,P929)</f>
        <v>38624</v>
      </c>
      <c r="R929">
        <f>INDEX(LORDetail!$D$2:$D$930,P929)</f>
        <v>51.518718831758861</v>
      </c>
      <c r="S929">
        <f>INDEX(LORDetail!$E$2:$E$930,P929)</f>
        <v>-0.71966220443424156</v>
      </c>
      <c r="T929">
        <f>INDEX(LORDetail!$G$2:$G$930,P929)</f>
        <v>24.237500000000001</v>
      </c>
      <c r="U929">
        <f t="shared" si="300"/>
        <v>243</v>
      </c>
      <c r="V929">
        <f>INDEX(LORDetail!$B$2:$B$930,U929)</f>
        <v>38827.658476236997</v>
      </c>
      <c r="W929">
        <f>INDEX(LORDetail!$D$2:$D$930,U929)</f>
        <v>51.518344257350599</v>
      </c>
      <c r="X929">
        <f>INDEX(LORDetail!$E$2:$E$930,U929)</f>
        <v>-0.72255358133077896</v>
      </c>
      <c r="Y929">
        <f>INDEX(LORDetail!$G$2:$G$930,U929)</f>
        <v>24.36159</v>
      </c>
      <c r="Z929">
        <f t="shared" si="301"/>
        <v>203.65847623699665</v>
      </c>
      <c r="AA929" s="29">
        <f t="shared" si="302"/>
        <v>26.760135046948562</v>
      </c>
      <c r="AB929">
        <f t="shared" si="303"/>
        <v>0.13139710922617279</v>
      </c>
      <c r="AC929" s="32">
        <f t="shared" si="304"/>
        <v>51.518669613764423</v>
      </c>
      <c r="AD929" s="32">
        <f t="shared" si="305"/>
        <v>-0.72004212300012993</v>
      </c>
      <c r="AE929" s="34">
        <f t="shared" si="306"/>
        <v>24.253805067283878</v>
      </c>
      <c r="AF929" s="36" t="str">
        <f t="shared" si="307"/>
        <v>PADTON</v>
      </c>
      <c r="AG929" s="36" t="str">
        <f t="shared" si="308"/>
        <v>RDNGSTN</v>
      </c>
      <c r="AH929" s="36">
        <f t="shared" si="309"/>
        <v>925</v>
      </c>
      <c r="AI929" s="42">
        <f t="shared" si="310"/>
        <v>38650.800000000003</v>
      </c>
      <c r="AJ929" s="43">
        <f t="shared" si="311"/>
        <v>51.194587117533338</v>
      </c>
      <c r="AK929" s="43">
        <f t="shared" si="312"/>
        <v>-7.4963928355614454E-2</v>
      </c>
      <c r="AL929" s="36">
        <f t="shared" si="313"/>
        <v>51.518669613764423</v>
      </c>
      <c r="AM929" s="36">
        <v>1</v>
      </c>
      <c r="AN929" s="36">
        <f t="shared" si="314"/>
        <v>-0.72004212300012993</v>
      </c>
      <c r="AO929" s="36">
        <v>4</v>
      </c>
      <c r="AP929" s="42">
        <f>INT(AI929/1000)*1000</f>
        <v>38000</v>
      </c>
      <c r="AQ929" s="42">
        <f>MOD(AI929,1000)</f>
        <v>650.80000000000291</v>
      </c>
      <c r="AR929" s="42">
        <f>MOD(AI930,1000)-0.2+(AP930-AP929)</f>
        <v>701.60000000000286</v>
      </c>
    </row>
    <row r="930" spans="1:44" x14ac:dyDescent="0.25">
      <c r="A930" s="32" t="s">
        <v>0</v>
      </c>
      <c r="B930" s="33" t="s">
        <v>1</v>
      </c>
      <c r="C930" s="32">
        <v>926</v>
      </c>
      <c r="D930">
        <f>MATCH(C930,TrainRun!$AG$2:$AG$148,1)</f>
        <v>120</v>
      </c>
      <c r="E930">
        <f>INT(INDEX(TrainRun!$AD$2:$AD$148,'By Second'!D930))</f>
        <v>901</v>
      </c>
      <c r="F930">
        <f>IF(E930=0,0,INDEX(TrainRun!$AE$2:$AE$148,'By Second'!D930))</f>
        <v>52.993721398068097</v>
      </c>
      <c r="G930">
        <f>INDEX(TrainRun!$AF$2:$AF$148,'By Second'!D930)</f>
        <v>37401.439931928653</v>
      </c>
      <c r="H930">
        <f t="shared" si="297"/>
        <v>121</v>
      </c>
      <c r="I930">
        <f>INT(INDEX(TrainRun!$AD$2:$AD$148,'By Second'!H930))</f>
        <v>930</v>
      </c>
      <c r="J930">
        <f>INDEX(TrainRun!$AE$2:$AE$148,'By Second'!H930)</f>
        <v>50.819767475755278</v>
      </c>
      <c r="K930">
        <f t="shared" si="294"/>
        <v>29</v>
      </c>
      <c r="L930">
        <f t="shared" si="295"/>
        <v>-2.173953922312819</v>
      </c>
      <c r="M930">
        <f t="shared" si="298"/>
        <v>-7.4963928355614454E-2</v>
      </c>
      <c r="N930" s="32">
        <f t="shared" si="299"/>
        <v>51.119623189177723</v>
      </c>
      <c r="O930" s="29">
        <f t="shared" si="296"/>
        <v>38701.879758236129</v>
      </c>
      <c r="P930">
        <f>MATCH(O930,LORDetail!$B$2:$B$930,1)</f>
        <v>242</v>
      </c>
      <c r="Q930">
        <f>INDEX(LORDetail!$B$2:$B$930,P930)</f>
        <v>38624</v>
      </c>
      <c r="R930">
        <f>INDEX(LORDetail!$D$2:$D$930,P930)</f>
        <v>51.518718831758861</v>
      </c>
      <c r="S930">
        <f>INDEX(LORDetail!$E$2:$E$930,P930)</f>
        <v>-0.71966220443424156</v>
      </c>
      <c r="T930">
        <f>INDEX(LORDetail!$G$2:$G$930,P930)</f>
        <v>24.237500000000001</v>
      </c>
      <c r="U930">
        <f t="shared" si="300"/>
        <v>243</v>
      </c>
      <c r="V930">
        <f>INDEX(LORDetail!$B$2:$B$930,U930)</f>
        <v>38827.658476236997</v>
      </c>
      <c r="W930">
        <f>INDEX(LORDetail!$D$2:$D$930,U930)</f>
        <v>51.518344257350599</v>
      </c>
      <c r="X930">
        <f>INDEX(LORDetail!$E$2:$E$930,U930)</f>
        <v>-0.72255358133077896</v>
      </c>
      <c r="Y930">
        <f>INDEX(LORDetail!$G$2:$G$930,U930)</f>
        <v>24.36159</v>
      </c>
      <c r="Z930">
        <f t="shared" si="301"/>
        <v>203.65847623699665</v>
      </c>
      <c r="AA930" s="29">
        <f t="shared" si="302"/>
        <v>77.879758236129419</v>
      </c>
      <c r="AB930">
        <f t="shared" si="303"/>
        <v>0.38240371662950584</v>
      </c>
      <c r="AC930" s="32">
        <f t="shared" si="304"/>
        <v>51.518575593112985</v>
      </c>
      <c r="AD930" s="32">
        <f t="shared" si="305"/>
        <v>-0.72076787770565409</v>
      </c>
      <c r="AE930" s="34">
        <f t="shared" si="306"/>
        <v>24.284952477196555</v>
      </c>
      <c r="AF930" s="36" t="str">
        <f t="shared" si="307"/>
        <v>PADTON</v>
      </c>
      <c r="AG930" s="36" t="str">
        <f t="shared" si="308"/>
        <v>RDNGSTN</v>
      </c>
      <c r="AH930" s="36">
        <f t="shared" si="309"/>
        <v>926</v>
      </c>
      <c r="AI930" s="42">
        <f t="shared" si="310"/>
        <v>38701.800000000003</v>
      </c>
      <c r="AJ930" s="43">
        <f t="shared" si="311"/>
        <v>51.119623189177723</v>
      </c>
      <c r="AK930" s="43">
        <f t="shared" si="312"/>
        <v>-7.4963928355614454E-2</v>
      </c>
      <c r="AL930" s="36">
        <f t="shared" si="313"/>
        <v>51.518575593112985</v>
      </c>
      <c r="AM930" s="36">
        <v>1</v>
      </c>
      <c r="AN930" s="36">
        <f t="shared" si="314"/>
        <v>-0.72076787770565409</v>
      </c>
      <c r="AO930" s="36">
        <v>4</v>
      </c>
      <c r="AP930" s="42">
        <f>INT(AI930/1000)*1000</f>
        <v>38000</v>
      </c>
      <c r="AQ930" s="42">
        <f>MOD(AI930,1000)</f>
        <v>701.80000000000291</v>
      </c>
      <c r="AR930" s="42">
        <f>MOD(AI931,1000)-0.2+(AP931-AP930)</f>
        <v>752.8</v>
      </c>
    </row>
    <row r="931" spans="1:44" x14ac:dyDescent="0.25">
      <c r="A931" s="32" t="s">
        <v>0</v>
      </c>
      <c r="B931" s="33" t="s">
        <v>1</v>
      </c>
      <c r="C931" s="32">
        <v>927</v>
      </c>
      <c r="D931">
        <f>MATCH(C931,TrainRun!$AG$2:$AG$148,1)</f>
        <v>120</v>
      </c>
      <c r="E931">
        <f>INT(INDEX(TrainRun!$AD$2:$AD$148,'By Second'!D931))</f>
        <v>901</v>
      </c>
      <c r="F931">
        <f>IF(E931=0,0,INDEX(TrainRun!$AE$2:$AE$148,'By Second'!D931))</f>
        <v>52.993721398068097</v>
      </c>
      <c r="G931">
        <f>INDEX(TrainRun!$AF$2:$AF$148,'By Second'!D931)</f>
        <v>37401.439931928653</v>
      </c>
      <c r="H931">
        <f t="shared" si="297"/>
        <v>121</v>
      </c>
      <c r="I931">
        <f>INT(INDEX(TrainRun!$AD$2:$AD$148,'By Second'!H931))</f>
        <v>930</v>
      </c>
      <c r="J931">
        <f>INDEX(TrainRun!$AE$2:$AE$148,'By Second'!H931)</f>
        <v>50.819767475755278</v>
      </c>
      <c r="K931">
        <f t="shared" si="294"/>
        <v>29</v>
      </c>
      <c r="L931">
        <f t="shared" si="295"/>
        <v>-2.173953922312819</v>
      </c>
      <c r="M931">
        <f t="shared" si="298"/>
        <v>-7.4963928355614454E-2</v>
      </c>
      <c r="N931" s="32">
        <f t="shared" si="299"/>
        <v>51.044659260822108</v>
      </c>
      <c r="O931" s="29">
        <f t="shared" si="296"/>
        <v>38752.92441749695</v>
      </c>
      <c r="P931">
        <f>MATCH(O931,LORDetail!$B$2:$B$930,1)</f>
        <v>242</v>
      </c>
      <c r="Q931">
        <f>INDEX(LORDetail!$B$2:$B$930,P931)</f>
        <v>38624</v>
      </c>
      <c r="R931">
        <f>INDEX(LORDetail!$D$2:$D$930,P931)</f>
        <v>51.518718831758861</v>
      </c>
      <c r="S931">
        <f>INDEX(LORDetail!$E$2:$E$930,P931)</f>
        <v>-0.71966220443424156</v>
      </c>
      <c r="T931">
        <f>INDEX(LORDetail!$G$2:$G$930,P931)</f>
        <v>24.237500000000001</v>
      </c>
      <c r="U931">
        <f t="shared" si="300"/>
        <v>243</v>
      </c>
      <c r="V931">
        <f>INDEX(LORDetail!$B$2:$B$930,U931)</f>
        <v>38827.658476236997</v>
      </c>
      <c r="W931">
        <f>INDEX(LORDetail!$D$2:$D$930,U931)</f>
        <v>51.518344257350599</v>
      </c>
      <c r="X931">
        <f>INDEX(LORDetail!$E$2:$E$930,U931)</f>
        <v>-0.72255358133077896</v>
      </c>
      <c r="Y931">
        <f>INDEX(LORDetail!$G$2:$G$930,U931)</f>
        <v>24.36159</v>
      </c>
      <c r="Z931">
        <f t="shared" si="301"/>
        <v>203.65847623699665</v>
      </c>
      <c r="AA931" s="29">
        <f t="shared" si="302"/>
        <v>128.9244174969499</v>
      </c>
      <c r="AB931">
        <f t="shared" si="303"/>
        <v>0.63304223756894362</v>
      </c>
      <c r="AC931" s="32">
        <f t="shared" si="304"/>
        <v>51.518481710337319</v>
      </c>
      <c r="AD931" s="32">
        <f t="shared" si="305"/>
        <v>-0.72149256813448071</v>
      </c>
      <c r="AE931" s="34">
        <f t="shared" si="306"/>
        <v>24.316054211259932</v>
      </c>
      <c r="AF931" s="36" t="str">
        <f t="shared" si="307"/>
        <v>PADTON</v>
      </c>
      <c r="AG931" s="36" t="str">
        <f t="shared" si="308"/>
        <v>RDNGSTN</v>
      </c>
      <c r="AH931" s="36">
        <f t="shared" si="309"/>
        <v>927</v>
      </c>
      <c r="AI931" s="42">
        <f t="shared" si="310"/>
        <v>38753</v>
      </c>
      <c r="AJ931" s="43">
        <f t="shared" si="311"/>
        <v>51.044659260822108</v>
      </c>
      <c r="AK931" s="43">
        <f t="shared" si="312"/>
        <v>-7.4963928355614454E-2</v>
      </c>
      <c r="AL931" s="36">
        <f t="shared" si="313"/>
        <v>51.518481710337319</v>
      </c>
      <c r="AM931" s="36">
        <v>1</v>
      </c>
      <c r="AN931" s="36">
        <f t="shared" si="314"/>
        <v>-0.72149256813448071</v>
      </c>
      <c r="AO931" s="36">
        <v>4</v>
      </c>
      <c r="AP931" s="42">
        <f>INT(AI931/1000)*1000</f>
        <v>38000</v>
      </c>
      <c r="AQ931" s="42">
        <f>MOD(AI931,1000)</f>
        <v>753</v>
      </c>
      <c r="AR931" s="42">
        <f>MOD(AI932,1000)-0.2+(AP932-AP931)</f>
        <v>803.60000000000286</v>
      </c>
    </row>
    <row r="932" spans="1:44" x14ac:dyDescent="0.25">
      <c r="A932" s="32" t="s">
        <v>0</v>
      </c>
      <c r="B932" s="33" t="s">
        <v>1</v>
      </c>
      <c r="C932" s="32">
        <v>928</v>
      </c>
      <c r="D932">
        <f>MATCH(C932,TrainRun!$AG$2:$AG$148,1)</f>
        <v>120</v>
      </c>
      <c r="E932">
        <f>INT(INDEX(TrainRun!$AD$2:$AD$148,'By Second'!D932))</f>
        <v>901</v>
      </c>
      <c r="F932">
        <f>IF(E932=0,0,INDEX(TrainRun!$AE$2:$AE$148,'By Second'!D932))</f>
        <v>52.993721398068097</v>
      </c>
      <c r="G932">
        <f>INDEX(TrainRun!$AF$2:$AF$148,'By Second'!D932)</f>
        <v>37401.439931928653</v>
      </c>
      <c r="H932">
        <f t="shared" si="297"/>
        <v>121</v>
      </c>
      <c r="I932">
        <f>INT(INDEX(TrainRun!$AD$2:$AD$148,'By Second'!H932))</f>
        <v>930</v>
      </c>
      <c r="J932">
        <f>INDEX(TrainRun!$AE$2:$AE$148,'By Second'!H932)</f>
        <v>50.819767475755278</v>
      </c>
      <c r="K932">
        <f t="shared" si="294"/>
        <v>29</v>
      </c>
      <c r="L932">
        <f t="shared" si="295"/>
        <v>-2.173953922312819</v>
      </c>
      <c r="M932">
        <f t="shared" si="298"/>
        <v>-7.4963928355614454E-2</v>
      </c>
      <c r="N932" s="32">
        <f t="shared" si="299"/>
        <v>50.969695332466493</v>
      </c>
      <c r="O932" s="29">
        <f t="shared" si="296"/>
        <v>38803.894112829417</v>
      </c>
      <c r="P932">
        <f>MATCH(O932,LORDetail!$B$2:$B$930,1)</f>
        <v>242</v>
      </c>
      <c r="Q932">
        <f>INDEX(LORDetail!$B$2:$B$930,P932)</f>
        <v>38624</v>
      </c>
      <c r="R932">
        <f>INDEX(LORDetail!$D$2:$D$930,P932)</f>
        <v>51.518718831758861</v>
      </c>
      <c r="S932">
        <f>INDEX(LORDetail!$E$2:$E$930,P932)</f>
        <v>-0.71966220443424156</v>
      </c>
      <c r="T932">
        <f>INDEX(LORDetail!$G$2:$G$930,P932)</f>
        <v>24.237500000000001</v>
      </c>
      <c r="U932">
        <f t="shared" si="300"/>
        <v>243</v>
      </c>
      <c r="V932">
        <f>INDEX(LORDetail!$B$2:$B$930,U932)</f>
        <v>38827.658476236997</v>
      </c>
      <c r="W932">
        <f>INDEX(LORDetail!$D$2:$D$930,U932)</f>
        <v>51.518344257350599</v>
      </c>
      <c r="X932">
        <f>INDEX(LORDetail!$E$2:$E$930,U932)</f>
        <v>-0.72255358133077896</v>
      </c>
      <c r="Y932">
        <f>INDEX(LORDetail!$G$2:$G$930,U932)</f>
        <v>24.36159</v>
      </c>
      <c r="Z932">
        <f t="shared" si="301"/>
        <v>203.65847623699665</v>
      </c>
      <c r="AA932" s="29">
        <f t="shared" si="302"/>
        <v>179.89411282941728</v>
      </c>
      <c r="AB932">
        <f t="shared" si="303"/>
        <v>0.88331267204452191</v>
      </c>
      <c r="AC932" s="32">
        <f t="shared" si="304"/>
        <v>51.518387965437419</v>
      </c>
      <c r="AD932" s="32">
        <f t="shared" si="305"/>
        <v>-0.72221619428660977</v>
      </c>
      <c r="AE932" s="34">
        <f t="shared" si="306"/>
        <v>24.347110269474005</v>
      </c>
      <c r="AF932" s="36" t="str">
        <f t="shared" si="307"/>
        <v>PADTON</v>
      </c>
      <c r="AG932" s="36" t="str">
        <f t="shared" si="308"/>
        <v>RDNGSTN</v>
      </c>
      <c r="AH932" s="36">
        <f t="shared" si="309"/>
        <v>928</v>
      </c>
      <c r="AI932" s="42">
        <f t="shared" si="310"/>
        <v>38803.800000000003</v>
      </c>
      <c r="AJ932" s="43">
        <f t="shared" si="311"/>
        <v>50.969695332466493</v>
      </c>
      <c r="AK932" s="43">
        <f t="shared" si="312"/>
        <v>-7.4963928355614454E-2</v>
      </c>
      <c r="AL932" s="36">
        <f t="shared" si="313"/>
        <v>51.518387965437419</v>
      </c>
      <c r="AM932" s="36">
        <v>1</v>
      </c>
      <c r="AN932" s="36">
        <f t="shared" si="314"/>
        <v>-0.72221619428660977</v>
      </c>
      <c r="AO932" s="36">
        <v>4</v>
      </c>
      <c r="AP932" s="42">
        <f>INT(AI932/1000)*1000</f>
        <v>38000</v>
      </c>
      <c r="AQ932" s="42">
        <f>MOD(AI932,1000)</f>
        <v>803.80000000000291</v>
      </c>
      <c r="AR932" s="42">
        <f>MOD(AI933,1000)-0.2+(AP933-AP932)</f>
        <v>854.60000000000286</v>
      </c>
    </row>
    <row r="933" spans="1:44" x14ac:dyDescent="0.25">
      <c r="A933" s="32" t="s">
        <v>0</v>
      </c>
      <c r="B933" s="33" t="s">
        <v>1</v>
      </c>
      <c r="C933" s="32">
        <v>929</v>
      </c>
      <c r="D933">
        <f>MATCH(C933,TrainRun!$AG$2:$AG$148,1)</f>
        <v>120</v>
      </c>
      <c r="E933">
        <f>INT(INDEX(TrainRun!$AD$2:$AD$148,'By Second'!D933))</f>
        <v>901</v>
      </c>
      <c r="F933">
        <f>IF(E933=0,0,INDEX(TrainRun!$AE$2:$AE$148,'By Second'!D933))</f>
        <v>52.993721398068097</v>
      </c>
      <c r="G933">
        <f>INDEX(TrainRun!$AF$2:$AF$148,'By Second'!D933)</f>
        <v>37401.439931928653</v>
      </c>
      <c r="H933">
        <f t="shared" si="297"/>
        <v>121</v>
      </c>
      <c r="I933">
        <f>INT(INDEX(TrainRun!$AD$2:$AD$148,'By Second'!H933))</f>
        <v>930</v>
      </c>
      <c r="J933">
        <f>INDEX(TrainRun!$AE$2:$AE$148,'By Second'!H933)</f>
        <v>50.819767475755278</v>
      </c>
      <c r="K933">
        <f t="shared" si="294"/>
        <v>29</v>
      </c>
      <c r="L933">
        <f t="shared" si="295"/>
        <v>-2.173953922312819</v>
      </c>
      <c r="M933">
        <f t="shared" si="298"/>
        <v>-7.4963928355614454E-2</v>
      </c>
      <c r="N933" s="32">
        <f t="shared" si="299"/>
        <v>50.894731404110878</v>
      </c>
      <c r="O933" s="29">
        <f t="shared" si="296"/>
        <v>38854.788844233532</v>
      </c>
      <c r="P933">
        <f>MATCH(O933,LORDetail!$B$2:$B$930,1)</f>
        <v>243</v>
      </c>
      <c r="Q933">
        <f>INDEX(LORDetail!$B$2:$B$930,P933)</f>
        <v>38827.658476236997</v>
      </c>
      <c r="R933">
        <f>INDEX(LORDetail!$D$2:$D$930,P933)</f>
        <v>51.518344257350599</v>
      </c>
      <c r="S933">
        <f>INDEX(LORDetail!$E$2:$E$930,P933)</f>
        <v>-0.72255358133077896</v>
      </c>
      <c r="T933">
        <f>INDEX(LORDetail!$G$2:$G$930,P933)</f>
        <v>24.36159</v>
      </c>
      <c r="U933">
        <f t="shared" si="300"/>
        <v>244</v>
      </c>
      <c r="V933">
        <f>INDEX(LORDetail!$B$2:$B$930,U933)</f>
        <v>39042.451639525905</v>
      </c>
      <c r="W933">
        <f>INDEX(LORDetail!$D$2:$D$930,U933)</f>
        <v>51.517905915857</v>
      </c>
      <c r="X933">
        <f>INDEX(LORDetail!$E$2:$E$930,U933)</f>
        <v>-0.72557331599490105</v>
      </c>
      <c r="Y933">
        <f>INDEX(LORDetail!$G$2:$G$930,U933)</f>
        <v>24.492470000000001</v>
      </c>
      <c r="Z933">
        <f t="shared" si="301"/>
        <v>214.79316328890854</v>
      </c>
      <c r="AA933" s="29">
        <f t="shared" si="302"/>
        <v>27.130367996534915</v>
      </c>
      <c r="AB933">
        <f t="shared" si="303"/>
        <v>0.12630927158534877</v>
      </c>
      <c r="AC933" s="32">
        <f t="shared" si="304"/>
        <v>51.518288890755834</v>
      </c>
      <c r="AD933" s="32">
        <f t="shared" si="305"/>
        <v>-0.72293500181658521</v>
      </c>
      <c r="AE933" s="34">
        <f t="shared" si="306"/>
        <v>24.378121357465091</v>
      </c>
      <c r="AF933" s="36" t="str">
        <f t="shared" si="307"/>
        <v>PADTON</v>
      </c>
      <c r="AG933" s="36" t="str">
        <f t="shared" si="308"/>
        <v>RDNGSTN</v>
      </c>
      <c r="AH933" s="36">
        <f t="shared" si="309"/>
        <v>929</v>
      </c>
      <c r="AI933" s="42">
        <f t="shared" si="310"/>
        <v>38854.800000000003</v>
      </c>
      <c r="AJ933" s="43">
        <f t="shared" si="311"/>
        <v>50.894731404110878</v>
      </c>
      <c r="AK933" s="43">
        <f t="shared" si="312"/>
        <v>-7.4963928355614454E-2</v>
      </c>
      <c r="AL933" s="36">
        <f t="shared" si="313"/>
        <v>51.518288890755834</v>
      </c>
      <c r="AM933" s="36">
        <v>1</v>
      </c>
      <c r="AN933" s="36">
        <f t="shared" si="314"/>
        <v>-0.72293500181658521</v>
      </c>
      <c r="AO933" s="36">
        <v>4</v>
      </c>
      <c r="AP933" s="42">
        <f>INT(AI933/1000)*1000</f>
        <v>38000</v>
      </c>
      <c r="AQ933" s="42">
        <f>MOD(AI933,1000)</f>
        <v>854.80000000000291</v>
      </c>
      <c r="AR933" s="42">
        <f>MOD(AI934,1000)-0.2+(AP934-AP933)</f>
        <v>906.20000000000141</v>
      </c>
    </row>
    <row r="934" spans="1:44" x14ac:dyDescent="0.25">
      <c r="A934" s="32" t="s">
        <v>0</v>
      </c>
      <c r="B934" s="33" t="s">
        <v>1</v>
      </c>
      <c r="C934" s="32">
        <v>930</v>
      </c>
      <c r="D934">
        <f>MATCH(C934,TrainRun!$AG$2:$AG$148,1)</f>
        <v>122</v>
      </c>
      <c r="E934">
        <f>INT(INDEX(TrainRun!$AD$2:$AD$148,'By Second'!D934))</f>
        <v>930</v>
      </c>
      <c r="F934">
        <f>IF(E934=0,0,INDEX(TrainRun!$AE$2:$AE$148,'By Second'!D934))</f>
        <v>50.812464326096176</v>
      </c>
      <c r="G934">
        <f>INDEX(TrainRun!$AF$2:$AF$148,'By Second'!D934)</f>
        <v>38906.319403740199</v>
      </c>
      <c r="H934">
        <f t="shared" si="297"/>
        <v>123</v>
      </c>
      <c r="I934">
        <f>INT(INDEX(TrainRun!$AD$2:$AD$148,'By Second'!H934))</f>
        <v>1000</v>
      </c>
      <c r="J934">
        <f>INDEX(TrainRun!$AE$2:$AE$148,'By Second'!H934)</f>
        <v>46.066868709759731</v>
      </c>
      <c r="K934">
        <f t="shared" si="294"/>
        <v>70</v>
      </c>
      <c r="L934">
        <f t="shared" si="295"/>
        <v>-4.7455956163364448</v>
      </c>
      <c r="M934">
        <f t="shared" si="298"/>
        <v>-6.7794223090520633E-2</v>
      </c>
      <c r="N934" s="32">
        <f t="shared" si="299"/>
        <v>50.812464326096176</v>
      </c>
      <c r="O934" s="29">
        <f t="shared" si="296"/>
        <v>38906.300000000003</v>
      </c>
      <c r="P934">
        <f>MATCH(O934,LORDetail!$B$2:$B$930,1)</f>
        <v>243</v>
      </c>
      <c r="Q934">
        <f>INDEX(LORDetail!$B$2:$B$930,P934)</f>
        <v>38827.658476236997</v>
      </c>
      <c r="R934">
        <f>INDEX(LORDetail!$D$2:$D$930,P934)</f>
        <v>51.518344257350599</v>
      </c>
      <c r="S934">
        <f>INDEX(LORDetail!$E$2:$E$930,P934)</f>
        <v>-0.72255358133077896</v>
      </c>
      <c r="T934">
        <f>INDEX(LORDetail!$G$2:$G$930,P934)</f>
        <v>24.36159</v>
      </c>
      <c r="U934">
        <f t="shared" si="300"/>
        <v>244</v>
      </c>
      <c r="V934">
        <f>INDEX(LORDetail!$B$2:$B$930,U934)</f>
        <v>39042.451639525905</v>
      </c>
      <c r="W934">
        <f>INDEX(LORDetail!$D$2:$D$930,U934)</f>
        <v>51.517905915857</v>
      </c>
      <c r="X934">
        <f>INDEX(LORDetail!$E$2:$E$930,U934)</f>
        <v>-0.72557331599490105</v>
      </c>
      <c r="Y934">
        <f>INDEX(LORDetail!$G$2:$G$930,U934)</f>
        <v>24.492470000000001</v>
      </c>
      <c r="Z934">
        <f t="shared" si="301"/>
        <v>214.79316328890854</v>
      </c>
      <c r="AA934" s="29">
        <f t="shared" si="302"/>
        <v>78.641523763006262</v>
      </c>
      <c r="AB934">
        <f t="shared" si="303"/>
        <v>0.36612675449650656</v>
      </c>
      <c r="AC934" s="32">
        <f t="shared" si="304"/>
        <v>51.518183768802189</v>
      </c>
      <c r="AD934" s="32">
        <f t="shared" si="305"/>
        <v>-0.72365918698279463</v>
      </c>
      <c r="AE934" s="34">
        <f t="shared" si="306"/>
        <v>24.409508669628504</v>
      </c>
      <c r="AF934" s="36" t="str">
        <f t="shared" si="307"/>
        <v>PADTON</v>
      </c>
      <c r="AG934" s="36" t="str">
        <f t="shared" si="308"/>
        <v>RDNGSTN</v>
      </c>
      <c r="AH934" s="36">
        <f t="shared" si="309"/>
        <v>930</v>
      </c>
      <c r="AI934" s="42">
        <f t="shared" si="310"/>
        <v>38906.400000000001</v>
      </c>
      <c r="AJ934" s="43">
        <f t="shared" si="311"/>
        <v>50.812464326096176</v>
      </c>
      <c r="AK934" s="43">
        <f t="shared" si="312"/>
        <v>-6.7794223090520633E-2</v>
      </c>
      <c r="AL934" s="36">
        <f t="shared" si="313"/>
        <v>51.518183768802189</v>
      </c>
      <c r="AM934" s="36">
        <v>1</v>
      </c>
      <c r="AN934" s="36">
        <f t="shared" si="314"/>
        <v>-0.72365918698279463</v>
      </c>
      <c r="AO934" s="36">
        <v>4</v>
      </c>
      <c r="AP934" s="42">
        <f>INT(AI934/1000)*1000</f>
        <v>38000</v>
      </c>
      <c r="AQ934" s="42">
        <f>MOD(AI934,1000)</f>
        <v>906.40000000000146</v>
      </c>
      <c r="AR934" s="42">
        <f>MOD(AI935,1000)-0.2+(AP935-AP934)</f>
        <v>956.8</v>
      </c>
    </row>
    <row r="935" spans="1:44" x14ac:dyDescent="0.25">
      <c r="A935" s="32" t="s">
        <v>0</v>
      </c>
      <c r="B935" s="33" t="s">
        <v>1</v>
      </c>
      <c r="C935" s="32">
        <v>931</v>
      </c>
      <c r="D935">
        <f>MATCH(C935,TrainRun!$AG$2:$AG$148,1)</f>
        <v>122</v>
      </c>
      <c r="E935">
        <f>INT(INDEX(TrainRun!$AD$2:$AD$148,'By Second'!D935))</f>
        <v>930</v>
      </c>
      <c r="F935">
        <f>IF(E935=0,0,INDEX(TrainRun!$AE$2:$AE$148,'By Second'!D935))</f>
        <v>50.812464326096176</v>
      </c>
      <c r="G935">
        <f>INDEX(TrainRun!$AF$2:$AF$148,'By Second'!D935)</f>
        <v>38906.319403740199</v>
      </c>
      <c r="H935">
        <f t="shared" si="297"/>
        <v>123</v>
      </c>
      <c r="I935">
        <f>INT(INDEX(TrainRun!$AD$2:$AD$148,'By Second'!H935))</f>
        <v>1000</v>
      </c>
      <c r="J935">
        <f>INDEX(TrainRun!$AE$2:$AE$148,'By Second'!H935)</f>
        <v>46.066868709759731</v>
      </c>
      <c r="K935">
        <f t="shared" si="294"/>
        <v>70</v>
      </c>
      <c r="L935">
        <f t="shared" si="295"/>
        <v>-4.7455956163364448</v>
      </c>
      <c r="M935">
        <f t="shared" si="298"/>
        <v>-6.7794223090520633E-2</v>
      </c>
      <c r="N935" s="32">
        <f t="shared" si="299"/>
        <v>50.744670103005653</v>
      </c>
      <c r="O935" s="29">
        <f t="shared" si="296"/>
        <v>38957.044670103009</v>
      </c>
      <c r="P935">
        <f>MATCH(O935,LORDetail!$B$2:$B$930,1)</f>
        <v>243</v>
      </c>
      <c r="Q935">
        <f>INDEX(LORDetail!$B$2:$B$930,P935)</f>
        <v>38827.658476236997</v>
      </c>
      <c r="R935">
        <f>INDEX(LORDetail!$D$2:$D$930,P935)</f>
        <v>51.518344257350599</v>
      </c>
      <c r="S935">
        <f>INDEX(LORDetail!$E$2:$E$930,P935)</f>
        <v>-0.72255358133077896</v>
      </c>
      <c r="T935">
        <f>INDEX(LORDetail!$G$2:$G$930,P935)</f>
        <v>24.36159</v>
      </c>
      <c r="U935">
        <f t="shared" si="300"/>
        <v>244</v>
      </c>
      <c r="V935">
        <f>INDEX(LORDetail!$B$2:$B$930,U935)</f>
        <v>39042.451639525905</v>
      </c>
      <c r="W935">
        <f>INDEX(LORDetail!$D$2:$D$930,U935)</f>
        <v>51.517905915857</v>
      </c>
      <c r="X935">
        <f>INDEX(LORDetail!$E$2:$E$930,U935)</f>
        <v>-0.72557331599490105</v>
      </c>
      <c r="Y935">
        <f>INDEX(LORDetail!$G$2:$G$930,U935)</f>
        <v>24.492470000000001</v>
      </c>
      <c r="Z935">
        <f t="shared" si="301"/>
        <v>214.79316328890854</v>
      </c>
      <c r="AA935" s="29">
        <f t="shared" si="302"/>
        <v>129.38619386601204</v>
      </c>
      <c r="AB935">
        <f t="shared" si="303"/>
        <v>0.60237575481851136</v>
      </c>
      <c r="AC935" s="32">
        <f t="shared" si="304"/>
        <v>51.518080211062525</v>
      </c>
      <c r="AD935" s="32">
        <f t="shared" si="305"/>
        <v>-0.72437259627843109</v>
      </c>
      <c r="AE935" s="34">
        <f t="shared" si="306"/>
        <v>24.440428938790646</v>
      </c>
      <c r="AF935" s="36" t="str">
        <f t="shared" si="307"/>
        <v>PADTON</v>
      </c>
      <c r="AG935" s="36" t="str">
        <f t="shared" si="308"/>
        <v>RDNGSTN</v>
      </c>
      <c r="AH935" s="36">
        <f t="shared" si="309"/>
        <v>931</v>
      </c>
      <c r="AI935" s="42">
        <f t="shared" si="310"/>
        <v>38957</v>
      </c>
      <c r="AJ935" s="43">
        <f t="shared" si="311"/>
        <v>50.744670103005653</v>
      </c>
      <c r="AK935" s="43">
        <f t="shared" si="312"/>
        <v>-6.7794223090520633E-2</v>
      </c>
      <c r="AL935" s="36">
        <f t="shared" si="313"/>
        <v>51.518080211062525</v>
      </c>
      <c r="AM935" s="36">
        <v>1</v>
      </c>
      <c r="AN935" s="36">
        <f t="shared" si="314"/>
        <v>-0.72437259627843109</v>
      </c>
      <c r="AO935" s="36">
        <v>4</v>
      </c>
      <c r="AP935" s="42">
        <f>INT(AI935/1000)*1000</f>
        <v>38000</v>
      </c>
      <c r="AQ935" s="42">
        <f>MOD(AI935,1000)</f>
        <v>957</v>
      </c>
      <c r="AR935" s="42">
        <f>MOD(AI936,1000)-0.2+(AP936-AP935)</f>
        <v>1007.6000000000029</v>
      </c>
    </row>
    <row r="936" spans="1:44" x14ac:dyDescent="0.25">
      <c r="A936" s="32" t="s">
        <v>0</v>
      </c>
      <c r="B936" s="33" t="s">
        <v>1</v>
      </c>
      <c r="C936" s="32">
        <v>932</v>
      </c>
      <c r="D936">
        <f>MATCH(C936,TrainRun!$AG$2:$AG$148,1)</f>
        <v>122</v>
      </c>
      <c r="E936">
        <f>INT(INDEX(TrainRun!$AD$2:$AD$148,'By Second'!D936))</f>
        <v>930</v>
      </c>
      <c r="F936">
        <f>IF(E936=0,0,INDEX(TrainRun!$AE$2:$AE$148,'By Second'!D936))</f>
        <v>50.812464326096176</v>
      </c>
      <c r="G936">
        <f>INDEX(TrainRun!$AF$2:$AF$148,'By Second'!D936)</f>
        <v>38906.319403740199</v>
      </c>
      <c r="H936">
        <f t="shared" si="297"/>
        <v>123</v>
      </c>
      <c r="I936">
        <f>INT(INDEX(TrainRun!$AD$2:$AD$148,'By Second'!H936))</f>
        <v>1000</v>
      </c>
      <c r="J936">
        <f>INDEX(TrainRun!$AE$2:$AE$148,'By Second'!H936)</f>
        <v>46.066868709759731</v>
      </c>
      <c r="K936">
        <f t="shared" si="294"/>
        <v>70</v>
      </c>
      <c r="L936">
        <f t="shared" si="295"/>
        <v>-4.7455956163364448</v>
      </c>
      <c r="M936">
        <f t="shared" si="298"/>
        <v>-6.7794223090520633E-2</v>
      </c>
      <c r="N936" s="32">
        <f t="shared" si="299"/>
        <v>50.67687587991513</v>
      </c>
      <c r="O936" s="29">
        <f t="shared" si="296"/>
        <v>39007.721545982924</v>
      </c>
      <c r="P936">
        <f>MATCH(O936,LORDetail!$B$2:$B$930,1)</f>
        <v>243</v>
      </c>
      <c r="Q936">
        <f>INDEX(LORDetail!$B$2:$B$930,P936)</f>
        <v>38827.658476236997</v>
      </c>
      <c r="R936">
        <f>INDEX(LORDetail!$D$2:$D$930,P936)</f>
        <v>51.518344257350599</v>
      </c>
      <c r="S936">
        <f>INDEX(LORDetail!$E$2:$E$930,P936)</f>
        <v>-0.72255358133077896</v>
      </c>
      <c r="T936">
        <f>INDEX(LORDetail!$G$2:$G$930,P936)</f>
        <v>24.36159</v>
      </c>
      <c r="U936">
        <f t="shared" si="300"/>
        <v>244</v>
      </c>
      <c r="V936">
        <f>INDEX(LORDetail!$B$2:$B$930,U936)</f>
        <v>39042.451639525905</v>
      </c>
      <c r="W936">
        <f>INDEX(LORDetail!$D$2:$D$930,U936)</f>
        <v>51.517905915857</v>
      </c>
      <c r="X936">
        <f>INDEX(LORDetail!$E$2:$E$930,U936)</f>
        <v>-0.72557331599490105</v>
      </c>
      <c r="Y936">
        <f>INDEX(LORDetail!$G$2:$G$930,U936)</f>
        <v>24.492470000000001</v>
      </c>
      <c r="Z936">
        <f t="shared" si="301"/>
        <v>214.79316328890854</v>
      </c>
      <c r="AA936" s="29">
        <f t="shared" si="302"/>
        <v>180.06306974592735</v>
      </c>
      <c r="AB936">
        <f t="shared" si="303"/>
        <v>0.83830912953096504</v>
      </c>
      <c r="AC936" s="32">
        <f t="shared" si="304"/>
        <v>51.517976791674663</v>
      </c>
      <c r="AD936" s="32">
        <f t="shared" si="305"/>
        <v>-0.72508505246847366</v>
      </c>
      <c r="AE936" s="34">
        <f t="shared" si="306"/>
        <v>24.471307898873015</v>
      </c>
      <c r="AF936" s="36" t="str">
        <f t="shared" si="307"/>
        <v>PADTON</v>
      </c>
      <c r="AG936" s="36" t="str">
        <f t="shared" si="308"/>
        <v>RDNGSTN</v>
      </c>
      <c r="AH936" s="36">
        <f t="shared" si="309"/>
        <v>932</v>
      </c>
      <c r="AI936" s="42">
        <f t="shared" si="310"/>
        <v>39007.800000000003</v>
      </c>
      <c r="AJ936" s="43">
        <f t="shared" si="311"/>
        <v>50.67687587991513</v>
      </c>
      <c r="AK936" s="43">
        <f t="shared" si="312"/>
        <v>-6.7794223090520633E-2</v>
      </c>
      <c r="AL936" s="36">
        <f t="shared" si="313"/>
        <v>51.517976791674663</v>
      </c>
      <c r="AM936" s="36">
        <v>1</v>
      </c>
      <c r="AN936" s="36">
        <f t="shared" si="314"/>
        <v>-0.72508505246847366</v>
      </c>
      <c r="AO936" s="36">
        <v>4</v>
      </c>
      <c r="AP936" s="42">
        <f>INT(AI936/1000)*1000</f>
        <v>39000</v>
      </c>
      <c r="AQ936" s="42">
        <f>MOD(AI936,1000)</f>
        <v>7.8000000000029104</v>
      </c>
      <c r="AR936" s="42">
        <f>MOD(AI937,1000)-0.2+(AP937-AP936)</f>
        <v>58.200000000001452</v>
      </c>
    </row>
    <row r="937" spans="1:44" x14ac:dyDescent="0.25">
      <c r="A937" s="32" t="s">
        <v>0</v>
      </c>
      <c r="B937" s="33" t="s">
        <v>1</v>
      </c>
      <c r="C937" s="32">
        <v>933</v>
      </c>
      <c r="D937">
        <f>MATCH(C937,TrainRun!$AG$2:$AG$148,1)</f>
        <v>122</v>
      </c>
      <c r="E937">
        <f>INT(INDEX(TrainRun!$AD$2:$AD$148,'By Second'!D937))</f>
        <v>930</v>
      </c>
      <c r="F937">
        <f>IF(E937=0,0,INDEX(TrainRun!$AE$2:$AE$148,'By Second'!D937))</f>
        <v>50.812464326096176</v>
      </c>
      <c r="G937">
        <f>INDEX(TrainRun!$AF$2:$AF$148,'By Second'!D937)</f>
        <v>38906.319403740199</v>
      </c>
      <c r="H937">
        <f t="shared" si="297"/>
        <v>123</v>
      </c>
      <c r="I937">
        <f>INT(INDEX(TrainRun!$AD$2:$AD$148,'By Second'!H937))</f>
        <v>1000</v>
      </c>
      <c r="J937">
        <f>INDEX(TrainRun!$AE$2:$AE$148,'By Second'!H937)</f>
        <v>46.066868709759731</v>
      </c>
      <c r="K937">
        <f t="shared" si="294"/>
        <v>70</v>
      </c>
      <c r="L937">
        <f t="shared" si="295"/>
        <v>-4.7455956163364448</v>
      </c>
      <c r="M937">
        <f t="shared" si="298"/>
        <v>-6.7794223090520633E-2</v>
      </c>
      <c r="N937" s="32">
        <f t="shared" si="299"/>
        <v>50.609081656824607</v>
      </c>
      <c r="O937" s="29">
        <f t="shared" si="296"/>
        <v>39058.330627639749</v>
      </c>
      <c r="P937">
        <f>MATCH(O937,LORDetail!$B$2:$B$930,1)</f>
        <v>244</v>
      </c>
      <c r="Q937">
        <f>INDEX(LORDetail!$B$2:$B$930,P937)</f>
        <v>39042.451639525905</v>
      </c>
      <c r="R937">
        <f>INDEX(LORDetail!$D$2:$D$930,P937)</f>
        <v>51.517905915857</v>
      </c>
      <c r="S937">
        <f>INDEX(LORDetail!$E$2:$E$930,P937)</f>
        <v>-0.72557331599490105</v>
      </c>
      <c r="T937">
        <f>INDEX(LORDetail!$G$2:$G$930,P937)</f>
        <v>24.492470000000001</v>
      </c>
      <c r="U937">
        <f t="shared" si="300"/>
        <v>245</v>
      </c>
      <c r="V937">
        <f>INDEX(LORDetail!$B$2:$B$930,U937)</f>
        <v>39307.082363560869</v>
      </c>
      <c r="W937">
        <f>INDEX(LORDetail!$D$2:$D$930,U937)</f>
        <v>51.517207279396402</v>
      </c>
      <c r="X937">
        <f>INDEX(LORDetail!$E$2:$E$930,U937)</f>
        <v>-0.72922484457342895</v>
      </c>
      <c r="Y937">
        <f>INDEX(LORDetail!$G$2:$G$930,U937)</f>
        <v>24.65371</v>
      </c>
      <c r="Z937">
        <f t="shared" si="301"/>
        <v>264.63072403496335</v>
      </c>
      <c r="AA937" s="29">
        <f t="shared" si="302"/>
        <v>15.878988113843661</v>
      </c>
      <c r="AB937">
        <f t="shared" si="303"/>
        <v>6.0004325543642122E-2</v>
      </c>
      <c r="AC937" s="32">
        <f t="shared" si="304"/>
        <v>51.517863994647378</v>
      </c>
      <c r="AD937" s="32">
        <f t="shared" si="305"/>
        <v>-0.72579242350445894</v>
      </c>
      <c r="AE937" s="34">
        <f t="shared" si="306"/>
        <v>24.502145097450658</v>
      </c>
      <c r="AF937" s="36" t="str">
        <f t="shared" si="307"/>
        <v>PADTON</v>
      </c>
      <c r="AG937" s="36" t="str">
        <f t="shared" si="308"/>
        <v>RDNGSTN</v>
      </c>
      <c r="AH937" s="36">
        <f t="shared" si="309"/>
        <v>933</v>
      </c>
      <c r="AI937" s="42">
        <f t="shared" si="310"/>
        <v>39058.400000000001</v>
      </c>
      <c r="AJ937" s="43">
        <f t="shared" si="311"/>
        <v>50.609081656824607</v>
      </c>
      <c r="AK937" s="43">
        <f t="shared" si="312"/>
        <v>-6.7794223090520633E-2</v>
      </c>
      <c r="AL937" s="36">
        <f t="shared" si="313"/>
        <v>51.517863994647378</v>
      </c>
      <c r="AM937" s="36">
        <v>1</v>
      </c>
      <c r="AN937" s="36">
        <f t="shared" si="314"/>
        <v>-0.72579242350445894</v>
      </c>
      <c r="AO937" s="36">
        <v>4</v>
      </c>
      <c r="AP937" s="42">
        <f>INT(AI937/1000)*1000</f>
        <v>39000</v>
      </c>
      <c r="AQ937" s="42">
        <f>MOD(AI937,1000)</f>
        <v>58.400000000001455</v>
      </c>
      <c r="AR937" s="42">
        <f>MOD(AI938,1000)-0.2+(AP938-AP937)</f>
        <v>108.60000000000291</v>
      </c>
    </row>
    <row r="938" spans="1:44" x14ac:dyDescent="0.25">
      <c r="A938" s="32" t="s">
        <v>0</v>
      </c>
      <c r="B938" s="33" t="s">
        <v>1</v>
      </c>
      <c r="C938" s="32">
        <v>934</v>
      </c>
      <c r="D938">
        <f>MATCH(C938,TrainRun!$AG$2:$AG$148,1)</f>
        <v>122</v>
      </c>
      <c r="E938">
        <f>INT(INDEX(TrainRun!$AD$2:$AD$148,'By Second'!D938))</f>
        <v>930</v>
      </c>
      <c r="F938">
        <f>IF(E938=0,0,INDEX(TrainRun!$AE$2:$AE$148,'By Second'!D938))</f>
        <v>50.812464326096176</v>
      </c>
      <c r="G938">
        <f>INDEX(TrainRun!$AF$2:$AF$148,'By Second'!D938)</f>
        <v>38906.319403740199</v>
      </c>
      <c r="H938">
        <f t="shared" si="297"/>
        <v>123</v>
      </c>
      <c r="I938">
        <f>INT(INDEX(TrainRun!$AD$2:$AD$148,'By Second'!H938))</f>
        <v>1000</v>
      </c>
      <c r="J938">
        <f>INDEX(TrainRun!$AE$2:$AE$148,'By Second'!H938)</f>
        <v>46.066868709759731</v>
      </c>
      <c r="K938">
        <f t="shared" si="294"/>
        <v>70</v>
      </c>
      <c r="L938">
        <f t="shared" si="295"/>
        <v>-4.7455956163364448</v>
      </c>
      <c r="M938">
        <f t="shared" si="298"/>
        <v>-6.7794223090520633E-2</v>
      </c>
      <c r="N938" s="32">
        <f t="shared" si="299"/>
        <v>50.541287433734084</v>
      </c>
      <c r="O938" s="29">
        <f t="shared" si="296"/>
        <v>39108.871915073483</v>
      </c>
      <c r="P938">
        <f>MATCH(O938,LORDetail!$B$2:$B$930,1)</f>
        <v>244</v>
      </c>
      <c r="Q938">
        <f>INDEX(LORDetail!$B$2:$B$930,P938)</f>
        <v>39042.451639525905</v>
      </c>
      <c r="R938">
        <f>INDEX(LORDetail!$D$2:$D$930,P938)</f>
        <v>51.517905915857</v>
      </c>
      <c r="S938">
        <f>INDEX(LORDetail!$E$2:$E$930,P938)</f>
        <v>-0.72557331599490105</v>
      </c>
      <c r="T938">
        <f>INDEX(LORDetail!$G$2:$G$930,P938)</f>
        <v>24.492470000000001</v>
      </c>
      <c r="U938">
        <f t="shared" si="300"/>
        <v>245</v>
      </c>
      <c r="V938">
        <f>INDEX(LORDetail!$B$2:$B$930,U938)</f>
        <v>39307.082363560869</v>
      </c>
      <c r="W938">
        <f>INDEX(LORDetail!$D$2:$D$930,U938)</f>
        <v>51.517207279396402</v>
      </c>
      <c r="X938">
        <f>INDEX(LORDetail!$E$2:$E$930,U938)</f>
        <v>-0.72922484457342895</v>
      </c>
      <c r="Y938">
        <f>INDEX(LORDetail!$G$2:$G$930,U938)</f>
        <v>24.65371</v>
      </c>
      <c r="Z938">
        <f t="shared" si="301"/>
        <v>264.63072403496335</v>
      </c>
      <c r="AA938" s="29">
        <f t="shared" si="302"/>
        <v>66.420275547578058</v>
      </c>
      <c r="AB938">
        <f t="shared" si="303"/>
        <v>0.25099230556011526</v>
      </c>
      <c r="AC938" s="32">
        <f t="shared" si="304"/>
        <v>51.517730563481003</v>
      </c>
      <c r="AD938" s="32">
        <f t="shared" si="305"/>
        <v>-0.72648982157164443</v>
      </c>
      <c r="AE938" s="34">
        <f t="shared" si="306"/>
        <v>24.532939999348514</v>
      </c>
      <c r="AF938" s="36" t="str">
        <f t="shared" si="307"/>
        <v>PADTON</v>
      </c>
      <c r="AG938" s="36" t="str">
        <f t="shared" si="308"/>
        <v>RDNGSTN</v>
      </c>
      <c r="AH938" s="36">
        <f t="shared" si="309"/>
        <v>934</v>
      </c>
      <c r="AI938" s="42">
        <f t="shared" si="310"/>
        <v>39108.800000000003</v>
      </c>
      <c r="AJ938" s="43">
        <f t="shared" si="311"/>
        <v>50.541287433734084</v>
      </c>
      <c r="AK938" s="43">
        <f t="shared" si="312"/>
        <v>-6.7794223090520633E-2</v>
      </c>
      <c r="AL938" s="36">
        <f t="shared" si="313"/>
        <v>51.517730563481003</v>
      </c>
      <c r="AM938" s="36">
        <v>1</v>
      </c>
      <c r="AN938" s="36">
        <f t="shared" si="314"/>
        <v>-0.72648982157164443</v>
      </c>
      <c r="AO938" s="36">
        <v>4</v>
      </c>
      <c r="AP938" s="42">
        <f>INT(AI938/1000)*1000</f>
        <v>39000</v>
      </c>
      <c r="AQ938" s="42">
        <f>MOD(AI938,1000)</f>
        <v>108.80000000000291</v>
      </c>
      <c r="AR938" s="42">
        <f>MOD(AI939,1000)-0.2+(AP939-AP938)</f>
        <v>159.20000000000147</v>
      </c>
    </row>
    <row r="939" spans="1:44" x14ac:dyDescent="0.25">
      <c r="A939" s="32" t="s">
        <v>0</v>
      </c>
      <c r="B939" s="33" t="s">
        <v>1</v>
      </c>
      <c r="C939" s="32">
        <v>935</v>
      </c>
      <c r="D939">
        <f>MATCH(C939,TrainRun!$AG$2:$AG$148,1)</f>
        <v>122</v>
      </c>
      <c r="E939">
        <f>INT(INDEX(TrainRun!$AD$2:$AD$148,'By Second'!D939))</f>
        <v>930</v>
      </c>
      <c r="F939">
        <f>IF(E939=0,0,INDEX(TrainRun!$AE$2:$AE$148,'By Second'!D939))</f>
        <v>50.812464326096176</v>
      </c>
      <c r="G939">
        <f>INDEX(TrainRun!$AF$2:$AF$148,'By Second'!D939)</f>
        <v>38906.319403740199</v>
      </c>
      <c r="H939">
        <f t="shared" si="297"/>
        <v>123</v>
      </c>
      <c r="I939">
        <f>INT(INDEX(TrainRun!$AD$2:$AD$148,'By Second'!H939))</f>
        <v>1000</v>
      </c>
      <c r="J939">
        <f>INDEX(TrainRun!$AE$2:$AE$148,'By Second'!H939)</f>
        <v>46.066868709759731</v>
      </c>
      <c r="K939">
        <f t="shared" si="294"/>
        <v>70</v>
      </c>
      <c r="L939">
        <f t="shared" si="295"/>
        <v>-4.7455956163364448</v>
      </c>
      <c r="M939">
        <f t="shared" si="298"/>
        <v>-6.7794223090520633E-2</v>
      </c>
      <c r="N939" s="32">
        <f t="shared" si="299"/>
        <v>50.473493210643561</v>
      </c>
      <c r="O939" s="29">
        <f t="shared" si="296"/>
        <v>39159.345408284127</v>
      </c>
      <c r="P939">
        <f>MATCH(O939,LORDetail!$B$2:$B$930,1)</f>
        <v>244</v>
      </c>
      <c r="Q939">
        <f>INDEX(LORDetail!$B$2:$B$930,P939)</f>
        <v>39042.451639525905</v>
      </c>
      <c r="R939">
        <f>INDEX(LORDetail!$D$2:$D$930,P939)</f>
        <v>51.517905915857</v>
      </c>
      <c r="S939">
        <f>INDEX(LORDetail!$E$2:$E$930,P939)</f>
        <v>-0.72557331599490105</v>
      </c>
      <c r="T939">
        <f>INDEX(LORDetail!$G$2:$G$930,P939)</f>
        <v>24.492470000000001</v>
      </c>
      <c r="U939">
        <f t="shared" si="300"/>
        <v>245</v>
      </c>
      <c r="V939">
        <f>INDEX(LORDetail!$B$2:$B$930,U939)</f>
        <v>39307.082363560869</v>
      </c>
      <c r="W939">
        <f>INDEX(LORDetail!$D$2:$D$930,U939)</f>
        <v>51.517207279396402</v>
      </c>
      <c r="X939">
        <f>INDEX(LORDetail!$E$2:$E$930,U939)</f>
        <v>-0.72922484457342895</v>
      </c>
      <c r="Y939">
        <f>INDEX(LORDetail!$G$2:$G$930,U939)</f>
        <v>24.65371</v>
      </c>
      <c r="Z939">
        <f t="shared" si="301"/>
        <v>264.63072403496335</v>
      </c>
      <c r="AA939" s="29">
        <f t="shared" si="302"/>
        <v>116.893768758222</v>
      </c>
      <c r="AB939">
        <f t="shared" si="303"/>
        <v>0.44172410132837725</v>
      </c>
      <c r="AC939" s="32">
        <f t="shared" si="304"/>
        <v>51.517597311294288</v>
      </c>
      <c r="AD939" s="32">
        <f t="shared" si="305"/>
        <v>-0.72718628417472619</v>
      </c>
      <c r="AE939" s="34">
        <f t="shared" si="306"/>
        <v>24.563693594098186</v>
      </c>
      <c r="AF939" s="36" t="str">
        <f t="shared" si="307"/>
        <v>PADTON</v>
      </c>
      <c r="AG939" s="36" t="str">
        <f t="shared" si="308"/>
        <v>RDNGSTN</v>
      </c>
      <c r="AH939" s="36">
        <f t="shared" si="309"/>
        <v>935</v>
      </c>
      <c r="AI939" s="42">
        <f t="shared" si="310"/>
        <v>39159.4</v>
      </c>
      <c r="AJ939" s="43">
        <f t="shared" si="311"/>
        <v>50.473493210643561</v>
      </c>
      <c r="AK939" s="43">
        <f t="shared" si="312"/>
        <v>-6.7794223090520633E-2</v>
      </c>
      <c r="AL939" s="36">
        <f t="shared" si="313"/>
        <v>51.517597311294288</v>
      </c>
      <c r="AM939" s="36">
        <v>1</v>
      </c>
      <c r="AN939" s="36">
        <f t="shared" si="314"/>
        <v>-0.72718628417472619</v>
      </c>
      <c r="AO939" s="36">
        <v>4</v>
      </c>
      <c r="AP939" s="42">
        <f>INT(AI939/1000)*1000</f>
        <v>39000</v>
      </c>
      <c r="AQ939" s="42">
        <f>MOD(AI939,1000)</f>
        <v>159.40000000000146</v>
      </c>
      <c r="AR939" s="42">
        <f>MOD(AI940,1000)-0.2+(AP940-AP939)</f>
        <v>209.60000000000292</v>
      </c>
    </row>
    <row r="940" spans="1:44" x14ac:dyDescent="0.25">
      <c r="A940" s="32" t="s">
        <v>0</v>
      </c>
      <c r="B940" s="33" t="s">
        <v>1</v>
      </c>
      <c r="C940" s="32">
        <v>936</v>
      </c>
      <c r="D940">
        <f>MATCH(C940,TrainRun!$AG$2:$AG$148,1)</f>
        <v>122</v>
      </c>
      <c r="E940">
        <f>INT(INDEX(TrainRun!$AD$2:$AD$148,'By Second'!D940))</f>
        <v>930</v>
      </c>
      <c r="F940">
        <f>IF(E940=0,0,INDEX(TrainRun!$AE$2:$AE$148,'By Second'!D940))</f>
        <v>50.812464326096176</v>
      </c>
      <c r="G940">
        <f>INDEX(TrainRun!$AF$2:$AF$148,'By Second'!D940)</f>
        <v>38906.319403740199</v>
      </c>
      <c r="H940">
        <f t="shared" si="297"/>
        <v>123</v>
      </c>
      <c r="I940">
        <f>INT(INDEX(TrainRun!$AD$2:$AD$148,'By Second'!H940))</f>
        <v>1000</v>
      </c>
      <c r="J940">
        <f>INDEX(TrainRun!$AE$2:$AE$148,'By Second'!H940)</f>
        <v>46.066868709759731</v>
      </c>
      <c r="K940">
        <f t="shared" si="294"/>
        <v>70</v>
      </c>
      <c r="L940">
        <f t="shared" si="295"/>
        <v>-4.7455956163364448</v>
      </c>
      <c r="M940">
        <f t="shared" si="298"/>
        <v>-6.7794223090520633E-2</v>
      </c>
      <c r="N940" s="32">
        <f t="shared" si="299"/>
        <v>50.405698987553038</v>
      </c>
      <c r="O940" s="29">
        <f t="shared" si="296"/>
        <v>39209.751107271681</v>
      </c>
      <c r="P940">
        <f>MATCH(O940,LORDetail!$B$2:$B$930,1)</f>
        <v>244</v>
      </c>
      <c r="Q940">
        <f>INDEX(LORDetail!$B$2:$B$930,P940)</f>
        <v>39042.451639525905</v>
      </c>
      <c r="R940">
        <f>INDEX(LORDetail!$D$2:$D$930,P940)</f>
        <v>51.517905915857</v>
      </c>
      <c r="S940">
        <f>INDEX(LORDetail!$E$2:$E$930,P940)</f>
        <v>-0.72557331599490105</v>
      </c>
      <c r="T940">
        <f>INDEX(LORDetail!$G$2:$G$930,P940)</f>
        <v>24.492470000000001</v>
      </c>
      <c r="U940">
        <f t="shared" si="300"/>
        <v>245</v>
      </c>
      <c r="V940">
        <f>INDEX(LORDetail!$B$2:$B$930,U940)</f>
        <v>39307.082363560869</v>
      </c>
      <c r="W940">
        <f>INDEX(LORDetail!$D$2:$D$930,U940)</f>
        <v>51.517207279396402</v>
      </c>
      <c r="X940">
        <f>INDEX(LORDetail!$E$2:$E$930,U940)</f>
        <v>-0.72922484457342895</v>
      </c>
      <c r="Y940">
        <f>INDEX(LORDetail!$G$2:$G$930,U940)</f>
        <v>24.65371</v>
      </c>
      <c r="Z940">
        <f t="shared" si="301"/>
        <v>264.63072403496335</v>
      </c>
      <c r="AA940" s="29">
        <f t="shared" si="302"/>
        <v>167.29946774577547</v>
      </c>
      <c r="AB940">
        <f t="shared" si="303"/>
        <v>0.63219971284842824</v>
      </c>
      <c r="AC940" s="32">
        <f t="shared" si="304"/>
        <v>51.517464238087221</v>
      </c>
      <c r="AD940" s="32">
        <f t="shared" si="305"/>
        <v>-0.72788181131370422</v>
      </c>
      <c r="AE940" s="34">
        <f t="shared" si="306"/>
        <v>24.594405881699682</v>
      </c>
      <c r="AF940" s="36" t="str">
        <f t="shared" si="307"/>
        <v>PADTON</v>
      </c>
      <c r="AG940" s="36" t="str">
        <f t="shared" si="308"/>
        <v>RDNGSTN</v>
      </c>
      <c r="AH940" s="36">
        <f t="shared" si="309"/>
        <v>936</v>
      </c>
      <c r="AI940" s="42">
        <f t="shared" si="310"/>
        <v>39209.800000000003</v>
      </c>
      <c r="AJ940" s="43">
        <f t="shared" si="311"/>
        <v>50.405698987553038</v>
      </c>
      <c r="AK940" s="43">
        <f t="shared" si="312"/>
        <v>-6.7794223090520633E-2</v>
      </c>
      <c r="AL940" s="36">
        <f t="shared" si="313"/>
        <v>51.517464238087221</v>
      </c>
      <c r="AM940" s="36">
        <v>1</v>
      </c>
      <c r="AN940" s="36">
        <f t="shared" si="314"/>
        <v>-0.72788181131370422</v>
      </c>
      <c r="AO940" s="36">
        <v>4</v>
      </c>
      <c r="AP940" s="42">
        <f>INT(AI940/1000)*1000</f>
        <v>39000</v>
      </c>
      <c r="AQ940" s="42">
        <f>MOD(AI940,1000)</f>
        <v>209.80000000000291</v>
      </c>
      <c r="AR940" s="42">
        <f>MOD(AI941,1000)-0.2+(AP941-AP940)</f>
        <v>259.8</v>
      </c>
    </row>
    <row r="941" spans="1:44" x14ac:dyDescent="0.25">
      <c r="A941" s="32" t="s">
        <v>0</v>
      </c>
      <c r="B941" s="33" t="s">
        <v>1</v>
      </c>
      <c r="C941" s="32">
        <v>937</v>
      </c>
      <c r="D941">
        <f>MATCH(C941,TrainRun!$AG$2:$AG$148,1)</f>
        <v>122</v>
      </c>
      <c r="E941">
        <f>INT(INDEX(TrainRun!$AD$2:$AD$148,'By Second'!D941))</f>
        <v>930</v>
      </c>
      <c r="F941">
        <f>IF(E941=0,0,INDEX(TrainRun!$AE$2:$AE$148,'By Second'!D941))</f>
        <v>50.812464326096176</v>
      </c>
      <c r="G941">
        <f>INDEX(TrainRun!$AF$2:$AF$148,'By Second'!D941)</f>
        <v>38906.319403740199</v>
      </c>
      <c r="H941">
        <f t="shared" si="297"/>
        <v>123</v>
      </c>
      <c r="I941">
        <f>INT(INDEX(TrainRun!$AD$2:$AD$148,'By Second'!H941))</f>
        <v>1000</v>
      </c>
      <c r="J941">
        <f>INDEX(TrainRun!$AE$2:$AE$148,'By Second'!H941)</f>
        <v>46.066868709759731</v>
      </c>
      <c r="K941">
        <f t="shared" si="294"/>
        <v>70</v>
      </c>
      <c r="L941">
        <f t="shared" si="295"/>
        <v>-4.7455956163364448</v>
      </c>
      <c r="M941">
        <f t="shared" si="298"/>
        <v>-6.7794223090520633E-2</v>
      </c>
      <c r="N941" s="32">
        <f t="shared" si="299"/>
        <v>50.337904764462515</v>
      </c>
      <c r="O941" s="29">
        <f t="shared" si="296"/>
        <v>39260.089012036144</v>
      </c>
      <c r="P941">
        <f>MATCH(O941,LORDetail!$B$2:$B$930,1)</f>
        <v>244</v>
      </c>
      <c r="Q941">
        <f>INDEX(LORDetail!$B$2:$B$930,P941)</f>
        <v>39042.451639525905</v>
      </c>
      <c r="R941">
        <f>INDEX(LORDetail!$D$2:$D$930,P941)</f>
        <v>51.517905915857</v>
      </c>
      <c r="S941">
        <f>INDEX(LORDetail!$E$2:$E$930,P941)</f>
        <v>-0.72557331599490105</v>
      </c>
      <c r="T941">
        <f>INDEX(LORDetail!$G$2:$G$930,P941)</f>
        <v>24.492470000000001</v>
      </c>
      <c r="U941">
        <f t="shared" si="300"/>
        <v>245</v>
      </c>
      <c r="V941">
        <f>INDEX(LORDetail!$B$2:$B$930,U941)</f>
        <v>39307.082363560869</v>
      </c>
      <c r="W941">
        <f>INDEX(LORDetail!$D$2:$D$930,U941)</f>
        <v>51.517207279396402</v>
      </c>
      <c r="X941">
        <f>INDEX(LORDetail!$E$2:$E$930,U941)</f>
        <v>-0.72922484457342895</v>
      </c>
      <c r="Y941">
        <f>INDEX(LORDetail!$G$2:$G$930,U941)</f>
        <v>24.65371</v>
      </c>
      <c r="Z941">
        <f t="shared" si="301"/>
        <v>264.63072403496335</v>
      </c>
      <c r="AA941" s="29">
        <f t="shared" si="302"/>
        <v>217.63737251023849</v>
      </c>
      <c r="AB941">
        <f t="shared" si="303"/>
        <v>0.82241914012026796</v>
      </c>
      <c r="AC941" s="32">
        <f t="shared" si="304"/>
        <v>51.517331343859816</v>
      </c>
      <c r="AD941" s="32">
        <f t="shared" si="305"/>
        <v>-0.72857640298857851</v>
      </c>
      <c r="AE941" s="34">
        <f t="shared" si="306"/>
        <v>24.625076862152991</v>
      </c>
      <c r="AF941" s="36" t="str">
        <f t="shared" si="307"/>
        <v>PADTON</v>
      </c>
      <c r="AG941" s="36" t="str">
        <f t="shared" si="308"/>
        <v>RDNGSTN</v>
      </c>
      <c r="AH941" s="36">
        <f t="shared" si="309"/>
        <v>937</v>
      </c>
      <c r="AI941" s="42">
        <f t="shared" si="310"/>
        <v>39260</v>
      </c>
      <c r="AJ941" s="43">
        <f t="shared" si="311"/>
        <v>50.337904764462515</v>
      </c>
      <c r="AK941" s="43">
        <f t="shared" si="312"/>
        <v>-6.7794223090520633E-2</v>
      </c>
      <c r="AL941" s="36">
        <f t="shared" si="313"/>
        <v>51.517331343859816</v>
      </c>
      <c r="AM941" s="36">
        <v>1</v>
      </c>
      <c r="AN941" s="36">
        <f t="shared" si="314"/>
        <v>-0.72857640298857851</v>
      </c>
      <c r="AO941" s="36">
        <v>4</v>
      </c>
      <c r="AP941" s="42">
        <f>INT(AI941/1000)*1000</f>
        <v>39000</v>
      </c>
      <c r="AQ941" s="42">
        <f>MOD(AI941,1000)</f>
        <v>260</v>
      </c>
      <c r="AR941" s="42">
        <f>MOD(AI942,1000)-0.2+(AP942-AP941)</f>
        <v>310.20000000000147</v>
      </c>
    </row>
    <row r="942" spans="1:44" x14ac:dyDescent="0.25">
      <c r="A942" s="32" t="s">
        <v>0</v>
      </c>
      <c r="B942" s="33" t="s">
        <v>1</v>
      </c>
      <c r="C942" s="32">
        <v>938</v>
      </c>
      <c r="D942">
        <f>MATCH(C942,TrainRun!$AG$2:$AG$148,1)</f>
        <v>122</v>
      </c>
      <c r="E942">
        <f>INT(INDEX(TrainRun!$AD$2:$AD$148,'By Second'!D942))</f>
        <v>930</v>
      </c>
      <c r="F942">
        <f>IF(E942=0,0,INDEX(TrainRun!$AE$2:$AE$148,'By Second'!D942))</f>
        <v>50.812464326096176</v>
      </c>
      <c r="G942">
        <f>INDEX(TrainRun!$AF$2:$AF$148,'By Second'!D942)</f>
        <v>38906.319403740199</v>
      </c>
      <c r="H942">
        <f t="shared" si="297"/>
        <v>123</v>
      </c>
      <c r="I942">
        <f>INT(INDEX(TrainRun!$AD$2:$AD$148,'By Second'!H942))</f>
        <v>1000</v>
      </c>
      <c r="J942">
        <f>INDEX(TrainRun!$AE$2:$AE$148,'By Second'!H942)</f>
        <v>46.066868709759731</v>
      </c>
      <c r="K942">
        <f t="shared" si="294"/>
        <v>70</v>
      </c>
      <c r="L942">
        <f t="shared" si="295"/>
        <v>-4.7455956163364448</v>
      </c>
      <c r="M942">
        <f t="shared" si="298"/>
        <v>-6.7794223090520633E-2</v>
      </c>
      <c r="N942" s="32">
        <f t="shared" si="299"/>
        <v>50.270110541371992</v>
      </c>
      <c r="O942" s="29">
        <f t="shared" si="296"/>
        <v>39310.359122577516</v>
      </c>
      <c r="P942">
        <f>MATCH(O942,LORDetail!$B$2:$B$930,1)</f>
        <v>245</v>
      </c>
      <c r="Q942">
        <f>INDEX(LORDetail!$B$2:$B$930,P942)</f>
        <v>39307.082363560869</v>
      </c>
      <c r="R942">
        <f>INDEX(LORDetail!$D$2:$D$930,P942)</f>
        <v>51.517207279396402</v>
      </c>
      <c r="S942">
        <f>INDEX(LORDetail!$E$2:$E$930,P942)</f>
        <v>-0.72922484457342895</v>
      </c>
      <c r="T942">
        <f>INDEX(LORDetail!$G$2:$G$930,P942)</f>
        <v>24.65371</v>
      </c>
      <c r="U942">
        <f t="shared" si="300"/>
        <v>246</v>
      </c>
      <c r="V942">
        <f>INDEX(LORDetail!$B$2:$B$930,U942)</f>
        <v>39498.350242011998</v>
      </c>
      <c r="W942">
        <f>INDEX(LORDetail!$D$2:$D$930,U942)</f>
        <v>51.516589677762603</v>
      </c>
      <c r="X942">
        <f>INDEX(LORDetail!$E$2:$E$930,U942)</f>
        <v>-0.73180142380331303</v>
      </c>
      <c r="Y942">
        <f>INDEX(LORDetail!$G$2:$G$930,U942)</f>
        <v>24.77026</v>
      </c>
      <c r="Z942">
        <f t="shared" si="301"/>
        <v>191.26787845112995</v>
      </c>
      <c r="AA942" s="29">
        <f t="shared" si="302"/>
        <v>3.2767590166477021</v>
      </c>
      <c r="AB942">
        <f t="shared" si="303"/>
        <v>1.7131778964573671E-2</v>
      </c>
      <c r="AC942" s="32">
        <f t="shared" si="304"/>
        <v>51.517196698781724</v>
      </c>
      <c r="AD942" s="32">
        <f t="shared" si="305"/>
        <v>-0.72926898595928002</v>
      </c>
      <c r="AE942" s="34">
        <f t="shared" si="306"/>
        <v>24.65570670883832</v>
      </c>
      <c r="AF942" s="36" t="str">
        <f t="shared" si="307"/>
        <v>PADTON</v>
      </c>
      <c r="AG942" s="36" t="str">
        <f t="shared" si="308"/>
        <v>RDNGSTN</v>
      </c>
      <c r="AH942" s="36">
        <f t="shared" si="309"/>
        <v>938</v>
      </c>
      <c r="AI942" s="42">
        <f t="shared" si="310"/>
        <v>39310.400000000001</v>
      </c>
      <c r="AJ942" s="43">
        <f t="shared" si="311"/>
        <v>50.270110541371992</v>
      </c>
      <c r="AK942" s="43">
        <f t="shared" si="312"/>
        <v>-6.7794223090520633E-2</v>
      </c>
      <c r="AL942" s="36">
        <f t="shared" si="313"/>
        <v>51.517196698781724</v>
      </c>
      <c r="AM942" s="36">
        <v>1</v>
      </c>
      <c r="AN942" s="36">
        <f t="shared" si="314"/>
        <v>-0.72926898595928002</v>
      </c>
      <c r="AO942" s="36">
        <v>4</v>
      </c>
      <c r="AP942" s="42">
        <f>INT(AI942/1000)*1000</f>
        <v>39000</v>
      </c>
      <c r="AQ942" s="42">
        <f>MOD(AI942,1000)</f>
        <v>310.40000000000146</v>
      </c>
      <c r="AR942" s="42">
        <f>MOD(AI943,1000)-0.2+(AP943-AP942)</f>
        <v>360.39999999999856</v>
      </c>
    </row>
    <row r="943" spans="1:44" x14ac:dyDescent="0.25">
      <c r="A943" s="32" t="s">
        <v>0</v>
      </c>
      <c r="B943" s="33" t="s">
        <v>1</v>
      </c>
      <c r="C943" s="32">
        <v>939</v>
      </c>
      <c r="D943">
        <f>MATCH(C943,TrainRun!$AG$2:$AG$148,1)</f>
        <v>122</v>
      </c>
      <c r="E943">
        <f>INT(INDEX(TrainRun!$AD$2:$AD$148,'By Second'!D943))</f>
        <v>930</v>
      </c>
      <c r="F943">
        <f>IF(E943=0,0,INDEX(TrainRun!$AE$2:$AE$148,'By Second'!D943))</f>
        <v>50.812464326096176</v>
      </c>
      <c r="G943">
        <f>INDEX(TrainRun!$AF$2:$AF$148,'By Second'!D943)</f>
        <v>38906.319403740199</v>
      </c>
      <c r="H943">
        <f t="shared" si="297"/>
        <v>123</v>
      </c>
      <c r="I943">
        <f>INT(INDEX(TrainRun!$AD$2:$AD$148,'By Second'!H943))</f>
        <v>1000</v>
      </c>
      <c r="J943">
        <f>INDEX(TrainRun!$AE$2:$AE$148,'By Second'!H943)</f>
        <v>46.066868709759731</v>
      </c>
      <c r="K943">
        <f t="shared" si="294"/>
        <v>70</v>
      </c>
      <c r="L943">
        <f t="shared" si="295"/>
        <v>-4.7455956163364448</v>
      </c>
      <c r="M943">
        <f t="shared" si="298"/>
        <v>-6.7794223090520633E-2</v>
      </c>
      <c r="N943" s="32">
        <f t="shared" si="299"/>
        <v>50.202316318281468</v>
      </c>
      <c r="O943" s="29">
        <f t="shared" si="296"/>
        <v>39360.561438895798</v>
      </c>
      <c r="P943">
        <f>MATCH(O943,LORDetail!$B$2:$B$930,1)</f>
        <v>245</v>
      </c>
      <c r="Q943">
        <f>INDEX(LORDetail!$B$2:$B$930,P943)</f>
        <v>39307.082363560869</v>
      </c>
      <c r="R943">
        <f>INDEX(LORDetail!$D$2:$D$930,P943)</f>
        <v>51.517207279396402</v>
      </c>
      <c r="S943">
        <f>INDEX(LORDetail!$E$2:$E$930,P943)</f>
        <v>-0.72922484457342895</v>
      </c>
      <c r="T943">
        <f>INDEX(LORDetail!$G$2:$G$930,P943)</f>
        <v>24.65371</v>
      </c>
      <c r="U943">
        <f t="shared" si="300"/>
        <v>246</v>
      </c>
      <c r="V943">
        <f>INDEX(LORDetail!$B$2:$B$930,U943)</f>
        <v>39498.350242011998</v>
      </c>
      <c r="W943">
        <f>INDEX(LORDetail!$D$2:$D$930,U943)</f>
        <v>51.516589677762603</v>
      </c>
      <c r="X943">
        <f>INDEX(LORDetail!$E$2:$E$930,U943)</f>
        <v>-0.73180142380331303</v>
      </c>
      <c r="Y943">
        <f>INDEX(LORDetail!$G$2:$G$930,U943)</f>
        <v>24.77026</v>
      </c>
      <c r="Z943">
        <f t="shared" si="301"/>
        <v>191.26787845112995</v>
      </c>
      <c r="AA943" s="29">
        <f t="shared" si="302"/>
        <v>53.479075334929803</v>
      </c>
      <c r="AB943">
        <f t="shared" si="303"/>
        <v>0.27960301420185418</v>
      </c>
      <c r="AC943" s="32">
        <f t="shared" si="304"/>
        <v>51.517034596118016</v>
      </c>
      <c r="AD943" s="32">
        <f t="shared" si="305"/>
        <v>-0.72994526389243441</v>
      </c>
      <c r="AE943" s="34">
        <f t="shared" si="306"/>
        <v>24.686297731305228</v>
      </c>
      <c r="AF943" s="36" t="str">
        <f t="shared" si="307"/>
        <v>PADTON</v>
      </c>
      <c r="AG943" s="36" t="str">
        <f t="shared" si="308"/>
        <v>RDNGSTN</v>
      </c>
      <c r="AH943" s="36">
        <f t="shared" si="309"/>
        <v>939</v>
      </c>
      <c r="AI943" s="42">
        <f t="shared" si="310"/>
        <v>39360.6</v>
      </c>
      <c r="AJ943" s="43">
        <f t="shared" si="311"/>
        <v>50.202316318281468</v>
      </c>
      <c r="AK943" s="43">
        <f t="shared" si="312"/>
        <v>-6.7794223090520633E-2</v>
      </c>
      <c r="AL943" s="36">
        <f t="shared" si="313"/>
        <v>51.517034596118016</v>
      </c>
      <c r="AM943" s="36">
        <v>1</v>
      </c>
      <c r="AN943" s="36">
        <f t="shared" si="314"/>
        <v>-0.72994526389243441</v>
      </c>
      <c r="AO943" s="36">
        <v>4</v>
      </c>
      <c r="AP943" s="42">
        <f>INT(AI943/1000)*1000</f>
        <v>39000</v>
      </c>
      <c r="AQ943" s="42">
        <f>MOD(AI943,1000)</f>
        <v>360.59999999999854</v>
      </c>
      <c r="AR943" s="42">
        <f>MOD(AI944,1000)-0.2+(AP944-AP943)</f>
        <v>410.39999999999856</v>
      </c>
    </row>
    <row r="944" spans="1:44" x14ac:dyDescent="0.25">
      <c r="A944" s="32" t="s">
        <v>0</v>
      </c>
      <c r="B944" s="33" t="s">
        <v>1</v>
      </c>
      <c r="C944" s="32">
        <v>940</v>
      </c>
      <c r="D944">
        <f>MATCH(C944,TrainRun!$AG$2:$AG$148,1)</f>
        <v>122</v>
      </c>
      <c r="E944">
        <f>INT(INDEX(TrainRun!$AD$2:$AD$148,'By Second'!D944))</f>
        <v>930</v>
      </c>
      <c r="F944">
        <f>IF(E944=0,0,INDEX(TrainRun!$AE$2:$AE$148,'By Second'!D944))</f>
        <v>50.812464326096176</v>
      </c>
      <c r="G944">
        <f>INDEX(TrainRun!$AF$2:$AF$148,'By Second'!D944)</f>
        <v>38906.319403740199</v>
      </c>
      <c r="H944">
        <f t="shared" si="297"/>
        <v>123</v>
      </c>
      <c r="I944">
        <f>INT(INDEX(TrainRun!$AD$2:$AD$148,'By Second'!H944))</f>
        <v>1000</v>
      </c>
      <c r="J944">
        <f>INDEX(TrainRun!$AE$2:$AE$148,'By Second'!H944)</f>
        <v>46.066868709759731</v>
      </c>
      <c r="K944">
        <f t="shared" si="294"/>
        <v>70</v>
      </c>
      <c r="L944">
        <f t="shared" si="295"/>
        <v>-4.7455956163364448</v>
      </c>
      <c r="M944">
        <f t="shared" si="298"/>
        <v>-6.7794223090520633E-2</v>
      </c>
      <c r="N944" s="32">
        <f t="shared" si="299"/>
        <v>50.134522095190945</v>
      </c>
      <c r="O944" s="29">
        <f t="shared" si="296"/>
        <v>39410.69596099099</v>
      </c>
      <c r="P944">
        <f>MATCH(O944,LORDetail!$B$2:$B$930,1)</f>
        <v>245</v>
      </c>
      <c r="Q944">
        <f>INDEX(LORDetail!$B$2:$B$930,P944)</f>
        <v>39307.082363560869</v>
      </c>
      <c r="R944">
        <f>INDEX(LORDetail!$D$2:$D$930,P944)</f>
        <v>51.517207279396402</v>
      </c>
      <c r="S944">
        <f>INDEX(LORDetail!$E$2:$E$930,P944)</f>
        <v>-0.72922484457342895</v>
      </c>
      <c r="T944">
        <f>INDEX(LORDetail!$G$2:$G$930,P944)</f>
        <v>24.65371</v>
      </c>
      <c r="U944">
        <f t="shared" si="300"/>
        <v>246</v>
      </c>
      <c r="V944">
        <f>INDEX(LORDetail!$B$2:$B$930,U944)</f>
        <v>39498.350242011998</v>
      </c>
      <c r="W944">
        <f>INDEX(LORDetail!$D$2:$D$930,U944)</f>
        <v>51.516589677762603</v>
      </c>
      <c r="X944">
        <f>INDEX(LORDetail!$E$2:$E$930,U944)</f>
        <v>-0.73180142380331303</v>
      </c>
      <c r="Y944">
        <f>INDEX(LORDetail!$G$2:$G$930,U944)</f>
        <v>24.77026</v>
      </c>
      <c r="Z944">
        <f t="shared" si="301"/>
        <v>191.26787845112995</v>
      </c>
      <c r="AA944" s="29">
        <f t="shared" si="302"/>
        <v>103.61359743012144</v>
      </c>
      <c r="AB944">
        <f t="shared" si="303"/>
        <v>0.5417198029756749</v>
      </c>
      <c r="AC944" s="32">
        <f t="shared" si="304"/>
        <v>51.516872712361021</v>
      </c>
      <c r="AD944" s="32">
        <f t="shared" si="305"/>
        <v>-0.73062062856619292</v>
      </c>
      <c r="AE944" s="34">
        <f t="shared" si="306"/>
        <v>24.716847443036816</v>
      </c>
      <c r="AF944" s="36" t="str">
        <f t="shared" si="307"/>
        <v>PADTON</v>
      </c>
      <c r="AG944" s="36" t="str">
        <f t="shared" si="308"/>
        <v>RDNGSTN</v>
      </c>
      <c r="AH944" s="36">
        <f t="shared" si="309"/>
        <v>940</v>
      </c>
      <c r="AI944" s="42">
        <f t="shared" si="310"/>
        <v>39410.6</v>
      </c>
      <c r="AJ944" s="43">
        <f t="shared" si="311"/>
        <v>50.134522095190945</v>
      </c>
      <c r="AK944" s="43">
        <f t="shared" si="312"/>
        <v>-6.7794223090520633E-2</v>
      </c>
      <c r="AL944" s="36">
        <f t="shared" si="313"/>
        <v>51.516872712361021</v>
      </c>
      <c r="AM944" s="36">
        <v>1</v>
      </c>
      <c r="AN944" s="36">
        <f t="shared" si="314"/>
        <v>-0.73062062856619292</v>
      </c>
      <c r="AO944" s="36">
        <v>4</v>
      </c>
      <c r="AP944" s="42">
        <f>INT(AI944/1000)*1000</f>
        <v>39000</v>
      </c>
      <c r="AQ944" s="42">
        <f>MOD(AI944,1000)</f>
        <v>410.59999999999854</v>
      </c>
      <c r="AR944" s="42">
        <f>MOD(AI945,1000)-0.2+(AP945-AP944)</f>
        <v>460.60000000000292</v>
      </c>
    </row>
    <row r="945" spans="1:44" x14ac:dyDescent="0.25">
      <c r="A945" s="32" t="s">
        <v>0</v>
      </c>
      <c r="B945" s="33" t="s">
        <v>1</v>
      </c>
      <c r="C945" s="32">
        <v>941</v>
      </c>
      <c r="D945">
        <f>MATCH(C945,TrainRun!$AG$2:$AG$148,1)</f>
        <v>122</v>
      </c>
      <c r="E945">
        <f>INT(INDEX(TrainRun!$AD$2:$AD$148,'By Second'!D945))</f>
        <v>930</v>
      </c>
      <c r="F945">
        <f>IF(E945=0,0,INDEX(TrainRun!$AE$2:$AE$148,'By Second'!D945))</f>
        <v>50.812464326096176</v>
      </c>
      <c r="G945">
        <f>INDEX(TrainRun!$AF$2:$AF$148,'By Second'!D945)</f>
        <v>38906.319403740199</v>
      </c>
      <c r="H945">
        <f t="shared" si="297"/>
        <v>123</v>
      </c>
      <c r="I945">
        <f>INT(INDEX(TrainRun!$AD$2:$AD$148,'By Second'!H945))</f>
        <v>1000</v>
      </c>
      <c r="J945">
        <f>INDEX(TrainRun!$AE$2:$AE$148,'By Second'!H945)</f>
        <v>46.066868709759731</v>
      </c>
      <c r="K945">
        <f t="shared" si="294"/>
        <v>70</v>
      </c>
      <c r="L945">
        <f t="shared" si="295"/>
        <v>-4.7455956163364448</v>
      </c>
      <c r="M945">
        <f t="shared" si="298"/>
        <v>-6.7794223090520633E-2</v>
      </c>
      <c r="N945" s="32">
        <f t="shared" si="299"/>
        <v>50.066727872100422</v>
      </c>
      <c r="O945" s="29">
        <f t="shared" si="296"/>
        <v>39460.762688863091</v>
      </c>
      <c r="P945">
        <f>MATCH(O945,LORDetail!$B$2:$B$930,1)</f>
        <v>245</v>
      </c>
      <c r="Q945">
        <f>INDEX(LORDetail!$B$2:$B$930,P945)</f>
        <v>39307.082363560869</v>
      </c>
      <c r="R945">
        <f>INDEX(LORDetail!$D$2:$D$930,P945)</f>
        <v>51.517207279396402</v>
      </c>
      <c r="S945">
        <f>INDEX(LORDetail!$E$2:$E$930,P945)</f>
        <v>-0.72922484457342895</v>
      </c>
      <c r="T945">
        <f>INDEX(LORDetail!$G$2:$G$930,P945)</f>
        <v>24.65371</v>
      </c>
      <c r="U945">
        <f t="shared" si="300"/>
        <v>246</v>
      </c>
      <c r="V945">
        <f>INDEX(LORDetail!$B$2:$B$930,U945)</f>
        <v>39498.350242011998</v>
      </c>
      <c r="W945">
        <f>INDEX(LORDetail!$D$2:$D$930,U945)</f>
        <v>51.516589677762603</v>
      </c>
      <c r="X945">
        <f>INDEX(LORDetail!$E$2:$E$930,U945)</f>
        <v>-0.73180142380331303</v>
      </c>
      <c r="Y945">
        <f>INDEX(LORDetail!$G$2:$G$930,U945)</f>
        <v>24.77026</v>
      </c>
      <c r="Z945">
        <f t="shared" si="301"/>
        <v>191.26787845112995</v>
      </c>
      <c r="AA945" s="29">
        <f t="shared" si="302"/>
        <v>153.68032530222263</v>
      </c>
      <c r="AB945">
        <f t="shared" si="303"/>
        <v>0.80348214528603579</v>
      </c>
      <c r="AC945" s="32">
        <f t="shared" si="304"/>
        <v>51.516711047510746</v>
      </c>
      <c r="AD945" s="32">
        <f t="shared" si="305"/>
        <v>-0.73129507998055565</v>
      </c>
      <c r="AE945" s="34">
        <f t="shared" si="306"/>
        <v>24.747355844033088</v>
      </c>
      <c r="AF945" s="36" t="str">
        <f t="shared" si="307"/>
        <v>PADTON</v>
      </c>
      <c r="AG945" s="36" t="str">
        <f t="shared" si="308"/>
        <v>RDNGSTN</v>
      </c>
      <c r="AH945" s="36">
        <f t="shared" si="309"/>
        <v>941</v>
      </c>
      <c r="AI945" s="42">
        <f t="shared" si="310"/>
        <v>39460.800000000003</v>
      </c>
      <c r="AJ945" s="43">
        <f t="shared" si="311"/>
        <v>50.066727872100422</v>
      </c>
      <c r="AK945" s="43">
        <f t="shared" si="312"/>
        <v>-6.7794223090520633E-2</v>
      </c>
      <c r="AL945" s="36">
        <f t="shared" si="313"/>
        <v>51.516711047510746</v>
      </c>
      <c r="AM945" s="36">
        <v>1</v>
      </c>
      <c r="AN945" s="36">
        <f t="shared" si="314"/>
        <v>-0.73129507998055565</v>
      </c>
      <c r="AO945" s="36">
        <v>4</v>
      </c>
      <c r="AP945" s="42">
        <f>INT(AI945/1000)*1000</f>
        <v>39000</v>
      </c>
      <c r="AQ945" s="42">
        <f>MOD(AI945,1000)</f>
        <v>460.80000000000291</v>
      </c>
      <c r="AR945" s="42">
        <f>MOD(AI946,1000)-0.2+(AP946-AP945)</f>
        <v>510.60000000000292</v>
      </c>
    </row>
    <row r="946" spans="1:44" x14ac:dyDescent="0.25">
      <c r="A946" s="32" t="s">
        <v>0</v>
      </c>
      <c r="B946" s="33" t="s">
        <v>1</v>
      </c>
      <c r="C946" s="32">
        <v>942</v>
      </c>
      <c r="D946">
        <f>MATCH(C946,TrainRun!$AG$2:$AG$148,1)</f>
        <v>122</v>
      </c>
      <c r="E946">
        <f>INT(INDEX(TrainRun!$AD$2:$AD$148,'By Second'!D946))</f>
        <v>930</v>
      </c>
      <c r="F946">
        <f>IF(E946=0,0,INDEX(TrainRun!$AE$2:$AE$148,'By Second'!D946))</f>
        <v>50.812464326096176</v>
      </c>
      <c r="G946">
        <f>INDEX(TrainRun!$AF$2:$AF$148,'By Second'!D946)</f>
        <v>38906.319403740199</v>
      </c>
      <c r="H946">
        <f t="shared" si="297"/>
        <v>123</v>
      </c>
      <c r="I946">
        <f>INT(INDEX(TrainRun!$AD$2:$AD$148,'By Second'!H946))</f>
        <v>1000</v>
      </c>
      <c r="J946">
        <f>INDEX(TrainRun!$AE$2:$AE$148,'By Second'!H946)</f>
        <v>46.066868709759731</v>
      </c>
      <c r="K946">
        <f t="shared" si="294"/>
        <v>70</v>
      </c>
      <c r="L946">
        <f t="shared" si="295"/>
        <v>-4.7455956163364448</v>
      </c>
      <c r="M946">
        <f t="shared" si="298"/>
        <v>-6.7794223090520633E-2</v>
      </c>
      <c r="N946" s="32">
        <f t="shared" si="299"/>
        <v>49.998933649009899</v>
      </c>
      <c r="O946" s="29">
        <f t="shared" si="296"/>
        <v>39510.761622512102</v>
      </c>
      <c r="P946">
        <f>MATCH(O946,LORDetail!$B$2:$B$930,1)</f>
        <v>246</v>
      </c>
      <c r="Q946">
        <f>INDEX(LORDetail!$B$2:$B$930,P946)</f>
        <v>39498.350242011998</v>
      </c>
      <c r="R946">
        <f>INDEX(LORDetail!$D$2:$D$930,P946)</f>
        <v>51.516589677762603</v>
      </c>
      <c r="S946">
        <f>INDEX(LORDetail!$E$2:$E$930,P946)</f>
        <v>-0.73180142380331303</v>
      </c>
      <c r="T946">
        <f>INDEX(LORDetail!$G$2:$G$930,P946)</f>
        <v>24.77026</v>
      </c>
      <c r="U946">
        <f t="shared" si="300"/>
        <v>247</v>
      </c>
      <c r="V946">
        <f>INDEX(LORDetail!$B$2:$B$930,U946)</f>
        <v>39720.632193284953</v>
      </c>
      <c r="W946">
        <f>INDEX(LORDetail!$D$2:$D$930,U946)</f>
        <v>51.515929057399497</v>
      </c>
      <c r="X946">
        <f>INDEX(LORDetail!$E$2:$E$930,U946)</f>
        <v>-0.73482951553309495</v>
      </c>
      <c r="Y946">
        <f>INDEX(LORDetail!$G$2:$G$930,U946)</f>
        <v>24.9057</v>
      </c>
      <c r="Z946">
        <f t="shared" si="301"/>
        <v>222.28195127295476</v>
      </c>
      <c r="AA946" s="29">
        <f t="shared" si="302"/>
        <v>12.411380500103405</v>
      </c>
      <c r="AB946">
        <f t="shared" si="303"/>
        <v>5.5836204554739796E-2</v>
      </c>
      <c r="AC946" s="32">
        <f t="shared" si="304"/>
        <v>51.516552791228875</v>
      </c>
      <c r="AD946" s="32">
        <f t="shared" si="305"/>
        <v>-0.73197050095254768</v>
      </c>
      <c r="AE946" s="34">
        <f t="shared" si="306"/>
        <v>24.777822455544893</v>
      </c>
      <c r="AF946" s="36" t="str">
        <f t="shared" si="307"/>
        <v>PADTON</v>
      </c>
      <c r="AG946" s="36" t="str">
        <f t="shared" si="308"/>
        <v>RDNGSTN</v>
      </c>
      <c r="AH946" s="36">
        <f t="shared" si="309"/>
        <v>942</v>
      </c>
      <c r="AI946" s="42">
        <f t="shared" si="310"/>
        <v>39510.800000000003</v>
      </c>
      <c r="AJ946" s="43">
        <f t="shared" si="311"/>
        <v>49.998933649009899</v>
      </c>
      <c r="AK946" s="43">
        <f t="shared" si="312"/>
        <v>-6.7794223090520633E-2</v>
      </c>
      <c r="AL946" s="36">
        <f t="shared" si="313"/>
        <v>51.516552791228875</v>
      </c>
      <c r="AM946" s="36">
        <v>1</v>
      </c>
      <c r="AN946" s="36">
        <f t="shared" si="314"/>
        <v>-0.73197050095254768</v>
      </c>
      <c r="AO946" s="36">
        <v>4</v>
      </c>
      <c r="AP946" s="42">
        <f>INT(AI946/1000)*1000</f>
        <v>39000</v>
      </c>
      <c r="AQ946" s="42">
        <f>MOD(AI946,1000)</f>
        <v>510.80000000000291</v>
      </c>
      <c r="AR946" s="42">
        <f>MOD(AI947,1000)-0.2+(AP947-AP946)</f>
        <v>560.3999999999985</v>
      </c>
    </row>
    <row r="947" spans="1:44" x14ac:dyDescent="0.25">
      <c r="A947" s="32" t="s">
        <v>0</v>
      </c>
      <c r="B947" s="33" t="s">
        <v>1</v>
      </c>
      <c r="C947" s="32">
        <v>943</v>
      </c>
      <c r="D947">
        <f>MATCH(C947,TrainRun!$AG$2:$AG$148,1)</f>
        <v>122</v>
      </c>
      <c r="E947">
        <f>INT(INDEX(TrainRun!$AD$2:$AD$148,'By Second'!D947))</f>
        <v>930</v>
      </c>
      <c r="F947">
        <f>IF(E947=0,0,INDEX(TrainRun!$AE$2:$AE$148,'By Second'!D947))</f>
        <v>50.812464326096176</v>
      </c>
      <c r="G947">
        <f>INDEX(TrainRun!$AF$2:$AF$148,'By Second'!D947)</f>
        <v>38906.319403740199</v>
      </c>
      <c r="H947">
        <f t="shared" si="297"/>
        <v>123</v>
      </c>
      <c r="I947">
        <f>INT(INDEX(TrainRun!$AD$2:$AD$148,'By Second'!H947))</f>
        <v>1000</v>
      </c>
      <c r="J947">
        <f>INDEX(TrainRun!$AE$2:$AE$148,'By Second'!H947)</f>
        <v>46.066868709759731</v>
      </c>
      <c r="K947">
        <f t="shared" si="294"/>
        <v>70</v>
      </c>
      <c r="L947">
        <f t="shared" si="295"/>
        <v>-4.7455956163364448</v>
      </c>
      <c r="M947">
        <f t="shared" si="298"/>
        <v>-6.7794223090520633E-2</v>
      </c>
      <c r="N947" s="32">
        <f t="shared" si="299"/>
        <v>49.931139425919376</v>
      </c>
      <c r="O947" s="29">
        <f t="shared" si="296"/>
        <v>39560.692761938022</v>
      </c>
      <c r="P947">
        <f>MATCH(O947,LORDetail!$B$2:$B$930,1)</f>
        <v>246</v>
      </c>
      <c r="Q947">
        <f>INDEX(LORDetail!$B$2:$B$930,P947)</f>
        <v>39498.350242011998</v>
      </c>
      <c r="R947">
        <f>INDEX(LORDetail!$D$2:$D$930,P947)</f>
        <v>51.516589677762603</v>
      </c>
      <c r="S947">
        <f>INDEX(LORDetail!$E$2:$E$930,P947)</f>
        <v>-0.73180142380331303</v>
      </c>
      <c r="T947">
        <f>INDEX(LORDetail!$G$2:$G$930,P947)</f>
        <v>24.77026</v>
      </c>
      <c r="U947">
        <f t="shared" si="300"/>
        <v>247</v>
      </c>
      <c r="V947">
        <f>INDEX(LORDetail!$B$2:$B$930,U947)</f>
        <v>39720.632193284953</v>
      </c>
      <c r="W947">
        <f>INDEX(LORDetail!$D$2:$D$930,U947)</f>
        <v>51.515929057399497</v>
      </c>
      <c r="X947">
        <f>INDEX(LORDetail!$E$2:$E$930,U947)</f>
        <v>-0.73482951553309495</v>
      </c>
      <c r="Y947">
        <f>INDEX(LORDetail!$G$2:$G$930,U947)</f>
        <v>24.9057</v>
      </c>
      <c r="Z947">
        <f t="shared" si="301"/>
        <v>222.28195127295476</v>
      </c>
      <c r="AA947" s="29">
        <f t="shared" si="302"/>
        <v>62.34251992602367</v>
      </c>
      <c r="AB947">
        <f t="shared" si="303"/>
        <v>0.28046595582323802</v>
      </c>
      <c r="AC947" s="32">
        <f t="shared" si="304"/>
        <v>51.516404396241029</v>
      </c>
      <c r="AD947" s="32">
        <f t="shared" si="305"/>
        <v>-0.73265070044462677</v>
      </c>
      <c r="AE947" s="34">
        <f t="shared" si="306"/>
        <v>24.808246309056699</v>
      </c>
      <c r="AF947" s="36" t="str">
        <f t="shared" si="307"/>
        <v>PADTON</v>
      </c>
      <c r="AG947" s="36" t="str">
        <f t="shared" si="308"/>
        <v>RDNGSTN</v>
      </c>
      <c r="AH947" s="36">
        <f t="shared" si="309"/>
        <v>943</v>
      </c>
      <c r="AI947" s="42">
        <f t="shared" si="310"/>
        <v>39560.6</v>
      </c>
      <c r="AJ947" s="43">
        <f t="shared" si="311"/>
        <v>49.931139425919376</v>
      </c>
      <c r="AK947" s="43">
        <f t="shared" si="312"/>
        <v>-6.7794223090520633E-2</v>
      </c>
      <c r="AL947" s="36">
        <f t="shared" si="313"/>
        <v>51.516404396241029</v>
      </c>
      <c r="AM947" s="36">
        <v>1</v>
      </c>
      <c r="AN947" s="36">
        <f t="shared" si="314"/>
        <v>-0.73265070044462677</v>
      </c>
      <c r="AO947" s="36">
        <v>4</v>
      </c>
      <c r="AP947" s="42">
        <f>INT(AI947/1000)*1000</f>
        <v>39000</v>
      </c>
      <c r="AQ947" s="42">
        <f>MOD(AI947,1000)</f>
        <v>560.59999999999854</v>
      </c>
      <c r="AR947" s="42">
        <f>MOD(AI948,1000)-0.2+(AP948-AP947)</f>
        <v>610.3999999999985</v>
      </c>
    </row>
    <row r="948" spans="1:44" x14ac:dyDescent="0.25">
      <c r="A948" s="32" t="s">
        <v>0</v>
      </c>
      <c r="B948" s="33" t="s">
        <v>1</v>
      </c>
      <c r="C948" s="32">
        <v>944</v>
      </c>
      <c r="D948">
        <f>MATCH(C948,TrainRun!$AG$2:$AG$148,1)</f>
        <v>122</v>
      </c>
      <c r="E948">
        <f>INT(INDEX(TrainRun!$AD$2:$AD$148,'By Second'!D948))</f>
        <v>930</v>
      </c>
      <c r="F948">
        <f>IF(E948=0,0,INDEX(TrainRun!$AE$2:$AE$148,'By Second'!D948))</f>
        <v>50.812464326096176</v>
      </c>
      <c r="G948">
        <f>INDEX(TrainRun!$AF$2:$AF$148,'By Second'!D948)</f>
        <v>38906.319403740199</v>
      </c>
      <c r="H948">
        <f t="shared" si="297"/>
        <v>123</v>
      </c>
      <c r="I948">
        <f>INT(INDEX(TrainRun!$AD$2:$AD$148,'By Second'!H948))</f>
        <v>1000</v>
      </c>
      <c r="J948">
        <f>INDEX(TrainRun!$AE$2:$AE$148,'By Second'!H948)</f>
        <v>46.066868709759731</v>
      </c>
      <c r="K948">
        <f t="shared" si="294"/>
        <v>70</v>
      </c>
      <c r="L948">
        <f t="shared" si="295"/>
        <v>-4.7455956163364448</v>
      </c>
      <c r="M948">
        <f t="shared" si="298"/>
        <v>-6.7794223090520633E-2</v>
      </c>
      <c r="N948" s="32">
        <f t="shared" si="299"/>
        <v>49.863345202828853</v>
      </c>
      <c r="O948" s="29">
        <f t="shared" si="296"/>
        <v>39610.556107140852</v>
      </c>
      <c r="P948">
        <f>MATCH(O948,LORDetail!$B$2:$B$930,1)</f>
        <v>246</v>
      </c>
      <c r="Q948">
        <f>INDEX(LORDetail!$B$2:$B$930,P948)</f>
        <v>39498.350242011998</v>
      </c>
      <c r="R948">
        <f>INDEX(LORDetail!$D$2:$D$930,P948)</f>
        <v>51.516589677762603</v>
      </c>
      <c r="S948">
        <f>INDEX(LORDetail!$E$2:$E$930,P948)</f>
        <v>-0.73180142380331303</v>
      </c>
      <c r="T948">
        <f>INDEX(LORDetail!$G$2:$G$930,P948)</f>
        <v>24.77026</v>
      </c>
      <c r="U948">
        <f t="shared" si="300"/>
        <v>247</v>
      </c>
      <c r="V948">
        <f>INDEX(LORDetail!$B$2:$B$930,U948)</f>
        <v>39720.632193284953</v>
      </c>
      <c r="W948">
        <f>INDEX(LORDetail!$D$2:$D$930,U948)</f>
        <v>51.515929057399497</v>
      </c>
      <c r="X948">
        <f>INDEX(LORDetail!$E$2:$E$930,U948)</f>
        <v>-0.73482951553309495</v>
      </c>
      <c r="Y948">
        <f>INDEX(LORDetail!$G$2:$G$930,U948)</f>
        <v>24.9057</v>
      </c>
      <c r="Z948">
        <f t="shared" si="301"/>
        <v>222.28195127295476</v>
      </c>
      <c r="AA948" s="29">
        <f t="shared" si="302"/>
        <v>112.20586512885347</v>
      </c>
      <c r="AB948">
        <f t="shared" si="303"/>
        <v>0.50479071506380857</v>
      </c>
      <c r="AC948" s="32">
        <f t="shared" si="304"/>
        <v>51.516256202737125</v>
      </c>
      <c r="AD948" s="32">
        <f t="shared" si="305"/>
        <v>-0.73332997639286845</v>
      </c>
      <c r="AE948" s="34">
        <f t="shared" si="306"/>
        <v>24.838628854448242</v>
      </c>
      <c r="AF948" s="36" t="str">
        <f t="shared" si="307"/>
        <v>PADTON</v>
      </c>
      <c r="AG948" s="36" t="str">
        <f t="shared" si="308"/>
        <v>RDNGSTN</v>
      </c>
      <c r="AH948" s="36">
        <f t="shared" si="309"/>
        <v>944</v>
      </c>
      <c r="AI948" s="42">
        <f t="shared" si="310"/>
        <v>39610.6</v>
      </c>
      <c r="AJ948" s="43">
        <f t="shared" si="311"/>
        <v>49.863345202828853</v>
      </c>
      <c r="AK948" s="43">
        <f t="shared" si="312"/>
        <v>-6.7794223090520633E-2</v>
      </c>
      <c r="AL948" s="36">
        <f t="shared" si="313"/>
        <v>51.516256202737125</v>
      </c>
      <c r="AM948" s="36">
        <v>1</v>
      </c>
      <c r="AN948" s="36">
        <f t="shared" si="314"/>
        <v>-0.73332997639286845</v>
      </c>
      <c r="AO948" s="36">
        <v>4</v>
      </c>
      <c r="AP948" s="42">
        <f>INT(AI948/1000)*1000</f>
        <v>39000</v>
      </c>
      <c r="AQ948" s="42">
        <f>MOD(AI948,1000)</f>
        <v>610.59999999999854</v>
      </c>
      <c r="AR948" s="42">
        <f>MOD(AI949,1000)-0.2+(AP949-AP948)</f>
        <v>660.20000000000141</v>
      </c>
    </row>
    <row r="949" spans="1:44" x14ac:dyDescent="0.25">
      <c r="A949" s="32" t="s">
        <v>0</v>
      </c>
      <c r="B949" s="33" t="s">
        <v>1</v>
      </c>
      <c r="C949" s="32">
        <v>945</v>
      </c>
      <c r="D949">
        <f>MATCH(C949,TrainRun!$AG$2:$AG$148,1)</f>
        <v>122</v>
      </c>
      <c r="E949">
        <f>INT(INDEX(TrainRun!$AD$2:$AD$148,'By Second'!D949))</f>
        <v>930</v>
      </c>
      <c r="F949">
        <f>IF(E949=0,0,INDEX(TrainRun!$AE$2:$AE$148,'By Second'!D949))</f>
        <v>50.812464326096176</v>
      </c>
      <c r="G949">
        <f>INDEX(TrainRun!$AF$2:$AF$148,'By Second'!D949)</f>
        <v>38906.319403740199</v>
      </c>
      <c r="H949">
        <f t="shared" si="297"/>
        <v>123</v>
      </c>
      <c r="I949">
        <f>INT(INDEX(TrainRun!$AD$2:$AD$148,'By Second'!H949))</f>
        <v>1000</v>
      </c>
      <c r="J949">
        <f>INDEX(TrainRun!$AE$2:$AE$148,'By Second'!H949)</f>
        <v>46.066868709759731</v>
      </c>
      <c r="K949">
        <f t="shared" si="294"/>
        <v>70</v>
      </c>
      <c r="L949">
        <f t="shared" si="295"/>
        <v>-4.7455956163364448</v>
      </c>
      <c r="M949">
        <f t="shared" si="298"/>
        <v>-6.7794223090520633E-2</v>
      </c>
      <c r="N949" s="32">
        <f t="shared" si="299"/>
        <v>49.79555097973833</v>
      </c>
      <c r="O949" s="29">
        <f t="shared" si="296"/>
        <v>39660.351658120591</v>
      </c>
      <c r="P949">
        <f>MATCH(O949,LORDetail!$B$2:$B$930,1)</f>
        <v>246</v>
      </c>
      <c r="Q949">
        <f>INDEX(LORDetail!$B$2:$B$930,P949)</f>
        <v>39498.350242011998</v>
      </c>
      <c r="R949">
        <f>INDEX(LORDetail!$D$2:$D$930,P949)</f>
        <v>51.516589677762603</v>
      </c>
      <c r="S949">
        <f>INDEX(LORDetail!$E$2:$E$930,P949)</f>
        <v>-0.73180142380331303</v>
      </c>
      <c r="T949">
        <f>INDEX(LORDetail!$G$2:$G$930,P949)</f>
        <v>24.77026</v>
      </c>
      <c r="U949">
        <f t="shared" si="300"/>
        <v>247</v>
      </c>
      <c r="V949">
        <f>INDEX(LORDetail!$B$2:$B$930,U949)</f>
        <v>39720.632193284953</v>
      </c>
      <c r="W949">
        <f>INDEX(LORDetail!$D$2:$D$930,U949)</f>
        <v>51.515929057399497</v>
      </c>
      <c r="X949">
        <f>INDEX(LORDetail!$E$2:$E$930,U949)</f>
        <v>-0.73482951553309495</v>
      </c>
      <c r="Y949">
        <f>INDEX(LORDetail!$G$2:$G$930,U949)</f>
        <v>24.9057</v>
      </c>
      <c r="Z949">
        <f t="shared" si="301"/>
        <v>222.28195127295476</v>
      </c>
      <c r="AA949" s="29">
        <f t="shared" si="302"/>
        <v>162.00141610859282</v>
      </c>
      <c r="AB949">
        <f t="shared" si="303"/>
        <v>0.7288104822764514</v>
      </c>
      <c r="AC949" s="32">
        <f t="shared" si="304"/>
        <v>51.516108210717164</v>
      </c>
      <c r="AD949" s="32">
        <f t="shared" si="305"/>
        <v>-0.73400832879727274</v>
      </c>
      <c r="AE949" s="34">
        <f t="shared" si="306"/>
        <v>24.868970091719522</v>
      </c>
      <c r="AF949" s="36" t="str">
        <f t="shared" si="307"/>
        <v>PADTON</v>
      </c>
      <c r="AG949" s="36" t="str">
        <f t="shared" si="308"/>
        <v>RDNGSTN</v>
      </c>
      <c r="AH949" s="36">
        <f t="shared" si="309"/>
        <v>945</v>
      </c>
      <c r="AI949" s="42">
        <f t="shared" si="310"/>
        <v>39660.400000000001</v>
      </c>
      <c r="AJ949" s="43">
        <f t="shared" si="311"/>
        <v>49.79555097973833</v>
      </c>
      <c r="AK949" s="43">
        <f t="shared" si="312"/>
        <v>-6.7794223090520633E-2</v>
      </c>
      <c r="AL949" s="36">
        <f t="shared" si="313"/>
        <v>51.516108210717164</v>
      </c>
      <c r="AM949" s="36">
        <v>1</v>
      </c>
      <c r="AN949" s="36">
        <f t="shared" si="314"/>
        <v>-0.73400832879727274</v>
      </c>
      <c r="AO949" s="36">
        <v>4</v>
      </c>
      <c r="AP949" s="42">
        <f>INT(AI949/1000)*1000</f>
        <v>39000</v>
      </c>
      <c r="AQ949" s="42">
        <f>MOD(AI949,1000)</f>
        <v>660.40000000000146</v>
      </c>
      <c r="AR949" s="42">
        <f>MOD(AI950,1000)-0.2+(AP950-AP949)</f>
        <v>709.8</v>
      </c>
    </row>
    <row r="950" spans="1:44" x14ac:dyDescent="0.25">
      <c r="A950" s="32" t="s">
        <v>0</v>
      </c>
      <c r="B950" s="33" t="s">
        <v>1</v>
      </c>
      <c r="C950" s="32">
        <v>946</v>
      </c>
      <c r="D950">
        <f>MATCH(C950,TrainRun!$AG$2:$AG$148,1)</f>
        <v>122</v>
      </c>
      <c r="E950">
        <f>INT(INDEX(TrainRun!$AD$2:$AD$148,'By Second'!D950))</f>
        <v>930</v>
      </c>
      <c r="F950">
        <f>IF(E950=0,0,INDEX(TrainRun!$AE$2:$AE$148,'By Second'!D950))</f>
        <v>50.812464326096176</v>
      </c>
      <c r="G950">
        <f>INDEX(TrainRun!$AF$2:$AF$148,'By Second'!D950)</f>
        <v>38906.319403740199</v>
      </c>
      <c r="H950">
        <f t="shared" si="297"/>
        <v>123</v>
      </c>
      <c r="I950">
        <f>INT(INDEX(TrainRun!$AD$2:$AD$148,'By Second'!H950))</f>
        <v>1000</v>
      </c>
      <c r="J950">
        <f>INDEX(TrainRun!$AE$2:$AE$148,'By Second'!H950)</f>
        <v>46.066868709759731</v>
      </c>
      <c r="K950">
        <f t="shared" si="294"/>
        <v>70</v>
      </c>
      <c r="L950">
        <f t="shared" si="295"/>
        <v>-4.7455956163364448</v>
      </c>
      <c r="M950">
        <f t="shared" si="298"/>
        <v>-6.7794223090520633E-2</v>
      </c>
      <c r="N950" s="32">
        <f t="shared" si="299"/>
        <v>49.727756756647807</v>
      </c>
      <c r="O950" s="29">
        <f t="shared" si="296"/>
        <v>39710.07941487724</v>
      </c>
      <c r="P950">
        <f>MATCH(O950,LORDetail!$B$2:$B$930,1)</f>
        <v>246</v>
      </c>
      <c r="Q950">
        <f>INDEX(LORDetail!$B$2:$B$930,P950)</f>
        <v>39498.350242011998</v>
      </c>
      <c r="R950">
        <f>INDEX(LORDetail!$D$2:$D$930,P950)</f>
        <v>51.516589677762603</v>
      </c>
      <c r="S950">
        <f>INDEX(LORDetail!$E$2:$E$930,P950)</f>
        <v>-0.73180142380331303</v>
      </c>
      <c r="T950">
        <f>INDEX(LORDetail!$G$2:$G$930,P950)</f>
        <v>24.77026</v>
      </c>
      <c r="U950">
        <f t="shared" si="300"/>
        <v>247</v>
      </c>
      <c r="V950">
        <f>INDEX(LORDetail!$B$2:$B$930,U950)</f>
        <v>39720.632193284953</v>
      </c>
      <c r="W950">
        <f>INDEX(LORDetail!$D$2:$D$930,U950)</f>
        <v>51.515929057399497</v>
      </c>
      <c r="X950">
        <f>INDEX(LORDetail!$E$2:$E$930,U950)</f>
        <v>-0.73482951553309495</v>
      </c>
      <c r="Y950">
        <f>INDEX(LORDetail!$G$2:$G$930,U950)</f>
        <v>24.9057</v>
      </c>
      <c r="Z950">
        <f t="shared" si="301"/>
        <v>222.28195127295476</v>
      </c>
      <c r="AA950" s="29">
        <f t="shared" si="302"/>
        <v>211.72917286524171</v>
      </c>
      <c r="AB950">
        <f t="shared" si="303"/>
        <v>0.95252525746116656</v>
      </c>
      <c r="AC950" s="32">
        <f t="shared" si="304"/>
        <v>51.515960420181152</v>
      </c>
      <c r="AD950" s="32">
        <f t="shared" si="305"/>
        <v>-0.73468575765783961</v>
      </c>
      <c r="AE950" s="34">
        <f t="shared" si="306"/>
        <v>24.899270020870539</v>
      </c>
      <c r="AF950" s="36" t="str">
        <f t="shared" si="307"/>
        <v>PADTON</v>
      </c>
      <c r="AG950" s="36" t="str">
        <f t="shared" si="308"/>
        <v>RDNGSTN</v>
      </c>
      <c r="AH950" s="36">
        <f t="shared" si="309"/>
        <v>946</v>
      </c>
      <c r="AI950" s="42">
        <f t="shared" si="310"/>
        <v>39710</v>
      </c>
      <c r="AJ950" s="43">
        <f t="shared" si="311"/>
        <v>49.727756756647807</v>
      </c>
      <c r="AK950" s="43">
        <f t="shared" si="312"/>
        <v>-6.7794223090520633E-2</v>
      </c>
      <c r="AL950" s="36">
        <f t="shared" si="313"/>
        <v>51.515960420181152</v>
      </c>
      <c r="AM950" s="36">
        <v>1</v>
      </c>
      <c r="AN950" s="36">
        <f t="shared" si="314"/>
        <v>-0.73468575765783961</v>
      </c>
      <c r="AO950" s="36">
        <v>4</v>
      </c>
      <c r="AP950" s="42">
        <f>INT(AI950/1000)*1000</f>
        <v>39000</v>
      </c>
      <c r="AQ950" s="42">
        <f>MOD(AI950,1000)</f>
        <v>710</v>
      </c>
      <c r="AR950" s="42">
        <f>MOD(AI951,1000)-0.2+(AP951-AP950)</f>
        <v>759.60000000000286</v>
      </c>
    </row>
    <row r="951" spans="1:44" x14ac:dyDescent="0.25">
      <c r="A951" s="32" t="s">
        <v>0</v>
      </c>
      <c r="B951" s="33" t="s">
        <v>1</v>
      </c>
      <c r="C951" s="32">
        <v>947</v>
      </c>
      <c r="D951">
        <f>MATCH(C951,TrainRun!$AG$2:$AG$148,1)</f>
        <v>122</v>
      </c>
      <c r="E951">
        <f>INT(INDEX(TrainRun!$AD$2:$AD$148,'By Second'!D951))</f>
        <v>930</v>
      </c>
      <c r="F951">
        <f>IF(E951=0,0,INDEX(TrainRun!$AE$2:$AE$148,'By Second'!D951))</f>
        <v>50.812464326096176</v>
      </c>
      <c r="G951">
        <f>INDEX(TrainRun!$AF$2:$AF$148,'By Second'!D951)</f>
        <v>38906.319403740199</v>
      </c>
      <c r="H951">
        <f t="shared" si="297"/>
        <v>123</v>
      </c>
      <c r="I951">
        <f>INT(INDEX(TrainRun!$AD$2:$AD$148,'By Second'!H951))</f>
        <v>1000</v>
      </c>
      <c r="J951">
        <f>INDEX(TrainRun!$AE$2:$AE$148,'By Second'!H951)</f>
        <v>46.066868709759731</v>
      </c>
      <c r="K951">
        <f t="shared" si="294"/>
        <v>70</v>
      </c>
      <c r="L951">
        <f t="shared" si="295"/>
        <v>-4.7455956163364448</v>
      </c>
      <c r="M951">
        <f t="shared" si="298"/>
        <v>-6.7794223090520633E-2</v>
      </c>
      <c r="N951" s="32">
        <f t="shared" si="299"/>
        <v>49.659962533557284</v>
      </c>
      <c r="O951" s="29">
        <f t="shared" si="296"/>
        <v>39759.739377410799</v>
      </c>
      <c r="P951">
        <f>MATCH(O951,LORDetail!$B$2:$B$930,1)</f>
        <v>247</v>
      </c>
      <c r="Q951">
        <f>INDEX(LORDetail!$B$2:$B$930,P951)</f>
        <v>39720.632193284953</v>
      </c>
      <c r="R951">
        <f>INDEX(LORDetail!$D$2:$D$930,P951)</f>
        <v>51.515929057399497</v>
      </c>
      <c r="S951">
        <f>INDEX(LORDetail!$E$2:$E$930,P951)</f>
        <v>-0.73482951553309495</v>
      </c>
      <c r="T951">
        <f>INDEX(LORDetail!$G$2:$G$930,P951)</f>
        <v>24.9057</v>
      </c>
      <c r="U951">
        <f t="shared" si="300"/>
        <v>248</v>
      </c>
      <c r="V951">
        <f>INDEX(LORDetail!$B$2:$B$930,U951)</f>
        <v>39886.293120385941</v>
      </c>
      <c r="W951">
        <f>INDEX(LORDetail!$D$2:$D$930,U951)</f>
        <v>51.515396734690697</v>
      </c>
      <c r="X951">
        <f>INDEX(LORDetail!$E$2:$E$930,U951)</f>
        <v>-0.737062683101811</v>
      </c>
      <c r="Y951">
        <f>INDEX(LORDetail!$G$2:$G$930,U951)</f>
        <v>25.006640000000001</v>
      </c>
      <c r="Z951">
        <f t="shared" si="301"/>
        <v>165.66092710098746</v>
      </c>
      <c r="AA951" s="29">
        <f t="shared" si="302"/>
        <v>39.107184125845379</v>
      </c>
      <c r="AB951">
        <f t="shared" si="303"/>
        <v>0.2360676401503265</v>
      </c>
      <c r="AC951" s="32">
        <f t="shared" si="304"/>
        <v>51.515803393233831</v>
      </c>
      <c r="AD951" s="32">
        <f t="shared" si="305"/>
        <v>-0.73535669413110194</v>
      </c>
      <c r="AE951" s="34">
        <f t="shared" si="306"/>
        <v>24.929528667596774</v>
      </c>
      <c r="AF951" s="36" t="str">
        <f t="shared" si="307"/>
        <v>PADTON</v>
      </c>
      <c r="AG951" s="36" t="str">
        <f t="shared" si="308"/>
        <v>RDNGSTN</v>
      </c>
      <c r="AH951" s="36">
        <f t="shared" si="309"/>
        <v>947</v>
      </c>
      <c r="AI951" s="42">
        <f t="shared" si="310"/>
        <v>39759.800000000003</v>
      </c>
      <c r="AJ951" s="43">
        <f t="shared" si="311"/>
        <v>49.659962533557284</v>
      </c>
      <c r="AK951" s="43">
        <f t="shared" si="312"/>
        <v>-6.7794223090520633E-2</v>
      </c>
      <c r="AL951" s="36">
        <f t="shared" si="313"/>
        <v>51.515803393233831</v>
      </c>
      <c r="AM951" s="36">
        <v>1</v>
      </c>
      <c r="AN951" s="36">
        <f t="shared" si="314"/>
        <v>-0.73535669413110194</v>
      </c>
      <c r="AO951" s="36">
        <v>4</v>
      </c>
      <c r="AP951" s="42">
        <f>INT(AI951/1000)*1000</f>
        <v>39000</v>
      </c>
      <c r="AQ951" s="42">
        <f>MOD(AI951,1000)</f>
        <v>759.80000000000291</v>
      </c>
      <c r="AR951" s="42">
        <f>MOD(AI952,1000)-0.2+(AP952-AP951)</f>
        <v>809.20000000000141</v>
      </c>
    </row>
    <row r="952" spans="1:44" x14ac:dyDescent="0.25">
      <c r="A952" s="32" t="s">
        <v>0</v>
      </c>
      <c r="B952" s="33" t="s">
        <v>1</v>
      </c>
      <c r="C952" s="32">
        <v>948</v>
      </c>
      <c r="D952">
        <f>MATCH(C952,TrainRun!$AG$2:$AG$148,1)</f>
        <v>122</v>
      </c>
      <c r="E952">
        <f>INT(INDEX(TrainRun!$AD$2:$AD$148,'By Second'!D952))</f>
        <v>930</v>
      </c>
      <c r="F952">
        <f>IF(E952=0,0,INDEX(TrainRun!$AE$2:$AE$148,'By Second'!D952))</f>
        <v>50.812464326096176</v>
      </c>
      <c r="G952">
        <f>INDEX(TrainRun!$AF$2:$AF$148,'By Second'!D952)</f>
        <v>38906.319403740199</v>
      </c>
      <c r="H952">
        <f t="shared" si="297"/>
        <v>123</v>
      </c>
      <c r="I952">
        <f>INT(INDEX(TrainRun!$AD$2:$AD$148,'By Second'!H952))</f>
        <v>1000</v>
      </c>
      <c r="J952">
        <f>INDEX(TrainRun!$AE$2:$AE$148,'By Second'!H952)</f>
        <v>46.066868709759731</v>
      </c>
      <c r="K952">
        <f t="shared" si="294"/>
        <v>70</v>
      </c>
      <c r="L952">
        <f t="shared" si="295"/>
        <v>-4.7455956163364448</v>
      </c>
      <c r="M952">
        <f t="shared" si="298"/>
        <v>-6.7794223090520633E-2</v>
      </c>
      <c r="N952" s="32">
        <f t="shared" si="299"/>
        <v>49.592168310466761</v>
      </c>
      <c r="O952" s="29">
        <f t="shared" si="296"/>
        <v>39809.331545721267</v>
      </c>
      <c r="P952">
        <f>MATCH(O952,LORDetail!$B$2:$B$930,1)</f>
        <v>247</v>
      </c>
      <c r="Q952">
        <f>INDEX(LORDetail!$B$2:$B$930,P952)</f>
        <v>39720.632193284953</v>
      </c>
      <c r="R952">
        <f>INDEX(LORDetail!$D$2:$D$930,P952)</f>
        <v>51.515929057399497</v>
      </c>
      <c r="S952">
        <f>INDEX(LORDetail!$E$2:$E$930,P952)</f>
        <v>-0.73482951553309495</v>
      </c>
      <c r="T952">
        <f>INDEX(LORDetail!$G$2:$G$930,P952)</f>
        <v>24.9057</v>
      </c>
      <c r="U952">
        <f t="shared" si="300"/>
        <v>248</v>
      </c>
      <c r="V952">
        <f>INDEX(LORDetail!$B$2:$B$930,U952)</f>
        <v>39886.293120385941</v>
      </c>
      <c r="W952">
        <f>INDEX(LORDetail!$D$2:$D$930,U952)</f>
        <v>51.515396734690697</v>
      </c>
      <c r="X952">
        <f>INDEX(LORDetail!$E$2:$E$930,U952)</f>
        <v>-0.737062683101811</v>
      </c>
      <c r="Y952">
        <f>INDEX(LORDetail!$G$2:$G$930,U952)</f>
        <v>25.006640000000001</v>
      </c>
      <c r="Z952">
        <f t="shared" si="301"/>
        <v>165.66092710098746</v>
      </c>
      <c r="AA952" s="29">
        <f t="shared" si="302"/>
        <v>88.699352436313347</v>
      </c>
      <c r="AB952">
        <f t="shared" si="303"/>
        <v>0.53542711602864523</v>
      </c>
      <c r="AC952" s="32">
        <f t="shared" si="304"/>
        <v>51.515644037386728</v>
      </c>
      <c r="AD952" s="32">
        <f t="shared" si="305"/>
        <v>-0.73602521400402132</v>
      </c>
      <c r="AE952" s="34">
        <f t="shared" si="306"/>
        <v>24.95974601309193</v>
      </c>
      <c r="AF952" s="36" t="str">
        <f t="shared" si="307"/>
        <v>PADTON</v>
      </c>
      <c r="AG952" s="36" t="str">
        <f t="shared" si="308"/>
        <v>RDNGSTN</v>
      </c>
      <c r="AH952" s="36">
        <f t="shared" si="309"/>
        <v>948</v>
      </c>
      <c r="AI952" s="42">
        <f t="shared" si="310"/>
        <v>39809.4</v>
      </c>
      <c r="AJ952" s="43">
        <f t="shared" si="311"/>
        <v>49.592168310466761</v>
      </c>
      <c r="AK952" s="43">
        <f t="shared" si="312"/>
        <v>-6.7794223090520633E-2</v>
      </c>
      <c r="AL952" s="36">
        <f t="shared" si="313"/>
        <v>51.515644037386728</v>
      </c>
      <c r="AM952" s="36">
        <v>1</v>
      </c>
      <c r="AN952" s="36">
        <f t="shared" si="314"/>
        <v>-0.73602521400402132</v>
      </c>
      <c r="AO952" s="36">
        <v>4</v>
      </c>
      <c r="AP952" s="42">
        <f>INT(AI952/1000)*1000</f>
        <v>39000</v>
      </c>
      <c r="AQ952" s="42">
        <f>MOD(AI952,1000)</f>
        <v>809.40000000000146</v>
      </c>
      <c r="AR952" s="42">
        <f>MOD(AI953,1000)-0.2+(AP953-AP952)</f>
        <v>858.60000000000286</v>
      </c>
    </row>
    <row r="953" spans="1:44" x14ac:dyDescent="0.25">
      <c r="A953" s="32" t="s">
        <v>0</v>
      </c>
      <c r="B953" s="33" t="s">
        <v>1</v>
      </c>
      <c r="C953" s="32">
        <v>949</v>
      </c>
      <c r="D953">
        <f>MATCH(C953,TrainRun!$AG$2:$AG$148,1)</f>
        <v>122</v>
      </c>
      <c r="E953">
        <f>INT(INDEX(TrainRun!$AD$2:$AD$148,'By Second'!D953))</f>
        <v>930</v>
      </c>
      <c r="F953">
        <f>IF(E953=0,0,INDEX(TrainRun!$AE$2:$AE$148,'By Second'!D953))</f>
        <v>50.812464326096176</v>
      </c>
      <c r="G953">
        <f>INDEX(TrainRun!$AF$2:$AF$148,'By Second'!D953)</f>
        <v>38906.319403740199</v>
      </c>
      <c r="H953">
        <f t="shared" si="297"/>
        <v>123</v>
      </c>
      <c r="I953">
        <f>INT(INDEX(TrainRun!$AD$2:$AD$148,'By Second'!H953))</f>
        <v>1000</v>
      </c>
      <c r="J953">
        <f>INDEX(TrainRun!$AE$2:$AE$148,'By Second'!H953)</f>
        <v>46.066868709759731</v>
      </c>
      <c r="K953">
        <f t="shared" si="294"/>
        <v>70</v>
      </c>
      <c r="L953">
        <f t="shared" si="295"/>
        <v>-4.7455956163364448</v>
      </c>
      <c r="M953">
        <f t="shared" si="298"/>
        <v>-6.7794223090520633E-2</v>
      </c>
      <c r="N953" s="32">
        <f t="shared" si="299"/>
        <v>49.524374087376238</v>
      </c>
      <c r="O953" s="29">
        <f t="shared" si="296"/>
        <v>39858.855919808644</v>
      </c>
      <c r="P953">
        <f>MATCH(O953,LORDetail!$B$2:$B$930,1)</f>
        <v>247</v>
      </c>
      <c r="Q953">
        <f>INDEX(LORDetail!$B$2:$B$930,P953)</f>
        <v>39720.632193284953</v>
      </c>
      <c r="R953">
        <f>INDEX(LORDetail!$D$2:$D$930,P953)</f>
        <v>51.515929057399497</v>
      </c>
      <c r="S953">
        <f>INDEX(LORDetail!$E$2:$E$930,P953)</f>
        <v>-0.73482951553309495</v>
      </c>
      <c r="T953">
        <f>INDEX(LORDetail!$G$2:$G$930,P953)</f>
        <v>24.9057</v>
      </c>
      <c r="U953">
        <f t="shared" si="300"/>
        <v>248</v>
      </c>
      <c r="V953">
        <f>INDEX(LORDetail!$B$2:$B$930,U953)</f>
        <v>39886.293120385941</v>
      </c>
      <c r="W953">
        <f>INDEX(LORDetail!$D$2:$D$930,U953)</f>
        <v>51.515396734690697</v>
      </c>
      <c r="X953">
        <f>INDEX(LORDetail!$E$2:$E$930,U953)</f>
        <v>-0.737062683101811</v>
      </c>
      <c r="Y953">
        <f>INDEX(LORDetail!$G$2:$G$930,U953)</f>
        <v>25.006640000000001</v>
      </c>
      <c r="Z953">
        <f t="shared" si="301"/>
        <v>165.66092710098746</v>
      </c>
      <c r="AA953" s="29">
        <f t="shared" si="302"/>
        <v>138.22372652369086</v>
      </c>
      <c r="AB953">
        <f t="shared" si="303"/>
        <v>0.83437735706639626</v>
      </c>
      <c r="AC953" s="32">
        <f t="shared" si="304"/>
        <v>51.515484899384624</v>
      </c>
      <c r="AD953" s="32">
        <f t="shared" si="305"/>
        <v>-0.73669281998696667</v>
      </c>
      <c r="AE953" s="34">
        <f t="shared" si="306"/>
        <v>24.989922050422283</v>
      </c>
      <c r="AF953" s="36" t="str">
        <f t="shared" si="307"/>
        <v>PADTON</v>
      </c>
      <c r="AG953" s="36" t="str">
        <f t="shared" si="308"/>
        <v>RDNGSTN</v>
      </c>
      <c r="AH953" s="36">
        <f t="shared" si="309"/>
        <v>949</v>
      </c>
      <c r="AI953" s="42">
        <f t="shared" si="310"/>
        <v>39858.800000000003</v>
      </c>
      <c r="AJ953" s="43">
        <f t="shared" si="311"/>
        <v>49.524374087376238</v>
      </c>
      <c r="AK953" s="43">
        <f t="shared" si="312"/>
        <v>-6.7794223090520633E-2</v>
      </c>
      <c r="AL953" s="36">
        <f t="shared" si="313"/>
        <v>51.515484899384624</v>
      </c>
      <c r="AM953" s="36">
        <v>1</v>
      </c>
      <c r="AN953" s="36">
        <f t="shared" si="314"/>
        <v>-0.73669281998696667</v>
      </c>
      <c r="AO953" s="36">
        <v>4</v>
      </c>
      <c r="AP953" s="42">
        <f>INT(AI953/1000)*1000</f>
        <v>39000</v>
      </c>
      <c r="AQ953" s="42">
        <f>MOD(AI953,1000)</f>
        <v>858.80000000000291</v>
      </c>
      <c r="AR953" s="42">
        <f>MOD(AI954,1000)-0.2+(AP954-AP953)</f>
        <v>908.20000000000141</v>
      </c>
    </row>
    <row r="954" spans="1:44" x14ac:dyDescent="0.25">
      <c r="A954" s="32" t="s">
        <v>0</v>
      </c>
      <c r="B954" s="33" t="s">
        <v>1</v>
      </c>
      <c r="C954" s="32">
        <v>950</v>
      </c>
      <c r="D954">
        <f>MATCH(C954,TrainRun!$AG$2:$AG$148,1)</f>
        <v>122</v>
      </c>
      <c r="E954">
        <f>INT(INDEX(TrainRun!$AD$2:$AD$148,'By Second'!D954))</f>
        <v>930</v>
      </c>
      <c r="F954">
        <f>IF(E954=0,0,INDEX(TrainRun!$AE$2:$AE$148,'By Second'!D954))</f>
        <v>50.812464326096176</v>
      </c>
      <c r="G954">
        <f>INDEX(TrainRun!$AF$2:$AF$148,'By Second'!D954)</f>
        <v>38906.319403740199</v>
      </c>
      <c r="H954">
        <f t="shared" si="297"/>
        <v>123</v>
      </c>
      <c r="I954">
        <f>INT(INDEX(TrainRun!$AD$2:$AD$148,'By Second'!H954))</f>
        <v>1000</v>
      </c>
      <c r="J954">
        <f>INDEX(TrainRun!$AE$2:$AE$148,'By Second'!H954)</f>
        <v>46.066868709759731</v>
      </c>
      <c r="K954">
        <f t="shared" si="294"/>
        <v>70</v>
      </c>
      <c r="L954">
        <f t="shared" si="295"/>
        <v>-4.7455956163364448</v>
      </c>
      <c r="M954">
        <f t="shared" si="298"/>
        <v>-6.7794223090520633E-2</v>
      </c>
      <c r="N954" s="32">
        <f t="shared" si="299"/>
        <v>49.456579864285715</v>
      </c>
      <c r="O954" s="29">
        <f t="shared" si="296"/>
        <v>39908.312499672931</v>
      </c>
      <c r="P954">
        <f>MATCH(O954,LORDetail!$B$2:$B$930,1)</f>
        <v>248</v>
      </c>
      <c r="Q954">
        <f>INDEX(LORDetail!$B$2:$B$930,P954)</f>
        <v>39886.293120385941</v>
      </c>
      <c r="R954">
        <f>INDEX(LORDetail!$D$2:$D$930,P954)</f>
        <v>51.515396734690697</v>
      </c>
      <c r="S954">
        <f>INDEX(LORDetail!$E$2:$E$930,P954)</f>
        <v>-0.737062683101811</v>
      </c>
      <c r="T954">
        <f>INDEX(LORDetail!$G$2:$G$930,P954)</f>
        <v>25.006640000000001</v>
      </c>
      <c r="U954">
        <f t="shared" si="300"/>
        <v>249</v>
      </c>
      <c r="V954">
        <f>INDEX(LORDetail!$B$2:$B$930,U954)</f>
        <v>40086.058470531949</v>
      </c>
      <c r="W954">
        <f>INDEX(LORDetail!$D$2:$D$930,U954)</f>
        <v>51.5147272489287</v>
      </c>
      <c r="X954">
        <f>INDEX(LORDetail!$E$2:$E$930,U954)</f>
        <v>-0.73973816124760094</v>
      </c>
      <c r="Y954">
        <f>INDEX(LORDetail!$G$2:$G$930,U954)</f>
        <v>25.128360000000001</v>
      </c>
      <c r="Z954">
        <f t="shared" si="301"/>
        <v>199.76535014600813</v>
      </c>
      <c r="AA954" s="29">
        <f t="shared" si="302"/>
        <v>22.019379286990443</v>
      </c>
      <c r="AB954">
        <f t="shared" si="303"/>
        <v>0.1102262192662367</v>
      </c>
      <c r="AC954" s="32">
        <f t="shared" si="304"/>
        <v>51.515322939806296</v>
      </c>
      <c r="AD954" s="32">
        <f t="shared" si="305"/>
        <v>-0.73735759094255082</v>
      </c>
      <c r="AE954" s="34">
        <f t="shared" si="306"/>
        <v>25.020056735409089</v>
      </c>
      <c r="AF954" s="36" t="str">
        <f t="shared" si="307"/>
        <v>PADTON</v>
      </c>
      <c r="AG954" s="36" t="str">
        <f t="shared" si="308"/>
        <v>RDNGSTN</v>
      </c>
      <c r="AH954" s="36">
        <f t="shared" si="309"/>
        <v>950</v>
      </c>
      <c r="AI954" s="42">
        <f t="shared" si="310"/>
        <v>39908.400000000001</v>
      </c>
      <c r="AJ954" s="43">
        <f t="shared" si="311"/>
        <v>49.456579864285715</v>
      </c>
      <c r="AK954" s="43">
        <f t="shared" si="312"/>
        <v>-6.7794223090520633E-2</v>
      </c>
      <c r="AL954" s="36">
        <f t="shared" si="313"/>
        <v>51.515322939806296</v>
      </c>
      <c r="AM954" s="36">
        <v>1</v>
      </c>
      <c r="AN954" s="36">
        <f t="shared" si="314"/>
        <v>-0.73735759094255082</v>
      </c>
      <c r="AO954" s="36">
        <v>4</v>
      </c>
      <c r="AP954" s="42">
        <f>INT(AI954/1000)*1000</f>
        <v>39000</v>
      </c>
      <c r="AQ954" s="42">
        <f>MOD(AI954,1000)</f>
        <v>908.40000000000146</v>
      </c>
      <c r="AR954" s="42">
        <f>MOD(AI955,1000)-0.2+(AP955-AP954)</f>
        <v>957.60000000000286</v>
      </c>
    </row>
    <row r="955" spans="1:44" x14ac:dyDescent="0.25">
      <c r="A955" s="32" t="s">
        <v>0</v>
      </c>
      <c r="B955" s="33" t="s">
        <v>1</v>
      </c>
      <c r="C955" s="32">
        <v>951</v>
      </c>
      <c r="D955">
        <f>MATCH(C955,TrainRun!$AG$2:$AG$148,1)</f>
        <v>122</v>
      </c>
      <c r="E955">
        <f>INT(INDEX(TrainRun!$AD$2:$AD$148,'By Second'!D955))</f>
        <v>930</v>
      </c>
      <c r="F955">
        <f>IF(E955=0,0,INDEX(TrainRun!$AE$2:$AE$148,'By Second'!D955))</f>
        <v>50.812464326096176</v>
      </c>
      <c r="G955">
        <f>INDEX(TrainRun!$AF$2:$AF$148,'By Second'!D955)</f>
        <v>38906.319403740199</v>
      </c>
      <c r="H955">
        <f t="shared" si="297"/>
        <v>123</v>
      </c>
      <c r="I955">
        <f>INT(INDEX(TrainRun!$AD$2:$AD$148,'By Second'!H955))</f>
        <v>1000</v>
      </c>
      <c r="J955">
        <f>INDEX(TrainRun!$AE$2:$AE$148,'By Second'!H955)</f>
        <v>46.066868709759731</v>
      </c>
      <c r="K955">
        <f t="shared" si="294"/>
        <v>70</v>
      </c>
      <c r="L955">
        <f t="shared" si="295"/>
        <v>-4.7455956163364448</v>
      </c>
      <c r="M955">
        <f t="shared" si="298"/>
        <v>-6.7794223090520633E-2</v>
      </c>
      <c r="N955" s="32">
        <f t="shared" si="299"/>
        <v>49.388785641195192</v>
      </c>
      <c r="O955" s="29">
        <f t="shared" si="296"/>
        <v>39957.701285314128</v>
      </c>
      <c r="P955">
        <f>MATCH(O955,LORDetail!$B$2:$B$930,1)</f>
        <v>248</v>
      </c>
      <c r="Q955">
        <f>INDEX(LORDetail!$B$2:$B$930,P955)</f>
        <v>39886.293120385941</v>
      </c>
      <c r="R955">
        <f>INDEX(LORDetail!$D$2:$D$930,P955)</f>
        <v>51.515396734690697</v>
      </c>
      <c r="S955">
        <f>INDEX(LORDetail!$E$2:$E$930,P955)</f>
        <v>-0.737062683101811</v>
      </c>
      <c r="T955">
        <f>INDEX(LORDetail!$G$2:$G$930,P955)</f>
        <v>25.006640000000001</v>
      </c>
      <c r="U955">
        <f t="shared" si="300"/>
        <v>249</v>
      </c>
      <c r="V955">
        <f>INDEX(LORDetail!$B$2:$B$930,U955)</f>
        <v>40086.058470531949</v>
      </c>
      <c r="W955">
        <f>INDEX(LORDetail!$D$2:$D$930,U955)</f>
        <v>51.5147272489287</v>
      </c>
      <c r="X955">
        <f>INDEX(LORDetail!$E$2:$E$930,U955)</f>
        <v>-0.73973816124760094</v>
      </c>
      <c r="Y955">
        <f>INDEX(LORDetail!$G$2:$G$930,U955)</f>
        <v>25.128360000000001</v>
      </c>
      <c r="Z955">
        <f t="shared" si="301"/>
        <v>199.76535014600813</v>
      </c>
      <c r="AA955" s="29">
        <f t="shared" si="302"/>
        <v>71.408164928187034</v>
      </c>
      <c r="AB955">
        <f t="shared" si="303"/>
        <v>0.35746021457672683</v>
      </c>
      <c r="AC955" s="32">
        <f t="shared" si="304"/>
        <v>51.51515742016656</v>
      </c>
      <c r="AD955" s="32">
        <f t="shared" si="305"/>
        <v>-0.73801906009390039</v>
      </c>
      <c r="AE955" s="34">
        <f t="shared" si="306"/>
        <v>25.05015005731828</v>
      </c>
      <c r="AF955" s="36" t="str">
        <f t="shared" si="307"/>
        <v>PADTON</v>
      </c>
      <c r="AG955" s="36" t="str">
        <f t="shared" si="308"/>
        <v>RDNGSTN</v>
      </c>
      <c r="AH955" s="36">
        <f t="shared" si="309"/>
        <v>951</v>
      </c>
      <c r="AI955" s="42">
        <f t="shared" si="310"/>
        <v>39957.800000000003</v>
      </c>
      <c r="AJ955" s="43">
        <f t="shared" si="311"/>
        <v>49.388785641195192</v>
      </c>
      <c r="AK955" s="43">
        <f t="shared" si="312"/>
        <v>-6.7794223090520633E-2</v>
      </c>
      <c r="AL955" s="36">
        <f t="shared" si="313"/>
        <v>51.51515742016656</v>
      </c>
      <c r="AM955" s="36">
        <v>1</v>
      </c>
      <c r="AN955" s="36">
        <f t="shared" si="314"/>
        <v>-0.73801906009390039</v>
      </c>
      <c r="AO955" s="36">
        <v>4</v>
      </c>
      <c r="AP955" s="42">
        <f>INT(AI955/1000)*1000</f>
        <v>39000</v>
      </c>
      <c r="AQ955" s="42">
        <f>MOD(AI955,1000)</f>
        <v>957.80000000000291</v>
      </c>
      <c r="AR955" s="42">
        <f>MOD(AI956,1000)-0.2+(AP956-AP955)</f>
        <v>1006.8</v>
      </c>
    </row>
    <row r="956" spans="1:44" x14ac:dyDescent="0.25">
      <c r="A956" s="32" t="s">
        <v>0</v>
      </c>
      <c r="B956" s="33" t="s">
        <v>1</v>
      </c>
      <c r="C956" s="32">
        <v>952</v>
      </c>
      <c r="D956">
        <f>MATCH(C956,TrainRun!$AG$2:$AG$148,1)</f>
        <v>122</v>
      </c>
      <c r="E956">
        <f>INT(INDEX(TrainRun!$AD$2:$AD$148,'By Second'!D956))</f>
        <v>930</v>
      </c>
      <c r="F956">
        <f>IF(E956=0,0,INDEX(TrainRun!$AE$2:$AE$148,'By Second'!D956))</f>
        <v>50.812464326096176</v>
      </c>
      <c r="G956">
        <f>INDEX(TrainRun!$AF$2:$AF$148,'By Second'!D956)</f>
        <v>38906.319403740199</v>
      </c>
      <c r="H956">
        <f t="shared" si="297"/>
        <v>123</v>
      </c>
      <c r="I956">
        <f>INT(INDEX(TrainRun!$AD$2:$AD$148,'By Second'!H956))</f>
        <v>1000</v>
      </c>
      <c r="J956">
        <f>INDEX(TrainRun!$AE$2:$AE$148,'By Second'!H956)</f>
        <v>46.066868709759731</v>
      </c>
      <c r="K956">
        <f t="shared" si="294"/>
        <v>70</v>
      </c>
      <c r="L956">
        <f t="shared" si="295"/>
        <v>-4.7455956163364448</v>
      </c>
      <c r="M956">
        <f t="shared" si="298"/>
        <v>-6.7794223090520633E-2</v>
      </c>
      <c r="N956" s="32">
        <f t="shared" si="299"/>
        <v>49.320991418104668</v>
      </c>
      <c r="O956" s="29">
        <f t="shared" si="296"/>
        <v>40007.022276732234</v>
      </c>
      <c r="P956">
        <f>MATCH(O956,LORDetail!$B$2:$B$930,1)</f>
        <v>248</v>
      </c>
      <c r="Q956">
        <f>INDEX(LORDetail!$B$2:$B$930,P956)</f>
        <v>39886.293120385941</v>
      </c>
      <c r="R956">
        <f>INDEX(LORDetail!$D$2:$D$930,P956)</f>
        <v>51.515396734690697</v>
      </c>
      <c r="S956">
        <f>INDEX(LORDetail!$E$2:$E$930,P956)</f>
        <v>-0.737062683101811</v>
      </c>
      <c r="T956">
        <f>INDEX(LORDetail!$G$2:$G$930,P956)</f>
        <v>25.006640000000001</v>
      </c>
      <c r="U956">
        <f t="shared" si="300"/>
        <v>249</v>
      </c>
      <c r="V956">
        <f>INDEX(LORDetail!$B$2:$B$930,U956)</f>
        <v>40086.058470531949</v>
      </c>
      <c r="W956">
        <f>INDEX(LORDetail!$D$2:$D$930,U956)</f>
        <v>51.5147272489287</v>
      </c>
      <c r="X956">
        <f>INDEX(LORDetail!$E$2:$E$930,U956)</f>
        <v>-0.73973816124760094</v>
      </c>
      <c r="Y956">
        <f>INDEX(LORDetail!$G$2:$G$930,U956)</f>
        <v>25.128360000000001</v>
      </c>
      <c r="Z956">
        <f t="shared" si="301"/>
        <v>199.76535014600813</v>
      </c>
      <c r="AA956" s="29">
        <f t="shared" si="302"/>
        <v>120.72915634629317</v>
      </c>
      <c r="AB956">
        <f t="shared" si="303"/>
        <v>0.6043548406070044</v>
      </c>
      <c r="AC956" s="32">
        <f t="shared" si="304"/>
        <v>51.51499212772972</v>
      </c>
      <c r="AD956" s="32">
        <f t="shared" si="305"/>
        <v>-0.7386796212701574</v>
      </c>
      <c r="AE956" s="34">
        <f t="shared" si="306"/>
        <v>25.080202071198684</v>
      </c>
      <c r="AF956" s="36" t="str">
        <f t="shared" si="307"/>
        <v>PADTON</v>
      </c>
      <c r="AG956" s="36" t="str">
        <f t="shared" si="308"/>
        <v>RDNGSTN</v>
      </c>
      <c r="AH956" s="36">
        <f t="shared" si="309"/>
        <v>952</v>
      </c>
      <c r="AI956" s="42">
        <f t="shared" si="310"/>
        <v>40007</v>
      </c>
      <c r="AJ956" s="43">
        <f t="shared" si="311"/>
        <v>49.320991418104668</v>
      </c>
      <c r="AK956" s="43">
        <f t="shared" si="312"/>
        <v>-6.7794223090520633E-2</v>
      </c>
      <c r="AL956" s="36">
        <f t="shared" si="313"/>
        <v>51.51499212772972</v>
      </c>
      <c r="AM956" s="36">
        <v>1</v>
      </c>
      <c r="AN956" s="36">
        <f t="shared" si="314"/>
        <v>-0.7386796212701574</v>
      </c>
      <c r="AO956" s="36">
        <v>4</v>
      </c>
      <c r="AP956" s="42">
        <f>INT(AI956/1000)*1000</f>
        <v>40000</v>
      </c>
      <c r="AQ956" s="42">
        <f>MOD(AI956,1000)</f>
        <v>7</v>
      </c>
      <c r="AR956" s="42">
        <f>MOD(AI957,1000)-0.2+(AP957-AP956)</f>
        <v>55.999999999997087</v>
      </c>
    </row>
    <row r="957" spans="1:44" x14ac:dyDescent="0.25">
      <c r="A957" s="32" t="s">
        <v>0</v>
      </c>
      <c r="B957" s="33" t="s">
        <v>1</v>
      </c>
      <c r="C957" s="32">
        <v>953</v>
      </c>
      <c r="D957">
        <f>MATCH(C957,TrainRun!$AG$2:$AG$148,1)</f>
        <v>122</v>
      </c>
      <c r="E957">
        <f>INT(INDEX(TrainRun!$AD$2:$AD$148,'By Second'!D957))</f>
        <v>930</v>
      </c>
      <c r="F957">
        <f>IF(E957=0,0,INDEX(TrainRun!$AE$2:$AE$148,'By Second'!D957))</f>
        <v>50.812464326096176</v>
      </c>
      <c r="G957">
        <f>INDEX(TrainRun!$AF$2:$AF$148,'By Second'!D957)</f>
        <v>38906.319403740199</v>
      </c>
      <c r="H957">
        <f t="shared" si="297"/>
        <v>123</v>
      </c>
      <c r="I957">
        <f>INT(INDEX(TrainRun!$AD$2:$AD$148,'By Second'!H957))</f>
        <v>1000</v>
      </c>
      <c r="J957">
        <f>INDEX(TrainRun!$AE$2:$AE$148,'By Second'!H957)</f>
        <v>46.066868709759731</v>
      </c>
      <c r="K957">
        <f t="shared" si="294"/>
        <v>70</v>
      </c>
      <c r="L957">
        <f t="shared" si="295"/>
        <v>-4.7455956163364448</v>
      </c>
      <c r="M957">
        <f t="shared" si="298"/>
        <v>-6.7794223090520633E-2</v>
      </c>
      <c r="N957" s="32">
        <f t="shared" si="299"/>
        <v>49.253197195014145</v>
      </c>
      <c r="O957" s="29">
        <f t="shared" si="296"/>
        <v>40056.27547392725</v>
      </c>
      <c r="P957">
        <f>MATCH(O957,LORDetail!$B$2:$B$930,1)</f>
        <v>248</v>
      </c>
      <c r="Q957">
        <f>INDEX(LORDetail!$B$2:$B$930,P957)</f>
        <v>39886.293120385941</v>
      </c>
      <c r="R957">
        <f>INDEX(LORDetail!$D$2:$D$930,P957)</f>
        <v>51.515396734690697</v>
      </c>
      <c r="S957">
        <f>INDEX(LORDetail!$E$2:$E$930,P957)</f>
        <v>-0.737062683101811</v>
      </c>
      <c r="T957">
        <f>INDEX(LORDetail!$G$2:$G$930,P957)</f>
        <v>25.006640000000001</v>
      </c>
      <c r="U957">
        <f t="shared" si="300"/>
        <v>249</v>
      </c>
      <c r="V957">
        <f>INDEX(LORDetail!$B$2:$B$930,U957)</f>
        <v>40086.058470531949</v>
      </c>
      <c r="W957">
        <f>INDEX(LORDetail!$D$2:$D$930,U957)</f>
        <v>51.5147272489287</v>
      </c>
      <c r="X957">
        <f>INDEX(LORDetail!$E$2:$E$930,U957)</f>
        <v>-0.73973816124760094</v>
      </c>
      <c r="Y957">
        <f>INDEX(LORDetail!$G$2:$G$930,U957)</f>
        <v>25.128360000000001</v>
      </c>
      <c r="Z957">
        <f t="shared" si="301"/>
        <v>199.76535014600813</v>
      </c>
      <c r="AA957" s="29">
        <f t="shared" si="302"/>
        <v>169.98235354130884</v>
      </c>
      <c r="AB957">
        <f t="shared" si="303"/>
        <v>0.85091009735706946</v>
      </c>
      <c r="AC957" s="32">
        <f t="shared" si="304"/>
        <v>51.514827062495776</v>
      </c>
      <c r="AD957" s="32">
        <f t="shared" si="305"/>
        <v>-0.73933927447132186</v>
      </c>
      <c r="AE957" s="34">
        <f t="shared" si="306"/>
        <v>25.110212777050304</v>
      </c>
      <c r="AF957" s="36" t="str">
        <f t="shared" si="307"/>
        <v>PADTON</v>
      </c>
      <c r="AG957" s="36" t="str">
        <f t="shared" si="308"/>
        <v>RDNGSTN</v>
      </c>
      <c r="AH957" s="36">
        <f t="shared" si="309"/>
        <v>953</v>
      </c>
      <c r="AI957" s="42">
        <f t="shared" si="310"/>
        <v>40056.199999999997</v>
      </c>
      <c r="AJ957" s="43">
        <f t="shared" si="311"/>
        <v>49.253197195014145</v>
      </c>
      <c r="AK957" s="43">
        <f t="shared" si="312"/>
        <v>-6.7794223090520633E-2</v>
      </c>
      <c r="AL957" s="36">
        <f t="shared" si="313"/>
        <v>51.514827062495776</v>
      </c>
      <c r="AM957" s="36">
        <v>1</v>
      </c>
      <c r="AN957" s="36">
        <f t="shared" si="314"/>
        <v>-0.73933927447132186</v>
      </c>
      <c r="AO957" s="36">
        <v>4</v>
      </c>
      <c r="AP957" s="42">
        <f>INT(AI957/1000)*1000</f>
        <v>40000</v>
      </c>
      <c r="AQ957" s="42">
        <f>MOD(AI957,1000)</f>
        <v>56.19999999999709</v>
      </c>
      <c r="AR957" s="42">
        <f>MOD(AI958,1000)-0.2+(AP958-AP957)</f>
        <v>105.20000000000145</v>
      </c>
    </row>
    <row r="958" spans="1:44" x14ac:dyDescent="0.25">
      <c r="A958" s="32" t="s">
        <v>0</v>
      </c>
      <c r="B958" s="33" t="s">
        <v>1</v>
      </c>
      <c r="C958" s="32">
        <v>954</v>
      </c>
      <c r="D958">
        <f>MATCH(C958,TrainRun!$AG$2:$AG$148,1)</f>
        <v>122</v>
      </c>
      <c r="E958">
        <f>INT(INDEX(TrainRun!$AD$2:$AD$148,'By Second'!D958))</f>
        <v>930</v>
      </c>
      <c r="F958">
        <f>IF(E958=0,0,INDEX(TrainRun!$AE$2:$AE$148,'By Second'!D958))</f>
        <v>50.812464326096176</v>
      </c>
      <c r="G958">
        <f>INDEX(TrainRun!$AF$2:$AF$148,'By Second'!D958)</f>
        <v>38906.319403740199</v>
      </c>
      <c r="H958">
        <f t="shared" si="297"/>
        <v>123</v>
      </c>
      <c r="I958">
        <f>INT(INDEX(TrainRun!$AD$2:$AD$148,'By Second'!H958))</f>
        <v>1000</v>
      </c>
      <c r="J958">
        <f>INDEX(TrainRun!$AE$2:$AE$148,'By Second'!H958)</f>
        <v>46.066868709759731</v>
      </c>
      <c r="K958">
        <f t="shared" si="294"/>
        <v>70</v>
      </c>
      <c r="L958">
        <f t="shared" si="295"/>
        <v>-4.7455956163364448</v>
      </c>
      <c r="M958">
        <f t="shared" si="298"/>
        <v>-6.7794223090520633E-2</v>
      </c>
      <c r="N958" s="32">
        <f t="shared" si="299"/>
        <v>49.185402971923622</v>
      </c>
      <c r="O958" s="29">
        <f t="shared" si="296"/>
        <v>40105.460876899175</v>
      </c>
      <c r="P958">
        <f>MATCH(O958,LORDetail!$B$2:$B$930,1)</f>
        <v>249</v>
      </c>
      <c r="Q958">
        <f>INDEX(LORDetail!$B$2:$B$930,P958)</f>
        <v>40086.058470531949</v>
      </c>
      <c r="R958">
        <f>INDEX(LORDetail!$D$2:$D$930,P958)</f>
        <v>51.5147272489287</v>
      </c>
      <c r="S958">
        <f>INDEX(LORDetail!$E$2:$E$930,P958)</f>
        <v>-0.73973816124760094</v>
      </c>
      <c r="T958">
        <f>INDEX(LORDetail!$G$2:$G$930,P958)</f>
        <v>25.128360000000001</v>
      </c>
      <c r="U958">
        <f t="shared" si="300"/>
        <v>250</v>
      </c>
      <c r="V958">
        <f>INDEX(LORDetail!$B$2:$B$930,U958)</f>
        <v>40203.965279209377</v>
      </c>
      <c r="W958">
        <f>INDEX(LORDetail!$D$2:$D$930,U958)</f>
        <v>51.5143339496991</v>
      </c>
      <c r="X958">
        <f>INDEX(LORDetail!$E$2:$E$930,U958)</f>
        <v>-0.74131847247220195</v>
      </c>
      <c r="Y958">
        <f>INDEX(LORDetail!$G$2:$G$930,U958)</f>
        <v>25.200199999999999</v>
      </c>
      <c r="Z958">
        <f t="shared" si="301"/>
        <v>117.90680867742776</v>
      </c>
      <c r="AA958" s="29">
        <f t="shared" si="302"/>
        <v>19.402406367225922</v>
      </c>
      <c r="AB958">
        <f t="shared" si="303"/>
        <v>0.16455713274631564</v>
      </c>
      <c r="AC958" s="32">
        <f t="shared" si="304"/>
        <v>51.514662528735165</v>
      </c>
      <c r="AD958" s="32">
        <f t="shared" si="305"/>
        <v>-0.73999821273156807</v>
      </c>
      <c r="AE958" s="34">
        <f t="shared" si="306"/>
        <v>25.140181784416495</v>
      </c>
      <c r="AF958" s="36" t="str">
        <f t="shared" si="307"/>
        <v>PADTON</v>
      </c>
      <c r="AG958" s="36" t="str">
        <f t="shared" si="308"/>
        <v>RDNGSTN</v>
      </c>
      <c r="AH958" s="36">
        <f t="shared" si="309"/>
        <v>954</v>
      </c>
      <c r="AI958" s="42">
        <f t="shared" si="310"/>
        <v>40105.4</v>
      </c>
      <c r="AJ958" s="43">
        <f t="shared" si="311"/>
        <v>49.185402971923622</v>
      </c>
      <c r="AK958" s="43">
        <f t="shared" si="312"/>
        <v>-6.7794223090520633E-2</v>
      </c>
      <c r="AL958" s="36">
        <f t="shared" si="313"/>
        <v>51.514662528735165</v>
      </c>
      <c r="AM958" s="36">
        <v>1</v>
      </c>
      <c r="AN958" s="36">
        <f t="shared" si="314"/>
        <v>-0.73999821273156807</v>
      </c>
      <c r="AO958" s="36">
        <v>4</v>
      </c>
      <c r="AP958" s="42">
        <f>INT(AI958/1000)*1000</f>
        <v>40000</v>
      </c>
      <c r="AQ958" s="42">
        <f>MOD(AI958,1000)</f>
        <v>105.40000000000146</v>
      </c>
      <c r="AR958" s="42">
        <f>MOD(AI959,1000)-0.2+(AP959-AP958)</f>
        <v>154.39999999999856</v>
      </c>
    </row>
    <row r="959" spans="1:44" x14ac:dyDescent="0.25">
      <c r="A959" s="32" t="s">
        <v>0</v>
      </c>
      <c r="B959" s="33" t="s">
        <v>1</v>
      </c>
      <c r="C959" s="32">
        <v>955</v>
      </c>
      <c r="D959">
        <f>MATCH(C959,TrainRun!$AG$2:$AG$148,1)</f>
        <v>122</v>
      </c>
      <c r="E959">
        <f>INT(INDEX(TrainRun!$AD$2:$AD$148,'By Second'!D959))</f>
        <v>930</v>
      </c>
      <c r="F959">
        <f>IF(E959=0,0,INDEX(TrainRun!$AE$2:$AE$148,'By Second'!D959))</f>
        <v>50.812464326096176</v>
      </c>
      <c r="G959">
        <f>INDEX(TrainRun!$AF$2:$AF$148,'By Second'!D959)</f>
        <v>38906.319403740199</v>
      </c>
      <c r="H959">
        <f t="shared" si="297"/>
        <v>123</v>
      </c>
      <c r="I959">
        <f>INT(INDEX(TrainRun!$AD$2:$AD$148,'By Second'!H959))</f>
        <v>1000</v>
      </c>
      <c r="J959">
        <f>INDEX(TrainRun!$AE$2:$AE$148,'By Second'!H959)</f>
        <v>46.066868709759731</v>
      </c>
      <c r="K959">
        <f t="shared" si="294"/>
        <v>70</v>
      </c>
      <c r="L959">
        <f t="shared" si="295"/>
        <v>-4.7455956163364448</v>
      </c>
      <c r="M959">
        <f t="shared" si="298"/>
        <v>-6.7794223090520633E-2</v>
      </c>
      <c r="N959" s="32">
        <f t="shared" si="299"/>
        <v>49.117608748833099</v>
      </c>
      <c r="O959" s="29">
        <f t="shared" si="296"/>
        <v>40154.57848564801</v>
      </c>
      <c r="P959">
        <f>MATCH(O959,LORDetail!$B$2:$B$930,1)</f>
        <v>249</v>
      </c>
      <c r="Q959">
        <f>INDEX(LORDetail!$B$2:$B$930,P959)</f>
        <v>40086.058470531949</v>
      </c>
      <c r="R959">
        <f>INDEX(LORDetail!$D$2:$D$930,P959)</f>
        <v>51.5147272489287</v>
      </c>
      <c r="S959">
        <f>INDEX(LORDetail!$E$2:$E$930,P959)</f>
        <v>-0.73973816124760094</v>
      </c>
      <c r="T959">
        <f>INDEX(LORDetail!$G$2:$G$930,P959)</f>
        <v>25.128360000000001</v>
      </c>
      <c r="U959">
        <f t="shared" si="300"/>
        <v>250</v>
      </c>
      <c r="V959">
        <f>INDEX(LORDetail!$B$2:$B$930,U959)</f>
        <v>40203.965279209377</v>
      </c>
      <c r="W959">
        <f>INDEX(LORDetail!$D$2:$D$930,U959)</f>
        <v>51.5143339496991</v>
      </c>
      <c r="X959">
        <f>INDEX(LORDetail!$E$2:$E$930,U959)</f>
        <v>-0.74131847247220195</v>
      </c>
      <c r="Y959">
        <f>INDEX(LORDetail!$G$2:$G$930,U959)</f>
        <v>25.200199999999999</v>
      </c>
      <c r="Z959">
        <f t="shared" si="301"/>
        <v>117.90680867742776</v>
      </c>
      <c r="AA959" s="29">
        <f t="shared" si="302"/>
        <v>68.520015116060677</v>
      </c>
      <c r="AB959">
        <f t="shared" si="303"/>
        <v>0.58113705124119974</v>
      </c>
      <c r="AC959" s="32">
        <f t="shared" si="304"/>
        <v>51.514498688174157</v>
      </c>
      <c r="AD959" s="32">
        <f t="shared" si="305"/>
        <v>-0.74065653865270897</v>
      </c>
      <c r="AE959" s="34">
        <f t="shared" si="306"/>
        <v>25.170108885761167</v>
      </c>
      <c r="AF959" s="36" t="str">
        <f t="shared" si="307"/>
        <v>PADTON</v>
      </c>
      <c r="AG959" s="36" t="str">
        <f t="shared" si="308"/>
        <v>RDNGSTN</v>
      </c>
      <c r="AH959" s="36">
        <f t="shared" si="309"/>
        <v>955</v>
      </c>
      <c r="AI959" s="42">
        <f t="shared" si="310"/>
        <v>40154.6</v>
      </c>
      <c r="AJ959" s="43">
        <f t="shared" si="311"/>
        <v>49.117608748833099</v>
      </c>
      <c r="AK959" s="43">
        <f t="shared" si="312"/>
        <v>-6.7794223090520633E-2</v>
      </c>
      <c r="AL959" s="36">
        <f t="shared" si="313"/>
        <v>51.514498688174157</v>
      </c>
      <c r="AM959" s="36">
        <v>1</v>
      </c>
      <c r="AN959" s="36">
        <f t="shared" si="314"/>
        <v>-0.74065653865270897</v>
      </c>
      <c r="AO959" s="36">
        <v>4</v>
      </c>
      <c r="AP959" s="42">
        <f>INT(AI959/1000)*1000</f>
        <v>40000</v>
      </c>
      <c r="AQ959" s="42">
        <f>MOD(AI959,1000)</f>
        <v>154.59999999999854</v>
      </c>
      <c r="AR959" s="42">
        <f>MOD(AI960,1000)-0.2+(AP960-AP959)</f>
        <v>203.39999999999856</v>
      </c>
    </row>
    <row r="960" spans="1:44" x14ac:dyDescent="0.25">
      <c r="A960" s="32" t="s">
        <v>0</v>
      </c>
      <c r="B960" s="33" t="s">
        <v>1</v>
      </c>
      <c r="C960" s="32">
        <v>956</v>
      </c>
      <c r="D960">
        <f>MATCH(C960,TrainRun!$AG$2:$AG$148,1)</f>
        <v>122</v>
      </c>
      <c r="E960">
        <f>INT(INDEX(TrainRun!$AD$2:$AD$148,'By Second'!D960))</f>
        <v>930</v>
      </c>
      <c r="F960">
        <f>IF(E960=0,0,INDEX(TrainRun!$AE$2:$AE$148,'By Second'!D960))</f>
        <v>50.812464326096176</v>
      </c>
      <c r="G960">
        <f>INDEX(TrainRun!$AF$2:$AF$148,'By Second'!D960)</f>
        <v>38906.319403740199</v>
      </c>
      <c r="H960">
        <f t="shared" si="297"/>
        <v>123</v>
      </c>
      <c r="I960">
        <f>INT(INDEX(TrainRun!$AD$2:$AD$148,'By Second'!H960))</f>
        <v>1000</v>
      </c>
      <c r="J960">
        <f>INDEX(TrainRun!$AE$2:$AE$148,'By Second'!H960)</f>
        <v>46.066868709759731</v>
      </c>
      <c r="K960">
        <f t="shared" si="294"/>
        <v>70</v>
      </c>
      <c r="L960">
        <f t="shared" si="295"/>
        <v>-4.7455956163364448</v>
      </c>
      <c r="M960">
        <f t="shared" si="298"/>
        <v>-6.7794223090520633E-2</v>
      </c>
      <c r="N960" s="32">
        <f t="shared" si="299"/>
        <v>49.049814525742576</v>
      </c>
      <c r="O960" s="29">
        <f t="shared" si="296"/>
        <v>40203.628300173754</v>
      </c>
      <c r="P960">
        <f>MATCH(O960,LORDetail!$B$2:$B$930,1)</f>
        <v>249</v>
      </c>
      <c r="Q960">
        <f>INDEX(LORDetail!$B$2:$B$930,P960)</f>
        <v>40086.058470531949</v>
      </c>
      <c r="R960">
        <f>INDEX(LORDetail!$D$2:$D$930,P960)</f>
        <v>51.5147272489287</v>
      </c>
      <c r="S960">
        <f>INDEX(LORDetail!$E$2:$E$930,P960)</f>
        <v>-0.73973816124760094</v>
      </c>
      <c r="T960">
        <f>INDEX(LORDetail!$G$2:$G$930,P960)</f>
        <v>25.128360000000001</v>
      </c>
      <c r="U960">
        <f t="shared" si="300"/>
        <v>250</v>
      </c>
      <c r="V960">
        <f>INDEX(LORDetail!$B$2:$B$930,U960)</f>
        <v>40203.965279209377</v>
      </c>
      <c r="W960">
        <f>INDEX(LORDetail!$D$2:$D$930,U960)</f>
        <v>51.5143339496991</v>
      </c>
      <c r="X960">
        <f>INDEX(LORDetail!$E$2:$E$930,U960)</f>
        <v>-0.74131847247220195</v>
      </c>
      <c r="Y960">
        <f>INDEX(LORDetail!$G$2:$G$930,U960)</f>
        <v>25.200199999999999</v>
      </c>
      <c r="Z960">
        <f t="shared" si="301"/>
        <v>117.90680867742776</v>
      </c>
      <c r="AA960" s="29">
        <f t="shared" si="302"/>
        <v>117.56982964180497</v>
      </c>
      <c r="AB960">
        <f t="shared" si="303"/>
        <v>0.99714198832618139</v>
      </c>
      <c r="AC960" s="32">
        <f t="shared" si="304"/>
        <v>51.514335073752889</v>
      </c>
      <c r="AD960" s="32">
        <f t="shared" si="305"/>
        <v>-0.74131395592427374</v>
      </c>
      <c r="AE960" s="34">
        <f t="shared" si="306"/>
        <v>25.199994680441353</v>
      </c>
      <c r="AF960" s="36" t="str">
        <f t="shared" si="307"/>
        <v>PADTON</v>
      </c>
      <c r="AG960" s="36" t="str">
        <f t="shared" si="308"/>
        <v>RDNGSTN</v>
      </c>
      <c r="AH960" s="36">
        <f t="shared" si="309"/>
        <v>956</v>
      </c>
      <c r="AI960" s="42">
        <f t="shared" si="310"/>
        <v>40203.599999999999</v>
      </c>
      <c r="AJ960" s="43">
        <f t="shared" si="311"/>
        <v>49.049814525742576</v>
      </c>
      <c r="AK960" s="43">
        <f t="shared" si="312"/>
        <v>-6.7794223090520633E-2</v>
      </c>
      <c r="AL960" s="36">
        <f t="shared" si="313"/>
        <v>51.514335073752889</v>
      </c>
      <c r="AM960" s="36">
        <v>1</v>
      </c>
      <c r="AN960" s="36">
        <f t="shared" si="314"/>
        <v>-0.74131395592427374</v>
      </c>
      <c r="AO960" s="36">
        <v>4</v>
      </c>
      <c r="AP960" s="42">
        <f>INT(AI960/1000)*1000</f>
        <v>40000</v>
      </c>
      <c r="AQ960" s="42">
        <f>MOD(AI960,1000)</f>
        <v>203.59999999999854</v>
      </c>
      <c r="AR960" s="42">
        <f>MOD(AI961,1000)-0.2+(AP961-AP960)</f>
        <v>252.39999999999856</v>
      </c>
    </row>
    <row r="961" spans="1:44" x14ac:dyDescent="0.25">
      <c r="A961" s="32" t="s">
        <v>0</v>
      </c>
      <c r="B961" s="33" t="s">
        <v>1</v>
      </c>
      <c r="C961" s="32">
        <v>957</v>
      </c>
      <c r="D961">
        <f>MATCH(C961,TrainRun!$AG$2:$AG$148,1)</f>
        <v>122</v>
      </c>
      <c r="E961">
        <f>INT(INDEX(TrainRun!$AD$2:$AD$148,'By Second'!D961))</f>
        <v>930</v>
      </c>
      <c r="F961">
        <f>IF(E961=0,0,INDEX(TrainRun!$AE$2:$AE$148,'By Second'!D961))</f>
        <v>50.812464326096176</v>
      </c>
      <c r="G961">
        <f>INDEX(TrainRun!$AF$2:$AF$148,'By Second'!D961)</f>
        <v>38906.319403740199</v>
      </c>
      <c r="H961">
        <f t="shared" si="297"/>
        <v>123</v>
      </c>
      <c r="I961">
        <f>INT(INDEX(TrainRun!$AD$2:$AD$148,'By Second'!H961))</f>
        <v>1000</v>
      </c>
      <c r="J961">
        <f>INDEX(TrainRun!$AE$2:$AE$148,'By Second'!H961)</f>
        <v>46.066868709759731</v>
      </c>
      <c r="K961">
        <f t="shared" si="294"/>
        <v>70</v>
      </c>
      <c r="L961">
        <f t="shared" si="295"/>
        <v>-4.7455956163364448</v>
      </c>
      <c r="M961">
        <f t="shared" si="298"/>
        <v>-6.7794223090520633E-2</v>
      </c>
      <c r="N961" s="32">
        <f t="shared" si="299"/>
        <v>48.982020302652053</v>
      </c>
      <c r="O961" s="29">
        <f t="shared" si="296"/>
        <v>40252.610320476408</v>
      </c>
      <c r="P961">
        <f>MATCH(O961,LORDetail!$B$2:$B$930,1)</f>
        <v>250</v>
      </c>
      <c r="Q961">
        <f>INDEX(LORDetail!$B$2:$B$930,P961)</f>
        <v>40203.965279209377</v>
      </c>
      <c r="R961">
        <f>INDEX(LORDetail!$D$2:$D$930,P961)</f>
        <v>51.5143339496991</v>
      </c>
      <c r="S961">
        <f>INDEX(LORDetail!$E$2:$E$930,P961)</f>
        <v>-0.74131847247220195</v>
      </c>
      <c r="T961">
        <f>INDEX(LORDetail!$G$2:$G$930,P961)</f>
        <v>25.200199999999999</v>
      </c>
      <c r="U961">
        <f t="shared" si="300"/>
        <v>251</v>
      </c>
      <c r="V961">
        <f>INDEX(LORDetail!$B$2:$B$930,U961)</f>
        <v>40329.956549177252</v>
      </c>
      <c r="W961">
        <f>INDEX(LORDetail!$D$2:$D$930,U961)</f>
        <v>51.513855821021501</v>
      </c>
      <c r="X961">
        <f>INDEX(LORDetail!$E$2:$E$930,U961)</f>
        <v>-0.74296690181526803</v>
      </c>
      <c r="Y961">
        <f>INDEX(LORDetail!$G$2:$G$930,U961)</f>
        <v>25.276969999999999</v>
      </c>
      <c r="Z961">
        <f t="shared" si="301"/>
        <v>125.99126996787527</v>
      </c>
      <c r="AA961" s="29">
        <f t="shared" si="302"/>
        <v>48.645041267031047</v>
      </c>
      <c r="AB961">
        <f t="shared" si="303"/>
        <v>0.38609850729684969</v>
      </c>
      <c r="AC961" s="32">
        <f t="shared" si="304"/>
        <v>51.514149344930381</v>
      </c>
      <c r="AD961" s="32">
        <f t="shared" si="305"/>
        <v>-0.74195492858094414</v>
      </c>
      <c r="AE961" s="34">
        <f t="shared" si="306"/>
        <v>25.229840782405176</v>
      </c>
      <c r="AF961" s="36" t="str">
        <f t="shared" si="307"/>
        <v>PADTON</v>
      </c>
      <c r="AG961" s="36" t="str">
        <f t="shared" si="308"/>
        <v>RDNGSTN</v>
      </c>
      <c r="AH961" s="36">
        <f t="shared" si="309"/>
        <v>957</v>
      </c>
      <c r="AI961" s="42">
        <f t="shared" si="310"/>
        <v>40252.6</v>
      </c>
      <c r="AJ961" s="43">
        <f t="shared" si="311"/>
        <v>48.982020302652053</v>
      </c>
      <c r="AK961" s="43">
        <f t="shared" si="312"/>
        <v>-6.7794223090520633E-2</v>
      </c>
      <c r="AL961" s="36">
        <f t="shared" si="313"/>
        <v>51.514149344930381</v>
      </c>
      <c r="AM961" s="36">
        <v>1</v>
      </c>
      <c r="AN961" s="36">
        <f t="shared" si="314"/>
        <v>-0.74195492858094414</v>
      </c>
      <c r="AO961" s="36">
        <v>4</v>
      </c>
      <c r="AP961" s="42">
        <f>INT(AI961/1000)*1000</f>
        <v>40000</v>
      </c>
      <c r="AQ961" s="42">
        <f>MOD(AI961,1000)</f>
        <v>252.59999999999854</v>
      </c>
      <c r="AR961" s="42">
        <f>MOD(AI962,1000)-0.2+(AP962-AP961)</f>
        <v>301.39999999999856</v>
      </c>
    </row>
    <row r="962" spans="1:44" x14ac:dyDescent="0.25">
      <c r="A962" s="32" t="s">
        <v>0</v>
      </c>
      <c r="B962" s="33" t="s">
        <v>1</v>
      </c>
      <c r="C962" s="32">
        <v>958</v>
      </c>
      <c r="D962">
        <f>MATCH(C962,TrainRun!$AG$2:$AG$148,1)</f>
        <v>122</v>
      </c>
      <c r="E962">
        <f>INT(INDEX(TrainRun!$AD$2:$AD$148,'By Second'!D962))</f>
        <v>930</v>
      </c>
      <c r="F962">
        <f>IF(E962=0,0,INDEX(TrainRun!$AE$2:$AE$148,'By Second'!D962))</f>
        <v>50.812464326096176</v>
      </c>
      <c r="G962">
        <f>INDEX(TrainRun!$AF$2:$AF$148,'By Second'!D962)</f>
        <v>38906.319403740199</v>
      </c>
      <c r="H962">
        <f t="shared" si="297"/>
        <v>123</v>
      </c>
      <c r="I962">
        <f>INT(INDEX(TrainRun!$AD$2:$AD$148,'By Second'!H962))</f>
        <v>1000</v>
      </c>
      <c r="J962">
        <f>INDEX(TrainRun!$AE$2:$AE$148,'By Second'!H962)</f>
        <v>46.066868709759731</v>
      </c>
      <c r="K962">
        <f t="shared" si="294"/>
        <v>70</v>
      </c>
      <c r="L962">
        <f t="shared" si="295"/>
        <v>-4.7455956163364448</v>
      </c>
      <c r="M962">
        <f t="shared" si="298"/>
        <v>-6.7794223090520633E-2</v>
      </c>
      <c r="N962" s="32">
        <f t="shared" si="299"/>
        <v>48.91422607956153</v>
      </c>
      <c r="O962" s="29">
        <f t="shared" si="296"/>
        <v>40301.524546555971</v>
      </c>
      <c r="P962">
        <f>MATCH(O962,LORDetail!$B$2:$B$930,1)</f>
        <v>250</v>
      </c>
      <c r="Q962">
        <f>INDEX(LORDetail!$B$2:$B$930,P962)</f>
        <v>40203.965279209377</v>
      </c>
      <c r="R962">
        <f>INDEX(LORDetail!$D$2:$D$930,P962)</f>
        <v>51.5143339496991</v>
      </c>
      <c r="S962">
        <f>INDEX(LORDetail!$E$2:$E$930,P962)</f>
        <v>-0.74131847247220195</v>
      </c>
      <c r="T962">
        <f>INDEX(LORDetail!$G$2:$G$930,P962)</f>
        <v>25.200199999999999</v>
      </c>
      <c r="U962">
        <f t="shared" si="300"/>
        <v>251</v>
      </c>
      <c r="V962">
        <f>INDEX(LORDetail!$B$2:$B$930,U962)</f>
        <v>40329.956549177252</v>
      </c>
      <c r="W962">
        <f>INDEX(LORDetail!$D$2:$D$930,U962)</f>
        <v>51.513855821021501</v>
      </c>
      <c r="X962">
        <f>INDEX(LORDetail!$E$2:$E$930,U962)</f>
        <v>-0.74296690181526803</v>
      </c>
      <c r="Y962">
        <f>INDEX(LORDetail!$G$2:$G$930,U962)</f>
        <v>25.276969999999999</v>
      </c>
      <c r="Z962">
        <f t="shared" si="301"/>
        <v>125.99126996787527</v>
      </c>
      <c r="AA962" s="29">
        <f t="shared" si="302"/>
        <v>97.559267346594424</v>
      </c>
      <c r="AB962">
        <f t="shared" si="303"/>
        <v>0.77433355002667792</v>
      </c>
      <c r="AC962" s="32">
        <f t="shared" si="304"/>
        <v>51.513963718622804</v>
      </c>
      <c r="AD962" s="32">
        <f t="shared" si="305"/>
        <v>-0.74259490661738647</v>
      </c>
      <c r="AE962" s="34">
        <f t="shared" si="306"/>
        <v>25.259645586635546</v>
      </c>
      <c r="AF962" s="36" t="str">
        <f t="shared" si="307"/>
        <v>PADTON</v>
      </c>
      <c r="AG962" s="36" t="str">
        <f t="shared" si="308"/>
        <v>RDNGSTN</v>
      </c>
      <c r="AH962" s="36">
        <f t="shared" si="309"/>
        <v>958</v>
      </c>
      <c r="AI962" s="42">
        <f t="shared" si="310"/>
        <v>40301.599999999999</v>
      </c>
      <c r="AJ962" s="43">
        <f t="shared" si="311"/>
        <v>48.91422607956153</v>
      </c>
      <c r="AK962" s="43">
        <f t="shared" si="312"/>
        <v>-6.7794223090520633E-2</v>
      </c>
      <c r="AL962" s="36">
        <f t="shared" si="313"/>
        <v>51.513963718622804</v>
      </c>
      <c r="AM962" s="36">
        <v>1</v>
      </c>
      <c r="AN962" s="36">
        <f t="shared" si="314"/>
        <v>-0.74259490661738647</v>
      </c>
      <c r="AO962" s="36">
        <v>4</v>
      </c>
      <c r="AP962" s="42">
        <f>INT(AI962/1000)*1000</f>
        <v>40000</v>
      </c>
      <c r="AQ962" s="42">
        <f>MOD(AI962,1000)</f>
        <v>301.59999999999854</v>
      </c>
      <c r="AR962" s="42">
        <f>MOD(AI963,1000)-0.2+(AP963-AP962)</f>
        <v>350.20000000000147</v>
      </c>
    </row>
    <row r="963" spans="1:44" x14ac:dyDescent="0.25">
      <c r="A963" s="32" t="s">
        <v>0</v>
      </c>
      <c r="B963" s="33" t="s">
        <v>1</v>
      </c>
      <c r="C963" s="32">
        <v>959</v>
      </c>
      <c r="D963">
        <f>MATCH(C963,TrainRun!$AG$2:$AG$148,1)</f>
        <v>122</v>
      </c>
      <c r="E963">
        <f>INT(INDEX(TrainRun!$AD$2:$AD$148,'By Second'!D963))</f>
        <v>930</v>
      </c>
      <c r="F963">
        <f>IF(E963=0,0,INDEX(TrainRun!$AE$2:$AE$148,'By Second'!D963))</f>
        <v>50.812464326096176</v>
      </c>
      <c r="G963">
        <f>INDEX(TrainRun!$AF$2:$AF$148,'By Second'!D963)</f>
        <v>38906.319403740199</v>
      </c>
      <c r="H963">
        <f t="shared" si="297"/>
        <v>123</v>
      </c>
      <c r="I963">
        <f>INT(INDEX(TrainRun!$AD$2:$AD$148,'By Second'!H963))</f>
        <v>1000</v>
      </c>
      <c r="J963">
        <f>INDEX(TrainRun!$AE$2:$AE$148,'By Second'!H963)</f>
        <v>46.066868709759731</v>
      </c>
      <c r="K963">
        <f t="shared" si="294"/>
        <v>70</v>
      </c>
      <c r="L963">
        <f t="shared" si="295"/>
        <v>-4.7455956163364448</v>
      </c>
      <c r="M963">
        <f t="shared" si="298"/>
        <v>-6.7794223090520633E-2</v>
      </c>
      <c r="N963" s="32">
        <f t="shared" si="299"/>
        <v>48.846431856471007</v>
      </c>
      <c r="O963" s="29">
        <f t="shared" si="296"/>
        <v>40350.370978412444</v>
      </c>
      <c r="P963">
        <f>MATCH(O963,LORDetail!$B$2:$B$930,1)</f>
        <v>251</v>
      </c>
      <c r="Q963">
        <f>INDEX(LORDetail!$B$2:$B$930,P963)</f>
        <v>40329.956549177252</v>
      </c>
      <c r="R963">
        <f>INDEX(LORDetail!$D$2:$D$930,P963)</f>
        <v>51.513855821021501</v>
      </c>
      <c r="S963">
        <f>INDEX(LORDetail!$E$2:$E$930,P963)</f>
        <v>-0.74296690181526803</v>
      </c>
      <c r="T963">
        <f>INDEX(LORDetail!$G$2:$G$930,P963)</f>
        <v>25.276969999999999</v>
      </c>
      <c r="U963">
        <f t="shared" si="300"/>
        <v>252</v>
      </c>
      <c r="V963">
        <f>INDEX(LORDetail!$B$2:$B$930,U963)</f>
        <v>40463.731490868828</v>
      </c>
      <c r="W963">
        <f>INDEX(LORDetail!$D$2:$D$930,U963)</f>
        <v>51.513387029606903</v>
      </c>
      <c r="X963">
        <f>INDEX(LORDetail!$E$2:$E$930,U963)</f>
        <v>-0.74474493192024704</v>
      </c>
      <c r="Y963">
        <f>INDEX(LORDetail!$G$2:$G$930,U963)</f>
        <v>25.35848</v>
      </c>
      <c r="Z963">
        <f t="shared" si="301"/>
        <v>133.7749416915758</v>
      </c>
      <c r="AA963" s="29">
        <f t="shared" si="302"/>
        <v>20.414429235192074</v>
      </c>
      <c r="AB963">
        <f t="shared" si="303"/>
        <v>0.15260278925972898</v>
      </c>
      <c r="AC963" s="32">
        <f t="shared" si="304"/>
        <v>51.513784282144051</v>
      </c>
      <c r="AD963" s="32">
        <f t="shared" si="305"/>
        <v>-0.74323823416867563</v>
      </c>
      <c r="AE963" s="34">
        <f t="shared" si="306"/>
        <v>25.289408653352559</v>
      </c>
      <c r="AF963" s="36" t="str">
        <f t="shared" si="307"/>
        <v>PADTON</v>
      </c>
      <c r="AG963" s="36" t="str">
        <f t="shared" si="308"/>
        <v>RDNGSTN</v>
      </c>
      <c r="AH963" s="36">
        <f t="shared" si="309"/>
        <v>959</v>
      </c>
      <c r="AI963" s="42">
        <f t="shared" si="310"/>
        <v>40350.400000000001</v>
      </c>
      <c r="AJ963" s="43">
        <f t="shared" si="311"/>
        <v>48.846431856471007</v>
      </c>
      <c r="AK963" s="43">
        <f t="shared" si="312"/>
        <v>-6.7794223090520633E-2</v>
      </c>
      <c r="AL963" s="36">
        <f t="shared" si="313"/>
        <v>51.513784282144051</v>
      </c>
      <c r="AM963" s="36">
        <v>1</v>
      </c>
      <c r="AN963" s="36">
        <f t="shared" si="314"/>
        <v>-0.74323823416867563</v>
      </c>
      <c r="AO963" s="36">
        <v>4</v>
      </c>
      <c r="AP963" s="42">
        <f>INT(AI963/1000)*1000</f>
        <v>40000</v>
      </c>
      <c r="AQ963" s="42">
        <f>MOD(AI963,1000)</f>
        <v>350.40000000000146</v>
      </c>
      <c r="AR963" s="42">
        <f>MOD(AI964,1000)-0.2+(AP964-AP963)</f>
        <v>398.9999999999971</v>
      </c>
    </row>
    <row r="964" spans="1:44" x14ac:dyDescent="0.25">
      <c r="A964" s="32" t="s">
        <v>0</v>
      </c>
      <c r="B964" s="33" t="s">
        <v>1</v>
      </c>
      <c r="C964" s="32">
        <v>960</v>
      </c>
      <c r="D964">
        <f>MATCH(C964,TrainRun!$AG$2:$AG$148,1)</f>
        <v>122</v>
      </c>
      <c r="E964">
        <f>INT(INDEX(TrainRun!$AD$2:$AD$148,'By Second'!D964))</f>
        <v>930</v>
      </c>
      <c r="F964">
        <f>IF(E964=0,0,INDEX(TrainRun!$AE$2:$AE$148,'By Second'!D964))</f>
        <v>50.812464326096176</v>
      </c>
      <c r="G964">
        <f>INDEX(TrainRun!$AF$2:$AF$148,'By Second'!D964)</f>
        <v>38906.319403740199</v>
      </c>
      <c r="H964">
        <f t="shared" si="297"/>
        <v>123</v>
      </c>
      <c r="I964">
        <f>INT(INDEX(TrainRun!$AD$2:$AD$148,'By Second'!H964))</f>
        <v>1000</v>
      </c>
      <c r="J964">
        <f>INDEX(TrainRun!$AE$2:$AE$148,'By Second'!H964)</f>
        <v>46.066868709759731</v>
      </c>
      <c r="K964">
        <f t="shared" ref="K964:K1027" si="315">I964-E964</f>
        <v>70</v>
      </c>
      <c r="L964">
        <f t="shared" ref="L964:L1027" si="316">J964-F964</f>
        <v>-4.7455956163364448</v>
      </c>
      <c r="M964">
        <f t="shared" si="298"/>
        <v>-6.7794223090520633E-2</v>
      </c>
      <c r="N964" s="32">
        <f t="shared" si="299"/>
        <v>48.778637633380484</v>
      </c>
      <c r="O964" s="29">
        <f t="shared" ref="O964:O1027" si="317">IF(C964=E964,ROUND(G964,1),O963+N964)</f>
        <v>40399.149616045826</v>
      </c>
      <c r="P964">
        <f>MATCH(O964,LORDetail!$B$2:$B$930,1)</f>
        <v>251</v>
      </c>
      <c r="Q964">
        <f>INDEX(LORDetail!$B$2:$B$930,P964)</f>
        <v>40329.956549177252</v>
      </c>
      <c r="R964">
        <f>INDEX(LORDetail!$D$2:$D$930,P964)</f>
        <v>51.513855821021501</v>
      </c>
      <c r="S964">
        <f>INDEX(LORDetail!$E$2:$E$930,P964)</f>
        <v>-0.74296690181526803</v>
      </c>
      <c r="T964">
        <f>INDEX(LORDetail!$G$2:$G$930,P964)</f>
        <v>25.276969999999999</v>
      </c>
      <c r="U964">
        <f t="shared" si="300"/>
        <v>252</v>
      </c>
      <c r="V964">
        <f>INDEX(LORDetail!$B$2:$B$930,U964)</f>
        <v>40463.731490868828</v>
      </c>
      <c r="W964">
        <f>INDEX(LORDetail!$D$2:$D$930,U964)</f>
        <v>51.513387029606903</v>
      </c>
      <c r="X964">
        <f>INDEX(LORDetail!$E$2:$E$930,U964)</f>
        <v>-0.74474493192024704</v>
      </c>
      <c r="Y964">
        <f>INDEX(LORDetail!$G$2:$G$930,U964)</f>
        <v>25.35848</v>
      </c>
      <c r="Z964">
        <f t="shared" si="301"/>
        <v>133.7749416915758</v>
      </c>
      <c r="AA964" s="29">
        <f t="shared" si="302"/>
        <v>69.193066868574533</v>
      </c>
      <c r="AB964">
        <f t="shared" si="303"/>
        <v>0.51723488714427768</v>
      </c>
      <c r="AC964" s="32">
        <f t="shared" si="304"/>
        <v>51.513613345747075</v>
      </c>
      <c r="AD964" s="32">
        <f t="shared" si="305"/>
        <v>-0.74388656101595596</v>
      </c>
      <c r="AE964" s="34">
        <f t="shared" si="306"/>
        <v>25.319129815651131</v>
      </c>
      <c r="AF964" s="36" t="str">
        <f t="shared" si="307"/>
        <v>PADTON</v>
      </c>
      <c r="AG964" s="36" t="str">
        <f t="shared" si="308"/>
        <v>RDNGSTN</v>
      </c>
      <c r="AH964" s="36">
        <f t="shared" si="309"/>
        <v>960</v>
      </c>
      <c r="AI964" s="42">
        <f t="shared" si="310"/>
        <v>40399.199999999997</v>
      </c>
      <c r="AJ964" s="43">
        <f t="shared" si="311"/>
        <v>48.778637633380484</v>
      </c>
      <c r="AK964" s="43">
        <f t="shared" si="312"/>
        <v>-6.7794223090520633E-2</v>
      </c>
      <c r="AL964" s="36">
        <f t="shared" si="313"/>
        <v>51.513613345747075</v>
      </c>
      <c r="AM964" s="36">
        <v>1</v>
      </c>
      <c r="AN964" s="36">
        <f t="shared" si="314"/>
        <v>-0.74388656101595596</v>
      </c>
      <c r="AO964" s="36">
        <v>4</v>
      </c>
      <c r="AP964" s="42">
        <f>INT(AI964/1000)*1000</f>
        <v>40000</v>
      </c>
      <c r="AQ964" s="42">
        <f>MOD(AI964,1000)</f>
        <v>399.19999999999709</v>
      </c>
      <c r="AR964" s="42">
        <f>MOD(AI965,1000)-0.2+(AP965-AP964)</f>
        <v>447.60000000000292</v>
      </c>
    </row>
    <row r="965" spans="1:44" x14ac:dyDescent="0.25">
      <c r="A965" s="32" t="s">
        <v>0</v>
      </c>
      <c r="B965" s="33" t="s">
        <v>1</v>
      </c>
      <c r="C965" s="32">
        <v>961</v>
      </c>
      <c r="D965">
        <f>MATCH(C965,TrainRun!$AG$2:$AG$148,1)</f>
        <v>122</v>
      </c>
      <c r="E965">
        <f>INT(INDEX(TrainRun!$AD$2:$AD$148,'By Second'!D965))</f>
        <v>930</v>
      </c>
      <c r="F965">
        <f>IF(E965=0,0,INDEX(TrainRun!$AE$2:$AE$148,'By Second'!D965))</f>
        <v>50.812464326096176</v>
      </c>
      <c r="G965">
        <f>INDEX(TrainRun!$AF$2:$AF$148,'By Second'!D965)</f>
        <v>38906.319403740199</v>
      </c>
      <c r="H965">
        <f t="shared" ref="H965:H1028" si="318">D965+1</f>
        <v>123</v>
      </c>
      <c r="I965">
        <f>INT(INDEX(TrainRun!$AD$2:$AD$148,'By Second'!H965))</f>
        <v>1000</v>
      </c>
      <c r="J965">
        <f>INDEX(TrainRun!$AE$2:$AE$148,'By Second'!H965)</f>
        <v>46.066868709759731</v>
      </c>
      <c r="K965">
        <f t="shared" si="315"/>
        <v>70</v>
      </c>
      <c r="L965">
        <f t="shared" si="316"/>
        <v>-4.7455956163364448</v>
      </c>
      <c r="M965">
        <f t="shared" ref="M965:M1028" si="319">IF(K965=0,0,L965/K965)</f>
        <v>-6.7794223090520633E-2</v>
      </c>
      <c r="N965" s="32">
        <f t="shared" ref="N965:N1028" si="320">IF(C965=E965,F965,N964+M965)</f>
        <v>48.710843410289961</v>
      </c>
      <c r="O965" s="29">
        <f t="shared" si="317"/>
        <v>40447.860459456118</v>
      </c>
      <c r="P965">
        <f>MATCH(O965,LORDetail!$B$2:$B$930,1)</f>
        <v>251</v>
      </c>
      <c r="Q965">
        <f>INDEX(LORDetail!$B$2:$B$930,P965)</f>
        <v>40329.956549177252</v>
      </c>
      <c r="R965">
        <f>INDEX(LORDetail!$D$2:$D$930,P965)</f>
        <v>51.513855821021501</v>
      </c>
      <c r="S965">
        <f>INDEX(LORDetail!$E$2:$E$930,P965)</f>
        <v>-0.74296690181526803</v>
      </c>
      <c r="T965">
        <f>INDEX(LORDetail!$G$2:$G$930,P965)</f>
        <v>25.276969999999999</v>
      </c>
      <c r="U965">
        <f t="shared" ref="U965:U1028" si="321">P965+1</f>
        <v>252</v>
      </c>
      <c r="V965">
        <f>INDEX(LORDetail!$B$2:$B$930,U965)</f>
        <v>40463.731490868828</v>
      </c>
      <c r="W965">
        <f>INDEX(LORDetail!$D$2:$D$930,U965)</f>
        <v>51.513387029606903</v>
      </c>
      <c r="X965">
        <f>INDEX(LORDetail!$E$2:$E$930,U965)</f>
        <v>-0.74474493192024704</v>
      </c>
      <c r="Y965">
        <f>INDEX(LORDetail!$G$2:$G$930,U965)</f>
        <v>25.35848</v>
      </c>
      <c r="Z965">
        <f t="shared" ref="Z965:Z1028" si="322">V965-Q965</f>
        <v>133.7749416915758</v>
      </c>
      <c r="AA965" s="29">
        <f t="shared" ref="AA965:AA1028" si="323">O965-Q965</f>
        <v>117.90391027886653</v>
      </c>
      <c r="AB965">
        <f t="shared" ref="AB965:AB1028" si="324">AA965/Z965</f>
        <v>0.88136020683678817</v>
      </c>
      <c r="AC965" s="32">
        <f t="shared" ref="AC965:AC1028" si="325">R965+(W965-R965)*$AB965</f>
        <v>51.513442646923366</v>
      </c>
      <c r="AD965" s="32">
        <f t="shared" ref="AD965:AD1028" si="326">S965+(X965-S965)*$AB965</f>
        <v>-0.74453398679635441</v>
      </c>
      <c r="AE965" s="34">
        <f t="shared" ref="AE965:AE1028" si="327">T965+(Y965-T965)*$AB965</f>
        <v>25.348809670459268</v>
      </c>
      <c r="AF965" s="36" t="str">
        <f t="shared" ref="AF965:AF1028" si="328">A965</f>
        <v>PADTON</v>
      </c>
      <c r="AG965" s="36" t="str">
        <f t="shared" ref="AG965:AG1028" si="329">B965</f>
        <v>RDNGSTN</v>
      </c>
      <c r="AH965" s="36">
        <f t="shared" ref="AH965:AH1028" si="330">C965</f>
        <v>961</v>
      </c>
      <c r="AI965" s="42">
        <f t="shared" ref="AI965:AI1028" si="331">ROUND(O965*5,0)/5</f>
        <v>40447.800000000003</v>
      </c>
      <c r="AJ965" s="43">
        <f t="shared" ref="AJ965:AJ1028" si="332">N965</f>
        <v>48.710843410289961</v>
      </c>
      <c r="AK965" s="43">
        <f t="shared" ref="AK965:AK1028" si="333">M965</f>
        <v>-6.7794223090520633E-2</v>
      </c>
      <c r="AL965" s="36">
        <f t="shared" ref="AL965:AL1028" si="334">AC965</f>
        <v>51.513442646923366</v>
      </c>
      <c r="AM965" s="36">
        <v>1</v>
      </c>
      <c r="AN965" s="36">
        <f t="shared" ref="AN965:AN1028" si="335">AD965</f>
        <v>-0.74453398679635441</v>
      </c>
      <c r="AO965" s="36">
        <v>4</v>
      </c>
      <c r="AP965" s="42">
        <f>INT(AI965/1000)*1000</f>
        <v>40000</v>
      </c>
      <c r="AQ965" s="42">
        <f>MOD(AI965,1000)</f>
        <v>447.80000000000291</v>
      </c>
      <c r="AR965" s="42">
        <f>MOD(AI966,1000)-0.2+(AP966-AP965)</f>
        <v>496.39999999999856</v>
      </c>
    </row>
    <row r="966" spans="1:44" x14ac:dyDescent="0.25">
      <c r="A966" s="32" t="s">
        <v>0</v>
      </c>
      <c r="B966" s="33" t="s">
        <v>1</v>
      </c>
      <c r="C966" s="32">
        <v>962</v>
      </c>
      <c r="D966">
        <f>MATCH(C966,TrainRun!$AG$2:$AG$148,1)</f>
        <v>122</v>
      </c>
      <c r="E966">
        <f>INT(INDEX(TrainRun!$AD$2:$AD$148,'By Second'!D966))</f>
        <v>930</v>
      </c>
      <c r="F966">
        <f>IF(E966=0,0,INDEX(TrainRun!$AE$2:$AE$148,'By Second'!D966))</f>
        <v>50.812464326096176</v>
      </c>
      <c r="G966">
        <f>INDEX(TrainRun!$AF$2:$AF$148,'By Second'!D966)</f>
        <v>38906.319403740199</v>
      </c>
      <c r="H966">
        <f t="shared" si="318"/>
        <v>123</v>
      </c>
      <c r="I966">
        <f>INT(INDEX(TrainRun!$AD$2:$AD$148,'By Second'!H966))</f>
        <v>1000</v>
      </c>
      <c r="J966">
        <f>INDEX(TrainRun!$AE$2:$AE$148,'By Second'!H966)</f>
        <v>46.066868709759731</v>
      </c>
      <c r="K966">
        <f t="shared" si="315"/>
        <v>70</v>
      </c>
      <c r="L966">
        <f t="shared" si="316"/>
        <v>-4.7455956163364448</v>
      </c>
      <c r="M966">
        <f t="shared" si="319"/>
        <v>-6.7794223090520633E-2</v>
      </c>
      <c r="N966" s="32">
        <f t="shared" si="320"/>
        <v>48.643049187199438</v>
      </c>
      <c r="O966" s="29">
        <f t="shared" si="317"/>
        <v>40496.50350864332</v>
      </c>
      <c r="P966">
        <f>MATCH(O966,LORDetail!$B$2:$B$930,1)</f>
        <v>252</v>
      </c>
      <c r="Q966">
        <f>INDEX(LORDetail!$B$2:$B$930,P966)</f>
        <v>40463.731490868828</v>
      </c>
      <c r="R966">
        <f>INDEX(LORDetail!$D$2:$D$930,P966)</f>
        <v>51.513387029606903</v>
      </c>
      <c r="S966">
        <f>INDEX(LORDetail!$E$2:$E$930,P966)</f>
        <v>-0.74474493192024704</v>
      </c>
      <c r="T966">
        <f>INDEX(LORDetail!$G$2:$G$930,P966)</f>
        <v>25.35848</v>
      </c>
      <c r="U966">
        <f t="shared" si="321"/>
        <v>253</v>
      </c>
      <c r="V966">
        <f>INDEX(LORDetail!$B$2:$B$930,U966)</f>
        <v>40613.978779312783</v>
      </c>
      <c r="W966">
        <f>INDEX(LORDetail!$D$2:$D$930,U966)</f>
        <v>51.512817612726103</v>
      </c>
      <c r="X966">
        <f>INDEX(LORDetail!$E$2:$E$930,U966)</f>
        <v>-0.74671124646192699</v>
      </c>
      <c r="Y966">
        <f>INDEX(LORDetail!$G$2:$G$930,U966)</f>
        <v>25.450030000000002</v>
      </c>
      <c r="Z966">
        <f t="shared" si="322"/>
        <v>150.24728844395577</v>
      </c>
      <c r="AA966" s="29">
        <f t="shared" si="323"/>
        <v>32.772017774492269</v>
      </c>
      <c r="AB966">
        <f t="shared" si="324"/>
        <v>0.21812052725807871</v>
      </c>
      <c r="AC966" s="32">
        <f t="shared" si="325"/>
        <v>51.513262828096636</v>
      </c>
      <c r="AD966" s="32">
        <f t="shared" si="326"/>
        <v>-0.74517382548483346</v>
      </c>
      <c r="AE966" s="34">
        <f t="shared" si="327"/>
        <v>25.378448934270477</v>
      </c>
      <c r="AF966" s="36" t="str">
        <f t="shared" si="328"/>
        <v>PADTON</v>
      </c>
      <c r="AG966" s="36" t="str">
        <f t="shared" si="329"/>
        <v>RDNGSTN</v>
      </c>
      <c r="AH966" s="36">
        <f t="shared" si="330"/>
        <v>962</v>
      </c>
      <c r="AI966" s="42">
        <f t="shared" si="331"/>
        <v>40496.6</v>
      </c>
      <c r="AJ966" s="43">
        <f t="shared" si="332"/>
        <v>48.643049187199438</v>
      </c>
      <c r="AK966" s="43">
        <f t="shared" si="333"/>
        <v>-6.7794223090520633E-2</v>
      </c>
      <c r="AL966" s="36">
        <f t="shared" si="334"/>
        <v>51.513262828096636</v>
      </c>
      <c r="AM966" s="36">
        <v>1</v>
      </c>
      <c r="AN966" s="36">
        <f t="shared" si="335"/>
        <v>-0.74517382548483346</v>
      </c>
      <c r="AO966" s="36">
        <v>4</v>
      </c>
      <c r="AP966" s="42">
        <f>INT(AI966/1000)*1000</f>
        <v>40000</v>
      </c>
      <c r="AQ966" s="42">
        <f>MOD(AI966,1000)</f>
        <v>496.59999999999854</v>
      </c>
      <c r="AR966" s="42">
        <f>MOD(AI967,1000)-0.2+(AP967-AP966)</f>
        <v>544.79999999999995</v>
      </c>
    </row>
    <row r="967" spans="1:44" x14ac:dyDescent="0.25">
      <c r="A967" s="32" t="s">
        <v>0</v>
      </c>
      <c r="B967" s="33" t="s">
        <v>1</v>
      </c>
      <c r="C967" s="32">
        <v>963</v>
      </c>
      <c r="D967">
        <f>MATCH(C967,TrainRun!$AG$2:$AG$148,1)</f>
        <v>122</v>
      </c>
      <c r="E967">
        <f>INT(INDEX(TrainRun!$AD$2:$AD$148,'By Second'!D967))</f>
        <v>930</v>
      </c>
      <c r="F967">
        <f>IF(E967=0,0,INDEX(TrainRun!$AE$2:$AE$148,'By Second'!D967))</f>
        <v>50.812464326096176</v>
      </c>
      <c r="G967">
        <f>INDEX(TrainRun!$AF$2:$AF$148,'By Second'!D967)</f>
        <v>38906.319403740199</v>
      </c>
      <c r="H967">
        <f t="shared" si="318"/>
        <v>123</v>
      </c>
      <c r="I967">
        <f>INT(INDEX(TrainRun!$AD$2:$AD$148,'By Second'!H967))</f>
        <v>1000</v>
      </c>
      <c r="J967">
        <f>INDEX(TrainRun!$AE$2:$AE$148,'By Second'!H967)</f>
        <v>46.066868709759731</v>
      </c>
      <c r="K967">
        <f t="shared" si="315"/>
        <v>70</v>
      </c>
      <c r="L967">
        <f t="shared" si="316"/>
        <v>-4.7455956163364448</v>
      </c>
      <c r="M967">
        <f t="shared" si="319"/>
        <v>-6.7794223090520633E-2</v>
      </c>
      <c r="N967" s="32">
        <f t="shared" si="320"/>
        <v>48.575254964108915</v>
      </c>
      <c r="O967" s="29">
        <f t="shared" si="317"/>
        <v>40545.078763607431</v>
      </c>
      <c r="P967">
        <f>MATCH(O967,LORDetail!$B$2:$B$930,1)</f>
        <v>252</v>
      </c>
      <c r="Q967">
        <f>INDEX(LORDetail!$B$2:$B$930,P967)</f>
        <v>40463.731490868828</v>
      </c>
      <c r="R967">
        <f>INDEX(LORDetail!$D$2:$D$930,P967)</f>
        <v>51.513387029606903</v>
      </c>
      <c r="S967">
        <f>INDEX(LORDetail!$E$2:$E$930,P967)</f>
        <v>-0.74474493192024704</v>
      </c>
      <c r="T967">
        <f>INDEX(LORDetail!$G$2:$G$930,P967)</f>
        <v>25.35848</v>
      </c>
      <c r="U967">
        <f t="shared" si="321"/>
        <v>253</v>
      </c>
      <c r="V967">
        <f>INDEX(LORDetail!$B$2:$B$930,U967)</f>
        <v>40613.978779312783</v>
      </c>
      <c r="W967">
        <f>INDEX(LORDetail!$D$2:$D$930,U967)</f>
        <v>51.512817612726103</v>
      </c>
      <c r="X967">
        <f>INDEX(LORDetail!$E$2:$E$930,U967)</f>
        <v>-0.74671124646192699</v>
      </c>
      <c r="Y967">
        <f>INDEX(LORDetail!$G$2:$G$930,U967)</f>
        <v>25.450030000000002</v>
      </c>
      <c r="Z967">
        <f t="shared" si="322"/>
        <v>150.24728844395577</v>
      </c>
      <c r="AA967" s="29">
        <f t="shared" si="323"/>
        <v>81.347272738603351</v>
      </c>
      <c r="AB967">
        <f t="shared" si="324"/>
        <v>0.54142256796166388</v>
      </c>
      <c r="AC967" s="32">
        <f t="shared" si="325"/>
        <v>51.513078734457061</v>
      </c>
      <c r="AD967" s="32">
        <f t="shared" si="326"/>
        <v>-0.74580953898882374</v>
      </c>
      <c r="AE967" s="34">
        <f t="shared" si="327"/>
        <v>25.408047236096891</v>
      </c>
      <c r="AF967" s="36" t="str">
        <f t="shared" si="328"/>
        <v>PADTON</v>
      </c>
      <c r="AG967" s="36" t="str">
        <f t="shared" si="329"/>
        <v>RDNGSTN</v>
      </c>
      <c r="AH967" s="36">
        <f t="shared" si="330"/>
        <v>963</v>
      </c>
      <c r="AI967" s="42">
        <f t="shared" si="331"/>
        <v>40545</v>
      </c>
      <c r="AJ967" s="43">
        <f t="shared" si="332"/>
        <v>48.575254964108915</v>
      </c>
      <c r="AK967" s="43">
        <f t="shared" si="333"/>
        <v>-6.7794223090520633E-2</v>
      </c>
      <c r="AL967" s="36">
        <f t="shared" si="334"/>
        <v>51.513078734457061</v>
      </c>
      <c r="AM967" s="36">
        <v>1</v>
      </c>
      <c r="AN967" s="36">
        <f t="shared" si="335"/>
        <v>-0.74580953898882374</v>
      </c>
      <c r="AO967" s="36">
        <v>4</v>
      </c>
      <c r="AP967" s="42">
        <f>INT(AI967/1000)*1000</f>
        <v>40000</v>
      </c>
      <c r="AQ967" s="42">
        <f>MOD(AI967,1000)</f>
        <v>545</v>
      </c>
      <c r="AR967" s="42">
        <f>MOD(AI968,1000)-0.2+(AP968-AP967)</f>
        <v>593.3999999999985</v>
      </c>
    </row>
    <row r="968" spans="1:44" x14ac:dyDescent="0.25">
      <c r="A968" s="32" t="s">
        <v>0</v>
      </c>
      <c r="B968" s="33" t="s">
        <v>1</v>
      </c>
      <c r="C968" s="32">
        <v>964</v>
      </c>
      <c r="D968">
        <f>MATCH(C968,TrainRun!$AG$2:$AG$148,1)</f>
        <v>122</v>
      </c>
      <c r="E968">
        <f>INT(INDEX(TrainRun!$AD$2:$AD$148,'By Second'!D968))</f>
        <v>930</v>
      </c>
      <c r="F968">
        <f>IF(E968=0,0,INDEX(TrainRun!$AE$2:$AE$148,'By Second'!D968))</f>
        <v>50.812464326096176</v>
      </c>
      <c r="G968">
        <f>INDEX(TrainRun!$AF$2:$AF$148,'By Second'!D968)</f>
        <v>38906.319403740199</v>
      </c>
      <c r="H968">
        <f t="shared" si="318"/>
        <v>123</v>
      </c>
      <c r="I968">
        <f>INT(INDEX(TrainRun!$AD$2:$AD$148,'By Second'!H968))</f>
        <v>1000</v>
      </c>
      <c r="J968">
        <f>INDEX(TrainRun!$AE$2:$AE$148,'By Second'!H968)</f>
        <v>46.066868709759731</v>
      </c>
      <c r="K968">
        <f t="shared" si="315"/>
        <v>70</v>
      </c>
      <c r="L968">
        <f t="shared" si="316"/>
        <v>-4.7455956163364448</v>
      </c>
      <c r="M968">
        <f t="shared" si="319"/>
        <v>-6.7794223090520633E-2</v>
      </c>
      <c r="N968" s="32">
        <f t="shared" si="320"/>
        <v>48.507460741018392</v>
      </c>
      <c r="O968" s="29">
        <f t="shared" si="317"/>
        <v>40593.586224348452</v>
      </c>
      <c r="P968">
        <f>MATCH(O968,LORDetail!$B$2:$B$930,1)</f>
        <v>252</v>
      </c>
      <c r="Q968">
        <f>INDEX(LORDetail!$B$2:$B$930,P968)</f>
        <v>40463.731490868828</v>
      </c>
      <c r="R968">
        <f>INDEX(LORDetail!$D$2:$D$930,P968)</f>
        <v>51.513387029606903</v>
      </c>
      <c r="S968">
        <f>INDEX(LORDetail!$E$2:$E$930,P968)</f>
        <v>-0.74474493192024704</v>
      </c>
      <c r="T968">
        <f>INDEX(LORDetail!$G$2:$G$930,P968)</f>
        <v>25.35848</v>
      </c>
      <c r="U968">
        <f t="shared" si="321"/>
        <v>253</v>
      </c>
      <c r="V968">
        <f>INDEX(LORDetail!$B$2:$B$930,U968)</f>
        <v>40613.978779312783</v>
      </c>
      <c r="W968">
        <f>INDEX(LORDetail!$D$2:$D$930,U968)</f>
        <v>51.512817612726103</v>
      </c>
      <c r="X968">
        <f>INDEX(LORDetail!$E$2:$E$930,U968)</f>
        <v>-0.74671124646192699</v>
      </c>
      <c r="Y968">
        <f>INDEX(LORDetail!$G$2:$G$930,U968)</f>
        <v>25.450030000000002</v>
      </c>
      <c r="Z968">
        <f t="shared" si="322"/>
        <v>150.24728844395577</v>
      </c>
      <c r="AA968" s="29">
        <f t="shared" si="323"/>
        <v>129.85473347962397</v>
      </c>
      <c r="AB968">
        <f t="shared" si="324"/>
        <v>0.86427339105065792</v>
      </c>
      <c r="AC968" s="32">
        <f t="shared" si="325"/>
        <v>51.51289489774841</v>
      </c>
      <c r="AD968" s="32">
        <f t="shared" si="326"/>
        <v>-0.74644436525705704</v>
      </c>
      <c r="AE968" s="34">
        <f t="shared" si="327"/>
        <v>25.43760422895069</v>
      </c>
      <c r="AF968" s="36" t="str">
        <f t="shared" si="328"/>
        <v>PADTON</v>
      </c>
      <c r="AG968" s="36" t="str">
        <f t="shared" si="329"/>
        <v>RDNGSTN</v>
      </c>
      <c r="AH968" s="36">
        <f t="shared" si="330"/>
        <v>964</v>
      </c>
      <c r="AI968" s="42">
        <f t="shared" si="331"/>
        <v>40593.599999999999</v>
      </c>
      <c r="AJ968" s="43">
        <f t="shared" si="332"/>
        <v>48.507460741018392</v>
      </c>
      <c r="AK968" s="43">
        <f t="shared" si="333"/>
        <v>-6.7794223090520633E-2</v>
      </c>
      <c r="AL968" s="36">
        <f t="shared" si="334"/>
        <v>51.51289489774841</v>
      </c>
      <c r="AM968" s="36">
        <v>1</v>
      </c>
      <c r="AN968" s="36">
        <f t="shared" si="335"/>
        <v>-0.74644436525705704</v>
      </c>
      <c r="AO968" s="36">
        <v>4</v>
      </c>
      <c r="AP968" s="42">
        <f>INT(AI968/1000)*1000</f>
        <v>40000</v>
      </c>
      <c r="AQ968" s="42">
        <f>MOD(AI968,1000)</f>
        <v>593.59999999999854</v>
      </c>
      <c r="AR968" s="42">
        <f>MOD(AI969,1000)-0.2+(AP969-AP968)</f>
        <v>641.79999999999995</v>
      </c>
    </row>
    <row r="969" spans="1:44" x14ac:dyDescent="0.25">
      <c r="A969" s="32" t="s">
        <v>0</v>
      </c>
      <c r="B969" s="33" t="s">
        <v>1</v>
      </c>
      <c r="C969" s="32">
        <v>965</v>
      </c>
      <c r="D969">
        <f>MATCH(C969,TrainRun!$AG$2:$AG$148,1)</f>
        <v>122</v>
      </c>
      <c r="E969">
        <f>INT(INDEX(TrainRun!$AD$2:$AD$148,'By Second'!D969))</f>
        <v>930</v>
      </c>
      <c r="F969">
        <f>IF(E969=0,0,INDEX(TrainRun!$AE$2:$AE$148,'By Second'!D969))</f>
        <v>50.812464326096176</v>
      </c>
      <c r="G969">
        <f>INDEX(TrainRun!$AF$2:$AF$148,'By Second'!D969)</f>
        <v>38906.319403740199</v>
      </c>
      <c r="H969">
        <f t="shared" si="318"/>
        <v>123</v>
      </c>
      <c r="I969">
        <f>INT(INDEX(TrainRun!$AD$2:$AD$148,'By Second'!H969))</f>
        <v>1000</v>
      </c>
      <c r="J969">
        <f>INDEX(TrainRun!$AE$2:$AE$148,'By Second'!H969)</f>
        <v>46.066868709759731</v>
      </c>
      <c r="K969">
        <f t="shared" si="315"/>
        <v>70</v>
      </c>
      <c r="L969">
        <f t="shared" si="316"/>
        <v>-4.7455956163364448</v>
      </c>
      <c r="M969">
        <f t="shared" si="319"/>
        <v>-6.7794223090520633E-2</v>
      </c>
      <c r="N969" s="32">
        <f t="shared" si="320"/>
        <v>48.439666517927868</v>
      </c>
      <c r="O969" s="29">
        <f t="shared" si="317"/>
        <v>40642.025890866382</v>
      </c>
      <c r="P969">
        <f>MATCH(O969,LORDetail!$B$2:$B$930,1)</f>
        <v>253</v>
      </c>
      <c r="Q969">
        <f>INDEX(LORDetail!$B$2:$B$930,P969)</f>
        <v>40613.978779312783</v>
      </c>
      <c r="R969">
        <f>INDEX(LORDetail!$D$2:$D$930,P969)</f>
        <v>51.512817612726103</v>
      </c>
      <c r="S969">
        <f>INDEX(LORDetail!$E$2:$E$930,P969)</f>
        <v>-0.74671124646192699</v>
      </c>
      <c r="T969">
        <f>INDEX(LORDetail!$G$2:$G$930,P969)</f>
        <v>25.450030000000002</v>
      </c>
      <c r="U969">
        <f t="shared" si="321"/>
        <v>254</v>
      </c>
      <c r="V969">
        <f>INDEX(LORDetail!$B$2:$B$930,U969)</f>
        <v>40715.97597257555</v>
      </c>
      <c r="W969">
        <f>INDEX(LORDetail!$D$2:$D$930,U969)</f>
        <v>51.512480262244303</v>
      </c>
      <c r="X969">
        <f>INDEX(LORDetail!$E$2:$E$930,U969)</f>
        <v>-0.74808010501702304</v>
      </c>
      <c r="Y969">
        <f>INDEX(LORDetail!$G$2:$G$930,U969)</f>
        <v>25.512180000000001</v>
      </c>
      <c r="Z969">
        <f t="shared" si="322"/>
        <v>101.99719326276681</v>
      </c>
      <c r="AA969" s="29">
        <f t="shared" si="323"/>
        <v>28.04711155359837</v>
      </c>
      <c r="AB969">
        <f t="shared" si="324"/>
        <v>0.27497924851072075</v>
      </c>
      <c r="AC969" s="32">
        <f t="shared" si="325"/>
        <v>51.512724848344135</v>
      </c>
      <c r="AD969" s="32">
        <f t="shared" si="326"/>
        <v>-0.7470876541587248</v>
      </c>
      <c r="AE969" s="34">
        <f t="shared" si="327"/>
        <v>25.467119960294944</v>
      </c>
      <c r="AF969" s="36" t="str">
        <f t="shared" si="328"/>
        <v>PADTON</v>
      </c>
      <c r="AG969" s="36" t="str">
        <f t="shared" si="329"/>
        <v>RDNGSTN</v>
      </c>
      <c r="AH969" s="36">
        <f t="shared" si="330"/>
        <v>965</v>
      </c>
      <c r="AI969" s="42">
        <f t="shared" si="331"/>
        <v>40642</v>
      </c>
      <c r="AJ969" s="43">
        <f t="shared" si="332"/>
        <v>48.439666517927868</v>
      </c>
      <c r="AK969" s="43">
        <f t="shared" si="333"/>
        <v>-6.7794223090520633E-2</v>
      </c>
      <c r="AL969" s="36">
        <f t="shared" si="334"/>
        <v>51.512724848344135</v>
      </c>
      <c r="AM969" s="36">
        <v>1</v>
      </c>
      <c r="AN969" s="36">
        <f t="shared" si="335"/>
        <v>-0.7470876541587248</v>
      </c>
      <c r="AO969" s="36">
        <v>4</v>
      </c>
      <c r="AP969" s="42">
        <f>INT(AI969/1000)*1000</f>
        <v>40000</v>
      </c>
      <c r="AQ969" s="42">
        <f>MOD(AI969,1000)</f>
        <v>642</v>
      </c>
      <c r="AR969" s="42">
        <f>MOD(AI970,1000)-0.2+(AP970-AP969)</f>
        <v>690.20000000000141</v>
      </c>
    </row>
    <row r="970" spans="1:44" x14ac:dyDescent="0.25">
      <c r="A970" s="32" t="s">
        <v>0</v>
      </c>
      <c r="B970" s="33" t="s">
        <v>1</v>
      </c>
      <c r="C970" s="32">
        <v>966</v>
      </c>
      <c r="D970">
        <f>MATCH(C970,TrainRun!$AG$2:$AG$148,1)</f>
        <v>122</v>
      </c>
      <c r="E970">
        <f>INT(INDEX(TrainRun!$AD$2:$AD$148,'By Second'!D970))</f>
        <v>930</v>
      </c>
      <c r="F970">
        <f>IF(E970=0,0,INDEX(TrainRun!$AE$2:$AE$148,'By Second'!D970))</f>
        <v>50.812464326096176</v>
      </c>
      <c r="G970">
        <f>INDEX(TrainRun!$AF$2:$AF$148,'By Second'!D970)</f>
        <v>38906.319403740199</v>
      </c>
      <c r="H970">
        <f t="shared" si="318"/>
        <v>123</v>
      </c>
      <c r="I970">
        <f>INT(INDEX(TrainRun!$AD$2:$AD$148,'By Second'!H970))</f>
        <v>1000</v>
      </c>
      <c r="J970">
        <f>INDEX(TrainRun!$AE$2:$AE$148,'By Second'!H970)</f>
        <v>46.066868709759731</v>
      </c>
      <c r="K970">
        <f t="shared" si="315"/>
        <v>70</v>
      </c>
      <c r="L970">
        <f t="shared" si="316"/>
        <v>-4.7455956163364448</v>
      </c>
      <c r="M970">
        <f t="shared" si="319"/>
        <v>-6.7794223090520633E-2</v>
      </c>
      <c r="N970" s="32">
        <f t="shared" si="320"/>
        <v>48.371872294837345</v>
      </c>
      <c r="O970" s="29">
        <f t="shared" si="317"/>
        <v>40690.397763161222</v>
      </c>
      <c r="P970">
        <f>MATCH(O970,LORDetail!$B$2:$B$930,1)</f>
        <v>253</v>
      </c>
      <c r="Q970">
        <f>INDEX(LORDetail!$B$2:$B$930,P970)</f>
        <v>40613.978779312783</v>
      </c>
      <c r="R970">
        <f>INDEX(LORDetail!$D$2:$D$930,P970)</f>
        <v>51.512817612726103</v>
      </c>
      <c r="S970">
        <f>INDEX(LORDetail!$E$2:$E$930,P970)</f>
        <v>-0.74671124646192699</v>
      </c>
      <c r="T970">
        <f>INDEX(LORDetail!$G$2:$G$930,P970)</f>
        <v>25.450030000000002</v>
      </c>
      <c r="U970">
        <f t="shared" si="321"/>
        <v>254</v>
      </c>
      <c r="V970">
        <f>INDEX(LORDetail!$B$2:$B$930,U970)</f>
        <v>40715.97597257555</v>
      </c>
      <c r="W970">
        <f>INDEX(LORDetail!$D$2:$D$930,U970)</f>
        <v>51.512480262244303</v>
      </c>
      <c r="X970">
        <f>INDEX(LORDetail!$E$2:$E$930,U970)</f>
        <v>-0.74808010501702304</v>
      </c>
      <c r="Y970">
        <f>INDEX(LORDetail!$G$2:$G$930,U970)</f>
        <v>25.512180000000001</v>
      </c>
      <c r="Z970">
        <f t="shared" si="322"/>
        <v>101.99719326276681</v>
      </c>
      <c r="AA970" s="29">
        <f t="shared" si="323"/>
        <v>76.418983848438074</v>
      </c>
      <c r="AB970">
        <f t="shared" si="324"/>
        <v>0.74922634048925496</v>
      </c>
      <c r="AC970" s="32">
        <f t="shared" si="325"/>
        <v>51.512564860859165</v>
      </c>
      <c r="AD970" s="32">
        <f t="shared" si="326"/>
        <v>-0.74773683134780899</v>
      </c>
      <c r="AE970" s="34">
        <f t="shared" si="327"/>
        <v>25.496594417061409</v>
      </c>
      <c r="AF970" s="36" t="str">
        <f t="shared" si="328"/>
        <v>PADTON</v>
      </c>
      <c r="AG970" s="36" t="str">
        <f t="shared" si="329"/>
        <v>RDNGSTN</v>
      </c>
      <c r="AH970" s="36">
        <f t="shared" si="330"/>
        <v>966</v>
      </c>
      <c r="AI970" s="42">
        <f t="shared" si="331"/>
        <v>40690.400000000001</v>
      </c>
      <c r="AJ970" s="43">
        <f t="shared" si="332"/>
        <v>48.371872294837345</v>
      </c>
      <c r="AK970" s="43">
        <f t="shared" si="333"/>
        <v>-6.7794223090520633E-2</v>
      </c>
      <c r="AL970" s="36">
        <f t="shared" si="334"/>
        <v>51.512564860859165</v>
      </c>
      <c r="AM970" s="36">
        <v>1</v>
      </c>
      <c r="AN970" s="36">
        <f t="shared" si="335"/>
        <v>-0.74773683134780899</v>
      </c>
      <c r="AO970" s="36">
        <v>4</v>
      </c>
      <c r="AP970" s="42">
        <f>INT(AI970/1000)*1000</f>
        <v>40000</v>
      </c>
      <c r="AQ970" s="42">
        <f>MOD(AI970,1000)</f>
        <v>690.40000000000146</v>
      </c>
      <c r="AR970" s="42">
        <f>MOD(AI971,1000)-0.2+(AP971-AP970)</f>
        <v>738.60000000000286</v>
      </c>
    </row>
    <row r="971" spans="1:44" x14ac:dyDescent="0.25">
      <c r="A971" s="32" t="s">
        <v>0</v>
      </c>
      <c r="B971" s="33" t="s">
        <v>1</v>
      </c>
      <c r="C971" s="32">
        <v>967</v>
      </c>
      <c r="D971">
        <f>MATCH(C971,TrainRun!$AG$2:$AG$148,1)</f>
        <v>122</v>
      </c>
      <c r="E971">
        <f>INT(INDEX(TrainRun!$AD$2:$AD$148,'By Second'!D971))</f>
        <v>930</v>
      </c>
      <c r="F971">
        <f>IF(E971=0,0,INDEX(TrainRun!$AE$2:$AE$148,'By Second'!D971))</f>
        <v>50.812464326096176</v>
      </c>
      <c r="G971">
        <f>INDEX(TrainRun!$AF$2:$AF$148,'By Second'!D971)</f>
        <v>38906.319403740199</v>
      </c>
      <c r="H971">
        <f t="shared" si="318"/>
        <v>123</v>
      </c>
      <c r="I971">
        <f>INT(INDEX(TrainRun!$AD$2:$AD$148,'By Second'!H971))</f>
        <v>1000</v>
      </c>
      <c r="J971">
        <f>INDEX(TrainRun!$AE$2:$AE$148,'By Second'!H971)</f>
        <v>46.066868709759731</v>
      </c>
      <c r="K971">
        <f t="shared" si="315"/>
        <v>70</v>
      </c>
      <c r="L971">
        <f t="shared" si="316"/>
        <v>-4.7455956163364448</v>
      </c>
      <c r="M971">
        <f t="shared" si="319"/>
        <v>-6.7794223090520633E-2</v>
      </c>
      <c r="N971" s="32">
        <f t="shared" si="320"/>
        <v>48.304078071746822</v>
      </c>
      <c r="O971" s="29">
        <f t="shared" si="317"/>
        <v>40738.701841232971</v>
      </c>
      <c r="P971">
        <f>MATCH(O971,LORDetail!$B$2:$B$930,1)</f>
        <v>254</v>
      </c>
      <c r="Q971">
        <f>INDEX(LORDetail!$B$2:$B$930,P971)</f>
        <v>40715.97597257555</v>
      </c>
      <c r="R971">
        <f>INDEX(LORDetail!$D$2:$D$930,P971)</f>
        <v>51.512480262244303</v>
      </c>
      <c r="S971">
        <f>INDEX(LORDetail!$E$2:$E$930,P971)</f>
        <v>-0.74808010501702304</v>
      </c>
      <c r="T971">
        <f>INDEX(LORDetail!$G$2:$G$930,P971)</f>
        <v>25.512180000000001</v>
      </c>
      <c r="U971">
        <f t="shared" si="321"/>
        <v>255</v>
      </c>
      <c r="V971">
        <f>INDEX(LORDetail!$B$2:$B$930,U971)</f>
        <v>40887.002364257751</v>
      </c>
      <c r="W971">
        <f>INDEX(LORDetail!$D$2:$D$930,U971)</f>
        <v>51.511783068895298</v>
      </c>
      <c r="X971">
        <f>INDEX(LORDetail!$E$2:$E$930,U971)</f>
        <v>-0.75027994029438205</v>
      </c>
      <c r="Y971">
        <f>INDEX(LORDetail!$G$2:$G$930,U971)</f>
        <v>25.616389999999999</v>
      </c>
      <c r="Z971">
        <f t="shared" si="322"/>
        <v>171.02639168220048</v>
      </c>
      <c r="AA971" s="29">
        <f t="shared" si="323"/>
        <v>22.725868657420506</v>
      </c>
      <c r="AB971">
        <f t="shared" si="324"/>
        <v>0.13287930847333485</v>
      </c>
      <c r="AC971" s="32">
        <f t="shared" si="325"/>
        <v>51.512387619674215</v>
      </c>
      <c r="AD971" s="32">
        <f t="shared" si="326"/>
        <v>-0.74837241760743378</v>
      </c>
      <c r="AE971" s="34">
        <f t="shared" si="327"/>
        <v>25.526027352736008</v>
      </c>
      <c r="AF971" s="36" t="str">
        <f t="shared" si="328"/>
        <v>PADTON</v>
      </c>
      <c r="AG971" s="36" t="str">
        <f t="shared" si="329"/>
        <v>RDNGSTN</v>
      </c>
      <c r="AH971" s="36">
        <f t="shared" si="330"/>
        <v>967</v>
      </c>
      <c r="AI971" s="42">
        <f t="shared" si="331"/>
        <v>40738.800000000003</v>
      </c>
      <c r="AJ971" s="43">
        <f t="shared" si="332"/>
        <v>48.304078071746822</v>
      </c>
      <c r="AK971" s="43">
        <f t="shared" si="333"/>
        <v>-6.7794223090520633E-2</v>
      </c>
      <c r="AL971" s="36">
        <f t="shared" si="334"/>
        <v>51.512387619674215</v>
      </c>
      <c r="AM971" s="36">
        <v>1</v>
      </c>
      <c r="AN971" s="36">
        <f t="shared" si="335"/>
        <v>-0.74837241760743378</v>
      </c>
      <c r="AO971" s="36">
        <v>4</v>
      </c>
      <c r="AP971" s="42">
        <f>INT(AI971/1000)*1000</f>
        <v>40000</v>
      </c>
      <c r="AQ971" s="42">
        <f>MOD(AI971,1000)</f>
        <v>738.80000000000291</v>
      </c>
      <c r="AR971" s="42">
        <f>MOD(AI972,1000)-0.2+(AP972-AP971)</f>
        <v>786.8</v>
      </c>
    </row>
    <row r="972" spans="1:44" x14ac:dyDescent="0.25">
      <c r="A972" s="32" t="s">
        <v>0</v>
      </c>
      <c r="B972" s="33" t="s">
        <v>1</v>
      </c>
      <c r="C972" s="32">
        <v>968</v>
      </c>
      <c r="D972">
        <f>MATCH(C972,TrainRun!$AG$2:$AG$148,1)</f>
        <v>122</v>
      </c>
      <c r="E972">
        <f>INT(INDEX(TrainRun!$AD$2:$AD$148,'By Second'!D972))</f>
        <v>930</v>
      </c>
      <c r="F972">
        <f>IF(E972=0,0,INDEX(TrainRun!$AE$2:$AE$148,'By Second'!D972))</f>
        <v>50.812464326096176</v>
      </c>
      <c r="G972">
        <f>INDEX(TrainRun!$AF$2:$AF$148,'By Second'!D972)</f>
        <v>38906.319403740199</v>
      </c>
      <c r="H972">
        <f t="shared" si="318"/>
        <v>123</v>
      </c>
      <c r="I972">
        <f>INT(INDEX(TrainRun!$AD$2:$AD$148,'By Second'!H972))</f>
        <v>1000</v>
      </c>
      <c r="J972">
        <f>INDEX(TrainRun!$AE$2:$AE$148,'By Second'!H972)</f>
        <v>46.066868709759731</v>
      </c>
      <c r="K972">
        <f t="shared" si="315"/>
        <v>70</v>
      </c>
      <c r="L972">
        <f t="shared" si="316"/>
        <v>-4.7455956163364448</v>
      </c>
      <c r="M972">
        <f t="shared" si="319"/>
        <v>-6.7794223090520633E-2</v>
      </c>
      <c r="N972" s="32">
        <f t="shared" si="320"/>
        <v>48.236283848656299</v>
      </c>
      <c r="O972" s="29">
        <f t="shared" si="317"/>
        <v>40786.93812508163</v>
      </c>
      <c r="P972">
        <f>MATCH(O972,LORDetail!$B$2:$B$930,1)</f>
        <v>254</v>
      </c>
      <c r="Q972">
        <f>INDEX(LORDetail!$B$2:$B$930,P972)</f>
        <v>40715.97597257555</v>
      </c>
      <c r="R972">
        <f>INDEX(LORDetail!$D$2:$D$930,P972)</f>
        <v>51.512480262244303</v>
      </c>
      <c r="S972">
        <f>INDEX(LORDetail!$E$2:$E$930,P972)</f>
        <v>-0.74808010501702304</v>
      </c>
      <c r="T972">
        <f>INDEX(LORDetail!$G$2:$G$930,P972)</f>
        <v>25.512180000000001</v>
      </c>
      <c r="U972">
        <f t="shared" si="321"/>
        <v>255</v>
      </c>
      <c r="V972">
        <f>INDEX(LORDetail!$B$2:$B$930,U972)</f>
        <v>40887.002364257751</v>
      </c>
      <c r="W972">
        <f>INDEX(LORDetail!$D$2:$D$930,U972)</f>
        <v>51.511783068895298</v>
      </c>
      <c r="X972">
        <f>INDEX(LORDetail!$E$2:$E$930,U972)</f>
        <v>-0.75027994029438205</v>
      </c>
      <c r="Y972">
        <f>INDEX(LORDetail!$G$2:$G$930,U972)</f>
        <v>25.616389999999999</v>
      </c>
      <c r="Z972">
        <f t="shared" si="322"/>
        <v>171.02639168220048</v>
      </c>
      <c r="AA972" s="29">
        <f t="shared" si="323"/>
        <v>70.962152506079292</v>
      </c>
      <c r="AB972">
        <f t="shared" si="324"/>
        <v>0.41491931045321034</v>
      </c>
      <c r="AC972" s="32">
        <f t="shared" si="325"/>
        <v>51.51219098326068</v>
      </c>
      <c r="AD972" s="32">
        <f t="shared" si="326"/>
        <v>-0.74899285915341551</v>
      </c>
      <c r="AE972" s="34">
        <f t="shared" si="327"/>
        <v>25.555418741342329</v>
      </c>
      <c r="AF972" s="36" t="str">
        <f t="shared" si="328"/>
        <v>PADTON</v>
      </c>
      <c r="AG972" s="36" t="str">
        <f t="shared" si="329"/>
        <v>RDNGSTN</v>
      </c>
      <c r="AH972" s="36">
        <f t="shared" si="330"/>
        <v>968</v>
      </c>
      <c r="AI972" s="42">
        <f t="shared" si="331"/>
        <v>40787</v>
      </c>
      <c r="AJ972" s="43">
        <f t="shared" si="332"/>
        <v>48.236283848656299</v>
      </c>
      <c r="AK972" s="43">
        <f t="shared" si="333"/>
        <v>-6.7794223090520633E-2</v>
      </c>
      <c r="AL972" s="36">
        <f t="shared" si="334"/>
        <v>51.51219098326068</v>
      </c>
      <c r="AM972" s="36">
        <v>1</v>
      </c>
      <c r="AN972" s="36">
        <f t="shared" si="335"/>
        <v>-0.74899285915341551</v>
      </c>
      <c r="AO972" s="36">
        <v>4</v>
      </c>
      <c r="AP972" s="42">
        <f>INT(AI972/1000)*1000</f>
        <v>40000</v>
      </c>
      <c r="AQ972" s="42">
        <f>MOD(AI972,1000)</f>
        <v>787</v>
      </c>
      <c r="AR972" s="42">
        <f>MOD(AI973,1000)-0.2+(AP973-AP972)</f>
        <v>834.99999999999704</v>
      </c>
    </row>
    <row r="973" spans="1:44" x14ac:dyDescent="0.25">
      <c r="A973" s="32" t="s">
        <v>0</v>
      </c>
      <c r="B973" s="33" t="s">
        <v>1</v>
      </c>
      <c r="C973" s="32">
        <v>969</v>
      </c>
      <c r="D973">
        <f>MATCH(C973,TrainRun!$AG$2:$AG$148,1)</f>
        <v>122</v>
      </c>
      <c r="E973">
        <f>INT(INDEX(TrainRun!$AD$2:$AD$148,'By Second'!D973))</f>
        <v>930</v>
      </c>
      <c r="F973">
        <f>IF(E973=0,0,INDEX(TrainRun!$AE$2:$AE$148,'By Second'!D973))</f>
        <v>50.812464326096176</v>
      </c>
      <c r="G973">
        <f>INDEX(TrainRun!$AF$2:$AF$148,'By Second'!D973)</f>
        <v>38906.319403740199</v>
      </c>
      <c r="H973">
        <f t="shared" si="318"/>
        <v>123</v>
      </c>
      <c r="I973">
        <f>INT(INDEX(TrainRun!$AD$2:$AD$148,'By Second'!H973))</f>
        <v>1000</v>
      </c>
      <c r="J973">
        <f>INDEX(TrainRun!$AE$2:$AE$148,'By Second'!H973)</f>
        <v>46.066868709759731</v>
      </c>
      <c r="K973">
        <f t="shared" si="315"/>
        <v>70</v>
      </c>
      <c r="L973">
        <f t="shared" si="316"/>
        <v>-4.7455956163364448</v>
      </c>
      <c r="M973">
        <f t="shared" si="319"/>
        <v>-6.7794223090520633E-2</v>
      </c>
      <c r="N973" s="32">
        <f t="shared" si="320"/>
        <v>48.168489625565776</v>
      </c>
      <c r="O973" s="29">
        <f t="shared" si="317"/>
        <v>40835.106614707198</v>
      </c>
      <c r="P973">
        <f>MATCH(O973,LORDetail!$B$2:$B$930,1)</f>
        <v>254</v>
      </c>
      <c r="Q973">
        <f>INDEX(LORDetail!$B$2:$B$930,P973)</f>
        <v>40715.97597257555</v>
      </c>
      <c r="R973">
        <f>INDEX(LORDetail!$D$2:$D$930,P973)</f>
        <v>51.512480262244303</v>
      </c>
      <c r="S973">
        <f>INDEX(LORDetail!$E$2:$E$930,P973)</f>
        <v>-0.74808010501702304</v>
      </c>
      <c r="T973">
        <f>INDEX(LORDetail!$G$2:$G$930,P973)</f>
        <v>25.512180000000001</v>
      </c>
      <c r="U973">
        <f t="shared" si="321"/>
        <v>255</v>
      </c>
      <c r="V973">
        <f>INDEX(LORDetail!$B$2:$B$930,U973)</f>
        <v>40887.002364257751</v>
      </c>
      <c r="W973">
        <f>INDEX(LORDetail!$D$2:$D$930,U973)</f>
        <v>51.511783068895298</v>
      </c>
      <c r="X973">
        <f>INDEX(LORDetail!$E$2:$E$930,U973)</f>
        <v>-0.75027994029438205</v>
      </c>
      <c r="Y973">
        <f>INDEX(LORDetail!$G$2:$G$930,U973)</f>
        <v>25.616389999999999</v>
      </c>
      <c r="Z973">
        <f t="shared" si="322"/>
        <v>171.02639168220048</v>
      </c>
      <c r="AA973" s="29">
        <f t="shared" si="323"/>
        <v>119.13064213164762</v>
      </c>
      <c r="AB973">
        <f t="shared" si="324"/>
        <v>0.69656291616685084</v>
      </c>
      <c r="AC973" s="32">
        <f t="shared" si="325"/>
        <v>51.51199462321199</v>
      </c>
      <c r="AD973" s="32">
        <f t="shared" si="326"/>
        <v>-0.7496124286929069</v>
      </c>
      <c r="AE973" s="34">
        <f t="shared" si="327"/>
        <v>25.584768821493746</v>
      </c>
      <c r="AF973" s="36" t="str">
        <f t="shared" si="328"/>
        <v>PADTON</v>
      </c>
      <c r="AG973" s="36" t="str">
        <f t="shared" si="329"/>
        <v>RDNGSTN</v>
      </c>
      <c r="AH973" s="36">
        <f t="shared" si="330"/>
        <v>969</v>
      </c>
      <c r="AI973" s="42">
        <f t="shared" si="331"/>
        <v>40835.199999999997</v>
      </c>
      <c r="AJ973" s="43">
        <f t="shared" si="332"/>
        <v>48.168489625565776</v>
      </c>
      <c r="AK973" s="43">
        <f t="shared" si="333"/>
        <v>-6.7794223090520633E-2</v>
      </c>
      <c r="AL973" s="36">
        <f t="shared" si="334"/>
        <v>51.51199462321199</v>
      </c>
      <c r="AM973" s="36">
        <v>1</v>
      </c>
      <c r="AN973" s="36">
        <f t="shared" si="335"/>
        <v>-0.7496124286929069</v>
      </c>
      <c r="AO973" s="36">
        <v>4</v>
      </c>
      <c r="AP973" s="42">
        <f>INT(AI973/1000)*1000</f>
        <v>40000</v>
      </c>
      <c r="AQ973" s="42">
        <f>MOD(AI973,1000)</f>
        <v>835.19999999999709</v>
      </c>
      <c r="AR973" s="42">
        <f>MOD(AI974,1000)-0.2+(AP974-AP973)</f>
        <v>882.99999999999704</v>
      </c>
    </row>
    <row r="974" spans="1:44" x14ac:dyDescent="0.25">
      <c r="A974" s="32" t="s">
        <v>0</v>
      </c>
      <c r="B974" s="33" t="s">
        <v>1</v>
      </c>
      <c r="C974" s="32">
        <v>970</v>
      </c>
      <c r="D974">
        <f>MATCH(C974,TrainRun!$AG$2:$AG$148,1)</f>
        <v>122</v>
      </c>
      <c r="E974">
        <f>INT(INDEX(TrainRun!$AD$2:$AD$148,'By Second'!D974))</f>
        <v>930</v>
      </c>
      <c r="F974">
        <f>IF(E974=0,0,INDEX(TrainRun!$AE$2:$AE$148,'By Second'!D974))</f>
        <v>50.812464326096176</v>
      </c>
      <c r="G974">
        <f>INDEX(TrainRun!$AF$2:$AF$148,'By Second'!D974)</f>
        <v>38906.319403740199</v>
      </c>
      <c r="H974">
        <f t="shared" si="318"/>
        <v>123</v>
      </c>
      <c r="I974">
        <f>INT(INDEX(TrainRun!$AD$2:$AD$148,'By Second'!H974))</f>
        <v>1000</v>
      </c>
      <c r="J974">
        <f>INDEX(TrainRun!$AE$2:$AE$148,'By Second'!H974)</f>
        <v>46.066868709759731</v>
      </c>
      <c r="K974">
        <f t="shared" si="315"/>
        <v>70</v>
      </c>
      <c r="L974">
        <f t="shared" si="316"/>
        <v>-4.7455956163364448</v>
      </c>
      <c r="M974">
        <f t="shared" si="319"/>
        <v>-6.7794223090520633E-2</v>
      </c>
      <c r="N974" s="32">
        <f t="shared" si="320"/>
        <v>48.100695402475253</v>
      </c>
      <c r="O974" s="29">
        <f t="shared" si="317"/>
        <v>40883.207310109676</v>
      </c>
      <c r="P974">
        <f>MATCH(O974,LORDetail!$B$2:$B$930,1)</f>
        <v>254</v>
      </c>
      <c r="Q974">
        <f>INDEX(LORDetail!$B$2:$B$930,P974)</f>
        <v>40715.97597257555</v>
      </c>
      <c r="R974">
        <f>INDEX(LORDetail!$D$2:$D$930,P974)</f>
        <v>51.512480262244303</v>
      </c>
      <c r="S974">
        <f>INDEX(LORDetail!$E$2:$E$930,P974)</f>
        <v>-0.74808010501702304</v>
      </c>
      <c r="T974">
        <f>INDEX(LORDetail!$G$2:$G$930,P974)</f>
        <v>25.512180000000001</v>
      </c>
      <c r="U974">
        <f t="shared" si="321"/>
        <v>255</v>
      </c>
      <c r="V974">
        <f>INDEX(LORDetail!$B$2:$B$930,U974)</f>
        <v>40887.002364257751</v>
      </c>
      <c r="W974">
        <f>INDEX(LORDetail!$D$2:$D$930,U974)</f>
        <v>51.511783068895298</v>
      </c>
      <c r="X974">
        <f>INDEX(LORDetail!$E$2:$E$930,U974)</f>
        <v>-0.75027994029438205</v>
      </c>
      <c r="Y974">
        <f>INDEX(LORDetail!$G$2:$G$930,U974)</f>
        <v>25.616389999999999</v>
      </c>
      <c r="Z974">
        <f t="shared" si="322"/>
        <v>171.02639168220048</v>
      </c>
      <c r="AA974" s="29">
        <f t="shared" si="323"/>
        <v>167.23133753412549</v>
      </c>
      <c r="AB974">
        <f t="shared" si="324"/>
        <v>0.97781012561425651</v>
      </c>
      <c r="AC974" s="32">
        <f t="shared" si="325"/>
        <v>51.511798539528137</v>
      </c>
      <c r="AD974" s="32">
        <f t="shared" si="326"/>
        <v>-0.75023112622590815</v>
      </c>
      <c r="AE974" s="34">
        <f t="shared" si="327"/>
        <v>25.61407759319026</v>
      </c>
      <c r="AF974" s="36" t="str">
        <f t="shared" si="328"/>
        <v>PADTON</v>
      </c>
      <c r="AG974" s="36" t="str">
        <f t="shared" si="329"/>
        <v>RDNGSTN</v>
      </c>
      <c r="AH974" s="36">
        <f t="shared" si="330"/>
        <v>970</v>
      </c>
      <c r="AI974" s="42">
        <f t="shared" si="331"/>
        <v>40883.199999999997</v>
      </c>
      <c r="AJ974" s="43">
        <f t="shared" si="332"/>
        <v>48.100695402475253</v>
      </c>
      <c r="AK974" s="43">
        <f t="shared" si="333"/>
        <v>-6.7794223090520633E-2</v>
      </c>
      <c r="AL974" s="36">
        <f t="shared" si="334"/>
        <v>51.511798539528137</v>
      </c>
      <c r="AM974" s="36">
        <v>1</v>
      </c>
      <c r="AN974" s="36">
        <f t="shared" si="335"/>
        <v>-0.75023112622590815</v>
      </c>
      <c r="AO974" s="36">
        <v>4</v>
      </c>
      <c r="AP974" s="42">
        <f>INT(AI974/1000)*1000</f>
        <v>40000</v>
      </c>
      <c r="AQ974" s="42">
        <f>MOD(AI974,1000)</f>
        <v>883.19999999999709</v>
      </c>
      <c r="AR974" s="42">
        <f>MOD(AI975,1000)-0.2+(AP975-AP974)</f>
        <v>930.99999999999704</v>
      </c>
    </row>
    <row r="975" spans="1:44" x14ac:dyDescent="0.25">
      <c r="A975" s="32" t="s">
        <v>0</v>
      </c>
      <c r="B975" s="33" t="s">
        <v>1</v>
      </c>
      <c r="C975" s="32">
        <v>971</v>
      </c>
      <c r="D975">
        <f>MATCH(C975,TrainRun!$AG$2:$AG$148,1)</f>
        <v>122</v>
      </c>
      <c r="E975">
        <f>INT(INDEX(TrainRun!$AD$2:$AD$148,'By Second'!D975))</f>
        <v>930</v>
      </c>
      <c r="F975">
        <f>IF(E975=0,0,INDEX(TrainRun!$AE$2:$AE$148,'By Second'!D975))</f>
        <v>50.812464326096176</v>
      </c>
      <c r="G975">
        <f>INDEX(TrainRun!$AF$2:$AF$148,'By Second'!D975)</f>
        <v>38906.319403740199</v>
      </c>
      <c r="H975">
        <f t="shared" si="318"/>
        <v>123</v>
      </c>
      <c r="I975">
        <f>INT(INDEX(TrainRun!$AD$2:$AD$148,'By Second'!H975))</f>
        <v>1000</v>
      </c>
      <c r="J975">
        <f>INDEX(TrainRun!$AE$2:$AE$148,'By Second'!H975)</f>
        <v>46.066868709759731</v>
      </c>
      <c r="K975">
        <f t="shared" si="315"/>
        <v>70</v>
      </c>
      <c r="L975">
        <f t="shared" si="316"/>
        <v>-4.7455956163364448</v>
      </c>
      <c r="M975">
        <f t="shared" si="319"/>
        <v>-6.7794223090520633E-2</v>
      </c>
      <c r="N975" s="32">
        <f t="shared" si="320"/>
        <v>48.03290117938473</v>
      </c>
      <c r="O975" s="29">
        <f t="shared" si="317"/>
        <v>40931.240211289063</v>
      </c>
      <c r="P975">
        <f>MATCH(O975,LORDetail!$B$2:$B$930,1)</f>
        <v>255</v>
      </c>
      <c r="Q975">
        <f>INDEX(LORDetail!$B$2:$B$930,P975)</f>
        <v>40887.002364257751</v>
      </c>
      <c r="R975">
        <f>INDEX(LORDetail!$D$2:$D$930,P975)</f>
        <v>51.511783068895298</v>
      </c>
      <c r="S975">
        <f>INDEX(LORDetail!$E$2:$E$930,P975)</f>
        <v>-0.75027994029438205</v>
      </c>
      <c r="T975">
        <f>INDEX(LORDetail!$G$2:$G$930,P975)</f>
        <v>25.616389999999999</v>
      </c>
      <c r="U975">
        <f t="shared" si="321"/>
        <v>256</v>
      </c>
      <c r="V975">
        <f>INDEX(LORDetail!$B$2:$B$930,U975)</f>
        <v>41072.52770036053</v>
      </c>
      <c r="W975">
        <f>INDEX(LORDetail!$D$2:$D$930,U975)</f>
        <v>51.511003353669899</v>
      </c>
      <c r="X975">
        <f>INDEX(LORDetail!$E$2:$E$930,U975)</f>
        <v>-0.752646692959553</v>
      </c>
      <c r="Y975">
        <f>INDEX(LORDetail!$G$2:$G$930,U975)</f>
        <v>25.729430000000001</v>
      </c>
      <c r="Z975">
        <f t="shared" si="322"/>
        <v>185.52533610277897</v>
      </c>
      <c r="AA975" s="29">
        <f t="shared" si="323"/>
        <v>44.237847031312413</v>
      </c>
      <c r="AB975">
        <f t="shared" si="324"/>
        <v>0.23844639207016521</v>
      </c>
      <c r="AC975" s="32">
        <f t="shared" si="325"/>
        <v>51.511597148612957</v>
      </c>
      <c r="AD975" s="32">
        <f t="shared" si="326"/>
        <v>-0.75084428392831448</v>
      </c>
      <c r="AE975" s="34">
        <f t="shared" si="327"/>
        <v>25.64334398015961</v>
      </c>
      <c r="AF975" s="36" t="str">
        <f t="shared" si="328"/>
        <v>PADTON</v>
      </c>
      <c r="AG975" s="36" t="str">
        <f t="shared" si="329"/>
        <v>RDNGSTN</v>
      </c>
      <c r="AH975" s="36">
        <f t="shared" si="330"/>
        <v>971</v>
      </c>
      <c r="AI975" s="42">
        <f t="shared" si="331"/>
        <v>40931.199999999997</v>
      </c>
      <c r="AJ975" s="43">
        <f t="shared" si="332"/>
        <v>48.03290117938473</v>
      </c>
      <c r="AK975" s="43">
        <f t="shared" si="333"/>
        <v>-6.7794223090520633E-2</v>
      </c>
      <c r="AL975" s="36">
        <f t="shared" si="334"/>
        <v>51.511597148612957</v>
      </c>
      <c r="AM975" s="36">
        <v>1</v>
      </c>
      <c r="AN975" s="36">
        <f t="shared" si="335"/>
        <v>-0.75084428392831448</v>
      </c>
      <c r="AO975" s="36">
        <v>4</v>
      </c>
      <c r="AP975" s="42">
        <f>INT(AI975/1000)*1000</f>
        <v>40000</v>
      </c>
      <c r="AQ975" s="42">
        <f>MOD(AI975,1000)</f>
        <v>931.19999999999709</v>
      </c>
      <c r="AR975" s="42">
        <f>MOD(AI976,1000)-0.2+(AP976-AP975)</f>
        <v>978.99999999999704</v>
      </c>
    </row>
    <row r="976" spans="1:44" x14ac:dyDescent="0.25">
      <c r="A976" s="32" t="s">
        <v>0</v>
      </c>
      <c r="B976" s="33" t="s">
        <v>1</v>
      </c>
      <c r="C976" s="32">
        <v>972</v>
      </c>
      <c r="D976">
        <f>MATCH(C976,TrainRun!$AG$2:$AG$148,1)</f>
        <v>122</v>
      </c>
      <c r="E976">
        <f>INT(INDEX(TrainRun!$AD$2:$AD$148,'By Second'!D976))</f>
        <v>930</v>
      </c>
      <c r="F976">
        <f>IF(E976=0,0,INDEX(TrainRun!$AE$2:$AE$148,'By Second'!D976))</f>
        <v>50.812464326096176</v>
      </c>
      <c r="G976">
        <f>INDEX(TrainRun!$AF$2:$AF$148,'By Second'!D976)</f>
        <v>38906.319403740199</v>
      </c>
      <c r="H976">
        <f t="shared" si="318"/>
        <v>123</v>
      </c>
      <c r="I976">
        <f>INT(INDEX(TrainRun!$AD$2:$AD$148,'By Second'!H976))</f>
        <v>1000</v>
      </c>
      <c r="J976">
        <f>INDEX(TrainRun!$AE$2:$AE$148,'By Second'!H976)</f>
        <v>46.066868709759731</v>
      </c>
      <c r="K976">
        <f t="shared" si="315"/>
        <v>70</v>
      </c>
      <c r="L976">
        <f t="shared" si="316"/>
        <v>-4.7455956163364448</v>
      </c>
      <c r="M976">
        <f t="shared" si="319"/>
        <v>-6.7794223090520633E-2</v>
      </c>
      <c r="N976" s="32">
        <f t="shared" si="320"/>
        <v>47.965106956294207</v>
      </c>
      <c r="O976" s="29">
        <f t="shared" si="317"/>
        <v>40979.20531824536</v>
      </c>
      <c r="P976">
        <f>MATCH(O976,LORDetail!$B$2:$B$930,1)</f>
        <v>255</v>
      </c>
      <c r="Q976">
        <f>INDEX(LORDetail!$B$2:$B$930,P976)</f>
        <v>40887.002364257751</v>
      </c>
      <c r="R976">
        <f>INDEX(LORDetail!$D$2:$D$930,P976)</f>
        <v>51.511783068895298</v>
      </c>
      <c r="S976">
        <f>INDEX(LORDetail!$E$2:$E$930,P976)</f>
        <v>-0.75027994029438205</v>
      </c>
      <c r="T976">
        <f>INDEX(LORDetail!$G$2:$G$930,P976)</f>
        <v>25.616389999999999</v>
      </c>
      <c r="U976">
        <f t="shared" si="321"/>
        <v>256</v>
      </c>
      <c r="V976">
        <f>INDEX(LORDetail!$B$2:$B$930,U976)</f>
        <v>41072.52770036053</v>
      </c>
      <c r="W976">
        <f>INDEX(LORDetail!$D$2:$D$930,U976)</f>
        <v>51.511003353669899</v>
      </c>
      <c r="X976">
        <f>INDEX(LORDetail!$E$2:$E$930,U976)</f>
        <v>-0.752646692959553</v>
      </c>
      <c r="Y976">
        <f>INDEX(LORDetail!$G$2:$G$930,U976)</f>
        <v>25.729430000000001</v>
      </c>
      <c r="Z976">
        <f t="shared" si="322"/>
        <v>185.52533610277897</v>
      </c>
      <c r="AA976" s="29">
        <f t="shared" si="323"/>
        <v>92.202953987609362</v>
      </c>
      <c r="AB976">
        <f t="shared" si="324"/>
        <v>0.49698308556913195</v>
      </c>
      <c r="AC976" s="32">
        <f t="shared" si="325"/>
        <v>51.511395563616716</v>
      </c>
      <c r="AD976" s="32">
        <f t="shared" si="326"/>
        <v>-0.7514561763366977</v>
      </c>
      <c r="AE976" s="34">
        <f t="shared" si="327"/>
        <v>25.672568967992735</v>
      </c>
      <c r="AF976" s="36" t="str">
        <f t="shared" si="328"/>
        <v>PADTON</v>
      </c>
      <c r="AG976" s="36" t="str">
        <f t="shared" si="329"/>
        <v>RDNGSTN</v>
      </c>
      <c r="AH976" s="36">
        <f t="shared" si="330"/>
        <v>972</v>
      </c>
      <c r="AI976" s="42">
        <f t="shared" si="331"/>
        <v>40979.199999999997</v>
      </c>
      <c r="AJ976" s="43">
        <f t="shared" si="332"/>
        <v>47.965106956294207</v>
      </c>
      <c r="AK976" s="43">
        <f t="shared" si="333"/>
        <v>-6.7794223090520633E-2</v>
      </c>
      <c r="AL976" s="36">
        <f t="shared" si="334"/>
        <v>51.511395563616716</v>
      </c>
      <c r="AM976" s="36">
        <v>1</v>
      </c>
      <c r="AN976" s="36">
        <f t="shared" si="335"/>
        <v>-0.7514561763366977</v>
      </c>
      <c r="AO976" s="36">
        <v>4</v>
      </c>
      <c r="AP976" s="42">
        <f>INT(AI976/1000)*1000</f>
        <v>40000</v>
      </c>
      <c r="AQ976" s="42">
        <f>MOD(AI976,1000)</f>
        <v>979.19999999999709</v>
      </c>
      <c r="AR976" s="42">
        <f>MOD(AI977,1000)-0.2+(AP977-AP976)</f>
        <v>1026.999999999997</v>
      </c>
    </row>
    <row r="977" spans="1:44" x14ac:dyDescent="0.25">
      <c r="A977" s="32" t="s">
        <v>0</v>
      </c>
      <c r="B977" s="33" t="s">
        <v>1</v>
      </c>
      <c r="C977" s="32">
        <v>973</v>
      </c>
      <c r="D977">
        <f>MATCH(C977,TrainRun!$AG$2:$AG$148,1)</f>
        <v>122</v>
      </c>
      <c r="E977">
        <f>INT(INDEX(TrainRun!$AD$2:$AD$148,'By Second'!D977))</f>
        <v>930</v>
      </c>
      <c r="F977">
        <f>IF(E977=0,0,INDEX(TrainRun!$AE$2:$AE$148,'By Second'!D977))</f>
        <v>50.812464326096176</v>
      </c>
      <c r="G977">
        <f>INDEX(TrainRun!$AF$2:$AF$148,'By Second'!D977)</f>
        <v>38906.319403740199</v>
      </c>
      <c r="H977">
        <f t="shared" si="318"/>
        <v>123</v>
      </c>
      <c r="I977">
        <f>INT(INDEX(TrainRun!$AD$2:$AD$148,'By Second'!H977))</f>
        <v>1000</v>
      </c>
      <c r="J977">
        <f>INDEX(TrainRun!$AE$2:$AE$148,'By Second'!H977)</f>
        <v>46.066868709759731</v>
      </c>
      <c r="K977">
        <f t="shared" si="315"/>
        <v>70</v>
      </c>
      <c r="L977">
        <f t="shared" si="316"/>
        <v>-4.7455956163364448</v>
      </c>
      <c r="M977">
        <f t="shared" si="319"/>
        <v>-6.7794223090520633E-2</v>
      </c>
      <c r="N977" s="32">
        <f t="shared" si="320"/>
        <v>47.897312733203684</v>
      </c>
      <c r="O977" s="29">
        <f t="shared" si="317"/>
        <v>41027.102630978567</v>
      </c>
      <c r="P977">
        <f>MATCH(O977,LORDetail!$B$2:$B$930,1)</f>
        <v>255</v>
      </c>
      <c r="Q977">
        <f>INDEX(LORDetail!$B$2:$B$930,P977)</f>
        <v>40887.002364257751</v>
      </c>
      <c r="R977">
        <f>INDEX(LORDetail!$D$2:$D$930,P977)</f>
        <v>51.511783068895298</v>
      </c>
      <c r="S977">
        <f>INDEX(LORDetail!$E$2:$E$930,P977)</f>
        <v>-0.75027994029438205</v>
      </c>
      <c r="T977">
        <f>INDEX(LORDetail!$G$2:$G$930,P977)</f>
        <v>25.616389999999999</v>
      </c>
      <c r="U977">
        <f t="shared" si="321"/>
        <v>256</v>
      </c>
      <c r="V977">
        <f>INDEX(LORDetail!$B$2:$B$930,U977)</f>
        <v>41072.52770036053</v>
      </c>
      <c r="W977">
        <f>INDEX(LORDetail!$D$2:$D$930,U977)</f>
        <v>51.511003353669899</v>
      </c>
      <c r="X977">
        <f>INDEX(LORDetail!$E$2:$E$930,U977)</f>
        <v>-0.752646692959553</v>
      </c>
      <c r="Y977">
        <f>INDEX(LORDetail!$G$2:$G$930,U977)</f>
        <v>25.729430000000001</v>
      </c>
      <c r="Z977">
        <f t="shared" si="322"/>
        <v>185.52533610277897</v>
      </c>
      <c r="AA977" s="29">
        <f t="shared" si="323"/>
        <v>140.10026672081585</v>
      </c>
      <c r="AB977">
        <f t="shared" si="324"/>
        <v>0.75515436146792303</v>
      </c>
      <c r="AC977" s="32">
        <f t="shared" si="325"/>
        <v>51.511194263542137</v>
      </c>
      <c r="AD977" s="32">
        <f t="shared" si="326"/>
        <v>-0.75206720389200177</v>
      </c>
      <c r="AE977" s="34">
        <f t="shared" si="327"/>
        <v>25.701752649020335</v>
      </c>
      <c r="AF977" s="36" t="str">
        <f t="shared" si="328"/>
        <v>PADTON</v>
      </c>
      <c r="AG977" s="36" t="str">
        <f t="shared" si="329"/>
        <v>RDNGSTN</v>
      </c>
      <c r="AH977" s="36">
        <f t="shared" si="330"/>
        <v>973</v>
      </c>
      <c r="AI977" s="42">
        <f t="shared" si="331"/>
        <v>41027.199999999997</v>
      </c>
      <c r="AJ977" s="43">
        <f t="shared" si="332"/>
        <v>47.897312733203684</v>
      </c>
      <c r="AK977" s="43">
        <f t="shared" si="333"/>
        <v>-6.7794223090520633E-2</v>
      </c>
      <c r="AL977" s="36">
        <f t="shared" si="334"/>
        <v>51.511194263542137</v>
      </c>
      <c r="AM977" s="36">
        <v>1</v>
      </c>
      <c r="AN977" s="36">
        <f t="shared" si="335"/>
        <v>-0.75206720389200177</v>
      </c>
      <c r="AO977" s="36">
        <v>4</v>
      </c>
      <c r="AP977" s="42">
        <f>INT(AI977/1000)*1000</f>
        <v>41000</v>
      </c>
      <c r="AQ977" s="42">
        <f>MOD(AI977,1000)</f>
        <v>27.19999999999709</v>
      </c>
      <c r="AR977" s="42">
        <f>MOD(AI978,1000)-0.2+(AP978-AP977)</f>
        <v>74.8</v>
      </c>
    </row>
    <row r="978" spans="1:44" x14ac:dyDescent="0.25">
      <c r="A978" s="32" t="s">
        <v>0</v>
      </c>
      <c r="B978" s="33" t="s">
        <v>1</v>
      </c>
      <c r="C978" s="32">
        <v>974</v>
      </c>
      <c r="D978">
        <f>MATCH(C978,TrainRun!$AG$2:$AG$148,1)</f>
        <v>122</v>
      </c>
      <c r="E978">
        <f>INT(INDEX(TrainRun!$AD$2:$AD$148,'By Second'!D978))</f>
        <v>930</v>
      </c>
      <c r="F978">
        <f>IF(E978=0,0,INDEX(TrainRun!$AE$2:$AE$148,'By Second'!D978))</f>
        <v>50.812464326096176</v>
      </c>
      <c r="G978">
        <f>INDEX(TrainRun!$AF$2:$AF$148,'By Second'!D978)</f>
        <v>38906.319403740199</v>
      </c>
      <c r="H978">
        <f t="shared" si="318"/>
        <v>123</v>
      </c>
      <c r="I978">
        <f>INT(INDEX(TrainRun!$AD$2:$AD$148,'By Second'!H978))</f>
        <v>1000</v>
      </c>
      <c r="J978">
        <f>INDEX(TrainRun!$AE$2:$AE$148,'By Second'!H978)</f>
        <v>46.066868709759731</v>
      </c>
      <c r="K978">
        <f t="shared" si="315"/>
        <v>70</v>
      </c>
      <c r="L978">
        <f t="shared" si="316"/>
        <v>-4.7455956163364448</v>
      </c>
      <c r="M978">
        <f t="shared" si="319"/>
        <v>-6.7794223090520633E-2</v>
      </c>
      <c r="N978" s="32">
        <f t="shared" si="320"/>
        <v>47.829518510113161</v>
      </c>
      <c r="O978" s="29">
        <f t="shared" si="317"/>
        <v>41074.932149488683</v>
      </c>
      <c r="P978">
        <f>MATCH(O978,LORDetail!$B$2:$B$930,1)</f>
        <v>256</v>
      </c>
      <c r="Q978">
        <f>INDEX(LORDetail!$B$2:$B$930,P978)</f>
        <v>41072.52770036053</v>
      </c>
      <c r="R978">
        <f>INDEX(LORDetail!$D$2:$D$930,P978)</f>
        <v>51.511003353669899</v>
      </c>
      <c r="S978">
        <f>INDEX(LORDetail!$E$2:$E$930,P978)</f>
        <v>-0.752646692959553</v>
      </c>
      <c r="T978">
        <f>INDEX(LORDetail!$G$2:$G$930,P978)</f>
        <v>25.729430000000001</v>
      </c>
      <c r="U978">
        <f t="shared" si="321"/>
        <v>257</v>
      </c>
      <c r="V978">
        <f>INDEX(LORDetail!$B$2:$B$930,U978)</f>
        <v>41246.7800165847</v>
      </c>
      <c r="W978">
        <f>INDEX(LORDetail!$D$2:$D$930,U978)</f>
        <v>51.510321249910902</v>
      </c>
      <c r="X978">
        <f>INDEX(LORDetail!$E$2:$E$930,U978)</f>
        <v>-0.75491048419773898</v>
      </c>
      <c r="Y978">
        <f>INDEX(LORDetail!$G$2:$G$930,U978)</f>
        <v>25.835609999999999</v>
      </c>
      <c r="Z978">
        <f t="shared" si="322"/>
        <v>174.2523162241705</v>
      </c>
      <c r="AA978" s="29">
        <f t="shared" si="323"/>
        <v>2.404449128152919</v>
      </c>
      <c r="AB978">
        <f t="shared" si="324"/>
        <v>1.3798663801172466E-2</v>
      </c>
      <c r="AC978" s="32">
        <f t="shared" si="325"/>
        <v>51.510993941549451</v>
      </c>
      <c r="AD978" s="32">
        <f t="shared" si="326"/>
        <v>-0.75267793025376473</v>
      </c>
      <c r="AE978" s="34">
        <f t="shared" si="327"/>
        <v>25.73089514212241</v>
      </c>
      <c r="AF978" s="36" t="str">
        <f t="shared" si="328"/>
        <v>PADTON</v>
      </c>
      <c r="AG978" s="36" t="str">
        <f t="shared" si="329"/>
        <v>RDNGSTN</v>
      </c>
      <c r="AH978" s="36">
        <f t="shared" si="330"/>
        <v>974</v>
      </c>
      <c r="AI978" s="42">
        <f t="shared" si="331"/>
        <v>41075</v>
      </c>
      <c r="AJ978" s="43">
        <f t="shared" si="332"/>
        <v>47.829518510113161</v>
      </c>
      <c r="AK978" s="43">
        <f t="shared" si="333"/>
        <v>-6.7794223090520633E-2</v>
      </c>
      <c r="AL978" s="36">
        <f t="shared" si="334"/>
        <v>51.510993941549451</v>
      </c>
      <c r="AM978" s="36">
        <v>1</v>
      </c>
      <c r="AN978" s="36">
        <f t="shared" si="335"/>
        <v>-0.75267793025376473</v>
      </c>
      <c r="AO978" s="36">
        <v>4</v>
      </c>
      <c r="AP978" s="42">
        <f>INT(AI978/1000)*1000</f>
        <v>41000</v>
      </c>
      <c r="AQ978" s="42">
        <f>MOD(AI978,1000)</f>
        <v>75</v>
      </c>
      <c r="AR978" s="42">
        <f>MOD(AI979,1000)-0.2+(AP979-AP978)</f>
        <v>122.39999999999854</v>
      </c>
    </row>
    <row r="979" spans="1:44" x14ac:dyDescent="0.25">
      <c r="A979" s="32" t="s">
        <v>0</v>
      </c>
      <c r="B979" s="33" t="s">
        <v>1</v>
      </c>
      <c r="C979" s="32">
        <v>975</v>
      </c>
      <c r="D979">
        <f>MATCH(C979,TrainRun!$AG$2:$AG$148,1)</f>
        <v>122</v>
      </c>
      <c r="E979">
        <f>INT(INDEX(TrainRun!$AD$2:$AD$148,'By Second'!D979))</f>
        <v>930</v>
      </c>
      <c r="F979">
        <f>IF(E979=0,0,INDEX(TrainRun!$AE$2:$AE$148,'By Second'!D979))</f>
        <v>50.812464326096176</v>
      </c>
      <c r="G979">
        <f>INDEX(TrainRun!$AF$2:$AF$148,'By Second'!D979)</f>
        <v>38906.319403740199</v>
      </c>
      <c r="H979">
        <f t="shared" si="318"/>
        <v>123</v>
      </c>
      <c r="I979">
        <f>INT(INDEX(TrainRun!$AD$2:$AD$148,'By Second'!H979))</f>
        <v>1000</v>
      </c>
      <c r="J979">
        <f>INDEX(TrainRun!$AE$2:$AE$148,'By Second'!H979)</f>
        <v>46.066868709759731</v>
      </c>
      <c r="K979">
        <f t="shared" si="315"/>
        <v>70</v>
      </c>
      <c r="L979">
        <f t="shared" si="316"/>
        <v>-4.7455956163364448</v>
      </c>
      <c r="M979">
        <f t="shared" si="319"/>
        <v>-6.7794223090520633E-2</v>
      </c>
      <c r="N979" s="32">
        <f t="shared" si="320"/>
        <v>47.761724287022638</v>
      </c>
      <c r="O979" s="29">
        <f t="shared" si="317"/>
        <v>41122.693873775708</v>
      </c>
      <c r="P979">
        <f>MATCH(O979,LORDetail!$B$2:$B$930,1)</f>
        <v>256</v>
      </c>
      <c r="Q979">
        <f>INDEX(LORDetail!$B$2:$B$930,P979)</f>
        <v>41072.52770036053</v>
      </c>
      <c r="R979">
        <f>INDEX(LORDetail!$D$2:$D$930,P979)</f>
        <v>51.511003353669899</v>
      </c>
      <c r="S979">
        <f>INDEX(LORDetail!$E$2:$E$930,P979)</f>
        <v>-0.752646692959553</v>
      </c>
      <c r="T979">
        <f>INDEX(LORDetail!$G$2:$G$930,P979)</f>
        <v>25.729430000000001</v>
      </c>
      <c r="U979">
        <f t="shared" si="321"/>
        <v>257</v>
      </c>
      <c r="V979">
        <f>INDEX(LORDetail!$B$2:$B$930,U979)</f>
        <v>41246.7800165847</v>
      </c>
      <c r="W979">
        <f>INDEX(LORDetail!$D$2:$D$930,U979)</f>
        <v>51.510321249910902</v>
      </c>
      <c r="X979">
        <f>INDEX(LORDetail!$E$2:$E$930,U979)</f>
        <v>-0.75491048419773898</v>
      </c>
      <c r="Y979">
        <f>INDEX(LORDetail!$G$2:$G$930,U979)</f>
        <v>25.835609999999999</v>
      </c>
      <c r="Z979">
        <f t="shared" si="322"/>
        <v>174.2523162241705</v>
      </c>
      <c r="AA979" s="29">
        <f t="shared" si="323"/>
        <v>50.166173415178491</v>
      </c>
      <c r="AB979">
        <f t="shared" si="324"/>
        <v>0.28789386851329529</v>
      </c>
      <c r="AC979" s="32">
        <f t="shared" si="325"/>
        <v>51.510806980179993</v>
      </c>
      <c r="AD979" s="32">
        <f t="shared" si="326"/>
        <v>-0.75329842457662088</v>
      </c>
      <c r="AE979" s="34">
        <f t="shared" si="327"/>
        <v>25.759998570958743</v>
      </c>
      <c r="AF979" s="36" t="str">
        <f t="shared" si="328"/>
        <v>PADTON</v>
      </c>
      <c r="AG979" s="36" t="str">
        <f t="shared" si="329"/>
        <v>RDNGSTN</v>
      </c>
      <c r="AH979" s="36">
        <f t="shared" si="330"/>
        <v>975</v>
      </c>
      <c r="AI979" s="42">
        <f t="shared" si="331"/>
        <v>41122.6</v>
      </c>
      <c r="AJ979" s="43">
        <f t="shared" si="332"/>
        <v>47.761724287022638</v>
      </c>
      <c r="AK979" s="43">
        <f t="shared" si="333"/>
        <v>-6.7794223090520633E-2</v>
      </c>
      <c r="AL979" s="36">
        <f t="shared" si="334"/>
        <v>51.510806980179993</v>
      </c>
      <c r="AM979" s="36">
        <v>1</v>
      </c>
      <c r="AN979" s="36">
        <f t="shared" si="335"/>
        <v>-0.75329842457662088</v>
      </c>
      <c r="AO979" s="36">
        <v>4</v>
      </c>
      <c r="AP979" s="42">
        <f>INT(AI979/1000)*1000</f>
        <v>41000</v>
      </c>
      <c r="AQ979" s="42">
        <f>MOD(AI979,1000)</f>
        <v>122.59999999999854</v>
      </c>
      <c r="AR979" s="42">
        <f>MOD(AI980,1000)-0.2+(AP980-AP979)</f>
        <v>170.20000000000147</v>
      </c>
    </row>
    <row r="980" spans="1:44" x14ac:dyDescent="0.25">
      <c r="A980" s="32" t="s">
        <v>0</v>
      </c>
      <c r="B980" s="33" t="s">
        <v>1</v>
      </c>
      <c r="C980" s="32">
        <v>976</v>
      </c>
      <c r="D980">
        <f>MATCH(C980,TrainRun!$AG$2:$AG$148,1)</f>
        <v>122</v>
      </c>
      <c r="E980">
        <f>INT(INDEX(TrainRun!$AD$2:$AD$148,'By Second'!D980))</f>
        <v>930</v>
      </c>
      <c r="F980">
        <f>IF(E980=0,0,INDEX(TrainRun!$AE$2:$AE$148,'By Second'!D980))</f>
        <v>50.812464326096176</v>
      </c>
      <c r="G980">
        <f>INDEX(TrainRun!$AF$2:$AF$148,'By Second'!D980)</f>
        <v>38906.319403740199</v>
      </c>
      <c r="H980">
        <f t="shared" si="318"/>
        <v>123</v>
      </c>
      <c r="I980">
        <f>INT(INDEX(TrainRun!$AD$2:$AD$148,'By Second'!H980))</f>
        <v>1000</v>
      </c>
      <c r="J980">
        <f>INDEX(TrainRun!$AE$2:$AE$148,'By Second'!H980)</f>
        <v>46.066868709759731</v>
      </c>
      <c r="K980">
        <f t="shared" si="315"/>
        <v>70</v>
      </c>
      <c r="L980">
        <f t="shared" si="316"/>
        <v>-4.7455956163364448</v>
      </c>
      <c r="M980">
        <f t="shared" si="319"/>
        <v>-6.7794223090520633E-2</v>
      </c>
      <c r="N980" s="32">
        <f t="shared" si="320"/>
        <v>47.693930063932115</v>
      </c>
      <c r="O980" s="29">
        <f t="shared" si="317"/>
        <v>41170.387803839643</v>
      </c>
      <c r="P980">
        <f>MATCH(O980,LORDetail!$B$2:$B$930,1)</f>
        <v>256</v>
      </c>
      <c r="Q980">
        <f>INDEX(LORDetail!$B$2:$B$930,P980)</f>
        <v>41072.52770036053</v>
      </c>
      <c r="R980">
        <f>INDEX(LORDetail!$D$2:$D$930,P980)</f>
        <v>51.511003353669899</v>
      </c>
      <c r="S980">
        <f>INDEX(LORDetail!$E$2:$E$930,P980)</f>
        <v>-0.752646692959553</v>
      </c>
      <c r="T980">
        <f>INDEX(LORDetail!$G$2:$G$930,P980)</f>
        <v>25.729430000000001</v>
      </c>
      <c r="U980">
        <f t="shared" si="321"/>
        <v>257</v>
      </c>
      <c r="V980">
        <f>INDEX(LORDetail!$B$2:$B$930,U980)</f>
        <v>41246.7800165847</v>
      </c>
      <c r="W980">
        <f>INDEX(LORDetail!$D$2:$D$930,U980)</f>
        <v>51.510321249910902</v>
      </c>
      <c r="X980">
        <f>INDEX(LORDetail!$E$2:$E$930,U980)</f>
        <v>-0.75491048419773898</v>
      </c>
      <c r="Y980">
        <f>INDEX(LORDetail!$G$2:$G$930,U980)</f>
        <v>25.835609999999999</v>
      </c>
      <c r="Z980">
        <f t="shared" si="322"/>
        <v>174.2523162241705</v>
      </c>
      <c r="AA980" s="29">
        <f t="shared" si="323"/>
        <v>97.860103479113604</v>
      </c>
      <c r="AB980">
        <f t="shared" si="324"/>
        <v>0.56160001542372295</v>
      </c>
      <c r="AC980" s="32">
        <f t="shared" si="325"/>
        <v>51.510620284188327</v>
      </c>
      <c r="AD980" s="32">
        <f t="shared" si="326"/>
        <v>-0.75391803815383429</v>
      </c>
      <c r="AE980" s="34">
        <f t="shared" si="327"/>
        <v>25.78906068963769</v>
      </c>
      <c r="AF980" s="36" t="str">
        <f t="shared" si="328"/>
        <v>PADTON</v>
      </c>
      <c r="AG980" s="36" t="str">
        <f t="shared" si="329"/>
        <v>RDNGSTN</v>
      </c>
      <c r="AH980" s="36">
        <f t="shared" si="330"/>
        <v>976</v>
      </c>
      <c r="AI980" s="42">
        <f t="shared" si="331"/>
        <v>41170.400000000001</v>
      </c>
      <c r="AJ980" s="43">
        <f t="shared" si="332"/>
        <v>47.693930063932115</v>
      </c>
      <c r="AK980" s="43">
        <f t="shared" si="333"/>
        <v>-6.7794223090520633E-2</v>
      </c>
      <c r="AL980" s="36">
        <f t="shared" si="334"/>
        <v>51.510620284188327</v>
      </c>
      <c r="AM980" s="36">
        <v>1</v>
      </c>
      <c r="AN980" s="36">
        <f t="shared" si="335"/>
        <v>-0.75391803815383429</v>
      </c>
      <c r="AO980" s="36">
        <v>4</v>
      </c>
      <c r="AP980" s="42">
        <f>INT(AI980/1000)*1000</f>
        <v>41000</v>
      </c>
      <c r="AQ980" s="42">
        <f>MOD(AI980,1000)</f>
        <v>170.40000000000146</v>
      </c>
      <c r="AR980" s="42">
        <f>MOD(AI981,1000)-0.2+(AP981-AP980)</f>
        <v>217.8</v>
      </c>
    </row>
    <row r="981" spans="1:44" x14ac:dyDescent="0.25">
      <c r="A981" s="32" t="s">
        <v>0</v>
      </c>
      <c r="B981" s="33" t="s">
        <v>1</v>
      </c>
      <c r="C981" s="32">
        <v>977</v>
      </c>
      <c r="D981">
        <f>MATCH(C981,TrainRun!$AG$2:$AG$148,1)</f>
        <v>122</v>
      </c>
      <c r="E981">
        <f>INT(INDEX(TrainRun!$AD$2:$AD$148,'By Second'!D981))</f>
        <v>930</v>
      </c>
      <c r="F981">
        <f>IF(E981=0,0,INDEX(TrainRun!$AE$2:$AE$148,'By Second'!D981))</f>
        <v>50.812464326096176</v>
      </c>
      <c r="G981">
        <f>INDEX(TrainRun!$AF$2:$AF$148,'By Second'!D981)</f>
        <v>38906.319403740199</v>
      </c>
      <c r="H981">
        <f t="shared" si="318"/>
        <v>123</v>
      </c>
      <c r="I981">
        <f>INT(INDEX(TrainRun!$AD$2:$AD$148,'By Second'!H981))</f>
        <v>1000</v>
      </c>
      <c r="J981">
        <f>INDEX(TrainRun!$AE$2:$AE$148,'By Second'!H981)</f>
        <v>46.066868709759731</v>
      </c>
      <c r="K981">
        <f t="shared" si="315"/>
        <v>70</v>
      </c>
      <c r="L981">
        <f t="shared" si="316"/>
        <v>-4.7455956163364448</v>
      </c>
      <c r="M981">
        <f t="shared" si="319"/>
        <v>-6.7794223090520633E-2</v>
      </c>
      <c r="N981" s="32">
        <f t="shared" si="320"/>
        <v>47.626135840841592</v>
      </c>
      <c r="O981" s="29">
        <f t="shared" si="317"/>
        <v>41218.013939680488</v>
      </c>
      <c r="P981">
        <f>MATCH(O981,LORDetail!$B$2:$B$930,1)</f>
        <v>256</v>
      </c>
      <c r="Q981">
        <f>INDEX(LORDetail!$B$2:$B$930,P981)</f>
        <v>41072.52770036053</v>
      </c>
      <c r="R981">
        <f>INDEX(LORDetail!$D$2:$D$930,P981)</f>
        <v>51.511003353669899</v>
      </c>
      <c r="S981">
        <f>INDEX(LORDetail!$E$2:$E$930,P981)</f>
        <v>-0.752646692959553</v>
      </c>
      <c r="T981">
        <f>INDEX(LORDetail!$G$2:$G$930,P981)</f>
        <v>25.729430000000001</v>
      </c>
      <c r="U981">
        <f t="shared" si="321"/>
        <v>257</v>
      </c>
      <c r="V981">
        <f>INDEX(LORDetail!$B$2:$B$930,U981)</f>
        <v>41246.7800165847</v>
      </c>
      <c r="W981">
        <f>INDEX(LORDetail!$D$2:$D$930,U981)</f>
        <v>51.510321249910902</v>
      </c>
      <c r="X981">
        <f>INDEX(LORDetail!$E$2:$E$930,U981)</f>
        <v>-0.75491048419773898</v>
      </c>
      <c r="Y981">
        <f>INDEX(LORDetail!$G$2:$G$930,U981)</f>
        <v>25.835609999999999</v>
      </c>
      <c r="Z981">
        <f t="shared" si="322"/>
        <v>174.2523162241705</v>
      </c>
      <c r="AA981" s="29">
        <f t="shared" si="323"/>
        <v>145.48623931995826</v>
      </c>
      <c r="AB981">
        <f t="shared" si="324"/>
        <v>0.83491710453245549</v>
      </c>
      <c r="AC981" s="32">
        <f t="shared" si="325"/>
        <v>51.510433853574447</v>
      </c>
      <c r="AD981" s="32">
        <f t="shared" si="326"/>
        <v>-0.75453677098540517</v>
      </c>
      <c r="AE981" s="34">
        <f t="shared" si="327"/>
        <v>25.818081498159255</v>
      </c>
      <c r="AF981" s="36" t="str">
        <f t="shared" si="328"/>
        <v>PADTON</v>
      </c>
      <c r="AG981" s="36" t="str">
        <f t="shared" si="329"/>
        <v>RDNGSTN</v>
      </c>
      <c r="AH981" s="36">
        <f t="shared" si="330"/>
        <v>977</v>
      </c>
      <c r="AI981" s="42">
        <f t="shared" si="331"/>
        <v>41218</v>
      </c>
      <c r="AJ981" s="43">
        <f t="shared" si="332"/>
        <v>47.626135840841592</v>
      </c>
      <c r="AK981" s="43">
        <f t="shared" si="333"/>
        <v>-6.7794223090520633E-2</v>
      </c>
      <c r="AL981" s="36">
        <f t="shared" si="334"/>
        <v>51.510433853574447</v>
      </c>
      <c r="AM981" s="36">
        <v>1</v>
      </c>
      <c r="AN981" s="36">
        <f t="shared" si="335"/>
        <v>-0.75453677098540517</v>
      </c>
      <c r="AO981" s="36">
        <v>4</v>
      </c>
      <c r="AP981" s="42">
        <f>INT(AI981/1000)*1000</f>
        <v>41000</v>
      </c>
      <c r="AQ981" s="42">
        <f>MOD(AI981,1000)</f>
        <v>218</v>
      </c>
      <c r="AR981" s="42">
        <f>MOD(AI982,1000)-0.2+(AP982-AP981)</f>
        <v>265.39999999999856</v>
      </c>
    </row>
    <row r="982" spans="1:44" x14ac:dyDescent="0.25">
      <c r="A982" s="32" t="s">
        <v>0</v>
      </c>
      <c r="B982" s="33" t="s">
        <v>1</v>
      </c>
      <c r="C982" s="32">
        <v>978</v>
      </c>
      <c r="D982">
        <f>MATCH(C982,TrainRun!$AG$2:$AG$148,1)</f>
        <v>122</v>
      </c>
      <c r="E982">
        <f>INT(INDEX(TrainRun!$AD$2:$AD$148,'By Second'!D982))</f>
        <v>930</v>
      </c>
      <c r="F982">
        <f>IF(E982=0,0,INDEX(TrainRun!$AE$2:$AE$148,'By Second'!D982))</f>
        <v>50.812464326096176</v>
      </c>
      <c r="G982">
        <f>INDEX(TrainRun!$AF$2:$AF$148,'By Second'!D982)</f>
        <v>38906.319403740199</v>
      </c>
      <c r="H982">
        <f t="shared" si="318"/>
        <v>123</v>
      </c>
      <c r="I982">
        <f>INT(INDEX(TrainRun!$AD$2:$AD$148,'By Second'!H982))</f>
        <v>1000</v>
      </c>
      <c r="J982">
        <f>INDEX(TrainRun!$AE$2:$AE$148,'By Second'!H982)</f>
        <v>46.066868709759731</v>
      </c>
      <c r="K982">
        <f t="shared" si="315"/>
        <v>70</v>
      </c>
      <c r="L982">
        <f t="shared" si="316"/>
        <v>-4.7455956163364448</v>
      </c>
      <c r="M982">
        <f t="shared" si="319"/>
        <v>-6.7794223090520633E-2</v>
      </c>
      <c r="N982" s="32">
        <f t="shared" si="320"/>
        <v>47.558341617751068</v>
      </c>
      <c r="O982" s="29">
        <f t="shared" si="317"/>
        <v>41265.572281298242</v>
      </c>
      <c r="P982">
        <f>MATCH(O982,LORDetail!$B$2:$B$930,1)</f>
        <v>257</v>
      </c>
      <c r="Q982">
        <f>INDEX(LORDetail!$B$2:$B$930,P982)</f>
        <v>41246.7800165847</v>
      </c>
      <c r="R982">
        <f>INDEX(LORDetail!$D$2:$D$930,P982)</f>
        <v>51.510321249910902</v>
      </c>
      <c r="S982">
        <f>INDEX(LORDetail!$E$2:$E$930,P982)</f>
        <v>-0.75491048419773898</v>
      </c>
      <c r="T982">
        <f>INDEX(LORDetail!$G$2:$G$930,P982)</f>
        <v>25.835609999999999</v>
      </c>
      <c r="U982">
        <f t="shared" si="321"/>
        <v>258</v>
      </c>
      <c r="V982">
        <f>INDEX(LORDetail!$B$2:$B$930,U982)</f>
        <v>41368.865674411369</v>
      </c>
      <c r="W982">
        <f>INDEX(LORDetail!$D$2:$D$930,U982)</f>
        <v>51.509811212681697</v>
      </c>
      <c r="X982">
        <f>INDEX(LORDetail!$E$2:$E$930,U982)</f>
        <v>-0.75647047995609995</v>
      </c>
      <c r="Y982">
        <f>INDEX(LORDetail!$G$2:$G$930,U982)</f>
        <v>25.909990000000001</v>
      </c>
      <c r="Z982">
        <f t="shared" si="322"/>
        <v>122.08565782666847</v>
      </c>
      <c r="AA982" s="29">
        <f t="shared" si="323"/>
        <v>18.792264713541954</v>
      </c>
      <c r="AB982">
        <f t="shared" si="324"/>
        <v>0.15392688255177636</v>
      </c>
      <c r="AC982" s="32">
        <f t="shared" si="325"/>
        <v>51.510242741470222</v>
      </c>
      <c r="AD982" s="32">
        <f t="shared" si="326"/>
        <v>-0.7551506094816175</v>
      </c>
      <c r="AE982" s="34">
        <f t="shared" si="327"/>
        <v>25.847059081524201</v>
      </c>
      <c r="AF982" s="36" t="str">
        <f t="shared" si="328"/>
        <v>PADTON</v>
      </c>
      <c r="AG982" s="36" t="str">
        <f t="shared" si="329"/>
        <v>RDNGSTN</v>
      </c>
      <c r="AH982" s="36">
        <f t="shared" si="330"/>
        <v>978</v>
      </c>
      <c r="AI982" s="42">
        <f t="shared" si="331"/>
        <v>41265.599999999999</v>
      </c>
      <c r="AJ982" s="43">
        <f t="shared" si="332"/>
        <v>47.558341617751068</v>
      </c>
      <c r="AK982" s="43">
        <f t="shared" si="333"/>
        <v>-6.7794223090520633E-2</v>
      </c>
      <c r="AL982" s="36">
        <f t="shared" si="334"/>
        <v>51.510242741470222</v>
      </c>
      <c r="AM982" s="36">
        <v>1</v>
      </c>
      <c r="AN982" s="36">
        <f t="shared" si="335"/>
        <v>-0.7551506094816175</v>
      </c>
      <c r="AO982" s="36">
        <v>4</v>
      </c>
      <c r="AP982" s="42">
        <f>INT(AI982/1000)*1000</f>
        <v>41000</v>
      </c>
      <c r="AQ982" s="42">
        <f>MOD(AI982,1000)</f>
        <v>265.59999999999854</v>
      </c>
      <c r="AR982" s="42">
        <f>MOD(AI983,1000)-0.2+(AP983-AP982)</f>
        <v>312.8</v>
      </c>
    </row>
    <row r="983" spans="1:44" x14ac:dyDescent="0.25">
      <c r="A983" s="32" t="s">
        <v>0</v>
      </c>
      <c r="B983" s="33" t="s">
        <v>1</v>
      </c>
      <c r="C983" s="32">
        <v>979</v>
      </c>
      <c r="D983">
        <f>MATCH(C983,TrainRun!$AG$2:$AG$148,1)</f>
        <v>122</v>
      </c>
      <c r="E983">
        <f>INT(INDEX(TrainRun!$AD$2:$AD$148,'By Second'!D983))</f>
        <v>930</v>
      </c>
      <c r="F983">
        <f>IF(E983=0,0,INDEX(TrainRun!$AE$2:$AE$148,'By Second'!D983))</f>
        <v>50.812464326096176</v>
      </c>
      <c r="G983">
        <f>INDEX(TrainRun!$AF$2:$AF$148,'By Second'!D983)</f>
        <v>38906.319403740199</v>
      </c>
      <c r="H983">
        <f t="shared" si="318"/>
        <v>123</v>
      </c>
      <c r="I983">
        <f>INT(INDEX(TrainRun!$AD$2:$AD$148,'By Second'!H983))</f>
        <v>1000</v>
      </c>
      <c r="J983">
        <f>INDEX(TrainRun!$AE$2:$AE$148,'By Second'!H983)</f>
        <v>46.066868709759731</v>
      </c>
      <c r="K983">
        <f t="shared" si="315"/>
        <v>70</v>
      </c>
      <c r="L983">
        <f t="shared" si="316"/>
        <v>-4.7455956163364448</v>
      </c>
      <c r="M983">
        <f t="shared" si="319"/>
        <v>-6.7794223090520633E-2</v>
      </c>
      <c r="N983" s="32">
        <f t="shared" si="320"/>
        <v>47.490547394660545</v>
      </c>
      <c r="O983" s="29">
        <f t="shared" si="317"/>
        <v>41313.062828692906</v>
      </c>
      <c r="P983">
        <f>MATCH(O983,LORDetail!$B$2:$B$930,1)</f>
        <v>257</v>
      </c>
      <c r="Q983">
        <f>INDEX(LORDetail!$B$2:$B$930,P983)</f>
        <v>41246.7800165847</v>
      </c>
      <c r="R983">
        <f>INDEX(LORDetail!$D$2:$D$930,P983)</f>
        <v>51.510321249910902</v>
      </c>
      <c r="S983">
        <f>INDEX(LORDetail!$E$2:$E$930,P983)</f>
        <v>-0.75491048419773898</v>
      </c>
      <c r="T983">
        <f>INDEX(LORDetail!$G$2:$G$930,P983)</f>
        <v>25.835609999999999</v>
      </c>
      <c r="U983">
        <f t="shared" si="321"/>
        <v>258</v>
      </c>
      <c r="V983">
        <f>INDEX(LORDetail!$B$2:$B$930,U983)</f>
        <v>41368.865674411369</v>
      </c>
      <c r="W983">
        <f>INDEX(LORDetail!$D$2:$D$930,U983)</f>
        <v>51.509811212681697</v>
      </c>
      <c r="X983">
        <f>INDEX(LORDetail!$E$2:$E$930,U983)</f>
        <v>-0.75647047995609995</v>
      </c>
      <c r="Y983">
        <f>INDEX(LORDetail!$G$2:$G$930,U983)</f>
        <v>25.909990000000001</v>
      </c>
      <c r="Z983">
        <f t="shared" si="322"/>
        <v>122.08565782666847</v>
      </c>
      <c r="AA983" s="29">
        <f t="shared" si="323"/>
        <v>66.28281210820569</v>
      </c>
      <c r="AB983">
        <f t="shared" si="324"/>
        <v>0.542920546836967</v>
      </c>
      <c r="AC983" s="32">
        <f t="shared" si="325"/>
        <v>51.510044340219515</v>
      </c>
      <c r="AD983" s="32">
        <f t="shared" si="326"/>
        <v>-0.75575743794793171</v>
      </c>
      <c r="AE983" s="34">
        <f t="shared" si="327"/>
        <v>25.875992430273733</v>
      </c>
      <c r="AF983" s="36" t="str">
        <f t="shared" si="328"/>
        <v>PADTON</v>
      </c>
      <c r="AG983" s="36" t="str">
        <f t="shared" si="329"/>
        <v>RDNGSTN</v>
      </c>
      <c r="AH983" s="36">
        <f t="shared" si="330"/>
        <v>979</v>
      </c>
      <c r="AI983" s="42">
        <f t="shared" si="331"/>
        <v>41313</v>
      </c>
      <c r="AJ983" s="43">
        <f t="shared" si="332"/>
        <v>47.490547394660545</v>
      </c>
      <c r="AK983" s="43">
        <f t="shared" si="333"/>
        <v>-6.7794223090520633E-2</v>
      </c>
      <c r="AL983" s="36">
        <f t="shared" si="334"/>
        <v>51.510044340219515</v>
      </c>
      <c r="AM983" s="36">
        <v>1</v>
      </c>
      <c r="AN983" s="36">
        <f t="shared" si="335"/>
        <v>-0.75575743794793171</v>
      </c>
      <c r="AO983" s="36">
        <v>4</v>
      </c>
      <c r="AP983" s="42">
        <f>INT(AI983/1000)*1000</f>
        <v>41000</v>
      </c>
      <c r="AQ983" s="42">
        <f>MOD(AI983,1000)</f>
        <v>313</v>
      </c>
      <c r="AR983" s="42">
        <f>MOD(AI984,1000)-0.2+(AP984-AP983)</f>
        <v>360.20000000000147</v>
      </c>
    </row>
    <row r="984" spans="1:44" x14ac:dyDescent="0.25">
      <c r="A984" s="32" t="s">
        <v>0</v>
      </c>
      <c r="B984" s="33" t="s">
        <v>1</v>
      </c>
      <c r="C984" s="32">
        <v>980</v>
      </c>
      <c r="D984">
        <f>MATCH(C984,TrainRun!$AG$2:$AG$148,1)</f>
        <v>122</v>
      </c>
      <c r="E984">
        <f>INT(INDEX(TrainRun!$AD$2:$AD$148,'By Second'!D984))</f>
        <v>930</v>
      </c>
      <c r="F984">
        <f>IF(E984=0,0,INDEX(TrainRun!$AE$2:$AE$148,'By Second'!D984))</f>
        <v>50.812464326096176</v>
      </c>
      <c r="G984">
        <f>INDEX(TrainRun!$AF$2:$AF$148,'By Second'!D984)</f>
        <v>38906.319403740199</v>
      </c>
      <c r="H984">
        <f t="shared" si="318"/>
        <v>123</v>
      </c>
      <c r="I984">
        <f>INT(INDEX(TrainRun!$AD$2:$AD$148,'By Second'!H984))</f>
        <v>1000</v>
      </c>
      <c r="J984">
        <f>INDEX(TrainRun!$AE$2:$AE$148,'By Second'!H984)</f>
        <v>46.066868709759731</v>
      </c>
      <c r="K984">
        <f t="shared" si="315"/>
        <v>70</v>
      </c>
      <c r="L984">
        <f t="shared" si="316"/>
        <v>-4.7455956163364448</v>
      </c>
      <c r="M984">
        <f t="shared" si="319"/>
        <v>-6.7794223090520633E-2</v>
      </c>
      <c r="N984" s="32">
        <f t="shared" si="320"/>
        <v>47.422753171570022</v>
      </c>
      <c r="O984" s="29">
        <f t="shared" si="317"/>
        <v>41360.485581864479</v>
      </c>
      <c r="P984">
        <f>MATCH(O984,LORDetail!$B$2:$B$930,1)</f>
        <v>257</v>
      </c>
      <c r="Q984">
        <f>INDEX(LORDetail!$B$2:$B$930,P984)</f>
        <v>41246.7800165847</v>
      </c>
      <c r="R984">
        <f>INDEX(LORDetail!$D$2:$D$930,P984)</f>
        <v>51.510321249910902</v>
      </c>
      <c r="S984">
        <f>INDEX(LORDetail!$E$2:$E$930,P984)</f>
        <v>-0.75491048419773898</v>
      </c>
      <c r="T984">
        <f>INDEX(LORDetail!$G$2:$G$930,P984)</f>
        <v>25.835609999999999</v>
      </c>
      <c r="U984">
        <f t="shared" si="321"/>
        <v>258</v>
      </c>
      <c r="V984">
        <f>INDEX(LORDetail!$B$2:$B$930,U984)</f>
        <v>41368.865674411369</v>
      </c>
      <c r="W984">
        <f>INDEX(LORDetail!$D$2:$D$930,U984)</f>
        <v>51.509811212681697</v>
      </c>
      <c r="X984">
        <f>INDEX(LORDetail!$E$2:$E$930,U984)</f>
        <v>-0.75647047995609995</v>
      </c>
      <c r="Y984">
        <f>INDEX(LORDetail!$G$2:$G$930,U984)</f>
        <v>25.909990000000001</v>
      </c>
      <c r="Z984">
        <f t="shared" si="322"/>
        <v>122.08565782666847</v>
      </c>
      <c r="AA984" s="29">
        <f t="shared" si="323"/>
        <v>113.70556527977897</v>
      </c>
      <c r="AB984">
        <f t="shared" si="324"/>
        <v>0.93135891065282073</v>
      </c>
      <c r="AC984" s="32">
        <f t="shared" si="325"/>
        <v>51.509846222192721</v>
      </c>
      <c r="AD984" s="32">
        <f t="shared" si="326"/>
        <v>-0.75636340014786907</v>
      </c>
      <c r="AE984" s="34">
        <f t="shared" si="327"/>
        <v>25.904884475774356</v>
      </c>
      <c r="AF984" s="36" t="str">
        <f t="shared" si="328"/>
        <v>PADTON</v>
      </c>
      <c r="AG984" s="36" t="str">
        <f t="shared" si="329"/>
        <v>RDNGSTN</v>
      </c>
      <c r="AH984" s="36">
        <f t="shared" si="330"/>
        <v>980</v>
      </c>
      <c r="AI984" s="42">
        <f t="shared" si="331"/>
        <v>41360.400000000001</v>
      </c>
      <c r="AJ984" s="43">
        <f t="shared" si="332"/>
        <v>47.422753171570022</v>
      </c>
      <c r="AK984" s="43">
        <f t="shared" si="333"/>
        <v>-6.7794223090520633E-2</v>
      </c>
      <c r="AL984" s="36">
        <f t="shared" si="334"/>
        <v>51.509846222192721</v>
      </c>
      <c r="AM984" s="36">
        <v>1</v>
      </c>
      <c r="AN984" s="36">
        <f t="shared" si="335"/>
        <v>-0.75636340014786907</v>
      </c>
      <c r="AO984" s="36">
        <v>4</v>
      </c>
      <c r="AP984" s="42">
        <f>INT(AI984/1000)*1000</f>
        <v>41000</v>
      </c>
      <c r="AQ984" s="42">
        <f>MOD(AI984,1000)</f>
        <v>360.40000000000146</v>
      </c>
      <c r="AR984" s="42">
        <f>MOD(AI985,1000)-0.2+(AP985-AP984)</f>
        <v>407.60000000000292</v>
      </c>
    </row>
    <row r="985" spans="1:44" x14ac:dyDescent="0.25">
      <c r="A985" s="32" t="s">
        <v>0</v>
      </c>
      <c r="B985" s="33" t="s">
        <v>1</v>
      </c>
      <c r="C985" s="32">
        <v>981</v>
      </c>
      <c r="D985">
        <f>MATCH(C985,TrainRun!$AG$2:$AG$148,1)</f>
        <v>122</v>
      </c>
      <c r="E985">
        <f>INT(INDEX(TrainRun!$AD$2:$AD$148,'By Second'!D985))</f>
        <v>930</v>
      </c>
      <c r="F985">
        <f>IF(E985=0,0,INDEX(TrainRun!$AE$2:$AE$148,'By Second'!D985))</f>
        <v>50.812464326096176</v>
      </c>
      <c r="G985">
        <f>INDEX(TrainRun!$AF$2:$AF$148,'By Second'!D985)</f>
        <v>38906.319403740199</v>
      </c>
      <c r="H985">
        <f t="shared" si="318"/>
        <v>123</v>
      </c>
      <c r="I985">
        <f>INT(INDEX(TrainRun!$AD$2:$AD$148,'By Second'!H985))</f>
        <v>1000</v>
      </c>
      <c r="J985">
        <f>INDEX(TrainRun!$AE$2:$AE$148,'By Second'!H985)</f>
        <v>46.066868709759731</v>
      </c>
      <c r="K985">
        <f t="shared" si="315"/>
        <v>70</v>
      </c>
      <c r="L985">
        <f t="shared" si="316"/>
        <v>-4.7455956163364448</v>
      </c>
      <c r="M985">
        <f t="shared" si="319"/>
        <v>-6.7794223090520633E-2</v>
      </c>
      <c r="N985" s="32">
        <f t="shared" si="320"/>
        <v>47.354958948479499</v>
      </c>
      <c r="O985" s="29">
        <f t="shared" si="317"/>
        <v>41407.840540812962</v>
      </c>
      <c r="P985">
        <f>MATCH(O985,LORDetail!$B$2:$B$930,1)</f>
        <v>258</v>
      </c>
      <c r="Q985">
        <f>INDEX(LORDetail!$B$2:$B$930,P985)</f>
        <v>41368.865674411369</v>
      </c>
      <c r="R985">
        <f>INDEX(LORDetail!$D$2:$D$930,P985)</f>
        <v>51.509811212681697</v>
      </c>
      <c r="S985">
        <f>INDEX(LORDetail!$E$2:$E$930,P985)</f>
        <v>-0.75647047995609995</v>
      </c>
      <c r="T985">
        <f>INDEX(LORDetail!$G$2:$G$930,P985)</f>
        <v>25.909990000000001</v>
      </c>
      <c r="U985">
        <f t="shared" si="321"/>
        <v>259</v>
      </c>
      <c r="V985">
        <f>INDEX(LORDetail!$B$2:$B$930,U985)</f>
        <v>41535.056799436148</v>
      </c>
      <c r="W985">
        <f>INDEX(LORDetail!$D$2:$D$930,U985)</f>
        <v>51.509122342692599</v>
      </c>
      <c r="X985">
        <f>INDEX(LORDetail!$E$2:$E$930,U985)</f>
        <v>-0.758598579632909</v>
      </c>
      <c r="Y985">
        <f>INDEX(LORDetail!$G$2:$G$930,U985)</f>
        <v>26.01126</v>
      </c>
      <c r="Z985">
        <f t="shared" si="322"/>
        <v>166.19112502477947</v>
      </c>
      <c r="AA985" s="29">
        <f t="shared" si="323"/>
        <v>38.974866401593317</v>
      </c>
      <c r="AB985">
        <f t="shared" si="324"/>
        <v>0.23451833782208334</v>
      </c>
      <c r="AC985" s="32">
        <f t="shared" si="325"/>
        <v>51.509649660036878</v>
      </c>
      <c r="AD985" s="32">
        <f t="shared" si="326"/>
        <v>-0.75696955835502489</v>
      </c>
      <c r="AE985" s="34">
        <f t="shared" si="327"/>
        <v>25.933739672071244</v>
      </c>
      <c r="AF985" s="36" t="str">
        <f t="shared" si="328"/>
        <v>PADTON</v>
      </c>
      <c r="AG985" s="36" t="str">
        <f t="shared" si="329"/>
        <v>RDNGSTN</v>
      </c>
      <c r="AH985" s="36">
        <f t="shared" si="330"/>
        <v>981</v>
      </c>
      <c r="AI985" s="42">
        <f t="shared" si="331"/>
        <v>41407.800000000003</v>
      </c>
      <c r="AJ985" s="43">
        <f t="shared" si="332"/>
        <v>47.354958948479499</v>
      </c>
      <c r="AK985" s="43">
        <f t="shared" si="333"/>
        <v>-6.7794223090520633E-2</v>
      </c>
      <c r="AL985" s="36">
        <f t="shared" si="334"/>
        <v>51.509649660036878</v>
      </c>
      <c r="AM985" s="36">
        <v>1</v>
      </c>
      <c r="AN985" s="36">
        <f t="shared" si="335"/>
        <v>-0.75696955835502489</v>
      </c>
      <c r="AO985" s="36">
        <v>4</v>
      </c>
      <c r="AP985" s="42">
        <f>INT(AI985/1000)*1000</f>
        <v>41000</v>
      </c>
      <c r="AQ985" s="42">
        <f>MOD(AI985,1000)</f>
        <v>407.80000000000291</v>
      </c>
      <c r="AR985" s="42">
        <f>MOD(AI986,1000)-0.2+(AP986-AP985)</f>
        <v>454.9999999999971</v>
      </c>
    </row>
    <row r="986" spans="1:44" x14ac:dyDescent="0.25">
      <c r="A986" s="32" t="s">
        <v>0</v>
      </c>
      <c r="B986" s="33" t="s">
        <v>1</v>
      </c>
      <c r="C986" s="32">
        <v>982</v>
      </c>
      <c r="D986">
        <f>MATCH(C986,TrainRun!$AG$2:$AG$148,1)</f>
        <v>122</v>
      </c>
      <c r="E986">
        <f>INT(INDEX(TrainRun!$AD$2:$AD$148,'By Second'!D986))</f>
        <v>930</v>
      </c>
      <c r="F986">
        <f>IF(E986=0,0,INDEX(TrainRun!$AE$2:$AE$148,'By Second'!D986))</f>
        <v>50.812464326096176</v>
      </c>
      <c r="G986">
        <f>INDEX(TrainRun!$AF$2:$AF$148,'By Second'!D986)</f>
        <v>38906.319403740199</v>
      </c>
      <c r="H986">
        <f t="shared" si="318"/>
        <v>123</v>
      </c>
      <c r="I986">
        <f>INT(INDEX(TrainRun!$AD$2:$AD$148,'By Second'!H986))</f>
        <v>1000</v>
      </c>
      <c r="J986">
        <f>INDEX(TrainRun!$AE$2:$AE$148,'By Second'!H986)</f>
        <v>46.066868709759731</v>
      </c>
      <c r="K986">
        <f t="shared" si="315"/>
        <v>70</v>
      </c>
      <c r="L986">
        <f t="shared" si="316"/>
        <v>-4.7455956163364448</v>
      </c>
      <c r="M986">
        <f t="shared" si="319"/>
        <v>-6.7794223090520633E-2</v>
      </c>
      <c r="N986" s="32">
        <f t="shared" si="320"/>
        <v>47.287164725388976</v>
      </c>
      <c r="O986" s="29">
        <f t="shared" si="317"/>
        <v>41455.127705538354</v>
      </c>
      <c r="P986">
        <f>MATCH(O986,LORDetail!$B$2:$B$930,1)</f>
        <v>258</v>
      </c>
      <c r="Q986">
        <f>INDEX(LORDetail!$B$2:$B$930,P986)</f>
        <v>41368.865674411369</v>
      </c>
      <c r="R986">
        <f>INDEX(LORDetail!$D$2:$D$930,P986)</f>
        <v>51.509811212681697</v>
      </c>
      <c r="S986">
        <f>INDEX(LORDetail!$E$2:$E$930,P986)</f>
        <v>-0.75647047995609995</v>
      </c>
      <c r="T986">
        <f>INDEX(LORDetail!$G$2:$G$930,P986)</f>
        <v>25.909990000000001</v>
      </c>
      <c r="U986">
        <f t="shared" si="321"/>
        <v>259</v>
      </c>
      <c r="V986">
        <f>INDEX(LORDetail!$B$2:$B$930,U986)</f>
        <v>41535.056799436148</v>
      </c>
      <c r="W986">
        <f>INDEX(LORDetail!$D$2:$D$930,U986)</f>
        <v>51.509122342692599</v>
      </c>
      <c r="X986">
        <f>INDEX(LORDetail!$E$2:$E$930,U986)</f>
        <v>-0.758598579632909</v>
      </c>
      <c r="Y986">
        <f>INDEX(LORDetail!$G$2:$G$930,U986)</f>
        <v>26.01126</v>
      </c>
      <c r="Z986">
        <f t="shared" si="322"/>
        <v>166.19112502477947</v>
      </c>
      <c r="AA986" s="29">
        <f t="shared" si="323"/>
        <v>86.262031126985676</v>
      </c>
      <c r="AB986">
        <f t="shared" si="324"/>
        <v>0.51905317515675886</v>
      </c>
      <c r="AC986" s="32">
        <f t="shared" si="325"/>
        <v>51.509453652526588</v>
      </c>
      <c r="AD986" s="32">
        <f t="shared" si="326"/>
        <v>-0.75757507685039771</v>
      </c>
      <c r="AE986" s="34">
        <f t="shared" si="327"/>
        <v>25.962554515048126</v>
      </c>
      <c r="AF986" s="36" t="str">
        <f t="shared" si="328"/>
        <v>PADTON</v>
      </c>
      <c r="AG986" s="36" t="str">
        <f t="shared" si="329"/>
        <v>RDNGSTN</v>
      </c>
      <c r="AH986" s="36">
        <f t="shared" si="330"/>
        <v>982</v>
      </c>
      <c r="AI986" s="42">
        <f t="shared" si="331"/>
        <v>41455.199999999997</v>
      </c>
      <c r="AJ986" s="43">
        <f t="shared" si="332"/>
        <v>47.287164725388976</v>
      </c>
      <c r="AK986" s="43">
        <f t="shared" si="333"/>
        <v>-6.7794223090520633E-2</v>
      </c>
      <c r="AL986" s="36">
        <f t="shared" si="334"/>
        <v>51.509453652526588</v>
      </c>
      <c r="AM986" s="36">
        <v>1</v>
      </c>
      <c r="AN986" s="36">
        <f t="shared" si="335"/>
        <v>-0.75757507685039771</v>
      </c>
      <c r="AO986" s="36">
        <v>4</v>
      </c>
      <c r="AP986" s="42">
        <f>INT(AI986/1000)*1000</f>
        <v>41000</v>
      </c>
      <c r="AQ986" s="42">
        <f>MOD(AI986,1000)</f>
        <v>455.19999999999709</v>
      </c>
      <c r="AR986" s="42">
        <f>MOD(AI987,1000)-0.2+(AP987-AP986)</f>
        <v>502.20000000000147</v>
      </c>
    </row>
    <row r="987" spans="1:44" x14ac:dyDescent="0.25">
      <c r="A987" s="32" t="s">
        <v>0</v>
      </c>
      <c r="B987" s="33" t="s">
        <v>1</v>
      </c>
      <c r="C987" s="32">
        <v>983</v>
      </c>
      <c r="D987">
        <f>MATCH(C987,TrainRun!$AG$2:$AG$148,1)</f>
        <v>122</v>
      </c>
      <c r="E987">
        <f>INT(INDEX(TrainRun!$AD$2:$AD$148,'By Second'!D987))</f>
        <v>930</v>
      </c>
      <c r="F987">
        <f>IF(E987=0,0,INDEX(TrainRun!$AE$2:$AE$148,'By Second'!D987))</f>
        <v>50.812464326096176</v>
      </c>
      <c r="G987">
        <f>INDEX(TrainRun!$AF$2:$AF$148,'By Second'!D987)</f>
        <v>38906.319403740199</v>
      </c>
      <c r="H987">
        <f t="shared" si="318"/>
        <v>123</v>
      </c>
      <c r="I987">
        <f>INT(INDEX(TrainRun!$AD$2:$AD$148,'By Second'!H987))</f>
        <v>1000</v>
      </c>
      <c r="J987">
        <f>INDEX(TrainRun!$AE$2:$AE$148,'By Second'!H987)</f>
        <v>46.066868709759731</v>
      </c>
      <c r="K987">
        <f t="shared" si="315"/>
        <v>70</v>
      </c>
      <c r="L987">
        <f t="shared" si="316"/>
        <v>-4.7455956163364448</v>
      </c>
      <c r="M987">
        <f t="shared" si="319"/>
        <v>-6.7794223090520633E-2</v>
      </c>
      <c r="N987" s="32">
        <f t="shared" si="320"/>
        <v>47.219370502298453</v>
      </c>
      <c r="O987" s="29">
        <f t="shared" si="317"/>
        <v>41502.347076040656</v>
      </c>
      <c r="P987">
        <f>MATCH(O987,LORDetail!$B$2:$B$930,1)</f>
        <v>258</v>
      </c>
      <c r="Q987">
        <f>INDEX(LORDetail!$B$2:$B$930,P987)</f>
        <v>41368.865674411369</v>
      </c>
      <c r="R987">
        <f>INDEX(LORDetail!$D$2:$D$930,P987)</f>
        <v>51.509811212681697</v>
      </c>
      <c r="S987">
        <f>INDEX(LORDetail!$E$2:$E$930,P987)</f>
        <v>-0.75647047995609995</v>
      </c>
      <c r="T987">
        <f>INDEX(LORDetail!$G$2:$G$930,P987)</f>
        <v>25.909990000000001</v>
      </c>
      <c r="U987">
        <f t="shared" si="321"/>
        <v>259</v>
      </c>
      <c r="V987">
        <f>INDEX(LORDetail!$B$2:$B$930,U987)</f>
        <v>41535.056799436148</v>
      </c>
      <c r="W987">
        <f>INDEX(LORDetail!$D$2:$D$930,U987)</f>
        <v>51.509122342692599</v>
      </c>
      <c r="X987">
        <f>INDEX(LORDetail!$E$2:$E$930,U987)</f>
        <v>-0.758598579632909</v>
      </c>
      <c r="Y987">
        <f>INDEX(LORDetail!$G$2:$G$930,U987)</f>
        <v>26.01126</v>
      </c>
      <c r="Z987">
        <f t="shared" si="322"/>
        <v>166.19112502477947</v>
      </c>
      <c r="AA987" s="29">
        <f t="shared" si="323"/>
        <v>133.48140162928757</v>
      </c>
      <c r="AB987">
        <f t="shared" si="324"/>
        <v>0.80318008322878376</v>
      </c>
      <c r="AC987" s="32">
        <f t="shared" si="325"/>
        <v>51.509257926026521</v>
      </c>
      <c r="AD987" s="32">
        <f t="shared" si="326"/>
        <v>-0.75817972723163862</v>
      </c>
      <c r="AE987" s="34">
        <f t="shared" si="327"/>
        <v>25.991328047028578</v>
      </c>
      <c r="AF987" s="36" t="str">
        <f t="shared" si="328"/>
        <v>PADTON</v>
      </c>
      <c r="AG987" s="36" t="str">
        <f t="shared" si="329"/>
        <v>RDNGSTN</v>
      </c>
      <c r="AH987" s="36">
        <f t="shared" si="330"/>
        <v>983</v>
      </c>
      <c r="AI987" s="42">
        <f t="shared" si="331"/>
        <v>41502.400000000001</v>
      </c>
      <c r="AJ987" s="43">
        <f t="shared" si="332"/>
        <v>47.219370502298453</v>
      </c>
      <c r="AK987" s="43">
        <f t="shared" si="333"/>
        <v>-6.7794223090520633E-2</v>
      </c>
      <c r="AL987" s="36">
        <f t="shared" si="334"/>
        <v>51.509257926026521</v>
      </c>
      <c r="AM987" s="36">
        <v>1</v>
      </c>
      <c r="AN987" s="36">
        <f t="shared" si="335"/>
        <v>-0.75817972723163862</v>
      </c>
      <c r="AO987" s="36">
        <v>4</v>
      </c>
      <c r="AP987" s="42">
        <f>INT(AI987/1000)*1000</f>
        <v>41000</v>
      </c>
      <c r="AQ987" s="42">
        <f>MOD(AI987,1000)</f>
        <v>502.40000000000146</v>
      </c>
      <c r="AR987" s="42">
        <f>MOD(AI988,1000)-0.2+(AP988-AP987)</f>
        <v>549.20000000000141</v>
      </c>
    </row>
    <row r="988" spans="1:44" x14ac:dyDescent="0.25">
      <c r="A988" s="32" t="s">
        <v>0</v>
      </c>
      <c r="B988" s="33" t="s">
        <v>1</v>
      </c>
      <c r="C988" s="32">
        <v>984</v>
      </c>
      <c r="D988">
        <f>MATCH(C988,TrainRun!$AG$2:$AG$148,1)</f>
        <v>122</v>
      </c>
      <c r="E988">
        <f>INT(INDEX(TrainRun!$AD$2:$AD$148,'By Second'!D988))</f>
        <v>930</v>
      </c>
      <c r="F988">
        <f>IF(E988=0,0,INDEX(TrainRun!$AE$2:$AE$148,'By Second'!D988))</f>
        <v>50.812464326096176</v>
      </c>
      <c r="G988">
        <f>INDEX(TrainRun!$AF$2:$AF$148,'By Second'!D988)</f>
        <v>38906.319403740199</v>
      </c>
      <c r="H988">
        <f t="shared" si="318"/>
        <v>123</v>
      </c>
      <c r="I988">
        <f>INT(INDEX(TrainRun!$AD$2:$AD$148,'By Second'!H988))</f>
        <v>1000</v>
      </c>
      <c r="J988">
        <f>INDEX(TrainRun!$AE$2:$AE$148,'By Second'!H988)</f>
        <v>46.066868709759731</v>
      </c>
      <c r="K988">
        <f t="shared" si="315"/>
        <v>70</v>
      </c>
      <c r="L988">
        <f t="shared" si="316"/>
        <v>-4.7455956163364448</v>
      </c>
      <c r="M988">
        <f t="shared" si="319"/>
        <v>-6.7794223090520633E-2</v>
      </c>
      <c r="N988" s="32">
        <f t="shared" si="320"/>
        <v>47.15157627920793</v>
      </c>
      <c r="O988" s="29">
        <f t="shared" si="317"/>
        <v>41549.498652319868</v>
      </c>
      <c r="P988">
        <f>MATCH(O988,LORDetail!$B$2:$B$930,1)</f>
        <v>259</v>
      </c>
      <c r="Q988">
        <f>INDEX(LORDetail!$B$2:$B$930,P988)</f>
        <v>41535.056799436148</v>
      </c>
      <c r="R988">
        <f>INDEX(LORDetail!$D$2:$D$930,P988)</f>
        <v>51.509122342692599</v>
      </c>
      <c r="S988">
        <f>INDEX(LORDetail!$E$2:$E$930,P988)</f>
        <v>-0.758598579632909</v>
      </c>
      <c r="T988">
        <f>INDEX(LORDetail!$G$2:$G$930,P988)</f>
        <v>26.01126</v>
      </c>
      <c r="U988">
        <f t="shared" si="321"/>
        <v>260</v>
      </c>
      <c r="V988">
        <f>INDEX(LORDetail!$B$2:$B$930,U988)</f>
        <v>41729.258668432201</v>
      </c>
      <c r="W988">
        <f>INDEX(LORDetail!$D$2:$D$930,U988)</f>
        <v>51.508353625790399</v>
      </c>
      <c r="X988">
        <f>INDEX(LORDetail!$E$2:$E$930,U988)</f>
        <v>-0.76111476361818797</v>
      </c>
      <c r="Y988">
        <f>INDEX(LORDetail!$G$2:$G$930,U988)</f>
        <v>26.12959</v>
      </c>
      <c r="Z988">
        <f t="shared" si="322"/>
        <v>194.20186899605324</v>
      </c>
      <c r="AA988" s="29">
        <f t="shared" si="323"/>
        <v>14.441852883719548</v>
      </c>
      <c r="AB988">
        <f t="shared" si="324"/>
        <v>7.4365159091301272E-2</v>
      </c>
      <c r="AC988" s="32">
        <f t="shared" si="325"/>
        <v>51.509065176937874</v>
      </c>
      <c r="AD988" s="32">
        <f t="shared" si="326"/>
        <v>-0.75878569605527724</v>
      </c>
      <c r="AE988" s="34">
        <f t="shared" si="327"/>
        <v>26.020059629275273</v>
      </c>
      <c r="AF988" s="36" t="str">
        <f t="shared" si="328"/>
        <v>PADTON</v>
      </c>
      <c r="AG988" s="36" t="str">
        <f t="shared" si="329"/>
        <v>RDNGSTN</v>
      </c>
      <c r="AH988" s="36">
        <f t="shared" si="330"/>
        <v>984</v>
      </c>
      <c r="AI988" s="42">
        <f t="shared" si="331"/>
        <v>41549.4</v>
      </c>
      <c r="AJ988" s="43">
        <f t="shared" si="332"/>
        <v>47.15157627920793</v>
      </c>
      <c r="AK988" s="43">
        <f t="shared" si="333"/>
        <v>-6.7794223090520633E-2</v>
      </c>
      <c r="AL988" s="36">
        <f t="shared" si="334"/>
        <v>51.509065176937874</v>
      </c>
      <c r="AM988" s="36">
        <v>1</v>
      </c>
      <c r="AN988" s="36">
        <f t="shared" si="335"/>
        <v>-0.75878569605527724</v>
      </c>
      <c r="AO988" s="36">
        <v>4</v>
      </c>
      <c r="AP988" s="42">
        <f>INT(AI988/1000)*1000</f>
        <v>41000</v>
      </c>
      <c r="AQ988" s="42">
        <f>MOD(AI988,1000)</f>
        <v>549.40000000000146</v>
      </c>
      <c r="AR988" s="42">
        <f>MOD(AI989,1000)-0.2+(AP989-AP988)</f>
        <v>596.3999999999985</v>
      </c>
    </row>
    <row r="989" spans="1:44" x14ac:dyDescent="0.25">
      <c r="A989" s="32" t="s">
        <v>0</v>
      </c>
      <c r="B989" s="33" t="s">
        <v>1</v>
      </c>
      <c r="C989" s="32">
        <v>985</v>
      </c>
      <c r="D989">
        <f>MATCH(C989,TrainRun!$AG$2:$AG$148,1)</f>
        <v>122</v>
      </c>
      <c r="E989">
        <f>INT(INDEX(TrainRun!$AD$2:$AD$148,'By Second'!D989))</f>
        <v>930</v>
      </c>
      <c r="F989">
        <f>IF(E989=0,0,INDEX(TrainRun!$AE$2:$AE$148,'By Second'!D989))</f>
        <v>50.812464326096176</v>
      </c>
      <c r="G989">
        <f>INDEX(TrainRun!$AF$2:$AF$148,'By Second'!D989)</f>
        <v>38906.319403740199</v>
      </c>
      <c r="H989">
        <f t="shared" si="318"/>
        <v>123</v>
      </c>
      <c r="I989">
        <f>INT(INDEX(TrainRun!$AD$2:$AD$148,'By Second'!H989))</f>
        <v>1000</v>
      </c>
      <c r="J989">
        <f>INDEX(TrainRun!$AE$2:$AE$148,'By Second'!H989)</f>
        <v>46.066868709759731</v>
      </c>
      <c r="K989">
        <f t="shared" si="315"/>
        <v>70</v>
      </c>
      <c r="L989">
        <f t="shared" si="316"/>
        <v>-4.7455956163364448</v>
      </c>
      <c r="M989">
        <f t="shared" si="319"/>
        <v>-6.7794223090520633E-2</v>
      </c>
      <c r="N989" s="32">
        <f t="shared" si="320"/>
        <v>47.083782056117407</v>
      </c>
      <c r="O989" s="29">
        <f t="shared" si="317"/>
        <v>41596.582434375989</v>
      </c>
      <c r="P989">
        <f>MATCH(O989,LORDetail!$B$2:$B$930,1)</f>
        <v>259</v>
      </c>
      <c r="Q989">
        <f>INDEX(LORDetail!$B$2:$B$930,P989)</f>
        <v>41535.056799436148</v>
      </c>
      <c r="R989">
        <f>INDEX(LORDetail!$D$2:$D$930,P989)</f>
        <v>51.509122342692599</v>
      </c>
      <c r="S989">
        <f>INDEX(LORDetail!$E$2:$E$930,P989)</f>
        <v>-0.758598579632909</v>
      </c>
      <c r="T989">
        <f>INDEX(LORDetail!$G$2:$G$930,P989)</f>
        <v>26.01126</v>
      </c>
      <c r="U989">
        <f t="shared" si="321"/>
        <v>260</v>
      </c>
      <c r="V989">
        <f>INDEX(LORDetail!$B$2:$B$930,U989)</f>
        <v>41729.258668432201</v>
      </c>
      <c r="W989">
        <f>INDEX(LORDetail!$D$2:$D$930,U989)</f>
        <v>51.508353625790399</v>
      </c>
      <c r="X989">
        <f>INDEX(LORDetail!$E$2:$E$930,U989)</f>
        <v>-0.76111476361818797</v>
      </c>
      <c r="Y989">
        <f>INDEX(LORDetail!$G$2:$G$930,U989)</f>
        <v>26.12959</v>
      </c>
      <c r="Z989">
        <f t="shared" si="322"/>
        <v>194.20186899605324</v>
      </c>
      <c r="AA989" s="29">
        <f t="shared" si="323"/>
        <v>61.525634939840529</v>
      </c>
      <c r="AB989">
        <f t="shared" si="324"/>
        <v>0.31681278485064895</v>
      </c>
      <c r="AC989" s="32">
        <f t="shared" si="325"/>
        <v>51.508878803350051</v>
      </c>
      <c r="AD989" s="32">
        <f t="shared" si="326"/>
        <v>-0.75939573888848189</v>
      </c>
      <c r="AE989" s="34">
        <f t="shared" si="327"/>
        <v>26.048748456831376</v>
      </c>
      <c r="AF989" s="36" t="str">
        <f t="shared" si="328"/>
        <v>PADTON</v>
      </c>
      <c r="AG989" s="36" t="str">
        <f t="shared" si="329"/>
        <v>RDNGSTN</v>
      </c>
      <c r="AH989" s="36">
        <f t="shared" si="330"/>
        <v>985</v>
      </c>
      <c r="AI989" s="42">
        <f t="shared" si="331"/>
        <v>41596.6</v>
      </c>
      <c r="AJ989" s="43">
        <f t="shared" si="332"/>
        <v>47.083782056117407</v>
      </c>
      <c r="AK989" s="43">
        <f t="shared" si="333"/>
        <v>-6.7794223090520633E-2</v>
      </c>
      <c r="AL989" s="36">
        <f t="shared" si="334"/>
        <v>51.508878803350051</v>
      </c>
      <c r="AM989" s="36">
        <v>1</v>
      </c>
      <c r="AN989" s="36">
        <f t="shared" si="335"/>
        <v>-0.75939573888848189</v>
      </c>
      <c r="AO989" s="36">
        <v>4</v>
      </c>
      <c r="AP989" s="42">
        <f>INT(AI989/1000)*1000</f>
        <v>41000</v>
      </c>
      <c r="AQ989" s="42">
        <f>MOD(AI989,1000)</f>
        <v>596.59999999999854</v>
      </c>
      <c r="AR989" s="42">
        <f>MOD(AI990,1000)-0.2+(AP990-AP989)</f>
        <v>643.3999999999985</v>
      </c>
    </row>
    <row r="990" spans="1:44" x14ac:dyDescent="0.25">
      <c r="A990" s="32" t="s">
        <v>0</v>
      </c>
      <c r="B990" s="33" t="s">
        <v>1</v>
      </c>
      <c r="C990" s="32">
        <v>986</v>
      </c>
      <c r="D990">
        <f>MATCH(C990,TrainRun!$AG$2:$AG$148,1)</f>
        <v>122</v>
      </c>
      <c r="E990">
        <f>INT(INDEX(TrainRun!$AD$2:$AD$148,'By Second'!D990))</f>
        <v>930</v>
      </c>
      <c r="F990">
        <f>IF(E990=0,0,INDEX(TrainRun!$AE$2:$AE$148,'By Second'!D990))</f>
        <v>50.812464326096176</v>
      </c>
      <c r="G990">
        <f>INDEX(TrainRun!$AF$2:$AF$148,'By Second'!D990)</f>
        <v>38906.319403740199</v>
      </c>
      <c r="H990">
        <f t="shared" si="318"/>
        <v>123</v>
      </c>
      <c r="I990">
        <f>INT(INDEX(TrainRun!$AD$2:$AD$148,'By Second'!H990))</f>
        <v>1000</v>
      </c>
      <c r="J990">
        <f>INDEX(TrainRun!$AE$2:$AE$148,'By Second'!H990)</f>
        <v>46.066868709759731</v>
      </c>
      <c r="K990">
        <f t="shared" si="315"/>
        <v>70</v>
      </c>
      <c r="L990">
        <f t="shared" si="316"/>
        <v>-4.7455956163364448</v>
      </c>
      <c r="M990">
        <f t="shared" si="319"/>
        <v>-6.7794223090520633E-2</v>
      </c>
      <c r="N990" s="32">
        <f t="shared" si="320"/>
        <v>47.015987833026884</v>
      </c>
      <c r="O990" s="29">
        <f t="shared" si="317"/>
        <v>41643.598422209019</v>
      </c>
      <c r="P990">
        <f>MATCH(O990,LORDetail!$B$2:$B$930,1)</f>
        <v>259</v>
      </c>
      <c r="Q990">
        <f>INDEX(LORDetail!$B$2:$B$930,P990)</f>
        <v>41535.056799436148</v>
      </c>
      <c r="R990">
        <f>INDEX(LORDetail!$D$2:$D$930,P990)</f>
        <v>51.509122342692599</v>
      </c>
      <c r="S990">
        <f>INDEX(LORDetail!$E$2:$E$930,P990)</f>
        <v>-0.758598579632909</v>
      </c>
      <c r="T990">
        <f>INDEX(LORDetail!$G$2:$G$930,P990)</f>
        <v>26.01126</v>
      </c>
      <c r="U990">
        <f t="shared" si="321"/>
        <v>260</v>
      </c>
      <c r="V990">
        <f>INDEX(LORDetail!$B$2:$B$930,U990)</f>
        <v>41729.258668432201</v>
      </c>
      <c r="W990">
        <f>INDEX(LORDetail!$D$2:$D$930,U990)</f>
        <v>51.508353625790399</v>
      </c>
      <c r="X990">
        <f>INDEX(LORDetail!$E$2:$E$930,U990)</f>
        <v>-0.76111476361818797</v>
      </c>
      <c r="Y990">
        <f>INDEX(LORDetail!$G$2:$G$930,U990)</f>
        <v>26.12959</v>
      </c>
      <c r="Z990">
        <f t="shared" si="322"/>
        <v>194.20186899605324</v>
      </c>
      <c r="AA990" s="29">
        <f t="shared" si="323"/>
        <v>108.54162277287105</v>
      </c>
      <c r="AB990">
        <f t="shared" si="324"/>
        <v>0.55891131910309755</v>
      </c>
      <c r="AC990" s="32">
        <f t="shared" si="325"/>
        <v>51.508692698114771</v>
      </c>
      <c r="AD990" s="32">
        <f t="shared" si="326"/>
        <v>-0.76000490334322734</v>
      </c>
      <c r="AE990" s="34">
        <f t="shared" si="327"/>
        <v>26.077395976389468</v>
      </c>
      <c r="AF990" s="36" t="str">
        <f t="shared" si="328"/>
        <v>PADTON</v>
      </c>
      <c r="AG990" s="36" t="str">
        <f t="shared" si="329"/>
        <v>RDNGSTN</v>
      </c>
      <c r="AH990" s="36">
        <f t="shared" si="330"/>
        <v>986</v>
      </c>
      <c r="AI990" s="42">
        <f t="shared" si="331"/>
        <v>41643.599999999999</v>
      </c>
      <c r="AJ990" s="43">
        <f t="shared" si="332"/>
        <v>47.015987833026884</v>
      </c>
      <c r="AK990" s="43">
        <f t="shared" si="333"/>
        <v>-6.7794223090520633E-2</v>
      </c>
      <c r="AL990" s="36">
        <f t="shared" si="334"/>
        <v>51.508692698114771</v>
      </c>
      <c r="AM990" s="36">
        <v>1</v>
      </c>
      <c r="AN990" s="36">
        <f t="shared" si="335"/>
        <v>-0.76000490334322734</v>
      </c>
      <c r="AO990" s="36">
        <v>4</v>
      </c>
      <c r="AP990" s="42">
        <f>INT(AI990/1000)*1000</f>
        <v>41000</v>
      </c>
      <c r="AQ990" s="42">
        <f>MOD(AI990,1000)</f>
        <v>643.59999999999854</v>
      </c>
      <c r="AR990" s="42">
        <f>MOD(AI991,1000)-0.2+(AP991-AP990)</f>
        <v>690.3999999999985</v>
      </c>
    </row>
    <row r="991" spans="1:44" x14ac:dyDescent="0.25">
      <c r="A991" s="32" t="s">
        <v>0</v>
      </c>
      <c r="B991" s="33" t="s">
        <v>1</v>
      </c>
      <c r="C991" s="32">
        <v>987</v>
      </c>
      <c r="D991">
        <f>MATCH(C991,TrainRun!$AG$2:$AG$148,1)</f>
        <v>122</v>
      </c>
      <c r="E991">
        <f>INT(INDEX(TrainRun!$AD$2:$AD$148,'By Second'!D991))</f>
        <v>930</v>
      </c>
      <c r="F991">
        <f>IF(E991=0,0,INDEX(TrainRun!$AE$2:$AE$148,'By Second'!D991))</f>
        <v>50.812464326096176</v>
      </c>
      <c r="G991">
        <f>INDEX(TrainRun!$AF$2:$AF$148,'By Second'!D991)</f>
        <v>38906.319403740199</v>
      </c>
      <c r="H991">
        <f t="shared" si="318"/>
        <v>123</v>
      </c>
      <c r="I991">
        <f>INT(INDEX(TrainRun!$AD$2:$AD$148,'By Second'!H991))</f>
        <v>1000</v>
      </c>
      <c r="J991">
        <f>INDEX(TrainRun!$AE$2:$AE$148,'By Second'!H991)</f>
        <v>46.066868709759731</v>
      </c>
      <c r="K991">
        <f t="shared" si="315"/>
        <v>70</v>
      </c>
      <c r="L991">
        <f t="shared" si="316"/>
        <v>-4.7455956163364448</v>
      </c>
      <c r="M991">
        <f t="shared" si="319"/>
        <v>-6.7794223090520633E-2</v>
      </c>
      <c r="N991" s="32">
        <f t="shared" si="320"/>
        <v>46.948193609936361</v>
      </c>
      <c r="O991" s="29">
        <f t="shared" si="317"/>
        <v>41690.546615818952</v>
      </c>
      <c r="P991">
        <f>MATCH(O991,LORDetail!$B$2:$B$930,1)</f>
        <v>259</v>
      </c>
      <c r="Q991">
        <f>INDEX(LORDetail!$B$2:$B$930,P991)</f>
        <v>41535.056799436148</v>
      </c>
      <c r="R991">
        <f>INDEX(LORDetail!$D$2:$D$930,P991)</f>
        <v>51.509122342692599</v>
      </c>
      <c r="S991">
        <f>INDEX(LORDetail!$E$2:$E$930,P991)</f>
        <v>-0.758598579632909</v>
      </c>
      <c r="T991">
        <f>INDEX(LORDetail!$G$2:$G$930,P991)</f>
        <v>26.01126</v>
      </c>
      <c r="U991">
        <f t="shared" si="321"/>
        <v>260</v>
      </c>
      <c r="V991">
        <f>INDEX(LORDetail!$B$2:$B$930,U991)</f>
        <v>41729.258668432201</v>
      </c>
      <c r="W991">
        <f>INDEX(LORDetail!$D$2:$D$930,U991)</f>
        <v>51.508353625790399</v>
      </c>
      <c r="X991">
        <f>INDEX(LORDetail!$E$2:$E$930,U991)</f>
        <v>-0.76111476361818797</v>
      </c>
      <c r="Y991">
        <f>INDEX(LORDetail!$G$2:$G$930,U991)</f>
        <v>26.12959</v>
      </c>
      <c r="Z991">
        <f t="shared" si="322"/>
        <v>194.20186899605324</v>
      </c>
      <c r="AA991" s="29">
        <f t="shared" si="323"/>
        <v>155.48981638280384</v>
      </c>
      <c r="AB991">
        <f t="shared" si="324"/>
        <v>0.80066076184860946</v>
      </c>
      <c r="AC991" s="32">
        <f t="shared" si="325"/>
        <v>51.508506861232036</v>
      </c>
      <c r="AD991" s="32">
        <f t="shared" si="326"/>
        <v>-0.76061318941951372</v>
      </c>
      <c r="AE991" s="34">
        <f t="shared" si="327"/>
        <v>26.106002187949546</v>
      </c>
      <c r="AF991" s="36" t="str">
        <f t="shared" si="328"/>
        <v>PADTON</v>
      </c>
      <c r="AG991" s="36" t="str">
        <f t="shared" si="329"/>
        <v>RDNGSTN</v>
      </c>
      <c r="AH991" s="36">
        <f t="shared" si="330"/>
        <v>987</v>
      </c>
      <c r="AI991" s="42">
        <f t="shared" si="331"/>
        <v>41690.6</v>
      </c>
      <c r="AJ991" s="43">
        <f t="shared" si="332"/>
        <v>46.948193609936361</v>
      </c>
      <c r="AK991" s="43">
        <f t="shared" si="333"/>
        <v>-6.7794223090520633E-2</v>
      </c>
      <c r="AL991" s="36">
        <f t="shared" si="334"/>
        <v>51.508506861232036</v>
      </c>
      <c r="AM991" s="36">
        <v>1</v>
      </c>
      <c r="AN991" s="36">
        <f t="shared" si="335"/>
        <v>-0.76061318941951372</v>
      </c>
      <c r="AO991" s="36">
        <v>4</v>
      </c>
      <c r="AP991" s="42">
        <f>INT(AI991/1000)*1000</f>
        <v>41000</v>
      </c>
      <c r="AQ991" s="42">
        <f>MOD(AI991,1000)</f>
        <v>690.59999999999854</v>
      </c>
      <c r="AR991" s="42">
        <f>MOD(AI992,1000)-0.2+(AP992-AP991)</f>
        <v>737.20000000000141</v>
      </c>
    </row>
    <row r="992" spans="1:44" x14ac:dyDescent="0.25">
      <c r="A992" s="32" t="s">
        <v>0</v>
      </c>
      <c r="B992" s="33" t="s">
        <v>1</v>
      </c>
      <c r="C992" s="32">
        <v>988</v>
      </c>
      <c r="D992">
        <f>MATCH(C992,TrainRun!$AG$2:$AG$148,1)</f>
        <v>122</v>
      </c>
      <c r="E992">
        <f>INT(INDEX(TrainRun!$AD$2:$AD$148,'By Second'!D992))</f>
        <v>930</v>
      </c>
      <c r="F992">
        <f>IF(E992=0,0,INDEX(TrainRun!$AE$2:$AE$148,'By Second'!D992))</f>
        <v>50.812464326096176</v>
      </c>
      <c r="G992">
        <f>INDEX(TrainRun!$AF$2:$AF$148,'By Second'!D992)</f>
        <v>38906.319403740199</v>
      </c>
      <c r="H992">
        <f t="shared" si="318"/>
        <v>123</v>
      </c>
      <c r="I992">
        <f>INT(INDEX(TrainRun!$AD$2:$AD$148,'By Second'!H992))</f>
        <v>1000</v>
      </c>
      <c r="J992">
        <f>INDEX(TrainRun!$AE$2:$AE$148,'By Second'!H992)</f>
        <v>46.066868709759731</v>
      </c>
      <c r="K992">
        <f t="shared" si="315"/>
        <v>70</v>
      </c>
      <c r="L992">
        <f t="shared" si="316"/>
        <v>-4.7455956163364448</v>
      </c>
      <c r="M992">
        <f t="shared" si="319"/>
        <v>-6.7794223090520633E-2</v>
      </c>
      <c r="N992" s="32">
        <f t="shared" si="320"/>
        <v>46.880399386845838</v>
      </c>
      <c r="O992" s="29">
        <f t="shared" si="317"/>
        <v>41737.427015205794</v>
      </c>
      <c r="P992">
        <f>MATCH(O992,LORDetail!$B$2:$B$930,1)</f>
        <v>260</v>
      </c>
      <c r="Q992">
        <f>INDEX(LORDetail!$B$2:$B$930,P992)</f>
        <v>41729.258668432201</v>
      </c>
      <c r="R992">
        <f>INDEX(LORDetail!$D$2:$D$930,P992)</f>
        <v>51.508353625790399</v>
      </c>
      <c r="S992">
        <f>INDEX(LORDetail!$E$2:$E$930,P992)</f>
        <v>-0.76111476361818797</v>
      </c>
      <c r="T992">
        <f>INDEX(LORDetail!$G$2:$G$930,P992)</f>
        <v>26.12959</v>
      </c>
      <c r="U992">
        <f t="shared" si="321"/>
        <v>261</v>
      </c>
      <c r="V992">
        <f>INDEX(LORDetail!$B$2:$B$930,U992)</f>
        <v>41994.315989251067</v>
      </c>
      <c r="W992">
        <f>INDEX(LORDetail!$D$2:$D$930,U992)</f>
        <v>51.507218900125601</v>
      </c>
      <c r="X992">
        <f>INDEX(LORDetail!$E$2:$E$930,U992)</f>
        <v>-0.76447797462350897</v>
      </c>
      <c r="Y992">
        <f>INDEX(LORDetail!$G$2:$G$930,U992)</f>
        <v>26.291090000000001</v>
      </c>
      <c r="Z992">
        <f t="shared" si="322"/>
        <v>265.05732081886526</v>
      </c>
      <c r="AA992" s="29">
        <f t="shared" si="323"/>
        <v>8.1683467735929298</v>
      </c>
      <c r="AB992">
        <f t="shared" si="324"/>
        <v>3.0817284157093741E-2</v>
      </c>
      <c r="AC992" s="32">
        <f t="shared" si="325"/>
        <v>51.508318656627146</v>
      </c>
      <c r="AD992" s="32">
        <f t="shared" si="326"/>
        <v>-0.76121840864741919</v>
      </c>
      <c r="AE992" s="34">
        <f t="shared" si="327"/>
        <v>26.13456699139137</v>
      </c>
      <c r="AF992" s="36" t="str">
        <f t="shared" si="328"/>
        <v>PADTON</v>
      </c>
      <c r="AG992" s="36" t="str">
        <f t="shared" si="329"/>
        <v>RDNGSTN</v>
      </c>
      <c r="AH992" s="36">
        <f t="shared" si="330"/>
        <v>988</v>
      </c>
      <c r="AI992" s="42">
        <f t="shared" si="331"/>
        <v>41737.4</v>
      </c>
      <c r="AJ992" s="43">
        <f t="shared" si="332"/>
        <v>46.880399386845838</v>
      </c>
      <c r="AK992" s="43">
        <f t="shared" si="333"/>
        <v>-6.7794223090520633E-2</v>
      </c>
      <c r="AL992" s="36">
        <f t="shared" si="334"/>
        <v>51.508318656627146</v>
      </c>
      <c r="AM992" s="36">
        <v>1</v>
      </c>
      <c r="AN992" s="36">
        <f t="shared" si="335"/>
        <v>-0.76121840864741919</v>
      </c>
      <c r="AO992" s="36">
        <v>4</v>
      </c>
      <c r="AP992" s="42">
        <f>INT(AI992/1000)*1000</f>
        <v>41000</v>
      </c>
      <c r="AQ992" s="42">
        <f>MOD(AI992,1000)</f>
        <v>737.40000000000146</v>
      </c>
      <c r="AR992" s="42">
        <f>MOD(AI993,1000)-0.2+(AP993-AP992)</f>
        <v>783.99999999999704</v>
      </c>
    </row>
    <row r="993" spans="1:44" x14ac:dyDescent="0.25">
      <c r="A993" s="32" t="s">
        <v>0</v>
      </c>
      <c r="B993" s="33" t="s">
        <v>1</v>
      </c>
      <c r="C993" s="32">
        <v>989</v>
      </c>
      <c r="D993">
        <f>MATCH(C993,TrainRun!$AG$2:$AG$148,1)</f>
        <v>122</v>
      </c>
      <c r="E993">
        <f>INT(INDEX(TrainRun!$AD$2:$AD$148,'By Second'!D993))</f>
        <v>930</v>
      </c>
      <c r="F993">
        <f>IF(E993=0,0,INDEX(TrainRun!$AE$2:$AE$148,'By Second'!D993))</f>
        <v>50.812464326096176</v>
      </c>
      <c r="G993">
        <f>INDEX(TrainRun!$AF$2:$AF$148,'By Second'!D993)</f>
        <v>38906.319403740199</v>
      </c>
      <c r="H993">
        <f t="shared" si="318"/>
        <v>123</v>
      </c>
      <c r="I993">
        <f>INT(INDEX(TrainRun!$AD$2:$AD$148,'By Second'!H993))</f>
        <v>1000</v>
      </c>
      <c r="J993">
        <f>INDEX(TrainRun!$AE$2:$AE$148,'By Second'!H993)</f>
        <v>46.066868709759731</v>
      </c>
      <c r="K993">
        <f t="shared" si="315"/>
        <v>70</v>
      </c>
      <c r="L993">
        <f t="shared" si="316"/>
        <v>-4.7455956163364448</v>
      </c>
      <c r="M993">
        <f t="shared" si="319"/>
        <v>-6.7794223090520633E-2</v>
      </c>
      <c r="N993" s="32">
        <f t="shared" si="320"/>
        <v>46.812605163755315</v>
      </c>
      <c r="O993" s="29">
        <f t="shared" si="317"/>
        <v>41784.239620369546</v>
      </c>
      <c r="P993">
        <f>MATCH(O993,LORDetail!$B$2:$B$930,1)</f>
        <v>260</v>
      </c>
      <c r="Q993">
        <f>INDEX(LORDetail!$B$2:$B$930,P993)</f>
        <v>41729.258668432201</v>
      </c>
      <c r="R993">
        <f>INDEX(LORDetail!$D$2:$D$930,P993)</f>
        <v>51.508353625790399</v>
      </c>
      <c r="S993">
        <f>INDEX(LORDetail!$E$2:$E$930,P993)</f>
        <v>-0.76111476361818797</v>
      </c>
      <c r="T993">
        <f>INDEX(LORDetail!$G$2:$G$930,P993)</f>
        <v>26.12959</v>
      </c>
      <c r="U993">
        <f t="shared" si="321"/>
        <v>261</v>
      </c>
      <c r="V993">
        <f>INDEX(LORDetail!$B$2:$B$930,U993)</f>
        <v>41994.315989251067</v>
      </c>
      <c r="W993">
        <f>INDEX(LORDetail!$D$2:$D$930,U993)</f>
        <v>51.507218900125601</v>
      </c>
      <c r="X993">
        <f>INDEX(LORDetail!$E$2:$E$930,U993)</f>
        <v>-0.76447797462350897</v>
      </c>
      <c r="Y993">
        <f>INDEX(LORDetail!$G$2:$G$930,U993)</f>
        <v>26.291090000000001</v>
      </c>
      <c r="Z993">
        <f t="shared" si="322"/>
        <v>265.05732081886526</v>
      </c>
      <c r="AA993" s="29">
        <f t="shared" si="323"/>
        <v>54.980951937344798</v>
      </c>
      <c r="AB993">
        <f t="shared" si="324"/>
        <v>0.20743042209695334</v>
      </c>
      <c r="AC993" s="32">
        <f t="shared" si="325"/>
        <v>51.508118249166785</v>
      </c>
      <c r="AD993" s="32">
        <f t="shared" si="326"/>
        <v>-0.76181239589662286</v>
      </c>
      <c r="AE993" s="34">
        <f t="shared" si="327"/>
        <v>26.163090013168659</v>
      </c>
      <c r="AF993" s="36" t="str">
        <f t="shared" si="328"/>
        <v>PADTON</v>
      </c>
      <c r="AG993" s="36" t="str">
        <f t="shared" si="329"/>
        <v>RDNGSTN</v>
      </c>
      <c r="AH993" s="36">
        <f t="shared" si="330"/>
        <v>989</v>
      </c>
      <c r="AI993" s="42">
        <f t="shared" si="331"/>
        <v>41784.199999999997</v>
      </c>
      <c r="AJ993" s="43">
        <f t="shared" si="332"/>
        <v>46.812605163755315</v>
      </c>
      <c r="AK993" s="43">
        <f t="shared" si="333"/>
        <v>-6.7794223090520633E-2</v>
      </c>
      <c r="AL993" s="36">
        <f t="shared" si="334"/>
        <v>51.508118249166785</v>
      </c>
      <c r="AM993" s="36">
        <v>1</v>
      </c>
      <c r="AN993" s="36">
        <f t="shared" si="335"/>
        <v>-0.76181239589662286</v>
      </c>
      <c r="AO993" s="36">
        <v>4</v>
      </c>
      <c r="AP993" s="42">
        <f>INT(AI993/1000)*1000</f>
        <v>41000</v>
      </c>
      <c r="AQ993" s="42">
        <f>MOD(AI993,1000)</f>
        <v>784.19999999999709</v>
      </c>
      <c r="AR993" s="42">
        <f>MOD(AI994,1000)-0.2+(AP994-AP993)</f>
        <v>830.8</v>
      </c>
    </row>
    <row r="994" spans="1:44" x14ac:dyDescent="0.25">
      <c r="A994" s="32" t="s">
        <v>0</v>
      </c>
      <c r="B994" s="33" t="s">
        <v>1</v>
      </c>
      <c r="C994" s="32">
        <v>990</v>
      </c>
      <c r="D994">
        <f>MATCH(C994,TrainRun!$AG$2:$AG$148,1)</f>
        <v>122</v>
      </c>
      <c r="E994">
        <f>INT(INDEX(TrainRun!$AD$2:$AD$148,'By Second'!D994))</f>
        <v>930</v>
      </c>
      <c r="F994">
        <f>IF(E994=0,0,INDEX(TrainRun!$AE$2:$AE$148,'By Second'!D994))</f>
        <v>50.812464326096176</v>
      </c>
      <c r="G994">
        <f>INDEX(TrainRun!$AF$2:$AF$148,'By Second'!D994)</f>
        <v>38906.319403740199</v>
      </c>
      <c r="H994">
        <f t="shared" si="318"/>
        <v>123</v>
      </c>
      <c r="I994">
        <f>INT(INDEX(TrainRun!$AD$2:$AD$148,'By Second'!H994))</f>
        <v>1000</v>
      </c>
      <c r="J994">
        <f>INDEX(TrainRun!$AE$2:$AE$148,'By Second'!H994)</f>
        <v>46.066868709759731</v>
      </c>
      <c r="K994">
        <f t="shared" si="315"/>
        <v>70</v>
      </c>
      <c r="L994">
        <f t="shared" si="316"/>
        <v>-4.7455956163364448</v>
      </c>
      <c r="M994">
        <f t="shared" si="319"/>
        <v>-6.7794223090520633E-2</v>
      </c>
      <c r="N994" s="32">
        <f t="shared" si="320"/>
        <v>46.744810940664792</v>
      </c>
      <c r="O994" s="29">
        <f t="shared" si="317"/>
        <v>41830.984431310208</v>
      </c>
      <c r="P994">
        <f>MATCH(O994,LORDetail!$B$2:$B$930,1)</f>
        <v>260</v>
      </c>
      <c r="Q994">
        <f>INDEX(LORDetail!$B$2:$B$930,P994)</f>
        <v>41729.258668432201</v>
      </c>
      <c r="R994">
        <f>INDEX(LORDetail!$D$2:$D$930,P994)</f>
        <v>51.508353625790399</v>
      </c>
      <c r="S994">
        <f>INDEX(LORDetail!$E$2:$E$930,P994)</f>
        <v>-0.76111476361818797</v>
      </c>
      <c r="T994">
        <f>INDEX(LORDetail!$G$2:$G$930,P994)</f>
        <v>26.12959</v>
      </c>
      <c r="U994">
        <f t="shared" si="321"/>
        <v>261</v>
      </c>
      <c r="V994">
        <f>INDEX(LORDetail!$B$2:$B$930,U994)</f>
        <v>41994.315989251067</v>
      </c>
      <c r="W994">
        <f>INDEX(LORDetail!$D$2:$D$930,U994)</f>
        <v>51.507218900125601</v>
      </c>
      <c r="X994">
        <f>INDEX(LORDetail!$E$2:$E$930,U994)</f>
        <v>-0.76447797462350897</v>
      </c>
      <c r="Y994">
        <f>INDEX(LORDetail!$G$2:$G$930,U994)</f>
        <v>26.291090000000001</v>
      </c>
      <c r="Z994">
        <f t="shared" si="322"/>
        <v>265.05732081886526</v>
      </c>
      <c r="AA994" s="29">
        <f t="shared" si="323"/>
        <v>101.72576287800621</v>
      </c>
      <c r="AB994">
        <f t="shared" si="324"/>
        <v>0.38378778810460967</v>
      </c>
      <c r="AC994" s="32">
        <f t="shared" si="325"/>
        <v>51.507918131937402</v>
      </c>
      <c r="AD994" s="32">
        <f t="shared" si="326"/>
        <v>-0.76240552293084918</v>
      </c>
      <c r="AE994" s="34">
        <f t="shared" si="327"/>
        <v>26.191571727778896</v>
      </c>
      <c r="AF994" s="36" t="str">
        <f t="shared" si="328"/>
        <v>PADTON</v>
      </c>
      <c r="AG994" s="36" t="str">
        <f t="shared" si="329"/>
        <v>RDNGSTN</v>
      </c>
      <c r="AH994" s="36">
        <f t="shared" si="330"/>
        <v>990</v>
      </c>
      <c r="AI994" s="42">
        <f t="shared" si="331"/>
        <v>41831</v>
      </c>
      <c r="AJ994" s="43">
        <f t="shared" si="332"/>
        <v>46.744810940664792</v>
      </c>
      <c r="AK994" s="43">
        <f t="shared" si="333"/>
        <v>-6.7794223090520633E-2</v>
      </c>
      <c r="AL994" s="36">
        <f t="shared" si="334"/>
        <v>51.507918131937402</v>
      </c>
      <c r="AM994" s="36">
        <v>1</v>
      </c>
      <c r="AN994" s="36">
        <f t="shared" si="335"/>
        <v>-0.76240552293084918</v>
      </c>
      <c r="AO994" s="36">
        <v>4</v>
      </c>
      <c r="AP994" s="42">
        <f>INT(AI994/1000)*1000</f>
        <v>41000</v>
      </c>
      <c r="AQ994" s="42">
        <f>MOD(AI994,1000)</f>
        <v>831</v>
      </c>
      <c r="AR994" s="42">
        <f>MOD(AI995,1000)-0.2+(AP995-AP994)</f>
        <v>877.3999999999985</v>
      </c>
    </row>
    <row r="995" spans="1:44" x14ac:dyDescent="0.25">
      <c r="A995" s="32" t="s">
        <v>0</v>
      </c>
      <c r="B995" s="33" t="s">
        <v>1</v>
      </c>
      <c r="C995" s="32">
        <v>991</v>
      </c>
      <c r="D995">
        <f>MATCH(C995,TrainRun!$AG$2:$AG$148,1)</f>
        <v>122</v>
      </c>
      <c r="E995">
        <f>INT(INDEX(TrainRun!$AD$2:$AD$148,'By Second'!D995))</f>
        <v>930</v>
      </c>
      <c r="F995">
        <f>IF(E995=0,0,INDEX(TrainRun!$AE$2:$AE$148,'By Second'!D995))</f>
        <v>50.812464326096176</v>
      </c>
      <c r="G995">
        <f>INDEX(TrainRun!$AF$2:$AF$148,'By Second'!D995)</f>
        <v>38906.319403740199</v>
      </c>
      <c r="H995">
        <f t="shared" si="318"/>
        <v>123</v>
      </c>
      <c r="I995">
        <f>INT(INDEX(TrainRun!$AD$2:$AD$148,'By Second'!H995))</f>
        <v>1000</v>
      </c>
      <c r="J995">
        <f>INDEX(TrainRun!$AE$2:$AE$148,'By Second'!H995)</f>
        <v>46.066868709759731</v>
      </c>
      <c r="K995">
        <f t="shared" si="315"/>
        <v>70</v>
      </c>
      <c r="L995">
        <f t="shared" si="316"/>
        <v>-4.7455956163364448</v>
      </c>
      <c r="M995">
        <f t="shared" si="319"/>
        <v>-6.7794223090520633E-2</v>
      </c>
      <c r="N995" s="32">
        <f t="shared" si="320"/>
        <v>46.677016717574269</v>
      </c>
      <c r="O995" s="29">
        <f t="shared" si="317"/>
        <v>41877.661448027779</v>
      </c>
      <c r="P995">
        <f>MATCH(O995,LORDetail!$B$2:$B$930,1)</f>
        <v>260</v>
      </c>
      <c r="Q995">
        <f>INDEX(LORDetail!$B$2:$B$930,P995)</f>
        <v>41729.258668432201</v>
      </c>
      <c r="R995">
        <f>INDEX(LORDetail!$D$2:$D$930,P995)</f>
        <v>51.508353625790399</v>
      </c>
      <c r="S995">
        <f>INDEX(LORDetail!$E$2:$E$930,P995)</f>
        <v>-0.76111476361818797</v>
      </c>
      <c r="T995">
        <f>INDEX(LORDetail!$G$2:$G$930,P995)</f>
        <v>26.12959</v>
      </c>
      <c r="U995">
        <f t="shared" si="321"/>
        <v>261</v>
      </c>
      <c r="V995">
        <f>INDEX(LORDetail!$B$2:$B$930,U995)</f>
        <v>41994.315989251067</v>
      </c>
      <c r="W995">
        <f>INDEX(LORDetail!$D$2:$D$930,U995)</f>
        <v>51.507218900125601</v>
      </c>
      <c r="X995">
        <f>INDEX(LORDetail!$E$2:$E$930,U995)</f>
        <v>-0.76447797462350897</v>
      </c>
      <c r="Y995">
        <f>INDEX(LORDetail!$G$2:$G$930,U995)</f>
        <v>26.291090000000001</v>
      </c>
      <c r="Z995">
        <f t="shared" si="322"/>
        <v>265.05732081886526</v>
      </c>
      <c r="AA995" s="29">
        <f t="shared" si="323"/>
        <v>148.40277959557716</v>
      </c>
      <c r="AB995">
        <f t="shared" si="324"/>
        <v>0.55988938218006279</v>
      </c>
      <c r="AC995" s="32">
        <f t="shared" si="325"/>
        <v>51.50771830493899</v>
      </c>
      <c r="AD995" s="32">
        <f t="shared" si="326"/>
        <v>-0.76299778975009835</v>
      </c>
      <c r="AE995" s="34">
        <f t="shared" si="327"/>
        <v>26.220012135222081</v>
      </c>
      <c r="AF995" s="36" t="str">
        <f t="shared" si="328"/>
        <v>PADTON</v>
      </c>
      <c r="AG995" s="36" t="str">
        <f t="shared" si="329"/>
        <v>RDNGSTN</v>
      </c>
      <c r="AH995" s="36">
        <f t="shared" si="330"/>
        <v>991</v>
      </c>
      <c r="AI995" s="42">
        <f t="shared" si="331"/>
        <v>41877.599999999999</v>
      </c>
      <c r="AJ995" s="43">
        <f t="shared" si="332"/>
        <v>46.677016717574269</v>
      </c>
      <c r="AK995" s="43">
        <f t="shared" si="333"/>
        <v>-6.7794223090520633E-2</v>
      </c>
      <c r="AL995" s="36">
        <f t="shared" si="334"/>
        <v>51.50771830493899</v>
      </c>
      <c r="AM995" s="36">
        <v>1</v>
      </c>
      <c r="AN995" s="36">
        <f t="shared" si="335"/>
        <v>-0.76299778975009835</v>
      </c>
      <c r="AO995" s="36">
        <v>4</v>
      </c>
      <c r="AP995" s="42">
        <f>INT(AI995/1000)*1000</f>
        <v>41000</v>
      </c>
      <c r="AQ995" s="42">
        <f>MOD(AI995,1000)</f>
        <v>877.59999999999854</v>
      </c>
      <c r="AR995" s="42">
        <f>MOD(AI996,1000)-0.2+(AP996-AP995)</f>
        <v>923.99999999999704</v>
      </c>
    </row>
    <row r="996" spans="1:44" x14ac:dyDescent="0.25">
      <c r="A996" s="32" t="s">
        <v>0</v>
      </c>
      <c r="B996" s="33" t="s">
        <v>1</v>
      </c>
      <c r="C996" s="32">
        <v>992</v>
      </c>
      <c r="D996">
        <f>MATCH(C996,TrainRun!$AG$2:$AG$148,1)</f>
        <v>122</v>
      </c>
      <c r="E996">
        <f>INT(INDEX(TrainRun!$AD$2:$AD$148,'By Second'!D996))</f>
        <v>930</v>
      </c>
      <c r="F996">
        <f>IF(E996=0,0,INDEX(TrainRun!$AE$2:$AE$148,'By Second'!D996))</f>
        <v>50.812464326096176</v>
      </c>
      <c r="G996">
        <f>INDEX(TrainRun!$AF$2:$AF$148,'By Second'!D996)</f>
        <v>38906.319403740199</v>
      </c>
      <c r="H996">
        <f t="shared" si="318"/>
        <v>123</v>
      </c>
      <c r="I996">
        <f>INT(INDEX(TrainRun!$AD$2:$AD$148,'By Second'!H996))</f>
        <v>1000</v>
      </c>
      <c r="J996">
        <f>INDEX(TrainRun!$AE$2:$AE$148,'By Second'!H996)</f>
        <v>46.066868709759731</v>
      </c>
      <c r="K996">
        <f t="shared" si="315"/>
        <v>70</v>
      </c>
      <c r="L996">
        <f t="shared" si="316"/>
        <v>-4.7455956163364448</v>
      </c>
      <c r="M996">
        <f t="shared" si="319"/>
        <v>-6.7794223090520633E-2</v>
      </c>
      <c r="N996" s="32">
        <f t="shared" si="320"/>
        <v>46.609222494483745</v>
      </c>
      <c r="O996" s="29">
        <f t="shared" si="317"/>
        <v>41924.270670522259</v>
      </c>
      <c r="P996">
        <f>MATCH(O996,LORDetail!$B$2:$B$930,1)</f>
        <v>260</v>
      </c>
      <c r="Q996">
        <f>INDEX(LORDetail!$B$2:$B$930,P996)</f>
        <v>41729.258668432201</v>
      </c>
      <c r="R996">
        <f>INDEX(LORDetail!$D$2:$D$930,P996)</f>
        <v>51.508353625790399</v>
      </c>
      <c r="S996">
        <f>INDEX(LORDetail!$E$2:$E$930,P996)</f>
        <v>-0.76111476361818797</v>
      </c>
      <c r="T996">
        <f>INDEX(LORDetail!$G$2:$G$930,P996)</f>
        <v>26.12959</v>
      </c>
      <c r="U996">
        <f t="shared" si="321"/>
        <v>261</v>
      </c>
      <c r="V996">
        <f>INDEX(LORDetail!$B$2:$B$930,U996)</f>
        <v>41994.315989251067</v>
      </c>
      <c r="W996">
        <f>INDEX(LORDetail!$D$2:$D$930,U996)</f>
        <v>51.507218900125601</v>
      </c>
      <c r="X996">
        <f>INDEX(LORDetail!$E$2:$E$930,U996)</f>
        <v>-0.76447797462350897</v>
      </c>
      <c r="Y996">
        <f>INDEX(LORDetail!$G$2:$G$930,U996)</f>
        <v>26.291090000000001</v>
      </c>
      <c r="Z996">
        <f t="shared" si="322"/>
        <v>265.05732081886526</v>
      </c>
      <c r="AA996" s="29">
        <f t="shared" si="323"/>
        <v>195.01200209005765</v>
      </c>
      <c r="AB996">
        <f t="shared" si="324"/>
        <v>0.73573520432331263</v>
      </c>
      <c r="AC996" s="32">
        <f t="shared" si="325"/>
        <v>51.507518768171558</v>
      </c>
      <c r="AD996" s="32">
        <f t="shared" si="326"/>
        <v>-0.76358919635437028</v>
      </c>
      <c r="AE996" s="34">
        <f t="shared" si="327"/>
        <v>26.248411235498214</v>
      </c>
      <c r="AF996" s="36" t="str">
        <f t="shared" si="328"/>
        <v>PADTON</v>
      </c>
      <c r="AG996" s="36" t="str">
        <f t="shared" si="329"/>
        <v>RDNGSTN</v>
      </c>
      <c r="AH996" s="36">
        <f t="shared" si="330"/>
        <v>992</v>
      </c>
      <c r="AI996" s="42">
        <f t="shared" si="331"/>
        <v>41924.199999999997</v>
      </c>
      <c r="AJ996" s="43">
        <f t="shared" si="332"/>
        <v>46.609222494483745</v>
      </c>
      <c r="AK996" s="43">
        <f t="shared" si="333"/>
        <v>-6.7794223090520633E-2</v>
      </c>
      <c r="AL996" s="36">
        <f t="shared" si="334"/>
        <v>51.507518768171558</v>
      </c>
      <c r="AM996" s="36">
        <v>1</v>
      </c>
      <c r="AN996" s="36">
        <f t="shared" si="335"/>
        <v>-0.76358919635437028</v>
      </c>
      <c r="AO996" s="36">
        <v>4</v>
      </c>
      <c r="AP996" s="42">
        <f>INT(AI996/1000)*1000</f>
        <v>41000</v>
      </c>
      <c r="AQ996" s="42">
        <f>MOD(AI996,1000)</f>
        <v>924.19999999999709</v>
      </c>
      <c r="AR996" s="42">
        <f>MOD(AI997,1000)-0.2+(AP997-AP996)</f>
        <v>970.60000000000286</v>
      </c>
    </row>
    <row r="997" spans="1:44" x14ac:dyDescent="0.25">
      <c r="A997" s="32" t="s">
        <v>0</v>
      </c>
      <c r="B997" s="33" t="s">
        <v>1</v>
      </c>
      <c r="C997" s="32">
        <v>993</v>
      </c>
      <c r="D997">
        <f>MATCH(C997,TrainRun!$AG$2:$AG$148,1)</f>
        <v>122</v>
      </c>
      <c r="E997">
        <f>INT(INDEX(TrainRun!$AD$2:$AD$148,'By Second'!D997))</f>
        <v>930</v>
      </c>
      <c r="F997">
        <f>IF(E997=0,0,INDEX(TrainRun!$AE$2:$AE$148,'By Second'!D997))</f>
        <v>50.812464326096176</v>
      </c>
      <c r="G997">
        <f>INDEX(TrainRun!$AF$2:$AF$148,'By Second'!D997)</f>
        <v>38906.319403740199</v>
      </c>
      <c r="H997">
        <f t="shared" si="318"/>
        <v>123</v>
      </c>
      <c r="I997">
        <f>INT(INDEX(TrainRun!$AD$2:$AD$148,'By Second'!H997))</f>
        <v>1000</v>
      </c>
      <c r="J997">
        <f>INDEX(TrainRun!$AE$2:$AE$148,'By Second'!H997)</f>
        <v>46.066868709759731</v>
      </c>
      <c r="K997">
        <f t="shared" si="315"/>
        <v>70</v>
      </c>
      <c r="L997">
        <f t="shared" si="316"/>
        <v>-4.7455956163364448</v>
      </c>
      <c r="M997">
        <f t="shared" si="319"/>
        <v>-6.7794223090520633E-2</v>
      </c>
      <c r="N997" s="32">
        <f t="shared" si="320"/>
        <v>46.541428271393222</v>
      </c>
      <c r="O997" s="29">
        <f t="shared" si="317"/>
        <v>41970.812098793649</v>
      </c>
      <c r="P997">
        <f>MATCH(O997,LORDetail!$B$2:$B$930,1)</f>
        <v>260</v>
      </c>
      <c r="Q997">
        <f>INDEX(LORDetail!$B$2:$B$930,P997)</f>
        <v>41729.258668432201</v>
      </c>
      <c r="R997">
        <f>INDEX(LORDetail!$D$2:$D$930,P997)</f>
        <v>51.508353625790399</v>
      </c>
      <c r="S997">
        <f>INDEX(LORDetail!$E$2:$E$930,P997)</f>
        <v>-0.76111476361818797</v>
      </c>
      <c r="T997">
        <f>INDEX(LORDetail!$G$2:$G$930,P997)</f>
        <v>26.12959</v>
      </c>
      <c r="U997">
        <f t="shared" si="321"/>
        <v>261</v>
      </c>
      <c r="V997">
        <f>INDEX(LORDetail!$B$2:$B$930,U997)</f>
        <v>41994.315989251067</v>
      </c>
      <c r="W997">
        <f>INDEX(LORDetail!$D$2:$D$930,U997)</f>
        <v>51.507218900125601</v>
      </c>
      <c r="X997">
        <f>INDEX(LORDetail!$E$2:$E$930,U997)</f>
        <v>-0.76447797462350897</v>
      </c>
      <c r="Y997">
        <f>INDEX(LORDetail!$G$2:$G$930,U997)</f>
        <v>26.291090000000001</v>
      </c>
      <c r="Z997">
        <f t="shared" si="322"/>
        <v>265.05732081886526</v>
      </c>
      <c r="AA997" s="29">
        <f t="shared" si="323"/>
        <v>241.55343036144768</v>
      </c>
      <c r="AB997">
        <f t="shared" si="324"/>
        <v>0.9113252545343592</v>
      </c>
      <c r="AC997" s="32">
        <f t="shared" si="325"/>
        <v>51.507319521635097</v>
      </c>
      <c r="AD997" s="32">
        <f t="shared" si="326"/>
        <v>-0.76417974274366485</v>
      </c>
      <c r="AE997" s="34">
        <f t="shared" si="327"/>
        <v>26.276769028607301</v>
      </c>
      <c r="AF997" s="36" t="str">
        <f t="shared" si="328"/>
        <v>PADTON</v>
      </c>
      <c r="AG997" s="36" t="str">
        <f t="shared" si="329"/>
        <v>RDNGSTN</v>
      </c>
      <c r="AH997" s="36">
        <f t="shared" si="330"/>
        <v>993</v>
      </c>
      <c r="AI997" s="42">
        <f t="shared" si="331"/>
        <v>41970.8</v>
      </c>
      <c r="AJ997" s="43">
        <f t="shared" si="332"/>
        <v>46.541428271393222</v>
      </c>
      <c r="AK997" s="43">
        <f t="shared" si="333"/>
        <v>-6.7794223090520633E-2</v>
      </c>
      <c r="AL997" s="36">
        <f t="shared" si="334"/>
        <v>51.507319521635097</v>
      </c>
      <c r="AM997" s="36">
        <v>1</v>
      </c>
      <c r="AN997" s="36">
        <f t="shared" si="335"/>
        <v>-0.76417974274366485</v>
      </c>
      <c r="AO997" s="36">
        <v>4</v>
      </c>
      <c r="AP997" s="42">
        <f>INT(AI997/1000)*1000</f>
        <v>41000</v>
      </c>
      <c r="AQ997" s="42">
        <f>MOD(AI997,1000)</f>
        <v>970.80000000000291</v>
      </c>
      <c r="AR997" s="42">
        <f>MOD(AI998,1000)-0.2+(AP998-AP997)</f>
        <v>1016.999999999997</v>
      </c>
    </row>
    <row r="998" spans="1:44" x14ac:dyDescent="0.25">
      <c r="A998" s="32" t="s">
        <v>0</v>
      </c>
      <c r="B998" s="33" t="s">
        <v>1</v>
      </c>
      <c r="C998" s="32">
        <v>994</v>
      </c>
      <c r="D998">
        <f>MATCH(C998,TrainRun!$AG$2:$AG$148,1)</f>
        <v>122</v>
      </c>
      <c r="E998">
        <f>INT(INDEX(TrainRun!$AD$2:$AD$148,'By Second'!D998))</f>
        <v>930</v>
      </c>
      <c r="F998">
        <f>IF(E998=0,0,INDEX(TrainRun!$AE$2:$AE$148,'By Second'!D998))</f>
        <v>50.812464326096176</v>
      </c>
      <c r="G998">
        <f>INDEX(TrainRun!$AF$2:$AF$148,'By Second'!D998)</f>
        <v>38906.319403740199</v>
      </c>
      <c r="H998">
        <f t="shared" si="318"/>
        <v>123</v>
      </c>
      <c r="I998">
        <f>INT(INDEX(TrainRun!$AD$2:$AD$148,'By Second'!H998))</f>
        <v>1000</v>
      </c>
      <c r="J998">
        <f>INDEX(TrainRun!$AE$2:$AE$148,'By Second'!H998)</f>
        <v>46.066868709759731</v>
      </c>
      <c r="K998">
        <f t="shared" si="315"/>
        <v>70</v>
      </c>
      <c r="L998">
        <f t="shared" si="316"/>
        <v>-4.7455956163364448</v>
      </c>
      <c r="M998">
        <f t="shared" si="319"/>
        <v>-6.7794223090520633E-2</v>
      </c>
      <c r="N998" s="32">
        <f t="shared" si="320"/>
        <v>46.473634048302699</v>
      </c>
      <c r="O998" s="29">
        <f t="shared" si="317"/>
        <v>42017.285732841949</v>
      </c>
      <c r="P998">
        <f>MATCH(O998,LORDetail!$B$2:$B$930,1)</f>
        <v>261</v>
      </c>
      <c r="Q998">
        <f>INDEX(LORDetail!$B$2:$B$930,P998)</f>
        <v>41994.315989251067</v>
      </c>
      <c r="R998">
        <f>INDEX(LORDetail!$D$2:$D$930,P998)</f>
        <v>51.507218900125601</v>
      </c>
      <c r="S998">
        <f>INDEX(LORDetail!$E$2:$E$930,P998)</f>
        <v>-0.76447797462350897</v>
      </c>
      <c r="T998">
        <f>INDEX(LORDetail!$G$2:$G$930,P998)</f>
        <v>26.291090000000001</v>
      </c>
      <c r="U998">
        <f t="shared" si="321"/>
        <v>262</v>
      </c>
      <c r="V998">
        <f>INDEX(LORDetail!$B$2:$B$930,U998)</f>
        <v>42155.578231432017</v>
      </c>
      <c r="W998">
        <f>INDEX(LORDetail!$D$2:$D$930,U998)</f>
        <v>51.506548972390902</v>
      </c>
      <c r="X998">
        <f>INDEX(LORDetail!$E$2:$E$930,U998)</f>
        <v>-0.76654159692907597</v>
      </c>
      <c r="Y998">
        <f>INDEX(LORDetail!$G$2:$G$930,U998)</f>
        <v>26.38935</v>
      </c>
      <c r="Z998">
        <f t="shared" si="322"/>
        <v>161.26224218095012</v>
      </c>
      <c r="AA998" s="29">
        <f t="shared" si="323"/>
        <v>22.96974359088199</v>
      </c>
      <c r="AB998">
        <f t="shared" si="324"/>
        <v>0.14243720836467075</v>
      </c>
      <c r="AC998" s="32">
        <f t="shared" si="325"/>
        <v>51.507123477489266</v>
      </c>
      <c r="AD998" s="32">
        <f t="shared" si="326"/>
        <v>-0.76477191122383303</v>
      </c>
      <c r="AE998" s="34">
        <f t="shared" si="327"/>
        <v>26.305085880093912</v>
      </c>
      <c r="AF998" s="36" t="str">
        <f t="shared" si="328"/>
        <v>PADTON</v>
      </c>
      <c r="AG998" s="36" t="str">
        <f t="shared" si="329"/>
        <v>RDNGSTN</v>
      </c>
      <c r="AH998" s="36">
        <f t="shared" si="330"/>
        <v>994</v>
      </c>
      <c r="AI998" s="42">
        <f t="shared" si="331"/>
        <v>42017.2</v>
      </c>
      <c r="AJ998" s="43">
        <f t="shared" si="332"/>
        <v>46.473634048302699</v>
      </c>
      <c r="AK998" s="43">
        <f t="shared" si="333"/>
        <v>-6.7794223090520633E-2</v>
      </c>
      <c r="AL998" s="36">
        <f t="shared" si="334"/>
        <v>51.507123477489266</v>
      </c>
      <c r="AM998" s="36">
        <v>1</v>
      </c>
      <c r="AN998" s="36">
        <f t="shared" si="335"/>
        <v>-0.76477191122383303</v>
      </c>
      <c r="AO998" s="36">
        <v>4</v>
      </c>
      <c r="AP998" s="42">
        <f>INT(AI998/1000)*1000</f>
        <v>42000</v>
      </c>
      <c r="AQ998" s="42">
        <f>MOD(AI998,1000)</f>
        <v>17.19999999999709</v>
      </c>
      <c r="AR998" s="42">
        <f>MOD(AI999,1000)-0.2+(AP999-AP998)</f>
        <v>63.399999999998542</v>
      </c>
    </row>
    <row r="999" spans="1:44" x14ac:dyDescent="0.25">
      <c r="A999" s="32" t="s">
        <v>0</v>
      </c>
      <c r="B999" s="33" t="s">
        <v>1</v>
      </c>
      <c r="C999" s="32">
        <v>995</v>
      </c>
      <c r="D999">
        <f>MATCH(C999,TrainRun!$AG$2:$AG$148,1)</f>
        <v>122</v>
      </c>
      <c r="E999">
        <f>INT(INDEX(TrainRun!$AD$2:$AD$148,'By Second'!D999))</f>
        <v>930</v>
      </c>
      <c r="F999">
        <f>IF(E999=0,0,INDEX(TrainRun!$AE$2:$AE$148,'By Second'!D999))</f>
        <v>50.812464326096176</v>
      </c>
      <c r="G999">
        <f>INDEX(TrainRun!$AF$2:$AF$148,'By Second'!D999)</f>
        <v>38906.319403740199</v>
      </c>
      <c r="H999">
        <f t="shared" si="318"/>
        <v>123</v>
      </c>
      <c r="I999">
        <f>INT(INDEX(TrainRun!$AD$2:$AD$148,'By Second'!H999))</f>
        <v>1000</v>
      </c>
      <c r="J999">
        <f>INDEX(TrainRun!$AE$2:$AE$148,'By Second'!H999)</f>
        <v>46.066868709759731</v>
      </c>
      <c r="K999">
        <f t="shared" si="315"/>
        <v>70</v>
      </c>
      <c r="L999">
        <f t="shared" si="316"/>
        <v>-4.7455956163364448</v>
      </c>
      <c r="M999">
        <f t="shared" si="319"/>
        <v>-6.7794223090520633E-2</v>
      </c>
      <c r="N999" s="32">
        <f t="shared" si="320"/>
        <v>46.405839825212176</v>
      </c>
      <c r="O999" s="29">
        <f t="shared" si="317"/>
        <v>42063.691572667158</v>
      </c>
      <c r="P999">
        <f>MATCH(O999,LORDetail!$B$2:$B$930,1)</f>
        <v>261</v>
      </c>
      <c r="Q999">
        <f>INDEX(LORDetail!$B$2:$B$930,P999)</f>
        <v>41994.315989251067</v>
      </c>
      <c r="R999">
        <f>INDEX(LORDetail!$D$2:$D$930,P999)</f>
        <v>51.507218900125601</v>
      </c>
      <c r="S999">
        <f>INDEX(LORDetail!$E$2:$E$930,P999)</f>
        <v>-0.76447797462350897</v>
      </c>
      <c r="T999">
        <f>INDEX(LORDetail!$G$2:$G$930,P999)</f>
        <v>26.291090000000001</v>
      </c>
      <c r="U999">
        <f t="shared" si="321"/>
        <v>262</v>
      </c>
      <c r="V999">
        <f>INDEX(LORDetail!$B$2:$B$930,U999)</f>
        <v>42155.578231432017</v>
      </c>
      <c r="W999">
        <f>INDEX(LORDetail!$D$2:$D$930,U999)</f>
        <v>51.506548972390902</v>
      </c>
      <c r="X999">
        <f>INDEX(LORDetail!$E$2:$E$930,U999)</f>
        <v>-0.76654159692907597</v>
      </c>
      <c r="Y999">
        <f>INDEX(LORDetail!$G$2:$G$930,U999)</f>
        <v>26.38935</v>
      </c>
      <c r="Z999">
        <f t="shared" si="322"/>
        <v>161.26224218095012</v>
      </c>
      <c r="AA999" s="29">
        <f t="shared" si="323"/>
        <v>69.375583416091104</v>
      </c>
      <c r="AB999">
        <f t="shared" si="324"/>
        <v>0.4302035149569961</v>
      </c>
      <c r="AC999" s="32">
        <f t="shared" si="325"/>
        <v>51.506930694859363</v>
      </c>
      <c r="AD999" s="32">
        <f t="shared" si="326"/>
        <v>-0.76536575219290759</v>
      </c>
      <c r="AE999" s="34">
        <f t="shared" si="327"/>
        <v>26.333361797379673</v>
      </c>
      <c r="AF999" s="36" t="str">
        <f t="shared" si="328"/>
        <v>PADTON</v>
      </c>
      <c r="AG999" s="36" t="str">
        <f t="shared" si="329"/>
        <v>RDNGSTN</v>
      </c>
      <c r="AH999" s="36">
        <f t="shared" si="330"/>
        <v>995</v>
      </c>
      <c r="AI999" s="42">
        <f t="shared" si="331"/>
        <v>42063.6</v>
      </c>
      <c r="AJ999" s="43">
        <f t="shared" si="332"/>
        <v>46.405839825212176</v>
      </c>
      <c r="AK999" s="43">
        <f t="shared" si="333"/>
        <v>-6.7794223090520633E-2</v>
      </c>
      <c r="AL999" s="36">
        <f t="shared" si="334"/>
        <v>51.506930694859363</v>
      </c>
      <c r="AM999" s="36">
        <v>1</v>
      </c>
      <c r="AN999" s="36">
        <f t="shared" si="335"/>
        <v>-0.76536575219290759</v>
      </c>
      <c r="AO999" s="36">
        <v>4</v>
      </c>
      <c r="AP999" s="42">
        <f>INT(AI999/1000)*1000</f>
        <v>42000</v>
      </c>
      <c r="AQ999" s="42">
        <f>MOD(AI999,1000)</f>
        <v>63.599999999998545</v>
      </c>
      <c r="AR999" s="42">
        <f>MOD(AI1000,1000)-0.2+(AP1000-AP999)</f>
        <v>109.8</v>
      </c>
    </row>
    <row r="1000" spans="1:44" x14ac:dyDescent="0.25">
      <c r="A1000" s="32" t="s">
        <v>0</v>
      </c>
      <c r="B1000" s="33" t="s">
        <v>1</v>
      </c>
      <c r="C1000" s="32">
        <v>996</v>
      </c>
      <c r="D1000">
        <f>MATCH(C1000,TrainRun!$AG$2:$AG$148,1)</f>
        <v>122</v>
      </c>
      <c r="E1000">
        <f>INT(INDEX(TrainRun!$AD$2:$AD$148,'By Second'!D1000))</f>
        <v>930</v>
      </c>
      <c r="F1000">
        <f>IF(E1000=0,0,INDEX(TrainRun!$AE$2:$AE$148,'By Second'!D1000))</f>
        <v>50.812464326096176</v>
      </c>
      <c r="G1000">
        <f>INDEX(TrainRun!$AF$2:$AF$148,'By Second'!D1000)</f>
        <v>38906.319403740199</v>
      </c>
      <c r="H1000">
        <f t="shared" si="318"/>
        <v>123</v>
      </c>
      <c r="I1000">
        <f>INT(INDEX(TrainRun!$AD$2:$AD$148,'By Second'!H1000))</f>
        <v>1000</v>
      </c>
      <c r="J1000">
        <f>INDEX(TrainRun!$AE$2:$AE$148,'By Second'!H1000)</f>
        <v>46.066868709759731</v>
      </c>
      <c r="K1000">
        <f t="shared" si="315"/>
        <v>70</v>
      </c>
      <c r="L1000">
        <f t="shared" si="316"/>
        <v>-4.7455956163364448</v>
      </c>
      <c r="M1000">
        <f t="shared" si="319"/>
        <v>-6.7794223090520633E-2</v>
      </c>
      <c r="N1000" s="32">
        <f t="shared" si="320"/>
        <v>46.338045602121653</v>
      </c>
      <c r="O1000" s="29">
        <f t="shared" si="317"/>
        <v>42110.029618269276</v>
      </c>
      <c r="P1000">
        <f>MATCH(O1000,LORDetail!$B$2:$B$930,1)</f>
        <v>261</v>
      </c>
      <c r="Q1000">
        <f>INDEX(LORDetail!$B$2:$B$930,P1000)</f>
        <v>41994.315989251067</v>
      </c>
      <c r="R1000">
        <f>INDEX(LORDetail!$D$2:$D$930,P1000)</f>
        <v>51.507218900125601</v>
      </c>
      <c r="S1000">
        <f>INDEX(LORDetail!$E$2:$E$930,P1000)</f>
        <v>-0.76447797462350897</v>
      </c>
      <c r="T1000">
        <f>INDEX(LORDetail!$G$2:$G$930,P1000)</f>
        <v>26.291090000000001</v>
      </c>
      <c r="U1000">
        <f t="shared" si="321"/>
        <v>262</v>
      </c>
      <c r="V1000">
        <f>INDEX(LORDetail!$B$2:$B$930,U1000)</f>
        <v>42155.578231432017</v>
      </c>
      <c r="W1000">
        <f>INDEX(LORDetail!$D$2:$D$930,U1000)</f>
        <v>51.506548972390902</v>
      </c>
      <c r="X1000">
        <f>INDEX(LORDetail!$E$2:$E$930,U1000)</f>
        <v>-0.76654159692907597</v>
      </c>
      <c r="Y1000">
        <f>INDEX(LORDetail!$G$2:$G$930,U1000)</f>
        <v>26.38935</v>
      </c>
      <c r="Z1000">
        <f t="shared" si="322"/>
        <v>161.26224218095012</v>
      </c>
      <c r="AA1000" s="29">
        <f t="shared" si="323"/>
        <v>115.71362901820976</v>
      </c>
      <c r="AB1000">
        <f t="shared" si="324"/>
        <v>0.71754942417561762</v>
      </c>
      <c r="AC1000" s="32">
        <f t="shared" si="325"/>
        <v>51.506738193865331</v>
      </c>
      <c r="AD1000" s="32">
        <f t="shared" si="326"/>
        <v>-0.76595872562058454</v>
      </c>
      <c r="AE1000" s="34">
        <f t="shared" si="327"/>
        <v>26.361596406419498</v>
      </c>
      <c r="AF1000" s="36" t="str">
        <f t="shared" si="328"/>
        <v>PADTON</v>
      </c>
      <c r="AG1000" s="36" t="str">
        <f t="shared" si="329"/>
        <v>RDNGSTN</v>
      </c>
      <c r="AH1000" s="36">
        <f t="shared" si="330"/>
        <v>996</v>
      </c>
      <c r="AI1000" s="42">
        <f t="shared" si="331"/>
        <v>42110</v>
      </c>
      <c r="AJ1000" s="43">
        <f t="shared" si="332"/>
        <v>46.338045602121653</v>
      </c>
      <c r="AK1000" s="43">
        <f t="shared" si="333"/>
        <v>-6.7794223090520633E-2</v>
      </c>
      <c r="AL1000" s="36">
        <f t="shared" si="334"/>
        <v>51.506738193865331</v>
      </c>
      <c r="AM1000" s="36">
        <v>1</v>
      </c>
      <c r="AN1000" s="36">
        <f t="shared" si="335"/>
        <v>-0.76595872562058454</v>
      </c>
      <c r="AO1000" s="36">
        <v>4</v>
      </c>
      <c r="AP1000" s="42">
        <f>INT(AI1000/1000)*1000</f>
        <v>42000</v>
      </c>
      <c r="AQ1000" s="42">
        <f>MOD(AI1000,1000)</f>
        <v>110</v>
      </c>
      <c r="AR1000" s="42">
        <f>MOD(AI1001,1000)-0.2+(AP1001-AP1000)</f>
        <v>155.9999999999971</v>
      </c>
    </row>
    <row r="1001" spans="1:44" x14ac:dyDescent="0.25">
      <c r="A1001" s="32" t="s">
        <v>0</v>
      </c>
      <c r="B1001" s="33" t="s">
        <v>1</v>
      </c>
      <c r="C1001" s="32">
        <v>997</v>
      </c>
      <c r="D1001">
        <f>MATCH(C1001,TrainRun!$AG$2:$AG$148,1)</f>
        <v>122</v>
      </c>
      <c r="E1001">
        <f>INT(INDEX(TrainRun!$AD$2:$AD$148,'By Second'!D1001))</f>
        <v>930</v>
      </c>
      <c r="F1001">
        <f>IF(E1001=0,0,INDEX(TrainRun!$AE$2:$AE$148,'By Second'!D1001))</f>
        <v>50.812464326096176</v>
      </c>
      <c r="G1001">
        <f>INDEX(TrainRun!$AF$2:$AF$148,'By Second'!D1001)</f>
        <v>38906.319403740199</v>
      </c>
      <c r="H1001">
        <f t="shared" si="318"/>
        <v>123</v>
      </c>
      <c r="I1001">
        <f>INT(INDEX(TrainRun!$AD$2:$AD$148,'By Second'!H1001))</f>
        <v>1000</v>
      </c>
      <c r="J1001">
        <f>INDEX(TrainRun!$AE$2:$AE$148,'By Second'!H1001)</f>
        <v>46.066868709759731</v>
      </c>
      <c r="K1001">
        <f t="shared" si="315"/>
        <v>70</v>
      </c>
      <c r="L1001">
        <f t="shared" si="316"/>
        <v>-4.7455956163364448</v>
      </c>
      <c r="M1001">
        <f t="shared" si="319"/>
        <v>-6.7794223090520633E-2</v>
      </c>
      <c r="N1001" s="32">
        <f t="shared" si="320"/>
        <v>46.27025137903113</v>
      </c>
      <c r="O1001" s="29">
        <f t="shared" si="317"/>
        <v>42156.299869648305</v>
      </c>
      <c r="P1001">
        <f>MATCH(O1001,LORDetail!$B$2:$B$930,1)</f>
        <v>262</v>
      </c>
      <c r="Q1001">
        <f>INDEX(LORDetail!$B$2:$B$930,P1001)</f>
        <v>42155.578231432017</v>
      </c>
      <c r="R1001">
        <f>INDEX(LORDetail!$D$2:$D$930,P1001)</f>
        <v>51.506548972390902</v>
      </c>
      <c r="S1001">
        <f>INDEX(LORDetail!$E$2:$E$930,P1001)</f>
        <v>-0.76654159692907597</v>
      </c>
      <c r="T1001">
        <f>INDEX(LORDetail!$G$2:$G$930,P1001)</f>
        <v>26.38935</v>
      </c>
      <c r="U1001">
        <f t="shared" si="321"/>
        <v>263</v>
      </c>
      <c r="V1001">
        <f>INDEX(LORDetail!$B$2:$B$930,U1001)</f>
        <v>42269.983061369603</v>
      </c>
      <c r="W1001">
        <f>INDEX(LORDetail!$D$2:$D$930,U1001)</f>
        <v>51.5060766930075</v>
      </c>
      <c r="X1001">
        <f>INDEX(LORDetail!$E$2:$E$930,U1001)</f>
        <v>-0.76800807658872305</v>
      </c>
      <c r="Y1001">
        <f>INDEX(LORDetail!$G$2:$G$930,U1001)</f>
        <v>26.459060000000001</v>
      </c>
      <c r="Z1001">
        <f t="shared" si="322"/>
        <v>114.40482993758633</v>
      </c>
      <c r="AA1001" s="29">
        <f t="shared" si="323"/>
        <v>0.72163821628782898</v>
      </c>
      <c r="AB1001">
        <f t="shared" si="324"/>
        <v>6.3077600541998052E-3</v>
      </c>
      <c r="AC1001" s="32">
        <f t="shared" si="325"/>
        <v>51.506545993365876</v>
      </c>
      <c r="AD1001" s="32">
        <f t="shared" si="326"/>
        <v>-0.76655084713089339</v>
      </c>
      <c r="AE1001" s="34">
        <f t="shared" si="327"/>
        <v>26.389789713953377</v>
      </c>
      <c r="AF1001" s="36" t="str">
        <f t="shared" si="328"/>
        <v>PADTON</v>
      </c>
      <c r="AG1001" s="36" t="str">
        <f t="shared" si="329"/>
        <v>RDNGSTN</v>
      </c>
      <c r="AH1001" s="36">
        <f t="shared" si="330"/>
        <v>997</v>
      </c>
      <c r="AI1001" s="42">
        <f t="shared" si="331"/>
        <v>42156.2</v>
      </c>
      <c r="AJ1001" s="43">
        <f t="shared" si="332"/>
        <v>46.27025137903113</v>
      </c>
      <c r="AK1001" s="43">
        <f t="shared" si="333"/>
        <v>-6.7794223090520633E-2</v>
      </c>
      <c r="AL1001" s="36">
        <f t="shared" si="334"/>
        <v>51.506545993365876</v>
      </c>
      <c r="AM1001" s="36">
        <v>1</v>
      </c>
      <c r="AN1001" s="36">
        <f t="shared" si="335"/>
        <v>-0.76655084713089339</v>
      </c>
      <c r="AO1001" s="36">
        <v>4</v>
      </c>
      <c r="AP1001" s="42">
        <f>INT(AI1001/1000)*1000</f>
        <v>42000</v>
      </c>
      <c r="AQ1001" s="42">
        <f>MOD(AI1001,1000)</f>
        <v>156.19999999999709</v>
      </c>
      <c r="AR1001" s="42">
        <f>MOD(AI1002,1000)-0.2+(AP1002-AP1001)</f>
        <v>202.39999999999856</v>
      </c>
    </row>
    <row r="1002" spans="1:44" x14ac:dyDescent="0.25">
      <c r="A1002" s="32" t="s">
        <v>0</v>
      </c>
      <c r="B1002" s="33" t="s">
        <v>1</v>
      </c>
      <c r="C1002" s="32">
        <v>998</v>
      </c>
      <c r="D1002">
        <f>MATCH(C1002,TrainRun!$AG$2:$AG$148,1)</f>
        <v>122</v>
      </c>
      <c r="E1002">
        <f>INT(INDEX(TrainRun!$AD$2:$AD$148,'By Second'!D1002))</f>
        <v>930</v>
      </c>
      <c r="F1002">
        <f>IF(E1002=0,0,INDEX(TrainRun!$AE$2:$AE$148,'By Second'!D1002))</f>
        <v>50.812464326096176</v>
      </c>
      <c r="G1002">
        <f>INDEX(TrainRun!$AF$2:$AF$148,'By Second'!D1002)</f>
        <v>38906.319403740199</v>
      </c>
      <c r="H1002">
        <f t="shared" si="318"/>
        <v>123</v>
      </c>
      <c r="I1002">
        <f>INT(INDEX(TrainRun!$AD$2:$AD$148,'By Second'!H1002))</f>
        <v>1000</v>
      </c>
      <c r="J1002">
        <f>INDEX(TrainRun!$AE$2:$AE$148,'By Second'!H1002)</f>
        <v>46.066868709759731</v>
      </c>
      <c r="K1002">
        <f t="shared" si="315"/>
        <v>70</v>
      </c>
      <c r="L1002">
        <f t="shared" si="316"/>
        <v>-4.7455956163364448</v>
      </c>
      <c r="M1002">
        <f t="shared" si="319"/>
        <v>-6.7794223090520633E-2</v>
      </c>
      <c r="N1002" s="32">
        <f t="shared" si="320"/>
        <v>46.202457155940607</v>
      </c>
      <c r="O1002" s="29">
        <f t="shared" si="317"/>
        <v>42202.502326804242</v>
      </c>
      <c r="P1002">
        <f>MATCH(O1002,LORDetail!$B$2:$B$930,1)</f>
        <v>262</v>
      </c>
      <c r="Q1002">
        <f>INDEX(LORDetail!$B$2:$B$930,P1002)</f>
        <v>42155.578231432017</v>
      </c>
      <c r="R1002">
        <f>INDEX(LORDetail!$D$2:$D$930,P1002)</f>
        <v>51.506548972390902</v>
      </c>
      <c r="S1002">
        <f>INDEX(LORDetail!$E$2:$E$930,P1002)</f>
        <v>-0.76654159692907597</v>
      </c>
      <c r="T1002">
        <f>INDEX(LORDetail!$G$2:$G$930,P1002)</f>
        <v>26.38935</v>
      </c>
      <c r="U1002">
        <f t="shared" si="321"/>
        <v>263</v>
      </c>
      <c r="V1002">
        <f>INDEX(LORDetail!$B$2:$B$930,U1002)</f>
        <v>42269.983061369603</v>
      </c>
      <c r="W1002">
        <f>INDEX(LORDetail!$D$2:$D$930,U1002)</f>
        <v>51.5060766930075</v>
      </c>
      <c r="X1002">
        <f>INDEX(LORDetail!$E$2:$E$930,U1002)</f>
        <v>-0.76800807658872305</v>
      </c>
      <c r="Y1002">
        <f>INDEX(LORDetail!$G$2:$G$930,U1002)</f>
        <v>26.459060000000001</v>
      </c>
      <c r="Z1002">
        <f t="shared" si="322"/>
        <v>114.40482993758633</v>
      </c>
      <c r="AA1002" s="29">
        <f t="shared" si="323"/>
        <v>46.924095372225565</v>
      </c>
      <c r="AB1002">
        <f t="shared" si="324"/>
        <v>0.41015834207196544</v>
      </c>
      <c r="AC1002" s="32">
        <f t="shared" si="325"/>
        <v>51.506355263062012</v>
      </c>
      <c r="AD1002" s="32">
        <f t="shared" si="326"/>
        <v>-0.76714308579495905</v>
      </c>
      <c r="AE1002" s="34">
        <f t="shared" si="327"/>
        <v>26.417942138025836</v>
      </c>
      <c r="AF1002" s="36" t="str">
        <f t="shared" si="328"/>
        <v>PADTON</v>
      </c>
      <c r="AG1002" s="36" t="str">
        <f t="shared" si="329"/>
        <v>RDNGSTN</v>
      </c>
      <c r="AH1002" s="36">
        <f t="shared" si="330"/>
        <v>998</v>
      </c>
      <c r="AI1002" s="42">
        <f t="shared" si="331"/>
        <v>42202.6</v>
      </c>
      <c r="AJ1002" s="43">
        <f t="shared" si="332"/>
        <v>46.202457155940607</v>
      </c>
      <c r="AK1002" s="43">
        <f t="shared" si="333"/>
        <v>-6.7794223090520633E-2</v>
      </c>
      <c r="AL1002" s="36">
        <f t="shared" si="334"/>
        <v>51.506355263062012</v>
      </c>
      <c r="AM1002" s="36">
        <v>1</v>
      </c>
      <c r="AN1002" s="36">
        <f t="shared" si="335"/>
        <v>-0.76714308579495905</v>
      </c>
      <c r="AO1002" s="36">
        <v>4</v>
      </c>
      <c r="AP1002" s="42">
        <f>INT(AI1002/1000)*1000</f>
        <v>42000</v>
      </c>
      <c r="AQ1002" s="42">
        <f>MOD(AI1002,1000)</f>
        <v>202.59999999999854</v>
      </c>
      <c r="AR1002" s="42">
        <f>MOD(AI1003,1000)-0.2+(AP1003-AP1002)</f>
        <v>248.39999999999856</v>
      </c>
    </row>
    <row r="1003" spans="1:44" x14ac:dyDescent="0.25">
      <c r="A1003" s="32" t="s">
        <v>0</v>
      </c>
      <c r="B1003" s="33" t="s">
        <v>1</v>
      </c>
      <c r="C1003" s="32">
        <v>999</v>
      </c>
      <c r="D1003">
        <f>MATCH(C1003,TrainRun!$AG$2:$AG$148,1)</f>
        <v>122</v>
      </c>
      <c r="E1003">
        <f>INT(INDEX(TrainRun!$AD$2:$AD$148,'By Second'!D1003))</f>
        <v>930</v>
      </c>
      <c r="F1003">
        <f>IF(E1003=0,0,INDEX(TrainRun!$AE$2:$AE$148,'By Second'!D1003))</f>
        <v>50.812464326096176</v>
      </c>
      <c r="G1003">
        <f>INDEX(TrainRun!$AF$2:$AF$148,'By Second'!D1003)</f>
        <v>38906.319403740199</v>
      </c>
      <c r="H1003">
        <f t="shared" si="318"/>
        <v>123</v>
      </c>
      <c r="I1003">
        <f>INT(INDEX(TrainRun!$AD$2:$AD$148,'By Second'!H1003))</f>
        <v>1000</v>
      </c>
      <c r="J1003">
        <f>INDEX(TrainRun!$AE$2:$AE$148,'By Second'!H1003)</f>
        <v>46.066868709759731</v>
      </c>
      <c r="K1003">
        <f t="shared" si="315"/>
        <v>70</v>
      </c>
      <c r="L1003">
        <f t="shared" si="316"/>
        <v>-4.7455956163364448</v>
      </c>
      <c r="M1003">
        <f t="shared" si="319"/>
        <v>-6.7794223090520633E-2</v>
      </c>
      <c r="N1003" s="32">
        <f t="shared" si="320"/>
        <v>46.134662932850084</v>
      </c>
      <c r="O1003" s="29">
        <f t="shared" si="317"/>
        <v>42248.63698973709</v>
      </c>
      <c r="P1003">
        <f>MATCH(O1003,LORDetail!$B$2:$B$930,1)</f>
        <v>262</v>
      </c>
      <c r="Q1003">
        <f>INDEX(LORDetail!$B$2:$B$930,P1003)</f>
        <v>42155.578231432017</v>
      </c>
      <c r="R1003">
        <f>INDEX(LORDetail!$D$2:$D$930,P1003)</f>
        <v>51.506548972390902</v>
      </c>
      <c r="S1003">
        <f>INDEX(LORDetail!$E$2:$E$930,P1003)</f>
        <v>-0.76654159692907597</v>
      </c>
      <c r="T1003">
        <f>INDEX(LORDetail!$G$2:$G$930,P1003)</f>
        <v>26.38935</v>
      </c>
      <c r="U1003">
        <f t="shared" si="321"/>
        <v>263</v>
      </c>
      <c r="V1003">
        <f>INDEX(LORDetail!$B$2:$B$930,U1003)</f>
        <v>42269.983061369603</v>
      </c>
      <c r="W1003">
        <f>INDEX(LORDetail!$D$2:$D$930,U1003)</f>
        <v>51.5060766930075</v>
      </c>
      <c r="X1003">
        <f>INDEX(LORDetail!$E$2:$E$930,U1003)</f>
        <v>-0.76800807658872305</v>
      </c>
      <c r="Y1003">
        <f>INDEX(LORDetail!$G$2:$G$930,U1003)</f>
        <v>26.459060000000001</v>
      </c>
      <c r="Z1003">
        <f t="shared" si="322"/>
        <v>114.40482993758633</v>
      </c>
      <c r="AA1003" s="29">
        <f t="shared" si="323"/>
        <v>93.058758305072843</v>
      </c>
      <c r="AB1003">
        <f t="shared" si="324"/>
        <v>0.81341634226318194</v>
      </c>
      <c r="AC1003" s="32">
        <f t="shared" si="325"/>
        <v>51.50616481262233</v>
      </c>
      <c r="AD1003" s="32">
        <f t="shared" si="326"/>
        <v>-0.76773445544982943</v>
      </c>
      <c r="AE1003" s="34">
        <f t="shared" si="327"/>
        <v>26.446053253219166</v>
      </c>
      <c r="AF1003" s="36" t="str">
        <f t="shared" si="328"/>
        <v>PADTON</v>
      </c>
      <c r="AG1003" s="36" t="str">
        <f t="shared" si="329"/>
        <v>RDNGSTN</v>
      </c>
      <c r="AH1003" s="36">
        <f t="shared" si="330"/>
        <v>999</v>
      </c>
      <c r="AI1003" s="42">
        <f t="shared" si="331"/>
        <v>42248.6</v>
      </c>
      <c r="AJ1003" s="43">
        <f t="shared" si="332"/>
        <v>46.134662932850084</v>
      </c>
      <c r="AK1003" s="43">
        <f t="shared" si="333"/>
        <v>-6.7794223090520633E-2</v>
      </c>
      <c r="AL1003" s="36">
        <f t="shared" si="334"/>
        <v>51.50616481262233</v>
      </c>
      <c r="AM1003" s="36">
        <v>1</v>
      </c>
      <c r="AN1003" s="36">
        <f t="shared" si="335"/>
        <v>-0.76773445544982943</v>
      </c>
      <c r="AO1003" s="36">
        <v>4</v>
      </c>
      <c r="AP1003" s="42">
        <f>INT(AI1003/1000)*1000</f>
        <v>42000</v>
      </c>
      <c r="AQ1003" s="42">
        <f>MOD(AI1003,1000)</f>
        <v>248.59999999999854</v>
      </c>
      <c r="AR1003" s="42">
        <f>MOD(AI1004,1000)-0.2+(AP1004-AP1003)</f>
        <v>273.8</v>
      </c>
    </row>
    <row r="1004" spans="1:44" x14ac:dyDescent="0.25">
      <c r="A1004" s="32" t="s">
        <v>0</v>
      </c>
      <c r="B1004" s="33" t="s">
        <v>1</v>
      </c>
      <c r="C1004" s="32">
        <v>1000</v>
      </c>
      <c r="D1004">
        <f>MATCH(C1004,TrainRun!$AG$2:$AG$148,1)</f>
        <v>123</v>
      </c>
      <c r="E1004">
        <f>INT(INDEX(TrainRun!$AD$2:$AD$148,'By Second'!D1004))</f>
        <v>1000</v>
      </c>
      <c r="F1004">
        <f>IF(E1004=0,0,INDEX(TrainRun!$AE$2:$AE$148,'By Second'!D1004))</f>
        <v>46.066868709759731</v>
      </c>
      <c r="G1004">
        <f>INDEX(TrainRun!$AF$2:$AF$148,'By Second'!D1004)</f>
        <v>42273.979864968838</v>
      </c>
      <c r="H1004">
        <f t="shared" si="318"/>
        <v>124</v>
      </c>
      <c r="I1004">
        <f>INT(INDEX(TrainRun!$AD$2:$AD$148,'By Second'!H1004))</f>
        <v>1100</v>
      </c>
      <c r="J1004">
        <f>INDEX(TrainRun!$AE$2:$AE$148,'By Second'!H1004)</f>
        <v>40.224353909424785</v>
      </c>
      <c r="K1004">
        <f t="shared" si="315"/>
        <v>100</v>
      </c>
      <c r="L1004">
        <f t="shared" si="316"/>
        <v>-5.8425148003349463</v>
      </c>
      <c r="M1004">
        <f t="shared" si="319"/>
        <v>-5.8425148003349463E-2</v>
      </c>
      <c r="N1004" s="32">
        <f t="shared" si="320"/>
        <v>46.066868709759731</v>
      </c>
      <c r="O1004" s="29">
        <f t="shared" si="317"/>
        <v>42274</v>
      </c>
      <c r="P1004">
        <f>MATCH(O1004,LORDetail!$B$2:$B$930,1)</f>
        <v>263</v>
      </c>
      <c r="Q1004">
        <f>INDEX(LORDetail!$B$2:$B$930,P1004)</f>
        <v>42269.983061369603</v>
      </c>
      <c r="R1004">
        <f>INDEX(LORDetail!$D$2:$D$930,P1004)</f>
        <v>51.5060766930075</v>
      </c>
      <c r="S1004">
        <f>INDEX(LORDetail!$E$2:$E$930,P1004)</f>
        <v>-0.76800807658872305</v>
      </c>
      <c r="T1004">
        <f>INDEX(LORDetail!$G$2:$G$930,P1004)</f>
        <v>26.459060000000001</v>
      </c>
      <c r="U1004">
        <f t="shared" si="321"/>
        <v>264</v>
      </c>
      <c r="V1004">
        <f>INDEX(LORDetail!$B$2:$B$930,U1004)</f>
        <v>42486.340888882209</v>
      </c>
      <c r="W1004">
        <f>INDEX(LORDetail!$D$2:$D$930,U1004)</f>
        <v>51.505194323584703</v>
      </c>
      <c r="X1004">
        <f>INDEX(LORDetail!$E$2:$E$930,U1004)</f>
        <v>-0.77079028081313805</v>
      </c>
      <c r="Y1004">
        <f>INDEX(LORDetail!$G$2:$G$930,U1004)</f>
        <v>26.590890000000002</v>
      </c>
      <c r="Z1004">
        <f t="shared" si="322"/>
        <v>216.35782751260558</v>
      </c>
      <c r="AA1004" s="29">
        <f t="shared" si="323"/>
        <v>4.0169386303969077</v>
      </c>
      <c r="AB1004">
        <f t="shared" si="324"/>
        <v>1.8566181203510515E-2</v>
      </c>
      <c r="AC1004" s="32">
        <f t="shared" si="325"/>
        <v>51.50606031077691</v>
      </c>
      <c r="AD1004" s="32">
        <f t="shared" si="326"/>
        <v>-0.76805973149649875</v>
      </c>
      <c r="AE1004" s="34">
        <f t="shared" si="327"/>
        <v>26.461507579668059</v>
      </c>
      <c r="AF1004" s="36" t="str">
        <f t="shared" si="328"/>
        <v>PADTON</v>
      </c>
      <c r="AG1004" s="36" t="str">
        <f t="shared" si="329"/>
        <v>RDNGSTN</v>
      </c>
      <c r="AH1004" s="36">
        <f t="shared" si="330"/>
        <v>1000</v>
      </c>
      <c r="AI1004" s="42">
        <f t="shared" si="331"/>
        <v>42274</v>
      </c>
      <c r="AJ1004" s="43">
        <f t="shared" si="332"/>
        <v>46.066868709759731</v>
      </c>
      <c r="AK1004" s="43">
        <f t="shared" si="333"/>
        <v>-5.8425148003349463E-2</v>
      </c>
      <c r="AL1004" s="36">
        <f t="shared" si="334"/>
        <v>51.50606031077691</v>
      </c>
      <c r="AM1004" s="36">
        <v>1</v>
      </c>
      <c r="AN1004" s="36">
        <f t="shared" si="335"/>
        <v>-0.76805973149649875</v>
      </c>
      <c r="AO1004" s="36">
        <v>4</v>
      </c>
      <c r="AP1004" s="42">
        <f>INT(AI1004/1000)*1000</f>
        <v>42000</v>
      </c>
      <c r="AQ1004" s="42">
        <f>MOD(AI1004,1000)</f>
        <v>274</v>
      </c>
      <c r="AR1004" s="42">
        <f>MOD(AI1005,1000)-0.2+(AP1005-AP1004)</f>
        <v>319.8</v>
      </c>
    </row>
    <row r="1005" spans="1:44" x14ac:dyDescent="0.25">
      <c r="A1005" s="32" t="s">
        <v>0</v>
      </c>
      <c r="B1005" s="33" t="s">
        <v>1</v>
      </c>
      <c r="C1005" s="32">
        <v>1001</v>
      </c>
      <c r="D1005">
        <f>MATCH(C1005,TrainRun!$AG$2:$AG$148,1)</f>
        <v>123</v>
      </c>
      <c r="E1005">
        <f>INT(INDEX(TrainRun!$AD$2:$AD$148,'By Second'!D1005))</f>
        <v>1000</v>
      </c>
      <c r="F1005">
        <f>IF(E1005=0,0,INDEX(TrainRun!$AE$2:$AE$148,'By Second'!D1005))</f>
        <v>46.066868709759731</v>
      </c>
      <c r="G1005">
        <f>INDEX(TrainRun!$AF$2:$AF$148,'By Second'!D1005)</f>
        <v>42273.979864968838</v>
      </c>
      <c r="H1005">
        <f t="shared" si="318"/>
        <v>124</v>
      </c>
      <c r="I1005">
        <f>INT(INDEX(TrainRun!$AD$2:$AD$148,'By Second'!H1005))</f>
        <v>1100</v>
      </c>
      <c r="J1005">
        <f>INDEX(TrainRun!$AE$2:$AE$148,'By Second'!H1005)</f>
        <v>40.224353909424785</v>
      </c>
      <c r="K1005">
        <f t="shared" si="315"/>
        <v>100</v>
      </c>
      <c r="L1005">
        <f t="shared" si="316"/>
        <v>-5.8425148003349463</v>
      </c>
      <c r="M1005">
        <f t="shared" si="319"/>
        <v>-5.8425148003349463E-2</v>
      </c>
      <c r="N1005" s="32">
        <f t="shared" si="320"/>
        <v>46.00844356175638</v>
      </c>
      <c r="O1005" s="29">
        <f t="shared" si="317"/>
        <v>42320.008443561754</v>
      </c>
      <c r="P1005">
        <f>MATCH(O1005,LORDetail!$B$2:$B$930,1)</f>
        <v>263</v>
      </c>
      <c r="Q1005">
        <f>INDEX(LORDetail!$B$2:$B$930,P1005)</f>
        <v>42269.983061369603</v>
      </c>
      <c r="R1005">
        <f>INDEX(LORDetail!$D$2:$D$930,P1005)</f>
        <v>51.5060766930075</v>
      </c>
      <c r="S1005">
        <f>INDEX(LORDetail!$E$2:$E$930,P1005)</f>
        <v>-0.76800807658872305</v>
      </c>
      <c r="T1005">
        <f>INDEX(LORDetail!$G$2:$G$930,P1005)</f>
        <v>26.459060000000001</v>
      </c>
      <c r="U1005">
        <f t="shared" si="321"/>
        <v>264</v>
      </c>
      <c r="V1005">
        <f>INDEX(LORDetail!$B$2:$B$930,U1005)</f>
        <v>42486.340888882209</v>
      </c>
      <c r="W1005">
        <f>INDEX(LORDetail!$D$2:$D$930,U1005)</f>
        <v>51.505194323584703</v>
      </c>
      <c r="X1005">
        <f>INDEX(LORDetail!$E$2:$E$930,U1005)</f>
        <v>-0.77079028081313805</v>
      </c>
      <c r="Y1005">
        <f>INDEX(LORDetail!$G$2:$G$930,U1005)</f>
        <v>26.590890000000002</v>
      </c>
      <c r="Z1005">
        <f t="shared" si="322"/>
        <v>216.35782751260558</v>
      </c>
      <c r="AA1005" s="29">
        <f t="shared" si="323"/>
        <v>50.025382192150573</v>
      </c>
      <c r="AB1005">
        <f t="shared" si="324"/>
        <v>0.23121595722824478</v>
      </c>
      <c r="AC1005" s="32">
        <f t="shared" si="325"/>
        <v>51.505872675116777</v>
      </c>
      <c r="AD1005" s="32">
        <f t="shared" si="326"/>
        <v>-0.76865136660167566</v>
      </c>
      <c r="AE1005" s="34">
        <f t="shared" si="327"/>
        <v>26.489541199641401</v>
      </c>
      <c r="AF1005" s="36" t="str">
        <f t="shared" si="328"/>
        <v>PADTON</v>
      </c>
      <c r="AG1005" s="36" t="str">
        <f t="shared" si="329"/>
        <v>RDNGSTN</v>
      </c>
      <c r="AH1005" s="36">
        <f t="shared" si="330"/>
        <v>1001</v>
      </c>
      <c r="AI1005" s="42">
        <f t="shared" si="331"/>
        <v>42320</v>
      </c>
      <c r="AJ1005" s="43">
        <f t="shared" si="332"/>
        <v>46.00844356175638</v>
      </c>
      <c r="AK1005" s="43">
        <f t="shared" si="333"/>
        <v>-5.8425148003349463E-2</v>
      </c>
      <c r="AL1005" s="36">
        <f t="shared" si="334"/>
        <v>51.505872675116777</v>
      </c>
      <c r="AM1005" s="36">
        <v>1</v>
      </c>
      <c r="AN1005" s="36">
        <f t="shared" si="335"/>
        <v>-0.76865136660167566</v>
      </c>
      <c r="AO1005" s="36">
        <v>4</v>
      </c>
      <c r="AP1005" s="42">
        <f>INT(AI1005/1000)*1000</f>
        <v>42000</v>
      </c>
      <c r="AQ1005" s="42">
        <f>MOD(AI1005,1000)</f>
        <v>320</v>
      </c>
      <c r="AR1005" s="42">
        <f>MOD(AI1006,1000)-0.2+(AP1006-AP1005)</f>
        <v>365.8</v>
      </c>
    </row>
    <row r="1006" spans="1:44" x14ac:dyDescent="0.25">
      <c r="A1006" s="32" t="s">
        <v>0</v>
      </c>
      <c r="B1006" s="33" t="s">
        <v>1</v>
      </c>
      <c r="C1006" s="32">
        <v>1002</v>
      </c>
      <c r="D1006">
        <f>MATCH(C1006,TrainRun!$AG$2:$AG$148,1)</f>
        <v>123</v>
      </c>
      <c r="E1006">
        <f>INT(INDEX(TrainRun!$AD$2:$AD$148,'By Second'!D1006))</f>
        <v>1000</v>
      </c>
      <c r="F1006">
        <f>IF(E1006=0,0,INDEX(TrainRun!$AE$2:$AE$148,'By Second'!D1006))</f>
        <v>46.066868709759731</v>
      </c>
      <c r="G1006">
        <f>INDEX(TrainRun!$AF$2:$AF$148,'By Second'!D1006)</f>
        <v>42273.979864968838</v>
      </c>
      <c r="H1006">
        <f t="shared" si="318"/>
        <v>124</v>
      </c>
      <c r="I1006">
        <f>INT(INDEX(TrainRun!$AD$2:$AD$148,'By Second'!H1006))</f>
        <v>1100</v>
      </c>
      <c r="J1006">
        <f>INDEX(TrainRun!$AE$2:$AE$148,'By Second'!H1006)</f>
        <v>40.224353909424785</v>
      </c>
      <c r="K1006">
        <f t="shared" si="315"/>
        <v>100</v>
      </c>
      <c r="L1006">
        <f t="shared" si="316"/>
        <v>-5.8425148003349463</v>
      </c>
      <c r="M1006">
        <f t="shared" si="319"/>
        <v>-5.8425148003349463E-2</v>
      </c>
      <c r="N1006" s="32">
        <f t="shared" si="320"/>
        <v>45.950018413753028</v>
      </c>
      <c r="O1006" s="29">
        <f t="shared" si="317"/>
        <v>42365.958461975504</v>
      </c>
      <c r="P1006">
        <f>MATCH(O1006,LORDetail!$B$2:$B$930,1)</f>
        <v>263</v>
      </c>
      <c r="Q1006">
        <f>INDEX(LORDetail!$B$2:$B$930,P1006)</f>
        <v>42269.983061369603</v>
      </c>
      <c r="R1006">
        <f>INDEX(LORDetail!$D$2:$D$930,P1006)</f>
        <v>51.5060766930075</v>
      </c>
      <c r="S1006">
        <f>INDEX(LORDetail!$E$2:$E$930,P1006)</f>
        <v>-0.76800807658872305</v>
      </c>
      <c r="T1006">
        <f>INDEX(LORDetail!$G$2:$G$930,P1006)</f>
        <v>26.459060000000001</v>
      </c>
      <c r="U1006">
        <f t="shared" si="321"/>
        <v>264</v>
      </c>
      <c r="V1006">
        <f>INDEX(LORDetail!$B$2:$B$930,U1006)</f>
        <v>42486.340888882209</v>
      </c>
      <c r="W1006">
        <f>INDEX(LORDetail!$D$2:$D$930,U1006)</f>
        <v>51.505194323584703</v>
      </c>
      <c r="X1006">
        <f>INDEX(LORDetail!$E$2:$E$930,U1006)</f>
        <v>-0.77079028081313805</v>
      </c>
      <c r="Y1006">
        <f>INDEX(LORDetail!$G$2:$G$930,U1006)</f>
        <v>26.590890000000002</v>
      </c>
      <c r="Z1006">
        <f t="shared" si="322"/>
        <v>216.35782751260558</v>
      </c>
      <c r="AA1006" s="29">
        <f t="shared" si="323"/>
        <v>95.975400605901086</v>
      </c>
      <c r="AB1006">
        <f t="shared" si="324"/>
        <v>0.44359569380640645</v>
      </c>
      <c r="AC1006" s="32">
        <f t="shared" si="325"/>
        <v>51.505685277731203</v>
      </c>
      <c r="AD1006" s="32">
        <f t="shared" si="326"/>
        <v>-0.76924225040196359</v>
      </c>
      <c r="AE1006" s="34">
        <f t="shared" si="327"/>
        <v>26.5175392203145</v>
      </c>
      <c r="AF1006" s="36" t="str">
        <f t="shared" si="328"/>
        <v>PADTON</v>
      </c>
      <c r="AG1006" s="36" t="str">
        <f t="shared" si="329"/>
        <v>RDNGSTN</v>
      </c>
      <c r="AH1006" s="36">
        <f t="shared" si="330"/>
        <v>1002</v>
      </c>
      <c r="AI1006" s="42">
        <f t="shared" si="331"/>
        <v>42366</v>
      </c>
      <c r="AJ1006" s="43">
        <f t="shared" si="332"/>
        <v>45.950018413753028</v>
      </c>
      <c r="AK1006" s="43">
        <f t="shared" si="333"/>
        <v>-5.8425148003349463E-2</v>
      </c>
      <c r="AL1006" s="36">
        <f t="shared" si="334"/>
        <v>51.505685277731203</v>
      </c>
      <c r="AM1006" s="36">
        <v>1</v>
      </c>
      <c r="AN1006" s="36">
        <f t="shared" si="335"/>
        <v>-0.76924225040196359</v>
      </c>
      <c r="AO1006" s="36">
        <v>4</v>
      </c>
      <c r="AP1006" s="42">
        <f>INT(AI1006/1000)*1000</f>
        <v>42000</v>
      </c>
      <c r="AQ1006" s="42">
        <f>MOD(AI1006,1000)</f>
        <v>366</v>
      </c>
      <c r="AR1006" s="42">
        <f>MOD(AI1007,1000)-0.2+(AP1007-AP1006)</f>
        <v>411.60000000000292</v>
      </c>
    </row>
    <row r="1007" spans="1:44" x14ac:dyDescent="0.25">
      <c r="A1007" s="32" t="s">
        <v>0</v>
      </c>
      <c r="B1007" s="33" t="s">
        <v>1</v>
      </c>
      <c r="C1007" s="32">
        <v>1003</v>
      </c>
      <c r="D1007">
        <f>MATCH(C1007,TrainRun!$AG$2:$AG$148,1)</f>
        <v>123</v>
      </c>
      <c r="E1007">
        <f>INT(INDEX(TrainRun!$AD$2:$AD$148,'By Second'!D1007))</f>
        <v>1000</v>
      </c>
      <c r="F1007">
        <f>IF(E1007=0,0,INDEX(TrainRun!$AE$2:$AE$148,'By Second'!D1007))</f>
        <v>46.066868709759731</v>
      </c>
      <c r="G1007">
        <f>INDEX(TrainRun!$AF$2:$AF$148,'By Second'!D1007)</f>
        <v>42273.979864968838</v>
      </c>
      <c r="H1007">
        <f t="shared" si="318"/>
        <v>124</v>
      </c>
      <c r="I1007">
        <f>INT(INDEX(TrainRun!$AD$2:$AD$148,'By Second'!H1007))</f>
        <v>1100</v>
      </c>
      <c r="J1007">
        <f>INDEX(TrainRun!$AE$2:$AE$148,'By Second'!H1007)</f>
        <v>40.224353909424785</v>
      </c>
      <c r="K1007">
        <f t="shared" si="315"/>
        <v>100</v>
      </c>
      <c r="L1007">
        <f t="shared" si="316"/>
        <v>-5.8425148003349463</v>
      </c>
      <c r="M1007">
        <f t="shared" si="319"/>
        <v>-5.8425148003349463E-2</v>
      </c>
      <c r="N1007" s="32">
        <f t="shared" si="320"/>
        <v>45.891593265749677</v>
      </c>
      <c r="O1007" s="29">
        <f t="shared" si="317"/>
        <v>42411.850055241252</v>
      </c>
      <c r="P1007">
        <f>MATCH(O1007,LORDetail!$B$2:$B$930,1)</f>
        <v>263</v>
      </c>
      <c r="Q1007">
        <f>INDEX(LORDetail!$B$2:$B$930,P1007)</f>
        <v>42269.983061369603</v>
      </c>
      <c r="R1007">
        <f>INDEX(LORDetail!$D$2:$D$930,P1007)</f>
        <v>51.5060766930075</v>
      </c>
      <c r="S1007">
        <f>INDEX(LORDetail!$E$2:$E$930,P1007)</f>
        <v>-0.76800807658872305</v>
      </c>
      <c r="T1007">
        <f>INDEX(LORDetail!$G$2:$G$930,P1007)</f>
        <v>26.459060000000001</v>
      </c>
      <c r="U1007">
        <f t="shared" si="321"/>
        <v>264</v>
      </c>
      <c r="V1007">
        <f>INDEX(LORDetail!$B$2:$B$930,U1007)</f>
        <v>42486.340888882209</v>
      </c>
      <c r="W1007">
        <f>INDEX(LORDetail!$D$2:$D$930,U1007)</f>
        <v>51.505194323584703</v>
      </c>
      <c r="X1007">
        <f>INDEX(LORDetail!$E$2:$E$930,U1007)</f>
        <v>-0.77079028081313805</v>
      </c>
      <c r="Y1007">
        <f>INDEX(LORDetail!$G$2:$G$930,U1007)</f>
        <v>26.590890000000002</v>
      </c>
      <c r="Z1007">
        <f t="shared" si="322"/>
        <v>216.35782751260558</v>
      </c>
      <c r="AA1007" s="29">
        <f t="shared" si="323"/>
        <v>141.86699387164845</v>
      </c>
      <c r="AB1007">
        <f t="shared" si="324"/>
        <v>0.65570539093799551</v>
      </c>
      <c r="AC1007" s="32">
        <f t="shared" si="325"/>
        <v>51.505498118620174</v>
      </c>
      <c r="AD1007" s="32">
        <f t="shared" si="326"/>
        <v>-0.76983238289736244</v>
      </c>
      <c r="AE1007" s="34">
        <f t="shared" si="327"/>
        <v>26.545501641687359</v>
      </c>
      <c r="AF1007" s="36" t="str">
        <f t="shared" si="328"/>
        <v>PADTON</v>
      </c>
      <c r="AG1007" s="36" t="str">
        <f t="shared" si="329"/>
        <v>RDNGSTN</v>
      </c>
      <c r="AH1007" s="36">
        <f t="shared" si="330"/>
        <v>1003</v>
      </c>
      <c r="AI1007" s="42">
        <f t="shared" si="331"/>
        <v>42411.8</v>
      </c>
      <c r="AJ1007" s="43">
        <f t="shared" si="332"/>
        <v>45.891593265749677</v>
      </c>
      <c r="AK1007" s="43">
        <f t="shared" si="333"/>
        <v>-5.8425148003349463E-2</v>
      </c>
      <c r="AL1007" s="36">
        <f t="shared" si="334"/>
        <v>51.505498118620174</v>
      </c>
      <c r="AM1007" s="36">
        <v>1</v>
      </c>
      <c r="AN1007" s="36">
        <f t="shared" si="335"/>
        <v>-0.76983238289736244</v>
      </c>
      <c r="AO1007" s="36">
        <v>4</v>
      </c>
      <c r="AP1007" s="42">
        <f>INT(AI1007/1000)*1000</f>
        <v>42000</v>
      </c>
      <c r="AQ1007" s="42">
        <f>MOD(AI1007,1000)</f>
        <v>411.80000000000291</v>
      </c>
      <c r="AR1007" s="42">
        <f>MOD(AI1008,1000)-0.2+(AP1008-AP1007)</f>
        <v>457.39999999999856</v>
      </c>
    </row>
    <row r="1008" spans="1:44" x14ac:dyDescent="0.25">
      <c r="A1008" s="32" t="s">
        <v>0</v>
      </c>
      <c r="B1008" s="33" t="s">
        <v>1</v>
      </c>
      <c r="C1008" s="32">
        <v>1004</v>
      </c>
      <c r="D1008">
        <f>MATCH(C1008,TrainRun!$AG$2:$AG$148,1)</f>
        <v>123</v>
      </c>
      <c r="E1008">
        <f>INT(INDEX(TrainRun!$AD$2:$AD$148,'By Second'!D1008))</f>
        <v>1000</v>
      </c>
      <c r="F1008">
        <f>IF(E1008=0,0,INDEX(TrainRun!$AE$2:$AE$148,'By Second'!D1008))</f>
        <v>46.066868709759731</v>
      </c>
      <c r="G1008">
        <f>INDEX(TrainRun!$AF$2:$AF$148,'By Second'!D1008)</f>
        <v>42273.979864968838</v>
      </c>
      <c r="H1008">
        <f t="shared" si="318"/>
        <v>124</v>
      </c>
      <c r="I1008">
        <f>INT(INDEX(TrainRun!$AD$2:$AD$148,'By Second'!H1008))</f>
        <v>1100</v>
      </c>
      <c r="J1008">
        <f>INDEX(TrainRun!$AE$2:$AE$148,'By Second'!H1008)</f>
        <v>40.224353909424785</v>
      </c>
      <c r="K1008">
        <f t="shared" si="315"/>
        <v>100</v>
      </c>
      <c r="L1008">
        <f t="shared" si="316"/>
        <v>-5.8425148003349463</v>
      </c>
      <c r="M1008">
        <f t="shared" si="319"/>
        <v>-5.8425148003349463E-2</v>
      </c>
      <c r="N1008" s="32">
        <f t="shared" si="320"/>
        <v>45.833168117746325</v>
      </c>
      <c r="O1008" s="29">
        <f t="shared" si="317"/>
        <v>42457.683223358996</v>
      </c>
      <c r="P1008">
        <f>MATCH(O1008,LORDetail!$B$2:$B$930,1)</f>
        <v>263</v>
      </c>
      <c r="Q1008">
        <f>INDEX(LORDetail!$B$2:$B$930,P1008)</f>
        <v>42269.983061369603</v>
      </c>
      <c r="R1008">
        <f>INDEX(LORDetail!$D$2:$D$930,P1008)</f>
        <v>51.5060766930075</v>
      </c>
      <c r="S1008">
        <f>INDEX(LORDetail!$E$2:$E$930,P1008)</f>
        <v>-0.76800807658872305</v>
      </c>
      <c r="T1008">
        <f>INDEX(LORDetail!$G$2:$G$930,P1008)</f>
        <v>26.459060000000001</v>
      </c>
      <c r="U1008">
        <f t="shared" si="321"/>
        <v>264</v>
      </c>
      <c r="V1008">
        <f>INDEX(LORDetail!$B$2:$B$930,U1008)</f>
        <v>42486.340888882209</v>
      </c>
      <c r="W1008">
        <f>INDEX(LORDetail!$D$2:$D$930,U1008)</f>
        <v>51.505194323584703</v>
      </c>
      <c r="X1008">
        <f>INDEX(LORDetail!$E$2:$E$930,U1008)</f>
        <v>-0.77079028081313805</v>
      </c>
      <c r="Y1008">
        <f>INDEX(LORDetail!$G$2:$G$930,U1008)</f>
        <v>26.590890000000002</v>
      </c>
      <c r="Z1008">
        <f t="shared" si="322"/>
        <v>216.35782751260558</v>
      </c>
      <c r="AA1008" s="29">
        <f t="shared" si="323"/>
        <v>187.70016198939265</v>
      </c>
      <c r="AB1008">
        <f t="shared" si="324"/>
        <v>0.86754504862301196</v>
      </c>
      <c r="AC1008" s="32">
        <f t="shared" si="325"/>
        <v>51.505311197783698</v>
      </c>
      <c r="AD1008" s="32">
        <f t="shared" si="326"/>
        <v>-0.77042176408787233</v>
      </c>
      <c r="AE1008" s="34">
        <f t="shared" si="327"/>
        <v>26.573428463759974</v>
      </c>
      <c r="AF1008" s="36" t="str">
        <f t="shared" si="328"/>
        <v>PADTON</v>
      </c>
      <c r="AG1008" s="36" t="str">
        <f t="shared" si="329"/>
        <v>RDNGSTN</v>
      </c>
      <c r="AH1008" s="36">
        <f t="shared" si="330"/>
        <v>1004</v>
      </c>
      <c r="AI1008" s="42">
        <f t="shared" si="331"/>
        <v>42457.599999999999</v>
      </c>
      <c r="AJ1008" s="43">
        <f t="shared" si="332"/>
        <v>45.833168117746325</v>
      </c>
      <c r="AK1008" s="43">
        <f t="shared" si="333"/>
        <v>-5.8425148003349463E-2</v>
      </c>
      <c r="AL1008" s="36">
        <f t="shared" si="334"/>
        <v>51.505311197783698</v>
      </c>
      <c r="AM1008" s="36">
        <v>1</v>
      </c>
      <c r="AN1008" s="36">
        <f t="shared" si="335"/>
        <v>-0.77042176408787233</v>
      </c>
      <c r="AO1008" s="36">
        <v>4</v>
      </c>
      <c r="AP1008" s="42">
        <f>INT(AI1008/1000)*1000</f>
        <v>42000</v>
      </c>
      <c r="AQ1008" s="42">
        <f>MOD(AI1008,1000)</f>
        <v>457.59999999999854</v>
      </c>
      <c r="AR1008" s="42">
        <f>MOD(AI1009,1000)-0.2+(AP1009-AP1008)</f>
        <v>503.20000000000147</v>
      </c>
    </row>
    <row r="1009" spans="1:44" x14ac:dyDescent="0.25">
      <c r="A1009" s="32" t="s">
        <v>0</v>
      </c>
      <c r="B1009" s="33" t="s">
        <v>1</v>
      </c>
      <c r="C1009" s="32">
        <v>1005</v>
      </c>
      <c r="D1009">
        <f>MATCH(C1009,TrainRun!$AG$2:$AG$148,1)</f>
        <v>123</v>
      </c>
      <c r="E1009">
        <f>INT(INDEX(TrainRun!$AD$2:$AD$148,'By Second'!D1009))</f>
        <v>1000</v>
      </c>
      <c r="F1009">
        <f>IF(E1009=0,0,INDEX(TrainRun!$AE$2:$AE$148,'By Second'!D1009))</f>
        <v>46.066868709759731</v>
      </c>
      <c r="G1009">
        <f>INDEX(TrainRun!$AF$2:$AF$148,'By Second'!D1009)</f>
        <v>42273.979864968838</v>
      </c>
      <c r="H1009">
        <f t="shared" si="318"/>
        <v>124</v>
      </c>
      <c r="I1009">
        <f>INT(INDEX(TrainRun!$AD$2:$AD$148,'By Second'!H1009))</f>
        <v>1100</v>
      </c>
      <c r="J1009">
        <f>INDEX(TrainRun!$AE$2:$AE$148,'By Second'!H1009)</f>
        <v>40.224353909424785</v>
      </c>
      <c r="K1009">
        <f t="shared" si="315"/>
        <v>100</v>
      </c>
      <c r="L1009">
        <f t="shared" si="316"/>
        <v>-5.8425148003349463</v>
      </c>
      <c r="M1009">
        <f t="shared" si="319"/>
        <v>-5.8425148003349463E-2</v>
      </c>
      <c r="N1009" s="32">
        <f t="shared" si="320"/>
        <v>45.774742969742974</v>
      </c>
      <c r="O1009" s="29">
        <f t="shared" si="317"/>
        <v>42503.457966328737</v>
      </c>
      <c r="P1009">
        <f>MATCH(O1009,LORDetail!$B$2:$B$930,1)</f>
        <v>264</v>
      </c>
      <c r="Q1009">
        <f>INDEX(LORDetail!$B$2:$B$930,P1009)</f>
        <v>42486.340888882209</v>
      </c>
      <c r="R1009">
        <f>INDEX(LORDetail!$D$2:$D$930,P1009)</f>
        <v>51.505194323584703</v>
      </c>
      <c r="S1009">
        <f>INDEX(LORDetail!$E$2:$E$930,P1009)</f>
        <v>-0.77079028081313805</v>
      </c>
      <c r="T1009">
        <f>INDEX(LORDetail!$G$2:$G$930,P1009)</f>
        <v>26.590890000000002</v>
      </c>
      <c r="U1009">
        <f t="shared" si="321"/>
        <v>265</v>
      </c>
      <c r="V1009">
        <f>INDEX(LORDetail!$B$2:$B$930,U1009)</f>
        <v>42713.302204871652</v>
      </c>
      <c r="W1009">
        <f>INDEX(LORDetail!$D$2:$D$930,U1009)</f>
        <v>51.504253978898902</v>
      </c>
      <c r="X1009">
        <f>INDEX(LORDetail!$E$2:$E$930,U1009)</f>
        <v>-0.77369659978461303</v>
      </c>
      <c r="Y1009">
        <f>INDEX(LORDetail!$G$2:$G$930,U1009)</f>
        <v>26.729179999999999</v>
      </c>
      <c r="Z1009">
        <f t="shared" si="322"/>
        <v>226.96131598944339</v>
      </c>
      <c r="AA1009" s="29">
        <f t="shared" si="323"/>
        <v>17.117077446528128</v>
      </c>
      <c r="AB1009">
        <f t="shared" si="324"/>
        <v>7.5418479893394216E-2</v>
      </c>
      <c r="AC1009" s="32">
        <f t="shared" si="325"/>
        <v>51.505123404217926</v>
      </c>
      <c r="AD1009" s="32">
        <f t="shared" si="326"/>
        <v>-0.77100947097205208</v>
      </c>
      <c r="AE1009" s="34">
        <f t="shared" si="327"/>
        <v>26.601319621584459</v>
      </c>
      <c r="AF1009" s="36" t="str">
        <f t="shared" si="328"/>
        <v>PADTON</v>
      </c>
      <c r="AG1009" s="36" t="str">
        <f t="shared" si="329"/>
        <v>RDNGSTN</v>
      </c>
      <c r="AH1009" s="36">
        <f t="shared" si="330"/>
        <v>1005</v>
      </c>
      <c r="AI1009" s="42">
        <f t="shared" si="331"/>
        <v>42503.4</v>
      </c>
      <c r="AJ1009" s="43">
        <f t="shared" si="332"/>
        <v>45.774742969742974</v>
      </c>
      <c r="AK1009" s="43">
        <f t="shared" si="333"/>
        <v>-5.8425148003349463E-2</v>
      </c>
      <c r="AL1009" s="36">
        <f t="shared" si="334"/>
        <v>51.505123404217926</v>
      </c>
      <c r="AM1009" s="36">
        <v>1</v>
      </c>
      <c r="AN1009" s="36">
        <f t="shared" si="335"/>
        <v>-0.77100947097205208</v>
      </c>
      <c r="AO1009" s="36">
        <v>4</v>
      </c>
      <c r="AP1009" s="42">
        <f>INT(AI1009/1000)*1000</f>
        <v>42000</v>
      </c>
      <c r="AQ1009" s="42">
        <f>MOD(AI1009,1000)</f>
        <v>503.40000000000146</v>
      </c>
      <c r="AR1009" s="42">
        <f>MOD(AI1010,1000)-0.2+(AP1010-AP1009)</f>
        <v>548.99999999999704</v>
      </c>
    </row>
    <row r="1010" spans="1:44" x14ac:dyDescent="0.25">
      <c r="A1010" s="32" t="s">
        <v>0</v>
      </c>
      <c r="B1010" s="33" t="s">
        <v>1</v>
      </c>
      <c r="C1010" s="32">
        <v>1006</v>
      </c>
      <c r="D1010">
        <f>MATCH(C1010,TrainRun!$AG$2:$AG$148,1)</f>
        <v>123</v>
      </c>
      <c r="E1010">
        <f>INT(INDEX(TrainRun!$AD$2:$AD$148,'By Second'!D1010))</f>
        <v>1000</v>
      </c>
      <c r="F1010">
        <f>IF(E1010=0,0,INDEX(TrainRun!$AE$2:$AE$148,'By Second'!D1010))</f>
        <v>46.066868709759731</v>
      </c>
      <c r="G1010">
        <f>INDEX(TrainRun!$AF$2:$AF$148,'By Second'!D1010)</f>
        <v>42273.979864968838</v>
      </c>
      <c r="H1010">
        <f t="shared" si="318"/>
        <v>124</v>
      </c>
      <c r="I1010">
        <f>INT(INDEX(TrainRun!$AD$2:$AD$148,'By Second'!H1010))</f>
        <v>1100</v>
      </c>
      <c r="J1010">
        <f>INDEX(TrainRun!$AE$2:$AE$148,'By Second'!H1010)</f>
        <v>40.224353909424785</v>
      </c>
      <c r="K1010">
        <f t="shared" si="315"/>
        <v>100</v>
      </c>
      <c r="L1010">
        <f t="shared" si="316"/>
        <v>-5.8425148003349463</v>
      </c>
      <c r="M1010">
        <f t="shared" si="319"/>
        <v>-5.8425148003349463E-2</v>
      </c>
      <c r="N1010" s="32">
        <f t="shared" si="320"/>
        <v>45.716317821739622</v>
      </c>
      <c r="O1010" s="29">
        <f t="shared" si="317"/>
        <v>42549.174284150475</v>
      </c>
      <c r="P1010">
        <f>MATCH(O1010,LORDetail!$B$2:$B$930,1)</f>
        <v>264</v>
      </c>
      <c r="Q1010">
        <f>INDEX(LORDetail!$B$2:$B$930,P1010)</f>
        <v>42486.340888882209</v>
      </c>
      <c r="R1010">
        <f>INDEX(LORDetail!$D$2:$D$930,P1010)</f>
        <v>51.505194323584703</v>
      </c>
      <c r="S1010">
        <f>INDEX(LORDetail!$E$2:$E$930,P1010)</f>
        <v>-0.77079028081313805</v>
      </c>
      <c r="T1010">
        <f>INDEX(LORDetail!$G$2:$G$930,P1010)</f>
        <v>26.590890000000002</v>
      </c>
      <c r="U1010">
        <f t="shared" si="321"/>
        <v>265</v>
      </c>
      <c r="V1010">
        <f>INDEX(LORDetail!$B$2:$B$930,U1010)</f>
        <v>42713.302204871652</v>
      </c>
      <c r="W1010">
        <f>INDEX(LORDetail!$D$2:$D$930,U1010)</f>
        <v>51.504253978898902</v>
      </c>
      <c r="X1010">
        <f>INDEX(LORDetail!$E$2:$E$930,U1010)</f>
        <v>-0.77369659978461303</v>
      </c>
      <c r="Y1010">
        <f>INDEX(LORDetail!$G$2:$G$930,U1010)</f>
        <v>26.729179999999999</v>
      </c>
      <c r="Z1010">
        <f t="shared" si="322"/>
        <v>226.96131598944339</v>
      </c>
      <c r="AA1010" s="29">
        <f t="shared" si="323"/>
        <v>62.833395268266031</v>
      </c>
      <c r="AB1010">
        <f t="shared" si="324"/>
        <v>0.27684627661917766</v>
      </c>
      <c r="AC1010" s="32">
        <f t="shared" si="325"/>
        <v>51.504933992659701</v>
      </c>
      <c r="AD1010" s="32">
        <f t="shared" si="326"/>
        <v>-0.77159488439905854</v>
      </c>
      <c r="AE1010" s="34">
        <f t="shared" si="327"/>
        <v>26.629175071593668</v>
      </c>
      <c r="AF1010" s="36" t="str">
        <f t="shared" si="328"/>
        <v>PADTON</v>
      </c>
      <c r="AG1010" s="36" t="str">
        <f t="shared" si="329"/>
        <v>RDNGSTN</v>
      </c>
      <c r="AH1010" s="36">
        <f t="shared" si="330"/>
        <v>1006</v>
      </c>
      <c r="AI1010" s="42">
        <f t="shared" si="331"/>
        <v>42549.2</v>
      </c>
      <c r="AJ1010" s="43">
        <f t="shared" si="332"/>
        <v>45.716317821739622</v>
      </c>
      <c r="AK1010" s="43">
        <f t="shared" si="333"/>
        <v>-5.8425148003349463E-2</v>
      </c>
      <c r="AL1010" s="36">
        <f t="shared" si="334"/>
        <v>51.504933992659701</v>
      </c>
      <c r="AM1010" s="36">
        <v>1</v>
      </c>
      <c r="AN1010" s="36">
        <f t="shared" si="335"/>
        <v>-0.77159488439905854</v>
      </c>
      <c r="AO1010" s="36">
        <v>4</v>
      </c>
      <c r="AP1010" s="42">
        <f>INT(AI1010/1000)*1000</f>
        <v>42000</v>
      </c>
      <c r="AQ1010" s="42">
        <f>MOD(AI1010,1000)</f>
        <v>549.19999999999709</v>
      </c>
      <c r="AR1010" s="42">
        <f>MOD(AI1011,1000)-0.2+(AP1011-AP1010)</f>
        <v>594.60000000000286</v>
      </c>
    </row>
    <row r="1011" spans="1:44" x14ac:dyDescent="0.25">
      <c r="A1011" s="32" t="s">
        <v>0</v>
      </c>
      <c r="B1011" s="33" t="s">
        <v>1</v>
      </c>
      <c r="C1011" s="32">
        <v>1007</v>
      </c>
      <c r="D1011">
        <f>MATCH(C1011,TrainRun!$AG$2:$AG$148,1)</f>
        <v>123</v>
      </c>
      <c r="E1011">
        <f>INT(INDEX(TrainRun!$AD$2:$AD$148,'By Second'!D1011))</f>
        <v>1000</v>
      </c>
      <c r="F1011">
        <f>IF(E1011=0,0,INDEX(TrainRun!$AE$2:$AE$148,'By Second'!D1011))</f>
        <v>46.066868709759731</v>
      </c>
      <c r="G1011">
        <f>INDEX(TrainRun!$AF$2:$AF$148,'By Second'!D1011)</f>
        <v>42273.979864968838</v>
      </c>
      <c r="H1011">
        <f t="shared" si="318"/>
        <v>124</v>
      </c>
      <c r="I1011">
        <f>INT(INDEX(TrainRun!$AD$2:$AD$148,'By Second'!H1011))</f>
        <v>1100</v>
      </c>
      <c r="J1011">
        <f>INDEX(TrainRun!$AE$2:$AE$148,'By Second'!H1011)</f>
        <v>40.224353909424785</v>
      </c>
      <c r="K1011">
        <f t="shared" si="315"/>
        <v>100</v>
      </c>
      <c r="L1011">
        <f t="shared" si="316"/>
        <v>-5.8425148003349463</v>
      </c>
      <c r="M1011">
        <f t="shared" si="319"/>
        <v>-5.8425148003349463E-2</v>
      </c>
      <c r="N1011" s="32">
        <f t="shared" si="320"/>
        <v>45.657892673736271</v>
      </c>
      <c r="O1011" s="29">
        <f t="shared" si="317"/>
        <v>42594.832176824209</v>
      </c>
      <c r="P1011">
        <f>MATCH(O1011,LORDetail!$B$2:$B$930,1)</f>
        <v>264</v>
      </c>
      <c r="Q1011">
        <f>INDEX(LORDetail!$B$2:$B$930,P1011)</f>
        <v>42486.340888882209</v>
      </c>
      <c r="R1011">
        <f>INDEX(LORDetail!$D$2:$D$930,P1011)</f>
        <v>51.505194323584703</v>
      </c>
      <c r="S1011">
        <f>INDEX(LORDetail!$E$2:$E$930,P1011)</f>
        <v>-0.77079028081313805</v>
      </c>
      <c r="T1011">
        <f>INDEX(LORDetail!$G$2:$G$930,P1011)</f>
        <v>26.590890000000002</v>
      </c>
      <c r="U1011">
        <f t="shared" si="321"/>
        <v>265</v>
      </c>
      <c r="V1011">
        <f>INDEX(LORDetail!$B$2:$B$930,U1011)</f>
        <v>42713.302204871652</v>
      </c>
      <c r="W1011">
        <f>INDEX(LORDetail!$D$2:$D$930,U1011)</f>
        <v>51.504253978898902</v>
      </c>
      <c r="X1011">
        <f>INDEX(LORDetail!$E$2:$E$930,U1011)</f>
        <v>-0.77369659978461303</v>
      </c>
      <c r="Y1011">
        <f>INDEX(LORDetail!$G$2:$G$930,U1011)</f>
        <v>26.729179999999999</v>
      </c>
      <c r="Z1011">
        <f t="shared" si="322"/>
        <v>226.96131598944339</v>
      </c>
      <c r="AA1011" s="29">
        <f t="shared" si="323"/>
        <v>108.49128794200078</v>
      </c>
      <c r="AB1011">
        <f t="shared" si="324"/>
        <v>0.47801664996975529</v>
      </c>
      <c r="AC1011" s="32">
        <f t="shared" si="325"/>
        <v>51.504744823168181</v>
      </c>
      <c r="AD1011" s="32">
        <f t="shared" si="326"/>
        <v>-0.77217954967162605</v>
      </c>
      <c r="AE1011" s="34">
        <f t="shared" si="327"/>
        <v>26.656994922524319</v>
      </c>
      <c r="AF1011" s="36" t="str">
        <f t="shared" si="328"/>
        <v>PADTON</v>
      </c>
      <c r="AG1011" s="36" t="str">
        <f t="shared" si="329"/>
        <v>RDNGSTN</v>
      </c>
      <c r="AH1011" s="36">
        <f t="shared" si="330"/>
        <v>1007</v>
      </c>
      <c r="AI1011" s="42">
        <f t="shared" si="331"/>
        <v>42594.8</v>
      </c>
      <c r="AJ1011" s="43">
        <f t="shared" si="332"/>
        <v>45.657892673736271</v>
      </c>
      <c r="AK1011" s="43">
        <f t="shared" si="333"/>
        <v>-5.8425148003349463E-2</v>
      </c>
      <c r="AL1011" s="36">
        <f t="shared" si="334"/>
        <v>51.504744823168181</v>
      </c>
      <c r="AM1011" s="36">
        <v>1</v>
      </c>
      <c r="AN1011" s="36">
        <f t="shared" si="335"/>
        <v>-0.77217954967162605</v>
      </c>
      <c r="AO1011" s="36">
        <v>4</v>
      </c>
      <c r="AP1011" s="42">
        <f>INT(AI1011/1000)*1000</f>
        <v>42000</v>
      </c>
      <c r="AQ1011" s="42">
        <f>MOD(AI1011,1000)</f>
        <v>594.80000000000291</v>
      </c>
      <c r="AR1011" s="42">
        <f>MOD(AI1012,1000)-0.2+(AP1012-AP1011)</f>
        <v>640.20000000000141</v>
      </c>
    </row>
    <row r="1012" spans="1:44" x14ac:dyDescent="0.25">
      <c r="A1012" s="32" t="s">
        <v>0</v>
      </c>
      <c r="B1012" s="33" t="s">
        <v>1</v>
      </c>
      <c r="C1012" s="32">
        <v>1008</v>
      </c>
      <c r="D1012">
        <f>MATCH(C1012,TrainRun!$AG$2:$AG$148,1)</f>
        <v>123</v>
      </c>
      <c r="E1012">
        <f>INT(INDEX(TrainRun!$AD$2:$AD$148,'By Second'!D1012))</f>
        <v>1000</v>
      </c>
      <c r="F1012">
        <f>IF(E1012=0,0,INDEX(TrainRun!$AE$2:$AE$148,'By Second'!D1012))</f>
        <v>46.066868709759731</v>
      </c>
      <c r="G1012">
        <f>INDEX(TrainRun!$AF$2:$AF$148,'By Second'!D1012)</f>
        <v>42273.979864968838</v>
      </c>
      <c r="H1012">
        <f t="shared" si="318"/>
        <v>124</v>
      </c>
      <c r="I1012">
        <f>INT(INDEX(TrainRun!$AD$2:$AD$148,'By Second'!H1012))</f>
        <v>1100</v>
      </c>
      <c r="J1012">
        <f>INDEX(TrainRun!$AE$2:$AE$148,'By Second'!H1012)</f>
        <v>40.224353909424785</v>
      </c>
      <c r="K1012">
        <f t="shared" si="315"/>
        <v>100</v>
      </c>
      <c r="L1012">
        <f t="shared" si="316"/>
        <v>-5.8425148003349463</v>
      </c>
      <c r="M1012">
        <f t="shared" si="319"/>
        <v>-5.8425148003349463E-2</v>
      </c>
      <c r="N1012" s="32">
        <f t="shared" si="320"/>
        <v>45.599467525732919</v>
      </c>
      <c r="O1012" s="29">
        <f t="shared" si="317"/>
        <v>42640.431644349941</v>
      </c>
      <c r="P1012">
        <f>MATCH(O1012,LORDetail!$B$2:$B$930,1)</f>
        <v>264</v>
      </c>
      <c r="Q1012">
        <f>INDEX(LORDetail!$B$2:$B$930,P1012)</f>
        <v>42486.340888882209</v>
      </c>
      <c r="R1012">
        <f>INDEX(LORDetail!$D$2:$D$930,P1012)</f>
        <v>51.505194323584703</v>
      </c>
      <c r="S1012">
        <f>INDEX(LORDetail!$E$2:$E$930,P1012)</f>
        <v>-0.77079028081313805</v>
      </c>
      <c r="T1012">
        <f>INDEX(LORDetail!$G$2:$G$930,P1012)</f>
        <v>26.590890000000002</v>
      </c>
      <c r="U1012">
        <f t="shared" si="321"/>
        <v>265</v>
      </c>
      <c r="V1012">
        <f>INDEX(LORDetail!$B$2:$B$930,U1012)</f>
        <v>42713.302204871652</v>
      </c>
      <c r="W1012">
        <f>INDEX(LORDetail!$D$2:$D$930,U1012)</f>
        <v>51.504253978898902</v>
      </c>
      <c r="X1012">
        <f>INDEX(LORDetail!$E$2:$E$930,U1012)</f>
        <v>-0.77369659978461303</v>
      </c>
      <c r="Y1012">
        <f>INDEX(LORDetail!$G$2:$G$930,U1012)</f>
        <v>26.729179999999999</v>
      </c>
      <c r="Z1012">
        <f t="shared" si="322"/>
        <v>226.96131598944339</v>
      </c>
      <c r="AA1012" s="29">
        <f t="shared" si="323"/>
        <v>154.09075546773238</v>
      </c>
      <c r="AB1012">
        <f t="shared" si="324"/>
        <v>0.67892959994512714</v>
      </c>
      <c r="AC1012" s="32">
        <f t="shared" si="325"/>
        <v>51.504555895743358</v>
      </c>
      <c r="AD1012" s="32">
        <f t="shared" si="326"/>
        <v>-0.77276346678975449</v>
      </c>
      <c r="AE1012" s="34">
        <f t="shared" si="327"/>
        <v>26.684779174376413</v>
      </c>
      <c r="AF1012" s="36" t="str">
        <f t="shared" si="328"/>
        <v>PADTON</v>
      </c>
      <c r="AG1012" s="36" t="str">
        <f t="shared" si="329"/>
        <v>RDNGSTN</v>
      </c>
      <c r="AH1012" s="36">
        <f t="shared" si="330"/>
        <v>1008</v>
      </c>
      <c r="AI1012" s="42">
        <f t="shared" si="331"/>
        <v>42640.4</v>
      </c>
      <c r="AJ1012" s="43">
        <f t="shared" si="332"/>
        <v>45.599467525732919</v>
      </c>
      <c r="AK1012" s="43">
        <f t="shared" si="333"/>
        <v>-5.8425148003349463E-2</v>
      </c>
      <c r="AL1012" s="36">
        <f t="shared" si="334"/>
        <v>51.504555895743358</v>
      </c>
      <c r="AM1012" s="36">
        <v>1</v>
      </c>
      <c r="AN1012" s="36">
        <f t="shared" si="335"/>
        <v>-0.77276346678975449</v>
      </c>
      <c r="AO1012" s="36">
        <v>4</v>
      </c>
      <c r="AP1012" s="42">
        <f>INT(AI1012/1000)*1000</f>
        <v>42000</v>
      </c>
      <c r="AQ1012" s="42">
        <f>MOD(AI1012,1000)</f>
        <v>640.40000000000146</v>
      </c>
      <c r="AR1012" s="42">
        <f>MOD(AI1013,1000)-0.2+(AP1013-AP1012)</f>
        <v>685.8</v>
      </c>
    </row>
    <row r="1013" spans="1:44" x14ac:dyDescent="0.25">
      <c r="A1013" s="32" t="s">
        <v>0</v>
      </c>
      <c r="B1013" s="33" t="s">
        <v>1</v>
      </c>
      <c r="C1013" s="32">
        <v>1009</v>
      </c>
      <c r="D1013">
        <f>MATCH(C1013,TrainRun!$AG$2:$AG$148,1)</f>
        <v>123</v>
      </c>
      <c r="E1013">
        <f>INT(INDEX(TrainRun!$AD$2:$AD$148,'By Second'!D1013))</f>
        <v>1000</v>
      </c>
      <c r="F1013">
        <f>IF(E1013=0,0,INDEX(TrainRun!$AE$2:$AE$148,'By Second'!D1013))</f>
        <v>46.066868709759731</v>
      </c>
      <c r="G1013">
        <f>INDEX(TrainRun!$AF$2:$AF$148,'By Second'!D1013)</f>
        <v>42273.979864968838</v>
      </c>
      <c r="H1013">
        <f t="shared" si="318"/>
        <v>124</v>
      </c>
      <c r="I1013">
        <f>INT(INDEX(TrainRun!$AD$2:$AD$148,'By Second'!H1013))</f>
        <v>1100</v>
      </c>
      <c r="J1013">
        <f>INDEX(TrainRun!$AE$2:$AE$148,'By Second'!H1013)</f>
        <v>40.224353909424785</v>
      </c>
      <c r="K1013">
        <f t="shared" si="315"/>
        <v>100</v>
      </c>
      <c r="L1013">
        <f t="shared" si="316"/>
        <v>-5.8425148003349463</v>
      </c>
      <c r="M1013">
        <f t="shared" si="319"/>
        <v>-5.8425148003349463E-2</v>
      </c>
      <c r="N1013" s="32">
        <f t="shared" si="320"/>
        <v>45.541042377729568</v>
      </c>
      <c r="O1013" s="29">
        <f t="shared" si="317"/>
        <v>42685.972686727669</v>
      </c>
      <c r="P1013">
        <f>MATCH(O1013,LORDetail!$B$2:$B$930,1)</f>
        <v>264</v>
      </c>
      <c r="Q1013">
        <f>INDEX(LORDetail!$B$2:$B$930,P1013)</f>
        <v>42486.340888882209</v>
      </c>
      <c r="R1013">
        <f>INDEX(LORDetail!$D$2:$D$930,P1013)</f>
        <v>51.505194323584703</v>
      </c>
      <c r="S1013">
        <f>INDEX(LORDetail!$E$2:$E$930,P1013)</f>
        <v>-0.77079028081313805</v>
      </c>
      <c r="T1013">
        <f>INDEX(LORDetail!$G$2:$G$930,P1013)</f>
        <v>26.590890000000002</v>
      </c>
      <c r="U1013">
        <f t="shared" si="321"/>
        <v>265</v>
      </c>
      <c r="V1013">
        <f>INDEX(LORDetail!$B$2:$B$930,U1013)</f>
        <v>42713.302204871652</v>
      </c>
      <c r="W1013">
        <f>INDEX(LORDetail!$D$2:$D$930,U1013)</f>
        <v>51.504253978898902</v>
      </c>
      <c r="X1013">
        <f>INDEX(LORDetail!$E$2:$E$930,U1013)</f>
        <v>-0.77369659978461303</v>
      </c>
      <c r="Y1013">
        <f>INDEX(LORDetail!$G$2:$G$930,U1013)</f>
        <v>26.729179999999999</v>
      </c>
      <c r="Z1013">
        <f t="shared" si="322"/>
        <v>226.96131598944339</v>
      </c>
      <c r="AA1013" s="29">
        <f t="shared" si="323"/>
        <v>199.63179784546082</v>
      </c>
      <c r="AB1013">
        <f t="shared" si="324"/>
        <v>0.87958512654529308</v>
      </c>
      <c r="AC1013" s="32">
        <f t="shared" si="325"/>
        <v>51.504367210385247</v>
      </c>
      <c r="AD1013" s="32">
        <f t="shared" si="326"/>
        <v>-0.77334663575344387</v>
      </c>
      <c r="AE1013" s="34">
        <f t="shared" si="327"/>
        <v>26.712527827149948</v>
      </c>
      <c r="AF1013" s="36" t="str">
        <f t="shared" si="328"/>
        <v>PADTON</v>
      </c>
      <c r="AG1013" s="36" t="str">
        <f t="shared" si="329"/>
        <v>RDNGSTN</v>
      </c>
      <c r="AH1013" s="36">
        <f t="shared" si="330"/>
        <v>1009</v>
      </c>
      <c r="AI1013" s="42">
        <f t="shared" si="331"/>
        <v>42686</v>
      </c>
      <c r="AJ1013" s="43">
        <f t="shared" si="332"/>
        <v>45.541042377729568</v>
      </c>
      <c r="AK1013" s="43">
        <f t="shared" si="333"/>
        <v>-5.8425148003349463E-2</v>
      </c>
      <c r="AL1013" s="36">
        <f t="shared" si="334"/>
        <v>51.504367210385247</v>
      </c>
      <c r="AM1013" s="36">
        <v>1</v>
      </c>
      <c r="AN1013" s="36">
        <f t="shared" si="335"/>
        <v>-0.77334663575344387</v>
      </c>
      <c r="AO1013" s="36">
        <v>4</v>
      </c>
      <c r="AP1013" s="42">
        <f>INT(AI1013/1000)*1000</f>
        <v>42000</v>
      </c>
      <c r="AQ1013" s="42">
        <f>MOD(AI1013,1000)</f>
        <v>686</v>
      </c>
      <c r="AR1013" s="42">
        <f>MOD(AI1014,1000)-0.2+(AP1014-AP1013)</f>
        <v>731.20000000000141</v>
      </c>
    </row>
    <row r="1014" spans="1:44" x14ac:dyDescent="0.25">
      <c r="A1014" s="32" t="s">
        <v>0</v>
      </c>
      <c r="B1014" s="33" t="s">
        <v>1</v>
      </c>
      <c r="C1014" s="32">
        <v>1010</v>
      </c>
      <c r="D1014">
        <f>MATCH(C1014,TrainRun!$AG$2:$AG$148,1)</f>
        <v>123</v>
      </c>
      <c r="E1014">
        <f>INT(INDEX(TrainRun!$AD$2:$AD$148,'By Second'!D1014))</f>
        <v>1000</v>
      </c>
      <c r="F1014">
        <f>IF(E1014=0,0,INDEX(TrainRun!$AE$2:$AE$148,'By Second'!D1014))</f>
        <v>46.066868709759731</v>
      </c>
      <c r="G1014">
        <f>INDEX(TrainRun!$AF$2:$AF$148,'By Second'!D1014)</f>
        <v>42273.979864968838</v>
      </c>
      <c r="H1014">
        <f t="shared" si="318"/>
        <v>124</v>
      </c>
      <c r="I1014">
        <f>INT(INDEX(TrainRun!$AD$2:$AD$148,'By Second'!H1014))</f>
        <v>1100</v>
      </c>
      <c r="J1014">
        <f>INDEX(TrainRun!$AE$2:$AE$148,'By Second'!H1014)</f>
        <v>40.224353909424785</v>
      </c>
      <c r="K1014">
        <f t="shared" si="315"/>
        <v>100</v>
      </c>
      <c r="L1014">
        <f t="shared" si="316"/>
        <v>-5.8425148003349463</v>
      </c>
      <c r="M1014">
        <f t="shared" si="319"/>
        <v>-5.8425148003349463E-2</v>
      </c>
      <c r="N1014" s="32">
        <f t="shared" si="320"/>
        <v>45.482617229726216</v>
      </c>
      <c r="O1014" s="29">
        <f t="shared" si="317"/>
        <v>42731.455303957395</v>
      </c>
      <c r="P1014">
        <f>MATCH(O1014,LORDetail!$B$2:$B$930,1)</f>
        <v>265</v>
      </c>
      <c r="Q1014">
        <f>INDEX(LORDetail!$B$2:$B$930,P1014)</f>
        <v>42713.302204871652</v>
      </c>
      <c r="R1014">
        <f>INDEX(LORDetail!$D$2:$D$930,P1014)</f>
        <v>51.504253978898902</v>
      </c>
      <c r="S1014">
        <f>INDEX(LORDetail!$E$2:$E$930,P1014)</f>
        <v>-0.77369659978461303</v>
      </c>
      <c r="T1014">
        <f>INDEX(LORDetail!$G$2:$G$930,P1014)</f>
        <v>26.729179999999999</v>
      </c>
      <c r="U1014">
        <f t="shared" si="321"/>
        <v>266</v>
      </c>
      <c r="V1014">
        <f>INDEX(LORDetail!$B$2:$B$930,U1014)</f>
        <v>42901.909426454411</v>
      </c>
      <c r="W1014">
        <f>INDEX(LORDetail!$D$2:$D$930,U1014)</f>
        <v>51.503493785849102</v>
      </c>
      <c r="X1014">
        <f>INDEX(LORDetail!$E$2:$E$930,U1014)</f>
        <v>-0.776129171752592</v>
      </c>
      <c r="Y1014">
        <f>INDEX(LORDetail!$G$2:$G$930,U1014)</f>
        <v>26.844100000000001</v>
      </c>
      <c r="Z1014">
        <f t="shared" si="322"/>
        <v>188.60722158275894</v>
      </c>
      <c r="AA1014" s="29">
        <f t="shared" si="323"/>
        <v>18.153099085742724</v>
      </c>
      <c r="AB1014">
        <f t="shared" si="324"/>
        <v>9.6248165544272804E-2</v>
      </c>
      <c r="AC1014" s="32">
        <f t="shared" si="325"/>
        <v>51.504180811712402</v>
      </c>
      <c r="AD1014" s="32">
        <f t="shared" si="326"/>
        <v>-0.77393073037408544</v>
      </c>
      <c r="AE1014" s="34">
        <f t="shared" si="327"/>
        <v>26.740240839184349</v>
      </c>
      <c r="AF1014" s="36" t="str">
        <f t="shared" si="328"/>
        <v>PADTON</v>
      </c>
      <c r="AG1014" s="36" t="str">
        <f t="shared" si="329"/>
        <v>RDNGSTN</v>
      </c>
      <c r="AH1014" s="36">
        <f t="shared" si="330"/>
        <v>1010</v>
      </c>
      <c r="AI1014" s="42">
        <f t="shared" si="331"/>
        <v>42731.4</v>
      </c>
      <c r="AJ1014" s="43">
        <f t="shared" si="332"/>
        <v>45.482617229726216</v>
      </c>
      <c r="AK1014" s="43">
        <f t="shared" si="333"/>
        <v>-5.8425148003349463E-2</v>
      </c>
      <c r="AL1014" s="36">
        <f t="shared" si="334"/>
        <v>51.504180811712402</v>
      </c>
      <c r="AM1014" s="36">
        <v>1</v>
      </c>
      <c r="AN1014" s="36">
        <f t="shared" si="335"/>
        <v>-0.77393073037408544</v>
      </c>
      <c r="AO1014" s="36">
        <v>4</v>
      </c>
      <c r="AP1014" s="42">
        <f>INT(AI1014/1000)*1000</f>
        <v>42000</v>
      </c>
      <c r="AQ1014" s="42">
        <f>MOD(AI1014,1000)</f>
        <v>731.40000000000146</v>
      </c>
      <c r="AR1014" s="42">
        <f>MOD(AI1015,1000)-0.2+(AP1015-AP1014)</f>
        <v>776.60000000000286</v>
      </c>
    </row>
    <row r="1015" spans="1:44" x14ac:dyDescent="0.25">
      <c r="A1015" s="32" t="s">
        <v>0</v>
      </c>
      <c r="B1015" s="33" t="s">
        <v>1</v>
      </c>
      <c r="C1015" s="32">
        <v>1011</v>
      </c>
      <c r="D1015">
        <f>MATCH(C1015,TrainRun!$AG$2:$AG$148,1)</f>
        <v>123</v>
      </c>
      <c r="E1015">
        <f>INT(INDEX(TrainRun!$AD$2:$AD$148,'By Second'!D1015))</f>
        <v>1000</v>
      </c>
      <c r="F1015">
        <f>IF(E1015=0,0,INDEX(TrainRun!$AE$2:$AE$148,'By Second'!D1015))</f>
        <v>46.066868709759731</v>
      </c>
      <c r="G1015">
        <f>INDEX(TrainRun!$AF$2:$AF$148,'By Second'!D1015)</f>
        <v>42273.979864968838</v>
      </c>
      <c r="H1015">
        <f t="shared" si="318"/>
        <v>124</v>
      </c>
      <c r="I1015">
        <f>INT(INDEX(TrainRun!$AD$2:$AD$148,'By Second'!H1015))</f>
        <v>1100</v>
      </c>
      <c r="J1015">
        <f>INDEX(TrainRun!$AE$2:$AE$148,'By Second'!H1015)</f>
        <v>40.224353909424785</v>
      </c>
      <c r="K1015">
        <f t="shared" si="315"/>
        <v>100</v>
      </c>
      <c r="L1015">
        <f t="shared" si="316"/>
        <v>-5.8425148003349463</v>
      </c>
      <c r="M1015">
        <f t="shared" si="319"/>
        <v>-5.8425148003349463E-2</v>
      </c>
      <c r="N1015" s="32">
        <f t="shared" si="320"/>
        <v>45.424192081722865</v>
      </c>
      <c r="O1015" s="29">
        <f t="shared" si="317"/>
        <v>42776.879496039117</v>
      </c>
      <c r="P1015">
        <f>MATCH(O1015,LORDetail!$B$2:$B$930,1)</f>
        <v>265</v>
      </c>
      <c r="Q1015">
        <f>INDEX(LORDetail!$B$2:$B$930,P1015)</f>
        <v>42713.302204871652</v>
      </c>
      <c r="R1015">
        <f>INDEX(LORDetail!$D$2:$D$930,P1015)</f>
        <v>51.504253978898902</v>
      </c>
      <c r="S1015">
        <f>INDEX(LORDetail!$E$2:$E$930,P1015)</f>
        <v>-0.77369659978461303</v>
      </c>
      <c r="T1015">
        <f>INDEX(LORDetail!$G$2:$G$930,P1015)</f>
        <v>26.729179999999999</v>
      </c>
      <c r="U1015">
        <f t="shared" si="321"/>
        <v>266</v>
      </c>
      <c r="V1015">
        <f>INDEX(LORDetail!$B$2:$B$930,U1015)</f>
        <v>42901.909426454411</v>
      </c>
      <c r="W1015">
        <f>INDEX(LORDetail!$D$2:$D$930,U1015)</f>
        <v>51.503493785849102</v>
      </c>
      <c r="X1015">
        <f>INDEX(LORDetail!$E$2:$E$930,U1015)</f>
        <v>-0.776129171752592</v>
      </c>
      <c r="Y1015">
        <f>INDEX(LORDetail!$G$2:$G$930,U1015)</f>
        <v>26.844100000000001</v>
      </c>
      <c r="Z1015">
        <f t="shared" si="322"/>
        <v>188.60722158275894</v>
      </c>
      <c r="AA1015" s="29">
        <f t="shared" si="323"/>
        <v>63.577291167464864</v>
      </c>
      <c r="AB1015">
        <f t="shared" si="324"/>
        <v>0.33708831843200548</v>
      </c>
      <c r="AC1015" s="32">
        <f t="shared" si="325"/>
        <v>51.50399772670206</v>
      </c>
      <c r="AD1015" s="32">
        <f t="shared" si="326"/>
        <v>-0.77451659137876394</v>
      </c>
      <c r="AE1015" s="34">
        <f t="shared" si="327"/>
        <v>26.767918189554205</v>
      </c>
      <c r="AF1015" s="36" t="str">
        <f t="shared" si="328"/>
        <v>PADTON</v>
      </c>
      <c r="AG1015" s="36" t="str">
        <f t="shared" si="329"/>
        <v>RDNGSTN</v>
      </c>
      <c r="AH1015" s="36">
        <f t="shared" si="330"/>
        <v>1011</v>
      </c>
      <c r="AI1015" s="42">
        <f t="shared" si="331"/>
        <v>42776.800000000003</v>
      </c>
      <c r="AJ1015" s="43">
        <f t="shared" si="332"/>
        <v>45.424192081722865</v>
      </c>
      <c r="AK1015" s="43">
        <f t="shared" si="333"/>
        <v>-5.8425148003349463E-2</v>
      </c>
      <c r="AL1015" s="36">
        <f t="shared" si="334"/>
        <v>51.50399772670206</v>
      </c>
      <c r="AM1015" s="36">
        <v>1</v>
      </c>
      <c r="AN1015" s="36">
        <f t="shared" si="335"/>
        <v>-0.77451659137876394</v>
      </c>
      <c r="AO1015" s="36">
        <v>4</v>
      </c>
      <c r="AP1015" s="42">
        <f>INT(AI1015/1000)*1000</f>
        <v>42000</v>
      </c>
      <c r="AQ1015" s="42">
        <f>MOD(AI1015,1000)</f>
        <v>776.80000000000291</v>
      </c>
      <c r="AR1015" s="42">
        <f>MOD(AI1016,1000)-0.2+(AP1016-AP1015)</f>
        <v>821.99999999999704</v>
      </c>
    </row>
    <row r="1016" spans="1:44" x14ac:dyDescent="0.25">
      <c r="A1016" s="32" t="s">
        <v>0</v>
      </c>
      <c r="B1016" s="33" t="s">
        <v>1</v>
      </c>
      <c r="C1016" s="32">
        <v>1012</v>
      </c>
      <c r="D1016">
        <f>MATCH(C1016,TrainRun!$AG$2:$AG$148,1)</f>
        <v>123</v>
      </c>
      <c r="E1016">
        <f>INT(INDEX(TrainRun!$AD$2:$AD$148,'By Second'!D1016))</f>
        <v>1000</v>
      </c>
      <c r="F1016">
        <f>IF(E1016=0,0,INDEX(TrainRun!$AE$2:$AE$148,'By Second'!D1016))</f>
        <v>46.066868709759731</v>
      </c>
      <c r="G1016">
        <f>INDEX(TrainRun!$AF$2:$AF$148,'By Second'!D1016)</f>
        <v>42273.979864968838</v>
      </c>
      <c r="H1016">
        <f t="shared" si="318"/>
        <v>124</v>
      </c>
      <c r="I1016">
        <f>INT(INDEX(TrainRun!$AD$2:$AD$148,'By Second'!H1016))</f>
        <v>1100</v>
      </c>
      <c r="J1016">
        <f>INDEX(TrainRun!$AE$2:$AE$148,'By Second'!H1016)</f>
        <v>40.224353909424785</v>
      </c>
      <c r="K1016">
        <f t="shared" si="315"/>
        <v>100</v>
      </c>
      <c r="L1016">
        <f t="shared" si="316"/>
        <v>-5.8425148003349463</v>
      </c>
      <c r="M1016">
        <f t="shared" si="319"/>
        <v>-5.8425148003349463E-2</v>
      </c>
      <c r="N1016" s="32">
        <f t="shared" si="320"/>
        <v>45.365766933719513</v>
      </c>
      <c r="O1016" s="29">
        <f t="shared" si="317"/>
        <v>42822.245262972836</v>
      </c>
      <c r="P1016">
        <f>MATCH(O1016,LORDetail!$B$2:$B$930,1)</f>
        <v>265</v>
      </c>
      <c r="Q1016">
        <f>INDEX(LORDetail!$B$2:$B$930,P1016)</f>
        <v>42713.302204871652</v>
      </c>
      <c r="R1016">
        <f>INDEX(LORDetail!$D$2:$D$930,P1016)</f>
        <v>51.504253978898902</v>
      </c>
      <c r="S1016">
        <f>INDEX(LORDetail!$E$2:$E$930,P1016)</f>
        <v>-0.77369659978461303</v>
      </c>
      <c r="T1016">
        <f>INDEX(LORDetail!$G$2:$G$930,P1016)</f>
        <v>26.729179999999999</v>
      </c>
      <c r="U1016">
        <f t="shared" si="321"/>
        <v>266</v>
      </c>
      <c r="V1016">
        <f>INDEX(LORDetail!$B$2:$B$930,U1016)</f>
        <v>42901.909426454411</v>
      </c>
      <c r="W1016">
        <f>INDEX(LORDetail!$D$2:$D$930,U1016)</f>
        <v>51.503493785849102</v>
      </c>
      <c r="X1016">
        <f>INDEX(LORDetail!$E$2:$E$930,U1016)</f>
        <v>-0.776129171752592</v>
      </c>
      <c r="Y1016">
        <f>INDEX(LORDetail!$G$2:$G$930,U1016)</f>
        <v>26.844100000000001</v>
      </c>
      <c r="Z1016">
        <f t="shared" si="322"/>
        <v>188.60722158275894</v>
      </c>
      <c r="AA1016" s="29">
        <f t="shared" si="323"/>
        <v>108.94305810118385</v>
      </c>
      <c r="AB1016">
        <f t="shared" si="324"/>
        <v>0.57761869978759395</v>
      </c>
      <c r="AC1016" s="32">
        <f t="shared" si="325"/>
        <v>51.503814877177888</v>
      </c>
      <c r="AD1016" s="32">
        <f t="shared" si="326"/>
        <v>-0.77510169884189684</v>
      </c>
      <c r="AE1016" s="34">
        <f t="shared" si="327"/>
        <v>26.79555994097959</v>
      </c>
      <c r="AF1016" s="36" t="str">
        <f t="shared" si="328"/>
        <v>PADTON</v>
      </c>
      <c r="AG1016" s="36" t="str">
        <f t="shared" si="329"/>
        <v>RDNGSTN</v>
      </c>
      <c r="AH1016" s="36">
        <f t="shared" si="330"/>
        <v>1012</v>
      </c>
      <c r="AI1016" s="42">
        <f t="shared" si="331"/>
        <v>42822.2</v>
      </c>
      <c r="AJ1016" s="43">
        <f t="shared" si="332"/>
        <v>45.365766933719513</v>
      </c>
      <c r="AK1016" s="43">
        <f t="shared" si="333"/>
        <v>-5.8425148003349463E-2</v>
      </c>
      <c r="AL1016" s="36">
        <f t="shared" si="334"/>
        <v>51.503814877177888</v>
      </c>
      <c r="AM1016" s="36">
        <v>1</v>
      </c>
      <c r="AN1016" s="36">
        <f t="shared" si="335"/>
        <v>-0.77510169884189684</v>
      </c>
      <c r="AO1016" s="36">
        <v>4</v>
      </c>
      <c r="AP1016" s="42">
        <f>INT(AI1016/1000)*1000</f>
        <v>42000</v>
      </c>
      <c r="AQ1016" s="42">
        <f>MOD(AI1016,1000)</f>
        <v>822.19999999999709</v>
      </c>
      <c r="AR1016" s="42">
        <f>MOD(AI1017,1000)-0.2+(AP1017-AP1016)</f>
        <v>867.3999999999985</v>
      </c>
    </row>
    <row r="1017" spans="1:44" x14ac:dyDescent="0.25">
      <c r="A1017" s="32" t="s">
        <v>0</v>
      </c>
      <c r="B1017" s="33" t="s">
        <v>1</v>
      </c>
      <c r="C1017" s="32">
        <v>1013</v>
      </c>
      <c r="D1017">
        <f>MATCH(C1017,TrainRun!$AG$2:$AG$148,1)</f>
        <v>123</v>
      </c>
      <c r="E1017">
        <f>INT(INDEX(TrainRun!$AD$2:$AD$148,'By Second'!D1017))</f>
        <v>1000</v>
      </c>
      <c r="F1017">
        <f>IF(E1017=0,0,INDEX(TrainRun!$AE$2:$AE$148,'By Second'!D1017))</f>
        <v>46.066868709759731</v>
      </c>
      <c r="G1017">
        <f>INDEX(TrainRun!$AF$2:$AF$148,'By Second'!D1017)</f>
        <v>42273.979864968838</v>
      </c>
      <c r="H1017">
        <f t="shared" si="318"/>
        <v>124</v>
      </c>
      <c r="I1017">
        <f>INT(INDEX(TrainRun!$AD$2:$AD$148,'By Second'!H1017))</f>
        <v>1100</v>
      </c>
      <c r="J1017">
        <f>INDEX(TrainRun!$AE$2:$AE$148,'By Second'!H1017)</f>
        <v>40.224353909424785</v>
      </c>
      <c r="K1017">
        <f t="shared" si="315"/>
        <v>100</v>
      </c>
      <c r="L1017">
        <f t="shared" si="316"/>
        <v>-5.8425148003349463</v>
      </c>
      <c r="M1017">
        <f t="shared" si="319"/>
        <v>-5.8425148003349463E-2</v>
      </c>
      <c r="N1017" s="32">
        <f t="shared" si="320"/>
        <v>45.307341785716162</v>
      </c>
      <c r="O1017" s="29">
        <f t="shared" si="317"/>
        <v>42867.552604758552</v>
      </c>
      <c r="P1017">
        <f>MATCH(O1017,LORDetail!$B$2:$B$930,1)</f>
        <v>265</v>
      </c>
      <c r="Q1017">
        <f>INDEX(LORDetail!$B$2:$B$930,P1017)</f>
        <v>42713.302204871652</v>
      </c>
      <c r="R1017">
        <f>INDEX(LORDetail!$D$2:$D$930,P1017)</f>
        <v>51.504253978898902</v>
      </c>
      <c r="S1017">
        <f>INDEX(LORDetail!$E$2:$E$930,P1017)</f>
        <v>-0.77369659978461303</v>
      </c>
      <c r="T1017">
        <f>INDEX(LORDetail!$G$2:$G$930,P1017)</f>
        <v>26.729179999999999</v>
      </c>
      <c r="U1017">
        <f t="shared" si="321"/>
        <v>266</v>
      </c>
      <c r="V1017">
        <f>INDEX(LORDetail!$B$2:$B$930,U1017)</f>
        <v>42901.909426454411</v>
      </c>
      <c r="W1017">
        <f>INDEX(LORDetail!$D$2:$D$930,U1017)</f>
        <v>51.503493785849102</v>
      </c>
      <c r="X1017">
        <f>INDEX(LORDetail!$E$2:$E$930,U1017)</f>
        <v>-0.776129171752592</v>
      </c>
      <c r="Y1017">
        <f>INDEX(LORDetail!$G$2:$G$930,U1017)</f>
        <v>26.844100000000001</v>
      </c>
      <c r="Z1017">
        <f t="shared" si="322"/>
        <v>188.60722158275894</v>
      </c>
      <c r="AA1017" s="29">
        <f t="shared" si="323"/>
        <v>154.25039988689969</v>
      </c>
      <c r="AB1017">
        <f t="shared" si="324"/>
        <v>0.81783930961103823</v>
      </c>
      <c r="AC1017" s="32">
        <f t="shared" si="325"/>
        <v>51.503632263139885</v>
      </c>
      <c r="AD1017" s="32">
        <f t="shared" si="326"/>
        <v>-0.77568605276348412</v>
      </c>
      <c r="AE1017" s="34">
        <f t="shared" si="327"/>
        <v>26.8231660934605</v>
      </c>
      <c r="AF1017" s="36" t="str">
        <f t="shared" si="328"/>
        <v>PADTON</v>
      </c>
      <c r="AG1017" s="36" t="str">
        <f t="shared" si="329"/>
        <v>RDNGSTN</v>
      </c>
      <c r="AH1017" s="36">
        <f t="shared" si="330"/>
        <v>1013</v>
      </c>
      <c r="AI1017" s="42">
        <f t="shared" si="331"/>
        <v>42867.6</v>
      </c>
      <c r="AJ1017" s="43">
        <f t="shared" si="332"/>
        <v>45.307341785716162</v>
      </c>
      <c r="AK1017" s="43">
        <f t="shared" si="333"/>
        <v>-5.8425148003349463E-2</v>
      </c>
      <c r="AL1017" s="36">
        <f t="shared" si="334"/>
        <v>51.503632263139885</v>
      </c>
      <c r="AM1017" s="36">
        <v>1</v>
      </c>
      <c r="AN1017" s="36">
        <f t="shared" si="335"/>
        <v>-0.77568605276348412</v>
      </c>
      <c r="AO1017" s="36">
        <v>4</v>
      </c>
      <c r="AP1017" s="42">
        <f>INT(AI1017/1000)*1000</f>
        <v>42000</v>
      </c>
      <c r="AQ1017" s="42">
        <f>MOD(AI1017,1000)</f>
        <v>867.59999999999854</v>
      </c>
      <c r="AR1017" s="42">
        <f>MOD(AI1018,1000)-0.2+(AP1018-AP1017)</f>
        <v>912.60000000000286</v>
      </c>
    </row>
    <row r="1018" spans="1:44" x14ac:dyDescent="0.25">
      <c r="A1018" s="32" t="s">
        <v>0</v>
      </c>
      <c r="B1018" s="33" t="s">
        <v>1</v>
      </c>
      <c r="C1018" s="32">
        <v>1014</v>
      </c>
      <c r="D1018">
        <f>MATCH(C1018,TrainRun!$AG$2:$AG$148,1)</f>
        <v>123</v>
      </c>
      <c r="E1018">
        <f>INT(INDEX(TrainRun!$AD$2:$AD$148,'By Second'!D1018))</f>
        <v>1000</v>
      </c>
      <c r="F1018">
        <f>IF(E1018=0,0,INDEX(TrainRun!$AE$2:$AE$148,'By Second'!D1018))</f>
        <v>46.066868709759731</v>
      </c>
      <c r="G1018">
        <f>INDEX(TrainRun!$AF$2:$AF$148,'By Second'!D1018)</f>
        <v>42273.979864968838</v>
      </c>
      <c r="H1018">
        <f t="shared" si="318"/>
        <v>124</v>
      </c>
      <c r="I1018">
        <f>INT(INDEX(TrainRun!$AD$2:$AD$148,'By Second'!H1018))</f>
        <v>1100</v>
      </c>
      <c r="J1018">
        <f>INDEX(TrainRun!$AE$2:$AE$148,'By Second'!H1018)</f>
        <v>40.224353909424785</v>
      </c>
      <c r="K1018">
        <f t="shared" si="315"/>
        <v>100</v>
      </c>
      <c r="L1018">
        <f t="shared" si="316"/>
        <v>-5.8425148003349463</v>
      </c>
      <c r="M1018">
        <f t="shared" si="319"/>
        <v>-5.8425148003349463E-2</v>
      </c>
      <c r="N1018" s="32">
        <f t="shared" si="320"/>
        <v>45.24891663771281</v>
      </c>
      <c r="O1018" s="29">
        <f t="shared" si="317"/>
        <v>42912.801521396264</v>
      </c>
      <c r="P1018">
        <f>MATCH(O1018,LORDetail!$B$2:$B$930,1)</f>
        <v>266</v>
      </c>
      <c r="Q1018">
        <f>INDEX(LORDetail!$B$2:$B$930,P1018)</f>
        <v>42901.909426454411</v>
      </c>
      <c r="R1018">
        <f>INDEX(LORDetail!$D$2:$D$930,P1018)</f>
        <v>51.503493785849102</v>
      </c>
      <c r="S1018">
        <f>INDEX(LORDetail!$E$2:$E$930,P1018)</f>
        <v>-0.776129171752592</v>
      </c>
      <c r="T1018">
        <f>INDEX(LORDetail!$G$2:$G$930,P1018)</f>
        <v>26.844100000000001</v>
      </c>
      <c r="U1018">
        <f t="shared" si="321"/>
        <v>267</v>
      </c>
      <c r="V1018">
        <f>INDEX(LORDetail!$B$2:$B$930,U1018)</f>
        <v>43218.535642877912</v>
      </c>
      <c r="W1018">
        <f>INDEX(LORDetail!$D$2:$D$930,U1018)</f>
        <v>51.502207562495997</v>
      </c>
      <c r="X1018">
        <f>INDEX(LORDetail!$E$2:$E$930,U1018)</f>
        <v>-0.78020464495281705</v>
      </c>
      <c r="Y1018">
        <f>INDEX(LORDetail!$G$2:$G$930,U1018)</f>
        <v>27.037030000000001</v>
      </c>
      <c r="Z1018">
        <f t="shared" si="322"/>
        <v>316.62621642350132</v>
      </c>
      <c r="AA1018" s="29">
        <f t="shared" si="323"/>
        <v>10.892094941853429</v>
      </c>
      <c r="AB1018">
        <f t="shared" si="324"/>
        <v>3.4400483525611723E-2</v>
      </c>
      <c r="AC1018" s="32">
        <f t="shared" si="325"/>
        <v>51.50344953914383</v>
      </c>
      <c r="AD1018" s="32">
        <f t="shared" si="326"/>
        <v>-0.77626937000127538</v>
      </c>
      <c r="AE1018" s="34">
        <f t="shared" si="327"/>
        <v>26.850736885286597</v>
      </c>
      <c r="AF1018" s="36" t="str">
        <f t="shared" si="328"/>
        <v>PADTON</v>
      </c>
      <c r="AG1018" s="36" t="str">
        <f t="shared" si="329"/>
        <v>RDNGSTN</v>
      </c>
      <c r="AH1018" s="36">
        <f t="shared" si="330"/>
        <v>1014</v>
      </c>
      <c r="AI1018" s="42">
        <f t="shared" si="331"/>
        <v>42912.800000000003</v>
      </c>
      <c r="AJ1018" s="43">
        <f t="shared" si="332"/>
        <v>45.24891663771281</v>
      </c>
      <c r="AK1018" s="43">
        <f t="shared" si="333"/>
        <v>-5.8425148003349463E-2</v>
      </c>
      <c r="AL1018" s="36">
        <f t="shared" si="334"/>
        <v>51.50344953914383</v>
      </c>
      <c r="AM1018" s="36">
        <v>1</v>
      </c>
      <c r="AN1018" s="36">
        <f t="shared" si="335"/>
        <v>-0.77626937000127538</v>
      </c>
      <c r="AO1018" s="36">
        <v>4</v>
      </c>
      <c r="AP1018" s="42">
        <f>INT(AI1018/1000)*1000</f>
        <v>42000</v>
      </c>
      <c r="AQ1018" s="42">
        <f>MOD(AI1018,1000)</f>
        <v>912.80000000000291</v>
      </c>
      <c r="AR1018" s="42">
        <f>MOD(AI1019,1000)-0.2+(AP1019-AP1018)</f>
        <v>957.8</v>
      </c>
    </row>
    <row r="1019" spans="1:44" x14ac:dyDescent="0.25">
      <c r="A1019" s="32" t="s">
        <v>0</v>
      </c>
      <c r="B1019" s="33" t="s">
        <v>1</v>
      </c>
      <c r="C1019" s="32">
        <v>1015</v>
      </c>
      <c r="D1019">
        <f>MATCH(C1019,TrainRun!$AG$2:$AG$148,1)</f>
        <v>123</v>
      </c>
      <c r="E1019">
        <f>INT(INDEX(TrainRun!$AD$2:$AD$148,'By Second'!D1019))</f>
        <v>1000</v>
      </c>
      <c r="F1019">
        <f>IF(E1019=0,0,INDEX(TrainRun!$AE$2:$AE$148,'By Second'!D1019))</f>
        <v>46.066868709759731</v>
      </c>
      <c r="G1019">
        <f>INDEX(TrainRun!$AF$2:$AF$148,'By Second'!D1019)</f>
        <v>42273.979864968838</v>
      </c>
      <c r="H1019">
        <f t="shared" si="318"/>
        <v>124</v>
      </c>
      <c r="I1019">
        <f>INT(INDEX(TrainRun!$AD$2:$AD$148,'By Second'!H1019))</f>
        <v>1100</v>
      </c>
      <c r="J1019">
        <f>INDEX(TrainRun!$AE$2:$AE$148,'By Second'!H1019)</f>
        <v>40.224353909424785</v>
      </c>
      <c r="K1019">
        <f t="shared" si="315"/>
        <v>100</v>
      </c>
      <c r="L1019">
        <f t="shared" si="316"/>
        <v>-5.8425148003349463</v>
      </c>
      <c r="M1019">
        <f t="shared" si="319"/>
        <v>-5.8425148003349463E-2</v>
      </c>
      <c r="N1019" s="32">
        <f t="shared" si="320"/>
        <v>45.190491489709459</v>
      </c>
      <c r="O1019" s="29">
        <f t="shared" si="317"/>
        <v>42957.992012885974</v>
      </c>
      <c r="P1019">
        <f>MATCH(O1019,LORDetail!$B$2:$B$930,1)</f>
        <v>266</v>
      </c>
      <c r="Q1019">
        <f>INDEX(LORDetail!$B$2:$B$930,P1019)</f>
        <v>42901.909426454411</v>
      </c>
      <c r="R1019">
        <f>INDEX(LORDetail!$D$2:$D$930,P1019)</f>
        <v>51.503493785849102</v>
      </c>
      <c r="S1019">
        <f>INDEX(LORDetail!$E$2:$E$930,P1019)</f>
        <v>-0.776129171752592</v>
      </c>
      <c r="T1019">
        <f>INDEX(LORDetail!$G$2:$G$930,P1019)</f>
        <v>26.844100000000001</v>
      </c>
      <c r="U1019">
        <f t="shared" si="321"/>
        <v>267</v>
      </c>
      <c r="V1019">
        <f>INDEX(LORDetail!$B$2:$B$930,U1019)</f>
        <v>43218.535642877912</v>
      </c>
      <c r="W1019">
        <f>INDEX(LORDetail!$D$2:$D$930,U1019)</f>
        <v>51.502207562495997</v>
      </c>
      <c r="X1019">
        <f>INDEX(LORDetail!$E$2:$E$930,U1019)</f>
        <v>-0.78020464495281705</v>
      </c>
      <c r="Y1019">
        <f>INDEX(LORDetail!$G$2:$G$930,U1019)</f>
        <v>27.037030000000001</v>
      </c>
      <c r="Z1019">
        <f t="shared" si="322"/>
        <v>316.62621642350132</v>
      </c>
      <c r="AA1019" s="29">
        <f t="shared" si="323"/>
        <v>56.082586431562959</v>
      </c>
      <c r="AB1019">
        <f t="shared" si="324"/>
        <v>0.17712553011261095</v>
      </c>
      <c r="AC1019" s="32">
        <f t="shared" si="325"/>
        <v>51.503265962855842</v>
      </c>
      <c r="AD1019" s="32">
        <f t="shared" si="326"/>
        <v>-0.77685104210364164</v>
      </c>
      <c r="AE1019" s="34">
        <f t="shared" si="327"/>
        <v>26.878272828524626</v>
      </c>
      <c r="AF1019" s="36" t="str">
        <f t="shared" si="328"/>
        <v>PADTON</v>
      </c>
      <c r="AG1019" s="36" t="str">
        <f t="shared" si="329"/>
        <v>RDNGSTN</v>
      </c>
      <c r="AH1019" s="36">
        <f t="shared" si="330"/>
        <v>1015</v>
      </c>
      <c r="AI1019" s="42">
        <f t="shared" si="331"/>
        <v>42958</v>
      </c>
      <c r="AJ1019" s="43">
        <f t="shared" si="332"/>
        <v>45.190491489709459</v>
      </c>
      <c r="AK1019" s="43">
        <f t="shared" si="333"/>
        <v>-5.8425148003349463E-2</v>
      </c>
      <c r="AL1019" s="36">
        <f t="shared" si="334"/>
        <v>51.503265962855842</v>
      </c>
      <c r="AM1019" s="36">
        <v>1</v>
      </c>
      <c r="AN1019" s="36">
        <f t="shared" si="335"/>
        <v>-0.77685104210364164</v>
      </c>
      <c r="AO1019" s="36">
        <v>4</v>
      </c>
      <c r="AP1019" s="42">
        <f>INT(AI1019/1000)*1000</f>
        <v>42000</v>
      </c>
      <c r="AQ1019" s="42">
        <f>MOD(AI1019,1000)</f>
        <v>958</v>
      </c>
      <c r="AR1019" s="42">
        <f>MOD(AI1020,1000)-0.2+(AP1020-AP1019)</f>
        <v>1002.999999999997</v>
      </c>
    </row>
    <row r="1020" spans="1:44" x14ac:dyDescent="0.25">
      <c r="A1020" s="32" t="s">
        <v>0</v>
      </c>
      <c r="B1020" s="33" t="s">
        <v>1</v>
      </c>
      <c r="C1020" s="32">
        <v>1016</v>
      </c>
      <c r="D1020">
        <f>MATCH(C1020,TrainRun!$AG$2:$AG$148,1)</f>
        <v>123</v>
      </c>
      <c r="E1020">
        <f>INT(INDEX(TrainRun!$AD$2:$AD$148,'By Second'!D1020))</f>
        <v>1000</v>
      </c>
      <c r="F1020">
        <f>IF(E1020=0,0,INDEX(TrainRun!$AE$2:$AE$148,'By Second'!D1020))</f>
        <v>46.066868709759731</v>
      </c>
      <c r="G1020">
        <f>INDEX(TrainRun!$AF$2:$AF$148,'By Second'!D1020)</f>
        <v>42273.979864968838</v>
      </c>
      <c r="H1020">
        <f t="shared" si="318"/>
        <v>124</v>
      </c>
      <c r="I1020">
        <f>INT(INDEX(TrainRun!$AD$2:$AD$148,'By Second'!H1020))</f>
        <v>1100</v>
      </c>
      <c r="J1020">
        <f>INDEX(TrainRun!$AE$2:$AE$148,'By Second'!H1020)</f>
        <v>40.224353909424785</v>
      </c>
      <c r="K1020">
        <f t="shared" si="315"/>
        <v>100</v>
      </c>
      <c r="L1020">
        <f t="shared" si="316"/>
        <v>-5.8425148003349463</v>
      </c>
      <c r="M1020">
        <f t="shared" si="319"/>
        <v>-5.8425148003349463E-2</v>
      </c>
      <c r="N1020" s="32">
        <f t="shared" si="320"/>
        <v>45.132066341706107</v>
      </c>
      <c r="O1020" s="29">
        <f t="shared" si="317"/>
        <v>43003.12407922768</v>
      </c>
      <c r="P1020">
        <f>MATCH(O1020,LORDetail!$B$2:$B$930,1)</f>
        <v>266</v>
      </c>
      <c r="Q1020">
        <f>INDEX(LORDetail!$B$2:$B$930,P1020)</f>
        <v>42901.909426454411</v>
      </c>
      <c r="R1020">
        <f>INDEX(LORDetail!$D$2:$D$930,P1020)</f>
        <v>51.503493785849102</v>
      </c>
      <c r="S1020">
        <f>INDEX(LORDetail!$E$2:$E$930,P1020)</f>
        <v>-0.776129171752592</v>
      </c>
      <c r="T1020">
        <f>INDEX(LORDetail!$G$2:$G$930,P1020)</f>
        <v>26.844100000000001</v>
      </c>
      <c r="U1020">
        <f t="shared" si="321"/>
        <v>267</v>
      </c>
      <c r="V1020">
        <f>INDEX(LORDetail!$B$2:$B$930,U1020)</f>
        <v>43218.535642877912</v>
      </c>
      <c r="W1020">
        <f>INDEX(LORDetail!$D$2:$D$930,U1020)</f>
        <v>51.502207562495997</v>
      </c>
      <c r="X1020">
        <f>INDEX(LORDetail!$E$2:$E$930,U1020)</f>
        <v>-0.78020464495281705</v>
      </c>
      <c r="Y1020">
        <f>INDEX(LORDetail!$G$2:$G$930,U1020)</f>
        <v>27.037030000000001</v>
      </c>
      <c r="Z1020">
        <f t="shared" si="322"/>
        <v>316.62621642350132</v>
      </c>
      <c r="AA1020" s="29">
        <f t="shared" si="323"/>
        <v>101.21465277326934</v>
      </c>
      <c r="AB1020">
        <f t="shared" si="324"/>
        <v>0.31966605266157222</v>
      </c>
      <c r="AC1020" s="32">
        <f t="shared" si="325"/>
        <v>51.503082623906977</v>
      </c>
      <c r="AD1020" s="32">
        <f t="shared" si="326"/>
        <v>-0.77743196218323596</v>
      </c>
      <c r="AE1020" s="34">
        <f t="shared" si="327"/>
        <v>26.905773171539998</v>
      </c>
      <c r="AF1020" s="36" t="str">
        <f t="shared" si="328"/>
        <v>PADTON</v>
      </c>
      <c r="AG1020" s="36" t="str">
        <f t="shared" si="329"/>
        <v>RDNGSTN</v>
      </c>
      <c r="AH1020" s="36">
        <f t="shared" si="330"/>
        <v>1016</v>
      </c>
      <c r="AI1020" s="42">
        <f t="shared" si="331"/>
        <v>43003.199999999997</v>
      </c>
      <c r="AJ1020" s="43">
        <f t="shared" si="332"/>
        <v>45.132066341706107</v>
      </c>
      <c r="AK1020" s="43">
        <f t="shared" si="333"/>
        <v>-5.8425148003349463E-2</v>
      </c>
      <c r="AL1020" s="36">
        <f t="shared" si="334"/>
        <v>51.503082623906977</v>
      </c>
      <c r="AM1020" s="36">
        <v>1</v>
      </c>
      <c r="AN1020" s="36">
        <f t="shared" si="335"/>
        <v>-0.77743196218323596</v>
      </c>
      <c r="AO1020" s="36">
        <v>4</v>
      </c>
      <c r="AP1020" s="42">
        <f>INT(AI1020/1000)*1000</f>
        <v>43000</v>
      </c>
      <c r="AQ1020" s="42">
        <f>MOD(AI1020,1000)</f>
        <v>3.1999999999970896</v>
      </c>
      <c r="AR1020" s="42">
        <f>MOD(AI1021,1000)-0.2+(AP1021-AP1020)</f>
        <v>47.999999999997087</v>
      </c>
    </row>
    <row r="1021" spans="1:44" x14ac:dyDescent="0.25">
      <c r="A1021" s="32" t="s">
        <v>0</v>
      </c>
      <c r="B1021" s="33" t="s">
        <v>1</v>
      </c>
      <c r="C1021" s="32">
        <v>1017</v>
      </c>
      <c r="D1021">
        <f>MATCH(C1021,TrainRun!$AG$2:$AG$148,1)</f>
        <v>123</v>
      </c>
      <c r="E1021">
        <f>INT(INDEX(TrainRun!$AD$2:$AD$148,'By Second'!D1021))</f>
        <v>1000</v>
      </c>
      <c r="F1021">
        <f>IF(E1021=0,0,INDEX(TrainRun!$AE$2:$AE$148,'By Second'!D1021))</f>
        <v>46.066868709759731</v>
      </c>
      <c r="G1021">
        <f>INDEX(TrainRun!$AF$2:$AF$148,'By Second'!D1021)</f>
        <v>42273.979864968838</v>
      </c>
      <c r="H1021">
        <f t="shared" si="318"/>
        <v>124</v>
      </c>
      <c r="I1021">
        <f>INT(INDEX(TrainRun!$AD$2:$AD$148,'By Second'!H1021))</f>
        <v>1100</v>
      </c>
      <c r="J1021">
        <f>INDEX(TrainRun!$AE$2:$AE$148,'By Second'!H1021)</f>
        <v>40.224353909424785</v>
      </c>
      <c r="K1021">
        <f t="shared" si="315"/>
        <v>100</v>
      </c>
      <c r="L1021">
        <f t="shared" si="316"/>
        <v>-5.8425148003349463</v>
      </c>
      <c r="M1021">
        <f t="shared" si="319"/>
        <v>-5.8425148003349463E-2</v>
      </c>
      <c r="N1021" s="32">
        <f t="shared" si="320"/>
        <v>45.073641193702755</v>
      </c>
      <c r="O1021" s="29">
        <f t="shared" si="317"/>
        <v>43048.197720421384</v>
      </c>
      <c r="P1021">
        <f>MATCH(O1021,LORDetail!$B$2:$B$930,1)</f>
        <v>266</v>
      </c>
      <c r="Q1021">
        <f>INDEX(LORDetail!$B$2:$B$930,P1021)</f>
        <v>42901.909426454411</v>
      </c>
      <c r="R1021">
        <f>INDEX(LORDetail!$D$2:$D$930,P1021)</f>
        <v>51.503493785849102</v>
      </c>
      <c r="S1021">
        <f>INDEX(LORDetail!$E$2:$E$930,P1021)</f>
        <v>-0.776129171752592</v>
      </c>
      <c r="T1021">
        <f>INDEX(LORDetail!$G$2:$G$930,P1021)</f>
        <v>26.844100000000001</v>
      </c>
      <c r="U1021">
        <f t="shared" si="321"/>
        <v>267</v>
      </c>
      <c r="V1021">
        <f>INDEX(LORDetail!$B$2:$B$930,U1021)</f>
        <v>43218.535642877912</v>
      </c>
      <c r="W1021">
        <f>INDEX(LORDetail!$D$2:$D$930,U1021)</f>
        <v>51.502207562495997</v>
      </c>
      <c r="X1021">
        <f>INDEX(LORDetail!$E$2:$E$930,U1021)</f>
        <v>-0.78020464495281705</v>
      </c>
      <c r="Y1021">
        <f>INDEX(LORDetail!$G$2:$G$930,U1021)</f>
        <v>27.037030000000001</v>
      </c>
      <c r="Z1021">
        <f t="shared" si="322"/>
        <v>316.62621642350132</v>
      </c>
      <c r="AA1021" s="29">
        <f t="shared" si="323"/>
        <v>146.28829396697256</v>
      </c>
      <c r="AB1021">
        <f t="shared" si="324"/>
        <v>0.46202205117249551</v>
      </c>
      <c r="AC1021" s="32">
        <f t="shared" si="325"/>
        <v>51.502899522297234</v>
      </c>
      <c r="AD1021" s="32">
        <f t="shared" si="326"/>
        <v>-0.77801213024005855</v>
      </c>
      <c r="AE1021" s="34">
        <f t="shared" si="327"/>
        <v>26.933237914332711</v>
      </c>
      <c r="AF1021" s="36" t="str">
        <f t="shared" si="328"/>
        <v>PADTON</v>
      </c>
      <c r="AG1021" s="36" t="str">
        <f t="shared" si="329"/>
        <v>RDNGSTN</v>
      </c>
      <c r="AH1021" s="36">
        <f t="shared" si="330"/>
        <v>1017</v>
      </c>
      <c r="AI1021" s="42">
        <f t="shared" si="331"/>
        <v>43048.2</v>
      </c>
      <c r="AJ1021" s="43">
        <f t="shared" si="332"/>
        <v>45.073641193702755</v>
      </c>
      <c r="AK1021" s="43">
        <f t="shared" si="333"/>
        <v>-5.8425148003349463E-2</v>
      </c>
      <c r="AL1021" s="36">
        <f t="shared" si="334"/>
        <v>51.502899522297234</v>
      </c>
      <c r="AM1021" s="36">
        <v>1</v>
      </c>
      <c r="AN1021" s="36">
        <f t="shared" si="335"/>
        <v>-0.77801213024005855</v>
      </c>
      <c r="AO1021" s="36">
        <v>4</v>
      </c>
      <c r="AP1021" s="42">
        <f>INT(AI1021/1000)*1000</f>
        <v>43000</v>
      </c>
      <c r="AQ1021" s="42">
        <f>MOD(AI1021,1000)</f>
        <v>48.19999999999709</v>
      </c>
      <c r="AR1021" s="42">
        <f>MOD(AI1022,1000)-0.2+(AP1022-AP1021)</f>
        <v>92.999999999997087</v>
      </c>
    </row>
    <row r="1022" spans="1:44" x14ac:dyDescent="0.25">
      <c r="A1022" s="32" t="s">
        <v>0</v>
      </c>
      <c r="B1022" s="33" t="s">
        <v>1</v>
      </c>
      <c r="C1022" s="32">
        <v>1018</v>
      </c>
      <c r="D1022">
        <f>MATCH(C1022,TrainRun!$AG$2:$AG$148,1)</f>
        <v>123</v>
      </c>
      <c r="E1022">
        <f>INT(INDEX(TrainRun!$AD$2:$AD$148,'By Second'!D1022))</f>
        <v>1000</v>
      </c>
      <c r="F1022">
        <f>IF(E1022=0,0,INDEX(TrainRun!$AE$2:$AE$148,'By Second'!D1022))</f>
        <v>46.066868709759731</v>
      </c>
      <c r="G1022">
        <f>INDEX(TrainRun!$AF$2:$AF$148,'By Second'!D1022)</f>
        <v>42273.979864968838</v>
      </c>
      <c r="H1022">
        <f t="shared" si="318"/>
        <v>124</v>
      </c>
      <c r="I1022">
        <f>INT(INDEX(TrainRun!$AD$2:$AD$148,'By Second'!H1022))</f>
        <v>1100</v>
      </c>
      <c r="J1022">
        <f>INDEX(TrainRun!$AE$2:$AE$148,'By Second'!H1022)</f>
        <v>40.224353909424785</v>
      </c>
      <c r="K1022">
        <f t="shared" si="315"/>
        <v>100</v>
      </c>
      <c r="L1022">
        <f t="shared" si="316"/>
        <v>-5.8425148003349463</v>
      </c>
      <c r="M1022">
        <f t="shared" si="319"/>
        <v>-5.8425148003349463E-2</v>
      </c>
      <c r="N1022" s="32">
        <f t="shared" si="320"/>
        <v>45.015216045699404</v>
      </c>
      <c r="O1022" s="29">
        <f t="shared" si="317"/>
        <v>43093.212936467084</v>
      </c>
      <c r="P1022">
        <f>MATCH(O1022,LORDetail!$B$2:$B$930,1)</f>
        <v>266</v>
      </c>
      <c r="Q1022">
        <f>INDEX(LORDetail!$B$2:$B$930,P1022)</f>
        <v>42901.909426454411</v>
      </c>
      <c r="R1022">
        <f>INDEX(LORDetail!$D$2:$D$930,P1022)</f>
        <v>51.503493785849102</v>
      </c>
      <c r="S1022">
        <f>INDEX(LORDetail!$E$2:$E$930,P1022)</f>
        <v>-0.776129171752592</v>
      </c>
      <c r="T1022">
        <f>INDEX(LORDetail!$G$2:$G$930,P1022)</f>
        <v>26.844100000000001</v>
      </c>
      <c r="U1022">
        <f t="shared" si="321"/>
        <v>267</v>
      </c>
      <c r="V1022">
        <f>INDEX(LORDetail!$B$2:$B$930,U1022)</f>
        <v>43218.535642877912</v>
      </c>
      <c r="W1022">
        <f>INDEX(LORDetail!$D$2:$D$930,U1022)</f>
        <v>51.502207562495997</v>
      </c>
      <c r="X1022">
        <f>INDEX(LORDetail!$E$2:$E$930,U1022)</f>
        <v>-0.78020464495281705</v>
      </c>
      <c r="Y1022">
        <f>INDEX(LORDetail!$G$2:$G$930,U1022)</f>
        <v>27.037030000000001</v>
      </c>
      <c r="Z1022">
        <f t="shared" si="322"/>
        <v>316.62621642350132</v>
      </c>
      <c r="AA1022" s="29">
        <f t="shared" si="323"/>
        <v>191.30351001267263</v>
      </c>
      <c r="AB1022">
        <f t="shared" si="324"/>
        <v>0.60419352564538076</v>
      </c>
      <c r="AC1022" s="32">
        <f t="shared" si="325"/>
        <v>51.502716658026621</v>
      </c>
      <c r="AD1022" s="32">
        <f t="shared" si="326"/>
        <v>-0.7785915462741092</v>
      </c>
      <c r="AE1022" s="34">
        <f t="shared" si="327"/>
        <v>26.960667056902764</v>
      </c>
      <c r="AF1022" s="36" t="str">
        <f t="shared" si="328"/>
        <v>PADTON</v>
      </c>
      <c r="AG1022" s="36" t="str">
        <f t="shared" si="329"/>
        <v>RDNGSTN</v>
      </c>
      <c r="AH1022" s="36">
        <f t="shared" si="330"/>
        <v>1018</v>
      </c>
      <c r="AI1022" s="42">
        <f t="shared" si="331"/>
        <v>43093.2</v>
      </c>
      <c r="AJ1022" s="43">
        <f t="shared" si="332"/>
        <v>45.015216045699404</v>
      </c>
      <c r="AK1022" s="43">
        <f t="shared" si="333"/>
        <v>-5.8425148003349463E-2</v>
      </c>
      <c r="AL1022" s="36">
        <f t="shared" si="334"/>
        <v>51.502716658026621</v>
      </c>
      <c r="AM1022" s="36">
        <v>1</v>
      </c>
      <c r="AN1022" s="36">
        <f t="shared" si="335"/>
        <v>-0.7785915462741092</v>
      </c>
      <c r="AO1022" s="36">
        <v>4</v>
      </c>
      <c r="AP1022" s="42">
        <f>INT(AI1022/1000)*1000</f>
        <v>43000</v>
      </c>
      <c r="AQ1022" s="42">
        <f>MOD(AI1022,1000)</f>
        <v>93.19999999999709</v>
      </c>
      <c r="AR1022" s="42">
        <f>MOD(AI1023,1000)-0.2+(AP1023-AP1022)</f>
        <v>137.9999999999971</v>
      </c>
    </row>
    <row r="1023" spans="1:44" x14ac:dyDescent="0.25">
      <c r="A1023" s="32" t="s">
        <v>0</v>
      </c>
      <c r="B1023" s="33" t="s">
        <v>1</v>
      </c>
      <c r="C1023" s="32">
        <v>1019</v>
      </c>
      <c r="D1023">
        <f>MATCH(C1023,TrainRun!$AG$2:$AG$148,1)</f>
        <v>123</v>
      </c>
      <c r="E1023">
        <f>INT(INDEX(TrainRun!$AD$2:$AD$148,'By Second'!D1023))</f>
        <v>1000</v>
      </c>
      <c r="F1023">
        <f>IF(E1023=0,0,INDEX(TrainRun!$AE$2:$AE$148,'By Second'!D1023))</f>
        <v>46.066868709759731</v>
      </c>
      <c r="G1023">
        <f>INDEX(TrainRun!$AF$2:$AF$148,'By Second'!D1023)</f>
        <v>42273.979864968838</v>
      </c>
      <c r="H1023">
        <f t="shared" si="318"/>
        <v>124</v>
      </c>
      <c r="I1023">
        <f>INT(INDEX(TrainRun!$AD$2:$AD$148,'By Second'!H1023))</f>
        <v>1100</v>
      </c>
      <c r="J1023">
        <f>INDEX(TrainRun!$AE$2:$AE$148,'By Second'!H1023)</f>
        <v>40.224353909424785</v>
      </c>
      <c r="K1023">
        <f t="shared" si="315"/>
        <v>100</v>
      </c>
      <c r="L1023">
        <f t="shared" si="316"/>
        <v>-5.8425148003349463</v>
      </c>
      <c r="M1023">
        <f t="shared" si="319"/>
        <v>-5.8425148003349463E-2</v>
      </c>
      <c r="N1023" s="32">
        <f t="shared" si="320"/>
        <v>44.956790897696052</v>
      </c>
      <c r="O1023" s="29">
        <f t="shared" si="317"/>
        <v>43138.169727364781</v>
      </c>
      <c r="P1023">
        <f>MATCH(O1023,LORDetail!$B$2:$B$930,1)</f>
        <v>266</v>
      </c>
      <c r="Q1023">
        <f>INDEX(LORDetail!$B$2:$B$930,P1023)</f>
        <v>42901.909426454411</v>
      </c>
      <c r="R1023">
        <f>INDEX(LORDetail!$D$2:$D$930,P1023)</f>
        <v>51.503493785849102</v>
      </c>
      <c r="S1023">
        <f>INDEX(LORDetail!$E$2:$E$930,P1023)</f>
        <v>-0.776129171752592</v>
      </c>
      <c r="T1023">
        <f>INDEX(LORDetail!$G$2:$G$930,P1023)</f>
        <v>26.844100000000001</v>
      </c>
      <c r="U1023">
        <f t="shared" si="321"/>
        <v>267</v>
      </c>
      <c r="V1023">
        <f>INDEX(LORDetail!$B$2:$B$930,U1023)</f>
        <v>43218.535642877912</v>
      </c>
      <c r="W1023">
        <f>INDEX(LORDetail!$D$2:$D$930,U1023)</f>
        <v>51.502207562495997</v>
      </c>
      <c r="X1023">
        <f>INDEX(LORDetail!$E$2:$E$930,U1023)</f>
        <v>-0.78020464495281705</v>
      </c>
      <c r="Y1023">
        <f>INDEX(LORDetail!$G$2:$G$930,U1023)</f>
        <v>27.037030000000001</v>
      </c>
      <c r="Z1023">
        <f t="shared" si="322"/>
        <v>316.62621642350132</v>
      </c>
      <c r="AA1023" s="29">
        <f t="shared" si="323"/>
        <v>236.26030091036955</v>
      </c>
      <c r="AB1023">
        <f t="shared" si="324"/>
        <v>0.74618047608022808</v>
      </c>
      <c r="AC1023" s="32">
        <f t="shared" si="325"/>
        <v>51.502534031095138</v>
      </c>
      <c r="AD1023" s="32">
        <f t="shared" si="326"/>
        <v>-0.77917021028538813</v>
      </c>
      <c r="AE1023" s="34">
        <f t="shared" si="327"/>
        <v>26.988060599250161</v>
      </c>
      <c r="AF1023" s="36" t="str">
        <f t="shared" si="328"/>
        <v>PADTON</v>
      </c>
      <c r="AG1023" s="36" t="str">
        <f t="shared" si="329"/>
        <v>RDNGSTN</v>
      </c>
      <c r="AH1023" s="36">
        <f t="shared" si="330"/>
        <v>1019</v>
      </c>
      <c r="AI1023" s="42">
        <f t="shared" si="331"/>
        <v>43138.2</v>
      </c>
      <c r="AJ1023" s="43">
        <f t="shared" si="332"/>
        <v>44.956790897696052</v>
      </c>
      <c r="AK1023" s="43">
        <f t="shared" si="333"/>
        <v>-5.8425148003349463E-2</v>
      </c>
      <c r="AL1023" s="36">
        <f t="shared" si="334"/>
        <v>51.502534031095138</v>
      </c>
      <c r="AM1023" s="36">
        <v>1</v>
      </c>
      <c r="AN1023" s="36">
        <f t="shared" si="335"/>
        <v>-0.77917021028538813</v>
      </c>
      <c r="AO1023" s="36">
        <v>4</v>
      </c>
      <c r="AP1023" s="42">
        <f>INT(AI1023/1000)*1000</f>
        <v>43000</v>
      </c>
      <c r="AQ1023" s="42">
        <f>MOD(AI1023,1000)</f>
        <v>138.19999999999709</v>
      </c>
      <c r="AR1023" s="42">
        <f>MOD(AI1024,1000)-0.2+(AP1024-AP1023)</f>
        <v>182.8</v>
      </c>
    </row>
    <row r="1024" spans="1:44" x14ac:dyDescent="0.25">
      <c r="A1024" s="32" t="s">
        <v>0</v>
      </c>
      <c r="B1024" s="33" t="s">
        <v>1</v>
      </c>
      <c r="C1024" s="32">
        <v>1020</v>
      </c>
      <c r="D1024">
        <f>MATCH(C1024,TrainRun!$AG$2:$AG$148,1)</f>
        <v>123</v>
      </c>
      <c r="E1024">
        <f>INT(INDEX(TrainRun!$AD$2:$AD$148,'By Second'!D1024))</f>
        <v>1000</v>
      </c>
      <c r="F1024">
        <f>IF(E1024=0,0,INDEX(TrainRun!$AE$2:$AE$148,'By Second'!D1024))</f>
        <v>46.066868709759731</v>
      </c>
      <c r="G1024">
        <f>INDEX(TrainRun!$AF$2:$AF$148,'By Second'!D1024)</f>
        <v>42273.979864968838</v>
      </c>
      <c r="H1024">
        <f t="shared" si="318"/>
        <v>124</v>
      </c>
      <c r="I1024">
        <f>INT(INDEX(TrainRun!$AD$2:$AD$148,'By Second'!H1024))</f>
        <v>1100</v>
      </c>
      <c r="J1024">
        <f>INDEX(TrainRun!$AE$2:$AE$148,'By Second'!H1024)</f>
        <v>40.224353909424785</v>
      </c>
      <c r="K1024">
        <f t="shared" si="315"/>
        <v>100</v>
      </c>
      <c r="L1024">
        <f t="shared" si="316"/>
        <v>-5.8425148003349463</v>
      </c>
      <c r="M1024">
        <f t="shared" si="319"/>
        <v>-5.8425148003349463E-2</v>
      </c>
      <c r="N1024" s="32">
        <f t="shared" si="320"/>
        <v>44.898365749692701</v>
      </c>
      <c r="O1024" s="29">
        <f t="shared" si="317"/>
        <v>43183.068093114474</v>
      </c>
      <c r="P1024">
        <f>MATCH(O1024,LORDetail!$B$2:$B$930,1)</f>
        <v>266</v>
      </c>
      <c r="Q1024">
        <f>INDEX(LORDetail!$B$2:$B$930,P1024)</f>
        <v>42901.909426454411</v>
      </c>
      <c r="R1024">
        <f>INDEX(LORDetail!$D$2:$D$930,P1024)</f>
        <v>51.503493785849102</v>
      </c>
      <c r="S1024">
        <f>INDEX(LORDetail!$E$2:$E$930,P1024)</f>
        <v>-0.776129171752592</v>
      </c>
      <c r="T1024">
        <f>INDEX(LORDetail!$G$2:$G$930,P1024)</f>
        <v>26.844100000000001</v>
      </c>
      <c r="U1024">
        <f t="shared" si="321"/>
        <v>267</v>
      </c>
      <c r="V1024">
        <f>INDEX(LORDetail!$B$2:$B$930,U1024)</f>
        <v>43218.535642877912</v>
      </c>
      <c r="W1024">
        <f>INDEX(LORDetail!$D$2:$D$930,U1024)</f>
        <v>51.502207562495997</v>
      </c>
      <c r="X1024">
        <f>INDEX(LORDetail!$E$2:$E$930,U1024)</f>
        <v>-0.78020464495281705</v>
      </c>
      <c r="Y1024">
        <f>INDEX(LORDetail!$G$2:$G$930,U1024)</f>
        <v>27.037030000000001</v>
      </c>
      <c r="Z1024">
        <f t="shared" si="322"/>
        <v>316.62621642350132</v>
      </c>
      <c r="AA1024" s="29">
        <f t="shared" si="323"/>
        <v>281.15866666006332</v>
      </c>
      <c r="AB1024">
        <f t="shared" si="324"/>
        <v>0.88798290247703748</v>
      </c>
      <c r="AC1024" s="32">
        <f t="shared" si="325"/>
        <v>51.502351641502777</v>
      </c>
      <c r="AD1024" s="32">
        <f t="shared" si="326"/>
        <v>-0.77974812227389523</v>
      </c>
      <c r="AE1024" s="34">
        <f t="shared" si="327"/>
        <v>27.015418541374896</v>
      </c>
      <c r="AF1024" s="36" t="str">
        <f t="shared" si="328"/>
        <v>PADTON</v>
      </c>
      <c r="AG1024" s="36" t="str">
        <f t="shared" si="329"/>
        <v>RDNGSTN</v>
      </c>
      <c r="AH1024" s="36">
        <f t="shared" si="330"/>
        <v>1020</v>
      </c>
      <c r="AI1024" s="42">
        <f t="shared" si="331"/>
        <v>43183</v>
      </c>
      <c r="AJ1024" s="43">
        <f t="shared" si="332"/>
        <v>44.898365749692701</v>
      </c>
      <c r="AK1024" s="43">
        <f t="shared" si="333"/>
        <v>-5.8425148003349463E-2</v>
      </c>
      <c r="AL1024" s="36">
        <f t="shared" si="334"/>
        <v>51.502351641502777</v>
      </c>
      <c r="AM1024" s="36">
        <v>1</v>
      </c>
      <c r="AN1024" s="36">
        <f t="shared" si="335"/>
        <v>-0.77974812227389523</v>
      </c>
      <c r="AO1024" s="36">
        <v>4</v>
      </c>
      <c r="AP1024" s="42">
        <f>INT(AI1024/1000)*1000</f>
        <v>43000</v>
      </c>
      <c r="AQ1024" s="42">
        <f>MOD(AI1024,1000)</f>
        <v>183</v>
      </c>
      <c r="AR1024" s="42">
        <f>MOD(AI1025,1000)-0.2+(AP1025-AP1024)</f>
        <v>227.8</v>
      </c>
    </row>
    <row r="1025" spans="1:44" x14ac:dyDescent="0.25">
      <c r="A1025" s="32" t="s">
        <v>0</v>
      </c>
      <c r="B1025" s="33" t="s">
        <v>1</v>
      </c>
      <c r="C1025" s="32">
        <v>1021</v>
      </c>
      <c r="D1025">
        <f>MATCH(C1025,TrainRun!$AG$2:$AG$148,1)</f>
        <v>123</v>
      </c>
      <c r="E1025">
        <f>INT(INDEX(TrainRun!$AD$2:$AD$148,'By Second'!D1025))</f>
        <v>1000</v>
      </c>
      <c r="F1025">
        <f>IF(E1025=0,0,INDEX(TrainRun!$AE$2:$AE$148,'By Second'!D1025))</f>
        <v>46.066868709759731</v>
      </c>
      <c r="G1025">
        <f>INDEX(TrainRun!$AF$2:$AF$148,'By Second'!D1025)</f>
        <v>42273.979864968838</v>
      </c>
      <c r="H1025">
        <f t="shared" si="318"/>
        <v>124</v>
      </c>
      <c r="I1025">
        <f>INT(INDEX(TrainRun!$AD$2:$AD$148,'By Second'!H1025))</f>
        <v>1100</v>
      </c>
      <c r="J1025">
        <f>INDEX(TrainRun!$AE$2:$AE$148,'By Second'!H1025)</f>
        <v>40.224353909424785</v>
      </c>
      <c r="K1025">
        <f t="shared" si="315"/>
        <v>100</v>
      </c>
      <c r="L1025">
        <f t="shared" si="316"/>
        <v>-5.8425148003349463</v>
      </c>
      <c r="M1025">
        <f t="shared" si="319"/>
        <v>-5.8425148003349463E-2</v>
      </c>
      <c r="N1025" s="32">
        <f t="shared" si="320"/>
        <v>44.839940601689349</v>
      </c>
      <c r="O1025" s="29">
        <f t="shared" si="317"/>
        <v>43227.908033716165</v>
      </c>
      <c r="P1025">
        <f>MATCH(O1025,LORDetail!$B$2:$B$930,1)</f>
        <v>267</v>
      </c>
      <c r="Q1025">
        <f>INDEX(LORDetail!$B$2:$B$930,P1025)</f>
        <v>43218.535642877912</v>
      </c>
      <c r="R1025">
        <f>INDEX(LORDetail!$D$2:$D$930,P1025)</f>
        <v>51.502207562495997</v>
      </c>
      <c r="S1025">
        <f>INDEX(LORDetail!$E$2:$E$930,P1025)</f>
        <v>-0.78020464495281705</v>
      </c>
      <c r="T1025">
        <f>INDEX(LORDetail!$G$2:$G$930,P1025)</f>
        <v>27.037030000000001</v>
      </c>
      <c r="U1025">
        <f t="shared" si="321"/>
        <v>268</v>
      </c>
      <c r="V1025">
        <f>INDEX(LORDetail!$B$2:$B$930,U1025)</f>
        <v>43498.384158490051</v>
      </c>
      <c r="W1025">
        <f>INDEX(LORDetail!$D$2:$D$930,U1025)</f>
        <v>51.5010289801981</v>
      </c>
      <c r="X1025">
        <f>INDEX(LORDetail!$E$2:$E$930,U1025)</f>
        <v>-0.78377182858250005</v>
      </c>
      <c r="Y1025">
        <f>INDEX(LORDetail!$G$2:$G$930,U1025)</f>
        <v>27.207550000000001</v>
      </c>
      <c r="Z1025">
        <f t="shared" si="322"/>
        <v>279.84851561213873</v>
      </c>
      <c r="AA1025" s="29">
        <f t="shared" si="323"/>
        <v>9.3723908382526133</v>
      </c>
      <c r="AB1025">
        <f t="shared" si="324"/>
        <v>3.3490943547624365E-2</v>
      </c>
      <c r="AC1025" s="32">
        <f t="shared" si="325"/>
        <v>51.502168090662792</v>
      </c>
      <c r="AD1025" s="32">
        <f t="shared" si="326"/>
        <v>-0.7803241132983828</v>
      </c>
      <c r="AE1025" s="34">
        <f t="shared" si="327"/>
        <v>27.042740875693742</v>
      </c>
      <c r="AF1025" s="36" t="str">
        <f t="shared" si="328"/>
        <v>PADTON</v>
      </c>
      <c r="AG1025" s="36" t="str">
        <f t="shared" si="329"/>
        <v>RDNGSTN</v>
      </c>
      <c r="AH1025" s="36">
        <f t="shared" si="330"/>
        <v>1021</v>
      </c>
      <c r="AI1025" s="42">
        <f t="shared" si="331"/>
        <v>43228</v>
      </c>
      <c r="AJ1025" s="43">
        <f t="shared" si="332"/>
        <v>44.839940601689349</v>
      </c>
      <c r="AK1025" s="43">
        <f t="shared" si="333"/>
        <v>-5.8425148003349463E-2</v>
      </c>
      <c r="AL1025" s="36">
        <f t="shared" si="334"/>
        <v>51.502168090662792</v>
      </c>
      <c r="AM1025" s="36">
        <v>1</v>
      </c>
      <c r="AN1025" s="36">
        <f t="shared" si="335"/>
        <v>-0.7803241132983828</v>
      </c>
      <c r="AO1025" s="36">
        <v>4</v>
      </c>
      <c r="AP1025" s="42">
        <f>INT(AI1025/1000)*1000</f>
        <v>43000</v>
      </c>
      <c r="AQ1025" s="42">
        <f>MOD(AI1025,1000)</f>
        <v>228</v>
      </c>
      <c r="AR1025" s="42">
        <f>MOD(AI1026,1000)-0.2+(AP1026-AP1025)</f>
        <v>272.39999999999856</v>
      </c>
    </row>
    <row r="1026" spans="1:44" x14ac:dyDescent="0.25">
      <c r="A1026" s="32" t="s">
        <v>0</v>
      </c>
      <c r="B1026" s="33" t="s">
        <v>1</v>
      </c>
      <c r="C1026" s="32">
        <v>1022</v>
      </c>
      <c r="D1026">
        <f>MATCH(C1026,TrainRun!$AG$2:$AG$148,1)</f>
        <v>123</v>
      </c>
      <c r="E1026">
        <f>INT(INDEX(TrainRun!$AD$2:$AD$148,'By Second'!D1026))</f>
        <v>1000</v>
      </c>
      <c r="F1026">
        <f>IF(E1026=0,0,INDEX(TrainRun!$AE$2:$AE$148,'By Second'!D1026))</f>
        <v>46.066868709759731</v>
      </c>
      <c r="G1026">
        <f>INDEX(TrainRun!$AF$2:$AF$148,'By Second'!D1026)</f>
        <v>42273.979864968838</v>
      </c>
      <c r="H1026">
        <f t="shared" si="318"/>
        <v>124</v>
      </c>
      <c r="I1026">
        <f>INT(INDEX(TrainRun!$AD$2:$AD$148,'By Second'!H1026))</f>
        <v>1100</v>
      </c>
      <c r="J1026">
        <f>INDEX(TrainRun!$AE$2:$AE$148,'By Second'!H1026)</f>
        <v>40.224353909424785</v>
      </c>
      <c r="K1026">
        <f t="shared" si="315"/>
        <v>100</v>
      </c>
      <c r="L1026">
        <f t="shared" si="316"/>
        <v>-5.8425148003349463</v>
      </c>
      <c r="M1026">
        <f t="shared" si="319"/>
        <v>-5.8425148003349463E-2</v>
      </c>
      <c r="N1026" s="32">
        <f t="shared" si="320"/>
        <v>44.781515453685998</v>
      </c>
      <c r="O1026" s="29">
        <f t="shared" si="317"/>
        <v>43272.689549169852</v>
      </c>
      <c r="P1026">
        <f>MATCH(O1026,LORDetail!$B$2:$B$930,1)</f>
        <v>267</v>
      </c>
      <c r="Q1026">
        <f>INDEX(LORDetail!$B$2:$B$930,P1026)</f>
        <v>43218.535642877912</v>
      </c>
      <c r="R1026">
        <f>INDEX(LORDetail!$D$2:$D$930,P1026)</f>
        <v>51.502207562495997</v>
      </c>
      <c r="S1026">
        <f>INDEX(LORDetail!$E$2:$E$930,P1026)</f>
        <v>-0.78020464495281705</v>
      </c>
      <c r="T1026">
        <f>INDEX(LORDetail!$G$2:$G$930,P1026)</f>
        <v>27.037030000000001</v>
      </c>
      <c r="U1026">
        <f t="shared" si="321"/>
        <v>268</v>
      </c>
      <c r="V1026">
        <f>INDEX(LORDetail!$B$2:$B$930,U1026)</f>
        <v>43498.384158490051</v>
      </c>
      <c r="W1026">
        <f>INDEX(LORDetail!$D$2:$D$930,U1026)</f>
        <v>51.5010289801981</v>
      </c>
      <c r="X1026">
        <f>INDEX(LORDetail!$E$2:$E$930,U1026)</f>
        <v>-0.78377182858250005</v>
      </c>
      <c r="Y1026">
        <f>INDEX(LORDetail!$G$2:$G$930,U1026)</f>
        <v>27.207550000000001</v>
      </c>
      <c r="Z1026">
        <f t="shared" si="322"/>
        <v>279.84851561213873</v>
      </c>
      <c r="AA1026" s="29">
        <f t="shared" si="323"/>
        <v>54.153906291940075</v>
      </c>
      <c r="AB1026">
        <f t="shared" si="324"/>
        <v>0.1935115009400146</v>
      </c>
      <c r="AC1026" s="32">
        <f t="shared" si="325"/>
        <v>51.501979493266546</v>
      </c>
      <c r="AD1026" s="32">
        <f t="shared" si="326"/>
        <v>-0.7808949360111257</v>
      </c>
      <c r="AE1026" s="34">
        <f t="shared" si="327"/>
        <v>27.070027581140291</v>
      </c>
      <c r="AF1026" s="36" t="str">
        <f t="shared" si="328"/>
        <v>PADTON</v>
      </c>
      <c r="AG1026" s="36" t="str">
        <f t="shared" si="329"/>
        <v>RDNGSTN</v>
      </c>
      <c r="AH1026" s="36">
        <f t="shared" si="330"/>
        <v>1022</v>
      </c>
      <c r="AI1026" s="42">
        <f t="shared" si="331"/>
        <v>43272.6</v>
      </c>
      <c r="AJ1026" s="43">
        <f t="shared" si="332"/>
        <v>44.781515453685998</v>
      </c>
      <c r="AK1026" s="43">
        <f t="shared" si="333"/>
        <v>-5.8425148003349463E-2</v>
      </c>
      <c r="AL1026" s="36">
        <f t="shared" si="334"/>
        <v>51.501979493266546</v>
      </c>
      <c r="AM1026" s="36">
        <v>1</v>
      </c>
      <c r="AN1026" s="36">
        <f t="shared" si="335"/>
        <v>-0.7808949360111257</v>
      </c>
      <c r="AO1026" s="36">
        <v>4</v>
      </c>
      <c r="AP1026" s="42">
        <f>INT(AI1026/1000)*1000</f>
        <v>43000</v>
      </c>
      <c r="AQ1026" s="42">
        <f>MOD(AI1026,1000)</f>
        <v>272.59999999999854</v>
      </c>
      <c r="AR1026" s="42">
        <f>MOD(AI1027,1000)-0.2+(AP1027-AP1026)</f>
        <v>317.20000000000147</v>
      </c>
    </row>
    <row r="1027" spans="1:44" x14ac:dyDescent="0.25">
      <c r="A1027" s="32" t="s">
        <v>0</v>
      </c>
      <c r="B1027" s="33" t="s">
        <v>1</v>
      </c>
      <c r="C1027" s="32">
        <v>1023</v>
      </c>
      <c r="D1027">
        <f>MATCH(C1027,TrainRun!$AG$2:$AG$148,1)</f>
        <v>123</v>
      </c>
      <c r="E1027">
        <f>INT(INDEX(TrainRun!$AD$2:$AD$148,'By Second'!D1027))</f>
        <v>1000</v>
      </c>
      <c r="F1027">
        <f>IF(E1027=0,0,INDEX(TrainRun!$AE$2:$AE$148,'By Second'!D1027))</f>
        <v>46.066868709759731</v>
      </c>
      <c r="G1027">
        <f>INDEX(TrainRun!$AF$2:$AF$148,'By Second'!D1027)</f>
        <v>42273.979864968838</v>
      </c>
      <c r="H1027">
        <f t="shared" si="318"/>
        <v>124</v>
      </c>
      <c r="I1027">
        <f>INT(INDEX(TrainRun!$AD$2:$AD$148,'By Second'!H1027))</f>
        <v>1100</v>
      </c>
      <c r="J1027">
        <f>INDEX(TrainRun!$AE$2:$AE$148,'By Second'!H1027)</f>
        <v>40.224353909424785</v>
      </c>
      <c r="K1027">
        <f t="shared" si="315"/>
        <v>100</v>
      </c>
      <c r="L1027">
        <f t="shared" si="316"/>
        <v>-5.8425148003349463</v>
      </c>
      <c r="M1027">
        <f t="shared" si="319"/>
        <v>-5.8425148003349463E-2</v>
      </c>
      <c r="N1027" s="32">
        <f t="shared" si="320"/>
        <v>44.723090305682646</v>
      </c>
      <c r="O1027" s="29">
        <f t="shared" si="317"/>
        <v>43317.412639475537</v>
      </c>
      <c r="P1027">
        <f>MATCH(O1027,LORDetail!$B$2:$B$930,1)</f>
        <v>267</v>
      </c>
      <c r="Q1027">
        <f>INDEX(LORDetail!$B$2:$B$930,P1027)</f>
        <v>43218.535642877912</v>
      </c>
      <c r="R1027">
        <f>INDEX(LORDetail!$D$2:$D$930,P1027)</f>
        <v>51.502207562495997</v>
      </c>
      <c r="S1027">
        <f>INDEX(LORDetail!$E$2:$E$930,P1027)</f>
        <v>-0.78020464495281705</v>
      </c>
      <c r="T1027">
        <f>INDEX(LORDetail!$G$2:$G$930,P1027)</f>
        <v>27.037030000000001</v>
      </c>
      <c r="U1027">
        <f t="shared" si="321"/>
        <v>268</v>
      </c>
      <c r="V1027">
        <f>INDEX(LORDetail!$B$2:$B$930,U1027)</f>
        <v>43498.384158490051</v>
      </c>
      <c r="W1027">
        <f>INDEX(LORDetail!$D$2:$D$930,U1027)</f>
        <v>51.5010289801981</v>
      </c>
      <c r="X1027">
        <f>INDEX(LORDetail!$E$2:$E$930,U1027)</f>
        <v>-0.78377182858250005</v>
      </c>
      <c r="Y1027">
        <f>INDEX(LORDetail!$G$2:$G$930,U1027)</f>
        <v>27.207550000000001</v>
      </c>
      <c r="Z1027">
        <f t="shared" si="322"/>
        <v>279.84851561213873</v>
      </c>
      <c r="AA1027" s="29">
        <f t="shared" si="323"/>
        <v>98.876996597624384</v>
      </c>
      <c r="AB1027">
        <f t="shared" si="324"/>
        <v>0.35332328413942637</v>
      </c>
      <c r="AC1027" s="32">
        <f t="shared" si="325"/>
        <v>51.501791141927875</v>
      </c>
      <c r="AD1027" s="32">
        <f t="shared" si="326"/>
        <v>-0.78146501398798507</v>
      </c>
      <c r="AE1027" s="34">
        <f t="shared" si="327"/>
        <v>27.097278686411457</v>
      </c>
      <c r="AF1027" s="36" t="str">
        <f t="shared" si="328"/>
        <v>PADTON</v>
      </c>
      <c r="AG1027" s="36" t="str">
        <f t="shared" si="329"/>
        <v>RDNGSTN</v>
      </c>
      <c r="AH1027" s="36">
        <f t="shared" si="330"/>
        <v>1023</v>
      </c>
      <c r="AI1027" s="42">
        <f t="shared" si="331"/>
        <v>43317.4</v>
      </c>
      <c r="AJ1027" s="43">
        <f t="shared" si="332"/>
        <v>44.723090305682646</v>
      </c>
      <c r="AK1027" s="43">
        <f t="shared" si="333"/>
        <v>-5.8425148003349463E-2</v>
      </c>
      <c r="AL1027" s="36">
        <f t="shared" si="334"/>
        <v>51.501791141927875</v>
      </c>
      <c r="AM1027" s="36">
        <v>1</v>
      </c>
      <c r="AN1027" s="36">
        <f t="shared" si="335"/>
        <v>-0.78146501398798507</v>
      </c>
      <c r="AO1027" s="36">
        <v>4</v>
      </c>
      <c r="AP1027" s="42">
        <f>INT(AI1027/1000)*1000</f>
        <v>43000</v>
      </c>
      <c r="AQ1027" s="42">
        <f>MOD(AI1027,1000)</f>
        <v>317.40000000000146</v>
      </c>
      <c r="AR1027" s="42">
        <f>MOD(AI1028,1000)-0.2+(AP1028-AP1027)</f>
        <v>361.8</v>
      </c>
    </row>
    <row r="1028" spans="1:44" x14ac:dyDescent="0.25">
      <c r="A1028" s="32" t="s">
        <v>0</v>
      </c>
      <c r="B1028" s="33" t="s">
        <v>1</v>
      </c>
      <c r="C1028" s="32">
        <v>1024</v>
      </c>
      <c r="D1028">
        <f>MATCH(C1028,TrainRun!$AG$2:$AG$148,1)</f>
        <v>123</v>
      </c>
      <c r="E1028">
        <f>INT(INDEX(TrainRun!$AD$2:$AD$148,'By Second'!D1028))</f>
        <v>1000</v>
      </c>
      <c r="F1028">
        <f>IF(E1028=0,0,INDEX(TrainRun!$AE$2:$AE$148,'By Second'!D1028))</f>
        <v>46.066868709759731</v>
      </c>
      <c r="G1028">
        <f>INDEX(TrainRun!$AF$2:$AF$148,'By Second'!D1028)</f>
        <v>42273.979864968838</v>
      </c>
      <c r="H1028">
        <f t="shared" si="318"/>
        <v>124</v>
      </c>
      <c r="I1028">
        <f>INT(INDEX(TrainRun!$AD$2:$AD$148,'By Second'!H1028))</f>
        <v>1100</v>
      </c>
      <c r="J1028">
        <f>INDEX(TrainRun!$AE$2:$AE$148,'By Second'!H1028)</f>
        <v>40.224353909424785</v>
      </c>
      <c r="K1028">
        <f t="shared" ref="K1028:K1091" si="336">I1028-E1028</f>
        <v>100</v>
      </c>
      <c r="L1028">
        <f t="shared" ref="L1028:L1091" si="337">J1028-F1028</f>
        <v>-5.8425148003349463</v>
      </c>
      <c r="M1028">
        <f t="shared" si="319"/>
        <v>-5.8425148003349463E-2</v>
      </c>
      <c r="N1028" s="32">
        <f t="shared" si="320"/>
        <v>44.664665157679295</v>
      </c>
      <c r="O1028" s="29">
        <f t="shared" ref="O1028:O1091" si="338">IF(C1028=E1028,ROUND(G1028,1),O1027+N1028)</f>
        <v>43362.077304633218</v>
      </c>
      <c r="P1028">
        <f>MATCH(O1028,LORDetail!$B$2:$B$930,1)</f>
        <v>267</v>
      </c>
      <c r="Q1028">
        <f>INDEX(LORDetail!$B$2:$B$930,P1028)</f>
        <v>43218.535642877912</v>
      </c>
      <c r="R1028">
        <f>INDEX(LORDetail!$D$2:$D$930,P1028)</f>
        <v>51.502207562495997</v>
      </c>
      <c r="S1028">
        <f>INDEX(LORDetail!$E$2:$E$930,P1028)</f>
        <v>-0.78020464495281705</v>
      </c>
      <c r="T1028">
        <f>INDEX(LORDetail!$G$2:$G$930,P1028)</f>
        <v>27.037030000000001</v>
      </c>
      <c r="U1028">
        <f t="shared" si="321"/>
        <v>268</v>
      </c>
      <c r="V1028">
        <f>INDEX(LORDetail!$B$2:$B$930,U1028)</f>
        <v>43498.384158490051</v>
      </c>
      <c r="W1028">
        <f>INDEX(LORDetail!$D$2:$D$930,U1028)</f>
        <v>51.5010289801981</v>
      </c>
      <c r="X1028">
        <f>INDEX(LORDetail!$E$2:$E$930,U1028)</f>
        <v>-0.78377182858250005</v>
      </c>
      <c r="Y1028">
        <f>INDEX(LORDetail!$G$2:$G$930,U1028)</f>
        <v>27.207550000000001</v>
      </c>
      <c r="Z1028">
        <f t="shared" si="322"/>
        <v>279.84851561213873</v>
      </c>
      <c r="AA1028" s="29">
        <f t="shared" si="323"/>
        <v>143.54166175530554</v>
      </c>
      <c r="AB1028">
        <f t="shared" si="324"/>
        <v>0.51292629314585958</v>
      </c>
      <c r="AC1028" s="32">
        <f t="shared" si="325"/>
        <v>51.50160303664677</v>
      </c>
      <c r="AD1028" s="32">
        <f t="shared" si="326"/>
        <v>-0.78203434722896092</v>
      </c>
      <c r="AE1028" s="34">
        <f t="shared" si="327"/>
        <v>27.124494191507232</v>
      </c>
      <c r="AF1028" s="36" t="str">
        <f t="shared" si="328"/>
        <v>PADTON</v>
      </c>
      <c r="AG1028" s="36" t="str">
        <f t="shared" si="329"/>
        <v>RDNGSTN</v>
      </c>
      <c r="AH1028" s="36">
        <f t="shared" si="330"/>
        <v>1024</v>
      </c>
      <c r="AI1028" s="42">
        <f t="shared" si="331"/>
        <v>43362</v>
      </c>
      <c r="AJ1028" s="43">
        <f t="shared" si="332"/>
        <v>44.664665157679295</v>
      </c>
      <c r="AK1028" s="43">
        <f t="shared" si="333"/>
        <v>-5.8425148003349463E-2</v>
      </c>
      <c r="AL1028" s="36">
        <f t="shared" si="334"/>
        <v>51.50160303664677</v>
      </c>
      <c r="AM1028" s="36">
        <v>1</v>
      </c>
      <c r="AN1028" s="36">
        <f t="shared" si="335"/>
        <v>-0.78203434722896092</v>
      </c>
      <c r="AO1028" s="36">
        <v>4</v>
      </c>
      <c r="AP1028" s="42">
        <f>INT(AI1028/1000)*1000</f>
        <v>43000</v>
      </c>
      <c r="AQ1028" s="42">
        <f>MOD(AI1028,1000)</f>
        <v>362</v>
      </c>
      <c r="AR1028" s="42">
        <f>MOD(AI1029,1000)-0.2+(AP1029-AP1028)</f>
        <v>406.39999999999856</v>
      </c>
    </row>
    <row r="1029" spans="1:44" x14ac:dyDescent="0.25">
      <c r="A1029" s="32" t="s">
        <v>0</v>
      </c>
      <c r="B1029" s="33" t="s">
        <v>1</v>
      </c>
      <c r="C1029" s="32">
        <v>1025</v>
      </c>
      <c r="D1029">
        <f>MATCH(C1029,TrainRun!$AG$2:$AG$148,1)</f>
        <v>123</v>
      </c>
      <c r="E1029">
        <f>INT(INDEX(TrainRun!$AD$2:$AD$148,'By Second'!D1029))</f>
        <v>1000</v>
      </c>
      <c r="F1029">
        <f>IF(E1029=0,0,INDEX(TrainRun!$AE$2:$AE$148,'By Second'!D1029))</f>
        <v>46.066868709759731</v>
      </c>
      <c r="G1029">
        <f>INDEX(TrainRun!$AF$2:$AF$148,'By Second'!D1029)</f>
        <v>42273.979864968838</v>
      </c>
      <c r="H1029">
        <f t="shared" ref="H1029:H1092" si="339">D1029+1</f>
        <v>124</v>
      </c>
      <c r="I1029">
        <f>INT(INDEX(TrainRun!$AD$2:$AD$148,'By Second'!H1029))</f>
        <v>1100</v>
      </c>
      <c r="J1029">
        <f>INDEX(TrainRun!$AE$2:$AE$148,'By Second'!H1029)</f>
        <v>40.224353909424785</v>
      </c>
      <c r="K1029">
        <f t="shared" si="336"/>
        <v>100</v>
      </c>
      <c r="L1029">
        <f t="shared" si="337"/>
        <v>-5.8425148003349463</v>
      </c>
      <c r="M1029">
        <f t="shared" ref="M1029:M1092" si="340">IF(K1029=0,0,L1029/K1029)</f>
        <v>-5.8425148003349463E-2</v>
      </c>
      <c r="N1029" s="32">
        <f t="shared" ref="N1029:N1092" si="341">IF(C1029=E1029,F1029,N1028+M1029)</f>
        <v>44.606240009675943</v>
      </c>
      <c r="O1029" s="29">
        <f t="shared" si="338"/>
        <v>43406.683544642896</v>
      </c>
      <c r="P1029">
        <f>MATCH(O1029,LORDetail!$B$2:$B$930,1)</f>
        <v>267</v>
      </c>
      <c r="Q1029">
        <f>INDEX(LORDetail!$B$2:$B$930,P1029)</f>
        <v>43218.535642877912</v>
      </c>
      <c r="R1029">
        <f>INDEX(LORDetail!$D$2:$D$930,P1029)</f>
        <v>51.502207562495997</v>
      </c>
      <c r="S1029">
        <f>INDEX(LORDetail!$E$2:$E$930,P1029)</f>
        <v>-0.78020464495281705</v>
      </c>
      <c r="T1029">
        <f>INDEX(LORDetail!$G$2:$G$930,P1029)</f>
        <v>27.037030000000001</v>
      </c>
      <c r="U1029">
        <f t="shared" ref="U1029:U1092" si="342">P1029+1</f>
        <v>268</v>
      </c>
      <c r="V1029">
        <f>INDEX(LORDetail!$B$2:$B$930,U1029)</f>
        <v>43498.384158490051</v>
      </c>
      <c r="W1029">
        <f>INDEX(LORDetail!$D$2:$D$930,U1029)</f>
        <v>51.5010289801981</v>
      </c>
      <c r="X1029">
        <f>INDEX(LORDetail!$E$2:$E$930,U1029)</f>
        <v>-0.78377182858250005</v>
      </c>
      <c r="Y1029">
        <f>INDEX(LORDetail!$G$2:$G$930,U1029)</f>
        <v>27.207550000000001</v>
      </c>
      <c r="Z1029">
        <f t="shared" ref="Z1029:Z1092" si="343">V1029-Q1029</f>
        <v>279.84851561213873</v>
      </c>
      <c r="AA1029" s="29">
        <f t="shared" ref="AA1029:AA1092" si="344">O1029-Q1029</f>
        <v>188.14790176498354</v>
      </c>
      <c r="AB1029">
        <f t="shared" ref="AB1029:AB1092" si="345">AA1029/Z1029</f>
        <v>0.67232052795931441</v>
      </c>
      <c r="AC1029" s="32">
        <f t="shared" ref="AC1029:AC1092" si="346">R1029+(W1029-R1029)*$AB1029</f>
        <v>51.501415177423233</v>
      </c>
      <c r="AD1029" s="32">
        <f t="shared" ref="AD1029:AD1092" si="347">S1029+(X1029-S1029)*$AB1029</f>
        <v>-0.78260293573405337</v>
      </c>
      <c r="AE1029" s="34">
        <f t="shared" ref="AE1029:AE1092" si="348">T1029+(Y1029-T1029)*$AB1029</f>
        <v>27.151674096427623</v>
      </c>
      <c r="AF1029" s="36" t="str">
        <f t="shared" ref="AF1029:AF1092" si="349">A1029</f>
        <v>PADTON</v>
      </c>
      <c r="AG1029" s="36" t="str">
        <f t="shared" ref="AG1029:AG1092" si="350">B1029</f>
        <v>RDNGSTN</v>
      </c>
      <c r="AH1029" s="36">
        <f t="shared" ref="AH1029:AH1092" si="351">C1029</f>
        <v>1025</v>
      </c>
      <c r="AI1029" s="42">
        <f t="shared" ref="AI1029:AI1092" si="352">ROUND(O1029*5,0)/5</f>
        <v>43406.6</v>
      </c>
      <c r="AJ1029" s="43">
        <f t="shared" ref="AJ1029:AJ1092" si="353">N1029</f>
        <v>44.606240009675943</v>
      </c>
      <c r="AK1029" s="43">
        <f t="shared" ref="AK1029:AK1092" si="354">M1029</f>
        <v>-5.8425148003349463E-2</v>
      </c>
      <c r="AL1029" s="36">
        <f t="shared" ref="AL1029:AL1092" si="355">AC1029</f>
        <v>51.501415177423233</v>
      </c>
      <c r="AM1029" s="36">
        <v>1</v>
      </c>
      <c r="AN1029" s="36">
        <f t="shared" ref="AN1029:AN1092" si="356">AD1029</f>
        <v>-0.78260293573405337</v>
      </c>
      <c r="AO1029" s="36">
        <v>4</v>
      </c>
      <c r="AP1029" s="42">
        <f>INT(AI1029/1000)*1000</f>
        <v>43000</v>
      </c>
      <c r="AQ1029" s="42">
        <f>MOD(AI1029,1000)</f>
        <v>406.59999999999854</v>
      </c>
      <c r="AR1029" s="42">
        <f>MOD(AI1030,1000)-0.2+(AP1030-AP1029)</f>
        <v>450.9999999999971</v>
      </c>
    </row>
    <row r="1030" spans="1:44" x14ac:dyDescent="0.25">
      <c r="A1030" s="32" t="s">
        <v>0</v>
      </c>
      <c r="B1030" s="33" t="s">
        <v>1</v>
      </c>
      <c r="C1030" s="32">
        <v>1026</v>
      </c>
      <c r="D1030">
        <f>MATCH(C1030,TrainRun!$AG$2:$AG$148,1)</f>
        <v>123</v>
      </c>
      <c r="E1030">
        <f>INT(INDEX(TrainRun!$AD$2:$AD$148,'By Second'!D1030))</f>
        <v>1000</v>
      </c>
      <c r="F1030">
        <f>IF(E1030=0,0,INDEX(TrainRun!$AE$2:$AE$148,'By Second'!D1030))</f>
        <v>46.066868709759731</v>
      </c>
      <c r="G1030">
        <f>INDEX(TrainRun!$AF$2:$AF$148,'By Second'!D1030)</f>
        <v>42273.979864968838</v>
      </c>
      <c r="H1030">
        <f t="shared" si="339"/>
        <v>124</v>
      </c>
      <c r="I1030">
        <f>INT(INDEX(TrainRun!$AD$2:$AD$148,'By Second'!H1030))</f>
        <v>1100</v>
      </c>
      <c r="J1030">
        <f>INDEX(TrainRun!$AE$2:$AE$148,'By Second'!H1030)</f>
        <v>40.224353909424785</v>
      </c>
      <c r="K1030">
        <f t="shared" si="336"/>
        <v>100</v>
      </c>
      <c r="L1030">
        <f t="shared" si="337"/>
        <v>-5.8425148003349463</v>
      </c>
      <c r="M1030">
        <f t="shared" si="340"/>
        <v>-5.8425148003349463E-2</v>
      </c>
      <c r="N1030" s="32">
        <f t="shared" si="341"/>
        <v>44.547814861672592</v>
      </c>
      <c r="O1030" s="29">
        <f t="shared" si="338"/>
        <v>43451.231359504571</v>
      </c>
      <c r="P1030">
        <f>MATCH(O1030,LORDetail!$B$2:$B$930,1)</f>
        <v>267</v>
      </c>
      <c r="Q1030">
        <f>INDEX(LORDetail!$B$2:$B$930,P1030)</f>
        <v>43218.535642877912</v>
      </c>
      <c r="R1030">
        <f>INDEX(LORDetail!$D$2:$D$930,P1030)</f>
        <v>51.502207562495997</v>
      </c>
      <c r="S1030">
        <f>INDEX(LORDetail!$E$2:$E$930,P1030)</f>
        <v>-0.78020464495281705</v>
      </c>
      <c r="T1030">
        <f>INDEX(LORDetail!$G$2:$G$930,P1030)</f>
        <v>27.037030000000001</v>
      </c>
      <c r="U1030">
        <f t="shared" si="342"/>
        <v>268</v>
      </c>
      <c r="V1030">
        <f>INDEX(LORDetail!$B$2:$B$930,U1030)</f>
        <v>43498.384158490051</v>
      </c>
      <c r="W1030">
        <f>INDEX(LORDetail!$D$2:$D$930,U1030)</f>
        <v>51.5010289801981</v>
      </c>
      <c r="X1030">
        <f>INDEX(LORDetail!$E$2:$E$930,U1030)</f>
        <v>-0.78377182858250005</v>
      </c>
      <c r="Y1030">
        <f>INDEX(LORDetail!$G$2:$G$930,U1030)</f>
        <v>27.207550000000001</v>
      </c>
      <c r="Z1030">
        <f t="shared" si="343"/>
        <v>279.84851561213873</v>
      </c>
      <c r="AA1030" s="29">
        <f t="shared" si="344"/>
        <v>232.6957166266584</v>
      </c>
      <c r="AB1030">
        <f t="shared" si="345"/>
        <v>0.83150598857979063</v>
      </c>
      <c r="AC1030" s="32">
        <f t="shared" si="346"/>
        <v>51.501227564257263</v>
      </c>
      <c r="AD1030" s="32">
        <f t="shared" si="347"/>
        <v>-0.7831707795032623</v>
      </c>
      <c r="AE1030" s="34">
        <f t="shared" si="348"/>
        <v>27.178818401172627</v>
      </c>
      <c r="AF1030" s="36" t="str">
        <f t="shared" si="349"/>
        <v>PADTON</v>
      </c>
      <c r="AG1030" s="36" t="str">
        <f t="shared" si="350"/>
        <v>RDNGSTN</v>
      </c>
      <c r="AH1030" s="36">
        <f t="shared" si="351"/>
        <v>1026</v>
      </c>
      <c r="AI1030" s="42">
        <f t="shared" si="352"/>
        <v>43451.199999999997</v>
      </c>
      <c r="AJ1030" s="43">
        <f t="shared" si="353"/>
        <v>44.547814861672592</v>
      </c>
      <c r="AK1030" s="43">
        <f t="shared" si="354"/>
        <v>-5.8425148003349463E-2</v>
      </c>
      <c r="AL1030" s="36">
        <f t="shared" si="355"/>
        <v>51.501227564257263</v>
      </c>
      <c r="AM1030" s="36">
        <v>1</v>
      </c>
      <c r="AN1030" s="36">
        <f t="shared" si="356"/>
        <v>-0.7831707795032623</v>
      </c>
      <c r="AO1030" s="36">
        <v>4</v>
      </c>
      <c r="AP1030" s="42">
        <f>INT(AI1030/1000)*1000</f>
        <v>43000</v>
      </c>
      <c r="AQ1030" s="42">
        <f>MOD(AI1030,1000)</f>
        <v>451.19999999999709</v>
      </c>
      <c r="AR1030" s="42">
        <f>MOD(AI1031,1000)-0.2+(AP1031-AP1030)</f>
        <v>495.60000000000292</v>
      </c>
    </row>
    <row r="1031" spans="1:44" x14ac:dyDescent="0.25">
      <c r="A1031" s="32" t="s">
        <v>0</v>
      </c>
      <c r="B1031" s="33" t="s">
        <v>1</v>
      </c>
      <c r="C1031" s="32">
        <v>1027</v>
      </c>
      <c r="D1031">
        <f>MATCH(C1031,TrainRun!$AG$2:$AG$148,1)</f>
        <v>123</v>
      </c>
      <c r="E1031">
        <f>INT(INDEX(TrainRun!$AD$2:$AD$148,'By Second'!D1031))</f>
        <v>1000</v>
      </c>
      <c r="F1031">
        <f>IF(E1031=0,0,INDEX(TrainRun!$AE$2:$AE$148,'By Second'!D1031))</f>
        <v>46.066868709759731</v>
      </c>
      <c r="G1031">
        <f>INDEX(TrainRun!$AF$2:$AF$148,'By Second'!D1031)</f>
        <v>42273.979864968838</v>
      </c>
      <c r="H1031">
        <f t="shared" si="339"/>
        <v>124</v>
      </c>
      <c r="I1031">
        <f>INT(INDEX(TrainRun!$AD$2:$AD$148,'By Second'!H1031))</f>
        <v>1100</v>
      </c>
      <c r="J1031">
        <f>INDEX(TrainRun!$AE$2:$AE$148,'By Second'!H1031)</f>
        <v>40.224353909424785</v>
      </c>
      <c r="K1031">
        <f t="shared" si="336"/>
        <v>100</v>
      </c>
      <c r="L1031">
        <f t="shared" si="337"/>
        <v>-5.8425148003349463</v>
      </c>
      <c r="M1031">
        <f t="shared" si="340"/>
        <v>-5.8425148003349463E-2</v>
      </c>
      <c r="N1031" s="32">
        <f t="shared" si="341"/>
        <v>44.48938971366924</v>
      </c>
      <c r="O1031" s="29">
        <f t="shared" si="338"/>
        <v>43495.720749218242</v>
      </c>
      <c r="P1031">
        <f>MATCH(O1031,LORDetail!$B$2:$B$930,1)</f>
        <v>267</v>
      </c>
      <c r="Q1031">
        <f>INDEX(LORDetail!$B$2:$B$930,P1031)</f>
        <v>43218.535642877912</v>
      </c>
      <c r="R1031">
        <f>INDEX(LORDetail!$D$2:$D$930,P1031)</f>
        <v>51.502207562495997</v>
      </c>
      <c r="S1031">
        <f>INDEX(LORDetail!$E$2:$E$930,P1031)</f>
        <v>-0.78020464495281705</v>
      </c>
      <c r="T1031">
        <f>INDEX(LORDetail!$G$2:$G$930,P1031)</f>
        <v>27.037030000000001</v>
      </c>
      <c r="U1031">
        <f t="shared" si="342"/>
        <v>268</v>
      </c>
      <c r="V1031">
        <f>INDEX(LORDetail!$B$2:$B$930,U1031)</f>
        <v>43498.384158490051</v>
      </c>
      <c r="W1031">
        <f>INDEX(LORDetail!$D$2:$D$930,U1031)</f>
        <v>51.5010289801981</v>
      </c>
      <c r="X1031">
        <f>INDEX(LORDetail!$E$2:$E$930,U1031)</f>
        <v>-0.78377182858250005</v>
      </c>
      <c r="Y1031">
        <f>INDEX(LORDetail!$G$2:$G$930,U1031)</f>
        <v>27.207550000000001</v>
      </c>
      <c r="Z1031">
        <f t="shared" si="343"/>
        <v>279.84851561213873</v>
      </c>
      <c r="AA1031" s="29">
        <f t="shared" si="344"/>
        <v>277.18510634033009</v>
      </c>
      <c r="AB1031">
        <f t="shared" si="345"/>
        <v>0.99048267500728848</v>
      </c>
      <c r="AC1031" s="32">
        <f t="shared" si="346"/>
        <v>51.50104019714886</v>
      </c>
      <c r="AD1031" s="32">
        <f t="shared" si="347"/>
        <v>-0.78373787853658772</v>
      </c>
      <c r="AE1031" s="34">
        <f t="shared" si="348"/>
        <v>27.205927105742244</v>
      </c>
      <c r="AF1031" s="36" t="str">
        <f t="shared" si="349"/>
        <v>PADTON</v>
      </c>
      <c r="AG1031" s="36" t="str">
        <f t="shared" si="350"/>
        <v>RDNGSTN</v>
      </c>
      <c r="AH1031" s="36">
        <f t="shared" si="351"/>
        <v>1027</v>
      </c>
      <c r="AI1031" s="42">
        <f t="shared" si="352"/>
        <v>43495.8</v>
      </c>
      <c r="AJ1031" s="43">
        <f t="shared" si="353"/>
        <v>44.48938971366924</v>
      </c>
      <c r="AK1031" s="43">
        <f t="shared" si="354"/>
        <v>-5.8425148003349463E-2</v>
      </c>
      <c r="AL1031" s="36">
        <f t="shared" si="355"/>
        <v>51.50104019714886</v>
      </c>
      <c r="AM1031" s="36">
        <v>1</v>
      </c>
      <c r="AN1031" s="36">
        <f t="shared" si="356"/>
        <v>-0.78373787853658772</v>
      </c>
      <c r="AO1031" s="36">
        <v>4</v>
      </c>
      <c r="AP1031" s="42">
        <f>INT(AI1031/1000)*1000</f>
        <v>43000</v>
      </c>
      <c r="AQ1031" s="42">
        <f>MOD(AI1031,1000)</f>
        <v>495.80000000000291</v>
      </c>
      <c r="AR1031" s="42">
        <f>MOD(AI1032,1000)-0.2+(AP1032-AP1031)</f>
        <v>539.99999999999704</v>
      </c>
    </row>
    <row r="1032" spans="1:44" x14ac:dyDescent="0.25">
      <c r="A1032" s="32" t="s">
        <v>0</v>
      </c>
      <c r="B1032" s="33" t="s">
        <v>1</v>
      </c>
      <c r="C1032" s="32">
        <v>1028</v>
      </c>
      <c r="D1032">
        <f>MATCH(C1032,TrainRun!$AG$2:$AG$148,1)</f>
        <v>123</v>
      </c>
      <c r="E1032">
        <f>INT(INDEX(TrainRun!$AD$2:$AD$148,'By Second'!D1032))</f>
        <v>1000</v>
      </c>
      <c r="F1032">
        <f>IF(E1032=0,0,INDEX(TrainRun!$AE$2:$AE$148,'By Second'!D1032))</f>
        <v>46.066868709759731</v>
      </c>
      <c r="G1032">
        <f>INDEX(TrainRun!$AF$2:$AF$148,'By Second'!D1032)</f>
        <v>42273.979864968838</v>
      </c>
      <c r="H1032">
        <f t="shared" si="339"/>
        <v>124</v>
      </c>
      <c r="I1032">
        <f>INT(INDEX(TrainRun!$AD$2:$AD$148,'By Second'!H1032))</f>
        <v>1100</v>
      </c>
      <c r="J1032">
        <f>INDEX(TrainRun!$AE$2:$AE$148,'By Second'!H1032)</f>
        <v>40.224353909424785</v>
      </c>
      <c r="K1032">
        <f t="shared" si="336"/>
        <v>100</v>
      </c>
      <c r="L1032">
        <f t="shared" si="337"/>
        <v>-5.8425148003349463</v>
      </c>
      <c r="M1032">
        <f t="shared" si="340"/>
        <v>-5.8425148003349463E-2</v>
      </c>
      <c r="N1032" s="32">
        <f t="shared" si="341"/>
        <v>44.430964565665889</v>
      </c>
      <c r="O1032" s="29">
        <f t="shared" si="338"/>
        <v>43540.151713783911</v>
      </c>
      <c r="P1032">
        <f>MATCH(O1032,LORDetail!$B$2:$B$930,1)</f>
        <v>268</v>
      </c>
      <c r="Q1032">
        <f>INDEX(LORDetail!$B$2:$B$930,P1032)</f>
        <v>43498.384158490051</v>
      </c>
      <c r="R1032">
        <f>INDEX(LORDetail!$D$2:$D$930,P1032)</f>
        <v>51.5010289801981</v>
      </c>
      <c r="S1032">
        <f>INDEX(LORDetail!$E$2:$E$930,P1032)</f>
        <v>-0.78377182858250005</v>
      </c>
      <c r="T1032">
        <f>INDEX(LORDetail!$G$2:$G$930,P1032)</f>
        <v>27.207550000000001</v>
      </c>
      <c r="U1032">
        <f t="shared" si="342"/>
        <v>269</v>
      </c>
      <c r="V1032">
        <f>INDEX(LORDetail!$B$2:$B$930,U1032)</f>
        <v>43764.825194849262</v>
      </c>
      <c r="W1032">
        <f>INDEX(LORDetail!$D$2:$D$930,U1032)</f>
        <v>51.499924082287301</v>
      </c>
      <c r="X1032">
        <f>INDEX(LORDetail!$E$2:$E$930,U1032)</f>
        <v>-0.78718256147481702</v>
      </c>
      <c r="Y1032">
        <f>INDEX(LORDetail!$G$2:$G$930,U1032)</f>
        <v>27.369890000000002</v>
      </c>
      <c r="Z1032">
        <f t="shared" si="343"/>
        <v>266.44103635921056</v>
      </c>
      <c r="AA1032" s="29">
        <f t="shared" si="344"/>
        <v>41.767555293859914</v>
      </c>
      <c r="AB1032">
        <f t="shared" si="345"/>
        <v>0.15676096994889976</v>
      </c>
      <c r="AC1032" s="32">
        <f t="shared" si="346"/>
        <v>51.50085577532991</v>
      </c>
      <c r="AD1032" s="32">
        <f t="shared" si="347"/>
        <v>-0.78430649837893629</v>
      </c>
      <c r="AE1032" s="34">
        <f t="shared" si="348"/>
        <v>27.232998575861505</v>
      </c>
      <c r="AF1032" s="36" t="str">
        <f t="shared" si="349"/>
        <v>PADTON</v>
      </c>
      <c r="AG1032" s="36" t="str">
        <f t="shared" si="350"/>
        <v>RDNGSTN</v>
      </c>
      <c r="AH1032" s="36">
        <f t="shared" si="351"/>
        <v>1028</v>
      </c>
      <c r="AI1032" s="42">
        <f t="shared" si="352"/>
        <v>43540.2</v>
      </c>
      <c r="AJ1032" s="43">
        <f t="shared" si="353"/>
        <v>44.430964565665889</v>
      </c>
      <c r="AK1032" s="43">
        <f t="shared" si="354"/>
        <v>-5.8425148003349463E-2</v>
      </c>
      <c r="AL1032" s="36">
        <f t="shared" si="355"/>
        <v>51.50085577532991</v>
      </c>
      <c r="AM1032" s="36">
        <v>1</v>
      </c>
      <c r="AN1032" s="36">
        <f t="shared" si="356"/>
        <v>-0.78430649837893629</v>
      </c>
      <c r="AO1032" s="36">
        <v>4</v>
      </c>
      <c r="AP1032" s="42">
        <f>INT(AI1032/1000)*1000</f>
        <v>43000</v>
      </c>
      <c r="AQ1032" s="42">
        <f>MOD(AI1032,1000)</f>
        <v>540.19999999999709</v>
      </c>
      <c r="AR1032" s="42">
        <f>MOD(AI1033,1000)-0.2+(AP1033-AP1032)</f>
        <v>584.3999999999985</v>
      </c>
    </row>
    <row r="1033" spans="1:44" x14ac:dyDescent="0.25">
      <c r="A1033" s="32" t="s">
        <v>0</v>
      </c>
      <c r="B1033" s="33" t="s">
        <v>1</v>
      </c>
      <c r="C1033" s="32">
        <v>1029</v>
      </c>
      <c r="D1033">
        <f>MATCH(C1033,TrainRun!$AG$2:$AG$148,1)</f>
        <v>123</v>
      </c>
      <c r="E1033">
        <f>INT(INDEX(TrainRun!$AD$2:$AD$148,'By Second'!D1033))</f>
        <v>1000</v>
      </c>
      <c r="F1033">
        <f>IF(E1033=0,0,INDEX(TrainRun!$AE$2:$AE$148,'By Second'!D1033))</f>
        <v>46.066868709759731</v>
      </c>
      <c r="G1033">
        <f>INDEX(TrainRun!$AF$2:$AF$148,'By Second'!D1033)</f>
        <v>42273.979864968838</v>
      </c>
      <c r="H1033">
        <f t="shared" si="339"/>
        <v>124</v>
      </c>
      <c r="I1033">
        <f>INT(INDEX(TrainRun!$AD$2:$AD$148,'By Second'!H1033))</f>
        <v>1100</v>
      </c>
      <c r="J1033">
        <f>INDEX(TrainRun!$AE$2:$AE$148,'By Second'!H1033)</f>
        <v>40.224353909424785</v>
      </c>
      <c r="K1033">
        <f t="shared" si="336"/>
        <v>100</v>
      </c>
      <c r="L1033">
        <f t="shared" si="337"/>
        <v>-5.8425148003349463</v>
      </c>
      <c r="M1033">
        <f t="shared" si="340"/>
        <v>-5.8425148003349463E-2</v>
      </c>
      <c r="N1033" s="32">
        <f t="shared" si="341"/>
        <v>44.372539417662537</v>
      </c>
      <c r="O1033" s="29">
        <f t="shared" si="338"/>
        <v>43584.524253201576</v>
      </c>
      <c r="P1033">
        <f>MATCH(O1033,LORDetail!$B$2:$B$930,1)</f>
        <v>268</v>
      </c>
      <c r="Q1033">
        <f>INDEX(LORDetail!$B$2:$B$930,P1033)</f>
        <v>43498.384158490051</v>
      </c>
      <c r="R1033">
        <f>INDEX(LORDetail!$D$2:$D$930,P1033)</f>
        <v>51.5010289801981</v>
      </c>
      <c r="S1033">
        <f>INDEX(LORDetail!$E$2:$E$930,P1033)</f>
        <v>-0.78377182858250005</v>
      </c>
      <c r="T1033">
        <f>INDEX(LORDetail!$G$2:$G$930,P1033)</f>
        <v>27.207550000000001</v>
      </c>
      <c r="U1033">
        <f t="shared" si="342"/>
        <v>269</v>
      </c>
      <c r="V1033">
        <f>INDEX(LORDetail!$B$2:$B$930,U1033)</f>
        <v>43764.825194849262</v>
      </c>
      <c r="W1033">
        <f>INDEX(LORDetail!$D$2:$D$930,U1033)</f>
        <v>51.499924082287301</v>
      </c>
      <c r="X1033">
        <f>INDEX(LORDetail!$E$2:$E$930,U1033)</f>
        <v>-0.78718256147481702</v>
      </c>
      <c r="Y1033">
        <f>INDEX(LORDetail!$G$2:$G$930,U1033)</f>
        <v>27.369890000000002</v>
      </c>
      <c r="Z1033">
        <f t="shared" si="343"/>
        <v>266.44103635921056</v>
      </c>
      <c r="AA1033" s="29">
        <f t="shared" si="344"/>
        <v>86.140094711525308</v>
      </c>
      <c r="AB1033">
        <f t="shared" si="345"/>
        <v>0.32329890278385243</v>
      </c>
      <c r="AC1033" s="32">
        <f t="shared" si="346"/>
        <v>51.500671767915854</v>
      </c>
      <c r="AD1033" s="32">
        <f t="shared" si="347"/>
        <v>-0.78487451478427495</v>
      </c>
      <c r="AE1033" s="34">
        <f t="shared" si="348"/>
        <v>27.260034343877933</v>
      </c>
      <c r="AF1033" s="36" t="str">
        <f t="shared" si="349"/>
        <v>PADTON</v>
      </c>
      <c r="AG1033" s="36" t="str">
        <f t="shared" si="350"/>
        <v>RDNGSTN</v>
      </c>
      <c r="AH1033" s="36">
        <f t="shared" si="351"/>
        <v>1029</v>
      </c>
      <c r="AI1033" s="42">
        <f t="shared" si="352"/>
        <v>43584.6</v>
      </c>
      <c r="AJ1033" s="43">
        <f t="shared" si="353"/>
        <v>44.372539417662537</v>
      </c>
      <c r="AK1033" s="43">
        <f t="shared" si="354"/>
        <v>-5.8425148003349463E-2</v>
      </c>
      <c r="AL1033" s="36">
        <f t="shared" si="355"/>
        <v>51.500671767915854</v>
      </c>
      <c r="AM1033" s="36">
        <v>1</v>
      </c>
      <c r="AN1033" s="36">
        <f t="shared" si="356"/>
        <v>-0.78487451478427495</v>
      </c>
      <c r="AO1033" s="36">
        <v>4</v>
      </c>
      <c r="AP1033" s="42">
        <f>INT(AI1033/1000)*1000</f>
        <v>43000</v>
      </c>
      <c r="AQ1033" s="42">
        <f>MOD(AI1033,1000)</f>
        <v>584.59999999999854</v>
      </c>
      <c r="AR1033" s="42">
        <f>MOD(AI1034,1000)-0.2+(AP1034-AP1033)</f>
        <v>628.60000000000286</v>
      </c>
    </row>
    <row r="1034" spans="1:44" x14ac:dyDescent="0.25">
      <c r="A1034" s="32" t="s">
        <v>0</v>
      </c>
      <c r="B1034" s="33" t="s">
        <v>1</v>
      </c>
      <c r="C1034" s="32">
        <v>1030</v>
      </c>
      <c r="D1034">
        <f>MATCH(C1034,TrainRun!$AG$2:$AG$148,1)</f>
        <v>123</v>
      </c>
      <c r="E1034">
        <f>INT(INDEX(TrainRun!$AD$2:$AD$148,'By Second'!D1034))</f>
        <v>1000</v>
      </c>
      <c r="F1034">
        <f>IF(E1034=0,0,INDEX(TrainRun!$AE$2:$AE$148,'By Second'!D1034))</f>
        <v>46.066868709759731</v>
      </c>
      <c r="G1034">
        <f>INDEX(TrainRun!$AF$2:$AF$148,'By Second'!D1034)</f>
        <v>42273.979864968838</v>
      </c>
      <c r="H1034">
        <f t="shared" si="339"/>
        <v>124</v>
      </c>
      <c r="I1034">
        <f>INT(INDEX(TrainRun!$AD$2:$AD$148,'By Second'!H1034))</f>
        <v>1100</v>
      </c>
      <c r="J1034">
        <f>INDEX(TrainRun!$AE$2:$AE$148,'By Second'!H1034)</f>
        <v>40.224353909424785</v>
      </c>
      <c r="K1034">
        <f t="shared" si="336"/>
        <v>100</v>
      </c>
      <c r="L1034">
        <f t="shared" si="337"/>
        <v>-5.8425148003349463</v>
      </c>
      <c r="M1034">
        <f t="shared" si="340"/>
        <v>-5.8425148003349463E-2</v>
      </c>
      <c r="N1034" s="32">
        <f t="shared" si="341"/>
        <v>44.314114269659186</v>
      </c>
      <c r="O1034" s="29">
        <f t="shared" si="338"/>
        <v>43628.838367471239</v>
      </c>
      <c r="P1034">
        <f>MATCH(O1034,LORDetail!$B$2:$B$930,1)</f>
        <v>268</v>
      </c>
      <c r="Q1034">
        <f>INDEX(LORDetail!$B$2:$B$930,P1034)</f>
        <v>43498.384158490051</v>
      </c>
      <c r="R1034">
        <f>INDEX(LORDetail!$D$2:$D$930,P1034)</f>
        <v>51.5010289801981</v>
      </c>
      <c r="S1034">
        <f>INDEX(LORDetail!$E$2:$E$930,P1034)</f>
        <v>-0.78377182858250005</v>
      </c>
      <c r="T1034">
        <f>INDEX(LORDetail!$G$2:$G$930,P1034)</f>
        <v>27.207550000000001</v>
      </c>
      <c r="U1034">
        <f t="shared" si="342"/>
        <v>269</v>
      </c>
      <c r="V1034">
        <f>INDEX(LORDetail!$B$2:$B$930,U1034)</f>
        <v>43764.825194849262</v>
      </c>
      <c r="W1034">
        <f>INDEX(LORDetail!$D$2:$D$930,U1034)</f>
        <v>51.499924082287301</v>
      </c>
      <c r="X1034">
        <f>INDEX(LORDetail!$E$2:$E$930,U1034)</f>
        <v>-0.78718256147481702</v>
      </c>
      <c r="Y1034">
        <f>INDEX(LORDetail!$G$2:$G$930,U1034)</f>
        <v>27.369890000000002</v>
      </c>
      <c r="Z1034">
        <f t="shared" si="343"/>
        <v>266.44103635921056</v>
      </c>
      <c r="AA1034" s="29">
        <f t="shared" si="344"/>
        <v>130.45420898118755</v>
      </c>
      <c r="AB1034">
        <f t="shared" si="345"/>
        <v>0.48961755577812627</v>
      </c>
      <c r="AC1034" s="32">
        <f t="shared" si="346"/>
        <v>51.500488002783634</v>
      </c>
      <c r="AD1034" s="32">
        <f t="shared" si="347"/>
        <v>-0.78544178328464831</v>
      </c>
      <c r="AE1034" s="34">
        <f t="shared" si="348"/>
        <v>27.287034514005022</v>
      </c>
      <c r="AF1034" s="36" t="str">
        <f t="shared" si="349"/>
        <v>PADTON</v>
      </c>
      <c r="AG1034" s="36" t="str">
        <f t="shared" si="350"/>
        <v>RDNGSTN</v>
      </c>
      <c r="AH1034" s="36">
        <f t="shared" si="351"/>
        <v>1030</v>
      </c>
      <c r="AI1034" s="42">
        <f t="shared" si="352"/>
        <v>43628.800000000003</v>
      </c>
      <c r="AJ1034" s="43">
        <f t="shared" si="353"/>
        <v>44.314114269659186</v>
      </c>
      <c r="AK1034" s="43">
        <f t="shared" si="354"/>
        <v>-5.8425148003349463E-2</v>
      </c>
      <c r="AL1034" s="36">
        <f t="shared" si="355"/>
        <v>51.500488002783634</v>
      </c>
      <c r="AM1034" s="36">
        <v>1</v>
      </c>
      <c r="AN1034" s="36">
        <f t="shared" si="356"/>
        <v>-0.78544178328464831</v>
      </c>
      <c r="AO1034" s="36">
        <v>4</v>
      </c>
      <c r="AP1034" s="42">
        <f>INT(AI1034/1000)*1000</f>
        <v>43000</v>
      </c>
      <c r="AQ1034" s="42">
        <f>MOD(AI1034,1000)</f>
        <v>628.80000000000291</v>
      </c>
      <c r="AR1034" s="42">
        <f>MOD(AI1035,1000)-0.2+(AP1035-AP1034)</f>
        <v>672.8</v>
      </c>
    </row>
    <row r="1035" spans="1:44" x14ac:dyDescent="0.25">
      <c r="A1035" s="32" t="s">
        <v>0</v>
      </c>
      <c r="B1035" s="33" t="s">
        <v>1</v>
      </c>
      <c r="C1035" s="32">
        <v>1031</v>
      </c>
      <c r="D1035">
        <f>MATCH(C1035,TrainRun!$AG$2:$AG$148,1)</f>
        <v>123</v>
      </c>
      <c r="E1035">
        <f>INT(INDEX(TrainRun!$AD$2:$AD$148,'By Second'!D1035))</f>
        <v>1000</v>
      </c>
      <c r="F1035">
        <f>IF(E1035=0,0,INDEX(TrainRun!$AE$2:$AE$148,'By Second'!D1035))</f>
        <v>46.066868709759731</v>
      </c>
      <c r="G1035">
        <f>INDEX(TrainRun!$AF$2:$AF$148,'By Second'!D1035)</f>
        <v>42273.979864968838</v>
      </c>
      <c r="H1035">
        <f t="shared" si="339"/>
        <v>124</v>
      </c>
      <c r="I1035">
        <f>INT(INDEX(TrainRun!$AD$2:$AD$148,'By Second'!H1035))</f>
        <v>1100</v>
      </c>
      <c r="J1035">
        <f>INDEX(TrainRun!$AE$2:$AE$148,'By Second'!H1035)</f>
        <v>40.224353909424785</v>
      </c>
      <c r="K1035">
        <f t="shared" si="336"/>
        <v>100</v>
      </c>
      <c r="L1035">
        <f t="shared" si="337"/>
        <v>-5.8425148003349463</v>
      </c>
      <c r="M1035">
        <f t="shared" si="340"/>
        <v>-5.8425148003349463E-2</v>
      </c>
      <c r="N1035" s="32">
        <f t="shared" si="341"/>
        <v>44.255689121655834</v>
      </c>
      <c r="O1035" s="29">
        <f t="shared" si="338"/>
        <v>43673.094056592898</v>
      </c>
      <c r="P1035">
        <f>MATCH(O1035,LORDetail!$B$2:$B$930,1)</f>
        <v>268</v>
      </c>
      <c r="Q1035">
        <f>INDEX(LORDetail!$B$2:$B$930,P1035)</f>
        <v>43498.384158490051</v>
      </c>
      <c r="R1035">
        <f>INDEX(LORDetail!$D$2:$D$930,P1035)</f>
        <v>51.5010289801981</v>
      </c>
      <c r="S1035">
        <f>INDEX(LORDetail!$E$2:$E$930,P1035)</f>
        <v>-0.78377182858250005</v>
      </c>
      <c r="T1035">
        <f>INDEX(LORDetail!$G$2:$G$930,P1035)</f>
        <v>27.207550000000001</v>
      </c>
      <c r="U1035">
        <f t="shared" si="342"/>
        <v>269</v>
      </c>
      <c r="V1035">
        <f>INDEX(LORDetail!$B$2:$B$930,U1035)</f>
        <v>43764.825194849262</v>
      </c>
      <c r="W1035">
        <f>INDEX(LORDetail!$D$2:$D$930,U1035)</f>
        <v>51.499924082287301</v>
      </c>
      <c r="X1035">
        <f>INDEX(LORDetail!$E$2:$E$930,U1035)</f>
        <v>-0.78718256147481702</v>
      </c>
      <c r="Y1035">
        <f>INDEX(LORDetail!$G$2:$G$930,U1035)</f>
        <v>27.369890000000002</v>
      </c>
      <c r="Z1035">
        <f t="shared" si="343"/>
        <v>266.44103635921056</v>
      </c>
      <c r="AA1035" s="29">
        <f t="shared" si="344"/>
        <v>174.70989810284664</v>
      </c>
      <c r="AB1035">
        <f t="shared" si="345"/>
        <v>0.65571692893172129</v>
      </c>
      <c r="AC1035" s="32">
        <f t="shared" si="346"/>
        <v>51.500304479933249</v>
      </c>
      <c r="AD1035" s="32">
        <f t="shared" si="347"/>
        <v>-0.78600830388005649</v>
      </c>
      <c r="AE1035" s="34">
        <f t="shared" si="348"/>
        <v>27.313999086242777</v>
      </c>
      <c r="AF1035" s="36" t="str">
        <f t="shared" si="349"/>
        <v>PADTON</v>
      </c>
      <c r="AG1035" s="36" t="str">
        <f t="shared" si="350"/>
        <v>RDNGSTN</v>
      </c>
      <c r="AH1035" s="36">
        <f t="shared" si="351"/>
        <v>1031</v>
      </c>
      <c r="AI1035" s="42">
        <f t="shared" si="352"/>
        <v>43673</v>
      </c>
      <c r="AJ1035" s="43">
        <f t="shared" si="353"/>
        <v>44.255689121655834</v>
      </c>
      <c r="AK1035" s="43">
        <f t="shared" si="354"/>
        <v>-5.8425148003349463E-2</v>
      </c>
      <c r="AL1035" s="36">
        <f t="shared" si="355"/>
        <v>51.500304479933249</v>
      </c>
      <c r="AM1035" s="36">
        <v>1</v>
      </c>
      <c r="AN1035" s="36">
        <f t="shared" si="356"/>
        <v>-0.78600830388005649</v>
      </c>
      <c r="AO1035" s="36">
        <v>4</v>
      </c>
      <c r="AP1035" s="42">
        <f>INT(AI1035/1000)*1000</f>
        <v>43000</v>
      </c>
      <c r="AQ1035" s="42">
        <f>MOD(AI1035,1000)</f>
        <v>673</v>
      </c>
      <c r="AR1035" s="42">
        <f>MOD(AI1036,1000)-0.2+(AP1036-AP1035)</f>
        <v>716.99999999999704</v>
      </c>
    </row>
    <row r="1036" spans="1:44" x14ac:dyDescent="0.25">
      <c r="A1036" s="32" t="s">
        <v>0</v>
      </c>
      <c r="B1036" s="33" t="s">
        <v>1</v>
      </c>
      <c r="C1036" s="32">
        <v>1032</v>
      </c>
      <c r="D1036">
        <f>MATCH(C1036,TrainRun!$AG$2:$AG$148,1)</f>
        <v>123</v>
      </c>
      <c r="E1036">
        <f>INT(INDEX(TrainRun!$AD$2:$AD$148,'By Second'!D1036))</f>
        <v>1000</v>
      </c>
      <c r="F1036">
        <f>IF(E1036=0,0,INDEX(TrainRun!$AE$2:$AE$148,'By Second'!D1036))</f>
        <v>46.066868709759731</v>
      </c>
      <c r="G1036">
        <f>INDEX(TrainRun!$AF$2:$AF$148,'By Second'!D1036)</f>
        <v>42273.979864968838</v>
      </c>
      <c r="H1036">
        <f t="shared" si="339"/>
        <v>124</v>
      </c>
      <c r="I1036">
        <f>INT(INDEX(TrainRun!$AD$2:$AD$148,'By Second'!H1036))</f>
        <v>1100</v>
      </c>
      <c r="J1036">
        <f>INDEX(TrainRun!$AE$2:$AE$148,'By Second'!H1036)</f>
        <v>40.224353909424785</v>
      </c>
      <c r="K1036">
        <f t="shared" si="336"/>
        <v>100</v>
      </c>
      <c r="L1036">
        <f t="shared" si="337"/>
        <v>-5.8425148003349463</v>
      </c>
      <c r="M1036">
        <f t="shared" si="340"/>
        <v>-5.8425148003349463E-2</v>
      </c>
      <c r="N1036" s="32">
        <f t="shared" si="341"/>
        <v>44.197263973652483</v>
      </c>
      <c r="O1036" s="29">
        <f t="shared" si="338"/>
        <v>43717.291320566554</v>
      </c>
      <c r="P1036">
        <f>MATCH(O1036,LORDetail!$B$2:$B$930,1)</f>
        <v>268</v>
      </c>
      <c r="Q1036">
        <f>INDEX(LORDetail!$B$2:$B$930,P1036)</f>
        <v>43498.384158490051</v>
      </c>
      <c r="R1036">
        <f>INDEX(LORDetail!$D$2:$D$930,P1036)</f>
        <v>51.5010289801981</v>
      </c>
      <c r="S1036">
        <f>INDEX(LORDetail!$E$2:$E$930,P1036)</f>
        <v>-0.78377182858250005</v>
      </c>
      <c r="T1036">
        <f>INDEX(LORDetail!$G$2:$G$930,P1036)</f>
        <v>27.207550000000001</v>
      </c>
      <c r="U1036">
        <f t="shared" si="342"/>
        <v>269</v>
      </c>
      <c r="V1036">
        <f>INDEX(LORDetail!$B$2:$B$930,U1036)</f>
        <v>43764.825194849262</v>
      </c>
      <c r="W1036">
        <f>INDEX(LORDetail!$D$2:$D$930,U1036)</f>
        <v>51.499924082287301</v>
      </c>
      <c r="X1036">
        <f>INDEX(LORDetail!$E$2:$E$930,U1036)</f>
        <v>-0.78718256147481702</v>
      </c>
      <c r="Y1036">
        <f>INDEX(LORDetail!$G$2:$G$930,U1036)</f>
        <v>27.369890000000002</v>
      </c>
      <c r="Z1036">
        <f t="shared" si="343"/>
        <v>266.44103635921056</v>
      </c>
      <c r="AA1036" s="29">
        <f t="shared" si="344"/>
        <v>218.90716207650257</v>
      </c>
      <c r="AB1036">
        <f t="shared" si="345"/>
        <v>0.82159702224463749</v>
      </c>
      <c r="AC1036" s="32">
        <f t="shared" si="346"/>
        <v>51.500121199364706</v>
      </c>
      <c r="AD1036" s="32">
        <f t="shared" si="347"/>
        <v>-0.78657407657049949</v>
      </c>
      <c r="AE1036" s="34">
        <f t="shared" si="348"/>
        <v>27.340928060591196</v>
      </c>
      <c r="AF1036" s="36" t="str">
        <f t="shared" si="349"/>
        <v>PADTON</v>
      </c>
      <c r="AG1036" s="36" t="str">
        <f t="shared" si="350"/>
        <v>RDNGSTN</v>
      </c>
      <c r="AH1036" s="36">
        <f t="shared" si="351"/>
        <v>1032</v>
      </c>
      <c r="AI1036" s="42">
        <f t="shared" si="352"/>
        <v>43717.2</v>
      </c>
      <c r="AJ1036" s="43">
        <f t="shared" si="353"/>
        <v>44.197263973652483</v>
      </c>
      <c r="AK1036" s="43">
        <f t="shared" si="354"/>
        <v>-5.8425148003349463E-2</v>
      </c>
      <c r="AL1036" s="36">
        <f t="shared" si="355"/>
        <v>51.500121199364706</v>
      </c>
      <c r="AM1036" s="36">
        <v>1</v>
      </c>
      <c r="AN1036" s="36">
        <f t="shared" si="356"/>
        <v>-0.78657407657049949</v>
      </c>
      <c r="AO1036" s="36">
        <v>4</v>
      </c>
      <c r="AP1036" s="42">
        <f>INT(AI1036/1000)*1000</f>
        <v>43000</v>
      </c>
      <c r="AQ1036" s="42">
        <f>MOD(AI1036,1000)</f>
        <v>717.19999999999709</v>
      </c>
      <c r="AR1036" s="42">
        <f>MOD(AI1037,1000)-0.2+(AP1037-AP1036)</f>
        <v>761.20000000000141</v>
      </c>
    </row>
    <row r="1037" spans="1:44" x14ac:dyDescent="0.25">
      <c r="A1037" s="32" t="s">
        <v>0</v>
      </c>
      <c r="B1037" s="33" t="s">
        <v>1</v>
      </c>
      <c r="C1037" s="32">
        <v>1033</v>
      </c>
      <c r="D1037">
        <f>MATCH(C1037,TrainRun!$AG$2:$AG$148,1)</f>
        <v>123</v>
      </c>
      <c r="E1037">
        <f>INT(INDEX(TrainRun!$AD$2:$AD$148,'By Second'!D1037))</f>
        <v>1000</v>
      </c>
      <c r="F1037">
        <f>IF(E1037=0,0,INDEX(TrainRun!$AE$2:$AE$148,'By Second'!D1037))</f>
        <v>46.066868709759731</v>
      </c>
      <c r="G1037">
        <f>INDEX(TrainRun!$AF$2:$AF$148,'By Second'!D1037)</f>
        <v>42273.979864968838</v>
      </c>
      <c r="H1037">
        <f t="shared" si="339"/>
        <v>124</v>
      </c>
      <c r="I1037">
        <f>INT(INDEX(TrainRun!$AD$2:$AD$148,'By Second'!H1037))</f>
        <v>1100</v>
      </c>
      <c r="J1037">
        <f>INDEX(TrainRun!$AE$2:$AE$148,'By Second'!H1037)</f>
        <v>40.224353909424785</v>
      </c>
      <c r="K1037">
        <f t="shared" si="336"/>
        <v>100</v>
      </c>
      <c r="L1037">
        <f t="shared" si="337"/>
        <v>-5.8425148003349463</v>
      </c>
      <c r="M1037">
        <f t="shared" si="340"/>
        <v>-5.8425148003349463E-2</v>
      </c>
      <c r="N1037" s="32">
        <f t="shared" si="341"/>
        <v>44.138838825649131</v>
      </c>
      <c r="O1037" s="29">
        <f t="shared" si="338"/>
        <v>43761.430159392199</v>
      </c>
      <c r="P1037">
        <f>MATCH(O1037,LORDetail!$B$2:$B$930,1)</f>
        <v>268</v>
      </c>
      <c r="Q1037">
        <f>INDEX(LORDetail!$B$2:$B$930,P1037)</f>
        <v>43498.384158490051</v>
      </c>
      <c r="R1037">
        <f>INDEX(LORDetail!$D$2:$D$930,P1037)</f>
        <v>51.5010289801981</v>
      </c>
      <c r="S1037">
        <f>INDEX(LORDetail!$E$2:$E$930,P1037)</f>
        <v>-0.78377182858250005</v>
      </c>
      <c r="T1037">
        <f>INDEX(LORDetail!$G$2:$G$930,P1037)</f>
        <v>27.207550000000001</v>
      </c>
      <c r="U1037">
        <f t="shared" si="342"/>
        <v>269</v>
      </c>
      <c r="V1037">
        <f>INDEX(LORDetail!$B$2:$B$930,U1037)</f>
        <v>43764.825194849262</v>
      </c>
      <c r="W1037">
        <f>INDEX(LORDetail!$D$2:$D$930,U1037)</f>
        <v>51.499924082287301</v>
      </c>
      <c r="X1037">
        <f>INDEX(LORDetail!$E$2:$E$930,U1037)</f>
        <v>-0.78718256147481702</v>
      </c>
      <c r="Y1037">
        <f>INDEX(LORDetail!$G$2:$G$930,U1037)</f>
        <v>27.369890000000002</v>
      </c>
      <c r="Z1037">
        <f t="shared" si="343"/>
        <v>266.44103635921056</v>
      </c>
      <c r="AA1037" s="29">
        <f t="shared" si="344"/>
        <v>263.04600090214808</v>
      </c>
      <c r="AB1037">
        <f t="shared" si="345"/>
        <v>0.98725783571684744</v>
      </c>
      <c r="AC1037" s="32">
        <f t="shared" si="346"/>
        <v>51.499938161077999</v>
      </c>
      <c r="AD1037" s="32">
        <f t="shared" si="347"/>
        <v>-0.7871391013559772</v>
      </c>
      <c r="AE1037" s="34">
        <f t="shared" si="348"/>
        <v>27.367821437050274</v>
      </c>
      <c r="AF1037" s="36" t="str">
        <f t="shared" si="349"/>
        <v>PADTON</v>
      </c>
      <c r="AG1037" s="36" t="str">
        <f t="shared" si="350"/>
        <v>RDNGSTN</v>
      </c>
      <c r="AH1037" s="36">
        <f t="shared" si="351"/>
        <v>1033</v>
      </c>
      <c r="AI1037" s="42">
        <f t="shared" si="352"/>
        <v>43761.4</v>
      </c>
      <c r="AJ1037" s="43">
        <f t="shared" si="353"/>
        <v>44.138838825649131</v>
      </c>
      <c r="AK1037" s="43">
        <f t="shared" si="354"/>
        <v>-5.8425148003349463E-2</v>
      </c>
      <c r="AL1037" s="36">
        <f t="shared" si="355"/>
        <v>51.499938161077999</v>
      </c>
      <c r="AM1037" s="36">
        <v>1</v>
      </c>
      <c r="AN1037" s="36">
        <f t="shared" si="356"/>
        <v>-0.7871391013559772</v>
      </c>
      <c r="AO1037" s="36">
        <v>4</v>
      </c>
      <c r="AP1037" s="42">
        <f>INT(AI1037/1000)*1000</f>
        <v>43000</v>
      </c>
      <c r="AQ1037" s="42">
        <f>MOD(AI1037,1000)</f>
        <v>761.40000000000146</v>
      </c>
      <c r="AR1037" s="42">
        <f>MOD(AI1038,1000)-0.2+(AP1038-AP1037)</f>
        <v>805.3999999999985</v>
      </c>
    </row>
    <row r="1038" spans="1:44" x14ac:dyDescent="0.25">
      <c r="A1038" s="32" t="s">
        <v>0</v>
      </c>
      <c r="B1038" s="33" t="s">
        <v>1</v>
      </c>
      <c r="C1038" s="32">
        <v>1034</v>
      </c>
      <c r="D1038">
        <f>MATCH(C1038,TrainRun!$AG$2:$AG$148,1)</f>
        <v>123</v>
      </c>
      <c r="E1038">
        <f>INT(INDEX(TrainRun!$AD$2:$AD$148,'By Second'!D1038))</f>
        <v>1000</v>
      </c>
      <c r="F1038">
        <f>IF(E1038=0,0,INDEX(TrainRun!$AE$2:$AE$148,'By Second'!D1038))</f>
        <v>46.066868709759731</v>
      </c>
      <c r="G1038">
        <f>INDEX(TrainRun!$AF$2:$AF$148,'By Second'!D1038)</f>
        <v>42273.979864968838</v>
      </c>
      <c r="H1038">
        <f t="shared" si="339"/>
        <v>124</v>
      </c>
      <c r="I1038">
        <f>INT(INDEX(TrainRun!$AD$2:$AD$148,'By Second'!H1038))</f>
        <v>1100</v>
      </c>
      <c r="J1038">
        <f>INDEX(TrainRun!$AE$2:$AE$148,'By Second'!H1038)</f>
        <v>40.224353909424785</v>
      </c>
      <c r="K1038">
        <f t="shared" si="336"/>
        <v>100</v>
      </c>
      <c r="L1038">
        <f t="shared" si="337"/>
        <v>-5.8425148003349463</v>
      </c>
      <c r="M1038">
        <f t="shared" si="340"/>
        <v>-5.8425148003349463E-2</v>
      </c>
      <c r="N1038" s="32">
        <f t="shared" si="341"/>
        <v>44.08041367764578</v>
      </c>
      <c r="O1038" s="29">
        <f t="shared" si="338"/>
        <v>43805.510573069841</v>
      </c>
      <c r="P1038">
        <f>MATCH(O1038,LORDetail!$B$2:$B$930,1)</f>
        <v>269</v>
      </c>
      <c r="Q1038">
        <f>INDEX(LORDetail!$B$2:$B$930,P1038)</f>
        <v>43764.825194849262</v>
      </c>
      <c r="R1038">
        <f>INDEX(LORDetail!$D$2:$D$930,P1038)</f>
        <v>51.499924082287301</v>
      </c>
      <c r="S1038">
        <f>INDEX(LORDetail!$E$2:$E$930,P1038)</f>
        <v>-0.78718256147481702</v>
      </c>
      <c r="T1038">
        <f>INDEX(LORDetail!$G$2:$G$930,P1038)</f>
        <v>27.369890000000002</v>
      </c>
      <c r="U1038">
        <f t="shared" si="342"/>
        <v>270</v>
      </c>
      <c r="V1038">
        <f>INDEX(LORDetail!$B$2:$B$930,U1038)</f>
        <v>44058.479725770499</v>
      </c>
      <c r="W1038">
        <f>INDEX(LORDetail!$D$2:$D$930,U1038)</f>
        <v>51.498682865207797</v>
      </c>
      <c r="X1038">
        <f>INDEX(LORDetail!$E$2:$E$930,U1038)</f>
        <v>-0.790921700316918</v>
      </c>
      <c r="Y1038">
        <f>INDEX(LORDetail!$G$2:$G$930,U1038)</f>
        <v>27.548819999999999</v>
      </c>
      <c r="Z1038">
        <f t="shared" si="343"/>
        <v>293.65453092123789</v>
      </c>
      <c r="AA1038" s="29">
        <f t="shared" si="344"/>
        <v>40.685378220579878</v>
      </c>
      <c r="AB1038">
        <f t="shared" si="345"/>
        <v>0.13854844361823332</v>
      </c>
      <c r="AC1038" s="32">
        <f t="shared" si="346"/>
        <v>51.499752113592741</v>
      </c>
      <c r="AD1038" s="32">
        <f t="shared" si="347"/>
        <v>-0.78770061334186259</v>
      </c>
      <c r="AE1038" s="34">
        <f t="shared" si="348"/>
        <v>27.39468047301661</v>
      </c>
      <c r="AF1038" s="36" t="str">
        <f t="shared" si="349"/>
        <v>PADTON</v>
      </c>
      <c r="AG1038" s="36" t="str">
        <f t="shared" si="350"/>
        <v>RDNGSTN</v>
      </c>
      <c r="AH1038" s="36">
        <f t="shared" si="351"/>
        <v>1034</v>
      </c>
      <c r="AI1038" s="42">
        <f t="shared" si="352"/>
        <v>43805.599999999999</v>
      </c>
      <c r="AJ1038" s="43">
        <f t="shared" si="353"/>
        <v>44.08041367764578</v>
      </c>
      <c r="AK1038" s="43">
        <f t="shared" si="354"/>
        <v>-5.8425148003349463E-2</v>
      </c>
      <c r="AL1038" s="36">
        <f t="shared" si="355"/>
        <v>51.499752113592741</v>
      </c>
      <c r="AM1038" s="36">
        <v>1</v>
      </c>
      <c r="AN1038" s="36">
        <f t="shared" si="356"/>
        <v>-0.78770061334186259</v>
      </c>
      <c r="AO1038" s="36">
        <v>4</v>
      </c>
      <c r="AP1038" s="42">
        <f>INT(AI1038/1000)*1000</f>
        <v>43000</v>
      </c>
      <c r="AQ1038" s="42">
        <f>MOD(AI1038,1000)</f>
        <v>805.59999999999854</v>
      </c>
      <c r="AR1038" s="42">
        <f>MOD(AI1039,1000)-0.2+(AP1039-AP1038)</f>
        <v>849.3999999999985</v>
      </c>
    </row>
    <row r="1039" spans="1:44" x14ac:dyDescent="0.25">
      <c r="A1039" s="32" t="s">
        <v>0</v>
      </c>
      <c r="B1039" s="33" t="s">
        <v>1</v>
      </c>
      <c r="C1039" s="32">
        <v>1035</v>
      </c>
      <c r="D1039">
        <f>MATCH(C1039,TrainRun!$AG$2:$AG$148,1)</f>
        <v>123</v>
      </c>
      <c r="E1039">
        <f>INT(INDEX(TrainRun!$AD$2:$AD$148,'By Second'!D1039))</f>
        <v>1000</v>
      </c>
      <c r="F1039">
        <f>IF(E1039=0,0,INDEX(TrainRun!$AE$2:$AE$148,'By Second'!D1039))</f>
        <v>46.066868709759731</v>
      </c>
      <c r="G1039">
        <f>INDEX(TrainRun!$AF$2:$AF$148,'By Second'!D1039)</f>
        <v>42273.979864968838</v>
      </c>
      <c r="H1039">
        <f t="shared" si="339"/>
        <v>124</v>
      </c>
      <c r="I1039">
        <f>INT(INDEX(TrainRun!$AD$2:$AD$148,'By Second'!H1039))</f>
        <v>1100</v>
      </c>
      <c r="J1039">
        <f>INDEX(TrainRun!$AE$2:$AE$148,'By Second'!H1039)</f>
        <v>40.224353909424785</v>
      </c>
      <c r="K1039">
        <f t="shared" si="336"/>
        <v>100</v>
      </c>
      <c r="L1039">
        <f t="shared" si="337"/>
        <v>-5.8425148003349463</v>
      </c>
      <c r="M1039">
        <f t="shared" si="340"/>
        <v>-5.8425148003349463E-2</v>
      </c>
      <c r="N1039" s="32">
        <f t="shared" si="341"/>
        <v>44.021988529642428</v>
      </c>
      <c r="O1039" s="29">
        <f t="shared" si="338"/>
        <v>43849.532561599481</v>
      </c>
      <c r="P1039">
        <f>MATCH(O1039,LORDetail!$B$2:$B$930,1)</f>
        <v>269</v>
      </c>
      <c r="Q1039">
        <f>INDEX(LORDetail!$B$2:$B$930,P1039)</f>
        <v>43764.825194849262</v>
      </c>
      <c r="R1039">
        <f>INDEX(LORDetail!$D$2:$D$930,P1039)</f>
        <v>51.499924082287301</v>
      </c>
      <c r="S1039">
        <f>INDEX(LORDetail!$E$2:$E$930,P1039)</f>
        <v>-0.78718256147481702</v>
      </c>
      <c r="T1039">
        <f>INDEX(LORDetail!$G$2:$G$930,P1039)</f>
        <v>27.369890000000002</v>
      </c>
      <c r="U1039">
        <f t="shared" si="342"/>
        <v>270</v>
      </c>
      <c r="V1039">
        <f>INDEX(LORDetail!$B$2:$B$930,U1039)</f>
        <v>44058.479725770499</v>
      </c>
      <c r="W1039">
        <f>INDEX(LORDetail!$D$2:$D$930,U1039)</f>
        <v>51.498682865207797</v>
      </c>
      <c r="X1039">
        <f>INDEX(LORDetail!$E$2:$E$930,U1039)</f>
        <v>-0.790921700316918</v>
      </c>
      <c r="Y1039">
        <f>INDEX(LORDetail!$G$2:$G$930,U1039)</f>
        <v>27.548819999999999</v>
      </c>
      <c r="Z1039">
        <f t="shared" si="343"/>
        <v>293.65453092123789</v>
      </c>
      <c r="AA1039" s="29">
        <f t="shared" si="344"/>
        <v>84.70736675021908</v>
      </c>
      <c r="AB1039">
        <f t="shared" si="345"/>
        <v>0.28845925341073231</v>
      </c>
      <c r="AC1039" s="32">
        <f t="shared" si="346"/>
        <v>51.499566041735228</v>
      </c>
      <c r="AD1039" s="32">
        <f t="shared" si="347"/>
        <v>-0.78826115067360858</v>
      </c>
      <c r="AE1039" s="34">
        <f t="shared" si="348"/>
        <v>27.421504014212783</v>
      </c>
      <c r="AF1039" s="36" t="str">
        <f t="shared" si="349"/>
        <v>PADTON</v>
      </c>
      <c r="AG1039" s="36" t="str">
        <f t="shared" si="350"/>
        <v>RDNGSTN</v>
      </c>
      <c r="AH1039" s="36">
        <f t="shared" si="351"/>
        <v>1035</v>
      </c>
      <c r="AI1039" s="42">
        <f t="shared" si="352"/>
        <v>43849.599999999999</v>
      </c>
      <c r="AJ1039" s="43">
        <f t="shared" si="353"/>
        <v>44.021988529642428</v>
      </c>
      <c r="AK1039" s="43">
        <f t="shared" si="354"/>
        <v>-5.8425148003349463E-2</v>
      </c>
      <c r="AL1039" s="36">
        <f t="shared" si="355"/>
        <v>51.499566041735228</v>
      </c>
      <c r="AM1039" s="36">
        <v>1</v>
      </c>
      <c r="AN1039" s="36">
        <f t="shared" si="356"/>
        <v>-0.78826115067360858</v>
      </c>
      <c r="AO1039" s="36">
        <v>4</v>
      </c>
      <c r="AP1039" s="42">
        <f>INT(AI1039/1000)*1000</f>
        <v>43000</v>
      </c>
      <c r="AQ1039" s="42">
        <f>MOD(AI1039,1000)</f>
        <v>849.59999999999854</v>
      </c>
      <c r="AR1039" s="42">
        <f>MOD(AI1040,1000)-0.2+(AP1040-AP1039)</f>
        <v>893.20000000000141</v>
      </c>
    </row>
    <row r="1040" spans="1:44" x14ac:dyDescent="0.25">
      <c r="A1040" s="32" t="s">
        <v>0</v>
      </c>
      <c r="B1040" s="33" t="s">
        <v>1</v>
      </c>
      <c r="C1040" s="32">
        <v>1036</v>
      </c>
      <c r="D1040">
        <f>MATCH(C1040,TrainRun!$AG$2:$AG$148,1)</f>
        <v>123</v>
      </c>
      <c r="E1040">
        <f>INT(INDEX(TrainRun!$AD$2:$AD$148,'By Second'!D1040))</f>
        <v>1000</v>
      </c>
      <c r="F1040">
        <f>IF(E1040=0,0,INDEX(TrainRun!$AE$2:$AE$148,'By Second'!D1040))</f>
        <v>46.066868709759731</v>
      </c>
      <c r="G1040">
        <f>INDEX(TrainRun!$AF$2:$AF$148,'By Second'!D1040)</f>
        <v>42273.979864968838</v>
      </c>
      <c r="H1040">
        <f t="shared" si="339"/>
        <v>124</v>
      </c>
      <c r="I1040">
        <f>INT(INDEX(TrainRun!$AD$2:$AD$148,'By Second'!H1040))</f>
        <v>1100</v>
      </c>
      <c r="J1040">
        <f>INDEX(TrainRun!$AE$2:$AE$148,'By Second'!H1040)</f>
        <v>40.224353909424785</v>
      </c>
      <c r="K1040">
        <f t="shared" si="336"/>
        <v>100</v>
      </c>
      <c r="L1040">
        <f t="shared" si="337"/>
        <v>-5.8425148003349463</v>
      </c>
      <c r="M1040">
        <f t="shared" si="340"/>
        <v>-5.8425148003349463E-2</v>
      </c>
      <c r="N1040" s="32">
        <f t="shared" si="341"/>
        <v>43.963563381639077</v>
      </c>
      <c r="O1040" s="29">
        <f t="shared" si="338"/>
        <v>43893.496124981117</v>
      </c>
      <c r="P1040">
        <f>MATCH(O1040,LORDetail!$B$2:$B$930,1)</f>
        <v>269</v>
      </c>
      <c r="Q1040">
        <f>INDEX(LORDetail!$B$2:$B$930,P1040)</f>
        <v>43764.825194849262</v>
      </c>
      <c r="R1040">
        <f>INDEX(LORDetail!$D$2:$D$930,P1040)</f>
        <v>51.499924082287301</v>
      </c>
      <c r="S1040">
        <f>INDEX(LORDetail!$E$2:$E$930,P1040)</f>
        <v>-0.78718256147481702</v>
      </c>
      <c r="T1040">
        <f>INDEX(LORDetail!$G$2:$G$930,P1040)</f>
        <v>27.369890000000002</v>
      </c>
      <c r="U1040">
        <f t="shared" si="342"/>
        <v>270</v>
      </c>
      <c r="V1040">
        <f>INDEX(LORDetail!$B$2:$B$930,U1040)</f>
        <v>44058.479725770499</v>
      </c>
      <c r="W1040">
        <f>INDEX(LORDetail!$D$2:$D$930,U1040)</f>
        <v>51.498682865207797</v>
      </c>
      <c r="X1040">
        <f>INDEX(LORDetail!$E$2:$E$930,U1040)</f>
        <v>-0.790921700316918</v>
      </c>
      <c r="Y1040">
        <f>INDEX(LORDetail!$G$2:$G$930,U1040)</f>
        <v>27.548819999999999</v>
      </c>
      <c r="Z1040">
        <f t="shared" si="343"/>
        <v>293.65453092123789</v>
      </c>
      <c r="AA1040" s="29">
        <f t="shared" si="344"/>
        <v>128.67093013185513</v>
      </c>
      <c r="AB1040">
        <f t="shared" si="345"/>
        <v>0.43817110442054241</v>
      </c>
      <c r="AC1040" s="32">
        <f t="shared" si="346"/>
        <v>51.499380216828747</v>
      </c>
      <c r="AD1040" s="32">
        <f t="shared" si="347"/>
        <v>-0.78882094407084213</v>
      </c>
      <c r="AE1040" s="34">
        <f t="shared" si="348"/>
        <v>27.44829195571397</v>
      </c>
      <c r="AF1040" s="36" t="str">
        <f t="shared" si="349"/>
        <v>PADTON</v>
      </c>
      <c r="AG1040" s="36" t="str">
        <f t="shared" si="350"/>
        <v>RDNGSTN</v>
      </c>
      <c r="AH1040" s="36">
        <f t="shared" si="351"/>
        <v>1036</v>
      </c>
      <c r="AI1040" s="42">
        <f t="shared" si="352"/>
        <v>43893.4</v>
      </c>
      <c r="AJ1040" s="43">
        <f t="shared" si="353"/>
        <v>43.963563381639077</v>
      </c>
      <c r="AK1040" s="43">
        <f t="shared" si="354"/>
        <v>-5.8425148003349463E-2</v>
      </c>
      <c r="AL1040" s="36">
        <f t="shared" si="355"/>
        <v>51.499380216828747</v>
      </c>
      <c r="AM1040" s="36">
        <v>1</v>
      </c>
      <c r="AN1040" s="36">
        <f t="shared" si="356"/>
        <v>-0.78882094407084213</v>
      </c>
      <c r="AO1040" s="36">
        <v>4</v>
      </c>
      <c r="AP1040" s="42">
        <f>INT(AI1040/1000)*1000</f>
        <v>43000</v>
      </c>
      <c r="AQ1040" s="42">
        <f>MOD(AI1040,1000)</f>
        <v>893.40000000000146</v>
      </c>
      <c r="AR1040" s="42">
        <f>MOD(AI1041,1000)-0.2+(AP1041-AP1040)</f>
        <v>937.20000000000141</v>
      </c>
    </row>
    <row r="1041" spans="1:44" x14ac:dyDescent="0.25">
      <c r="A1041" s="32" t="s">
        <v>0</v>
      </c>
      <c r="B1041" s="33" t="s">
        <v>1</v>
      </c>
      <c r="C1041" s="32">
        <v>1037</v>
      </c>
      <c r="D1041">
        <f>MATCH(C1041,TrainRun!$AG$2:$AG$148,1)</f>
        <v>123</v>
      </c>
      <c r="E1041">
        <f>INT(INDEX(TrainRun!$AD$2:$AD$148,'By Second'!D1041))</f>
        <v>1000</v>
      </c>
      <c r="F1041">
        <f>IF(E1041=0,0,INDEX(TrainRun!$AE$2:$AE$148,'By Second'!D1041))</f>
        <v>46.066868709759731</v>
      </c>
      <c r="G1041">
        <f>INDEX(TrainRun!$AF$2:$AF$148,'By Second'!D1041)</f>
        <v>42273.979864968838</v>
      </c>
      <c r="H1041">
        <f t="shared" si="339"/>
        <v>124</v>
      </c>
      <c r="I1041">
        <f>INT(INDEX(TrainRun!$AD$2:$AD$148,'By Second'!H1041))</f>
        <v>1100</v>
      </c>
      <c r="J1041">
        <f>INDEX(TrainRun!$AE$2:$AE$148,'By Second'!H1041)</f>
        <v>40.224353909424785</v>
      </c>
      <c r="K1041">
        <f t="shared" si="336"/>
        <v>100</v>
      </c>
      <c r="L1041">
        <f t="shared" si="337"/>
        <v>-5.8425148003349463</v>
      </c>
      <c r="M1041">
        <f t="shared" si="340"/>
        <v>-5.8425148003349463E-2</v>
      </c>
      <c r="N1041" s="32">
        <f t="shared" si="341"/>
        <v>43.905138233635725</v>
      </c>
      <c r="O1041" s="29">
        <f t="shared" si="338"/>
        <v>43937.40126321475</v>
      </c>
      <c r="P1041">
        <f>MATCH(O1041,LORDetail!$B$2:$B$930,1)</f>
        <v>269</v>
      </c>
      <c r="Q1041">
        <f>INDEX(LORDetail!$B$2:$B$930,P1041)</f>
        <v>43764.825194849262</v>
      </c>
      <c r="R1041">
        <f>INDEX(LORDetail!$D$2:$D$930,P1041)</f>
        <v>51.499924082287301</v>
      </c>
      <c r="S1041">
        <f>INDEX(LORDetail!$E$2:$E$930,P1041)</f>
        <v>-0.78718256147481702</v>
      </c>
      <c r="T1041">
        <f>INDEX(LORDetail!$G$2:$G$930,P1041)</f>
        <v>27.369890000000002</v>
      </c>
      <c r="U1041">
        <f t="shared" si="342"/>
        <v>270</v>
      </c>
      <c r="V1041">
        <f>INDEX(LORDetail!$B$2:$B$930,U1041)</f>
        <v>44058.479725770499</v>
      </c>
      <c r="W1041">
        <f>INDEX(LORDetail!$D$2:$D$930,U1041)</f>
        <v>51.498682865207797</v>
      </c>
      <c r="X1041">
        <f>INDEX(LORDetail!$E$2:$E$930,U1041)</f>
        <v>-0.790921700316918</v>
      </c>
      <c r="Y1041">
        <f>INDEX(LORDetail!$G$2:$G$930,U1041)</f>
        <v>27.548819999999999</v>
      </c>
      <c r="Z1041">
        <f t="shared" si="343"/>
        <v>293.65453092123789</v>
      </c>
      <c r="AA1041" s="29">
        <f t="shared" si="344"/>
        <v>172.57606836548803</v>
      </c>
      <c r="AB1041">
        <f t="shared" si="345"/>
        <v>0.58768399664766369</v>
      </c>
      <c r="AC1041" s="32">
        <f t="shared" si="346"/>
        <v>51.499194638873313</v>
      </c>
      <c r="AD1041" s="32">
        <f t="shared" si="347"/>
        <v>-0.78937999353356347</v>
      </c>
      <c r="AE1041" s="34">
        <f t="shared" si="348"/>
        <v>27.475044297520167</v>
      </c>
      <c r="AF1041" s="36" t="str">
        <f t="shared" si="349"/>
        <v>PADTON</v>
      </c>
      <c r="AG1041" s="36" t="str">
        <f t="shared" si="350"/>
        <v>RDNGSTN</v>
      </c>
      <c r="AH1041" s="36">
        <f t="shared" si="351"/>
        <v>1037</v>
      </c>
      <c r="AI1041" s="42">
        <f t="shared" si="352"/>
        <v>43937.4</v>
      </c>
      <c r="AJ1041" s="43">
        <f t="shared" si="353"/>
        <v>43.905138233635725</v>
      </c>
      <c r="AK1041" s="43">
        <f t="shared" si="354"/>
        <v>-5.8425148003349463E-2</v>
      </c>
      <c r="AL1041" s="36">
        <f t="shared" si="355"/>
        <v>51.499194638873313</v>
      </c>
      <c r="AM1041" s="36">
        <v>1</v>
      </c>
      <c r="AN1041" s="36">
        <f t="shared" si="356"/>
        <v>-0.78937999353356347</v>
      </c>
      <c r="AO1041" s="36">
        <v>4</v>
      </c>
      <c r="AP1041" s="42">
        <f>INT(AI1041/1000)*1000</f>
        <v>43000</v>
      </c>
      <c r="AQ1041" s="42">
        <f>MOD(AI1041,1000)</f>
        <v>937.40000000000146</v>
      </c>
      <c r="AR1041" s="42">
        <f>MOD(AI1042,1000)-0.2+(AP1042-AP1041)</f>
        <v>980.99999999999704</v>
      </c>
    </row>
    <row r="1042" spans="1:44" x14ac:dyDescent="0.25">
      <c r="A1042" s="32" t="s">
        <v>0</v>
      </c>
      <c r="B1042" s="33" t="s">
        <v>1</v>
      </c>
      <c r="C1042" s="32">
        <v>1038</v>
      </c>
      <c r="D1042">
        <f>MATCH(C1042,TrainRun!$AG$2:$AG$148,1)</f>
        <v>123</v>
      </c>
      <c r="E1042">
        <f>INT(INDEX(TrainRun!$AD$2:$AD$148,'By Second'!D1042))</f>
        <v>1000</v>
      </c>
      <c r="F1042">
        <f>IF(E1042=0,0,INDEX(TrainRun!$AE$2:$AE$148,'By Second'!D1042))</f>
        <v>46.066868709759731</v>
      </c>
      <c r="G1042">
        <f>INDEX(TrainRun!$AF$2:$AF$148,'By Second'!D1042)</f>
        <v>42273.979864968838</v>
      </c>
      <c r="H1042">
        <f t="shared" si="339"/>
        <v>124</v>
      </c>
      <c r="I1042">
        <f>INT(INDEX(TrainRun!$AD$2:$AD$148,'By Second'!H1042))</f>
        <v>1100</v>
      </c>
      <c r="J1042">
        <f>INDEX(TrainRun!$AE$2:$AE$148,'By Second'!H1042)</f>
        <v>40.224353909424785</v>
      </c>
      <c r="K1042">
        <f t="shared" si="336"/>
        <v>100</v>
      </c>
      <c r="L1042">
        <f t="shared" si="337"/>
        <v>-5.8425148003349463</v>
      </c>
      <c r="M1042">
        <f t="shared" si="340"/>
        <v>-5.8425148003349463E-2</v>
      </c>
      <c r="N1042" s="32">
        <f t="shared" si="341"/>
        <v>43.846713085632373</v>
      </c>
      <c r="O1042" s="29">
        <f t="shared" si="338"/>
        <v>43981.247976300379</v>
      </c>
      <c r="P1042">
        <f>MATCH(O1042,LORDetail!$B$2:$B$930,1)</f>
        <v>269</v>
      </c>
      <c r="Q1042">
        <f>INDEX(LORDetail!$B$2:$B$930,P1042)</f>
        <v>43764.825194849262</v>
      </c>
      <c r="R1042">
        <f>INDEX(LORDetail!$D$2:$D$930,P1042)</f>
        <v>51.499924082287301</v>
      </c>
      <c r="S1042">
        <f>INDEX(LORDetail!$E$2:$E$930,P1042)</f>
        <v>-0.78718256147481702</v>
      </c>
      <c r="T1042">
        <f>INDEX(LORDetail!$G$2:$G$930,P1042)</f>
        <v>27.369890000000002</v>
      </c>
      <c r="U1042">
        <f t="shared" si="342"/>
        <v>270</v>
      </c>
      <c r="V1042">
        <f>INDEX(LORDetail!$B$2:$B$930,U1042)</f>
        <v>44058.479725770499</v>
      </c>
      <c r="W1042">
        <f>INDEX(LORDetail!$D$2:$D$930,U1042)</f>
        <v>51.498682865207797</v>
      </c>
      <c r="X1042">
        <f>INDEX(LORDetail!$E$2:$E$930,U1042)</f>
        <v>-0.790921700316918</v>
      </c>
      <c r="Y1042">
        <f>INDEX(LORDetail!$G$2:$G$930,U1042)</f>
        <v>27.548819999999999</v>
      </c>
      <c r="Z1042">
        <f t="shared" si="343"/>
        <v>293.65453092123789</v>
      </c>
      <c r="AA1042" s="29">
        <f t="shared" si="344"/>
        <v>216.42278145111777</v>
      </c>
      <c r="AB1042">
        <f t="shared" si="345"/>
        <v>0.73699793009209613</v>
      </c>
      <c r="AC1042" s="32">
        <f t="shared" si="346"/>
        <v>51.49900930786891</v>
      </c>
      <c r="AD1042" s="32">
        <f t="shared" si="347"/>
        <v>-0.78993829906177238</v>
      </c>
      <c r="AE1042" s="34">
        <f t="shared" si="348"/>
        <v>27.501761039631379</v>
      </c>
      <c r="AF1042" s="36" t="str">
        <f t="shared" si="349"/>
        <v>PADTON</v>
      </c>
      <c r="AG1042" s="36" t="str">
        <f t="shared" si="350"/>
        <v>RDNGSTN</v>
      </c>
      <c r="AH1042" s="36">
        <f t="shared" si="351"/>
        <v>1038</v>
      </c>
      <c r="AI1042" s="42">
        <f t="shared" si="352"/>
        <v>43981.2</v>
      </c>
      <c r="AJ1042" s="43">
        <f t="shared" si="353"/>
        <v>43.846713085632373</v>
      </c>
      <c r="AK1042" s="43">
        <f t="shared" si="354"/>
        <v>-5.8425148003349463E-2</v>
      </c>
      <c r="AL1042" s="36">
        <f t="shared" si="355"/>
        <v>51.49900930786891</v>
      </c>
      <c r="AM1042" s="36">
        <v>1</v>
      </c>
      <c r="AN1042" s="36">
        <f t="shared" si="356"/>
        <v>-0.78993829906177238</v>
      </c>
      <c r="AO1042" s="36">
        <v>4</v>
      </c>
      <c r="AP1042" s="42">
        <f>INT(AI1042/1000)*1000</f>
        <v>43000</v>
      </c>
      <c r="AQ1042" s="42">
        <f>MOD(AI1042,1000)</f>
        <v>981.19999999999709</v>
      </c>
      <c r="AR1042" s="42">
        <f>MOD(AI1043,1000)-0.2+(AP1043-AP1042)</f>
        <v>1024.8</v>
      </c>
    </row>
    <row r="1043" spans="1:44" x14ac:dyDescent="0.25">
      <c r="A1043" s="32" t="s">
        <v>0</v>
      </c>
      <c r="B1043" s="33" t="s">
        <v>1</v>
      </c>
      <c r="C1043" s="32">
        <v>1039</v>
      </c>
      <c r="D1043">
        <f>MATCH(C1043,TrainRun!$AG$2:$AG$148,1)</f>
        <v>123</v>
      </c>
      <c r="E1043">
        <f>INT(INDEX(TrainRun!$AD$2:$AD$148,'By Second'!D1043))</f>
        <v>1000</v>
      </c>
      <c r="F1043">
        <f>IF(E1043=0,0,INDEX(TrainRun!$AE$2:$AE$148,'By Second'!D1043))</f>
        <v>46.066868709759731</v>
      </c>
      <c r="G1043">
        <f>INDEX(TrainRun!$AF$2:$AF$148,'By Second'!D1043)</f>
        <v>42273.979864968838</v>
      </c>
      <c r="H1043">
        <f t="shared" si="339"/>
        <v>124</v>
      </c>
      <c r="I1043">
        <f>INT(INDEX(TrainRun!$AD$2:$AD$148,'By Second'!H1043))</f>
        <v>1100</v>
      </c>
      <c r="J1043">
        <f>INDEX(TrainRun!$AE$2:$AE$148,'By Second'!H1043)</f>
        <v>40.224353909424785</v>
      </c>
      <c r="K1043">
        <f t="shared" si="336"/>
        <v>100</v>
      </c>
      <c r="L1043">
        <f t="shared" si="337"/>
        <v>-5.8425148003349463</v>
      </c>
      <c r="M1043">
        <f t="shared" si="340"/>
        <v>-5.8425148003349463E-2</v>
      </c>
      <c r="N1043" s="32">
        <f t="shared" si="341"/>
        <v>43.788287937629022</v>
      </c>
      <c r="O1043" s="29">
        <f t="shared" si="338"/>
        <v>44025.036264238006</v>
      </c>
      <c r="P1043">
        <f>MATCH(O1043,LORDetail!$B$2:$B$930,1)</f>
        <v>269</v>
      </c>
      <c r="Q1043">
        <f>INDEX(LORDetail!$B$2:$B$930,P1043)</f>
        <v>43764.825194849262</v>
      </c>
      <c r="R1043">
        <f>INDEX(LORDetail!$D$2:$D$930,P1043)</f>
        <v>51.499924082287301</v>
      </c>
      <c r="S1043">
        <f>INDEX(LORDetail!$E$2:$E$930,P1043)</f>
        <v>-0.78718256147481702</v>
      </c>
      <c r="T1043">
        <f>INDEX(LORDetail!$G$2:$G$930,P1043)</f>
        <v>27.369890000000002</v>
      </c>
      <c r="U1043">
        <f t="shared" si="342"/>
        <v>270</v>
      </c>
      <c r="V1043">
        <f>INDEX(LORDetail!$B$2:$B$930,U1043)</f>
        <v>44058.479725770499</v>
      </c>
      <c r="W1043">
        <f>INDEX(LORDetail!$D$2:$D$930,U1043)</f>
        <v>51.498682865207797</v>
      </c>
      <c r="X1043">
        <f>INDEX(LORDetail!$E$2:$E$930,U1043)</f>
        <v>-0.790921700316918</v>
      </c>
      <c r="Y1043">
        <f>INDEX(LORDetail!$G$2:$G$930,U1043)</f>
        <v>27.548819999999999</v>
      </c>
      <c r="Z1043">
        <f t="shared" si="343"/>
        <v>293.65453092123789</v>
      </c>
      <c r="AA1043" s="29">
        <f t="shared" si="344"/>
        <v>260.21106938874436</v>
      </c>
      <c r="AB1043">
        <f t="shared" si="345"/>
        <v>0.88611290475383975</v>
      </c>
      <c r="AC1043" s="32">
        <f t="shared" si="346"/>
        <v>51.498824223815554</v>
      </c>
      <c r="AD1043" s="32">
        <f t="shared" si="347"/>
        <v>-0.79049586065546906</v>
      </c>
      <c r="AE1043" s="34">
        <f t="shared" si="348"/>
        <v>27.528442182047606</v>
      </c>
      <c r="AF1043" s="36" t="str">
        <f t="shared" si="349"/>
        <v>PADTON</v>
      </c>
      <c r="AG1043" s="36" t="str">
        <f t="shared" si="350"/>
        <v>RDNGSTN</v>
      </c>
      <c r="AH1043" s="36">
        <f t="shared" si="351"/>
        <v>1039</v>
      </c>
      <c r="AI1043" s="42">
        <f t="shared" si="352"/>
        <v>44025</v>
      </c>
      <c r="AJ1043" s="43">
        <f t="shared" si="353"/>
        <v>43.788287937629022</v>
      </c>
      <c r="AK1043" s="43">
        <f t="shared" si="354"/>
        <v>-5.8425148003349463E-2</v>
      </c>
      <c r="AL1043" s="36">
        <f t="shared" si="355"/>
        <v>51.498824223815554</v>
      </c>
      <c r="AM1043" s="36">
        <v>1</v>
      </c>
      <c r="AN1043" s="36">
        <f t="shared" si="356"/>
        <v>-0.79049586065546906</v>
      </c>
      <c r="AO1043" s="36">
        <v>4</v>
      </c>
      <c r="AP1043" s="42">
        <f>INT(AI1043/1000)*1000</f>
        <v>44000</v>
      </c>
      <c r="AQ1043" s="42">
        <f>MOD(AI1043,1000)</f>
        <v>25</v>
      </c>
      <c r="AR1043" s="42">
        <f>MOD(AI1044,1000)-0.2+(AP1044-AP1043)</f>
        <v>68.600000000002908</v>
      </c>
    </row>
    <row r="1044" spans="1:44" x14ac:dyDescent="0.25">
      <c r="A1044" s="32" t="s">
        <v>0</v>
      </c>
      <c r="B1044" s="33" t="s">
        <v>1</v>
      </c>
      <c r="C1044" s="32">
        <v>1040</v>
      </c>
      <c r="D1044">
        <f>MATCH(C1044,TrainRun!$AG$2:$AG$148,1)</f>
        <v>123</v>
      </c>
      <c r="E1044">
        <f>INT(INDEX(TrainRun!$AD$2:$AD$148,'By Second'!D1044))</f>
        <v>1000</v>
      </c>
      <c r="F1044">
        <f>IF(E1044=0,0,INDEX(TrainRun!$AE$2:$AE$148,'By Second'!D1044))</f>
        <v>46.066868709759731</v>
      </c>
      <c r="G1044">
        <f>INDEX(TrainRun!$AF$2:$AF$148,'By Second'!D1044)</f>
        <v>42273.979864968838</v>
      </c>
      <c r="H1044">
        <f t="shared" si="339"/>
        <v>124</v>
      </c>
      <c r="I1044">
        <f>INT(INDEX(TrainRun!$AD$2:$AD$148,'By Second'!H1044))</f>
        <v>1100</v>
      </c>
      <c r="J1044">
        <f>INDEX(TrainRun!$AE$2:$AE$148,'By Second'!H1044)</f>
        <v>40.224353909424785</v>
      </c>
      <c r="K1044">
        <f t="shared" si="336"/>
        <v>100</v>
      </c>
      <c r="L1044">
        <f t="shared" si="337"/>
        <v>-5.8425148003349463</v>
      </c>
      <c r="M1044">
        <f t="shared" si="340"/>
        <v>-5.8425148003349463E-2</v>
      </c>
      <c r="N1044" s="32">
        <f t="shared" si="341"/>
        <v>43.72986278962567</v>
      </c>
      <c r="O1044" s="29">
        <f t="shared" si="338"/>
        <v>44068.766127027629</v>
      </c>
      <c r="P1044">
        <f>MATCH(O1044,LORDetail!$B$2:$B$930,1)</f>
        <v>270</v>
      </c>
      <c r="Q1044">
        <f>INDEX(LORDetail!$B$2:$B$930,P1044)</f>
        <v>44058.479725770499</v>
      </c>
      <c r="R1044">
        <f>INDEX(LORDetail!$D$2:$D$930,P1044)</f>
        <v>51.498682865207797</v>
      </c>
      <c r="S1044">
        <f>INDEX(LORDetail!$E$2:$E$930,P1044)</f>
        <v>-0.790921700316918</v>
      </c>
      <c r="T1044">
        <f>INDEX(LORDetail!$G$2:$G$930,P1044)</f>
        <v>27.548819999999999</v>
      </c>
      <c r="U1044">
        <f t="shared" si="342"/>
        <v>271</v>
      </c>
      <c r="V1044">
        <f>INDEX(LORDetail!$B$2:$B$930,U1044)</f>
        <v>44346.67490890382</v>
      </c>
      <c r="W1044">
        <f>INDEX(LORDetail!$D$2:$D$930,U1044)</f>
        <v>51.497491499046397</v>
      </c>
      <c r="X1044">
        <f>INDEX(LORDetail!$E$2:$E$930,U1044)</f>
        <v>-0.79461383938753505</v>
      </c>
      <c r="Y1044">
        <f>INDEX(LORDetail!$G$2:$G$930,U1044)</f>
        <v>27.724419999999999</v>
      </c>
      <c r="Z1044">
        <f t="shared" si="343"/>
        <v>288.19518313332082</v>
      </c>
      <c r="AA1044" s="29">
        <f t="shared" si="344"/>
        <v>10.28640125712991</v>
      </c>
      <c r="AB1044">
        <f t="shared" si="345"/>
        <v>3.5692481551197051E-2</v>
      </c>
      <c r="AC1044" s="32">
        <f t="shared" si="346"/>
        <v>51.49864034239306</v>
      </c>
      <c r="AD1044" s="32">
        <f t="shared" si="347"/>
        <v>-0.7910534819225804</v>
      </c>
      <c r="AE1044" s="34">
        <f t="shared" si="348"/>
        <v>27.555087599760391</v>
      </c>
      <c r="AF1044" s="36" t="str">
        <f t="shared" si="349"/>
        <v>PADTON</v>
      </c>
      <c r="AG1044" s="36" t="str">
        <f t="shared" si="350"/>
        <v>RDNGSTN</v>
      </c>
      <c r="AH1044" s="36">
        <f t="shared" si="351"/>
        <v>1040</v>
      </c>
      <c r="AI1044" s="42">
        <f t="shared" si="352"/>
        <v>44068.800000000003</v>
      </c>
      <c r="AJ1044" s="43">
        <f t="shared" si="353"/>
        <v>43.72986278962567</v>
      </c>
      <c r="AK1044" s="43">
        <f t="shared" si="354"/>
        <v>-5.8425148003349463E-2</v>
      </c>
      <c r="AL1044" s="36">
        <f t="shared" si="355"/>
        <v>51.49864034239306</v>
      </c>
      <c r="AM1044" s="36">
        <v>1</v>
      </c>
      <c r="AN1044" s="36">
        <f t="shared" si="356"/>
        <v>-0.7910534819225804</v>
      </c>
      <c r="AO1044" s="36">
        <v>4</v>
      </c>
      <c r="AP1044" s="42">
        <f>INT(AI1044/1000)*1000</f>
        <v>44000</v>
      </c>
      <c r="AQ1044" s="42">
        <f>MOD(AI1044,1000)</f>
        <v>68.80000000000291</v>
      </c>
      <c r="AR1044" s="42">
        <f>MOD(AI1045,1000)-0.2+(AP1045-AP1044)</f>
        <v>112.20000000000145</v>
      </c>
    </row>
    <row r="1045" spans="1:44" x14ac:dyDescent="0.25">
      <c r="A1045" s="32" t="s">
        <v>0</v>
      </c>
      <c r="B1045" s="33" t="s">
        <v>1</v>
      </c>
      <c r="C1045" s="32">
        <v>1041</v>
      </c>
      <c r="D1045">
        <f>MATCH(C1045,TrainRun!$AG$2:$AG$148,1)</f>
        <v>123</v>
      </c>
      <c r="E1045">
        <f>INT(INDEX(TrainRun!$AD$2:$AD$148,'By Second'!D1045))</f>
        <v>1000</v>
      </c>
      <c r="F1045">
        <f>IF(E1045=0,0,INDEX(TrainRun!$AE$2:$AE$148,'By Second'!D1045))</f>
        <v>46.066868709759731</v>
      </c>
      <c r="G1045">
        <f>INDEX(TrainRun!$AF$2:$AF$148,'By Second'!D1045)</f>
        <v>42273.979864968838</v>
      </c>
      <c r="H1045">
        <f t="shared" si="339"/>
        <v>124</v>
      </c>
      <c r="I1045">
        <f>INT(INDEX(TrainRun!$AD$2:$AD$148,'By Second'!H1045))</f>
        <v>1100</v>
      </c>
      <c r="J1045">
        <f>INDEX(TrainRun!$AE$2:$AE$148,'By Second'!H1045)</f>
        <v>40.224353909424785</v>
      </c>
      <c r="K1045">
        <f t="shared" si="336"/>
        <v>100</v>
      </c>
      <c r="L1045">
        <f t="shared" si="337"/>
        <v>-5.8425148003349463</v>
      </c>
      <c r="M1045">
        <f t="shared" si="340"/>
        <v>-5.8425148003349463E-2</v>
      </c>
      <c r="N1045" s="32">
        <f t="shared" si="341"/>
        <v>43.671437641622319</v>
      </c>
      <c r="O1045" s="29">
        <f t="shared" si="338"/>
        <v>44112.43756466925</v>
      </c>
      <c r="P1045">
        <f>MATCH(O1045,LORDetail!$B$2:$B$930,1)</f>
        <v>270</v>
      </c>
      <c r="Q1045">
        <f>INDEX(LORDetail!$B$2:$B$930,P1045)</f>
        <v>44058.479725770499</v>
      </c>
      <c r="R1045">
        <f>INDEX(LORDetail!$D$2:$D$930,P1045)</f>
        <v>51.498682865207797</v>
      </c>
      <c r="S1045">
        <f>INDEX(LORDetail!$E$2:$E$930,P1045)</f>
        <v>-0.790921700316918</v>
      </c>
      <c r="T1045">
        <f>INDEX(LORDetail!$G$2:$G$930,P1045)</f>
        <v>27.548819999999999</v>
      </c>
      <c r="U1045">
        <f t="shared" si="342"/>
        <v>271</v>
      </c>
      <c r="V1045">
        <f>INDEX(LORDetail!$B$2:$B$930,U1045)</f>
        <v>44346.67490890382</v>
      </c>
      <c r="W1045">
        <f>INDEX(LORDetail!$D$2:$D$930,U1045)</f>
        <v>51.497491499046397</v>
      </c>
      <c r="X1045">
        <f>INDEX(LORDetail!$E$2:$E$930,U1045)</f>
        <v>-0.79461383938753505</v>
      </c>
      <c r="Y1045">
        <f>INDEX(LORDetail!$G$2:$G$930,U1045)</f>
        <v>27.724419999999999</v>
      </c>
      <c r="Z1045">
        <f t="shared" si="343"/>
        <v>288.19518313332082</v>
      </c>
      <c r="AA1045" s="29">
        <f t="shared" si="344"/>
        <v>53.957838898750197</v>
      </c>
      <c r="AB1045">
        <f t="shared" si="345"/>
        <v>0.18722672014191499</v>
      </c>
      <c r="AC1045" s="32">
        <f t="shared" si="346"/>
        <v>51.498459809628912</v>
      </c>
      <c r="AD1045" s="32">
        <f t="shared" si="347"/>
        <v>-0.79161296740541742</v>
      </c>
      <c r="AE1045" s="34">
        <f t="shared" si="348"/>
        <v>27.581697012056921</v>
      </c>
      <c r="AF1045" s="36" t="str">
        <f t="shared" si="349"/>
        <v>PADTON</v>
      </c>
      <c r="AG1045" s="36" t="str">
        <f t="shared" si="350"/>
        <v>RDNGSTN</v>
      </c>
      <c r="AH1045" s="36">
        <f t="shared" si="351"/>
        <v>1041</v>
      </c>
      <c r="AI1045" s="42">
        <f t="shared" si="352"/>
        <v>44112.4</v>
      </c>
      <c r="AJ1045" s="43">
        <f t="shared" si="353"/>
        <v>43.671437641622319</v>
      </c>
      <c r="AK1045" s="43">
        <f t="shared" si="354"/>
        <v>-5.8425148003349463E-2</v>
      </c>
      <c r="AL1045" s="36">
        <f t="shared" si="355"/>
        <v>51.498459809628912</v>
      </c>
      <c r="AM1045" s="36">
        <v>1</v>
      </c>
      <c r="AN1045" s="36">
        <f t="shared" si="356"/>
        <v>-0.79161296740541742</v>
      </c>
      <c r="AO1045" s="36">
        <v>4</v>
      </c>
      <c r="AP1045" s="42">
        <f>INT(AI1045/1000)*1000</f>
        <v>44000</v>
      </c>
      <c r="AQ1045" s="42">
        <f>MOD(AI1045,1000)</f>
        <v>112.40000000000146</v>
      </c>
      <c r="AR1045" s="42">
        <f>MOD(AI1046,1000)-0.2+(AP1046-AP1045)</f>
        <v>155.80000000000001</v>
      </c>
    </row>
    <row r="1046" spans="1:44" x14ac:dyDescent="0.25">
      <c r="A1046" s="32" t="s">
        <v>0</v>
      </c>
      <c r="B1046" s="33" t="s">
        <v>1</v>
      </c>
      <c r="C1046" s="32">
        <v>1042</v>
      </c>
      <c r="D1046">
        <f>MATCH(C1046,TrainRun!$AG$2:$AG$148,1)</f>
        <v>123</v>
      </c>
      <c r="E1046">
        <f>INT(INDEX(TrainRun!$AD$2:$AD$148,'By Second'!D1046))</f>
        <v>1000</v>
      </c>
      <c r="F1046">
        <f>IF(E1046=0,0,INDEX(TrainRun!$AE$2:$AE$148,'By Second'!D1046))</f>
        <v>46.066868709759731</v>
      </c>
      <c r="G1046">
        <f>INDEX(TrainRun!$AF$2:$AF$148,'By Second'!D1046)</f>
        <v>42273.979864968838</v>
      </c>
      <c r="H1046">
        <f t="shared" si="339"/>
        <v>124</v>
      </c>
      <c r="I1046">
        <f>INT(INDEX(TrainRun!$AD$2:$AD$148,'By Second'!H1046))</f>
        <v>1100</v>
      </c>
      <c r="J1046">
        <f>INDEX(TrainRun!$AE$2:$AE$148,'By Second'!H1046)</f>
        <v>40.224353909424785</v>
      </c>
      <c r="K1046">
        <f t="shared" si="336"/>
        <v>100</v>
      </c>
      <c r="L1046">
        <f t="shared" si="337"/>
        <v>-5.8425148003349463</v>
      </c>
      <c r="M1046">
        <f t="shared" si="340"/>
        <v>-5.8425148003349463E-2</v>
      </c>
      <c r="N1046" s="32">
        <f t="shared" si="341"/>
        <v>43.613012493618967</v>
      </c>
      <c r="O1046" s="29">
        <f t="shared" si="338"/>
        <v>44156.050577162867</v>
      </c>
      <c r="P1046">
        <f>MATCH(O1046,LORDetail!$B$2:$B$930,1)</f>
        <v>270</v>
      </c>
      <c r="Q1046">
        <f>INDEX(LORDetail!$B$2:$B$930,P1046)</f>
        <v>44058.479725770499</v>
      </c>
      <c r="R1046">
        <f>INDEX(LORDetail!$D$2:$D$930,P1046)</f>
        <v>51.498682865207797</v>
      </c>
      <c r="S1046">
        <f>INDEX(LORDetail!$E$2:$E$930,P1046)</f>
        <v>-0.790921700316918</v>
      </c>
      <c r="T1046">
        <f>INDEX(LORDetail!$G$2:$G$930,P1046)</f>
        <v>27.548819999999999</v>
      </c>
      <c r="U1046">
        <f t="shared" si="342"/>
        <v>271</v>
      </c>
      <c r="V1046">
        <f>INDEX(LORDetail!$B$2:$B$930,U1046)</f>
        <v>44346.67490890382</v>
      </c>
      <c r="W1046">
        <f>INDEX(LORDetail!$D$2:$D$930,U1046)</f>
        <v>51.497491499046397</v>
      </c>
      <c r="X1046">
        <f>INDEX(LORDetail!$E$2:$E$930,U1046)</f>
        <v>-0.79461383938753505</v>
      </c>
      <c r="Y1046">
        <f>INDEX(LORDetail!$G$2:$G$930,U1046)</f>
        <v>27.724419999999999</v>
      </c>
      <c r="Z1046">
        <f t="shared" si="343"/>
        <v>288.19518313332082</v>
      </c>
      <c r="AA1046" s="29">
        <f t="shared" si="344"/>
        <v>97.570851392367331</v>
      </c>
      <c r="AB1046">
        <f t="shared" si="345"/>
        <v>0.33855823102786026</v>
      </c>
      <c r="AC1046" s="32">
        <f t="shared" si="346"/>
        <v>51.49827951838769</v>
      </c>
      <c r="AD1046" s="32">
        <f t="shared" si="347"/>
        <v>-0.79217170438937501</v>
      </c>
      <c r="AE1046" s="34">
        <f t="shared" si="348"/>
        <v>27.608270825368493</v>
      </c>
      <c r="AF1046" s="36" t="str">
        <f t="shared" si="349"/>
        <v>PADTON</v>
      </c>
      <c r="AG1046" s="36" t="str">
        <f t="shared" si="350"/>
        <v>RDNGSTN</v>
      </c>
      <c r="AH1046" s="36">
        <f t="shared" si="351"/>
        <v>1042</v>
      </c>
      <c r="AI1046" s="42">
        <f t="shared" si="352"/>
        <v>44156</v>
      </c>
      <c r="AJ1046" s="43">
        <f t="shared" si="353"/>
        <v>43.613012493618967</v>
      </c>
      <c r="AK1046" s="43">
        <f t="shared" si="354"/>
        <v>-5.8425148003349463E-2</v>
      </c>
      <c r="AL1046" s="36">
        <f t="shared" si="355"/>
        <v>51.49827951838769</v>
      </c>
      <c r="AM1046" s="36">
        <v>1</v>
      </c>
      <c r="AN1046" s="36">
        <f t="shared" si="356"/>
        <v>-0.79217170438937501</v>
      </c>
      <c r="AO1046" s="36">
        <v>4</v>
      </c>
      <c r="AP1046" s="42">
        <f>INT(AI1046/1000)*1000</f>
        <v>44000</v>
      </c>
      <c r="AQ1046" s="42">
        <f>MOD(AI1046,1000)</f>
        <v>156</v>
      </c>
      <c r="AR1046" s="42">
        <f>MOD(AI1047,1000)-0.2+(AP1047-AP1046)</f>
        <v>199.39999999999856</v>
      </c>
    </row>
    <row r="1047" spans="1:44" x14ac:dyDescent="0.25">
      <c r="A1047" s="32" t="s">
        <v>0</v>
      </c>
      <c r="B1047" s="33" t="s">
        <v>1</v>
      </c>
      <c r="C1047" s="32">
        <v>1043</v>
      </c>
      <c r="D1047">
        <f>MATCH(C1047,TrainRun!$AG$2:$AG$148,1)</f>
        <v>123</v>
      </c>
      <c r="E1047">
        <f>INT(INDEX(TrainRun!$AD$2:$AD$148,'By Second'!D1047))</f>
        <v>1000</v>
      </c>
      <c r="F1047">
        <f>IF(E1047=0,0,INDEX(TrainRun!$AE$2:$AE$148,'By Second'!D1047))</f>
        <v>46.066868709759731</v>
      </c>
      <c r="G1047">
        <f>INDEX(TrainRun!$AF$2:$AF$148,'By Second'!D1047)</f>
        <v>42273.979864968838</v>
      </c>
      <c r="H1047">
        <f t="shared" si="339"/>
        <v>124</v>
      </c>
      <c r="I1047">
        <f>INT(INDEX(TrainRun!$AD$2:$AD$148,'By Second'!H1047))</f>
        <v>1100</v>
      </c>
      <c r="J1047">
        <f>INDEX(TrainRun!$AE$2:$AE$148,'By Second'!H1047)</f>
        <v>40.224353909424785</v>
      </c>
      <c r="K1047">
        <f t="shared" si="336"/>
        <v>100</v>
      </c>
      <c r="L1047">
        <f t="shared" si="337"/>
        <v>-5.8425148003349463</v>
      </c>
      <c r="M1047">
        <f t="shared" si="340"/>
        <v>-5.8425148003349463E-2</v>
      </c>
      <c r="N1047" s="32">
        <f t="shared" si="341"/>
        <v>43.554587345615616</v>
      </c>
      <c r="O1047" s="29">
        <f t="shared" si="338"/>
        <v>44199.605164508481</v>
      </c>
      <c r="P1047">
        <f>MATCH(O1047,LORDetail!$B$2:$B$930,1)</f>
        <v>270</v>
      </c>
      <c r="Q1047">
        <f>INDEX(LORDetail!$B$2:$B$930,P1047)</f>
        <v>44058.479725770499</v>
      </c>
      <c r="R1047">
        <f>INDEX(LORDetail!$D$2:$D$930,P1047)</f>
        <v>51.498682865207797</v>
      </c>
      <c r="S1047">
        <f>INDEX(LORDetail!$E$2:$E$930,P1047)</f>
        <v>-0.790921700316918</v>
      </c>
      <c r="T1047">
        <f>INDEX(LORDetail!$G$2:$G$930,P1047)</f>
        <v>27.548819999999999</v>
      </c>
      <c r="U1047">
        <f t="shared" si="342"/>
        <v>271</v>
      </c>
      <c r="V1047">
        <f>INDEX(LORDetail!$B$2:$B$930,U1047)</f>
        <v>44346.67490890382</v>
      </c>
      <c r="W1047">
        <f>INDEX(LORDetail!$D$2:$D$930,U1047)</f>
        <v>51.497491499046397</v>
      </c>
      <c r="X1047">
        <f>INDEX(LORDetail!$E$2:$E$930,U1047)</f>
        <v>-0.79461383938753505</v>
      </c>
      <c r="Y1047">
        <f>INDEX(LORDetail!$G$2:$G$930,U1047)</f>
        <v>27.724419999999999</v>
      </c>
      <c r="Z1047">
        <f t="shared" si="343"/>
        <v>288.19518313332082</v>
      </c>
      <c r="AA1047" s="29">
        <f t="shared" si="344"/>
        <v>141.12543873798131</v>
      </c>
      <c r="AB1047">
        <f t="shared" si="345"/>
        <v>0.48968701420903288</v>
      </c>
      <c r="AC1047" s="32">
        <f t="shared" si="346"/>
        <v>51.498099468669395</v>
      </c>
      <c r="AD1047" s="32">
        <f t="shared" si="347"/>
        <v>-0.79272969287445294</v>
      </c>
      <c r="AE1047" s="34">
        <f t="shared" si="348"/>
        <v>27.634809039695106</v>
      </c>
      <c r="AF1047" s="36" t="str">
        <f t="shared" si="349"/>
        <v>PADTON</v>
      </c>
      <c r="AG1047" s="36" t="str">
        <f t="shared" si="350"/>
        <v>RDNGSTN</v>
      </c>
      <c r="AH1047" s="36">
        <f t="shared" si="351"/>
        <v>1043</v>
      </c>
      <c r="AI1047" s="42">
        <f t="shared" si="352"/>
        <v>44199.6</v>
      </c>
      <c r="AJ1047" s="43">
        <f t="shared" si="353"/>
        <v>43.554587345615616</v>
      </c>
      <c r="AK1047" s="43">
        <f t="shared" si="354"/>
        <v>-5.8425148003349463E-2</v>
      </c>
      <c r="AL1047" s="36">
        <f t="shared" si="355"/>
        <v>51.498099468669395</v>
      </c>
      <c r="AM1047" s="36">
        <v>1</v>
      </c>
      <c r="AN1047" s="36">
        <f t="shared" si="356"/>
        <v>-0.79272969287445294</v>
      </c>
      <c r="AO1047" s="36">
        <v>4</v>
      </c>
      <c r="AP1047" s="42">
        <f>INT(AI1047/1000)*1000</f>
        <v>44000</v>
      </c>
      <c r="AQ1047" s="42">
        <f>MOD(AI1047,1000)</f>
        <v>199.59999999999854</v>
      </c>
      <c r="AR1047" s="42">
        <f>MOD(AI1048,1000)-0.2+(AP1048-AP1047)</f>
        <v>242.9999999999971</v>
      </c>
    </row>
    <row r="1048" spans="1:44" x14ac:dyDescent="0.25">
      <c r="A1048" s="32" t="s">
        <v>0</v>
      </c>
      <c r="B1048" s="33" t="s">
        <v>1</v>
      </c>
      <c r="C1048" s="32">
        <v>1044</v>
      </c>
      <c r="D1048">
        <f>MATCH(C1048,TrainRun!$AG$2:$AG$148,1)</f>
        <v>123</v>
      </c>
      <c r="E1048">
        <f>INT(INDEX(TrainRun!$AD$2:$AD$148,'By Second'!D1048))</f>
        <v>1000</v>
      </c>
      <c r="F1048">
        <f>IF(E1048=0,0,INDEX(TrainRun!$AE$2:$AE$148,'By Second'!D1048))</f>
        <v>46.066868709759731</v>
      </c>
      <c r="G1048">
        <f>INDEX(TrainRun!$AF$2:$AF$148,'By Second'!D1048)</f>
        <v>42273.979864968838</v>
      </c>
      <c r="H1048">
        <f t="shared" si="339"/>
        <v>124</v>
      </c>
      <c r="I1048">
        <f>INT(INDEX(TrainRun!$AD$2:$AD$148,'By Second'!H1048))</f>
        <v>1100</v>
      </c>
      <c r="J1048">
        <f>INDEX(TrainRun!$AE$2:$AE$148,'By Second'!H1048)</f>
        <v>40.224353909424785</v>
      </c>
      <c r="K1048">
        <f t="shared" si="336"/>
        <v>100</v>
      </c>
      <c r="L1048">
        <f t="shared" si="337"/>
        <v>-5.8425148003349463</v>
      </c>
      <c r="M1048">
        <f t="shared" si="340"/>
        <v>-5.8425148003349463E-2</v>
      </c>
      <c r="N1048" s="32">
        <f t="shared" si="341"/>
        <v>43.496162197612264</v>
      </c>
      <c r="O1048" s="29">
        <f t="shared" si="338"/>
        <v>44243.101326706092</v>
      </c>
      <c r="P1048">
        <f>MATCH(O1048,LORDetail!$B$2:$B$930,1)</f>
        <v>270</v>
      </c>
      <c r="Q1048">
        <f>INDEX(LORDetail!$B$2:$B$930,P1048)</f>
        <v>44058.479725770499</v>
      </c>
      <c r="R1048">
        <f>INDEX(LORDetail!$D$2:$D$930,P1048)</f>
        <v>51.498682865207797</v>
      </c>
      <c r="S1048">
        <f>INDEX(LORDetail!$E$2:$E$930,P1048)</f>
        <v>-0.790921700316918</v>
      </c>
      <c r="T1048">
        <f>INDEX(LORDetail!$G$2:$G$930,P1048)</f>
        <v>27.548819999999999</v>
      </c>
      <c r="U1048">
        <f t="shared" si="342"/>
        <v>271</v>
      </c>
      <c r="V1048">
        <f>INDEX(LORDetail!$B$2:$B$930,U1048)</f>
        <v>44346.67490890382</v>
      </c>
      <c r="W1048">
        <f>INDEX(LORDetail!$D$2:$D$930,U1048)</f>
        <v>51.497491499046397</v>
      </c>
      <c r="X1048">
        <f>INDEX(LORDetail!$E$2:$E$930,U1048)</f>
        <v>-0.79461383938753505</v>
      </c>
      <c r="Y1048">
        <f>INDEX(LORDetail!$G$2:$G$930,U1048)</f>
        <v>27.724419999999999</v>
      </c>
      <c r="Z1048">
        <f t="shared" si="343"/>
        <v>288.19518313332082</v>
      </c>
      <c r="AA1048" s="29">
        <f t="shared" si="344"/>
        <v>184.62160093559214</v>
      </c>
      <c r="AB1048">
        <f t="shared" si="345"/>
        <v>0.64061306968543286</v>
      </c>
      <c r="AC1048" s="32">
        <f t="shared" si="346"/>
        <v>51.497919660474025</v>
      </c>
      <c r="AD1048" s="32">
        <f t="shared" si="347"/>
        <v>-0.79328693286065155</v>
      </c>
      <c r="AE1048" s="34">
        <f t="shared" si="348"/>
        <v>27.661311655036762</v>
      </c>
      <c r="AF1048" s="36" t="str">
        <f t="shared" si="349"/>
        <v>PADTON</v>
      </c>
      <c r="AG1048" s="36" t="str">
        <f t="shared" si="350"/>
        <v>RDNGSTN</v>
      </c>
      <c r="AH1048" s="36">
        <f t="shared" si="351"/>
        <v>1044</v>
      </c>
      <c r="AI1048" s="42">
        <f t="shared" si="352"/>
        <v>44243.199999999997</v>
      </c>
      <c r="AJ1048" s="43">
        <f t="shared" si="353"/>
        <v>43.496162197612264</v>
      </c>
      <c r="AK1048" s="43">
        <f t="shared" si="354"/>
        <v>-5.8425148003349463E-2</v>
      </c>
      <c r="AL1048" s="36">
        <f t="shared" si="355"/>
        <v>51.497919660474025</v>
      </c>
      <c r="AM1048" s="36">
        <v>1</v>
      </c>
      <c r="AN1048" s="36">
        <f t="shared" si="356"/>
        <v>-0.79328693286065155</v>
      </c>
      <c r="AO1048" s="36">
        <v>4</v>
      </c>
      <c r="AP1048" s="42">
        <f>INT(AI1048/1000)*1000</f>
        <v>44000</v>
      </c>
      <c r="AQ1048" s="42">
        <f>MOD(AI1048,1000)</f>
        <v>243.19999999999709</v>
      </c>
      <c r="AR1048" s="42">
        <f>MOD(AI1049,1000)-0.2+(AP1049-AP1048)</f>
        <v>286.39999999999856</v>
      </c>
    </row>
    <row r="1049" spans="1:44" x14ac:dyDescent="0.25">
      <c r="A1049" s="32" t="s">
        <v>0</v>
      </c>
      <c r="B1049" s="33" t="s">
        <v>1</v>
      </c>
      <c r="C1049" s="32">
        <v>1045</v>
      </c>
      <c r="D1049">
        <f>MATCH(C1049,TrainRun!$AG$2:$AG$148,1)</f>
        <v>123</v>
      </c>
      <c r="E1049">
        <f>INT(INDEX(TrainRun!$AD$2:$AD$148,'By Second'!D1049))</f>
        <v>1000</v>
      </c>
      <c r="F1049">
        <f>IF(E1049=0,0,INDEX(TrainRun!$AE$2:$AE$148,'By Second'!D1049))</f>
        <v>46.066868709759731</v>
      </c>
      <c r="G1049">
        <f>INDEX(TrainRun!$AF$2:$AF$148,'By Second'!D1049)</f>
        <v>42273.979864968838</v>
      </c>
      <c r="H1049">
        <f t="shared" si="339"/>
        <v>124</v>
      </c>
      <c r="I1049">
        <f>INT(INDEX(TrainRun!$AD$2:$AD$148,'By Second'!H1049))</f>
        <v>1100</v>
      </c>
      <c r="J1049">
        <f>INDEX(TrainRun!$AE$2:$AE$148,'By Second'!H1049)</f>
        <v>40.224353909424785</v>
      </c>
      <c r="K1049">
        <f t="shared" si="336"/>
        <v>100</v>
      </c>
      <c r="L1049">
        <f t="shared" si="337"/>
        <v>-5.8425148003349463</v>
      </c>
      <c r="M1049">
        <f t="shared" si="340"/>
        <v>-5.8425148003349463E-2</v>
      </c>
      <c r="N1049" s="32">
        <f t="shared" si="341"/>
        <v>43.437737049608913</v>
      </c>
      <c r="O1049" s="29">
        <f t="shared" si="338"/>
        <v>44286.539063755699</v>
      </c>
      <c r="P1049">
        <f>MATCH(O1049,LORDetail!$B$2:$B$930,1)</f>
        <v>270</v>
      </c>
      <c r="Q1049">
        <f>INDEX(LORDetail!$B$2:$B$930,P1049)</f>
        <v>44058.479725770499</v>
      </c>
      <c r="R1049">
        <f>INDEX(LORDetail!$D$2:$D$930,P1049)</f>
        <v>51.498682865207797</v>
      </c>
      <c r="S1049">
        <f>INDEX(LORDetail!$E$2:$E$930,P1049)</f>
        <v>-0.790921700316918</v>
      </c>
      <c r="T1049">
        <f>INDEX(LORDetail!$G$2:$G$930,P1049)</f>
        <v>27.548819999999999</v>
      </c>
      <c r="U1049">
        <f t="shared" si="342"/>
        <v>271</v>
      </c>
      <c r="V1049">
        <f>INDEX(LORDetail!$B$2:$B$930,U1049)</f>
        <v>44346.67490890382</v>
      </c>
      <c r="W1049">
        <f>INDEX(LORDetail!$D$2:$D$930,U1049)</f>
        <v>51.497491499046397</v>
      </c>
      <c r="X1049">
        <f>INDEX(LORDetail!$E$2:$E$930,U1049)</f>
        <v>-0.79461383938753505</v>
      </c>
      <c r="Y1049">
        <f>INDEX(LORDetail!$G$2:$G$930,U1049)</f>
        <v>27.724419999999999</v>
      </c>
      <c r="Z1049">
        <f t="shared" si="343"/>
        <v>288.19518313332082</v>
      </c>
      <c r="AA1049" s="29">
        <f t="shared" si="344"/>
        <v>228.05933798519982</v>
      </c>
      <c r="AB1049">
        <f t="shared" si="345"/>
        <v>0.79133639745706019</v>
      </c>
      <c r="AC1049" s="32">
        <f t="shared" si="346"/>
        <v>51.497740093801582</v>
      </c>
      <c r="AD1049" s="32">
        <f t="shared" si="347"/>
        <v>-0.79384342434797051</v>
      </c>
      <c r="AE1049" s="34">
        <f t="shared" si="348"/>
        <v>27.68777867139346</v>
      </c>
      <c r="AF1049" s="36" t="str">
        <f t="shared" si="349"/>
        <v>PADTON</v>
      </c>
      <c r="AG1049" s="36" t="str">
        <f t="shared" si="350"/>
        <v>RDNGSTN</v>
      </c>
      <c r="AH1049" s="36">
        <f t="shared" si="351"/>
        <v>1045</v>
      </c>
      <c r="AI1049" s="42">
        <f t="shared" si="352"/>
        <v>44286.6</v>
      </c>
      <c r="AJ1049" s="43">
        <f t="shared" si="353"/>
        <v>43.437737049608913</v>
      </c>
      <c r="AK1049" s="43">
        <f t="shared" si="354"/>
        <v>-5.8425148003349463E-2</v>
      </c>
      <c r="AL1049" s="36">
        <f t="shared" si="355"/>
        <v>51.497740093801582</v>
      </c>
      <c r="AM1049" s="36">
        <v>1</v>
      </c>
      <c r="AN1049" s="36">
        <f t="shared" si="356"/>
        <v>-0.79384342434797051</v>
      </c>
      <c r="AO1049" s="36">
        <v>4</v>
      </c>
      <c r="AP1049" s="42">
        <f>INT(AI1049/1000)*1000</f>
        <v>44000</v>
      </c>
      <c r="AQ1049" s="42">
        <f>MOD(AI1049,1000)</f>
        <v>286.59999999999854</v>
      </c>
      <c r="AR1049" s="42">
        <f>MOD(AI1050,1000)-0.2+(AP1050-AP1049)</f>
        <v>329.8</v>
      </c>
    </row>
    <row r="1050" spans="1:44" x14ac:dyDescent="0.25">
      <c r="A1050" s="32" t="s">
        <v>0</v>
      </c>
      <c r="B1050" s="33" t="s">
        <v>1</v>
      </c>
      <c r="C1050" s="32">
        <v>1046</v>
      </c>
      <c r="D1050">
        <f>MATCH(C1050,TrainRun!$AG$2:$AG$148,1)</f>
        <v>123</v>
      </c>
      <c r="E1050">
        <f>INT(INDEX(TrainRun!$AD$2:$AD$148,'By Second'!D1050))</f>
        <v>1000</v>
      </c>
      <c r="F1050">
        <f>IF(E1050=0,0,INDEX(TrainRun!$AE$2:$AE$148,'By Second'!D1050))</f>
        <v>46.066868709759731</v>
      </c>
      <c r="G1050">
        <f>INDEX(TrainRun!$AF$2:$AF$148,'By Second'!D1050)</f>
        <v>42273.979864968838</v>
      </c>
      <c r="H1050">
        <f t="shared" si="339"/>
        <v>124</v>
      </c>
      <c r="I1050">
        <f>INT(INDEX(TrainRun!$AD$2:$AD$148,'By Second'!H1050))</f>
        <v>1100</v>
      </c>
      <c r="J1050">
        <f>INDEX(TrainRun!$AE$2:$AE$148,'By Second'!H1050)</f>
        <v>40.224353909424785</v>
      </c>
      <c r="K1050">
        <f t="shared" si="336"/>
        <v>100</v>
      </c>
      <c r="L1050">
        <f t="shared" si="337"/>
        <v>-5.8425148003349463</v>
      </c>
      <c r="M1050">
        <f t="shared" si="340"/>
        <v>-5.8425148003349463E-2</v>
      </c>
      <c r="N1050" s="32">
        <f t="shared" si="341"/>
        <v>43.379311901605561</v>
      </c>
      <c r="O1050" s="29">
        <f t="shared" si="338"/>
        <v>44329.918375657304</v>
      </c>
      <c r="P1050">
        <f>MATCH(O1050,LORDetail!$B$2:$B$930,1)</f>
        <v>270</v>
      </c>
      <c r="Q1050">
        <f>INDEX(LORDetail!$B$2:$B$930,P1050)</f>
        <v>44058.479725770499</v>
      </c>
      <c r="R1050">
        <f>INDEX(LORDetail!$D$2:$D$930,P1050)</f>
        <v>51.498682865207797</v>
      </c>
      <c r="S1050">
        <f>INDEX(LORDetail!$E$2:$E$930,P1050)</f>
        <v>-0.790921700316918</v>
      </c>
      <c r="T1050">
        <f>INDEX(LORDetail!$G$2:$G$930,P1050)</f>
        <v>27.548819999999999</v>
      </c>
      <c r="U1050">
        <f t="shared" si="342"/>
        <v>271</v>
      </c>
      <c r="V1050">
        <f>INDEX(LORDetail!$B$2:$B$930,U1050)</f>
        <v>44346.67490890382</v>
      </c>
      <c r="W1050">
        <f>INDEX(LORDetail!$D$2:$D$930,U1050)</f>
        <v>51.497491499046397</v>
      </c>
      <c r="X1050">
        <f>INDEX(LORDetail!$E$2:$E$930,U1050)</f>
        <v>-0.79461383938753505</v>
      </c>
      <c r="Y1050">
        <f>INDEX(LORDetail!$G$2:$G$930,U1050)</f>
        <v>27.724419999999999</v>
      </c>
      <c r="Z1050">
        <f t="shared" si="343"/>
        <v>288.19518313332082</v>
      </c>
      <c r="AA1050" s="29">
        <f t="shared" si="344"/>
        <v>271.43864988680434</v>
      </c>
      <c r="AB1050">
        <f t="shared" si="345"/>
        <v>0.94185699752391483</v>
      </c>
      <c r="AC1050" s="32">
        <f t="shared" si="346"/>
        <v>51.497560768652072</v>
      </c>
      <c r="AD1050" s="32">
        <f t="shared" si="347"/>
        <v>-0.79439916733641014</v>
      </c>
      <c r="AE1050" s="34">
        <f t="shared" si="348"/>
        <v>27.714210088765199</v>
      </c>
      <c r="AF1050" s="36" t="str">
        <f t="shared" si="349"/>
        <v>PADTON</v>
      </c>
      <c r="AG1050" s="36" t="str">
        <f t="shared" si="350"/>
        <v>RDNGSTN</v>
      </c>
      <c r="AH1050" s="36">
        <f t="shared" si="351"/>
        <v>1046</v>
      </c>
      <c r="AI1050" s="42">
        <f t="shared" si="352"/>
        <v>44330</v>
      </c>
      <c r="AJ1050" s="43">
        <f t="shared" si="353"/>
        <v>43.379311901605561</v>
      </c>
      <c r="AK1050" s="43">
        <f t="shared" si="354"/>
        <v>-5.8425148003349463E-2</v>
      </c>
      <c r="AL1050" s="36">
        <f t="shared" si="355"/>
        <v>51.497560768652072</v>
      </c>
      <c r="AM1050" s="36">
        <v>1</v>
      </c>
      <c r="AN1050" s="36">
        <f t="shared" si="356"/>
        <v>-0.79439916733641014</v>
      </c>
      <c r="AO1050" s="36">
        <v>4</v>
      </c>
      <c r="AP1050" s="42">
        <f>INT(AI1050/1000)*1000</f>
        <v>44000</v>
      </c>
      <c r="AQ1050" s="42">
        <f>MOD(AI1050,1000)</f>
        <v>330</v>
      </c>
      <c r="AR1050" s="42">
        <f>MOD(AI1051,1000)-0.2+(AP1051-AP1050)</f>
        <v>372.9999999999971</v>
      </c>
    </row>
    <row r="1051" spans="1:44" x14ac:dyDescent="0.25">
      <c r="A1051" s="32" t="s">
        <v>0</v>
      </c>
      <c r="B1051" s="33" t="s">
        <v>1</v>
      </c>
      <c r="C1051" s="32">
        <v>1047</v>
      </c>
      <c r="D1051">
        <f>MATCH(C1051,TrainRun!$AG$2:$AG$148,1)</f>
        <v>123</v>
      </c>
      <c r="E1051">
        <f>INT(INDEX(TrainRun!$AD$2:$AD$148,'By Second'!D1051))</f>
        <v>1000</v>
      </c>
      <c r="F1051">
        <f>IF(E1051=0,0,INDEX(TrainRun!$AE$2:$AE$148,'By Second'!D1051))</f>
        <v>46.066868709759731</v>
      </c>
      <c r="G1051">
        <f>INDEX(TrainRun!$AF$2:$AF$148,'By Second'!D1051)</f>
        <v>42273.979864968838</v>
      </c>
      <c r="H1051">
        <f t="shared" si="339"/>
        <v>124</v>
      </c>
      <c r="I1051">
        <f>INT(INDEX(TrainRun!$AD$2:$AD$148,'By Second'!H1051))</f>
        <v>1100</v>
      </c>
      <c r="J1051">
        <f>INDEX(TrainRun!$AE$2:$AE$148,'By Second'!H1051)</f>
        <v>40.224353909424785</v>
      </c>
      <c r="K1051">
        <f t="shared" si="336"/>
        <v>100</v>
      </c>
      <c r="L1051">
        <f t="shared" si="337"/>
        <v>-5.8425148003349463</v>
      </c>
      <c r="M1051">
        <f t="shared" si="340"/>
        <v>-5.8425148003349463E-2</v>
      </c>
      <c r="N1051" s="32">
        <f t="shared" si="341"/>
        <v>43.32088675360221</v>
      </c>
      <c r="O1051" s="29">
        <f t="shared" si="338"/>
        <v>44373.239262410905</v>
      </c>
      <c r="P1051">
        <f>MATCH(O1051,LORDetail!$B$2:$B$930,1)</f>
        <v>271</v>
      </c>
      <c r="Q1051">
        <f>INDEX(LORDetail!$B$2:$B$930,P1051)</f>
        <v>44346.67490890382</v>
      </c>
      <c r="R1051">
        <f>INDEX(LORDetail!$D$2:$D$930,P1051)</f>
        <v>51.497491499046397</v>
      </c>
      <c r="S1051">
        <f>INDEX(LORDetail!$E$2:$E$930,P1051)</f>
        <v>-0.79461383938753505</v>
      </c>
      <c r="T1051">
        <f>INDEX(LORDetail!$G$2:$G$930,P1051)</f>
        <v>27.724419999999999</v>
      </c>
      <c r="U1051">
        <f t="shared" si="342"/>
        <v>272</v>
      </c>
      <c r="V1051">
        <f>INDEX(LORDetail!$B$2:$B$930,U1051)</f>
        <v>44516.750323338769</v>
      </c>
      <c r="W1051">
        <f>INDEX(LORDetail!$D$2:$D$930,U1051)</f>
        <v>51.4967774028759</v>
      </c>
      <c r="X1051">
        <f>INDEX(LORDetail!$E$2:$E$930,U1051)</f>
        <v>-0.79678340190102803</v>
      </c>
      <c r="Y1051">
        <f>INDEX(LORDetail!$G$2:$G$930,U1051)</f>
        <v>27.828050000000001</v>
      </c>
      <c r="Z1051">
        <f t="shared" si="343"/>
        <v>170.07541443494847</v>
      </c>
      <c r="AA1051" s="29">
        <f t="shared" si="344"/>
        <v>26.564353507084888</v>
      </c>
      <c r="AB1051">
        <f t="shared" si="345"/>
        <v>0.15619161414564944</v>
      </c>
      <c r="AC1051" s="32">
        <f t="shared" si="346"/>
        <v>51.497379963212872</v>
      </c>
      <c r="AD1051" s="32">
        <f t="shared" si="347"/>
        <v>-0.79495270685850739</v>
      </c>
      <c r="AE1051" s="34">
        <f t="shared" si="348"/>
        <v>27.740606136973913</v>
      </c>
      <c r="AF1051" s="36" t="str">
        <f t="shared" si="349"/>
        <v>PADTON</v>
      </c>
      <c r="AG1051" s="36" t="str">
        <f t="shared" si="350"/>
        <v>RDNGSTN</v>
      </c>
      <c r="AH1051" s="36">
        <f t="shared" si="351"/>
        <v>1047</v>
      </c>
      <c r="AI1051" s="42">
        <f t="shared" si="352"/>
        <v>44373.2</v>
      </c>
      <c r="AJ1051" s="43">
        <f t="shared" si="353"/>
        <v>43.32088675360221</v>
      </c>
      <c r="AK1051" s="43">
        <f t="shared" si="354"/>
        <v>-5.8425148003349463E-2</v>
      </c>
      <c r="AL1051" s="36">
        <f t="shared" si="355"/>
        <v>51.497379963212872</v>
      </c>
      <c r="AM1051" s="36">
        <v>1</v>
      </c>
      <c r="AN1051" s="36">
        <f t="shared" si="356"/>
        <v>-0.79495270685850739</v>
      </c>
      <c r="AO1051" s="36">
        <v>4</v>
      </c>
      <c r="AP1051" s="42">
        <f>INT(AI1051/1000)*1000</f>
        <v>44000</v>
      </c>
      <c r="AQ1051" s="42">
        <f>MOD(AI1051,1000)</f>
        <v>373.19999999999709</v>
      </c>
      <c r="AR1051" s="42">
        <f>MOD(AI1052,1000)-0.2+(AP1052-AP1051)</f>
        <v>416.39999999999856</v>
      </c>
    </row>
    <row r="1052" spans="1:44" x14ac:dyDescent="0.25">
      <c r="A1052" s="32" t="s">
        <v>0</v>
      </c>
      <c r="B1052" s="33" t="s">
        <v>1</v>
      </c>
      <c r="C1052" s="32">
        <v>1048</v>
      </c>
      <c r="D1052">
        <f>MATCH(C1052,TrainRun!$AG$2:$AG$148,1)</f>
        <v>123</v>
      </c>
      <c r="E1052">
        <f>INT(INDEX(TrainRun!$AD$2:$AD$148,'By Second'!D1052))</f>
        <v>1000</v>
      </c>
      <c r="F1052">
        <f>IF(E1052=0,0,INDEX(TrainRun!$AE$2:$AE$148,'By Second'!D1052))</f>
        <v>46.066868709759731</v>
      </c>
      <c r="G1052">
        <f>INDEX(TrainRun!$AF$2:$AF$148,'By Second'!D1052)</f>
        <v>42273.979864968838</v>
      </c>
      <c r="H1052">
        <f t="shared" si="339"/>
        <v>124</v>
      </c>
      <c r="I1052">
        <f>INT(INDEX(TrainRun!$AD$2:$AD$148,'By Second'!H1052))</f>
        <v>1100</v>
      </c>
      <c r="J1052">
        <f>INDEX(TrainRun!$AE$2:$AE$148,'By Second'!H1052)</f>
        <v>40.224353909424785</v>
      </c>
      <c r="K1052">
        <f t="shared" si="336"/>
        <v>100</v>
      </c>
      <c r="L1052">
        <f t="shared" si="337"/>
        <v>-5.8425148003349463</v>
      </c>
      <c r="M1052">
        <f t="shared" si="340"/>
        <v>-5.8425148003349463E-2</v>
      </c>
      <c r="N1052" s="32">
        <f t="shared" si="341"/>
        <v>43.262461605598858</v>
      </c>
      <c r="O1052" s="29">
        <f t="shared" si="338"/>
        <v>44416.501724016503</v>
      </c>
      <c r="P1052">
        <f>MATCH(O1052,LORDetail!$B$2:$B$930,1)</f>
        <v>271</v>
      </c>
      <c r="Q1052">
        <f>INDEX(LORDetail!$B$2:$B$930,P1052)</f>
        <v>44346.67490890382</v>
      </c>
      <c r="R1052">
        <f>INDEX(LORDetail!$D$2:$D$930,P1052)</f>
        <v>51.497491499046397</v>
      </c>
      <c r="S1052">
        <f>INDEX(LORDetail!$E$2:$E$930,P1052)</f>
        <v>-0.79461383938753505</v>
      </c>
      <c r="T1052">
        <f>INDEX(LORDetail!$G$2:$G$930,P1052)</f>
        <v>27.724419999999999</v>
      </c>
      <c r="U1052">
        <f t="shared" si="342"/>
        <v>272</v>
      </c>
      <c r="V1052">
        <f>INDEX(LORDetail!$B$2:$B$930,U1052)</f>
        <v>44516.750323338769</v>
      </c>
      <c r="W1052">
        <f>INDEX(LORDetail!$D$2:$D$930,U1052)</f>
        <v>51.4967774028759</v>
      </c>
      <c r="X1052">
        <f>INDEX(LORDetail!$E$2:$E$930,U1052)</f>
        <v>-0.79678340190102803</v>
      </c>
      <c r="Y1052">
        <f>INDEX(LORDetail!$G$2:$G$930,U1052)</f>
        <v>27.828050000000001</v>
      </c>
      <c r="Z1052">
        <f t="shared" si="343"/>
        <v>170.07541443494847</v>
      </c>
      <c r="AA1052" s="29">
        <f t="shared" si="344"/>
        <v>69.826815112683107</v>
      </c>
      <c r="AB1052">
        <f t="shared" si="345"/>
        <v>0.4105638392513864</v>
      </c>
      <c r="AC1052" s="32">
        <f t="shared" si="346"/>
        <v>51.497198316981041</v>
      </c>
      <c r="AD1052" s="32">
        <f t="shared" si="347"/>
        <v>-0.79550458330257057</v>
      </c>
      <c r="AE1052" s="34">
        <f t="shared" si="348"/>
        <v>27.766966730661622</v>
      </c>
      <c r="AF1052" s="36" t="str">
        <f t="shared" si="349"/>
        <v>PADTON</v>
      </c>
      <c r="AG1052" s="36" t="str">
        <f t="shared" si="350"/>
        <v>RDNGSTN</v>
      </c>
      <c r="AH1052" s="36">
        <f t="shared" si="351"/>
        <v>1048</v>
      </c>
      <c r="AI1052" s="42">
        <f t="shared" si="352"/>
        <v>44416.6</v>
      </c>
      <c r="AJ1052" s="43">
        <f t="shared" si="353"/>
        <v>43.262461605598858</v>
      </c>
      <c r="AK1052" s="43">
        <f t="shared" si="354"/>
        <v>-5.8425148003349463E-2</v>
      </c>
      <c r="AL1052" s="36">
        <f t="shared" si="355"/>
        <v>51.497198316981041</v>
      </c>
      <c r="AM1052" s="36">
        <v>1</v>
      </c>
      <c r="AN1052" s="36">
        <f t="shared" si="356"/>
        <v>-0.79550458330257057</v>
      </c>
      <c r="AO1052" s="36">
        <v>4</v>
      </c>
      <c r="AP1052" s="42">
        <f>INT(AI1052/1000)*1000</f>
        <v>44000</v>
      </c>
      <c r="AQ1052" s="42">
        <f>MOD(AI1052,1000)</f>
        <v>416.59999999999854</v>
      </c>
      <c r="AR1052" s="42">
        <f>MOD(AI1053,1000)-0.2+(AP1053-AP1052)</f>
        <v>459.60000000000292</v>
      </c>
    </row>
    <row r="1053" spans="1:44" x14ac:dyDescent="0.25">
      <c r="A1053" s="32" t="s">
        <v>0</v>
      </c>
      <c r="B1053" s="33" t="s">
        <v>1</v>
      </c>
      <c r="C1053" s="32">
        <v>1049</v>
      </c>
      <c r="D1053">
        <f>MATCH(C1053,TrainRun!$AG$2:$AG$148,1)</f>
        <v>123</v>
      </c>
      <c r="E1053">
        <f>INT(INDEX(TrainRun!$AD$2:$AD$148,'By Second'!D1053))</f>
        <v>1000</v>
      </c>
      <c r="F1053">
        <f>IF(E1053=0,0,INDEX(TrainRun!$AE$2:$AE$148,'By Second'!D1053))</f>
        <v>46.066868709759731</v>
      </c>
      <c r="G1053">
        <f>INDEX(TrainRun!$AF$2:$AF$148,'By Second'!D1053)</f>
        <v>42273.979864968838</v>
      </c>
      <c r="H1053">
        <f t="shared" si="339"/>
        <v>124</v>
      </c>
      <c r="I1053">
        <f>INT(INDEX(TrainRun!$AD$2:$AD$148,'By Second'!H1053))</f>
        <v>1100</v>
      </c>
      <c r="J1053">
        <f>INDEX(TrainRun!$AE$2:$AE$148,'By Second'!H1053)</f>
        <v>40.224353909424785</v>
      </c>
      <c r="K1053">
        <f t="shared" si="336"/>
        <v>100</v>
      </c>
      <c r="L1053">
        <f t="shared" si="337"/>
        <v>-5.8425148003349463</v>
      </c>
      <c r="M1053">
        <f t="shared" si="340"/>
        <v>-5.8425148003349463E-2</v>
      </c>
      <c r="N1053" s="32">
        <f t="shared" si="341"/>
        <v>43.204036457595507</v>
      </c>
      <c r="O1053" s="29">
        <f t="shared" si="338"/>
        <v>44459.705760474098</v>
      </c>
      <c r="P1053">
        <f>MATCH(O1053,LORDetail!$B$2:$B$930,1)</f>
        <v>271</v>
      </c>
      <c r="Q1053">
        <f>INDEX(LORDetail!$B$2:$B$930,P1053)</f>
        <v>44346.67490890382</v>
      </c>
      <c r="R1053">
        <f>INDEX(LORDetail!$D$2:$D$930,P1053)</f>
        <v>51.497491499046397</v>
      </c>
      <c r="S1053">
        <f>INDEX(LORDetail!$E$2:$E$930,P1053)</f>
        <v>-0.79461383938753505</v>
      </c>
      <c r="T1053">
        <f>INDEX(LORDetail!$G$2:$G$930,P1053)</f>
        <v>27.724419999999999</v>
      </c>
      <c r="U1053">
        <f t="shared" si="342"/>
        <v>272</v>
      </c>
      <c r="V1053">
        <f>INDEX(LORDetail!$B$2:$B$930,U1053)</f>
        <v>44516.750323338769</v>
      </c>
      <c r="W1053">
        <f>INDEX(LORDetail!$D$2:$D$930,U1053)</f>
        <v>51.4967774028759</v>
      </c>
      <c r="X1053">
        <f>INDEX(LORDetail!$E$2:$E$930,U1053)</f>
        <v>-0.79678340190102803</v>
      </c>
      <c r="Y1053">
        <f>INDEX(LORDetail!$G$2:$G$930,U1053)</f>
        <v>27.828050000000001</v>
      </c>
      <c r="Z1053">
        <f t="shared" si="343"/>
        <v>170.07541443494847</v>
      </c>
      <c r="AA1053" s="29">
        <f t="shared" si="344"/>
        <v>113.03085157027817</v>
      </c>
      <c r="AB1053">
        <f t="shared" si="345"/>
        <v>0.66459253940851593</v>
      </c>
      <c r="AC1053" s="32">
        <f t="shared" si="346"/>
        <v>51.497016916059067</v>
      </c>
      <c r="AD1053" s="32">
        <f t="shared" si="347"/>
        <v>-0.79605571444778289</v>
      </c>
      <c r="AE1053" s="34">
        <f t="shared" si="348"/>
        <v>27.793291724858904</v>
      </c>
      <c r="AF1053" s="36" t="str">
        <f t="shared" si="349"/>
        <v>PADTON</v>
      </c>
      <c r="AG1053" s="36" t="str">
        <f t="shared" si="350"/>
        <v>RDNGSTN</v>
      </c>
      <c r="AH1053" s="36">
        <f t="shared" si="351"/>
        <v>1049</v>
      </c>
      <c r="AI1053" s="42">
        <f t="shared" si="352"/>
        <v>44459.8</v>
      </c>
      <c r="AJ1053" s="43">
        <f t="shared" si="353"/>
        <v>43.204036457595507</v>
      </c>
      <c r="AK1053" s="43">
        <f t="shared" si="354"/>
        <v>-5.8425148003349463E-2</v>
      </c>
      <c r="AL1053" s="36">
        <f t="shared" si="355"/>
        <v>51.497016916059067</v>
      </c>
      <c r="AM1053" s="36">
        <v>1</v>
      </c>
      <c r="AN1053" s="36">
        <f t="shared" si="356"/>
        <v>-0.79605571444778289</v>
      </c>
      <c r="AO1053" s="36">
        <v>4</v>
      </c>
      <c r="AP1053" s="42">
        <f>INT(AI1053/1000)*1000</f>
        <v>44000</v>
      </c>
      <c r="AQ1053" s="42">
        <f>MOD(AI1053,1000)</f>
        <v>459.80000000000291</v>
      </c>
      <c r="AR1053" s="42">
        <f>MOD(AI1054,1000)-0.2+(AP1054-AP1053)</f>
        <v>502.60000000000292</v>
      </c>
    </row>
    <row r="1054" spans="1:44" x14ac:dyDescent="0.25">
      <c r="A1054" s="32" t="s">
        <v>0</v>
      </c>
      <c r="B1054" s="33" t="s">
        <v>1</v>
      </c>
      <c r="C1054" s="32">
        <v>1050</v>
      </c>
      <c r="D1054">
        <f>MATCH(C1054,TrainRun!$AG$2:$AG$148,1)</f>
        <v>123</v>
      </c>
      <c r="E1054">
        <f>INT(INDEX(TrainRun!$AD$2:$AD$148,'By Second'!D1054))</f>
        <v>1000</v>
      </c>
      <c r="F1054">
        <f>IF(E1054=0,0,INDEX(TrainRun!$AE$2:$AE$148,'By Second'!D1054))</f>
        <v>46.066868709759731</v>
      </c>
      <c r="G1054">
        <f>INDEX(TrainRun!$AF$2:$AF$148,'By Second'!D1054)</f>
        <v>42273.979864968838</v>
      </c>
      <c r="H1054">
        <f t="shared" si="339"/>
        <v>124</v>
      </c>
      <c r="I1054">
        <f>INT(INDEX(TrainRun!$AD$2:$AD$148,'By Second'!H1054))</f>
        <v>1100</v>
      </c>
      <c r="J1054">
        <f>INDEX(TrainRun!$AE$2:$AE$148,'By Second'!H1054)</f>
        <v>40.224353909424785</v>
      </c>
      <c r="K1054">
        <f t="shared" si="336"/>
        <v>100</v>
      </c>
      <c r="L1054">
        <f t="shared" si="337"/>
        <v>-5.8425148003349463</v>
      </c>
      <c r="M1054">
        <f t="shared" si="340"/>
        <v>-5.8425148003349463E-2</v>
      </c>
      <c r="N1054" s="32">
        <f t="shared" si="341"/>
        <v>43.145611309592155</v>
      </c>
      <c r="O1054" s="29">
        <f t="shared" si="338"/>
        <v>44502.85137178369</v>
      </c>
      <c r="P1054">
        <f>MATCH(O1054,LORDetail!$B$2:$B$930,1)</f>
        <v>271</v>
      </c>
      <c r="Q1054">
        <f>INDEX(LORDetail!$B$2:$B$930,P1054)</f>
        <v>44346.67490890382</v>
      </c>
      <c r="R1054">
        <f>INDEX(LORDetail!$D$2:$D$930,P1054)</f>
        <v>51.497491499046397</v>
      </c>
      <c r="S1054">
        <f>INDEX(LORDetail!$E$2:$E$930,P1054)</f>
        <v>-0.79461383938753505</v>
      </c>
      <c r="T1054">
        <f>INDEX(LORDetail!$G$2:$G$930,P1054)</f>
        <v>27.724419999999999</v>
      </c>
      <c r="U1054">
        <f t="shared" si="342"/>
        <v>272</v>
      </c>
      <c r="V1054">
        <f>INDEX(LORDetail!$B$2:$B$930,U1054)</f>
        <v>44516.750323338769</v>
      </c>
      <c r="W1054">
        <f>INDEX(LORDetail!$D$2:$D$930,U1054)</f>
        <v>51.4967774028759</v>
      </c>
      <c r="X1054">
        <f>INDEX(LORDetail!$E$2:$E$930,U1054)</f>
        <v>-0.79678340190102803</v>
      </c>
      <c r="Y1054">
        <f>INDEX(LORDetail!$G$2:$G$930,U1054)</f>
        <v>27.828050000000001</v>
      </c>
      <c r="Z1054">
        <f t="shared" si="343"/>
        <v>170.07541443494847</v>
      </c>
      <c r="AA1054" s="29">
        <f t="shared" si="344"/>
        <v>156.17646287987009</v>
      </c>
      <c r="AB1054">
        <f t="shared" si="345"/>
        <v>0.91827771461703811</v>
      </c>
      <c r="AC1054" s="32">
        <f t="shared" si="346"/>
        <v>51.496835760446935</v>
      </c>
      <c r="AD1054" s="32">
        <f t="shared" si="347"/>
        <v>-0.79660610029414414</v>
      </c>
      <c r="AE1054" s="34">
        <f t="shared" si="348"/>
        <v>27.819581119565765</v>
      </c>
      <c r="AF1054" s="36" t="str">
        <f t="shared" si="349"/>
        <v>PADTON</v>
      </c>
      <c r="AG1054" s="36" t="str">
        <f t="shared" si="350"/>
        <v>RDNGSTN</v>
      </c>
      <c r="AH1054" s="36">
        <f t="shared" si="351"/>
        <v>1050</v>
      </c>
      <c r="AI1054" s="42">
        <f t="shared" si="352"/>
        <v>44502.8</v>
      </c>
      <c r="AJ1054" s="43">
        <f t="shared" si="353"/>
        <v>43.145611309592155</v>
      </c>
      <c r="AK1054" s="43">
        <f t="shared" si="354"/>
        <v>-5.8425148003349463E-2</v>
      </c>
      <c r="AL1054" s="36">
        <f t="shared" si="355"/>
        <v>51.496835760446935</v>
      </c>
      <c r="AM1054" s="36">
        <v>1</v>
      </c>
      <c r="AN1054" s="36">
        <f t="shared" si="356"/>
        <v>-0.79660610029414414</v>
      </c>
      <c r="AO1054" s="36">
        <v>4</v>
      </c>
      <c r="AP1054" s="42">
        <f>INT(AI1054/1000)*1000</f>
        <v>44000</v>
      </c>
      <c r="AQ1054" s="42">
        <f>MOD(AI1054,1000)</f>
        <v>502.80000000000291</v>
      </c>
      <c r="AR1054" s="42">
        <f>MOD(AI1055,1000)-0.2+(AP1055-AP1054)</f>
        <v>545.79999999999995</v>
      </c>
    </row>
    <row r="1055" spans="1:44" x14ac:dyDescent="0.25">
      <c r="A1055" s="32" t="s">
        <v>0</v>
      </c>
      <c r="B1055" s="33" t="s">
        <v>1</v>
      </c>
      <c r="C1055" s="32">
        <v>1051</v>
      </c>
      <c r="D1055">
        <f>MATCH(C1055,TrainRun!$AG$2:$AG$148,1)</f>
        <v>123</v>
      </c>
      <c r="E1055">
        <f>INT(INDEX(TrainRun!$AD$2:$AD$148,'By Second'!D1055))</f>
        <v>1000</v>
      </c>
      <c r="F1055">
        <f>IF(E1055=0,0,INDEX(TrainRun!$AE$2:$AE$148,'By Second'!D1055))</f>
        <v>46.066868709759731</v>
      </c>
      <c r="G1055">
        <f>INDEX(TrainRun!$AF$2:$AF$148,'By Second'!D1055)</f>
        <v>42273.979864968838</v>
      </c>
      <c r="H1055">
        <f t="shared" si="339"/>
        <v>124</v>
      </c>
      <c r="I1055">
        <f>INT(INDEX(TrainRun!$AD$2:$AD$148,'By Second'!H1055))</f>
        <v>1100</v>
      </c>
      <c r="J1055">
        <f>INDEX(TrainRun!$AE$2:$AE$148,'By Second'!H1055)</f>
        <v>40.224353909424785</v>
      </c>
      <c r="K1055">
        <f t="shared" si="336"/>
        <v>100</v>
      </c>
      <c r="L1055">
        <f t="shared" si="337"/>
        <v>-5.8425148003349463</v>
      </c>
      <c r="M1055">
        <f t="shared" si="340"/>
        <v>-5.8425148003349463E-2</v>
      </c>
      <c r="N1055" s="32">
        <f t="shared" si="341"/>
        <v>43.087186161588804</v>
      </c>
      <c r="O1055" s="29">
        <f t="shared" si="338"/>
        <v>44545.938557945279</v>
      </c>
      <c r="P1055">
        <f>MATCH(O1055,LORDetail!$B$2:$B$930,1)</f>
        <v>272</v>
      </c>
      <c r="Q1055">
        <f>INDEX(LORDetail!$B$2:$B$930,P1055)</f>
        <v>44516.750323338769</v>
      </c>
      <c r="R1055">
        <f>INDEX(LORDetail!$D$2:$D$930,P1055)</f>
        <v>51.4967774028759</v>
      </c>
      <c r="S1055">
        <f>INDEX(LORDetail!$E$2:$E$930,P1055)</f>
        <v>-0.79678340190102803</v>
      </c>
      <c r="T1055">
        <f>INDEX(LORDetail!$G$2:$G$930,P1055)</f>
        <v>27.828050000000001</v>
      </c>
      <c r="U1055">
        <f t="shared" si="342"/>
        <v>273</v>
      </c>
      <c r="V1055">
        <f>INDEX(LORDetail!$B$2:$B$930,U1055)</f>
        <v>44811.119586740177</v>
      </c>
      <c r="W1055">
        <f>INDEX(LORDetail!$D$2:$D$930,U1055)</f>
        <v>51.495593092969202</v>
      </c>
      <c r="X1055">
        <f>INDEX(LORDetail!$E$2:$E$930,U1055)</f>
        <v>-0.80058114790328505</v>
      </c>
      <c r="Y1055">
        <f>INDEX(LORDetail!$G$2:$G$930,U1055)</f>
        <v>28.00742</v>
      </c>
      <c r="Z1055">
        <f t="shared" si="343"/>
        <v>294.36926340140781</v>
      </c>
      <c r="AA1055" s="29">
        <f t="shared" si="344"/>
        <v>29.188234606510377</v>
      </c>
      <c r="AB1055">
        <f t="shared" si="345"/>
        <v>9.9155170853244684E-2</v>
      </c>
      <c r="AC1055" s="32">
        <f t="shared" si="346"/>
        <v>51.496659972424759</v>
      </c>
      <c r="AD1055" s="32">
        <f t="shared" si="347"/>
        <v>-0.7971599680547391</v>
      </c>
      <c r="AE1055" s="34">
        <f t="shared" si="348"/>
        <v>27.845835462995947</v>
      </c>
      <c r="AF1055" s="36" t="str">
        <f t="shared" si="349"/>
        <v>PADTON</v>
      </c>
      <c r="AG1055" s="36" t="str">
        <f t="shared" si="350"/>
        <v>RDNGSTN</v>
      </c>
      <c r="AH1055" s="36">
        <f t="shared" si="351"/>
        <v>1051</v>
      </c>
      <c r="AI1055" s="42">
        <f t="shared" si="352"/>
        <v>44546</v>
      </c>
      <c r="AJ1055" s="43">
        <f t="shared" si="353"/>
        <v>43.087186161588804</v>
      </c>
      <c r="AK1055" s="43">
        <f t="shared" si="354"/>
        <v>-5.8425148003349463E-2</v>
      </c>
      <c r="AL1055" s="36">
        <f t="shared" si="355"/>
        <v>51.496659972424759</v>
      </c>
      <c r="AM1055" s="36">
        <v>1</v>
      </c>
      <c r="AN1055" s="36">
        <f t="shared" si="356"/>
        <v>-0.7971599680547391</v>
      </c>
      <c r="AO1055" s="36">
        <v>4</v>
      </c>
      <c r="AP1055" s="42">
        <f>INT(AI1055/1000)*1000</f>
        <v>44000</v>
      </c>
      <c r="AQ1055" s="42">
        <f>MOD(AI1055,1000)</f>
        <v>546</v>
      </c>
      <c r="AR1055" s="42">
        <f>MOD(AI1056,1000)-0.2+(AP1056-AP1055)</f>
        <v>588.79999999999995</v>
      </c>
    </row>
    <row r="1056" spans="1:44" x14ac:dyDescent="0.25">
      <c r="A1056" s="32" t="s">
        <v>0</v>
      </c>
      <c r="B1056" s="33" t="s">
        <v>1</v>
      </c>
      <c r="C1056" s="32">
        <v>1052</v>
      </c>
      <c r="D1056">
        <f>MATCH(C1056,TrainRun!$AG$2:$AG$148,1)</f>
        <v>123</v>
      </c>
      <c r="E1056">
        <f>INT(INDEX(TrainRun!$AD$2:$AD$148,'By Second'!D1056))</f>
        <v>1000</v>
      </c>
      <c r="F1056">
        <f>IF(E1056=0,0,INDEX(TrainRun!$AE$2:$AE$148,'By Second'!D1056))</f>
        <v>46.066868709759731</v>
      </c>
      <c r="G1056">
        <f>INDEX(TrainRun!$AF$2:$AF$148,'By Second'!D1056)</f>
        <v>42273.979864968838</v>
      </c>
      <c r="H1056">
        <f t="shared" si="339"/>
        <v>124</v>
      </c>
      <c r="I1056">
        <f>INT(INDEX(TrainRun!$AD$2:$AD$148,'By Second'!H1056))</f>
        <v>1100</v>
      </c>
      <c r="J1056">
        <f>INDEX(TrainRun!$AE$2:$AE$148,'By Second'!H1056)</f>
        <v>40.224353909424785</v>
      </c>
      <c r="K1056">
        <f t="shared" si="336"/>
        <v>100</v>
      </c>
      <c r="L1056">
        <f t="shared" si="337"/>
        <v>-5.8425148003349463</v>
      </c>
      <c r="M1056">
        <f t="shared" si="340"/>
        <v>-5.8425148003349463E-2</v>
      </c>
      <c r="N1056" s="32">
        <f t="shared" si="341"/>
        <v>43.028761013585452</v>
      </c>
      <c r="O1056" s="29">
        <f t="shared" si="338"/>
        <v>44588.967318958865</v>
      </c>
      <c r="P1056">
        <f>MATCH(O1056,LORDetail!$B$2:$B$930,1)</f>
        <v>272</v>
      </c>
      <c r="Q1056">
        <f>INDEX(LORDetail!$B$2:$B$930,P1056)</f>
        <v>44516.750323338769</v>
      </c>
      <c r="R1056">
        <f>INDEX(LORDetail!$D$2:$D$930,P1056)</f>
        <v>51.4967774028759</v>
      </c>
      <c r="S1056">
        <f>INDEX(LORDetail!$E$2:$E$930,P1056)</f>
        <v>-0.79678340190102803</v>
      </c>
      <c r="T1056">
        <f>INDEX(LORDetail!$G$2:$G$930,P1056)</f>
        <v>27.828050000000001</v>
      </c>
      <c r="U1056">
        <f t="shared" si="342"/>
        <v>273</v>
      </c>
      <c r="V1056">
        <f>INDEX(LORDetail!$B$2:$B$930,U1056)</f>
        <v>44811.119586740177</v>
      </c>
      <c r="W1056">
        <f>INDEX(LORDetail!$D$2:$D$930,U1056)</f>
        <v>51.495593092969202</v>
      </c>
      <c r="X1056">
        <f>INDEX(LORDetail!$E$2:$E$930,U1056)</f>
        <v>-0.80058114790328505</v>
      </c>
      <c r="Y1056">
        <f>INDEX(LORDetail!$G$2:$G$930,U1056)</f>
        <v>28.00742</v>
      </c>
      <c r="Z1056">
        <f t="shared" si="343"/>
        <v>294.36926340140781</v>
      </c>
      <c r="AA1056" s="29">
        <f t="shared" si="344"/>
        <v>72.216995620095986</v>
      </c>
      <c r="AB1056">
        <f t="shared" si="345"/>
        <v>0.24532790817096772</v>
      </c>
      <c r="AC1056" s="32">
        <f t="shared" si="346"/>
        <v>51.496486858603866</v>
      </c>
      <c r="AD1056" s="32">
        <f t="shared" si="347"/>
        <v>-0.79771509498352644</v>
      </c>
      <c r="AE1056" s="34">
        <f t="shared" si="348"/>
        <v>27.872054466888628</v>
      </c>
      <c r="AF1056" s="36" t="str">
        <f t="shared" si="349"/>
        <v>PADTON</v>
      </c>
      <c r="AG1056" s="36" t="str">
        <f t="shared" si="350"/>
        <v>RDNGSTN</v>
      </c>
      <c r="AH1056" s="36">
        <f t="shared" si="351"/>
        <v>1052</v>
      </c>
      <c r="AI1056" s="42">
        <f t="shared" si="352"/>
        <v>44589</v>
      </c>
      <c r="AJ1056" s="43">
        <f t="shared" si="353"/>
        <v>43.028761013585452</v>
      </c>
      <c r="AK1056" s="43">
        <f t="shared" si="354"/>
        <v>-5.8425148003349463E-2</v>
      </c>
      <c r="AL1056" s="36">
        <f t="shared" si="355"/>
        <v>51.496486858603866</v>
      </c>
      <c r="AM1056" s="36">
        <v>1</v>
      </c>
      <c r="AN1056" s="36">
        <f t="shared" si="356"/>
        <v>-0.79771509498352644</v>
      </c>
      <c r="AO1056" s="36">
        <v>4</v>
      </c>
      <c r="AP1056" s="42">
        <f>INT(AI1056/1000)*1000</f>
        <v>44000</v>
      </c>
      <c r="AQ1056" s="42">
        <f>MOD(AI1056,1000)</f>
        <v>589</v>
      </c>
      <c r="AR1056" s="42">
        <f>MOD(AI1057,1000)-0.2+(AP1057-AP1056)</f>
        <v>631.79999999999995</v>
      </c>
    </row>
    <row r="1057" spans="1:44" x14ac:dyDescent="0.25">
      <c r="A1057" s="32" t="s">
        <v>0</v>
      </c>
      <c r="B1057" s="33" t="s">
        <v>1</v>
      </c>
      <c r="C1057" s="32">
        <v>1053</v>
      </c>
      <c r="D1057">
        <f>MATCH(C1057,TrainRun!$AG$2:$AG$148,1)</f>
        <v>123</v>
      </c>
      <c r="E1057">
        <f>INT(INDEX(TrainRun!$AD$2:$AD$148,'By Second'!D1057))</f>
        <v>1000</v>
      </c>
      <c r="F1057">
        <f>IF(E1057=0,0,INDEX(TrainRun!$AE$2:$AE$148,'By Second'!D1057))</f>
        <v>46.066868709759731</v>
      </c>
      <c r="G1057">
        <f>INDEX(TrainRun!$AF$2:$AF$148,'By Second'!D1057)</f>
        <v>42273.979864968838</v>
      </c>
      <c r="H1057">
        <f t="shared" si="339"/>
        <v>124</v>
      </c>
      <c r="I1057">
        <f>INT(INDEX(TrainRun!$AD$2:$AD$148,'By Second'!H1057))</f>
        <v>1100</v>
      </c>
      <c r="J1057">
        <f>INDEX(TrainRun!$AE$2:$AE$148,'By Second'!H1057)</f>
        <v>40.224353909424785</v>
      </c>
      <c r="K1057">
        <f t="shared" si="336"/>
        <v>100</v>
      </c>
      <c r="L1057">
        <f t="shared" si="337"/>
        <v>-5.8425148003349463</v>
      </c>
      <c r="M1057">
        <f t="shared" si="340"/>
        <v>-5.8425148003349463E-2</v>
      </c>
      <c r="N1057" s="32">
        <f t="shared" si="341"/>
        <v>42.970335865582101</v>
      </c>
      <c r="O1057" s="29">
        <f t="shared" si="338"/>
        <v>44631.937654824447</v>
      </c>
      <c r="P1057">
        <f>MATCH(O1057,LORDetail!$B$2:$B$930,1)</f>
        <v>272</v>
      </c>
      <c r="Q1057">
        <f>INDEX(LORDetail!$B$2:$B$930,P1057)</f>
        <v>44516.750323338769</v>
      </c>
      <c r="R1057">
        <f>INDEX(LORDetail!$D$2:$D$930,P1057)</f>
        <v>51.4967774028759</v>
      </c>
      <c r="S1057">
        <f>INDEX(LORDetail!$E$2:$E$930,P1057)</f>
        <v>-0.79678340190102803</v>
      </c>
      <c r="T1057">
        <f>INDEX(LORDetail!$G$2:$G$930,P1057)</f>
        <v>27.828050000000001</v>
      </c>
      <c r="U1057">
        <f t="shared" si="342"/>
        <v>273</v>
      </c>
      <c r="V1057">
        <f>INDEX(LORDetail!$B$2:$B$930,U1057)</f>
        <v>44811.119586740177</v>
      </c>
      <c r="W1057">
        <f>INDEX(LORDetail!$D$2:$D$930,U1057)</f>
        <v>51.495593092969202</v>
      </c>
      <c r="X1057">
        <f>INDEX(LORDetail!$E$2:$E$930,U1057)</f>
        <v>-0.80058114790328505</v>
      </c>
      <c r="Y1057">
        <f>INDEX(LORDetail!$G$2:$G$930,U1057)</f>
        <v>28.00742</v>
      </c>
      <c r="Z1057">
        <f t="shared" si="343"/>
        <v>294.36926340140781</v>
      </c>
      <c r="AA1057" s="29">
        <f t="shared" si="344"/>
        <v>115.18733148567844</v>
      </c>
      <c r="AB1057">
        <f t="shared" si="345"/>
        <v>0.39130216978056809</v>
      </c>
      <c r="AC1057" s="32">
        <f t="shared" si="346"/>
        <v>51.496313979839719</v>
      </c>
      <c r="AD1057" s="32">
        <f t="shared" si="347"/>
        <v>-0.79826946815198663</v>
      </c>
      <c r="AE1057" s="34">
        <f t="shared" si="348"/>
        <v>27.89823787019354</v>
      </c>
      <c r="AF1057" s="36" t="str">
        <f t="shared" si="349"/>
        <v>PADTON</v>
      </c>
      <c r="AG1057" s="36" t="str">
        <f t="shared" si="350"/>
        <v>RDNGSTN</v>
      </c>
      <c r="AH1057" s="36">
        <f t="shared" si="351"/>
        <v>1053</v>
      </c>
      <c r="AI1057" s="42">
        <f t="shared" si="352"/>
        <v>44632</v>
      </c>
      <c r="AJ1057" s="43">
        <f t="shared" si="353"/>
        <v>42.970335865582101</v>
      </c>
      <c r="AK1057" s="43">
        <f t="shared" si="354"/>
        <v>-5.8425148003349463E-2</v>
      </c>
      <c r="AL1057" s="36">
        <f t="shared" si="355"/>
        <v>51.496313979839719</v>
      </c>
      <c r="AM1057" s="36">
        <v>1</v>
      </c>
      <c r="AN1057" s="36">
        <f t="shared" si="356"/>
        <v>-0.79826946815198663</v>
      </c>
      <c r="AO1057" s="36">
        <v>4</v>
      </c>
      <c r="AP1057" s="42">
        <f>INT(AI1057/1000)*1000</f>
        <v>44000</v>
      </c>
      <c r="AQ1057" s="42">
        <f>MOD(AI1057,1000)</f>
        <v>632</v>
      </c>
      <c r="AR1057" s="42">
        <f>MOD(AI1058,1000)-0.2+(AP1058-AP1057)</f>
        <v>674.60000000000286</v>
      </c>
    </row>
    <row r="1058" spans="1:44" x14ac:dyDescent="0.25">
      <c r="A1058" s="32" t="s">
        <v>0</v>
      </c>
      <c r="B1058" s="33" t="s">
        <v>1</v>
      </c>
      <c r="C1058" s="32">
        <v>1054</v>
      </c>
      <c r="D1058">
        <f>MATCH(C1058,TrainRun!$AG$2:$AG$148,1)</f>
        <v>123</v>
      </c>
      <c r="E1058">
        <f>INT(INDEX(TrainRun!$AD$2:$AD$148,'By Second'!D1058))</f>
        <v>1000</v>
      </c>
      <c r="F1058">
        <f>IF(E1058=0,0,INDEX(TrainRun!$AE$2:$AE$148,'By Second'!D1058))</f>
        <v>46.066868709759731</v>
      </c>
      <c r="G1058">
        <f>INDEX(TrainRun!$AF$2:$AF$148,'By Second'!D1058)</f>
        <v>42273.979864968838</v>
      </c>
      <c r="H1058">
        <f t="shared" si="339"/>
        <v>124</v>
      </c>
      <c r="I1058">
        <f>INT(INDEX(TrainRun!$AD$2:$AD$148,'By Second'!H1058))</f>
        <v>1100</v>
      </c>
      <c r="J1058">
        <f>INDEX(TrainRun!$AE$2:$AE$148,'By Second'!H1058)</f>
        <v>40.224353909424785</v>
      </c>
      <c r="K1058">
        <f t="shared" si="336"/>
        <v>100</v>
      </c>
      <c r="L1058">
        <f t="shared" si="337"/>
        <v>-5.8425148003349463</v>
      </c>
      <c r="M1058">
        <f t="shared" si="340"/>
        <v>-5.8425148003349463E-2</v>
      </c>
      <c r="N1058" s="32">
        <f t="shared" si="341"/>
        <v>42.911910717578749</v>
      </c>
      <c r="O1058" s="29">
        <f t="shared" si="338"/>
        <v>44674.849565542027</v>
      </c>
      <c r="P1058">
        <f>MATCH(O1058,LORDetail!$B$2:$B$930,1)</f>
        <v>272</v>
      </c>
      <c r="Q1058">
        <f>INDEX(LORDetail!$B$2:$B$930,P1058)</f>
        <v>44516.750323338769</v>
      </c>
      <c r="R1058">
        <f>INDEX(LORDetail!$D$2:$D$930,P1058)</f>
        <v>51.4967774028759</v>
      </c>
      <c r="S1058">
        <f>INDEX(LORDetail!$E$2:$E$930,P1058)</f>
        <v>-0.79678340190102803</v>
      </c>
      <c r="T1058">
        <f>INDEX(LORDetail!$G$2:$G$930,P1058)</f>
        <v>27.828050000000001</v>
      </c>
      <c r="U1058">
        <f t="shared" si="342"/>
        <v>273</v>
      </c>
      <c r="V1058">
        <f>INDEX(LORDetail!$B$2:$B$930,U1058)</f>
        <v>44811.119586740177</v>
      </c>
      <c r="W1058">
        <f>INDEX(LORDetail!$D$2:$D$930,U1058)</f>
        <v>51.495593092969202</v>
      </c>
      <c r="X1058">
        <f>INDEX(LORDetail!$E$2:$E$930,U1058)</f>
        <v>-0.80058114790328505</v>
      </c>
      <c r="Y1058">
        <f>INDEX(LORDetail!$G$2:$G$930,U1058)</f>
        <v>28.00742</v>
      </c>
      <c r="Z1058">
        <f t="shared" si="343"/>
        <v>294.36926340140781</v>
      </c>
      <c r="AA1058" s="29">
        <f t="shared" si="344"/>
        <v>158.09924220325775</v>
      </c>
      <c r="AB1058">
        <f t="shared" si="345"/>
        <v>0.53707795568204575</v>
      </c>
      <c r="AC1058" s="32">
        <f t="shared" si="346"/>
        <v>51.496141336132318</v>
      </c>
      <c r="AD1058" s="32">
        <f t="shared" si="347"/>
        <v>-0.79882308756011988</v>
      </c>
      <c r="AE1058" s="34">
        <f t="shared" si="348"/>
        <v>27.924385672910688</v>
      </c>
      <c r="AF1058" s="36" t="str">
        <f t="shared" si="349"/>
        <v>PADTON</v>
      </c>
      <c r="AG1058" s="36" t="str">
        <f t="shared" si="350"/>
        <v>RDNGSTN</v>
      </c>
      <c r="AH1058" s="36">
        <f t="shared" si="351"/>
        <v>1054</v>
      </c>
      <c r="AI1058" s="42">
        <f t="shared" si="352"/>
        <v>44674.8</v>
      </c>
      <c r="AJ1058" s="43">
        <f t="shared" si="353"/>
        <v>42.911910717578749</v>
      </c>
      <c r="AK1058" s="43">
        <f t="shared" si="354"/>
        <v>-5.8425148003349463E-2</v>
      </c>
      <c r="AL1058" s="36">
        <f t="shared" si="355"/>
        <v>51.496141336132318</v>
      </c>
      <c r="AM1058" s="36">
        <v>1</v>
      </c>
      <c r="AN1058" s="36">
        <f t="shared" si="356"/>
        <v>-0.79882308756011988</v>
      </c>
      <c r="AO1058" s="36">
        <v>4</v>
      </c>
      <c r="AP1058" s="42">
        <f>INT(AI1058/1000)*1000</f>
        <v>44000</v>
      </c>
      <c r="AQ1058" s="42">
        <f>MOD(AI1058,1000)</f>
        <v>674.80000000000291</v>
      </c>
      <c r="AR1058" s="42">
        <f>MOD(AI1059,1000)-0.2+(AP1059-AP1058)</f>
        <v>717.60000000000286</v>
      </c>
    </row>
    <row r="1059" spans="1:44" x14ac:dyDescent="0.25">
      <c r="A1059" s="32" t="s">
        <v>0</v>
      </c>
      <c r="B1059" s="33" t="s">
        <v>1</v>
      </c>
      <c r="C1059" s="32">
        <v>1055</v>
      </c>
      <c r="D1059">
        <f>MATCH(C1059,TrainRun!$AG$2:$AG$148,1)</f>
        <v>123</v>
      </c>
      <c r="E1059">
        <f>INT(INDEX(TrainRun!$AD$2:$AD$148,'By Second'!D1059))</f>
        <v>1000</v>
      </c>
      <c r="F1059">
        <f>IF(E1059=0,0,INDEX(TrainRun!$AE$2:$AE$148,'By Second'!D1059))</f>
        <v>46.066868709759731</v>
      </c>
      <c r="G1059">
        <f>INDEX(TrainRun!$AF$2:$AF$148,'By Second'!D1059)</f>
        <v>42273.979864968838</v>
      </c>
      <c r="H1059">
        <f t="shared" si="339"/>
        <v>124</v>
      </c>
      <c r="I1059">
        <f>INT(INDEX(TrainRun!$AD$2:$AD$148,'By Second'!H1059))</f>
        <v>1100</v>
      </c>
      <c r="J1059">
        <f>INDEX(TrainRun!$AE$2:$AE$148,'By Second'!H1059)</f>
        <v>40.224353909424785</v>
      </c>
      <c r="K1059">
        <f t="shared" si="336"/>
        <v>100</v>
      </c>
      <c r="L1059">
        <f t="shared" si="337"/>
        <v>-5.8425148003349463</v>
      </c>
      <c r="M1059">
        <f t="shared" si="340"/>
        <v>-5.8425148003349463E-2</v>
      </c>
      <c r="N1059" s="32">
        <f t="shared" si="341"/>
        <v>42.853485569575398</v>
      </c>
      <c r="O1059" s="29">
        <f t="shared" si="338"/>
        <v>44717.703051111603</v>
      </c>
      <c r="P1059">
        <f>MATCH(O1059,LORDetail!$B$2:$B$930,1)</f>
        <v>272</v>
      </c>
      <c r="Q1059">
        <f>INDEX(LORDetail!$B$2:$B$930,P1059)</f>
        <v>44516.750323338769</v>
      </c>
      <c r="R1059">
        <f>INDEX(LORDetail!$D$2:$D$930,P1059)</f>
        <v>51.4967774028759</v>
      </c>
      <c r="S1059">
        <f>INDEX(LORDetail!$E$2:$E$930,P1059)</f>
        <v>-0.79678340190102803</v>
      </c>
      <c r="T1059">
        <f>INDEX(LORDetail!$G$2:$G$930,P1059)</f>
        <v>27.828050000000001</v>
      </c>
      <c r="U1059">
        <f t="shared" si="342"/>
        <v>273</v>
      </c>
      <c r="V1059">
        <f>INDEX(LORDetail!$B$2:$B$930,U1059)</f>
        <v>44811.119586740177</v>
      </c>
      <c r="W1059">
        <f>INDEX(LORDetail!$D$2:$D$930,U1059)</f>
        <v>51.495593092969202</v>
      </c>
      <c r="X1059">
        <f>INDEX(LORDetail!$E$2:$E$930,U1059)</f>
        <v>-0.80058114790328505</v>
      </c>
      <c r="Y1059">
        <f>INDEX(LORDetail!$G$2:$G$930,U1059)</f>
        <v>28.00742</v>
      </c>
      <c r="Z1059">
        <f t="shared" si="343"/>
        <v>294.36926340140781</v>
      </c>
      <c r="AA1059" s="29">
        <f t="shared" si="344"/>
        <v>200.9527277728339</v>
      </c>
      <c r="AB1059">
        <f t="shared" si="345"/>
        <v>0.68265526587540071</v>
      </c>
      <c r="AC1059" s="32">
        <f t="shared" si="346"/>
        <v>51.495968927481663</v>
      </c>
      <c r="AD1059" s="32">
        <f t="shared" si="347"/>
        <v>-0.79937595320792598</v>
      </c>
      <c r="AE1059" s="34">
        <f t="shared" si="348"/>
        <v>27.950497875040071</v>
      </c>
      <c r="AF1059" s="36" t="str">
        <f t="shared" si="349"/>
        <v>PADTON</v>
      </c>
      <c r="AG1059" s="36" t="str">
        <f t="shared" si="350"/>
        <v>RDNGSTN</v>
      </c>
      <c r="AH1059" s="36">
        <f t="shared" si="351"/>
        <v>1055</v>
      </c>
      <c r="AI1059" s="42">
        <f t="shared" si="352"/>
        <v>44717.8</v>
      </c>
      <c r="AJ1059" s="43">
        <f t="shared" si="353"/>
        <v>42.853485569575398</v>
      </c>
      <c r="AK1059" s="43">
        <f t="shared" si="354"/>
        <v>-5.8425148003349463E-2</v>
      </c>
      <c r="AL1059" s="36">
        <f t="shared" si="355"/>
        <v>51.495968927481663</v>
      </c>
      <c r="AM1059" s="36">
        <v>1</v>
      </c>
      <c r="AN1059" s="36">
        <f t="shared" si="356"/>
        <v>-0.79937595320792598</v>
      </c>
      <c r="AO1059" s="36">
        <v>4</v>
      </c>
      <c r="AP1059" s="42">
        <f>INT(AI1059/1000)*1000</f>
        <v>44000</v>
      </c>
      <c r="AQ1059" s="42">
        <f>MOD(AI1059,1000)</f>
        <v>717.80000000000291</v>
      </c>
      <c r="AR1059" s="42">
        <f>MOD(AI1060,1000)-0.2+(AP1060-AP1059)</f>
        <v>760.20000000000141</v>
      </c>
    </row>
    <row r="1060" spans="1:44" x14ac:dyDescent="0.25">
      <c r="A1060" s="32" t="s">
        <v>0</v>
      </c>
      <c r="B1060" s="33" t="s">
        <v>1</v>
      </c>
      <c r="C1060" s="32">
        <v>1056</v>
      </c>
      <c r="D1060">
        <f>MATCH(C1060,TrainRun!$AG$2:$AG$148,1)</f>
        <v>123</v>
      </c>
      <c r="E1060">
        <f>INT(INDEX(TrainRun!$AD$2:$AD$148,'By Second'!D1060))</f>
        <v>1000</v>
      </c>
      <c r="F1060">
        <f>IF(E1060=0,0,INDEX(TrainRun!$AE$2:$AE$148,'By Second'!D1060))</f>
        <v>46.066868709759731</v>
      </c>
      <c r="G1060">
        <f>INDEX(TrainRun!$AF$2:$AF$148,'By Second'!D1060)</f>
        <v>42273.979864968838</v>
      </c>
      <c r="H1060">
        <f t="shared" si="339"/>
        <v>124</v>
      </c>
      <c r="I1060">
        <f>INT(INDEX(TrainRun!$AD$2:$AD$148,'By Second'!H1060))</f>
        <v>1100</v>
      </c>
      <c r="J1060">
        <f>INDEX(TrainRun!$AE$2:$AE$148,'By Second'!H1060)</f>
        <v>40.224353909424785</v>
      </c>
      <c r="K1060">
        <f t="shared" si="336"/>
        <v>100</v>
      </c>
      <c r="L1060">
        <f t="shared" si="337"/>
        <v>-5.8425148003349463</v>
      </c>
      <c r="M1060">
        <f t="shared" si="340"/>
        <v>-5.8425148003349463E-2</v>
      </c>
      <c r="N1060" s="32">
        <f t="shared" si="341"/>
        <v>42.795060421572046</v>
      </c>
      <c r="O1060" s="29">
        <f t="shared" si="338"/>
        <v>44760.498111533176</v>
      </c>
      <c r="P1060">
        <f>MATCH(O1060,LORDetail!$B$2:$B$930,1)</f>
        <v>272</v>
      </c>
      <c r="Q1060">
        <f>INDEX(LORDetail!$B$2:$B$930,P1060)</f>
        <v>44516.750323338769</v>
      </c>
      <c r="R1060">
        <f>INDEX(LORDetail!$D$2:$D$930,P1060)</f>
        <v>51.4967774028759</v>
      </c>
      <c r="S1060">
        <f>INDEX(LORDetail!$E$2:$E$930,P1060)</f>
        <v>-0.79678340190102803</v>
      </c>
      <c r="T1060">
        <f>INDEX(LORDetail!$G$2:$G$930,P1060)</f>
        <v>27.828050000000001</v>
      </c>
      <c r="U1060">
        <f t="shared" si="342"/>
        <v>273</v>
      </c>
      <c r="V1060">
        <f>INDEX(LORDetail!$B$2:$B$930,U1060)</f>
        <v>44811.119586740177</v>
      </c>
      <c r="W1060">
        <f>INDEX(LORDetail!$D$2:$D$930,U1060)</f>
        <v>51.495593092969202</v>
      </c>
      <c r="X1060">
        <f>INDEX(LORDetail!$E$2:$E$930,U1060)</f>
        <v>-0.80058114790328505</v>
      </c>
      <c r="Y1060">
        <f>INDEX(LORDetail!$G$2:$G$930,U1060)</f>
        <v>28.00742</v>
      </c>
      <c r="Z1060">
        <f t="shared" si="343"/>
        <v>294.36926340140781</v>
      </c>
      <c r="AA1060" s="29">
        <f t="shared" si="344"/>
        <v>243.74778819440689</v>
      </c>
      <c r="AB1060">
        <f t="shared" si="345"/>
        <v>0.82803410036063285</v>
      </c>
      <c r="AC1060" s="32">
        <f t="shared" si="346"/>
        <v>51.49579675388776</v>
      </c>
      <c r="AD1060" s="32">
        <f t="shared" si="347"/>
        <v>-0.79992806509540515</v>
      </c>
      <c r="AE1060" s="34">
        <f t="shared" si="348"/>
        <v>27.976574476581686</v>
      </c>
      <c r="AF1060" s="36" t="str">
        <f t="shared" si="349"/>
        <v>PADTON</v>
      </c>
      <c r="AG1060" s="36" t="str">
        <f t="shared" si="350"/>
        <v>RDNGSTN</v>
      </c>
      <c r="AH1060" s="36">
        <f t="shared" si="351"/>
        <v>1056</v>
      </c>
      <c r="AI1060" s="42">
        <f t="shared" si="352"/>
        <v>44760.4</v>
      </c>
      <c r="AJ1060" s="43">
        <f t="shared" si="353"/>
        <v>42.795060421572046</v>
      </c>
      <c r="AK1060" s="43">
        <f t="shared" si="354"/>
        <v>-5.8425148003349463E-2</v>
      </c>
      <c r="AL1060" s="36">
        <f t="shared" si="355"/>
        <v>51.49579675388776</v>
      </c>
      <c r="AM1060" s="36">
        <v>1</v>
      </c>
      <c r="AN1060" s="36">
        <f t="shared" si="356"/>
        <v>-0.79992806509540515</v>
      </c>
      <c r="AO1060" s="36">
        <v>4</v>
      </c>
      <c r="AP1060" s="42">
        <f>INT(AI1060/1000)*1000</f>
        <v>44000</v>
      </c>
      <c r="AQ1060" s="42">
        <f>MOD(AI1060,1000)</f>
        <v>760.40000000000146</v>
      </c>
      <c r="AR1060" s="42">
        <f>MOD(AI1061,1000)-0.2+(AP1061-AP1060)</f>
        <v>802.99999999999704</v>
      </c>
    </row>
    <row r="1061" spans="1:44" x14ac:dyDescent="0.25">
      <c r="A1061" s="32" t="s">
        <v>0</v>
      </c>
      <c r="B1061" s="33" t="s">
        <v>1</v>
      </c>
      <c r="C1061" s="32">
        <v>1057</v>
      </c>
      <c r="D1061">
        <f>MATCH(C1061,TrainRun!$AG$2:$AG$148,1)</f>
        <v>123</v>
      </c>
      <c r="E1061">
        <f>INT(INDEX(TrainRun!$AD$2:$AD$148,'By Second'!D1061))</f>
        <v>1000</v>
      </c>
      <c r="F1061">
        <f>IF(E1061=0,0,INDEX(TrainRun!$AE$2:$AE$148,'By Second'!D1061))</f>
        <v>46.066868709759731</v>
      </c>
      <c r="G1061">
        <f>INDEX(TrainRun!$AF$2:$AF$148,'By Second'!D1061)</f>
        <v>42273.979864968838</v>
      </c>
      <c r="H1061">
        <f t="shared" si="339"/>
        <v>124</v>
      </c>
      <c r="I1061">
        <f>INT(INDEX(TrainRun!$AD$2:$AD$148,'By Second'!H1061))</f>
        <v>1100</v>
      </c>
      <c r="J1061">
        <f>INDEX(TrainRun!$AE$2:$AE$148,'By Second'!H1061)</f>
        <v>40.224353909424785</v>
      </c>
      <c r="K1061">
        <f t="shared" si="336"/>
        <v>100</v>
      </c>
      <c r="L1061">
        <f t="shared" si="337"/>
        <v>-5.8425148003349463</v>
      </c>
      <c r="M1061">
        <f t="shared" si="340"/>
        <v>-5.8425148003349463E-2</v>
      </c>
      <c r="N1061" s="32">
        <f t="shared" si="341"/>
        <v>42.736635273568695</v>
      </c>
      <c r="O1061" s="29">
        <f t="shared" si="338"/>
        <v>44803.234746806746</v>
      </c>
      <c r="P1061">
        <f>MATCH(O1061,LORDetail!$B$2:$B$930,1)</f>
        <v>272</v>
      </c>
      <c r="Q1061">
        <f>INDEX(LORDetail!$B$2:$B$930,P1061)</f>
        <v>44516.750323338769</v>
      </c>
      <c r="R1061">
        <f>INDEX(LORDetail!$D$2:$D$930,P1061)</f>
        <v>51.4967774028759</v>
      </c>
      <c r="S1061">
        <f>INDEX(LORDetail!$E$2:$E$930,P1061)</f>
        <v>-0.79678340190102803</v>
      </c>
      <c r="T1061">
        <f>INDEX(LORDetail!$G$2:$G$930,P1061)</f>
        <v>27.828050000000001</v>
      </c>
      <c r="U1061">
        <f t="shared" si="342"/>
        <v>273</v>
      </c>
      <c r="V1061">
        <f>INDEX(LORDetail!$B$2:$B$930,U1061)</f>
        <v>44811.119586740177</v>
      </c>
      <c r="W1061">
        <f>INDEX(LORDetail!$D$2:$D$930,U1061)</f>
        <v>51.495593092969202</v>
      </c>
      <c r="X1061">
        <f>INDEX(LORDetail!$E$2:$E$930,U1061)</f>
        <v>-0.80058114790328505</v>
      </c>
      <c r="Y1061">
        <f>INDEX(LORDetail!$G$2:$G$930,U1061)</f>
        <v>28.00742</v>
      </c>
      <c r="Z1061">
        <f t="shared" si="343"/>
        <v>294.36926340140781</v>
      </c>
      <c r="AA1061" s="29">
        <f t="shared" si="344"/>
        <v>286.48442346797674</v>
      </c>
      <c r="AB1061">
        <f t="shared" si="345"/>
        <v>0.9732144591377424</v>
      </c>
      <c r="AC1061" s="32">
        <f t="shared" si="346"/>
        <v>51.495624815350602</v>
      </c>
      <c r="AD1061" s="32">
        <f t="shared" si="347"/>
        <v>-0.80047942322255716</v>
      </c>
      <c r="AE1061" s="34">
        <f t="shared" si="348"/>
        <v>28.002615477535535</v>
      </c>
      <c r="AF1061" s="36" t="str">
        <f t="shared" si="349"/>
        <v>PADTON</v>
      </c>
      <c r="AG1061" s="36" t="str">
        <f t="shared" si="350"/>
        <v>RDNGSTN</v>
      </c>
      <c r="AH1061" s="36">
        <f t="shared" si="351"/>
        <v>1057</v>
      </c>
      <c r="AI1061" s="42">
        <f t="shared" si="352"/>
        <v>44803.199999999997</v>
      </c>
      <c r="AJ1061" s="43">
        <f t="shared" si="353"/>
        <v>42.736635273568695</v>
      </c>
      <c r="AK1061" s="43">
        <f t="shared" si="354"/>
        <v>-5.8425148003349463E-2</v>
      </c>
      <c r="AL1061" s="36">
        <f t="shared" si="355"/>
        <v>51.495624815350602</v>
      </c>
      <c r="AM1061" s="36">
        <v>1</v>
      </c>
      <c r="AN1061" s="36">
        <f t="shared" si="356"/>
        <v>-0.80047942322255716</v>
      </c>
      <c r="AO1061" s="36">
        <v>4</v>
      </c>
      <c r="AP1061" s="42">
        <f>INT(AI1061/1000)*1000</f>
        <v>44000</v>
      </c>
      <c r="AQ1061" s="42">
        <f>MOD(AI1061,1000)</f>
        <v>803.19999999999709</v>
      </c>
      <c r="AR1061" s="42">
        <f>MOD(AI1062,1000)-0.2+(AP1062-AP1061)</f>
        <v>845.8</v>
      </c>
    </row>
    <row r="1062" spans="1:44" x14ac:dyDescent="0.25">
      <c r="A1062" s="32" t="s">
        <v>0</v>
      </c>
      <c r="B1062" s="33" t="s">
        <v>1</v>
      </c>
      <c r="C1062" s="32">
        <v>1058</v>
      </c>
      <c r="D1062">
        <f>MATCH(C1062,TrainRun!$AG$2:$AG$148,1)</f>
        <v>123</v>
      </c>
      <c r="E1062">
        <f>INT(INDEX(TrainRun!$AD$2:$AD$148,'By Second'!D1062))</f>
        <v>1000</v>
      </c>
      <c r="F1062">
        <f>IF(E1062=0,0,INDEX(TrainRun!$AE$2:$AE$148,'By Second'!D1062))</f>
        <v>46.066868709759731</v>
      </c>
      <c r="G1062">
        <f>INDEX(TrainRun!$AF$2:$AF$148,'By Second'!D1062)</f>
        <v>42273.979864968838</v>
      </c>
      <c r="H1062">
        <f t="shared" si="339"/>
        <v>124</v>
      </c>
      <c r="I1062">
        <f>INT(INDEX(TrainRun!$AD$2:$AD$148,'By Second'!H1062))</f>
        <v>1100</v>
      </c>
      <c r="J1062">
        <f>INDEX(TrainRun!$AE$2:$AE$148,'By Second'!H1062)</f>
        <v>40.224353909424785</v>
      </c>
      <c r="K1062">
        <f t="shared" si="336"/>
        <v>100</v>
      </c>
      <c r="L1062">
        <f t="shared" si="337"/>
        <v>-5.8425148003349463</v>
      </c>
      <c r="M1062">
        <f t="shared" si="340"/>
        <v>-5.8425148003349463E-2</v>
      </c>
      <c r="N1062" s="32">
        <f t="shared" si="341"/>
        <v>42.678210125565343</v>
      </c>
      <c r="O1062" s="29">
        <f t="shared" si="338"/>
        <v>44845.912956932312</v>
      </c>
      <c r="P1062">
        <f>MATCH(O1062,LORDetail!$B$2:$B$930,1)</f>
        <v>273</v>
      </c>
      <c r="Q1062">
        <f>INDEX(LORDetail!$B$2:$B$930,P1062)</f>
        <v>44811.119586740177</v>
      </c>
      <c r="R1062">
        <f>INDEX(LORDetail!$D$2:$D$930,P1062)</f>
        <v>51.495593092969202</v>
      </c>
      <c r="S1062">
        <f>INDEX(LORDetail!$E$2:$E$930,P1062)</f>
        <v>-0.80058114790328505</v>
      </c>
      <c r="T1062">
        <f>INDEX(LORDetail!$G$2:$G$930,P1062)</f>
        <v>28.00742</v>
      </c>
      <c r="U1062">
        <f t="shared" si="342"/>
        <v>274</v>
      </c>
      <c r="V1062">
        <f>INDEX(LORDetail!$B$2:$B$930,U1062)</f>
        <v>45023.396273663697</v>
      </c>
      <c r="W1062">
        <f>INDEX(LORDetail!$D$2:$D$930,U1062)</f>
        <v>51.494707340630498</v>
      </c>
      <c r="X1062">
        <f>INDEX(LORDetail!$E$2:$E$930,U1062)</f>
        <v>-0.80329361318663794</v>
      </c>
      <c r="Y1062">
        <f>INDEX(LORDetail!$G$2:$G$930,U1062)</f>
        <v>28.136759999999999</v>
      </c>
      <c r="Z1062">
        <f t="shared" si="343"/>
        <v>212.27668692352017</v>
      </c>
      <c r="AA1062" s="29">
        <f t="shared" si="344"/>
        <v>34.793370192135626</v>
      </c>
      <c r="AB1062">
        <f t="shared" si="345"/>
        <v>0.16390575289443399</v>
      </c>
      <c r="AC1062" s="32">
        <f t="shared" si="346"/>
        <v>51.495447913065249</v>
      </c>
      <c r="AD1062" s="32">
        <f t="shared" si="347"/>
        <v>-0.801025736567753</v>
      </c>
      <c r="AE1062" s="34">
        <f t="shared" si="348"/>
        <v>28.028619570079364</v>
      </c>
      <c r="AF1062" s="36" t="str">
        <f t="shared" si="349"/>
        <v>PADTON</v>
      </c>
      <c r="AG1062" s="36" t="str">
        <f t="shared" si="350"/>
        <v>RDNGSTN</v>
      </c>
      <c r="AH1062" s="36">
        <f t="shared" si="351"/>
        <v>1058</v>
      </c>
      <c r="AI1062" s="42">
        <f t="shared" si="352"/>
        <v>44846</v>
      </c>
      <c r="AJ1062" s="43">
        <f t="shared" si="353"/>
        <v>42.678210125565343</v>
      </c>
      <c r="AK1062" s="43">
        <f t="shared" si="354"/>
        <v>-5.8425148003349463E-2</v>
      </c>
      <c r="AL1062" s="36">
        <f t="shared" si="355"/>
        <v>51.495447913065249</v>
      </c>
      <c r="AM1062" s="36">
        <v>1</v>
      </c>
      <c r="AN1062" s="36">
        <f t="shared" si="356"/>
        <v>-0.801025736567753</v>
      </c>
      <c r="AO1062" s="36">
        <v>4</v>
      </c>
      <c r="AP1062" s="42">
        <f>INT(AI1062/1000)*1000</f>
        <v>44000</v>
      </c>
      <c r="AQ1062" s="42">
        <f>MOD(AI1062,1000)</f>
        <v>846</v>
      </c>
      <c r="AR1062" s="42">
        <f>MOD(AI1063,1000)-0.2+(AP1063-AP1062)</f>
        <v>888.3999999999985</v>
      </c>
    </row>
    <row r="1063" spans="1:44" x14ac:dyDescent="0.25">
      <c r="A1063" s="32" t="s">
        <v>0</v>
      </c>
      <c r="B1063" s="33" t="s">
        <v>1</v>
      </c>
      <c r="C1063" s="32">
        <v>1059</v>
      </c>
      <c r="D1063">
        <f>MATCH(C1063,TrainRun!$AG$2:$AG$148,1)</f>
        <v>123</v>
      </c>
      <c r="E1063">
        <f>INT(INDEX(TrainRun!$AD$2:$AD$148,'By Second'!D1063))</f>
        <v>1000</v>
      </c>
      <c r="F1063">
        <f>IF(E1063=0,0,INDEX(TrainRun!$AE$2:$AE$148,'By Second'!D1063))</f>
        <v>46.066868709759731</v>
      </c>
      <c r="G1063">
        <f>INDEX(TrainRun!$AF$2:$AF$148,'By Second'!D1063)</f>
        <v>42273.979864968838</v>
      </c>
      <c r="H1063">
        <f t="shared" si="339"/>
        <v>124</v>
      </c>
      <c r="I1063">
        <f>INT(INDEX(TrainRun!$AD$2:$AD$148,'By Second'!H1063))</f>
        <v>1100</v>
      </c>
      <c r="J1063">
        <f>INDEX(TrainRun!$AE$2:$AE$148,'By Second'!H1063)</f>
        <v>40.224353909424785</v>
      </c>
      <c r="K1063">
        <f t="shared" si="336"/>
        <v>100</v>
      </c>
      <c r="L1063">
        <f t="shared" si="337"/>
        <v>-5.8425148003349463</v>
      </c>
      <c r="M1063">
        <f t="shared" si="340"/>
        <v>-5.8425148003349463E-2</v>
      </c>
      <c r="N1063" s="32">
        <f t="shared" si="341"/>
        <v>42.619784977561991</v>
      </c>
      <c r="O1063" s="29">
        <f t="shared" si="338"/>
        <v>44888.532741909876</v>
      </c>
      <c r="P1063">
        <f>MATCH(O1063,LORDetail!$B$2:$B$930,1)</f>
        <v>273</v>
      </c>
      <c r="Q1063">
        <f>INDEX(LORDetail!$B$2:$B$930,P1063)</f>
        <v>44811.119586740177</v>
      </c>
      <c r="R1063">
        <f>INDEX(LORDetail!$D$2:$D$930,P1063)</f>
        <v>51.495593092969202</v>
      </c>
      <c r="S1063">
        <f>INDEX(LORDetail!$E$2:$E$930,P1063)</f>
        <v>-0.80058114790328505</v>
      </c>
      <c r="T1063">
        <f>INDEX(LORDetail!$G$2:$G$930,P1063)</f>
        <v>28.00742</v>
      </c>
      <c r="U1063">
        <f t="shared" si="342"/>
        <v>274</v>
      </c>
      <c r="V1063">
        <f>INDEX(LORDetail!$B$2:$B$930,U1063)</f>
        <v>45023.396273663697</v>
      </c>
      <c r="W1063">
        <f>INDEX(LORDetail!$D$2:$D$930,U1063)</f>
        <v>51.494707340630498</v>
      </c>
      <c r="X1063">
        <f>INDEX(LORDetail!$E$2:$E$930,U1063)</f>
        <v>-0.80329361318663794</v>
      </c>
      <c r="Y1063">
        <f>INDEX(LORDetail!$G$2:$G$930,U1063)</f>
        <v>28.136759999999999</v>
      </c>
      <c r="Z1063">
        <f t="shared" si="343"/>
        <v>212.27668692352017</v>
      </c>
      <c r="AA1063" s="29">
        <f t="shared" si="344"/>
        <v>77.413155169699166</v>
      </c>
      <c r="AB1063">
        <f t="shared" si="345"/>
        <v>0.36468043802468925</v>
      </c>
      <c r="AC1063" s="32">
        <f t="shared" si="346"/>
        <v>51.495270076418343</v>
      </c>
      <c r="AD1063" s="32">
        <f t="shared" si="347"/>
        <v>-0.80157033093094499</v>
      </c>
      <c r="AE1063" s="34">
        <f t="shared" si="348"/>
        <v>28.054587767854112</v>
      </c>
      <c r="AF1063" s="36" t="str">
        <f t="shared" si="349"/>
        <v>PADTON</v>
      </c>
      <c r="AG1063" s="36" t="str">
        <f t="shared" si="350"/>
        <v>RDNGSTN</v>
      </c>
      <c r="AH1063" s="36">
        <f t="shared" si="351"/>
        <v>1059</v>
      </c>
      <c r="AI1063" s="42">
        <f t="shared" si="352"/>
        <v>44888.6</v>
      </c>
      <c r="AJ1063" s="43">
        <f t="shared" si="353"/>
        <v>42.619784977561991</v>
      </c>
      <c r="AK1063" s="43">
        <f t="shared" si="354"/>
        <v>-5.8425148003349463E-2</v>
      </c>
      <c r="AL1063" s="36">
        <f t="shared" si="355"/>
        <v>51.495270076418343</v>
      </c>
      <c r="AM1063" s="36">
        <v>1</v>
      </c>
      <c r="AN1063" s="36">
        <f t="shared" si="356"/>
        <v>-0.80157033093094499</v>
      </c>
      <c r="AO1063" s="36">
        <v>4</v>
      </c>
      <c r="AP1063" s="42">
        <f>INT(AI1063/1000)*1000</f>
        <v>44000</v>
      </c>
      <c r="AQ1063" s="42">
        <f>MOD(AI1063,1000)</f>
        <v>888.59999999999854</v>
      </c>
      <c r="AR1063" s="42">
        <f>MOD(AI1064,1000)-0.2+(AP1064-AP1063)</f>
        <v>930.8</v>
      </c>
    </row>
    <row r="1064" spans="1:44" x14ac:dyDescent="0.25">
      <c r="A1064" s="32" t="s">
        <v>0</v>
      </c>
      <c r="B1064" s="33" t="s">
        <v>1</v>
      </c>
      <c r="C1064" s="32">
        <v>1060</v>
      </c>
      <c r="D1064">
        <f>MATCH(C1064,TrainRun!$AG$2:$AG$148,1)</f>
        <v>123</v>
      </c>
      <c r="E1064">
        <f>INT(INDEX(TrainRun!$AD$2:$AD$148,'By Second'!D1064))</f>
        <v>1000</v>
      </c>
      <c r="F1064">
        <f>IF(E1064=0,0,INDEX(TrainRun!$AE$2:$AE$148,'By Second'!D1064))</f>
        <v>46.066868709759731</v>
      </c>
      <c r="G1064">
        <f>INDEX(TrainRun!$AF$2:$AF$148,'By Second'!D1064)</f>
        <v>42273.979864968838</v>
      </c>
      <c r="H1064">
        <f t="shared" si="339"/>
        <v>124</v>
      </c>
      <c r="I1064">
        <f>INT(INDEX(TrainRun!$AD$2:$AD$148,'By Second'!H1064))</f>
        <v>1100</v>
      </c>
      <c r="J1064">
        <f>INDEX(TrainRun!$AE$2:$AE$148,'By Second'!H1064)</f>
        <v>40.224353909424785</v>
      </c>
      <c r="K1064">
        <f t="shared" si="336"/>
        <v>100</v>
      </c>
      <c r="L1064">
        <f t="shared" si="337"/>
        <v>-5.8425148003349463</v>
      </c>
      <c r="M1064">
        <f t="shared" si="340"/>
        <v>-5.8425148003349463E-2</v>
      </c>
      <c r="N1064" s="32">
        <f t="shared" si="341"/>
        <v>42.56135982955864</v>
      </c>
      <c r="O1064" s="29">
        <f t="shared" si="338"/>
        <v>44931.094101739436</v>
      </c>
      <c r="P1064">
        <f>MATCH(O1064,LORDetail!$B$2:$B$930,1)</f>
        <v>273</v>
      </c>
      <c r="Q1064">
        <f>INDEX(LORDetail!$B$2:$B$930,P1064)</f>
        <v>44811.119586740177</v>
      </c>
      <c r="R1064">
        <f>INDEX(LORDetail!$D$2:$D$930,P1064)</f>
        <v>51.495593092969202</v>
      </c>
      <c r="S1064">
        <f>INDEX(LORDetail!$E$2:$E$930,P1064)</f>
        <v>-0.80058114790328505</v>
      </c>
      <c r="T1064">
        <f>INDEX(LORDetail!$G$2:$G$930,P1064)</f>
        <v>28.00742</v>
      </c>
      <c r="U1064">
        <f t="shared" si="342"/>
        <v>274</v>
      </c>
      <c r="V1064">
        <f>INDEX(LORDetail!$B$2:$B$930,U1064)</f>
        <v>45023.396273663697</v>
      </c>
      <c r="W1064">
        <f>INDEX(LORDetail!$D$2:$D$930,U1064)</f>
        <v>51.494707340630498</v>
      </c>
      <c r="X1064">
        <f>INDEX(LORDetail!$E$2:$E$930,U1064)</f>
        <v>-0.80329361318663794</v>
      </c>
      <c r="Y1064">
        <f>INDEX(LORDetail!$G$2:$G$930,U1064)</f>
        <v>28.136759999999999</v>
      </c>
      <c r="Z1064">
        <f t="shared" si="343"/>
        <v>212.27668692352017</v>
      </c>
      <c r="AA1064" s="29">
        <f t="shared" si="344"/>
        <v>119.97451499925955</v>
      </c>
      <c r="AB1064">
        <f t="shared" si="345"/>
        <v>0.56517989204572627</v>
      </c>
      <c r="AC1064" s="32">
        <f t="shared" si="346"/>
        <v>51.495092483558032</v>
      </c>
      <c r="AD1064" s="32">
        <f t="shared" si="347"/>
        <v>-0.80211417873930824</v>
      </c>
      <c r="AE1064" s="34">
        <f t="shared" si="348"/>
        <v>28.080520367237195</v>
      </c>
      <c r="AF1064" s="36" t="str">
        <f t="shared" si="349"/>
        <v>PADTON</v>
      </c>
      <c r="AG1064" s="36" t="str">
        <f t="shared" si="350"/>
        <v>RDNGSTN</v>
      </c>
      <c r="AH1064" s="36">
        <f t="shared" si="351"/>
        <v>1060</v>
      </c>
      <c r="AI1064" s="42">
        <f t="shared" si="352"/>
        <v>44931</v>
      </c>
      <c r="AJ1064" s="43">
        <f t="shared" si="353"/>
        <v>42.56135982955864</v>
      </c>
      <c r="AK1064" s="43">
        <f t="shared" si="354"/>
        <v>-5.8425148003349463E-2</v>
      </c>
      <c r="AL1064" s="36">
        <f t="shared" si="355"/>
        <v>51.495092483558032</v>
      </c>
      <c r="AM1064" s="36">
        <v>1</v>
      </c>
      <c r="AN1064" s="36">
        <f t="shared" si="356"/>
        <v>-0.80211417873930824</v>
      </c>
      <c r="AO1064" s="36">
        <v>4</v>
      </c>
      <c r="AP1064" s="42">
        <f>INT(AI1064/1000)*1000</f>
        <v>44000</v>
      </c>
      <c r="AQ1064" s="42">
        <f>MOD(AI1064,1000)</f>
        <v>931</v>
      </c>
      <c r="AR1064" s="42">
        <f>MOD(AI1065,1000)-0.2+(AP1065-AP1064)</f>
        <v>973.3999999999985</v>
      </c>
    </row>
    <row r="1065" spans="1:44" x14ac:dyDescent="0.25">
      <c r="A1065" s="32" t="s">
        <v>0</v>
      </c>
      <c r="B1065" s="33" t="s">
        <v>1</v>
      </c>
      <c r="C1065" s="32">
        <v>1061</v>
      </c>
      <c r="D1065">
        <f>MATCH(C1065,TrainRun!$AG$2:$AG$148,1)</f>
        <v>123</v>
      </c>
      <c r="E1065">
        <f>INT(INDEX(TrainRun!$AD$2:$AD$148,'By Second'!D1065))</f>
        <v>1000</v>
      </c>
      <c r="F1065">
        <f>IF(E1065=0,0,INDEX(TrainRun!$AE$2:$AE$148,'By Second'!D1065))</f>
        <v>46.066868709759731</v>
      </c>
      <c r="G1065">
        <f>INDEX(TrainRun!$AF$2:$AF$148,'By Second'!D1065)</f>
        <v>42273.979864968838</v>
      </c>
      <c r="H1065">
        <f t="shared" si="339"/>
        <v>124</v>
      </c>
      <c r="I1065">
        <f>INT(INDEX(TrainRun!$AD$2:$AD$148,'By Second'!H1065))</f>
        <v>1100</v>
      </c>
      <c r="J1065">
        <f>INDEX(TrainRun!$AE$2:$AE$148,'By Second'!H1065)</f>
        <v>40.224353909424785</v>
      </c>
      <c r="K1065">
        <f t="shared" si="336"/>
        <v>100</v>
      </c>
      <c r="L1065">
        <f t="shared" si="337"/>
        <v>-5.8425148003349463</v>
      </c>
      <c r="M1065">
        <f t="shared" si="340"/>
        <v>-5.8425148003349463E-2</v>
      </c>
      <c r="N1065" s="32">
        <f t="shared" si="341"/>
        <v>42.502934681555288</v>
      </c>
      <c r="O1065" s="29">
        <f t="shared" si="338"/>
        <v>44973.597036420993</v>
      </c>
      <c r="P1065">
        <f>MATCH(O1065,LORDetail!$B$2:$B$930,1)</f>
        <v>273</v>
      </c>
      <c r="Q1065">
        <f>INDEX(LORDetail!$B$2:$B$930,P1065)</f>
        <v>44811.119586740177</v>
      </c>
      <c r="R1065">
        <f>INDEX(LORDetail!$D$2:$D$930,P1065)</f>
        <v>51.495593092969202</v>
      </c>
      <c r="S1065">
        <f>INDEX(LORDetail!$E$2:$E$930,P1065)</f>
        <v>-0.80058114790328505</v>
      </c>
      <c r="T1065">
        <f>INDEX(LORDetail!$G$2:$G$930,P1065)</f>
        <v>28.00742</v>
      </c>
      <c r="U1065">
        <f t="shared" si="342"/>
        <v>274</v>
      </c>
      <c r="V1065">
        <f>INDEX(LORDetail!$B$2:$B$930,U1065)</f>
        <v>45023.396273663697</v>
      </c>
      <c r="W1065">
        <f>INDEX(LORDetail!$D$2:$D$930,U1065)</f>
        <v>51.494707340630498</v>
      </c>
      <c r="X1065">
        <f>INDEX(LORDetail!$E$2:$E$930,U1065)</f>
        <v>-0.80329361318663794</v>
      </c>
      <c r="Y1065">
        <f>INDEX(LORDetail!$G$2:$G$930,U1065)</f>
        <v>28.136759999999999</v>
      </c>
      <c r="Z1065">
        <f t="shared" si="343"/>
        <v>212.27668692352017</v>
      </c>
      <c r="AA1065" s="29">
        <f t="shared" si="344"/>
        <v>162.47744968081679</v>
      </c>
      <c r="AB1065">
        <f t="shared" si="345"/>
        <v>0.76540411495754479</v>
      </c>
      <c r="AC1065" s="32">
        <f t="shared" si="346"/>
        <v>51.494915134484323</v>
      </c>
      <c r="AD1065" s="32">
        <f t="shared" si="347"/>
        <v>-0.80265727999284286</v>
      </c>
      <c r="AE1065" s="34">
        <f t="shared" si="348"/>
        <v>28.106417368228609</v>
      </c>
      <c r="AF1065" s="36" t="str">
        <f t="shared" si="349"/>
        <v>PADTON</v>
      </c>
      <c r="AG1065" s="36" t="str">
        <f t="shared" si="350"/>
        <v>RDNGSTN</v>
      </c>
      <c r="AH1065" s="36">
        <f t="shared" si="351"/>
        <v>1061</v>
      </c>
      <c r="AI1065" s="42">
        <f t="shared" si="352"/>
        <v>44973.599999999999</v>
      </c>
      <c r="AJ1065" s="43">
        <f t="shared" si="353"/>
        <v>42.502934681555288</v>
      </c>
      <c r="AK1065" s="43">
        <f t="shared" si="354"/>
        <v>-5.8425148003349463E-2</v>
      </c>
      <c r="AL1065" s="36">
        <f t="shared" si="355"/>
        <v>51.494915134484323</v>
      </c>
      <c r="AM1065" s="36">
        <v>1</v>
      </c>
      <c r="AN1065" s="36">
        <f t="shared" si="356"/>
        <v>-0.80265727999284286</v>
      </c>
      <c r="AO1065" s="36">
        <v>4</v>
      </c>
      <c r="AP1065" s="42">
        <f>INT(AI1065/1000)*1000</f>
        <v>44000</v>
      </c>
      <c r="AQ1065" s="42">
        <f>MOD(AI1065,1000)</f>
        <v>973.59999999999854</v>
      </c>
      <c r="AR1065" s="42">
        <f>MOD(AI1066,1000)-0.2+(AP1066-AP1065)</f>
        <v>1015.8</v>
      </c>
    </row>
    <row r="1066" spans="1:44" x14ac:dyDescent="0.25">
      <c r="A1066" s="32" t="s">
        <v>0</v>
      </c>
      <c r="B1066" s="33" t="s">
        <v>1</v>
      </c>
      <c r="C1066" s="32">
        <v>1062</v>
      </c>
      <c r="D1066">
        <f>MATCH(C1066,TrainRun!$AG$2:$AG$148,1)</f>
        <v>123</v>
      </c>
      <c r="E1066">
        <f>INT(INDEX(TrainRun!$AD$2:$AD$148,'By Second'!D1066))</f>
        <v>1000</v>
      </c>
      <c r="F1066">
        <f>IF(E1066=0,0,INDEX(TrainRun!$AE$2:$AE$148,'By Second'!D1066))</f>
        <v>46.066868709759731</v>
      </c>
      <c r="G1066">
        <f>INDEX(TrainRun!$AF$2:$AF$148,'By Second'!D1066)</f>
        <v>42273.979864968838</v>
      </c>
      <c r="H1066">
        <f t="shared" si="339"/>
        <v>124</v>
      </c>
      <c r="I1066">
        <f>INT(INDEX(TrainRun!$AD$2:$AD$148,'By Second'!H1066))</f>
        <v>1100</v>
      </c>
      <c r="J1066">
        <f>INDEX(TrainRun!$AE$2:$AE$148,'By Second'!H1066)</f>
        <v>40.224353909424785</v>
      </c>
      <c r="K1066">
        <f t="shared" si="336"/>
        <v>100</v>
      </c>
      <c r="L1066">
        <f t="shared" si="337"/>
        <v>-5.8425148003349463</v>
      </c>
      <c r="M1066">
        <f t="shared" si="340"/>
        <v>-5.8425148003349463E-2</v>
      </c>
      <c r="N1066" s="32">
        <f t="shared" si="341"/>
        <v>42.444509533551937</v>
      </c>
      <c r="O1066" s="29">
        <f t="shared" si="338"/>
        <v>45016.041545954547</v>
      </c>
      <c r="P1066">
        <f>MATCH(O1066,LORDetail!$B$2:$B$930,1)</f>
        <v>273</v>
      </c>
      <c r="Q1066">
        <f>INDEX(LORDetail!$B$2:$B$930,P1066)</f>
        <v>44811.119586740177</v>
      </c>
      <c r="R1066">
        <f>INDEX(LORDetail!$D$2:$D$930,P1066)</f>
        <v>51.495593092969202</v>
      </c>
      <c r="S1066">
        <f>INDEX(LORDetail!$E$2:$E$930,P1066)</f>
        <v>-0.80058114790328505</v>
      </c>
      <c r="T1066">
        <f>INDEX(LORDetail!$G$2:$G$930,P1066)</f>
        <v>28.00742</v>
      </c>
      <c r="U1066">
        <f t="shared" si="342"/>
        <v>274</v>
      </c>
      <c r="V1066">
        <f>INDEX(LORDetail!$B$2:$B$930,U1066)</f>
        <v>45023.396273663697</v>
      </c>
      <c r="W1066">
        <f>INDEX(LORDetail!$D$2:$D$930,U1066)</f>
        <v>51.494707340630498</v>
      </c>
      <c r="X1066">
        <f>INDEX(LORDetail!$E$2:$E$930,U1066)</f>
        <v>-0.80329361318663794</v>
      </c>
      <c r="Y1066">
        <f>INDEX(LORDetail!$G$2:$G$930,U1066)</f>
        <v>28.136759999999999</v>
      </c>
      <c r="Z1066">
        <f t="shared" si="343"/>
        <v>212.27668692352017</v>
      </c>
      <c r="AA1066" s="29">
        <f t="shared" si="344"/>
        <v>204.92195921437087</v>
      </c>
      <c r="AB1066">
        <f t="shared" si="345"/>
        <v>0.96535310676014507</v>
      </c>
      <c r="AC1066" s="32">
        <f t="shared" si="346"/>
        <v>51.494738029197215</v>
      </c>
      <c r="AD1066" s="32">
        <f t="shared" si="347"/>
        <v>-0.80319963469154876</v>
      </c>
      <c r="AE1066" s="34">
        <f t="shared" si="348"/>
        <v>28.132278770828357</v>
      </c>
      <c r="AF1066" s="36" t="str">
        <f t="shared" si="349"/>
        <v>PADTON</v>
      </c>
      <c r="AG1066" s="36" t="str">
        <f t="shared" si="350"/>
        <v>RDNGSTN</v>
      </c>
      <c r="AH1066" s="36">
        <f t="shared" si="351"/>
        <v>1062</v>
      </c>
      <c r="AI1066" s="42">
        <f t="shared" si="352"/>
        <v>45016</v>
      </c>
      <c r="AJ1066" s="43">
        <f t="shared" si="353"/>
        <v>42.444509533551937</v>
      </c>
      <c r="AK1066" s="43">
        <f t="shared" si="354"/>
        <v>-5.8425148003349463E-2</v>
      </c>
      <c r="AL1066" s="36">
        <f t="shared" si="355"/>
        <v>51.494738029197215</v>
      </c>
      <c r="AM1066" s="36">
        <v>1</v>
      </c>
      <c r="AN1066" s="36">
        <f t="shared" si="356"/>
        <v>-0.80319963469154876</v>
      </c>
      <c r="AO1066" s="36">
        <v>4</v>
      </c>
      <c r="AP1066" s="42">
        <f>INT(AI1066/1000)*1000</f>
        <v>45000</v>
      </c>
      <c r="AQ1066" s="42">
        <f>MOD(AI1066,1000)</f>
        <v>16</v>
      </c>
      <c r="AR1066" s="42">
        <f>MOD(AI1067,1000)-0.2+(AP1067-AP1066)</f>
        <v>58.200000000001452</v>
      </c>
    </row>
    <row r="1067" spans="1:44" x14ac:dyDescent="0.25">
      <c r="A1067" s="32" t="s">
        <v>0</v>
      </c>
      <c r="B1067" s="33" t="s">
        <v>1</v>
      </c>
      <c r="C1067" s="32">
        <v>1063</v>
      </c>
      <c r="D1067">
        <f>MATCH(C1067,TrainRun!$AG$2:$AG$148,1)</f>
        <v>123</v>
      </c>
      <c r="E1067">
        <f>INT(INDEX(TrainRun!$AD$2:$AD$148,'By Second'!D1067))</f>
        <v>1000</v>
      </c>
      <c r="F1067">
        <f>IF(E1067=0,0,INDEX(TrainRun!$AE$2:$AE$148,'By Second'!D1067))</f>
        <v>46.066868709759731</v>
      </c>
      <c r="G1067">
        <f>INDEX(TrainRun!$AF$2:$AF$148,'By Second'!D1067)</f>
        <v>42273.979864968838</v>
      </c>
      <c r="H1067">
        <f t="shared" si="339"/>
        <v>124</v>
      </c>
      <c r="I1067">
        <f>INT(INDEX(TrainRun!$AD$2:$AD$148,'By Second'!H1067))</f>
        <v>1100</v>
      </c>
      <c r="J1067">
        <f>INDEX(TrainRun!$AE$2:$AE$148,'By Second'!H1067)</f>
        <v>40.224353909424785</v>
      </c>
      <c r="K1067">
        <f t="shared" si="336"/>
        <v>100</v>
      </c>
      <c r="L1067">
        <f t="shared" si="337"/>
        <v>-5.8425148003349463</v>
      </c>
      <c r="M1067">
        <f t="shared" si="340"/>
        <v>-5.8425148003349463E-2</v>
      </c>
      <c r="N1067" s="32">
        <f t="shared" si="341"/>
        <v>42.386084385548585</v>
      </c>
      <c r="O1067" s="29">
        <f t="shared" si="338"/>
        <v>45058.427630340098</v>
      </c>
      <c r="P1067">
        <f>MATCH(O1067,LORDetail!$B$2:$B$930,1)</f>
        <v>274</v>
      </c>
      <c r="Q1067">
        <f>INDEX(LORDetail!$B$2:$B$930,P1067)</f>
        <v>45023.396273663697</v>
      </c>
      <c r="R1067">
        <f>INDEX(LORDetail!$D$2:$D$930,P1067)</f>
        <v>51.494707340630498</v>
      </c>
      <c r="S1067">
        <f>INDEX(LORDetail!$E$2:$E$930,P1067)</f>
        <v>-0.80329361318663794</v>
      </c>
      <c r="T1067">
        <f>INDEX(LORDetail!$G$2:$G$930,P1067)</f>
        <v>28.136759999999999</v>
      </c>
      <c r="U1067">
        <f t="shared" si="342"/>
        <v>275</v>
      </c>
      <c r="V1067">
        <f>INDEX(LORDetail!$B$2:$B$930,U1067)</f>
        <v>45273.622341807706</v>
      </c>
      <c r="W1067">
        <f>INDEX(LORDetail!$D$2:$D$930,U1067)</f>
        <v>51.493673357151302</v>
      </c>
      <c r="X1067">
        <f>INDEX(LORDetail!$E$2:$E$930,U1067)</f>
        <v>-0.80649939836848294</v>
      </c>
      <c r="Y1067">
        <f>INDEX(LORDetail!$G$2:$G$930,U1067)</f>
        <v>28.28923</v>
      </c>
      <c r="Z1067">
        <f t="shared" si="343"/>
        <v>250.22606814400933</v>
      </c>
      <c r="AA1067" s="29">
        <f t="shared" si="344"/>
        <v>35.031356676401629</v>
      </c>
      <c r="AB1067">
        <f t="shared" si="345"/>
        <v>0.13999882960331891</v>
      </c>
      <c r="AC1067" s="32">
        <f t="shared" si="346"/>
        <v>51.494562584153584</v>
      </c>
      <c r="AD1067" s="32">
        <f t="shared" si="347"/>
        <v>-0.80374241936005586</v>
      </c>
      <c r="AE1067" s="34">
        <f t="shared" si="348"/>
        <v>28.158105621549616</v>
      </c>
      <c r="AF1067" s="36" t="str">
        <f t="shared" si="349"/>
        <v>PADTON</v>
      </c>
      <c r="AG1067" s="36" t="str">
        <f t="shared" si="350"/>
        <v>RDNGSTN</v>
      </c>
      <c r="AH1067" s="36">
        <f t="shared" si="351"/>
        <v>1063</v>
      </c>
      <c r="AI1067" s="42">
        <f t="shared" si="352"/>
        <v>45058.400000000001</v>
      </c>
      <c r="AJ1067" s="43">
        <f t="shared" si="353"/>
        <v>42.386084385548585</v>
      </c>
      <c r="AK1067" s="43">
        <f t="shared" si="354"/>
        <v>-5.8425148003349463E-2</v>
      </c>
      <c r="AL1067" s="36">
        <f t="shared" si="355"/>
        <v>51.494562584153584</v>
      </c>
      <c r="AM1067" s="36">
        <v>1</v>
      </c>
      <c r="AN1067" s="36">
        <f t="shared" si="356"/>
        <v>-0.80374241936005586</v>
      </c>
      <c r="AO1067" s="36">
        <v>4</v>
      </c>
      <c r="AP1067" s="42">
        <f>INT(AI1067/1000)*1000</f>
        <v>45000</v>
      </c>
      <c r="AQ1067" s="42">
        <f>MOD(AI1067,1000)</f>
        <v>58.400000000001455</v>
      </c>
      <c r="AR1067" s="42">
        <f>MOD(AI1068,1000)-0.2+(AP1068-AP1067)</f>
        <v>100.60000000000291</v>
      </c>
    </row>
    <row r="1068" spans="1:44" x14ac:dyDescent="0.25">
      <c r="A1068" s="32" t="s">
        <v>0</v>
      </c>
      <c r="B1068" s="33" t="s">
        <v>1</v>
      </c>
      <c r="C1068" s="32">
        <v>1064</v>
      </c>
      <c r="D1068">
        <f>MATCH(C1068,TrainRun!$AG$2:$AG$148,1)</f>
        <v>123</v>
      </c>
      <c r="E1068">
        <f>INT(INDEX(TrainRun!$AD$2:$AD$148,'By Second'!D1068))</f>
        <v>1000</v>
      </c>
      <c r="F1068">
        <f>IF(E1068=0,0,INDEX(TrainRun!$AE$2:$AE$148,'By Second'!D1068))</f>
        <v>46.066868709759731</v>
      </c>
      <c r="G1068">
        <f>INDEX(TrainRun!$AF$2:$AF$148,'By Second'!D1068)</f>
        <v>42273.979864968838</v>
      </c>
      <c r="H1068">
        <f t="shared" si="339"/>
        <v>124</v>
      </c>
      <c r="I1068">
        <f>INT(INDEX(TrainRun!$AD$2:$AD$148,'By Second'!H1068))</f>
        <v>1100</v>
      </c>
      <c r="J1068">
        <f>INDEX(TrainRun!$AE$2:$AE$148,'By Second'!H1068)</f>
        <v>40.224353909424785</v>
      </c>
      <c r="K1068">
        <f t="shared" si="336"/>
        <v>100</v>
      </c>
      <c r="L1068">
        <f t="shared" si="337"/>
        <v>-5.8425148003349463</v>
      </c>
      <c r="M1068">
        <f t="shared" si="340"/>
        <v>-5.8425148003349463E-2</v>
      </c>
      <c r="N1068" s="32">
        <f t="shared" si="341"/>
        <v>42.327659237545234</v>
      </c>
      <c r="O1068" s="29">
        <f t="shared" si="338"/>
        <v>45100.755289577646</v>
      </c>
      <c r="P1068">
        <f>MATCH(O1068,LORDetail!$B$2:$B$930,1)</f>
        <v>274</v>
      </c>
      <c r="Q1068">
        <f>INDEX(LORDetail!$B$2:$B$930,P1068)</f>
        <v>45023.396273663697</v>
      </c>
      <c r="R1068">
        <f>INDEX(LORDetail!$D$2:$D$930,P1068)</f>
        <v>51.494707340630498</v>
      </c>
      <c r="S1068">
        <f>INDEX(LORDetail!$E$2:$E$930,P1068)</f>
        <v>-0.80329361318663794</v>
      </c>
      <c r="T1068">
        <f>INDEX(LORDetail!$G$2:$G$930,P1068)</f>
        <v>28.136759999999999</v>
      </c>
      <c r="U1068">
        <f t="shared" si="342"/>
        <v>275</v>
      </c>
      <c r="V1068">
        <f>INDEX(LORDetail!$B$2:$B$930,U1068)</f>
        <v>45273.622341807706</v>
      </c>
      <c r="W1068">
        <f>INDEX(LORDetail!$D$2:$D$930,U1068)</f>
        <v>51.493673357151302</v>
      </c>
      <c r="X1068">
        <f>INDEX(LORDetail!$E$2:$E$930,U1068)</f>
        <v>-0.80649939836848294</v>
      </c>
      <c r="Y1068">
        <f>INDEX(LORDetail!$G$2:$G$930,U1068)</f>
        <v>28.28923</v>
      </c>
      <c r="Z1068">
        <f t="shared" si="343"/>
        <v>250.22606814400933</v>
      </c>
      <c r="AA1068" s="29">
        <f t="shared" si="344"/>
        <v>77.359015913949406</v>
      </c>
      <c r="AB1068">
        <f t="shared" si="345"/>
        <v>0.30915650190941729</v>
      </c>
      <c r="AC1068" s="32">
        <f t="shared" si="346"/>
        <v>51.494387677915036</v>
      </c>
      <c r="AD1068" s="32">
        <f t="shared" si="347"/>
        <v>-0.80428470251933015</v>
      </c>
      <c r="AE1068" s="34">
        <f t="shared" si="348"/>
        <v>28.183897091846127</v>
      </c>
      <c r="AF1068" s="36" t="str">
        <f t="shared" si="349"/>
        <v>PADTON</v>
      </c>
      <c r="AG1068" s="36" t="str">
        <f t="shared" si="350"/>
        <v>RDNGSTN</v>
      </c>
      <c r="AH1068" s="36">
        <f t="shared" si="351"/>
        <v>1064</v>
      </c>
      <c r="AI1068" s="42">
        <f t="shared" si="352"/>
        <v>45100.800000000003</v>
      </c>
      <c r="AJ1068" s="43">
        <f t="shared" si="353"/>
        <v>42.327659237545234</v>
      </c>
      <c r="AK1068" s="43">
        <f t="shared" si="354"/>
        <v>-5.8425148003349463E-2</v>
      </c>
      <c r="AL1068" s="36">
        <f t="shared" si="355"/>
        <v>51.494387677915036</v>
      </c>
      <c r="AM1068" s="36">
        <v>1</v>
      </c>
      <c r="AN1068" s="36">
        <f t="shared" si="356"/>
        <v>-0.80428470251933015</v>
      </c>
      <c r="AO1068" s="36">
        <v>4</v>
      </c>
      <c r="AP1068" s="42">
        <f>INT(AI1068/1000)*1000</f>
        <v>45000</v>
      </c>
      <c r="AQ1068" s="42">
        <f>MOD(AI1068,1000)</f>
        <v>100.80000000000291</v>
      </c>
      <c r="AR1068" s="42">
        <f>MOD(AI1069,1000)-0.2+(AP1069-AP1068)</f>
        <v>142.80000000000001</v>
      </c>
    </row>
    <row r="1069" spans="1:44" x14ac:dyDescent="0.25">
      <c r="A1069" s="32" t="s">
        <v>0</v>
      </c>
      <c r="B1069" s="33" t="s">
        <v>1</v>
      </c>
      <c r="C1069" s="32">
        <v>1065</v>
      </c>
      <c r="D1069">
        <f>MATCH(C1069,TrainRun!$AG$2:$AG$148,1)</f>
        <v>123</v>
      </c>
      <c r="E1069">
        <f>INT(INDEX(TrainRun!$AD$2:$AD$148,'By Second'!D1069))</f>
        <v>1000</v>
      </c>
      <c r="F1069">
        <f>IF(E1069=0,0,INDEX(TrainRun!$AE$2:$AE$148,'By Second'!D1069))</f>
        <v>46.066868709759731</v>
      </c>
      <c r="G1069">
        <f>INDEX(TrainRun!$AF$2:$AF$148,'By Second'!D1069)</f>
        <v>42273.979864968838</v>
      </c>
      <c r="H1069">
        <f t="shared" si="339"/>
        <v>124</v>
      </c>
      <c r="I1069">
        <f>INT(INDEX(TrainRun!$AD$2:$AD$148,'By Second'!H1069))</f>
        <v>1100</v>
      </c>
      <c r="J1069">
        <f>INDEX(TrainRun!$AE$2:$AE$148,'By Second'!H1069)</f>
        <v>40.224353909424785</v>
      </c>
      <c r="K1069">
        <f t="shared" si="336"/>
        <v>100</v>
      </c>
      <c r="L1069">
        <f t="shared" si="337"/>
        <v>-5.8425148003349463</v>
      </c>
      <c r="M1069">
        <f t="shared" si="340"/>
        <v>-5.8425148003349463E-2</v>
      </c>
      <c r="N1069" s="32">
        <f t="shared" si="341"/>
        <v>42.269234089541882</v>
      </c>
      <c r="O1069" s="29">
        <f t="shared" si="338"/>
        <v>45143.024523667191</v>
      </c>
      <c r="P1069">
        <f>MATCH(O1069,LORDetail!$B$2:$B$930,1)</f>
        <v>274</v>
      </c>
      <c r="Q1069">
        <f>INDEX(LORDetail!$B$2:$B$930,P1069)</f>
        <v>45023.396273663697</v>
      </c>
      <c r="R1069">
        <f>INDEX(LORDetail!$D$2:$D$930,P1069)</f>
        <v>51.494707340630498</v>
      </c>
      <c r="S1069">
        <f>INDEX(LORDetail!$E$2:$E$930,P1069)</f>
        <v>-0.80329361318663794</v>
      </c>
      <c r="T1069">
        <f>INDEX(LORDetail!$G$2:$G$930,P1069)</f>
        <v>28.136759999999999</v>
      </c>
      <c r="U1069">
        <f t="shared" si="342"/>
        <v>275</v>
      </c>
      <c r="V1069">
        <f>INDEX(LORDetail!$B$2:$B$930,U1069)</f>
        <v>45273.622341807706</v>
      </c>
      <c r="W1069">
        <f>INDEX(LORDetail!$D$2:$D$930,U1069)</f>
        <v>51.493673357151302</v>
      </c>
      <c r="X1069">
        <f>INDEX(LORDetail!$E$2:$E$930,U1069)</f>
        <v>-0.80649939836848294</v>
      </c>
      <c r="Y1069">
        <f>INDEX(LORDetail!$G$2:$G$930,U1069)</f>
        <v>28.28923</v>
      </c>
      <c r="Z1069">
        <f t="shared" si="343"/>
        <v>250.22606814400933</v>
      </c>
      <c r="AA1069" s="29">
        <f t="shared" si="344"/>
        <v>119.62825000349403</v>
      </c>
      <c r="AB1069">
        <f t="shared" si="345"/>
        <v>0.47808068476161303</v>
      </c>
      <c r="AC1069" s="32">
        <f t="shared" si="346"/>
        <v>51.494213013100733</v>
      </c>
      <c r="AD1069" s="32">
        <f t="shared" si="347"/>
        <v>-0.80482623716157309</v>
      </c>
      <c r="AE1069" s="34">
        <f t="shared" si="348"/>
        <v>28.209652962005602</v>
      </c>
      <c r="AF1069" s="36" t="str">
        <f t="shared" si="349"/>
        <v>PADTON</v>
      </c>
      <c r="AG1069" s="36" t="str">
        <f t="shared" si="350"/>
        <v>RDNGSTN</v>
      </c>
      <c r="AH1069" s="36">
        <f t="shared" si="351"/>
        <v>1065</v>
      </c>
      <c r="AI1069" s="42">
        <f t="shared" si="352"/>
        <v>45143</v>
      </c>
      <c r="AJ1069" s="43">
        <f t="shared" si="353"/>
        <v>42.269234089541882</v>
      </c>
      <c r="AK1069" s="43">
        <f t="shared" si="354"/>
        <v>-5.8425148003349463E-2</v>
      </c>
      <c r="AL1069" s="36">
        <f t="shared" si="355"/>
        <v>51.494213013100733</v>
      </c>
      <c r="AM1069" s="36">
        <v>1</v>
      </c>
      <c r="AN1069" s="36">
        <f t="shared" si="356"/>
        <v>-0.80482623716157309</v>
      </c>
      <c r="AO1069" s="36">
        <v>4</v>
      </c>
      <c r="AP1069" s="42">
        <f>INT(AI1069/1000)*1000</f>
        <v>45000</v>
      </c>
      <c r="AQ1069" s="42">
        <f>MOD(AI1069,1000)</f>
        <v>143</v>
      </c>
      <c r="AR1069" s="42">
        <f>MOD(AI1070,1000)-0.2+(AP1070-AP1069)</f>
        <v>184.9999999999971</v>
      </c>
    </row>
    <row r="1070" spans="1:44" x14ac:dyDescent="0.25">
      <c r="A1070" s="32" t="s">
        <v>0</v>
      </c>
      <c r="B1070" s="33" t="s">
        <v>1</v>
      </c>
      <c r="C1070" s="32">
        <v>1066</v>
      </c>
      <c r="D1070">
        <f>MATCH(C1070,TrainRun!$AG$2:$AG$148,1)</f>
        <v>123</v>
      </c>
      <c r="E1070">
        <f>INT(INDEX(TrainRun!$AD$2:$AD$148,'By Second'!D1070))</f>
        <v>1000</v>
      </c>
      <c r="F1070">
        <f>IF(E1070=0,0,INDEX(TrainRun!$AE$2:$AE$148,'By Second'!D1070))</f>
        <v>46.066868709759731</v>
      </c>
      <c r="G1070">
        <f>INDEX(TrainRun!$AF$2:$AF$148,'By Second'!D1070)</f>
        <v>42273.979864968838</v>
      </c>
      <c r="H1070">
        <f t="shared" si="339"/>
        <v>124</v>
      </c>
      <c r="I1070">
        <f>INT(INDEX(TrainRun!$AD$2:$AD$148,'By Second'!H1070))</f>
        <v>1100</v>
      </c>
      <c r="J1070">
        <f>INDEX(TrainRun!$AE$2:$AE$148,'By Second'!H1070)</f>
        <v>40.224353909424785</v>
      </c>
      <c r="K1070">
        <f t="shared" si="336"/>
        <v>100</v>
      </c>
      <c r="L1070">
        <f t="shared" si="337"/>
        <v>-5.8425148003349463</v>
      </c>
      <c r="M1070">
        <f t="shared" si="340"/>
        <v>-5.8425148003349463E-2</v>
      </c>
      <c r="N1070" s="32">
        <f t="shared" si="341"/>
        <v>42.210808941538531</v>
      </c>
      <c r="O1070" s="29">
        <f t="shared" si="338"/>
        <v>45185.235332608732</v>
      </c>
      <c r="P1070">
        <f>MATCH(O1070,LORDetail!$B$2:$B$930,1)</f>
        <v>274</v>
      </c>
      <c r="Q1070">
        <f>INDEX(LORDetail!$B$2:$B$930,P1070)</f>
        <v>45023.396273663697</v>
      </c>
      <c r="R1070">
        <f>INDEX(LORDetail!$D$2:$D$930,P1070)</f>
        <v>51.494707340630498</v>
      </c>
      <c r="S1070">
        <f>INDEX(LORDetail!$E$2:$E$930,P1070)</f>
        <v>-0.80329361318663794</v>
      </c>
      <c r="T1070">
        <f>INDEX(LORDetail!$G$2:$G$930,P1070)</f>
        <v>28.136759999999999</v>
      </c>
      <c r="U1070">
        <f t="shared" si="342"/>
        <v>275</v>
      </c>
      <c r="V1070">
        <f>INDEX(LORDetail!$B$2:$B$930,U1070)</f>
        <v>45273.622341807706</v>
      </c>
      <c r="W1070">
        <f>INDEX(LORDetail!$D$2:$D$930,U1070)</f>
        <v>51.493673357151302</v>
      </c>
      <c r="X1070">
        <f>INDEX(LORDetail!$E$2:$E$930,U1070)</f>
        <v>-0.80649939836848294</v>
      </c>
      <c r="Y1070">
        <f>INDEX(LORDetail!$G$2:$G$930,U1070)</f>
        <v>28.28923</v>
      </c>
      <c r="Z1070">
        <f t="shared" si="343"/>
        <v>250.22606814400933</v>
      </c>
      <c r="AA1070" s="29">
        <f t="shared" si="344"/>
        <v>161.8390589450355</v>
      </c>
      <c r="AB1070">
        <f t="shared" si="345"/>
        <v>0.64677137815990615</v>
      </c>
      <c r="AC1070" s="32">
        <f t="shared" si="346"/>
        <v>51.494038589710662</v>
      </c>
      <c r="AD1070" s="32">
        <f t="shared" si="347"/>
        <v>-0.80536702328678444</v>
      </c>
      <c r="AE1070" s="34">
        <f t="shared" si="348"/>
        <v>28.235373232028042</v>
      </c>
      <c r="AF1070" s="36" t="str">
        <f t="shared" si="349"/>
        <v>PADTON</v>
      </c>
      <c r="AG1070" s="36" t="str">
        <f t="shared" si="350"/>
        <v>RDNGSTN</v>
      </c>
      <c r="AH1070" s="36">
        <f t="shared" si="351"/>
        <v>1066</v>
      </c>
      <c r="AI1070" s="42">
        <f t="shared" si="352"/>
        <v>45185.2</v>
      </c>
      <c r="AJ1070" s="43">
        <f t="shared" si="353"/>
        <v>42.210808941538531</v>
      </c>
      <c r="AK1070" s="43">
        <f t="shared" si="354"/>
        <v>-5.8425148003349463E-2</v>
      </c>
      <c r="AL1070" s="36">
        <f t="shared" si="355"/>
        <v>51.494038589710662</v>
      </c>
      <c r="AM1070" s="36">
        <v>1</v>
      </c>
      <c r="AN1070" s="36">
        <f t="shared" si="356"/>
        <v>-0.80536702328678444</v>
      </c>
      <c r="AO1070" s="36">
        <v>4</v>
      </c>
      <c r="AP1070" s="42">
        <f>INT(AI1070/1000)*1000</f>
        <v>45000</v>
      </c>
      <c r="AQ1070" s="42">
        <f>MOD(AI1070,1000)</f>
        <v>185.19999999999709</v>
      </c>
      <c r="AR1070" s="42">
        <f>MOD(AI1071,1000)-0.2+(AP1071-AP1070)</f>
        <v>227.20000000000147</v>
      </c>
    </row>
    <row r="1071" spans="1:44" x14ac:dyDescent="0.25">
      <c r="A1071" s="32" t="s">
        <v>0</v>
      </c>
      <c r="B1071" s="33" t="s">
        <v>1</v>
      </c>
      <c r="C1071" s="32">
        <v>1067</v>
      </c>
      <c r="D1071">
        <f>MATCH(C1071,TrainRun!$AG$2:$AG$148,1)</f>
        <v>123</v>
      </c>
      <c r="E1071">
        <f>INT(INDEX(TrainRun!$AD$2:$AD$148,'By Second'!D1071))</f>
        <v>1000</v>
      </c>
      <c r="F1071">
        <f>IF(E1071=0,0,INDEX(TrainRun!$AE$2:$AE$148,'By Second'!D1071))</f>
        <v>46.066868709759731</v>
      </c>
      <c r="G1071">
        <f>INDEX(TrainRun!$AF$2:$AF$148,'By Second'!D1071)</f>
        <v>42273.979864968838</v>
      </c>
      <c r="H1071">
        <f t="shared" si="339"/>
        <v>124</v>
      </c>
      <c r="I1071">
        <f>INT(INDEX(TrainRun!$AD$2:$AD$148,'By Second'!H1071))</f>
        <v>1100</v>
      </c>
      <c r="J1071">
        <f>INDEX(TrainRun!$AE$2:$AE$148,'By Second'!H1071)</f>
        <v>40.224353909424785</v>
      </c>
      <c r="K1071">
        <f t="shared" si="336"/>
        <v>100</v>
      </c>
      <c r="L1071">
        <f t="shared" si="337"/>
        <v>-5.8425148003349463</v>
      </c>
      <c r="M1071">
        <f t="shared" si="340"/>
        <v>-5.8425148003349463E-2</v>
      </c>
      <c r="N1071" s="32">
        <f t="shared" si="341"/>
        <v>42.152383793535179</v>
      </c>
      <c r="O1071" s="29">
        <f t="shared" si="338"/>
        <v>45227.387716402271</v>
      </c>
      <c r="P1071">
        <f>MATCH(O1071,LORDetail!$B$2:$B$930,1)</f>
        <v>274</v>
      </c>
      <c r="Q1071">
        <f>INDEX(LORDetail!$B$2:$B$930,P1071)</f>
        <v>45023.396273663697</v>
      </c>
      <c r="R1071">
        <f>INDEX(LORDetail!$D$2:$D$930,P1071)</f>
        <v>51.494707340630498</v>
      </c>
      <c r="S1071">
        <f>INDEX(LORDetail!$E$2:$E$930,P1071)</f>
        <v>-0.80329361318663794</v>
      </c>
      <c r="T1071">
        <f>INDEX(LORDetail!$G$2:$G$930,P1071)</f>
        <v>28.136759999999999</v>
      </c>
      <c r="U1071">
        <f t="shared" si="342"/>
        <v>275</v>
      </c>
      <c r="V1071">
        <f>INDEX(LORDetail!$B$2:$B$930,U1071)</f>
        <v>45273.622341807706</v>
      </c>
      <c r="W1071">
        <f>INDEX(LORDetail!$D$2:$D$930,U1071)</f>
        <v>51.493673357151302</v>
      </c>
      <c r="X1071">
        <f>INDEX(LORDetail!$E$2:$E$930,U1071)</f>
        <v>-0.80649939836848294</v>
      </c>
      <c r="Y1071">
        <f>INDEX(LORDetail!$G$2:$G$930,U1071)</f>
        <v>28.28923</v>
      </c>
      <c r="Z1071">
        <f t="shared" si="343"/>
        <v>250.22606814400933</v>
      </c>
      <c r="AA1071" s="29">
        <f t="shared" si="344"/>
        <v>203.99144273857382</v>
      </c>
      <c r="AB1071">
        <f t="shared" si="345"/>
        <v>0.81522858210429661</v>
      </c>
      <c r="AC1071" s="32">
        <f t="shared" si="346"/>
        <v>51.49386440774483</v>
      </c>
      <c r="AD1071" s="32">
        <f t="shared" si="347"/>
        <v>-0.80590706089496444</v>
      </c>
      <c r="AE1071" s="34">
        <f t="shared" si="348"/>
        <v>28.261057901913443</v>
      </c>
      <c r="AF1071" s="36" t="str">
        <f t="shared" si="349"/>
        <v>PADTON</v>
      </c>
      <c r="AG1071" s="36" t="str">
        <f t="shared" si="350"/>
        <v>RDNGSTN</v>
      </c>
      <c r="AH1071" s="36">
        <f t="shared" si="351"/>
        <v>1067</v>
      </c>
      <c r="AI1071" s="42">
        <f t="shared" si="352"/>
        <v>45227.4</v>
      </c>
      <c r="AJ1071" s="43">
        <f t="shared" si="353"/>
        <v>42.152383793535179</v>
      </c>
      <c r="AK1071" s="43">
        <f t="shared" si="354"/>
        <v>-5.8425148003349463E-2</v>
      </c>
      <c r="AL1071" s="36">
        <f t="shared" si="355"/>
        <v>51.49386440774483</v>
      </c>
      <c r="AM1071" s="36">
        <v>1</v>
      </c>
      <c r="AN1071" s="36">
        <f t="shared" si="356"/>
        <v>-0.80590706089496444</v>
      </c>
      <c r="AO1071" s="36">
        <v>4</v>
      </c>
      <c r="AP1071" s="42">
        <f>INT(AI1071/1000)*1000</f>
        <v>45000</v>
      </c>
      <c r="AQ1071" s="42">
        <f>MOD(AI1071,1000)</f>
        <v>227.40000000000146</v>
      </c>
      <c r="AR1071" s="42">
        <f>MOD(AI1072,1000)-0.2+(AP1072-AP1071)</f>
        <v>269.20000000000147</v>
      </c>
    </row>
    <row r="1072" spans="1:44" x14ac:dyDescent="0.25">
      <c r="A1072" s="32" t="s">
        <v>0</v>
      </c>
      <c r="B1072" s="33" t="s">
        <v>1</v>
      </c>
      <c r="C1072" s="32">
        <v>1068</v>
      </c>
      <c r="D1072">
        <f>MATCH(C1072,TrainRun!$AG$2:$AG$148,1)</f>
        <v>123</v>
      </c>
      <c r="E1072">
        <f>INT(INDEX(TrainRun!$AD$2:$AD$148,'By Second'!D1072))</f>
        <v>1000</v>
      </c>
      <c r="F1072">
        <f>IF(E1072=0,0,INDEX(TrainRun!$AE$2:$AE$148,'By Second'!D1072))</f>
        <v>46.066868709759731</v>
      </c>
      <c r="G1072">
        <f>INDEX(TrainRun!$AF$2:$AF$148,'By Second'!D1072)</f>
        <v>42273.979864968838</v>
      </c>
      <c r="H1072">
        <f t="shared" si="339"/>
        <v>124</v>
      </c>
      <c r="I1072">
        <f>INT(INDEX(TrainRun!$AD$2:$AD$148,'By Second'!H1072))</f>
        <v>1100</v>
      </c>
      <c r="J1072">
        <f>INDEX(TrainRun!$AE$2:$AE$148,'By Second'!H1072)</f>
        <v>40.224353909424785</v>
      </c>
      <c r="K1072">
        <f t="shared" si="336"/>
        <v>100</v>
      </c>
      <c r="L1072">
        <f t="shared" si="337"/>
        <v>-5.8425148003349463</v>
      </c>
      <c r="M1072">
        <f t="shared" si="340"/>
        <v>-5.8425148003349463E-2</v>
      </c>
      <c r="N1072" s="32">
        <f t="shared" si="341"/>
        <v>42.093958645531828</v>
      </c>
      <c r="O1072" s="29">
        <f t="shared" si="338"/>
        <v>45269.481675047806</v>
      </c>
      <c r="P1072">
        <f>MATCH(O1072,LORDetail!$B$2:$B$930,1)</f>
        <v>274</v>
      </c>
      <c r="Q1072">
        <f>INDEX(LORDetail!$B$2:$B$930,P1072)</f>
        <v>45023.396273663697</v>
      </c>
      <c r="R1072">
        <f>INDEX(LORDetail!$D$2:$D$930,P1072)</f>
        <v>51.494707340630498</v>
      </c>
      <c r="S1072">
        <f>INDEX(LORDetail!$E$2:$E$930,P1072)</f>
        <v>-0.80329361318663794</v>
      </c>
      <c r="T1072">
        <f>INDEX(LORDetail!$G$2:$G$930,P1072)</f>
        <v>28.136759999999999</v>
      </c>
      <c r="U1072">
        <f t="shared" si="342"/>
        <v>275</v>
      </c>
      <c r="V1072">
        <f>INDEX(LORDetail!$B$2:$B$930,U1072)</f>
        <v>45273.622341807706</v>
      </c>
      <c r="W1072">
        <f>INDEX(LORDetail!$D$2:$D$930,U1072)</f>
        <v>51.493673357151302</v>
      </c>
      <c r="X1072">
        <f>INDEX(LORDetail!$E$2:$E$930,U1072)</f>
        <v>-0.80649939836848294</v>
      </c>
      <c r="Y1072">
        <f>INDEX(LORDetail!$G$2:$G$930,U1072)</f>
        <v>28.28923</v>
      </c>
      <c r="Z1072">
        <f t="shared" si="343"/>
        <v>250.22606814400933</v>
      </c>
      <c r="AA1072" s="29">
        <f t="shared" si="344"/>
        <v>246.08540138410899</v>
      </c>
      <c r="AB1072">
        <f t="shared" si="345"/>
        <v>0.98345229659478439</v>
      </c>
      <c r="AC1072" s="32">
        <f t="shared" si="346"/>
        <v>51.493690467203244</v>
      </c>
      <c r="AD1072" s="32">
        <f t="shared" si="347"/>
        <v>-0.80644634998611298</v>
      </c>
      <c r="AE1072" s="34">
        <f t="shared" si="348"/>
        <v>28.286706971661808</v>
      </c>
      <c r="AF1072" s="36" t="str">
        <f t="shared" si="349"/>
        <v>PADTON</v>
      </c>
      <c r="AG1072" s="36" t="str">
        <f t="shared" si="350"/>
        <v>RDNGSTN</v>
      </c>
      <c r="AH1072" s="36">
        <f t="shared" si="351"/>
        <v>1068</v>
      </c>
      <c r="AI1072" s="42">
        <f t="shared" si="352"/>
        <v>45269.4</v>
      </c>
      <c r="AJ1072" s="43">
        <f t="shared" si="353"/>
        <v>42.093958645531828</v>
      </c>
      <c r="AK1072" s="43">
        <f t="shared" si="354"/>
        <v>-5.8425148003349463E-2</v>
      </c>
      <c r="AL1072" s="36">
        <f t="shared" si="355"/>
        <v>51.493690467203244</v>
      </c>
      <c r="AM1072" s="36">
        <v>1</v>
      </c>
      <c r="AN1072" s="36">
        <f t="shared" si="356"/>
        <v>-0.80644634998611298</v>
      </c>
      <c r="AO1072" s="36">
        <v>4</v>
      </c>
      <c r="AP1072" s="42">
        <f>INT(AI1072/1000)*1000</f>
        <v>45000</v>
      </c>
      <c r="AQ1072" s="42">
        <f>MOD(AI1072,1000)</f>
        <v>269.40000000000146</v>
      </c>
      <c r="AR1072" s="42">
        <f>MOD(AI1073,1000)-0.2+(AP1073-AP1072)</f>
        <v>311.39999999999856</v>
      </c>
    </row>
    <row r="1073" spans="1:44" x14ac:dyDescent="0.25">
      <c r="A1073" s="32" t="s">
        <v>0</v>
      </c>
      <c r="B1073" s="33" t="s">
        <v>1</v>
      </c>
      <c r="C1073" s="32">
        <v>1069</v>
      </c>
      <c r="D1073">
        <f>MATCH(C1073,TrainRun!$AG$2:$AG$148,1)</f>
        <v>123</v>
      </c>
      <c r="E1073">
        <f>INT(INDEX(TrainRun!$AD$2:$AD$148,'By Second'!D1073))</f>
        <v>1000</v>
      </c>
      <c r="F1073">
        <f>IF(E1073=0,0,INDEX(TrainRun!$AE$2:$AE$148,'By Second'!D1073))</f>
        <v>46.066868709759731</v>
      </c>
      <c r="G1073">
        <f>INDEX(TrainRun!$AF$2:$AF$148,'By Second'!D1073)</f>
        <v>42273.979864968838</v>
      </c>
      <c r="H1073">
        <f t="shared" si="339"/>
        <v>124</v>
      </c>
      <c r="I1073">
        <f>INT(INDEX(TrainRun!$AD$2:$AD$148,'By Second'!H1073))</f>
        <v>1100</v>
      </c>
      <c r="J1073">
        <f>INDEX(TrainRun!$AE$2:$AE$148,'By Second'!H1073)</f>
        <v>40.224353909424785</v>
      </c>
      <c r="K1073">
        <f t="shared" si="336"/>
        <v>100</v>
      </c>
      <c r="L1073">
        <f t="shared" si="337"/>
        <v>-5.8425148003349463</v>
      </c>
      <c r="M1073">
        <f t="shared" si="340"/>
        <v>-5.8425148003349463E-2</v>
      </c>
      <c r="N1073" s="32">
        <f t="shared" si="341"/>
        <v>42.035533497528476</v>
      </c>
      <c r="O1073" s="29">
        <f t="shared" si="338"/>
        <v>45311.517208545338</v>
      </c>
      <c r="P1073">
        <f>MATCH(O1073,LORDetail!$B$2:$B$930,1)</f>
        <v>275</v>
      </c>
      <c r="Q1073">
        <f>INDEX(LORDetail!$B$2:$B$930,P1073)</f>
        <v>45273.622341807706</v>
      </c>
      <c r="R1073">
        <f>INDEX(LORDetail!$D$2:$D$930,P1073)</f>
        <v>51.493673357151302</v>
      </c>
      <c r="S1073">
        <f>INDEX(LORDetail!$E$2:$E$930,P1073)</f>
        <v>-0.80649939836848294</v>
      </c>
      <c r="T1073">
        <f>INDEX(LORDetail!$G$2:$G$930,P1073)</f>
        <v>28.28923</v>
      </c>
      <c r="U1073">
        <f t="shared" si="342"/>
        <v>276</v>
      </c>
      <c r="V1073">
        <f>INDEX(LORDetail!$B$2:$B$930,U1073)</f>
        <v>45581.721917229122</v>
      </c>
      <c r="W1073">
        <f>INDEX(LORDetail!$D$2:$D$930,U1073)</f>
        <v>51.492396658674998</v>
      </c>
      <c r="X1073">
        <f>INDEX(LORDetail!$E$2:$E$930,U1073)</f>
        <v>-0.81044355719439398</v>
      </c>
      <c r="Y1073">
        <f>INDEX(LORDetail!$G$2:$G$930,U1073)</f>
        <v>28.476959999999998</v>
      </c>
      <c r="Z1073">
        <f t="shared" si="343"/>
        <v>308.09957542141638</v>
      </c>
      <c r="AA1073" s="29">
        <f t="shared" si="344"/>
        <v>37.894866737631673</v>
      </c>
      <c r="AB1073">
        <f t="shared" si="345"/>
        <v>0.12299551755564528</v>
      </c>
      <c r="AC1073" s="32">
        <f t="shared" si="346"/>
        <v>51.493516328961448</v>
      </c>
      <c r="AD1073" s="32">
        <f t="shared" si="347"/>
        <v>-0.80698451222459755</v>
      </c>
      <c r="AE1073" s="34">
        <f t="shared" si="348"/>
        <v>28.312319948510719</v>
      </c>
      <c r="AF1073" s="36" t="str">
        <f t="shared" si="349"/>
        <v>PADTON</v>
      </c>
      <c r="AG1073" s="36" t="str">
        <f t="shared" si="350"/>
        <v>RDNGSTN</v>
      </c>
      <c r="AH1073" s="36">
        <f t="shared" si="351"/>
        <v>1069</v>
      </c>
      <c r="AI1073" s="42">
        <f t="shared" si="352"/>
        <v>45311.6</v>
      </c>
      <c r="AJ1073" s="43">
        <f t="shared" si="353"/>
        <v>42.035533497528476</v>
      </c>
      <c r="AK1073" s="43">
        <f t="shared" si="354"/>
        <v>-5.8425148003349463E-2</v>
      </c>
      <c r="AL1073" s="36">
        <f t="shared" si="355"/>
        <v>51.493516328961448</v>
      </c>
      <c r="AM1073" s="36">
        <v>1</v>
      </c>
      <c r="AN1073" s="36">
        <f t="shared" si="356"/>
        <v>-0.80698451222459755</v>
      </c>
      <c r="AO1073" s="36">
        <v>4</v>
      </c>
      <c r="AP1073" s="42">
        <f>INT(AI1073/1000)*1000</f>
        <v>45000</v>
      </c>
      <c r="AQ1073" s="42">
        <f>MOD(AI1073,1000)</f>
        <v>311.59999999999854</v>
      </c>
      <c r="AR1073" s="42">
        <f>MOD(AI1074,1000)-0.2+(AP1074-AP1073)</f>
        <v>353.20000000000147</v>
      </c>
    </row>
    <row r="1074" spans="1:44" x14ac:dyDescent="0.25">
      <c r="A1074" s="32" t="s">
        <v>0</v>
      </c>
      <c r="B1074" s="33" t="s">
        <v>1</v>
      </c>
      <c r="C1074" s="32">
        <v>1070</v>
      </c>
      <c r="D1074">
        <f>MATCH(C1074,TrainRun!$AG$2:$AG$148,1)</f>
        <v>123</v>
      </c>
      <c r="E1074">
        <f>INT(INDEX(TrainRun!$AD$2:$AD$148,'By Second'!D1074))</f>
        <v>1000</v>
      </c>
      <c r="F1074">
        <f>IF(E1074=0,0,INDEX(TrainRun!$AE$2:$AE$148,'By Second'!D1074))</f>
        <v>46.066868709759731</v>
      </c>
      <c r="G1074">
        <f>INDEX(TrainRun!$AF$2:$AF$148,'By Second'!D1074)</f>
        <v>42273.979864968838</v>
      </c>
      <c r="H1074">
        <f t="shared" si="339"/>
        <v>124</v>
      </c>
      <c r="I1074">
        <f>INT(INDEX(TrainRun!$AD$2:$AD$148,'By Second'!H1074))</f>
        <v>1100</v>
      </c>
      <c r="J1074">
        <f>INDEX(TrainRun!$AE$2:$AE$148,'By Second'!H1074)</f>
        <v>40.224353909424785</v>
      </c>
      <c r="K1074">
        <f t="shared" si="336"/>
        <v>100</v>
      </c>
      <c r="L1074">
        <f t="shared" si="337"/>
        <v>-5.8425148003349463</v>
      </c>
      <c r="M1074">
        <f t="shared" si="340"/>
        <v>-5.8425148003349463E-2</v>
      </c>
      <c r="N1074" s="32">
        <f t="shared" si="341"/>
        <v>41.977108349525125</v>
      </c>
      <c r="O1074" s="29">
        <f t="shared" si="338"/>
        <v>45353.494316894859</v>
      </c>
      <c r="P1074">
        <f>MATCH(O1074,LORDetail!$B$2:$B$930,1)</f>
        <v>275</v>
      </c>
      <c r="Q1074">
        <f>INDEX(LORDetail!$B$2:$B$930,P1074)</f>
        <v>45273.622341807706</v>
      </c>
      <c r="R1074">
        <f>INDEX(LORDetail!$D$2:$D$930,P1074)</f>
        <v>51.493673357151302</v>
      </c>
      <c r="S1074">
        <f>INDEX(LORDetail!$E$2:$E$930,P1074)</f>
        <v>-0.80649939836848294</v>
      </c>
      <c r="T1074">
        <f>INDEX(LORDetail!$G$2:$G$930,P1074)</f>
        <v>28.28923</v>
      </c>
      <c r="U1074">
        <f t="shared" si="342"/>
        <v>276</v>
      </c>
      <c r="V1074">
        <f>INDEX(LORDetail!$B$2:$B$930,U1074)</f>
        <v>45581.721917229122</v>
      </c>
      <c r="W1074">
        <f>INDEX(LORDetail!$D$2:$D$930,U1074)</f>
        <v>51.492396658674998</v>
      </c>
      <c r="X1074">
        <f>INDEX(LORDetail!$E$2:$E$930,U1074)</f>
        <v>-0.81044355719439398</v>
      </c>
      <c r="Y1074">
        <f>INDEX(LORDetail!$G$2:$G$930,U1074)</f>
        <v>28.476959999999998</v>
      </c>
      <c r="Z1074">
        <f t="shared" si="343"/>
        <v>308.09957542141638</v>
      </c>
      <c r="AA1074" s="29">
        <f t="shared" si="344"/>
        <v>79.87197508715326</v>
      </c>
      <c r="AB1074">
        <f t="shared" si="345"/>
        <v>0.25924078271742163</v>
      </c>
      <c r="AC1074" s="32">
        <f t="shared" si="346"/>
        <v>51.493342384839011</v>
      </c>
      <c r="AD1074" s="32">
        <f t="shared" si="347"/>
        <v>-0.80752188518967394</v>
      </c>
      <c r="AE1074" s="34">
        <f t="shared" si="348"/>
        <v>28.337897272139543</v>
      </c>
      <c r="AF1074" s="36" t="str">
        <f t="shared" si="349"/>
        <v>PADTON</v>
      </c>
      <c r="AG1074" s="36" t="str">
        <f t="shared" si="350"/>
        <v>RDNGSTN</v>
      </c>
      <c r="AH1074" s="36">
        <f t="shared" si="351"/>
        <v>1070</v>
      </c>
      <c r="AI1074" s="42">
        <f t="shared" si="352"/>
        <v>45353.4</v>
      </c>
      <c r="AJ1074" s="43">
        <f t="shared" si="353"/>
        <v>41.977108349525125</v>
      </c>
      <c r="AK1074" s="43">
        <f t="shared" si="354"/>
        <v>-5.8425148003349463E-2</v>
      </c>
      <c r="AL1074" s="36">
        <f t="shared" si="355"/>
        <v>51.493342384839011</v>
      </c>
      <c r="AM1074" s="36">
        <v>1</v>
      </c>
      <c r="AN1074" s="36">
        <f t="shared" si="356"/>
        <v>-0.80752188518967394</v>
      </c>
      <c r="AO1074" s="36">
        <v>4</v>
      </c>
      <c r="AP1074" s="42">
        <f>INT(AI1074/1000)*1000</f>
        <v>45000</v>
      </c>
      <c r="AQ1074" s="42">
        <f>MOD(AI1074,1000)</f>
        <v>353.40000000000146</v>
      </c>
      <c r="AR1074" s="42">
        <f>MOD(AI1075,1000)-0.2+(AP1075-AP1074)</f>
        <v>395.20000000000147</v>
      </c>
    </row>
    <row r="1075" spans="1:44" x14ac:dyDescent="0.25">
      <c r="A1075" s="32" t="s">
        <v>0</v>
      </c>
      <c r="B1075" s="33" t="s">
        <v>1</v>
      </c>
      <c r="C1075" s="32">
        <v>1071</v>
      </c>
      <c r="D1075">
        <f>MATCH(C1075,TrainRun!$AG$2:$AG$148,1)</f>
        <v>123</v>
      </c>
      <c r="E1075">
        <f>INT(INDEX(TrainRun!$AD$2:$AD$148,'By Second'!D1075))</f>
        <v>1000</v>
      </c>
      <c r="F1075">
        <f>IF(E1075=0,0,INDEX(TrainRun!$AE$2:$AE$148,'By Second'!D1075))</f>
        <v>46.066868709759731</v>
      </c>
      <c r="G1075">
        <f>INDEX(TrainRun!$AF$2:$AF$148,'By Second'!D1075)</f>
        <v>42273.979864968838</v>
      </c>
      <c r="H1075">
        <f t="shared" si="339"/>
        <v>124</v>
      </c>
      <c r="I1075">
        <f>INT(INDEX(TrainRun!$AD$2:$AD$148,'By Second'!H1075))</f>
        <v>1100</v>
      </c>
      <c r="J1075">
        <f>INDEX(TrainRun!$AE$2:$AE$148,'By Second'!H1075)</f>
        <v>40.224353909424785</v>
      </c>
      <c r="K1075">
        <f t="shared" si="336"/>
        <v>100</v>
      </c>
      <c r="L1075">
        <f t="shared" si="337"/>
        <v>-5.8425148003349463</v>
      </c>
      <c r="M1075">
        <f t="shared" si="340"/>
        <v>-5.8425148003349463E-2</v>
      </c>
      <c r="N1075" s="32">
        <f t="shared" si="341"/>
        <v>41.918683201521773</v>
      </c>
      <c r="O1075" s="29">
        <f t="shared" si="338"/>
        <v>45395.413000096378</v>
      </c>
      <c r="P1075">
        <f>MATCH(O1075,LORDetail!$B$2:$B$930,1)</f>
        <v>275</v>
      </c>
      <c r="Q1075">
        <f>INDEX(LORDetail!$B$2:$B$930,P1075)</f>
        <v>45273.622341807706</v>
      </c>
      <c r="R1075">
        <f>INDEX(LORDetail!$D$2:$D$930,P1075)</f>
        <v>51.493673357151302</v>
      </c>
      <c r="S1075">
        <f>INDEX(LORDetail!$E$2:$E$930,P1075)</f>
        <v>-0.80649939836848294</v>
      </c>
      <c r="T1075">
        <f>INDEX(LORDetail!$G$2:$G$930,P1075)</f>
        <v>28.28923</v>
      </c>
      <c r="U1075">
        <f t="shared" si="342"/>
        <v>276</v>
      </c>
      <c r="V1075">
        <f>INDEX(LORDetail!$B$2:$B$930,U1075)</f>
        <v>45581.721917229122</v>
      </c>
      <c r="W1075">
        <f>INDEX(LORDetail!$D$2:$D$930,U1075)</f>
        <v>51.492396658674998</v>
      </c>
      <c r="X1075">
        <f>INDEX(LORDetail!$E$2:$E$930,U1075)</f>
        <v>-0.81044355719439398</v>
      </c>
      <c r="Y1075">
        <f>INDEX(LORDetail!$G$2:$G$930,U1075)</f>
        <v>28.476959999999998</v>
      </c>
      <c r="Z1075">
        <f t="shared" si="343"/>
        <v>308.09957542141638</v>
      </c>
      <c r="AA1075" s="29">
        <f t="shared" si="344"/>
        <v>121.79065828867169</v>
      </c>
      <c r="AB1075">
        <f t="shared" si="345"/>
        <v>0.39529641714723984</v>
      </c>
      <c r="AC1075" s="32">
        <f t="shared" si="346"/>
        <v>51.493168682817839</v>
      </c>
      <c r="AD1075" s="32">
        <f t="shared" si="347"/>
        <v>-0.80805851022102526</v>
      </c>
      <c r="AE1075" s="34">
        <f t="shared" si="348"/>
        <v>28.36343899639105</v>
      </c>
      <c r="AF1075" s="36" t="str">
        <f t="shared" si="349"/>
        <v>PADTON</v>
      </c>
      <c r="AG1075" s="36" t="str">
        <f t="shared" si="350"/>
        <v>RDNGSTN</v>
      </c>
      <c r="AH1075" s="36">
        <f t="shared" si="351"/>
        <v>1071</v>
      </c>
      <c r="AI1075" s="42">
        <f t="shared" si="352"/>
        <v>45395.4</v>
      </c>
      <c r="AJ1075" s="43">
        <f t="shared" si="353"/>
        <v>41.918683201521773</v>
      </c>
      <c r="AK1075" s="43">
        <f t="shared" si="354"/>
        <v>-5.8425148003349463E-2</v>
      </c>
      <c r="AL1075" s="36">
        <f t="shared" si="355"/>
        <v>51.493168682817839</v>
      </c>
      <c r="AM1075" s="36">
        <v>1</v>
      </c>
      <c r="AN1075" s="36">
        <f t="shared" si="356"/>
        <v>-0.80805851022102526</v>
      </c>
      <c r="AO1075" s="36">
        <v>4</v>
      </c>
      <c r="AP1075" s="42">
        <f>INT(AI1075/1000)*1000</f>
        <v>45000</v>
      </c>
      <c r="AQ1075" s="42">
        <f>MOD(AI1075,1000)</f>
        <v>395.40000000000146</v>
      </c>
      <c r="AR1075" s="42">
        <f>MOD(AI1076,1000)-0.2+(AP1076-AP1075)</f>
        <v>436.9999999999971</v>
      </c>
    </row>
    <row r="1076" spans="1:44" x14ac:dyDescent="0.25">
      <c r="A1076" s="32" t="s">
        <v>0</v>
      </c>
      <c r="B1076" s="33" t="s">
        <v>1</v>
      </c>
      <c r="C1076" s="32">
        <v>1072</v>
      </c>
      <c r="D1076">
        <f>MATCH(C1076,TrainRun!$AG$2:$AG$148,1)</f>
        <v>123</v>
      </c>
      <c r="E1076">
        <f>INT(INDEX(TrainRun!$AD$2:$AD$148,'By Second'!D1076))</f>
        <v>1000</v>
      </c>
      <c r="F1076">
        <f>IF(E1076=0,0,INDEX(TrainRun!$AE$2:$AE$148,'By Second'!D1076))</f>
        <v>46.066868709759731</v>
      </c>
      <c r="G1076">
        <f>INDEX(TrainRun!$AF$2:$AF$148,'By Second'!D1076)</f>
        <v>42273.979864968838</v>
      </c>
      <c r="H1076">
        <f t="shared" si="339"/>
        <v>124</v>
      </c>
      <c r="I1076">
        <f>INT(INDEX(TrainRun!$AD$2:$AD$148,'By Second'!H1076))</f>
        <v>1100</v>
      </c>
      <c r="J1076">
        <f>INDEX(TrainRun!$AE$2:$AE$148,'By Second'!H1076)</f>
        <v>40.224353909424785</v>
      </c>
      <c r="K1076">
        <f t="shared" si="336"/>
        <v>100</v>
      </c>
      <c r="L1076">
        <f t="shared" si="337"/>
        <v>-5.8425148003349463</v>
      </c>
      <c r="M1076">
        <f t="shared" si="340"/>
        <v>-5.8425148003349463E-2</v>
      </c>
      <c r="N1076" s="32">
        <f t="shared" si="341"/>
        <v>41.860258053518422</v>
      </c>
      <c r="O1076" s="29">
        <f t="shared" si="338"/>
        <v>45437.273258149893</v>
      </c>
      <c r="P1076">
        <f>MATCH(O1076,LORDetail!$B$2:$B$930,1)</f>
        <v>275</v>
      </c>
      <c r="Q1076">
        <f>INDEX(LORDetail!$B$2:$B$930,P1076)</f>
        <v>45273.622341807706</v>
      </c>
      <c r="R1076">
        <f>INDEX(LORDetail!$D$2:$D$930,P1076)</f>
        <v>51.493673357151302</v>
      </c>
      <c r="S1076">
        <f>INDEX(LORDetail!$E$2:$E$930,P1076)</f>
        <v>-0.80649939836848294</v>
      </c>
      <c r="T1076">
        <f>INDEX(LORDetail!$G$2:$G$930,P1076)</f>
        <v>28.28923</v>
      </c>
      <c r="U1076">
        <f t="shared" si="342"/>
        <v>276</v>
      </c>
      <c r="V1076">
        <f>INDEX(LORDetail!$B$2:$B$930,U1076)</f>
        <v>45581.721917229122</v>
      </c>
      <c r="W1076">
        <f>INDEX(LORDetail!$D$2:$D$930,U1076)</f>
        <v>51.492396658674998</v>
      </c>
      <c r="X1076">
        <f>INDEX(LORDetail!$E$2:$E$930,U1076)</f>
        <v>-0.81044355719439398</v>
      </c>
      <c r="Y1076">
        <f>INDEX(LORDetail!$G$2:$G$930,U1076)</f>
        <v>28.476959999999998</v>
      </c>
      <c r="Z1076">
        <f t="shared" si="343"/>
        <v>308.09957542141638</v>
      </c>
      <c r="AA1076" s="29">
        <f t="shared" si="344"/>
        <v>163.65091634218697</v>
      </c>
      <c r="AB1076">
        <f t="shared" si="345"/>
        <v>0.5311624208450999</v>
      </c>
      <c r="AC1076" s="32">
        <f t="shared" si="346"/>
        <v>51.492995222897939</v>
      </c>
      <c r="AD1076" s="32">
        <f t="shared" si="347"/>
        <v>-0.80859438731865141</v>
      </c>
      <c r="AE1076" s="34">
        <f t="shared" si="348"/>
        <v>28.388945121265248</v>
      </c>
      <c r="AF1076" s="36" t="str">
        <f t="shared" si="349"/>
        <v>PADTON</v>
      </c>
      <c r="AG1076" s="36" t="str">
        <f t="shared" si="350"/>
        <v>RDNGSTN</v>
      </c>
      <c r="AH1076" s="36">
        <f t="shared" si="351"/>
        <v>1072</v>
      </c>
      <c r="AI1076" s="42">
        <f t="shared" si="352"/>
        <v>45437.2</v>
      </c>
      <c r="AJ1076" s="43">
        <f t="shared" si="353"/>
        <v>41.860258053518422</v>
      </c>
      <c r="AK1076" s="43">
        <f t="shared" si="354"/>
        <v>-5.8425148003349463E-2</v>
      </c>
      <c r="AL1076" s="36">
        <f t="shared" si="355"/>
        <v>51.492995222897939</v>
      </c>
      <c r="AM1076" s="36">
        <v>1</v>
      </c>
      <c r="AN1076" s="36">
        <f t="shared" si="356"/>
        <v>-0.80859438731865141</v>
      </c>
      <c r="AO1076" s="36">
        <v>4</v>
      </c>
      <c r="AP1076" s="42">
        <f>INT(AI1076/1000)*1000</f>
        <v>45000</v>
      </c>
      <c r="AQ1076" s="42">
        <f>MOD(AI1076,1000)</f>
        <v>437.19999999999709</v>
      </c>
      <c r="AR1076" s="42">
        <f>MOD(AI1077,1000)-0.2+(AP1077-AP1076)</f>
        <v>478.8</v>
      </c>
    </row>
    <row r="1077" spans="1:44" x14ac:dyDescent="0.25">
      <c r="A1077" s="32" t="s">
        <v>0</v>
      </c>
      <c r="B1077" s="33" t="s">
        <v>1</v>
      </c>
      <c r="C1077" s="32">
        <v>1073</v>
      </c>
      <c r="D1077">
        <f>MATCH(C1077,TrainRun!$AG$2:$AG$148,1)</f>
        <v>123</v>
      </c>
      <c r="E1077">
        <f>INT(INDEX(TrainRun!$AD$2:$AD$148,'By Second'!D1077))</f>
        <v>1000</v>
      </c>
      <c r="F1077">
        <f>IF(E1077=0,0,INDEX(TrainRun!$AE$2:$AE$148,'By Second'!D1077))</f>
        <v>46.066868709759731</v>
      </c>
      <c r="G1077">
        <f>INDEX(TrainRun!$AF$2:$AF$148,'By Second'!D1077)</f>
        <v>42273.979864968838</v>
      </c>
      <c r="H1077">
        <f t="shared" si="339"/>
        <v>124</v>
      </c>
      <c r="I1077">
        <f>INT(INDEX(TrainRun!$AD$2:$AD$148,'By Second'!H1077))</f>
        <v>1100</v>
      </c>
      <c r="J1077">
        <f>INDEX(TrainRun!$AE$2:$AE$148,'By Second'!H1077)</f>
        <v>40.224353909424785</v>
      </c>
      <c r="K1077">
        <f t="shared" si="336"/>
        <v>100</v>
      </c>
      <c r="L1077">
        <f t="shared" si="337"/>
        <v>-5.8425148003349463</v>
      </c>
      <c r="M1077">
        <f t="shared" si="340"/>
        <v>-5.8425148003349463E-2</v>
      </c>
      <c r="N1077" s="32">
        <f t="shared" si="341"/>
        <v>41.80183290551507</v>
      </c>
      <c r="O1077" s="29">
        <f t="shared" si="338"/>
        <v>45479.075091055405</v>
      </c>
      <c r="P1077">
        <f>MATCH(O1077,LORDetail!$B$2:$B$930,1)</f>
        <v>275</v>
      </c>
      <c r="Q1077">
        <f>INDEX(LORDetail!$B$2:$B$930,P1077)</f>
        <v>45273.622341807706</v>
      </c>
      <c r="R1077">
        <f>INDEX(LORDetail!$D$2:$D$930,P1077)</f>
        <v>51.493673357151302</v>
      </c>
      <c r="S1077">
        <f>INDEX(LORDetail!$E$2:$E$930,P1077)</f>
        <v>-0.80649939836848294</v>
      </c>
      <c r="T1077">
        <f>INDEX(LORDetail!$G$2:$G$930,P1077)</f>
        <v>28.28923</v>
      </c>
      <c r="U1077">
        <f t="shared" si="342"/>
        <v>276</v>
      </c>
      <c r="V1077">
        <f>INDEX(LORDetail!$B$2:$B$930,U1077)</f>
        <v>45581.721917229122</v>
      </c>
      <c r="W1077">
        <f>INDEX(LORDetail!$D$2:$D$930,U1077)</f>
        <v>51.492396658674998</v>
      </c>
      <c r="X1077">
        <f>INDEX(LORDetail!$E$2:$E$930,U1077)</f>
        <v>-0.81044355719439398</v>
      </c>
      <c r="Y1077">
        <f>INDEX(LORDetail!$G$2:$G$930,U1077)</f>
        <v>28.476959999999998</v>
      </c>
      <c r="Z1077">
        <f t="shared" si="343"/>
        <v>308.09957542141638</v>
      </c>
      <c r="AA1077" s="29">
        <f t="shared" si="344"/>
        <v>205.4527492476991</v>
      </c>
      <c r="AB1077">
        <f t="shared" si="345"/>
        <v>0.66683879381100186</v>
      </c>
      <c r="AC1077" s="32">
        <f t="shared" si="346"/>
        <v>51.492822005079304</v>
      </c>
      <c r="AD1077" s="32">
        <f t="shared" si="347"/>
        <v>-0.80912951648255249</v>
      </c>
      <c r="AE1077" s="34">
        <f t="shared" si="348"/>
        <v>28.414415646762137</v>
      </c>
      <c r="AF1077" s="36" t="str">
        <f t="shared" si="349"/>
        <v>PADTON</v>
      </c>
      <c r="AG1077" s="36" t="str">
        <f t="shared" si="350"/>
        <v>RDNGSTN</v>
      </c>
      <c r="AH1077" s="36">
        <f t="shared" si="351"/>
        <v>1073</v>
      </c>
      <c r="AI1077" s="42">
        <f t="shared" si="352"/>
        <v>45479</v>
      </c>
      <c r="AJ1077" s="43">
        <f t="shared" si="353"/>
        <v>41.80183290551507</v>
      </c>
      <c r="AK1077" s="43">
        <f t="shared" si="354"/>
        <v>-5.8425148003349463E-2</v>
      </c>
      <c r="AL1077" s="36">
        <f t="shared" si="355"/>
        <v>51.492822005079304</v>
      </c>
      <c r="AM1077" s="36">
        <v>1</v>
      </c>
      <c r="AN1077" s="36">
        <f t="shared" si="356"/>
        <v>-0.80912951648255249</v>
      </c>
      <c r="AO1077" s="36">
        <v>4</v>
      </c>
      <c r="AP1077" s="42">
        <f>INT(AI1077/1000)*1000</f>
        <v>45000</v>
      </c>
      <c r="AQ1077" s="42">
        <f>MOD(AI1077,1000)</f>
        <v>479</v>
      </c>
      <c r="AR1077" s="42">
        <f>MOD(AI1078,1000)-0.2+(AP1078-AP1077)</f>
        <v>520.60000000000286</v>
      </c>
    </row>
    <row r="1078" spans="1:44" x14ac:dyDescent="0.25">
      <c r="A1078" s="32" t="s">
        <v>0</v>
      </c>
      <c r="B1078" s="33" t="s">
        <v>1</v>
      </c>
      <c r="C1078" s="32">
        <v>1074</v>
      </c>
      <c r="D1078">
        <f>MATCH(C1078,TrainRun!$AG$2:$AG$148,1)</f>
        <v>123</v>
      </c>
      <c r="E1078">
        <f>INT(INDEX(TrainRun!$AD$2:$AD$148,'By Second'!D1078))</f>
        <v>1000</v>
      </c>
      <c r="F1078">
        <f>IF(E1078=0,0,INDEX(TrainRun!$AE$2:$AE$148,'By Second'!D1078))</f>
        <v>46.066868709759731</v>
      </c>
      <c r="G1078">
        <f>INDEX(TrainRun!$AF$2:$AF$148,'By Second'!D1078)</f>
        <v>42273.979864968838</v>
      </c>
      <c r="H1078">
        <f t="shared" si="339"/>
        <v>124</v>
      </c>
      <c r="I1078">
        <f>INT(INDEX(TrainRun!$AD$2:$AD$148,'By Second'!H1078))</f>
        <v>1100</v>
      </c>
      <c r="J1078">
        <f>INDEX(TrainRun!$AE$2:$AE$148,'By Second'!H1078)</f>
        <v>40.224353909424785</v>
      </c>
      <c r="K1078">
        <f t="shared" si="336"/>
        <v>100</v>
      </c>
      <c r="L1078">
        <f t="shared" si="337"/>
        <v>-5.8425148003349463</v>
      </c>
      <c r="M1078">
        <f t="shared" si="340"/>
        <v>-5.8425148003349463E-2</v>
      </c>
      <c r="N1078" s="32">
        <f t="shared" si="341"/>
        <v>41.743407757511719</v>
      </c>
      <c r="O1078" s="29">
        <f t="shared" si="338"/>
        <v>45520.818498812914</v>
      </c>
      <c r="P1078">
        <f>MATCH(O1078,LORDetail!$B$2:$B$930,1)</f>
        <v>275</v>
      </c>
      <c r="Q1078">
        <f>INDEX(LORDetail!$B$2:$B$930,P1078)</f>
        <v>45273.622341807706</v>
      </c>
      <c r="R1078">
        <f>INDEX(LORDetail!$D$2:$D$930,P1078)</f>
        <v>51.493673357151302</v>
      </c>
      <c r="S1078">
        <f>INDEX(LORDetail!$E$2:$E$930,P1078)</f>
        <v>-0.80649939836848294</v>
      </c>
      <c r="T1078">
        <f>INDEX(LORDetail!$G$2:$G$930,P1078)</f>
        <v>28.28923</v>
      </c>
      <c r="U1078">
        <f t="shared" si="342"/>
        <v>276</v>
      </c>
      <c r="V1078">
        <f>INDEX(LORDetail!$B$2:$B$930,U1078)</f>
        <v>45581.721917229122</v>
      </c>
      <c r="W1078">
        <f>INDEX(LORDetail!$D$2:$D$930,U1078)</f>
        <v>51.492396658674998</v>
      </c>
      <c r="X1078">
        <f>INDEX(LORDetail!$E$2:$E$930,U1078)</f>
        <v>-0.81044355719439398</v>
      </c>
      <c r="Y1078">
        <f>INDEX(LORDetail!$G$2:$G$930,U1078)</f>
        <v>28.476959999999998</v>
      </c>
      <c r="Z1078">
        <f t="shared" si="343"/>
        <v>308.09957542141638</v>
      </c>
      <c r="AA1078" s="29">
        <f t="shared" si="344"/>
        <v>247.19615700520808</v>
      </c>
      <c r="AB1078">
        <f t="shared" si="345"/>
        <v>0.80232553604494572</v>
      </c>
      <c r="AC1078" s="32">
        <f t="shared" si="346"/>
        <v>51.492649029361935</v>
      </c>
      <c r="AD1078" s="32">
        <f t="shared" si="347"/>
        <v>-0.8096638977127284</v>
      </c>
      <c r="AE1078" s="34">
        <f t="shared" si="348"/>
        <v>28.439850572881717</v>
      </c>
      <c r="AF1078" s="36" t="str">
        <f t="shared" si="349"/>
        <v>PADTON</v>
      </c>
      <c r="AG1078" s="36" t="str">
        <f t="shared" si="350"/>
        <v>RDNGSTN</v>
      </c>
      <c r="AH1078" s="36">
        <f t="shared" si="351"/>
        <v>1074</v>
      </c>
      <c r="AI1078" s="42">
        <f t="shared" si="352"/>
        <v>45520.800000000003</v>
      </c>
      <c r="AJ1078" s="43">
        <f t="shared" si="353"/>
        <v>41.743407757511719</v>
      </c>
      <c r="AK1078" s="43">
        <f t="shared" si="354"/>
        <v>-5.8425148003349463E-2</v>
      </c>
      <c r="AL1078" s="36">
        <f t="shared" si="355"/>
        <v>51.492649029361935</v>
      </c>
      <c r="AM1078" s="36">
        <v>1</v>
      </c>
      <c r="AN1078" s="36">
        <f t="shared" si="356"/>
        <v>-0.8096638977127284</v>
      </c>
      <c r="AO1078" s="36">
        <v>4</v>
      </c>
      <c r="AP1078" s="42">
        <f>INT(AI1078/1000)*1000</f>
        <v>45000</v>
      </c>
      <c r="AQ1078" s="42">
        <f>MOD(AI1078,1000)</f>
        <v>520.80000000000291</v>
      </c>
      <c r="AR1078" s="42">
        <f>MOD(AI1079,1000)-0.2+(AP1079-AP1078)</f>
        <v>562.3999999999985</v>
      </c>
    </row>
    <row r="1079" spans="1:44" x14ac:dyDescent="0.25">
      <c r="A1079" s="32" t="s">
        <v>0</v>
      </c>
      <c r="B1079" s="33" t="s">
        <v>1</v>
      </c>
      <c r="C1079" s="32">
        <v>1075</v>
      </c>
      <c r="D1079">
        <f>MATCH(C1079,TrainRun!$AG$2:$AG$148,1)</f>
        <v>123</v>
      </c>
      <c r="E1079">
        <f>INT(INDEX(TrainRun!$AD$2:$AD$148,'By Second'!D1079))</f>
        <v>1000</v>
      </c>
      <c r="F1079">
        <f>IF(E1079=0,0,INDEX(TrainRun!$AE$2:$AE$148,'By Second'!D1079))</f>
        <v>46.066868709759731</v>
      </c>
      <c r="G1079">
        <f>INDEX(TrainRun!$AF$2:$AF$148,'By Second'!D1079)</f>
        <v>42273.979864968838</v>
      </c>
      <c r="H1079">
        <f t="shared" si="339"/>
        <v>124</v>
      </c>
      <c r="I1079">
        <f>INT(INDEX(TrainRun!$AD$2:$AD$148,'By Second'!H1079))</f>
        <v>1100</v>
      </c>
      <c r="J1079">
        <f>INDEX(TrainRun!$AE$2:$AE$148,'By Second'!H1079)</f>
        <v>40.224353909424785</v>
      </c>
      <c r="K1079">
        <f t="shared" si="336"/>
        <v>100</v>
      </c>
      <c r="L1079">
        <f t="shared" si="337"/>
        <v>-5.8425148003349463</v>
      </c>
      <c r="M1079">
        <f t="shared" si="340"/>
        <v>-5.8425148003349463E-2</v>
      </c>
      <c r="N1079" s="32">
        <f t="shared" si="341"/>
        <v>41.684982609508367</v>
      </c>
      <c r="O1079" s="29">
        <f t="shared" si="338"/>
        <v>45562.50348142242</v>
      </c>
      <c r="P1079">
        <f>MATCH(O1079,LORDetail!$B$2:$B$930,1)</f>
        <v>275</v>
      </c>
      <c r="Q1079">
        <f>INDEX(LORDetail!$B$2:$B$930,P1079)</f>
        <v>45273.622341807706</v>
      </c>
      <c r="R1079">
        <f>INDEX(LORDetail!$D$2:$D$930,P1079)</f>
        <v>51.493673357151302</v>
      </c>
      <c r="S1079">
        <f>INDEX(LORDetail!$E$2:$E$930,P1079)</f>
        <v>-0.80649939836848294</v>
      </c>
      <c r="T1079">
        <f>INDEX(LORDetail!$G$2:$G$930,P1079)</f>
        <v>28.28923</v>
      </c>
      <c r="U1079">
        <f t="shared" si="342"/>
        <v>276</v>
      </c>
      <c r="V1079">
        <f>INDEX(LORDetail!$B$2:$B$930,U1079)</f>
        <v>45581.721917229122</v>
      </c>
      <c r="W1079">
        <f>INDEX(LORDetail!$D$2:$D$930,U1079)</f>
        <v>51.492396658674998</v>
      </c>
      <c r="X1079">
        <f>INDEX(LORDetail!$E$2:$E$930,U1079)</f>
        <v>-0.81044355719439398</v>
      </c>
      <c r="Y1079">
        <f>INDEX(LORDetail!$G$2:$G$930,U1079)</f>
        <v>28.476959999999998</v>
      </c>
      <c r="Z1079">
        <f t="shared" si="343"/>
        <v>308.09957542141638</v>
      </c>
      <c r="AA1079" s="29">
        <f t="shared" si="344"/>
        <v>288.8811396147139</v>
      </c>
      <c r="AB1079">
        <f t="shared" si="345"/>
        <v>0.93762264754693148</v>
      </c>
      <c r="AC1079" s="32">
        <f t="shared" si="346"/>
        <v>51.492476295745831</v>
      </c>
      <c r="AD1079" s="32">
        <f t="shared" si="347"/>
        <v>-0.81019753100917924</v>
      </c>
      <c r="AE1079" s="34">
        <f t="shared" si="348"/>
        <v>28.465249899623984</v>
      </c>
      <c r="AF1079" s="36" t="str">
        <f t="shared" si="349"/>
        <v>PADTON</v>
      </c>
      <c r="AG1079" s="36" t="str">
        <f t="shared" si="350"/>
        <v>RDNGSTN</v>
      </c>
      <c r="AH1079" s="36">
        <f t="shared" si="351"/>
        <v>1075</v>
      </c>
      <c r="AI1079" s="42">
        <f t="shared" si="352"/>
        <v>45562.6</v>
      </c>
      <c r="AJ1079" s="43">
        <f t="shared" si="353"/>
        <v>41.684982609508367</v>
      </c>
      <c r="AK1079" s="43">
        <f t="shared" si="354"/>
        <v>-5.8425148003349463E-2</v>
      </c>
      <c r="AL1079" s="36">
        <f t="shared" si="355"/>
        <v>51.492476295745831</v>
      </c>
      <c r="AM1079" s="36">
        <v>1</v>
      </c>
      <c r="AN1079" s="36">
        <f t="shared" si="356"/>
        <v>-0.81019753100917924</v>
      </c>
      <c r="AO1079" s="36">
        <v>4</v>
      </c>
      <c r="AP1079" s="42">
        <f>INT(AI1079/1000)*1000</f>
        <v>45000</v>
      </c>
      <c r="AQ1079" s="42">
        <f>MOD(AI1079,1000)</f>
        <v>562.59999999999854</v>
      </c>
      <c r="AR1079" s="42">
        <f>MOD(AI1080,1000)-0.2+(AP1080-AP1079)</f>
        <v>603.99999999999704</v>
      </c>
    </row>
    <row r="1080" spans="1:44" x14ac:dyDescent="0.25">
      <c r="A1080" s="32" t="s">
        <v>0</v>
      </c>
      <c r="B1080" s="33" t="s">
        <v>1</v>
      </c>
      <c r="C1080" s="32">
        <v>1076</v>
      </c>
      <c r="D1080">
        <f>MATCH(C1080,TrainRun!$AG$2:$AG$148,1)</f>
        <v>123</v>
      </c>
      <c r="E1080">
        <f>INT(INDEX(TrainRun!$AD$2:$AD$148,'By Second'!D1080))</f>
        <v>1000</v>
      </c>
      <c r="F1080">
        <f>IF(E1080=0,0,INDEX(TrainRun!$AE$2:$AE$148,'By Second'!D1080))</f>
        <v>46.066868709759731</v>
      </c>
      <c r="G1080">
        <f>INDEX(TrainRun!$AF$2:$AF$148,'By Second'!D1080)</f>
        <v>42273.979864968838</v>
      </c>
      <c r="H1080">
        <f t="shared" si="339"/>
        <v>124</v>
      </c>
      <c r="I1080">
        <f>INT(INDEX(TrainRun!$AD$2:$AD$148,'By Second'!H1080))</f>
        <v>1100</v>
      </c>
      <c r="J1080">
        <f>INDEX(TrainRun!$AE$2:$AE$148,'By Second'!H1080)</f>
        <v>40.224353909424785</v>
      </c>
      <c r="K1080">
        <f t="shared" si="336"/>
        <v>100</v>
      </c>
      <c r="L1080">
        <f t="shared" si="337"/>
        <v>-5.8425148003349463</v>
      </c>
      <c r="M1080">
        <f t="shared" si="340"/>
        <v>-5.8425148003349463E-2</v>
      </c>
      <c r="N1080" s="32">
        <f t="shared" si="341"/>
        <v>41.626557461505016</v>
      </c>
      <c r="O1080" s="29">
        <f t="shared" si="338"/>
        <v>45604.130038883923</v>
      </c>
      <c r="P1080">
        <f>MATCH(O1080,LORDetail!$B$2:$B$930,1)</f>
        <v>276</v>
      </c>
      <c r="Q1080">
        <f>INDEX(LORDetail!$B$2:$B$930,P1080)</f>
        <v>45581.721917229122</v>
      </c>
      <c r="R1080">
        <f>INDEX(LORDetail!$D$2:$D$930,P1080)</f>
        <v>51.492396658674998</v>
      </c>
      <c r="S1080">
        <f>INDEX(LORDetail!$E$2:$E$930,P1080)</f>
        <v>-0.81044355719439398</v>
      </c>
      <c r="T1080">
        <f>INDEX(LORDetail!$G$2:$G$930,P1080)</f>
        <v>28.476959999999998</v>
      </c>
      <c r="U1080">
        <f t="shared" si="342"/>
        <v>277</v>
      </c>
      <c r="V1080">
        <f>INDEX(LORDetail!$B$2:$B$930,U1080)</f>
        <v>45775.199081520528</v>
      </c>
      <c r="W1080">
        <f>INDEX(LORDetail!$D$2:$D$930,U1080)</f>
        <v>51.491624894405803</v>
      </c>
      <c r="X1080">
        <f>INDEX(LORDetail!$E$2:$E$930,U1080)</f>
        <v>-0.81294474520578996</v>
      </c>
      <c r="Y1080">
        <f>INDEX(LORDetail!$G$2:$G$930,U1080)</f>
        <v>28.594850000000001</v>
      </c>
      <c r="Z1080">
        <f t="shared" si="343"/>
        <v>193.47716429140564</v>
      </c>
      <c r="AA1080" s="29">
        <f t="shared" si="344"/>
        <v>22.408121654800198</v>
      </c>
      <c r="AB1080">
        <f t="shared" si="345"/>
        <v>0.11581791441314596</v>
      </c>
      <c r="AC1080" s="32">
        <f t="shared" si="346"/>
        <v>51.492307274546924</v>
      </c>
      <c r="AD1080" s="32">
        <f t="shared" si="347"/>
        <v>-0.81073323957342902</v>
      </c>
      <c r="AE1080" s="34">
        <f t="shared" si="348"/>
        <v>28.490613773930164</v>
      </c>
      <c r="AF1080" s="36" t="str">
        <f t="shared" si="349"/>
        <v>PADTON</v>
      </c>
      <c r="AG1080" s="36" t="str">
        <f t="shared" si="350"/>
        <v>RDNGSTN</v>
      </c>
      <c r="AH1080" s="36">
        <f t="shared" si="351"/>
        <v>1076</v>
      </c>
      <c r="AI1080" s="42">
        <f t="shared" si="352"/>
        <v>45604.2</v>
      </c>
      <c r="AJ1080" s="43">
        <f t="shared" si="353"/>
        <v>41.626557461505016</v>
      </c>
      <c r="AK1080" s="43">
        <f t="shared" si="354"/>
        <v>-5.8425148003349463E-2</v>
      </c>
      <c r="AL1080" s="36">
        <f t="shared" si="355"/>
        <v>51.492307274546924</v>
      </c>
      <c r="AM1080" s="36">
        <v>1</v>
      </c>
      <c r="AN1080" s="36">
        <f t="shared" si="356"/>
        <v>-0.81073323957342902</v>
      </c>
      <c r="AO1080" s="36">
        <v>4</v>
      </c>
      <c r="AP1080" s="42">
        <f>INT(AI1080/1000)*1000</f>
        <v>45000</v>
      </c>
      <c r="AQ1080" s="42">
        <f>MOD(AI1080,1000)</f>
        <v>604.19999999999709</v>
      </c>
      <c r="AR1080" s="42">
        <f>MOD(AI1081,1000)-0.2+(AP1081-AP1080)</f>
        <v>645.3999999999985</v>
      </c>
    </row>
    <row r="1081" spans="1:44" x14ac:dyDescent="0.25">
      <c r="A1081" s="32" t="s">
        <v>0</v>
      </c>
      <c r="B1081" s="33" t="s">
        <v>1</v>
      </c>
      <c r="C1081" s="32">
        <v>1077</v>
      </c>
      <c r="D1081">
        <f>MATCH(C1081,TrainRun!$AG$2:$AG$148,1)</f>
        <v>123</v>
      </c>
      <c r="E1081">
        <f>INT(INDEX(TrainRun!$AD$2:$AD$148,'By Second'!D1081))</f>
        <v>1000</v>
      </c>
      <c r="F1081">
        <f>IF(E1081=0,0,INDEX(TrainRun!$AE$2:$AE$148,'By Second'!D1081))</f>
        <v>46.066868709759731</v>
      </c>
      <c r="G1081">
        <f>INDEX(TrainRun!$AF$2:$AF$148,'By Second'!D1081)</f>
        <v>42273.979864968838</v>
      </c>
      <c r="H1081">
        <f t="shared" si="339"/>
        <v>124</v>
      </c>
      <c r="I1081">
        <f>INT(INDEX(TrainRun!$AD$2:$AD$148,'By Second'!H1081))</f>
        <v>1100</v>
      </c>
      <c r="J1081">
        <f>INDEX(TrainRun!$AE$2:$AE$148,'By Second'!H1081)</f>
        <v>40.224353909424785</v>
      </c>
      <c r="K1081">
        <f t="shared" si="336"/>
        <v>100</v>
      </c>
      <c r="L1081">
        <f t="shared" si="337"/>
        <v>-5.8425148003349463</v>
      </c>
      <c r="M1081">
        <f t="shared" si="340"/>
        <v>-5.8425148003349463E-2</v>
      </c>
      <c r="N1081" s="32">
        <f t="shared" si="341"/>
        <v>41.568132313501664</v>
      </c>
      <c r="O1081" s="29">
        <f t="shared" si="338"/>
        <v>45645.698171197422</v>
      </c>
      <c r="P1081">
        <f>MATCH(O1081,LORDetail!$B$2:$B$930,1)</f>
        <v>276</v>
      </c>
      <c r="Q1081">
        <f>INDEX(LORDetail!$B$2:$B$930,P1081)</f>
        <v>45581.721917229122</v>
      </c>
      <c r="R1081">
        <f>INDEX(LORDetail!$D$2:$D$930,P1081)</f>
        <v>51.492396658674998</v>
      </c>
      <c r="S1081">
        <f>INDEX(LORDetail!$E$2:$E$930,P1081)</f>
        <v>-0.81044355719439398</v>
      </c>
      <c r="T1081">
        <f>INDEX(LORDetail!$G$2:$G$930,P1081)</f>
        <v>28.476959999999998</v>
      </c>
      <c r="U1081">
        <f t="shared" si="342"/>
        <v>277</v>
      </c>
      <c r="V1081">
        <f>INDEX(LORDetail!$B$2:$B$930,U1081)</f>
        <v>45775.199081520528</v>
      </c>
      <c r="W1081">
        <f>INDEX(LORDetail!$D$2:$D$930,U1081)</f>
        <v>51.491624894405803</v>
      </c>
      <c r="X1081">
        <f>INDEX(LORDetail!$E$2:$E$930,U1081)</f>
        <v>-0.81294474520578996</v>
      </c>
      <c r="Y1081">
        <f>INDEX(LORDetail!$G$2:$G$930,U1081)</f>
        <v>28.594850000000001</v>
      </c>
      <c r="Z1081">
        <f t="shared" si="343"/>
        <v>193.47716429140564</v>
      </c>
      <c r="AA1081" s="29">
        <f t="shared" si="344"/>
        <v>63.976253968299716</v>
      </c>
      <c r="AB1081">
        <f t="shared" si="345"/>
        <v>0.33066565867143821</v>
      </c>
      <c r="AC1081" s="32">
        <f t="shared" si="346"/>
        <v>51.492141462734587</v>
      </c>
      <c r="AD1081" s="32">
        <f t="shared" si="347"/>
        <v>-0.81127061417564339</v>
      </c>
      <c r="AE1081" s="34">
        <f t="shared" si="348"/>
        <v>28.515942174500776</v>
      </c>
      <c r="AF1081" s="36" t="str">
        <f t="shared" si="349"/>
        <v>PADTON</v>
      </c>
      <c r="AG1081" s="36" t="str">
        <f t="shared" si="350"/>
        <v>RDNGSTN</v>
      </c>
      <c r="AH1081" s="36">
        <f t="shared" si="351"/>
        <v>1077</v>
      </c>
      <c r="AI1081" s="42">
        <f t="shared" si="352"/>
        <v>45645.599999999999</v>
      </c>
      <c r="AJ1081" s="43">
        <f t="shared" si="353"/>
        <v>41.568132313501664</v>
      </c>
      <c r="AK1081" s="43">
        <f t="shared" si="354"/>
        <v>-5.8425148003349463E-2</v>
      </c>
      <c r="AL1081" s="36">
        <f t="shared" si="355"/>
        <v>51.492141462734587</v>
      </c>
      <c r="AM1081" s="36">
        <v>1</v>
      </c>
      <c r="AN1081" s="36">
        <f t="shared" si="356"/>
        <v>-0.81127061417564339</v>
      </c>
      <c r="AO1081" s="36">
        <v>4</v>
      </c>
      <c r="AP1081" s="42">
        <f>INT(AI1081/1000)*1000</f>
        <v>45000</v>
      </c>
      <c r="AQ1081" s="42">
        <f>MOD(AI1081,1000)</f>
        <v>645.59999999999854</v>
      </c>
      <c r="AR1081" s="42">
        <f>MOD(AI1082,1000)-0.2+(AP1082-AP1081)</f>
        <v>686.99999999999704</v>
      </c>
    </row>
    <row r="1082" spans="1:44" x14ac:dyDescent="0.25">
      <c r="A1082" s="32" t="s">
        <v>0</v>
      </c>
      <c r="B1082" s="33" t="s">
        <v>1</v>
      </c>
      <c r="C1082" s="32">
        <v>1078</v>
      </c>
      <c r="D1082">
        <f>MATCH(C1082,TrainRun!$AG$2:$AG$148,1)</f>
        <v>123</v>
      </c>
      <c r="E1082">
        <f>INT(INDEX(TrainRun!$AD$2:$AD$148,'By Second'!D1082))</f>
        <v>1000</v>
      </c>
      <c r="F1082">
        <f>IF(E1082=0,0,INDEX(TrainRun!$AE$2:$AE$148,'By Second'!D1082))</f>
        <v>46.066868709759731</v>
      </c>
      <c r="G1082">
        <f>INDEX(TrainRun!$AF$2:$AF$148,'By Second'!D1082)</f>
        <v>42273.979864968838</v>
      </c>
      <c r="H1082">
        <f t="shared" si="339"/>
        <v>124</v>
      </c>
      <c r="I1082">
        <f>INT(INDEX(TrainRun!$AD$2:$AD$148,'By Second'!H1082))</f>
        <v>1100</v>
      </c>
      <c r="J1082">
        <f>INDEX(TrainRun!$AE$2:$AE$148,'By Second'!H1082)</f>
        <v>40.224353909424785</v>
      </c>
      <c r="K1082">
        <f t="shared" si="336"/>
        <v>100</v>
      </c>
      <c r="L1082">
        <f t="shared" si="337"/>
        <v>-5.8425148003349463</v>
      </c>
      <c r="M1082">
        <f t="shared" si="340"/>
        <v>-5.8425148003349463E-2</v>
      </c>
      <c r="N1082" s="32">
        <f t="shared" si="341"/>
        <v>41.509707165498313</v>
      </c>
      <c r="O1082" s="29">
        <f t="shared" si="338"/>
        <v>45687.207878362919</v>
      </c>
      <c r="P1082">
        <f>MATCH(O1082,LORDetail!$B$2:$B$930,1)</f>
        <v>276</v>
      </c>
      <c r="Q1082">
        <f>INDEX(LORDetail!$B$2:$B$930,P1082)</f>
        <v>45581.721917229122</v>
      </c>
      <c r="R1082">
        <f>INDEX(LORDetail!$D$2:$D$930,P1082)</f>
        <v>51.492396658674998</v>
      </c>
      <c r="S1082">
        <f>INDEX(LORDetail!$E$2:$E$930,P1082)</f>
        <v>-0.81044355719439398</v>
      </c>
      <c r="T1082">
        <f>INDEX(LORDetail!$G$2:$G$930,P1082)</f>
        <v>28.476959999999998</v>
      </c>
      <c r="U1082">
        <f t="shared" si="342"/>
        <v>277</v>
      </c>
      <c r="V1082">
        <f>INDEX(LORDetail!$B$2:$B$930,U1082)</f>
        <v>45775.199081520528</v>
      </c>
      <c r="W1082">
        <f>INDEX(LORDetail!$D$2:$D$930,U1082)</f>
        <v>51.491624894405803</v>
      </c>
      <c r="X1082">
        <f>INDEX(LORDetail!$E$2:$E$930,U1082)</f>
        <v>-0.81294474520578996</v>
      </c>
      <c r="Y1082">
        <f>INDEX(LORDetail!$G$2:$G$930,U1082)</f>
        <v>28.594850000000001</v>
      </c>
      <c r="Z1082">
        <f t="shared" si="343"/>
        <v>193.47716429140564</v>
      </c>
      <c r="AA1082" s="29">
        <f t="shared" si="344"/>
        <v>105.48596113379608</v>
      </c>
      <c r="AB1082">
        <f t="shared" si="345"/>
        <v>0.54521142854315563</v>
      </c>
      <c r="AC1082" s="32">
        <f t="shared" si="346"/>
        <v>51.491975883975293</v>
      </c>
      <c r="AD1082" s="32">
        <f t="shared" si="347"/>
        <v>-0.81180723348314221</v>
      </c>
      <c r="AE1082" s="34">
        <f t="shared" si="348"/>
        <v>28.541234975310953</v>
      </c>
      <c r="AF1082" s="36" t="str">
        <f t="shared" si="349"/>
        <v>PADTON</v>
      </c>
      <c r="AG1082" s="36" t="str">
        <f t="shared" si="350"/>
        <v>RDNGSTN</v>
      </c>
      <c r="AH1082" s="36">
        <f t="shared" si="351"/>
        <v>1078</v>
      </c>
      <c r="AI1082" s="42">
        <f t="shared" si="352"/>
        <v>45687.199999999997</v>
      </c>
      <c r="AJ1082" s="43">
        <f t="shared" si="353"/>
        <v>41.509707165498313</v>
      </c>
      <c r="AK1082" s="43">
        <f t="shared" si="354"/>
        <v>-5.8425148003349463E-2</v>
      </c>
      <c r="AL1082" s="36">
        <f t="shared" si="355"/>
        <v>51.491975883975293</v>
      </c>
      <c r="AM1082" s="36">
        <v>1</v>
      </c>
      <c r="AN1082" s="36">
        <f t="shared" si="356"/>
        <v>-0.81180723348314221</v>
      </c>
      <c r="AO1082" s="36">
        <v>4</v>
      </c>
      <c r="AP1082" s="42">
        <f>INT(AI1082/1000)*1000</f>
        <v>45000</v>
      </c>
      <c r="AQ1082" s="42">
        <f>MOD(AI1082,1000)</f>
        <v>687.19999999999709</v>
      </c>
      <c r="AR1082" s="42">
        <f>MOD(AI1083,1000)-0.2+(AP1083-AP1082)</f>
        <v>728.3999999999985</v>
      </c>
    </row>
    <row r="1083" spans="1:44" x14ac:dyDescent="0.25">
      <c r="A1083" s="32" t="s">
        <v>0</v>
      </c>
      <c r="B1083" s="33" t="s">
        <v>1</v>
      </c>
      <c r="C1083" s="32">
        <v>1079</v>
      </c>
      <c r="D1083">
        <f>MATCH(C1083,TrainRun!$AG$2:$AG$148,1)</f>
        <v>123</v>
      </c>
      <c r="E1083">
        <f>INT(INDEX(TrainRun!$AD$2:$AD$148,'By Second'!D1083))</f>
        <v>1000</v>
      </c>
      <c r="F1083">
        <f>IF(E1083=0,0,INDEX(TrainRun!$AE$2:$AE$148,'By Second'!D1083))</f>
        <v>46.066868709759731</v>
      </c>
      <c r="G1083">
        <f>INDEX(TrainRun!$AF$2:$AF$148,'By Second'!D1083)</f>
        <v>42273.979864968838</v>
      </c>
      <c r="H1083">
        <f t="shared" si="339"/>
        <v>124</v>
      </c>
      <c r="I1083">
        <f>INT(INDEX(TrainRun!$AD$2:$AD$148,'By Second'!H1083))</f>
        <v>1100</v>
      </c>
      <c r="J1083">
        <f>INDEX(TrainRun!$AE$2:$AE$148,'By Second'!H1083)</f>
        <v>40.224353909424785</v>
      </c>
      <c r="K1083">
        <f t="shared" si="336"/>
        <v>100</v>
      </c>
      <c r="L1083">
        <f t="shared" si="337"/>
        <v>-5.8425148003349463</v>
      </c>
      <c r="M1083">
        <f t="shared" si="340"/>
        <v>-5.8425148003349463E-2</v>
      </c>
      <c r="N1083" s="32">
        <f t="shared" si="341"/>
        <v>41.451282017494961</v>
      </c>
      <c r="O1083" s="29">
        <f t="shared" si="338"/>
        <v>45728.659160380412</v>
      </c>
      <c r="P1083">
        <f>MATCH(O1083,LORDetail!$B$2:$B$930,1)</f>
        <v>276</v>
      </c>
      <c r="Q1083">
        <f>INDEX(LORDetail!$B$2:$B$930,P1083)</f>
        <v>45581.721917229122</v>
      </c>
      <c r="R1083">
        <f>INDEX(LORDetail!$D$2:$D$930,P1083)</f>
        <v>51.492396658674998</v>
      </c>
      <c r="S1083">
        <f>INDEX(LORDetail!$E$2:$E$930,P1083)</f>
        <v>-0.81044355719439398</v>
      </c>
      <c r="T1083">
        <f>INDEX(LORDetail!$G$2:$G$930,P1083)</f>
        <v>28.476959999999998</v>
      </c>
      <c r="U1083">
        <f t="shared" si="342"/>
        <v>277</v>
      </c>
      <c r="V1083">
        <f>INDEX(LORDetail!$B$2:$B$930,U1083)</f>
        <v>45775.199081520528</v>
      </c>
      <c r="W1083">
        <f>INDEX(LORDetail!$D$2:$D$930,U1083)</f>
        <v>51.491624894405803</v>
      </c>
      <c r="X1083">
        <f>INDEX(LORDetail!$E$2:$E$930,U1083)</f>
        <v>-0.81294474520578996</v>
      </c>
      <c r="Y1083">
        <f>INDEX(LORDetail!$G$2:$G$930,U1083)</f>
        <v>28.594850000000001</v>
      </c>
      <c r="Z1083">
        <f t="shared" si="343"/>
        <v>193.47716429140564</v>
      </c>
      <c r="AA1083" s="29">
        <f t="shared" si="344"/>
        <v>146.93724315128929</v>
      </c>
      <c r="AB1083">
        <f t="shared" si="345"/>
        <v>0.75945522402829801</v>
      </c>
      <c r="AC1083" s="32">
        <f t="shared" si="346"/>
        <v>51.491810538269043</v>
      </c>
      <c r="AD1083" s="32">
        <f t="shared" si="347"/>
        <v>-0.81234309749592559</v>
      </c>
      <c r="AE1083" s="34">
        <f t="shared" si="348"/>
        <v>28.566492176360697</v>
      </c>
      <c r="AF1083" s="36" t="str">
        <f t="shared" si="349"/>
        <v>PADTON</v>
      </c>
      <c r="AG1083" s="36" t="str">
        <f t="shared" si="350"/>
        <v>RDNGSTN</v>
      </c>
      <c r="AH1083" s="36">
        <f t="shared" si="351"/>
        <v>1079</v>
      </c>
      <c r="AI1083" s="42">
        <f t="shared" si="352"/>
        <v>45728.6</v>
      </c>
      <c r="AJ1083" s="43">
        <f t="shared" si="353"/>
        <v>41.451282017494961</v>
      </c>
      <c r="AK1083" s="43">
        <f t="shared" si="354"/>
        <v>-5.8425148003349463E-2</v>
      </c>
      <c r="AL1083" s="36">
        <f t="shared" si="355"/>
        <v>51.491810538269043</v>
      </c>
      <c r="AM1083" s="36">
        <v>1</v>
      </c>
      <c r="AN1083" s="36">
        <f t="shared" si="356"/>
        <v>-0.81234309749592559</v>
      </c>
      <c r="AO1083" s="36">
        <v>4</v>
      </c>
      <c r="AP1083" s="42">
        <f>INT(AI1083/1000)*1000</f>
        <v>45000</v>
      </c>
      <c r="AQ1083" s="42">
        <f>MOD(AI1083,1000)</f>
        <v>728.59999999999854</v>
      </c>
      <c r="AR1083" s="42">
        <f>MOD(AI1084,1000)-0.2+(AP1084-AP1083)</f>
        <v>769.8</v>
      </c>
    </row>
    <row r="1084" spans="1:44" x14ac:dyDescent="0.25">
      <c r="A1084" s="32" t="s">
        <v>0</v>
      </c>
      <c r="B1084" s="33" t="s">
        <v>1</v>
      </c>
      <c r="C1084" s="32">
        <v>1080</v>
      </c>
      <c r="D1084">
        <f>MATCH(C1084,TrainRun!$AG$2:$AG$148,1)</f>
        <v>123</v>
      </c>
      <c r="E1084">
        <f>INT(INDEX(TrainRun!$AD$2:$AD$148,'By Second'!D1084))</f>
        <v>1000</v>
      </c>
      <c r="F1084">
        <f>IF(E1084=0,0,INDEX(TrainRun!$AE$2:$AE$148,'By Second'!D1084))</f>
        <v>46.066868709759731</v>
      </c>
      <c r="G1084">
        <f>INDEX(TrainRun!$AF$2:$AF$148,'By Second'!D1084)</f>
        <v>42273.979864968838</v>
      </c>
      <c r="H1084">
        <f t="shared" si="339"/>
        <v>124</v>
      </c>
      <c r="I1084">
        <f>INT(INDEX(TrainRun!$AD$2:$AD$148,'By Second'!H1084))</f>
        <v>1100</v>
      </c>
      <c r="J1084">
        <f>INDEX(TrainRun!$AE$2:$AE$148,'By Second'!H1084)</f>
        <v>40.224353909424785</v>
      </c>
      <c r="K1084">
        <f t="shared" si="336"/>
        <v>100</v>
      </c>
      <c r="L1084">
        <f t="shared" si="337"/>
        <v>-5.8425148003349463</v>
      </c>
      <c r="M1084">
        <f t="shared" si="340"/>
        <v>-5.8425148003349463E-2</v>
      </c>
      <c r="N1084" s="32">
        <f t="shared" si="341"/>
        <v>41.392856869491609</v>
      </c>
      <c r="O1084" s="29">
        <f t="shared" si="338"/>
        <v>45770.052017249902</v>
      </c>
      <c r="P1084">
        <f>MATCH(O1084,LORDetail!$B$2:$B$930,1)</f>
        <v>276</v>
      </c>
      <c r="Q1084">
        <f>INDEX(LORDetail!$B$2:$B$930,P1084)</f>
        <v>45581.721917229122</v>
      </c>
      <c r="R1084">
        <f>INDEX(LORDetail!$D$2:$D$930,P1084)</f>
        <v>51.492396658674998</v>
      </c>
      <c r="S1084">
        <f>INDEX(LORDetail!$E$2:$E$930,P1084)</f>
        <v>-0.81044355719439398</v>
      </c>
      <c r="T1084">
        <f>INDEX(LORDetail!$G$2:$G$930,P1084)</f>
        <v>28.476959999999998</v>
      </c>
      <c r="U1084">
        <f t="shared" si="342"/>
        <v>277</v>
      </c>
      <c r="V1084">
        <f>INDEX(LORDetail!$B$2:$B$930,U1084)</f>
        <v>45775.199081520528</v>
      </c>
      <c r="W1084">
        <f>INDEX(LORDetail!$D$2:$D$930,U1084)</f>
        <v>51.491624894405803</v>
      </c>
      <c r="X1084">
        <f>INDEX(LORDetail!$E$2:$E$930,U1084)</f>
        <v>-0.81294474520578996</v>
      </c>
      <c r="Y1084">
        <f>INDEX(LORDetail!$G$2:$G$930,U1084)</f>
        <v>28.594850000000001</v>
      </c>
      <c r="Z1084">
        <f t="shared" si="343"/>
        <v>193.47716429140564</v>
      </c>
      <c r="AA1084" s="29">
        <f t="shared" si="344"/>
        <v>188.33010002077935</v>
      </c>
      <c r="AB1084">
        <f t="shared" si="345"/>
        <v>0.97339704512686553</v>
      </c>
      <c r="AC1084" s="32">
        <f t="shared" si="346"/>
        <v>51.491645425615829</v>
      </c>
      <c r="AD1084" s="32">
        <f t="shared" si="347"/>
        <v>-0.81287820621399354</v>
      </c>
      <c r="AE1084" s="34">
        <f t="shared" si="348"/>
        <v>28.591713777650007</v>
      </c>
      <c r="AF1084" s="36" t="str">
        <f t="shared" si="349"/>
        <v>PADTON</v>
      </c>
      <c r="AG1084" s="36" t="str">
        <f t="shared" si="350"/>
        <v>RDNGSTN</v>
      </c>
      <c r="AH1084" s="36">
        <f t="shared" si="351"/>
        <v>1080</v>
      </c>
      <c r="AI1084" s="42">
        <f t="shared" si="352"/>
        <v>45770</v>
      </c>
      <c r="AJ1084" s="43">
        <f t="shared" si="353"/>
        <v>41.392856869491609</v>
      </c>
      <c r="AK1084" s="43">
        <f t="shared" si="354"/>
        <v>-5.8425148003349463E-2</v>
      </c>
      <c r="AL1084" s="36">
        <f t="shared" si="355"/>
        <v>51.491645425615829</v>
      </c>
      <c r="AM1084" s="36">
        <v>1</v>
      </c>
      <c r="AN1084" s="36">
        <f t="shared" si="356"/>
        <v>-0.81287820621399354</v>
      </c>
      <c r="AO1084" s="36">
        <v>4</v>
      </c>
      <c r="AP1084" s="42">
        <f>INT(AI1084/1000)*1000</f>
        <v>45000</v>
      </c>
      <c r="AQ1084" s="42">
        <f>MOD(AI1084,1000)</f>
        <v>770</v>
      </c>
      <c r="AR1084" s="42">
        <f>MOD(AI1085,1000)-0.2+(AP1085-AP1084)</f>
        <v>811.20000000000141</v>
      </c>
    </row>
    <row r="1085" spans="1:44" x14ac:dyDescent="0.25">
      <c r="A1085" s="32" t="s">
        <v>0</v>
      </c>
      <c r="B1085" s="33" t="s">
        <v>1</v>
      </c>
      <c r="C1085" s="32">
        <v>1081</v>
      </c>
      <c r="D1085">
        <f>MATCH(C1085,TrainRun!$AG$2:$AG$148,1)</f>
        <v>123</v>
      </c>
      <c r="E1085">
        <f>INT(INDEX(TrainRun!$AD$2:$AD$148,'By Second'!D1085))</f>
        <v>1000</v>
      </c>
      <c r="F1085">
        <f>IF(E1085=0,0,INDEX(TrainRun!$AE$2:$AE$148,'By Second'!D1085))</f>
        <v>46.066868709759731</v>
      </c>
      <c r="G1085">
        <f>INDEX(TrainRun!$AF$2:$AF$148,'By Second'!D1085)</f>
        <v>42273.979864968838</v>
      </c>
      <c r="H1085">
        <f t="shared" si="339"/>
        <v>124</v>
      </c>
      <c r="I1085">
        <f>INT(INDEX(TrainRun!$AD$2:$AD$148,'By Second'!H1085))</f>
        <v>1100</v>
      </c>
      <c r="J1085">
        <f>INDEX(TrainRun!$AE$2:$AE$148,'By Second'!H1085)</f>
        <v>40.224353909424785</v>
      </c>
      <c r="K1085">
        <f t="shared" si="336"/>
        <v>100</v>
      </c>
      <c r="L1085">
        <f t="shared" si="337"/>
        <v>-5.8425148003349463</v>
      </c>
      <c r="M1085">
        <f t="shared" si="340"/>
        <v>-5.8425148003349463E-2</v>
      </c>
      <c r="N1085" s="32">
        <f t="shared" si="341"/>
        <v>41.334431721488258</v>
      </c>
      <c r="O1085" s="29">
        <f t="shared" si="338"/>
        <v>45811.386448971389</v>
      </c>
      <c r="P1085">
        <f>MATCH(O1085,LORDetail!$B$2:$B$930,1)</f>
        <v>277</v>
      </c>
      <c r="Q1085">
        <f>INDEX(LORDetail!$B$2:$B$930,P1085)</f>
        <v>45775.199081520528</v>
      </c>
      <c r="R1085">
        <f>INDEX(LORDetail!$D$2:$D$930,P1085)</f>
        <v>51.491624894405803</v>
      </c>
      <c r="S1085">
        <f>INDEX(LORDetail!$E$2:$E$930,P1085)</f>
        <v>-0.81294474520578996</v>
      </c>
      <c r="T1085">
        <f>INDEX(LORDetail!$G$2:$G$930,P1085)</f>
        <v>28.594850000000001</v>
      </c>
      <c r="U1085">
        <f t="shared" si="342"/>
        <v>278</v>
      </c>
      <c r="V1085">
        <f>INDEX(LORDetail!$B$2:$B$930,U1085)</f>
        <v>45997.52868625975</v>
      </c>
      <c r="W1085">
        <f>INDEX(LORDetail!$D$2:$D$930,U1085)</f>
        <v>51.490687765752597</v>
      </c>
      <c r="X1085">
        <f>INDEX(LORDetail!$E$2:$E$930,U1085)</f>
        <v>-0.81577742271702502</v>
      </c>
      <c r="Y1085">
        <f>INDEX(LORDetail!$G$2:$G$930,U1085)</f>
        <v>28.730319999999999</v>
      </c>
      <c r="Z1085">
        <f t="shared" si="343"/>
        <v>222.32960473922139</v>
      </c>
      <c r="AA1085" s="29">
        <f t="shared" si="344"/>
        <v>36.18736745086062</v>
      </c>
      <c r="AB1085">
        <f t="shared" si="345"/>
        <v>0.16276450225018896</v>
      </c>
      <c r="AC1085" s="32">
        <f t="shared" si="346"/>
        <v>51.491472363127016</v>
      </c>
      <c r="AD1085" s="32">
        <f t="shared" si="347"/>
        <v>-0.81340580455094147</v>
      </c>
      <c r="AE1085" s="34">
        <f t="shared" si="348"/>
        <v>28.616899707119835</v>
      </c>
      <c r="AF1085" s="36" t="str">
        <f t="shared" si="349"/>
        <v>PADTON</v>
      </c>
      <c r="AG1085" s="36" t="str">
        <f t="shared" si="350"/>
        <v>RDNGSTN</v>
      </c>
      <c r="AH1085" s="36">
        <f t="shared" si="351"/>
        <v>1081</v>
      </c>
      <c r="AI1085" s="42">
        <f t="shared" si="352"/>
        <v>45811.4</v>
      </c>
      <c r="AJ1085" s="43">
        <f t="shared" si="353"/>
        <v>41.334431721488258</v>
      </c>
      <c r="AK1085" s="43">
        <f t="shared" si="354"/>
        <v>-5.8425148003349463E-2</v>
      </c>
      <c r="AL1085" s="36">
        <f t="shared" si="355"/>
        <v>51.491472363127016</v>
      </c>
      <c r="AM1085" s="36">
        <v>1</v>
      </c>
      <c r="AN1085" s="36">
        <f t="shared" si="356"/>
        <v>-0.81340580455094147</v>
      </c>
      <c r="AO1085" s="36">
        <v>4</v>
      </c>
      <c r="AP1085" s="42">
        <f>INT(AI1085/1000)*1000</f>
        <v>45000</v>
      </c>
      <c r="AQ1085" s="42">
        <f>MOD(AI1085,1000)</f>
        <v>811.40000000000146</v>
      </c>
      <c r="AR1085" s="42">
        <f>MOD(AI1086,1000)-0.2+(AP1086-AP1085)</f>
        <v>852.3999999999985</v>
      </c>
    </row>
    <row r="1086" spans="1:44" x14ac:dyDescent="0.25">
      <c r="A1086" s="32" t="s">
        <v>0</v>
      </c>
      <c r="B1086" s="33" t="s">
        <v>1</v>
      </c>
      <c r="C1086" s="32">
        <v>1082</v>
      </c>
      <c r="D1086">
        <f>MATCH(C1086,TrainRun!$AG$2:$AG$148,1)</f>
        <v>123</v>
      </c>
      <c r="E1086">
        <f>INT(INDEX(TrainRun!$AD$2:$AD$148,'By Second'!D1086))</f>
        <v>1000</v>
      </c>
      <c r="F1086">
        <f>IF(E1086=0,0,INDEX(TrainRun!$AE$2:$AE$148,'By Second'!D1086))</f>
        <v>46.066868709759731</v>
      </c>
      <c r="G1086">
        <f>INDEX(TrainRun!$AF$2:$AF$148,'By Second'!D1086)</f>
        <v>42273.979864968838</v>
      </c>
      <c r="H1086">
        <f t="shared" si="339"/>
        <v>124</v>
      </c>
      <c r="I1086">
        <f>INT(INDEX(TrainRun!$AD$2:$AD$148,'By Second'!H1086))</f>
        <v>1100</v>
      </c>
      <c r="J1086">
        <f>INDEX(TrainRun!$AE$2:$AE$148,'By Second'!H1086)</f>
        <v>40.224353909424785</v>
      </c>
      <c r="K1086">
        <f t="shared" si="336"/>
        <v>100</v>
      </c>
      <c r="L1086">
        <f t="shared" si="337"/>
        <v>-5.8425148003349463</v>
      </c>
      <c r="M1086">
        <f t="shared" si="340"/>
        <v>-5.8425148003349463E-2</v>
      </c>
      <c r="N1086" s="32">
        <f t="shared" si="341"/>
        <v>41.276006573484906</v>
      </c>
      <c r="O1086" s="29">
        <f t="shared" si="338"/>
        <v>45852.662455544873</v>
      </c>
      <c r="P1086">
        <f>MATCH(O1086,LORDetail!$B$2:$B$930,1)</f>
        <v>277</v>
      </c>
      <c r="Q1086">
        <f>INDEX(LORDetail!$B$2:$B$930,P1086)</f>
        <v>45775.199081520528</v>
      </c>
      <c r="R1086">
        <f>INDEX(LORDetail!$D$2:$D$930,P1086)</f>
        <v>51.491624894405803</v>
      </c>
      <c r="S1086">
        <f>INDEX(LORDetail!$E$2:$E$930,P1086)</f>
        <v>-0.81294474520578996</v>
      </c>
      <c r="T1086">
        <f>INDEX(LORDetail!$G$2:$G$930,P1086)</f>
        <v>28.594850000000001</v>
      </c>
      <c r="U1086">
        <f t="shared" si="342"/>
        <v>278</v>
      </c>
      <c r="V1086">
        <f>INDEX(LORDetail!$B$2:$B$930,U1086)</f>
        <v>45997.52868625975</v>
      </c>
      <c r="W1086">
        <f>INDEX(LORDetail!$D$2:$D$930,U1086)</f>
        <v>51.490687765752597</v>
      </c>
      <c r="X1086">
        <f>INDEX(LORDetail!$E$2:$E$930,U1086)</f>
        <v>-0.81577742271702502</v>
      </c>
      <c r="Y1086">
        <f>INDEX(LORDetail!$G$2:$G$930,U1086)</f>
        <v>28.730319999999999</v>
      </c>
      <c r="Z1086">
        <f t="shared" si="343"/>
        <v>222.32960473922139</v>
      </c>
      <c r="AA1086" s="29">
        <f t="shared" si="344"/>
        <v>77.463374024344375</v>
      </c>
      <c r="AB1086">
        <f t="shared" si="345"/>
        <v>0.34841682067129132</v>
      </c>
      <c r="AC1086" s="32">
        <f t="shared" si="346"/>
        <v>51.491298383019895</v>
      </c>
      <c r="AD1086" s="32">
        <f t="shared" si="347"/>
        <v>-0.81393169769824159</v>
      </c>
      <c r="AE1086" s="34">
        <f t="shared" si="348"/>
        <v>28.642050026696339</v>
      </c>
      <c r="AF1086" s="36" t="str">
        <f t="shared" si="349"/>
        <v>PADTON</v>
      </c>
      <c r="AG1086" s="36" t="str">
        <f t="shared" si="350"/>
        <v>RDNGSTN</v>
      </c>
      <c r="AH1086" s="36">
        <f t="shared" si="351"/>
        <v>1082</v>
      </c>
      <c r="AI1086" s="42">
        <f t="shared" si="352"/>
        <v>45852.6</v>
      </c>
      <c r="AJ1086" s="43">
        <f t="shared" si="353"/>
        <v>41.276006573484906</v>
      </c>
      <c r="AK1086" s="43">
        <f t="shared" si="354"/>
        <v>-5.8425148003349463E-2</v>
      </c>
      <c r="AL1086" s="36">
        <f t="shared" si="355"/>
        <v>51.491298383019895</v>
      </c>
      <c r="AM1086" s="36">
        <v>1</v>
      </c>
      <c r="AN1086" s="36">
        <f t="shared" si="356"/>
        <v>-0.81393169769824159</v>
      </c>
      <c r="AO1086" s="36">
        <v>4</v>
      </c>
      <c r="AP1086" s="42">
        <f>INT(AI1086/1000)*1000</f>
        <v>45000</v>
      </c>
      <c r="AQ1086" s="42">
        <f>MOD(AI1086,1000)</f>
        <v>852.59999999999854</v>
      </c>
      <c r="AR1086" s="42">
        <f>MOD(AI1087,1000)-0.2+(AP1087-AP1086)</f>
        <v>893.60000000000286</v>
      </c>
    </row>
    <row r="1087" spans="1:44" x14ac:dyDescent="0.25">
      <c r="A1087" s="32" t="s">
        <v>0</v>
      </c>
      <c r="B1087" s="33" t="s">
        <v>1</v>
      </c>
      <c r="C1087" s="32">
        <v>1083</v>
      </c>
      <c r="D1087">
        <f>MATCH(C1087,TrainRun!$AG$2:$AG$148,1)</f>
        <v>123</v>
      </c>
      <c r="E1087">
        <f>INT(INDEX(TrainRun!$AD$2:$AD$148,'By Second'!D1087))</f>
        <v>1000</v>
      </c>
      <c r="F1087">
        <f>IF(E1087=0,0,INDEX(TrainRun!$AE$2:$AE$148,'By Second'!D1087))</f>
        <v>46.066868709759731</v>
      </c>
      <c r="G1087">
        <f>INDEX(TrainRun!$AF$2:$AF$148,'By Second'!D1087)</f>
        <v>42273.979864968838</v>
      </c>
      <c r="H1087">
        <f t="shared" si="339"/>
        <v>124</v>
      </c>
      <c r="I1087">
        <f>INT(INDEX(TrainRun!$AD$2:$AD$148,'By Second'!H1087))</f>
        <v>1100</v>
      </c>
      <c r="J1087">
        <f>INDEX(TrainRun!$AE$2:$AE$148,'By Second'!H1087)</f>
        <v>40.224353909424785</v>
      </c>
      <c r="K1087">
        <f t="shared" si="336"/>
        <v>100</v>
      </c>
      <c r="L1087">
        <f t="shared" si="337"/>
        <v>-5.8425148003349463</v>
      </c>
      <c r="M1087">
        <f t="shared" si="340"/>
        <v>-5.8425148003349463E-2</v>
      </c>
      <c r="N1087" s="32">
        <f t="shared" si="341"/>
        <v>41.217581425481555</v>
      </c>
      <c r="O1087" s="29">
        <f t="shared" si="338"/>
        <v>45893.880036970353</v>
      </c>
      <c r="P1087">
        <f>MATCH(O1087,LORDetail!$B$2:$B$930,1)</f>
        <v>277</v>
      </c>
      <c r="Q1087">
        <f>INDEX(LORDetail!$B$2:$B$930,P1087)</f>
        <v>45775.199081520528</v>
      </c>
      <c r="R1087">
        <f>INDEX(LORDetail!$D$2:$D$930,P1087)</f>
        <v>51.491624894405803</v>
      </c>
      <c r="S1087">
        <f>INDEX(LORDetail!$E$2:$E$930,P1087)</f>
        <v>-0.81294474520578996</v>
      </c>
      <c r="T1087">
        <f>INDEX(LORDetail!$G$2:$G$930,P1087)</f>
        <v>28.594850000000001</v>
      </c>
      <c r="U1087">
        <f t="shared" si="342"/>
        <v>278</v>
      </c>
      <c r="V1087">
        <f>INDEX(LORDetail!$B$2:$B$930,U1087)</f>
        <v>45997.52868625975</v>
      </c>
      <c r="W1087">
        <f>INDEX(LORDetail!$D$2:$D$930,U1087)</f>
        <v>51.490687765752597</v>
      </c>
      <c r="X1087">
        <f>INDEX(LORDetail!$E$2:$E$930,U1087)</f>
        <v>-0.81577742271702502</v>
      </c>
      <c r="Y1087">
        <f>INDEX(LORDetail!$G$2:$G$930,U1087)</f>
        <v>28.730319999999999</v>
      </c>
      <c r="Z1087">
        <f t="shared" si="343"/>
        <v>222.32960473922139</v>
      </c>
      <c r="AA1087" s="29">
        <f t="shared" si="344"/>
        <v>118.68095544982498</v>
      </c>
      <c r="AB1087">
        <f t="shared" si="345"/>
        <v>0.53380635291026701</v>
      </c>
      <c r="AC1087" s="32">
        <f t="shared" si="346"/>
        <v>51.49112464917723</v>
      </c>
      <c r="AD1087" s="32">
        <f t="shared" si="347"/>
        <v>-0.81445684645703331</v>
      </c>
      <c r="AE1087" s="34">
        <f t="shared" si="348"/>
        <v>28.667164746628753</v>
      </c>
      <c r="AF1087" s="36" t="str">
        <f t="shared" si="349"/>
        <v>PADTON</v>
      </c>
      <c r="AG1087" s="36" t="str">
        <f t="shared" si="350"/>
        <v>RDNGSTN</v>
      </c>
      <c r="AH1087" s="36">
        <f t="shared" si="351"/>
        <v>1083</v>
      </c>
      <c r="AI1087" s="42">
        <f t="shared" si="352"/>
        <v>45893.8</v>
      </c>
      <c r="AJ1087" s="43">
        <f t="shared" si="353"/>
        <v>41.217581425481555</v>
      </c>
      <c r="AK1087" s="43">
        <f t="shared" si="354"/>
        <v>-5.8425148003349463E-2</v>
      </c>
      <c r="AL1087" s="36">
        <f t="shared" si="355"/>
        <v>51.49112464917723</v>
      </c>
      <c r="AM1087" s="36">
        <v>1</v>
      </c>
      <c r="AN1087" s="36">
        <f t="shared" si="356"/>
        <v>-0.81445684645703331</v>
      </c>
      <c r="AO1087" s="36">
        <v>4</v>
      </c>
      <c r="AP1087" s="42">
        <f>INT(AI1087/1000)*1000</f>
        <v>45000</v>
      </c>
      <c r="AQ1087" s="42">
        <f>MOD(AI1087,1000)</f>
        <v>893.80000000000291</v>
      </c>
      <c r="AR1087" s="42">
        <f>MOD(AI1088,1000)-0.2+(AP1088-AP1087)</f>
        <v>934.8</v>
      </c>
    </row>
    <row r="1088" spans="1:44" x14ac:dyDescent="0.25">
      <c r="A1088" s="32" t="s">
        <v>0</v>
      </c>
      <c r="B1088" s="33" t="s">
        <v>1</v>
      </c>
      <c r="C1088" s="32">
        <v>1084</v>
      </c>
      <c r="D1088">
        <f>MATCH(C1088,TrainRun!$AG$2:$AG$148,1)</f>
        <v>123</v>
      </c>
      <c r="E1088">
        <f>INT(INDEX(TrainRun!$AD$2:$AD$148,'By Second'!D1088))</f>
        <v>1000</v>
      </c>
      <c r="F1088">
        <f>IF(E1088=0,0,INDEX(TrainRun!$AE$2:$AE$148,'By Second'!D1088))</f>
        <v>46.066868709759731</v>
      </c>
      <c r="G1088">
        <f>INDEX(TrainRun!$AF$2:$AF$148,'By Second'!D1088)</f>
        <v>42273.979864968838</v>
      </c>
      <c r="H1088">
        <f t="shared" si="339"/>
        <v>124</v>
      </c>
      <c r="I1088">
        <f>INT(INDEX(TrainRun!$AD$2:$AD$148,'By Second'!H1088))</f>
        <v>1100</v>
      </c>
      <c r="J1088">
        <f>INDEX(TrainRun!$AE$2:$AE$148,'By Second'!H1088)</f>
        <v>40.224353909424785</v>
      </c>
      <c r="K1088">
        <f t="shared" si="336"/>
        <v>100</v>
      </c>
      <c r="L1088">
        <f t="shared" si="337"/>
        <v>-5.8425148003349463</v>
      </c>
      <c r="M1088">
        <f t="shared" si="340"/>
        <v>-5.8425148003349463E-2</v>
      </c>
      <c r="N1088" s="32">
        <f t="shared" si="341"/>
        <v>41.159156277478203</v>
      </c>
      <c r="O1088" s="29">
        <f t="shared" si="338"/>
        <v>45935.039193247831</v>
      </c>
      <c r="P1088">
        <f>MATCH(O1088,LORDetail!$B$2:$B$930,1)</f>
        <v>277</v>
      </c>
      <c r="Q1088">
        <f>INDEX(LORDetail!$B$2:$B$930,P1088)</f>
        <v>45775.199081520528</v>
      </c>
      <c r="R1088">
        <f>INDEX(LORDetail!$D$2:$D$930,P1088)</f>
        <v>51.491624894405803</v>
      </c>
      <c r="S1088">
        <f>INDEX(LORDetail!$E$2:$E$930,P1088)</f>
        <v>-0.81294474520578996</v>
      </c>
      <c r="T1088">
        <f>INDEX(LORDetail!$G$2:$G$930,P1088)</f>
        <v>28.594850000000001</v>
      </c>
      <c r="U1088">
        <f t="shared" si="342"/>
        <v>278</v>
      </c>
      <c r="V1088">
        <f>INDEX(LORDetail!$B$2:$B$930,U1088)</f>
        <v>45997.52868625975</v>
      </c>
      <c r="W1088">
        <f>INDEX(LORDetail!$D$2:$D$930,U1088)</f>
        <v>51.490687765752597</v>
      </c>
      <c r="X1088">
        <f>INDEX(LORDetail!$E$2:$E$930,U1088)</f>
        <v>-0.81577742271702502</v>
      </c>
      <c r="Y1088">
        <f>INDEX(LORDetail!$G$2:$G$930,U1088)</f>
        <v>28.730319999999999</v>
      </c>
      <c r="Z1088">
        <f t="shared" si="343"/>
        <v>222.32960473922139</v>
      </c>
      <c r="AA1088" s="29">
        <f t="shared" si="344"/>
        <v>159.84011172730243</v>
      </c>
      <c r="AB1088">
        <f t="shared" si="345"/>
        <v>0.71893309896711599</v>
      </c>
      <c r="AC1088" s="32">
        <f t="shared" si="346"/>
        <v>51.490951161599021</v>
      </c>
      <c r="AD1088" s="32">
        <f t="shared" si="347"/>
        <v>-0.81498125082731665</v>
      </c>
      <c r="AE1088" s="34">
        <f t="shared" si="348"/>
        <v>28.692243866917075</v>
      </c>
      <c r="AF1088" s="36" t="str">
        <f t="shared" si="349"/>
        <v>PADTON</v>
      </c>
      <c r="AG1088" s="36" t="str">
        <f t="shared" si="350"/>
        <v>RDNGSTN</v>
      </c>
      <c r="AH1088" s="36">
        <f t="shared" si="351"/>
        <v>1084</v>
      </c>
      <c r="AI1088" s="42">
        <f t="shared" si="352"/>
        <v>45935</v>
      </c>
      <c r="AJ1088" s="43">
        <f t="shared" si="353"/>
        <v>41.159156277478203</v>
      </c>
      <c r="AK1088" s="43">
        <f t="shared" si="354"/>
        <v>-5.8425148003349463E-2</v>
      </c>
      <c r="AL1088" s="36">
        <f t="shared" si="355"/>
        <v>51.490951161599021</v>
      </c>
      <c r="AM1088" s="36">
        <v>1</v>
      </c>
      <c r="AN1088" s="36">
        <f t="shared" si="356"/>
        <v>-0.81498125082731665</v>
      </c>
      <c r="AO1088" s="36">
        <v>4</v>
      </c>
      <c r="AP1088" s="42">
        <f>INT(AI1088/1000)*1000</f>
        <v>45000</v>
      </c>
      <c r="AQ1088" s="42">
        <f>MOD(AI1088,1000)</f>
        <v>935</v>
      </c>
      <c r="AR1088" s="42">
        <f>MOD(AI1089,1000)-0.2+(AP1089-AP1088)</f>
        <v>975.99999999999704</v>
      </c>
    </row>
    <row r="1089" spans="1:44" x14ac:dyDescent="0.25">
      <c r="A1089" s="32" t="s">
        <v>0</v>
      </c>
      <c r="B1089" s="33" t="s">
        <v>1</v>
      </c>
      <c r="C1089" s="32">
        <v>1085</v>
      </c>
      <c r="D1089">
        <f>MATCH(C1089,TrainRun!$AG$2:$AG$148,1)</f>
        <v>123</v>
      </c>
      <c r="E1089">
        <f>INT(INDEX(TrainRun!$AD$2:$AD$148,'By Second'!D1089))</f>
        <v>1000</v>
      </c>
      <c r="F1089">
        <f>IF(E1089=0,0,INDEX(TrainRun!$AE$2:$AE$148,'By Second'!D1089))</f>
        <v>46.066868709759731</v>
      </c>
      <c r="G1089">
        <f>INDEX(TrainRun!$AF$2:$AF$148,'By Second'!D1089)</f>
        <v>42273.979864968838</v>
      </c>
      <c r="H1089">
        <f t="shared" si="339"/>
        <v>124</v>
      </c>
      <c r="I1089">
        <f>INT(INDEX(TrainRun!$AD$2:$AD$148,'By Second'!H1089))</f>
        <v>1100</v>
      </c>
      <c r="J1089">
        <f>INDEX(TrainRun!$AE$2:$AE$148,'By Second'!H1089)</f>
        <v>40.224353909424785</v>
      </c>
      <c r="K1089">
        <f t="shared" si="336"/>
        <v>100</v>
      </c>
      <c r="L1089">
        <f t="shared" si="337"/>
        <v>-5.8425148003349463</v>
      </c>
      <c r="M1089">
        <f t="shared" si="340"/>
        <v>-5.8425148003349463E-2</v>
      </c>
      <c r="N1089" s="32">
        <f t="shared" si="341"/>
        <v>41.100731129474852</v>
      </c>
      <c r="O1089" s="29">
        <f t="shared" si="338"/>
        <v>45976.139924377305</v>
      </c>
      <c r="P1089">
        <f>MATCH(O1089,LORDetail!$B$2:$B$930,1)</f>
        <v>277</v>
      </c>
      <c r="Q1089">
        <f>INDEX(LORDetail!$B$2:$B$930,P1089)</f>
        <v>45775.199081520528</v>
      </c>
      <c r="R1089">
        <f>INDEX(LORDetail!$D$2:$D$930,P1089)</f>
        <v>51.491624894405803</v>
      </c>
      <c r="S1089">
        <f>INDEX(LORDetail!$E$2:$E$930,P1089)</f>
        <v>-0.81294474520578996</v>
      </c>
      <c r="T1089">
        <f>INDEX(LORDetail!$G$2:$G$930,P1089)</f>
        <v>28.594850000000001</v>
      </c>
      <c r="U1089">
        <f t="shared" si="342"/>
        <v>278</v>
      </c>
      <c r="V1089">
        <f>INDEX(LORDetail!$B$2:$B$930,U1089)</f>
        <v>45997.52868625975</v>
      </c>
      <c r="W1089">
        <f>INDEX(LORDetail!$D$2:$D$930,U1089)</f>
        <v>51.490687765752597</v>
      </c>
      <c r="X1089">
        <f>INDEX(LORDetail!$E$2:$E$930,U1089)</f>
        <v>-0.81577742271702502</v>
      </c>
      <c r="Y1089">
        <f>INDEX(LORDetail!$G$2:$G$930,U1089)</f>
        <v>28.730319999999999</v>
      </c>
      <c r="Z1089">
        <f t="shared" si="343"/>
        <v>222.32960473922139</v>
      </c>
      <c r="AA1089" s="29">
        <f t="shared" si="344"/>
        <v>200.94084285677673</v>
      </c>
      <c r="AB1089">
        <f t="shared" si="345"/>
        <v>0.90379705884183825</v>
      </c>
      <c r="AC1089" s="32">
        <f t="shared" si="346"/>
        <v>51.490777920285282</v>
      </c>
      <c r="AD1089" s="32">
        <f t="shared" si="347"/>
        <v>-0.8155049108090916</v>
      </c>
      <c r="AE1089" s="34">
        <f t="shared" si="348"/>
        <v>28.717287387561303</v>
      </c>
      <c r="AF1089" s="36" t="str">
        <f t="shared" si="349"/>
        <v>PADTON</v>
      </c>
      <c r="AG1089" s="36" t="str">
        <f t="shared" si="350"/>
        <v>RDNGSTN</v>
      </c>
      <c r="AH1089" s="36">
        <f t="shared" si="351"/>
        <v>1085</v>
      </c>
      <c r="AI1089" s="42">
        <f t="shared" si="352"/>
        <v>45976.2</v>
      </c>
      <c r="AJ1089" s="43">
        <f t="shared" si="353"/>
        <v>41.100731129474852</v>
      </c>
      <c r="AK1089" s="43">
        <f t="shared" si="354"/>
        <v>-5.8425148003349463E-2</v>
      </c>
      <c r="AL1089" s="36">
        <f t="shared" si="355"/>
        <v>51.490777920285282</v>
      </c>
      <c r="AM1089" s="36">
        <v>1</v>
      </c>
      <c r="AN1089" s="36">
        <f t="shared" si="356"/>
        <v>-0.8155049108090916</v>
      </c>
      <c r="AO1089" s="36">
        <v>4</v>
      </c>
      <c r="AP1089" s="42">
        <f>INT(AI1089/1000)*1000</f>
        <v>45000</v>
      </c>
      <c r="AQ1089" s="42">
        <f>MOD(AI1089,1000)</f>
        <v>976.19999999999709</v>
      </c>
      <c r="AR1089" s="42">
        <f>MOD(AI1090,1000)-0.2+(AP1090-AP1089)</f>
        <v>1016.999999999997</v>
      </c>
    </row>
    <row r="1090" spans="1:44" x14ac:dyDescent="0.25">
      <c r="A1090" s="32" t="s">
        <v>0</v>
      </c>
      <c r="B1090" s="33" t="s">
        <v>1</v>
      </c>
      <c r="C1090" s="32">
        <v>1086</v>
      </c>
      <c r="D1090">
        <f>MATCH(C1090,TrainRun!$AG$2:$AG$148,1)</f>
        <v>123</v>
      </c>
      <c r="E1090">
        <f>INT(INDEX(TrainRun!$AD$2:$AD$148,'By Second'!D1090))</f>
        <v>1000</v>
      </c>
      <c r="F1090">
        <f>IF(E1090=0,0,INDEX(TrainRun!$AE$2:$AE$148,'By Second'!D1090))</f>
        <v>46.066868709759731</v>
      </c>
      <c r="G1090">
        <f>INDEX(TrainRun!$AF$2:$AF$148,'By Second'!D1090)</f>
        <v>42273.979864968838</v>
      </c>
      <c r="H1090">
        <f t="shared" si="339"/>
        <v>124</v>
      </c>
      <c r="I1090">
        <f>INT(INDEX(TrainRun!$AD$2:$AD$148,'By Second'!H1090))</f>
        <v>1100</v>
      </c>
      <c r="J1090">
        <f>INDEX(TrainRun!$AE$2:$AE$148,'By Second'!H1090)</f>
        <v>40.224353909424785</v>
      </c>
      <c r="K1090">
        <f t="shared" si="336"/>
        <v>100</v>
      </c>
      <c r="L1090">
        <f t="shared" si="337"/>
        <v>-5.8425148003349463</v>
      </c>
      <c r="M1090">
        <f t="shared" si="340"/>
        <v>-5.8425148003349463E-2</v>
      </c>
      <c r="N1090" s="32">
        <f t="shared" si="341"/>
        <v>41.0423059814715</v>
      </c>
      <c r="O1090" s="29">
        <f t="shared" si="338"/>
        <v>46017.182230358776</v>
      </c>
      <c r="P1090">
        <f>MATCH(O1090,LORDetail!$B$2:$B$930,1)</f>
        <v>278</v>
      </c>
      <c r="Q1090">
        <f>INDEX(LORDetail!$B$2:$B$930,P1090)</f>
        <v>45997.52868625975</v>
      </c>
      <c r="R1090">
        <f>INDEX(LORDetail!$D$2:$D$930,P1090)</f>
        <v>51.490687765752597</v>
      </c>
      <c r="S1090">
        <f>INDEX(LORDetail!$E$2:$E$930,P1090)</f>
        <v>-0.81577742271702502</v>
      </c>
      <c r="T1090">
        <f>INDEX(LORDetail!$G$2:$G$930,P1090)</f>
        <v>28.730319999999999</v>
      </c>
      <c r="U1090">
        <f t="shared" si="342"/>
        <v>279</v>
      </c>
      <c r="V1090">
        <f>INDEX(LORDetail!$B$2:$B$930,U1090)</f>
        <v>46292.125812907921</v>
      </c>
      <c r="W1090">
        <f>INDEX(LORDetail!$D$2:$D$930,U1090)</f>
        <v>51.489477345246101</v>
      </c>
      <c r="X1090">
        <f>INDEX(LORDetail!$E$2:$E$930,U1090)</f>
        <v>-0.81955706108563897</v>
      </c>
      <c r="Y1090">
        <f>INDEX(LORDetail!$G$2:$G$930,U1090)</f>
        <v>28.90982</v>
      </c>
      <c r="Z1090">
        <f t="shared" si="343"/>
        <v>294.59712664817198</v>
      </c>
      <c r="AA1090" s="29">
        <f t="shared" si="344"/>
        <v>19.653544099026476</v>
      </c>
      <c r="AB1090">
        <f t="shared" si="345"/>
        <v>6.6713291886577292E-2</v>
      </c>
      <c r="AC1090" s="32">
        <f t="shared" si="346"/>
        <v>51.490607014616039</v>
      </c>
      <c r="AD1090" s="32">
        <f t="shared" si="347"/>
        <v>-0.81602957483473604</v>
      </c>
      <c r="AE1090" s="34">
        <f t="shared" si="348"/>
        <v>28.74229503589364</v>
      </c>
      <c r="AF1090" s="36" t="str">
        <f t="shared" si="349"/>
        <v>PADTON</v>
      </c>
      <c r="AG1090" s="36" t="str">
        <f t="shared" si="350"/>
        <v>RDNGSTN</v>
      </c>
      <c r="AH1090" s="36">
        <f t="shared" si="351"/>
        <v>1086</v>
      </c>
      <c r="AI1090" s="42">
        <f t="shared" si="352"/>
        <v>46017.2</v>
      </c>
      <c r="AJ1090" s="43">
        <f t="shared" si="353"/>
        <v>41.0423059814715</v>
      </c>
      <c r="AK1090" s="43">
        <f t="shared" si="354"/>
        <v>-5.8425148003349463E-2</v>
      </c>
      <c r="AL1090" s="36">
        <f t="shared" si="355"/>
        <v>51.490607014616039</v>
      </c>
      <c r="AM1090" s="36">
        <v>1</v>
      </c>
      <c r="AN1090" s="36">
        <f t="shared" si="356"/>
        <v>-0.81602957483473604</v>
      </c>
      <c r="AO1090" s="36">
        <v>4</v>
      </c>
      <c r="AP1090" s="42">
        <f>INT(AI1090/1000)*1000</f>
        <v>46000</v>
      </c>
      <c r="AQ1090" s="42">
        <f>MOD(AI1090,1000)</f>
        <v>17.19999999999709</v>
      </c>
      <c r="AR1090" s="42">
        <f>MOD(AI1091,1000)-0.2+(AP1091-AP1090)</f>
        <v>57.999999999997087</v>
      </c>
    </row>
    <row r="1091" spans="1:44" x14ac:dyDescent="0.25">
      <c r="A1091" s="32" t="s">
        <v>0</v>
      </c>
      <c r="B1091" s="33" t="s">
        <v>1</v>
      </c>
      <c r="C1091" s="32">
        <v>1087</v>
      </c>
      <c r="D1091">
        <f>MATCH(C1091,TrainRun!$AG$2:$AG$148,1)</f>
        <v>123</v>
      </c>
      <c r="E1091">
        <f>INT(INDEX(TrainRun!$AD$2:$AD$148,'By Second'!D1091))</f>
        <v>1000</v>
      </c>
      <c r="F1091">
        <f>IF(E1091=0,0,INDEX(TrainRun!$AE$2:$AE$148,'By Second'!D1091))</f>
        <v>46.066868709759731</v>
      </c>
      <c r="G1091">
        <f>INDEX(TrainRun!$AF$2:$AF$148,'By Second'!D1091)</f>
        <v>42273.979864968838</v>
      </c>
      <c r="H1091">
        <f t="shared" si="339"/>
        <v>124</v>
      </c>
      <c r="I1091">
        <f>INT(INDEX(TrainRun!$AD$2:$AD$148,'By Second'!H1091))</f>
        <v>1100</v>
      </c>
      <c r="J1091">
        <f>INDEX(TrainRun!$AE$2:$AE$148,'By Second'!H1091)</f>
        <v>40.224353909424785</v>
      </c>
      <c r="K1091">
        <f t="shared" si="336"/>
        <v>100</v>
      </c>
      <c r="L1091">
        <f t="shared" si="337"/>
        <v>-5.8425148003349463</v>
      </c>
      <c r="M1091">
        <f t="shared" si="340"/>
        <v>-5.8425148003349463E-2</v>
      </c>
      <c r="N1091" s="32">
        <f t="shared" si="341"/>
        <v>40.983880833468149</v>
      </c>
      <c r="O1091" s="29">
        <f t="shared" si="338"/>
        <v>46058.166111192244</v>
      </c>
      <c r="P1091">
        <f>MATCH(O1091,LORDetail!$B$2:$B$930,1)</f>
        <v>278</v>
      </c>
      <c r="Q1091">
        <f>INDEX(LORDetail!$B$2:$B$930,P1091)</f>
        <v>45997.52868625975</v>
      </c>
      <c r="R1091">
        <f>INDEX(LORDetail!$D$2:$D$930,P1091)</f>
        <v>51.490687765752597</v>
      </c>
      <c r="S1091">
        <f>INDEX(LORDetail!$E$2:$E$930,P1091)</f>
        <v>-0.81577742271702502</v>
      </c>
      <c r="T1091">
        <f>INDEX(LORDetail!$G$2:$G$930,P1091)</f>
        <v>28.730319999999999</v>
      </c>
      <c r="U1091">
        <f t="shared" si="342"/>
        <v>279</v>
      </c>
      <c r="V1091">
        <f>INDEX(LORDetail!$B$2:$B$930,U1091)</f>
        <v>46292.125812907921</v>
      </c>
      <c r="W1091">
        <f>INDEX(LORDetail!$D$2:$D$930,U1091)</f>
        <v>51.489477345246101</v>
      </c>
      <c r="X1091">
        <f>INDEX(LORDetail!$E$2:$E$930,U1091)</f>
        <v>-0.81955706108563897</v>
      </c>
      <c r="Y1091">
        <f>INDEX(LORDetail!$G$2:$G$930,U1091)</f>
        <v>28.90982</v>
      </c>
      <c r="Z1091">
        <f t="shared" si="343"/>
        <v>294.59712664817198</v>
      </c>
      <c r="AA1091" s="29">
        <f t="shared" si="344"/>
        <v>60.637424932494469</v>
      </c>
      <c r="AB1091">
        <f t="shared" si="345"/>
        <v>0.2058316916475286</v>
      </c>
      <c r="AC1091" s="32">
        <f t="shared" si="346"/>
        <v>51.490438622852139</v>
      </c>
      <c r="AD1091" s="32">
        <f t="shared" si="347"/>
        <v>-0.81655539207625272</v>
      </c>
      <c r="AE1091" s="34">
        <f t="shared" si="348"/>
        <v>28.76726678865073</v>
      </c>
      <c r="AF1091" s="36" t="str">
        <f t="shared" si="349"/>
        <v>PADTON</v>
      </c>
      <c r="AG1091" s="36" t="str">
        <f t="shared" si="350"/>
        <v>RDNGSTN</v>
      </c>
      <c r="AH1091" s="36">
        <f t="shared" si="351"/>
        <v>1087</v>
      </c>
      <c r="AI1091" s="42">
        <f t="shared" si="352"/>
        <v>46058.2</v>
      </c>
      <c r="AJ1091" s="43">
        <f t="shared" si="353"/>
        <v>40.983880833468149</v>
      </c>
      <c r="AK1091" s="43">
        <f t="shared" si="354"/>
        <v>-5.8425148003349463E-2</v>
      </c>
      <c r="AL1091" s="36">
        <f t="shared" si="355"/>
        <v>51.490438622852139</v>
      </c>
      <c r="AM1091" s="36">
        <v>1</v>
      </c>
      <c r="AN1091" s="36">
        <f t="shared" si="356"/>
        <v>-0.81655539207625272</v>
      </c>
      <c r="AO1091" s="36">
        <v>4</v>
      </c>
      <c r="AP1091" s="42">
        <f>INT(AI1091/1000)*1000</f>
        <v>46000</v>
      </c>
      <c r="AQ1091" s="42">
        <f>MOD(AI1091,1000)</f>
        <v>58.19999999999709</v>
      </c>
      <c r="AR1091" s="42">
        <f>MOD(AI1092,1000)-0.2+(AP1092-AP1091)</f>
        <v>98.8</v>
      </c>
    </row>
    <row r="1092" spans="1:44" x14ac:dyDescent="0.25">
      <c r="A1092" s="32" t="s">
        <v>0</v>
      </c>
      <c r="B1092" s="33" t="s">
        <v>1</v>
      </c>
      <c r="C1092" s="32">
        <v>1088</v>
      </c>
      <c r="D1092">
        <f>MATCH(C1092,TrainRun!$AG$2:$AG$148,1)</f>
        <v>123</v>
      </c>
      <c r="E1092">
        <f>INT(INDEX(TrainRun!$AD$2:$AD$148,'By Second'!D1092))</f>
        <v>1000</v>
      </c>
      <c r="F1092">
        <f>IF(E1092=0,0,INDEX(TrainRun!$AE$2:$AE$148,'By Second'!D1092))</f>
        <v>46.066868709759731</v>
      </c>
      <c r="G1092">
        <f>INDEX(TrainRun!$AF$2:$AF$148,'By Second'!D1092)</f>
        <v>42273.979864968838</v>
      </c>
      <c r="H1092">
        <f t="shared" si="339"/>
        <v>124</v>
      </c>
      <c r="I1092">
        <f>INT(INDEX(TrainRun!$AD$2:$AD$148,'By Second'!H1092))</f>
        <v>1100</v>
      </c>
      <c r="J1092">
        <f>INDEX(TrainRun!$AE$2:$AE$148,'By Second'!H1092)</f>
        <v>40.224353909424785</v>
      </c>
      <c r="K1092">
        <f t="shared" ref="K1092:K1155" si="357">I1092-E1092</f>
        <v>100</v>
      </c>
      <c r="L1092">
        <f t="shared" ref="L1092:L1155" si="358">J1092-F1092</f>
        <v>-5.8425148003349463</v>
      </c>
      <c r="M1092">
        <f t="shared" si="340"/>
        <v>-5.8425148003349463E-2</v>
      </c>
      <c r="N1092" s="32">
        <f t="shared" si="341"/>
        <v>40.925455685464797</v>
      </c>
      <c r="O1092" s="29">
        <f t="shared" ref="O1092:O1155" si="359">IF(C1092=E1092,ROUND(G1092,1),O1091+N1092)</f>
        <v>46099.091566877709</v>
      </c>
      <c r="P1092">
        <f>MATCH(O1092,LORDetail!$B$2:$B$930,1)</f>
        <v>278</v>
      </c>
      <c r="Q1092">
        <f>INDEX(LORDetail!$B$2:$B$930,P1092)</f>
        <v>45997.52868625975</v>
      </c>
      <c r="R1092">
        <f>INDEX(LORDetail!$D$2:$D$930,P1092)</f>
        <v>51.490687765752597</v>
      </c>
      <c r="S1092">
        <f>INDEX(LORDetail!$E$2:$E$930,P1092)</f>
        <v>-0.81577742271702502</v>
      </c>
      <c r="T1092">
        <f>INDEX(LORDetail!$G$2:$G$930,P1092)</f>
        <v>28.730319999999999</v>
      </c>
      <c r="U1092">
        <f t="shared" si="342"/>
        <v>279</v>
      </c>
      <c r="V1092">
        <f>INDEX(LORDetail!$B$2:$B$930,U1092)</f>
        <v>46292.125812907921</v>
      </c>
      <c r="W1092">
        <f>INDEX(LORDetail!$D$2:$D$930,U1092)</f>
        <v>51.489477345246101</v>
      </c>
      <c r="X1092">
        <f>INDEX(LORDetail!$E$2:$E$930,U1092)</f>
        <v>-0.81955706108563897</v>
      </c>
      <c r="Y1092">
        <f>INDEX(LORDetail!$G$2:$G$930,U1092)</f>
        <v>28.90982</v>
      </c>
      <c r="Z1092">
        <f t="shared" si="343"/>
        <v>294.59712664817198</v>
      </c>
      <c r="AA1092" s="29">
        <f t="shared" si="344"/>
        <v>101.56288061795931</v>
      </c>
      <c r="AB1092">
        <f t="shared" si="345"/>
        <v>0.34475176921617651</v>
      </c>
      <c r="AC1092" s="32">
        <f t="shared" si="346"/>
        <v>51.490270471141486</v>
      </c>
      <c r="AD1092" s="32">
        <f t="shared" si="347"/>
        <v>-0.81708045973160204</v>
      </c>
      <c r="AE1092" s="34">
        <f t="shared" si="348"/>
        <v>28.792202942574303</v>
      </c>
      <c r="AF1092" s="36" t="str">
        <f t="shared" si="349"/>
        <v>PADTON</v>
      </c>
      <c r="AG1092" s="36" t="str">
        <f t="shared" si="350"/>
        <v>RDNGSTN</v>
      </c>
      <c r="AH1092" s="36">
        <f t="shared" si="351"/>
        <v>1088</v>
      </c>
      <c r="AI1092" s="42">
        <f t="shared" si="352"/>
        <v>46099</v>
      </c>
      <c r="AJ1092" s="43">
        <f t="shared" si="353"/>
        <v>40.925455685464797</v>
      </c>
      <c r="AK1092" s="43">
        <f t="shared" si="354"/>
        <v>-5.8425148003349463E-2</v>
      </c>
      <c r="AL1092" s="36">
        <f t="shared" si="355"/>
        <v>51.490270471141486</v>
      </c>
      <c r="AM1092" s="36">
        <v>1</v>
      </c>
      <c r="AN1092" s="36">
        <f t="shared" si="356"/>
        <v>-0.81708045973160204</v>
      </c>
      <c r="AO1092" s="36">
        <v>4</v>
      </c>
      <c r="AP1092" s="42">
        <f>INT(AI1092/1000)*1000</f>
        <v>46000</v>
      </c>
      <c r="AQ1092" s="42">
        <f>MOD(AI1092,1000)</f>
        <v>99</v>
      </c>
      <c r="AR1092" s="42">
        <f>MOD(AI1093,1000)-0.2+(AP1093-AP1092)</f>
        <v>139.80000000000001</v>
      </c>
    </row>
    <row r="1093" spans="1:44" x14ac:dyDescent="0.25">
      <c r="A1093" s="32" t="s">
        <v>0</v>
      </c>
      <c r="B1093" s="33" t="s">
        <v>1</v>
      </c>
      <c r="C1093" s="32">
        <v>1089</v>
      </c>
      <c r="D1093">
        <f>MATCH(C1093,TrainRun!$AG$2:$AG$148,1)</f>
        <v>123</v>
      </c>
      <c r="E1093">
        <f>INT(INDEX(TrainRun!$AD$2:$AD$148,'By Second'!D1093))</f>
        <v>1000</v>
      </c>
      <c r="F1093">
        <f>IF(E1093=0,0,INDEX(TrainRun!$AE$2:$AE$148,'By Second'!D1093))</f>
        <v>46.066868709759731</v>
      </c>
      <c r="G1093">
        <f>INDEX(TrainRun!$AF$2:$AF$148,'By Second'!D1093)</f>
        <v>42273.979864968838</v>
      </c>
      <c r="H1093">
        <f t="shared" ref="H1093:H1156" si="360">D1093+1</f>
        <v>124</v>
      </c>
      <c r="I1093">
        <f>INT(INDEX(TrainRun!$AD$2:$AD$148,'By Second'!H1093))</f>
        <v>1100</v>
      </c>
      <c r="J1093">
        <f>INDEX(TrainRun!$AE$2:$AE$148,'By Second'!H1093)</f>
        <v>40.224353909424785</v>
      </c>
      <c r="K1093">
        <f t="shared" si="357"/>
        <v>100</v>
      </c>
      <c r="L1093">
        <f t="shared" si="358"/>
        <v>-5.8425148003349463</v>
      </c>
      <c r="M1093">
        <f t="shared" ref="M1093:M1156" si="361">IF(K1093=0,0,L1093/K1093)</f>
        <v>-5.8425148003349463E-2</v>
      </c>
      <c r="N1093" s="32">
        <f t="shared" ref="N1093:N1156" si="362">IF(C1093=E1093,F1093,N1092+M1093)</f>
        <v>40.867030537461446</v>
      </c>
      <c r="O1093" s="29">
        <f t="shared" si="359"/>
        <v>46139.958597415171</v>
      </c>
      <c r="P1093">
        <f>MATCH(O1093,LORDetail!$B$2:$B$930,1)</f>
        <v>278</v>
      </c>
      <c r="Q1093">
        <f>INDEX(LORDetail!$B$2:$B$930,P1093)</f>
        <v>45997.52868625975</v>
      </c>
      <c r="R1093">
        <f>INDEX(LORDetail!$D$2:$D$930,P1093)</f>
        <v>51.490687765752597</v>
      </c>
      <c r="S1093">
        <f>INDEX(LORDetail!$E$2:$E$930,P1093)</f>
        <v>-0.81577742271702502</v>
      </c>
      <c r="T1093">
        <f>INDEX(LORDetail!$G$2:$G$930,P1093)</f>
        <v>28.730319999999999</v>
      </c>
      <c r="U1093">
        <f t="shared" ref="U1093:U1156" si="363">P1093+1</f>
        <v>279</v>
      </c>
      <c r="V1093">
        <f>INDEX(LORDetail!$B$2:$B$930,U1093)</f>
        <v>46292.125812907921</v>
      </c>
      <c r="W1093">
        <f>INDEX(LORDetail!$D$2:$D$930,U1093)</f>
        <v>51.489477345246101</v>
      </c>
      <c r="X1093">
        <f>INDEX(LORDetail!$E$2:$E$930,U1093)</f>
        <v>-0.81955706108563897</v>
      </c>
      <c r="Y1093">
        <f>INDEX(LORDetail!$G$2:$G$930,U1093)</f>
        <v>28.90982</v>
      </c>
      <c r="Z1093">
        <f t="shared" ref="Z1093:Z1156" si="364">V1093-Q1093</f>
        <v>294.59712664817198</v>
      </c>
      <c r="AA1093" s="29">
        <f t="shared" ref="AA1093:AA1156" si="365">O1093-Q1093</f>
        <v>142.429911155421</v>
      </c>
      <c r="AB1093">
        <f t="shared" ref="AB1093:AB1156" si="366">AA1093/Z1093</f>
        <v>0.48347352459252096</v>
      </c>
      <c r="AC1093" s="32">
        <f t="shared" ref="AC1093:AC1156" si="367">R1093+(W1093-R1093)*$AB1093</f>
        <v>51.490102559484079</v>
      </c>
      <c r="AD1093" s="32">
        <f t="shared" ref="AD1093:AD1156" si="368">S1093+(X1093-S1093)*$AB1093</f>
        <v>-0.81760477780078389</v>
      </c>
      <c r="AE1093" s="34">
        <f t="shared" ref="AE1093:AE1156" si="369">T1093+(Y1093-T1093)*$AB1093</f>
        <v>28.817103497664355</v>
      </c>
      <c r="AF1093" s="36" t="str">
        <f t="shared" ref="AF1093:AF1156" si="370">A1093</f>
        <v>PADTON</v>
      </c>
      <c r="AG1093" s="36" t="str">
        <f t="shared" ref="AG1093:AG1156" si="371">B1093</f>
        <v>RDNGSTN</v>
      </c>
      <c r="AH1093" s="36">
        <f t="shared" ref="AH1093:AH1156" si="372">C1093</f>
        <v>1089</v>
      </c>
      <c r="AI1093" s="42">
        <f t="shared" ref="AI1093:AI1156" si="373">ROUND(O1093*5,0)/5</f>
        <v>46140</v>
      </c>
      <c r="AJ1093" s="43">
        <f t="shared" ref="AJ1093:AJ1156" si="374">N1093</f>
        <v>40.867030537461446</v>
      </c>
      <c r="AK1093" s="43">
        <f t="shared" ref="AK1093:AK1156" si="375">M1093</f>
        <v>-5.8425148003349463E-2</v>
      </c>
      <c r="AL1093" s="36">
        <f t="shared" ref="AL1093:AL1156" si="376">AC1093</f>
        <v>51.490102559484079</v>
      </c>
      <c r="AM1093" s="36">
        <v>1</v>
      </c>
      <c r="AN1093" s="36">
        <f t="shared" ref="AN1093:AN1156" si="377">AD1093</f>
        <v>-0.81760477780078389</v>
      </c>
      <c r="AO1093" s="36">
        <v>4</v>
      </c>
      <c r="AP1093" s="42">
        <f>INT(AI1093/1000)*1000</f>
        <v>46000</v>
      </c>
      <c r="AQ1093" s="42">
        <f>MOD(AI1093,1000)</f>
        <v>140</v>
      </c>
      <c r="AR1093" s="42">
        <f>MOD(AI1094,1000)-0.2+(AP1094-AP1093)</f>
        <v>180.60000000000292</v>
      </c>
    </row>
    <row r="1094" spans="1:44" x14ac:dyDescent="0.25">
      <c r="A1094" s="32" t="s">
        <v>0</v>
      </c>
      <c r="B1094" s="33" t="s">
        <v>1</v>
      </c>
      <c r="C1094" s="32">
        <v>1090</v>
      </c>
      <c r="D1094">
        <f>MATCH(C1094,TrainRun!$AG$2:$AG$148,1)</f>
        <v>123</v>
      </c>
      <c r="E1094">
        <f>INT(INDEX(TrainRun!$AD$2:$AD$148,'By Second'!D1094))</f>
        <v>1000</v>
      </c>
      <c r="F1094">
        <f>IF(E1094=0,0,INDEX(TrainRun!$AE$2:$AE$148,'By Second'!D1094))</f>
        <v>46.066868709759731</v>
      </c>
      <c r="G1094">
        <f>INDEX(TrainRun!$AF$2:$AF$148,'By Second'!D1094)</f>
        <v>42273.979864968838</v>
      </c>
      <c r="H1094">
        <f t="shared" si="360"/>
        <v>124</v>
      </c>
      <c r="I1094">
        <f>INT(INDEX(TrainRun!$AD$2:$AD$148,'By Second'!H1094))</f>
        <v>1100</v>
      </c>
      <c r="J1094">
        <f>INDEX(TrainRun!$AE$2:$AE$148,'By Second'!H1094)</f>
        <v>40.224353909424785</v>
      </c>
      <c r="K1094">
        <f t="shared" si="357"/>
        <v>100</v>
      </c>
      <c r="L1094">
        <f t="shared" si="358"/>
        <v>-5.8425148003349463</v>
      </c>
      <c r="M1094">
        <f t="shared" si="361"/>
        <v>-5.8425148003349463E-2</v>
      </c>
      <c r="N1094" s="32">
        <f t="shared" si="362"/>
        <v>40.808605389458094</v>
      </c>
      <c r="O1094" s="29">
        <f t="shared" si="359"/>
        <v>46180.767202804629</v>
      </c>
      <c r="P1094">
        <f>MATCH(O1094,LORDetail!$B$2:$B$930,1)</f>
        <v>278</v>
      </c>
      <c r="Q1094">
        <f>INDEX(LORDetail!$B$2:$B$930,P1094)</f>
        <v>45997.52868625975</v>
      </c>
      <c r="R1094">
        <f>INDEX(LORDetail!$D$2:$D$930,P1094)</f>
        <v>51.490687765752597</v>
      </c>
      <c r="S1094">
        <f>INDEX(LORDetail!$E$2:$E$930,P1094)</f>
        <v>-0.81577742271702502</v>
      </c>
      <c r="T1094">
        <f>INDEX(LORDetail!$G$2:$G$930,P1094)</f>
        <v>28.730319999999999</v>
      </c>
      <c r="U1094">
        <f t="shared" si="363"/>
        <v>279</v>
      </c>
      <c r="V1094">
        <f>INDEX(LORDetail!$B$2:$B$930,U1094)</f>
        <v>46292.125812907921</v>
      </c>
      <c r="W1094">
        <f>INDEX(LORDetail!$D$2:$D$930,U1094)</f>
        <v>51.489477345246101</v>
      </c>
      <c r="X1094">
        <f>INDEX(LORDetail!$E$2:$E$930,U1094)</f>
        <v>-0.81955706108563897</v>
      </c>
      <c r="Y1094">
        <f>INDEX(LORDetail!$G$2:$G$930,U1094)</f>
        <v>28.90982</v>
      </c>
      <c r="Z1094">
        <f t="shared" si="364"/>
        <v>294.59712664817198</v>
      </c>
      <c r="AA1094" s="29">
        <f t="shared" si="365"/>
        <v>183.23851654487953</v>
      </c>
      <c r="AB1094">
        <f t="shared" si="366"/>
        <v>0.62199695777656205</v>
      </c>
      <c r="AC1094" s="32">
        <f t="shared" si="367"/>
        <v>51.489934887879926</v>
      </c>
      <c r="AD1094" s="32">
        <f t="shared" si="368"/>
        <v>-0.81812834628379849</v>
      </c>
      <c r="AE1094" s="34">
        <f t="shared" si="369"/>
        <v>28.841968453920892</v>
      </c>
      <c r="AF1094" s="36" t="str">
        <f t="shared" si="370"/>
        <v>PADTON</v>
      </c>
      <c r="AG1094" s="36" t="str">
        <f t="shared" si="371"/>
        <v>RDNGSTN</v>
      </c>
      <c r="AH1094" s="36">
        <f t="shared" si="372"/>
        <v>1090</v>
      </c>
      <c r="AI1094" s="42">
        <f t="shared" si="373"/>
        <v>46180.800000000003</v>
      </c>
      <c r="AJ1094" s="43">
        <f t="shared" si="374"/>
        <v>40.808605389458094</v>
      </c>
      <c r="AK1094" s="43">
        <f t="shared" si="375"/>
        <v>-5.8425148003349463E-2</v>
      </c>
      <c r="AL1094" s="36">
        <f t="shared" si="376"/>
        <v>51.489934887879926</v>
      </c>
      <c r="AM1094" s="36">
        <v>1</v>
      </c>
      <c r="AN1094" s="36">
        <f t="shared" si="377"/>
        <v>-0.81812834628379849</v>
      </c>
      <c r="AO1094" s="36">
        <v>4</v>
      </c>
      <c r="AP1094" s="42">
        <f>INT(AI1094/1000)*1000</f>
        <v>46000</v>
      </c>
      <c r="AQ1094" s="42">
        <f>MOD(AI1094,1000)</f>
        <v>180.80000000000291</v>
      </c>
      <c r="AR1094" s="42">
        <f>MOD(AI1095,1000)-0.2+(AP1095-AP1094)</f>
        <v>221.39999999999856</v>
      </c>
    </row>
    <row r="1095" spans="1:44" x14ac:dyDescent="0.25">
      <c r="A1095" s="32" t="s">
        <v>0</v>
      </c>
      <c r="B1095" s="33" t="s">
        <v>1</v>
      </c>
      <c r="C1095" s="32">
        <v>1091</v>
      </c>
      <c r="D1095">
        <f>MATCH(C1095,TrainRun!$AG$2:$AG$148,1)</f>
        <v>123</v>
      </c>
      <c r="E1095">
        <f>INT(INDEX(TrainRun!$AD$2:$AD$148,'By Second'!D1095))</f>
        <v>1000</v>
      </c>
      <c r="F1095">
        <f>IF(E1095=0,0,INDEX(TrainRun!$AE$2:$AE$148,'By Second'!D1095))</f>
        <v>46.066868709759731</v>
      </c>
      <c r="G1095">
        <f>INDEX(TrainRun!$AF$2:$AF$148,'By Second'!D1095)</f>
        <v>42273.979864968838</v>
      </c>
      <c r="H1095">
        <f t="shared" si="360"/>
        <v>124</v>
      </c>
      <c r="I1095">
        <f>INT(INDEX(TrainRun!$AD$2:$AD$148,'By Second'!H1095))</f>
        <v>1100</v>
      </c>
      <c r="J1095">
        <f>INDEX(TrainRun!$AE$2:$AE$148,'By Second'!H1095)</f>
        <v>40.224353909424785</v>
      </c>
      <c r="K1095">
        <f t="shared" si="357"/>
        <v>100</v>
      </c>
      <c r="L1095">
        <f t="shared" si="358"/>
        <v>-5.8425148003349463</v>
      </c>
      <c r="M1095">
        <f t="shared" si="361"/>
        <v>-5.8425148003349463E-2</v>
      </c>
      <c r="N1095" s="32">
        <f t="shared" si="362"/>
        <v>40.750180241454743</v>
      </c>
      <c r="O1095" s="29">
        <f t="shared" si="359"/>
        <v>46221.517383046084</v>
      </c>
      <c r="P1095">
        <f>MATCH(O1095,LORDetail!$B$2:$B$930,1)</f>
        <v>278</v>
      </c>
      <c r="Q1095">
        <f>INDEX(LORDetail!$B$2:$B$930,P1095)</f>
        <v>45997.52868625975</v>
      </c>
      <c r="R1095">
        <f>INDEX(LORDetail!$D$2:$D$930,P1095)</f>
        <v>51.490687765752597</v>
      </c>
      <c r="S1095">
        <f>INDEX(LORDetail!$E$2:$E$930,P1095)</f>
        <v>-0.81577742271702502</v>
      </c>
      <c r="T1095">
        <f>INDEX(LORDetail!$G$2:$G$930,P1095)</f>
        <v>28.730319999999999</v>
      </c>
      <c r="U1095">
        <f t="shared" si="363"/>
        <v>279</v>
      </c>
      <c r="V1095">
        <f>INDEX(LORDetail!$B$2:$B$930,U1095)</f>
        <v>46292.125812907921</v>
      </c>
      <c r="W1095">
        <f>INDEX(LORDetail!$D$2:$D$930,U1095)</f>
        <v>51.489477345246101</v>
      </c>
      <c r="X1095">
        <f>INDEX(LORDetail!$E$2:$E$930,U1095)</f>
        <v>-0.81955706108563897</v>
      </c>
      <c r="Y1095">
        <f>INDEX(LORDetail!$G$2:$G$930,U1095)</f>
        <v>28.90982</v>
      </c>
      <c r="Z1095">
        <f t="shared" si="364"/>
        <v>294.59712664817198</v>
      </c>
      <c r="AA1095" s="29">
        <f t="shared" si="365"/>
        <v>223.98869678633491</v>
      </c>
      <c r="AB1095">
        <f t="shared" si="366"/>
        <v>0.76032206876829966</v>
      </c>
      <c r="AC1095" s="32">
        <f t="shared" si="367"/>
        <v>51.48976745632902</v>
      </c>
      <c r="AD1095" s="32">
        <f t="shared" si="368"/>
        <v>-0.81865116518064562</v>
      </c>
      <c r="AE1095" s="34">
        <f t="shared" si="369"/>
        <v>28.866797811343908</v>
      </c>
      <c r="AF1095" s="36" t="str">
        <f t="shared" si="370"/>
        <v>PADTON</v>
      </c>
      <c r="AG1095" s="36" t="str">
        <f t="shared" si="371"/>
        <v>RDNGSTN</v>
      </c>
      <c r="AH1095" s="36">
        <f t="shared" si="372"/>
        <v>1091</v>
      </c>
      <c r="AI1095" s="42">
        <f t="shared" si="373"/>
        <v>46221.599999999999</v>
      </c>
      <c r="AJ1095" s="43">
        <f t="shared" si="374"/>
        <v>40.750180241454743</v>
      </c>
      <c r="AK1095" s="43">
        <f t="shared" si="375"/>
        <v>-5.8425148003349463E-2</v>
      </c>
      <c r="AL1095" s="36">
        <f t="shared" si="376"/>
        <v>51.48976745632902</v>
      </c>
      <c r="AM1095" s="36">
        <v>1</v>
      </c>
      <c r="AN1095" s="36">
        <f t="shared" si="377"/>
        <v>-0.81865116518064562</v>
      </c>
      <c r="AO1095" s="36">
        <v>4</v>
      </c>
      <c r="AP1095" s="42">
        <f>INT(AI1095/1000)*1000</f>
        <v>46000</v>
      </c>
      <c r="AQ1095" s="42">
        <f>MOD(AI1095,1000)</f>
        <v>221.59999999999854</v>
      </c>
      <c r="AR1095" s="42">
        <f>MOD(AI1096,1000)-0.2+(AP1096-AP1095)</f>
        <v>261.9999999999971</v>
      </c>
    </row>
    <row r="1096" spans="1:44" x14ac:dyDescent="0.25">
      <c r="A1096" s="32" t="s">
        <v>0</v>
      </c>
      <c r="B1096" s="33" t="s">
        <v>1</v>
      </c>
      <c r="C1096" s="32">
        <v>1092</v>
      </c>
      <c r="D1096">
        <f>MATCH(C1096,TrainRun!$AG$2:$AG$148,1)</f>
        <v>123</v>
      </c>
      <c r="E1096">
        <f>INT(INDEX(TrainRun!$AD$2:$AD$148,'By Second'!D1096))</f>
        <v>1000</v>
      </c>
      <c r="F1096">
        <f>IF(E1096=0,0,INDEX(TrainRun!$AE$2:$AE$148,'By Second'!D1096))</f>
        <v>46.066868709759731</v>
      </c>
      <c r="G1096">
        <f>INDEX(TrainRun!$AF$2:$AF$148,'By Second'!D1096)</f>
        <v>42273.979864968838</v>
      </c>
      <c r="H1096">
        <f t="shared" si="360"/>
        <v>124</v>
      </c>
      <c r="I1096">
        <f>INT(INDEX(TrainRun!$AD$2:$AD$148,'By Second'!H1096))</f>
        <v>1100</v>
      </c>
      <c r="J1096">
        <f>INDEX(TrainRun!$AE$2:$AE$148,'By Second'!H1096)</f>
        <v>40.224353909424785</v>
      </c>
      <c r="K1096">
        <f t="shared" si="357"/>
        <v>100</v>
      </c>
      <c r="L1096">
        <f t="shared" si="358"/>
        <v>-5.8425148003349463</v>
      </c>
      <c r="M1096">
        <f t="shared" si="361"/>
        <v>-5.8425148003349463E-2</v>
      </c>
      <c r="N1096" s="32">
        <f t="shared" si="362"/>
        <v>40.691755093451391</v>
      </c>
      <c r="O1096" s="29">
        <f t="shared" si="359"/>
        <v>46262.209138139537</v>
      </c>
      <c r="P1096">
        <f>MATCH(O1096,LORDetail!$B$2:$B$930,1)</f>
        <v>278</v>
      </c>
      <c r="Q1096">
        <f>INDEX(LORDetail!$B$2:$B$930,P1096)</f>
        <v>45997.52868625975</v>
      </c>
      <c r="R1096">
        <f>INDEX(LORDetail!$D$2:$D$930,P1096)</f>
        <v>51.490687765752597</v>
      </c>
      <c r="S1096">
        <f>INDEX(LORDetail!$E$2:$E$930,P1096)</f>
        <v>-0.81577742271702502</v>
      </c>
      <c r="T1096">
        <f>INDEX(LORDetail!$G$2:$G$930,P1096)</f>
        <v>28.730319999999999</v>
      </c>
      <c r="U1096">
        <f t="shared" si="363"/>
        <v>279</v>
      </c>
      <c r="V1096">
        <f>INDEX(LORDetail!$B$2:$B$930,U1096)</f>
        <v>46292.125812907921</v>
      </c>
      <c r="W1096">
        <f>INDEX(LORDetail!$D$2:$D$930,U1096)</f>
        <v>51.489477345246101</v>
      </c>
      <c r="X1096">
        <f>INDEX(LORDetail!$E$2:$E$930,U1096)</f>
        <v>-0.81955706108563897</v>
      </c>
      <c r="Y1096">
        <f>INDEX(LORDetail!$G$2:$G$930,U1096)</f>
        <v>28.90982</v>
      </c>
      <c r="Z1096">
        <f t="shared" si="364"/>
        <v>294.59712664817198</v>
      </c>
      <c r="AA1096" s="29">
        <f t="shared" si="365"/>
        <v>264.68045187978714</v>
      </c>
      <c r="AB1096">
        <f t="shared" si="366"/>
        <v>0.89844885756773396</v>
      </c>
      <c r="AC1096" s="32">
        <f t="shared" si="367"/>
        <v>51.48960026483136</v>
      </c>
      <c r="AD1096" s="32">
        <f t="shared" si="368"/>
        <v>-0.8191732344913254</v>
      </c>
      <c r="AE1096" s="34">
        <f t="shared" si="369"/>
        <v>28.891591569933407</v>
      </c>
      <c r="AF1096" s="36" t="str">
        <f t="shared" si="370"/>
        <v>PADTON</v>
      </c>
      <c r="AG1096" s="36" t="str">
        <f t="shared" si="371"/>
        <v>RDNGSTN</v>
      </c>
      <c r="AH1096" s="36">
        <f t="shared" si="372"/>
        <v>1092</v>
      </c>
      <c r="AI1096" s="42">
        <f t="shared" si="373"/>
        <v>46262.2</v>
      </c>
      <c r="AJ1096" s="43">
        <f t="shared" si="374"/>
        <v>40.691755093451391</v>
      </c>
      <c r="AK1096" s="43">
        <f t="shared" si="375"/>
        <v>-5.8425148003349463E-2</v>
      </c>
      <c r="AL1096" s="36">
        <f t="shared" si="376"/>
        <v>51.48960026483136</v>
      </c>
      <c r="AM1096" s="36">
        <v>1</v>
      </c>
      <c r="AN1096" s="36">
        <f t="shared" si="377"/>
        <v>-0.8191732344913254</v>
      </c>
      <c r="AO1096" s="36">
        <v>4</v>
      </c>
      <c r="AP1096" s="42">
        <f>INT(AI1096/1000)*1000</f>
        <v>46000</v>
      </c>
      <c r="AQ1096" s="42">
        <f>MOD(AI1096,1000)</f>
        <v>262.19999999999709</v>
      </c>
      <c r="AR1096" s="42">
        <f>MOD(AI1097,1000)-0.2+(AP1097-AP1096)</f>
        <v>302.60000000000292</v>
      </c>
    </row>
    <row r="1097" spans="1:44" x14ac:dyDescent="0.25">
      <c r="A1097" s="32" t="s">
        <v>0</v>
      </c>
      <c r="B1097" s="33" t="s">
        <v>1</v>
      </c>
      <c r="C1097" s="32">
        <v>1093</v>
      </c>
      <c r="D1097">
        <f>MATCH(C1097,TrainRun!$AG$2:$AG$148,1)</f>
        <v>123</v>
      </c>
      <c r="E1097">
        <f>INT(INDEX(TrainRun!$AD$2:$AD$148,'By Second'!D1097))</f>
        <v>1000</v>
      </c>
      <c r="F1097">
        <f>IF(E1097=0,0,INDEX(TrainRun!$AE$2:$AE$148,'By Second'!D1097))</f>
        <v>46.066868709759731</v>
      </c>
      <c r="G1097">
        <f>INDEX(TrainRun!$AF$2:$AF$148,'By Second'!D1097)</f>
        <v>42273.979864968838</v>
      </c>
      <c r="H1097">
        <f t="shared" si="360"/>
        <v>124</v>
      </c>
      <c r="I1097">
        <f>INT(INDEX(TrainRun!$AD$2:$AD$148,'By Second'!H1097))</f>
        <v>1100</v>
      </c>
      <c r="J1097">
        <f>INDEX(TrainRun!$AE$2:$AE$148,'By Second'!H1097)</f>
        <v>40.224353909424785</v>
      </c>
      <c r="K1097">
        <f t="shared" si="357"/>
        <v>100</v>
      </c>
      <c r="L1097">
        <f t="shared" si="358"/>
        <v>-5.8425148003349463</v>
      </c>
      <c r="M1097">
        <f t="shared" si="361"/>
        <v>-5.8425148003349463E-2</v>
      </c>
      <c r="N1097" s="32">
        <f t="shared" si="362"/>
        <v>40.63332994544804</v>
      </c>
      <c r="O1097" s="29">
        <f t="shared" si="359"/>
        <v>46302.842468084986</v>
      </c>
      <c r="P1097">
        <f>MATCH(O1097,LORDetail!$B$2:$B$930,1)</f>
        <v>279</v>
      </c>
      <c r="Q1097">
        <f>INDEX(LORDetail!$B$2:$B$930,P1097)</f>
        <v>46292.125812907921</v>
      </c>
      <c r="R1097">
        <f>INDEX(LORDetail!$D$2:$D$930,P1097)</f>
        <v>51.489477345246101</v>
      </c>
      <c r="S1097">
        <f>INDEX(LORDetail!$E$2:$E$930,P1097)</f>
        <v>-0.81955706108563897</v>
      </c>
      <c r="T1097">
        <f>INDEX(LORDetail!$G$2:$G$930,P1097)</f>
        <v>28.90982</v>
      </c>
      <c r="U1097">
        <f t="shared" si="363"/>
        <v>280</v>
      </c>
      <c r="V1097">
        <f>INDEX(LORDetail!$B$2:$B$930,U1097)</f>
        <v>46501.920782037756</v>
      </c>
      <c r="W1097">
        <f>INDEX(LORDetail!$D$2:$D$930,U1097)</f>
        <v>51.488614947967498</v>
      </c>
      <c r="X1097">
        <f>INDEX(LORDetail!$E$2:$E$930,U1097)</f>
        <v>-0.82224830337632904</v>
      </c>
      <c r="Y1097">
        <f>INDEX(LORDetail!$G$2:$G$930,U1097)</f>
        <v>29.037649999999999</v>
      </c>
      <c r="Z1097">
        <f t="shared" si="364"/>
        <v>209.7949691298345</v>
      </c>
      <c r="AA1097" s="29">
        <f t="shared" si="365"/>
        <v>10.71665517706424</v>
      </c>
      <c r="AB1097">
        <f t="shared" si="366"/>
        <v>5.1081564164830333E-2</v>
      </c>
      <c r="AC1097" s="32">
        <f t="shared" si="367"/>
        <v>51.489433292644179</v>
      </c>
      <c r="AD1097" s="32">
        <f t="shared" si="368"/>
        <v>-0.81969453395139391</v>
      </c>
      <c r="AE1097" s="34">
        <f t="shared" si="369"/>
        <v>28.916349756347191</v>
      </c>
      <c r="AF1097" s="36" t="str">
        <f t="shared" si="370"/>
        <v>PADTON</v>
      </c>
      <c r="AG1097" s="36" t="str">
        <f t="shared" si="371"/>
        <v>RDNGSTN</v>
      </c>
      <c r="AH1097" s="36">
        <f t="shared" si="372"/>
        <v>1093</v>
      </c>
      <c r="AI1097" s="42">
        <f t="shared" si="373"/>
        <v>46302.8</v>
      </c>
      <c r="AJ1097" s="43">
        <f t="shared" si="374"/>
        <v>40.63332994544804</v>
      </c>
      <c r="AK1097" s="43">
        <f t="shared" si="375"/>
        <v>-5.8425148003349463E-2</v>
      </c>
      <c r="AL1097" s="36">
        <f t="shared" si="376"/>
        <v>51.489433292644179</v>
      </c>
      <c r="AM1097" s="36">
        <v>1</v>
      </c>
      <c r="AN1097" s="36">
        <f t="shared" si="377"/>
        <v>-0.81969453395139391</v>
      </c>
      <c r="AO1097" s="36">
        <v>4</v>
      </c>
      <c r="AP1097" s="42">
        <f>INT(AI1097/1000)*1000</f>
        <v>46000</v>
      </c>
      <c r="AQ1097" s="42">
        <f>MOD(AI1097,1000)</f>
        <v>302.80000000000291</v>
      </c>
      <c r="AR1097" s="42">
        <f>MOD(AI1098,1000)-0.2+(AP1098-AP1097)</f>
        <v>343.20000000000147</v>
      </c>
    </row>
    <row r="1098" spans="1:44" x14ac:dyDescent="0.25">
      <c r="A1098" s="32" t="s">
        <v>0</v>
      </c>
      <c r="B1098" s="33" t="s">
        <v>1</v>
      </c>
      <c r="C1098" s="32">
        <v>1094</v>
      </c>
      <c r="D1098">
        <f>MATCH(C1098,TrainRun!$AG$2:$AG$148,1)</f>
        <v>123</v>
      </c>
      <c r="E1098">
        <f>INT(INDEX(TrainRun!$AD$2:$AD$148,'By Second'!D1098))</f>
        <v>1000</v>
      </c>
      <c r="F1098">
        <f>IF(E1098=0,0,INDEX(TrainRun!$AE$2:$AE$148,'By Second'!D1098))</f>
        <v>46.066868709759731</v>
      </c>
      <c r="G1098">
        <f>INDEX(TrainRun!$AF$2:$AF$148,'By Second'!D1098)</f>
        <v>42273.979864968838</v>
      </c>
      <c r="H1098">
        <f t="shared" si="360"/>
        <v>124</v>
      </c>
      <c r="I1098">
        <f>INT(INDEX(TrainRun!$AD$2:$AD$148,'By Second'!H1098))</f>
        <v>1100</v>
      </c>
      <c r="J1098">
        <f>INDEX(TrainRun!$AE$2:$AE$148,'By Second'!H1098)</f>
        <v>40.224353909424785</v>
      </c>
      <c r="K1098">
        <f t="shared" si="357"/>
        <v>100</v>
      </c>
      <c r="L1098">
        <f t="shared" si="358"/>
        <v>-5.8425148003349463</v>
      </c>
      <c r="M1098">
        <f t="shared" si="361"/>
        <v>-5.8425148003349463E-2</v>
      </c>
      <c r="N1098" s="32">
        <f t="shared" si="362"/>
        <v>40.574904797444688</v>
      </c>
      <c r="O1098" s="29">
        <f t="shared" si="359"/>
        <v>46343.417372882432</v>
      </c>
      <c r="P1098">
        <f>MATCH(O1098,LORDetail!$B$2:$B$930,1)</f>
        <v>279</v>
      </c>
      <c r="Q1098">
        <f>INDEX(LORDetail!$B$2:$B$930,P1098)</f>
        <v>46292.125812907921</v>
      </c>
      <c r="R1098">
        <f>INDEX(LORDetail!$D$2:$D$930,P1098)</f>
        <v>51.489477345246101</v>
      </c>
      <c r="S1098">
        <f>INDEX(LORDetail!$E$2:$E$930,P1098)</f>
        <v>-0.81955706108563897</v>
      </c>
      <c r="T1098">
        <f>INDEX(LORDetail!$G$2:$G$930,P1098)</f>
        <v>28.90982</v>
      </c>
      <c r="U1098">
        <f t="shared" si="363"/>
        <v>280</v>
      </c>
      <c r="V1098">
        <f>INDEX(LORDetail!$B$2:$B$930,U1098)</f>
        <v>46501.920782037756</v>
      </c>
      <c r="W1098">
        <f>INDEX(LORDetail!$D$2:$D$930,U1098)</f>
        <v>51.488614947967498</v>
      </c>
      <c r="X1098">
        <f>INDEX(LORDetail!$E$2:$E$930,U1098)</f>
        <v>-0.82224830337632904</v>
      </c>
      <c r="Y1098">
        <f>INDEX(LORDetail!$G$2:$G$930,U1098)</f>
        <v>29.037649999999999</v>
      </c>
      <c r="Z1098">
        <f t="shared" si="364"/>
        <v>209.7949691298345</v>
      </c>
      <c r="AA1098" s="29">
        <f t="shared" si="365"/>
        <v>51.291559974510164</v>
      </c>
      <c r="AB1098">
        <f t="shared" si="366"/>
        <v>0.24448422279739071</v>
      </c>
      <c r="AC1098" s="32">
        <f t="shared" si="367"/>
        <v>51.489266502717697</v>
      </c>
      <c r="AD1098" s="32">
        <f t="shared" si="368"/>
        <v>-0.82021502736543783</v>
      </c>
      <c r="AE1098" s="34">
        <f t="shared" si="369"/>
        <v>28.941072418200189</v>
      </c>
      <c r="AF1098" s="36" t="str">
        <f t="shared" si="370"/>
        <v>PADTON</v>
      </c>
      <c r="AG1098" s="36" t="str">
        <f t="shared" si="371"/>
        <v>RDNGSTN</v>
      </c>
      <c r="AH1098" s="36">
        <f t="shared" si="372"/>
        <v>1094</v>
      </c>
      <c r="AI1098" s="42">
        <f t="shared" si="373"/>
        <v>46343.4</v>
      </c>
      <c r="AJ1098" s="43">
        <f t="shared" si="374"/>
        <v>40.574904797444688</v>
      </c>
      <c r="AK1098" s="43">
        <f t="shared" si="375"/>
        <v>-5.8425148003349463E-2</v>
      </c>
      <c r="AL1098" s="36">
        <f t="shared" si="376"/>
        <v>51.489266502717697</v>
      </c>
      <c r="AM1098" s="36">
        <v>1</v>
      </c>
      <c r="AN1098" s="36">
        <f t="shared" si="377"/>
        <v>-0.82021502736543783</v>
      </c>
      <c r="AO1098" s="36">
        <v>4</v>
      </c>
      <c r="AP1098" s="42">
        <f>INT(AI1098/1000)*1000</f>
        <v>46000</v>
      </c>
      <c r="AQ1098" s="42">
        <f>MOD(AI1098,1000)</f>
        <v>343.40000000000146</v>
      </c>
      <c r="AR1098" s="42">
        <f>MOD(AI1099,1000)-0.2+(AP1099-AP1098)</f>
        <v>383.8</v>
      </c>
    </row>
    <row r="1099" spans="1:44" x14ac:dyDescent="0.25">
      <c r="A1099" s="32" t="s">
        <v>0</v>
      </c>
      <c r="B1099" s="33" t="s">
        <v>1</v>
      </c>
      <c r="C1099" s="32">
        <v>1095</v>
      </c>
      <c r="D1099">
        <f>MATCH(C1099,TrainRun!$AG$2:$AG$148,1)</f>
        <v>123</v>
      </c>
      <c r="E1099">
        <f>INT(INDEX(TrainRun!$AD$2:$AD$148,'By Second'!D1099))</f>
        <v>1000</v>
      </c>
      <c r="F1099">
        <f>IF(E1099=0,0,INDEX(TrainRun!$AE$2:$AE$148,'By Second'!D1099))</f>
        <v>46.066868709759731</v>
      </c>
      <c r="G1099">
        <f>INDEX(TrainRun!$AF$2:$AF$148,'By Second'!D1099)</f>
        <v>42273.979864968838</v>
      </c>
      <c r="H1099">
        <f t="shared" si="360"/>
        <v>124</v>
      </c>
      <c r="I1099">
        <f>INT(INDEX(TrainRun!$AD$2:$AD$148,'By Second'!H1099))</f>
        <v>1100</v>
      </c>
      <c r="J1099">
        <f>INDEX(TrainRun!$AE$2:$AE$148,'By Second'!H1099)</f>
        <v>40.224353909424785</v>
      </c>
      <c r="K1099">
        <f t="shared" si="357"/>
        <v>100</v>
      </c>
      <c r="L1099">
        <f t="shared" si="358"/>
        <v>-5.8425148003349463</v>
      </c>
      <c r="M1099">
        <f t="shared" si="361"/>
        <v>-5.8425148003349463E-2</v>
      </c>
      <c r="N1099" s="32">
        <f t="shared" si="362"/>
        <v>40.516479649441337</v>
      </c>
      <c r="O1099" s="29">
        <f t="shared" si="359"/>
        <v>46383.933852531874</v>
      </c>
      <c r="P1099">
        <f>MATCH(O1099,LORDetail!$B$2:$B$930,1)</f>
        <v>279</v>
      </c>
      <c r="Q1099">
        <f>INDEX(LORDetail!$B$2:$B$930,P1099)</f>
        <v>46292.125812907921</v>
      </c>
      <c r="R1099">
        <f>INDEX(LORDetail!$D$2:$D$930,P1099)</f>
        <v>51.489477345246101</v>
      </c>
      <c r="S1099">
        <f>INDEX(LORDetail!$E$2:$E$930,P1099)</f>
        <v>-0.81955706108563897</v>
      </c>
      <c r="T1099">
        <f>INDEX(LORDetail!$G$2:$G$930,P1099)</f>
        <v>28.90982</v>
      </c>
      <c r="U1099">
        <f t="shared" si="363"/>
        <v>280</v>
      </c>
      <c r="V1099">
        <f>INDEX(LORDetail!$B$2:$B$930,U1099)</f>
        <v>46501.920782037756</v>
      </c>
      <c r="W1099">
        <f>INDEX(LORDetail!$D$2:$D$930,U1099)</f>
        <v>51.488614947967498</v>
      </c>
      <c r="X1099">
        <f>INDEX(LORDetail!$E$2:$E$930,U1099)</f>
        <v>-0.82224830337632904</v>
      </c>
      <c r="Y1099">
        <f>INDEX(LORDetail!$G$2:$G$930,U1099)</f>
        <v>29.037649999999999</v>
      </c>
      <c r="Z1099">
        <f t="shared" si="364"/>
        <v>209.7949691298345</v>
      </c>
      <c r="AA1099" s="29">
        <f t="shared" si="365"/>
        <v>91.808039623952936</v>
      </c>
      <c r="AB1099">
        <f t="shared" si="366"/>
        <v>0.43760839454227463</v>
      </c>
      <c r="AC1099" s="32">
        <f t="shared" si="367"/>
        <v>51.489099952957552</v>
      </c>
      <c r="AD1099" s="32">
        <f t="shared" si="368"/>
        <v>-0.82073477130379213</v>
      </c>
      <c r="AE1099" s="34">
        <f t="shared" si="369"/>
        <v>28.96575948107434</v>
      </c>
      <c r="AF1099" s="36" t="str">
        <f t="shared" si="370"/>
        <v>PADTON</v>
      </c>
      <c r="AG1099" s="36" t="str">
        <f t="shared" si="371"/>
        <v>RDNGSTN</v>
      </c>
      <c r="AH1099" s="36">
        <f t="shared" si="372"/>
        <v>1095</v>
      </c>
      <c r="AI1099" s="42">
        <f t="shared" si="373"/>
        <v>46384</v>
      </c>
      <c r="AJ1099" s="43">
        <f t="shared" si="374"/>
        <v>40.516479649441337</v>
      </c>
      <c r="AK1099" s="43">
        <f t="shared" si="375"/>
        <v>-5.8425148003349463E-2</v>
      </c>
      <c r="AL1099" s="36">
        <f t="shared" si="376"/>
        <v>51.489099952957552</v>
      </c>
      <c r="AM1099" s="36">
        <v>1</v>
      </c>
      <c r="AN1099" s="36">
        <f t="shared" si="377"/>
        <v>-0.82073477130379213</v>
      </c>
      <c r="AO1099" s="36">
        <v>4</v>
      </c>
      <c r="AP1099" s="42">
        <f>INT(AI1099/1000)*1000</f>
        <v>46000</v>
      </c>
      <c r="AQ1099" s="42">
        <f>MOD(AI1099,1000)</f>
        <v>384</v>
      </c>
      <c r="AR1099" s="42">
        <f>MOD(AI1100,1000)-0.2+(AP1100-AP1099)</f>
        <v>424.20000000000147</v>
      </c>
    </row>
    <row r="1100" spans="1:44" x14ac:dyDescent="0.25">
      <c r="A1100" s="32" t="s">
        <v>0</v>
      </c>
      <c r="B1100" s="33" t="s">
        <v>1</v>
      </c>
      <c r="C1100" s="32">
        <v>1096</v>
      </c>
      <c r="D1100">
        <f>MATCH(C1100,TrainRun!$AG$2:$AG$148,1)</f>
        <v>123</v>
      </c>
      <c r="E1100">
        <f>INT(INDEX(TrainRun!$AD$2:$AD$148,'By Second'!D1100))</f>
        <v>1000</v>
      </c>
      <c r="F1100">
        <f>IF(E1100=0,0,INDEX(TrainRun!$AE$2:$AE$148,'By Second'!D1100))</f>
        <v>46.066868709759731</v>
      </c>
      <c r="G1100">
        <f>INDEX(TrainRun!$AF$2:$AF$148,'By Second'!D1100)</f>
        <v>42273.979864968838</v>
      </c>
      <c r="H1100">
        <f t="shared" si="360"/>
        <v>124</v>
      </c>
      <c r="I1100">
        <f>INT(INDEX(TrainRun!$AD$2:$AD$148,'By Second'!H1100))</f>
        <v>1100</v>
      </c>
      <c r="J1100">
        <f>INDEX(TrainRun!$AE$2:$AE$148,'By Second'!H1100)</f>
        <v>40.224353909424785</v>
      </c>
      <c r="K1100">
        <f t="shared" si="357"/>
        <v>100</v>
      </c>
      <c r="L1100">
        <f t="shared" si="358"/>
        <v>-5.8425148003349463</v>
      </c>
      <c r="M1100">
        <f t="shared" si="361"/>
        <v>-5.8425148003349463E-2</v>
      </c>
      <c r="N1100" s="32">
        <f t="shared" si="362"/>
        <v>40.458054501437985</v>
      </c>
      <c r="O1100" s="29">
        <f t="shared" si="359"/>
        <v>46424.391907033314</v>
      </c>
      <c r="P1100">
        <f>MATCH(O1100,LORDetail!$B$2:$B$930,1)</f>
        <v>279</v>
      </c>
      <c r="Q1100">
        <f>INDEX(LORDetail!$B$2:$B$930,P1100)</f>
        <v>46292.125812907921</v>
      </c>
      <c r="R1100">
        <f>INDEX(LORDetail!$D$2:$D$930,P1100)</f>
        <v>51.489477345246101</v>
      </c>
      <c r="S1100">
        <f>INDEX(LORDetail!$E$2:$E$930,P1100)</f>
        <v>-0.81955706108563897</v>
      </c>
      <c r="T1100">
        <f>INDEX(LORDetail!$G$2:$G$930,P1100)</f>
        <v>28.90982</v>
      </c>
      <c r="U1100">
        <f t="shared" si="363"/>
        <v>280</v>
      </c>
      <c r="V1100">
        <f>INDEX(LORDetail!$B$2:$B$930,U1100)</f>
        <v>46501.920782037756</v>
      </c>
      <c r="W1100">
        <f>INDEX(LORDetail!$D$2:$D$930,U1100)</f>
        <v>51.488614947967498</v>
      </c>
      <c r="X1100">
        <f>INDEX(LORDetail!$E$2:$E$930,U1100)</f>
        <v>-0.82224830337632904</v>
      </c>
      <c r="Y1100">
        <f>INDEX(LORDetail!$G$2:$G$930,U1100)</f>
        <v>29.037649999999999</v>
      </c>
      <c r="Z1100">
        <f t="shared" si="364"/>
        <v>209.7949691298345</v>
      </c>
      <c r="AA1100" s="29">
        <f t="shared" si="365"/>
        <v>132.26609412539256</v>
      </c>
      <c r="AB1100">
        <f t="shared" si="366"/>
        <v>0.63045407939948206</v>
      </c>
      <c r="AC1100" s="32">
        <f t="shared" si="367"/>
        <v>51.488933643363744</v>
      </c>
      <c r="AD1100" s="32">
        <f t="shared" si="368"/>
        <v>-0.82125376576645692</v>
      </c>
      <c r="AE1100" s="34">
        <f t="shared" si="369"/>
        <v>28.990410944969636</v>
      </c>
      <c r="AF1100" s="36" t="str">
        <f t="shared" si="370"/>
        <v>PADTON</v>
      </c>
      <c r="AG1100" s="36" t="str">
        <f t="shared" si="371"/>
        <v>RDNGSTN</v>
      </c>
      <c r="AH1100" s="36">
        <f t="shared" si="372"/>
        <v>1096</v>
      </c>
      <c r="AI1100" s="42">
        <f t="shared" si="373"/>
        <v>46424.4</v>
      </c>
      <c r="AJ1100" s="43">
        <f t="shared" si="374"/>
        <v>40.458054501437985</v>
      </c>
      <c r="AK1100" s="43">
        <f t="shared" si="375"/>
        <v>-5.8425148003349463E-2</v>
      </c>
      <c r="AL1100" s="36">
        <f t="shared" si="376"/>
        <v>51.488933643363744</v>
      </c>
      <c r="AM1100" s="36">
        <v>1</v>
      </c>
      <c r="AN1100" s="36">
        <f t="shared" si="377"/>
        <v>-0.82125376576645692</v>
      </c>
      <c r="AO1100" s="36">
        <v>4</v>
      </c>
      <c r="AP1100" s="42">
        <f>INT(AI1100/1000)*1000</f>
        <v>46000</v>
      </c>
      <c r="AQ1100" s="42">
        <f>MOD(AI1100,1000)</f>
        <v>424.40000000000146</v>
      </c>
      <c r="AR1100" s="42">
        <f>MOD(AI1101,1000)-0.2+(AP1101-AP1100)</f>
        <v>464.60000000000292</v>
      </c>
    </row>
    <row r="1101" spans="1:44" x14ac:dyDescent="0.25">
      <c r="A1101" s="32" t="s">
        <v>0</v>
      </c>
      <c r="B1101" s="33" t="s">
        <v>1</v>
      </c>
      <c r="C1101" s="32">
        <v>1097</v>
      </c>
      <c r="D1101">
        <f>MATCH(C1101,TrainRun!$AG$2:$AG$148,1)</f>
        <v>123</v>
      </c>
      <c r="E1101">
        <f>INT(INDEX(TrainRun!$AD$2:$AD$148,'By Second'!D1101))</f>
        <v>1000</v>
      </c>
      <c r="F1101">
        <f>IF(E1101=0,0,INDEX(TrainRun!$AE$2:$AE$148,'By Second'!D1101))</f>
        <v>46.066868709759731</v>
      </c>
      <c r="G1101">
        <f>INDEX(TrainRun!$AF$2:$AF$148,'By Second'!D1101)</f>
        <v>42273.979864968838</v>
      </c>
      <c r="H1101">
        <f t="shared" si="360"/>
        <v>124</v>
      </c>
      <c r="I1101">
        <f>INT(INDEX(TrainRun!$AD$2:$AD$148,'By Second'!H1101))</f>
        <v>1100</v>
      </c>
      <c r="J1101">
        <f>INDEX(TrainRun!$AE$2:$AE$148,'By Second'!H1101)</f>
        <v>40.224353909424785</v>
      </c>
      <c r="K1101">
        <f t="shared" si="357"/>
        <v>100</v>
      </c>
      <c r="L1101">
        <f t="shared" si="358"/>
        <v>-5.8425148003349463</v>
      </c>
      <c r="M1101">
        <f t="shared" si="361"/>
        <v>-5.8425148003349463E-2</v>
      </c>
      <c r="N1101" s="32">
        <f t="shared" si="362"/>
        <v>40.399629353434634</v>
      </c>
      <c r="O1101" s="29">
        <f t="shared" si="359"/>
        <v>46464.791536386751</v>
      </c>
      <c r="P1101">
        <f>MATCH(O1101,LORDetail!$B$2:$B$930,1)</f>
        <v>279</v>
      </c>
      <c r="Q1101">
        <f>INDEX(LORDetail!$B$2:$B$930,P1101)</f>
        <v>46292.125812907921</v>
      </c>
      <c r="R1101">
        <f>INDEX(LORDetail!$D$2:$D$930,P1101)</f>
        <v>51.489477345246101</v>
      </c>
      <c r="S1101">
        <f>INDEX(LORDetail!$E$2:$E$930,P1101)</f>
        <v>-0.81955706108563897</v>
      </c>
      <c r="T1101">
        <f>INDEX(LORDetail!$G$2:$G$930,P1101)</f>
        <v>28.90982</v>
      </c>
      <c r="U1101">
        <f t="shared" si="363"/>
        <v>280</v>
      </c>
      <c r="V1101">
        <f>INDEX(LORDetail!$B$2:$B$930,U1101)</f>
        <v>46501.920782037756</v>
      </c>
      <c r="W1101">
        <f>INDEX(LORDetail!$D$2:$D$930,U1101)</f>
        <v>51.488614947967498</v>
      </c>
      <c r="X1101">
        <f>INDEX(LORDetail!$E$2:$E$930,U1101)</f>
        <v>-0.82224830337632904</v>
      </c>
      <c r="Y1101">
        <f>INDEX(LORDetail!$G$2:$G$930,U1101)</f>
        <v>29.037649999999999</v>
      </c>
      <c r="Z1101">
        <f t="shared" si="364"/>
        <v>209.7949691298345</v>
      </c>
      <c r="AA1101" s="29">
        <f t="shared" si="365"/>
        <v>172.66572347882902</v>
      </c>
      <c r="AB1101">
        <f t="shared" si="366"/>
        <v>0.82302127736901287</v>
      </c>
      <c r="AC1101" s="32">
        <f t="shared" si="367"/>
        <v>51.488767573936265</v>
      </c>
      <c r="AD1101" s="32">
        <f t="shared" si="368"/>
        <v>-0.8217720107534322</v>
      </c>
      <c r="AE1101" s="34">
        <f t="shared" si="369"/>
        <v>29.015026809886081</v>
      </c>
      <c r="AF1101" s="36" t="str">
        <f t="shared" si="370"/>
        <v>PADTON</v>
      </c>
      <c r="AG1101" s="36" t="str">
        <f t="shared" si="371"/>
        <v>RDNGSTN</v>
      </c>
      <c r="AH1101" s="36">
        <f t="shared" si="372"/>
        <v>1097</v>
      </c>
      <c r="AI1101" s="42">
        <f t="shared" si="373"/>
        <v>46464.800000000003</v>
      </c>
      <c r="AJ1101" s="43">
        <f t="shared" si="374"/>
        <v>40.399629353434634</v>
      </c>
      <c r="AK1101" s="43">
        <f t="shared" si="375"/>
        <v>-5.8425148003349463E-2</v>
      </c>
      <c r="AL1101" s="36">
        <f t="shared" si="376"/>
        <v>51.488767573936265</v>
      </c>
      <c r="AM1101" s="36">
        <v>1</v>
      </c>
      <c r="AN1101" s="36">
        <f t="shared" si="377"/>
        <v>-0.8217720107534322</v>
      </c>
      <c r="AO1101" s="36">
        <v>4</v>
      </c>
      <c r="AP1101" s="42">
        <f>INT(AI1101/1000)*1000</f>
        <v>46000</v>
      </c>
      <c r="AQ1101" s="42">
        <f>MOD(AI1101,1000)</f>
        <v>464.80000000000291</v>
      </c>
      <c r="AR1101" s="42">
        <f>MOD(AI1102,1000)-0.2+(AP1102-AP1101)</f>
        <v>504.9999999999971</v>
      </c>
    </row>
    <row r="1102" spans="1:44" x14ac:dyDescent="0.25">
      <c r="A1102" s="32" t="s">
        <v>0</v>
      </c>
      <c r="B1102" s="33" t="s">
        <v>1</v>
      </c>
      <c r="C1102" s="32">
        <v>1098</v>
      </c>
      <c r="D1102">
        <f>MATCH(C1102,TrainRun!$AG$2:$AG$148,1)</f>
        <v>123</v>
      </c>
      <c r="E1102">
        <f>INT(INDEX(TrainRun!$AD$2:$AD$148,'By Second'!D1102))</f>
        <v>1000</v>
      </c>
      <c r="F1102">
        <f>IF(E1102=0,0,INDEX(TrainRun!$AE$2:$AE$148,'By Second'!D1102))</f>
        <v>46.066868709759731</v>
      </c>
      <c r="G1102">
        <f>INDEX(TrainRun!$AF$2:$AF$148,'By Second'!D1102)</f>
        <v>42273.979864968838</v>
      </c>
      <c r="H1102">
        <f t="shared" si="360"/>
        <v>124</v>
      </c>
      <c r="I1102">
        <f>INT(INDEX(TrainRun!$AD$2:$AD$148,'By Second'!H1102))</f>
        <v>1100</v>
      </c>
      <c r="J1102">
        <f>INDEX(TrainRun!$AE$2:$AE$148,'By Second'!H1102)</f>
        <v>40.224353909424785</v>
      </c>
      <c r="K1102">
        <f t="shared" si="357"/>
        <v>100</v>
      </c>
      <c r="L1102">
        <f t="shared" si="358"/>
        <v>-5.8425148003349463</v>
      </c>
      <c r="M1102">
        <f t="shared" si="361"/>
        <v>-5.8425148003349463E-2</v>
      </c>
      <c r="N1102" s="32">
        <f t="shared" si="362"/>
        <v>40.341204205431282</v>
      </c>
      <c r="O1102" s="29">
        <f t="shared" si="359"/>
        <v>46505.132740592184</v>
      </c>
      <c r="P1102">
        <f>MATCH(O1102,LORDetail!$B$2:$B$930,1)</f>
        <v>280</v>
      </c>
      <c r="Q1102">
        <f>INDEX(LORDetail!$B$2:$B$930,P1102)</f>
        <v>46501.920782037756</v>
      </c>
      <c r="R1102">
        <f>INDEX(LORDetail!$D$2:$D$930,P1102)</f>
        <v>51.488614947967498</v>
      </c>
      <c r="S1102">
        <f>INDEX(LORDetail!$E$2:$E$930,P1102)</f>
        <v>-0.82224830337632904</v>
      </c>
      <c r="T1102">
        <f>INDEX(LORDetail!$G$2:$G$930,P1102)</f>
        <v>29.037649999999999</v>
      </c>
      <c r="U1102">
        <f t="shared" si="363"/>
        <v>281</v>
      </c>
      <c r="V1102">
        <f>INDEX(LORDetail!$B$2:$B$930,U1102)</f>
        <v>46696.119354506409</v>
      </c>
      <c r="W1102">
        <f>INDEX(LORDetail!$D$2:$D$930,U1102)</f>
        <v>51.487786441285202</v>
      </c>
      <c r="X1102">
        <f>INDEX(LORDetail!$E$2:$E$930,U1102)</f>
        <v>-0.82471384790647795</v>
      </c>
      <c r="Y1102">
        <f>INDEX(LORDetail!$G$2:$G$930,U1102)</f>
        <v>29.15598</v>
      </c>
      <c r="Z1102">
        <f t="shared" si="364"/>
        <v>194.19857246865286</v>
      </c>
      <c r="AA1102" s="29">
        <f t="shared" si="365"/>
        <v>3.211958554427838</v>
      </c>
      <c r="AB1102">
        <f t="shared" si="366"/>
        <v>1.6539558008060569E-2</v>
      </c>
      <c r="AC1102" s="32">
        <f t="shared" si="367"/>
        <v>51.48860124483317</v>
      </c>
      <c r="AD1102" s="32">
        <f t="shared" si="368"/>
        <v>-0.82228908239310694</v>
      </c>
      <c r="AE1102" s="34">
        <f t="shared" si="369"/>
        <v>29.039607125899092</v>
      </c>
      <c r="AF1102" s="36" t="str">
        <f t="shared" si="370"/>
        <v>PADTON</v>
      </c>
      <c r="AG1102" s="36" t="str">
        <f t="shared" si="371"/>
        <v>RDNGSTN</v>
      </c>
      <c r="AH1102" s="36">
        <f t="shared" si="372"/>
        <v>1098</v>
      </c>
      <c r="AI1102" s="42">
        <f t="shared" si="373"/>
        <v>46505.2</v>
      </c>
      <c r="AJ1102" s="43">
        <f t="shared" si="374"/>
        <v>40.341204205431282</v>
      </c>
      <c r="AK1102" s="43">
        <f t="shared" si="375"/>
        <v>-5.8425148003349463E-2</v>
      </c>
      <c r="AL1102" s="36">
        <f t="shared" si="376"/>
        <v>51.48860124483317</v>
      </c>
      <c r="AM1102" s="36">
        <v>1</v>
      </c>
      <c r="AN1102" s="36">
        <f t="shared" si="377"/>
        <v>-0.82228908239310694</v>
      </c>
      <c r="AO1102" s="36">
        <v>4</v>
      </c>
      <c r="AP1102" s="42">
        <f>INT(AI1102/1000)*1000</f>
        <v>46000</v>
      </c>
      <c r="AQ1102" s="42">
        <f>MOD(AI1102,1000)</f>
        <v>505.19999999999709</v>
      </c>
      <c r="AR1102" s="42">
        <f>MOD(AI1103,1000)-0.2+(AP1103-AP1102)</f>
        <v>545.20000000000141</v>
      </c>
    </row>
    <row r="1103" spans="1:44" x14ac:dyDescent="0.25">
      <c r="A1103" s="32" t="s">
        <v>0</v>
      </c>
      <c r="B1103" s="33" t="s">
        <v>1</v>
      </c>
      <c r="C1103" s="32">
        <v>1099</v>
      </c>
      <c r="D1103">
        <f>MATCH(C1103,TrainRun!$AG$2:$AG$148,1)</f>
        <v>123</v>
      </c>
      <c r="E1103">
        <f>INT(INDEX(TrainRun!$AD$2:$AD$148,'By Second'!D1103))</f>
        <v>1000</v>
      </c>
      <c r="F1103">
        <f>IF(E1103=0,0,INDEX(TrainRun!$AE$2:$AE$148,'By Second'!D1103))</f>
        <v>46.066868709759731</v>
      </c>
      <c r="G1103">
        <f>INDEX(TrainRun!$AF$2:$AF$148,'By Second'!D1103)</f>
        <v>42273.979864968838</v>
      </c>
      <c r="H1103">
        <f t="shared" si="360"/>
        <v>124</v>
      </c>
      <c r="I1103">
        <f>INT(INDEX(TrainRun!$AD$2:$AD$148,'By Second'!H1103))</f>
        <v>1100</v>
      </c>
      <c r="J1103">
        <f>INDEX(TrainRun!$AE$2:$AE$148,'By Second'!H1103)</f>
        <v>40.224353909424785</v>
      </c>
      <c r="K1103">
        <f t="shared" si="357"/>
        <v>100</v>
      </c>
      <c r="L1103">
        <f t="shared" si="358"/>
        <v>-5.8425148003349463</v>
      </c>
      <c r="M1103">
        <f t="shared" si="361"/>
        <v>-5.8425148003349463E-2</v>
      </c>
      <c r="N1103" s="32">
        <f t="shared" si="362"/>
        <v>40.282779057427931</v>
      </c>
      <c r="O1103" s="29">
        <f t="shared" si="359"/>
        <v>46545.415519649614</v>
      </c>
      <c r="P1103">
        <f>MATCH(O1103,LORDetail!$B$2:$B$930,1)</f>
        <v>280</v>
      </c>
      <c r="Q1103">
        <f>INDEX(LORDetail!$B$2:$B$930,P1103)</f>
        <v>46501.920782037756</v>
      </c>
      <c r="R1103">
        <f>INDEX(LORDetail!$D$2:$D$930,P1103)</f>
        <v>51.488614947967498</v>
      </c>
      <c r="S1103">
        <f>INDEX(LORDetail!$E$2:$E$930,P1103)</f>
        <v>-0.82224830337632904</v>
      </c>
      <c r="T1103">
        <f>INDEX(LORDetail!$G$2:$G$930,P1103)</f>
        <v>29.037649999999999</v>
      </c>
      <c r="U1103">
        <f t="shared" si="363"/>
        <v>281</v>
      </c>
      <c r="V1103">
        <f>INDEX(LORDetail!$B$2:$B$930,U1103)</f>
        <v>46696.119354506409</v>
      </c>
      <c r="W1103">
        <f>INDEX(LORDetail!$D$2:$D$930,U1103)</f>
        <v>51.487786441285202</v>
      </c>
      <c r="X1103">
        <f>INDEX(LORDetail!$E$2:$E$930,U1103)</f>
        <v>-0.82471384790647795</v>
      </c>
      <c r="Y1103">
        <f>INDEX(LORDetail!$G$2:$G$930,U1103)</f>
        <v>29.15598</v>
      </c>
      <c r="Z1103">
        <f t="shared" si="364"/>
        <v>194.19857246865286</v>
      </c>
      <c r="AA1103" s="29">
        <f t="shared" si="365"/>
        <v>43.494737611858</v>
      </c>
      <c r="AB1103">
        <f t="shared" si="366"/>
        <v>0.22397042912804538</v>
      </c>
      <c r="AC1103" s="32">
        <f t="shared" si="367"/>
        <v>51.488429386970331</v>
      </c>
      <c r="AD1103" s="32">
        <f t="shared" si="368"/>
        <v>-0.82280051244278074</v>
      </c>
      <c r="AE1103" s="34">
        <f t="shared" si="369"/>
        <v>29.06415242087872</v>
      </c>
      <c r="AF1103" s="36" t="str">
        <f t="shared" si="370"/>
        <v>PADTON</v>
      </c>
      <c r="AG1103" s="36" t="str">
        <f t="shared" si="371"/>
        <v>RDNGSTN</v>
      </c>
      <c r="AH1103" s="36">
        <f t="shared" si="372"/>
        <v>1099</v>
      </c>
      <c r="AI1103" s="42">
        <f t="shared" si="373"/>
        <v>46545.4</v>
      </c>
      <c r="AJ1103" s="43">
        <f t="shared" si="374"/>
        <v>40.282779057427931</v>
      </c>
      <c r="AK1103" s="43">
        <f t="shared" si="375"/>
        <v>-5.8425148003349463E-2</v>
      </c>
      <c r="AL1103" s="36">
        <f t="shared" si="376"/>
        <v>51.488429386970331</v>
      </c>
      <c r="AM1103" s="36">
        <v>1</v>
      </c>
      <c r="AN1103" s="36">
        <f t="shared" si="377"/>
        <v>-0.82280051244278074</v>
      </c>
      <c r="AO1103" s="36">
        <v>4</v>
      </c>
      <c r="AP1103" s="42">
        <f>INT(AI1103/1000)*1000</f>
        <v>46000</v>
      </c>
      <c r="AQ1103" s="42">
        <f>MOD(AI1103,1000)</f>
        <v>545.40000000000146</v>
      </c>
      <c r="AR1103" s="42">
        <f>MOD(AI1104,1000)-0.2+(AP1104-AP1103)</f>
        <v>579.99999999999704</v>
      </c>
    </row>
    <row r="1104" spans="1:44" x14ac:dyDescent="0.25">
      <c r="A1104" s="32" t="s">
        <v>0</v>
      </c>
      <c r="B1104" s="33" t="s">
        <v>1</v>
      </c>
      <c r="C1104" s="32">
        <v>1100</v>
      </c>
      <c r="D1104">
        <f>MATCH(C1104,TrainRun!$AG$2:$AG$148,1)</f>
        <v>124</v>
      </c>
      <c r="E1104">
        <f>INT(INDEX(TrainRun!$AD$2:$AD$148,'By Second'!D1104))</f>
        <v>1100</v>
      </c>
      <c r="F1104">
        <f>IF(E1104=0,0,INDEX(TrainRun!$AE$2:$AE$148,'By Second'!D1104))</f>
        <v>40.224353909424785</v>
      </c>
      <c r="G1104">
        <f>INDEX(TrainRun!$AF$2:$AF$148,'By Second'!D1104)</f>
        <v>46580.084787200067</v>
      </c>
      <c r="H1104">
        <f t="shared" si="360"/>
        <v>125</v>
      </c>
      <c r="I1104">
        <f>INT(INDEX(TrainRun!$AD$2:$AD$148,'By Second'!H1104))</f>
        <v>1184</v>
      </c>
      <c r="J1104">
        <f>INDEX(TrainRun!$AE$2:$AE$148,'By Second'!H1104)</f>
        <v>35.972859937071945</v>
      </c>
      <c r="K1104">
        <f t="shared" si="357"/>
        <v>84</v>
      </c>
      <c r="L1104">
        <f t="shared" si="358"/>
        <v>-4.25149397235284</v>
      </c>
      <c r="M1104">
        <f t="shared" si="361"/>
        <v>-5.0613023480390949E-2</v>
      </c>
      <c r="N1104" s="32">
        <f t="shared" si="362"/>
        <v>40.224353909424785</v>
      </c>
      <c r="O1104" s="29">
        <f t="shared" si="359"/>
        <v>46580.1</v>
      </c>
      <c r="P1104">
        <f>MATCH(O1104,LORDetail!$B$2:$B$930,1)</f>
        <v>280</v>
      </c>
      <c r="Q1104">
        <f>INDEX(LORDetail!$B$2:$B$930,P1104)</f>
        <v>46501.920782037756</v>
      </c>
      <c r="R1104">
        <f>INDEX(LORDetail!$D$2:$D$930,P1104)</f>
        <v>51.488614947967498</v>
      </c>
      <c r="S1104">
        <f>INDEX(LORDetail!$E$2:$E$930,P1104)</f>
        <v>-0.82224830337632904</v>
      </c>
      <c r="T1104">
        <f>INDEX(LORDetail!$G$2:$G$930,P1104)</f>
        <v>29.037649999999999</v>
      </c>
      <c r="U1104">
        <f t="shared" si="363"/>
        <v>281</v>
      </c>
      <c r="V1104">
        <f>INDEX(LORDetail!$B$2:$B$930,U1104)</f>
        <v>46696.119354506409</v>
      </c>
      <c r="W1104">
        <f>INDEX(LORDetail!$D$2:$D$930,U1104)</f>
        <v>51.487786441285202</v>
      </c>
      <c r="X1104">
        <f>INDEX(LORDetail!$E$2:$E$930,U1104)</f>
        <v>-0.82471384790647795</v>
      </c>
      <c r="Y1104">
        <f>INDEX(LORDetail!$G$2:$G$930,U1104)</f>
        <v>29.15598</v>
      </c>
      <c r="Z1104">
        <f t="shared" si="364"/>
        <v>194.19857246865286</v>
      </c>
      <c r="AA1104" s="29">
        <f t="shared" si="365"/>
        <v>78.179217962242546</v>
      </c>
      <c r="AB1104">
        <f t="shared" si="366"/>
        <v>0.4025735975729795</v>
      </c>
      <c r="AC1104" s="32">
        <f t="shared" si="367"/>
        <v>51.488281413051794</v>
      </c>
      <c r="AD1104" s="32">
        <f t="shared" si="368"/>
        <v>-0.82324086650780748</v>
      </c>
      <c r="AE1104" s="34">
        <f t="shared" si="369"/>
        <v>29.085286533800812</v>
      </c>
      <c r="AF1104" s="36" t="str">
        <f t="shared" si="370"/>
        <v>PADTON</v>
      </c>
      <c r="AG1104" s="36" t="str">
        <f t="shared" si="371"/>
        <v>RDNGSTN</v>
      </c>
      <c r="AH1104" s="36">
        <f t="shared" si="372"/>
        <v>1100</v>
      </c>
      <c r="AI1104" s="42">
        <f t="shared" si="373"/>
        <v>46580.2</v>
      </c>
      <c r="AJ1104" s="43">
        <f t="shared" si="374"/>
        <v>40.224353909424785</v>
      </c>
      <c r="AK1104" s="43">
        <f t="shared" si="375"/>
        <v>-5.0613023480390949E-2</v>
      </c>
      <c r="AL1104" s="36">
        <f t="shared" si="376"/>
        <v>51.488281413051794</v>
      </c>
      <c r="AM1104" s="36">
        <v>1</v>
      </c>
      <c r="AN1104" s="36">
        <f t="shared" si="377"/>
        <v>-0.82324086650780748</v>
      </c>
      <c r="AO1104" s="36">
        <v>4</v>
      </c>
      <c r="AP1104" s="42">
        <f>INT(AI1104/1000)*1000</f>
        <v>46000</v>
      </c>
      <c r="AQ1104" s="42">
        <f>MOD(AI1104,1000)</f>
        <v>580.19999999999709</v>
      </c>
      <c r="AR1104" s="42">
        <f>MOD(AI1105,1000)-0.2+(AP1105-AP1104)</f>
        <v>619.99999999999704</v>
      </c>
    </row>
    <row r="1105" spans="1:44" x14ac:dyDescent="0.25">
      <c r="A1105" s="32" t="s">
        <v>0</v>
      </c>
      <c r="B1105" s="33" t="s">
        <v>1</v>
      </c>
      <c r="C1105" s="32">
        <v>1101</v>
      </c>
      <c r="D1105">
        <f>MATCH(C1105,TrainRun!$AG$2:$AG$148,1)</f>
        <v>124</v>
      </c>
      <c r="E1105">
        <f>INT(INDEX(TrainRun!$AD$2:$AD$148,'By Second'!D1105))</f>
        <v>1100</v>
      </c>
      <c r="F1105">
        <f>IF(E1105=0,0,INDEX(TrainRun!$AE$2:$AE$148,'By Second'!D1105))</f>
        <v>40.224353909424785</v>
      </c>
      <c r="G1105">
        <f>INDEX(TrainRun!$AF$2:$AF$148,'By Second'!D1105)</f>
        <v>46580.084787200067</v>
      </c>
      <c r="H1105">
        <f t="shared" si="360"/>
        <v>125</v>
      </c>
      <c r="I1105">
        <f>INT(INDEX(TrainRun!$AD$2:$AD$148,'By Second'!H1105))</f>
        <v>1184</v>
      </c>
      <c r="J1105">
        <f>INDEX(TrainRun!$AE$2:$AE$148,'By Second'!H1105)</f>
        <v>35.972859937071945</v>
      </c>
      <c r="K1105">
        <f t="shared" si="357"/>
        <v>84</v>
      </c>
      <c r="L1105">
        <f t="shared" si="358"/>
        <v>-4.25149397235284</v>
      </c>
      <c r="M1105">
        <f t="shared" si="361"/>
        <v>-5.0613023480390949E-2</v>
      </c>
      <c r="N1105" s="32">
        <f t="shared" si="362"/>
        <v>40.173740885944397</v>
      </c>
      <c r="O1105" s="29">
        <f t="shared" si="359"/>
        <v>46620.273740885939</v>
      </c>
      <c r="P1105">
        <f>MATCH(O1105,LORDetail!$B$2:$B$930,1)</f>
        <v>280</v>
      </c>
      <c r="Q1105">
        <f>INDEX(LORDetail!$B$2:$B$930,P1105)</f>
        <v>46501.920782037756</v>
      </c>
      <c r="R1105">
        <f>INDEX(LORDetail!$D$2:$D$930,P1105)</f>
        <v>51.488614947967498</v>
      </c>
      <c r="S1105">
        <f>INDEX(LORDetail!$E$2:$E$930,P1105)</f>
        <v>-0.82224830337632904</v>
      </c>
      <c r="T1105">
        <f>INDEX(LORDetail!$G$2:$G$930,P1105)</f>
        <v>29.037649999999999</v>
      </c>
      <c r="U1105">
        <f t="shared" si="363"/>
        <v>281</v>
      </c>
      <c r="V1105">
        <f>INDEX(LORDetail!$B$2:$B$930,U1105)</f>
        <v>46696.119354506409</v>
      </c>
      <c r="W1105">
        <f>INDEX(LORDetail!$D$2:$D$930,U1105)</f>
        <v>51.487786441285202</v>
      </c>
      <c r="X1105">
        <f>INDEX(LORDetail!$E$2:$E$930,U1105)</f>
        <v>-0.82471384790647795</v>
      </c>
      <c r="Y1105">
        <f>INDEX(LORDetail!$G$2:$G$930,U1105)</f>
        <v>29.15598</v>
      </c>
      <c r="Z1105">
        <f t="shared" si="364"/>
        <v>194.19857246865286</v>
      </c>
      <c r="AA1105" s="29">
        <f t="shared" si="365"/>
        <v>118.35295884818333</v>
      </c>
      <c r="AB1105">
        <f t="shared" si="366"/>
        <v>0.60944299097403321</v>
      </c>
      <c r="AC1105" s="32">
        <f t="shared" si="367"/>
        <v>51.488110020377</v>
      </c>
      <c r="AD1105" s="32">
        <f t="shared" si="368"/>
        <v>-0.82375091220916263</v>
      </c>
      <c r="AE1105" s="34">
        <f t="shared" si="369"/>
        <v>29.109765389121957</v>
      </c>
      <c r="AF1105" s="36" t="str">
        <f t="shared" si="370"/>
        <v>PADTON</v>
      </c>
      <c r="AG1105" s="36" t="str">
        <f t="shared" si="371"/>
        <v>RDNGSTN</v>
      </c>
      <c r="AH1105" s="36">
        <f t="shared" si="372"/>
        <v>1101</v>
      </c>
      <c r="AI1105" s="42">
        <f t="shared" si="373"/>
        <v>46620.2</v>
      </c>
      <c r="AJ1105" s="43">
        <f t="shared" si="374"/>
        <v>40.173740885944397</v>
      </c>
      <c r="AK1105" s="43">
        <f t="shared" si="375"/>
        <v>-5.0613023480390949E-2</v>
      </c>
      <c r="AL1105" s="36">
        <f t="shared" si="376"/>
        <v>51.488110020377</v>
      </c>
      <c r="AM1105" s="36">
        <v>1</v>
      </c>
      <c r="AN1105" s="36">
        <f t="shared" si="377"/>
        <v>-0.82375091220916263</v>
      </c>
      <c r="AO1105" s="36">
        <v>4</v>
      </c>
      <c r="AP1105" s="42">
        <f>INT(AI1105/1000)*1000</f>
        <v>46000</v>
      </c>
      <c r="AQ1105" s="42">
        <f>MOD(AI1105,1000)</f>
        <v>620.19999999999709</v>
      </c>
      <c r="AR1105" s="42">
        <f>MOD(AI1106,1000)-0.2+(AP1106-AP1105)</f>
        <v>660.20000000000141</v>
      </c>
    </row>
    <row r="1106" spans="1:44" x14ac:dyDescent="0.25">
      <c r="A1106" s="32" t="s">
        <v>0</v>
      </c>
      <c r="B1106" s="33" t="s">
        <v>1</v>
      </c>
      <c r="C1106" s="32">
        <v>1102</v>
      </c>
      <c r="D1106">
        <f>MATCH(C1106,TrainRun!$AG$2:$AG$148,1)</f>
        <v>124</v>
      </c>
      <c r="E1106">
        <f>INT(INDEX(TrainRun!$AD$2:$AD$148,'By Second'!D1106))</f>
        <v>1100</v>
      </c>
      <c r="F1106">
        <f>IF(E1106=0,0,INDEX(TrainRun!$AE$2:$AE$148,'By Second'!D1106))</f>
        <v>40.224353909424785</v>
      </c>
      <c r="G1106">
        <f>INDEX(TrainRun!$AF$2:$AF$148,'By Second'!D1106)</f>
        <v>46580.084787200067</v>
      </c>
      <c r="H1106">
        <f t="shared" si="360"/>
        <v>125</v>
      </c>
      <c r="I1106">
        <f>INT(INDEX(TrainRun!$AD$2:$AD$148,'By Second'!H1106))</f>
        <v>1184</v>
      </c>
      <c r="J1106">
        <f>INDEX(TrainRun!$AE$2:$AE$148,'By Second'!H1106)</f>
        <v>35.972859937071945</v>
      </c>
      <c r="K1106">
        <f t="shared" si="357"/>
        <v>84</v>
      </c>
      <c r="L1106">
        <f t="shared" si="358"/>
        <v>-4.25149397235284</v>
      </c>
      <c r="M1106">
        <f t="shared" si="361"/>
        <v>-5.0613023480390949E-2</v>
      </c>
      <c r="N1106" s="32">
        <f t="shared" si="362"/>
        <v>40.12312786246401</v>
      </c>
      <c r="O1106" s="29">
        <f t="shared" si="359"/>
        <v>46660.396868748401</v>
      </c>
      <c r="P1106">
        <f>MATCH(O1106,LORDetail!$B$2:$B$930,1)</f>
        <v>280</v>
      </c>
      <c r="Q1106">
        <f>INDEX(LORDetail!$B$2:$B$930,P1106)</f>
        <v>46501.920782037756</v>
      </c>
      <c r="R1106">
        <f>INDEX(LORDetail!$D$2:$D$930,P1106)</f>
        <v>51.488614947967498</v>
      </c>
      <c r="S1106">
        <f>INDEX(LORDetail!$E$2:$E$930,P1106)</f>
        <v>-0.82224830337632904</v>
      </c>
      <c r="T1106">
        <f>INDEX(LORDetail!$G$2:$G$930,P1106)</f>
        <v>29.037649999999999</v>
      </c>
      <c r="U1106">
        <f t="shared" si="363"/>
        <v>281</v>
      </c>
      <c r="V1106">
        <f>INDEX(LORDetail!$B$2:$B$930,U1106)</f>
        <v>46696.119354506409</v>
      </c>
      <c r="W1106">
        <f>INDEX(LORDetail!$D$2:$D$930,U1106)</f>
        <v>51.487786441285202</v>
      </c>
      <c r="X1106">
        <f>INDEX(LORDetail!$E$2:$E$930,U1106)</f>
        <v>-0.82471384790647795</v>
      </c>
      <c r="Y1106">
        <f>INDEX(LORDetail!$G$2:$G$930,U1106)</f>
        <v>29.15598</v>
      </c>
      <c r="Z1106">
        <f t="shared" si="364"/>
        <v>194.19857246865286</v>
      </c>
      <c r="AA1106" s="29">
        <f t="shared" si="365"/>
        <v>158.47608671064518</v>
      </c>
      <c r="AB1106">
        <f t="shared" si="366"/>
        <v>0.81605175926937401</v>
      </c>
      <c r="AC1106" s="32">
        <f t="shared" si="367"/>
        <v>51.487938843631845</v>
      </c>
      <c r="AD1106" s="32">
        <f t="shared" si="368"/>
        <v>-0.82426031532771404</v>
      </c>
      <c r="AE1106" s="34">
        <f t="shared" si="369"/>
        <v>29.134213404674345</v>
      </c>
      <c r="AF1106" s="36" t="str">
        <f t="shared" si="370"/>
        <v>PADTON</v>
      </c>
      <c r="AG1106" s="36" t="str">
        <f t="shared" si="371"/>
        <v>RDNGSTN</v>
      </c>
      <c r="AH1106" s="36">
        <f t="shared" si="372"/>
        <v>1102</v>
      </c>
      <c r="AI1106" s="42">
        <f t="shared" si="373"/>
        <v>46660.4</v>
      </c>
      <c r="AJ1106" s="43">
        <f t="shared" si="374"/>
        <v>40.12312786246401</v>
      </c>
      <c r="AK1106" s="43">
        <f t="shared" si="375"/>
        <v>-5.0613023480390949E-2</v>
      </c>
      <c r="AL1106" s="36">
        <f t="shared" si="376"/>
        <v>51.487938843631845</v>
      </c>
      <c r="AM1106" s="36">
        <v>1</v>
      </c>
      <c r="AN1106" s="36">
        <f t="shared" si="377"/>
        <v>-0.82426031532771404</v>
      </c>
      <c r="AO1106" s="36">
        <v>4</v>
      </c>
      <c r="AP1106" s="42">
        <f>INT(AI1106/1000)*1000</f>
        <v>46000</v>
      </c>
      <c r="AQ1106" s="42">
        <f>MOD(AI1106,1000)</f>
        <v>660.40000000000146</v>
      </c>
      <c r="AR1106" s="42">
        <f>MOD(AI1107,1000)-0.2+(AP1107-AP1106)</f>
        <v>700.20000000000141</v>
      </c>
    </row>
    <row r="1107" spans="1:44" x14ac:dyDescent="0.25">
      <c r="A1107" s="32" t="s">
        <v>0</v>
      </c>
      <c r="B1107" s="33" t="s">
        <v>1</v>
      </c>
      <c r="C1107" s="32">
        <v>1103</v>
      </c>
      <c r="D1107">
        <f>MATCH(C1107,TrainRun!$AG$2:$AG$148,1)</f>
        <v>124</v>
      </c>
      <c r="E1107">
        <f>INT(INDEX(TrainRun!$AD$2:$AD$148,'By Second'!D1107))</f>
        <v>1100</v>
      </c>
      <c r="F1107">
        <f>IF(E1107=0,0,INDEX(TrainRun!$AE$2:$AE$148,'By Second'!D1107))</f>
        <v>40.224353909424785</v>
      </c>
      <c r="G1107">
        <f>INDEX(TrainRun!$AF$2:$AF$148,'By Second'!D1107)</f>
        <v>46580.084787200067</v>
      </c>
      <c r="H1107">
        <f t="shared" si="360"/>
        <v>125</v>
      </c>
      <c r="I1107">
        <f>INT(INDEX(TrainRun!$AD$2:$AD$148,'By Second'!H1107))</f>
        <v>1184</v>
      </c>
      <c r="J1107">
        <f>INDEX(TrainRun!$AE$2:$AE$148,'By Second'!H1107)</f>
        <v>35.972859937071945</v>
      </c>
      <c r="K1107">
        <f t="shared" si="357"/>
        <v>84</v>
      </c>
      <c r="L1107">
        <f t="shared" si="358"/>
        <v>-4.25149397235284</v>
      </c>
      <c r="M1107">
        <f t="shared" si="361"/>
        <v>-5.0613023480390949E-2</v>
      </c>
      <c r="N1107" s="32">
        <f t="shared" si="362"/>
        <v>40.072514838983622</v>
      </c>
      <c r="O1107" s="29">
        <f t="shared" si="359"/>
        <v>46700.469383587384</v>
      </c>
      <c r="P1107">
        <f>MATCH(O1107,LORDetail!$B$2:$B$930,1)</f>
        <v>281</v>
      </c>
      <c r="Q1107">
        <f>INDEX(LORDetail!$B$2:$B$930,P1107)</f>
        <v>46696.119354506409</v>
      </c>
      <c r="R1107">
        <f>INDEX(LORDetail!$D$2:$D$930,P1107)</f>
        <v>51.487786441285202</v>
      </c>
      <c r="S1107">
        <f>INDEX(LORDetail!$E$2:$E$930,P1107)</f>
        <v>-0.82471384790647795</v>
      </c>
      <c r="T1107">
        <f>INDEX(LORDetail!$G$2:$G$930,P1107)</f>
        <v>29.15598</v>
      </c>
      <c r="U1107">
        <f t="shared" si="363"/>
        <v>282</v>
      </c>
      <c r="V1107">
        <f>INDEX(LORDetail!$B$2:$B$930,U1107)</f>
        <v>46859.769580000393</v>
      </c>
      <c r="W1107">
        <f>INDEX(LORDetail!$D$2:$D$930,U1107)</f>
        <v>51.487096456506002</v>
      </c>
      <c r="X1107">
        <f>INDEX(LORDetail!$E$2:$E$930,U1107)</f>
        <v>-0.82679856387617101</v>
      </c>
      <c r="Y1107">
        <f>INDEX(LORDetail!$G$2:$G$930,U1107)</f>
        <v>29.255700000000001</v>
      </c>
      <c r="Z1107">
        <f t="shared" si="364"/>
        <v>163.65022549398418</v>
      </c>
      <c r="AA1107" s="29">
        <f t="shared" si="365"/>
        <v>4.3500290809752187</v>
      </c>
      <c r="AB1107">
        <f t="shared" si="366"/>
        <v>2.6581259315986257E-2</v>
      </c>
      <c r="AC1107" s="32">
        <f t="shared" si="367"/>
        <v>51.487768100620862</v>
      </c>
      <c r="AD1107" s="32">
        <f t="shared" si="368"/>
        <v>-0.82476926228226854</v>
      </c>
      <c r="AE1107" s="34">
        <f t="shared" si="369"/>
        <v>29.158630683178991</v>
      </c>
      <c r="AF1107" s="36" t="str">
        <f t="shared" si="370"/>
        <v>PADTON</v>
      </c>
      <c r="AG1107" s="36" t="str">
        <f t="shared" si="371"/>
        <v>RDNGSTN</v>
      </c>
      <c r="AH1107" s="36">
        <f t="shared" si="372"/>
        <v>1103</v>
      </c>
      <c r="AI1107" s="42">
        <f t="shared" si="373"/>
        <v>46700.4</v>
      </c>
      <c r="AJ1107" s="43">
        <f t="shared" si="374"/>
        <v>40.072514838983622</v>
      </c>
      <c r="AK1107" s="43">
        <f t="shared" si="375"/>
        <v>-5.0613023480390949E-2</v>
      </c>
      <c r="AL1107" s="36">
        <f t="shared" si="376"/>
        <v>51.487768100620862</v>
      </c>
      <c r="AM1107" s="36">
        <v>1</v>
      </c>
      <c r="AN1107" s="36">
        <f t="shared" si="377"/>
        <v>-0.82476926228226854</v>
      </c>
      <c r="AO1107" s="36">
        <v>4</v>
      </c>
      <c r="AP1107" s="42">
        <f>INT(AI1107/1000)*1000</f>
        <v>46000</v>
      </c>
      <c r="AQ1107" s="42">
        <f>MOD(AI1107,1000)</f>
        <v>700.40000000000146</v>
      </c>
      <c r="AR1107" s="42">
        <f>MOD(AI1108,1000)-0.2+(AP1108-AP1107)</f>
        <v>740.20000000000141</v>
      </c>
    </row>
    <row r="1108" spans="1:44" x14ac:dyDescent="0.25">
      <c r="A1108" s="32" t="s">
        <v>0</v>
      </c>
      <c r="B1108" s="33" t="s">
        <v>1</v>
      </c>
      <c r="C1108" s="32">
        <v>1104</v>
      </c>
      <c r="D1108">
        <f>MATCH(C1108,TrainRun!$AG$2:$AG$148,1)</f>
        <v>124</v>
      </c>
      <c r="E1108">
        <f>INT(INDEX(TrainRun!$AD$2:$AD$148,'By Second'!D1108))</f>
        <v>1100</v>
      </c>
      <c r="F1108">
        <f>IF(E1108=0,0,INDEX(TrainRun!$AE$2:$AE$148,'By Second'!D1108))</f>
        <v>40.224353909424785</v>
      </c>
      <c r="G1108">
        <f>INDEX(TrainRun!$AF$2:$AF$148,'By Second'!D1108)</f>
        <v>46580.084787200067</v>
      </c>
      <c r="H1108">
        <f t="shared" si="360"/>
        <v>125</v>
      </c>
      <c r="I1108">
        <f>INT(INDEX(TrainRun!$AD$2:$AD$148,'By Second'!H1108))</f>
        <v>1184</v>
      </c>
      <c r="J1108">
        <f>INDEX(TrainRun!$AE$2:$AE$148,'By Second'!H1108)</f>
        <v>35.972859937071945</v>
      </c>
      <c r="K1108">
        <f t="shared" si="357"/>
        <v>84</v>
      </c>
      <c r="L1108">
        <f t="shared" si="358"/>
        <v>-4.25149397235284</v>
      </c>
      <c r="M1108">
        <f t="shared" si="361"/>
        <v>-5.0613023480390949E-2</v>
      </c>
      <c r="N1108" s="32">
        <f t="shared" si="362"/>
        <v>40.021901815503234</v>
      </c>
      <c r="O1108" s="29">
        <f t="shared" si="359"/>
        <v>46740.491285402888</v>
      </c>
      <c r="P1108">
        <f>MATCH(O1108,LORDetail!$B$2:$B$930,1)</f>
        <v>281</v>
      </c>
      <c r="Q1108">
        <f>INDEX(LORDetail!$B$2:$B$930,P1108)</f>
        <v>46696.119354506409</v>
      </c>
      <c r="R1108">
        <f>INDEX(LORDetail!$D$2:$D$930,P1108)</f>
        <v>51.487786441285202</v>
      </c>
      <c r="S1108">
        <f>INDEX(LORDetail!$E$2:$E$930,P1108)</f>
        <v>-0.82471384790647795</v>
      </c>
      <c r="T1108">
        <f>INDEX(LORDetail!$G$2:$G$930,P1108)</f>
        <v>29.15598</v>
      </c>
      <c r="U1108">
        <f t="shared" si="363"/>
        <v>282</v>
      </c>
      <c r="V1108">
        <f>INDEX(LORDetail!$B$2:$B$930,U1108)</f>
        <v>46859.769580000393</v>
      </c>
      <c r="W1108">
        <f>INDEX(LORDetail!$D$2:$D$930,U1108)</f>
        <v>51.487096456506002</v>
      </c>
      <c r="X1108">
        <f>INDEX(LORDetail!$E$2:$E$930,U1108)</f>
        <v>-0.82679856387617101</v>
      </c>
      <c r="Y1108">
        <f>INDEX(LORDetail!$G$2:$G$930,U1108)</f>
        <v>29.255700000000001</v>
      </c>
      <c r="Z1108">
        <f t="shared" si="364"/>
        <v>163.65022549398418</v>
      </c>
      <c r="AA1108" s="29">
        <f t="shared" si="365"/>
        <v>44.371930896479171</v>
      </c>
      <c r="AB1108">
        <f t="shared" si="366"/>
        <v>0.27113883138590783</v>
      </c>
      <c r="AC1108" s="32">
        <f t="shared" si="367"/>
        <v>51.487599359618493</v>
      </c>
      <c r="AD1108" s="32">
        <f t="shared" si="368"/>
        <v>-0.82527909535827204</v>
      </c>
      <c r="AE1108" s="34">
        <f t="shared" si="369"/>
        <v>29.183017964265801</v>
      </c>
      <c r="AF1108" s="36" t="str">
        <f t="shared" si="370"/>
        <v>PADTON</v>
      </c>
      <c r="AG1108" s="36" t="str">
        <f t="shared" si="371"/>
        <v>RDNGSTN</v>
      </c>
      <c r="AH1108" s="36">
        <f t="shared" si="372"/>
        <v>1104</v>
      </c>
      <c r="AI1108" s="42">
        <f t="shared" si="373"/>
        <v>46740.4</v>
      </c>
      <c r="AJ1108" s="43">
        <f t="shared" si="374"/>
        <v>40.021901815503234</v>
      </c>
      <c r="AK1108" s="43">
        <f t="shared" si="375"/>
        <v>-5.0613023480390949E-2</v>
      </c>
      <c r="AL1108" s="36">
        <f t="shared" si="376"/>
        <v>51.487599359618493</v>
      </c>
      <c r="AM1108" s="36">
        <v>1</v>
      </c>
      <c r="AN1108" s="36">
        <f t="shared" si="377"/>
        <v>-0.82527909535827204</v>
      </c>
      <c r="AO1108" s="36">
        <v>4</v>
      </c>
      <c r="AP1108" s="42">
        <f>INT(AI1108/1000)*1000</f>
        <v>46000</v>
      </c>
      <c r="AQ1108" s="42">
        <f>MOD(AI1108,1000)</f>
        <v>740.40000000000146</v>
      </c>
      <c r="AR1108" s="42">
        <f>MOD(AI1109,1000)-0.2+(AP1109-AP1108)</f>
        <v>780.20000000000141</v>
      </c>
    </row>
    <row r="1109" spans="1:44" x14ac:dyDescent="0.25">
      <c r="A1109" s="32" t="s">
        <v>0</v>
      </c>
      <c r="B1109" s="33" t="s">
        <v>1</v>
      </c>
      <c r="C1109" s="32">
        <v>1105</v>
      </c>
      <c r="D1109">
        <f>MATCH(C1109,TrainRun!$AG$2:$AG$148,1)</f>
        <v>124</v>
      </c>
      <c r="E1109">
        <f>INT(INDEX(TrainRun!$AD$2:$AD$148,'By Second'!D1109))</f>
        <v>1100</v>
      </c>
      <c r="F1109">
        <f>IF(E1109=0,0,INDEX(TrainRun!$AE$2:$AE$148,'By Second'!D1109))</f>
        <v>40.224353909424785</v>
      </c>
      <c r="G1109">
        <f>INDEX(TrainRun!$AF$2:$AF$148,'By Second'!D1109)</f>
        <v>46580.084787200067</v>
      </c>
      <c r="H1109">
        <f t="shared" si="360"/>
        <v>125</v>
      </c>
      <c r="I1109">
        <f>INT(INDEX(TrainRun!$AD$2:$AD$148,'By Second'!H1109))</f>
        <v>1184</v>
      </c>
      <c r="J1109">
        <f>INDEX(TrainRun!$AE$2:$AE$148,'By Second'!H1109)</f>
        <v>35.972859937071945</v>
      </c>
      <c r="K1109">
        <f t="shared" si="357"/>
        <v>84</v>
      </c>
      <c r="L1109">
        <f t="shared" si="358"/>
        <v>-4.25149397235284</v>
      </c>
      <c r="M1109">
        <f t="shared" si="361"/>
        <v>-5.0613023480390949E-2</v>
      </c>
      <c r="N1109" s="32">
        <f t="shared" si="362"/>
        <v>39.971288792022847</v>
      </c>
      <c r="O1109" s="29">
        <f t="shared" si="359"/>
        <v>46780.462574194913</v>
      </c>
      <c r="P1109">
        <f>MATCH(O1109,LORDetail!$B$2:$B$930,1)</f>
        <v>281</v>
      </c>
      <c r="Q1109">
        <f>INDEX(LORDetail!$B$2:$B$930,P1109)</f>
        <v>46696.119354506409</v>
      </c>
      <c r="R1109">
        <f>INDEX(LORDetail!$D$2:$D$930,P1109)</f>
        <v>51.487786441285202</v>
      </c>
      <c r="S1109">
        <f>INDEX(LORDetail!$E$2:$E$930,P1109)</f>
        <v>-0.82471384790647795</v>
      </c>
      <c r="T1109">
        <f>INDEX(LORDetail!$G$2:$G$930,P1109)</f>
        <v>29.15598</v>
      </c>
      <c r="U1109">
        <f t="shared" si="363"/>
        <v>282</v>
      </c>
      <c r="V1109">
        <f>INDEX(LORDetail!$B$2:$B$930,U1109)</f>
        <v>46859.769580000393</v>
      </c>
      <c r="W1109">
        <f>INDEX(LORDetail!$D$2:$D$930,U1109)</f>
        <v>51.487096456506002</v>
      </c>
      <c r="X1109">
        <f>INDEX(LORDetail!$E$2:$E$930,U1109)</f>
        <v>-0.82679856387617101</v>
      </c>
      <c r="Y1109">
        <f>INDEX(LORDetail!$G$2:$G$930,U1109)</f>
        <v>29.255700000000001</v>
      </c>
      <c r="Z1109">
        <f t="shared" si="364"/>
        <v>163.65022549398418</v>
      </c>
      <c r="AA1109" s="29">
        <f t="shared" si="365"/>
        <v>84.343219688504178</v>
      </c>
      <c r="AB1109">
        <f t="shared" si="366"/>
        <v>0.51538712784483542</v>
      </c>
      <c r="AC1109" s="32">
        <f t="shared" si="367"/>
        <v>51.48743083201159</v>
      </c>
      <c r="AD1109" s="32">
        <f t="shared" si="368"/>
        <v>-0.82578828368247037</v>
      </c>
      <c r="AE1109" s="34">
        <f t="shared" si="369"/>
        <v>29.207374404388688</v>
      </c>
      <c r="AF1109" s="36" t="str">
        <f t="shared" si="370"/>
        <v>PADTON</v>
      </c>
      <c r="AG1109" s="36" t="str">
        <f t="shared" si="371"/>
        <v>RDNGSTN</v>
      </c>
      <c r="AH1109" s="36">
        <f t="shared" si="372"/>
        <v>1105</v>
      </c>
      <c r="AI1109" s="42">
        <f t="shared" si="373"/>
        <v>46780.4</v>
      </c>
      <c r="AJ1109" s="43">
        <f t="shared" si="374"/>
        <v>39.971288792022847</v>
      </c>
      <c r="AK1109" s="43">
        <f t="shared" si="375"/>
        <v>-5.0613023480390949E-2</v>
      </c>
      <c r="AL1109" s="36">
        <f t="shared" si="376"/>
        <v>51.48743083201159</v>
      </c>
      <c r="AM1109" s="36">
        <v>1</v>
      </c>
      <c r="AN1109" s="36">
        <f t="shared" si="377"/>
        <v>-0.82578828368247037</v>
      </c>
      <c r="AO1109" s="36">
        <v>4</v>
      </c>
      <c r="AP1109" s="42">
        <f>INT(AI1109/1000)*1000</f>
        <v>46000</v>
      </c>
      <c r="AQ1109" s="42">
        <f>MOD(AI1109,1000)</f>
        <v>780.40000000000146</v>
      </c>
      <c r="AR1109" s="42">
        <f>MOD(AI1110,1000)-0.2+(AP1110-AP1109)</f>
        <v>820.20000000000141</v>
      </c>
    </row>
    <row r="1110" spans="1:44" x14ac:dyDescent="0.25">
      <c r="A1110" s="32" t="s">
        <v>0</v>
      </c>
      <c r="B1110" s="33" t="s">
        <v>1</v>
      </c>
      <c r="C1110" s="32">
        <v>1106</v>
      </c>
      <c r="D1110">
        <f>MATCH(C1110,TrainRun!$AG$2:$AG$148,1)</f>
        <v>124</v>
      </c>
      <c r="E1110">
        <f>INT(INDEX(TrainRun!$AD$2:$AD$148,'By Second'!D1110))</f>
        <v>1100</v>
      </c>
      <c r="F1110">
        <f>IF(E1110=0,0,INDEX(TrainRun!$AE$2:$AE$148,'By Second'!D1110))</f>
        <v>40.224353909424785</v>
      </c>
      <c r="G1110">
        <f>INDEX(TrainRun!$AF$2:$AF$148,'By Second'!D1110)</f>
        <v>46580.084787200067</v>
      </c>
      <c r="H1110">
        <f t="shared" si="360"/>
        <v>125</v>
      </c>
      <c r="I1110">
        <f>INT(INDEX(TrainRun!$AD$2:$AD$148,'By Second'!H1110))</f>
        <v>1184</v>
      </c>
      <c r="J1110">
        <f>INDEX(TrainRun!$AE$2:$AE$148,'By Second'!H1110)</f>
        <v>35.972859937071945</v>
      </c>
      <c r="K1110">
        <f t="shared" si="357"/>
        <v>84</v>
      </c>
      <c r="L1110">
        <f t="shared" si="358"/>
        <v>-4.25149397235284</v>
      </c>
      <c r="M1110">
        <f t="shared" si="361"/>
        <v>-5.0613023480390949E-2</v>
      </c>
      <c r="N1110" s="32">
        <f t="shared" si="362"/>
        <v>39.920675768542459</v>
      </c>
      <c r="O1110" s="29">
        <f t="shared" si="359"/>
        <v>46820.383249963459</v>
      </c>
      <c r="P1110">
        <f>MATCH(O1110,LORDetail!$B$2:$B$930,1)</f>
        <v>281</v>
      </c>
      <c r="Q1110">
        <f>INDEX(LORDetail!$B$2:$B$930,P1110)</f>
        <v>46696.119354506409</v>
      </c>
      <c r="R1110">
        <f>INDEX(LORDetail!$D$2:$D$930,P1110)</f>
        <v>51.487786441285202</v>
      </c>
      <c r="S1110">
        <f>INDEX(LORDetail!$E$2:$E$930,P1110)</f>
        <v>-0.82471384790647795</v>
      </c>
      <c r="T1110">
        <f>INDEX(LORDetail!$G$2:$G$930,P1110)</f>
        <v>29.15598</v>
      </c>
      <c r="U1110">
        <f t="shared" si="363"/>
        <v>282</v>
      </c>
      <c r="V1110">
        <f>INDEX(LORDetail!$B$2:$B$930,U1110)</f>
        <v>46859.769580000393</v>
      </c>
      <c r="W1110">
        <f>INDEX(LORDetail!$D$2:$D$930,U1110)</f>
        <v>51.487096456506002</v>
      </c>
      <c r="X1110">
        <f>INDEX(LORDetail!$E$2:$E$930,U1110)</f>
        <v>-0.82679856387617101</v>
      </c>
      <c r="Y1110">
        <f>INDEX(LORDetail!$G$2:$G$930,U1110)</f>
        <v>29.255700000000001</v>
      </c>
      <c r="Z1110">
        <f t="shared" si="364"/>
        <v>163.65022549398418</v>
      </c>
      <c r="AA1110" s="29">
        <f t="shared" si="365"/>
        <v>124.26389545705024</v>
      </c>
      <c r="AB1110">
        <f t="shared" si="366"/>
        <v>0.75932614869276915</v>
      </c>
      <c r="AC1110" s="32">
        <f t="shared" si="367"/>
        <v>51.487262517800154</v>
      </c>
      <c r="AD1110" s="32">
        <f t="shared" si="368"/>
        <v>-0.82629682725486331</v>
      </c>
      <c r="AE1110" s="34">
        <f t="shared" si="369"/>
        <v>29.231700003547644</v>
      </c>
      <c r="AF1110" s="36" t="str">
        <f t="shared" si="370"/>
        <v>PADTON</v>
      </c>
      <c r="AG1110" s="36" t="str">
        <f t="shared" si="371"/>
        <v>RDNGSTN</v>
      </c>
      <c r="AH1110" s="36">
        <f t="shared" si="372"/>
        <v>1106</v>
      </c>
      <c r="AI1110" s="42">
        <f t="shared" si="373"/>
        <v>46820.4</v>
      </c>
      <c r="AJ1110" s="43">
        <f t="shared" si="374"/>
        <v>39.920675768542459</v>
      </c>
      <c r="AK1110" s="43">
        <f t="shared" si="375"/>
        <v>-5.0613023480390949E-2</v>
      </c>
      <c r="AL1110" s="36">
        <f t="shared" si="376"/>
        <v>51.487262517800154</v>
      </c>
      <c r="AM1110" s="36">
        <v>1</v>
      </c>
      <c r="AN1110" s="36">
        <f t="shared" si="377"/>
        <v>-0.82629682725486331</v>
      </c>
      <c r="AO1110" s="36">
        <v>4</v>
      </c>
      <c r="AP1110" s="42">
        <f>INT(AI1110/1000)*1000</f>
        <v>46000</v>
      </c>
      <c r="AQ1110" s="42">
        <f>MOD(AI1110,1000)</f>
        <v>820.40000000000146</v>
      </c>
      <c r="AR1110" s="42">
        <f>MOD(AI1111,1000)-0.2+(AP1111-AP1110)</f>
        <v>859.99999999999704</v>
      </c>
    </row>
    <row r="1111" spans="1:44" x14ac:dyDescent="0.25">
      <c r="A1111" s="32" t="s">
        <v>0</v>
      </c>
      <c r="B1111" s="33" t="s">
        <v>1</v>
      </c>
      <c r="C1111" s="32">
        <v>1107</v>
      </c>
      <c r="D1111">
        <f>MATCH(C1111,TrainRun!$AG$2:$AG$148,1)</f>
        <v>124</v>
      </c>
      <c r="E1111">
        <f>INT(INDEX(TrainRun!$AD$2:$AD$148,'By Second'!D1111))</f>
        <v>1100</v>
      </c>
      <c r="F1111">
        <f>IF(E1111=0,0,INDEX(TrainRun!$AE$2:$AE$148,'By Second'!D1111))</f>
        <v>40.224353909424785</v>
      </c>
      <c r="G1111">
        <f>INDEX(TrainRun!$AF$2:$AF$148,'By Second'!D1111)</f>
        <v>46580.084787200067</v>
      </c>
      <c r="H1111">
        <f t="shared" si="360"/>
        <v>125</v>
      </c>
      <c r="I1111">
        <f>INT(INDEX(TrainRun!$AD$2:$AD$148,'By Second'!H1111))</f>
        <v>1184</v>
      </c>
      <c r="J1111">
        <f>INDEX(TrainRun!$AE$2:$AE$148,'By Second'!H1111)</f>
        <v>35.972859937071945</v>
      </c>
      <c r="K1111">
        <f t="shared" si="357"/>
        <v>84</v>
      </c>
      <c r="L1111">
        <f t="shared" si="358"/>
        <v>-4.25149397235284</v>
      </c>
      <c r="M1111">
        <f t="shared" si="361"/>
        <v>-5.0613023480390949E-2</v>
      </c>
      <c r="N1111" s="32">
        <f t="shared" si="362"/>
        <v>39.870062745062071</v>
      </c>
      <c r="O1111" s="29">
        <f t="shared" si="359"/>
        <v>46860.253312708519</v>
      </c>
      <c r="P1111">
        <f>MATCH(O1111,LORDetail!$B$2:$B$930,1)</f>
        <v>282</v>
      </c>
      <c r="Q1111">
        <f>INDEX(LORDetail!$B$2:$B$930,P1111)</f>
        <v>46859.769580000393</v>
      </c>
      <c r="R1111">
        <f>INDEX(LORDetail!$D$2:$D$930,P1111)</f>
        <v>51.487096456506002</v>
      </c>
      <c r="S1111">
        <f>INDEX(LORDetail!$E$2:$E$930,P1111)</f>
        <v>-0.82679856387617101</v>
      </c>
      <c r="T1111">
        <f>INDEX(LORDetail!$G$2:$G$930,P1111)</f>
        <v>29.255700000000001</v>
      </c>
      <c r="U1111">
        <f t="shared" si="363"/>
        <v>283</v>
      </c>
      <c r="V1111">
        <f>INDEX(LORDetail!$B$2:$B$930,U1111)</f>
        <v>47025.149904868609</v>
      </c>
      <c r="W1111">
        <f>INDEX(LORDetail!$D$2:$D$930,U1111)</f>
        <v>51.486429216049302</v>
      </c>
      <c r="X1111">
        <f>INDEX(LORDetail!$E$2:$E$930,U1111)</f>
        <v>-0.82893022875851097</v>
      </c>
      <c r="Y1111">
        <f>INDEX(LORDetail!$G$2:$G$930,U1111)</f>
        <v>29.356470000000002</v>
      </c>
      <c r="Z1111">
        <f t="shared" si="364"/>
        <v>165.38032486821612</v>
      </c>
      <c r="AA1111" s="29">
        <f t="shared" si="365"/>
        <v>0.48373270812589908</v>
      </c>
      <c r="AB1111">
        <f t="shared" si="366"/>
        <v>2.9249713260108973E-3</v>
      </c>
      <c r="AC1111" s="32">
        <f t="shared" si="367"/>
        <v>51.487094504846802</v>
      </c>
      <c r="AD1111" s="32">
        <f t="shared" si="368"/>
        <v>-0.8268047989348285</v>
      </c>
      <c r="AE1111" s="34">
        <f t="shared" si="369"/>
        <v>29.255994749360521</v>
      </c>
      <c r="AF1111" s="36" t="str">
        <f t="shared" si="370"/>
        <v>PADTON</v>
      </c>
      <c r="AG1111" s="36" t="str">
        <f t="shared" si="371"/>
        <v>RDNGSTN</v>
      </c>
      <c r="AH1111" s="36">
        <f t="shared" si="372"/>
        <v>1107</v>
      </c>
      <c r="AI1111" s="42">
        <f t="shared" si="373"/>
        <v>46860.2</v>
      </c>
      <c r="AJ1111" s="43">
        <f t="shared" si="374"/>
        <v>39.870062745062071</v>
      </c>
      <c r="AK1111" s="43">
        <f t="shared" si="375"/>
        <v>-5.0613023480390949E-2</v>
      </c>
      <c r="AL1111" s="36">
        <f t="shared" si="376"/>
        <v>51.487094504846802</v>
      </c>
      <c r="AM1111" s="36">
        <v>1</v>
      </c>
      <c r="AN1111" s="36">
        <f t="shared" si="377"/>
        <v>-0.8268047989348285</v>
      </c>
      <c r="AO1111" s="36">
        <v>4</v>
      </c>
      <c r="AP1111" s="42">
        <f>INT(AI1111/1000)*1000</f>
        <v>46000</v>
      </c>
      <c r="AQ1111" s="42">
        <f>MOD(AI1111,1000)</f>
        <v>860.19999999999709</v>
      </c>
      <c r="AR1111" s="42">
        <f>MOD(AI1112,1000)-0.2+(AP1112-AP1111)</f>
        <v>899.8</v>
      </c>
    </row>
    <row r="1112" spans="1:44" x14ac:dyDescent="0.25">
      <c r="A1112" s="32" t="s">
        <v>0</v>
      </c>
      <c r="B1112" s="33" t="s">
        <v>1</v>
      </c>
      <c r="C1112" s="32">
        <v>1108</v>
      </c>
      <c r="D1112">
        <f>MATCH(C1112,TrainRun!$AG$2:$AG$148,1)</f>
        <v>124</v>
      </c>
      <c r="E1112">
        <f>INT(INDEX(TrainRun!$AD$2:$AD$148,'By Second'!D1112))</f>
        <v>1100</v>
      </c>
      <c r="F1112">
        <f>IF(E1112=0,0,INDEX(TrainRun!$AE$2:$AE$148,'By Second'!D1112))</f>
        <v>40.224353909424785</v>
      </c>
      <c r="G1112">
        <f>INDEX(TrainRun!$AF$2:$AF$148,'By Second'!D1112)</f>
        <v>46580.084787200067</v>
      </c>
      <c r="H1112">
        <f t="shared" si="360"/>
        <v>125</v>
      </c>
      <c r="I1112">
        <f>INT(INDEX(TrainRun!$AD$2:$AD$148,'By Second'!H1112))</f>
        <v>1184</v>
      </c>
      <c r="J1112">
        <f>INDEX(TrainRun!$AE$2:$AE$148,'By Second'!H1112)</f>
        <v>35.972859937071945</v>
      </c>
      <c r="K1112">
        <f t="shared" si="357"/>
        <v>84</v>
      </c>
      <c r="L1112">
        <f t="shared" si="358"/>
        <v>-4.25149397235284</v>
      </c>
      <c r="M1112">
        <f t="shared" si="361"/>
        <v>-5.0613023480390949E-2</v>
      </c>
      <c r="N1112" s="32">
        <f t="shared" si="362"/>
        <v>39.819449721581684</v>
      </c>
      <c r="O1112" s="29">
        <f t="shared" si="359"/>
        <v>46900.0727624301</v>
      </c>
      <c r="P1112">
        <f>MATCH(O1112,LORDetail!$B$2:$B$930,1)</f>
        <v>282</v>
      </c>
      <c r="Q1112">
        <f>INDEX(LORDetail!$B$2:$B$930,P1112)</f>
        <v>46859.769580000393</v>
      </c>
      <c r="R1112">
        <f>INDEX(LORDetail!$D$2:$D$930,P1112)</f>
        <v>51.487096456506002</v>
      </c>
      <c r="S1112">
        <f>INDEX(LORDetail!$E$2:$E$930,P1112)</f>
        <v>-0.82679856387617101</v>
      </c>
      <c r="T1112">
        <f>INDEX(LORDetail!$G$2:$G$930,P1112)</f>
        <v>29.255700000000001</v>
      </c>
      <c r="U1112">
        <f t="shared" si="363"/>
        <v>283</v>
      </c>
      <c r="V1112">
        <f>INDEX(LORDetail!$B$2:$B$930,U1112)</f>
        <v>47025.149904868609</v>
      </c>
      <c r="W1112">
        <f>INDEX(LORDetail!$D$2:$D$930,U1112)</f>
        <v>51.486429216049302</v>
      </c>
      <c r="X1112">
        <f>INDEX(LORDetail!$E$2:$E$930,U1112)</f>
        <v>-0.82893022875851097</v>
      </c>
      <c r="Y1112">
        <f>INDEX(LORDetail!$G$2:$G$930,U1112)</f>
        <v>29.356470000000002</v>
      </c>
      <c r="Z1112">
        <f t="shared" si="364"/>
        <v>165.38032486821612</v>
      </c>
      <c r="AA1112" s="29">
        <f t="shared" si="365"/>
        <v>40.303182429706794</v>
      </c>
      <c r="AB1112">
        <f t="shared" si="366"/>
        <v>0.24369998342803187</v>
      </c>
      <c r="AC1112" s="32">
        <f t="shared" si="367"/>
        <v>51.486933850017763</v>
      </c>
      <c r="AD1112" s="32">
        <f t="shared" si="368"/>
        <v>-0.82731805057267138</v>
      </c>
      <c r="AE1112" s="34">
        <f t="shared" si="369"/>
        <v>29.280257647330043</v>
      </c>
      <c r="AF1112" s="36" t="str">
        <f t="shared" si="370"/>
        <v>PADTON</v>
      </c>
      <c r="AG1112" s="36" t="str">
        <f t="shared" si="371"/>
        <v>RDNGSTN</v>
      </c>
      <c r="AH1112" s="36">
        <f t="shared" si="372"/>
        <v>1108</v>
      </c>
      <c r="AI1112" s="42">
        <f t="shared" si="373"/>
        <v>46900</v>
      </c>
      <c r="AJ1112" s="43">
        <f t="shared" si="374"/>
        <v>39.819449721581684</v>
      </c>
      <c r="AK1112" s="43">
        <f t="shared" si="375"/>
        <v>-5.0613023480390949E-2</v>
      </c>
      <c r="AL1112" s="36">
        <f t="shared" si="376"/>
        <v>51.486933850017763</v>
      </c>
      <c r="AM1112" s="36">
        <v>1</v>
      </c>
      <c r="AN1112" s="36">
        <f t="shared" si="377"/>
        <v>-0.82731805057267138</v>
      </c>
      <c r="AO1112" s="36">
        <v>4</v>
      </c>
      <c r="AP1112" s="42">
        <f>INT(AI1112/1000)*1000</f>
        <v>46000</v>
      </c>
      <c r="AQ1112" s="42">
        <f>MOD(AI1112,1000)</f>
        <v>900</v>
      </c>
      <c r="AR1112" s="42">
        <f>MOD(AI1113,1000)-0.2+(AP1113-AP1112)</f>
        <v>939.60000000000286</v>
      </c>
    </row>
    <row r="1113" spans="1:44" x14ac:dyDescent="0.25">
      <c r="A1113" s="32" t="s">
        <v>0</v>
      </c>
      <c r="B1113" s="33" t="s">
        <v>1</v>
      </c>
      <c r="C1113" s="32">
        <v>1109</v>
      </c>
      <c r="D1113">
        <f>MATCH(C1113,TrainRun!$AG$2:$AG$148,1)</f>
        <v>124</v>
      </c>
      <c r="E1113">
        <f>INT(INDEX(TrainRun!$AD$2:$AD$148,'By Second'!D1113))</f>
        <v>1100</v>
      </c>
      <c r="F1113">
        <f>IF(E1113=0,0,INDEX(TrainRun!$AE$2:$AE$148,'By Second'!D1113))</f>
        <v>40.224353909424785</v>
      </c>
      <c r="G1113">
        <f>INDEX(TrainRun!$AF$2:$AF$148,'By Second'!D1113)</f>
        <v>46580.084787200067</v>
      </c>
      <c r="H1113">
        <f t="shared" si="360"/>
        <v>125</v>
      </c>
      <c r="I1113">
        <f>INT(INDEX(TrainRun!$AD$2:$AD$148,'By Second'!H1113))</f>
        <v>1184</v>
      </c>
      <c r="J1113">
        <f>INDEX(TrainRun!$AE$2:$AE$148,'By Second'!H1113)</f>
        <v>35.972859937071945</v>
      </c>
      <c r="K1113">
        <f t="shared" si="357"/>
        <v>84</v>
      </c>
      <c r="L1113">
        <f t="shared" si="358"/>
        <v>-4.25149397235284</v>
      </c>
      <c r="M1113">
        <f t="shared" si="361"/>
        <v>-5.0613023480390949E-2</v>
      </c>
      <c r="N1113" s="32">
        <f t="shared" si="362"/>
        <v>39.768836698101296</v>
      </c>
      <c r="O1113" s="29">
        <f t="shared" si="359"/>
        <v>46939.841599128202</v>
      </c>
      <c r="P1113">
        <f>MATCH(O1113,LORDetail!$B$2:$B$930,1)</f>
        <v>282</v>
      </c>
      <c r="Q1113">
        <f>INDEX(LORDetail!$B$2:$B$930,P1113)</f>
        <v>46859.769580000393</v>
      </c>
      <c r="R1113">
        <f>INDEX(LORDetail!$D$2:$D$930,P1113)</f>
        <v>51.487096456506002</v>
      </c>
      <c r="S1113">
        <f>INDEX(LORDetail!$E$2:$E$930,P1113)</f>
        <v>-0.82679856387617101</v>
      </c>
      <c r="T1113">
        <f>INDEX(LORDetail!$G$2:$G$930,P1113)</f>
        <v>29.255700000000001</v>
      </c>
      <c r="U1113">
        <f t="shared" si="363"/>
        <v>283</v>
      </c>
      <c r="V1113">
        <f>INDEX(LORDetail!$B$2:$B$930,U1113)</f>
        <v>47025.149904868609</v>
      </c>
      <c r="W1113">
        <f>INDEX(LORDetail!$D$2:$D$930,U1113)</f>
        <v>51.486429216049302</v>
      </c>
      <c r="X1113">
        <f>INDEX(LORDetail!$E$2:$E$930,U1113)</f>
        <v>-0.82893022875851097</v>
      </c>
      <c r="Y1113">
        <f>INDEX(LORDetail!$G$2:$G$930,U1113)</f>
        <v>29.356470000000002</v>
      </c>
      <c r="Z1113">
        <f t="shared" si="364"/>
        <v>165.38032486821612</v>
      </c>
      <c r="AA1113" s="29">
        <f t="shared" si="365"/>
        <v>80.072019127808744</v>
      </c>
      <c r="AB1113">
        <f t="shared" si="366"/>
        <v>0.48416895535556848</v>
      </c>
      <c r="AC1113" s="32">
        <f t="shared" si="367"/>
        <v>51.486773399391112</v>
      </c>
      <c r="AD1113" s="32">
        <f t="shared" si="368"/>
        <v>-0.82783064983542165</v>
      </c>
      <c r="AE1113" s="34">
        <f t="shared" si="369"/>
        <v>29.30448970563118</v>
      </c>
      <c r="AF1113" s="36" t="str">
        <f t="shared" si="370"/>
        <v>PADTON</v>
      </c>
      <c r="AG1113" s="36" t="str">
        <f t="shared" si="371"/>
        <v>RDNGSTN</v>
      </c>
      <c r="AH1113" s="36">
        <f t="shared" si="372"/>
        <v>1109</v>
      </c>
      <c r="AI1113" s="42">
        <f t="shared" si="373"/>
        <v>46939.8</v>
      </c>
      <c r="AJ1113" s="43">
        <f t="shared" si="374"/>
        <v>39.768836698101296</v>
      </c>
      <c r="AK1113" s="43">
        <f t="shared" si="375"/>
        <v>-5.0613023480390949E-2</v>
      </c>
      <c r="AL1113" s="36">
        <f t="shared" si="376"/>
        <v>51.486773399391112</v>
      </c>
      <c r="AM1113" s="36">
        <v>1</v>
      </c>
      <c r="AN1113" s="36">
        <f t="shared" si="377"/>
        <v>-0.82783064983542165</v>
      </c>
      <c r="AO1113" s="36">
        <v>4</v>
      </c>
      <c r="AP1113" s="42">
        <f>INT(AI1113/1000)*1000</f>
        <v>46000</v>
      </c>
      <c r="AQ1113" s="42">
        <f>MOD(AI1113,1000)</f>
        <v>939.80000000000291</v>
      </c>
      <c r="AR1113" s="42">
        <f>MOD(AI1114,1000)-0.2+(AP1114-AP1113)</f>
        <v>979.3999999999985</v>
      </c>
    </row>
    <row r="1114" spans="1:44" x14ac:dyDescent="0.25">
      <c r="A1114" s="32" t="s">
        <v>0</v>
      </c>
      <c r="B1114" s="33" t="s">
        <v>1</v>
      </c>
      <c r="C1114" s="32">
        <v>1110</v>
      </c>
      <c r="D1114">
        <f>MATCH(C1114,TrainRun!$AG$2:$AG$148,1)</f>
        <v>124</v>
      </c>
      <c r="E1114">
        <f>INT(INDEX(TrainRun!$AD$2:$AD$148,'By Second'!D1114))</f>
        <v>1100</v>
      </c>
      <c r="F1114">
        <f>IF(E1114=0,0,INDEX(TrainRun!$AE$2:$AE$148,'By Second'!D1114))</f>
        <v>40.224353909424785</v>
      </c>
      <c r="G1114">
        <f>INDEX(TrainRun!$AF$2:$AF$148,'By Second'!D1114)</f>
        <v>46580.084787200067</v>
      </c>
      <c r="H1114">
        <f t="shared" si="360"/>
        <v>125</v>
      </c>
      <c r="I1114">
        <f>INT(INDEX(TrainRun!$AD$2:$AD$148,'By Second'!H1114))</f>
        <v>1184</v>
      </c>
      <c r="J1114">
        <f>INDEX(TrainRun!$AE$2:$AE$148,'By Second'!H1114)</f>
        <v>35.972859937071945</v>
      </c>
      <c r="K1114">
        <f t="shared" si="357"/>
        <v>84</v>
      </c>
      <c r="L1114">
        <f t="shared" si="358"/>
        <v>-4.25149397235284</v>
      </c>
      <c r="M1114">
        <f t="shared" si="361"/>
        <v>-5.0613023480390949E-2</v>
      </c>
      <c r="N1114" s="32">
        <f t="shared" si="362"/>
        <v>39.718223674620909</v>
      </c>
      <c r="O1114" s="29">
        <f t="shared" si="359"/>
        <v>46979.559822802825</v>
      </c>
      <c r="P1114">
        <f>MATCH(O1114,LORDetail!$B$2:$B$930,1)</f>
        <v>282</v>
      </c>
      <c r="Q1114">
        <f>INDEX(LORDetail!$B$2:$B$930,P1114)</f>
        <v>46859.769580000393</v>
      </c>
      <c r="R1114">
        <f>INDEX(LORDetail!$D$2:$D$930,P1114)</f>
        <v>51.487096456506002</v>
      </c>
      <c r="S1114">
        <f>INDEX(LORDetail!$E$2:$E$930,P1114)</f>
        <v>-0.82679856387617101</v>
      </c>
      <c r="T1114">
        <f>INDEX(LORDetail!$G$2:$G$930,P1114)</f>
        <v>29.255700000000001</v>
      </c>
      <c r="U1114">
        <f t="shared" si="363"/>
        <v>283</v>
      </c>
      <c r="V1114">
        <f>INDEX(LORDetail!$B$2:$B$930,U1114)</f>
        <v>47025.149904868609</v>
      </c>
      <c r="W1114">
        <f>INDEX(LORDetail!$D$2:$D$930,U1114)</f>
        <v>51.486429216049302</v>
      </c>
      <c r="X1114">
        <f>INDEX(LORDetail!$E$2:$E$930,U1114)</f>
        <v>-0.82893022875851097</v>
      </c>
      <c r="Y1114">
        <f>INDEX(LORDetail!$G$2:$G$930,U1114)</f>
        <v>29.356470000000002</v>
      </c>
      <c r="Z1114">
        <f t="shared" si="364"/>
        <v>165.38032486821612</v>
      </c>
      <c r="AA1114" s="29">
        <f t="shared" si="365"/>
        <v>119.79024280243175</v>
      </c>
      <c r="AB1114">
        <f t="shared" si="366"/>
        <v>0.72433188710862073</v>
      </c>
      <c r="AC1114" s="32">
        <f t="shared" si="367"/>
        <v>51.486613152966846</v>
      </c>
      <c r="AD1114" s="32">
        <f t="shared" si="368"/>
        <v>-0.82834259672307953</v>
      </c>
      <c r="AE1114" s="34">
        <f t="shared" si="369"/>
        <v>29.328690924263938</v>
      </c>
      <c r="AF1114" s="36" t="str">
        <f t="shared" si="370"/>
        <v>PADTON</v>
      </c>
      <c r="AG1114" s="36" t="str">
        <f t="shared" si="371"/>
        <v>RDNGSTN</v>
      </c>
      <c r="AH1114" s="36">
        <f t="shared" si="372"/>
        <v>1110</v>
      </c>
      <c r="AI1114" s="42">
        <f t="shared" si="373"/>
        <v>46979.6</v>
      </c>
      <c r="AJ1114" s="43">
        <f t="shared" si="374"/>
        <v>39.718223674620909</v>
      </c>
      <c r="AK1114" s="43">
        <f t="shared" si="375"/>
        <v>-5.0613023480390949E-2</v>
      </c>
      <c r="AL1114" s="36">
        <f t="shared" si="376"/>
        <v>51.486613152966846</v>
      </c>
      <c r="AM1114" s="36">
        <v>1</v>
      </c>
      <c r="AN1114" s="36">
        <f t="shared" si="377"/>
        <v>-0.82834259672307953</v>
      </c>
      <c r="AO1114" s="36">
        <v>4</v>
      </c>
      <c r="AP1114" s="42">
        <f>INT(AI1114/1000)*1000</f>
        <v>46000</v>
      </c>
      <c r="AQ1114" s="42">
        <f>MOD(AI1114,1000)</f>
        <v>979.59999999999854</v>
      </c>
      <c r="AR1114" s="42">
        <f>MOD(AI1115,1000)-0.2+(AP1115-AP1114)</f>
        <v>1018.999999999997</v>
      </c>
    </row>
    <row r="1115" spans="1:44" x14ac:dyDescent="0.25">
      <c r="A1115" s="32" t="s">
        <v>0</v>
      </c>
      <c r="B1115" s="33" t="s">
        <v>1</v>
      </c>
      <c r="C1115" s="32">
        <v>1111</v>
      </c>
      <c r="D1115">
        <f>MATCH(C1115,TrainRun!$AG$2:$AG$148,1)</f>
        <v>124</v>
      </c>
      <c r="E1115">
        <f>INT(INDEX(TrainRun!$AD$2:$AD$148,'By Second'!D1115))</f>
        <v>1100</v>
      </c>
      <c r="F1115">
        <f>IF(E1115=0,0,INDEX(TrainRun!$AE$2:$AE$148,'By Second'!D1115))</f>
        <v>40.224353909424785</v>
      </c>
      <c r="G1115">
        <f>INDEX(TrainRun!$AF$2:$AF$148,'By Second'!D1115)</f>
        <v>46580.084787200067</v>
      </c>
      <c r="H1115">
        <f t="shared" si="360"/>
        <v>125</v>
      </c>
      <c r="I1115">
        <f>INT(INDEX(TrainRun!$AD$2:$AD$148,'By Second'!H1115))</f>
        <v>1184</v>
      </c>
      <c r="J1115">
        <f>INDEX(TrainRun!$AE$2:$AE$148,'By Second'!H1115)</f>
        <v>35.972859937071945</v>
      </c>
      <c r="K1115">
        <f t="shared" si="357"/>
        <v>84</v>
      </c>
      <c r="L1115">
        <f t="shared" si="358"/>
        <v>-4.25149397235284</v>
      </c>
      <c r="M1115">
        <f t="shared" si="361"/>
        <v>-5.0613023480390949E-2</v>
      </c>
      <c r="N1115" s="32">
        <f t="shared" si="362"/>
        <v>39.667610651140521</v>
      </c>
      <c r="O1115" s="29">
        <f t="shared" si="359"/>
        <v>47019.227433453969</v>
      </c>
      <c r="P1115">
        <f>MATCH(O1115,LORDetail!$B$2:$B$930,1)</f>
        <v>282</v>
      </c>
      <c r="Q1115">
        <f>INDEX(LORDetail!$B$2:$B$930,P1115)</f>
        <v>46859.769580000393</v>
      </c>
      <c r="R1115">
        <f>INDEX(LORDetail!$D$2:$D$930,P1115)</f>
        <v>51.487096456506002</v>
      </c>
      <c r="S1115">
        <f>INDEX(LORDetail!$E$2:$E$930,P1115)</f>
        <v>-0.82679856387617101</v>
      </c>
      <c r="T1115">
        <f>INDEX(LORDetail!$G$2:$G$930,P1115)</f>
        <v>29.255700000000001</v>
      </c>
      <c r="U1115">
        <f t="shared" si="363"/>
        <v>283</v>
      </c>
      <c r="V1115">
        <f>INDEX(LORDetail!$B$2:$B$930,U1115)</f>
        <v>47025.149904868609</v>
      </c>
      <c r="W1115">
        <f>INDEX(LORDetail!$D$2:$D$930,U1115)</f>
        <v>51.486429216049302</v>
      </c>
      <c r="X1115">
        <f>INDEX(LORDetail!$E$2:$E$930,U1115)</f>
        <v>-0.82893022875851097</v>
      </c>
      <c r="Y1115">
        <f>INDEX(LORDetail!$G$2:$G$930,U1115)</f>
        <v>29.356470000000002</v>
      </c>
      <c r="Z1115">
        <f t="shared" si="364"/>
        <v>165.38032486821612</v>
      </c>
      <c r="AA1115" s="29">
        <f t="shared" si="365"/>
        <v>159.45785345357581</v>
      </c>
      <c r="AB1115">
        <f t="shared" si="366"/>
        <v>0.96418877868718877</v>
      </c>
      <c r="AC1115" s="32">
        <f t="shared" si="367"/>
        <v>51.486453110744968</v>
      </c>
      <c r="AD1115" s="32">
        <f t="shared" si="368"/>
        <v>-0.82885389123564479</v>
      </c>
      <c r="AE1115" s="34">
        <f t="shared" si="369"/>
        <v>29.352861303228309</v>
      </c>
      <c r="AF1115" s="36" t="str">
        <f t="shared" si="370"/>
        <v>PADTON</v>
      </c>
      <c r="AG1115" s="36" t="str">
        <f t="shared" si="371"/>
        <v>RDNGSTN</v>
      </c>
      <c r="AH1115" s="36">
        <f t="shared" si="372"/>
        <v>1111</v>
      </c>
      <c r="AI1115" s="42">
        <f t="shared" si="373"/>
        <v>47019.199999999997</v>
      </c>
      <c r="AJ1115" s="43">
        <f t="shared" si="374"/>
        <v>39.667610651140521</v>
      </c>
      <c r="AK1115" s="43">
        <f t="shared" si="375"/>
        <v>-5.0613023480390949E-2</v>
      </c>
      <c r="AL1115" s="36">
        <f t="shared" si="376"/>
        <v>51.486453110744968</v>
      </c>
      <c r="AM1115" s="36">
        <v>1</v>
      </c>
      <c r="AN1115" s="36">
        <f t="shared" si="377"/>
        <v>-0.82885389123564479</v>
      </c>
      <c r="AO1115" s="36">
        <v>4</v>
      </c>
      <c r="AP1115" s="42">
        <f>INT(AI1115/1000)*1000</f>
        <v>47000</v>
      </c>
      <c r="AQ1115" s="42">
        <f>MOD(AI1115,1000)</f>
        <v>19.19999999999709</v>
      </c>
      <c r="AR1115" s="42">
        <f>MOD(AI1116,1000)-0.2+(AP1116-AP1115)</f>
        <v>58.600000000002908</v>
      </c>
    </row>
    <row r="1116" spans="1:44" x14ac:dyDescent="0.25">
      <c r="A1116" s="32" t="s">
        <v>0</v>
      </c>
      <c r="B1116" s="33" t="s">
        <v>1</v>
      </c>
      <c r="C1116" s="32">
        <v>1112</v>
      </c>
      <c r="D1116">
        <f>MATCH(C1116,TrainRun!$AG$2:$AG$148,1)</f>
        <v>124</v>
      </c>
      <c r="E1116">
        <f>INT(INDEX(TrainRun!$AD$2:$AD$148,'By Second'!D1116))</f>
        <v>1100</v>
      </c>
      <c r="F1116">
        <f>IF(E1116=0,0,INDEX(TrainRun!$AE$2:$AE$148,'By Second'!D1116))</f>
        <v>40.224353909424785</v>
      </c>
      <c r="G1116">
        <f>INDEX(TrainRun!$AF$2:$AF$148,'By Second'!D1116)</f>
        <v>46580.084787200067</v>
      </c>
      <c r="H1116">
        <f t="shared" si="360"/>
        <v>125</v>
      </c>
      <c r="I1116">
        <f>INT(INDEX(TrainRun!$AD$2:$AD$148,'By Second'!H1116))</f>
        <v>1184</v>
      </c>
      <c r="J1116">
        <f>INDEX(TrainRun!$AE$2:$AE$148,'By Second'!H1116)</f>
        <v>35.972859937071945</v>
      </c>
      <c r="K1116">
        <f t="shared" si="357"/>
        <v>84</v>
      </c>
      <c r="L1116">
        <f t="shared" si="358"/>
        <v>-4.25149397235284</v>
      </c>
      <c r="M1116">
        <f t="shared" si="361"/>
        <v>-5.0613023480390949E-2</v>
      </c>
      <c r="N1116" s="32">
        <f t="shared" si="362"/>
        <v>39.616997627660133</v>
      </c>
      <c r="O1116" s="29">
        <f t="shared" si="359"/>
        <v>47058.844431081627</v>
      </c>
      <c r="P1116">
        <f>MATCH(O1116,LORDetail!$B$2:$B$930,1)</f>
        <v>283</v>
      </c>
      <c r="Q1116">
        <f>INDEX(LORDetail!$B$2:$B$930,P1116)</f>
        <v>47025.149904868609</v>
      </c>
      <c r="R1116">
        <f>INDEX(LORDetail!$D$2:$D$930,P1116)</f>
        <v>51.486429216049302</v>
      </c>
      <c r="S1116">
        <f>INDEX(LORDetail!$E$2:$E$930,P1116)</f>
        <v>-0.82893022875851097</v>
      </c>
      <c r="T1116">
        <f>INDEX(LORDetail!$G$2:$G$930,P1116)</f>
        <v>29.356470000000002</v>
      </c>
      <c r="U1116">
        <f t="shared" si="363"/>
        <v>284</v>
      </c>
      <c r="V1116">
        <f>INDEX(LORDetail!$B$2:$B$930,U1116)</f>
        <v>47271.473115288594</v>
      </c>
      <c r="W1116">
        <f>INDEX(LORDetail!$D$2:$D$930,U1116)</f>
        <v>51.4853905908478</v>
      </c>
      <c r="X1116">
        <f>INDEX(LORDetail!$E$2:$E$930,U1116)</f>
        <v>-0.83206793573425297</v>
      </c>
      <c r="Y1116">
        <f>INDEX(LORDetail!$G$2:$G$930,U1116)</f>
        <v>29.50656</v>
      </c>
      <c r="Z1116">
        <f t="shared" si="364"/>
        <v>246.32321041998512</v>
      </c>
      <c r="AA1116" s="29">
        <f t="shared" si="365"/>
        <v>33.694526213017525</v>
      </c>
      <c r="AB1116">
        <f t="shared" si="366"/>
        <v>0.13678989550179946</v>
      </c>
      <c r="AC1116" s="32">
        <f t="shared" si="367"/>
        <v>51.486287142616526</v>
      </c>
      <c r="AD1116" s="32">
        <f t="shared" si="368"/>
        <v>-0.82935943536783796</v>
      </c>
      <c r="AE1116" s="34">
        <f t="shared" si="369"/>
        <v>29.377000795415867</v>
      </c>
      <c r="AF1116" s="36" t="str">
        <f t="shared" si="370"/>
        <v>PADTON</v>
      </c>
      <c r="AG1116" s="36" t="str">
        <f t="shared" si="371"/>
        <v>RDNGSTN</v>
      </c>
      <c r="AH1116" s="36">
        <f t="shared" si="372"/>
        <v>1112</v>
      </c>
      <c r="AI1116" s="42">
        <f t="shared" si="373"/>
        <v>47058.8</v>
      </c>
      <c r="AJ1116" s="43">
        <f t="shared" si="374"/>
        <v>39.616997627660133</v>
      </c>
      <c r="AK1116" s="43">
        <f t="shared" si="375"/>
        <v>-5.0613023480390949E-2</v>
      </c>
      <c r="AL1116" s="36">
        <f t="shared" si="376"/>
        <v>51.486287142616526</v>
      </c>
      <c r="AM1116" s="36">
        <v>1</v>
      </c>
      <c r="AN1116" s="36">
        <f t="shared" si="377"/>
        <v>-0.82935943536783796</v>
      </c>
      <c r="AO1116" s="36">
        <v>4</v>
      </c>
      <c r="AP1116" s="42">
        <f>INT(AI1116/1000)*1000</f>
        <v>47000</v>
      </c>
      <c r="AQ1116" s="42">
        <f>MOD(AI1116,1000)</f>
        <v>58.80000000000291</v>
      </c>
      <c r="AR1116" s="42">
        <f>MOD(AI1117,1000)-0.2+(AP1117-AP1116)</f>
        <v>98.200000000001452</v>
      </c>
    </row>
    <row r="1117" spans="1:44" x14ac:dyDescent="0.25">
      <c r="A1117" s="32" t="s">
        <v>0</v>
      </c>
      <c r="B1117" s="33" t="s">
        <v>1</v>
      </c>
      <c r="C1117" s="32">
        <v>1113</v>
      </c>
      <c r="D1117">
        <f>MATCH(C1117,TrainRun!$AG$2:$AG$148,1)</f>
        <v>124</v>
      </c>
      <c r="E1117">
        <f>INT(INDEX(TrainRun!$AD$2:$AD$148,'By Second'!D1117))</f>
        <v>1100</v>
      </c>
      <c r="F1117">
        <f>IF(E1117=0,0,INDEX(TrainRun!$AE$2:$AE$148,'By Second'!D1117))</f>
        <v>40.224353909424785</v>
      </c>
      <c r="G1117">
        <f>INDEX(TrainRun!$AF$2:$AF$148,'By Second'!D1117)</f>
        <v>46580.084787200067</v>
      </c>
      <c r="H1117">
        <f t="shared" si="360"/>
        <v>125</v>
      </c>
      <c r="I1117">
        <f>INT(INDEX(TrainRun!$AD$2:$AD$148,'By Second'!H1117))</f>
        <v>1184</v>
      </c>
      <c r="J1117">
        <f>INDEX(TrainRun!$AE$2:$AE$148,'By Second'!H1117)</f>
        <v>35.972859937071945</v>
      </c>
      <c r="K1117">
        <f t="shared" si="357"/>
        <v>84</v>
      </c>
      <c r="L1117">
        <f t="shared" si="358"/>
        <v>-4.25149397235284</v>
      </c>
      <c r="M1117">
        <f t="shared" si="361"/>
        <v>-5.0613023480390949E-2</v>
      </c>
      <c r="N1117" s="32">
        <f t="shared" si="362"/>
        <v>39.566384604179746</v>
      </c>
      <c r="O1117" s="29">
        <f t="shared" si="359"/>
        <v>47098.410815685806</v>
      </c>
      <c r="P1117">
        <f>MATCH(O1117,LORDetail!$B$2:$B$930,1)</f>
        <v>283</v>
      </c>
      <c r="Q1117">
        <f>INDEX(LORDetail!$B$2:$B$930,P1117)</f>
        <v>47025.149904868609</v>
      </c>
      <c r="R1117">
        <f>INDEX(LORDetail!$D$2:$D$930,P1117)</f>
        <v>51.486429216049302</v>
      </c>
      <c r="S1117">
        <f>INDEX(LORDetail!$E$2:$E$930,P1117)</f>
        <v>-0.82893022875851097</v>
      </c>
      <c r="T1117">
        <f>INDEX(LORDetail!$G$2:$G$930,P1117)</f>
        <v>29.356470000000002</v>
      </c>
      <c r="U1117">
        <f t="shared" si="363"/>
        <v>284</v>
      </c>
      <c r="V1117">
        <f>INDEX(LORDetail!$B$2:$B$930,U1117)</f>
        <v>47271.473115288594</v>
      </c>
      <c r="W1117">
        <f>INDEX(LORDetail!$D$2:$D$930,U1117)</f>
        <v>51.4853905908478</v>
      </c>
      <c r="X1117">
        <f>INDEX(LORDetail!$E$2:$E$930,U1117)</f>
        <v>-0.83206793573425297</v>
      </c>
      <c r="Y1117">
        <f>INDEX(LORDetail!$G$2:$G$930,U1117)</f>
        <v>29.50656</v>
      </c>
      <c r="Z1117">
        <f t="shared" si="364"/>
        <v>246.32321041998512</v>
      </c>
      <c r="AA1117" s="29">
        <f t="shared" si="365"/>
        <v>73.260910817196418</v>
      </c>
      <c r="AB1117">
        <f t="shared" si="366"/>
        <v>0.2974178141486763</v>
      </c>
      <c r="AC1117" s="32">
        <f t="shared" si="367"/>
        <v>51.486120310412154</v>
      </c>
      <c r="AD1117" s="32">
        <f t="shared" si="368"/>
        <v>-0.82986343870867518</v>
      </c>
      <c r="AE1117" s="34">
        <f t="shared" si="369"/>
        <v>29.401109439725577</v>
      </c>
      <c r="AF1117" s="36" t="str">
        <f t="shared" si="370"/>
        <v>PADTON</v>
      </c>
      <c r="AG1117" s="36" t="str">
        <f t="shared" si="371"/>
        <v>RDNGSTN</v>
      </c>
      <c r="AH1117" s="36">
        <f t="shared" si="372"/>
        <v>1113</v>
      </c>
      <c r="AI1117" s="42">
        <f t="shared" si="373"/>
        <v>47098.400000000001</v>
      </c>
      <c r="AJ1117" s="43">
        <f t="shared" si="374"/>
        <v>39.566384604179746</v>
      </c>
      <c r="AK1117" s="43">
        <f t="shared" si="375"/>
        <v>-5.0613023480390949E-2</v>
      </c>
      <c r="AL1117" s="36">
        <f t="shared" si="376"/>
        <v>51.486120310412154</v>
      </c>
      <c r="AM1117" s="36">
        <v>1</v>
      </c>
      <c r="AN1117" s="36">
        <f t="shared" si="377"/>
        <v>-0.82986343870867518</v>
      </c>
      <c r="AO1117" s="36">
        <v>4</v>
      </c>
      <c r="AP1117" s="42">
        <f>INT(AI1117/1000)*1000</f>
        <v>47000</v>
      </c>
      <c r="AQ1117" s="42">
        <f>MOD(AI1117,1000)</f>
        <v>98.400000000001455</v>
      </c>
      <c r="AR1117" s="42">
        <f>MOD(AI1118,1000)-0.2+(AP1118-AP1117)</f>
        <v>137.80000000000001</v>
      </c>
    </row>
    <row r="1118" spans="1:44" x14ac:dyDescent="0.25">
      <c r="A1118" s="32" t="s">
        <v>0</v>
      </c>
      <c r="B1118" s="33" t="s">
        <v>1</v>
      </c>
      <c r="C1118" s="32">
        <v>1114</v>
      </c>
      <c r="D1118">
        <f>MATCH(C1118,TrainRun!$AG$2:$AG$148,1)</f>
        <v>124</v>
      </c>
      <c r="E1118">
        <f>INT(INDEX(TrainRun!$AD$2:$AD$148,'By Second'!D1118))</f>
        <v>1100</v>
      </c>
      <c r="F1118">
        <f>IF(E1118=0,0,INDEX(TrainRun!$AE$2:$AE$148,'By Second'!D1118))</f>
        <v>40.224353909424785</v>
      </c>
      <c r="G1118">
        <f>INDEX(TrainRun!$AF$2:$AF$148,'By Second'!D1118)</f>
        <v>46580.084787200067</v>
      </c>
      <c r="H1118">
        <f t="shared" si="360"/>
        <v>125</v>
      </c>
      <c r="I1118">
        <f>INT(INDEX(TrainRun!$AD$2:$AD$148,'By Second'!H1118))</f>
        <v>1184</v>
      </c>
      <c r="J1118">
        <f>INDEX(TrainRun!$AE$2:$AE$148,'By Second'!H1118)</f>
        <v>35.972859937071945</v>
      </c>
      <c r="K1118">
        <f t="shared" si="357"/>
        <v>84</v>
      </c>
      <c r="L1118">
        <f t="shared" si="358"/>
        <v>-4.25149397235284</v>
      </c>
      <c r="M1118">
        <f t="shared" si="361"/>
        <v>-5.0613023480390949E-2</v>
      </c>
      <c r="N1118" s="32">
        <f t="shared" si="362"/>
        <v>39.515771580699358</v>
      </c>
      <c r="O1118" s="29">
        <f t="shared" si="359"/>
        <v>47137.926587266506</v>
      </c>
      <c r="P1118">
        <f>MATCH(O1118,LORDetail!$B$2:$B$930,1)</f>
        <v>283</v>
      </c>
      <c r="Q1118">
        <f>INDEX(LORDetail!$B$2:$B$930,P1118)</f>
        <v>47025.149904868609</v>
      </c>
      <c r="R1118">
        <f>INDEX(LORDetail!$D$2:$D$930,P1118)</f>
        <v>51.486429216049302</v>
      </c>
      <c r="S1118">
        <f>INDEX(LORDetail!$E$2:$E$930,P1118)</f>
        <v>-0.82893022875851097</v>
      </c>
      <c r="T1118">
        <f>INDEX(LORDetail!$G$2:$G$930,P1118)</f>
        <v>29.356470000000002</v>
      </c>
      <c r="U1118">
        <f t="shared" si="363"/>
        <v>284</v>
      </c>
      <c r="V1118">
        <f>INDEX(LORDetail!$B$2:$B$930,U1118)</f>
        <v>47271.473115288594</v>
      </c>
      <c r="W1118">
        <f>INDEX(LORDetail!$D$2:$D$930,U1118)</f>
        <v>51.4853905908478</v>
      </c>
      <c r="X1118">
        <f>INDEX(LORDetail!$E$2:$E$930,U1118)</f>
        <v>-0.83206793573425297</v>
      </c>
      <c r="Y1118">
        <f>INDEX(LORDetail!$G$2:$G$930,U1118)</f>
        <v>29.50656</v>
      </c>
      <c r="Z1118">
        <f t="shared" si="364"/>
        <v>246.32321041998512</v>
      </c>
      <c r="AA1118" s="29">
        <f t="shared" si="365"/>
        <v>112.77668239789637</v>
      </c>
      <c r="AB1118">
        <f t="shared" si="366"/>
        <v>0.45784025876250262</v>
      </c>
      <c r="AC1118" s="32">
        <f t="shared" si="367"/>
        <v>51.485953691618292</v>
      </c>
      <c r="AD1118" s="32">
        <f t="shared" si="368"/>
        <v>-0.83036679733220564</v>
      </c>
      <c r="AE1118" s="34">
        <f t="shared" si="369"/>
        <v>29.425187244437666</v>
      </c>
      <c r="AF1118" s="36" t="str">
        <f t="shared" si="370"/>
        <v>PADTON</v>
      </c>
      <c r="AG1118" s="36" t="str">
        <f t="shared" si="371"/>
        <v>RDNGSTN</v>
      </c>
      <c r="AH1118" s="36">
        <f t="shared" si="372"/>
        <v>1114</v>
      </c>
      <c r="AI1118" s="42">
        <f t="shared" si="373"/>
        <v>47138</v>
      </c>
      <c r="AJ1118" s="43">
        <f t="shared" si="374"/>
        <v>39.515771580699358</v>
      </c>
      <c r="AK1118" s="43">
        <f t="shared" si="375"/>
        <v>-5.0613023480390949E-2</v>
      </c>
      <c r="AL1118" s="36">
        <f t="shared" si="376"/>
        <v>51.485953691618292</v>
      </c>
      <c r="AM1118" s="36">
        <v>1</v>
      </c>
      <c r="AN1118" s="36">
        <f t="shared" si="377"/>
        <v>-0.83036679733220564</v>
      </c>
      <c r="AO1118" s="36">
        <v>4</v>
      </c>
      <c r="AP1118" s="42">
        <f>INT(AI1118/1000)*1000</f>
        <v>47000</v>
      </c>
      <c r="AQ1118" s="42">
        <f>MOD(AI1118,1000)</f>
        <v>138</v>
      </c>
      <c r="AR1118" s="42">
        <f>MOD(AI1119,1000)-0.2+(AP1119-AP1118)</f>
        <v>177.20000000000147</v>
      </c>
    </row>
    <row r="1119" spans="1:44" x14ac:dyDescent="0.25">
      <c r="A1119" s="32" t="s">
        <v>0</v>
      </c>
      <c r="B1119" s="33" t="s">
        <v>1</v>
      </c>
      <c r="C1119" s="32">
        <v>1115</v>
      </c>
      <c r="D1119">
        <f>MATCH(C1119,TrainRun!$AG$2:$AG$148,1)</f>
        <v>124</v>
      </c>
      <c r="E1119">
        <f>INT(INDEX(TrainRun!$AD$2:$AD$148,'By Second'!D1119))</f>
        <v>1100</v>
      </c>
      <c r="F1119">
        <f>IF(E1119=0,0,INDEX(TrainRun!$AE$2:$AE$148,'By Second'!D1119))</f>
        <v>40.224353909424785</v>
      </c>
      <c r="G1119">
        <f>INDEX(TrainRun!$AF$2:$AF$148,'By Second'!D1119)</f>
        <v>46580.084787200067</v>
      </c>
      <c r="H1119">
        <f t="shared" si="360"/>
        <v>125</v>
      </c>
      <c r="I1119">
        <f>INT(INDEX(TrainRun!$AD$2:$AD$148,'By Second'!H1119))</f>
        <v>1184</v>
      </c>
      <c r="J1119">
        <f>INDEX(TrainRun!$AE$2:$AE$148,'By Second'!H1119)</f>
        <v>35.972859937071945</v>
      </c>
      <c r="K1119">
        <f t="shared" si="357"/>
        <v>84</v>
      </c>
      <c r="L1119">
        <f t="shared" si="358"/>
        <v>-4.25149397235284</v>
      </c>
      <c r="M1119">
        <f t="shared" si="361"/>
        <v>-5.0613023480390949E-2</v>
      </c>
      <c r="N1119" s="32">
        <f t="shared" si="362"/>
        <v>39.46515855721897</v>
      </c>
      <c r="O1119" s="29">
        <f t="shared" si="359"/>
        <v>47177.391745823727</v>
      </c>
      <c r="P1119">
        <f>MATCH(O1119,LORDetail!$B$2:$B$930,1)</f>
        <v>283</v>
      </c>
      <c r="Q1119">
        <f>INDEX(LORDetail!$B$2:$B$930,P1119)</f>
        <v>47025.149904868609</v>
      </c>
      <c r="R1119">
        <f>INDEX(LORDetail!$D$2:$D$930,P1119)</f>
        <v>51.486429216049302</v>
      </c>
      <c r="S1119">
        <f>INDEX(LORDetail!$E$2:$E$930,P1119)</f>
        <v>-0.82893022875851097</v>
      </c>
      <c r="T1119">
        <f>INDEX(LORDetail!$G$2:$G$930,P1119)</f>
        <v>29.356470000000002</v>
      </c>
      <c r="U1119">
        <f t="shared" si="363"/>
        <v>284</v>
      </c>
      <c r="V1119">
        <f>INDEX(LORDetail!$B$2:$B$930,U1119)</f>
        <v>47271.473115288594</v>
      </c>
      <c r="W1119">
        <f>INDEX(LORDetail!$D$2:$D$930,U1119)</f>
        <v>51.4853905908478</v>
      </c>
      <c r="X1119">
        <f>INDEX(LORDetail!$E$2:$E$930,U1119)</f>
        <v>-0.83206793573425297</v>
      </c>
      <c r="Y1119">
        <f>INDEX(LORDetail!$G$2:$G$930,U1119)</f>
        <v>29.50656</v>
      </c>
      <c r="Z1119">
        <f t="shared" si="364"/>
        <v>246.32321041998512</v>
      </c>
      <c r="AA1119" s="29">
        <f t="shared" si="365"/>
        <v>152.24184095511737</v>
      </c>
      <c r="AB1119">
        <f t="shared" si="366"/>
        <v>0.61805722934327845</v>
      </c>
      <c r="AC1119" s="32">
        <f t="shared" si="367"/>
        <v>51.485787286234938</v>
      </c>
      <c r="AD1119" s="32">
        <f t="shared" si="368"/>
        <v>-0.83086951123842911</v>
      </c>
      <c r="AE1119" s="34">
        <f t="shared" si="369"/>
        <v>29.449234209552134</v>
      </c>
      <c r="AF1119" s="36" t="str">
        <f t="shared" si="370"/>
        <v>PADTON</v>
      </c>
      <c r="AG1119" s="36" t="str">
        <f t="shared" si="371"/>
        <v>RDNGSTN</v>
      </c>
      <c r="AH1119" s="36">
        <f t="shared" si="372"/>
        <v>1115</v>
      </c>
      <c r="AI1119" s="42">
        <f t="shared" si="373"/>
        <v>47177.4</v>
      </c>
      <c r="AJ1119" s="43">
        <f t="shared" si="374"/>
        <v>39.46515855721897</v>
      </c>
      <c r="AK1119" s="43">
        <f t="shared" si="375"/>
        <v>-5.0613023480390949E-2</v>
      </c>
      <c r="AL1119" s="36">
        <f t="shared" si="376"/>
        <v>51.485787286234938</v>
      </c>
      <c r="AM1119" s="36">
        <v>1</v>
      </c>
      <c r="AN1119" s="36">
        <f t="shared" si="377"/>
        <v>-0.83086951123842911</v>
      </c>
      <c r="AO1119" s="36">
        <v>4</v>
      </c>
      <c r="AP1119" s="42">
        <f>INT(AI1119/1000)*1000</f>
        <v>47000</v>
      </c>
      <c r="AQ1119" s="42">
        <f>MOD(AI1119,1000)</f>
        <v>177.40000000000146</v>
      </c>
      <c r="AR1119" s="42">
        <f>MOD(AI1120,1000)-0.2+(AP1120-AP1119)</f>
        <v>216.60000000000292</v>
      </c>
    </row>
    <row r="1120" spans="1:44" x14ac:dyDescent="0.25">
      <c r="A1120" s="32" t="s">
        <v>0</v>
      </c>
      <c r="B1120" s="33" t="s">
        <v>1</v>
      </c>
      <c r="C1120" s="32">
        <v>1116</v>
      </c>
      <c r="D1120">
        <f>MATCH(C1120,TrainRun!$AG$2:$AG$148,1)</f>
        <v>124</v>
      </c>
      <c r="E1120">
        <f>INT(INDEX(TrainRun!$AD$2:$AD$148,'By Second'!D1120))</f>
        <v>1100</v>
      </c>
      <c r="F1120">
        <f>IF(E1120=0,0,INDEX(TrainRun!$AE$2:$AE$148,'By Second'!D1120))</f>
        <v>40.224353909424785</v>
      </c>
      <c r="G1120">
        <f>INDEX(TrainRun!$AF$2:$AF$148,'By Second'!D1120)</f>
        <v>46580.084787200067</v>
      </c>
      <c r="H1120">
        <f t="shared" si="360"/>
        <v>125</v>
      </c>
      <c r="I1120">
        <f>INT(INDEX(TrainRun!$AD$2:$AD$148,'By Second'!H1120))</f>
        <v>1184</v>
      </c>
      <c r="J1120">
        <f>INDEX(TrainRun!$AE$2:$AE$148,'By Second'!H1120)</f>
        <v>35.972859937071945</v>
      </c>
      <c r="K1120">
        <f t="shared" si="357"/>
        <v>84</v>
      </c>
      <c r="L1120">
        <f t="shared" si="358"/>
        <v>-4.25149397235284</v>
      </c>
      <c r="M1120">
        <f t="shared" si="361"/>
        <v>-5.0613023480390949E-2</v>
      </c>
      <c r="N1120" s="32">
        <f t="shared" si="362"/>
        <v>39.414545533738583</v>
      </c>
      <c r="O1120" s="29">
        <f t="shared" si="359"/>
        <v>47216.806291357469</v>
      </c>
      <c r="P1120">
        <f>MATCH(O1120,LORDetail!$B$2:$B$930,1)</f>
        <v>283</v>
      </c>
      <c r="Q1120">
        <f>INDEX(LORDetail!$B$2:$B$930,P1120)</f>
        <v>47025.149904868609</v>
      </c>
      <c r="R1120">
        <f>INDEX(LORDetail!$D$2:$D$930,P1120)</f>
        <v>51.486429216049302</v>
      </c>
      <c r="S1120">
        <f>INDEX(LORDetail!$E$2:$E$930,P1120)</f>
        <v>-0.82893022875851097</v>
      </c>
      <c r="T1120">
        <f>INDEX(LORDetail!$G$2:$G$930,P1120)</f>
        <v>29.356470000000002</v>
      </c>
      <c r="U1120">
        <f t="shared" si="363"/>
        <v>284</v>
      </c>
      <c r="V1120">
        <f>INDEX(LORDetail!$B$2:$B$930,U1120)</f>
        <v>47271.473115288594</v>
      </c>
      <c r="W1120">
        <f>INDEX(LORDetail!$D$2:$D$930,U1120)</f>
        <v>51.4853905908478</v>
      </c>
      <c r="X1120">
        <f>INDEX(LORDetail!$E$2:$E$930,U1120)</f>
        <v>-0.83206793573425297</v>
      </c>
      <c r="Y1120">
        <f>INDEX(LORDetail!$G$2:$G$930,U1120)</f>
        <v>29.50656</v>
      </c>
      <c r="Z1120">
        <f t="shared" si="364"/>
        <v>246.32321041998512</v>
      </c>
      <c r="AA1120" s="29">
        <f t="shared" si="365"/>
        <v>191.65638648885943</v>
      </c>
      <c r="AB1120">
        <f t="shared" si="366"/>
        <v>0.77806872589100373</v>
      </c>
      <c r="AC1120" s="32">
        <f t="shared" si="367"/>
        <v>51.485621094262093</v>
      </c>
      <c r="AD1120" s="32">
        <f t="shared" si="368"/>
        <v>-0.83137158042734582</v>
      </c>
      <c r="AE1120" s="34">
        <f t="shared" si="369"/>
        <v>29.473250335068983</v>
      </c>
      <c r="AF1120" s="36" t="str">
        <f t="shared" si="370"/>
        <v>PADTON</v>
      </c>
      <c r="AG1120" s="36" t="str">
        <f t="shared" si="371"/>
        <v>RDNGSTN</v>
      </c>
      <c r="AH1120" s="36">
        <f t="shared" si="372"/>
        <v>1116</v>
      </c>
      <c r="AI1120" s="42">
        <f t="shared" si="373"/>
        <v>47216.800000000003</v>
      </c>
      <c r="AJ1120" s="43">
        <f t="shared" si="374"/>
        <v>39.414545533738583</v>
      </c>
      <c r="AK1120" s="43">
        <f t="shared" si="375"/>
        <v>-5.0613023480390949E-2</v>
      </c>
      <c r="AL1120" s="36">
        <f t="shared" si="376"/>
        <v>51.485621094262093</v>
      </c>
      <c r="AM1120" s="36">
        <v>1</v>
      </c>
      <c r="AN1120" s="36">
        <f t="shared" si="377"/>
        <v>-0.83137158042734582</v>
      </c>
      <c r="AO1120" s="36">
        <v>4</v>
      </c>
      <c r="AP1120" s="42">
        <f>INT(AI1120/1000)*1000</f>
        <v>47000</v>
      </c>
      <c r="AQ1120" s="42">
        <f>MOD(AI1120,1000)</f>
        <v>216.80000000000291</v>
      </c>
      <c r="AR1120" s="42">
        <f>MOD(AI1121,1000)-0.2+(AP1121-AP1120)</f>
        <v>255.9999999999971</v>
      </c>
    </row>
    <row r="1121" spans="1:44" x14ac:dyDescent="0.25">
      <c r="A1121" s="32" t="s">
        <v>0</v>
      </c>
      <c r="B1121" s="33" t="s">
        <v>1</v>
      </c>
      <c r="C1121" s="32">
        <v>1117</v>
      </c>
      <c r="D1121">
        <f>MATCH(C1121,TrainRun!$AG$2:$AG$148,1)</f>
        <v>124</v>
      </c>
      <c r="E1121">
        <f>INT(INDEX(TrainRun!$AD$2:$AD$148,'By Second'!D1121))</f>
        <v>1100</v>
      </c>
      <c r="F1121">
        <f>IF(E1121=0,0,INDEX(TrainRun!$AE$2:$AE$148,'By Second'!D1121))</f>
        <v>40.224353909424785</v>
      </c>
      <c r="G1121">
        <f>INDEX(TrainRun!$AF$2:$AF$148,'By Second'!D1121)</f>
        <v>46580.084787200067</v>
      </c>
      <c r="H1121">
        <f t="shared" si="360"/>
        <v>125</v>
      </c>
      <c r="I1121">
        <f>INT(INDEX(TrainRun!$AD$2:$AD$148,'By Second'!H1121))</f>
        <v>1184</v>
      </c>
      <c r="J1121">
        <f>INDEX(TrainRun!$AE$2:$AE$148,'By Second'!H1121)</f>
        <v>35.972859937071945</v>
      </c>
      <c r="K1121">
        <f t="shared" si="357"/>
        <v>84</v>
      </c>
      <c r="L1121">
        <f t="shared" si="358"/>
        <v>-4.25149397235284</v>
      </c>
      <c r="M1121">
        <f t="shared" si="361"/>
        <v>-5.0613023480390949E-2</v>
      </c>
      <c r="N1121" s="32">
        <f t="shared" si="362"/>
        <v>39.363932510258195</v>
      </c>
      <c r="O1121" s="29">
        <f t="shared" si="359"/>
        <v>47256.170223867724</v>
      </c>
      <c r="P1121">
        <f>MATCH(O1121,LORDetail!$B$2:$B$930,1)</f>
        <v>283</v>
      </c>
      <c r="Q1121">
        <f>INDEX(LORDetail!$B$2:$B$930,P1121)</f>
        <v>47025.149904868609</v>
      </c>
      <c r="R1121">
        <f>INDEX(LORDetail!$D$2:$D$930,P1121)</f>
        <v>51.486429216049302</v>
      </c>
      <c r="S1121">
        <f>INDEX(LORDetail!$E$2:$E$930,P1121)</f>
        <v>-0.82893022875851097</v>
      </c>
      <c r="T1121">
        <f>INDEX(LORDetail!$G$2:$G$930,P1121)</f>
        <v>29.356470000000002</v>
      </c>
      <c r="U1121">
        <f t="shared" si="363"/>
        <v>284</v>
      </c>
      <c r="V1121">
        <f>INDEX(LORDetail!$B$2:$B$930,U1121)</f>
        <v>47271.473115288594</v>
      </c>
      <c r="W1121">
        <f>INDEX(LORDetail!$D$2:$D$930,U1121)</f>
        <v>51.4853905908478</v>
      </c>
      <c r="X1121">
        <f>INDEX(LORDetail!$E$2:$E$930,U1121)</f>
        <v>-0.83206793573425297</v>
      </c>
      <c r="Y1121">
        <f>INDEX(LORDetail!$G$2:$G$930,U1121)</f>
        <v>29.50656</v>
      </c>
      <c r="Z1121">
        <f t="shared" si="364"/>
        <v>246.32321041998512</v>
      </c>
      <c r="AA1121" s="29">
        <f t="shared" si="365"/>
        <v>231.02031899911526</v>
      </c>
      <c r="AB1121">
        <f t="shared" si="366"/>
        <v>0.93787474840564888</v>
      </c>
      <c r="AC1121" s="32">
        <f t="shared" si="367"/>
        <v>51.485455115699757</v>
      </c>
      <c r="AD1121" s="32">
        <f t="shared" si="368"/>
        <v>-0.83187300489895566</v>
      </c>
      <c r="AE1121" s="34">
        <f t="shared" si="369"/>
        <v>29.497235620988203</v>
      </c>
      <c r="AF1121" s="36" t="str">
        <f t="shared" si="370"/>
        <v>PADTON</v>
      </c>
      <c r="AG1121" s="36" t="str">
        <f t="shared" si="371"/>
        <v>RDNGSTN</v>
      </c>
      <c r="AH1121" s="36">
        <f t="shared" si="372"/>
        <v>1117</v>
      </c>
      <c r="AI1121" s="42">
        <f t="shared" si="373"/>
        <v>47256.2</v>
      </c>
      <c r="AJ1121" s="43">
        <f t="shared" si="374"/>
        <v>39.363932510258195</v>
      </c>
      <c r="AK1121" s="43">
        <f t="shared" si="375"/>
        <v>-5.0613023480390949E-2</v>
      </c>
      <c r="AL1121" s="36">
        <f t="shared" si="376"/>
        <v>51.485455115699757</v>
      </c>
      <c r="AM1121" s="36">
        <v>1</v>
      </c>
      <c r="AN1121" s="36">
        <f t="shared" si="377"/>
        <v>-0.83187300489895566</v>
      </c>
      <c r="AO1121" s="36">
        <v>4</v>
      </c>
      <c r="AP1121" s="42">
        <f>INT(AI1121/1000)*1000</f>
        <v>47000</v>
      </c>
      <c r="AQ1121" s="42">
        <f>MOD(AI1121,1000)</f>
        <v>256.19999999999709</v>
      </c>
      <c r="AR1121" s="42">
        <f>MOD(AI1122,1000)-0.2+(AP1122-AP1121)</f>
        <v>295.20000000000147</v>
      </c>
    </row>
    <row r="1122" spans="1:44" x14ac:dyDescent="0.25">
      <c r="A1122" s="32" t="s">
        <v>0</v>
      </c>
      <c r="B1122" s="33" t="s">
        <v>1</v>
      </c>
      <c r="C1122" s="32">
        <v>1118</v>
      </c>
      <c r="D1122">
        <f>MATCH(C1122,TrainRun!$AG$2:$AG$148,1)</f>
        <v>124</v>
      </c>
      <c r="E1122">
        <f>INT(INDEX(TrainRun!$AD$2:$AD$148,'By Second'!D1122))</f>
        <v>1100</v>
      </c>
      <c r="F1122">
        <f>IF(E1122=0,0,INDEX(TrainRun!$AE$2:$AE$148,'By Second'!D1122))</f>
        <v>40.224353909424785</v>
      </c>
      <c r="G1122">
        <f>INDEX(TrainRun!$AF$2:$AF$148,'By Second'!D1122)</f>
        <v>46580.084787200067</v>
      </c>
      <c r="H1122">
        <f t="shared" si="360"/>
        <v>125</v>
      </c>
      <c r="I1122">
        <f>INT(INDEX(TrainRun!$AD$2:$AD$148,'By Second'!H1122))</f>
        <v>1184</v>
      </c>
      <c r="J1122">
        <f>INDEX(TrainRun!$AE$2:$AE$148,'By Second'!H1122)</f>
        <v>35.972859937071945</v>
      </c>
      <c r="K1122">
        <f t="shared" si="357"/>
        <v>84</v>
      </c>
      <c r="L1122">
        <f t="shared" si="358"/>
        <v>-4.25149397235284</v>
      </c>
      <c r="M1122">
        <f t="shared" si="361"/>
        <v>-5.0613023480390949E-2</v>
      </c>
      <c r="N1122" s="32">
        <f t="shared" si="362"/>
        <v>39.313319486777807</v>
      </c>
      <c r="O1122" s="29">
        <f t="shared" si="359"/>
        <v>47295.483543354501</v>
      </c>
      <c r="P1122">
        <f>MATCH(O1122,LORDetail!$B$2:$B$930,1)</f>
        <v>284</v>
      </c>
      <c r="Q1122">
        <f>INDEX(LORDetail!$B$2:$B$930,P1122)</f>
        <v>47271.473115288594</v>
      </c>
      <c r="R1122">
        <f>INDEX(LORDetail!$D$2:$D$930,P1122)</f>
        <v>51.4853905908478</v>
      </c>
      <c r="S1122">
        <f>INDEX(LORDetail!$E$2:$E$930,P1122)</f>
        <v>-0.83206793573425297</v>
      </c>
      <c r="T1122">
        <f>INDEX(LORDetail!$G$2:$G$930,P1122)</f>
        <v>29.50656</v>
      </c>
      <c r="U1122">
        <f t="shared" si="363"/>
        <v>285</v>
      </c>
      <c r="V1122">
        <f>INDEX(LORDetail!$B$2:$B$930,U1122)</f>
        <v>47458.622067077202</v>
      </c>
      <c r="W1122">
        <f>INDEX(LORDetail!$D$2:$D$930,U1122)</f>
        <v>51.484637523163798</v>
      </c>
      <c r="X1122">
        <f>INDEX(LORDetail!$E$2:$E$930,U1122)</f>
        <v>-0.83448170602729399</v>
      </c>
      <c r="Y1122">
        <f>INDEX(LORDetail!$G$2:$G$930,U1122)</f>
        <v>29.62059</v>
      </c>
      <c r="Z1122">
        <f t="shared" si="364"/>
        <v>187.14895178860752</v>
      </c>
      <c r="AA1122" s="29">
        <f t="shared" si="365"/>
        <v>24.010428065907035</v>
      </c>
      <c r="AB1122">
        <f t="shared" si="366"/>
        <v>0.12829581911325802</v>
      </c>
      <c r="AC1122" s="32">
        <f t="shared" si="367"/>
        <v>51.485293975412432</v>
      </c>
      <c r="AD1122" s="32">
        <f t="shared" si="368"/>
        <v>-0.83237761237114993</v>
      </c>
      <c r="AE1122" s="34">
        <f t="shared" si="369"/>
        <v>29.521189572253483</v>
      </c>
      <c r="AF1122" s="36" t="str">
        <f t="shared" si="370"/>
        <v>PADTON</v>
      </c>
      <c r="AG1122" s="36" t="str">
        <f t="shared" si="371"/>
        <v>RDNGSTN</v>
      </c>
      <c r="AH1122" s="36">
        <f t="shared" si="372"/>
        <v>1118</v>
      </c>
      <c r="AI1122" s="42">
        <f t="shared" si="373"/>
        <v>47295.4</v>
      </c>
      <c r="AJ1122" s="43">
        <f t="shared" si="374"/>
        <v>39.313319486777807</v>
      </c>
      <c r="AK1122" s="43">
        <f t="shared" si="375"/>
        <v>-5.0613023480390949E-2</v>
      </c>
      <c r="AL1122" s="36">
        <f t="shared" si="376"/>
        <v>51.485293975412432</v>
      </c>
      <c r="AM1122" s="36">
        <v>1</v>
      </c>
      <c r="AN1122" s="36">
        <f t="shared" si="377"/>
        <v>-0.83237761237114993</v>
      </c>
      <c r="AO1122" s="36">
        <v>4</v>
      </c>
      <c r="AP1122" s="42">
        <f>INT(AI1122/1000)*1000</f>
        <v>47000</v>
      </c>
      <c r="AQ1122" s="42">
        <f>MOD(AI1122,1000)</f>
        <v>295.40000000000146</v>
      </c>
      <c r="AR1122" s="42">
        <f>MOD(AI1123,1000)-0.2+(AP1123-AP1122)</f>
        <v>334.60000000000292</v>
      </c>
    </row>
    <row r="1123" spans="1:44" x14ac:dyDescent="0.25">
      <c r="A1123" s="32" t="s">
        <v>0</v>
      </c>
      <c r="B1123" s="33" t="s">
        <v>1</v>
      </c>
      <c r="C1123" s="32">
        <v>1119</v>
      </c>
      <c r="D1123">
        <f>MATCH(C1123,TrainRun!$AG$2:$AG$148,1)</f>
        <v>124</v>
      </c>
      <c r="E1123">
        <f>INT(INDEX(TrainRun!$AD$2:$AD$148,'By Second'!D1123))</f>
        <v>1100</v>
      </c>
      <c r="F1123">
        <f>IF(E1123=0,0,INDEX(TrainRun!$AE$2:$AE$148,'By Second'!D1123))</f>
        <v>40.224353909424785</v>
      </c>
      <c r="G1123">
        <f>INDEX(TrainRun!$AF$2:$AF$148,'By Second'!D1123)</f>
        <v>46580.084787200067</v>
      </c>
      <c r="H1123">
        <f t="shared" si="360"/>
        <v>125</v>
      </c>
      <c r="I1123">
        <f>INT(INDEX(TrainRun!$AD$2:$AD$148,'By Second'!H1123))</f>
        <v>1184</v>
      </c>
      <c r="J1123">
        <f>INDEX(TrainRun!$AE$2:$AE$148,'By Second'!H1123)</f>
        <v>35.972859937071945</v>
      </c>
      <c r="K1123">
        <f t="shared" si="357"/>
        <v>84</v>
      </c>
      <c r="L1123">
        <f t="shared" si="358"/>
        <v>-4.25149397235284</v>
      </c>
      <c r="M1123">
        <f t="shared" si="361"/>
        <v>-5.0613023480390949E-2</v>
      </c>
      <c r="N1123" s="32">
        <f t="shared" si="362"/>
        <v>39.26270646329742</v>
      </c>
      <c r="O1123" s="29">
        <f t="shared" si="359"/>
        <v>47334.746249817799</v>
      </c>
      <c r="P1123">
        <f>MATCH(O1123,LORDetail!$B$2:$B$930,1)</f>
        <v>284</v>
      </c>
      <c r="Q1123">
        <f>INDEX(LORDetail!$B$2:$B$930,P1123)</f>
        <v>47271.473115288594</v>
      </c>
      <c r="R1123">
        <f>INDEX(LORDetail!$D$2:$D$930,P1123)</f>
        <v>51.4853905908478</v>
      </c>
      <c r="S1123">
        <f>INDEX(LORDetail!$E$2:$E$930,P1123)</f>
        <v>-0.83206793573425297</v>
      </c>
      <c r="T1123">
        <f>INDEX(LORDetail!$G$2:$G$930,P1123)</f>
        <v>29.50656</v>
      </c>
      <c r="U1123">
        <f t="shared" si="363"/>
        <v>285</v>
      </c>
      <c r="V1123">
        <f>INDEX(LORDetail!$B$2:$B$930,U1123)</f>
        <v>47458.622067077202</v>
      </c>
      <c r="W1123">
        <f>INDEX(LORDetail!$D$2:$D$930,U1123)</f>
        <v>51.484637523163798</v>
      </c>
      <c r="X1123">
        <f>INDEX(LORDetail!$E$2:$E$930,U1123)</f>
        <v>-0.83448170602729399</v>
      </c>
      <c r="Y1123">
        <f>INDEX(LORDetail!$G$2:$G$930,U1123)</f>
        <v>29.62059</v>
      </c>
      <c r="Z1123">
        <f t="shared" si="364"/>
        <v>187.14895178860752</v>
      </c>
      <c r="AA1123" s="29">
        <f t="shared" si="365"/>
        <v>63.273134529204981</v>
      </c>
      <c r="AB1123">
        <f t="shared" si="366"/>
        <v>0.33808970835527097</v>
      </c>
      <c r="AC1123" s="32">
        <f t="shared" si="367"/>
        <v>51.485135986414143</v>
      </c>
      <c r="AD1123" s="32">
        <f t="shared" si="368"/>
        <v>-0.8328840066286638</v>
      </c>
      <c r="AE1123" s="34">
        <f t="shared" si="369"/>
        <v>29.545112369443753</v>
      </c>
      <c r="AF1123" s="36" t="str">
        <f t="shared" si="370"/>
        <v>PADTON</v>
      </c>
      <c r="AG1123" s="36" t="str">
        <f t="shared" si="371"/>
        <v>RDNGSTN</v>
      </c>
      <c r="AH1123" s="36">
        <f t="shared" si="372"/>
        <v>1119</v>
      </c>
      <c r="AI1123" s="42">
        <f t="shared" si="373"/>
        <v>47334.8</v>
      </c>
      <c r="AJ1123" s="43">
        <f t="shared" si="374"/>
        <v>39.26270646329742</v>
      </c>
      <c r="AK1123" s="43">
        <f t="shared" si="375"/>
        <v>-5.0613023480390949E-2</v>
      </c>
      <c r="AL1123" s="36">
        <f t="shared" si="376"/>
        <v>51.485135986414143</v>
      </c>
      <c r="AM1123" s="36">
        <v>1</v>
      </c>
      <c r="AN1123" s="36">
        <f t="shared" si="377"/>
        <v>-0.8328840066286638</v>
      </c>
      <c r="AO1123" s="36">
        <v>4</v>
      </c>
      <c r="AP1123" s="42">
        <f>INT(AI1123/1000)*1000</f>
        <v>47000</v>
      </c>
      <c r="AQ1123" s="42">
        <f>MOD(AI1123,1000)</f>
        <v>334.80000000000291</v>
      </c>
      <c r="AR1123" s="42">
        <f>MOD(AI1124,1000)-0.2+(AP1124-AP1123)</f>
        <v>373.8</v>
      </c>
    </row>
    <row r="1124" spans="1:44" x14ac:dyDescent="0.25">
      <c r="A1124" s="32" t="s">
        <v>0</v>
      </c>
      <c r="B1124" s="33" t="s">
        <v>1</v>
      </c>
      <c r="C1124" s="32">
        <v>1120</v>
      </c>
      <c r="D1124">
        <f>MATCH(C1124,TrainRun!$AG$2:$AG$148,1)</f>
        <v>124</v>
      </c>
      <c r="E1124">
        <f>INT(INDEX(TrainRun!$AD$2:$AD$148,'By Second'!D1124))</f>
        <v>1100</v>
      </c>
      <c r="F1124">
        <f>IF(E1124=0,0,INDEX(TrainRun!$AE$2:$AE$148,'By Second'!D1124))</f>
        <v>40.224353909424785</v>
      </c>
      <c r="G1124">
        <f>INDEX(TrainRun!$AF$2:$AF$148,'By Second'!D1124)</f>
        <v>46580.084787200067</v>
      </c>
      <c r="H1124">
        <f t="shared" si="360"/>
        <v>125</v>
      </c>
      <c r="I1124">
        <f>INT(INDEX(TrainRun!$AD$2:$AD$148,'By Second'!H1124))</f>
        <v>1184</v>
      </c>
      <c r="J1124">
        <f>INDEX(TrainRun!$AE$2:$AE$148,'By Second'!H1124)</f>
        <v>35.972859937071945</v>
      </c>
      <c r="K1124">
        <f t="shared" si="357"/>
        <v>84</v>
      </c>
      <c r="L1124">
        <f t="shared" si="358"/>
        <v>-4.25149397235284</v>
      </c>
      <c r="M1124">
        <f t="shared" si="361"/>
        <v>-5.0613023480390949E-2</v>
      </c>
      <c r="N1124" s="32">
        <f t="shared" si="362"/>
        <v>39.212093439817032</v>
      </c>
      <c r="O1124" s="29">
        <f t="shared" si="359"/>
        <v>47373.958343257618</v>
      </c>
      <c r="P1124">
        <f>MATCH(O1124,LORDetail!$B$2:$B$930,1)</f>
        <v>284</v>
      </c>
      <c r="Q1124">
        <f>INDEX(LORDetail!$B$2:$B$930,P1124)</f>
        <v>47271.473115288594</v>
      </c>
      <c r="R1124">
        <f>INDEX(LORDetail!$D$2:$D$930,P1124)</f>
        <v>51.4853905908478</v>
      </c>
      <c r="S1124">
        <f>INDEX(LORDetail!$E$2:$E$930,P1124)</f>
        <v>-0.83206793573425297</v>
      </c>
      <c r="T1124">
        <f>INDEX(LORDetail!$G$2:$G$930,P1124)</f>
        <v>29.50656</v>
      </c>
      <c r="U1124">
        <f t="shared" si="363"/>
        <v>285</v>
      </c>
      <c r="V1124">
        <f>INDEX(LORDetail!$B$2:$B$930,U1124)</f>
        <v>47458.622067077202</v>
      </c>
      <c r="W1124">
        <f>INDEX(LORDetail!$D$2:$D$930,U1124)</f>
        <v>51.484637523163798</v>
      </c>
      <c r="X1124">
        <f>INDEX(LORDetail!$E$2:$E$930,U1124)</f>
        <v>-0.83448170602729399</v>
      </c>
      <c r="Y1124">
        <f>INDEX(LORDetail!$G$2:$G$930,U1124)</f>
        <v>29.62059</v>
      </c>
      <c r="Z1124">
        <f t="shared" si="364"/>
        <v>187.14895178860752</v>
      </c>
      <c r="AA1124" s="29">
        <f t="shared" si="365"/>
        <v>102.48522796902398</v>
      </c>
      <c r="AB1124">
        <f t="shared" si="366"/>
        <v>0.54761315513423381</v>
      </c>
      <c r="AC1124" s="32">
        <f t="shared" si="367"/>
        <v>51.484978201077332</v>
      </c>
      <c r="AD1124" s="32">
        <f t="shared" si="368"/>
        <v>-0.83338974810019439</v>
      </c>
      <c r="AE1124" s="34">
        <f t="shared" si="369"/>
        <v>29.569004328079956</v>
      </c>
      <c r="AF1124" s="36" t="str">
        <f t="shared" si="370"/>
        <v>PADTON</v>
      </c>
      <c r="AG1124" s="36" t="str">
        <f t="shared" si="371"/>
        <v>RDNGSTN</v>
      </c>
      <c r="AH1124" s="36">
        <f t="shared" si="372"/>
        <v>1120</v>
      </c>
      <c r="AI1124" s="42">
        <f t="shared" si="373"/>
        <v>47374</v>
      </c>
      <c r="AJ1124" s="43">
        <f t="shared" si="374"/>
        <v>39.212093439817032</v>
      </c>
      <c r="AK1124" s="43">
        <f t="shared" si="375"/>
        <v>-5.0613023480390949E-2</v>
      </c>
      <c r="AL1124" s="36">
        <f t="shared" si="376"/>
        <v>51.484978201077332</v>
      </c>
      <c r="AM1124" s="36">
        <v>1</v>
      </c>
      <c r="AN1124" s="36">
        <f t="shared" si="377"/>
        <v>-0.83338974810019439</v>
      </c>
      <c r="AO1124" s="36">
        <v>4</v>
      </c>
      <c r="AP1124" s="42">
        <f>INT(AI1124/1000)*1000</f>
        <v>47000</v>
      </c>
      <c r="AQ1124" s="42">
        <f>MOD(AI1124,1000)</f>
        <v>374</v>
      </c>
      <c r="AR1124" s="42">
        <f>MOD(AI1125,1000)-0.2+(AP1125-AP1124)</f>
        <v>412.9999999999971</v>
      </c>
    </row>
    <row r="1125" spans="1:44" x14ac:dyDescent="0.25">
      <c r="A1125" s="32" t="s">
        <v>0</v>
      </c>
      <c r="B1125" s="33" t="s">
        <v>1</v>
      </c>
      <c r="C1125" s="32">
        <v>1121</v>
      </c>
      <c r="D1125">
        <f>MATCH(C1125,TrainRun!$AG$2:$AG$148,1)</f>
        <v>124</v>
      </c>
      <c r="E1125">
        <f>INT(INDEX(TrainRun!$AD$2:$AD$148,'By Second'!D1125))</f>
        <v>1100</v>
      </c>
      <c r="F1125">
        <f>IF(E1125=0,0,INDEX(TrainRun!$AE$2:$AE$148,'By Second'!D1125))</f>
        <v>40.224353909424785</v>
      </c>
      <c r="G1125">
        <f>INDEX(TrainRun!$AF$2:$AF$148,'By Second'!D1125)</f>
        <v>46580.084787200067</v>
      </c>
      <c r="H1125">
        <f t="shared" si="360"/>
        <v>125</v>
      </c>
      <c r="I1125">
        <f>INT(INDEX(TrainRun!$AD$2:$AD$148,'By Second'!H1125))</f>
        <v>1184</v>
      </c>
      <c r="J1125">
        <f>INDEX(TrainRun!$AE$2:$AE$148,'By Second'!H1125)</f>
        <v>35.972859937071945</v>
      </c>
      <c r="K1125">
        <f t="shared" si="357"/>
        <v>84</v>
      </c>
      <c r="L1125">
        <f t="shared" si="358"/>
        <v>-4.25149397235284</v>
      </c>
      <c r="M1125">
        <f t="shared" si="361"/>
        <v>-5.0613023480390949E-2</v>
      </c>
      <c r="N1125" s="32">
        <f t="shared" si="362"/>
        <v>39.161480416336644</v>
      </c>
      <c r="O1125" s="29">
        <f t="shared" si="359"/>
        <v>47413.119823673958</v>
      </c>
      <c r="P1125">
        <f>MATCH(O1125,LORDetail!$B$2:$B$930,1)</f>
        <v>284</v>
      </c>
      <c r="Q1125">
        <f>INDEX(LORDetail!$B$2:$B$930,P1125)</f>
        <v>47271.473115288594</v>
      </c>
      <c r="R1125">
        <f>INDEX(LORDetail!$D$2:$D$930,P1125)</f>
        <v>51.4853905908478</v>
      </c>
      <c r="S1125">
        <f>INDEX(LORDetail!$E$2:$E$930,P1125)</f>
        <v>-0.83206793573425297</v>
      </c>
      <c r="T1125">
        <f>INDEX(LORDetail!$G$2:$G$930,P1125)</f>
        <v>29.50656</v>
      </c>
      <c r="U1125">
        <f t="shared" si="363"/>
        <v>285</v>
      </c>
      <c r="V1125">
        <f>INDEX(LORDetail!$B$2:$B$930,U1125)</f>
        <v>47458.622067077202</v>
      </c>
      <c r="W1125">
        <f>INDEX(LORDetail!$D$2:$D$930,U1125)</f>
        <v>51.484637523163798</v>
      </c>
      <c r="X1125">
        <f>INDEX(LORDetail!$E$2:$E$930,U1125)</f>
        <v>-0.83448170602729399</v>
      </c>
      <c r="Y1125">
        <f>INDEX(LORDetail!$G$2:$G$930,U1125)</f>
        <v>29.62059</v>
      </c>
      <c r="Z1125">
        <f t="shared" si="364"/>
        <v>187.14895178860752</v>
      </c>
      <c r="AA1125" s="29">
        <f t="shared" si="365"/>
        <v>141.64670838536404</v>
      </c>
      <c r="AB1125">
        <f t="shared" si="366"/>
        <v>0.75686615945014668</v>
      </c>
      <c r="AC1125" s="32">
        <f t="shared" si="367"/>
        <v>51.484820619402001</v>
      </c>
      <c r="AD1125" s="32">
        <f t="shared" si="368"/>
        <v>-0.83389483678574183</v>
      </c>
      <c r="AE1125" s="34">
        <f t="shared" si="369"/>
        <v>29.592865448162101</v>
      </c>
      <c r="AF1125" s="36" t="str">
        <f t="shared" si="370"/>
        <v>PADTON</v>
      </c>
      <c r="AG1125" s="36" t="str">
        <f t="shared" si="371"/>
        <v>RDNGSTN</v>
      </c>
      <c r="AH1125" s="36">
        <f t="shared" si="372"/>
        <v>1121</v>
      </c>
      <c r="AI1125" s="42">
        <f t="shared" si="373"/>
        <v>47413.2</v>
      </c>
      <c r="AJ1125" s="43">
        <f t="shared" si="374"/>
        <v>39.161480416336644</v>
      </c>
      <c r="AK1125" s="43">
        <f t="shared" si="375"/>
        <v>-5.0613023480390949E-2</v>
      </c>
      <c r="AL1125" s="36">
        <f t="shared" si="376"/>
        <v>51.484820619402001</v>
      </c>
      <c r="AM1125" s="36">
        <v>1</v>
      </c>
      <c r="AN1125" s="36">
        <f t="shared" si="377"/>
        <v>-0.83389483678574183</v>
      </c>
      <c r="AO1125" s="36">
        <v>4</v>
      </c>
      <c r="AP1125" s="42">
        <f>INT(AI1125/1000)*1000</f>
        <v>47000</v>
      </c>
      <c r="AQ1125" s="42">
        <f>MOD(AI1125,1000)</f>
        <v>413.19999999999709</v>
      </c>
      <c r="AR1125" s="42">
        <f>MOD(AI1126,1000)-0.2+(AP1126-AP1125)</f>
        <v>451.9999999999971</v>
      </c>
    </row>
    <row r="1126" spans="1:44" x14ac:dyDescent="0.25">
      <c r="A1126" s="32" t="s">
        <v>0</v>
      </c>
      <c r="B1126" s="33" t="s">
        <v>1</v>
      </c>
      <c r="C1126" s="32">
        <v>1122</v>
      </c>
      <c r="D1126">
        <f>MATCH(C1126,TrainRun!$AG$2:$AG$148,1)</f>
        <v>124</v>
      </c>
      <c r="E1126">
        <f>INT(INDEX(TrainRun!$AD$2:$AD$148,'By Second'!D1126))</f>
        <v>1100</v>
      </c>
      <c r="F1126">
        <f>IF(E1126=0,0,INDEX(TrainRun!$AE$2:$AE$148,'By Second'!D1126))</f>
        <v>40.224353909424785</v>
      </c>
      <c r="G1126">
        <f>INDEX(TrainRun!$AF$2:$AF$148,'By Second'!D1126)</f>
        <v>46580.084787200067</v>
      </c>
      <c r="H1126">
        <f t="shared" si="360"/>
        <v>125</v>
      </c>
      <c r="I1126">
        <f>INT(INDEX(TrainRun!$AD$2:$AD$148,'By Second'!H1126))</f>
        <v>1184</v>
      </c>
      <c r="J1126">
        <f>INDEX(TrainRun!$AE$2:$AE$148,'By Second'!H1126)</f>
        <v>35.972859937071945</v>
      </c>
      <c r="K1126">
        <f t="shared" si="357"/>
        <v>84</v>
      </c>
      <c r="L1126">
        <f t="shared" si="358"/>
        <v>-4.25149397235284</v>
      </c>
      <c r="M1126">
        <f t="shared" si="361"/>
        <v>-5.0613023480390949E-2</v>
      </c>
      <c r="N1126" s="32">
        <f t="shared" si="362"/>
        <v>39.110867392856257</v>
      </c>
      <c r="O1126" s="29">
        <f t="shared" si="359"/>
        <v>47452.230691066812</v>
      </c>
      <c r="P1126">
        <f>MATCH(O1126,LORDetail!$B$2:$B$930,1)</f>
        <v>284</v>
      </c>
      <c r="Q1126">
        <f>INDEX(LORDetail!$B$2:$B$930,P1126)</f>
        <v>47271.473115288594</v>
      </c>
      <c r="R1126">
        <f>INDEX(LORDetail!$D$2:$D$930,P1126)</f>
        <v>51.4853905908478</v>
      </c>
      <c r="S1126">
        <f>INDEX(LORDetail!$E$2:$E$930,P1126)</f>
        <v>-0.83206793573425297</v>
      </c>
      <c r="T1126">
        <f>INDEX(LORDetail!$G$2:$G$930,P1126)</f>
        <v>29.50656</v>
      </c>
      <c r="U1126">
        <f t="shared" si="363"/>
        <v>285</v>
      </c>
      <c r="V1126">
        <f>INDEX(LORDetail!$B$2:$B$930,U1126)</f>
        <v>47458.622067077202</v>
      </c>
      <c r="W1126">
        <f>INDEX(LORDetail!$D$2:$D$930,U1126)</f>
        <v>51.484637523163798</v>
      </c>
      <c r="X1126">
        <f>INDEX(LORDetail!$E$2:$E$930,U1126)</f>
        <v>-0.83448170602729399</v>
      </c>
      <c r="Y1126">
        <f>INDEX(LORDetail!$G$2:$G$930,U1126)</f>
        <v>29.62059</v>
      </c>
      <c r="Z1126">
        <f t="shared" si="364"/>
        <v>187.14895178860752</v>
      </c>
      <c r="AA1126" s="29">
        <f t="shared" si="365"/>
        <v>180.75757577821787</v>
      </c>
      <c r="AB1126">
        <f t="shared" si="366"/>
        <v>0.96584872130297061</v>
      </c>
      <c r="AC1126" s="32">
        <f t="shared" si="367"/>
        <v>51.484663241388155</v>
      </c>
      <c r="AD1126" s="32">
        <f t="shared" si="368"/>
        <v>-0.83439927268530578</v>
      </c>
      <c r="AE1126" s="34">
        <f t="shared" si="369"/>
        <v>29.616695729690178</v>
      </c>
      <c r="AF1126" s="36" t="str">
        <f t="shared" si="370"/>
        <v>PADTON</v>
      </c>
      <c r="AG1126" s="36" t="str">
        <f t="shared" si="371"/>
        <v>RDNGSTN</v>
      </c>
      <c r="AH1126" s="36">
        <f t="shared" si="372"/>
        <v>1122</v>
      </c>
      <c r="AI1126" s="42">
        <f t="shared" si="373"/>
        <v>47452.2</v>
      </c>
      <c r="AJ1126" s="43">
        <f t="shared" si="374"/>
        <v>39.110867392856257</v>
      </c>
      <c r="AK1126" s="43">
        <f t="shared" si="375"/>
        <v>-5.0613023480390949E-2</v>
      </c>
      <c r="AL1126" s="36">
        <f t="shared" si="376"/>
        <v>51.484663241388155</v>
      </c>
      <c r="AM1126" s="36">
        <v>1</v>
      </c>
      <c r="AN1126" s="36">
        <f t="shared" si="377"/>
        <v>-0.83439927268530578</v>
      </c>
      <c r="AO1126" s="36">
        <v>4</v>
      </c>
      <c r="AP1126" s="42">
        <f>INT(AI1126/1000)*1000</f>
        <v>47000</v>
      </c>
      <c r="AQ1126" s="42">
        <f>MOD(AI1126,1000)</f>
        <v>452.19999999999709</v>
      </c>
      <c r="AR1126" s="42">
        <f>MOD(AI1127,1000)-0.2+(AP1127-AP1126)</f>
        <v>490.9999999999971</v>
      </c>
    </row>
    <row r="1127" spans="1:44" x14ac:dyDescent="0.25">
      <c r="A1127" s="32" t="s">
        <v>0</v>
      </c>
      <c r="B1127" s="33" t="s">
        <v>1</v>
      </c>
      <c r="C1127" s="32">
        <v>1123</v>
      </c>
      <c r="D1127">
        <f>MATCH(C1127,TrainRun!$AG$2:$AG$148,1)</f>
        <v>124</v>
      </c>
      <c r="E1127">
        <f>INT(INDEX(TrainRun!$AD$2:$AD$148,'By Second'!D1127))</f>
        <v>1100</v>
      </c>
      <c r="F1127">
        <f>IF(E1127=0,0,INDEX(TrainRun!$AE$2:$AE$148,'By Second'!D1127))</f>
        <v>40.224353909424785</v>
      </c>
      <c r="G1127">
        <f>INDEX(TrainRun!$AF$2:$AF$148,'By Second'!D1127)</f>
        <v>46580.084787200067</v>
      </c>
      <c r="H1127">
        <f t="shared" si="360"/>
        <v>125</v>
      </c>
      <c r="I1127">
        <f>INT(INDEX(TrainRun!$AD$2:$AD$148,'By Second'!H1127))</f>
        <v>1184</v>
      </c>
      <c r="J1127">
        <f>INDEX(TrainRun!$AE$2:$AE$148,'By Second'!H1127)</f>
        <v>35.972859937071945</v>
      </c>
      <c r="K1127">
        <f t="shared" si="357"/>
        <v>84</v>
      </c>
      <c r="L1127">
        <f t="shared" si="358"/>
        <v>-4.25149397235284</v>
      </c>
      <c r="M1127">
        <f t="shared" si="361"/>
        <v>-5.0613023480390949E-2</v>
      </c>
      <c r="N1127" s="32">
        <f t="shared" si="362"/>
        <v>39.060254369375869</v>
      </c>
      <c r="O1127" s="29">
        <f t="shared" si="359"/>
        <v>47491.290945436187</v>
      </c>
      <c r="P1127">
        <f>MATCH(O1127,LORDetail!$B$2:$B$930,1)</f>
        <v>285</v>
      </c>
      <c r="Q1127">
        <f>INDEX(LORDetail!$B$2:$B$930,P1127)</f>
        <v>47458.622067077202</v>
      </c>
      <c r="R1127">
        <f>INDEX(LORDetail!$D$2:$D$930,P1127)</f>
        <v>51.484637523163798</v>
      </c>
      <c r="S1127">
        <f>INDEX(LORDetail!$E$2:$E$930,P1127)</f>
        <v>-0.83448170602729399</v>
      </c>
      <c r="T1127">
        <f>INDEX(LORDetail!$G$2:$G$930,P1127)</f>
        <v>29.62059</v>
      </c>
      <c r="U1127">
        <f t="shared" si="363"/>
        <v>286</v>
      </c>
      <c r="V1127">
        <f>INDEX(LORDetail!$B$2:$B$930,U1127)</f>
        <v>47687.679966040843</v>
      </c>
      <c r="W1127">
        <f>INDEX(LORDetail!$D$2:$D$930,U1127)</f>
        <v>51.483678373431403</v>
      </c>
      <c r="X1127">
        <f>INDEX(LORDetail!$E$2:$E$930,U1127)</f>
        <v>-0.83740504599017596</v>
      </c>
      <c r="Y1127">
        <f>INDEX(LORDetail!$G$2:$G$930,U1127)</f>
        <v>29.760159999999999</v>
      </c>
      <c r="Z1127">
        <f t="shared" si="364"/>
        <v>229.05789896364149</v>
      </c>
      <c r="AA1127" s="29">
        <f t="shared" si="365"/>
        <v>32.668878358985239</v>
      </c>
      <c r="AB1127">
        <f t="shared" si="366"/>
        <v>0.14262279758433824</v>
      </c>
      <c r="AC1127" s="32">
        <f t="shared" si="367"/>
        <v>51.484500726545662</v>
      </c>
      <c r="AD1127" s="32">
        <f t="shared" si="368"/>
        <v>-0.83489864095109034</v>
      </c>
      <c r="AE1127" s="34">
        <f t="shared" si="369"/>
        <v>29.640495863858845</v>
      </c>
      <c r="AF1127" s="36" t="str">
        <f t="shared" si="370"/>
        <v>PADTON</v>
      </c>
      <c r="AG1127" s="36" t="str">
        <f t="shared" si="371"/>
        <v>RDNGSTN</v>
      </c>
      <c r="AH1127" s="36">
        <f t="shared" si="372"/>
        <v>1123</v>
      </c>
      <c r="AI1127" s="42">
        <f t="shared" si="373"/>
        <v>47491.199999999997</v>
      </c>
      <c r="AJ1127" s="43">
        <f t="shared" si="374"/>
        <v>39.060254369375869</v>
      </c>
      <c r="AK1127" s="43">
        <f t="shared" si="375"/>
        <v>-5.0613023480390949E-2</v>
      </c>
      <c r="AL1127" s="36">
        <f t="shared" si="376"/>
        <v>51.484500726545662</v>
      </c>
      <c r="AM1127" s="36">
        <v>1</v>
      </c>
      <c r="AN1127" s="36">
        <f t="shared" si="377"/>
        <v>-0.83489864095109034</v>
      </c>
      <c r="AO1127" s="36">
        <v>4</v>
      </c>
      <c r="AP1127" s="42">
        <f>INT(AI1127/1000)*1000</f>
        <v>47000</v>
      </c>
      <c r="AQ1127" s="42">
        <f>MOD(AI1127,1000)</f>
        <v>491.19999999999709</v>
      </c>
      <c r="AR1127" s="42">
        <f>MOD(AI1128,1000)-0.2+(AP1128-AP1127)</f>
        <v>530.20000000000141</v>
      </c>
    </row>
    <row r="1128" spans="1:44" x14ac:dyDescent="0.25">
      <c r="A1128" s="32" t="s">
        <v>0</v>
      </c>
      <c r="B1128" s="33" t="s">
        <v>1</v>
      </c>
      <c r="C1128" s="32">
        <v>1124</v>
      </c>
      <c r="D1128">
        <f>MATCH(C1128,TrainRun!$AG$2:$AG$148,1)</f>
        <v>124</v>
      </c>
      <c r="E1128">
        <f>INT(INDEX(TrainRun!$AD$2:$AD$148,'By Second'!D1128))</f>
        <v>1100</v>
      </c>
      <c r="F1128">
        <f>IF(E1128=0,0,INDEX(TrainRun!$AE$2:$AE$148,'By Second'!D1128))</f>
        <v>40.224353909424785</v>
      </c>
      <c r="G1128">
        <f>INDEX(TrainRun!$AF$2:$AF$148,'By Second'!D1128)</f>
        <v>46580.084787200067</v>
      </c>
      <c r="H1128">
        <f t="shared" si="360"/>
        <v>125</v>
      </c>
      <c r="I1128">
        <f>INT(INDEX(TrainRun!$AD$2:$AD$148,'By Second'!H1128))</f>
        <v>1184</v>
      </c>
      <c r="J1128">
        <f>INDEX(TrainRun!$AE$2:$AE$148,'By Second'!H1128)</f>
        <v>35.972859937071945</v>
      </c>
      <c r="K1128">
        <f t="shared" si="357"/>
        <v>84</v>
      </c>
      <c r="L1128">
        <f t="shared" si="358"/>
        <v>-4.25149397235284</v>
      </c>
      <c r="M1128">
        <f t="shared" si="361"/>
        <v>-5.0613023480390949E-2</v>
      </c>
      <c r="N1128" s="32">
        <f t="shared" si="362"/>
        <v>39.009641345895481</v>
      </c>
      <c r="O1128" s="29">
        <f t="shared" si="359"/>
        <v>47530.300586782083</v>
      </c>
      <c r="P1128">
        <f>MATCH(O1128,LORDetail!$B$2:$B$930,1)</f>
        <v>285</v>
      </c>
      <c r="Q1128">
        <f>INDEX(LORDetail!$B$2:$B$930,P1128)</f>
        <v>47458.622067077202</v>
      </c>
      <c r="R1128">
        <f>INDEX(LORDetail!$D$2:$D$930,P1128)</f>
        <v>51.484637523163798</v>
      </c>
      <c r="S1128">
        <f>INDEX(LORDetail!$E$2:$E$930,P1128)</f>
        <v>-0.83448170602729399</v>
      </c>
      <c r="T1128">
        <f>INDEX(LORDetail!$G$2:$G$930,P1128)</f>
        <v>29.62059</v>
      </c>
      <c r="U1128">
        <f t="shared" si="363"/>
        <v>286</v>
      </c>
      <c r="V1128">
        <f>INDEX(LORDetail!$B$2:$B$930,U1128)</f>
        <v>47687.679966040843</v>
      </c>
      <c r="W1128">
        <f>INDEX(LORDetail!$D$2:$D$930,U1128)</f>
        <v>51.483678373431403</v>
      </c>
      <c r="X1128">
        <f>INDEX(LORDetail!$E$2:$E$930,U1128)</f>
        <v>-0.83740504599017596</v>
      </c>
      <c r="Y1128">
        <f>INDEX(LORDetail!$G$2:$G$930,U1128)</f>
        <v>29.760159999999999</v>
      </c>
      <c r="Z1128">
        <f t="shared" si="364"/>
        <v>229.05789896364149</v>
      </c>
      <c r="AA1128" s="29">
        <f t="shared" si="365"/>
        <v>71.678519704881182</v>
      </c>
      <c r="AB1128">
        <f t="shared" si="366"/>
        <v>0.31292751758042958</v>
      </c>
      <c r="AC1128" s="32">
        <f t="shared" si="367"/>
        <v>51.484337378819049</v>
      </c>
      <c r="AD1128" s="32">
        <f t="shared" si="368"/>
        <v>-0.83539649954492234</v>
      </c>
      <c r="AE1128" s="34">
        <f t="shared" si="369"/>
        <v>29.664265293628699</v>
      </c>
      <c r="AF1128" s="36" t="str">
        <f t="shared" si="370"/>
        <v>PADTON</v>
      </c>
      <c r="AG1128" s="36" t="str">
        <f t="shared" si="371"/>
        <v>RDNGSTN</v>
      </c>
      <c r="AH1128" s="36">
        <f t="shared" si="372"/>
        <v>1124</v>
      </c>
      <c r="AI1128" s="42">
        <f t="shared" si="373"/>
        <v>47530.400000000001</v>
      </c>
      <c r="AJ1128" s="43">
        <f t="shared" si="374"/>
        <v>39.009641345895481</v>
      </c>
      <c r="AK1128" s="43">
        <f t="shared" si="375"/>
        <v>-5.0613023480390949E-2</v>
      </c>
      <c r="AL1128" s="36">
        <f t="shared" si="376"/>
        <v>51.484337378819049</v>
      </c>
      <c r="AM1128" s="36">
        <v>1</v>
      </c>
      <c r="AN1128" s="36">
        <f t="shared" si="377"/>
        <v>-0.83539649954492234</v>
      </c>
      <c r="AO1128" s="36">
        <v>4</v>
      </c>
      <c r="AP1128" s="42">
        <f>INT(AI1128/1000)*1000</f>
        <v>47000</v>
      </c>
      <c r="AQ1128" s="42">
        <f>MOD(AI1128,1000)</f>
        <v>530.40000000000146</v>
      </c>
      <c r="AR1128" s="42">
        <f>MOD(AI1129,1000)-0.2+(AP1129-AP1128)</f>
        <v>568.99999999999704</v>
      </c>
    </row>
    <row r="1129" spans="1:44" x14ac:dyDescent="0.25">
      <c r="A1129" s="32" t="s">
        <v>0</v>
      </c>
      <c r="B1129" s="33" t="s">
        <v>1</v>
      </c>
      <c r="C1129" s="32">
        <v>1125</v>
      </c>
      <c r="D1129">
        <f>MATCH(C1129,TrainRun!$AG$2:$AG$148,1)</f>
        <v>124</v>
      </c>
      <c r="E1129">
        <f>INT(INDEX(TrainRun!$AD$2:$AD$148,'By Second'!D1129))</f>
        <v>1100</v>
      </c>
      <c r="F1129">
        <f>IF(E1129=0,0,INDEX(TrainRun!$AE$2:$AE$148,'By Second'!D1129))</f>
        <v>40.224353909424785</v>
      </c>
      <c r="G1129">
        <f>INDEX(TrainRun!$AF$2:$AF$148,'By Second'!D1129)</f>
        <v>46580.084787200067</v>
      </c>
      <c r="H1129">
        <f t="shared" si="360"/>
        <v>125</v>
      </c>
      <c r="I1129">
        <f>INT(INDEX(TrainRun!$AD$2:$AD$148,'By Second'!H1129))</f>
        <v>1184</v>
      </c>
      <c r="J1129">
        <f>INDEX(TrainRun!$AE$2:$AE$148,'By Second'!H1129)</f>
        <v>35.972859937071945</v>
      </c>
      <c r="K1129">
        <f t="shared" si="357"/>
        <v>84</v>
      </c>
      <c r="L1129">
        <f t="shared" si="358"/>
        <v>-4.25149397235284</v>
      </c>
      <c r="M1129">
        <f t="shared" si="361"/>
        <v>-5.0613023480390949E-2</v>
      </c>
      <c r="N1129" s="32">
        <f t="shared" si="362"/>
        <v>38.959028322415094</v>
      </c>
      <c r="O1129" s="29">
        <f t="shared" si="359"/>
        <v>47569.2596151045</v>
      </c>
      <c r="P1129">
        <f>MATCH(O1129,LORDetail!$B$2:$B$930,1)</f>
        <v>285</v>
      </c>
      <c r="Q1129">
        <f>INDEX(LORDetail!$B$2:$B$930,P1129)</f>
        <v>47458.622067077202</v>
      </c>
      <c r="R1129">
        <f>INDEX(LORDetail!$D$2:$D$930,P1129)</f>
        <v>51.484637523163798</v>
      </c>
      <c r="S1129">
        <f>INDEX(LORDetail!$E$2:$E$930,P1129)</f>
        <v>-0.83448170602729399</v>
      </c>
      <c r="T1129">
        <f>INDEX(LORDetail!$G$2:$G$930,P1129)</f>
        <v>29.62059</v>
      </c>
      <c r="U1129">
        <f t="shared" si="363"/>
        <v>286</v>
      </c>
      <c r="V1129">
        <f>INDEX(LORDetail!$B$2:$B$930,U1129)</f>
        <v>47687.679966040843</v>
      </c>
      <c r="W1129">
        <f>INDEX(LORDetail!$D$2:$D$930,U1129)</f>
        <v>51.483678373431403</v>
      </c>
      <c r="X1129">
        <f>INDEX(LORDetail!$E$2:$E$930,U1129)</f>
        <v>-0.83740504599017596</v>
      </c>
      <c r="Y1129">
        <f>INDEX(LORDetail!$G$2:$G$930,U1129)</f>
        <v>29.760159999999999</v>
      </c>
      <c r="Z1129">
        <f t="shared" si="364"/>
        <v>229.05789896364149</v>
      </c>
      <c r="AA1129" s="29">
        <f t="shared" si="365"/>
        <v>110.63754802729818</v>
      </c>
      <c r="AB1129">
        <f t="shared" si="366"/>
        <v>0.48301127587335352</v>
      </c>
      <c r="AC1129" s="32">
        <f t="shared" si="367"/>
        <v>51.484174243027802</v>
      </c>
      <c r="AD1129" s="32">
        <f t="shared" si="368"/>
        <v>-0.83589371219257713</v>
      </c>
      <c r="AE1129" s="34">
        <f t="shared" si="369"/>
        <v>29.688003883773643</v>
      </c>
      <c r="AF1129" s="36" t="str">
        <f t="shared" si="370"/>
        <v>PADTON</v>
      </c>
      <c r="AG1129" s="36" t="str">
        <f t="shared" si="371"/>
        <v>RDNGSTN</v>
      </c>
      <c r="AH1129" s="36">
        <f t="shared" si="372"/>
        <v>1125</v>
      </c>
      <c r="AI1129" s="42">
        <f t="shared" si="373"/>
        <v>47569.2</v>
      </c>
      <c r="AJ1129" s="43">
        <f t="shared" si="374"/>
        <v>38.959028322415094</v>
      </c>
      <c r="AK1129" s="43">
        <f t="shared" si="375"/>
        <v>-5.0613023480390949E-2</v>
      </c>
      <c r="AL1129" s="36">
        <f t="shared" si="376"/>
        <v>51.484174243027802</v>
      </c>
      <c r="AM1129" s="36">
        <v>1</v>
      </c>
      <c r="AN1129" s="36">
        <f t="shared" si="377"/>
        <v>-0.83589371219257713</v>
      </c>
      <c r="AO1129" s="36">
        <v>4</v>
      </c>
      <c r="AP1129" s="42">
        <f>INT(AI1129/1000)*1000</f>
        <v>47000</v>
      </c>
      <c r="AQ1129" s="42">
        <f>MOD(AI1129,1000)</f>
        <v>569.19999999999709</v>
      </c>
      <c r="AR1129" s="42">
        <f>MOD(AI1130,1000)-0.2+(AP1130-AP1129)</f>
        <v>607.99999999999704</v>
      </c>
    </row>
    <row r="1130" spans="1:44" x14ac:dyDescent="0.25">
      <c r="A1130" s="32" t="s">
        <v>0</v>
      </c>
      <c r="B1130" s="33" t="s">
        <v>1</v>
      </c>
      <c r="C1130" s="32">
        <v>1126</v>
      </c>
      <c r="D1130">
        <f>MATCH(C1130,TrainRun!$AG$2:$AG$148,1)</f>
        <v>124</v>
      </c>
      <c r="E1130">
        <f>INT(INDEX(TrainRun!$AD$2:$AD$148,'By Second'!D1130))</f>
        <v>1100</v>
      </c>
      <c r="F1130">
        <f>IF(E1130=0,0,INDEX(TrainRun!$AE$2:$AE$148,'By Second'!D1130))</f>
        <v>40.224353909424785</v>
      </c>
      <c r="G1130">
        <f>INDEX(TrainRun!$AF$2:$AF$148,'By Second'!D1130)</f>
        <v>46580.084787200067</v>
      </c>
      <c r="H1130">
        <f t="shared" si="360"/>
        <v>125</v>
      </c>
      <c r="I1130">
        <f>INT(INDEX(TrainRun!$AD$2:$AD$148,'By Second'!H1130))</f>
        <v>1184</v>
      </c>
      <c r="J1130">
        <f>INDEX(TrainRun!$AE$2:$AE$148,'By Second'!H1130)</f>
        <v>35.972859937071945</v>
      </c>
      <c r="K1130">
        <f t="shared" si="357"/>
        <v>84</v>
      </c>
      <c r="L1130">
        <f t="shared" si="358"/>
        <v>-4.25149397235284</v>
      </c>
      <c r="M1130">
        <f t="shared" si="361"/>
        <v>-5.0613023480390949E-2</v>
      </c>
      <c r="N1130" s="32">
        <f t="shared" si="362"/>
        <v>38.908415298934706</v>
      </c>
      <c r="O1130" s="29">
        <f t="shared" si="359"/>
        <v>47608.168030403438</v>
      </c>
      <c r="P1130">
        <f>MATCH(O1130,LORDetail!$B$2:$B$930,1)</f>
        <v>285</v>
      </c>
      <c r="Q1130">
        <f>INDEX(LORDetail!$B$2:$B$930,P1130)</f>
        <v>47458.622067077202</v>
      </c>
      <c r="R1130">
        <f>INDEX(LORDetail!$D$2:$D$930,P1130)</f>
        <v>51.484637523163798</v>
      </c>
      <c r="S1130">
        <f>INDEX(LORDetail!$E$2:$E$930,P1130)</f>
        <v>-0.83448170602729399</v>
      </c>
      <c r="T1130">
        <f>INDEX(LORDetail!$G$2:$G$930,P1130)</f>
        <v>29.62059</v>
      </c>
      <c r="U1130">
        <f t="shared" si="363"/>
        <v>286</v>
      </c>
      <c r="V1130">
        <f>INDEX(LORDetail!$B$2:$B$930,U1130)</f>
        <v>47687.679966040843</v>
      </c>
      <c r="W1130">
        <f>INDEX(LORDetail!$D$2:$D$930,U1130)</f>
        <v>51.483678373431403</v>
      </c>
      <c r="X1130">
        <f>INDEX(LORDetail!$E$2:$E$930,U1130)</f>
        <v>-0.83740504599017596</v>
      </c>
      <c r="Y1130">
        <f>INDEX(LORDetail!$G$2:$G$930,U1130)</f>
        <v>29.760159999999999</v>
      </c>
      <c r="Z1130">
        <f t="shared" si="364"/>
        <v>229.05789896364149</v>
      </c>
      <c r="AA1130" s="29">
        <f t="shared" si="365"/>
        <v>149.54596332623623</v>
      </c>
      <c r="AB1130">
        <f t="shared" si="366"/>
        <v>0.65287407246311013</v>
      </c>
      <c r="AC1130" s="32">
        <f t="shared" si="367"/>
        <v>51.484011319171906</v>
      </c>
      <c r="AD1130" s="32">
        <f t="shared" si="368"/>
        <v>-0.83639027889405493</v>
      </c>
      <c r="AE1130" s="34">
        <f t="shared" si="369"/>
        <v>29.711711634293675</v>
      </c>
      <c r="AF1130" s="36" t="str">
        <f t="shared" si="370"/>
        <v>PADTON</v>
      </c>
      <c r="AG1130" s="36" t="str">
        <f t="shared" si="371"/>
        <v>RDNGSTN</v>
      </c>
      <c r="AH1130" s="36">
        <f t="shared" si="372"/>
        <v>1126</v>
      </c>
      <c r="AI1130" s="42">
        <f t="shared" si="373"/>
        <v>47608.2</v>
      </c>
      <c r="AJ1130" s="43">
        <f t="shared" si="374"/>
        <v>38.908415298934706</v>
      </c>
      <c r="AK1130" s="43">
        <f t="shared" si="375"/>
        <v>-5.0613023480390949E-2</v>
      </c>
      <c r="AL1130" s="36">
        <f t="shared" si="376"/>
        <v>51.484011319171906</v>
      </c>
      <c r="AM1130" s="36">
        <v>1</v>
      </c>
      <c r="AN1130" s="36">
        <f t="shared" si="377"/>
        <v>-0.83639027889405493</v>
      </c>
      <c r="AO1130" s="36">
        <v>4</v>
      </c>
      <c r="AP1130" s="42">
        <f>INT(AI1130/1000)*1000</f>
        <v>47000</v>
      </c>
      <c r="AQ1130" s="42">
        <f>MOD(AI1130,1000)</f>
        <v>608.19999999999709</v>
      </c>
      <c r="AR1130" s="42">
        <f>MOD(AI1131,1000)-0.2+(AP1131-AP1130)</f>
        <v>646.79999999999995</v>
      </c>
    </row>
    <row r="1131" spans="1:44" x14ac:dyDescent="0.25">
      <c r="A1131" s="32" t="s">
        <v>0</v>
      </c>
      <c r="B1131" s="33" t="s">
        <v>1</v>
      </c>
      <c r="C1131" s="32">
        <v>1127</v>
      </c>
      <c r="D1131">
        <f>MATCH(C1131,TrainRun!$AG$2:$AG$148,1)</f>
        <v>124</v>
      </c>
      <c r="E1131">
        <f>INT(INDEX(TrainRun!$AD$2:$AD$148,'By Second'!D1131))</f>
        <v>1100</v>
      </c>
      <c r="F1131">
        <f>IF(E1131=0,0,INDEX(TrainRun!$AE$2:$AE$148,'By Second'!D1131))</f>
        <v>40.224353909424785</v>
      </c>
      <c r="G1131">
        <f>INDEX(TrainRun!$AF$2:$AF$148,'By Second'!D1131)</f>
        <v>46580.084787200067</v>
      </c>
      <c r="H1131">
        <f t="shared" si="360"/>
        <v>125</v>
      </c>
      <c r="I1131">
        <f>INT(INDEX(TrainRun!$AD$2:$AD$148,'By Second'!H1131))</f>
        <v>1184</v>
      </c>
      <c r="J1131">
        <f>INDEX(TrainRun!$AE$2:$AE$148,'By Second'!H1131)</f>
        <v>35.972859937071945</v>
      </c>
      <c r="K1131">
        <f t="shared" si="357"/>
        <v>84</v>
      </c>
      <c r="L1131">
        <f t="shared" si="358"/>
        <v>-4.25149397235284</v>
      </c>
      <c r="M1131">
        <f t="shared" si="361"/>
        <v>-5.0613023480390949E-2</v>
      </c>
      <c r="N1131" s="32">
        <f t="shared" si="362"/>
        <v>38.857802275454318</v>
      </c>
      <c r="O1131" s="29">
        <f t="shared" si="359"/>
        <v>47647.02583267889</v>
      </c>
      <c r="P1131">
        <f>MATCH(O1131,LORDetail!$B$2:$B$930,1)</f>
        <v>285</v>
      </c>
      <c r="Q1131">
        <f>INDEX(LORDetail!$B$2:$B$930,P1131)</f>
        <v>47458.622067077202</v>
      </c>
      <c r="R1131">
        <f>INDEX(LORDetail!$D$2:$D$930,P1131)</f>
        <v>51.484637523163798</v>
      </c>
      <c r="S1131">
        <f>INDEX(LORDetail!$E$2:$E$930,P1131)</f>
        <v>-0.83448170602729399</v>
      </c>
      <c r="T1131">
        <f>INDEX(LORDetail!$G$2:$G$930,P1131)</f>
        <v>29.62059</v>
      </c>
      <c r="U1131">
        <f t="shared" si="363"/>
        <v>286</v>
      </c>
      <c r="V1131">
        <f>INDEX(LORDetail!$B$2:$B$930,U1131)</f>
        <v>47687.679966040843</v>
      </c>
      <c r="W1131">
        <f>INDEX(LORDetail!$D$2:$D$930,U1131)</f>
        <v>51.483678373431403</v>
      </c>
      <c r="X1131">
        <f>INDEX(LORDetail!$E$2:$E$930,U1131)</f>
        <v>-0.83740504599017596</v>
      </c>
      <c r="Y1131">
        <f>INDEX(LORDetail!$G$2:$G$930,U1131)</f>
        <v>29.760159999999999</v>
      </c>
      <c r="Z1131">
        <f t="shared" si="364"/>
        <v>229.05789896364149</v>
      </c>
      <c r="AA1131" s="29">
        <f t="shared" si="365"/>
        <v>188.40376560168806</v>
      </c>
      <c r="AB1131">
        <f t="shared" si="366"/>
        <v>0.82251590734966762</v>
      </c>
      <c r="AC1131" s="32">
        <f t="shared" si="367"/>
        <v>51.483848607251375</v>
      </c>
      <c r="AD1131" s="32">
        <f t="shared" si="368"/>
        <v>-0.8368861996493554</v>
      </c>
      <c r="AE1131" s="34">
        <f t="shared" si="369"/>
        <v>29.735388545188794</v>
      </c>
      <c r="AF1131" s="36" t="str">
        <f t="shared" si="370"/>
        <v>PADTON</v>
      </c>
      <c r="AG1131" s="36" t="str">
        <f t="shared" si="371"/>
        <v>RDNGSTN</v>
      </c>
      <c r="AH1131" s="36">
        <f t="shared" si="372"/>
        <v>1127</v>
      </c>
      <c r="AI1131" s="42">
        <f t="shared" si="373"/>
        <v>47647</v>
      </c>
      <c r="AJ1131" s="43">
        <f t="shared" si="374"/>
        <v>38.857802275454318</v>
      </c>
      <c r="AK1131" s="43">
        <f t="shared" si="375"/>
        <v>-5.0613023480390949E-2</v>
      </c>
      <c r="AL1131" s="36">
        <f t="shared" si="376"/>
        <v>51.483848607251375</v>
      </c>
      <c r="AM1131" s="36">
        <v>1</v>
      </c>
      <c r="AN1131" s="36">
        <f t="shared" si="377"/>
        <v>-0.8368861996493554</v>
      </c>
      <c r="AO1131" s="36">
        <v>4</v>
      </c>
      <c r="AP1131" s="42">
        <f>INT(AI1131/1000)*1000</f>
        <v>47000</v>
      </c>
      <c r="AQ1131" s="42">
        <f>MOD(AI1131,1000)</f>
        <v>647</v>
      </c>
      <c r="AR1131" s="42">
        <f>MOD(AI1132,1000)-0.2+(AP1132-AP1131)</f>
        <v>685.60000000000286</v>
      </c>
    </row>
    <row r="1132" spans="1:44" x14ac:dyDescent="0.25">
      <c r="A1132" s="32" t="s">
        <v>0</v>
      </c>
      <c r="B1132" s="33" t="s">
        <v>1</v>
      </c>
      <c r="C1132" s="32">
        <v>1128</v>
      </c>
      <c r="D1132">
        <f>MATCH(C1132,TrainRun!$AG$2:$AG$148,1)</f>
        <v>124</v>
      </c>
      <c r="E1132">
        <f>INT(INDEX(TrainRun!$AD$2:$AD$148,'By Second'!D1132))</f>
        <v>1100</v>
      </c>
      <c r="F1132">
        <f>IF(E1132=0,0,INDEX(TrainRun!$AE$2:$AE$148,'By Second'!D1132))</f>
        <v>40.224353909424785</v>
      </c>
      <c r="G1132">
        <f>INDEX(TrainRun!$AF$2:$AF$148,'By Second'!D1132)</f>
        <v>46580.084787200067</v>
      </c>
      <c r="H1132">
        <f t="shared" si="360"/>
        <v>125</v>
      </c>
      <c r="I1132">
        <f>INT(INDEX(TrainRun!$AD$2:$AD$148,'By Second'!H1132))</f>
        <v>1184</v>
      </c>
      <c r="J1132">
        <f>INDEX(TrainRun!$AE$2:$AE$148,'By Second'!H1132)</f>
        <v>35.972859937071945</v>
      </c>
      <c r="K1132">
        <f t="shared" si="357"/>
        <v>84</v>
      </c>
      <c r="L1132">
        <f t="shared" si="358"/>
        <v>-4.25149397235284</v>
      </c>
      <c r="M1132">
        <f t="shared" si="361"/>
        <v>-5.0613023480390949E-2</v>
      </c>
      <c r="N1132" s="32">
        <f t="shared" si="362"/>
        <v>38.807189251973931</v>
      </c>
      <c r="O1132" s="29">
        <f t="shared" si="359"/>
        <v>47685.833021930863</v>
      </c>
      <c r="P1132">
        <f>MATCH(O1132,LORDetail!$B$2:$B$930,1)</f>
        <v>285</v>
      </c>
      <c r="Q1132">
        <f>INDEX(LORDetail!$B$2:$B$930,P1132)</f>
        <v>47458.622067077202</v>
      </c>
      <c r="R1132">
        <f>INDEX(LORDetail!$D$2:$D$930,P1132)</f>
        <v>51.484637523163798</v>
      </c>
      <c r="S1132">
        <f>INDEX(LORDetail!$E$2:$E$930,P1132)</f>
        <v>-0.83448170602729399</v>
      </c>
      <c r="T1132">
        <f>INDEX(LORDetail!$G$2:$G$930,P1132)</f>
        <v>29.62059</v>
      </c>
      <c r="U1132">
        <f t="shared" si="363"/>
        <v>286</v>
      </c>
      <c r="V1132">
        <f>INDEX(LORDetail!$B$2:$B$930,U1132)</f>
        <v>47687.679966040843</v>
      </c>
      <c r="W1132">
        <f>INDEX(LORDetail!$D$2:$D$930,U1132)</f>
        <v>51.483678373431403</v>
      </c>
      <c r="X1132">
        <f>INDEX(LORDetail!$E$2:$E$930,U1132)</f>
        <v>-0.83740504599017596</v>
      </c>
      <c r="Y1132">
        <f>INDEX(LORDetail!$G$2:$G$930,U1132)</f>
        <v>29.760159999999999</v>
      </c>
      <c r="Z1132">
        <f t="shared" si="364"/>
        <v>229.05789896364149</v>
      </c>
      <c r="AA1132" s="29">
        <f t="shared" si="365"/>
        <v>227.21095485366095</v>
      </c>
      <c r="AB1132">
        <f t="shared" si="366"/>
        <v>0.99193678053305767</v>
      </c>
      <c r="AC1132" s="32">
        <f t="shared" si="367"/>
        <v>51.483686107266195</v>
      </c>
      <c r="AD1132" s="32">
        <f t="shared" si="368"/>
        <v>-0.83738147445847877</v>
      </c>
      <c r="AE1132" s="34">
        <f t="shared" si="369"/>
        <v>29.759034616458997</v>
      </c>
      <c r="AF1132" s="36" t="str">
        <f t="shared" si="370"/>
        <v>PADTON</v>
      </c>
      <c r="AG1132" s="36" t="str">
        <f t="shared" si="371"/>
        <v>RDNGSTN</v>
      </c>
      <c r="AH1132" s="36">
        <f t="shared" si="372"/>
        <v>1128</v>
      </c>
      <c r="AI1132" s="42">
        <f t="shared" si="373"/>
        <v>47685.8</v>
      </c>
      <c r="AJ1132" s="43">
        <f t="shared" si="374"/>
        <v>38.807189251973931</v>
      </c>
      <c r="AK1132" s="43">
        <f t="shared" si="375"/>
        <v>-5.0613023480390949E-2</v>
      </c>
      <c r="AL1132" s="36">
        <f t="shared" si="376"/>
        <v>51.483686107266195</v>
      </c>
      <c r="AM1132" s="36">
        <v>1</v>
      </c>
      <c r="AN1132" s="36">
        <f t="shared" si="377"/>
        <v>-0.83738147445847877</v>
      </c>
      <c r="AO1132" s="36">
        <v>4</v>
      </c>
      <c r="AP1132" s="42">
        <f>INT(AI1132/1000)*1000</f>
        <v>47000</v>
      </c>
      <c r="AQ1132" s="42">
        <f>MOD(AI1132,1000)</f>
        <v>685.80000000000291</v>
      </c>
      <c r="AR1132" s="42">
        <f>MOD(AI1133,1000)-0.2+(AP1133-AP1132)</f>
        <v>724.3999999999985</v>
      </c>
    </row>
    <row r="1133" spans="1:44" x14ac:dyDescent="0.25">
      <c r="A1133" s="32" t="s">
        <v>0</v>
      </c>
      <c r="B1133" s="33" t="s">
        <v>1</v>
      </c>
      <c r="C1133" s="32">
        <v>1129</v>
      </c>
      <c r="D1133">
        <f>MATCH(C1133,TrainRun!$AG$2:$AG$148,1)</f>
        <v>124</v>
      </c>
      <c r="E1133">
        <f>INT(INDEX(TrainRun!$AD$2:$AD$148,'By Second'!D1133))</f>
        <v>1100</v>
      </c>
      <c r="F1133">
        <f>IF(E1133=0,0,INDEX(TrainRun!$AE$2:$AE$148,'By Second'!D1133))</f>
        <v>40.224353909424785</v>
      </c>
      <c r="G1133">
        <f>INDEX(TrainRun!$AF$2:$AF$148,'By Second'!D1133)</f>
        <v>46580.084787200067</v>
      </c>
      <c r="H1133">
        <f t="shared" si="360"/>
        <v>125</v>
      </c>
      <c r="I1133">
        <f>INT(INDEX(TrainRun!$AD$2:$AD$148,'By Second'!H1133))</f>
        <v>1184</v>
      </c>
      <c r="J1133">
        <f>INDEX(TrainRun!$AE$2:$AE$148,'By Second'!H1133)</f>
        <v>35.972859937071945</v>
      </c>
      <c r="K1133">
        <f t="shared" si="357"/>
        <v>84</v>
      </c>
      <c r="L1133">
        <f t="shared" si="358"/>
        <v>-4.25149397235284</v>
      </c>
      <c r="M1133">
        <f t="shared" si="361"/>
        <v>-5.0613023480390949E-2</v>
      </c>
      <c r="N1133" s="32">
        <f t="shared" si="362"/>
        <v>38.756576228493543</v>
      </c>
      <c r="O1133" s="29">
        <f t="shared" si="359"/>
        <v>47724.589598159357</v>
      </c>
      <c r="P1133">
        <f>MATCH(O1133,LORDetail!$B$2:$B$930,1)</f>
        <v>286</v>
      </c>
      <c r="Q1133">
        <f>INDEX(LORDetail!$B$2:$B$930,P1133)</f>
        <v>47687.679966040843</v>
      </c>
      <c r="R1133">
        <f>INDEX(LORDetail!$D$2:$D$930,P1133)</f>
        <v>51.483678373431403</v>
      </c>
      <c r="S1133">
        <f>INDEX(LORDetail!$E$2:$E$930,P1133)</f>
        <v>-0.83740504599017596</v>
      </c>
      <c r="T1133">
        <f>INDEX(LORDetail!$G$2:$G$930,P1133)</f>
        <v>29.760159999999999</v>
      </c>
      <c r="U1133">
        <f t="shared" si="363"/>
        <v>287</v>
      </c>
      <c r="V1133">
        <f>INDEX(LORDetail!$B$2:$B$930,U1133)</f>
        <v>47902.646064557739</v>
      </c>
      <c r="W1133">
        <f>INDEX(LORDetail!$D$2:$D$930,U1133)</f>
        <v>51.482820787691601</v>
      </c>
      <c r="X1133">
        <f>INDEX(LORDetail!$E$2:$E$930,U1133)</f>
        <v>-0.84018341690037501</v>
      </c>
      <c r="Y1133">
        <f>INDEX(LORDetail!$G$2:$G$930,U1133)</f>
        <v>29.89114</v>
      </c>
      <c r="Z1133">
        <f t="shared" si="364"/>
        <v>214.96609851689573</v>
      </c>
      <c r="AA1133" s="29">
        <f t="shared" si="365"/>
        <v>36.9096321185134</v>
      </c>
      <c r="AB1133">
        <f t="shared" si="366"/>
        <v>0.1716997813755847</v>
      </c>
      <c r="AC1133" s="32">
        <f t="shared" si="367"/>
        <v>51.483531126147369</v>
      </c>
      <c r="AD1133" s="32">
        <f t="shared" si="368"/>
        <v>-0.8378820916680374</v>
      </c>
      <c r="AE1133" s="34">
        <f t="shared" si="369"/>
        <v>29.782649237364573</v>
      </c>
      <c r="AF1133" s="36" t="str">
        <f t="shared" si="370"/>
        <v>PADTON</v>
      </c>
      <c r="AG1133" s="36" t="str">
        <f t="shared" si="371"/>
        <v>RDNGSTN</v>
      </c>
      <c r="AH1133" s="36">
        <f t="shared" si="372"/>
        <v>1129</v>
      </c>
      <c r="AI1133" s="42">
        <f t="shared" si="373"/>
        <v>47724.6</v>
      </c>
      <c r="AJ1133" s="43">
        <f t="shared" si="374"/>
        <v>38.756576228493543</v>
      </c>
      <c r="AK1133" s="43">
        <f t="shared" si="375"/>
        <v>-5.0613023480390949E-2</v>
      </c>
      <c r="AL1133" s="36">
        <f t="shared" si="376"/>
        <v>51.483531126147369</v>
      </c>
      <c r="AM1133" s="36">
        <v>1</v>
      </c>
      <c r="AN1133" s="36">
        <f t="shared" si="377"/>
        <v>-0.8378820916680374</v>
      </c>
      <c r="AO1133" s="36">
        <v>4</v>
      </c>
      <c r="AP1133" s="42">
        <f>INT(AI1133/1000)*1000</f>
        <v>47000</v>
      </c>
      <c r="AQ1133" s="42">
        <f>MOD(AI1133,1000)</f>
        <v>724.59999999999854</v>
      </c>
      <c r="AR1133" s="42">
        <f>MOD(AI1134,1000)-0.2+(AP1134-AP1133)</f>
        <v>762.99999999999704</v>
      </c>
    </row>
    <row r="1134" spans="1:44" x14ac:dyDescent="0.25">
      <c r="A1134" s="32" t="s">
        <v>0</v>
      </c>
      <c r="B1134" s="33" t="s">
        <v>1</v>
      </c>
      <c r="C1134" s="32">
        <v>1130</v>
      </c>
      <c r="D1134">
        <f>MATCH(C1134,TrainRun!$AG$2:$AG$148,1)</f>
        <v>124</v>
      </c>
      <c r="E1134">
        <f>INT(INDEX(TrainRun!$AD$2:$AD$148,'By Second'!D1134))</f>
        <v>1100</v>
      </c>
      <c r="F1134">
        <f>IF(E1134=0,0,INDEX(TrainRun!$AE$2:$AE$148,'By Second'!D1134))</f>
        <v>40.224353909424785</v>
      </c>
      <c r="G1134">
        <f>INDEX(TrainRun!$AF$2:$AF$148,'By Second'!D1134)</f>
        <v>46580.084787200067</v>
      </c>
      <c r="H1134">
        <f t="shared" si="360"/>
        <v>125</v>
      </c>
      <c r="I1134">
        <f>INT(INDEX(TrainRun!$AD$2:$AD$148,'By Second'!H1134))</f>
        <v>1184</v>
      </c>
      <c r="J1134">
        <f>INDEX(TrainRun!$AE$2:$AE$148,'By Second'!H1134)</f>
        <v>35.972859937071945</v>
      </c>
      <c r="K1134">
        <f t="shared" si="357"/>
        <v>84</v>
      </c>
      <c r="L1134">
        <f t="shared" si="358"/>
        <v>-4.25149397235284</v>
      </c>
      <c r="M1134">
        <f t="shared" si="361"/>
        <v>-5.0613023480390949E-2</v>
      </c>
      <c r="N1134" s="32">
        <f t="shared" si="362"/>
        <v>38.705963205013155</v>
      </c>
      <c r="O1134" s="29">
        <f t="shared" si="359"/>
        <v>47763.295561364372</v>
      </c>
      <c r="P1134">
        <f>MATCH(O1134,LORDetail!$B$2:$B$930,1)</f>
        <v>286</v>
      </c>
      <c r="Q1134">
        <f>INDEX(LORDetail!$B$2:$B$930,P1134)</f>
        <v>47687.679966040843</v>
      </c>
      <c r="R1134">
        <f>INDEX(LORDetail!$D$2:$D$930,P1134)</f>
        <v>51.483678373431403</v>
      </c>
      <c r="S1134">
        <f>INDEX(LORDetail!$E$2:$E$930,P1134)</f>
        <v>-0.83740504599017596</v>
      </c>
      <c r="T1134">
        <f>INDEX(LORDetail!$G$2:$G$930,P1134)</f>
        <v>29.760159999999999</v>
      </c>
      <c r="U1134">
        <f t="shared" si="363"/>
        <v>287</v>
      </c>
      <c r="V1134">
        <f>INDEX(LORDetail!$B$2:$B$930,U1134)</f>
        <v>47902.646064557739</v>
      </c>
      <c r="W1134">
        <f>INDEX(LORDetail!$D$2:$D$930,U1134)</f>
        <v>51.482820787691601</v>
      </c>
      <c r="X1134">
        <f>INDEX(LORDetail!$E$2:$E$930,U1134)</f>
        <v>-0.84018341690037501</v>
      </c>
      <c r="Y1134">
        <f>INDEX(LORDetail!$G$2:$G$930,U1134)</f>
        <v>29.89114</v>
      </c>
      <c r="Z1134">
        <f t="shared" si="364"/>
        <v>214.96609851689573</v>
      </c>
      <c r="AA1134" s="29">
        <f t="shared" si="365"/>
        <v>75.615595323528396</v>
      </c>
      <c r="AB1134">
        <f t="shared" si="366"/>
        <v>0.35175590870011175</v>
      </c>
      <c r="AC1134" s="32">
        <f t="shared" si="367"/>
        <v>51.48337671258021</v>
      </c>
      <c r="AD1134" s="32">
        <f t="shared" si="368"/>
        <v>-0.83838235437439901</v>
      </c>
      <c r="AE1134" s="34">
        <f t="shared" si="369"/>
        <v>29.80623298892154</v>
      </c>
      <c r="AF1134" s="36" t="str">
        <f t="shared" si="370"/>
        <v>PADTON</v>
      </c>
      <c r="AG1134" s="36" t="str">
        <f t="shared" si="371"/>
        <v>RDNGSTN</v>
      </c>
      <c r="AH1134" s="36">
        <f t="shared" si="372"/>
        <v>1130</v>
      </c>
      <c r="AI1134" s="42">
        <f t="shared" si="373"/>
        <v>47763.199999999997</v>
      </c>
      <c r="AJ1134" s="43">
        <f t="shared" si="374"/>
        <v>38.705963205013155</v>
      </c>
      <c r="AK1134" s="43">
        <f t="shared" si="375"/>
        <v>-5.0613023480390949E-2</v>
      </c>
      <c r="AL1134" s="36">
        <f t="shared" si="376"/>
        <v>51.48337671258021</v>
      </c>
      <c r="AM1134" s="36">
        <v>1</v>
      </c>
      <c r="AN1134" s="36">
        <f t="shared" si="377"/>
        <v>-0.83838235437439901</v>
      </c>
      <c r="AO1134" s="36">
        <v>4</v>
      </c>
      <c r="AP1134" s="42">
        <f>INT(AI1134/1000)*1000</f>
        <v>47000</v>
      </c>
      <c r="AQ1134" s="42">
        <f>MOD(AI1134,1000)</f>
        <v>763.19999999999709</v>
      </c>
      <c r="AR1134" s="42">
        <f>MOD(AI1135,1000)-0.2+(AP1135-AP1134)</f>
        <v>801.8</v>
      </c>
    </row>
    <row r="1135" spans="1:44" x14ac:dyDescent="0.25">
      <c r="A1135" s="32" t="s">
        <v>0</v>
      </c>
      <c r="B1135" s="33" t="s">
        <v>1</v>
      </c>
      <c r="C1135" s="32">
        <v>1131</v>
      </c>
      <c r="D1135">
        <f>MATCH(C1135,TrainRun!$AG$2:$AG$148,1)</f>
        <v>124</v>
      </c>
      <c r="E1135">
        <f>INT(INDEX(TrainRun!$AD$2:$AD$148,'By Second'!D1135))</f>
        <v>1100</v>
      </c>
      <c r="F1135">
        <f>IF(E1135=0,0,INDEX(TrainRun!$AE$2:$AE$148,'By Second'!D1135))</f>
        <v>40.224353909424785</v>
      </c>
      <c r="G1135">
        <f>INDEX(TrainRun!$AF$2:$AF$148,'By Second'!D1135)</f>
        <v>46580.084787200067</v>
      </c>
      <c r="H1135">
        <f t="shared" si="360"/>
        <v>125</v>
      </c>
      <c r="I1135">
        <f>INT(INDEX(TrainRun!$AD$2:$AD$148,'By Second'!H1135))</f>
        <v>1184</v>
      </c>
      <c r="J1135">
        <f>INDEX(TrainRun!$AE$2:$AE$148,'By Second'!H1135)</f>
        <v>35.972859937071945</v>
      </c>
      <c r="K1135">
        <f t="shared" si="357"/>
        <v>84</v>
      </c>
      <c r="L1135">
        <f t="shared" si="358"/>
        <v>-4.25149397235284</v>
      </c>
      <c r="M1135">
        <f t="shared" si="361"/>
        <v>-5.0613023480390949E-2</v>
      </c>
      <c r="N1135" s="32">
        <f t="shared" si="362"/>
        <v>38.655350181532768</v>
      </c>
      <c r="O1135" s="29">
        <f t="shared" si="359"/>
        <v>47801.950911545908</v>
      </c>
      <c r="P1135">
        <f>MATCH(O1135,LORDetail!$B$2:$B$930,1)</f>
        <v>286</v>
      </c>
      <c r="Q1135">
        <f>INDEX(LORDetail!$B$2:$B$930,P1135)</f>
        <v>47687.679966040843</v>
      </c>
      <c r="R1135">
        <f>INDEX(LORDetail!$D$2:$D$930,P1135)</f>
        <v>51.483678373431403</v>
      </c>
      <c r="S1135">
        <f>INDEX(LORDetail!$E$2:$E$930,P1135)</f>
        <v>-0.83740504599017596</v>
      </c>
      <c r="T1135">
        <f>INDEX(LORDetail!$G$2:$G$930,P1135)</f>
        <v>29.760159999999999</v>
      </c>
      <c r="U1135">
        <f t="shared" si="363"/>
        <v>287</v>
      </c>
      <c r="V1135">
        <f>INDEX(LORDetail!$B$2:$B$930,U1135)</f>
        <v>47902.646064557739</v>
      </c>
      <c r="W1135">
        <f>INDEX(LORDetail!$D$2:$D$930,U1135)</f>
        <v>51.482820787691601</v>
      </c>
      <c r="X1135">
        <f>INDEX(LORDetail!$E$2:$E$930,U1135)</f>
        <v>-0.84018341690037501</v>
      </c>
      <c r="Y1135">
        <f>INDEX(LORDetail!$G$2:$G$930,U1135)</f>
        <v>29.89114</v>
      </c>
      <c r="Z1135">
        <f t="shared" si="364"/>
        <v>214.96609851689573</v>
      </c>
      <c r="AA1135" s="29">
        <f t="shared" si="365"/>
        <v>114.27094550506445</v>
      </c>
      <c r="AB1135">
        <f t="shared" si="366"/>
        <v>0.53157658948758879</v>
      </c>
      <c r="AC1135" s="32">
        <f t="shared" si="367"/>
        <v>51.483222500928647</v>
      </c>
      <c r="AD1135" s="32">
        <f t="shared" si="368"/>
        <v>-0.83888196292295114</v>
      </c>
      <c r="AE1135" s="34">
        <f t="shared" si="369"/>
        <v>29.829785901691086</v>
      </c>
      <c r="AF1135" s="36" t="str">
        <f t="shared" si="370"/>
        <v>PADTON</v>
      </c>
      <c r="AG1135" s="36" t="str">
        <f t="shared" si="371"/>
        <v>RDNGSTN</v>
      </c>
      <c r="AH1135" s="36">
        <f t="shared" si="372"/>
        <v>1131</v>
      </c>
      <c r="AI1135" s="42">
        <f t="shared" si="373"/>
        <v>47802</v>
      </c>
      <c r="AJ1135" s="43">
        <f t="shared" si="374"/>
        <v>38.655350181532768</v>
      </c>
      <c r="AK1135" s="43">
        <f t="shared" si="375"/>
        <v>-5.0613023480390949E-2</v>
      </c>
      <c r="AL1135" s="36">
        <f t="shared" si="376"/>
        <v>51.483222500928647</v>
      </c>
      <c r="AM1135" s="36">
        <v>1</v>
      </c>
      <c r="AN1135" s="36">
        <f t="shared" si="377"/>
        <v>-0.83888196292295114</v>
      </c>
      <c r="AO1135" s="36">
        <v>4</v>
      </c>
      <c r="AP1135" s="42">
        <f>INT(AI1135/1000)*1000</f>
        <v>47000</v>
      </c>
      <c r="AQ1135" s="42">
        <f>MOD(AI1135,1000)</f>
        <v>802</v>
      </c>
      <c r="AR1135" s="42">
        <f>MOD(AI1136,1000)-0.2+(AP1136-AP1135)</f>
        <v>840.3999999999985</v>
      </c>
    </row>
    <row r="1136" spans="1:44" x14ac:dyDescent="0.25">
      <c r="A1136" s="32" t="s">
        <v>0</v>
      </c>
      <c r="B1136" s="33" t="s">
        <v>1</v>
      </c>
      <c r="C1136" s="32">
        <v>1132</v>
      </c>
      <c r="D1136">
        <f>MATCH(C1136,TrainRun!$AG$2:$AG$148,1)</f>
        <v>124</v>
      </c>
      <c r="E1136">
        <f>INT(INDEX(TrainRun!$AD$2:$AD$148,'By Second'!D1136))</f>
        <v>1100</v>
      </c>
      <c r="F1136">
        <f>IF(E1136=0,0,INDEX(TrainRun!$AE$2:$AE$148,'By Second'!D1136))</f>
        <v>40.224353909424785</v>
      </c>
      <c r="G1136">
        <f>INDEX(TrainRun!$AF$2:$AF$148,'By Second'!D1136)</f>
        <v>46580.084787200067</v>
      </c>
      <c r="H1136">
        <f t="shared" si="360"/>
        <v>125</v>
      </c>
      <c r="I1136">
        <f>INT(INDEX(TrainRun!$AD$2:$AD$148,'By Second'!H1136))</f>
        <v>1184</v>
      </c>
      <c r="J1136">
        <f>INDEX(TrainRun!$AE$2:$AE$148,'By Second'!H1136)</f>
        <v>35.972859937071945</v>
      </c>
      <c r="K1136">
        <f t="shared" si="357"/>
        <v>84</v>
      </c>
      <c r="L1136">
        <f t="shared" si="358"/>
        <v>-4.25149397235284</v>
      </c>
      <c r="M1136">
        <f t="shared" si="361"/>
        <v>-5.0613023480390949E-2</v>
      </c>
      <c r="N1136" s="32">
        <f t="shared" si="362"/>
        <v>38.60473715805238</v>
      </c>
      <c r="O1136" s="29">
        <f t="shared" si="359"/>
        <v>47840.555648703958</v>
      </c>
      <c r="P1136">
        <f>MATCH(O1136,LORDetail!$B$2:$B$930,1)</f>
        <v>286</v>
      </c>
      <c r="Q1136">
        <f>INDEX(LORDetail!$B$2:$B$930,P1136)</f>
        <v>47687.679966040843</v>
      </c>
      <c r="R1136">
        <f>INDEX(LORDetail!$D$2:$D$930,P1136)</f>
        <v>51.483678373431403</v>
      </c>
      <c r="S1136">
        <f>INDEX(LORDetail!$E$2:$E$930,P1136)</f>
        <v>-0.83740504599017596</v>
      </c>
      <c r="T1136">
        <f>INDEX(LORDetail!$G$2:$G$930,P1136)</f>
        <v>29.760159999999999</v>
      </c>
      <c r="U1136">
        <f t="shared" si="363"/>
        <v>287</v>
      </c>
      <c r="V1136">
        <f>INDEX(LORDetail!$B$2:$B$930,U1136)</f>
        <v>47902.646064557739</v>
      </c>
      <c r="W1136">
        <f>INDEX(LORDetail!$D$2:$D$930,U1136)</f>
        <v>51.482820787691601</v>
      </c>
      <c r="X1136">
        <f>INDEX(LORDetail!$E$2:$E$930,U1136)</f>
        <v>-0.84018341690037501</v>
      </c>
      <c r="Y1136">
        <f>INDEX(LORDetail!$G$2:$G$930,U1136)</f>
        <v>29.89114</v>
      </c>
      <c r="Z1136">
        <f t="shared" si="364"/>
        <v>214.96609851689573</v>
      </c>
      <c r="AA1136" s="29">
        <f t="shared" si="365"/>
        <v>152.87568266311428</v>
      </c>
      <c r="AB1136">
        <f t="shared" si="366"/>
        <v>0.71116182373798198</v>
      </c>
      <c r="AC1136" s="32">
        <f t="shared" si="367"/>
        <v>51.483068491192675</v>
      </c>
      <c r="AD1136" s="32">
        <f t="shared" si="368"/>
        <v>-0.83938091731369369</v>
      </c>
      <c r="AE1136" s="34">
        <f t="shared" si="369"/>
        <v>29.8533079756732</v>
      </c>
      <c r="AF1136" s="36" t="str">
        <f t="shared" si="370"/>
        <v>PADTON</v>
      </c>
      <c r="AG1136" s="36" t="str">
        <f t="shared" si="371"/>
        <v>RDNGSTN</v>
      </c>
      <c r="AH1136" s="36">
        <f t="shared" si="372"/>
        <v>1132</v>
      </c>
      <c r="AI1136" s="42">
        <f t="shared" si="373"/>
        <v>47840.6</v>
      </c>
      <c r="AJ1136" s="43">
        <f t="shared" si="374"/>
        <v>38.60473715805238</v>
      </c>
      <c r="AK1136" s="43">
        <f t="shared" si="375"/>
        <v>-5.0613023480390949E-2</v>
      </c>
      <c r="AL1136" s="36">
        <f t="shared" si="376"/>
        <v>51.483068491192675</v>
      </c>
      <c r="AM1136" s="36">
        <v>1</v>
      </c>
      <c r="AN1136" s="36">
        <f t="shared" si="377"/>
        <v>-0.83938091731369369</v>
      </c>
      <c r="AO1136" s="36">
        <v>4</v>
      </c>
      <c r="AP1136" s="42">
        <f>INT(AI1136/1000)*1000</f>
        <v>47000</v>
      </c>
      <c r="AQ1136" s="42">
        <f>MOD(AI1136,1000)</f>
        <v>840.59999999999854</v>
      </c>
      <c r="AR1136" s="42">
        <f>MOD(AI1137,1000)-0.2+(AP1137-AP1136)</f>
        <v>878.99999999999704</v>
      </c>
    </row>
    <row r="1137" spans="1:44" x14ac:dyDescent="0.25">
      <c r="A1137" s="32" t="s">
        <v>0</v>
      </c>
      <c r="B1137" s="33" t="s">
        <v>1</v>
      </c>
      <c r="C1137" s="32">
        <v>1133</v>
      </c>
      <c r="D1137">
        <f>MATCH(C1137,TrainRun!$AG$2:$AG$148,1)</f>
        <v>124</v>
      </c>
      <c r="E1137">
        <f>INT(INDEX(TrainRun!$AD$2:$AD$148,'By Second'!D1137))</f>
        <v>1100</v>
      </c>
      <c r="F1137">
        <f>IF(E1137=0,0,INDEX(TrainRun!$AE$2:$AE$148,'By Second'!D1137))</f>
        <v>40.224353909424785</v>
      </c>
      <c r="G1137">
        <f>INDEX(TrainRun!$AF$2:$AF$148,'By Second'!D1137)</f>
        <v>46580.084787200067</v>
      </c>
      <c r="H1137">
        <f t="shared" si="360"/>
        <v>125</v>
      </c>
      <c r="I1137">
        <f>INT(INDEX(TrainRun!$AD$2:$AD$148,'By Second'!H1137))</f>
        <v>1184</v>
      </c>
      <c r="J1137">
        <f>INDEX(TrainRun!$AE$2:$AE$148,'By Second'!H1137)</f>
        <v>35.972859937071945</v>
      </c>
      <c r="K1137">
        <f t="shared" si="357"/>
        <v>84</v>
      </c>
      <c r="L1137">
        <f t="shared" si="358"/>
        <v>-4.25149397235284</v>
      </c>
      <c r="M1137">
        <f t="shared" si="361"/>
        <v>-5.0613023480390949E-2</v>
      </c>
      <c r="N1137" s="32">
        <f t="shared" si="362"/>
        <v>38.554124134571992</v>
      </c>
      <c r="O1137" s="29">
        <f t="shared" si="359"/>
        <v>47879.109772838528</v>
      </c>
      <c r="P1137">
        <f>MATCH(O1137,LORDetail!$B$2:$B$930,1)</f>
        <v>286</v>
      </c>
      <c r="Q1137">
        <f>INDEX(LORDetail!$B$2:$B$930,P1137)</f>
        <v>47687.679966040843</v>
      </c>
      <c r="R1137">
        <f>INDEX(LORDetail!$D$2:$D$930,P1137)</f>
        <v>51.483678373431403</v>
      </c>
      <c r="S1137">
        <f>INDEX(LORDetail!$E$2:$E$930,P1137)</f>
        <v>-0.83740504599017596</v>
      </c>
      <c r="T1137">
        <f>INDEX(LORDetail!$G$2:$G$930,P1137)</f>
        <v>29.760159999999999</v>
      </c>
      <c r="U1137">
        <f t="shared" si="363"/>
        <v>287</v>
      </c>
      <c r="V1137">
        <f>INDEX(LORDetail!$B$2:$B$930,U1137)</f>
        <v>47902.646064557739</v>
      </c>
      <c r="W1137">
        <f>INDEX(LORDetail!$D$2:$D$930,U1137)</f>
        <v>51.482820787691601</v>
      </c>
      <c r="X1137">
        <f>INDEX(LORDetail!$E$2:$E$930,U1137)</f>
        <v>-0.84018341690037501</v>
      </c>
      <c r="Y1137">
        <f>INDEX(LORDetail!$G$2:$G$930,U1137)</f>
        <v>29.89114</v>
      </c>
      <c r="Z1137">
        <f t="shared" si="364"/>
        <v>214.96609851689573</v>
      </c>
      <c r="AA1137" s="29">
        <f t="shared" si="365"/>
        <v>191.42980679768516</v>
      </c>
      <c r="AB1137">
        <f t="shared" si="366"/>
        <v>0.89051161145132529</v>
      </c>
      <c r="AC1137" s="32">
        <f t="shared" si="367"/>
        <v>51.482914683372293</v>
      </c>
      <c r="AD1137" s="32">
        <f t="shared" si="368"/>
        <v>-0.83987921754662676</v>
      </c>
      <c r="AE1137" s="34">
        <f t="shared" si="369"/>
        <v>29.876799210867894</v>
      </c>
      <c r="AF1137" s="36" t="str">
        <f t="shared" si="370"/>
        <v>PADTON</v>
      </c>
      <c r="AG1137" s="36" t="str">
        <f t="shared" si="371"/>
        <v>RDNGSTN</v>
      </c>
      <c r="AH1137" s="36">
        <f t="shared" si="372"/>
        <v>1133</v>
      </c>
      <c r="AI1137" s="42">
        <f t="shared" si="373"/>
        <v>47879.199999999997</v>
      </c>
      <c r="AJ1137" s="43">
        <f t="shared" si="374"/>
        <v>38.554124134571992</v>
      </c>
      <c r="AK1137" s="43">
        <f t="shared" si="375"/>
        <v>-5.0613023480390949E-2</v>
      </c>
      <c r="AL1137" s="36">
        <f t="shared" si="376"/>
        <v>51.482914683372293</v>
      </c>
      <c r="AM1137" s="36">
        <v>1</v>
      </c>
      <c r="AN1137" s="36">
        <f t="shared" si="377"/>
        <v>-0.83987921754662676</v>
      </c>
      <c r="AO1137" s="36">
        <v>4</v>
      </c>
      <c r="AP1137" s="42">
        <f>INT(AI1137/1000)*1000</f>
        <v>47000</v>
      </c>
      <c r="AQ1137" s="42">
        <f>MOD(AI1137,1000)</f>
        <v>879.19999999999709</v>
      </c>
      <c r="AR1137" s="42">
        <f>MOD(AI1138,1000)-0.2+(AP1138-AP1137)</f>
        <v>917.3999999999985</v>
      </c>
    </row>
    <row r="1138" spans="1:44" x14ac:dyDescent="0.25">
      <c r="A1138" s="32" t="s">
        <v>0</v>
      </c>
      <c r="B1138" s="33" t="s">
        <v>1</v>
      </c>
      <c r="C1138" s="32">
        <v>1134</v>
      </c>
      <c r="D1138">
        <f>MATCH(C1138,TrainRun!$AG$2:$AG$148,1)</f>
        <v>124</v>
      </c>
      <c r="E1138">
        <f>INT(INDEX(TrainRun!$AD$2:$AD$148,'By Second'!D1138))</f>
        <v>1100</v>
      </c>
      <c r="F1138">
        <f>IF(E1138=0,0,INDEX(TrainRun!$AE$2:$AE$148,'By Second'!D1138))</f>
        <v>40.224353909424785</v>
      </c>
      <c r="G1138">
        <f>INDEX(TrainRun!$AF$2:$AF$148,'By Second'!D1138)</f>
        <v>46580.084787200067</v>
      </c>
      <c r="H1138">
        <f t="shared" si="360"/>
        <v>125</v>
      </c>
      <c r="I1138">
        <f>INT(INDEX(TrainRun!$AD$2:$AD$148,'By Second'!H1138))</f>
        <v>1184</v>
      </c>
      <c r="J1138">
        <f>INDEX(TrainRun!$AE$2:$AE$148,'By Second'!H1138)</f>
        <v>35.972859937071945</v>
      </c>
      <c r="K1138">
        <f t="shared" si="357"/>
        <v>84</v>
      </c>
      <c r="L1138">
        <f t="shared" si="358"/>
        <v>-4.25149397235284</v>
      </c>
      <c r="M1138">
        <f t="shared" si="361"/>
        <v>-5.0613023480390949E-2</v>
      </c>
      <c r="N1138" s="32">
        <f t="shared" si="362"/>
        <v>38.503511111091605</v>
      </c>
      <c r="O1138" s="29">
        <f t="shared" si="359"/>
        <v>47917.61328394962</v>
      </c>
      <c r="P1138">
        <f>MATCH(O1138,LORDetail!$B$2:$B$930,1)</f>
        <v>287</v>
      </c>
      <c r="Q1138">
        <f>INDEX(LORDetail!$B$2:$B$930,P1138)</f>
        <v>47902.646064557739</v>
      </c>
      <c r="R1138">
        <f>INDEX(LORDetail!$D$2:$D$930,P1138)</f>
        <v>51.482820787691601</v>
      </c>
      <c r="S1138">
        <f>INDEX(LORDetail!$E$2:$E$930,P1138)</f>
        <v>-0.84018341690037501</v>
      </c>
      <c r="T1138">
        <f>INDEX(LORDetail!$G$2:$G$930,P1138)</f>
        <v>29.89114</v>
      </c>
      <c r="U1138">
        <f t="shared" si="363"/>
        <v>288</v>
      </c>
      <c r="V1138">
        <f>INDEX(LORDetail!$B$2:$B$930,U1138)</f>
        <v>48111.580004955511</v>
      </c>
      <c r="W1138">
        <f>INDEX(LORDetail!$D$2:$D$930,U1138)</f>
        <v>51.481942733102201</v>
      </c>
      <c r="X1138">
        <f>INDEX(LORDetail!$E$2:$E$930,U1138)</f>
        <v>-0.84284713275614298</v>
      </c>
      <c r="Y1138">
        <f>INDEX(LORDetail!$G$2:$G$930,U1138)</f>
        <v>30.018450000000001</v>
      </c>
      <c r="Z1138">
        <f t="shared" si="364"/>
        <v>208.93394039777195</v>
      </c>
      <c r="AA1138" s="29">
        <f t="shared" si="365"/>
        <v>14.967219391881372</v>
      </c>
      <c r="AB1138">
        <f t="shared" si="366"/>
        <v>7.1636132278874984E-2</v>
      </c>
      <c r="AC1138" s="32">
        <f t="shared" si="367"/>
        <v>51.482757887256888</v>
      </c>
      <c r="AD1138" s="32">
        <f t="shared" si="368"/>
        <v>-0.84037423520177212</v>
      </c>
      <c r="AE1138" s="34">
        <f t="shared" si="369"/>
        <v>29.900259996000425</v>
      </c>
      <c r="AF1138" s="36" t="str">
        <f t="shared" si="370"/>
        <v>PADTON</v>
      </c>
      <c r="AG1138" s="36" t="str">
        <f t="shared" si="371"/>
        <v>RDNGSTN</v>
      </c>
      <c r="AH1138" s="36">
        <f t="shared" si="372"/>
        <v>1134</v>
      </c>
      <c r="AI1138" s="42">
        <f t="shared" si="373"/>
        <v>47917.599999999999</v>
      </c>
      <c r="AJ1138" s="43">
        <f t="shared" si="374"/>
        <v>38.503511111091605</v>
      </c>
      <c r="AK1138" s="43">
        <f t="shared" si="375"/>
        <v>-5.0613023480390949E-2</v>
      </c>
      <c r="AL1138" s="36">
        <f t="shared" si="376"/>
        <v>51.482757887256888</v>
      </c>
      <c r="AM1138" s="36">
        <v>1</v>
      </c>
      <c r="AN1138" s="36">
        <f t="shared" si="377"/>
        <v>-0.84037423520177212</v>
      </c>
      <c r="AO1138" s="36">
        <v>4</v>
      </c>
      <c r="AP1138" s="42">
        <f>INT(AI1138/1000)*1000</f>
        <v>47000</v>
      </c>
      <c r="AQ1138" s="42">
        <f>MOD(AI1138,1000)</f>
        <v>917.59999999999854</v>
      </c>
      <c r="AR1138" s="42">
        <f>MOD(AI1139,1000)-0.2+(AP1139-AP1138)</f>
        <v>955.8</v>
      </c>
    </row>
    <row r="1139" spans="1:44" x14ac:dyDescent="0.25">
      <c r="A1139" s="32" t="s">
        <v>0</v>
      </c>
      <c r="B1139" s="33" t="s">
        <v>1</v>
      </c>
      <c r="C1139" s="32">
        <v>1135</v>
      </c>
      <c r="D1139">
        <f>MATCH(C1139,TrainRun!$AG$2:$AG$148,1)</f>
        <v>124</v>
      </c>
      <c r="E1139">
        <f>INT(INDEX(TrainRun!$AD$2:$AD$148,'By Second'!D1139))</f>
        <v>1100</v>
      </c>
      <c r="F1139">
        <f>IF(E1139=0,0,INDEX(TrainRun!$AE$2:$AE$148,'By Second'!D1139))</f>
        <v>40.224353909424785</v>
      </c>
      <c r="G1139">
        <f>INDEX(TrainRun!$AF$2:$AF$148,'By Second'!D1139)</f>
        <v>46580.084787200067</v>
      </c>
      <c r="H1139">
        <f t="shared" si="360"/>
        <v>125</v>
      </c>
      <c r="I1139">
        <f>INT(INDEX(TrainRun!$AD$2:$AD$148,'By Second'!H1139))</f>
        <v>1184</v>
      </c>
      <c r="J1139">
        <f>INDEX(TrainRun!$AE$2:$AE$148,'By Second'!H1139)</f>
        <v>35.972859937071945</v>
      </c>
      <c r="K1139">
        <f t="shared" si="357"/>
        <v>84</v>
      </c>
      <c r="L1139">
        <f t="shared" si="358"/>
        <v>-4.25149397235284</v>
      </c>
      <c r="M1139">
        <f t="shared" si="361"/>
        <v>-5.0613023480390949E-2</v>
      </c>
      <c r="N1139" s="32">
        <f t="shared" si="362"/>
        <v>38.452898087611217</v>
      </c>
      <c r="O1139" s="29">
        <f t="shared" si="359"/>
        <v>47956.066182037233</v>
      </c>
      <c r="P1139">
        <f>MATCH(O1139,LORDetail!$B$2:$B$930,1)</f>
        <v>287</v>
      </c>
      <c r="Q1139">
        <f>INDEX(LORDetail!$B$2:$B$930,P1139)</f>
        <v>47902.646064557739</v>
      </c>
      <c r="R1139">
        <f>INDEX(LORDetail!$D$2:$D$930,P1139)</f>
        <v>51.482820787691601</v>
      </c>
      <c r="S1139">
        <f>INDEX(LORDetail!$E$2:$E$930,P1139)</f>
        <v>-0.84018341690037501</v>
      </c>
      <c r="T1139">
        <f>INDEX(LORDetail!$G$2:$G$930,P1139)</f>
        <v>29.89114</v>
      </c>
      <c r="U1139">
        <f t="shared" si="363"/>
        <v>288</v>
      </c>
      <c r="V1139">
        <f>INDEX(LORDetail!$B$2:$B$930,U1139)</f>
        <v>48111.580004955511</v>
      </c>
      <c r="W1139">
        <f>INDEX(LORDetail!$D$2:$D$930,U1139)</f>
        <v>51.481942733102201</v>
      </c>
      <c r="X1139">
        <f>INDEX(LORDetail!$E$2:$E$930,U1139)</f>
        <v>-0.84284713275614298</v>
      </c>
      <c r="Y1139">
        <f>INDEX(LORDetail!$G$2:$G$930,U1139)</f>
        <v>30.018450000000001</v>
      </c>
      <c r="Z1139">
        <f t="shared" si="364"/>
        <v>208.93394039777195</v>
      </c>
      <c r="AA1139" s="29">
        <f t="shared" si="365"/>
        <v>53.420117479494365</v>
      </c>
      <c r="AB1139">
        <f t="shared" si="366"/>
        <v>0.25567946202417974</v>
      </c>
      <c r="AC1139" s="32">
        <f t="shared" si="367"/>
        <v>51.482596287166558</v>
      </c>
      <c r="AD1139" s="32">
        <f t="shared" si="368"/>
        <v>-0.840864474337363</v>
      </c>
      <c r="AE1139" s="34">
        <f t="shared" si="369"/>
        <v>29.923690552310298</v>
      </c>
      <c r="AF1139" s="36" t="str">
        <f t="shared" si="370"/>
        <v>PADTON</v>
      </c>
      <c r="AG1139" s="36" t="str">
        <f t="shared" si="371"/>
        <v>RDNGSTN</v>
      </c>
      <c r="AH1139" s="36">
        <f t="shared" si="372"/>
        <v>1135</v>
      </c>
      <c r="AI1139" s="42">
        <f t="shared" si="373"/>
        <v>47956</v>
      </c>
      <c r="AJ1139" s="43">
        <f t="shared" si="374"/>
        <v>38.452898087611217</v>
      </c>
      <c r="AK1139" s="43">
        <f t="shared" si="375"/>
        <v>-5.0613023480390949E-2</v>
      </c>
      <c r="AL1139" s="36">
        <f t="shared" si="376"/>
        <v>51.482596287166558</v>
      </c>
      <c r="AM1139" s="36">
        <v>1</v>
      </c>
      <c r="AN1139" s="36">
        <f t="shared" si="377"/>
        <v>-0.840864474337363</v>
      </c>
      <c r="AO1139" s="36">
        <v>4</v>
      </c>
      <c r="AP1139" s="42">
        <f>INT(AI1139/1000)*1000</f>
        <v>47000</v>
      </c>
      <c r="AQ1139" s="42">
        <f>MOD(AI1139,1000)</f>
        <v>956</v>
      </c>
      <c r="AR1139" s="42">
        <f>MOD(AI1140,1000)-0.2+(AP1140-AP1139)</f>
        <v>994.20000000000141</v>
      </c>
    </row>
    <row r="1140" spans="1:44" x14ac:dyDescent="0.25">
      <c r="A1140" s="32" t="s">
        <v>0</v>
      </c>
      <c r="B1140" s="33" t="s">
        <v>1</v>
      </c>
      <c r="C1140" s="32">
        <v>1136</v>
      </c>
      <c r="D1140">
        <f>MATCH(C1140,TrainRun!$AG$2:$AG$148,1)</f>
        <v>124</v>
      </c>
      <c r="E1140">
        <f>INT(INDEX(TrainRun!$AD$2:$AD$148,'By Second'!D1140))</f>
        <v>1100</v>
      </c>
      <c r="F1140">
        <f>IF(E1140=0,0,INDEX(TrainRun!$AE$2:$AE$148,'By Second'!D1140))</f>
        <v>40.224353909424785</v>
      </c>
      <c r="G1140">
        <f>INDEX(TrainRun!$AF$2:$AF$148,'By Second'!D1140)</f>
        <v>46580.084787200067</v>
      </c>
      <c r="H1140">
        <f t="shared" si="360"/>
        <v>125</v>
      </c>
      <c r="I1140">
        <f>INT(INDEX(TrainRun!$AD$2:$AD$148,'By Second'!H1140))</f>
        <v>1184</v>
      </c>
      <c r="J1140">
        <f>INDEX(TrainRun!$AE$2:$AE$148,'By Second'!H1140)</f>
        <v>35.972859937071945</v>
      </c>
      <c r="K1140">
        <f t="shared" si="357"/>
        <v>84</v>
      </c>
      <c r="L1140">
        <f t="shared" si="358"/>
        <v>-4.25149397235284</v>
      </c>
      <c r="M1140">
        <f t="shared" si="361"/>
        <v>-5.0613023480390949E-2</v>
      </c>
      <c r="N1140" s="32">
        <f t="shared" si="362"/>
        <v>38.40228506413083</v>
      </c>
      <c r="O1140" s="29">
        <f t="shared" si="359"/>
        <v>47994.468467101367</v>
      </c>
      <c r="P1140">
        <f>MATCH(O1140,LORDetail!$B$2:$B$930,1)</f>
        <v>287</v>
      </c>
      <c r="Q1140">
        <f>INDEX(LORDetail!$B$2:$B$930,P1140)</f>
        <v>47902.646064557739</v>
      </c>
      <c r="R1140">
        <f>INDEX(LORDetail!$D$2:$D$930,P1140)</f>
        <v>51.482820787691601</v>
      </c>
      <c r="S1140">
        <f>INDEX(LORDetail!$E$2:$E$930,P1140)</f>
        <v>-0.84018341690037501</v>
      </c>
      <c r="T1140">
        <f>INDEX(LORDetail!$G$2:$G$930,P1140)</f>
        <v>29.89114</v>
      </c>
      <c r="U1140">
        <f t="shared" si="363"/>
        <v>288</v>
      </c>
      <c r="V1140">
        <f>INDEX(LORDetail!$B$2:$B$930,U1140)</f>
        <v>48111.580004955511</v>
      </c>
      <c r="W1140">
        <f>INDEX(LORDetail!$D$2:$D$930,U1140)</f>
        <v>51.481942733102201</v>
      </c>
      <c r="X1140">
        <f>INDEX(LORDetail!$E$2:$E$930,U1140)</f>
        <v>-0.84284713275614298</v>
      </c>
      <c r="Y1140">
        <f>INDEX(LORDetail!$G$2:$G$930,U1140)</f>
        <v>30.018450000000001</v>
      </c>
      <c r="Z1140">
        <f t="shared" si="364"/>
        <v>208.93394039777195</v>
      </c>
      <c r="AA1140" s="29">
        <f t="shared" si="365"/>
        <v>91.822402543628414</v>
      </c>
      <c r="AB1140">
        <f t="shared" si="366"/>
        <v>0.43948054762579686</v>
      </c>
      <c r="AC1140" s="32">
        <f t="shared" si="367"/>
        <v>51.482434899779804</v>
      </c>
      <c r="AD1140" s="32">
        <f t="shared" si="368"/>
        <v>-0.84135406820338743</v>
      </c>
      <c r="AE1140" s="34">
        <f t="shared" si="369"/>
        <v>29.947090268518242</v>
      </c>
      <c r="AF1140" s="36" t="str">
        <f t="shared" si="370"/>
        <v>PADTON</v>
      </c>
      <c r="AG1140" s="36" t="str">
        <f t="shared" si="371"/>
        <v>RDNGSTN</v>
      </c>
      <c r="AH1140" s="36">
        <f t="shared" si="372"/>
        <v>1136</v>
      </c>
      <c r="AI1140" s="42">
        <f t="shared" si="373"/>
        <v>47994.400000000001</v>
      </c>
      <c r="AJ1140" s="43">
        <f t="shared" si="374"/>
        <v>38.40228506413083</v>
      </c>
      <c r="AK1140" s="43">
        <f t="shared" si="375"/>
        <v>-5.0613023480390949E-2</v>
      </c>
      <c r="AL1140" s="36">
        <f t="shared" si="376"/>
        <v>51.482434899779804</v>
      </c>
      <c r="AM1140" s="36">
        <v>1</v>
      </c>
      <c r="AN1140" s="36">
        <f t="shared" si="377"/>
        <v>-0.84135406820338743</v>
      </c>
      <c r="AO1140" s="36">
        <v>4</v>
      </c>
      <c r="AP1140" s="42">
        <f>INT(AI1140/1000)*1000</f>
        <v>47000</v>
      </c>
      <c r="AQ1140" s="42">
        <f>MOD(AI1140,1000)</f>
        <v>994.40000000000146</v>
      </c>
      <c r="AR1140" s="42">
        <f>MOD(AI1141,1000)-0.2+(AP1141-AP1140)</f>
        <v>1032.6000000000029</v>
      </c>
    </row>
    <row r="1141" spans="1:44" x14ac:dyDescent="0.25">
      <c r="A1141" s="32" t="s">
        <v>0</v>
      </c>
      <c r="B1141" s="33" t="s">
        <v>1</v>
      </c>
      <c r="C1141" s="32">
        <v>1137</v>
      </c>
      <c r="D1141">
        <f>MATCH(C1141,TrainRun!$AG$2:$AG$148,1)</f>
        <v>124</v>
      </c>
      <c r="E1141">
        <f>INT(INDEX(TrainRun!$AD$2:$AD$148,'By Second'!D1141))</f>
        <v>1100</v>
      </c>
      <c r="F1141">
        <f>IF(E1141=0,0,INDEX(TrainRun!$AE$2:$AE$148,'By Second'!D1141))</f>
        <v>40.224353909424785</v>
      </c>
      <c r="G1141">
        <f>INDEX(TrainRun!$AF$2:$AF$148,'By Second'!D1141)</f>
        <v>46580.084787200067</v>
      </c>
      <c r="H1141">
        <f t="shared" si="360"/>
        <v>125</v>
      </c>
      <c r="I1141">
        <f>INT(INDEX(TrainRun!$AD$2:$AD$148,'By Second'!H1141))</f>
        <v>1184</v>
      </c>
      <c r="J1141">
        <f>INDEX(TrainRun!$AE$2:$AE$148,'By Second'!H1141)</f>
        <v>35.972859937071945</v>
      </c>
      <c r="K1141">
        <f t="shared" si="357"/>
        <v>84</v>
      </c>
      <c r="L1141">
        <f t="shared" si="358"/>
        <v>-4.25149397235284</v>
      </c>
      <c r="M1141">
        <f t="shared" si="361"/>
        <v>-5.0613023480390949E-2</v>
      </c>
      <c r="N1141" s="32">
        <f t="shared" si="362"/>
        <v>38.351672040650442</v>
      </c>
      <c r="O1141" s="29">
        <f t="shared" si="359"/>
        <v>48032.820139142015</v>
      </c>
      <c r="P1141">
        <f>MATCH(O1141,LORDetail!$B$2:$B$930,1)</f>
        <v>287</v>
      </c>
      <c r="Q1141">
        <f>INDEX(LORDetail!$B$2:$B$930,P1141)</f>
        <v>47902.646064557739</v>
      </c>
      <c r="R1141">
        <f>INDEX(LORDetail!$D$2:$D$930,P1141)</f>
        <v>51.482820787691601</v>
      </c>
      <c r="S1141">
        <f>INDEX(LORDetail!$E$2:$E$930,P1141)</f>
        <v>-0.84018341690037501</v>
      </c>
      <c r="T1141">
        <f>INDEX(LORDetail!$G$2:$G$930,P1141)</f>
        <v>29.89114</v>
      </c>
      <c r="U1141">
        <f t="shared" si="363"/>
        <v>288</v>
      </c>
      <c r="V1141">
        <f>INDEX(LORDetail!$B$2:$B$930,U1141)</f>
        <v>48111.580004955511</v>
      </c>
      <c r="W1141">
        <f>INDEX(LORDetail!$D$2:$D$930,U1141)</f>
        <v>51.481942733102201</v>
      </c>
      <c r="X1141">
        <f>INDEX(LORDetail!$E$2:$E$930,U1141)</f>
        <v>-0.84284713275614298</v>
      </c>
      <c r="Y1141">
        <f>INDEX(LORDetail!$G$2:$G$930,U1141)</f>
        <v>30.018450000000001</v>
      </c>
      <c r="Z1141">
        <f t="shared" si="364"/>
        <v>208.93394039777195</v>
      </c>
      <c r="AA1141" s="29">
        <f t="shared" si="365"/>
        <v>130.17407458427624</v>
      </c>
      <c r="AB1141">
        <f t="shared" si="366"/>
        <v>0.6230393890836915</v>
      </c>
      <c r="AC1141" s="32">
        <f t="shared" si="367"/>
        <v>51.48227372509664</v>
      </c>
      <c r="AD1141" s="32">
        <f t="shared" si="368"/>
        <v>-0.84184301679984519</v>
      </c>
      <c r="AE1141" s="34">
        <f t="shared" si="369"/>
        <v>29.970459144624247</v>
      </c>
      <c r="AF1141" s="36" t="str">
        <f t="shared" si="370"/>
        <v>PADTON</v>
      </c>
      <c r="AG1141" s="36" t="str">
        <f t="shared" si="371"/>
        <v>RDNGSTN</v>
      </c>
      <c r="AH1141" s="36">
        <f t="shared" si="372"/>
        <v>1137</v>
      </c>
      <c r="AI1141" s="42">
        <f t="shared" si="373"/>
        <v>48032.800000000003</v>
      </c>
      <c r="AJ1141" s="43">
        <f t="shared" si="374"/>
        <v>38.351672040650442</v>
      </c>
      <c r="AK1141" s="43">
        <f t="shared" si="375"/>
        <v>-5.0613023480390949E-2</v>
      </c>
      <c r="AL1141" s="36">
        <f t="shared" si="376"/>
        <v>51.48227372509664</v>
      </c>
      <c r="AM1141" s="36">
        <v>1</v>
      </c>
      <c r="AN1141" s="36">
        <f t="shared" si="377"/>
        <v>-0.84184301679984519</v>
      </c>
      <c r="AO1141" s="36">
        <v>4</v>
      </c>
      <c r="AP1141" s="42">
        <f>INT(AI1141/1000)*1000</f>
        <v>48000</v>
      </c>
      <c r="AQ1141" s="42">
        <f>MOD(AI1141,1000)</f>
        <v>32.80000000000291</v>
      </c>
      <c r="AR1141" s="42">
        <f>MOD(AI1142,1000)-0.2+(AP1142-AP1141)</f>
        <v>70.999999999997087</v>
      </c>
    </row>
    <row r="1142" spans="1:44" x14ac:dyDescent="0.25">
      <c r="A1142" s="32" t="s">
        <v>0</v>
      </c>
      <c r="B1142" s="33" t="s">
        <v>1</v>
      </c>
      <c r="C1142" s="32">
        <v>1138</v>
      </c>
      <c r="D1142">
        <f>MATCH(C1142,TrainRun!$AG$2:$AG$148,1)</f>
        <v>124</v>
      </c>
      <c r="E1142">
        <f>INT(INDEX(TrainRun!$AD$2:$AD$148,'By Second'!D1142))</f>
        <v>1100</v>
      </c>
      <c r="F1142">
        <f>IF(E1142=0,0,INDEX(TrainRun!$AE$2:$AE$148,'By Second'!D1142))</f>
        <v>40.224353909424785</v>
      </c>
      <c r="G1142">
        <f>INDEX(TrainRun!$AF$2:$AF$148,'By Second'!D1142)</f>
        <v>46580.084787200067</v>
      </c>
      <c r="H1142">
        <f t="shared" si="360"/>
        <v>125</v>
      </c>
      <c r="I1142">
        <f>INT(INDEX(TrainRun!$AD$2:$AD$148,'By Second'!H1142))</f>
        <v>1184</v>
      </c>
      <c r="J1142">
        <f>INDEX(TrainRun!$AE$2:$AE$148,'By Second'!H1142)</f>
        <v>35.972859937071945</v>
      </c>
      <c r="K1142">
        <f t="shared" si="357"/>
        <v>84</v>
      </c>
      <c r="L1142">
        <f t="shared" si="358"/>
        <v>-4.25149397235284</v>
      </c>
      <c r="M1142">
        <f t="shared" si="361"/>
        <v>-5.0613023480390949E-2</v>
      </c>
      <c r="N1142" s="32">
        <f t="shared" si="362"/>
        <v>38.301059017170054</v>
      </c>
      <c r="O1142" s="29">
        <f t="shared" si="359"/>
        <v>48071.121198159184</v>
      </c>
      <c r="P1142">
        <f>MATCH(O1142,LORDetail!$B$2:$B$930,1)</f>
        <v>287</v>
      </c>
      <c r="Q1142">
        <f>INDEX(LORDetail!$B$2:$B$930,P1142)</f>
        <v>47902.646064557739</v>
      </c>
      <c r="R1142">
        <f>INDEX(LORDetail!$D$2:$D$930,P1142)</f>
        <v>51.482820787691601</v>
      </c>
      <c r="S1142">
        <f>INDEX(LORDetail!$E$2:$E$930,P1142)</f>
        <v>-0.84018341690037501</v>
      </c>
      <c r="T1142">
        <f>INDEX(LORDetail!$G$2:$G$930,P1142)</f>
        <v>29.89114</v>
      </c>
      <c r="U1142">
        <f t="shared" si="363"/>
        <v>288</v>
      </c>
      <c r="V1142">
        <f>INDEX(LORDetail!$B$2:$B$930,U1142)</f>
        <v>48111.580004955511</v>
      </c>
      <c r="W1142">
        <f>INDEX(LORDetail!$D$2:$D$930,U1142)</f>
        <v>51.481942733102201</v>
      </c>
      <c r="X1142">
        <f>INDEX(LORDetail!$E$2:$E$930,U1142)</f>
        <v>-0.84284713275614298</v>
      </c>
      <c r="Y1142">
        <f>INDEX(LORDetail!$G$2:$G$930,U1142)</f>
        <v>30.018450000000001</v>
      </c>
      <c r="Z1142">
        <f t="shared" si="364"/>
        <v>208.93394039777195</v>
      </c>
      <c r="AA1142" s="29">
        <f t="shared" si="365"/>
        <v>168.47513360144512</v>
      </c>
      <c r="AB1142">
        <f t="shared" si="366"/>
        <v>0.80635598639789841</v>
      </c>
      <c r="AC1142" s="32">
        <f t="shared" si="367"/>
        <v>51.482112763117051</v>
      </c>
      <c r="AD1142" s="32">
        <f t="shared" si="368"/>
        <v>-0.8423313201267365</v>
      </c>
      <c r="AE1142" s="34">
        <f t="shared" si="369"/>
        <v>29.993797180628317</v>
      </c>
      <c r="AF1142" s="36" t="str">
        <f t="shared" si="370"/>
        <v>PADTON</v>
      </c>
      <c r="AG1142" s="36" t="str">
        <f t="shared" si="371"/>
        <v>RDNGSTN</v>
      </c>
      <c r="AH1142" s="36">
        <f t="shared" si="372"/>
        <v>1138</v>
      </c>
      <c r="AI1142" s="42">
        <f t="shared" si="373"/>
        <v>48071.199999999997</v>
      </c>
      <c r="AJ1142" s="43">
        <f t="shared" si="374"/>
        <v>38.301059017170054</v>
      </c>
      <c r="AK1142" s="43">
        <f t="shared" si="375"/>
        <v>-5.0613023480390949E-2</v>
      </c>
      <c r="AL1142" s="36">
        <f t="shared" si="376"/>
        <v>51.482112763117051</v>
      </c>
      <c r="AM1142" s="36">
        <v>1</v>
      </c>
      <c r="AN1142" s="36">
        <f t="shared" si="377"/>
        <v>-0.8423313201267365</v>
      </c>
      <c r="AO1142" s="36">
        <v>4</v>
      </c>
      <c r="AP1142" s="42">
        <f>INT(AI1142/1000)*1000</f>
        <v>48000</v>
      </c>
      <c r="AQ1142" s="42">
        <f>MOD(AI1142,1000)</f>
        <v>71.19999999999709</v>
      </c>
      <c r="AR1142" s="42">
        <f>MOD(AI1143,1000)-0.2+(AP1143-AP1142)</f>
        <v>109.20000000000145</v>
      </c>
    </row>
    <row r="1143" spans="1:44" x14ac:dyDescent="0.25">
      <c r="A1143" s="32" t="s">
        <v>0</v>
      </c>
      <c r="B1143" s="33" t="s">
        <v>1</v>
      </c>
      <c r="C1143" s="32">
        <v>1139</v>
      </c>
      <c r="D1143">
        <f>MATCH(C1143,TrainRun!$AG$2:$AG$148,1)</f>
        <v>124</v>
      </c>
      <c r="E1143">
        <f>INT(INDEX(TrainRun!$AD$2:$AD$148,'By Second'!D1143))</f>
        <v>1100</v>
      </c>
      <c r="F1143">
        <f>IF(E1143=0,0,INDEX(TrainRun!$AE$2:$AE$148,'By Second'!D1143))</f>
        <v>40.224353909424785</v>
      </c>
      <c r="G1143">
        <f>INDEX(TrainRun!$AF$2:$AF$148,'By Second'!D1143)</f>
        <v>46580.084787200067</v>
      </c>
      <c r="H1143">
        <f t="shared" si="360"/>
        <v>125</v>
      </c>
      <c r="I1143">
        <f>INT(INDEX(TrainRun!$AD$2:$AD$148,'By Second'!H1143))</f>
        <v>1184</v>
      </c>
      <c r="J1143">
        <f>INDEX(TrainRun!$AE$2:$AE$148,'By Second'!H1143)</f>
        <v>35.972859937071945</v>
      </c>
      <c r="K1143">
        <f t="shared" si="357"/>
        <v>84</v>
      </c>
      <c r="L1143">
        <f t="shared" si="358"/>
        <v>-4.25149397235284</v>
      </c>
      <c r="M1143">
        <f t="shared" si="361"/>
        <v>-5.0613023480390949E-2</v>
      </c>
      <c r="N1143" s="32">
        <f t="shared" si="362"/>
        <v>38.250445993689667</v>
      </c>
      <c r="O1143" s="29">
        <f t="shared" si="359"/>
        <v>48109.371644152874</v>
      </c>
      <c r="P1143">
        <f>MATCH(O1143,LORDetail!$B$2:$B$930,1)</f>
        <v>287</v>
      </c>
      <c r="Q1143">
        <f>INDEX(LORDetail!$B$2:$B$930,P1143)</f>
        <v>47902.646064557739</v>
      </c>
      <c r="R1143">
        <f>INDEX(LORDetail!$D$2:$D$930,P1143)</f>
        <v>51.482820787691601</v>
      </c>
      <c r="S1143">
        <f>INDEX(LORDetail!$E$2:$E$930,P1143)</f>
        <v>-0.84018341690037501</v>
      </c>
      <c r="T1143">
        <f>INDEX(LORDetail!$G$2:$G$930,P1143)</f>
        <v>29.89114</v>
      </c>
      <c r="U1143">
        <f t="shared" si="363"/>
        <v>288</v>
      </c>
      <c r="V1143">
        <f>INDEX(LORDetail!$B$2:$B$930,U1143)</f>
        <v>48111.580004955511</v>
      </c>
      <c r="W1143">
        <f>INDEX(LORDetail!$D$2:$D$930,U1143)</f>
        <v>51.481942733102201</v>
      </c>
      <c r="X1143">
        <f>INDEX(LORDetail!$E$2:$E$930,U1143)</f>
        <v>-0.84284713275614298</v>
      </c>
      <c r="Y1143">
        <f>INDEX(LORDetail!$G$2:$G$930,U1143)</f>
        <v>30.018450000000001</v>
      </c>
      <c r="Z1143">
        <f t="shared" si="364"/>
        <v>208.93394039777195</v>
      </c>
      <c r="AA1143" s="29">
        <f t="shared" si="365"/>
        <v>206.72557959513506</v>
      </c>
      <c r="AB1143">
        <f t="shared" si="366"/>
        <v>0.98943033956841775</v>
      </c>
      <c r="AC1143" s="32">
        <f t="shared" si="367"/>
        <v>51.481952013841052</v>
      </c>
      <c r="AD1143" s="32">
        <f t="shared" si="368"/>
        <v>-0.84281897818406126</v>
      </c>
      <c r="AE1143" s="34">
        <f t="shared" si="369"/>
        <v>30.017104376530458</v>
      </c>
      <c r="AF1143" s="36" t="str">
        <f t="shared" si="370"/>
        <v>PADTON</v>
      </c>
      <c r="AG1143" s="36" t="str">
        <f t="shared" si="371"/>
        <v>RDNGSTN</v>
      </c>
      <c r="AH1143" s="36">
        <f t="shared" si="372"/>
        <v>1139</v>
      </c>
      <c r="AI1143" s="42">
        <f t="shared" si="373"/>
        <v>48109.4</v>
      </c>
      <c r="AJ1143" s="43">
        <f t="shared" si="374"/>
        <v>38.250445993689667</v>
      </c>
      <c r="AK1143" s="43">
        <f t="shared" si="375"/>
        <v>-5.0613023480390949E-2</v>
      </c>
      <c r="AL1143" s="36">
        <f t="shared" si="376"/>
        <v>51.481952013841052</v>
      </c>
      <c r="AM1143" s="36">
        <v>1</v>
      </c>
      <c r="AN1143" s="36">
        <f t="shared" si="377"/>
        <v>-0.84281897818406126</v>
      </c>
      <c r="AO1143" s="36">
        <v>4</v>
      </c>
      <c r="AP1143" s="42">
        <f>INT(AI1143/1000)*1000</f>
        <v>48000</v>
      </c>
      <c r="AQ1143" s="42">
        <f>MOD(AI1143,1000)</f>
        <v>109.40000000000146</v>
      </c>
      <c r="AR1143" s="42">
        <f>MOD(AI1144,1000)-0.2+(AP1144-AP1143)</f>
        <v>147.39999999999856</v>
      </c>
    </row>
    <row r="1144" spans="1:44" x14ac:dyDescent="0.25">
      <c r="A1144" s="32" t="s">
        <v>0</v>
      </c>
      <c r="B1144" s="33" t="s">
        <v>1</v>
      </c>
      <c r="C1144" s="32">
        <v>1140</v>
      </c>
      <c r="D1144">
        <f>MATCH(C1144,TrainRun!$AG$2:$AG$148,1)</f>
        <v>124</v>
      </c>
      <c r="E1144">
        <f>INT(INDEX(TrainRun!$AD$2:$AD$148,'By Second'!D1144))</f>
        <v>1100</v>
      </c>
      <c r="F1144">
        <f>IF(E1144=0,0,INDEX(TrainRun!$AE$2:$AE$148,'By Second'!D1144))</f>
        <v>40.224353909424785</v>
      </c>
      <c r="G1144">
        <f>INDEX(TrainRun!$AF$2:$AF$148,'By Second'!D1144)</f>
        <v>46580.084787200067</v>
      </c>
      <c r="H1144">
        <f t="shared" si="360"/>
        <v>125</v>
      </c>
      <c r="I1144">
        <f>INT(INDEX(TrainRun!$AD$2:$AD$148,'By Second'!H1144))</f>
        <v>1184</v>
      </c>
      <c r="J1144">
        <f>INDEX(TrainRun!$AE$2:$AE$148,'By Second'!H1144)</f>
        <v>35.972859937071945</v>
      </c>
      <c r="K1144">
        <f t="shared" si="357"/>
        <v>84</v>
      </c>
      <c r="L1144">
        <f t="shared" si="358"/>
        <v>-4.25149397235284</v>
      </c>
      <c r="M1144">
        <f t="shared" si="361"/>
        <v>-5.0613023480390949E-2</v>
      </c>
      <c r="N1144" s="32">
        <f t="shared" si="362"/>
        <v>38.199832970209279</v>
      </c>
      <c r="O1144" s="29">
        <f t="shared" si="359"/>
        <v>48147.571477123085</v>
      </c>
      <c r="P1144">
        <f>MATCH(O1144,LORDetail!$B$2:$B$930,1)</f>
        <v>288</v>
      </c>
      <c r="Q1144">
        <f>INDEX(LORDetail!$B$2:$B$930,P1144)</f>
        <v>48111.580004955511</v>
      </c>
      <c r="R1144">
        <f>INDEX(LORDetail!$D$2:$D$930,P1144)</f>
        <v>51.481942733102201</v>
      </c>
      <c r="S1144">
        <f>INDEX(LORDetail!$E$2:$E$930,P1144)</f>
        <v>-0.84284713275614298</v>
      </c>
      <c r="T1144">
        <f>INDEX(LORDetail!$G$2:$G$930,P1144)</f>
        <v>30.018450000000001</v>
      </c>
      <c r="U1144">
        <f t="shared" si="363"/>
        <v>289</v>
      </c>
      <c r="V1144">
        <f>INDEX(LORDetail!$B$2:$B$930,U1144)</f>
        <v>48308.524536498291</v>
      </c>
      <c r="W1144">
        <f>INDEX(LORDetail!$D$2:$D$930,U1144)</f>
        <v>51.4811298610717</v>
      </c>
      <c r="X1144">
        <f>INDEX(LORDetail!$E$2:$E$930,U1144)</f>
        <v>-0.84537038113324303</v>
      </c>
      <c r="Y1144">
        <f>INDEX(LORDetail!$G$2:$G$930,U1144)</f>
        <v>30.138449999999999</v>
      </c>
      <c r="Z1144">
        <f t="shared" si="364"/>
        <v>196.94453154278017</v>
      </c>
      <c r="AA1144" s="29">
        <f t="shared" si="365"/>
        <v>35.991472167574102</v>
      </c>
      <c r="AB1144">
        <f t="shared" si="366"/>
        <v>0.18274928420521316</v>
      </c>
      <c r="AC1144" s="32">
        <f t="shared" si="367"/>
        <v>51.481794181320474</v>
      </c>
      <c r="AD1144" s="32">
        <f t="shared" si="368"/>
        <v>-0.84330825459092995</v>
      </c>
      <c r="AE1144" s="34">
        <f t="shared" si="369"/>
        <v>30.040379914104626</v>
      </c>
      <c r="AF1144" s="36" t="str">
        <f t="shared" si="370"/>
        <v>PADTON</v>
      </c>
      <c r="AG1144" s="36" t="str">
        <f t="shared" si="371"/>
        <v>RDNGSTN</v>
      </c>
      <c r="AH1144" s="36">
        <f t="shared" si="372"/>
        <v>1140</v>
      </c>
      <c r="AI1144" s="42">
        <f t="shared" si="373"/>
        <v>48147.6</v>
      </c>
      <c r="AJ1144" s="43">
        <f t="shared" si="374"/>
        <v>38.199832970209279</v>
      </c>
      <c r="AK1144" s="43">
        <f t="shared" si="375"/>
        <v>-5.0613023480390949E-2</v>
      </c>
      <c r="AL1144" s="36">
        <f t="shared" si="376"/>
        <v>51.481794181320474</v>
      </c>
      <c r="AM1144" s="36">
        <v>1</v>
      </c>
      <c r="AN1144" s="36">
        <f t="shared" si="377"/>
        <v>-0.84330825459092995</v>
      </c>
      <c r="AO1144" s="36">
        <v>4</v>
      </c>
      <c r="AP1144" s="42">
        <f>INT(AI1144/1000)*1000</f>
        <v>48000</v>
      </c>
      <c r="AQ1144" s="42">
        <f>MOD(AI1144,1000)</f>
        <v>147.59999999999854</v>
      </c>
      <c r="AR1144" s="42">
        <f>MOD(AI1145,1000)-0.2+(AP1145-AP1144)</f>
        <v>185.60000000000292</v>
      </c>
    </row>
    <row r="1145" spans="1:44" x14ac:dyDescent="0.25">
      <c r="A1145" s="32" t="s">
        <v>0</v>
      </c>
      <c r="B1145" s="33" t="s">
        <v>1</v>
      </c>
      <c r="C1145" s="32">
        <v>1141</v>
      </c>
      <c r="D1145">
        <f>MATCH(C1145,TrainRun!$AG$2:$AG$148,1)</f>
        <v>124</v>
      </c>
      <c r="E1145">
        <f>INT(INDEX(TrainRun!$AD$2:$AD$148,'By Second'!D1145))</f>
        <v>1100</v>
      </c>
      <c r="F1145">
        <f>IF(E1145=0,0,INDEX(TrainRun!$AE$2:$AE$148,'By Second'!D1145))</f>
        <v>40.224353909424785</v>
      </c>
      <c r="G1145">
        <f>INDEX(TrainRun!$AF$2:$AF$148,'By Second'!D1145)</f>
        <v>46580.084787200067</v>
      </c>
      <c r="H1145">
        <f t="shared" si="360"/>
        <v>125</v>
      </c>
      <c r="I1145">
        <f>INT(INDEX(TrainRun!$AD$2:$AD$148,'By Second'!H1145))</f>
        <v>1184</v>
      </c>
      <c r="J1145">
        <f>INDEX(TrainRun!$AE$2:$AE$148,'By Second'!H1145)</f>
        <v>35.972859937071945</v>
      </c>
      <c r="K1145">
        <f t="shared" si="357"/>
        <v>84</v>
      </c>
      <c r="L1145">
        <f t="shared" si="358"/>
        <v>-4.25149397235284</v>
      </c>
      <c r="M1145">
        <f t="shared" si="361"/>
        <v>-5.0613023480390949E-2</v>
      </c>
      <c r="N1145" s="32">
        <f t="shared" si="362"/>
        <v>38.149219946728891</v>
      </c>
      <c r="O1145" s="29">
        <f t="shared" si="359"/>
        <v>48185.720697069817</v>
      </c>
      <c r="P1145">
        <f>MATCH(O1145,LORDetail!$B$2:$B$930,1)</f>
        <v>288</v>
      </c>
      <c r="Q1145">
        <f>INDEX(LORDetail!$B$2:$B$930,P1145)</f>
        <v>48111.580004955511</v>
      </c>
      <c r="R1145">
        <f>INDEX(LORDetail!$D$2:$D$930,P1145)</f>
        <v>51.481942733102201</v>
      </c>
      <c r="S1145">
        <f>INDEX(LORDetail!$E$2:$E$930,P1145)</f>
        <v>-0.84284713275614298</v>
      </c>
      <c r="T1145">
        <f>INDEX(LORDetail!$G$2:$G$930,P1145)</f>
        <v>30.018450000000001</v>
      </c>
      <c r="U1145">
        <f t="shared" si="363"/>
        <v>289</v>
      </c>
      <c r="V1145">
        <f>INDEX(LORDetail!$B$2:$B$930,U1145)</f>
        <v>48308.524536498291</v>
      </c>
      <c r="W1145">
        <f>INDEX(LORDetail!$D$2:$D$930,U1145)</f>
        <v>51.4811298610717</v>
      </c>
      <c r="X1145">
        <f>INDEX(LORDetail!$E$2:$E$930,U1145)</f>
        <v>-0.84537038113324303</v>
      </c>
      <c r="Y1145">
        <f>INDEX(LORDetail!$G$2:$G$930,U1145)</f>
        <v>30.138449999999999</v>
      </c>
      <c r="Z1145">
        <f t="shared" si="364"/>
        <v>196.94453154278017</v>
      </c>
      <c r="AA1145" s="29">
        <f t="shared" si="365"/>
        <v>74.140692114306148</v>
      </c>
      <c r="AB1145">
        <f t="shared" si="366"/>
        <v>0.37645468769058638</v>
      </c>
      <c r="AC1145" s="32">
        <f t="shared" si="367"/>
        <v>51.481636723615829</v>
      </c>
      <c r="AD1145" s="32">
        <f t="shared" si="368"/>
        <v>-0.84379702143590996</v>
      </c>
      <c r="AE1145" s="34">
        <f t="shared" si="369"/>
        <v>30.063624562522872</v>
      </c>
      <c r="AF1145" s="36" t="str">
        <f t="shared" si="370"/>
        <v>PADTON</v>
      </c>
      <c r="AG1145" s="36" t="str">
        <f t="shared" si="371"/>
        <v>RDNGSTN</v>
      </c>
      <c r="AH1145" s="36">
        <f t="shared" si="372"/>
        <v>1141</v>
      </c>
      <c r="AI1145" s="42">
        <f t="shared" si="373"/>
        <v>48185.8</v>
      </c>
      <c r="AJ1145" s="43">
        <f t="shared" si="374"/>
        <v>38.149219946728891</v>
      </c>
      <c r="AK1145" s="43">
        <f t="shared" si="375"/>
        <v>-5.0613023480390949E-2</v>
      </c>
      <c r="AL1145" s="36">
        <f t="shared" si="376"/>
        <v>51.481636723615829</v>
      </c>
      <c r="AM1145" s="36">
        <v>1</v>
      </c>
      <c r="AN1145" s="36">
        <f t="shared" si="377"/>
        <v>-0.84379702143590996</v>
      </c>
      <c r="AO1145" s="36">
        <v>4</v>
      </c>
      <c r="AP1145" s="42">
        <f>INT(AI1145/1000)*1000</f>
        <v>48000</v>
      </c>
      <c r="AQ1145" s="42">
        <f>MOD(AI1145,1000)</f>
        <v>185.80000000000291</v>
      </c>
      <c r="AR1145" s="42">
        <f>MOD(AI1146,1000)-0.2+(AP1146-AP1145)</f>
        <v>223.60000000000292</v>
      </c>
    </row>
    <row r="1146" spans="1:44" x14ac:dyDescent="0.25">
      <c r="A1146" s="32" t="s">
        <v>0</v>
      </c>
      <c r="B1146" s="33" t="s">
        <v>1</v>
      </c>
      <c r="C1146" s="32">
        <v>1142</v>
      </c>
      <c r="D1146">
        <f>MATCH(C1146,TrainRun!$AG$2:$AG$148,1)</f>
        <v>124</v>
      </c>
      <c r="E1146">
        <f>INT(INDEX(TrainRun!$AD$2:$AD$148,'By Second'!D1146))</f>
        <v>1100</v>
      </c>
      <c r="F1146">
        <f>IF(E1146=0,0,INDEX(TrainRun!$AE$2:$AE$148,'By Second'!D1146))</f>
        <v>40.224353909424785</v>
      </c>
      <c r="G1146">
        <f>INDEX(TrainRun!$AF$2:$AF$148,'By Second'!D1146)</f>
        <v>46580.084787200067</v>
      </c>
      <c r="H1146">
        <f t="shared" si="360"/>
        <v>125</v>
      </c>
      <c r="I1146">
        <f>INT(INDEX(TrainRun!$AD$2:$AD$148,'By Second'!H1146))</f>
        <v>1184</v>
      </c>
      <c r="J1146">
        <f>INDEX(TrainRun!$AE$2:$AE$148,'By Second'!H1146)</f>
        <v>35.972859937071945</v>
      </c>
      <c r="K1146">
        <f t="shared" si="357"/>
        <v>84</v>
      </c>
      <c r="L1146">
        <f t="shared" si="358"/>
        <v>-4.25149397235284</v>
      </c>
      <c r="M1146">
        <f t="shared" si="361"/>
        <v>-5.0613023480390949E-2</v>
      </c>
      <c r="N1146" s="32">
        <f t="shared" si="362"/>
        <v>38.098606923248504</v>
      </c>
      <c r="O1146" s="29">
        <f t="shared" si="359"/>
        <v>48223.819303993063</v>
      </c>
      <c r="P1146">
        <f>MATCH(O1146,LORDetail!$B$2:$B$930,1)</f>
        <v>288</v>
      </c>
      <c r="Q1146">
        <f>INDEX(LORDetail!$B$2:$B$930,P1146)</f>
        <v>48111.580004955511</v>
      </c>
      <c r="R1146">
        <f>INDEX(LORDetail!$D$2:$D$930,P1146)</f>
        <v>51.481942733102201</v>
      </c>
      <c r="S1146">
        <f>INDEX(LORDetail!$E$2:$E$930,P1146)</f>
        <v>-0.84284713275614298</v>
      </c>
      <c r="T1146">
        <f>INDEX(LORDetail!$G$2:$G$930,P1146)</f>
        <v>30.018450000000001</v>
      </c>
      <c r="U1146">
        <f t="shared" si="363"/>
        <v>289</v>
      </c>
      <c r="V1146">
        <f>INDEX(LORDetail!$B$2:$B$930,U1146)</f>
        <v>48308.524536498291</v>
      </c>
      <c r="W1146">
        <f>INDEX(LORDetail!$D$2:$D$930,U1146)</f>
        <v>51.4811298610717</v>
      </c>
      <c r="X1146">
        <f>INDEX(LORDetail!$E$2:$E$930,U1146)</f>
        <v>-0.84537038113324303</v>
      </c>
      <c r="Y1146">
        <f>INDEX(LORDetail!$G$2:$G$930,U1146)</f>
        <v>30.138449999999999</v>
      </c>
      <c r="Z1146">
        <f t="shared" si="364"/>
        <v>196.94453154278017</v>
      </c>
      <c r="AA1146" s="29">
        <f t="shared" si="365"/>
        <v>112.23929903755197</v>
      </c>
      <c r="AB1146">
        <f t="shared" si="366"/>
        <v>0.56990309991507138</v>
      </c>
      <c r="AC1146" s="32">
        <f t="shared" si="367"/>
        <v>51.481479474812183</v>
      </c>
      <c r="AD1146" s="32">
        <f t="shared" si="368"/>
        <v>-0.84428513982810793</v>
      </c>
      <c r="AE1146" s="34">
        <f t="shared" si="369"/>
        <v>30.08683837198981</v>
      </c>
      <c r="AF1146" s="36" t="str">
        <f t="shared" si="370"/>
        <v>PADTON</v>
      </c>
      <c r="AG1146" s="36" t="str">
        <f t="shared" si="371"/>
        <v>RDNGSTN</v>
      </c>
      <c r="AH1146" s="36">
        <f t="shared" si="372"/>
        <v>1142</v>
      </c>
      <c r="AI1146" s="42">
        <f t="shared" si="373"/>
        <v>48223.8</v>
      </c>
      <c r="AJ1146" s="43">
        <f t="shared" si="374"/>
        <v>38.098606923248504</v>
      </c>
      <c r="AK1146" s="43">
        <f t="shared" si="375"/>
        <v>-5.0613023480390949E-2</v>
      </c>
      <c r="AL1146" s="36">
        <f t="shared" si="376"/>
        <v>51.481479474812183</v>
      </c>
      <c r="AM1146" s="36">
        <v>1</v>
      </c>
      <c r="AN1146" s="36">
        <f t="shared" si="377"/>
        <v>-0.84428513982810793</v>
      </c>
      <c r="AO1146" s="36">
        <v>4</v>
      </c>
      <c r="AP1146" s="42">
        <f>INT(AI1146/1000)*1000</f>
        <v>48000</v>
      </c>
      <c r="AQ1146" s="42">
        <f>MOD(AI1146,1000)</f>
        <v>223.80000000000291</v>
      </c>
      <c r="AR1146" s="42">
        <f>MOD(AI1147,1000)-0.2+(AP1147-AP1146)</f>
        <v>261.60000000000292</v>
      </c>
    </row>
    <row r="1147" spans="1:44" x14ac:dyDescent="0.25">
      <c r="A1147" s="32" t="s">
        <v>0</v>
      </c>
      <c r="B1147" s="33" t="s">
        <v>1</v>
      </c>
      <c r="C1147" s="32">
        <v>1143</v>
      </c>
      <c r="D1147">
        <f>MATCH(C1147,TrainRun!$AG$2:$AG$148,1)</f>
        <v>124</v>
      </c>
      <c r="E1147">
        <f>INT(INDEX(TrainRun!$AD$2:$AD$148,'By Second'!D1147))</f>
        <v>1100</v>
      </c>
      <c r="F1147">
        <f>IF(E1147=0,0,INDEX(TrainRun!$AE$2:$AE$148,'By Second'!D1147))</f>
        <v>40.224353909424785</v>
      </c>
      <c r="G1147">
        <f>INDEX(TrainRun!$AF$2:$AF$148,'By Second'!D1147)</f>
        <v>46580.084787200067</v>
      </c>
      <c r="H1147">
        <f t="shared" si="360"/>
        <v>125</v>
      </c>
      <c r="I1147">
        <f>INT(INDEX(TrainRun!$AD$2:$AD$148,'By Second'!H1147))</f>
        <v>1184</v>
      </c>
      <c r="J1147">
        <f>INDEX(TrainRun!$AE$2:$AE$148,'By Second'!H1147)</f>
        <v>35.972859937071945</v>
      </c>
      <c r="K1147">
        <f t="shared" si="357"/>
        <v>84</v>
      </c>
      <c r="L1147">
        <f t="shared" si="358"/>
        <v>-4.25149397235284</v>
      </c>
      <c r="M1147">
        <f t="shared" si="361"/>
        <v>-5.0613023480390949E-2</v>
      </c>
      <c r="N1147" s="32">
        <f t="shared" si="362"/>
        <v>38.047993899768116</v>
      </c>
      <c r="O1147" s="29">
        <f t="shared" si="359"/>
        <v>48261.86729789283</v>
      </c>
      <c r="P1147">
        <f>MATCH(O1147,LORDetail!$B$2:$B$930,1)</f>
        <v>288</v>
      </c>
      <c r="Q1147">
        <f>INDEX(LORDetail!$B$2:$B$930,P1147)</f>
        <v>48111.580004955511</v>
      </c>
      <c r="R1147">
        <f>INDEX(LORDetail!$D$2:$D$930,P1147)</f>
        <v>51.481942733102201</v>
      </c>
      <c r="S1147">
        <f>INDEX(LORDetail!$E$2:$E$930,P1147)</f>
        <v>-0.84284713275614298</v>
      </c>
      <c r="T1147">
        <f>INDEX(LORDetail!$G$2:$G$930,P1147)</f>
        <v>30.018450000000001</v>
      </c>
      <c r="U1147">
        <f t="shared" si="363"/>
        <v>289</v>
      </c>
      <c r="V1147">
        <f>INDEX(LORDetail!$B$2:$B$930,U1147)</f>
        <v>48308.524536498291</v>
      </c>
      <c r="W1147">
        <f>INDEX(LORDetail!$D$2:$D$930,U1147)</f>
        <v>51.4811298610717</v>
      </c>
      <c r="X1147">
        <f>INDEX(LORDetail!$E$2:$E$930,U1147)</f>
        <v>-0.84537038113324303</v>
      </c>
      <c r="Y1147">
        <f>INDEX(LORDetail!$G$2:$G$930,U1147)</f>
        <v>30.138449999999999</v>
      </c>
      <c r="Z1147">
        <f t="shared" si="364"/>
        <v>196.94453154278017</v>
      </c>
      <c r="AA1147" s="29">
        <f t="shared" si="365"/>
        <v>150.28729293731885</v>
      </c>
      <c r="AB1147">
        <f t="shared" si="366"/>
        <v>0.76309452087870511</v>
      </c>
      <c r="AC1147" s="32">
        <f t="shared" si="367"/>
        <v>51.481322434909551</v>
      </c>
      <c r="AD1147" s="32">
        <f t="shared" si="368"/>
        <v>-0.84477260976752411</v>
      </c>
      <c r="AE1147" s="34">
        <f t="shared" si="369"/>
        <v>30.110021342505444</v>
      </c>
      <c r="AF1147" s="36" t="str">
        <f t="shared" si="370"/>
        <v>PADTON</v>
      </c>
      <c r="AG1147" s="36" t="str">
        <f t="shared" si="371"/>
        <v>RDNGSTN</v>
      </c>
      <c r="AH1147" s="36">
        <f t="shared" si="372"/>
        <v>1143</v>
      </c>
      <c r="AI1147" s="42">
        <f t="shared" si="373"/>
        <v>48261.8</v>
      </c>
      <c r="AJ1147" s="43">
        <f t="shared" si="374"/>
        <v>38.047993899768116</v>
      </c>
      <c r="AK1147" s="43">
        <f t="shared" si="375"/>
        <v>-5.0613023480390949E-2</v>
      </c>
      <c r="AL1147" s="36">
        <f t="shared" si="376"/>
        <v>51.481322434909551</v>
      </c>
      <c r="AM1147" s="36">
        <v>1</v>
      </c>
      <c r="AN1147" s="36">
        <f t="shared" si="377"/>
        <v>-0.84477260976752411</v>
      </c>
      <c r="AO1147" s="36">
        <v>4</v>
      </c>
      <c r="AP1147" s="42">
        <f>INT(AI1147/1000)*1000</f>
        <v>48000</v>
      </c>
      <c r="AQ1147" s="42">
        <f>MOD(AI1147,1000)</f>
        <v>261.80000000000291</v>
      </c>
      <c r="AR1147" s="42">
        <f>MOD(AI1148,1000)-0.2+(AP1148-AP1147)</f>
        <v>299.60000000000292</v>
      </c>
    </row>
    <row r="1148" spans="1:44" x14ac:dyDescent="0.25">
      <c r="A1148" s="32" t="s">
        <v>0</v>
      </c>
      <c r="B1148" s="33" t="s">
        <v>1</v>
      </c>
      <c r="C1148" s="32">
        <v>1144</v>
      </c>
      <c r="D1148">
        <f>MATCH(C1148,TrainRun!$AG$2:$AG$148,1)</f>
        <v>124</v>
      </c>
      <c r="E1148">
        <f>INT(INDEX(TrainRun!$AD$2:$AD$148,'By Second'!D1148))</f>
        <v>1100</v>
      </c>
      <c r="F1148">
        <f>IF(E1148=0,0,INDEX(TrainRun!$AE$2:$AE$148,'By Second'!D1148))</f>
        <v>40.224353909424785</v>
      </c>
      <c r="G1148">
        <f>INDEX(TrainRun!$AF$2:$AF$148,'By Second'!D1148)</f>
        <v>46580.084787200067</v>
      </c>
      <c r="H1148">
        <f t="shared" si="360"/>
        <v>125</v>
      </c>
      <c r="I1148">
        <f>INT(INDEX(TrainRun!$AD$2:$AD$148,'By Second'!H1148))</f>
        <v>1184</v>
      </c>
      <c r="J1148">
        <f>INDEX(TrainRun!$AE$2:$AE$148,'By Second'!H1148)</f>
        <v>35.972859937071945</v>
      </c>
      <c r="K1148">
        <f t="shared" si="357"/>
        <v>84</v>
      </c>
      <c r="L1148">
        <f t="shared" si="358"/>
        <v>-4.25149397235284</v>
      </c>
      <c r="M1148">
        <f t="shared" si="361"/>
        <v>-5.0613023480390949E-2</v>
      </c>
      <c r="N1148" s="32">
        <f t="shared" si="362"/>
        <v>37.997380876287728</v>
      </c>
      <c r="O1148" s="29">
        <f t="shared" si="359"/>
        <v>48299.864678769118</v>
      </c>
      <c r="P1148">
        <f>MATCH(O1148,LORDetail!$B$2:$B$930,1)</f>
        <v>288</v>
      </c>
      <c r="Q1148">
        <f>INDEX(LORDetail!$B$2:$B$930,P1148)</f>
        <v>48111.580004955511</v>
      </c>
      <c r="R1148">
        <f>INDEX(LORDetail!$D$2:$D$930,P1148)</f>
        <v>51.481942733102201</v>
      </c>
      <c r="S1148">
        <f>INDEX(LORDetail!$E$2:$E$930,P1148)</f>
        <v>-0.84284713275614298</v>
      </c>
      <c r="T1148">
        <f>INDEX(LORDetail!$G$2:$G$930,P1148)</f>
        <v>30.018450000000001</v>
      </c>
      <c r="U1148">
        <f t="shared" si="363"/>
        <v>289</v>
      </c>
      <c r="V1148">
        <f>INDEX(LORDetail!$B$2:$B$930,U1148)</f>
        <v>48308.524536498291</v>
      </c>
      <c r="W1148">
        <f>INDEX(LORDetail!$D$2:$D$930,U1148)</f>
        <v>51.4811298610717</v>
      </c>
      <c r="X1148">
        <f>INDEX(LORDetail!$E$2:$E$930,U1148)</f>
        <v>-0.84537038113324303</v>
      </c>
      <c r="Y1148">
        <f>INDEX(LORDetail!$G$2:$G$930,U1148)</f>
        <v>30.138449999999999</v>
      </c>
      <c r="Z1148">
        <f t="shared" si="364"/>
        <v>196.94453154278017</v>
      </c>
      <c r="AA1148" s="29">
        <f t="shared" si="365"/>
        <v>188.28467381360679</v>
      </c>
      <c r="AB1148">
        <f t="shared" si="366"/>
        <v>0.95602895058148751</v>
      </c>
      <c r="AC1148" s="32">
        <f t="shared" si="367"/>
        <v>51.481165603907925</v>
      </c>
      <c r="AD1148" s="32">
        <f t="shared" si="368"/>
        <v>-0.84525943125415837</v>
      </c>
      <c r="AE1148" s="34">
        <f t="shared" si="369"/>
        <v>30.133173474069778</v>
      </c>
      <c r="AF1148" s="36" t="str">
        <f t="shared" si="370"/>
        <v>PADTON</v>
      </c>
      <c r="AG1148" s="36" t="str">
        <f t="shared" si="371"/>
        <v>RDNGSTN</v>
      </c>
      <c r="AH1148" s="36">
        <f t="shared" si="372"/>
        <v>1144</v>
      </c>
      <c r="AI1148" s="42">
        <f t="shared" si="373"/>
        <v>48299.8</v>
      </c>
      <c r="AJ1148" s="43">
        <f t="shared" si="374"/>
        <v>37.997380876287728</v>
      </c>
      <c r="AK1148" s="43">
        <f t="shared" si="375"/>
        <v>-5.0613023480390949E-2</v>
      </c>
      <c r="AL1148" s="36">
        <f t="shared" si="376"/>
        <v>51.481165603907925</v>
      </c>
      <c r="AM1148" s="36">
        <v>1</v>
      </c>
      <c r="AN1148" s="36">
        <f t="shared" si="377"/>
        <v>-0.84525943125415837</v>
      </c>
      <c r="AO1148" s="36">
        <v>4</v>
      </c>
      <c r="AP1148" s="42">
        <f>INT(AI1148/1000)*1000</f>
        <v>48000</v>
      </c>
      <c r="AQ1148" s="42">
        <f>MOD(AI1148,1000)</f>
        <v>299.80000000000291</v>
      </c>
      <c r="AR1148" s="42">
        <f>MOD(AI1149,1000)-0.2+(AP1149-AP1148)</f>
        <v>337.60000000000292</v>
      </c>
    </row>
    <row r="1149" spans="1:44" x14ac:dyDescent="0.25">
      <c r="A1149" s="32" t="s">
        <v>0</v>
      </c>
      <c r="B1149" s="33" t="s">
        <v>1</v>
      </c>
      <c r="C1149" s="32">
        <v>1145</v>
      </c>
      <c r="D1149">
        <f>MATCH(C1149,TrainRun!$AG$2:$AG$148,1)</f>
        <v>124</v>
      </c>
      <c r="E1149">
        <f>INT(INDEX(TrainRun!$AD$2:$AD$148,'By Second'!D1149))</f>
        <v>1100</v>
      </c>
      <c r="F1149">
        <f>IF(E1149=0,0,INDEX(TrainRun!$AE$2:$AE$148,'By Second'!D1149))</f>
        <v>40.224353909424785</v>
      </c>
      <c r="G1149">
        <f>INDEX(TrainRun!$AF$2:$AF$148,'By Second'!D1149)</f>
        <v>46580.084787200067</v>
      </c>
      <c r="H1149">
        <f t="shared" si="360"/>
        <v>125</v>
      </c>
      <c r="I1149">
        <f>INT(INDEX(TrainRun!$AD$2:$AD$148,'By Second'!H1149))</f>
        <v>1184</v>
      </c>
      <c r="J1149">
        <f>INDEX(TrainRun!$AE$2:$AE$148,'By Second'!H1149)</f>
        <v>35.972859937071945</v>
      </c>
      <c r="K1149">
        <f t="shared" si="357"/>
        <v>84</v>
      </c>
      <c r="L1149">
        <f t="shared" si="358"/>
        <v>-4.25149397235284</v>
      </c>
      <c r="M1149">
        <f t="shared" si="361"/>
        <v>-5.0613023480390949E-2</v>
      </c>
      <c r="N1149" s="32">
        <f t="shared" si="362"/>
        <v>37.946767852807341</v>
      </c>
      <c r="O1149" s="29">
        <f t="shared" si="359"/>
        <v>48337.811446621927</v>
      </c>
      <c r="P1149">
        <f>MATCH(O1149,LORDetail!$B$2:$B$930,1)</f>
        <v>289</v>
      </c>
      <c r="Q1149">
        <f>INDEX(LORDetail!$B$2:$B$930,P1149)</f>
        <v>48308.524536498291</v>
      </c>
      <c r="R1149">
        <f>INDEX(LORDetail!$D$2:$D$930,P1149)</f>
        <v>51.4811298610717</v>
      </c>
      <c r="S1149">
        <f>INDEX(LORDetail!$E$2:$E$930,P1149)</f>
        <v>-0.84537038113324303</v>
      </c>
      <c r="T1149">
        <f>INDEX(LORDetail!$G$2:$G$930,P1149)</f>
        <v>30.138449999999999</v>
      </c>
      <c r="U1149">
        <f t="shared" si="363"/>
        <v>290</v>
      </c>
      <c r="V1149">
        <f>INDEX(LORDetail!$B$2:$B$930,U1149)</f>
        <v>48544.54214809111</v>
      </c>
      <c r="W1149">
        <f>INDEX(LORDetail!$D$2:$D$930,U1149)</f>
        <v>51.480164841382503</v>
      </c>
      <c r="X1149">
        <f>INDEX(LORDetail!$E$2:$E$930,U1149)</f>
        <v>-0.848401706940071</v>
      </c>
      <c r="Y1149">
        <f>INDEX(LORDetail!$G$2:$G$930,U1149)</f>
        <v>30.282260000000001</v>
      </c>
      <c r="Z1149">
        <f t="shared" si="364"/>
        <v>236.01761159281887</v>
      </c>
      <c r="AA1149" s="29">
        <f t="shared" si="365"/>
        <v>29.286910123635607</v>
      </c>
      <c r="AB1149">
        <f t="shared" si="366"/>
        <v>0.12408781669294165</v>
      </c>
      <c r="AC1149" s="32">
        <f t="shared" si="367"/>
        <v>51.481010113885404</v>
      </c>
      <c r="AD1149" s="32">
        <f t="shared" si="368"/>
        <v>-0.84574653173429726</v>
      </c>
      <c r="AE1149" s="34">
        <f t="shared" si="369"/>
        <v>30.15629506891861</v>
      </c>
      <c r="AF1149" s="36" t="str">
        <f t="shared" si="370"/>
        <v>PADTON</v>
      </c>
      <c r="AG1149" s="36" t="str">
        <f t="shared" si="371"/>
        <v>RDNGSTN</v>
      </c>
      <c r="AH1149" s="36">
        <f t="shared" si="372"/>
        <v>1145</v>
      </c>
      <c r="AI1149" s="42">
        <f t="shared" si="373"/>
        <v>48337.8</v>
      </c>
      <c r="AJ1149" s="43">
        <f t="shared" si="374"/>
        <v>37.946767852807341</v>
      </c>
      <c r="AK1149" s="43">
        <f t="shared" si="375"/>
        <v>-5.0613023480390949E-2</v>
      </c>
      <c r="AL1149" s="36">
        <f t="shared" si="376"/>
        <v>51.481010113885404</v>
      </c>
      <c r="AM1149" s="36">
        <v>1</v>
      </c>
      <c r="AN1149" s="36">
        <f t="shared" si="377"/>
        <v>-0.84574653173429726</v>
      </c>
      <c r="AO1149" s="36">
        <v>4</v>
      </c>
      <c r="AP1149" s="42">
        <f>INT(AI1149/1000)*1000</f>
        <v>48000</v>
      </c>
      <c r="AQ1149" s="42">
        <f>MOD(AI1149,1000)</f>
        <v>337.80000000000291</v>
      </c>
      <c r="AR1149" s="42">
        <f>MOD(AI1150,1000)-0.2+(AP1150-AP1149)</f>
        <v>375.60000000000292</v>
      </c>
    </row>
    <row r="1150" spans="1:44" x14ac:dyDescent="0.25">
      <c r="A1150" s="32" t="s">
        <v>0</v>
      </c>
      <c r="B1150" s="33" t="s">
        <v>1</v>
      </c>
      <c r="C1150" s="32">
        <v>1146</v>
      </c>
      <c r="D1150">
        <f>MATCH(C1150,TrainRun!$AG$2:$AG$148,1)</f>
        <v>124</v>
      </c>
      <c r="E1150">
        <f>INT(INDEX(TrainRun!$AD$2:$AD$148,'By Second'!D1150))</f>
        <v>1100</v>
      </c>
      <c r="F1150">
        <f>IF(E1150=0,0,INDEX(TrainRun!$AE$2:$AE$148,'By Second'!D1150))</f>
        <v>40.224353909424785</v>
      </c>
      <c r="G1150">
        <f>INDEX(TrainRun!$AF$2:$AF$148,'By Second'!D1150)</f>
        <v>46580.084787200067</v>
      </c>
      <c r="H1150">
        <f t="shared" si="360"/>
        <v>125</v>
      </c>
      <c r="I1150">
        <f>INT(INDEX(TrainRun!$AD$2:$AD$148,'By Second'!H1150))</f>
        <v>1184</v>
      </c>
      <c r="J1150">
        <f>INDEX(TrainRun!$AE$2:$AE$148,'By Second'!H1150)</f>
        <v>35.972859937071945</v>
      </c>
      <c r="K1150">
        <f t="shared" si="357"/>
        <v>84</v>
      </c>
      <c r="L1150">
        <f t="shared" si="358"/>
        <v>-4.25149397235284</v>
      </c>
      <c r="M1150">
        <f t="shared" si="361"/>
        <v>-5.0613023480390949E-2</v>
      </c>
      <c r="N1150" s="32">
        <f t="shared" si="362"/>
        <v>37.896154829326953</v>
      </c>
      <c r="O1150" s="29">
        <f t="shared" si="359"/>
        <v>48375.707601451257</v>
      </c>
      <c r="P1150">
        <f>MATCH(O1150,LORDetail!$B$2:$B$930,1)</f>
        <v>289</v>
      </c>
      <c r="Q1150">
        <f>INDEX(LORDetail!$B$2:$B$930,P1150)</f>
        <v>48308.524536498291</v>
      </c>
      <c r="R1150">
        <f>INDEX(LORDetail!$D$2:$D$930,P1150)</f>
        <v>51.4811298610717</v>
      </c>
      <c r="S1150">
        <f>INDEX(LORDetail!$E$2:$E$930,P1150)</f>
        <v>-0.84537038113324303</v>
      </c>
      <c r="T1150">
        <f>INDEX(LORDetail!$G$2:$G$930,P1150)</f>
        <v>30.138449999999999</v>
      </c>
      <c r="U1150">
        <f t="shared" si="363"/>
        <v>290</v>
      </c>
      <c r="V1150">
        <f>INDEX(LORDetail!$B$2:$B$930,U1150)</f>
        <v>48544.54214809111</v>
      </c>
      <c r="W1150">
        <f>INDEX(LORDetail!$D$2:$D$930,U1150)</f>
        <v>51.480164841382503</v>
      </c>
      <c r="X1150">
        <f>INDEX(LORDetail!$E$2:$E$930,U1150)</f>
        <v>-0.848401706940071</v>
      </c>
      <c r="Y1150">
        <f>INDEX(LORDetail!$G$2:$G$930,U1150)</f>
        <v>30.282260000000001</v>
      </c>
      <c r="Z1150">
        <f t="shared" si="364"/>
        <v>236.01761159281887</v>
      </c>
      <c r="AA1150" s="29">
        <f t="shared" si="365"/>
        <v>67.183064952965651</v>
      </c>
      <c r="AB1150">
        <f t="shared" si="366"/>
        <v>0.28465276171369314</v>
      </c>
      <c r="AC1150" s="32">
        <f t="shared" si="367"/>
        <v>51.480855165552065</v>
      </c>
      <c r="AD1150" s="32">
        <f t="shared" si="368"/>
        <v>-0.8462332563958106</v>
      </c>
      <c r="AE1150" s="34">
        <f t="shared" si="369"/>
        <v>30.179385913662045</v>
      </c>
      <c r="AF1150" s="36" t="str">
        <f t="shared" si="370"/>
        <v>PADTON</v>
      </c>
      <c r="AG1150" s="36" t="str">
        <f t="shared" si="371"/>
        <v>RDNGSTN</v>
      </c>
      <c r="AH1150" s="36">
        <f t="shared" si="372"/>
        <v>1146</v>
      </c>
      <c r="AI1150" s="42">
        <f t="shared" si="373"/>
        <v>48375.8</v>
      </c>
      <c r="AJ1150" s="43">
        <f t="shared" si="374"/>
        <v>37.896154829326953</v>
      </c>
      <c r="AK1150" s="43">
        <f t="shared" si="375"/>
        <v>-5.0613023480390949E-2</v>
      </c>
      <c r="AL1150" s="36">
        <f t="shared" si="376"/>
        <v>51.480855165552065</v>
      </c>
      <c r="AM1150" s="36">
        <v>1</v>
      </c>
      <c r="AN1150" s="36">
        <f t="shared" si="377"/>
        <v>-0.8462332563958106</v>
      </c>
      <c r="AO1150" s="36">
        <v>4</v>
      </c>
      <c r="AP1150" s="42">
        <f>INT(AI1150/1000)*1000</f>
        <v>48000</v>
      </c>
      <c r="AQ1150" s="42">
        <f>MOD(AI1150,1000)</f>
        <v>375.80000000000291</v>
      </c>
      <c r="AR1150" s="42">
        <f>MOD(AI1151,1000)-0.2+(AP1151-AP1150)</f>
        <v>413.39999999999856</v>
      </c>
    </row>
    <row r="1151" spans="1:44" x14ac:dyDescent="0.25">
      <c r="A1151" s="32" t="s">
        <v>0</v>
      </c>
      <c r="B1151" s="33" t="s">
        <v>1</v>
      </c>
      <c r="C1151" s="32">
        <v>1147</v>
      </c>
      <c r="D1151">
        <f>MATCH(C1151,TrainRun!$AG$2:$AG$148,1)</f>
        <v>124</v>
      </c>
      <c r="E1151">
        <f>INT(INDEX(TrainRun!$AD$2:$AD$148,'By Second'!D1151))</f>
        <v>1100</v>
      </c>
      <c r="F1151">
        <f>IF(E1151=0,0,INDEX(TrainRun!$AE$2:$AE$148,'By Second'!D1151))</f>
        <v>40.224353909424785</v>
      </c>
      <c r="G1151">
        <f>INDEX(TrainRun!$AF$2:$AF$148,'By Second'!D1151)</f>
        <v>46580.084787200067</v>
      </c>
      <c r="H1151">
        <f t="shared" si="360"/>
        <v>125</v>
      </c>
      <c r="I1151">
        <f>INT(INDEX(TrainRun!$AD$2:$AD$148,'By Second'!H1151))</f>
        <v>1184</v>
      </c>
      <c r="J1151">
        <f>INDEX(TrainRun!$AE$2:$AE$148,'By Second'!H1151)</f>
        <v>35.972859937071945</v>
      </c>
      <c r="K1151">
        <f t="shared" si="357"/>
        <v>84</v>
      </c>
      <c r="L1151">
        <f t="shared" si="358"/>
        <v>-4.25149397235284</v>
      </c>
      <c r="M1151">
        <f t="shared" si="361"/>
        <v>-5.0613023480390949E-2</v>
      </c>
      <c r="N1151" s="32">
        <f t="shared" si="362"/>
        <v>37.845541805846565</v>
      </c>
      <c r="O1151" s="29">
        <f t="shared" si="359"/>
        <v>48413.553143257101</v>
      </c>
      <c r="P1151">
        <f>MATCH(O1151,LORDetail!$B$2:$B$930,1)</f>
        <v>289</v>
      </c>
      <c r="Q1151">
        <f>INDEX(LORDetail!$B$2:$B$930,P1151)</f>
        <v>48308.524536498291</v>
      </c>
      <c r="R1151">
        <f>INDEX(LORDetail!$D$2:$D$930,P1151)</f>
        <v>51.4811298610717</v>
      </c>
      <c r="S1151">
        <f>INDEX(LORDetail!$E$2:$E$930,P1151)</f>
        <v>-0.84537038113324303</v>
      </c>
      <c r="T1151">
        <f>INDEX(LORDetail!$G$2:$G$930,P1151)</f>
        <v>30.138449999999999</v>
      </c>
      <c r="U1151">
        <f t="shared" si="363"/>
        <v>290</v>
      </c>
      <c r="V1151">
        <f>INDEX(LORDetail!$B$2:$B$930,U1151)</f>
        <v>48544.54214809111</v>
      </c>
      <c r="W1151">
        <f>INDEX(LORDetail!$D$2:$D$930,U1151)</f>
        <v>51.480164841382503</v>
      </c>
      <c r="X1151">
        <f>INDEX(LORDetail!$E$2:$E$930,U1151)</f>
        <v>-0.848401706940071</v>
      </c>
      <c r="Y1151">
        <f>INDEX(LORDetail!$G$2:$G$930,U1151)</f>
        <v>30.282260000000001</v>
      </c>
      <c r="Z1151">
        <f t="shared" si="364"/>
        <v>236.01761159281887</v>
      </c>
      <c r="AA1151" s="29">
        <f t="shared" si="365"/>
        <v>105.02860675880947</v>
      </c>
      <c r="AB1151">
        <f t="shared" si="366"/>
        <v>0.44500326077363417</v>
      </c>
      <c r="AC1151" s="32">
        <f t="shared" si="367"/>
        <v>51.480700424163295</v>
      </c>
      <c r="AD1151" s="32">
        <f t="shared" si="368"/>
        <v>-0.84671933100174879</v>
      </c>
      <c r="AE1151" s="34">
        <f t="shared" si="369"/>
        <v>30.202445918931858</v>
      </c>
      <c r="AF1151" s="36" t="str">
        <f t="shared" si="370"/>
        <v>PADTON</v>
      </c>
      <c r="AG1151" s="36" t="str">
        <f t="shared" si="371"/>
        <v>RDNGSTN</v>
      </c>
      <c r="AH1151" s="36">
        <f t="shared" si="372"/>
        <v>1147</v>
      </c>
      <c r="AI1151" s="42">
        <f t="shared" si="373"/>
        <v>48413.599999999999</v>
      </c>
      <c r="AJ1151" s="43">
        <f t="shared" si="374"/>
        <v>37.845541805846565</v>
      </c>
      <c r="AK1151" s="43">
        <f t="shared" si="375"/>
        <v>-5.0613023480390949E-2</v>
      </c>
      <c r="AL1151" s="36">
        <f t="shared" si="376"/>
        <v>51.480700424163295</v>
      </c>
      <c r="AM1151" s="36">
        <v>1</v>
      </c>
      <c r="AN1151" s="36">
        <f t="shared" si="377"/>
        <v>-0.84671933100174879</v>
      </c>
      <c r="AO1151" s="36">
        <v>4</v>
      </c>
      <c r="AP1151" s="42">
        <f>INT(AI1151/1000)*1000</f>
        <v>48000</v>
      </c>
      <c r="AQ1151" s="42">
        <f>MOD(AI1151,1000)</f>
        <v>413.59999999999854</v>
      </c>
      <c r="AR1151" s="42">
        <f>MOD(AI1152,1000)-0.2+(AP1152-AP1151)</f>
        <v>451.20000000000147</v>
      </c>
    </row>
    <row r="1152" spans="1:44" x14ac:dyDescent="0.25">
      <c r="A1152" s="32" t="s">
        <v>0</v>
      </c>
      <c r="B1152" s="33" t="s">
        <v>1</v>
      </c>
      <c r="C1152" s="32">
        <v>1148</v>
      </c>
      <c r="D1152">
        <f>MATCH(C1152,TrainRun!$AG$2:$AG$148,1)</f>
        <v>124</v>
      </c>
      <c r="E1152">
        <f>INT(INDEX(TrainRun!$AD$2:$AD$148,'By Second'!D1152))</f>
        <v>1100</v>
      </c>
      <c r="F1152">
        <f>IF(E1152=0,0,INDEX(TrainRun!$AE$2:$AE$148,'By Second'!D1152))</f>
        <v>40.224353909424785</v>
      </c>
      <c r="G1152">
        <f>INDEX(TrainRun!$AF$2:$AF$148,'By Second'!D1152)</f>
        <v>46580.084787200067</v>
      </c>
      <c r="H1152">
        <f t="shared" si="360"/>
        <v>125</v>
      </c>
      <c r="I1152">
        <f>INT(INDEX(TrainRun!$AD$2:$AD$148,'By Second'!H1152))</f>
        <v>1184</v>
      </c>
      <c r="J1152">
        <f>INDEX(TrainRun!$AE$2:$AE$148,'By Second'!H1152)</f>
        <v>35.972859937071945</v>
      </c>
      <c r="K1152">
        <f t="shared" si="357"/>
        <v>84</v>
      </c>
      <c r="L1152">
        <f t="shared" si="358"/>
        <v>-4.25149397235284</v>
      </c>
      <c r="M1152">
        <f t="shared" si="361"/>
        <v>-5.0613023480390949E-2</v>
      </c>
      <c r="N1152" s="32">
        <f t="shared" si="362"/>
        <v>37.794928782366178</v>
      </c>
      <c r="O1152" s="29">
        <f t="shared" si="359"/>
        <v>48451.348072039465</v>
      </c>
      <c r="P1152">
        <f>MATCH(O1152,LORDetail!$B$2:$B$930,1)</f>
        <v>289</v>
      </c>
      <c r="Q1152">
        <f>INDEX(LORDetail!$B$2:$B$930,P1152)</f>
        <v>48308.524536498291</v>
      </c>
      <c r="R1152">
        <f>INDEX(LORDetail!$D$2:$D$930,P1152)</f>
        <v>51.4811298610717</v>
      </c>
      <c r="S1152">
        <f>INDEX(LORDetail!$E$2:$E$930,P1152)</f>
        <v>-0.84537038113324303</v>
      </c>
      <c r="T1152">
        <f>INDEX(LORDetail!$G$2:$G$930,P1152)</f>
        <v>30.138449999999999</v>
      </c>
      <c r="U1152">
        <f t="shared" si="363"/>
        <v>290</v>
      </c>
      <c r="V1152">
        <f>INDEX(LORDetail!$B$2:$B$930,U1152)</f>
        <v>48544.54214809111</v>
      </c>
      <c r="W1152">
        <f>INDEX(LORDetail!$D$2:$D$930,U1152)</f>
        <v>51.480164841382503</v>
      </c>
      <c r="X1152">
        <f>INDEX(LORDetail!$E$2:$E$930,U1152)</f>
        <v>-0.848401706940071</v>
      </c>
      <c r="Y1152">
        <f>INDEX(LORDetail!$G$2:$G$930,U1152)</f>
        <v>30.282260000000001</v>
      </c>
      <c r="Z1152">
        <f t="shared" si="364"/>
        <v>236.01761159281887</v>
      </c>
      <c r="AA1152" s="29">
        <f t="shared" si="365"/>
        <v>142.82353554117435</v>
      </c>
      <c r="AB1152">
        <f t="shared" si="366"/>
        <v>0.60513931387279551</v>
      </c>
      <c r="AC1152" s="32">
        <f t="shared" si="367"/>
        <v>51.480545889719103</v>
      </c>
      <c r="AD1152" s="32">
        <f t="shared" si="368"/>
        <v>-0.84720475555211183</v>
      </c>
      <c r="AE1152" s="34">
        <f t="shared" si="369"/>
        <v>30.225475084728046</v>
      </c>
      <c r="AF1152" s="36" t="str">
        <f t="shared" si="370"/>
        <v>PADTON</v>
      </c>
      <c r="AG1152" s="36" t="str">
        <f t="shared" si="371"/>
        <v>RDNGSTN</v>
      </c>
      <c r="AH1152" s="36">
        <f t="shared" si="372"/>
        <v>1148</v>
      </c>
      <c r="AI1152" s="42">
        <f t="shared" si="373"/>
        <v>48451.4</v>
      </c>
      <c r="AJ1152" s="43">
        <f t="shared" si="374"/>
        <v>37.794928782366178</v>
      </c>
      <c r="AK1152" s="43">
        <f t="shared" si="375"/>
        <v>-5.0613023480390949E-2</v>
      </c>
      <c r="AL1152" s="36">
        <f t="shared" si="376"/>
        <v>51.480545889719103</v>
      </c>
      <c r="AM1152" s="36">
        <v>1</v>
      </c>
      <c r="AN1152" s="36">
        <f t="shared" si="377"/>
        <v>-0.84720475555211183</v>
      </c>
      <c r="AO1152" s="36">
        <v>4</v>
      </c>
      <c r="AP1152" s="42">
        <f>INT(AI1152/1000)*1000</f>
        <v>48000</v>
      </c>
      <c r="AQ1152" s="42">
        <f>MOD(AI1152,1000)</f>
        <v>451.40000000000146</v>
      </c>
      <c r="AR1152" s="42">
        <f>MOD(AI1153,1000)-0.2+(AP1153-AP1152)</f>
        <v>488.8</v>
      </c>
    </row>
    <row r="1153" spans="1:44" x14ac:dyDescent="0.25">
      <c r="A1153" s="32" t="s">
        <v>0</v>
      </c>
      <c r="B1153" s="33" t="s">
        <v>1</v>
      </c>
      <c r="C1153" s="32">
        <v>1149</v>
      </c>
      <c r="D1153">
        <f>MATCH(C1153,TrainRun!$AG$2:$AG$148,1)</f>
        <v>124</v>
      </c>
      <c r="E1153">
        <f>INT(INDEX(TrainRun!$AD$2:$AD$148,'By Second'!D1153))</f>
        <v>1100</v>
      </c>
      <c r="F1153">
        <f>IF(E1153=0,0,INDEX(TrainRun!$AE$2:$AE$148,'By Second'!D1153))</f>
        <v>40.224353909424785</v>
      </c>
      <c r="G1153">
        <f>INDEX(TrainRun!$AF$2:$AF$148,'By Second'!D1153)</f>
        <v>46580.084787200067</v>
      </c>
      <c r="H1153">
        <f t="shared" si="360"/>
        <v>125</v>
      </c>
      <c r="I1153">
        <f>INT(INDEX(TrainRun!$AD$2:$AD$148,'By Second'!H1153))</f>
        <v>1184</v>
      </c>
      <c r="J1153">
        <f>INDEX(TrainRun!$AE$2:$AE$148,'By Second'!H1153)</f>
        <v>35.972859937071945</v>
      </c>
      <c r="K1153">
        <f t="shared" si="357"/>
        <v>84</v>
      </c>
      <c r="L1153">
        <f t="shared" si="358"/>
        <v>-4.25149397235284</v>
      </c>
      <c r="M1153">
        <f t="shared" si="361"/>
        <v>-5.0613023480390949E-2</v>
      </c>
      <c r="N1153" s="32">
        <f t="shared" si="362"/>
        <v>37.74431575888579</v>
      </c>
      <c r="O1153" s="29">
        <f t="shared" si="359"/>
        <v>48489.092387798351</v>
      </c>
      <c r="P1153">
        <f>MATCH(O1153,LORDetail!$B$2:$B$930,1)</f>
        <v>289</v>
      </c>
      <c r="Q1153">
        <f>INDEX(LORDetail!$B$2:$B$930,P1153)</f>
        <v>48308.524536498291</v>
      </c>
      <c r="R1153">
        <f>INDEX(LORDetail!$D$2:$D$930,P1153)</f>
        <v>51.4811298610717</v>
      </c>
      <c r="S1153">
        <f>INDEX(LORDetail!$E$2:$E$930,P1153)</f>
        <v>-0.84537038113324303</v>
      </c>
      <c r="T1153">
        <f>INDEX(LORDetail!$G$2:$G$930,P1153)</f>
        <v>30.138449999999999</v>
      </c>
      <c r="U1153">
        <f t="shared" si="363"/>
        <v>290</v>
      </c>
      <c r="V1153">
        <f>INDEX(LORDetail!$B$2:$B$930,U1153)</f>
        <v>48544.54214809111</v>
      </c>
      <c r="W1153">
        <f>INDEX(LORDetail!$D$2:$D$930,U1153)</f>
        <v>51.480164841382503</v>
      </c>
      <c r="X1153">
        <f>INDEX(LORDetail!$E$2:$E$930,U1153)</f>
        <v>-0.848401706940071</v>
      </c>
      <c r="Y1153">
        <f>INDEX(LORDetail!$G$2:$G$930,U1153)</f>
        <v>30.282260000000001</v>
      </c>
      <c r="Z1153">
        <f t="shared" si="364"/>
        <v>236.01761159281887</v>
      </c>
      <c r="AA1153" s="29">
        <f t="shared" si="365"/>
        <v>180.56785130006028</v>
      </c>
      <c r="AB1153">
        <f t="shared" si="366"/>
        <v>0.76506092101117718</v>
      </c>
      <c r="AC1153" s="32">
        <f t="shared" si="367"/>
        <v>51.480391562219488</v>
      </c>
      <c r="AD1153" s="32">
        <f t="shared" si="368"/>
        <v>-0.84768953004689973</v>
      </c>
      <c r="AE1153" s="34">
        <f t="shared" si="369"/>
        <v>30.248473411050618</v>
      </c>
      <c r="AF1153" s="36" t="str">
        <f t="shared" si="370"/>
        <v>PADTON</v>
      </c>
      <c r="AG1153" s="36" t="str">
        <f t="shared" si="371"/>
        <v>RDNGSTN</v>
      </c>
      <c r="AH1153" s="36">
        <f t="shared" si="372"/>
        <v>1149</v>
      </c>
      <c r="AI1153" s="42">
        <f t="shared" si="373"/>
        <v>48489</v>
      </c>
      <c r="AJ1153" s="43">
        <f t="shared" si="374"/>
        <v>37.74431575888579</v>
      </c>
      <c r="AK1153" s="43">
        <f t="shared" si="375"/>
        <v>-5.0613023480390949E-2</v>
      </c>
      <c r="AL1153" s="36">
        <f t="shared" si="376"/>
        <v>51.480391562219488</v>
      </c>
      <c r="AM1153" s="36">
        <v>1</v>
      </c>
      <c r="AN1153" s="36">
        <f t="shared" si="377"/>
        <v>-0.84768953004689973</v>
      </c>
      <c r="AO1153" s="36">
        <v>4</v>
      </c>
      <c r="AP1153" s="42">
        <f>INT(AI1153/1000)*1000</f>
        <v>48000</v>
      </c>
      <c r="AQ1153" s="42">
        <f>MOD(AI1153,1000)</f>
        <v>489</v>
      </c>
      <c r="AR1153" s="42">
        <f>MOD(AI1154,1000)-0.2+(AP1154-AP1153)</f>
        <v>526.60000000000286</v>
      </c>
    </row>
    <row r="1154" spans="1:44" x14ac:dyDescent="0.25">
      <c r="A1154" s="32" t="s">
        <v>0</v>
      </c>
      <c r="B1154" s="33" t="s">
        <v>1</v>
      </c>
      <c r="C1154" s="32">
        <v>1150</v>
      </c>
      <c r="D1154">
        <f>MATCH(C1154,TrainRun!$AG$2:$AG$148,1)</f>
        <v>124</v>
      </c>
      <c r="E1154">
        <f>INT(INDEX(TrainRun!$AD$2:$AD$148,'By Second'!D1154))</f>
        <v>1100</v>
      </c>
      <c r="F1154">
        <f>IF(E1154=0,0,INDEX(TrainRun!$AE$2:$AE$148,'By Second'!D1154))</f>
        <v>40.224353909424785</v>
      </c>
      <c r="G1154">
        <f>INDEX(TrainRun!$AF$2:$AF$148,'By Second'!D1154)</f>
        <v>46580.084787200067</v>
      </c>
      <c r="H1154">
        <f t="shared" si="360"/>
        <v>125</v>
      </c>
      <c r="I1154">
        <f>INT(INDEX(TrainRun!$AD$2:$AD$148,'By Second'!H1154))</f>
        <v>1184</v>
      </c>
      <c r="J1154">
        <f>INDEX(TrainRun!$AE$2:$AE$148,'By Second'!H1154)</f>
        <v>35.972859937071945</v>
      </c>
      <c r="K1154">
        <f t="shared" si="357"/>
        <v>84</v>
      </c>
      <c r="L1154">
        <f t="shared" si="358"/>
        <v>-4.25149397235284</v>
      </c>
      <c r="M1154">
        <f t="shared" si="361"/>
        <v>-5.0613023480390949E-2</v>
      </c>
      <c r="N1154" s="32">
        <f t="shared" si="362"/>
        <v>37.693702735405402</v>
      </c>
      <c r="O1154" s="29">
        <f t="shared" si="359"/>
        <v>48526.786090533758</v>
      </c>
      <c r="P1154">
        <f>MATCH(O1154,LORDetail!$B$2:$B$930,1)</f>
        <v>289</v>
      </c>
      <c r="Q1154">
        <f>INDEX(LORDetail!$B$2:$B$930,P1154)</f>
        <v>48308.524536498291</v>
      </c>
      <c r="R1154">
        <f>INDEX(LORDetail!$D$2:$D$930,P1154)</f>
        <v>51.4811298610717</v>
      </c>
      <c r="S1154">
        <f>INDEX(LORDetail!$E$2:$E$930,P1154)</f>
        <v>-0.84537038113324303</v>
      </c>
      <c r="T1154">
        <f>INDEX(LORDetail!$G$2:$G$930,P1154)</f>
        <v>30.138449999999999</v>
      </c>
      <c r="U1154">
        <f t="shared" si="363"/>
        <v>290</v>
      </c>
      <c r="V1154">
        <f>INDEX(LORDetail!$B$2:$B$930,U1154)</f>
        <v>48544.54214809111</v>
      </c>
      <c r="W1154">
        <f>INDEX(LORDetail!$D$2:$D$930,U1154)</f>
        <v>51.480164841382503</v>
      </c>
      <c r="X1154">
        <f>INDEX(LORDetail!$E$2:$E$930,U1154)</f>
        <v>-0.848401706940071</v>
      </c>
      <c r="Y1154">
        <f>INDEX(LORDetail!$G$2:$G$930,U1154)</f>
        <v>30.282260000000001</v>
      </c>
      <c r="Z1154">
        <f t="shared" si="364"/>
        <v>236.01761159281887</v>
      </c>
      <c r="AA1154" s="29">
        <f t="shared" si="365"/>
        <v>218.26155403546727</v>
      </c>
      <c r="AB1154">
        <f t="shared" si="366"/>
        <v>0.92476808218877915</v>
      </c>
      <c r="AC1154" s="32">
        <f t="shared" si="367"/>
        <v>51.48023744166445</v>
      </c>
      <c r="AD1154" s="32">
        <f t="shared" si="368"/>
        <v>-0.8481736544861127</v>
      </c>
      <c r="AE1154" s="34">
        <f t="shared" si="369"/>
        <v>30.27144089789957</v>
      </c>
      <c r="AF1154" s="36" t="str">
        <f t="shared" si="370"/>
        <v>PADTON</v>
      </c>
      <c r="AG1154" s="36" t="str">
        <f t="shared" si="371"/>
        <v>RDNGSTN</v>
      </c>
      <c r="AH1154" s="36">
        <f t="shared" si="372"/>
        <v>1150</v>
      </c>
      <c r="AI1154" s="42">
        <f t="shared" si="373"/>
        <v>48526.8</v>
      </c>
      <c r="AJ1154" s="43">
        <f t="shared" si="374"/>
        <v>37.693702735405402</v>
      </c>
      <c r="AK1154" s="43">
        <f t="shared" si="375"/>
        <v>-5.0613023480390949E-2</v>
      </c>
      <c r="AL1154" s="36">
        <f t="shared" si="376"/>
        <v>51.48023744166445</v>
      </c>
      <c r="AM1154" s="36">
        <v>1</v>
      </c>
      <c r="AN1154" s="36">
        <f t="shared" si="377"/>
        <v>-0.8481736544861127</v>
      </c>
      <c r="AO1154" s="36">
        <v>4</v>
      </c>
      <c r="AP1154" s="42">
        <f>INT(AI1154/1000)*1000</f>
        <v>48000</v>
      </c>
      <c r="AQ1154" s="42">
        <f>MOD(AI1154,1000)</f>
        <v>526.80000000000291</v>
      </c>
      <c r="AR1154" s="42">
        <f>MOD(AI1155,1000)-0.2+(AP1155-AP1154)</f>
        <v>564.20000000000141</v>
      </c>
    </row>
    <row r="1155" spans="1:44" x14ac:dyDescent="0.25">
      <c r="A1155" s="32" t="s">
        <v>0</v>
      </c>
      <c r="B1155" s="33" t="s">
        <v>1</v>
      </c>
      <c r="C1155" s="32">
        <v>1151</v>
      </c>
      <c r="D1155">
        <f>MATCH(C1155,TrainRun!$AG$2:$AG$148,1)</f>
        <v>124</v>
      </c>
      <c r="E1155">
        <f>INT(INDEX(TrainRun!$AD$2:$AD$148,'By Second'!D1155))</f>
        <v>1100</v>
      </c>
      <c r="F1155">
        <f>IF(E1155=0,0,INDEX(TrainRun!$AE$2:$AE$148,'By Second'!D1155))</f>
        <v>40.224353909424785</v>
      </c>
      <c r="G1155">
        <f>INDEX(TrainRun!$AF$2:$AF$148,'By Second'!D1155)</f>
        <v>46580.084787200067</v>
      </c>
      <c r="H1155">
        <f t="shared" si="360"/>
        <v>125</v>
      </c>
      <c r="I1155">
        <f>INT(INDEX(TrainRun!$AD$2:$AD$148,'By Second'!H1155))</f>
        <v>1184</v>
      </c>
      <c r="J1155">
        <f>INDEX(TrainRun!$AE$2:$AE$148,'By Second'!H1155)</f>
        <v>35.972859937071945</v>
      </c>
      <c r="K1155">
        <f t="shared" si="357"/>
        <v>84</v>
      </c>
      <c r="L1155">
        <f t="shared" si="358"/>
        <v>-4.25149397235284</v>
      </c>
      <c r="M1155">
        <f t="shared" si="361"/>
        <v>-5.0613023480390949E-2</v>
      </c>
      <c r="N1155" s="32">
        <f t="shared" si="362"/>
        <v>37.643089711925015</v>
      </c>
      <c r="O1155" s="29">
        <f t="shared" si="359"/>
        <v>48564.429180245686</v>
      </c>
      <c r="P1155">
        <f>MATCH(O1155,LORDetail!$B$2:$B$930,1)</f>
        <v>290</v>
      </c>
      <c r="Q1155">
        <f>INDEX(LORDetail!$B$2:$B$930,P1155)</f>
        <v>48544.54214809111</v>
      </c>
      <c r="R1155">
        <f>INDEX(LORDetail!$D$2:$D$930,P1155)</f>
        <v>51.480164841382503</v>
      </c>
      <c r="S1155">
        <f>INDEX(LORDetail!$E$2:$E$930,P1155)</f>
        <v>-0.848401706940071</v>
      </c>
      <c r="T1155">
        <f>INDEX(LORDetail!$G$2:$G$930,P1155)</f>
        <v>30.282260000000001</v>
      </c>
      <c r="U1155">
        <f t="shared" si="363"/>
        <v>291</v>
      </c>
      <c r="V1155">
        <f>INDEX(LORDetail!$B$2:$B$930,U1155)</f>
        <v>48676.469033727226</v>
      </c>
      <c r="W1155">
        <f>INDEX(LORDetail!$D$2:$D$930,U1155)</f>
        <v>51.479627736922801</v>
      </c>
      <c r="X1155">
        <f>INDEX(LORDetail!$E$2:$E$930,U1155)</f>
        <v>-0.85009799419926801</v>
      </c>
      <c r="Y1155">
        <f>INDEX(LORDetail!$G$2:$G$930,U1155)</f>
        <v>30.362639999999999</v>
      </c>
      <c r="Z1155">
        <f t="shared" si="364"/>
        <v>131.92688563611591</v>
      </c>
      <c r="AA1155" s="29">
        <f t="shared" si="365"/>
        <v>19.887032154576445</v>
      </c>
      <c r="AB1155">
        <f t="shared" si="366"/>
        <v>0.15074283046011835</v>
      </c>
      <c r="AC1155" s="32">
        <f t="shared" si="367"/>
        <v>51.480083876735996</v>
      </c>
      <c r="AD1155" s="32">
        <f t="shared" si="368"/>
        <v>-0.84865741008279583</v>
      </c>
      <c r="AE1155" s="34">
        <f t="shared" si="369"/>
        <v>30.294376708712385</v>
      </c>
      <c r="AF1155" s="36" t="str">
        <f t="shared" si="370"/>
        <v>PADTON</v>
      </c>
      <c r="AG1155" s="36" t="str">
        <f t="shared" si="371"/>
        <v>RDNGSTN</v>
      </c>
      <c r="AH1155" s="36">
        <f t="shared" si="372"/>
        <v>1151</v>
      </c>
      <c r="AI1155" s="42">
        <f t="shared" si="373"/>
        <v>48564.4</v>
      </c>
      <c r="AJ1155" s="43">
        <f t="shared" si="374"/>
        <v>37.643089711925015</v>
      </c>
      <c r="AK1155" s="43">
        <f t="shared" si="375"/>
        <v>-5.0613023480390949E-2</v>
      </c>
      <c r="AL1155" s="36">
        <f t="shared" si="376"/>
        <v>51.480083876735996</v>
      </c>
      <c r="AM1155" s="36">
        <v>1</v>
      </c>
      <c r="AN1155" s="36">
        <f t="shared" si="377"/>
        <v>-0.84865741008279583</v>
      </c>
      <c r="AO1155" s="36">
        <v>4</v>
      </c>
      <c r="AP1155" s="42">
        <f>INT(AI1155/1000)*1000</f>
        <v>48000</v>
      </c>
      <c r="AQ1155" s="42">
        <f>MOD(AI1155,1000)</f>
        <v>564.40000000000146</v>
      </c>
      <c r="AR1155" s="42">
        <f>MOD(AI1156,1000)-0.2+(AP1156-AP1155)</f>
        <v>601.79999999999995</v>
      </c>
    </row>
    <row r="1156" spans="1:44" x14ac:dyDescent="0.25">
      <c r="A1156" s="32" t="s">
        <v>0</v>
      </c>
      <c r="B1156" s="33" t="s">
        <v>1</v>
      </c>
      <c r="C1156" s="32">
        <v>1152</v>
      </c>
      <c r="D1156">
        <f>MATCH(C1156,TrainRun!$AG$2:$AG$148,1)</f>
        <v>124</v>
      </c>
      <c r="E1156">
        <f>INT(INDEX(TrainRun!$AD$2:$AD$148,'By Second'!D1156))</f>
        <v>1100</v>
      </c>
      <c r="F1156">
        <f>IF(E1156=0,0,INDEX(TrainRun!$AE$2:$AE$148,'By Second'!D1156))</f>
        <v>40.224353909424785</v>
      </c>
      <c r="G1156">
        <f>INDEX(TrainRun!$AF$2:$AF$148,'By Second'!D1156)</f>
        <v>46580.084787200067</v>
      </c>
      <c r="H1156">
        <f t="shared" si="360"/>
        <v>125</v>
      </c>
      <c r="I1156">
        <f>INT(INDEX(TrainRun!$AD$2:$AD$148,'By Second'!H1156))</f>
        <v>1184</v>
      </c>
      <c r="J1156">
        <f>INDEX(TrainRun!$AE$2:$AE$148,'By Second'!H1156)</f>
        <v>35.972859937071945</v>
      </c>
      <c r="K1156">
        <f t="shared" ref="K1156:K1219" si="378">I1156-E1156</f>
        <v>84</v>
      </c>
      <c r="L1156">
        <f t="shared" ref="L1156:L1219" si="379">J1156-F1156</f>
        <v>-4.25149397235284</v>
      </c>
      <c r="M1156">
        <f t="shared" si="361"/>
        <v>-5.0613023480390949E-2</v>
      </c>
      <c r="N1156" s="32">
        <f t="shared" si="362"/>
        <v>37.592476688444627</v>
      </c>
      <c r="O1156" s="29">
        <f t="shared" ref="O1156:O1219" si="380">IF(C1156=E1156,ROUND(G1156,1),O1155+N1156)</f>
        <v>48602.021656934128</v>
      </c>
      <c r="P1156">
        <f>MATCH(O1156,LORDetail!$B$2:$B$930,1)</f>
        <v>290</v>
      </c>
      <c r="Q1156">
        <f>INDEX(LORDetail!$B$2:$B$930,P1156)</f>
        <v>48544.54214809111</v>
      </c>
      <c r="R1156">
        <f>INDEX(LORDetail!$D$2:$D$930,P1156)</f>
        <v>51.480164841382503</v>
      </c>
      <c r="S1156">
        <f>INDEX(LORDetail!$E$2:$E$930,P1156)</f>
        <v>-0.848401706940071</v>
      </c>
      <c r="T1156">
        <f>INDEX(LORDetail!$G$2:$G$930,P1156)</f>
        <v>30.282260000000001</v>
      </c>
      <c r="U1156">
        <f t="shared" si="363"/>
        <v>291</v>
      </c>
      <c r="V1156">
        <f>INDEX(LORDetail!$B$2:$B$930,U1156)</f>
        <v>48676.469033727226</v>
      </c>
      <c r="W1156">
        <f>INDEX(LORDetail!$D$2:$D$930,U1156)</f>
        <v>51.479627736922801</v>
      </c>
      <c r="X1156">
        <f>INDEX(LORDetail!$E$2:$E$930,U1156)</f>
        <v>-0.85009799419926801</v>
      </c>
      <c r="Y1156">
        <f>INDEX(LORDetail!$G$2:$G$930,U1156)</f>
        <v>30.362639999999999</v>
      </c>
      <c r="Z1156">
        <f t="shared" si="364"/>
        <v>131.92688563611591</v>
      </c>
      <c r="AA1156" s="29">
        <f t="shared" si="365"/>
        <v>57.479508843018266</v>
      </c>
      <c r="AB1156">
        <f t="shared" si="366"/>
        <v>0.43569215301238678</v>
      </c>
      <c r="AC1156" s="32">
        <f t="shared" si="367"/>
        <v>51.479930829184063</v>
      </c>
      <c r="AD1156" s="32">
        <f t="shared" si="368"/>
        <v>-0.84914076598815802</v>
      </c>
      <c r="AE1156" s="34">
        <f t="shared" si="369"/>
        <v>30.317280935259134</v>
      </c>
      <c r="AF1156" s="36" t="str">
        <f t="shared" si="370"/>
        <v>PADTON</v>
      </c>
      <c r="AG1156" s="36" t="str">
        <f t="shared" si="371"/>
        <v>RDNGSTN</v>
      </c>
      <c r="AH1156" s="36">
        <f t="shared" si="372"/>
        <v>1152</v>
      </c>
      <c r="AI1156" s="42">
        <f t="shared" si="373"/>
        <v>48602</v>
      </c>
      <c r="AJ1156" s="43">
        <f t="shared" si="374"/>
        <v>37.592476688444627</v>
      </c>
      <c r="AK1156" s="43">
        <f t="shared" si="375"/>
        <v>-5.0613023480390949E-2</v>
      </c>
      <c r="AL1156" s="36">
        <f t="shared" si="376"/>
        <v>51.479930829184063</v>
      </c>
      <c r="AM1156" s="36">
        <v>1</v>
      </c>
      <c r="AN1156" s="36">
        <f t="shared" si="377"/>
        <v>-0.84914076598815802</v>
      </c>
      <c r="AO1156" s="36">
        <v>4</v>
      </c>
      <c r="AP1156" s="42">
        <f>INT(AI1156/1000)*1000</f>
        <v>48000</v>
      </c>
      <c r="AQ1156" s="42">
        <f>MOD(AI1156,1000)</f>
        <v>602</v>
      </c>
      <c r="AR1156" s="42">
        <f>MOD(AI1157,1000)-0.2+(AP1157-AP1156)</f>
        <v>639.3999999999985</v>
      </c>
    </row>
    <row r="1157" spans="1:44" x14ac:dyDescent="0.25">
      <c r="A1157" s="32" t="s">
        <v>0</v>
      </c>
      <c r="B1157" s="33" t="s">
        <v>1</v>
      </c>
      <c r="C1157" s="32">
        <v>1153</v>
      </c>
      <c r="D1157">
        <f>MATCH(C1157,TrainRun!$AG$2:$AG$148,1)</f>
        <v>124</v>
      </c>
      <c r="E1157">
        <f>INT(INDEX(TrainRun!$AD$2:$AD$148,'By Second'!D1157))</f>
        <v>1100</v>
      </c>
      <c r="F1157">
        <f>IF(E1157=0,0,INDEX(TrainRun!$AE$2:$AE$148,'By Second'!D1157))</f>
        <v>40.224353909424785</v>
      </c>
      <c r="G1157">
        <f>INDEX(TrainRun!$AF$2:$AF$148,'By Second'!D1157)</f>
        <v>46580.084787200067</v>
      </c>
      <c r="H1157">
        <f t="shared" ref="H1157:H1220" si="381">D1157+1</f>
        <v>125</v>
      </c>
      <c r="I1157">
        <f>INT(INDEX(TrainRun!$AD$2:$AD$148,'By Second'!H1157))</f>
        <v>1184</v>
      </c>
      <c r="J1157">
        <f>INDEX(TrainRun!$AE$2:$AE$148,'By Second'!H1157)</f>
        <v>35.972859937071945</v>
      </c>
      <c r="K1157">
        <f t="shared" si="378"/>
        <v>84</v>
      </c>
      <c r="L1157">
        <f t="shared" si="379"/>
        <v>-4.25149397235284</v>
      </c>
      <c r="M1157">
        <f t="shared" ref="M1157:M1220" si="382">IF(K1157=0,0,L1157/K1157)</f>
        <v>-5.0613023480390949E-2</v>
      </c>
      <c r="N1157" s="32">
        <f t="shared" ref="N1157:N1220" si="383">IF(C1157=E1157,F1157,N1156+M1157)</f>
        <v>37.541863664964239</v>
      </c>
      <c r="O1157" s="29">
        <f t="shared" si="380"/>
        <v>48639.563520599091</v>
      </c>
      <c r="P1157">
        <f>MATCH(O1157,LORDetail!$B$2:$B$930,1)</f>
        <v>290</v>
      </c>
      <c r="Q1157">
        <f>INDEX(LORDetail!$B$2:$B$930,P1157)</f>
        <v>48544.54214809111</v>
      </c>
      <c r="R1157">
        <f>INDEX(LORDetail!$D$2:$D$930,P1157)</f>
        <v>51.480164841382503</v>
      </c>
      <c r="S1157">
        <f>INDEX(LORDetail!$E$2:$E$930,P1157)</f>
        <v>-0.848401706940071</v>
      </c>
      <c r="T1157">
        <f>INDEX(LORDetail!$G$2:$G$930,P1157)</f>
        <v>30.282260000000001</v>
      </c>
      <c r="U1157">
        <f t="shared" ref="U1157:U1220" si="384">P1157+1</f>
        <v>291</v>
      </c>
      <c r="V1157">
        <f>INDEX(LORDetail!$B$2:$B$930,U1157)</f>
        <v>48676.469033727226</v>
      </c>
      <c r="W1157">
        <f>INDEX(LORDetail!$D$2:$D$930,U1157)</f>
        <v>51.479627736922801</v>
      </c>
      <c r="X1157">
        <f>INDEX(LORDetail!$E$2:$E$930,U1157)</f>
        <v>-0.85009799419926801</v>
      </c>
      <c r="Y1157">
        <f>INDEX(LORDetail!$G$2:$G$930,U1157)</f>
        <v>30.362639999999999</v>
      </c>
      <c r="Z1157">
        <f t="shared" ref="Z1157:Z1220" si="385">V1157-Q1157</f>
        <v>131.92688563611591</v>
      </c>
      <c r="AA1157" s="29">
        <f t="shared" ref="AA1157:AA1220" si="386">O1157-Q1157</f>
        <v>95.021372507981141</v>
      </c>
      <c r="AB1157">
        <f t="shared" ref="AB1157:AB1220" si="387">AA1157/Z1157</f>
        <v>0.72025783106918406</v>
      </c>
      <c r="AC1157" s="32">
        <f t="shared" ref="AC1157:AC1220" si="388">R1157+(W1157-R1157)*$AB1157</f>
        <v>51.479777987689303</v>
      </c>
      <c r="AD1157" s="32">
        <f t="shared" ref="AD1157:AD1220" si="389">S1157+(X1157-S1157)*$AB1157</f>
        <v>-0.84962347112225056</v>
      </c>
      <c r="AE1157" s="34">
        <f t="shared" ref="AE1157:AE1220" si="390">T1157+(Y1157-T1157)*$AB1157</f>
        <v>30.340154324461341</v>
      </c>
      <c r="AF1157" s="36" t="str">
        <f t="shared" ref="AF1157:AF1220" si="391">A1157</f>
        <v>PADTON</v>
      </c>
      <c r="AG1157" s="36" t="str">
        <f t="shared" ref="AG1157:AG1220" si="392">B1157</f>
        <v>RDNGSTN</v>
      </c>
      <c r="AH1157" s="36">
        <f t="shared" ref="AH1157:AH1220" si="393">C1157</f>
        <v>1153</v>
      </c>
      <c r="AI1157" s="42">
        <f t="shared" ref="AI1157:AI1220" si="394">ROUND(O1157*5,0)/5</f>
        <v>48639.6</v>
      </c>
      <c r="AJ1157" s="43">
        <f t="shared" ref="AJ1157:AJ1220" si="395">N1157</f>
        <v>37.541863664964239</v>
      </c>
      <c r="AK1157" s="43">
        <f t="shared" ref="AK1157:AK1220" si="396">M1157</f>
        <v>-5.0613023480390949E-2</v>
      </c>
      <c r="AL1157" s="36">
        <f t="shared" ref="AL1157:AL1220" si="397">AC1157</f>
        <v>51.479777987689303</v>
      </c>
      <c r="AM1157" s="36">
        <v>1</v>
      </c>
      <c r="AN1157" s="36">
        <f t="shared" ref="AN1157:AN1220" si="398">AD1157</f>
        <v>-0.84962347112225056</v>
      </c>
      <c r="AO1157" s="36">
        <v>4</v>
      </c>
      <c r="AP1157" s="42">
        <f>INT(AI1157/1000)*1000</f>
        <v>48000</v>
      </c>
      <c r="AQ1157" s="42">
        <f>MOD(AI1157,1000)</f>
        <v>639.59999999999854</v>
      </c>
      <c r="AR1157" s="42">
        <f>MOD(AI1158,1000)-0.2+(AP1158-AP1157)</f>
        <v>676.8</v>
      </c>
    </row>
    <row r="1158" spans="1:44" x14ac:dyDescent="0.25">
      <c r="A1158" s="32" t="s">
        <v>0</v>
      </c>
      <c r="B1158" s="33" t="s">
        <v>1</v>
      </c>
      <c r="C1158" s="32">
        <v>1154</v>
      </c>
      <c r="D1158">
        <f>MATCH(C1158,TrainRun!$AG$2:$AG$148,1)</f>
        <v>124</v>
      </c>
      <c r="E1158">
        <f>INT(INDEX(TrainRun!$AD$2:$AD$148,'By Second'!D1158))</f>
        <v>1100</v>
      </c>
      <c r="F1158">
        <f>IF(E1158=0,0,INDEX(TrainRun!$AE$2:$AE$148,'By Second'!D1158))</f>
        <v>40.224353909424785</v>
      </c>
      <c r="G1158">
        <f>INDEX(TrainRun!$AF$2:$AF$148,'By Second'!D1158)</f>
        <v>46580.084787200067</v>
      </c>
      <c r="H1158">
        <f t="shared" si="381"/>
        <v>125</v>
      </c>
      <c r="I1158">
        <f>INT(INDEX(TrainRun!$AD$2:$AD$148,'By Second'!H1158))</f>
        <v>1184</v>
      </c>
      <c r="J1158">
        <f>INDEX(TrainRun!$AE$2:$AE$148,'By Second'!H1158)</f>
        <v>35.972859937071945</v>
      </c>
      <c r="K1158">
        <f t="shared" si="378"/>
        <v>84</v>
      </c>
      <c r="L1158">
        <f t="shared" si="379"/>
        <v>-4.25149397235284</v>
      </c>
      <c r="M1158">
        <f t="shared" si="382"/>
        <v>-5.0613023480390949E-2</v>
      </c>
      <c r="N1158" s="32">
        <f t="shared" si="383"/>
        <v>37.491250641483852</v>
      </c>
      <c r="O1158" s="29">
        <f t="shared" si="380"/>
        <v>48677.054771240575</v>
      </c>
      <c r="P1158">
        <f>MATCH(O1158,LORDetail!$B$2:$B$930,1)</f>
        <v>291</v>
      </c>
      <c r="Q1158">
        <f>INDEX(LORDetail!$B$2:$B$930,P1158)</f>
        <v>48676.469033727226</v>
      </c>
      <c r="R1158">
        <f>INDEX(LORDetail!$D$2:$D$930,P1158)</f>
        <v>51.479627736922801</v>
      </c>
      <c r="S1158">
        <f>INDEX(LORDetail!$E$2:$E$930,P1158)</f>
        <v>-0.85009799419926801</v>
      </c>
      <c r="T1158">
        <f>INDEX(LORDetail!$G$2:$G$930,P1158)</f>
        <v>30.362639999999999</v>
      </c>
      <c r="U1158">
        <f t="shared" si="384"/>
        <v>292</v>
      </c>
      <c r="V1158">
        <f>INDEX(LORDetail!$B$2:$B$930,U1158)</f>
        <v>48861.2458819085</v>
      </c>
      <c r="W1158">
        <f>INDEX(LORDetail!$D$2:$D$930,U1158)</f>
        <v>51.478869755068501</v>
      </c>
      <c r="X1158">
        <f>INDEX(LORDetail!$E$2:$E$930,U1158)</f>
        <v>-0.85246909488134504</v>
      </c>
      <c r="Y1158">
        <f>INDEX(LORDetail!$G$2:$G$930,U1158)</f>
        <v>30.47523</v>
      </c>
      <c r="Z1158">
        <f t="shared" si="385"/>
        <v>184.77684818127454</v>
      </c>
      <c r="AA1158" s="29">
        <f t="shared" si="386"/>
        <v>0.58573751334915869</v>
      </c>
      <c r="AB1158">
        <f t="shared" si="387"/>
        <v>3.1699724241130217E-3</v>
      </c>
      <c r="AC1158" s="32">
        <f t="shared" si="388"/>
        <v>51.479625334141225</v>
      </c>
      <c r="AD1158" s="32">
        <f t="shared" si="389"/>
        <v>-0.85010551052304495</v>
      </c>
      <c r="AE1158" s="34">
        <f t="shared" si="390"/>
        <v>30.362996907195228</v>
      </c>
      <c r="AF1158" s="36" t="str">
        <f t="shared" si="391"/>
        <v>PADTON</v>
      </c>
      <c r="AG1158" s="36" t="str">
        <f t="shared" si="392"/>
        <v>RDNGSTN</v>
      </c>
      <c r="AH1158" s="36">
        <f t="shared" si="393"/>
        <v>1154</v>
      </c>
      <c r="AI1158" s="42">
        <f t="shared" si="394"/>
        <v>48677</v>
      </c>
      <c r="AJ1158" s="43">
        <f t="shared" si="395"/>
        <v>37.491250641483852</v>
      </c>
      <c r="AK1158" s="43">
        <f t="shared" si="396"/>
        <v>-5.0613023480390949E-2</v>
      </c>
      <c r="AL1158" s="36">
        <f t="shared" si="397"/>
        <v>51.479625334141225</v>
      </c>
      <c r="AM1158" s="36">
        <v>1</v>
      </c>
      <c r="AN1158" s="36">
        <f t="shared" si="398"/>
        <v>-0.85010551052304495</v>
      </c>
      <c r="AO1158" s="36">
        <v>4</v>
      </c>
      <c r="AP1158" s="42">
        <f>INT(AI1158/1000)*1000</f>
        <v>48000</v>
      </c>
      <c r="AQ1158" s="42">
        <f>MOD(AI1158,1000)</f>
        <v>677</v>
      </c>
      <c r="AR1158" s="42">
        <f>MOD(AI1159,1000)-0.2+(AP1159-AP1158)</f>
        <v>714.20000000000141</v>
      </c>
    </row>
    <row r="1159" spans="1:44" x14ac:dyDescent="0.25">
      <c r="A1159" s="32" t="s">
        <v>0</v>
      </c>
      <c r="B1159" s="33" t="s">
        <v>1</v>
      </c>
      <c r="C1159" s="32">
        <v>1155</v>
      </c>
      <c r="D1159">
        <f>MATCH(C1159,TrainRun!$AG$2:$AG$148,1)</f>
        <v>124</v>
      </c>
      <c r="E1159">
        <f>INT(INDEX(TrainRun!$AD$2:$AD$148,'By Second'!D1159))</f>
        <v>1100</v>
      </c>
      <c r="F1159">
        <f>IF(E1159=0,0,INDEX(TrainRun!$AE$2:$AE$148,'By Second'!D1159))</f>
        <v>40.224353909424785</v>
      </c>
      <c r="G1159">
        <f>INDEX(TrainRun!$AF$2:$AF$148,'By Second'!D1159)</f>
        <v>46580.084787200067</v>
      </c>
      <c r="H1159">
        <f t="shared" si="381"/>
        <v>125</v>
      </c>
      <c r="I1159">
        <f>INT(INDEX(TrainRun!$AD$2:$AD$148,'By Second'!H1159))</f>
        <v>1184</v>
      </c>
      <c r="J1159">
        <f>INDEX(TrainRun!$AE$2:$AE$148,'By Second'!H1159)</f>
        <v>35.972859937071945</v>
      </c>
      <c r="K1159">
        <f t="shared" si="378"/>
        <v>84</v>
      </c>
      <c r="L1159">
        <f t="shared" si="379"/>
        <v>-4.25149397235284</v>
      </c>
      <c r="M1159">
        <f t="shared" si="382"/>
        <v>-5.0613023480390949E-2</v>
      </c>
      <c r="N1159" s="32">
        <f t="shared" si="383"/>
        <v>37.440637618003464</v>
      </c>
      <c r="O1159" s="29">
        <f t="shared" si="380"/>
        <v>48714.49540885858</v>
      </c>
      <c r="P1159">
        <f>MATCH(O1159,LORDetail!$B$2:$B$930,1)</f>
        <v>291</v>
      </c>
      <c r="Q1159">
        <f>INDEX(LORDetail!$B$2:$B$930,P1159)</f>
        <v>48676.469033727226</v>
      </c>
      <c r="R1159">
        <f>INDEX(LORDetail!$D$2:$D$930,P1159)</f>
        <v>51.479627736922801</v>
      </c>
      <c r="S1159">
        <f>INDEX(LORDetail!$E$2:$E$930,P1159)</f>
        <v>-0.85009799419926801</v>
      </c>
      <c r="T1159">
        <f>INDEX(LORDetail!$G$2:$G$930,P1159)</f>
        <v>30.362639999999999</v>
      </c>
      <c r="U1159">
        <f t="shared" si="384"/>
        <v>292</v>
      </c>
      <c r="V1159">
        <f>INDEX(LORDetail!$B$2:$B$930,U1159)</f>
        <v>48861.2458819085</v>
      </c>
      <c r="W1159">
        <f>INDEX(LORDetail!$D$2:$D$930,U1159)</f>
        <v>51.478869755068501</v>
      </c>
      <c r="X1159">
        <f>INDEX(LORDetail!$E$2:$E$930,U1159)</f>
        <v>-0.85246909488134504</v>
      </c>
      <c r="Y1159">
        <f>INDEX(LORDetail!$G$2:$G$930,U1159)</f>
        <v>30.47523</v>
      </c>
      <c r="Z1159">
        <f t="shared" si="385"/>
        <v>184.77684818127454</v>
      </c>
      <c r="AA1159" s="29">
        <f t="shared" si="386"/>
        <v>38.026375131354143</v>
      </c>
      <c r="AB1159">
        <f t="shared" si="387"/>
        <v>0.20579621043242674</v>
      </c>
      <c r="AC1159" s="32">
        <f t="shared" si="388"/>
        <v>51.479471747129608</v>
      </c>
      <c r="AD1159" s="32">
        <f t="shared" si="389"/>
        <v>-0.85058595773419321</v>
      </c>
      <c r="AE1159" s="34">
        <f t="shared" si="390"/>
        <v>30.385810595332586</v>
      </c>
      <c r="AF1159" s="36" t="str">
        <f t="shared" si="391"/>
        <v>PADTON</v>
      </c>
      <c r="AG1159" s="36" t="str">
        <f t="shared" si="392"/>
        <v>RDNGSTN</v>
      </c>
      <c r="AH1159" s="36">
        <f t="shared" si="393"/>
        <v>1155</v>
      </c>
      <c r="AI1159" s="42">
        <f t="shared" si="394"/>
        <v>48714.400000000001</v>
      </c>
      <c r="AJ1159" s="43">
        <f t="shared" si="395"/>
        <v>37.440637618003464</v>
      </c>
      <c r="AK1159" s="43">
        <f t="shared" si="396"/>
        <v>-5.0613023480390949E-2</v>
      </c>
      <c r="AL1159" s="36">
        <f t="shared" si="397"/>
        <v>51.479471747129608</v>
      </c>
      <c r="AM1159" s="36">
        <v>1</v>
      </c>
      <c r="AN1159" s="36">
        <f t="shared" si="398"/>
        <v>-0.85058595773419321</v>
      </c>
      <c r="AO1159" s="36">
        <v>4</v>
      </c>
      <c r="AP1159" s="42">
        <f>INT(AI1159/1000)*1000</f>
        <v>48000</v>
      </c>
      <c r="AQ1159" s="42">
        <f>MOD(AI1159,1000)</f>
        <v>714.40000000000146</v>
      </c>
      <c r="AR1159" s="42">
        <f>MOD(AI1160,1000)-0.2+(AP1160-AP1159)</f>
        <v>751.60000000000286</v>
      </c>
    </row>
    <row r="1160" spans="1:44" x14ac:dyDescent="0.25">
      <c r="A1160" s="32" t="s">
        <v>0</v>
      </c>
      <c r="B1160" s="33" t="s">
        <v>1</v>
      </c>
      <c r="C1160" s="32">
        <v>1156</v>
      </c>
      <c r="D1160">
        <f>MATCH(C1160,TrainRun!$AG$2:$AG$148,1)</f>
        <v>124</v>
      </c>
      <c r="E1160">
        <f>INT(INDEX(TrainRun!$AD$2:$AD$148,'By Second'!D1160))</f>
        <v>1100</v>
      </c>
      <c r="F1160">
        <f>IF(E1160=0,0,INDEX(TrainRun!$AE$2:$AE$148,'By Second'!D1160))</f>
        <v>40.224353909424785</v>
      </c>
      <c r="G1160">
        <f>INDEX(TrainRun!$AF$2:$AF$148,'By Second'!D1160)</f>
        <v>46580.084787200067</v>
      </c>
      <c r="H1160">
        <f t="shared" si="381"/>
        <v>125</v>
      </c>
      <c r="I1160">
        <f>INT(INDEX(TrainRun!$AD$2:$AD$148,'By Second'!H1160))</f>
        <v>1184</v>
      </c>
      <c r="J1160">
        <f>INDEX(TrainRun!$AE$2:$AE$148,'By Second'!H1160)</f>
        <v>35.972859937071945</v>
      </c>
      <c r="K1160">
        <f t="shared" si="378"/>
        <v>84</v>
      </c>
      <c r="L1160">
        <f t="shared" si="379"/>
        <v>-4.25149397235284</v>
      </c>
      <c r="M1160">
        <f t="shared" si="382"/>
        <v>-5.0613023480390949E-2</v>
      </c>
      <c r="N1160" s="32">
        <f t="shared" si="383"/>
        <v>37.390024594523076</v>
      </c>
      <c r="O1160" s="29">
        <f t="shared" si="380"/>
        <v>48751.885433453106</v>
      </c>
      <c r="P1160">
        <f>MATCH(O1160,LORDetail!$B$2:$B$930,1)</f>
        <v>291</v>
      </c>
      <c r="Q1160">
        <f>INDEX(LORDetail!$B$2:$B$930,P1160)</f>
        <v>48676.469033727226</v>
      </c>
      <c r="R1160">
        <f>INDEX(LORDetail!$D$2:$D$930,P1160)</f>
        <v>51.479627736922801</v>
      </c>
      <c r="S1160">
        <f>INDEX(LORDetail!$E$2:$E$930,P1160)</f>
        <v>-0.85009799419926801</v>
      </c>
      <c r="T1160">
        <f>INDEX(LORDetail!$G$2:$G$930,P1160)</f>
        <v>30.362639999999999</v>
      </c>
      <c r="U1160">
        <f t="shared" si="384"/>
        <v>292</v>
      </c>
      <c r="V1160">
        <f>INDEX(LORDetail!$B$2:$B$930,U1160)</f>
        <v>48861.2458819085</v>
      </c>
      <c r="W1160">
        <f>INDEX(LORDetail!$D$2:$D$930,U1160)</f>
        <v>51.478869755068501</v>
      </c>
      <c r="X1160">
        <f>INDEX(LORDetail!$E$2:$E$930,U1160)</f>
        <v>-0.85246909488134504</v>
      </c>
      <c r="Y1160">
        <f>INDEX(LORDetail!$G$2:$G$930,U1160)</f>
        <v>30.47523</v>
      </c>
      <c r="Z1160">
        <f t="shared" si="385"/>
        <v>184.77684818127454</v>
      </c>
      <c r="AA1160" s="29">
        <f t="shared" si="386"/>
        <v>75.416399725880183</v>
      </c>
      <c r="AB1160">
        <f t="shared" si="387"/>
        <v>0.4081485341274641</v>
      </c>
      <c r="AC1160" s="32">
        <f t="shared" si="388"/>
        <v>51.479318367740071</v>
      </c>
      <c r="AD1160" s="32">
        <f t="shared" si="389"/>
        <v>-0.85106575546692642</v>
      </c>
      <c r="AE1160" s="34">
        <f t="shared" si="390"/>
        <v>30.408593443457409</v>
      </c>
      <c r="AF1160" s="36" t="str">
        <f t="shared" si="391"/>
        <v>PADTON</v>
      </c>
      <c r="AG1160" s="36" t="str">
        <f t="shared" si="392"/>
        <v>RDNGSTN</v>
      </c>
      <c r="AH1160" s="36">
        <f t="shared" si="393"/>
        <v>1156</v>
      </c>
      <c r="AI1160" s="42">
        <f t="shared" si="394"/>
        <v>48751.8</v>
      </c>
      <c r="AJ1160" s="43">
        <f t="shared" si="395"/>
        <v>37.390024594523076</v>
      </c>
      <c r="AK1160" s="43">
        <f t="shared" si="396"/>
        <v>-5.0613023480390949E-2</v>
      </c>
      <c r="AL1160" s="36">
        <f t="shared" si="397"/>
        <v>51.479318367740071</v>
      </c>
      <c r="AM1160" s="36">
        <v>1</v>
      </c>
      <c r="AN1160" s="36">
        <f t="shared" si="398"/>
        <v>-0.85106575546692642</v>
      </c>
      <c r="AO1160" s="36">
        <v>4</v>
      </c>
      <c r="AP1160" s="42">
        <f>INT(AI1160/1000)*1000</f>
        <v>48000</v>
      </c>
      <c r="AQ1160" s="42">
        <f>MOD(AI1160,1000)</f>
        <v>751.80000000000291</v>
      </c>
      <c r="AR1160" s="42">
        <f>MOD(AI1161,1000)-0.2+(AP1161-AP1160)</f>
        <v>788.99999999999704</v>
      </c>
    </row>
    <row r="1161" spans="1:44" x14ac:dyDescent="0.25">
      <c r="A1161" s="32" t="s">
        <v>0</v>
      </c>
      <c r="B1161" s="33" t="s">
        <v>1</v>
      </c>
      <c r="C1161" s="32">
        <v>1157</v>
      </c>
      <c r="D1161">
        <f>MATCH(C1161,TrainRun!$AG$2:$AG$148,1)</f>
        <v>124</v>
      </c>
      <c r="E1161">
        <f>INT(INDEX(TrainRun!$AD$2:$AD$148,'By Second'!D1161))</f>
        <v>1100</v>
      </c>
      <c r="F1161">
        <f>IF(E1161=0,0,INDEX(TrainRun!$AE$2:$AE$148,'By Second'!D1161))</f>
        <v>40.224353909424785</v>
      </c>
      <c r="G1161">
        <f>INDEX(TrainRun!$AF$2:$AF$148,'By Second'!D1161)</f>
        <v>46580.084787200067</v>
      </c>
      <c r="H1161">
        <f t="shared" si="381"/>
        <v>125</v>
      </c>
      <c r="I1161">
        <f>INT(INDEX(TrainRun!$AD$2:$AD$148,'By Second'!H1161))</f>
        <v>1184</v>
      </c>
      <c r="J1161">
        <f>INDEX(TrainRun!$AE$2:$AE$148,'By Second'!H1161)</f>
        <v>35.972859937071945</v>
      </c>
      <c r="K1161">
        <f t="shared" si="378"/>
        <v>84</v>
      </c>
      <c r="L1161">
        <f t="shared" si="379"/>
        <v>-4.25149397235284</v>
      </c>
      <c r="M1161">
        <f t="shared" si="382"/>
        <v>-5.0613023480390949E-2</v>
      </c>
      <c r="N1161" s="32">
        <f t="shared" si="383"/>
        <v>37.339411571042689</v>
      </c>
      <c r="O1161" s="29">
        <f t="shared" si="380"/>
        <v>48789.224845024146</v>
      </c>
      <c r="P1161">
        <f>MATCH(O1161,LORDetail!$B$2:$B$930,1)</f>
        <v>291</v>
      </c>
      <c r="Q1161">
        <f>INDEX(LORDetail!$B$2:$B$930,P1161)</f>
        <v>48676.469033727226</v>
      </c>
      <c r="R1161">
        <f>INDEX(LORDetail!$D$2:$D$930,P1161)</f>
        <v>51.479627736922801</v>
      </c>
      <c r="S1161">
        <f>INDEX(LORDetail!$E$2:$E$930,P1161)</f>
        <v>-0.85009799419926801</v>
      </c>
      <c r="T1161">
        <f>INDEX(LORDetail!$G$2:$G$930,P1161)</f>
        <v>30.362639999999999</v>
      </c>
      <c r="U1161">
        <f t="shared" si="384"/>
        <v>292</v>
      </c>
      <c r="V1161">
        <f>INDEX(LORDetail!$B$2:$B$930,U1161)</f>
        <v>48861.2458819085</v>
      </c>
      <c r="W1161">
        <f>INDEX(LORDetail!$D$2:$D$930,U1161)</f>
        <v>51.478869755068501</v>
      </c>
      <c r="X1161">
        <f>INDEX(LORDetail!$E$2:$E$930,U1161)</f>
        <v>-0.85246909488134504</v>
      </c>
      <c r="Y1161">
        <f>INDEX(LORDetail!$G$2:$G$930,U1161)</f>
        <v>30.47523</v>
      </c>
      <c r="Z1161">
        <f t="shared" si="385"/>
        <v>184.77684818127454</v>
      </c>
      <c r="AA1161" s="29">
        <f t="shared" si="386"/>
        <v>112.75581129692</v>
      </c>
      <c r="AB1161">
        <f t="shared" si="387"/>
        <v>0.61022694350918572</v>
      </c>
      <c r="AC1161" s="32">
        <f t="shared" si="388"/>
        <v>51.47916519597262</v>
      </c>
      <c r="AD1161" s="32">
        <f t="shared" si="389"/>
        <v>-0.85154490372124447</v>
      </c>
      <c r="AE1161" s="34">
        <f t="shared" si="390"/>
        <v>30.431345451569698</v>
      </c>
      <c r="AF1161" s="36" t="str">
        <f t="shared" si="391"/>
        <v>PADTON</v>
      </c>
      <c r="AG1161" s="36" t="str">
        <f t="shared" si="392"/>
        <v>RDNGSTN</v>
      </c>
      <c r="AH1161" s="36">
        <f t="shared" si="393"/>
        <v>1157</v>
      </c>
      <c r="AI1161" s="42">
        <f t="shared" si="394"/>
        <v>48789.2</v>
      </c>
      <c r="AJ1161" s="43">
        <f t="shared" si="395"/>
        <v>37.339411571042689</v>
      </c>
      <c r="AK1161" s="43">
        <f t="shared" si="396"/>
        <v>-5.0613023480390949E-2</v>
      </c>
      <c r="AL1161" s="36">
        <f t="shared" si="397"/>
        <v>51.47916519597262</v>
      </c>
      <c r="AM1161" s="36">
        <v>1</v>
      </c>
      <c r="AN1161" s="36">
        <f t="shared" si="398"/>
        <v>-0.85154490372124447</v>
      </c>
      <c r="AO1161" s="36">
        <v>4</v>
      </c>
      <c r="AP1161" s="42">
        <f>INT(AI1161/1000)*1000</f>
        <v>48000</v>
      </c>
      <c r="AQ1161" s="42">
        <f>MOD(AI1161,1000)</f>
        <v>789.19999999999709</v>
      </c>
      <c r="AR1161" s="42">
        <f>MOD(AI1162,1000)-0.2+(AP1162-AP1161)</f>
        <v>826.3999999999985</v>
      </c>
    </row>
    <row r="1162" spans="1:44" x14ac:dyDescent="0.25">
      <c r="A1162" s="32" t="s">
        <v>0</v>
      </c>
      <c r="B1162" s="33" t="s">
        <v>1</v>
      </c>
      <c r="C1162" s="32">
        <v>1158</v>
      </c>
      <c r="D1162">
        <f>MATCH(C1162,TrainRun!$AG$2:$AG$148,1)</f>
        <v>124</v>
      </c>
      <c r="E1162">
        <f>INT(INDEX(TrainRun!$AD$2:$AD$148,'By Second'!D1162))</f>
        <v>1100</v>
      </c>
      <c r="F1162">
        <f>IF(E1162=0,0,INDEX(TrainRun!$AE$2:$AE$148,'By Second'!D1162))</f>
        <v>40.224353909424785</v>
      </c>
      <c r="G1162">
        <f>INDEX(TrainRun!$AF$2:$AF$148,'By Second'!D1162)</f>
        <v>46580.084787200067</v>
      </c>
      <c r="H1162">
        <f t="shared" si="381"/>
        <v>125</v>
      </c>
      <c r="I1162">
        <f>INT(INDEX(TrainRun!$AD$2:$AD$148,'By Second'!H1162))</f>
        <v>1184</v>
      </c>
      <c r="J1162">
        <f>INDEX(TrainRun!$AE$2:$AE$148,'By Second'!H1162)</f>
        <v>35.972859937071945</v>
      </c>
      <c r="K1162">
        <f t="shared" si="378"/>
        <v>84</v>
      </c>
      <c r="L1162">
        <f t="shared" si="379"/>
        <v>-4.25149397235284</v>
      </c>
      <c r="M1162">
        <f t="shared" si="382"/>
        <v>-5.0613023480390949E-2</v>
      </c>
      <c r="N1162" s="32">
        <f t="shared" si="383"/>
        <v>37.288798547562301</v>
      </c>
      <c r="O1162" s="29">
        <f t="shared" si="380"/>
        <v>48826.513643571707</v>
      </c>
      <c r="P1162">
        <f>MATCH(O1162,LORDetail!$B$2:$B$930,1)</f>
        <v>291</v>
      </c>
      <c r="Q1162">
        <f>INDEX(LORDetail!$B$2:$B$930,P1162)</f>
        <v>48676.469033727226</v>
      </c>
      <c r="R1162">
        <f>INDEX(LORDetail!$D$2:$D$930,P1162)</f>
        <v>51.479627736922801</v>
      </c>
      <c r="S1162">
        <f>INDEX(LORDetail!$E$2:$E$930,P1162)</f>
        <v>-0.85009799419926801</v>
      </c>
      <c r="T1162">
        <f>INDEX(LORDetail!$G$2:$G$930,P1162)</f>
        <v>30.362639999999999</v>
      </c>
      <c r="U1162">
        <f t="shared" si="384"/>
        <v>292</v>
      </c>
      <c r="V1162">
        <f>INDEX(LORDetail!$B$2:$B$930,U1162)</f>
        <v>48861.2458819085</v>
      </c>
      <c r="W1162">
        <f>INDEX(LORDetail!$D$2:$D$930,U1162)</f>
        <v>51.478869755068501</v>
      </c>
      <c r="X1162">
        <f>INDEX(LORDetail!$E$2:$E$930,U1162)</f>
        <v>-0.85246909488134504</v>
      </c>
      <c r="Y1162">
        <f>INDEX(LORDetail!$G$2:$G$930,U1162)</f>
        <v>30.47523</v>
      </c>
      <c r="Z1162">
        <f t="shared" si="385"/>
        <v>184.77684818127454</v>
      </c>
      <c r="AA1162" s="29">
        <f t="shared" si="386"/>
        <v>150.04460984448087</v>
      </c>
      <c r="AB1162">
        <f t="shared" si="387"/>
        <v>0.81203143857763094</v>
      </c>
      <c r="AC1162" s="32">
        <f t="shared" si="388"/>
        <v>51.479012231827241</v>
      </c>
      <c r="AD1162" s="32">
        <f t="shared" si="389"/>
        <v>-0.85202340249714736</v>
      </c>
      <c r="AE1162" s="34">
        <f t="shared" si="390"/>
        <v>30.454066619669454</v>
      </c>
      <c r="AF1162" s="36" t="str">
        <f t="shared" si="391"/>
        <v>PADTON</v>
      </c>
      <c r="AG1162" s="36" t="str">
        <f t="shared" si="392"/>
        <v>RDNGSTN</v>
      </c>
      <c r="AH1162" s="36">
        <f t="shared" si="393"/>
        <v>1158</v>
      </c>
      <c r="AI1162" s="42">
        <f t="shared" si="394"/>
        <v>48826.6</v>
      </c>
      <c r="AJ1162" s="43">
        <f t="shared" si="395"/>
        <v>37.288798547562301</v>
      </c>
      <c r="AK1162" s="43">
        <f t="shared" si="396"/>
        <v>-5.0613023480390949E-2</v>
      </c>
      <c r="AL1162" s="36">
        <f t="shared" si="397"/>
        <v>51.479012231827241</v>
      </c>
      <c r="AM1162" s="36">
        <v>1</v>
      </c>
      <c r="AN1162" s="36">
        <f t="shared" si="398"/>
        <v>-0.85202340249714736</v>
      </c>
      <c r="AO1162" s="36">
        <v>4</v>
      </c>
      <c r="AP1162" s="42">
        <f>INT(AI1162/1000)*1000</f>
        <v>48000</v>
      </c>
      <c r="AQ1162" s="42">
        <f>MOD(AI1162,1000)</f>
        <v>826.59999999999854</v>
      </c>
      <c r="AR1162" s="42">
        <f>MOD(AI1163,1000)-0.2+(AP1163-AP1162)</f>
        <v>863.60000000000286</v>
      </c>
    </row>
    <row r="1163" spans="1:44" x14ac:dyDescent="0.25">
      <c r="A1163" s="32" t="s">
        <v>0</v>
      </c>
      <c r="B1163" s="33" t="s">
        <v>1</v>
      </c>
      <c r="C1163" s="32">
        <v>1159</v>
      </c>
      <c r="D1163">
        <f>MATCH(C1163,TrainRun!$AG$2:$AG$148,1)</f>
        <v>124</v>
      </c>
      <c r="E1163">
        <f>INT(INDEX(TrainRun!$AD$2:$AD$148,'By Second'!D1163))</f>
        <v>1100</v>
      </c>
      <c r="F1163">
        <f>IF(E1163=0,0,INDEX(TrainRun!$AE$2:$AE$148,'By Second'!D1163))</f>
        <v>40.224353909424785</v>
      </c>
      <c r="G1163">
        <f>INDEX(TrainRun!$AF$2:$AF$148,'By Second'!D1163)</f>
        <v>46580.084787200067</v>
      </c>
      <c r="H1163">
        <f t="shared" si="381"/>
        <v>125</v>
      </c>
      <c r="I1163">
        <f>INT(INDEX(TrainRun!$AD$2:$AD$148,'By Second'!H1163))</f>
        <v>1184</v>
      </c>
      <c r="J1163">
        <f>INDEX(TrainRun!$AE$2:$AE$148,'By Second'!H1163)</f>
        <v>35.972859937071945</v>
      </c>
      <c r="K1163">
        <f t="shared" si="378"/>
        <v>84</v>
      </c>
      <c r="L1163">
        <f t="shared" si="379"/>
        <v>-4.25149397235284</v>
      </c>
      <c r="M1163">
        <f t="shared" si="382"/>
        <v>-5.0613023480390949E-2</v>
      </c>
      <c r="N1163" s="32">
        <f t="shared" si="383"/>
        <v>37.238185524081914</v>
      </c>
      <c r="O1163" s="29">
        <f t="shared" si="380"/>
        <v>48863.751829095789</v>
      </c>
      <c r="P1163">
        <f>MATCH(O1163,LORDetail!$B$2:$B$930,1)</f>
        <v>292</v>
      </c>
      <c r="Q1163">
        <f>INDEX(LORDetail!$B$2:$B$930,P1163)</f>
        <v>48861.2458819085</v>
      </c>
      <c r="R1163">
        <f>INDEX(LORDetail!$D$2:$D$930,P1163)</f>
        <v>51.478869755068501</v>
      </c>
      <c r="S1163">
        <f>INDEX(LORDetail!$E$2:$E$930,P1163)</f>
        <v>-0.85246909488134504</v>
      </c>
      <c r="T1163">
        <f>INDEX(LORDetail!$G$2:$G$930,P1163)</f>
        <v>30.47523</v>
      </c>
      <c r="U1163">
        <f t="shared" si="384"/>
        <v>293</v>
      </c>
      <c r="V1163">
        <f>INDEX(LORDetail!$B$2:$B$930,U1163)</f>
        <v>49100.895930492268</v>
      </c>
      <c r="W1163">
        <f>INDEX(LORDetail!$D$2:$D$930,U1163)</f>
        <v>51.477873432044397</v>
      </c>
      <c r="X1163">
        <f>INDEX(LORDetail!$E$2:$E$930,U1163)</f>
        <v>-0.85553327483941199</v>
      </c>
      <c r="Y1163">
        <f>INDEX(LORDetail!$G$2:$G$930,U1163)</f>
        <v>30.62125</v>
      </c>
      <c r="Z1163">
        <f t="shared" si="385"/>
        <v>239.65004858376778</v>
      </c>
      <c r="AA1163" s="29">
        <f t="shared" si="386"/>
        <v>2.5059471872882568</v>
      </c>
      <c r="AB1163">
        <f t="shared" si="387"/>
        <v>1.0456693842114215E-2</v>
      </c>
      <c r="AC1163" s="32">
        <f t="shared" si="388"/>
        <v>51.478859336823668</v>
      </c>
      <c r="AD1163" s="32">
        <f t="shared" si="389"/>
        <v>-0.85250113607304367</v>
      </c>
      <c r="AE1163" s="34">
        <f t="shared" si="390"/>
        <v>30.476756886434824</v>
      </c>
      <c r="AF1163" s="36" t="str">
        <f t="shared" si="391"/>
        <v>PADTON</v>
      </c>
      <c r="AG1163" s="36" t="str">
        <f t="shared" si="392"/>
        <v>RDNGSTN</v>
      </c>
      <c r="AH1163" s="36">
        <f t="shared" si="393"/>
        <v>1159</v>
      </c>
      <c r="AI1163" s="42">
        <f t="shared" si="394"/>
        <v>48863.8</v>
      </c>
      <c r="AJ1163" s="43">
        <f t="shared" si="395"/>
        <v>37.238185524081914</v>
      </c>
      <c r="AK1163" s="43">
        <f t="shared" si="396"/>
        <v>-5.0613023480390949E-2</v>
      </c>
      <c r="AL1163" s="36">
        <f t="shared" si="397"/>
        <v>51.478859336823668</v>
      </c>
      <c r="AM1163" s="36">
        <v>1</v>
      </c>
      <c r="AN1163" s="36">
        <f t="shared" si="398"/>
        <v>-0.85250113607304367</v>
      </c>
      <c r="AO1163" s="36">
        <v>4</v>
      </c>
      <c r="AP1163" s="42">
        <f>INT(AI1163/1000)*1000</f>
        <v>48000</v>
      </c>
      <c r="AQ1163" s="42">
        <f>MOD(AI1163,1000)</f>
        <v>863.80000000000291</v>
      </c>
      <c r="AR1163" s="42">
        <f>MOD(AI1164,1000)-0.2+(AP1164-AP1163)</f>
        <v>900.8</v>
      </c>
    </row>
    <row r="1164" spans="1:44" x14ac:dyDescent="0.25">
      <c r="A1164" s="32" t="s">
        <v>0</v>
      </c>
      <c r="B1164" s="33" t="s">
        <v>1</v>
      </c>
      <c r="C1164" s="32">
        <v>1160</v>
      </c>
      <c r="D1164">
        <f>MATCH(C1164,TrainRun!$AG$2:$AG$148,1)</f>
        <v>124</v>
      </c>
      <c r="E1164">
        <f>INT(INDEX(TrainRun!$AD$2:$AD$148,'By Second'!D1164))</f>
        <v>1100</v>
      </c>
      <c r="F1164">
        <f>IF(E1164=0,0,INDEX(TrainRun!$AE$2:$AE$148,'By Second'!D1164))</f>
        <v>40.224353909424785</v>
      </c>
      <c r="G1164">
        <f>INDEX(TrainRun!$AF$2:$AF$148,'By Second'!D1164)</f>
        <v>46580.084787200067</v>
      </c>
      <c r="H1164">
        <f t="shared" si="381"/>
        <v>125</v>
      </c>
      <c r="I1164">
        <f>INT(INDEX(TrainRun!$AD$2:$AD$148,'By Second'!H1164))</f>
        <v>1184</v>
      </c>
      <c r="J1164">
        <f>INDEX(TrainRun!$AE$2:$AE$148,'By Second'!H1164)</f>
        <v>35.972859937071945</v>
      </c>
      <c r="K1164">
        <f t="shared" si="378"/>
        <v>84</v>
      </c>
      <c r="L1164">
        <f t="shared" si="379"/>
        <v>-4.25149397235284</v>
      </c>
      <c r="M1164">
        <f t="shared" si="382"/>
        <v>-5.0613023480390949E-2</v>
      </c>
      <c r="N1164" s="32">
        <f t="shared" si="383"/>
        <v>37.187572500601526</v>
      </c>
      <c r="O1164" s="29">
        <f t="shared" si="380"/>
        <v>48900.939401596392</v>
      </c>
      <c r="P1164">
        <f>MATCH(O1164,LORDetail!$B$2:$B$930,1)</f>
        <v>292</v>
      </c>
      <c r="Q1164">
        <f>INDEX(LORDetail!$B$2:$B$930,P1164)</f>
        <v>48861.2458819085</v>
      </c>
      <c r="R1164">
        <f>INDEX(LORDetail!$D$2:$D$930,P1164)</f>
        <v>51.478869755068501</v>
      </c>
      <c r="S1164">
        <f>INDEX(LORDetail!$E$2:$E$930,P1164)</f>
        <v>-0.85246909488134504</v>
      </c>
      <c r="T1164">
        <f>INDEX(LORDetail!$G$2:$G$930,P1164)</f>
        <v>30.47523</v>
      </c>
      <c r="U1164">
        <f t="shared" si="384"/>
        <v>293</v>
      </c>
      <c r="V1164">
        <f>INDEX(LORDetail!$B$2:$B$930,U1164)</f>
        <v>49100.895930492268</v>
      </c>
      <c r="W1164">
        <f>INDEX(LORDetail!$D$2:$D$930,U1164)</f>
        <v>51.477873432044397</v>
      </c>
      <c r="X1164">
        <f>INDEX(LORDetail!$E$2:$E$930,U1164)</f>
        <v>-0.85553327483941199</v>
      </c>
      <c r="Y1164">
        <f>INDEX(LORDetail!$G$2:$G$930,U1164)</f>
        <v>30.62125</v>
      </c>
      <c r="Z1164">
        <f t="shared" si="385"/>
        <v>239.65004858376778</v>
      </c>
      <c r="AA1164" s="29">
        <f t="shared" si="386"/>
        <v>39.693519687891239</v>
      </c>
      <c r="AB1164">
        <f t="shared" si="387"/>
        <v>0.16563117730400409</v>
      </c>
      <c r="AC1164" s="32">
        <f t="shared" si="388"/>
        <v>51.478704732913044</v>
      </c>
      <c r="AD1164" s="32">
        <f t="shared" si="389"/>
        <v>-0.85297661861527097</v>
      </c>
      <c r="AE1164" s="34">
        <f t="shared" si="390"/>
        <v>30.49941546450993</v>
      </c>
      <c r="AF1164" s="36" t="str">
        <f t="shared" si="391"/>
        <v>PADTON</v>
      </c>
      <c r="AG1164" s="36" t="str">
        <f t="shared" si="392"/>
        <v>RDNGSTN</v>
      </c>
      <c r="AH1164" s="36">
        <f t="shared" si="393"/>
        <v>1160</v>
      </c>
      <c r="AI1164" s="42">
        <f t="shared" si="394"/>
        <v>48901</v>
      </c>
      <c r="AJ1164" s="43">
        <f t="shared" si="395"/>
        <v>37.187572500601526</v>
      </c>
      <c r="AK1164" s="43">
        <f t="shared" si="396"/>
        <v>-5.0613023480390949E-2</v>
      </c>
      <c r="AL1164" s="36">
        <f t="shared" si="397"/>
        <v>51.478704732913044</v>
      </c>
      <c r="AM1164" s="36">
        <v>1</v>
      </c>
      <c r="AN1164" s="36">
        <f t="shared" si="398"/>
        <v>-0.85297661861527097</v>
      </c>
      <c r="AO1164" s="36">
        <v>4</v>
      </c>
      <c r="AP1164" s="42">
        <f>INT(AI1164/1000)*1000</f>
        <v>48000</v>
      </c>
      <c r="AQ1164" s="42">
        <f>MOD(AI1164,1000)</f>
        <v>901</v>
      </c>
      <c r="AR1164" s="42">
        <f>MOD(AI1165,1000)-0.2+(AP1165-AP1164)</f>
        <v>937.8</v>
      </c>
    </row>
    <row r="1165" spans="1:44" x14ac:dyDescent="0.25">
      <c r="A1165" s="32" t="s">
        <v>0</v>
      </c>
      <c r="B1165" s="33" t="s">
        <v>1</v>
      </c>
      <c r="C1165" s="32">
        <v>1161</v>
      </c>
      <c r="D1165">
        <f>MATCH(C1165,TrainRun!$AG$2:$AG$148,1)</f>
        <v>124</v>
      </c>
      <c r="E1165">
        <f>INT(INDEX(TrainRun!$AD$2:$AD$148,'By Second'!D1165))</f>
        <v>1100</v>
      </c>
      <c r="F1165">
        <f>IF(E1165=0,0,INDEX(TrainRun!$AE$2:$AE$148,'By Second'!D1165))</f>
        <v>40.224353909424785</v>
      </c>
      <c r="G1165">
        <f>INDEX(TrainRun!$AF$2:$AF$148,'By Second'!D1165)</f>
        <v>46580.084787200067</v>
      </c>
      <c r="H1165">
        <f t="shared" si="381"/>
        <v>125</v>
      </c>
      <c r="I1165">
        <f>INT(INDEX(TrainRun!$AD$2:$AD$148,'By Second'!H1165))</f>
        <v>1184</v>
      </c>
      <c r="J1165">
        <f>INDEX(TrainRun!$AE$2:$AE$148,'By Second'!H1165)</f>
        <v>35.972859937071945</v>
      </c>
      <c r="K1165">
        <f t="shared" si="378"/>
        <v>84</v>
      </c>
      <c r="L1165">
        <f t="shared" si="379"/>
        <v>-4.25149397235284</v>
      </c>
      <c r="M1165">
        <f t="shared" si="382"/>
        <v>-5.0613023480390949E-2</v>
      </c>
      <c r="N1165" s="32">
        <f t="shared" si="383"/>
        <v>37.136959477121138</v>
      </c>
      <c r="O1165" s="29">
        <f t="shared" si="380"/>
        <v>48938.076361073516</v>
      </c>
      <c r="P1165">
        <f>MATCH(O1165,LORDetail!$B$2:$B$930,1)</f>
        <v>292</v>
      </c>
      <c r="Q1165">
        <f>INDEX(LORDetail!$B$2:$B$930,P1165)</f>
        <v>48861.2458819085</v>
      </c>
      <c r="R1165">
        <f>INDEX(LORDetail!$D$2:$D$930,P1165)</f>
        <v>51.478869755068501</v>
      </c>
      <c r="S1165">
        <f>INDEX(LORDetail!$E$2:$E$930,P1165)</f>
        <v>-0.85246909488134504</v>
      </c>
      <c r="T1165">
        <f>INDEX(LORDetail!$G$2:$G$930,P1165)</f>
        <v>30.47523</v>
      </c>
      <c r="U1165">
        <f t="shared" si="384"/>
        <v>293</v>
      </c>
      <c r="V1165">
        <f>INDEX(LORDetail!$B$2:$B$930,U1165)</f>
        <v>49100.895930492268</v>
      </c>
      <c r="W1165">
        <f>INDEX(LORDetail!$D$2:$D$930,U1165)</f>
        <v>51.477873432044397</v>
      </c>
      <c r="X1165">
        <f>INDEX(LORDetail!$E$2:$E$930,U1165)</f>
        <v>-0.85553327483941199</v>
      </c>
      <c r="Y1165">
        <f>INDEX(LORDetail!$G$2:$G$930,U1165)</f>
        <v>30.62125</v>
      </c>
      <c r="Z1165">
        <f t="shared" si="385"/>
        <v>239.65004858376778</v>
      </c>
      <c r="AA1165" s="29">
        <f t="shared" si="386"/>
        <v>76.830479165015277</v>
      </c>
      <c r="AB1165">
        <f t="shared" si="387"/>
        <v>0.3205944652173095</v>
      </c>
      <c r="AC1165" s="32">
        <f t="shared" si="388"/>
        <v>51.478550339421403</v>
      </c>
      <c r="AD1165" s="32">
        <f t="shared" si="389"/>
        <v>-0.85345145401633116</v>
      </c>
      <c r="AE1165" s="34">
        <f t="shared" si="390"/>
        <v>30.52204320381103</v>
      </c>
      <c r="AF1165" s="36" t="str">
        <f t="shared" si="391"/>
        <v>PADTON</v>
      </c>
      <c r="AG1165" s="36" t="str">
        <f t="shared" si="392"/>
        <v>RDNGSTN</v>
      </c>
      <c r="AH1165" s="36">
        <f t="shared" si="393"/>
        <v>1161</v>
      </c>
      <c r="AI1165" s="42">
        <f t="shared" si="394"/>
        <v>48938</v>
      </c>
      <c r="AJ1165" s="43">
        <f t="shared" si="395"/>
        <v>37.136959477121138</v>
      </c>
      <c r="AK1165" s="43">
        <f t="shared" si="396"/>
        <v>-5.0613023480390949E-2</v>
      </c>
      <c r="AL1165" s="36">
        <f t="shared" si="397"/>
        <v>51.478550339421403</v>
      </c>
      <c r="AM1165" s="36">
        <v>1</v>
      </c>
      <c r="AN1165" s="36">
        <f t="shared" si="398"/>
        <v>-0.85345145401633116</v>
      </c>
      <c r="AO1165" s="36">
        <v>4</v>
      </c>
      <c r="AP1165" s="42">
        <f>INT(AI1165/1000)*1000</f>
        <v>48000</v>
      </c>
      <c r="AQ1165" s="42">
        <f>MOD(AI1165,1000)</f>
        <v>938</v>
      </c>
      <c r="AR1165" s="42">
        <f>MOD(AI1166,1000)-0.2+(AP1166-AP1165)</f>
        <v>974.99999999999704</v>
      </c>
    </row>
    <row r="1166" spans="1:44" x14ac:dyDescent="0.25">
      <c r="A1166" s="32" t="s">
        <v>0</v>
      </c>
      <c r="B1166" s="33" t="s">
        <v>1</v>
      </c>
      <c r="C1166" s="32">
        <v>1162</v>
      </c>
      <c r="D1166">
        <f>MATCH(C1166,TrainRun!$AG$2:$AG$148,1)</f>
        <v>124</v>
      </c>
      <c r="E1166">
        <f>INT(INDEX(TrainRun!$AD$2:$AD$148,'By Second'!D1166))</f>
        <v>1100</v>
      </c>
      <c r="F1166">
        <f>IF(E1166=0,0,INDEX(TrainRun!$AE$2:$AE$148,'By Second'!D1166))</f>
        <v>40.224353909424785</v>
      </c>
      <c r="G1166">
        <f>INDEX(TrainRun!$AF$2:$AF$148,'By Second'!D1166)</f>
        <v>46580.084787200067</v>
      </c>
      <c r="H1166">
        <f t="shared" si="381"/>
        <v>125</v>
      </c>
      <c r="I1166">
        <f>INT(INDEX(TrainRun!$AD$2:$AD$148,'By Second'!H1166))</f>
        <v>1184</v>
      </c>
      <c r="J1166">
        <f>INDEX(TrainRun!$AE$2:$AE$148,'By Second'!H1166)</f>
        <v>35.972859937071945</v>
      </c>
      <c r="K1166">
        <f t="shared" si="378"/>
        <v>84</v>
      </c>
      <c r="L1166">
        <f t="shared" si="379"/>
        <v>-4.25149397235284</v>
      </c>
      <c r="M1166">
        <f t="shared" si="382"/>
        <v>-5.0613023480390949E-2</v>
      </c>
      <c r="N1166" s="32">
        <f t="shared" si="383"/>
        <v>37.086346453640751</v>
      </c>
      <c r="O1166" s="29">
        <f t="shared" si="380"/>
        <v>48975.162707527154</v>
      </c>
      <c r="P1166">
        <f>MATCH(O1166,LORDetail!$B$2:$B$930,1)</f>
        <v>292</v>
      </c>
      <c r="Q1166">
        <f>INDEX(LORDetail!$B$2:$B$930,P1166)</f>
        <v>48861.2458819085</v>
      </c>
      <c r="R1166">
        <f>INDEX(LORDetail!$D$2:$D$930,P1166)</f>
        <v>51.478869755068501</v>
      </c>
      <c r="S1166">
        <f>INDEX(LORDetail!$E$2:$E$930,P1166)</f>
        <v>-0.85246909488134504</v>
      </c>
      <c r="T1166">
        <f>INDEX(LORDetail!$G$2:$G$930,P1166)</f>
        <v>30.47523</v>
      </c>
      <c r="U1166">
        <f t="shared" si="384"/>
        <v>293</v>
      </c>
      <c r="V1166">
        <f>INDEX(LORDetail!$B$2:$B$930,U1166)</f>
        <v>49100.895930492268</v>
      </c>
      <c r="W1166">
        <f>INDEX(LORDetail!$D$2:$D$930,U1166)</f>
        <v>51.477873432044397</v>
      </c>
      <c r="X1166">
        <f>INDEX(LORDetail!$E$2:$E$930,U1166)</f>
        <v>-0.85553327483941199</v>
      </c>
      <c r="Y1166">
        <f>INDEX(LORDetail!$G$2:$G$930,U1166)</f>
        <v>30.62125</v>
      </c>
      <c r="Z1166">
        <f t="shared" si="385"/>
        <v>239.65004858376778</v>
      </c>
      <c r="AA1166" s="29">
        <f t="shared" si="386"/>
        <v>113.91682561865309</v>
      </c>
      <c r="AB1166">
        <f t="shared" si="387"/>
        <v>0.47534655758200012</v>
      </c>
      <c r="AC1166" s="32">
        <f t="shared" si="388"/>
        <v>51.478396156348751</v>
      </c>
      <c r="AD1166" s="32">
        <f t="shared" si="389"/>
        <v>-0.85392564227622392</v>
      </c>
      <c r="AE1166" s="34">
        <f t="shared" si="390"/>
        <v>30.544640104338125</v>
      </c>
      <c r="AF1166" s="36" t="str">
        <f t="shared" si="391"/>
        <v>PADTON</v>
      </c>
      <c r="AG1166" s="36" t="str">
        <f t="shared" si="392"/>
        <v>RDNGSTN</v>
      </c>
      <c r="AH1166" s="36">
        <f t="shared" si="393"/>
        <v>1162</v>
      </c>
      <c r="AI1166" s="42">
        <f t="shared" si="394"/>
        <v>48975.199999999997</v>
      </c>
      <c r="AJ1166" s="43">
        <f t="shared" si="395"/>
        <v>37.086346453640751</v>
      </c>
      <c r="AK1166" s="43">
        <f t="shared" si="396"/>
        <v>-5.0613023480390949E-2</v>
      </c>
      <c r="AL1166" s="36">
        <f t="shared" si="397"/>
        <v>51.478396156348751</v>
      </c>
      <c r="AM1166" s="36">
        <v>1</v>
      </c>
      <c r="AN1166" s="36">
        <f t="shared" si="398"/>
        <v>-0.85392564227622392</v>
      </c>
      <c r="AO1166" s="36">
        <v>4</v>
      </c>
      <c r="AP1166" s="42">
        <f>INT(AI1166/1000)*1000</f>
        <v>48000</v>
      </c>
      <c r="AQ1166" s="42">
        <f>MOD(AI1166,1000)</f>
        <v>975.19999999999709</v>
      </c>
      <c r="AR1166" s="42">
        <f>MOD(AI1167,1000)-0.2+(AP1167-AP1166)</f>
        <v>1011.999999999997</v>
      </c>
    </row>
    <row r="1167" spans="1:44" x14ac:dyDescent="0.25">
      <c r="A1167" s="32" t="s">
        <v>0</v>
      </c>
      <c r="B1167" s="33" t="s">
        <v>1</v>
      </c>
      <c r="C1167" s="32">
        <v>1163</v>
      </c>
      <c r="D1167">
        <f>MATCH(C1167,TrainRun!$AG$2:$AG$148,1)</f>
        <v>124</v>
      </c>
      <c r="E1167">
        <f>INT(INDEX(TrainRun!$AD$2:$AD$148,'By Second'!D1167))</f>
        <v>1100</v>
      </c>
      <c r="F1167">
        <f>IF(E1167=0,0,INDEX(TrainRun!$AE$2:$AE$148,'By Second'!D1167))</f>
        <v>40.224353909424785</v>
      </c>
      <c r="G1167">
        <f>INDEX(TrainRun!$AF$2:$AF$148,'By Second'!D1167)</f>
        <v>46580.084787200067</v>
      </c>
      <c r="H1167">
        <f t="shared" si="381"/>
        <v>125</v>
      </c>
      <c r="I1167">
        <f>INT(INDEX(TrainRun!$AD$2:$AD$148,'By Second'!H1167))</f>
        <v>1184</v>
      </c>
      <c r="J1167">
        <f>INDEX(TrainRun!$AE$2:$AE$148,'By Second'!H1167)</f>
        <v>35.972859937071945</v>
      </c>
      <c r="K1167">
        <f t="shared" si="378"/>
        <v>84</v>
      </c>
      <c r="L1167">
        <f t="shared" si="379"/>
        <v>-4.25149397235284</v>
      </c>
      <c r="M1167">
        <f t="shared" si="382"/>
        <v>-5.0613023480390949E-2</v>
      </c>
      <c r="N1167" s="32">
        <f t="shared" si="383"/>
        <v>37.035733430160363</v>
      </c>
      <c r="O1167" s="29">
        <f t="shared" si="380"/>
        <v>49012.198440957312</v>
      </c>
      <c r="P1167">
        <f>MATCH(O1167,LORDetail!$B$2:$B$930,1)</f>
        <v>292</v>
      </c>
      <c r="Q1167">
        <f>INDEX(LORDetail!$B$2:$B$930,P1167)</f>
        <v>48861.2458819085</v>
      </c>
      <c r="R1167">
        <f>INDEX(LORDetail!$D$2:$D$930,P1167)</f>
        <v>51.478869755068501</v>
      </c>
      <c r="S1167">
        <f>INDEX(LORDetail!$E$2:$E$930,P1167)</f>
        <v>-0.85246909488134504</v>
      </c>
      <c r="T1167">
        <f>INDEX(LORDetail!$G$2:$G$930,P1167)</f>
        <v>30.47523</v>
      </c>
      <c r="U1167">
        <f t="shared" si="384"/>
        <v>293</v>
      </c>
      <c r="V1167">
        <f>INDEX(LORDetail!$B$2:$B$930,U1167)</f>
        <v>49100.895930492268</v>
      </c>
      <c r="W1167">
        <f>INDEX(LORDetail!$D$2:$D$930,U1167)</f>
        <v>51.477873432044397</v>
      </c>
      <c r="X1167">
        <f>INDEX(LORDetail!$E$2:$E$930,U1167)</f>
        <v>-0.85553327483941199</v>
      </c>
      <c r="Y1167">
        <f>INDEX(LORDetail!$G$2:$G$930,U1167)</f>
        <v>30.62125</v>
      </c>
      <c r="Z1167">
        <f t="shared" si="385"/>
        <v>239.65004858376778</v>
      </c>
      <c r="AA1167" s="29">
        <f t="shared" si="386"/>
        <v>150.95255904881196</v>
      </c>
      <c r="AB1167">
        <f t="shared" si="387"/>
        <v>0.62988745439810623</v>
      </c>
      <c r="AC1167" s="32">
        <f t="shared" si="388"/>
        <v>51.478242183695087</v>
      </c>
      <c r="AD1167" s="32">
        <f t="shared" si="389"/>
        <v>-0.85439918339494958</v>
      </c>
      <c r="AE1167" s="34">
        <f t="shared" si="390"/>
        <v>30.567206166091211</v>
      </c>
      <c r="AF1167" s="36" t="str">
        <f t="shared" si="391"/>
        <v>PADTON</v>
      </c>
      <c r="AG1167" s="36" t="str">
        <f t="shared" si="392"/>
        <v>RDNGSTN</v>
      </c>
      <c r="AH1167" s="36">
        <f t="shared" si="393"/>
        <v>1163</v>
      </c>
      <c r="AI1167" s="42">
        <f t="shared" si="394"/>
        <v>49012.2</v>
      </c>
      <c r="AJ1167" s="43">
        <f t="shared" si="395"/>
        <v>37.035733430160363</v>
      </c>
      <c r="AK1167" s="43">
        <f t="shared" si="396"/>
        <v>-5.0613023480390949E-2</v>
      </c>
      <c r="AL1167" s="36">
        <f t="shared" si="397"/>
        <v>51.478242183695087</v>
      </c>
      <c r="AM1167" s="36">
        <v>1</v>
      </c>
      <c r="AN1167" s="36">
        <f t="shared" si="398"/>
        <v>-0.85439918339494958</v>
      </c>
      <c r="AO1167" s="36">
        <v>4</v>
      </c>
      <c r="AP1167" s="42">
        <f>INT(AI1167/1000)*1000</f>
        <v>49000</v>
      </c>
      <c r="AQ1167" s="42">
        <f>MOD(AI1167,1000)</f>
        <v>12.19999999999709</v>
      </c>
      <c r="AR1167" s="42">
        <f>MOD(AI1168,1000)-0.2+(AP1168-AP1167)</f>
        <v>48.999999999997087</v>
      </c>
    </row>
    <row r="1168" spans="1:44" x14ac:dyDescent="0.25">
      <c r="A1168" s="32" t="s">
        <v>0</v>
      </c>
      <c r="B1168" s="33" t="s">
        <v>1</v>
      </c>
      <c r="C1168" s="32">
        <v>1164</v>
      </c>
      <c r="D1168">
        <f>MATCH(C1168,TrainRun!$AG$2:$AG$148,1)</f>
        <v>124</v>
      </c>
      <c r="E1168">
        <f>INT(INDEX(TrainRun!$AD$2:$AD$148,'By Second'!D1168))</f>
        <v>1100</v>
      </c>
      <c r="F1168">
        <f>IF(E1168=0,0,INDEX(TrainRun!$AE$2:$AE$148,'By Second'!D1168))</f>
        <v>40.224353909424785</v>
      </c>
      <c r="G1168">
        <f>INDEX(TrainRun!$AF$2:$AF$148,'By Second'!D1168)</f>
        <v>46580.084787200067</v>
      </c>
      <c r="H1168">
        <f t="shared" si="381"/>
        <v>125</v>
      </c>
      <c r="I1168">
        <f>INT(INDEX(TrainRun!$AD$2:$AD$148,'By Second'!H1168))</f>
        <v>1184</v>
      </c>
      <c r="J1168">
        <f>INDEX(TrainRun!$AE$2:$AE$148,'By Second'!H1168)</f>
        <v>35.972859937071945</v>
      </c>
      <c r="K1168">
        <f t="shared" si="378"/>
        <v>84</v>
      </c>
      <c r="L1168">
        <f t="shared" si="379"/>
        <v>-4.25149397235284</v>
      </c>
      <c r="M1168">
        <f t="shared" si="382"/>
        <v>-5.0613023480390949E-2</v>
      </c>
      <c r="N1168" s="32">
        <f t="shared" si="383"/>
        <v>36.985120406679975</v>
      </c>
      <c r="O1168" s="29">
        <f t="shared" si="380"/>
        <v>49049.183561363992</v>
      </c>
      <c r="P1168">
        <f>MATCH(O1168,LORDetail!$B$2:$B$930,1)</f>
        <v>292</v>
      </c>
      <c r="Q1168">
        <f>INDEX(LORDetail!$B$2:$B$930,P1168)</f>
        <v>48861.2458819085</v>
      </c>
      <c r="R1168">
        <f>INDEX(LORDetail!$D$2:$D$930,P1168)</f>
        <v>51.478869755068501</v>
      </c>
      <c r="S1168">
        <f>INDEX(LORDetail!$E$2:$E$930,P1168)</f>
        <v>-0.85246909488134504</v>
      </c>
      <c r="T1168">
        <f>INDEX(LORDetail!$G$2:$G$930,P1168)</f>
        <v>30.47523</v>
      </c>
      <c r="U1168">
        <f t="shared" si="384"/>
        <v>293</v>
      </c>
      <c r="V1168">
        <f>INDEX(LORDetail!$B$2:$B$930,U1168)</f>
        <v>49100.895930492268</v>
      </c>
      <c r="W1168">
        <f>INDEX(LORDetail!$D$2:$D$930,U1168)</f>
        <v>51.477873432044397</v>
      </c>
      <c r="X1168">
        <f>INDEX(LORDetail!$E$2:$E$930,U1168)</f>
        <v>-0.85553327483941199</v>
      </c>
      <c r="Y1168">
        <f>INDEX(LORDetail!$G$2:$G$930,U1168)</f>
        <v>30.62125</v>
      </c>
      <c r="Z1168">
        <f t="shared" si="385"/>
        <v>239.65004858376778</v>
      </c>
      <c r="AA1168" s="29">
        <f t="shared" si="386"/>
        <v>187.93767945549189</v>
      </c>
      <c r="AB1168">
        <f t="shared" si="387"/>
        <v>0.78421715566562777</v>
      </c>
      <c r="AC1168" s="32">
        <f t="shared" si="388"/>
        <v>51.478088421460413</v>
      </c>
      <c r="AD1168" s="32">
        <f t="shared" si="389"/>
        <v>-0.85487207737250792</v>
      </c>
      <c r="AE1168" s="34">
        <f t="shared" si="390"/>
        <v>30.589741389070294</v>
      </c>
      <c r="AF1168" s="36" t="str">
        <f t="shared" si="391"/>
        <v>PADTON</v>
      </c>
      <c r="AG1168" s="36" t="str">
        <f t="shared" si="392"/>
        <v>RDNGSTN</v>
      </c>
      <c r="AH1168" s="36">
        <f t="shared" si="393"/>
        <v>1164</v>
      </c>
      <c r="AI1168" s="42">
        <f t="shared" si="394"/>
        <v>49049.2</v>
      </c>
      <c r="AJ1168" s="43">
        <f t="shared" si="395"/>
        <v>36.985120406679975</v>
      </c>
      <c r="AK1168" s="43">
        <f t="shared" si="396"/>
        <v>-5.0613023480390949E-2</v>
      </c>
      <c r="AL1168" s="36">
        <f t="shared" si="397"/>
        <v>51.478088421460413</v>
      </c>
      <c r="AM1168" s="36">
        <v>1</v>
      </c>
      <c r="AN1168" s="36">
        <f t="shared" si="398"/>
        <v>-0.85487207737250792</v>
      </c>
      <c r="AO1168" s="36">
        <v>4</v>
      </c>
      <c r="AP1168" s="42">
        <f>INT(AI1168/1000)*1000</f>
        <v>49000</v>
      </c>
      <c r="AQ1168" s="42">
        <f>MOD(AI1168,1000)</f>
        <v>49.19999999999709</v>
      </c>
      <c r="AR1168" s="42">
        <f>MOD(AI1169,1000)-0.2+(AP1169-AP1168)</f>
        <v>85.999999999997087</v>
      </c>
    </row>
    <row r="1169" spans="1:44" x14ac:dyDescent="0.25">
      <c r="A1169" s="32" t="s">
        <v>0</v>
      </c>
      <c r="B1169" s="33" t="s">
        <v>1</v>
      </c>
      <c r="C1169" s="32">
        <v>1165</v>
      </c>
      <c r="D1169">
        <f>MATCH(C1169,TrainRun!$AG$2:$AG$148,1)</f>
        <v>124</v>
      </c>
      <c r="E1169">
        <f>INT(INDEX(TrainRun!$AD$2:$AD$148,'By Second'!D1169))</f>
        <v>1100</v>
      </c>
      <c r="F1169">
        <f>IF(E1169=0,0,INDEX(TrainRun!$AE$2:$AE$148,'By Second'!D1169))</f>
        <v>40.224353909424785</v>
      </c>
      <c r="G1169">
        <f>INDEX(TrainRun!$AF$2:$AF$148,'By Second'!D1169)</f>
        <v>46580.084787200067</v>
      </c>
      <c r="H1169">
        <f t="shared" si="381"/>
        <v>125</v>
      </c>
      <c r="I1169">
        <f>INT(INDEX(TrainRun!$AD$2:$AD$148,'By Second'!H1169))</f>
        <v>1184</v>
      </c>
      <c r="J1169">
        <f>INDEX(TrainRun!$AE$2:$AE$148,'By Second'!H1169)</f>
        <v>35.972859937071945</v>
      </c>
      <c r="K1169">
        <f t="shared" si="378"/>
        <v>84</v>
      </c>
      <c r="L1169">
        <f t="shared" si="379"/>
        <v>-4.25149397235284</v>
      </c>
      <c r="M1169">
        <f t="shared" si="382"/>
        <v>-5.0613023480390949E-2</v>
      </c>
      <c r="N1169" s="32">
        <f t="shared" si="383"/>
        <v>36.934507383199588</v>
      </c>
      <c r="O1169" s="29">
        <f t="shared" si="380"/>
        <v>49086.118068747193</v>
      </c>
      <c r="P1169">
        <f>MATCH(O1169,LORDetail!$B$2:$B$930,1)</f>
        <v>292</v>
      </c>
      <c r="Q1169">
        <f>INDEX(LORDetail!$B$2:$B$930,P1169)</f>
        <v>48861.2458819085</v>
      </c>
      <c r="R1169">
        <f>INDEX(LORDetail!$D$2:$D$930,P1169)</f>
        <v>51.478869755068501</v>
      </c>
      <c r="S1169">
        <f>INDEX(LORDetail!$E$2:$E$930,P1169)</f>
        <v>-0.85246909488134504</v>
      </c>
      <c r="T1169">
        <f>INDEX(LORDetail!$G$2:$G$930,P1169)</f>
        <v>30.47523</v>
      </c>
      <c r="U1169">
        <f t="shared" si="384"/>
        <v>293</v>
      </c>
      <c r="V1169">
        <f>INDEX(LORDetail!$B$2:$B$930,U1169)</f>
        <v>49100.895930492268</v>
      </c>
      <c r="W1169">
        <f>INDEX(LORDetail!$D$2:$D$930,U1169)</f>
        <v>51.477873432044397</v>
      </c>
      <c r="X1169">
        <f>INDEX(LORDetail!$E$2:$E$930,U1169)</f>
        <v>-0.85553327483941199</v>
      </c>
      <c r="Y1169">
        <f>INDEX(LORDetail!$G$2:$G$930,U1169)</f>
        <v>30.62125</v>
      </c>
      <c r="Z1169">
        <f t="shared" si="385"/>
        <v>239.65004858376778</v>
      </c>
      <c r="AA1169" s="29">
        <f t="shared" si="386"/>
        <v>224.87218683869287</v>
      </c>
      <c r="AB1169">
        <f t="shared" si="387"/>
        <v>0.93833566138456492</v>
      </c>
      <c r="AC1169" s="32">
        <f t="shared" si="388"/>
        <v>51.477934869644727</v>
      </c>
      <c r="AD1169" s="32">
        <f t="shared" si="389"/>
        <v>-0.85534432420889916</v>
      </c>
      <c r="AE1169" s="34">
        <f t="shared" si="390"/>
        <v>30.612245773275372</v>
      </c>
      <c r="AF1169" s="36" t="str">
        <f t="shared" si="391"/>
        <v>PADTON</v>
      </c>
      <c r="AG1169" s="36" t="str">
        <f t="shared" si="392"/>
        <v>RDNGSTN</v>
      </c>
      <c r="AH1169" s="36">
        <f t="shared" si="393"/>
        <v>1165</v>
      </c>
      <c r="AI1169" s="42">
        <f t="shared" si="394"/>
        <v>49086.2</v>
      </c>
      <c r="AJ1169" s="43">
        <f t="shared" si="395"/>
        <v>36.934507383199588</v>
      </c>
      <c r="AK1169" s="43">
        <f t="shared" si="396"/>
        <v>-5.0613023480390949E-2</v>
      </c>
      <c r="AL1169" s="36">
        <f t="shared" si="397"/>
        <v>51.477934869644727</v>
      </c>
      <c r="AM1169" s="36">
        <v>1</v>
      </c>
      <c r="AN1169" s="36">
        <f t="shared" si="398"/>
        <v>-0.85534432420889916</v>
      </c>
      <c r="AO1169" s="36">
        <v>4</v>
      </c>
      <c r="AP1169" s="42">
        <f>INT(AI1169/1000)*1000</f>
        <v>49000</v>
      </c>
      <c r="AQ1169" s="42">
        <f>MOD(AI1169,1000)</f>
        <v>86.19999999999709</v>
      </c>
      <c r="AR1169" s="42">
        <f>MOD(AI1170,1000)-0.2+(AP1170-AP1169)</f>
        <v>122.8</v>
      </c>
    </row>
    <row r="1170" spans="1:44" x14ac:dyDescent="0.25">
      <c r="A1170" s="32" t="s">
        <v>0</v>
      </c>
      <c r="B1170" s="33" t="s">
        <v>1</v>
      </c>
      <c r="C1170" s="32">
        <v>1166</v>
      </c>
      <c r="D1170">
        <f>MATCH(C1170,TrainRun!$AG$2:$AG$148,1)</f>
        <v>124</v>
      </c>
      <c r="E1170">
        <f>INT(INDEX(TrainRun!$AD$2:$AD$148,'By Second'!D1170))</f>
        <v>1100</v>
      </c>
      <c r="F1170">
        <f>IF(E1170=0,0,INDEX(TrainRun!$AE$2:$AE$148,'By Second'!D1170))</f>
        <v>40.224353909424785</v>
      </c>
      <c r="G1170">
        <f>INDEX(TrainRun!$AF$2:$AF$148,'By Second'!D1170)</f>
        <v>46580.084787200067</v>
      </c>
      <c r="H1170">
        <f t="shared" si="381"/>
        <v>125</v>
      </c>
      <c r="I1170">
        <f>INT(INDEX(TrainRun!$AD$2:$AD$148,'By Second'!H1170))</f>
        <v>1184</v>
      </c>
      <c r="J1170">
        <f>INDEX(TrainRun!$AE$2:$AE$148,'By Second'!H1170)</f>
        <v>35.972859937071945</v>
      </c>
      <c r="K1170">
        <f t="shared" si="378"/>
        <v>84</v>
      </c>
      <c r="L1170">
        <f t="shared" si="379"/>
        <v>-4.25149397235284</v>
      </c>
      <c r="M1170">
        <f t="shared" si="382"/>
        <v>-5.0613023480390949E-2</v>
      </c>
      <c r="N1170" s="32">
        <f t="shared" si="383"/>
        <v>36.8838943597192</v>
      </c>
      <c r="O1170" s="29">
        <f t="shared" si="380"/>
        <v>49123.001963106915</v>
      </c>
      <c r="P1170">
        <f>MATCH(O1170,LORDetail!$B$2:$B$930,1)</f>
        <v>293</v>
      </c>
      <c r="Q1170">
        <f>INDEX(LORDetail!$B$2:$B$930,P1170)</f>
        <v>49100.895930492268</v>
      </c>
      <c r="R1170">
        <f>INDEX(LORDetail!$D$2:$D$930,P1170)</f>
        <v>51.477873432044397</v>
      </c>
      <c r="S1170">
        <f>INDEX(LORDetail!$E$2:$E$930,P1170)</f>
        <v>-0.85553327483941199</v>
      </c>
      <c r="T1170">
        <f>INDEX(LORDetail!$G$2:$G$930,P1170)</f>
        <v>30.62125</v>
      </c>
      <c r="U1170">
        <f t="shared" si="384"/>
        <v>294</v>
      </c>
      <c r="V1170">
        <f>INDEX(LORDetail!$B$2:$B$930,U1170)</f>
        <v>49334.952145985124</v>
      </c>
      <c r="W1170">
        <f>INDEX(LORDetail!$D$2:$D$930,U1170)</f>
        <v>51.476914289687002</v>
      </c>
      <c r="X1170">
        <f>INDEX(LORDetail!$E$2:$E$930,U1170)</f>
        <v>-0.85853743395314597</v>
      </c>
      <c r="Y1170">
        <f>INDEX(LORDetail!$G$2:$G$930,U1170)</f>
        <v>30.763870000000001</v>
      </c>
      <c r="Z1170">
        <f t="shared" si="385"/>
        <v>234.0562154928557</v>
      </c>
      <c r="AA1170" s="29">
        <f t="shared" si="386"/>
        <v>22.10603261464712</v>
      </c>
      <c r="AB1170">
        <f t="shared" si="387"/>
        <v>9.4447535042374811E-2</v>
      </c>
      <c r="AC1170" s="32">
        <f t="shared" si="388"/>
        <v>51.477782843412989</v>
      </c>
      <c r="AD1170" s="32">
        <f t="shared" si="389"/>
        <v>-0.85581701026257928</v>
      </c>
      <c r="AE1170" s="34">
        <f t="shared" si="390"/>
        <v>30.634720107447745</v>
      </c>
      <c r="AF1170" s="36" t="str">
        <f t="shared" si="391"/>
        <v>PADTON</v>
      </c>
      <c r="AG1170" s="36" t="str">
        <f t="shared" si="392"/>
        <v>RDNGSTN</v>
      </c>
      <c r="AH1170" s="36">
        <f t="shared" si="393"/>
        <v>1166</v>
      </c>
      <c r="AI1170" s="42">
        <f t="shared" si="394"/>
        <v>49123</v>
      </c>
      <c r="AJ1170" s="43">
        <f t="shared" si="395"/>
        <v>36.8838943597192</v>
      </c>
      <c r="AK1170" s="43">
        <f t="shared" si="396"/>
        <v>-5.0613023480390949E-2</v>
      </c>
      <c r="AL1170" s="36">
        <f t="shared" si="397"/>
        <v>51.477782843412989</v>
      </c>
      <c r="AM1170" s="36">
        <v>1</v>
      </c>
      <c r="AN1170" s="36">
        <f t="shared" si="398"/>
        <v>-0.85581701026257928</v>
      </c>
      <c r="AO1170" s="36">
        <v>4</v>
      </c>
      <c r="AP1170" s="42">
        <f>INT(AI1170/1000)*1000</f>
        <v>49000</v>
      </c>
      <c r="AQ1170" s="42">
        <f>MOD(AI1170,1000)</f>
        <v>123</v>
      </c>
      <c r="AR1170" s="42">
        <f>MOD(AI1171,1000)-0.2+(AP1171-AP1170)</f>
        <v>159.60000000000292</v>
      </c>
    </row>
    <row r="1171" spans="1:44" x14ac:dyDescent="0.25">
      <c r="A1171" s="32" t="s">
        <v>0</v>
      </c>
      <c r="B1171" s="33" t="s">
        <v>1</v>
      </c>
      <c r="C1171" s="32">
        <v>1167</v>
      </c>
      <c r="D1171">
        <f>MATCH(C1171,TrainRun!$AG$2:$AG$148,1)</f>
        <v>124</v>
      </c>
      <c r="E1171">
        <f>INT(INDEX(TrainRun!$AD$2:$AD$148,'By Second'!D1171))</f>
        <v>1100</v>
      </c>
      <c r="F1171">
        <f>IF(E1171=0,0,INDEX(TrainRun!$AE$2:$AE$148,'By Second'!D1171))</f>
        <v>40.224353909424785</v>
      </c>
      <c r="G1171">
        <f>INDEX(TrainRun!$AF$2:$AF$148,'By Second'!D1171)</f>
        <v>46580.084787200067</v>
      </c>
      <c r="H1171">
        <f t="shared" si="381"/>
        <v>125</v>
      </c>
      <c r="I1171">
        <f>INT(INDEX(TrainRun!$AD$2:$AD$148,'By Second'!H1171))</f>
        <v>1184</v>
      </c>
      <c r="J1171">
        <f>INDEX(TrainRun!$AE$2:$AE$148,'By Second'!H1171)</f>
        <v>35.972859937071945</v>
      </c>
      <c r="K1171">
        <f t="shared" si="378"/>
        <v>84</v>
      </c>
      <c r="L1171">
        <f t="shared" si="379"/>
        <v>-4.25149397235284</v>
      </c>
      <c r="M1171">
        <f t="shared" si="382"/>
        <v>-5.0613023480390949E-2</v>
      </c>
      <c r="N1171" s="32">
        <f t="shared" si="383"/>
        <v>36.833281336238812</v>
      </c>
      <c r="O1171" s="29">
        <f t="shared" si="380"/>
        <v>49159.835244443151</v>
      </c>
      <c r="P1171">
        <f>MATCH(O1171,LORDetail!$B$2:$B$930,1)</f>
        <v>293</v>
      </c>
      <c r="Q1171">
        <f>INDEX(LORDetail!$B$2:$B$930,P1171)</f>
        <v>49100.895930492268</v>
      </c>
      <c r="R1171">
        <f>INDEX(LORDetail!$D$2:$D$930,P1171)</f>
        <v>51.477873432044397</v>
      </c>
      <c r="S1171">
        <f>INDEX(LORDetail!$E$2:$E$930,P1171)</f>
        <v>-0.85553327483941199</v>
      </c>
      <c r="T1171">
        <f>INDEX(LORDetail!$G$2:$G$930,P1171)</f>
        <v>30.62125</v>
      </c>
      <c r="U1171">
        <f t="shared" si="384"/>
        <v>294</v>
      </c>
      <c r="V1171">
        <f>INDEX(LORDetail!$B$2:$B$930,U1171)</f>
        <v>49334.952145985124</v>
      </c>
      <c r="W1171">
        <f>INDEX(LORDetail!$D$2:$D$930,U1171)</f>
        <v>51.476914289687002</v>
      </c>
      <c r="X1171">
        <f>INDEX(LORDetail!$E$2:$E$930,U1171)</f>
        <v>-0.85853743395314597</v>
      </c>
      <c r="Y1171">
        <f>INDEX(LORDetail!$G$2:$G$930,U1171)</f>
        <v>30.763870000000001</v>
      </c>
      <c r="Z1171">
        <f t="shared" si="385"/>
        <v>234.0562154928557</v>
      </c>
      <c r="AA1171" s="29">
        <f t="shared" si="386"/>
        <v>58.939313950882934</v>
      </c>
      <c r="AB1171">
        <f t="shared" si="387"/>
        <v>0.25181691426896541</v>
      </c>
      <c r="AC1171" s="32">
        <f t="shared" si="388"/>
        <v>51.477631903775617</v>
      </c>
      <c r="AD1171" s="32">
        <f t="shared" si="389"/>
        <v>-0.85628977291740549</v>
      </c>
      <c r="AE1171" s="34">
        <f t="shared" si="390"/>
        <v>30.657164128313038</v>
      </c>
      <c r="AF1171" s="36" t="str">
        <f t="shared" si="391"/>
        <v>PADTON</v>
      </c>
      <c r="AG1171" s="36" t="str">
        <f t="shared" si="392"/>
        <v>RDNGSTN</v>
      </c>
      <c r="AH1171" s="36">
        <f t="shared" si="393"/>
        <v>1167</v>
      </c>
      <c r="AI1171" s="42">
        <f t="shared" si="394"/>
        <v>49159.8</v>
      </c>
      <c r="AJ1171" s="43">
        <f t="shared" si="395"/>
        <v>36.833281336238812</v>
      </c>
      <c r="AK1171" s="43">
        <f t="shared" si="396"/>
        <v>-5.0613023480390949E-2</v>
      </c>
      <c r="AL1171" s="36">
        <f t="shared" si="397"/>
        <v>51.477631903775617</v>
      </c>
      <c r="AM1171" s="36">
        <v>1</v>
      </c>
      <c r="AN1171" s="36">
        <f t="shared" si="398"/>
        <v>-0.85628977291740549</v>
      </c>
      <c r="AO1171" s="36">
        <v>4</v>
      </c>
      <c r="AP1171" s="42">
        <f>INT(AI1171/1000)*1000</f>
        <v>49000</v>
      </c>
      <c r="AQ1171" s="42">
        <f>MOD(AI1171,1000)</f>
        <v>159.80000000000291</v>
      </c>
      <c r="AR1171" s="42">
        <f>MOD(AI1172,1000)-0.2+(AP1172-AP1171)</f>
        <v>196.39999999999856</v>
      </c>
    </row>
    <row r="1172" spans="1:44" x14ac:dyDescent="0.25">
      <c r="A1172" s="32" t="s">
        <v>0</v>
      </c>
      <c r="B1172" s="33" t="s">
        <v>1</v>
      </c>
      <c r="C1172" s="32">
        <v>1168</v>
      </c>
      <c r="D1172">
        <f>MATCH(C1172,TrainRun!$AG$2:$AG$148,1)</f>
        <v>124</v>
      </c>
      <c r="E1172">
        <f>INT(INDEX(TrainRun!$AD$2:$AD$148,'By Second'!D1172))</f>
        <v>1100</v>
      </c>
      <c r="F1172">
        <f>IF(E1172=0,0,INDEX(TrainRun!$AE$2:$AE$148,'By Second'!D1172))</f>
        <v>40.224353909424785</v>
      </c>
      <c r="G1172">
        <f>INDEX(TrainRun!$AF$2:$AF$148,'By Second'!D1172)</f>
        <v>46580.084787200067</v>
      </c>
      <c r="H1172">
        <f t="shared" si="381"/>
        <v>125</v>
      </c>
      <c r="I1172">
        <f>INT(INDEX(TrainRun!$AD$2:$AD$148,'By Second'!H1172))</f>
        <v>1184</v>
      </c>
      <c r="J1172">
        <f>INDEX(TrainRun!$AE$2:$AE$148,'By Second'!H1172)</f>
        <v>35.972859937071945</v>
      </c>
      <c r="K1172">
        <f t="shared" si="378"/>
        <v>84</v>
      </c>
      <c r="L1172">
        <f t="shared" si="379"/>
        <v>-4.25149397235284</v>
      </c>
      <c r="M1172">
        <f t="shared" si="382"/>
        <v>-5.0613023480390949E-2</v>
      </c>
      <c r="N1172" s="32">
        <f t="shared" si="383"/>
        <v>36.782668312758425</v>
      </c>
      <c r="O1172" s="29">
        <f t="shared" si="380"/>
        <v>49196.617912755908</v>
      </c>
      <c r="P1172">
        <f>MATCH(O1172,LORDetail!$B$2:$B$930,1)</f>
        <v>293</v>
      </c>
      <c r="Q1172">
        <f>INDEX(LORDetail!$B$2:$B$930,P1172)</f>
        <v>49100.895930492268</v>
      </c>
      <c r="R1172">
        <f>INDEX(LORDetail!$D$2:$D$930,P1172)</f>
        <v>51.477873432044397</v>
      </c>
      <c r="S1172">
        <f>INDEX(LORDetail!$E$2:$E$930,P1172)</f>
        <v>-0.85553327483941199</v>
      </c>
      <c r="T1172">
        <f>INDEX(LORDetail!$G$2:$G$930,P1172)</f>
        <v>30.62125</v>
      </c>
      <c r="U1172">
        <f t="shared" si="384"/>
        <v>294</v>
      </c>
      <c r="V1172">
        <f>INDEX(LORDetail!$B$2:$B$930,U1172)</f>
        <v>49334.952145985124</v>
      </c>
      <c r="W1172">
        <f>INDEX(LORDetail!$D$2:$D$930,U1172)</f>
        <v>51.476914289687002</v>
      </c>
      <c r="X1172">
        <f>INDEX(LORDetail!$E$2:$E$930,U1172)</f>
        <v>-0.85853743395314597</v>
      </c>
      <c r="Y1172">
        <f>INDEX(LORDetail!$G$2:$G$930,U1172)</f>
        <v>30.763870000000001</v>
      </c>
      <c r="Z1172">
        <f t="shared" si="385"/>
        <v>234.0562154928557</v>
      </c>
      <c r="AA1172" s="29">
        <f t="shared" si="386"/>
        <v>95.721982263639802</v>
      </c>
      <c r="AB1172">
        <f t="shared" si="387"/>
        <v>0.40897005047303092</v>
      </c>
      <c r="AC1172" s="32">
        <f t="shared" si="388"/>
        <v>51.477481171546081</v>
      </c>
      <c r="AD1172" s="32">
        <f t="shared" si="389"/>
        <v>-0.85676188594378477</v>
      </c>
      <c r="AE1172" s="34">
        <f t="shared" si="390"/>
        <v>30.679577308598464</v>
      </c>
      <c r="AF1172" s="36" t="str">
        <f t="shared" si="391"/>
        <v>PADTON</v>
      </c>
      <c r="AG1172" s="36" t="str">
        <f t="shared" si="392"/>
        <v>RDNGSTN</v>
      </c>
      <c r="AH1172" s="36">
        <f t="shared" si="393"/>
        <v>1168</v>
      </c>
      <c r="AI1172" s="42">
        <f t="shared" si="394"/>
        <v>49196.6</v>
      </c>
      <c r="AJ1172" s="43">
        <f t="shared" si="395"/>
        <v>36.782668312758425</v>
      </c>
      <c r="AK1172" s="43">
        <f t="shared" si="396"/>
        <v>-5.0613023480390949E-2</v>
      </c>
      <c r="AL1172" s="36">
        <f t="shared" si="397"/>
        <v>51.477481171546081</v>
      </c>
      <c r="AM1172" s="36">
        <v>1</v>
      </c>
      <c r="AN1172" s="36">
        <f t="shared" si="398"/>
        <v>-0.85676188594378477</v>
      </c>
      <c r="AO1172" s="36">
        <v>4</v>
      </c>
      <c r="AP1172" s="42">
        <f>INT(AI1172/1000)*1000</f>
        <v>49000</v>
      </c>
      <c r="AQ1172" s="42">
        <f>MOD(AI1172,1000)</f>
        <v>196.59999999999854</v>
      </c>
      <c r="AR1172" s="42">
        <f>MOD(AI1173,1000)-0.2+(AP1173-AP1172)</f>
        <v>233.20000000000147</v>
      </c>
    </row>
    <row r="1173" spans="1:44" x14ac:dyDescent="0.25">
      <c r="A1173" s="32" t="s">
        <v>0</v>
      </c>
      <c r="B1173" s="33" t="s">
        <v>1</v>
      </c>
      <c r="C1173" s="32">
        <v>1169</v>
      </c>
      <c r="D1173">
        <f>MATCH(C1173,TrainRun!$AG$2:$AG$148,1)</f>
        <v>124</v>
      </c>
      <c r="E1173">
        <f>INT(INDEX(TrainRun!$AD$2:$AD$148,'By Second'!D1173))</f>
        <v>1100</v>
      </c>
      <c r="F1173">
        <f>IF(E1173=0,0,INDEX(TrainRun!$AE$2:$AE$148,'By Second'!D1173))</f>
        <v>40.224353909424785</v>
      </c>
      <c r="G1173">
        <f>INDEX(TrainRun!$AF$2:$AF$148,'By Second'!D1173)</f>
        <v>46580.084787200067</v>
      </c>
      <c r="H1173">
        <f t="shared" si="381"/>
        <v>125</v>
      </c>
      <c r="I1173">
        <f>INT(INDEX(TrainRun!$AD$2:$AD$148,'By Second'!H1173))</f>
        <v>1184</v>
      </c>
      <c r="J1173">
        <f>INDEX(TrainRun!$AE$2:$AE$148,'By Second'!H1173)</f>
        <v>35.972859937071945</v>
      </c>
      <c r="K1173">
        <f t="shared" si="378"/>
        <v>84</v>
      </c>
      <c r="L1173">
        <f t="shared" si="379"/>
        <v>-4.25149397235284</v>
      </c>
      <c r="M1173">
        <f t="shared" si="382"/>
        <v>-5.0613023480390949E-2</v>
      </c>
      <c r="N1173" s="32">
        <f t="shared" si="383"/>
        <v>36.732055289278037</v>
      </c>
      <c r="O1173" s="29">
        <f t="shared" si="380"/>
        <v>49233.349968045186</v>
      </c>
      <c r="P1173">
        <f>MATCH(O1173,LORDetail!$B$2:$B$930,1)</f>
        <v>293</v>
      </c>
      <c r="Q1173">
        <f>INDEX(LORDetail!$B$2:$B$930,P1173)</f>
        <v>49100.895930492268</v>
      </c>
      <c r="R1173">
        <f>INDEX(LORDetail!$D$2:$D$930,P1173)</f>
        <v>51.477873432044397</v>
      </c>
      <c r="S1173">
        <f>INDEX(LORDetail!$E$2:$E$930,P1173)</f>
        <v>-0.85553327483941199</v>
      </c>
      <c r="T1173">
        <f>INDEX(LORDetail!$G$2:$G$930,P1173)</f>
        <v>30.62125</v>
      </c>
      <c r="U1173">
        <f t="shared" si="384"/>
        <v>294</v>
      </c>
      <c r="V1173">
        <f>INDEX(LORDetail!$B$2:$B$930,U1173)</f>
        <v>49334.952145985124</v>
      </c>
      <c r="W1173">
        <f>INDEX(LORDetail!$D$2:$D$930,U1173)</f>
        <v>51.476914289687002</v>
      </c>
      <c r="X1173">
        <f>INDEX(LORDetail!$E$2:$E$930,U1173)</f>
        <v>-0.85853743395314597</v>
      </c>
      <c r="Y1173">
        <f>INDEX(LORDetail!$G$2:$G$930,U1173)</f>
        <v>30.763870000000001</v>
      </c>
      <c r="Z1173">
        <f t="shared" si="385"/>
        <v>234.0562154928557</v>
      </c>
      <c r="AA1173" s="29">
        <f t="shared" si="386"/>
        <v>132.45403755291773</v>
      </c>
      <c r="AB1173">
        <f t="shared" si="387"/>
        <v>0.5659069436545715</v>
      </c>
      <c r="AC1173" s="32">
        <f t="shared" si="388"/>
        <v>51.477330646724397</v>
      </c>
      <c r="AD1173" s="32">
        <f t="shared" si="389"/>
        <v>-0.85723334934171724</v>
      </c>
      <c r="AE1173" s="34">
        <f t="shared" si="390"/>
        <v>30.701959648304015</v>
      </c>
      <c r="AF1173" s="36" t="str">
        <f t="shared" si="391"/>
        <v>PADTON</v>
      </c>
      <c r="AG1173" s="36" t="str">
        <f t="shared" si="392"/>
        <v>RDNGSTN</v>
      </c>
      <c r="AH1173" s="36">
        <f t="shared" si="393"/>
        <v>1169</v>
      </c>
      <c r="AI1173" s="42">
        <f t="shared" si="394"/>
        <v>49233.4</v>
      </c>
      <c r="AJ1173" s="43">
        <f t="shared" si="395"/>
        <v>36.732055289278037</v>
      </c>
      <c r="AK1173" s="43">
        <f t="shared" si="396"/>
        <v>-5.0613023480390949E-2</v>
      </c>
      <c r="AL1173" s="36">
        <f t="shared" si="397"/>
        <v>51.477330646724397</v>
      </c>
      <c r="AM1173" s="36">
        <v>1</v>
      </c>
      <c r="AN1173" s="36">
        <f t="shared" si="398"/>
        <v>-0.85723334934171724</v>
      </c>
      <c r="AO1173" s="36">
        <v>4</v>
      </c>
      <c r="AP1173" s="42">
        <f>INT(AI1173/1000)*1000</f>
        <v>49000</v>
      </c>
      <c r="AQ1173" s="42">
        <f>MOD(AI1173,1000)</f>
        <v>233.40000000000146</v>
      </c>
      <c r="AR1173" s="42">
        <f>MOD(AI1174,1000)-0.2+(AP1174-AP1173)</f>
        <v>269.8</v>
      </c>
    </row>
    <row r="1174" spans="1:44" x14ac:dyDescent="0.25">
      <c r="A1174" s="32" t="s">
        <v>0</v>
      </c>
      <c r="B1174" s="33" t="s">
        <v>1</v>
      </c>
      <c r="C1174" s="32">
        <v>1170</v>
      </c>
      <c r="D1174">
        <f>MATCH(C1174,TrainRun!$AG$2:$AG$148,1)</f>
        <v>124</v>
      </c>
      <c r="E1174">
        <f>INT(INDEX(TrainRun!$AD$2:$AD$148,'By Second'!D1174))</f>
        <v>1100</v>
      </c>
      <c r="F1174">
        <f>IF(E1174=0,0,INDEX(TrainRun!$AE$2:$AE$148,'By Second'!D1174))</f>
        <v>40.224353909424785</v>
      </c>
      <c r="G1174">
        <f>INDEX(TrainRun!$AF$2:$AF$148,'By Second'!D1174)</f>
        <v>46580.084787200067</v>
      </c>
      <c r="H1174">
        <f t="shared" si="381"/>
        <v>125</v>
      </c>
      <c r="I1174">
        <f>INT(INDEX(TrainRun!$AD$2:$AD$148,'By Second'!H1174))</f>
        <v>1184</v>
      </c>
      <c r="J1174">
        <f>INDEX(TrainRun!$AE$2:$AE$148,'By Second'!H1174)</f>
        <v>35.972859937071945</v>
      </c>
      <c r="K1174">
        <f t="shared" si="378"/>
        <v>84</v>
      </c>
      <c r="L1174">
        <f t="shared" si="379"/>
        <v>-4.25149397235284</v>
      </c>
      <c r="M1174">
        <f t="shared" si="382"/>
        <v>-5.0613023480390949E-2</v>
      </c>
      <c r="N1174" s="32">
        <f t="shared" si="383"/>
        <v>36.681442265797649</v>
      </c>
      <c r="O1174" s="29">
        <f t="shared" si="380"/>
        <v>49270.031410310985</v>
      </c>
      <c r="P1174">
        <f>MATCH(O1174,LORDetail!$B$2:$B$930,1)</f>
        <v>293</v>
      </c>
      <c r="Q1174">
        <f>INDEX(LORDetail!$B$2:$B$930,P1174)</f>
        <v>49100.895930492268</v>
      </c>
      <c r="R1174">
        <f>INDEX(LORDetail!$D$2:$D$930,P1174)</f>
        <v>51.477873432044397</v>
      </c>
      <c r="S1174">
        <f>INDEX(LORDetail!$E$2:$E$930,P1174)</f>
        <v>-0.85553327483941199</v>
      </c>
      <c r="T1174">
        <f>INDEX(LORDetail!$G$2:$G$930,P1174)</f>
        <v>30.62125</v>
      </c>
      <c r="U1174">
        <f t="shared" si="384"/>
        <v>294</v>
      </c>
      <c r="V1174">
        <f>INDEX(LORDetail!$B$2:$B$930,U1174)</f>
        <v>49334.952145985124</v>
      </c>
      <c r="W1174">
        <f>INDEX(LORDetail!$D$2:$D$930,U1174)</f>
        <v>51.476914289687002</v>
      </c>
      <c r="X1174">
        <f>INDEX(LORDetail!$E$2:$E$930,U1174)</f>
        <v>-0.85853743395314597</v>
      </c>
      <c r="Y1174">
        <f>INDEX(LORDetail!$G$2:$G$930,U1174)</f>
        <v>30.763870000000001</v>
      </c>
      <c r="Z1174">
        <f t="shared" si="385"/>
        <v>234.0562154928557</v>
      </c>
      <c r="AA1174" s="29">
        <f t="shared" si="386"/>
        <v>169.1354798187167</v>
      </c>
      <c r="AB1174">
        <f t="shared" si="387"/>
        <v>0.72262759381358699</v>
      </c>
      <c r="AC1174" s="32">
        <f t="shared" si="388"/>
        <v>51.477180329310549</v>
      </c>
      <c r="AD1174" s="32">
        <f t="shared" si="389"/>
        <v>-0.85770416311120279</v>
      </c>
      <c r="AE1174" s="34">
        <f t="shared" si="390"/>
        <v>30.724311147429695</v>
      </c>
      <c r="AF1174" s="36" t="str">
        <f t="shared" si="391"/>
        <v>PADTON</v>
      </c>
      <c r="AG1174" s="36" t="str">
        <f t="shared" si="392"/>
        <v>RDNGSTN</v>
      </c>
      <c r="AH1174" s="36">
        <f t="shared" si="393"/>
        <v>1170</v>
      </c>
      <c r="AI1174" s="42">
        <f t="shared" si="394"/>
        <v>49270</v>
      </c>
      <c r="AJ1174" s="43">
        <f t="shared" si="395"/>
        <v>36.681442265797649</v>
      </c>
      <c r="AK1174" s="43">
        <f t="shared" si="396"/>
        <v>-5.0613023480390949E-2</v>
      </c>
      <c r="AL1174" s="36">
        <f t="shared" si="397"/>
        <v>51.477180329310549</v>
      </c>
      <c r="AM1174" s="36">
        <v>1</v>
      </c>
      <c r="AN1174" s="36">
        <f t="shared" si="398"/>
        <v>-0.85770416311120279</v>
      </c>
      <c r="AO1174" s="36">
        <v>4</v>
      </c>
      <c r="AP1174" s="42">
        <f>INT(AI1174/1000)*1000</f>
        <v>49000</v>
      </c>
      <c r="AQ1174" s="42">
        <f>MOD(AI1174,1000)</f>
        <v>270</v>
      </c>
      <c r="AR1174" s="42">
        <f>MOD(AI1175,1000)-0.2+(AP1175-AP1174)</f>
        <v>306.39999999999856</v>
      </c>
    </row>
    <row r="1175" spans="1:44" x14ac:dyDescent="0.25">
      <c r="A1175" s="32" t="s">
        <v>0</v>
      </c>
      <c r="B1175" s="33" t="s">
        <v>1</v>
      </c>
      <c r="C1175" s="32">
        <v>1171</v>
      </c>
      <c r="D1175">
        <f>MATCH(C1175,TrainRun!$AG$2:$AG$148,1)</f>
        <v>124</v>
      </c>
      <c r="E1175">
        <f>INT(INDEX(TrainRun!$AD$2:$AD$148,'By Second'!D1175))</f>
        <v>1100</v>
      </c>
      <c r="F1175">
        <f>IF(E1175=0,0,INDEX(TrainRun!$AE$2:$AE$148,'By Second'!D1175))</f>
        <v>40.224353909424785</v>
      </c>
      <c r="G1175">
        <f>INDEX(TrainRun!$AF$2:$AF$148,'By Second'!D1175)</f>
        <v>46580.084787200067</v>
      </c>
      <c r="H1175">
        <f t="shared" si="381"/>
        <v>125</v>
      </c>
      <c r="I1175">
        <f>INT(INDEX(TrainRun!$AD$2:$AD$148,'By Second'!H1175))</f>
        <v>1184</v>
      </c>
      <c r="J1175">
        <f>INDEX(TrainRun!$AE$2:$AE$148,'By Second'!H1175)</f>
        <v>35.972859937071945</v>
      </c>
      <c r="K1175">
        <f t="shared" si="378"/>
        <v>84</v>
      </c>
      <c r="L1175">
        <f t="shared" si="379"/>
        <v>-4.25149397235284</v>
      </c>
      <c r="M1175">
        <f t="shared" si="382"/>
        <v>-5.0613023480390949E-2</v>
      </c>
      <c r="N1175" s="32">
        <f t="shared" si="383"/>
        <v>36.630829242317262</v>
      </c>
      <c r="O1175" s="29">
        <f t="shared" si="380"/>
        <v>49306.662239553305</v>
      </c>
      <c r="P1175">
        <f>MATCH(O1175,LORDetail!$B$2:$B$930,1)</f>
        <v>293</v>
      </c>
      <c r="Q1175">
        <f>INDEX(LORDetail!$B$2:$B$930,P1175)</f>
        <v>49100.895930492268</v>
      </c>
      <c r="R1175">
        <f>INDEX(LORDetail!$D$2:$D$930,P1175)</f>
        <v>51.477873432044397</v>
      </c>
      <c r="S1175">
        <f>INDEX(LORDetail!$E$2:$E$930,P1175)</f>
        <v>-0.85553327483941199</v>
      </c>
      <c r="T1175">
        <f>INDEX(LORDetail!$G$2:$G$930,P1175)</f>
        <v>30.62125</v>
      </c>
      <c r="U1175">
        <f t="shared" si="384"/>
        <v>294</v>
      </c>
      <c r="V1175">
        <f>INDEX(LORDetail!$B$2:$B$930,U1175)</f>
        <v>49334.952145985124</v>
      </c>
      <c r="W1175">
        <f>INDEX(LORDetail!$D$2:$D$930,U1175)</f>
        <v>51.476914289687002</v>
      </c>
      <c r="X1175">
        <f>INDEX(LORDetail!$E$2:$E$930,U1175)</f>
        <v>-0.85853743395314597</v>
      </c>
      <c r="Y1175">
        <f>INDEX(LORDetail!$G$2:$G$930,U1175)</f>
        <v>30.763870000000001</v>
      </c>
      <c r="Z1175">
        <f t="shared" si="385"/>
        <v>234.0562154928557</v>
      </c>
      <c r="AA1175" s="29">
        <f t="shared" si="386"/>
        <v>205.76630906103674</v>
      </c>
      <c r="AB1175">
        <f t="shared" si="387"/>
        <v>0.87913200095007737</v>
      </c>
      <c r="AC1175" s="32">
        <f t="shared" si="388"/>
        <v>51.477030219304545</v>
      </c>
      <c r="AD1175" s="32">
        <f t="shared" si="389"/>
        <v>-0.8581743272522413</v>
      </c>
      <c r="AE1175" s="34">
        <f t="shared" si="390"/>
        <v>30.7466318059755</v>
      </c>
      <c r="AF1175" s="36" t="str">
        <f t="shared" si="391"/>
        <v>PADTON</v>
      </c>
      <c r="AG1175" s="36" t="str">
        <f t="shared" si="392"/>
        <v>RDNGSTN</v>
      </c>
      <c r="AH1175" s="36">
        <f t="shared" si="393"/>
        <v>1171</v>
      </c>
      <c r="AI1175" s="42">
        <f t="shared" si="394"/>
        <v>49306.6</v>
      </c>
      <c r="AJ1175" s="43">
        <f t="shared" si="395"/>
        <v>36.630829242317262</v>
      </c>
      <c r="AK1175" s="43">
        <f t="shared" si="396"/>
        <v>-5.0613023480390949E-2</v>
      </c>
      <c r="AL1175" s="36">
        <f t="shared" si="397"/>
        <v>51.477030219304545</v>
      </c>
      <c r="AM1175" s="36">
        <v>1</v>
      </c>
      <c r="AN1175" s="36">
        <f t="shared" si="398"/>
        <v>-0.8581743272522413</v>
      </c>
      <c r="AO1175" s="36">
        <v>4</v>
      </c>
      <c r="AP1175" s="42">
        <f>INT(AI1175/1000)*1000</f>
        <v>49000</v>
      </c>
      <c r="AQ1175" s="42">
        <f>MOD(AI1175,1000)</f>
        <v>306.59999999999854</v>
      </c>
      <c r="AR1175" s="42">
        <f>MOD(AI1176,1000)-0.2+(AP1176-AP1175)</f>
        <v>342.9999999999971</v>
      </c>
    </row>
    <row r="1176" spans="1:44" x14ac:dyDescent="0.25">
      <c r="A1176" s="32" t="s">
        <v>0</v>
      </c>
      <c r="B1176" s="33" t="s">
        <v>1</v>
      </c>
      <c r="C1176" s="32">
        <v>1172</v>
      </c>
      <c r="D1176">
        <f>MATCH(C1176,TrainRun!$AG$2:$AG$148,1)</f>
        <v>124</v>
      </c>
      <c r="E1176">
        <f>INT(INDEX(TrainRun!$AD$2:$AD$148,'By Second'!D1176))</f>
        <v>1100</v>
      </c>
      <c r="F1176">
        <f>IF(E1176=0,0,INDEX(TrainRun!$AE$2:$AE$148,'By Second'!D1176))</f>
        <v>40.224353909424785</v>
      </c>
      <c r="G1176">
        <f>INDEX(TrainRun!$AF$2:$AF$148,'By Second'!D1176)</f>
        <v>46580.084787200067</v>
      </c>
      <c r="H1176">
        <f t="shared" si="381"/>
        <v>125</v>
      </c>
      <c r="I1176">
        <f>INT(INDEX(TrainRun!$AD$2:$AD$148,'By Second'!H1176))</f>
        <v>1184</v>
      </c>
      <c r="J1176">
        <f>INDEX(TrainRun!$AE$2:$AE$148,'By Second'!H1176)</f>
        <v>35.972859937071945</v>
      </c>
      <c r="K1176">
        <f t="shared" si="378"/>
        <v>84</v>
      </c>
      <c r="L1176">
        <f t="shared" si="379"/>
        <v>-4.25149397235284</v>
      </c>
      <c r="M1176">
        <f t="shared" si="382"/>
        <v>-5.0613023480390949E-2</v>
      </c>
      <c r="N1176" s="32">
        <f t="shared" si="383"/>
        <v>36.580216218836874</v>
      </c>
      <c r="O1176" s="29">
        <f t="shared" si="380"/>
        <v>49343.242455772139</v>
      </c>
      <c r="P1176">
        <f>MATCH(O1176,LORDetail!$B$2:$B$930,1)</f>
        <v>294</v>
      </c>
      <c r="Q1176">
        <f>INDEX(LORDetail!$B$2:$B$930,P1176)</f>
        <v>49334.952145985124</v>
      </c>
      <c r="R1176">
        <f>INDEX(LORDetail!$D$2:$D$930,P1176)</f>
        <v>51.476914289687002</v>
      </c>
      <c r="S1176">
        <f>INDEX(LORDetail!$E$2:$E$930,P1176)</f>
        <v>-0.85853743395314597</v>
      </c>
      <c r="T1176">
        <f>INDEX(LORDetail!$G$2:$G$930,P1176)</f>
        <v>30.763870000000001</v>
      </c>
      <c r="U1176">
        <f t="shared" si="384"/>
        <v>295</v>
      </c>
      <c r="V1176">
        <f>INDEX(LORDetail!$B$2:$B$930,U1176)</f>
        <v>49447.121116776565</v>
      </c>
      <c r="W1176">
        <f>INDEX(LORDetail!$D$2:$D$930,U1176)</f>
        <v>51.476425840189698</v>
      </c>
      <c r="X1176">
        <f>INDEX(LORDetail!$E$2:$E$930,U1176)</f>
        <v>-0.85995247355583804</v>
      </c>
      <c r="Y1176">
        <f>INDEX(LORDetail!$G$2:$G$930,U1176)</f>
        <v>30.83222</v>
      </c>
      <c r="Z1176">
        <f t="shared" si="385"/>
        <v>112.1689707914411</v>
      </c>
      <c r="AA1176" s="29">
        <f t="shared" si="386"/>
        <v>8.2903097870148486</v>
      </c>
      <c r="AB1176">
        <f t="shared" si="387"/>
        <v>7.3909118792123474E-2</v>
      </c>
      <c r="AC1176" s="32">
        <f t="shared" si="388"/>
        <v>51.476878188815085</v>
      </c>
      <c r="AD1176" s="32">
        <f t="shared" si="389"/>
        <v>-0.85864201828323694</v>
      </c>
      <c r="AE1176" s="34">
        <f t="shared" si="390"/>
        <v>30.768921688269444</v>
      </c>
      <c r="AF1176" s="36" t="str">
        <f t="shared" si="391"/>
        <v>PADTON</v>
      </c>
      <c r="AG1176" s="36" t="str">
        <f t="shared" si="392"/>
        <v>RDNGSTN</v>
      </c>
      <c r="AH1176" s="36">
        <f t="shared" si="393"/>
        <v>1172</v>
      </c>
      <c r="AI1176" s="42">
        <f t="shared" si="394"/>
        <v>49343.199999999997</v>
      </c>
      <c r="AJ1176" s="43">
        <f t="shared" si="395"/>
        <v>36.580216218836874</v>
      </c>
      <c r="AK1176" s="43">
        <f t="shared" si="396"/>
        <v>-5.0613023480390949E-2</v>
      </c>
      <c r="AL1176" s="36">
        <f t="shared" si="397"/>
        <v>51.476878188815085</v>
      </c>
      <c r="AM1176" s="36">
        <v>1</v>
      </c>
      <c r="AN1176" s="36">
        <f t="shared" si="398"/>
        <v>-0.85864201828323694</v>
      </c>
      <c r="AO1176" s="36">
        <v>4</v>
      </c>
      <c r="AP1176" s="42">
        <f>INT(AI1176/1000)*1000</f>
        <v>49000</v>
      </c>
      <c r="AQ1176" s="42">
        <f>MOD(AI1176,1000)</f>
        <v>343.19999999999709</v>
      </c>
      <c r="AR1176" s="42">
        <f>MOD(AI1177,1000)-0.2+(AP1177-AP1176)</f>
        <v>379.60000000000292</v>
      </c>
    </row>
    <row r="1177" spans="1:44" x14ac:dyDescent="0.25">
      <c r="A1177" s="32" t="s">
        <v>0</v>
      </c>
      <c r="B1177" s="33" t="s">
        <v>1</v>
      </c>
      <c r="C1177" s="32">
        <v>1173</v>
      </c>
      <c r="D1177">
        <f>MATCH(C1177,TrainRun!$AG$2:$AG$148,1)</f>
        <v>124</v>
      </c>
      <c r="E1177">
        <f>INT(INDEX(TrainRun!$AD$2:$AD$148,'By Second'!D1177))</f>
        <v>1100</v>
      </c>
      <c r="F1177">
        <f>IF(E1177=0,0,INDEX(TrainRun!$AE$2:$AE$148,'By Second'!D1177))</f>
        <v>40.224353909424785</v>
      </c>
      <c r="G1177">
        <f>INDEX(TrainRun!$AF$2:$AF$148,'By Second'!D1177)</f>
        <v>46580.084787200067</v>
      </c>
      <c r="H1177">
        <f t="shared" si="381"/>
        <v>125</v>
      </c>
      <c r="I1177">
        <f>INT(INDEX(TrainRun!$AD$2:$AD$148,'By Second'!H1177))</f>
        <v>1184</v>
      </c>
      <c r="J1177">
        <f>INDEX(TrainRun!$AE$2:$AE$148,'By Second'!H1177)</f>
        <v>35.972859937071945</v>
      </c>
      <c r="K1177">
        <f t="shared" si="378"/>
        <v>84</v>
      </c>
      <c r="L1177">
        <f t="shared" si="379"/>
        <v>-4.25149397235284</v>
      </c>
      <c r="M1177">
        <f t="shared" si="382"/>
        <v>-5.0613023480390949E-2</v>
      </c>
      <c r="N1177" s="32">
        <f t="shared" si="383"/>
        <v>36.529603195356486</v>
      </c>
      <c r="O1177" s="29">
        <f t="shared" si="380"/>
        <v>49379.772058967494</v>
      </c>
      <c r="P1177">
        <f>MATCH(O1177,LORDetail!$B$2:$B$930,1)</f>
        <v>294</v>
      </c>
      <c r="Q1177">
        <f>INDEX(LORDetail!$B$2:$B$930,P1177)</f>
        <v>49334.952145985124</v>
      </c>
      <c r="R1177">
        <f>INDEX(LORDetail!$D$2:$D$930,P1177)</f>
        <v>51.476914289687002</v>
      </c>
      <c r="S1177">
        <f>INDEX(LORDetail!$E$2:$E$930,P1177)</f>
        <v>-0.85853743395314597</v>
      </c>
      <c r="T1177">
        <f>INDEX(LORDetail!$G$2:$G$930,P1177)</f>
        <v>30.763870000000001</v>
      </c>
      <c r="U1177">
        <f t="shared" si="384"/>
        <v>295</v>
      </c>
      <c r="V1177">
        <f>INDEX(LORDetail!$B$2:$B$930,U1177)</f>
        <v>49447.121116776565</v>
      </c>
      <c r="W1177">
        <f>INDEX(LORDetail!$D$2:$D$930,U1177)</f>
        <v>51.476425840189698</v>
      </c>
      <c r="X1177">
        <f>INDEX(LORDetail!$E$2:$E$930,U1177)</f>
        <v>-0.85995247355583804</v>
      </c>
      <c r="Y1177">
        <f>INDEX(LORDetail!$G$2:$G$930,U1177)</f>
        <v>30.83222</v>
      </c>
      <c r="Z1177">
        <f t="shared" si="385"/>
        <v>112.1689707914411</v>
      </c>
      <c r="AA1177" s="29">
        <f t="shared" si="386"/>
        <v>44.819912982369715</v>
      </c>
      <c r="AB1177">
        <f t="shared" si="387"/>
        <v>0.39957496860432667</v>
      </c>
      <c r="AC1177" s="32">
        <f t="shared" si="388"/>
        <v>51.476719117494454</v>
      </c>
      <c r="AD1177" s="32">
        <f t="shared" si="389"/>
        <v>-0.85910284835796558</v>
      </c>
      <c r="AE1177" s="34">
        <f t="shared" si="390"/>
        <v>30.791180949104106</v>
      </c>
      <c r="AF1177" s="36" t="str">
        <f t="shared" si="391"/>
        <v>PADTON</v>
      </c>
      <c r="AG1177" s="36" t="str">
        <f t="shared" si="392"/>
        <v>RDNGSTN</v>
      </c>
      <c r="AH1177" s="36">
        <f t="shared" si="393"/>
        <v>1173</v>
      </c>
      <c r="AI1177" s="42">
        <f t="shared" si="394"/>
        <v>49379.8</v>
      </c>
      <c r="AJ1177" s="43">
        <f t="shared" si="395"/>
        <v>36.529603195356486</v>
      </c>
      <c r="AK1177" s="43">
        <f t="shared" si="396"/>
        <v>-5.0613023480390949E-2</v>
      </c>
      <c r="AL1177" s="36">
        <f t="shared" si="397"/>
        <v>51.476719117494454</v>
      </c>
      <c r="AM1177" s="36">
        <v>1</v>
      </c>
      <c r="AN1177" s="36">
        <f t="shared" si="398"/>
        <v>-0.85910284835796558</v>
      </c>
      <c r="AO1177" s="36">
        <v>4</v>
      </c>
      <c r="AP1177" s="42">
        <f>INT(AI1177/1000)*1000</f>
        <v>49000</v>
      </c>
      <c r="AQ1177" s="42">
        <f>MOD(AI1177,1000)</f>
        <v>379.80000000000291</v>
      </c>
      <c r="AR1177" s="42">
        <f>MOD(AI1178,1000)-0.2+(AP1178-AP1177)</f>
        <v>415.9999999999971</v>
      </c>
    </row>
    <row r="1178" spans="1:44" x14ac:dyDescent="0.25">
      <c r="A1178" s="32" t="s">
        <v>0</v>
      </c>
      <c r="B1178" s="33" t="s">
        <v>1</v>
      </c>
      <c r="C1178" s="32">
        <v>1174</v>
      </c>
      <c r="D1178">
        <f>MATCH(C1178,TrainRun!$AG$2:$AG$148,1)</f>
        <v>124</v>
      </c>
      <c r="E1178">
        <f>INT(INDEX(TrainRun!$AD$2:$AD$148,'By Second'!D1178))</f>
        <v>1100</v>
      </c>
      <c r="F1178">
        <f>IF(E1178=0,0,INDEX(TrainRun!$AE$2:$AE$148,'By Second'!D1178))</f>
        <v>40.224353909424785</v>
      </c>
      <c r="G1178">
        <f>INDEX(TrainRun!$AF$2:$AF$148,'By Second'!D1178)</f>
        <v>46580.084787200067</v>
      </c>
      <c r="H1178">
        <f t="shared" si="381"/>
        <v>125</v>
      </c>
      <c r="I1178">
        <f>INT(INDEX(TrainRun!$AD$2:$AD$148,'By Second'!H1178))</f>
        <v>1184</v>
      </c>
      <c r="J1178">
        <f>INDEX(TrainRun!$AE$2:$AE$148,'By Second'!H1178)</f>
        <v>35.972859937071945</v>
      </c>
      <c r="K1178">
        <f t="shared" si="378"/>
        <v>84</v>
      </c>
      <c r="L1178">
        <f t="shared" si="379"/>
        <v>-4.25149397235284</v>
      </c>
      <c r="M1178">
        <f t="shared" si="382"/>
        <v>-5.0613023480390949E-2</v>
      </c>
      <c r="N1178" s="32">
        <f t="shared" si="383"/>
        <v>36.478990171876099</v>
      </c>
      <c r="O1178" s="29">
        <f t="shared" si="380"/>
        <v>49416.25104913937</v>
      </c>
      <c r="P1178">
        <f>MATCH(O1178,LORDetail!$B$2:$B$930,1)</f>
        <v>294</v>
      </c>
      <c r="Q1178">
        <f>INDEX(LORDetail!$B$2:$B$930,P1178)</f>
        <v>49334.952145985124</v>
      </c>
      <c r="R1178">
        <f>INDEX(LORDetail!$D$2:$D$930,P1178)</f>
        <v>51.476914289687002</v>
      </c>
      <c r="S1178">
        <f>INDEX(LORDetail!$E$2:$E$930,P1178)</f>
        <v>-0.85853743395314597</v>
      </c>
      <c r="T1178">
        <f>INDEX(LORDetail!$G$2:$G$930,P1178)</f>
        <v>30.763870000000001</v>
      </c>
      <c r="U1178">
        <f t="shared" si="384"/>
        <v>295</v>
      </c>
      <c r="V1178">
        <f>INDEX(LORDetail!$B$2:$B$930,U1178)</f>
        <v>49447.121116776565</v>
      </c>
      <c r="W1178">
        <f>INDEX(LORDetail!$D$2:$D$930,U1178)</f>
        <v>51.476425840189698</v>
      </c>
      <c r="X1178">
        <f>INDEX(LORDetail!$E$2:$E$930,U1178)</f>
        <v>-0.85995247355583804</v>
      </c>
      <c r="Y1178">
        <f>INDEX(LORDetail!$G$2:$G$930,U1178)</f>
        <v>30.83222</v>
      </c>
      <c r="Z1178">
        <f t="shared" si="385"/>
        <v>112.1689707914411</v>
      </c>
      <c r="AA1178" s="29">
        <f t="shared" si="386"/>
        <v>81.298903154245636</v>
      </c>
      <c r="AB1178">
        <f t="shared" si="387"/>
        <v>0.72478959716414759</v>
      </c>
      <c r="AC1178" s="32">
        <f t="shared" si="388"/>
        <v>51.476560266572619</v>
      </c>
      <c r="AD1178" s="32">
        <f t="shared" si="389"/>
        <v>-0.85956303993675243</v>
      </c>
      <c r="AE1178" s="34">
        <f t="shared" si="390"/>
        <v>30.81340936896617</v>
      </c>
      <c r="AF1178" s="36" t="str">
        <f t="shared" si="391"/>
        <v>PADTON</v>
      </c>
      <c r="AG1178" s="36" t="str">
        <f t="shared" si="392"/>
        <v>RDNGSTN</v>
      </c>
      <c r="AH1178" s="36">
        <f t="shared" si="393"/>
        <v>1174</v>
      </c>
      <c r="AI1178" s="42">
        <f t="shared" si="394"/>
        <v>49416.2</v>
      </c>
      <c r="AJ1178" s="43">
        <f t="shared" si="395"/>
        <v>36.478990171876099</v>
      </c>
      <c r="AK1178" s="43">
        <f t="shared" si="396"/>
        <v>-5.0613023480390949E-2</v>
      </c>
      <c r="AL1178" s="36">
        <f t="shared" si="397"/>
        <v>51.476560266572619</v>
      </c>
      <c r="AM1178" s="36">
        <v>1</v>
      </c>
      <c r="AN1178" s="36">
        <f t="shared" si="398"/>
        <v>-0.85956303993675243</v>
      </c>
      <c r="AO1178" s="36">
        <v>4</v>
      </c>
      <c r="AP1178" s="42">
        <f>INT(AI1178/1000)*1000</f>
        <v>49000</v>
      </c>
      <c r="AQ1178" s="42">
        <f>MOD(AI1178,1000)</f>
        <v>416.19999999999709</v>
      </c>
      <c r="AR1178" s="42">
        <f>MOD(AI1179,1000)-0.2+(AP1179-AP1178)</f>
        <v>452.39999999999856</v>
      </c>
    </row>
    <row r="1179" spans="1:44" x14ac:dyDescent="0.25">
      <c r="A1179" s="32" t="s">
        <v>0</v>
      </c>
      <c r="B1179" s="33" t="s">
        <v>1</v>
      </c>
      <c r="C1179" s="32">
        <v>1175</v>
      </c>
      <c r="D1179">
        <f>MATCH(C1179,TrainRun!$AG$2:$AG$148,1)</f>
        <v>124</v>
      </c>
      <c r="E1179">
        <f>INT(INDEX(TrainRun!$AD$2:$AD$148,'By Second'!D1179))</f>
        <v>1100</v>
      </c>
      <c r="F1179">
        <f>IF(E1179=0,0,INDEX(TrainRun!$AE$2:$AE$148,'By Second'!D1179))</f>
        <v>40.224353909424785</v>
      </c>
      <c r="G1179">
        <f>INDEX(TrainRun!$AF$2:$AF$148,'By Second'!D1179)</f>
        <v>46580.084787200067</v>
      </c>
      <c r="H1179">
        <f t="shared" si="381"/>
        <v>125</v>
      </c>
      <c r="I1179">
        <f>INT(INDEX(TrainRun!$AD$2:$AD$148,'By Second'!H1179))</f>
        <v>1184</v>
      </c>
      <c r="J1179">
        <f>INDEX(TrainRun!$AE$2:$AE$148,'By Second'!H1179)</f>
        <v>35.972859937071945</v>
      </c>
      <c r="K1179">
        <f t="shared" si="378"/>
        <v>84</v>
      </c>
      <c r="L1179">
        <f t="shared" si="379"/>
        <v>-4.25149397235284</v>
      </c>
      <c r="M1179">
        <f t="shared" si="382"/>
        <v>-5.0613023480390949E-2</v>
      </c>
      <c r="N1179" s="32">
        <f t="shared" si="383"/>
        <v>36.428377148395711</v>
      </c>
      <c r="O1179" s="29">
        <f t="shared" si="380"/>
        <v>49452.679426287767</v>
      </c>
      <c r="P1179">
        <f>MATCH(O1179,LORDetail!$B$2:$B$930,1)</f>
        <v>295</v>
      </c>
      <c r="Q1179">
        <f>INDEX(LORDetail!$B$2:$B$930,P1179)</f>
        <v>49447.121116776565</v>
      </c>
      <c r="R1179">
        <f>INDEX(LORDetail!$D$2:$D$930,P1179)</f>
        <v>51.476425840189698</v>
      </c>
      <c r="S1179">
        <f>INDEX(LORDetail!$E$2:$E$930,P1179)</f>
        <v>-0.85995247355583804</v>
      </c>
      <c r="T1179">
        <f>INDEX(LORDetail!$G$2:$G$930,P1179)</f>
        <v>30.83222</v>
      </c>
      <c r="U1179">
        <f t="shared" si="384"/>
        <v>296</v>
      </c>
      <c r="V1179">
        <f>INDEX(LORDetail!$B$2:$B$930,U1179)</f>
        <v>49650.952677442758</v>
      </c>
      <c r="W1179">
        <f>INDEX(LORDetail!$D$2:$D$930,U1179)</f>
        <v>51.475529013373901</v>
      </c>
      <c r="X1179">
        <f>INDEX(LORDetail!$E$2:$E$930,U1179)</f>
        <v>-0.86251555642265498</v>
      </c>
      <c r="Y1179">
        <f>INDEX(LORDetail!$G$2:$G$930,U1179)</f>
        <v>30.956410000000002</v>
      </c>
      <c r="Z1179">
        <f t="shared" si="385"/>
        <v>203.83156066619267</v>
      </c>
      <c r="AA1179" s="29">
        <f t="shared" si="386"/>
        <v>5.5583095112015144</v>
      </c>
      <c r="AB1179">
        <f t="shared" si="387"/>
        <v>2.7269130909045779E-2</v>
      </c>
      <c r="AC1179" s="32">
        <f t="shared" si="388"/>
        <v>51.476401384501855</v>
      </c>
      <c r="AD1179" s="32">
        <f t="shared" si="389"/>
        <v>-0.86002236659806397</v>
      </c>
      <c r="AE1179" s="34">
        <f t="shared" si="390"/>
        <v>30.835606553367594</v>
      </c>
      <c r="AF1179" s="36" t="str">
        <f t="shared" si="391"/>
        <v>PADTON</v>
      </c>
      <c r="AG1179" s="36" t="str">
        <f t="shared" si="392"/>
        <v>RDNGSTN</v>
      </c>
      <c r="AH1179" s="36">
        <f t="shared" si="393"/>
        <v>1175</v>
      </c>
      <c r="AI1179" s="42">
        <f t="shared" si="394"/>
        <v>49452.6</v>
      </c>
      <c r="AJ1179" s="43">
        <f t="shared" si="395"/>
        <v>36.428377148395711</v>
      </c>
      <c r="AK1179" s="43">
        <f t="shared" si="396"/>
        <v>-5.0613023480390949E-2</v>
      </c>
      <c r="AL1179" s="36">
        <f t="shared" si="397"/>
        <v>51.476401384501855</v>
      </c>
      <c r="AM1179" s="36">
        <v>1</v>
      </c>
      <c r="AN1179" s="36">
        <f t="shared" si="398"/>
        <v>-0.86002236659806397</v>
      </c>
      <c r="AO1179" s="36">
        <v>4</v>
      </c>
      <c r="AP1179" s="42">
        <f>INT(AI1179/1000)*1000</f>
        <v>49000</v>
      </c>
      <c r="AQ1179" s="42">
        <f>MOD(AI1179,1000)</f>
        <v>452.59999999999854</v>
      </c>
      <c r="AR1179" s="42">
        <f>MOD(AI1180,1000)-0.2+(AP1180-AP1179)</f>
        <v>488.8</v>
      </c>
    </row>
    <row r="1180" spans="1:44" x14ac:dyDescent="0.25">
      <c r="A1180" s="32" t="s">
        <v>0</v>
      </c>
      <c r="B1180" s="33" t="s">
        <v>1</v>
      </c>
      <c r="C1180" s="32">
        <v>1176</v>
      </c>
      <c r="D1180">
        <f>MATCH(C1180,TrainRun!$AG$2:$AG$148,1)</f>
        <v>124</v>
      </c>
      <c r="E1180">
        <f>INT(INDEX(TrainRun!$AD$2:$AD$148,'By Second'!D1180))</f>
        <v>1100</v>
      </c>
      <c r="F1180">
        <f>IF(E1180=0,0,INDEX(TrainRun!$AE$2:$AE$148,'By Second'!D1180))</f>
        <v>40.224353909424785</v>
      </c>
      <c r="G1180">
        <f>INDEX(TrainRun!$AF$2:$AF$148,'By Second'!D1180)</f>
        <v>46580.084787200067</v>
      </c>
      <c r="H1180">
        <f t="shared" si="381"/>
        <v>125</v>
      </c>
      <c r="I1180">
        <f>INT(INDEX(TrainRun!$AD$2:$AD$148,'By Second'!H1180))</f>
        <v>1184</v>
      </c>
      <c r="J1180">
        <f>INDEX(TrainRun!$AE$2:$AE$148,'By Second'!H1180)</f>
        <v>35.972859937071945</v>
      </c>
      <c r="K1180">
        <f t="shared" si="378"/>
        <v>84</v>
      </c>
      <c r="L1180">
        <f t="shared" si="379"/>
        <v>-4.25149397235284</v>
      </c>
      <c r="M1180">
        <f t="shared" si="382"/>
        <v>-5.0613023480390949E-2</v>
      </c>
      <c r="N1180" s="32">
        <f t="shared" si="383"/>
        <v>36.377764124915323</v>
      </c>
      <c r="O1180" s="29">
        <f t="shared" si="380"/>
        <v>49489.057190412685</v>
      </c>
      <c r="P1180">
        <f>MATCH(O1180,LORDetail!$B$2:$B$930,1)</f>
        <v>295</v>
      </c>
      <c r="Q1180">
        <f>INDEX(LORDetail!$B$2:$B$930,P1180)</f>
        <v>49447.121116776565</v>
      </c>
      <c r="R1180">
        <f>INDEX(LORDetail!$D$2:$D$930,P1180)</f>
        <v>51.476425840189698</v>
      </c>
      <c r="S1180">
        <f>INDEX(LORDetail!$E$2:$E$930,P1180)</f>
        <v>-0.85995247355583804</v>
      </c>
      <c r="T1180">
        <f>INDEX(LORDetail!$G$2:$G$930,P1180)</f>
        <v>30.83222</v>
      </c>
      <c r="U1180">
        <f t="shared" si="384"/>
        <v>296</v>
      </c>
      <c r="V1180">
        <f>INDEX(LORDetail!$B$2:$B$930,U1180)</f>
        <v>49650.952677442758</v>
      </c>
      <c r="W1180">
        <f>INDEX(LORDetail!$D$2:$D$930,U1180)</f>
        <v>51.475529013373901</v>
      </c>
      <c r="X1180">
        <f>INDEX(LORDetail!$E$2:$E$930,U1180)</f>
        <v>-0.86251555642265498</v>
      </c>
      <c r="Y1180">
        <f>INDEX(LORDetail!$G$2:$G$930,U1180)</f>
        <v>30.956410000000002</v>
      </c>
      <c r="Z1180">
        <f t="shared" si="385"/>
        <v>203.83156066619267</v>
      </c>
      <c r="AA1180" s="29">
        <f t="shared" si="386"/>
        <v>41.936073636119545</v>
      </c>
      <c r="AB1180">
        <f t="shared" si="387"/>
        <v>0.20573886349620157</v>
      </c>
      <c r="AC1180" s="32">
        <f t="shared" si="388"/>
        <v>51.476241328059864</v>
      </c>
      <c r="AD1180" s="32">
        <f t="shared" si="389"/>
        <v>-0.86047979931190355</v>
      </c>
      <c r="AE1180" s="34">
        <f t="shared" si="390"/>
        <v>30.857770709457593</v>
      </c>
      <c r="AF1180" s="36" t="str">
        <f t="shared" si="391"/>
        <v>PADTON</v>
      </c>
      <c r="AG1180" s="36" t="str">
        <f t="shared" si="392"/>
        <v>RDNGSTN</v>
      </c>
      <c r="AH1180" s="36">
        <f t="shared" si="393"/>
        <v>1176</v>
      </c>
      <c r="AI1180" s="42">
        <f t="shared" si="394"/>
        <v>49489</v>
      </c>
      <c r="AJ1180" s="43">
        <f t="shared" si="395"/>
        <v>36.377764124915323</v>
      </c>
      <c r="AK1180" s="43">
        <f t="shared" si="396"/>
        <v>-5.0613023480390949E-2</v>
      </c>
      <c r="AL1180" s="36">
        <f t="shared" si="397"/>
        <v>51.476241328059864</v>
      </c>
      <c r="AM1180" s="36">
        <v>1</v>
      </c>
      <c r="AN1180" s="36">
        <f t="shared" si="398"/>
        <v>-0.86047979931190355</v>
      </c>
      <c r="AO1180" s="36">
        <v>4</v>
      </c>
      <c r="AP1180" s="42">
        <f>INT(AI1180/1000)*1000</f>
        <v>49000</v>
      </c>
      <c r="AQ1180" s="42">
        <f>MOD(AI1180,1000)</f>
        <v>489</v>
      </c>
      <c r="AR1180" s="42">
        <f>MOD(AI1181,1000)-0.2+(AP1181-AP1180)</f>
        <v>525.20000000000141</v>
      </c>
    </row>
    <row r="1181" spans="1:44" x14ac:dyDescent="0.25">
      <c r="A1181" s="32" t="s">
        <v>0</v>
      </c>
      <c r="B1181" s="33" t="s">
        <v>1</v>
      </c>
      <c r="C1181" s="32">
        <v>1177</v>
      </c>
      <c r="D1181">
        <f>MATCH(C1181,TrainRun!$AG$2:$AG$148,1)</f>
        <v>124</v>
      </c>
      <c r="E1181">
        <f>INT(INDEX(TrainRun!$AD$2:$AD$148,'By Second'!D1181))</f>
        <v>1100</v>
      </c>
      <c r="F1181">
        <f>IF(E1181=0,0,INDEX(TrainRun!$AE$2:$AE$148,'By Second'!D1181))</f>
        <v>40.224353909424785</v>
      </c>
      <c r="G1181">
        <f>INDEX(TrainRun!$AF$2:$AF$148,'By Second'!D1181)</f>
        <v>46580.084787200067</v>
      </c>
      <c r="H1181">
        <f t="shared" si="381"/>
        <v>125</v>
      </c>
      <c r="I1181">
        <f>INT(INDEX(TrainRun!$AD$2:$AD$148,'By Second'!H1181))</f>
        <v>1184</v>
      </c>
      <c r="J1181">
        <f>INDEX(TrainRun!$AE$2:$AE$148,'By Second'!H1181)</f>
        <v>35.972859937071945</v>
      </c>
      <c r="K1181">
        <f t="shared" si="378"/>
        <v>84</v>
      </c>
      <c r="L1181">
        <f t="shared" si="379"/>
        <v>-4.25149397235284</v>
      </c>
      <c r="M1181">
        <f t="shared" si="382"/>
        <v>-5.0613023480390949E-2</v>
      </c>
      <c r="N1181" s="32">
        <f t="shared" si="383"/>
        <v>36.327151101434936</v>
      </c>
      <c r="O1181" s="29">
        <f t="shared" si="380"/>
        <v>49525.384341514116</v>
      </c>
      <c r="P1181">
        <f>MATCH(O1181,LORDetail!$B$2:$B$930,1)</f>
        <v>295</v>
      </c>
      <c r="Q1181">
        <f>INDEX(LORDetail!$B$2:$B$930,P1181)</f>
        <v>49447.121116776565</v>
      </c>
      <c r="R1181">
        <f>INDEX(LORDetail!$D$2:$D$930,P1181)</f>
        <v>51.476425840189698</v>
      </c>
      <c r="S1181">
        <f>INDEX(LORDetail!$E$2:$E$930,P1181)</f>
        <v>-0.85995247355583804</v>
      </c>
      <c r="T1181">
        <f>INDEX(LORDetail!$G$2:$G$930,P1181)</f>
        <v>30.83222</v>
      </c>
      <c r="U1181">
        <f t="shared" si="384"/>
        <v>296</v>
      </c>
      <c r="V1181">
        <f>INDEX(LORDetail!$B$2:$B$930,U1181)</f>
        <v>49650.952677442758</v>
      </c>
      <c r="W1181">
        <f>INDEX(LORDetail!$D$2:$D$930,U1181)</f>
        <v>51.475529013373901</v>
      </c>
      <c r="X1181">
        <f>INDEX(LORDetail!$E$2:$E$930,U1181)</f>
        <v>-0.86251555642265498</v>
      </c>
      <c r="Y1181">
        <f>INDEX(LORDetail!$G$2:$G$930,U1181)</f>
        <v>30.956410000000002</v>
      </c>
      <c r="Z1181">
        <f t="shared" si="385"/>
        <v>203.83156066619267</v>
      </c>
      <c r="AA1181" s="29">
        <f t="shared" si="386"/>
        <v>78.263224737551354</v>
      </c>
      <c r="AB1181">
        <f t="shared" si="387"/>
        <v>0.38396028800328968</v>
      </c>
      <c r="AC1181" s="32">
        <f t="shared" si="388"/>
        <v>51.476081494307216</v>
      </c>
      <c r="AD1181" s="32">
        <f t="shared" si="389"/>
        <v>-0.86093659559155733</v>
      </c>
      <c r="AE1181" s="34">
        <f t="shared" si="390"/>
        <v>30.879904028167129</v>
      </c>
      <c r="AF1181" s="36" t="str">
        <f t="shared" si="391"/>
        <v>PADTON</v>
      </c>
      <c r="AG1181" s="36" t="str">
        <f t="shared" si="392"/>
        <v>RDNGSTN</v>
      </c>
      <c r="AH1181" s="36">
        <f t="shared" si="393"/>
        <v>1177</v>
      </c>
      <c r="AI1181" s="42">
        <f t="shared" si="394"/>
        <v>49525.4</v>
      </c>
      <c r="AJ1181" s="43">
        <f t="shared" si="395"/>
        <v>36.327151101434936</v>
      </c>
      <c r="AK1181" s="43">
        <f t="shared" si="396"/>
        <v>-5.0613023480390949E-2</v>
      </c>
      <c r="AL1181" s="36">
        <f t="shared" si="397"/>
        <v>51.476081494307216</v>
      </c>
      <c r="AM1181" s="36">
        <v>1</v>
      </c>
      <c r="AN1181" s="36">
        <f t="shared" si="398"/>
        <v>-0.86093659559155733</v>
      </c>
      <c r="AO1181" s="36">
        <v>4</v>
      </c>
      <c r="AP1181" s="42">
        <f>INT(AI1181/1000)*1000</f>
        <v>49000</v>
      </c>
      <c r="AQ1181" s="42">
        <f>MOD(AI1181,1000)</f>
        <v>525.40000000000146</v>
      </c>
      <c r="AR1181" s="42">
        <f>MOD(AI1182,1000)-0.2+(AP1182-AP1181)</f>
        <v>561.3999999999985</v>
      </c>
    </row>
    <row r="1182" spans="1:44" x14ac:dyDescent="0.25">
      <c r="A1182" s="32" t="s">
        <v>0</v>
      </c>
      <c r="B1182" s="33" t="s">
        <v>1</v>
      </c>
      <c r="C1182" s="32">
        <v>1178</v>
      </c>
      <c r="D1182">
        <f>MATCH(C1182,TrainRun!$AG$2:$AG$148,1)</f>
        <v>124</v>
      </c>
      <c r="E1182">
        <f>INT(INDEX(TrainRun!$AD$2:$AD$148,'By Second'!D1182))</f>
        <v>1100</v>
      </c>
      <c r="F1182">
        <f>IF(E1182=0,0,INDEX(TrainRun!$AE$2:$AE$148,'By Second'!D1182))</f>
        <v>40.224353909424785</v>
      </c>
      <c r="G1182">
        <f>INDEX(TrainRun!$AF$2:$AF$148,'By Second'!D1182)</f>
        <v>46580.084787200067</v>
      </c>
      <c r="H1182">
        <f t="shared" si="381"/>
        <v>125</v>
      </c>
      <c r="I1182">
        <f>INT(INDEX(TrainRun!$AD$2:$AD$148,'By Second'!H1182))</f>
        <v>1184</v>
      </c>
      <c r="J1182">
        <f>INDEX(TrainRun!$AE$2:$AE$148,'By Second'!H1182)</f>
        <v>35.972859937071945</v>
      </c>
      <c r="K1182">
        <f t="shared" si="378"/>
        <v>84</v>
      </c>
      <c r="L1182">
        <f t="shared" si="379"/>
        <v>-4.25149397235284</v>
      </c>
      <c r="M1182">
        <f t="shared" si="382"/>
        <v>-5.0613023480390949E-2</v>
      </c>
      <c r="N1182" s="32">
        <f t="shared" si="383"/>
        <v>36.276538077954548</v>
      </c>
      <c r="O1182" s="29">
        <f t="shared" si="380"/>
        <v>49561.660879592069</v>
      </c>
      <c r="P1182">
        <f>MATCH(O1182,LORDetail!$B$2:$B$930,1)</f>
        <v>295</v>
      </c>
      <c r="Q1182">
        <f>INDEX(LORDetail!$B$2:$B$930,P1182)</f>
        <v>49447.121116776565</v>
      </c>
      <c r="R1182">
        <f>INDEX(LORDetail!$D$2:$D$930,P1182)</f>
        <v>51.476425840189698</v>
      </c>
      <c r="S1182">
        <f>INDEX(LORDetail!$E$2:$E$930,P1182)</f>
        <v>-0.85995247355583804</v>
      </c>
      <c r="T1182">
        <f>INDEX(LORDetail!$G$2:$G$930,P1182)</f>
        <v>30.83222</v>
      </c>
      <c r="U1182">
        <f t="shared" si="384"/>
        <v>296</v>
      </c>
      <c r="V1182">
        <f>INDEX(LORDetail!$B$2:$B$930,U1182)</f>
        <v>49650.952677442758</v>
      </c>
      <c r="W1182">
        <f>INDEX(LORDetail!$D$2:$D$930,U1182)</f>
        <v>51.475529013373901</v>
      </c>
      <c r="X1182">
        <f>INDEX(LORDetail!$E$2:$E$930,U1182)</f>
        <v>-0.86251555642265498</v>
      </c>
      <c r="Y1182">
        <f>INDEX(LORDetail!$G$2:$G$930,U1182)</f>
        <v>30.956410000000002</v>
      </c>
      <c r="Z1182">
        <f t="shared" si="385"/>
        <v>203.83156066619267</v>
      </c>
      <c r="AA1182" s="29">
        <f t="shared" si="386"/>
        <v>114.53976281550422</v>
      </c>
      <c r="AB1182">
        <f t="shared" si="387"/>
        <v>0.56193340443034578</v>
      </c>
      <c r="AC1182" s="32">
        <f t="shared" si="388"/>
        <v>51.475921883243913</v>
      </c>
      <c r="AD1182" s="32">
        <f t="shared" si="389"/>
        <v>-0.86139275543702554</v>
      </c>
      <c r="AE1182" s="34">
        <f t="shared" si="390"/>
        <v>30.902006509496207</v>
      </c>
      <c r="AF1182" s="36" t="str">
        <f t="shared" si="391"/>
        <v>PADTON</v>
      </c>
      <c r="AG1182" s="36" t="str">
        <f t="shared" si="392"/>
        <v>RDNGSTN</v>
      </c>
      <c r="AH1182" s="36">
        <f t="shared" si="393"/>
        <v>1178</v>
      </c>
      <c r="AI1182" s="42">
        <f t="shared" si="394"/>
        <v>49561.599999999999</v>
      </c>
      <c r="AJ1182" s="43">
        <f t="shared" si="395"/>
        <v>36.276538077954548</v>
      </c>
      <c r="AK1182" s="43">
        <f t="shared" si="396"/>
        <v>-5.0613023480390949E-2</v>
      </c>
      <c r="AL1182" s="36">
        <f t="shared" si="397"/>
        <v>51.475921883243913</v>
      </c>
      <c r="AM1182" s="36">
        <v>1</v>
      </c>
      <c r="AN1182" s="36">
        <f t="shared" si="398"/>
        <v>-0.86139275543702554</v>
      </c>
      <c r="AO1182" s="36">
        <v>4</v>
      </c>
      <c r="AP1182" s="42">
        <f>INT(AI1182/1000)*1000</f>
        <v>49000</v>
      </c>
      <c r="AQ1182" s="42">
        <f>MOD(AI1182,1000)</f>
        <v>561.59999999999854</v>
      </c>
      <c r="AR1182" s="42">
        <f>MOD(AI1183,1000)-0.2+(AP1183-AP1182)</f>
        <v>597.60000000000286</v>
      </c>
    </row>
    <row r="1183" spans="1:44" x14ac:dyDescent="0.25">
      <c r="A1183" s="32" t="s">
        <v>0</v>
      </c>
      <c r="B1183" s="33" t="s">
        <v>1</v>
      </c>
      <c r="C1183" s="32">
        <v>1179</v>
      </c>
      <c r="D1183">
        <f>MATCH(C1183,TrainRun!$AG$2:$AG$148,1)</f>
        <v>124</v>
      </c>
      <c r="E1183">
        <f>INT(INDEX(TrainRun!$AD$2:$AD$148,'By Second'!D1183))</f>
        <v>1100</v>
      </c>
      <c r="F1183">
        <f>IF(E1183=0,0,INDEX(TrainRun!$AE$2:$AE$148,'By Second'!D1183))</f>
        <v>40.224353909424785</v>
      </c>
      <c r="G1183">
        <f>INDEX(TrainRun!$AF$2:$AF$148,'By Second'!D1183)</f>
        <v>46580.084787200067</v>
      </c>
      <c r="H1183">
        <f t="shared" si="381"/>
        <v>125</v>
      </c>
      <c r="I1183">
        <f>INT(INDEX(TrainRun!$AD$2:$AD$148,'By Second'!H1183))</f>
        <v>1184</v>
      </c>
      <c r="J1183">
        <f>INDEX(TrainRun!$AE$2:$AE$148,'By Second'!H1183)</f>
        <v>35.972859937071945</v>
      </c>
      <c r="K1183">
        <f t="shared" si="378"/>
        <v>84</v>
      </c>
      <c r="L1183">
        <f t="shared" si="379"/>
        <v>-4.25149397235284</v>
      </c>
      <c r="M1183">
        <f t="shared" si="382"/>
        <v>-5.0613023480390949E-2</v>
      </c>
      <c r="N1183" s="32">
        <f t="shared" si="383"/>
        <v>36.22592505447416</v>
      </c>
      <c r="O1183" s="29">
        <f t="shared" si="380"/>
        <v>49597.886804646543</v>
      </c>
      <c r="P1183">
        <f>MATCH(O1183,LORDetail!$B$2:$B$930,1)</f>
        <v>295</v>
      </c>
      <c r="Q1183">
        <f>INDEX(LORDetail!$B$2:$B$930,P1183)</f>
        <v>49447.121116776565</v>
      </c>
      <c r="R1183">
        <f>INDEX(LORDetail!$D$2:$D$930,P1183)</f>
        <v>51.476425840189698</v>
      </c>
      <c r="S1183">
        <f>INDEX(LORDetail!$E$2:$E$930,P1183)</f>
        <v>-0.85995247355583804</v>
      </c>
      <c r="T1183">
        <f>INDEX(LORDetail!$G$2:$G$930,P1183)</f>
        <v>30.83222</v>
      </c>
      <c r="U1183">
        <f t="shared" si="384"/>
        <v>296</v>
      </c>
      <c r="V1183">
        <f>INDEX(LORDetail!$B$2:$B$930,U1183)</f>
        <v>49650.952677442758</v>
      </c>
      <c r="W1183">
        <f>INDEX(LORDetail!$D$2:$D$930,U1183)</f>
        <v>51.475529013373901</v>
      </c>
      <c r="X1183">
        <f>INDEX(LORDetail!$E$2:$E$930,U1183)</f>
        <v>-0.86251555642265498</v>
      </c>
      <c r="Y1183">
        <f>INDEX(LORDetail!$G$2:$G$930,U1183)</f>
        <v>30.956410000000002</v>
      </c>
      <c r="Z1183">
        <f t="shared" si="385"/>
        <v>203.83156066619267</v>
      </c>
      <c r="AA1183" s="29">
        <f t="shared" si="386"/>
        <v>150.76568786997814</v>
      </c>
      <c r="AB1183">
        <f t="shared" si="387"/>
        <v>0.73965821277736998</v>
      </c>
      <c r="AC1183" s="32">
        <f t="shared" si="388"/>
        <v>51.475762494869954</v>
      </c>
      <c r="AD1183" s="32">
        <f t="shared" si="389"/>
        <v>-0.86184827884830817</v>
      </c>
      <c r="AE1183" s="34">
        <f t="shared" si="390"/>
        <v>30.924078153444821</v>
      </c>
      <c r="AF1183" s="36" t="str">
        <f t="shared" si="391"/>
        <v>PADTON</v>
      </c>
      <c r="AG1183" s="36" t="str">
        <f t="shared" si="392"/>
        <v>RDNGSTN</v>
      </c>
      <c r="AH1183" s="36">
        <f t="shared" si="393"/>
        <v>1179</v>
      </c>
      <c r="AI1183" s="42">
        <f t="shared" si="394"/>
        <v>49597.8</v>
      </c>
      <c r="AJ1183" s="43">
        <f t="shared" si="395"/>
        <v>36.22592505447416</v>
      </c>
      <c r="AK1183" s="43">
        <f t="shared" si="396"/>
        <v>-5.0613023480390949E-2</v>
      </c>
      <c r="AL1183" s="36">
        <f t="shared" si="397"/>
        <v>51.475762494869954</v>
      </c>
      <c r="AM1183" s="36">
        <v>1</v>
      </c>
      <c r="AN1183" s="36">
        <f t="shared" si="398"/>
        <v>-0.86184827884830817</v>
      </c>
      <c r="AO1183" s="36">
        <v>4</v>
      </c>
      <c r="AP1183" s="42">
        <f>INT(AI1183/1000)*1000</f>
        <v>49000</v>
      </c>
      <c r="AQ1183" s="42">
        <f>MOD(AI1183,1000)</f>
        <v>597.80000000000291</v>
      </c>
      <c r="AR1183" s="42">
        <f>MOD(AI1184,1000)-0.2+(AP1184-AP1183)</f>
        <v>633.79999999999995</v>
      </c>
    </row>
    <row r="1184" spans="1:44" x14ac:dyDescent="0.25">
      <c r="A1184" s="32" t="s">
        <v>0</v>
      </c>
      <c r="B1184" s="33" t="s">
        <v>1</v>
      </c>
      <c r="C1184" s="32">
        <v>1180</v>
      </c>
      <c r="D1184">
        <f>MATCH(C1184,TrainRun!$AG$2:$AG$148,1)</f>
        <v>124</v>
      </c>
      <c r="E1184">
        <f>INT(INDEX(TrainRun!$AD$2:$AD$148,'By Second'!D1184))</f>
        <v>1100</v>
      </c>
      <c r="F1184">
        <f>IF(E1184=0,0,INDEX(TrainRun!$AE$2:$AE$148,'By Second'!D1184))</f>
        <v>40.224353909424785</v>
      </c>
      <c r="G1184">
        <f>INDEX(TrainRun!$AF$2:$AF$148,'By Second'!D1184)</f>
        <v>46580.084787200067</v>
      </c>
      <c r="H1184">
        <f t="shared" si="381"/>
        <v>125</v>
      </c>
      <c r="I1184">
        <f>INT(INDEX(TrainRun!$AD$2:$AD$148,'By Second'!H1184))</f>
        <v>1184</v>
      </c>
      <c r="J1184">
        <f>INDEX(TrainRun!$AE$2:$AE$148,'By Second'!H1184)</f>
        <v>35.972859937071945</v>
      </c>
      <c r="K1184">
        <f t="shared" si="378"/>
        <v>84</v>
      </c>
      <c r="L1184">
        <f t="shared" si="379"/>
        <v>-4.25149397235284</v>
      </c>
      <c r="M1184">
        <f t="shared" si="382"/>
        <v>-5.0613023480390949E-2</v>
      </c>
      <c r="N1184" s="32">
        <f t="shared" si="383"/>
        <v>36.175312030993773</v>
      </c>
      <c r="O1184" s="29">
        <f t="shared" si="380"/>
        <v>49634.062116677538</v>
      </c>
      <c r="P1184">
        <f>MATCH(O1184,LORDetail!$B$2:$B$930,1)</f>
        <v>295</v>
      </c>
      <c r="Q1184">
        <f>INDEX(LORDetail!$B$2:$B$930,P1184)</f>
        <v>49447.121116776565</v>
      </c>
      <c r="R1184">
        <f>INDEX(LORDetail!$D$2:$D$930,P1184)</f>
        <v>51.476425840189698</v>
      </c>
      <c r="S1184">
        <f>INDEX(LORDetail!$E$2:$E$930,P1184)</f>
        <v>-0.85995247355583804</v>
      </c>
      <c r="T1184">
        <f>INDEX(LORDetail!$G$2:$G$930,P1184)</f>
        <v>30.83222</v>
      </c>
      <c r="U1184">
        <f t="shared" si="384"/>
        <v>296</v>
      </c>
      <c r="V1184">
        <f>INDEX(LORDetail!$B$2:$B$930,U1184)</f>
        <v>49650.952677442758</v>
      </c>
      <c r="W1184">
        <f>INDEX(LORDetail!$D$2:$D$930,U1184)</f>
        <v>51.475529013373901</v>
      </c>
      <c r="X1184">
        <f>INDEX(LORDetail!$E$2:$E$930,U1184)</f>
        <v>-0.86251555642265498</v>
      </c>
      <c r="Y1184">
        <f>INDEX(LORDetail!$G$2:$G$930,U1184)</f>
        <v>30.956410000000002</v>
      </c>
      <c r="Z1184">
        <f t="shared" si="385"/>
        <v>203.83156066619267</v>
      </c>
      <c r="AA1184" s="29">
        <f t="shared" si="386"/>
        <v>186.94099990097311</v>
      </c>
      <c r="AB1184">
        <f t="shared" si="387"/>
        <v>0.91713471304436212</v>
      </c>
      <c r="AC1184" s="32">
        <f t="shared" si="388"/>
        <v>51.47560332918534</v>
      </c>
      <c r="AD1184" s="32">
        <f t="shared" si="389"/>
        <v>-0.86230316582540512</v>
      </c>
      <c r="AE1184" s="34">
        <f t="shared" si="390"/>
        <v>30.946118960012981</v>
      </c>
      <c r="AF1184" s="36" t="str">
        <f t="shared" si="391"/>
        <v>PADTON</v>
      </c>
      <c r="AG1184" s="36" t="str">
        <f t="shared" si="392"/>
        <v>RDNGSTN</v>
      </c>
      <c r="AH1184" s="36">
        <f t="shared" si="393"/>
        <v>1180</v>
      </c>
      <c r="AI1184" s="42">
        <f t="shared" si="394"/>
        <v>49634</v>
      </c>
      <c r="AJ1184" s="43">
        <f t="shared" si="395"/>
        <v>36.175312030993773</v>
      </c>
      <c r="AK1184" s="43">
        <f t="shared" si="396"/>
        <v>-5.0613023480390949E-2</v>
      </c>
      <c r="AL1184" s="36">
        <f t="shared" si="397"/>
        <v>51.47560332918534</v>
      </c>
      <c r="AM1184" s="36">
        <v>1</v>
      </c>
      <c r="AN1184" s="36">
        <f t="shared" si="398"/>
        <v>-0.86230316582540512</v>
      </c>
      <c r="AO1184" s="36">
        <v>4</v>
      </c>
      <c r="AP1184" s="42">
        <f>INT(AI1184/1000)*1000</f>
        <v>49000</v>
      </c>
      <c r="AQ1184" s="42">
        <f>MOD(AI1184,1000)</f>
        <v>634</v>
      </c>
      <c r="AR1184" s="42">
        <f>MOD(AI1185,1000)-0.2+(AP1185-AP1184)</f>
        <v>669.99999999999704</v>
      </c>
    </row>
    <row r="1185" spans="1:44" x14ac:dyDescent="0.25">
      <c r="A1185" s="32" t="s">
        <v>0</v>
      </c>
      <c r="B1185" s="33" t="s">
        <v>1</v>
      </c>
      <c r="C1185" s="32">
        <v>1181</v>
      </c>
      <c r="D1185">
        <f>MATCH(C1185,TrainRun!$AG$2:$AG$148,1)</f>
        <v>124</v>
      </c>
      <c r="E1185">
        <f>INT(INDEX(TrainRun!$AD$2:$AD$148,'By Second'!D1185))</f>
        <v>1100</v>
      </c>
      <c r="F1185">
        <f>IF(E1185=0,0,INDEX(TrainRun!$AE$2:$AE$148,'By Second'!D1185))</f>
        <v>40.224353909424785</v>
      </c>
      <c r="G1185">
        <f>INDEX(TrainRun!$AF$2:$AF$148,'By Second'!D1185)</f>
        <v>46580.084787200067</v>
      </c>
      <c r="H1185">
        <f t="shared" si="381"/>
        <v>125</v>
      </c>
      <c r="I1185">
        <f>INT(INDEX(TrainRun!$AD$2:$AD$148,'By Second'!H1185))</f>
        <v>1184</v>
      </c>
      <c r="J1185">
        <f>INDEX(TrainRun!$AE$2:$AE$148,'By Second'!H1185)</f>
        <v>35.972859937071945</v>
      </c>
      <c r="K1185">
        <f t="shared" si="378"/>
        <v>84</v>
      </c>
      <c r="L1185">
        <f t="shared" si="379"/>
        <v>-4.25149397235284</v>
      </c>
      <c r="M1185">
        <f t="shared" si="382"/>
        <v>-5.0613023480390949E-2</v>
      </c>
      <c r="N1185" s="32">
        <f t="shared" si="383"/>
        <v>36.124699007513385</v>
      </c>
      <c r="O1185" s="29">
        <f t="shared" si="380"/>
        <v>49670.186815685054</v>
      </c>
      <c r="P1185">
        <f>MATCH(O1185,LORDetail!$B$2:$B$930,1)</f>
        <v>296</v>
      </c>
      <c r="Q1185">
        <f>INDEX(LORDetail!$B$2:$B$930,P1185)</f>
        <v>49650.952677442758</v>
      </c>
      <c r="R1185">
        <f>INDEX(LORDetail!$D$2:$D$930,P1185)</f>
        <v>51.475529013373901</v>
      </c>
      <c r="S1185">
        <f>INDEX(LORDetail!$E$2:$E$930,P1185)</f>
        <v>-0.86251555642265498</v>
      </c>
      <c r="T1185">
        <f>INDEX(LORDetail!$G$2:$G$930,P1185)</f>
        <v>30.956410000000002</v>
      </c>
      <c r="U1185">
        <f t="shared" si="384"/>
        <v>297</v>
      </c>
      <c r="V1185">
        <f>INDEX(LORDetail!$B$2:$B$930,U1185)</f>
        <v>49702.960264500573</v>
      </c>
      <c r="W1185">
        <f>INDEX(LORDetail!$D$2:$D$930,U1185)</f>
        <v>51.475279545549597</v>
      </c>
      <c r="X1185">
        <f>INDEX(LORDetail!$E$2:$E$930,U1185)</f>
        <v>-0.86314976144099598</v>
      </c>
      <c r="Y1185">
        <f>INDEX(LORDetail!$G$2:$G$930,U1185)</f>
        <v>30.988099999999999</v>
      </c>
      <c r="Z1185">
        <f t="shared" si="385"/>
        <v>52.007587057814817</v>
      </c>
      <c r="AA1185" s="29">
        <f t="shared" si="386"/>
        <v>19.234138242296467</v>
      </c>
      <c r="AB1185">
        <f t="shared" si="387"/>
        <v>0.3698333133762699</v>
      </c>
      <c r="AC1185" s="32">
        <f t="shared" si="388"/>
        <v>51.475436751861857</v>
      </c>
      <c r="AD1185" s="32">
        <f t="shared" si="389"/>
        <v>-0.86275010656594786</v>
      </c>
      <c r="AE1185" s="34">
        <f t="shared" si="390"/>
        <v>30.968130017700894</v>
      </c>
      <c r="AF1185" s="36" t="str">
        <f t="shared" si="391"/>
        <v>PADTON</v>
      </c>
      <c r="AG1185" s="36" t="str">
        <f t="shared" si="392"/>
        <v>RDNGSTN</v>
      </c>
      <c r="AH1185" s="36">
        <f t="shared" si="393"/>
        <v>1181</v>
      </c>
      <c r="AI1185" s="42">
        <f t="shared" si="394"/>
        <v>49670.2</v>
      </c>
      <c r="AJ1185" s="43">
        <f t="shared" si="395"/>
        <v>36.124699007513385</v>
      </c>
      <c r="AK1185" s="43">
        <f t="shared" si="396"/>
        <v>-5.0613023480390949E-2</v>
      </c>
      <c r="AL1185" s="36">
        <f t="shared" si="397"/>
        <v>51.475436751861857</v>
      </c>
      <c r="AM1185" s="36">
        <v>1</v>
      </c>
      <c r="AN1185" s="36">
        <f t="shared" si="398"/>
        <v>-0.86275010656594786</v>
      </c>
      <c r="AO1185" s="36">
        <v>4</v>
      </c>
      <c r="AP1185" s="42">
        <f>INT(AI1185/1000)*1000</f>
        <v>49000</v>
      </c>
      <c r="AQ1185" s="42">
        <f>MOD(AI1185,1000)</f>
        <v>670.19999999999709</v>
      </c>
      <c r="AR1185" s="42">
        <f>MOD(AI1186,1000)-0.2+(AP1186-AP1185)</f>
        <v>705.99999999999704</v>
      </c>
    </row>
    <row r="1186" spans="1:44" x14ac:dyDescent="0.25">
      <c r="A1186" s="32" t="s">
        <v>0</v>
      </c>
      <c r="B1186" s="33" t="s">
        <v>1</v>
      </c>
      <c r="C1186" s="32">
        <v>1182</v>
      </c>
      <c r="D1186">
        <f>MATCH(C1186,TrainRun!$AG$2:$AG$148,1)</f>
        <v>124</v>
      </c>
      <c r="E1186">
        <f>INT(INDEX(TrainRun!$AD$2:$AD$148,'By Second'!D1186))</f>
        <v>1100</v>
      </c>
      <c r="F1186">
        <f>IF(E1186=0,0,INDEX(TrainRun!$AE$2:$AE$148,'By Second'!D1186))</f>
        <v>40.224353909424785</v>
      </c>
      <c r="G1186">
        <f>INDEX(TrainRun!$AF$2:$AF$148,'By Second'!D1186)</f>
        <v>46580.084787200067</v>
      </c>
      <c r="H1186">
        <f t="shared" si="381"/>
        <v>125</v>
      </c>
      <c r="I1186">
        <f>INT(INDEX(TrainRun!$AD$2:$AD$148,'By Second'!H1186))</f>
        <v>1184</v>
      </c>
      <c r="J1186">
        <f>INDEX(TrainRun!$AE$2:$AE$148,'By Second'!H1186)</f>
        <v>35.972859937071945</v>
      </c>
      <c r="K1186">
        <f t="shared" si="378"/>
        <v>84</v>
      </c>
      <c r="L1186">
        <f t="shared" si="379"/>
        <v>-4.25149397235284</v>
      </c>
      <c r="M1186">
        <f t="shared" si="382"/>
        <v>-5.0613023480390949E-2</v>
      </c>
      <c r="N1186" s="32">
        <f t="shared" si="383"/>
        <v>36.074085984032997</v>
      </c>
      <c r="O1186" s="29">
        <f t="shared" si="380"/>
        <v>49706.260901669084</v>
      </c>
      <c r="P1186">
        <f>MATCH(O1186,LORDetail!$B$2:$B$930,1)</f>
        <v>297</v>
      </c>
      <c r="Q1186">
        <f>INDEX(LORDetail!$B$2:$B$930,P1186)</f>
        <v>49702.960264500573</v>
      </c>
      <c r="R1186">
        <f>INDEX(LORDetail!$D$2:$D$930,P1186)</f>
        <v>51.475279545549597</v>
      </c>
      <c r="S1186">
        <f>INDEX(LORDetail!$E$2:$E$930,P1186)</f>
        <v>-0.86314976144099598</v>
      </c>
      <c r="T1186">
        <f>INDEX(LORDetail!$G$2:$G$930,P1186)</f>
        <v>30.988099999999999</v>
      </c>
      <c r="U1186">
        <f t="shared" si="384"/>
        <v>298</v>
      </c>
      <c r="V1186">
        <f>INDEX(LORDetail!$B$2:$B$930,U1186)</f>
        <v>49743</v>
      </c>
      <c r="W1186">
        <f>INDEX(LORDetail!$D$2:$D$930,U1186)</f>
        <v>51.475654427056902</v>
      </c>
      <c r="X1186">
        <f>INDEX(LORDetail!$E$2:$E$930,U1186)</f>
        <v>-0.8640787414832285</v>
      </c>
      <c r="Y1186">
        <f>INDEX(LORDetail!$G$2:$G$930,U1186)</f>
        <v>31.012499999999999</v>
      </c>
      <c r="Z1186">
        <f t="shared" si="385"/>
        <v>40.039735499427479</v>
      </c>
      <c r="AA1186" s="29">
        <f t="shared" si="386"/>
        <v>3.3006371685114573</v>
      </c>
      <c r="AB1186">
        <f t="shared" si="387"/>
        <v>8.2434040268788797E-2</v>
      </c>
      <c r="AC1186" s="32">
        <f t="shared" si="388"/>
        <v>51.475310448546864</v>
      </c>
      <c r="AD1186" s="32">
        <f t="shared" si="389"/>
        <v>-0.86322634101920626</v>
      </c>
      <c r="AE1186" s="34">
        <f t="shared" si="390"/>
        <v>30.990111390582559</v>
      </c>
      <c r="AF1186" s="36" t="str">
        <f t="shared" si="391"/>
        <v>PADTON</v>
      </c>
      <c r="AG1186" s="36" t="str">
        <f t="shared" si="392"/>
        <v>RDNGSTN</v>
      </c>
      <c r="AH1186" s="36">
        <f t="shared" si="393"/>
        <v>1182</v>
      </c>
      <c r="AI1186" s="42">
        <f t="shared" si="394"/>
        <v>49706.2</v>
      </c>
      <c r="AJ1186" s="43">
        <f t="shared" si="395"/>
        <v>36.074085984032997</v>
      </c>
      <c r="AK1186" s="43">
        <f t="shared" si="396"/>
        <v>-5.0613023480390949E-2</v>
      </c>
      <c r="AL1186" s="36">
        <f t="shared" si="397"/>
        <v>51.475310448546864</v>
      </c>
      <c r="AM1186" s="36">
        <v>1</v>
      </c>
      <c r="AN1186" s="36">
        <f t="shared" si="398"/>
        <v>-0.86322634101920626</v>
      </c>
      <c r="AO1186" s="36">
        <v>4</v>
      </c>
      <c r="AP1186" s="42">
        <f>INT(AI1186/1000)*1000</f>
        <v>49000</v>
      </c>
      <c r="AQ1186" s="42">
        <f>MOD(AI1186,1000)</f>
        <v>706.19999999999709</v>
      </c>
      <c r="AR1186" s="42">
        <f>MOD(AI1187,1000)-0.2+(AP1187-AP1186)</f>
        <v>741.99999999999704</v>
      </c>
    </row>
    <row r="1187" spans="1:44" x14ac:dyDescent="0.25">
      <c r="A1187" s="32" t="s">
        <v>0</v>
      </c>
      <c r="B1187" s="33" t="s">
        <v>1</v>
      </c>
      <c r="C1187" s="32">
        <v>1183</v>
      </c>
      <c r="D1187">
        <f>MATCH(C1187,TrainRun!$AG$2:$AG$148,1)</f>
        <v>124</v>
      </c>
      <c r="E1187">
        <f>INT(INDEX(TrainRun!$AD$2:$AD$148,'By Second'!D1187))</f>
        <v>1100</v>
      </c>
      <c r="F1187">
        <f>IF(E1187=0,0,INDEX(TrainRun!$AE$2:$AE$148,'By Second'!D1187))</f>
        <v>40.224353909424785</v>
      </c>
      <c r="G1187">
        <f>INDEX(TrainRun!$AF$2:$AF$148,'By Second'!D1187)</f>
        <v>46580.084787200067</v>
      </c>
      <c r="H1187">
        <f t="shared" si="381"/>
        <v>125</v>
      </c>
      <c r="I1187">
        <f>INT(INDEX(TrainRun!$AD$2:$AD$148,'By Second'!H1187))</f>
        <v>1184</v>
      </c>
      <c r="J1187">
        <f>INDEX(TrainRun!$AE$2:$AE$148,'By Second'!H1187)</f>
        <v>35.972859937071945</v>
      </c>
      <c r="K1187">
        <f t="shared" si="378"/>
        <v>84</v>
      </c>
      <c r="L1187">
        <f t="shared" si="379"/>
        <v>-4.25149397235284</v>
      </c>
      <c r="M1187">
        <f t="shared" si="382"/>
        <v>-5.0613023480390949E-2</v>
      </c>
      <c r="N1187" s="32">
        <f t="shared" si="383"/>
        <v>36.02347296055261</v>
      </c>
      <c r="O1187" s="29">
        <f t="shared" si="380"/>
        <v>49742.284374629635</v>
      </c>
      <c r="P1187">
        <f>MATCH(O1187,LORDetail!$B$2:$B$930,1)</f>
        <v>297</v>
      </c>
      <c r="Q1187">
        <f>INDEX(LORDetail!$B$2:$B$930,P1187)</f>
        <v>49702.960264500573</v>
      </c>
      <c r="R1187">
        <f>INDEX(LORDetail!$D$2:$D$930,P1187)</f>
        <v>51.475279545549597</v>
      </c>
      <c r="S1187">
        <f>INDEX(LORDetail!$E$2:$E$930,P1187)</f>
        <v>-0.86314976144099598</v>
      </c>
      <c r="T1187">
        <f>INDEX(LORDetail!$G$2:$G$930,P1187)</f>
        <v>30.988099999999999</v>
      </c>
      <c r="U1187">
        <f t="shared" si="384"/>
        <v>298</v>
      </c>
      <c r="V1187">
        <f>INDEX(LORDetail!$B$2:$B$930,U1187)</f>
        <v>49743</v>
      </c>
      <c r="W1187">
        <f>INDEX(LORDetail!$D$2:$D$930,U1187)</f>
        <v>51.475654427056902</v>
      </c>
      <c r="X1187">
        <f>INDEX(LORDetail!$E$2:$E$930,U1187)</f>
        <v>-0.8640787414832285</v>
      </c>
      <c r="Y1187">
        <f>INDEX(LORDetail!$G$2:$G$930,U1187)</f>
        <v>31.012499999999999</v>
      </c>
      <c r="Z1187">
        <f t="shared" si="385"/>
        <v>40.039735499427479</v>
      </c>
      <c r="AA1187" s="29">
        <f t="shared" si="386"/>
        <v>39.324110129062319</v>
      </c>
      <c r="AB1187">
        <f t="shared" si="387"/>
        <v>0.98212712043576333</v>
      </c>
      <c r="AC1187" s="32">
        <f t="shared" si="388"/>
        <v>51.475647726844869</v>
      </c>
      <c r="AD1187" s="32">
        <f t="shared" si="389"/>
        <v>-0.86406213793481612</v>
      </c>
      <c r="AE1187" s="34">
        <f t="shared" si="390"/>
        <v>31.012063901738632</v>
      </c>
      <c r="AF1187" s="36" t="str">
        <f t="shared" si="391"/>
        <v>PADTON</v>
      </c>
      <c r="AG1187" s="36" t="str">
        <f t="shared" si="392"/>
        <v>RDNGSTN</v>
      </c>
      <c r="AH1187" s="36">
        <f t="shared" si="393"/>
        <v>1183</v>
      </c>
      <c r="AI1187" s="42">
        <f t="shared" si="394"/>
        <v>49742.2</v>
      </c>
      <c r="AJ1187" s="43">
        <f t="shared" si="395"/>
        <v>36.02347296055261</v>
      </c>
      <c r="AK1187" s="43">
        <f t="shared" si="396"/>
        <v>-5.0613023480390949E-2</v>
      </c>
      <c r="AL1187" s="36">
        <f t="shared" si="397"/>
        <v>51.475647726844869</v>
      </c>
      <c r="AM1187" s="36">
        <v>1</v>
      </c>
      <c r="AN1187" s="36">
        <f t="shared" si="398"/>
        <v>-0.86406213793481612</v>
      </c>
      <c r="AO1187" s="36">
        <v>4</v>
      </c>
      <c r="AP1187" s="42">
        <f>INT(AI1187/1000)*1000</f>
        <v>49000</v>
      </c>
      <c r="AQ1187" s="42">
        <f>MOD(AI1187,1000)</f>
        <v>742.19999999999709</v>
      </c>
      <c r="AR1187" s="42">
        <f>MOD(AI1188,1000)-0.2+(AP1188-AP1187)</f>
        <v>802.8</v>
      </c>
    </row>
    <row r="1188" spans="1:44" x14ac:dyDescent="0.25">
      <c r="A1188" s="32" t="s">
        <v>0</v>
      </c>
      <c r="B1188" s="33" t="s">
        <v>1</v>
      </c>
      <c r="C1188" s="32">
        <v>1184</v>
      </c>
      <c r="D1188">
        <f>MATCH(C1188,TrainRun!$AG$2:$AG$148,1)</f>
        <v>126</v>
      </c>
      <c r="E1188">
        <f>INT(INDEX(TrainRun!$AD$2:$AD$148,'By Second'!D1188))</f>
        <v>1184</v>
      </c>
      <c r="F1188">
        <f>IF(E1188=0,0,INDEX(TrainRun!$AE$2:$AE$148,'By Second'!D1188))</f>
        <v>35.968152641654008</v>
      </c>
      <c r="G1188">
        <f>INDEX(TrainRun!$AF$2:$AF$148,'By Second'!D1188)</f>
        <v>49802.950060054885</v>
      </c>
      <c r="H1188">
        <f t="shared" si="381"/>
        <v>127</v>
      </c>
      <c r="I1188">
        <f>INT(INDEX(TrainRun!$AD$2:$AD$148,'By Second'!H1188))</f>
        <v>1200</v>
      </c>
      <c r="J1188">
        <f>INDEX(TrainRun!$AE$2:$AE$148,'By Second'!H1188)</f>
        <v>35.256181746125073</v>
      </c>
      <c r="K1188">
        <f t="shared" si="378"/>
        <v>16</v>
      </c>
      <c r="L1188">
        <f t="shared" si="379"/>
        <v>-0.71197089552893544</v>
      </c>
      <c r="M1188">
        <f t="shared" si="382"/>
        <v>-4.4498180970558465E-2</v>
      </c>
      <c r="N1188" s="32">
        <f t="shared" si="383"/>
        <v>35.968152641654008</v>
      </c>
      <c r="O1188" s="29">
        <f t="shared" si="380"/>
        <v>49803</v>
      </c>
      <c r="P1188">
        <f>MATCH(O1188,LORDetail!$B$2:$B$930,1)</f>
        <v>298</v>
      </c>
      <c r="Q1188">
        <f>INDEX(LORDetail!$B$2:$B$930,P1188)</f>
        <v>49743</v>
      </c>
      <c r="R1188">
        <f>INDEX(LORDetail!$D$2:$D$930,P1188)</f>
        <v>51.475654427056902</v>
      </c>
      <c r="S1188">
        <f>INDEX(LORDetail!$E$2:$E$930,P1188)</f>
        <v>-0.8640787414832285</v>
      </c>
      <c r="T1188">
        <f>INDEX(LORDetail!$G$2:$G$930,P1188)</f>
        <v>31.012499999999999</v>
      </c>
      <c r="U1188">
        <f t="shared" si="384"/>
        <v>299</v>
      </c>
      <c r="V1188">
        <f>INDEX(LORDetail!$B$2:$B$930,U1188)</f>
        <v>49990.894521002847</v>
      </c>
      <c r="W1188">
        <f>INDEX(LORDetail!$D$2:$D$930,U1188)</f>
        <v>51.474167725104301</v>
      </c>
      <c r="X1188">
        <f>INDEX(LORDetail!$E$2:$E$930,U1188)</f>
        <v>-0.86689928163488605</v>
      </c>
      <c r="Y1188">
        <f>INDEX(LORDetail!$G$2:$G$930,U1188)</f>
        <v>31.168060000000001</v>
      </c>
      <c r="Z1188">
        <f t="shared" si="385"/>
        <v>247.89452100284689</v>
      </c>
      <c r="AA1188" s="29">
        <f t="shared" si="386"/>
        <v>60</v>
      </c>
      <c r="AB1188">
        <f t="shared" si="387"/>
        <v>0.24203842730074274</v>
      </c>
      <c r="AC1188" s="32">
        <f t="shared" si="388"/>
        <v>51.475294588054432</v>
      </c>
      <c r="AD1188" s="32">
        <f t="shared" si="389"/>
        <v>-0.86476142058567429</v>
      </c>
      <c r="AE1188" s="34">
        <f t="shared" si="390"/>
        <v>31.050151497750903</v>
      </c>
      <c r="AF1188" s="36" t="str">
        <f t="shared" si="391"/>
        <v>PADTON</v>
      </c>
      <c r="AG1188" s="36" t="str">
        <f t="shared" si="392"/>
        <v>RDNGSTN</v>
      </c>
      <c r="AH1188" s="36">
        <f t="shared" si="393"/>
        <v>1184</v>
      </c>
      <c r="AI1188" s="42">
        <f t="shared" si="394"/>
        <v>49803</v>
      </c>
      <c r="AJ1188" s="43">
        <f t="shared" si="395"/>
        <v>35.968152641654008</v>
      </c>
      <c r="AK1188" s="43">
        <f t="shared" si="396"/>
        <v>-4.4498180970558465E-2</v>
      </c>
      <c r="AL1188" s="36">
        <f t="shared" si="397"/>
        <v>51.475294588054432</v>
      </c>
      <c r="AM1188" s="36">
        <v>1</v>
      </c>
      <c r="AN1188" s="36">
        <f t="shared" si="398"/>
        <v>-0.86476142058567429</v>
      </c>
      <c r="AO1188" s="36">
        <v>4</v>
      </c>
      <c r="AP1188" s="42">
        <f>INT(AI1188/1000)*1000</f>
        <v>49000</v>
      </c>
      <c r="AQ1188" s="42">
        <f>MOD(AI1188,1000)</f>
        <v>803</v>
      </c>
      <c r="AR1188" s="42">
        <f>MOD(AI1189,1000)-0.2+(AP1189-AP1188)</f>
        <v>838.8</v>
      </c>
    </row>
    <row r="1189" spans="1:44" x14ac:dyDescent="0.25">
      <c r="A1189" s="32" t="s">
        <v>0</v>
      </c>
      <c r="B1189" s="33" t="s">
        <v>1</v>
      </c>
      <c r="C1189" s="32">
        <v>1185</v>
      </c>
      <c r="D1189">
        <f>MATCH(C1189,TrainRun!$AG$2:$AG$148,1)</f>
        <v>126</v>
      </c>
      <c r="E1189">
        <f>INT(INDEX(TrainRun!$AD$2:$AD$148,'By Second'!D1189))</f>
        <v>1184</v>
      </c>
      <c r="F1189">
        <f>IF(E1189=0,0,INDEX(TrainRun!$AE$2:$AE$148,'By Second'!D1189))</f>
        <v>35.968152641654008</v>
      </c>
      <c r="G1189">
        <f>INDEX(TrainRun!$AF$2:$AF$148,'By Second'!D1189)</f>
        <v>49802.950060054885</v>
      </c>
      <c r="H1189">
        <f t="shared" si="381"/>
        <v>127</v>
      </c>
      <c r="I1189">
        <f>INT(INDEX(TrainRun!$AD$2:$AD$148,'By Second'!H1189))</f>
        <v>1200</v>
      </c>
      <c r="J1189">
        <f>INDEX(TrainRun!$AE$2:$AE$148,'By Second'!H1189)</f>
        <v>35.256181746125073</v>
      </c>
      <c r="K1189">
        <f t="shared" si="378"/>
        <v>16</v>
      </c>
      <c r="L1189">
        <f t="shared" si="379"/>
        <v>-0.71197089552893544</v>
      </c>
      <c r="M1189">
        <f t="shared" si="382"/>
        <v>-4.4498180970558465E-2</v>
      </c>
      <c r="N1189" s="32">
        <f t="shared" si="383"/>
        <v>35.923654460683451</v>
      </c>
      <c r="O1189" s="29">
        <f t="shared" si="380"/>
        <v>49838.923654460683</v>
      </c>
      <c r="P1189">
        <f>MATCH(O1189,LORDetail!$B$2:$B$930,1)</f>
        <v>298</v>
      </c>
      <c r="Q1189">
        <f>INDEX(LORDetail!$B$2:$B$930,P1189)</f>
        <v>49743</v>
      </c>
      <c r="R1189">
        <f>INDEX(LORDetail!$D$2:$D$930,P1189)</f>
        <v>51.475654427056902</v>
      </c>
      <c r="S1189">
        <f>INDEX(LORDetail!$E$2:$E$930,P1189)</f>
        <v>-0.8640787414832285</v>
      </c>
      <c r="T1189">
        <f>INDEX(LORDetail!$G$2:$G$930,P1189)</f>
        <v>31.012499999999999</v>
      </c>
      <c r="U1189">
        <f t="shared" si="384"/>
        <v>299</v>
      </c>
      <c r="V1189">
        <f>INDEX(LORDetail!$B$2:$B$930,U1189)</f>
        <v>49990.894521002847</v>
      </c>
      <c r="W1189">
        <f>INDEX(LORDetail!$D$2:$D$930,U1189)</f>
        <v>51.474167725104301</v>
      </c>
      <c r="X1189">
        <f>INDEX(LORDetail!$E$2:$E$930,U1189)</f>
        <v>-0.86689928163488605</v>
      </c>
      <c r="Y1189">
        <f>INDEX(LORDetail!$G$2:$G$930,U1189)</f>
        <v>31.168060000000001</v>
      </c>
      <c r="Z1189">
        <f t="shared" si="385"/>
        <v>247.89452100284689</v>
      </c>
      <c r="AA1189" s="29">
        <f t="shared" si="386"/>
        <v>95.923654460682883</v>
      </c>
      <c r="AB1189">
        <f t="shared" si="387"/>
        <v>0.38695350777672599</v>
      </c>
      <c r="AC1189" s="32">
        <f t="shared" si="388"/>
        <v>51.475079142521324</v>
      </c>
      <c r="AD1189" s="32">
        <f t="shared" si="389"/>
        <v>-0.86517015938873754</v>
      </c>
      <c r="AE1189" s="34">
        <f t="shared" si="390"/>
        <v>31.072694487669747</v>
      </c>
      <c r="AF1189" s="36" t="str">
        <f t="shared" si="391"/>
        <v>PADTON</v>
      </c>
      <c r="AG1189" s="36" t="str">
        <f t="shared" si="392"/>
        <v>RDNGSTN</v>
      </c>
      <c r="AH1189" s="36">
        <f t="shared" si="393"/>
        <v>1185</v>
      </c>
      <c r="AI1189" s="42">
        <f t="shared" si="394"/>
        <v>49839</v>
      </c>
      <c r="AJ1189" s="43">
        <f t="shared" si="395"/>
        <v>35.923654460683451</v>
      </c>
      <c r="AK1189" s="43">
        <f t="shared" si="396"/>
        <v>-4.4498180970558465E-2</v>
      </c>
      <c r="AL1189" s="36">
        <f t="shared" si="397"/>
        <v>51.475079142521324</v>
      </c>
      <c r="AM1189" s="36">
        <v>1</v>
      </c>
      <c r="AN1189" s="36">
        <f t="shared" si="398"/>
        <v>-0.86517015938873754</v>
      </c>
      <c r="AO1189" s="36">
        <v>4</v>
      </c>
      <c r="AP1189" s="42">
        <f>INT(AI1189/1000)*1000</f>
        <v>49000</v>
      </c>
      <c r="AQ1189" s="42">
        <f>MOD(AI1189,1000)</f>
        <v>839</v>
      </c>
      <c r="AR1189" s="42">
        <f>MOD(AI1190,1000)-0.2+(AP1190-AP1189)</f>
        <v>874.60000000000286</v>
      </c>
    </row>
    <row r="1190" spans="1:44" x14ac:dyDescent="0.25">
      <c r="A1190" s="32" t="s">
        <v>0</v>
      </c>
      <c r="B1190" s="33" t="s">
        <v>1</v>
      </c>
      <c r="C1190" s="32">
        <v>1186</v>
      </c>
      <c r="D1190">
        <f>MATCH(C1190,TrainRun!$AG$2:$AG$148,1)</f>
        <v>126</v>
      </c>
      <c r="E1190">
        <f>INT(INDEX(TrainRun!$AD$2:$AD$148,'By Second'!D1190))</f>
        <v>1184</v>
      </c>
      <c r="F1190">
        <f>IF(E1190=0,0,INDEX(TrainRun!$AE$2:$AE$148,'By Second'!D1190))</f>
        <v>35.968152641654008</v>
      </c>
      <c r="G1190">
        <f>INDEX(TrainRun!$AF$2:$AF$148,'By Second'!D1190)</f>
        <v>49802.950060054885</v>
      </c>
      <c r="H1190">
        <f t="shared" si="381"/>
        <v>127</v>
      </c>
      <c r="I1190">
        <f>INT(INDEX(TrainRun!$AD$2:$AD$148,'By Second'!H1190))</f>
        <v>1200</v>
      </c>
      <c r="J1190">
        <f>INDEX(TrainRun!$AE$2:$AE$148,'By Second'!H1190)</f>
        <v>35.256181746125073</v>
      </c>
      <c r="K1190">
        <f t="shared" si="378"/>
        <v>16</v>
      </c>
      <c r="L1190">
        <f t="shared" si="379"/>
        <v>-0.71197089552893544</v>
      </c>
      <c r="M1190">
        <f t="shared" si="382"/>
        <v>-4.4498180970558465E-2</v>
      </c>
      <c r="N1190" s="32">
        <f t="shared" si="383"/>
        <v>35.879156279712895</v>
      </c>
      <c r="O1190" s="29">
        <f t="shared" si="380"/>
        <v>49874.802810740395</v>
      </c>
      <c r="P1190">
        <f>MATCH(O1190,LORDetail!$B$2:$B$930,1)</f>
        <v>298</v>
      </c>
      <c r="Q1190">
        <f>INDEX(LORDetail!$B$2:$B$930,P1190)</f>
        <v>49743</v>
      </c>
      <c r="R1190">
        <f>INDEX(LORDetail!$D$2:$D$930,P1190)</f>
        <v>51.475654427056902</v>
      </c>
      <c r="S1190">
        <f>INDEX(LORDetail!$E$2:$E$930,P1190)</f>
        <v>-0.8640787414832285</v>
      </c>
      <c r="T1190">
        <f>INDEX(LORDetail!$G$2:$G$930,P1190)</f>
        <v>31.012499999999999</v>
      </c>
      <c r="U1190">
        <f t="shared" si="384"/>
        <v>299</v>
      </c>
      <c r="V1190">
        <f>INDEX(LORDetail!$B$2:$B$930,U1190)</f>
        <v>49990.894521002847</v>
      </c>
      <c r="W1190">
        <f>INDEX(LORDetail!$D$2:$D$930,U1190)</f>
        <v>51.474167725104301</v>
      </c>
      <c r="X1190">
        <f>INDEX(LORDetail!$E$2:$E$930,U1190)</f>
        <v>-0.86689928163488605</v>
      </c>
      <c r="Y1190">
        <f>INDEX(LORDetail!$G$2:$G$930,U1190)</f>
        <v>31.168060000000001</v>
      </c>
      <c r="Z1190">
        <f t="shared" si="385"/>
        <v>247.89452100284689</v>
      </c>
      <c r="AA1190" s="29">
        <f t="shared" si="386"/>
        <v>131.80281074039522</v>
      </c>
      <c r="AB1190">
        <f t="shared" si="387"/>
        <v>0.53168908375704504</v>
      </c>
      <c r="AC1190" s="32">
        <f t="shared" si="388"/>
        <v>51.474863963857906</v>
      </c>
      <c r="AD1190" s="32">
        <f t="shared" si="389"/>
        <v>-0.86557839189216323</v>
      </c>
      <c r="AE1190" s="34">
        <f t="shared" si="390"/>
        <v>31.095209553869246</v>
      </c>
      <c r="AF1190" s="36" t="str">
        <f t="shared" si="391"/>
        <v>PADTON</v>
      </c>
      <c r="AG1190" s="36" t="str">
        <f t="shared" si="392"/>
        <v>RDNGSTN</v>
      </c>
      <c r="AH1190" s="36">
        <f t="shared" si="393"/>
        <v>1186</v>
      </c>
      <c r="AI1190" s="42">
        <f t="shared" si="394"/>
        <v>49874.8</v>
      </c>
      <c r="AJ1190" s="43">
        <f t="shared" si="395"/>
        <v>35.879156279712895</v>
      </c>
      <c r="AK1190" s="43">
        <f t="shared" si="396"/>
        <v>-4.4498180970558465E-2</v>
      </c>
      <c r="AL1190" s="36">
        <f t="shared" si="397"/>
        <v>51.474863963857906</v>
      </c>
      <c r="AM1190" s="36">
        <v>1</v>
      </c>
      <c r="AN1190" s="36">
        <f t="shared" si="398"/>
        <v>-0.86557839189216323</v>
      </c>
      <c r="AO1190" s="36">
        <v>4</v>
      </c>
      <c r="AP1190" s="42">
        <f>INT(AI1190/1000)*1000</f>
        <v>49000</v>
      </c>
      <c r="AQ1190" s="42">
        <f>MOD(AI1190,1000)</f>
        <v>874.80000000000291</v>
      </c>
      <c r="AR1190" s="42">
        <f>MOD(AI1191,1000)-0.2+(AP1191-AP1190)</f>
        <v>910.3999999999985</v>
      </c>
    </row>
    <row r="1191" spans="1:44" x14ac:dyDescent="0.25">
      <c r="A1191" s="32" t="s">
        <v>0</v>
      </c>
      <c r="B1191" s="33" t="s">
        <v>1</v>
      </c>
      <c r="C1191" s="32">
        <v>1187</v>
      </c>
      <c r="D1191">
        <f>MATCH(C1191,TrainRun!$AG$2:$AG$148,1)</f>
        <v>126</v>
      </c>
      <c r="E1191">
        <f>INT(INDEX(TrainRun!$AD$2:$AD$148,'By Second'!D1191))</f>
        <v>1184</v>
      </c>
      <c r="F1191">
        <f>IF(E1191=0,0,INDEX(TrainRun!$AE$2:$AE$148,'By Second'!D1191))</f>
        <v>35.968152641654008</v>
      </c>
      <c r="G1191">
        <f>INDEX(TrainRun!$AF$2:$AF$148,'By Second'!D1191)</f>
        <v>49802.950060054885</v>
      </c>
      <c r="H1191">
        <f t="shared" si="381"/>
        <v>127</v>
      </c>
      <c r="I1191">
        <f>INT(INDEX(TrainRun!$AD$2:$AD$148,'By Second'!H1191))</f>
        <v>1200</v>
      </c>
      <c r="J1191">
        <f>INDEX(TrainRun!$AE$2:$AE$148,'By Second'!H1191)</f>
        <v>35.256181746125073</v>
      </c>
      <c r="K1191">
        <f t="shared" si="378"/>
        <v>16</v>
      </c>
      <c r="L1191">
        <f t="shared" si="379"/>
        <v>-0.71197089552893544</v>
      </c>
      <c r="M1191">
        <f t="shared" si="382"/>
        <v>-4.4498180970558465E-2</v>
      </c>
      <c r="N1191" s="32">
        <f t="shared" si="383"/>
        <v>35.834658098742338</v>
      </c>
      <c r="O1191" s="29">
        <f t="shared" si="380"/>
        <v>49910.637468839137</v>
      </c>
      <c r="P1191">
        <f>MATCH(O1191,LORDetail!$B$2:$B$930,1)</f>
        <v>298</v>
      </c>
      <c r="Q1191">
        <f>INDEX(LORDetail!$B$2:$B$930,P1191)</f>
        <v>49743</v>
      </c>
      <c r="R1191">
        <f>INDEX(LORDetail!$D$2:$D$930,P1191)</f>
        <v>51.475654427056902</v>
      </c>
      <c r="S1191">
        <f>INDEX(LORDetail!$E$2:$E$930,P1191)</f>
        <v>-0.8640787414832285</v>
      </c>
      <c r="T1191">
        <f>INDEX(LORDetail!$G$2:$G$930,P1191)</f>
        <v>31.012499999999999</v>
      </c>
      <c r="U1191">
        <f t="shared" si="384"/>
        <v>299</v>
      </c>
      <c r="V1191">
        <f>INDEX(LORDetail!$B$2:$B$930,U1191)</f>
        <v>49990.894521002847</v>
      </c>
      <c r="W1191">
        <f>INDEX(LORDetail!$D$2:$D$930,U1191)</f>
        <v>51.474167725104301</v>
      </c>
      <c r="X1191">
        <f>INDEX(LORDetail!$E$2:$E$930,U1191)</f>
        <v>-0.86689928163488605</v>
      </c>
      <c r="Y1191">
        <f>INDEX(LORDetail!$G$2:$G$930,U1191)</f>
        <v>31.168060000000001</v>
      </c>
      <c r="Z1191">
        <f t="shared" si="385"/>
        <v>247.89452100284689</v>
      </c>
      <c r="AA1191" s="29">
        <f t="shared" si="386"/>
        <v>167.637468839137</v>
      </c>
      <c r="AB1191">
        <f t="shared" si="387"/>
        <v>0.67624515524169981</v>
      </c>
      <c r="AC1191" s="32">
        <f t="shared" si="388"/>
        <v>51.474649052064166</v>
      </c>
      <c r="AD1191" s="32">
        <f t="shared" si="389"/>
        <v>-0.86598611809595161</v>
      </c>
      <c r="AE1191" s="34">
        <f t="shared" si="390"/>
        <v>31.117696696349398</v>
      </c>
      <c r="AF1191" s="36" t="str">
        <f t="shared" si="391"/>
        <v>PADTON</v>
      </c>
      <c r="AG1191" s="36" t="str">
        <f t="shared" si="392"/>
        <v>RDNGSTN</v>
      </c>
      <c r="AH1191" s="36">
        <f t="shared" si="393"/>
        <v>1187</v>
      </c>
      <c r="AI1191" s="42">
        <f t="shared" si="394"/>
        <v>49910.6</v>
      </c>
      <c r="AJ1191" s="43">
        <f t="shared" si="395"/>
        <v>35.834658098742338</v>
      </c>
      <c r="AK1191" s="43">
        <f t="shared" si="396"/>
        <v>-4.4498180970558465E-2</v>
      </c>
      <c r="AL1191" s="36">
        <f t="shared" si="397"/>
        <v>51.474649052064166</v>
      </c>
      <c r="AM1191" s="36">
        <v>1</v>
      </c>
      <c r="AN1191" s="36">
        <f t="shared" si="398"/>
        <v>-0.86598611809595161</v>
      </c>
      <c r="AO1191" s="36">
        <v>4</v>
      </c>
      <c r="AP1191" s="42">
        <f>INT(AI1191/1000)*1000</f>
        <v>49000</v>
      </c>
      <c r="AQ1191" s="42">
        <f>MOD(AI1191,1000)</f>
        <v>910.59999999999854</v>
      </c>
      <c r="AR1191" s="42">
        <f>MOD(AI1192,1000)-0.2+(AP1192-AP1191)</f>
        <v>946.20000000000141</v>
      </c>
    </row>
    <row r="1192" spans="1:44" x14ac:dyDescent="0.25">
      <c r="A1192" s="32" t="s">
        <v>0</v>
      </c>
      <c r="B1192" s="33" t="s">
        <v>1</v>
      </c>
      <c r="C1192" s="32">
        <v>1188</v>
      </c>
      <c r="D1192">
        <f>MATCH(C1192,TrainRun!$AG$2:$AG$148,1)</f>
        <v>126</v>
      </c>
      <c r="E1192">
        <f>INT(INDEX(TrainRun!$AD$2:$AD$148,'By Second'!D1192))</f>
        <v>1184</v>
      </c>
      <c r="F1192">
        <f>IF(E1192=0,0,INDEX(TrainRun!$AE$2:$AE$148,'By Second'!D1192))</f>
        <v>35.968152641654008</v>
      </c>
      <c r="G1192">
        <f>INDEX(TrainRun!$AF$2:$AF$148,'By Second'!D1192)</f>
        <v>49802.950060054885</v>
      </c>
      <c r="H1192">
        <f t="shared" si="381"/>
        <v>127</v>
      </c>
      <c r="I1192">
        <f>INT(INDEX(TrainRun!$AD$2:$AD$148,'By Second'!H1192))</f>
        <v>1200</v>
      </c>
      <c r="J1192">
        <f>INDEX(TrainRun!$AE$2:$AE$148,'By Second'!H1192)</f>
        <v>35.256181746125073</v>
      </c>
      <c r="K1192">
        <f t="shared" si="378"/>
        <v>16</v>
      </c>
      <c r="L1192">
        <f t="shared" si="379"/>
        <v>-0.71197089552893544</v>
      </c>
      <c r="M1192">
        <f t="shared" si="382"/>
        <v>-4.4498180970558465E-2</v>
      </c>
      <c r="N1192" s="32">
        <f t="shared" si="383"/>
        <v>35.790159917771781</v>
      </c>
      <c r="O1192" s="29">
        <f t="shared" si="380"/>
        <v>49946.427628756908</v>
      </c>
      <c r="P1192">
        <f>MATCH(O1192,LORDetail!$B$2:$B$930,1)</f>
        <v>298</v>
      </c>
      <c r="Q1192">
        <f>INDEX(LORDetail!$B$2:$B$930,P1192)</f>
        <v>49743</v>
      </c>
      <c r="R1192">
        <f>INDEX(LORDetail!$D$2:$D$930,P1192)</f>
        <v>51.475654427056902</v>
      </c>
      <c r="S1192">
        <f>INDEX(LORDetail!$E$2:$E$930,P1192)</f>
        <v>-0.8640787414832285</v>
      </c>
      <c r="T1192">
        <f>INDEX(LORDetail!$G$2:$G$930,P1192)</f>
        <v>31.012499999999999</v>
      </c>
      <c r="U1192">
        <f t="shared" si="384"/>
        <v>299</v>
      </c>
      <c r="V1192">
        <f>INDEX(LORDetail!$B$2:$B$930,U1192)</f>
        <v>49990.894521002847</v>
      </c>
      <c r="W1192">
        <f>INDEX(LORDetail!$D$2:$D$930,U1192)</f>
        <v>51.474167725104301</v>
      </c>
      <c r="X1192">
        <f>INDEX(LORDetail!$E$2:$E$930,U1192)</f>
        <v>-0.86689928163488605</v>
      </c>
      <c r="Y1192">
        <f>INDEX(LORDetail!$G$2:$G$930,U1192)</f>
        <v>31.168060000000001</v>
      </c>
      <c r="Z1192">
        <f t="shared" si="385"/>
        <v>247.89452100284689</v>
      </c>
      <c r="AA1192" s="29">
        <f t="shared" si="386"/>
        <v>203.42762875690823</v>
      </c>
      <c r="AB1192">
        <f t="shared" si="387"/>
        <v>0.8206217222306903</v>
      </c>
      <c r="AC1192" s="32">
        <f t="shared" si="388"/>
        <v>51.474434407140116</v>
      </c>
      <c r="AD1192" s="32">
        <f t="shared" si="389"/>
        <v>-0.86639333800010254</v>
      </c>
      <c r="AE1192" s="34">
        <f t="shared" si="390"/>
        <v>31.140155915110206</v>
      </c>
      <c r="AF1192" s="36" t="str">
        <f t="shared" si="391"/>
        <v>PADTON</v>
      </c>
      <c r="AG1192" s="36" t="str">
        <f t="shared" si="392"/>
        <v>RDNGSTN</v>
      </c>
      <c r="AH1192" s="36">
        <f t="shared" si="393"/>
        <v>1188</v>
      </c>
      <c r="AI1192" s="42">
        <f t="shared" si="394"/>
        <v>49946.400000000001</v>
      </c>
      <c r="AJ1192" s="43">
        <f t="shared" si="395"/>
        <v>35.790159917771781</v>
      </c>
      <c r="AK1192" s="43">
        <f t="shared" si="396"/>
        <v>-4.4498180970558465E-2</v>
      </c>
      <c r="AL1192" s="36">
        <f t="shared" si="397"/>
        <v>51.474434407140116</v>
      </c>
      <c r="AM1192" s="36">
        <v>1</v>
      </c>
      <c r="AN1192" s="36">
        <f t="shared" si="398"/>
        <v>-0.86639333800010254</v>
      </c>
      <c r="AO1192" s="36">
        <v>4</v>
      </c>
      <c r="AP1192" s="42">
        <f>INT(AI1192/1000)*1000</f>
        <v>49000</v>
      </c>
      <c r="AQ1192" s="42">
        <f>MOD(AI1192,1000)</f>
        <v>946.40000000000146</v>
      </c>
      <c r="AR1192" s="42">
        <f>MOD(AI1193,1000)-0.2+(AP1193-AP1192)</f>
        <v>981.99999999999704</v>
      </c>
    </row>
    <row r="1193" spans="1:44" x14ac:dyDescent="0.25">
      <c r="A1193" s="32" t="s">
        <v>0</v>
      </c>
      <c r="B1193" s="33" t="s">
        <v>1</v>
      </c>
      <c r="C1193" s="32">
        <v>1189</v>
      </c>
      <c r="D1193">
        <f>MATCH(C1193,TrainRun!$AG$2:$AG$148,1)</f>
        <v>126</v>
      </c>
      <c r="E1193">
        <f>INT(INDEX(TrainRun!$AD$2:$AD$148,'By Second'!D1193))</f>
        <v>1184</v>
      </c>
      <c r="F1193">
        <f>IF(E1193=0,0,INDEX(TrainRun!$AE$2:$AE$148,'By Second'!D1193))</f>
        <v>35.968152641654008</v>
      </c>
      <c r="G1193">
        <f>INDEX(TrainRun!$AF$2:$AF$148,'By Second'!D1193)</f>
        <v>49802.950060054885</v>
      </c>
      <c r="H1193">
        <f t="shared" si="381"/>
        <v>127</v>
      </c>
      <c r="I1193">
        <f>INT(INDEX(TrainRun!$AD$2:$AD$148,'By Second'!H1193))</f>
        <v>1200</v>
      </c>
      <c r="J1193">
        <f>INDEX(TrainRun!$AE$2:$AE$148,'By Second'!H1193)</f>
        <v>35.256181746125073</v>
      </c>
      <c r="K1193">
        <f t="shared" si="378"/>
        <v>16</v>
      </c>
      <c r="L1193">
        <f t="shared" si="379"/>
        <v>-0.71197089552893544</v>
      </c>
      <c r="M1193">
        <f t="shared" si="382"/>
        <v>-4.4498180970558465E-2</v>
      </c>
      <c r="N1193" s="32">
        <f t="shared" si="383"/>
        <v>35.745661736801225</v>
      </c>
      <c r="O1193" s="29">
        <f t="shared" si="380"/>
        <v>49982.173290493709</v>
      </c>
      <c r="P1193">
        <f>MATCH(O1193,LORDetail!$B$2:$B$930,1)</f>
        <v>298</v>
      </c>
      <c r="Q1193">
        <f>INDEX(LORDetail!$B$2:$B$930,P1193)</f>
        <v>49743</v>
      </c>
      <c r="R1193">
        <f>INDEX(LORDetail!$D$2:$D$930,P1193)</f>
        <v>51.475654427056902</v>
      </c>
      <c r="S1193">
        <f>INDEX(LORDetail!$E$2:$E$930,P1193)</f>
        <v>-0.8640787414832285</v>
      </c>
      <c r="T1193">
        <f>INDEX(LORDetail!$G$2:$G$930,P1193)</f>
        <v>31.012499999999999</v>
      </c>
      <c r="U1193">
        <f t="shared" si="384"/>
        <v>299</v>
      </c>
      <c r="V1193">
        <f>INDEX(LORDetail!$B$2:$B$930,U1193)</f>
        <v>49990.894521002847</v>
      </c>
      <c r="W1193">
        <f>INDEX(LORDetail!$D$2:$D$930,U1193)</f>
        <v>51.474167725104301</v>
      </c>
      <c r="X1193">
        <f>INDEX(LORDetail!$E$2:$E$930,U1193)</f>
        <v>-0.86689928163488605</v>
      </c>
      <c r="Y1193">
        <f>INDEX(LORDetail!$G$2:$G$930,U1193)</f>
        <v>31.168060000000001</v>
      </c>
      <c r="Z1193">
        <f t="shared" si="385"/>
        <v>247.89452100284689</v>
      </c>
      <c r="AA1193" s="29">
        <f t="shared" si="386"/>
        <v>239.17329049370892</v>
      </c>
      <c r="AB1193">
        <f t="shared" si="387"/>
        <v>0.9648187847240165</v>
      </c>
      <c r="AC1193" s="32">
        <f t="shared" si="388"/>
        <v>51.47422002908575</v>
      </c>
      <c r="AD1193" s="32">
        <f t="shared" si="389"/>
        <v>-0.86680005160461604</v>
      </c>
      <c r="AE1193" s="34">
        <f t="shared" si="390"/>
        <v>31.162587210151667</v>
      </c>
      <c r="AF1193" s="36" t="str">
        <f t="shared" si="391"/>
        <v>PADTON</v>
      </c>
      <c r="AG1193" s="36" t="str">
        <f t="shared" si="392"/>
        <v>RDNGSTN</v>
      </c>
      <c r="AH1193" s="36">
        <f t="shared" si="393"/>
        <v>1189</v>
      </c>
      <c r="AI1193" s="42">
        <f t="shared" si="394"/>
        <v>49982.2</v>
      </c>
      <c r="AJ1193" s="43">
        <f t="shared" si="395"/>
        <v>35.745661736801225</v>
      </c>
      <c r="AK1193" s="43">
        <f t="shared" si="396"/>
        <v>-4.4498180970558465E-2</v>
      </c>
      <c r="AL1193" s="36">
        <f t="shared" si="397"/>
        <v>51.47422002908575</v>
      </c>
      <c r="AM1193" s="36">
        <v>1</v>
      </c>
      <c r="AN1193" s="36">
        <f t="shared" si="398"/>
        <v>-0.86680005160461604</v>
      </c>
      <c r="AO1193" s="36">
        <v>4</v>
      </c>
      <c r="AP1193" s="42">
        <f>INT(AI1193/1000)*1000</f>
        <v>49000</v>
      </c>
      <c r="AQ1193" s="42">
        <f>MOD(AI1193,1000)</f>
        <v>982.19999999999709</v>
      </c>
      <c r="AR1193" s="42">
        <f>MOD(AI1194,1000)-0.2+(AP1194-AP1193)</f>
        <v>1017.6000000000029</v>
      </c>
    </row>
    <row r="1194" spans="1:44" x14ac:dyDescent="0.25">
      <c r="A1194" s="32" t="s">
        <v>0</v>
      </c>
      <c r="B1194" s="33" t="s">
        <v>1</v>
      </c>
      <c r="C1194" s="32">
        <v>1190</v>
      </c>
      <c r="D1194">
        <f>MATCH(C1194,TrainRun!$AG$2:$AG$148,1)</f>
        <v>126</v>
      </c>
      <c r="E1194">
        <f>INT(INDEX(TrainRun!$AD$2:$AD$148,'By Second'!D1194))</f>
        <v>1184</v>
      </c>
      <c r="F1194">
        <f>IF(E1194=0,0,INDEX(TrainRun!$AE$2:$AE$148,'By Second'!D1194))</f>
        <v>35.968152641654008</v>
      </c>
      <c r="G1194">
        <f>INDEX(TrainRun!$AF$2:$AF$148,'By Second'!D1194)</f>
        <v>49802.950060054885</v>
      </c>
      <c r="H1194">
        <f t="shared" si="381"/>
        <v>127</v>
      </c>
      <c r="I1194">
        <f>INT(INDEX(TrainRun!$AD$2:$AD$148,'By Second'!H1194))</f>
        <v>1200</v>
      </c>
      <c r="J1194">
        <f>INDEX(TrainRun!$AE$2:$AE$148,'By Second'!H1194)</f>
        <v>35.256181746125073</v>
      </c>
      <c r="K1194">
        <f t="shared" si="378"/>
        <v>16</v>
      </c>
      <c r="L1194">
        <f t="shared" si="379"/>
        <v>-0.71197089552893544</v>
      </c>
      <c r="M1194">
        <f t="shared" si="382"/>
        <v>-4.4498180970558465E-2</v>
      </c>
      <c r="N1194" s="32">
        <f t="shared" si="383"/>
        <v>35.701163555830668</v>
      </c>
      <c r="O1194" s="29">
        <f t="shared" si="380"/>
        <v>50017.874454049539</v>
      </c>
      <c r="P1194">
        <f>MATCH(O1194,LORDetail!$B$2:$B$930,1)</f>
        <v>299</v>
      </c>
      <c r="Q1194">
        <f>INDEX(LORDetail!$B$2:$B$930,P1194)</f>
        <v>49990.894521002847</v>
      </c>
      <c r="R1194">
        <f>INDEX(LORDetail!$D$2:$D$930,P1194)</f>
        <v>51.474167725104301</v>
      </c>
      <c r="S1194">
        <f>INDEX(LORDetail!$E$2:$E$930,P1194)</f>
        <v>-0.86689928163488605</v>
      </c>
      <c r="T1194">
        <f>INDEX(LORDetail!$G$2:$G$930,P1194)</f>
        <v>31.168060000000001</v>
      </c>
      <c r="U1194">
        <f t="shared" si="384"/>
        <v>300</v>
      </c>
      <c r="V1194">
        <f>INDEX(LORDetail!$B$2:$B$930,U1194)</f>
        <v>50177.28988939133</v>
      </c>
      <c r="W1194">
        <f>INDEX(LORDetail!$D$2:$D$930,U1194)</f>
        <v>51.473419633003203</v>
      </c>
      <c r="X1194">
        <f>INDEX(LORDetail!$E$2:$E$930,U1194)</f>
        <v>-0.86930430168335904</v>
      </c>
      <c r="Y1194">
        <f>INDEX(LORDetail!$G$2:$G$930,U1194)</f>
        <v>31.285029999999999</v>
      </c>
      <c r="Z1194">
        <f t="shared" si="385"/>
        <v>186.39536838848289</v>
      </c>
      <c r="AA1194" s="29">
        <f t="shared" si="386"/>
        <v>26.979933046692167</v>
      </c>
      <c r="AB1194">
        <f t="shared" si="387"/>
        <v>0.14474572667739752</v>
      </c>
      <c r="AC1194" s="32">
        <f t="shared" si="388"/>
        <v>51.474059441969509</v>
      </c>
      <c r="AD1194" s="32">
        <f t="shared" si="389"/>
        <v>-0.86724739800947603</v>
      </c>
      <c r="AE1194" s="34">
        <f t="shared" si="390"/>
        <v>31.184990907649457</v>
      </c>
      <c r="AF1194" s="36" t="str">
        <f t="shared" si="391"/>
        <v>PADTON</v>
      </c>
      <c r="AG1194" s="36" t="str">
        <f t="shared" si="392"/>
        <v>RDNGSTN</v>
      </c>
      <c r="AH1194" s="36">
        <f t="shared" si="393"/>
        <v>1190</v>
      </c>
      <c r="AI1194" s="42">
        <f t="shared" si="394"/>
        <v>50017.8</v>
      </c>
      <c r="AJ1194" s="43">
        <f t="shared" si="395"/>
        <v>35.701163555830668</v>
      </c>
      <c r="AK1194" s="43">
        <f t="shared" si="396"/>
        <v>-4.4498180970558465E-2</v>
      </c>
      <c r="AL1194" s="36">
        <f t="shared" si="397"/>
        <v>51.474059441969509</v>
      </c>
      <c r="AM1194" s="36">
        <v>1</v>
      </c>
      <c r="AN1194" s="36">
        <f t="shared" si="398"/>
        <v>-0.86724739800947603</v>
      </c>
      <c r="AO1194" s="36">
        <v>4</v>
      </c>
      <c r="AP1194" s="42">
        <f>INT(AI1194/1000)*1000</f>
        <v>50000</v>
      </c>
      <c r="AQ1194" s="42">
        <f>MOD(AI1194,1000)</f>
        <v>17.80000000000291</v>
      </c>
      <c r="AR1194" s="42">
        <f>MOD(AI1195,1000)-0.2+(AP1195-AP1194)</f>
        <v>53.399999999998542</v>
      </c>
    </row>
    <row r="1195" spans="1:44" x14ac:dyDescent="0.25">
      <c r="A1195" s="32" t="s">
        <v>0</v>
      </c>
      <c r="B1195" s="33" t="s">
        <v>1</v>
      </c>
      <c r="C1195" s="32">
        <v>1191</v>
      </c>
      <c r="D1195">
        <f>MATCH(C1195,TrainRun!$AG$2:$AG$148,1)</f>
        <v>126</v>
      </c>
      <c r="E1195">
        <f>INT(INDEX(TrainRun!$AD$2:$AD$148,'By Second'!D1195))</f>
        <v>1184</v>
      </c>
      <c r="F1195">
        <f>IF(E1195=0,0,INDEX(TrainRun!$AE$2:$AE$148,'By Second'!D1195))</f>
        <v>35.968152641654008</v>
      </c>
      <c r="G1195">
        <f>INDEX(TrainRun!$AF$2:$AF$148,'By Second'!D1195)</f>
        <v>49802.950060054885</v>
      </c>
      <c r="H1195">
        <f t="shared" si="381"/>
        <v>127</v>
      </c>
      <c r="I1195">
        <f>INT(INDEX(TrainRun!$AD$2:$AD$148,'By Second'!H1195))</f>
        <v>1200</v>
      </c>
      <c r="J1195">
        <f>INDEX(TrainRun!$AE$2:$AE$148,'By Second'!H1195)</f>
        <v>35.256181746125073</v>
      </c>
      <c r="K1195">
        <f t="shared" si="378"/>
        <v>16</v>
      </c>
      <c r="L1195">
        <f t="shared" si="379"/>
        <v>-0.71197089552893544</v>
      </c>
      <c r="M1195">
        <f t="shared" si="382"/>
        <v>-4.4498180970558465E-2</v>
      </c>
      <c r="N1195" s="32">
        <f t="shared" si="383"/>
        <v>35.656665374860111</v>
      </c>
      <c r="O1195" s="29">
        <f t="shared" si="380"/>
        <v>50053.531119424399</v>
      </c>
      <c r="P1195">
        <f>MATCH(O1195,LORDetail!$B$2:$B$930,1)</f>
        <v>299</v>
      </c>
      <c r="Q1195">
        <f>INDEX(LORDetail!$B$2:$B$930,P1195)</f>
        <v>49990.894521002847</v>
      </c>
      <c r="R1195">
        <f>INDEX(LORDetail!$D$2:$D$930,P1195)</f>
        <v>51.474167725104301</v>
      </c>
      <c r="S1195">
        <f>INDEX(LORDetail!$E$2:$E$930,P1195)</f>
        <v>-0.86689928163488605</v>
      </c>
      <c r="T1195">
        <f>INDEX(LORDetail!$G$2:$G$930,P1195)</f>
        <v>31.168060000000001</v>
      </c>
      <c r="U1195">
        <f t="shared" si="384"/>
        <v>300</v>
      </c>
      <c r="V1195">
        <f>INDEX(LORDetail!$B$2:$B$930,U1195)</f>
        <v>50177.28988939133</v>
      </c>
      <c r="W1195">
        <f>INDEX(LORDetail!$D$2:$D$930,U1195)</f>
        <v>51.473419633003203</v>
      </c>
      <c r="X1195">
        <f>INDEX(LORDetail!$E$2:$E$930,U1195)</f>
        <v>-0.86930430168335904</v>
      </c>
      <c r="Y1195">
        <f>INDEX(LORDetail!$G$2:$G$930,U1195)</f>
        <v>31.285029999999999</v>
      </c>
      <c r="Z1195">
        <f t="shared" si="385"/>
        <v>186.39536838848289</v>
      </c>
      <c r="AA1195" s="29">
        <f t="shared" si="386"/>
        <v>62.636598421551753</v>
      </c>
      <c r="AB1195">
        <f t="shared" si="387"/>
        <v>0.33604160319587628</v>
      </c>
      <c r="AC1195" s="32">
        <f t="shared" si="388"/>
        <v>51.473916335035312</v>
      </c>
      <c r="AD1195" s="32">
        <f t="shared" si="389"/>
        <v>-0.86770746842769308</v>
      </c>
      <c r="AE1195" s="34">
        <f t="shared" si="390"/>
        <v>31.207366786325821</v>
      </c>
      <c r="AF1195" s="36" t="str">
        <f t="shared" si="391"/>
        <v>PADTON</v>
      </c>
      <c r="AG1195" s="36" t="str">
        <f t="shared" si="392"/>
        <v>RDNGSTN</v>
      </c>
      <c r="AH1195" s="36">
        <f t="shared" si="393"/>
        <v>1191</v>
      </c>
      <c r="AI1195" s="42">
        <f t="shared" si="394"/>
        <v>50053.599999999999</v>
      </c>
      <c r="AJ1195" s="43">
        <f t="shared" si="395"/>
        <v>35.656665374860111</v>
      </c>
      <c r="AK1195" s="43">
        <f t="shared" si="396"/>
        <v>-4.4498180970558465E-2</v>
      </c>
      <c r="AL1195" s="36">
        <f t="shared" si="397"/>
        <v>51.473916335035312</v>
      </c>
      <c r="AM1195" s="36">
        <v>1</v>
      </c>
      <c r="AN1195" s="36">
        <f t="shared" si="398"/>
        <v>-0.86770746842769308</v>
      </c>
      <c r="AO1195" s="36">
        <v>4</v>
      </c>
      <c r="AP1195" s="42">
        <f>INT(AI1195/1000)*1000</f>
        <v>50000</v>
      </c>
      <c r="AQ1195" s="42">
        <f>MOD(AI1195,1000)</f>
        <v>53.599999999998545</v>
      </c>
      <c r="AR1195" s="42">
        <f>MOD(AI1196,1000)-0.2+(AP1196-AP1195)</f>
        <v>88.999999999997087</v>
      </c>
    </row>
    <row r="1196" spans="1:44" x14ac:dyDescent="0.25">
      <c r="A1196" s="32" t="s">
        <v>0</v>
      </c>
      <c r="B1196" s="33" t="s">
        <v>1</v>
      </c>
      <c r="C1196" s="32">
        <v>1192</v>
      </c>
      <c r="D1196">
        <f>MATCH(C1196,TrainRun!$AG$2:$AG$148,1)</f>
        <v>126</v>
      </c>
      <c r="E1196">
        <f>INT(INDEX(TrainRun!$AD$2:$AD$148,'By Second'!D1196))</f>
        <v>1184</v>
      </c>
      <c r="F1196">
        <f>IF(E1196=0,0,INDEX(TrainRun!$AE$2:$AE$148,'By Second'!D1196))</f>
        <v>35.968152641654008</v>
      </c>
      <c r="G1196">
        <f>INDEX(TrainRun!$AF$2:$AF$148,'By Second'!D1196)</f>
        <v>49802.950060054885</v>
      </c>
      <c r="H1196">
        <f t="shared" si="381"/>
        <v>127</v>
      </c>
      <c r="I1196">
        <f>INT(INDEX(TrainRun!$AD$2:$AD$148,'By Second'!H1196))</f>
        <v>1200</v>
      </c>
      <c r="J1196">
        <f>INDEX(TrainRun!$AE$2:$AE$148,'By Second'!H1196)</f>
        <v>35.256181746125073</v>
      </c>
      <c r="K1196">
        <f t="shared" si="378"/>
        <v>16</v>
      </c>
      <c r="L1196">
        <f t="shared" si="379"/>
        <v>-0.71197089552893544</v>
      </c>
      <c r="M1196">
        <f t="shared" si="382"/>
        <v>-4.4498180970558465E-2</v>
      </c>
      <c r="N1196" s="32">
        <f t="shared" si="383"/>
        <v>35.612167193889555</v>
      </c>
      <c r="O1196" s="29">
        <f t="shared" si="380"/>
        <v>50089.143286618288</v>
      </c>
      <c r="P1196">
        <f>MATCH(O1196,LORDetail!$B$2:$B$930,1)</f>
        <v>299</v>
      </c>
      <c r="Q1196">
        <f>INDEX(LORDetail!$B$2:$B$930,P1196)</f>
        <v>49990.894521002847</v>
      </c>
      <c r="R1196">
        <f>INDEX(LORDetail!$D$2:$D$930,P1196)</f>
        <v>51.474167725104301</v>
      </c>
      <c r="S1196">
        <f>INDEX(LORDetail!$E$2:$E$930,P1196)</f>
        <v>-0.86689928163488605</v>
      </c>
      <c r="T1196">
        <f>INDEX(LORDetail!$G$2:$G$930,P1196)</f>
        <v>31.168060000000001</v>
      </c>
      <c r="U1196">
        <f t="shared" si="384"/>
        <v>300</v>
      </c>
      <c r="V1196">
        <f>INDEX(LORDetail!$B$2:$B$930,U1196)</f>
        <v>50177.28988939133</v>
      </c>
      <c r="W1196">
        <f>INDEX(LORDetail!$D$2:$D$930,U1196)</f>
        <v>51.473419633003203</v>
      </c>
      <c r="X1196">
        <f>INDEX(LORDetail!$E$2:$E$930,U1196)</f>
        <v>-0.86930430168335904</v>
      </c>
      <c r="Y1196">
        <f>INDEX(LORDetail!$G$2:$G$930,U1196)</f>
        <v>31.285029999999999</v>
      </c>
      <c r="Z1196">
        <f t="shared" si="385"/>
        <v>186.39536838848289</v>
      </c>
      <c r="AA1196" s="29">
        <f t="shared" si="386"/>
        <v>98.248765615440789</v>
      </c>
      <c r="AB1196">
        <f t="shared" si="387"/>
        <v>0.52709874963562364</v>
      </c>
      <c r="AC1196" s="32">
        <f t="shared" si="388"/>
        <v>51.473773406693198</v>
      </c>
      <c r="AD1196" s="32">
        <f t="shared" si="389"/>
        <v>-0.86816696469528476</v>
      </c>
      <c r="AE1196" s="34">
        <f t="shared" si="390"/>
        <v>31.229714740744878</v>
      </c>
      <c r="AF1196" s="36" t="str">
        <f t="shared" si="391"/>
        <v>PADTON</v>
      </c>
      <c r="AG1196" s="36" t="str">
        <f t="shared" si="392"/>
        <v>RDNGSTN</v>
      </c>
      <c r="AH1196" s="36">
        <f t="shared" si="393"/>
        <v>1192</v>
      </c>
      <c r="AI1196" s="42">
        <f t="shared" si="394"/>
        <v>50089.2</v>
      </c>
      <c r="AJ1196" s="43">
        <f t="shared" si="395"/>
        <v>35.612167193889555</v>
      </c>
      <c r="AK1196" s="43">
        <f t="shared" si="396"/>
        <v>-4.4498180970558465E-2</v>
      </c>
      <c r="AL1196" s="36">
        <f t="shared" si="397"/>
        <v>51.473773406693198</v>
      </c>
      <c r="AM1196" s="36">
        <v>1</v>
      </c>
      <c r="AN1196" s="36">
        <f t="shared" si="398"/>
        <v>-0.86816696469528476</v>
      </c>
      <c r="AO1196" s="36">
        <v>4</v>
      </c>
      <c r="AP1196" s="42">
        <f>INT(AI1196/1000)*1000</f>
        <v>50000</v>
      </c>
      <c r="AQ1196" s="42">
        <f>MOD(AI1196,1000)</f>
        <v>89.19999999999709</v>
      </c>
      <c r="AR1196" s="42">
        <f>MOD(AI1197,1000)-0.2+(AP1197-AP1196)</f>
        <v>124.60000000000291</v>
      </c>
    </row>
    <row r="1197" spans="1:44" x14ac:dyDescent="0.25">
      <c r="A1197" s="32" t="s">
        <v>0</v>
      </c>
      <c r="B1197" s="33" t="s">
        <v>1</v>
      </c>
      <c r="C1197" s="32">
        <v>1193</v>
      </c>
      <c r="D1197">
        <f>MATCH(C1197,TrainRun!$AG$2:$AG$148,1)</f>
        <v>126</v>
      </c>
      <c r="E1197">
        <f>INT(INDEX(TrainRun!$AD$2:$AD$148,'By Second'!D1197))</f>
        <v>1184</v>
      </c>
      <c r="F1197">
        <f>IF(E1197=0,0,INDEX(TrainRun!$AE$2:$AE$148,'By Second'!D1197))</f>
        <v>35.968152641654008</v>
      </c>
      <c r="G1197">
        <f>INDEX(TrainRun!$AF$2:$AF$148,'By Second'!D1197)</f>
        <v>49802.950060054885</v>
      </c>
      <c r="H1197">
        <f t="shared" si="381"/>
        <v>127</v>
      </c>
      <c r="I1197">
        <f>INT(INDEX(TrainRun!$AD$2:$AD$148,'By Second'!H1197))</f>
        <v>1200</v>
      </c>
      <c r="J1197">
        <f>INDEX(TrainRun!$AE$2:$AE$148,'By Second'!H1197)</f>
        <v>35.256181746125073</v>
      </c>
      <c r="K1197">
        <f t="shared" si="378"/>
        <v>16</v>
      </c>
      <c r="L1197">
        <f t="shared" si="379"/>
        <v>-0.71197089552893544</v>
      </c>
      <c r="M1197">
        <f t="shared" si="382"/>
        <v>-4.4498180970558465E-2</v>
      </c>
      <c r="N1197" s="32">
        <f t="shared" si="383"/>
        <v>35.567669012918998</v>
      </c>
      <c r="O1197" s="29">
        <f t="shared" si="380"/>
        <v>50124.710955631206</v>
      </c>
      <c r="P1197">
        <f>MATCH(O1197,LORDetail!$B$2:$B$930,1)</f>
        <v>299</v>
      </c>
      <c r="Q1197">
        <f>INDEX(LORDetail!$B$2:$B$930,P1197)</f>
        <v>49990.894521002847</v>
      </c>
      <c r="R1197">
        <f>INDEX(LORDetail!$D$2:$D$930,P1197)</f>
        <v>51.474167725104301</v>
      </c>
      <c r="S1197">
        <f>INDEX(LORDetail!$E$2:$E$930,P1197)</f>
        <v>-0.86689928163488605</v>
      </c>
      <c r="T1197">
        <f>INDEX(LORDetail!$G$2:$G$930,P1197)</f>
        <v>31.168060000000001</v>
      </c>
      <c r="U1197">
        <f t="shared" si="384"/>
        <v>300</v>
      </c>
      <c r="V1197">
        <f>INDEX(LORDetail!$B$2:$B$930,U1197)</f>
        <v>50177.28988939133</v>
      </c>
      <c r="W1197">
        <f>INDEX(LORDetail!$D$2:$D$930,U1197)</f>
        <v>51.473419633003203</v>
      </c>
      <c r="X1197">
        <f>INDEX(LORDetail!$E$2:$E$930,U1197)</f>
        <v>-0.86930430168335904</v>
      </c>
      <c r="Y1197">
        <f>INDEX(LORDetail!$G$2:$G$930,U1197)</f>
        <v>31.285029999999999</v>
      </c>
      <c r="Z1197">
        <f t="shared" si="385"/>
        <v>186.39536838848289</v>
      </c>
      <c r="AA1197" s="29">
        <f t="shared" si="386"/>
        <v>133.81643462835927</v>
      </c>
      <c r="AB1197">
        <f t="shared" si="387"/>
        <v>0.71791716599663968</v>
      </c>
      <c r="AC1197" s="32">
        <f t="shared" si="388"/>
        <v>51.473630656943179</v>
      </c>
      <c r="AD1197" s="32">
        <f t="shared" si="389"/>
        <v>-0.86862588681225084</v>
      </c>
      <c r="AE1197" s="34">
        <f t="shared" si="390"/>
        <v>31.252034770906626</v>
      </c>
      <c r="AF1197" s="36" t="str">
        <f t="shared" si="391"/>
        <v>PADTON</v>
      </c>
      <c r="AG1197" s="36" t="str">
        <f t="shared" si="392"/>
        <v>RDNGSTN</v>
      </c>
      <c r="AH1197" s="36">
        <f t="shared" si="393"/>
        <v>1193</v>
      </c>
      <c r="AI1197" s="42">
        <f t="shared" si="394"/>
        <v>50124.800000000003</v>
      </c>
      <c r="AJ1197" s="43">
        <f t="shared" si="395"/>
        <v>35.567669012918998</v>
      </c>
      <c r="AK1197" s="43">
        <f t="shared" si="396"/>
        <v>-4.4498180970558465E-2</v>
      </c>
      <c r="AL1197" s="36">
        <f t="shared" si="397"/>
        <v>51.473630656943179</v>
      </c>
      <c r="AM1197" s="36">
        <v>1</v>
      </c>
      <c r="AN1197" s="36">
        <f t="shared" si="398"/>
        <v>-0.86862588681225084</v>
      </c>
      <c r="AO1197" s="36">
        <v>4</v>
      </c>
      <c r="AP1197" s="42">
        <f>INT(AI1197/1000)*1000</f>
        <v>50000</v>
      </c>
      <c r="AQ1197" s="42">
        <f>MOD(AI1197,1000)</f>
        <v>124.80000000000291</v>
      </c>
      <c r="AR1197" s="42">
        <f>MOD(AI1198,1000)-0.2+(AP1198-AP1197)</f>
        <v>159.9999999999971</v>
      </c>
    </row>
    <row r="1198" spans="1:44" x14ac:dyDescent="0.25">
      <c r="A1198" s="32" t="s">
        <v>0</v>
      </c>
      <c r="B1198" s="33" t="s">
        <v>1</v>
      </c>
      <c r="C1198" s="32">
        <v>1194</v>
      </c>
      <c r="D1198">
        <f>MATCH(C1198,TrainRun!$AG$2:$AG$148,1)</f>
        <v>126</v>
      </c>
      <c r="E1198">
        <f>INT(INDEX(TrainRun!$AD$2:$AD$148,'By Second'!D1198))</f>
        <v>1184</v>
      </c>
      <c r="F1198">
        <f>IF(E1198=0,0,INDEX(TrainRun!$AE$2:$AE$148,'By Second'!D1198))</f>
        <v>35.968152641654008</v>
      </c>
      <c r="G1198">
        <f>INDEX(TrainRun!$AF$2:$AF$148,'By Second'!D1198)</f>
        <v>49802.950060054885</v>
      </c>
      <c r="H1198">
        <f t="shared" si="381"/>
        <v>127</v>
      </c>
      <c r="I1198">
        <f>INT(INDEX(TrainRun!$AD$2:$AD$148,'By Second'!H1198))</f>
        <v>1200</v>
      </c>
      <c r="J1198">
        <f>INDEX(TrainRun!$AE$2:$AE$148,'By Second'!H1198)</f>
        <v>35.256181746125073</v>
      </c>
      <c r="K1198">
        <f t="shared" si="378"/>
        <v>16</v>
      </c>
      <c r="L1198">
        <f t="shared" si="379"/>
        <v>-0.71197089552893544</v>
      </c>
      <c r="M1198">
        <f t="shared" si="382"/>
        <v>-4.4498180970558465E-2</v>
      </c>
      <c r="N1198" s="32">
        <f t="shared" si="383"/>
        <v>35.523170831948441</v>
      </c>
      <c r="O1198" s="29">
        <f t="shared" si="380"/>
        <v>50160.234126463154</v>
      </c>
      <c r="P1198">
        <f>MATCH(O1198,LORDetail!$B$2:$B$930,1)</f>
        <v>299</v>
      </c>
      <c r="Q1198">
        <f>INDEX(LORDetail!$B$2:$B$930,P1198)</f>
        <v>49990.894521002847</v>
      </c>
      <c r="R1198">
        <f>INDEX(LORDetail!$D$2:$D$930,P1198)</f>
        <v>51.474167725104301</v>
      </c>
      <c r="S1198">
        <f>INDEX(LORDetail!$E$2:$E$930,P1198)</f>
        <v>-0.86689928163488605</v>
      </c>
      <c r="T1198">
        <f>INDEX(LORDetail!$G$2:$G$930,P1198)</f>
        <v>31.168060000000001</v>
      </c>
      <c r="U1198">
        <f t="shared" si="384"/>
        <v>300</v>
      </c>
      <c r="V1198">
        <f>INDEX(LORDetail!$B$2:$B$930,U1198)</f>
        <v>50177.28988939133</v>
      </c>
      <c r="W1198">
        <f>INDEX(LORDetail!$D$2:$D$930,U1198)</f>
        <v>51.473419633003203</v>
      </c>
      <c r="X1198">
        <f>INDEX(LORDetail!$E$2:$E$930,U1198)</f>
        <v>-0.86930430168335904</v>
      </c>
      <c r="Y1198">
        <f>INDEX(LORDetail!$G$2:$G$930,U1198)</f>
        <v>31.285029999999999</v>
      </c>
      <c r="Z1198">
        <f t="shared" si="385"/>
        <v>186.39536838848289</v>
      </c>
      <c r="AA1198" s="29">
        <f t="shared" si="386"/>
        <v>169.33960546030721</v>
      </c>
      <c r="AB1198">
        <f t="shared" si="387"/>
        <v>0.90849685227892429</v>
      </c>
      <c r="AC1198" s="32">
        <f t="shared" si="388"/>
        <v>51.473488085785242</v>
      </c>
      <c r="AD1198" s="32">
        <f t="shared" si="389"/>
        <v>-0.86908423477859142</v>
      </c>
      <c r="AE1198" s="34">
        <f t="shared" si="390"/>
        <v>31.274326876811063</v>
      </c>
      <c r="AF1198" s="36" t="str">
        <f t="shared" si="391"/>
        <v>PADTON</v>
      </c>
      <c r="AG1198" s="36" t="str">
        <f t="shared" si="392"/>
        <v>RDNGSTN</v>
      </c>
      <c r="AH1198" s="36">
        <f t="shared" si="393"/>
        <v>1194</v>
      </c>
      <c r="AI1198" s="42">
        <f t="shared" si="394"/>
        <v>50160.2</v>
      </c>
      <c r="AJ1198" s="43">
        <f t="shared" si="395"/>
        <v>35.523170831948441</v>
      </c>
      <c r="AK1198" s="43">
        <f t="shared" si="396"/>
        <v>-4.4498180970558465E-2</v>
      </c>
      <c r="AL1198" s="36">
        <f t="shared" si="397"/>
        <v>51.473488085785242</v>
      </c>
      <c r="AM1198" s="36">
        <v>1</v>
      </c>
      <c r="AN1198" s="36">
        <f t="shared" si="398"/>
        <v>-0.86908423477859142</v>
      </c>
      <c r="AO1198" s="36">
        <v>4</v>
      </c>
      <c r="AP1198" s="42">
        <f>INT(AI1198/1000)*1000</f>
        <v>50000</v>
      </c>
      <c r="AQ1198" s="42">
        <f>MOD(AI1198,1000)</f>
        <v>160.19999999999709</v>
      </c>
      <c r="AR1198" s="42">
        <f>MOD(AI1199,1000)-0.2+(AP1199-AP1198)</f>
        <v>195.60000000000292</v>
      </c>
    </row>
    <row r="1199" spans="1:44" x14ac:dyDescent="0.25">
      <c r="A1199" s="32" t="s">
        <v>0</v>
      </c>
      <c r="B1199" s="33" t="s">
        <v>1</v>
      </c>
      <c r="C1199" s="32">
        <v>1195</v>
      </c>
      <c r="D1199">
        <f>MATCH(C1199,TrainRun!$AG$2:$AG$148,1)</f>
        <v>126</v>
      </c>
      <c r="E1199">
        <f>INT(INDEX(TrainRun!$AD$2:$AD$148,'By Second'!D1199))</f>
        <v>1184</v>
      </c>
      <c r="F1199">
        <f>IF(E1199=0,0,INDEX(TrainRun!$AE$2:$AE$148,'By Second'!D1199))</f>
        <v>35.968152641654008</v>
      </c>
      <c r="G1199">
        <f>INDEX(TrainRun!$AF$2:$AF$148,'By Second'!D1199)</f>
        <v>49802.950060054885</v>
      </c>
      <c r="H1199">
        <f t="shared" si="381"/>
        <v>127</v>
      </c>
      <c r="I1199">
        <f>INT(INDEX(TrainRun!$AD$2:$AD$148,'By Second'!H1199))</f>
        <v>1200</v>
      </c>
      <c r="J1199">
        <f>INDEX(TrainRun!$AE$2:$AE$148,'By Second'!H1199)</f>
        <v>35.256181746125073</v>
      </c>
      <c r="K1199">
        <f t="shared" si="378"/>
        <v>16</v>
      </c>
      <c r="L1199">
        <f t="shared" si="379"/>
        <v>-0.71197089552893544</v>
      </c>
      <c r="M1199">
        <f t="shared" si="382"/>
        <v>-4.4498180970558465E-2</v>
      </c>
      <c r="N1199" s="32">
        <f t="shared" si="383"/>
        <v>35.478672650977884</v>
      </c>
      <c r="O1199" s="29">
        <f t="shared" si="380"/>
        <v>50195.712799114131</v>
      </c>
      <c r="P1199">
        <f>MATCH(O1199,LORDetail!$B$2:$B$930,1)</f>
        <v>300</v>
      </c>
      <c r="Q1199">
        <f>INDEX(LORDetail!$B$2:$B$930,P1199)</f>
        <v>50177.28988939133</v>
      </c>
      <c r="R1199">
        <f>INDEX(LORDetail!$D$2:$D$930,P1199)</f>
        <v>51.473419633003203</v>
      </c>
      <c r="S1199">
        <f>INDEX(LORDetail!$E$2:$E$930,P1199)</f>
        <v>-0.86930430168335904</v>
      </c>
      <c r="T1199">
        <f>INDEX(LORDetail!$G$2:$G$930,P1199)</f>
        <v>31.285029999999999</v>
      </c>
      <c r="U1199">
        <f t="shared" si="384"/>
        <v>301</v>
      </c>
      <c r="V1199">
        <f>INDEX(LORDetail!$B$2:$B$930,U1199)</f>
        <v>50441.364493542947</v>
      </c>
      <c r="W1199">
        <f>INDEX(LORDetail!$D$2:$D$930,U1199)</f>
        <v>51.472309733826698</v>
      </c>
      <c r="X1199">
        <f>INDEX(LORDetail!$E$2:$E$930,U1199)</f>
        <v>-0.87267021159555802</v>
      </c>
      <c r="Y1199">
        <f>INDEX(LORDetail!$G$2:$G$930,U1199)</f>
        <v>31.45074</v>
      </c>
      <c r="Z1199">
        <f t="shared" si="385"/>
        <v>264.07460415161768</v>
      </c>
      <c r="AA1199" s="29">
        <f t="shared" si="386"/>
        <v>18.422909722801705</v>
      </c>
      <c r="AB1199">
        <f t="shared" si="387"/>
        <v>6.9764034228085955E-2</v>
      </c>
      <c r="AC1199" s="32">
        <f t="shared" si="388"/>
        <v>51.473342201959063</v>
      </c>
      <c r="AD1199" s="32">
        <f t="shared" si="389"/>
        <v>-0.86953912113768239</v>
      </c>
      <c r="AE1199" s="34">
        <f t="shared" si="390"/>
        <v>31.296590598111933</v>
      </c>
      <c r="AF1199" s="36" t="str">
        <f t="shared" si="391"/>
        <v>PADTON</v>
      </c>
      <c r="AG1199" s="36" t="str">
        <f t="shared" si="392"/>
        <v>RDNGSTN</v>
      </c>
      <c r="AH1199" s="36">
        <f t="shared" si="393"/>
        <v>1195</v>
      </c>
      <c r="AI1199" s="42">
        <f t="shared" si="394"/>
        <v>50195.8</v>
      </c>
      <c r="AJ1199" s="43">
        <f t="shared" si="395"/>
        <v>35.478672650977884</v>
      </c>
      <c r="AK1199" s="43">
        <f t="shared" si="396"/>
        <v>-4.4498180970558465E-2</v>
      </c>
      <c r="AL1199" s="36">
        <f t="shared" si="397"/>
        <v>51.473342201959063</v>
      </c>
      <c r="AM1199" s="36">
        <v>1</v>
      </c>
      <c r="AN1199" s="36">
        <f t="shared" si="398"/>
        <v>-0.86953912113768239</v>
      </c>
      <c r="AO1199" s="36">
        <v>4</v>
      </c>
      <c r="AP1199" s="42">
        <f>INT(AI1199/1000)*1000</f>
        <v>50000</v>
      </c>
      <c r="AQ1199" s="42">
        <f>MOD(AI1199,1000)</f>
        <v>195.80000000000291</v>
      </c>
      <c r="AR1199" s="42">
        <f>MOD(AI1200,1000)-0.2+(AP1200-AP1199)</f>
        <v>230.9999999999971</v>
      </c>
    </row>
    <row r="1200" spans="1:44" x14ac:dyDescent="0.25">
      <c r="A1200" s="32" t="s">
        <v>0</v>
      </c>
      <c r="B1200" s="33" t="s">
        <v>1</v>
      </c>
      <c r="C1200" s="32">
        <v>1196</v>
      </c>
      <c r="D1200">
        <f>MATCH(C1200,TrainRun!$AG$2:$AG$148,1)</f>
        <v>126</v>
      </c>
      <c r="E1200">
        <f>INT(INDEX(TrainRun!$AD$2:$AD$148,'By Second'!D1200))</f>
        <v>1184</v>
      </c>
      <c r="F1200">
        <f>IF(E1200=0,0,INDEX(TrainRun!$AE$2:$AE$148,'By Second'!D1200))</f>
        <v>35.968152641654008</v>
      </c>
      <c r="G1200">
        <f>INDEX(TrainRun!$AF$2:$AF$148,'By Second'!D1200)</f>
        <v>49802.950060054885</v>
      </c>
      <c r="H1200">
        <f t="shared" si="381"/>
        <v>127</v>
      </c>
      <c r="I1200">
        <f>INT(INDEX(TrainRun!$AD$2:$AD$148,'By Second'!H1200))</f>
        <v>1200</v>
      </c>
      <c r="J1200">
        <f>INDEX(TrainRun!$AE$2:$AE$148,'By Second'!H1200)</f>
        <v>35.256181746125073</v>
      </c>
      <c r="K1200">
        <f t="shared" si="378"/>
        <v>16</v>
      </c>
      <c r="L1200">
        <f t="shared" si="379"/>
        <v>-0.71197089552893544</v>
      </c>
      <c r="M1200">
        <f t="shared" si="382"/>
        <v>-4.4498180970558465E-2</v>
      </c>
      <c r="N1200" s="32">
        <f t="shared" si="383"/>
        <v>35.434174470007328</v>
      </c>
      <c r="O1200" s="29">
        <f t="shared" si="380"/>
        <v>50231.146973584138</v>
      </c>
      <c r="P1200">
        <f>MATCH(O1200,LORDetail!$B$2:$B$930,1)</f>
        <v>300</v>
      </c>
      <c r="Q1200">
        <f>INDEX(LORDetail!$B$2:$B$930,P1200)</f>
        <v>50177.28988939133</v>
      </c>
      <c r="R1200">
        <f>INDEX(LORDetail!$D$2:$D$930,P1200)</f>
        <v>51.473419633003203</v>
      </c>
      <c r="S1200">
        <f>INDEX(LORDetail!$E$2:$E$930,P1200)</f>
        <v>-0.86930430168335904</v>
      </c>
      <c r="T1200">
        <f>INDEX(LORDetail!$G$2:$G$930,P1200)</f>
        <v>31.285029999999999</v>
      </c>
      <c r="U1200">
        <f t="shared" si="384"/>
        <v>301</v>
      </c>
      <c r="V1200">
        <f>INDEX(LORDetail!$B$2:$B$930,U1200)</f>
        <v>50441.364493542947</v>
      </c>
      <c r="W1200">
        <f>INDEX(LORDetail!$D$2:$D$930,U1200)</f>
        <v>51.472309733826698</v>
      </c>
      <c r="X1200">
        <f>INDEX(LORDetail!$E$2:$E$930,U1200)</f>
        <v>-0.87267021159555802</v>
      </c>
      <c r="Y1200">
        <f>INDEX(LORDetail!$G$2:$G$930,U1200)</f>
        <v>31.45074</v>
      </c>
      <c r="Z1200">
        <f t="shared" si="385"/>
        <v>264.07460415161768</v>
      </c>
      <c r="AA1200" s="29">
        <f t="shared" si="386"/>
        <v>53.857084192808543</v>
      </c>
      <c r="AB1200">
        <f t="shared" si="387"/>
        <v>0.20394647325453019</v>
      </c>
      <c r="AC1200" s="32">
        <f t="shared" si="388"/>
        <v>51.473193272980488</v>
      </c>
      <c r="AD1200" s="32">
        <f t="shared" si="389"/>
        <v>-0.8699907671392445</v>
      </c>
      <c r="AE1200" s="34">
        <f t="shared" si="390"/>
        <v>31.318825970083008</v>
      </c>
      <c r="AF1200" s="36" t="str">
        <f t="shared" si="391"/>
        <v>PADTON</v>
      </c>
      <c r="AG1200" s="36" t="str">
        <f t="shared" si="392"/>
        <v>RDNGSTN</v>
      </c>
      <c r="AH1200" s="36">
        <f t="shared" si="393"/>
        <v>1196</v>
      </c>
      <c r="AI1200" s="42">
        <f t="shared" si="394"/>
        <v>50231.199999999997</v>
      </c>
      <c r="AJ1200" s="43">
        <f t="shared" si="395"/>
        <v>35.434174470007328</v>
      </c>
      <c r="AK1200" s="43">
        <f t="shared" si="396"/>
        <v>-4.4498180970558465E-2</v>
      </c>
      <c r="AL1200" s="36">
        <f t="shared" si="397"/>
        <v>51.473193272980488</v>
      </c>
      <c r="AM1200" s="36">
        <v>1</v>
      </c>
      <c r="AN1200" s="36">
        <f t="shared" si="398"/>
        <v>-0.8699907671392445</v>
      </c>
      <c r="AO1200" s="36">
        <v>4</v>
      </c>
      <c r="AP1200" s="42">
        <f>INT(AI1200/1000)*1000</f>
        <v>50000</v>
      </c>
      <c r="AQ1200" s="42">
        <f>MOD(AI1200,1000)</f>
        <v>231.19999999999709</v>
      </c>
      <c r="AR1200" s="42">
        <f>MOD(AI1201,1000)-0.2+(AP1201-AP1200)</f>
        <v>266.39999999999856</v>
      </c>
    </row>
    <row r="1201" spans="1:44" x14ac:dyDescent="0.25">
      <c r="A1201" s="32" t="s">
        <v>0</v>
      </c>
      <c r="B1201" s="33" t="s">
        <v>1</v>
      </c>
      <c r="C1201" s="32">
        <v>1197</v>
      </c>
      <c r="D1201">
        <f>MATCH(C1201,TrainRun!$AG$2:$AG$148,1)</f>
        <v>126</v>
      </c>
      <c r="E1201">
        <f>INT(INDEX(TrainRun!$AD$2:$AD$148,'By Second'!D1201))</f>
        <v>1184</v>
      </c>
      <c r="F1201">
        <f>IF(E1201=0,0,INDEX(TrainRun!$AE$2:$AE$148,'By Second'!D1201))</f>
        <v>35.968152641654008</v>
      </c>
      <c r="G1201">
        <f>INDEX(TrainRun!$AF$2:$AF$148,'By Second'!D1201)</f>
        <v>49802.950060054885</v>
      </c>
      <c r="H1201">
        <f t="shared" si="381"/>
        <v>127</v>
      </c>
      <c r="I1201">
        <f>INT(INDEX(TrainRun!$AD$2:$AD$148,'By Second'!H1201))</f>
        <v>1200</v>
      </c>
      <c r="J1201">
        <f>INDEX(TrainRun!$AE$2:$AE$148,'By Second'!H1201)</f>
        <v>35.256181746125073</v>
      </c>
      <c r="K1201">
        <f t="shared" si="378"/>
        <v>16</v>
      </c>
      <c r="L1201">
        <f t="shared" si="379"/>
        <v>-0.71197089552893544</v>
      </c>
      <c r="M1201">
        <f t="shared" si="382"/>
        <v>-4.4498180970558465E-2</v>
      </c>
      <c r="N1201" s="32">
        <f t="shared" si="383"/>
        <v>35.389676289036771</v>
      </c>
      <c r="O1201" s="29">
        <f t="shared" si="380"/>
        <v>50266.536649873175</v>
      </c>
      <c r="P1201">
        <f>MATCH(O1201,LORDetail!$B$2:$B$930,1)</f>
        <v>300</v>
      </c>
      <c r="Q1201">
        <f>INDEX(LORDetail!$B$2:$B$930,P1201)</f>
        <v>50177.28988939133</v>
      </c>
      <c r="R1201">
        <f>INDEX(LORDetail!$D$2:$D$930,P1201)</f>
        <v>51.473419633003203</v>
      </c>
      <c r="S1201">
        <f>INDEX(LORDetail!$E$2:$E$930,P1201)</f>
        <v>-0.86930430168335904</v>
      </c>
      <c r="T1201">
        <f>INDEX(LORDetail!$G$2:$G$930,P1201)</f>
        <v>31.285029999999999</v>
      </c>
      <c r="U1201">
        <f t="shared" si="384"/>
        <v>301</v>
      </c>
      <c r="V1201">
        <f>INDEX(LORDetail!$B$2:$B$930,U1201)</f>
        <v>50441.364493542947</v>
      </c>
      <c r="W1201">
        <f>INDEX(LORDetail!$D$2:$D$930,U1201)</f>
        <v>51.472309733826698</v>
      </c>
      <c r="X1201">
        <f>INDEX(LORDetail!$E$2:$E$930,U1201)</f>
        <v>-0.87267021159555802</v>
      </c>
      <c r="Y1201">
        <f>INDEX(LORDetail!$G$2:$G$930,U1201)</f>
        <v>31.45074</v>
      </c>
      <c r="Z1201">
        <f t="shared" si="385"/>
        <v>264.07460415161768</v>
      </c>
      <c r="AA1201" s="29">
        <f t="shared" si="386"/>
        <v>89.246760481844831</v>
      </c>
      <c r="AB1201">
        <f t="shared" si="387"/>
        <v>0.33796040618356493</v>
      </c>
      <c r="AC1201" s="32">
        <f t="shared" si="388"/>
        <v>51.473044531026687</v>
      </c>
      <c r="AD1201" s="32">
        <f t="shared" si="389"/>
        <v>-0.87044184596446306</v>
      </c>
      <c r="AE1201" s="34">
        <f t="shared" si="390"/>
        <v>31.341033418908676</v>
      </c>
      <c r="AF1201" s="36" t="str">
        <f t="shared" si="391"/>
        <v>PADTON</v>
      </c>
      <c r="AG1201" s="36" t="str">
        <f t="shared" si="392"/>
        <v>RDNGSTN</v>
      </c>
      <c r="AH1201" s="36">
        <f t="shared" si="393"/>
        <v>1197</v>
      </c>
      <c r="AI1201" s="42">
        <f t="shared" si="394"/>
        <v>50266.6</v>
      </c>
      <c r="AJ1201" s="43">
        <f t="shared" si="395"/>
        <v>35.389676289036771</v>
      </c>
      <c r="AK1201" s="43">
        <f t="shared" si="396"/>
        <v>-4.4498180970558465E-2</v>
      </c>
      <c r="AL1201" s="36">
        <f t="shared" si="397"/>
        <v>51.473044531026687</v>
      </c>
      <c r="AM1201" s="36">
        <v>1</v>
      </c>
      <c r="AN1201" s="36">
        <f t="shared" si="398"/>
        <v>-0.87044184596446306</v>
      </c>
      <c r="AO1201" s="36">
        <v>4</v>
      </c>
      <c r="AP1201" s="42">
        <f>INT(AI1201/1000)*1000</f>
        <v>50000</v>
      </c>
      <c r="AQ1201" s="42">
        <f>MOD(AI1201,1000)</f>
        <v>266.59999999999854</v>
      </c>
      <c r="AR1201" s="42">
        <f>MOD(AI1202,1000)-0.2+(AP1202-AP1201)</f>
        <v>301.60000000000292</v>
      </c>
    </row>
    <row r="1202" spans="1:44" x14ac:dyDescent="0.25">
      <c r="A1202" s="32" t="s">
        <v>0</v>
      </c>
      <c r="B1202" s="33" t="s">
        <v>1</v>
      </c>
      <c r="C1202" s="32">
        <v>1198</v>
      </c>
      <c r="D1202">
        <f>MATCH(C1202,TrainRun!$AG$2:$AG$148,1)</f>
        <v>126</v>
      </c>
      <c r="E1202">
        <f>INT(INDEX(TrainRun!$AD$2:$AD$148,'By Second'!D1202))</f>
        <v>1184</v>
      </c>
      <c r="F1202">
        <f>IF(E1202=0,0,INDEX(TrainRun!$AE$2:$AE$148,'By Second'!D1202))</f>
        <v>35.968152641654008</v>
      </c>
      <c r="G1202">
        <f>INDEX(TrainRun!$AF$2:$AF$148,'By Second'!D1202)</f>
        <v>49802.950060054885</v>
      </c>
      <c r="H1202">
        <f t="shared" si="381"/>
        <v>127</v>
      </c>
      <c r="I1202">
        <f>INT(INDEX(TrainRun!$AD$2:$AD$148,'By Second'!H1202))</f>
        <v>1200</v>
      </c>
      <c r="J1202">
        <f>INDEX(TrainRun!$AE$2:$AE$148,'By Second'!H1202)</f>
        <v>35.256181746125073</v>
      </c>
      <c r="K1202">
        <f t="shared" si="378"/>
        <v>16</v>
      </c>
      <c r="L1202">
        <f t="shared" si="379"/>
        <v>-0.71197089552893544</v>
      </c>
      <c r="M1202">
        <f t="shared" si="382"/>
        <v>-4.4498180970558465E-2</v>
      </c>
      <c r="N1202" s="32">
        <f t="shared" si="383"/>
        <v>35.345178108066214</v>
      </c>
      <c r="O1202" s="29">
        <f t="shared" si="380"/>
        <v>50301.88182798124</v>
      </c>
      <c r="P1202">
        <f>MATCH(O1202,LORDetail!$B$2:$B$930,1)</f>
        <v>300</v>
      </c>
      <c r="Q1202">
        <f>INDEX(LORDetail!$B$2:$B$930,P1202)</f>
        <v>50177.28988939133</v>
      </c>
      <c r="R1202">
        <f>INDEX(LORDetail!$D$2:$D$930,P1202)</f>
        <v>51.473419633003203</v>
      </c>
      <c r="S1202">
        <f>INDEX(LORDetail!$E$2:$E$930,P1202)</f>
        <v>-0.86930430168335904</v>
      </c>
      <c r="T1202">
        <f>INDEX(LORDetail!$G$2:$G$930,P1202)</f>
        <v>31.285029999999999</v>
      </c>
      <c r="U1202">
        <f t="shared" si="384"/>
        <v>301</v>
      </c>
      <c r="V1202">
        <f>INDEX(LORDetail!$B$2:$B$930,U1202)</f>
        <v>50441.364493542947</v>
      </c>
      <c r="W1202">
        <f>INDEX(LORDetail!$D$2:$D$930,U1202)</f>
        <v>51.472309733826698</v>
      </c>
      <c r="X1202">
        <f>INDEX(LORDetail!$E$2:$E$930,U1202)</f>
        <v>-0.87267021159555802</v>
      </c>
      <c r="Y1202">
        <f>INDEX(LORDetail!$G$2:$G$930,U1202)</f>
        <v>31.45074</v>
      </c>
      <c r="Z1202">
        <f t="shared" si="385"/>
        <v>264.07460415161768</v>
      </c>
      <c r="AA1202" s="29">
        <f t="shared" si="386"/>
        <v>124.59193858991057</v>
      </c>
      <c r="AB1202">
        <f t="shared" si="387"/>
        <v>0.47180583301519013</v>
      </c>
      <c r="AC1202" s="32">
        <f t="shared" si="388"/>
        <v>51.472895976097668</v>
      </c>
      <c r="AD1202" s="32">
        <f t="shared" si="389"/>
        <v>-0.87089235761333816</v>
      </c>
      <c r="AE1202" s="34">
        <f t="shared" si="390"/>
        <v>31.363212944588945</v>
      </c>
      <c r="AF1202" s="36" t="str">
        <f t="shared" si="391"/>
        <v>PADTON</v>
      </c>
      <c r="AG1202" s="36" t="str">
        <f t="shared" si="392"/>
        <v>RDNGSTN</v>
      </c>
      <c r="AH1202" s="36">
        <f t="shared" si="393"/>
        <v>1198</v>
      </c>
      <c r="AI1202" s="42">
        <f t="shared" si="394"/>
        <v>50301.8</v>
      </c>
      <c r="AJ1202" s="43">
        <f t="shared" si="395"/>
        <v>35.345178108066214</v>
      </c>
      <c r="AK1202" s="43">
        <f t="shared" si="396"/>
        <v>-4.4498180970558465E-2</v>
      </c>
      <c r="AL1202" s="36">
        <f t="shared" si="397"/>
        <v>51.472895976097668</v>
      </c>
      <c r="AM1202" s="36">
        <v>1</v>
      </c>
      <c r="AN1202" s="36">
        <f t="shared" si="398"/>
        <v>-0.87089235761333816</v>
      </c>
      <c r="AO1202" s="36">
        <v>4</v>
      </c>
      <c r="AP1202" s="42">
        <f>INT(AI1202/1000)*1000</f>
        <v>50000</v>
      </c>
      <c r="AQ1202" s="42">
        <f>MOD(AI1202,1000)</f>
        <v>301.80000000000291</v>
      </c>
      <c r="AR1202" s="42">
        <f>MOD(AI1203,1000)-0.2+(AP1203-AP1202)</f>
        <v>336.9999999999971</v>
      </c>
    </row>
    <row r="1203" spans="1:44" x14ac:dyDescent="0.25">
      <c r="A1203" s="32" t="s">
        <v>0</v>
      </c>
      <c r="B1203" s="33" t="s">
        <v>1</v>
      </c>
      <c r="C1203" s="32">
        <v>1199</v>
      </c>
      <c r="D1203">
        <f>MATCH(C1203,TrainRun!$AG$2:$AG$148,1)</f>
        <v>126</v>
      </c>
      <c r="E1203">
        <f>INT(INDEX(TrainRun!$AD$2:$AD$148,'By Second'!D1203))</f>
        <v>1184</v>
      </c>
      <c r="F1203">
        <f>IF(E1203=0,0,INDEX(TrainRun!$AE$2:$AE$148,'By Second'!D1203))</f>
        <v>35.968152641654008</v>
      </c>
      <c r="G1203">
        <f>INDEX(TrainRun!$AF$2:$AF$148,'By Second'!D1203)</f>
        <v>49802.950060054885</v>
      </c>
      <c r="H1203">
        <f t="shared" si="381"/>
        <v>127</v>
      </c>
      <c r="I1203">
        <f>INT(INDEX(TrainRun!$AD$2:$AD$148,'By Second'!H1203))</f>
        <v>1200</v>
      </c>
      <c r="J1203">
        <f>INDEX(TrainRun!$AE$2:$AE$148,'By Second'!H1203)</f>
        <v>35.256181746125073</v>
      </c>
      <c r="K1203">
        <f t="shared" si="378"/>
        <v>16</v>
      </c>
      <c r="L1203">
        <f t="shared" si="379"/>
        <v>-0.71197089552893544</v>
      </c>
      <c r="M1203">
        <f t="shared" si="382"/>
        <v>-4.4498180970558465E-2</v>
      </c>
      <c r="N1203" s="32">
        <f t="shared" si="383"/>
        <v>35.300679927095658</v>
      </c>
      <c r="O1203" s="29">
        <f t="shared" si="380"/>
        <v>50337.182507908336</v>
      </c>
      <c r="P1203">
        <f>MATCH(O1203,LORDetail!$B$2:$B$930,1)</f>
        <v>300</v>
      </c>
      <c r="Q1203">
        <f>INDEX(LORDetail!$B$2:$B$930,P1203)</f>
        <v>50177.28988939133</v>
      </c>
      <c r="R1203">
        <f>INDEX(LORDetail!$D$2:$D$930,P1203)</f>
        <v>51.473419633003203</v>
      </c>
      <c r="S1203">
        <f>INDEX(LORDetail!$E$2:$E$930,P1203)</f>
        <v>-0.86930430168335904</v>
      </c>
      <c r="T1203">
        <f>INDEX(LORDetail!$G$2:$G$930,P1203)</f>
        <v>31.285029999999999</v>
      </c>
      <c r="U1203">
        <f t="shared" si="384"/>
        <v>301</v>
      </c>
      <c r="V1203">
        <f>INDEX(LORDetail!$B$2:$B$930,U1203)</f>
        <v>50441.364493542947</v>
      </c>
      <c r="W1203">
        <f>INDEX(LORDetail!$D$2:$D$930,U1203)</f>
        <v>51.472309733826698</v>
      </c>
      <c r="X1203">
        <f>INDEX(LORDetail!$E$2:$E$930,U1203)</f>
        <v>-0.87267021159555802</v>
      </c>
      <c r="Y1203">
        <f>INDEX(LORDetail!$G$2:$G$930,U1203)</f>
        <v>31.45074</v>
      </c>
      <c r="Z1203">
        <f t="shared" si="385"/>
        <v>264.07460415161768</v>
      </c>
      <c r="AA1203" s="29">
        <f t="shared" si="386"/>
        <v>159.89261851700576</v>
      </c>
      <c r="AB1203">
        <f t="shared" si="387"/>
        <v>0.60548275374940586</v>
      </c>
      <c r="AC1203" s="32">
        <f t="shared" si="388"/>
        <v>51.47274760819343</v>
      </c>
      <c r="AD1203" s="32">
        <f t="shared" si="389"/>
        <v>-0.87134230208586971</v>
      </c>
      <c r="AE1203" s="34">
        <f t="shared" si="390"/>
        <v>31.385364547123814</v>
      </c>
      <c r="AF1203" s="36" t="str">
        <f t="shared" si="391"/>
        <v>PADTON</v>
      </c>
      <c r="AG1203" s="36" t="str">
        <f t="shared" si="392"/>
        <v>RDNGSTN</v>
      </c>
      <c r="AH1203" s="36">
        <f t="shared" si="393"/>
        <v>1199</v>
      </c>
      <c r="AI1203" s="42">
        <f t="shared" si="394"/>
        <v>50337.2</v>
      </c>
      <c r="AJ1203" s="43">
        <f t="shared" si="395"/>
        <v>35.300679927095658</v>
      </c>
      <c r="AK1203" s="43">
        <f t="shared" si="396"/>
        <v>-4.4498180970558465E-2</v>
      </c>
      <c r="AL1203" s="36">
        <f t="shared" si="397"/>
        <v>51.47274760819343</v>
      </c>
      <c r="AM1203" s="36">
        <v>1</v>
      </c>
      <c r="AN1203" s="36">
        <f t="shared" si="398"/>
        <v>-0.87134230208586971</v>
      </c>
      <c r="AO1203" s="36">
        <v>4</v>
      </c>
      <c r="AP1203" s="42">
        <f>INT(AI1203/1000)*1000</f>
        <v>50000</v>
      </c>
      <c r="AQ1203" s="42">
        <f>MOD(AI1203,1000)</f>
        <v>337.19999999999709</v>
      </c>
      <c r="AR1203" s="42">
        <f>MOD(AI1204,1000)-0.2+(AP1204-AP1203)</f>
        <v>347.60000000000292</v>
      </c>
    </row>
    <row r="1204" spans="1:44" x14ac:dyDescent="0.25">
      <c r="A1204" s="32" t="s">
        <v>0</v>
      </c>
      <c r="B1204" s="33" t="s">
        <v>1</v>
      </c>
      <c r="C1204" s="32">
        <v>1200</v>
      </c>
      <c r="D1204">
        <f>MATCH(C1204,TrainRun!$AG$2:$AG$148,1)</f>
        <v>127</v>
      </c>
      <c r="E1204">
        <f>INT(INDEX(TrainRun!$AD$2:$AD$148,'By Second'!D1204))</f>
        <v>1200</v>
      </c>
      <c r="F1204">
        <f>IF(E1204=0,0,INDEX(TrainRun!$AE$2:$AE$148,'By Second'!D1204))</f>
        <v>35.256181746125073</v>
      </c>
      <c r="G1204">
        <f>INDEX(TrainRun!$AF$2:$AF$148,'By Second'!D1204)</f>
        <v>50347.795887558699</v>
      </c>
      <c r="H1204">
        <f t="shared" si="381"/>
        <v>128</v>
      </c>
      <c r="I1204">
        <f>INT(INDEX(TrainRun!$AD$2:$AD$148,'By Second'!H1204))</f>
        <v>1244</v>
      </c>
      <c r="J1204">
        <f>INDEX(TrainRun!$AE$2:$AE$148,'By Second'!H1204)</f>
        <v>33.264199280770576</v>
      </c>
      <c r="K1204">
        <f t="shared" si="378"/>
        <v>44</v>
      </c>
      <c r="L1204">
        <f t="shared" si="379"/>
        <v>-1.9919824653544964</v>
      </c>
      <c r="M1204">
        <f t="shared" si="382"/>
        <v>-4.5272328758056736E-2</v>
      </c>
      <c r="N1204" s="32">
        <f t="shared" si="383"/>
        <v>35.256181746125073</v>
      </c>
      <c r="O1204" s="29">
        <f t="shared" si="380"/>
        <v>50347.8</v>
      </c>
      <c r="P1204">
        <f>MATCH(O1204,LORDetail!$B$2:$B$930,1)</f>
        <v>300</v>
      </c>
      <c r="Q1204">
        <f>INDEX(LORDetail!$B$2:$B$930,P1204)</f>
        <v>50177.28988939133</v>
      </c>
      <c r="R1204">
        <f>INDEX(LORDetail!$D$2:$D$930,P1204)</f>
        <v>51.473419633003203</v>
      </c>
      <c r="S1204">
        <f>INDEX(LORDetail!$E$2:$E$930,P1204)</f>
        <v>-0.86930430168335904</v>
      </c>
      <c r="T1204">
        <f>INDEX(LORDetail!$G$2:$G$930,P1204)</f>
        <v>31.285029999999999</v>
      </c>
      <c r="U1204">
        <f t="shared" si="384"/>
        <v>301</v>
      </c>
      <c r="V1204">
        <f>INDEX(LORDetail!$B$2:$B$930,U1204)</f>
        <v>50441.364493542947</v>
      </c>
      <c r="W1204">
        <f>INDEX(LORDetail!$D$2:$D$930,U1204)</f>
        <v>51.472309733826698</v>
      </c>
      <c r="X1204">
        <f>INDEX(LORDetail!$E$2:$E$930,U1204)</f>
        <v>-0.87267021159555802</v>
      </c>
      <c r="Y1204">
        <f>INDEX(LORDetail!$G$2:$G$930,U1204)</f>
        <v>31.45074</v>
      </c>
      <c r="Z1204">
        <f t="shared" si="385"/>
        <v>264.07460415161768</v>
      </c>
      <c r="AA1204" s="29">
        <f t="shared" si="386"/>
        <v>170.51011060867313</v>
      </c>
      <c r="AB1204">
        <f t="shared" si="387"/>
        <v>0.64568916483455274</v>
      </c>
      <c r="AC1204" s="32">
        <f t="shared" si="388"/>
        <v>51.472702983130873</v>
      </c>
      <c r="AD1204" s="32">
        <f t="shared" si="389"/>
        <v>-0.87147763324347516</v>
      </c>
      <c r="AE1204" s="34">
        <f t="shared" si="390"/>
        <v>31.392027151504735</v>
      </c>
      <c r="AF1204" s="36" t="str">
        <f t="shared" si="391"/>
        <v>PADTON</v>
      </c>
      <c r="AG1204" s="36" t="str">
        <f t="shared" si="392"/>
        <v>RDNGSTN</v>
      </c>
      <c r="AH1204" s="36">
        <f t="shared" si="393"/>
        <v>1200</v>
      </c>
      <c r="AI1204" s="42">
        <f t="shared" si="394"/>
        <v>50347.8</v>
      </c>
      <c r="AJ1204" s="43">
        <f t="shared" si="395"/>
        <v>35.256181746125073</v>
      </c>
      <c r="AK1204" s="43">
        <f t="shared" si="396"/>
        <v>-4.5272328758056736E-2</v>
      </c>
      <c r="AL1204" s="36">
        <f t="shared" si="397"/>
        <v>51.472702983130873</v>
      </c>
      <c r="AM1204" s="36">
        <v>1</v>
      </c>
      <c r="AN1204" s="36">
        <f t="shared" si="398"/>
        <v>-0.87147763324347516</v>
      </c>
      <c r="AO1204" s="36">
        <v>4</v>
      </c>
      <c r="AP1204" s="42">
        <f>INT(AI1204/1000)*1000</f>
        <v>50000</v>
      </c>
      <c r="AQ1204" s="42">
        <f>MOD(AI1204,1000)</f>
        <v>347.80000000000291</v>
      </c>
      <c r="AR1204" s="42">
        <f>MOD(AI1205,1000)-0.2+(AP1205-AP1204)</f>
        <v>382.8</v>
      </c>
    </row>
    <row r="1205" spans="1:44" x14ac:dyDescent="0.25">
      <c r="A1205" s="32" t="s">
        <v>0</v>
      </c>
      <c r="B1205" s="33" t="s">
        <v>1</v>
      </c>
      <c r="C1205" s="32">
        <v>1201</v>
      </c>
      <c r="D1205">
        <f>MATCH(C1205,TrainRun!$AG$2:$AG$148,1)</f>
        <v>127</v>
      </c>
      <c r="E1205">
        <f>INT(INDEX(TrainRun!$AD$2:$AD$148,'By Second'!D1205))</f>
        <v>1200</v>
      </c>
      <c r="F1205">
        <f>IF(E1205=0,0,INDEX(TrainRun!$AE$2:$AE$148,'By Second'!D1205))</f>
        <v>35.256181746125073</v>
      </c>
      <c r="G1205">
        <f>INDEX(TrainRun!$AF$2:$AF$148,'By Second'!D1205)</f>
        <v>50347.795887558699</v>
      </c>
      <c r="H1205">
        <f t="shared" si="381"/>
        <v>128</v>
      </c>
      <c r="I1205">
        <f>INT(INDEX(TrainRun!$AD$2:$AD$148,'By Second'!H1205))</f>
        <v>1244</v>
      </c>
      <c r="J1205">
        <f>INDEX(TrainRun!$AE$2:$AE$148,'By Second'!H1205)</f>
        <v>33.264199280770576</v>
      </c>
      <c r="K1205">
        <f t="shared" si="378"/>
        <v>44</v>
      </c>
      <c r="L1205">
        <f t="shared" si="379"/>
        <v>-1.9919824653544964</v>
      </c>
      <c r="M1205">
        <f t="shared" si="382"/>
        <v>-4.5272328758056736E-2</v>
      </c>
      <c r="N1205" s="32">
        <f t="shared" si="383"/>
        <v>35.210909417367013</v>
      </c>
      <c r="O1205" s="29">
        <f t="shared" si="380"/>
        <v>50383.010909417368</v>
      </c>
      <c r="P1205">
        <f>MATCH(O1205,LORDetail!$B$2:$B$930,1)</f>
        <v>300</v>
      </c>
      <c r="Q1205">
        <f>INDEX(LORDetail!$B$2:$B$930,P1205)</f>
        <v>50177.28988939133</v>
      </c>
      <c r="R1205">
        <f>INDEX(LORDetail!$D$2:$D$930,P1205)</f>
        <v>51.473419633003203</v>
      </c>
      <c r="S1205">
        <f>INDEX(LORDetail!$E$2:$E$930,P1205)</f>
        <v>-0.86930430168335904</v>
      </c>
      <c r="T1205">
        <f>INDEX(LORDetail!$G$2:$G$930,P1205)</f>
        <v>31.285029999999999</v>
      </c>
      <c r="U1205">
        <f t="shared" si="384"/>
        <v>301</v>
      </c>
      <c r="V1205">
        <f>INDEX(LORDetail!$B$2:$B$930,U1205)</f>
        <v>50441.364493542947</v>
      </c>
      <c r="W1205">
        <f>INDEX(LORDetail!$D$2:$D$930,U1205)</f>
        <v>51.472309733826698</v>
      </c>
      <c r="X1205">
        <f>INDEX(LORDetail!$E$2:$E$930,U1205)</f>
        <v>-0.87267021159555802</v>
      </c>
      <c r="Y1205">
        <f>INDEX(LORDetail!$G$2:$G$930,U1205)</f>
        <v>31.45074</v>
      </c>
      <c r="Z1205">
        <f t="shared" si="385"/>
        <v>264.07460415161768</v>
      </c>
      <c r="AA1205" s="29">
        <f t="shared" si="386"/>
        <v>205.72102002603788</v>
      </c>
      <c r="AB1205">
        <f t="shared" si="387"/>
        <v>0.77902614182439045</v>
      </c>
      <c r="AC1205" s="32">
        <f t="shared" si="388"/>
        <v>51.472554992529915</v>
      </c>
      <c r="AD1205" s="32">
        <f t="shared" si="389"/>
        <v>-0.87192643349598786</v>
      </c>
      <c r="AE1205" s="34">
        <f t="shared" si="390"/>
        <v>31.414122421961718</v>
      </c>
      <c r="AF1205" s="36" t="str">
        <f t="shared" si="391"/>
        <v>PADTON</v>
      </c>
      <c r="AG1205" s="36" t="str">
        <f t="shared" si="392"/>
        <v>RDNGSTN</v>
      </c>
      <c r="AH1205" s="36">
        <f t="shared" si="393"/>
        <v>1201</v>
      </c>
      <c r="AI1205" s="42">
        <f t="shared" si="394"/>
        <v>50383</v>
      </c>
      <c r="AJ1205" s="43">
        <f t="shared" si="395"/>
        <v>35.210909417367013</v>
      </c>
      <c r="AK1205" s="43">
        <f t="shared" si="396"/>
        <v>-4.5272328758056736E-2</v>
      </c>
      <c r="AL1205" s="36">
        <f t="shared" si="397"/>
        <v>51.472554992529915</v>
      </c>
      <c r="AM1205" s="36">
        <v>1</v>
      </c>
      <c r="AN1205" s="36">
        <f t="shared" si="398"/>
        <v>-0.87192643349598786</v>
      </c>
      <c r="AO1205" s="36">
        <v>4</v>
      </c>
      <c r="AP1205" s="42">
        <f>INT(AI1205/1000)*1000</f>
        <v>50000</v>
      </c>
      <c r="AQ1205" s="42">
        <f>MOD(AI1205,1000)</f>
        <v>383</v>
      </c>
      <c r="AR1205" s="42">
        <f>MOD(AI1206,1000)-0.2+(AP1206-AP1205)</f>
        <v>417.9999999999971</v>
      </c>
    </row>
    <row r="1206" spans="1:44" x14ac:dyDescent="0.25">
      <c r="A1206" s="32" t="s">
        <v>0</v>
      </c>
      <c r="B1206" s="33" t="s">
        <v>1</v>
      </c>
      <c r="C1206" s="32">
        <v>1202</v>
      </c>
      <c r="D1206">
        <f>MATCH(C1206,TrainRun!$AG$2:$AG$148,1)</f>
        <v>127</v>
      </c>
      <c r="E1206">
        <f>INT(INDEX(TrainRun!$AD$2:$AD$148,'By Second'!D1206))</f>
        <v>1200</v>
      </c>
      <c r="F1206">
        <f>IF(E1206=0,0,INDEX(TrainRun!$AE$2:$AE$148,'By Second'!D1206))</f>
        <v>35.256181746125073</v>
      </c>
      <c r="G1206">
        <f>INDEX(TrainRun!$AF$2:$AF$148,'By Second'!D1206)</f>
        <v>50347.795887558699</v>
      </c>
      <c r="H1206">
        <f t="shared" si="381"/>
        <v>128</v>
      </c>
      <c r="I1206">
        <f>INT(INDEX(TrainRun!$AD$2:$AD$148,'By Second'!H1206))</f>
        <v>1244</v>
      </c>
      <c r="J1206">
        <f>INDEX(TrainRun!$AE$2:$AE$148,'By Second'!H1206)</f>
        <v>33.264199280770576</v>
      </c>
      <c r="K1206">
        <f t="shared" si="378"/>
        <v>44</v>
      </c>
      <c r="L1206">
        <f t="shared" si="379"/>
        <v>-1.9919824653544964</v>
      </c>
      <c r="M1206">
        <f t="shared" si="382"/>
        <v>-4.5272328758056736E-2</v>
      </c>
      <c r="N1206" s="32">
        <f t="shared" si="383"/>
        <v>35.165637088608953</v>
      </c>
      <c r="O1206" s="29">
        <f t="shared" si="380"/>
        <v>50418.17654650598</v>
      </c>
      <c r="P1206">
        <f>MATCH(O1206,LORDetail!$B$2:$B$930,1)</f>
        <v>300</v>
      </c>
      <c r="Q1206">
        <f>INDEX(LORDetail!$B$2:$B$930,P1206)</f>
        <v>50177.28988939133</v>
      </c>
      <c r="R1206">
        <f>INDEX(LORDetail!$D$2:$D$930,P1206)</f>
        <v>51.473419633003203</v>
      </c>
      <c r="S1206">
        <f>INDEX(LORDetail!$E$2:$E$930,P1206)</f>
        <v>-0.86930430168335904</v>
      </c>
      <c r="T1206">
        <f>INDEX(LORDetail!$G$2:$G$930,P1206)</f>
        <v>31.285029999999999</v>
      </c>
      <c r="U1206">
        <f t="shared" si="384"/>
        <v>301</v>
      </c>
      <c r="V1206">
        <f>INDEX(LORDetail!$B$2:$B$930,U1206)</f>
        <v>50441.364493542947</v>
      </c>
      <c r="W1206">
        <f>INDEX(LORDetail!$D$2:$D$930,U1206)</f>
        <v>51.472309733826698</v>
      </c>
      <c r="X1206">
        <f>INDEX(LORDetail!$E$2:$E$930,U1206)</f>
        <v>-0.87267021159555802</v>
      </c>
      <c r="Y1206">
        <f>INDEX(LORDetail!$G$2:$G$930,U1206)</f>
        <v>31.45074</v>
      </c>
      <c r="Z1206">
        <f t="shared" si="385"/>
        <v>264.07460415161768</v>
      </c>
      <c r="AA1206" s="29">
        <f t="shared" si="386"/>
        <v>240.88665711465001</v>
      </c>
      <c r="AB1206">
        <f t="shared" si="387"/>
        <v>0.91219168116728722</v>
      </c>
      <c r="AC1206" s="32">
        <f t="shared" si="388"/>
        <v>51.472407192207463</v>
      </c>
      <c r="AD1206" s="32">
        <f t="shared" si="389"/>
        <v>-0.8723746567048255</v>
      </c>
      <c r="AE1206" s="34">
        <f t="shared" si="390"/>
        <v>31.436189283486232</v>
      </c>
      <c r="AF1206" s="36" t="str">
        <f t="shared" si="391"/>
        <v>PADTON</v>
      </c>
      <c r="AG1206" s="36" t="str">
        <f t="shared" si="392"/>
        <v>RDNGSTN</v>
      </c>
      <c r="AH1206" s="36">
        <f t="shared" si="393"/>
        <v>1202</v>
      </c>
      <c r="AI1206" s="42">
        <f t="shared" si="394"/>
        <v>50418.2</v>
      </c>
      <c r="AJ1206" s="43">
        <f t="shared" si="395"/>
        <v>35.165637088608953</v>
      </c>
      <c r="AK1206" s="43">
        <f t="shared" si="396"/>
        <v>-4.5272328758056736E-2</v>
      </c>
      <c r="AL1206" s="36">
        <f t="shared" si="397"/>
        <v>51.472407192207463</v>
      </c>
      <c r="AM1206" s="36">
        <v>1</v>
      </c>
      <c r="AN1206" s="36">
        <f t="shared" si="398"/>
        <v>-0.8723746567048255</v>
      </c>
      <c r="AO1206" s="36">
        <v>4</v>
      </c>
      <c r="AP1206" s="42">
        <f>INT(AI1206/1000)*1000</f>
        <v>50000</v>
      </c>
      <c r="AQ1206" s="42">
        <f>MOD(AI1206,1000)</f>
        <v>418.19999999999709</v>
      </c>
      <c r="AR1206" s="42">
        <f>MOD(AI1207,1000)-0.2+(AP1207-AP1206)</f>
        <v>452.9999999999971</v>
      </c>
    </row>
    <row r="1207" spans="1:44" x14ac:dyDescent="0.25">
      <c r="A1207" s="32" t="s">
        <v>0</v>
      </c>
      <c r="B1207" s="33" t="s">
        <v>1</v>
      </c>
      <c r="C1207" s="32">
        <v>1203</v>
      </c>
      <c r="D1207">
        <f>MATCH(C1207,TrainRun!$AG$2:$AG$148,1)</f>
        <v>127</v>
      </c>
      <c r="E1207">
        <f>INT(INDEX(TrainRun!$AD$2:$AD$148,'By Second'!D1207))</f>
        <v>1200</v>
      </c>
      <c r="F1207">
        <f>IF(E1207=0,0,INDEX(TrainRun!$AE$2:$AE$148,'By Second'!D1207))</f>
        <v>35.256181746125073</v>
      </c>
      <c r="G1207">
        <f>INDEX(TrainRun!$AF$2:$AF$148,'By Second'!D1207)</f>
        <v>50347.795887558699</v>
      </c>
      <c r="H1207">
        <f t="shared" si="381"/>
        <v>128</v>
      </c>
      <c r="I1207">
        <f>INT(INDEX(TrainRun!$AD$2:$AD$148,'By Second'!H1207))</f>
        <v>1244</v>
      </c>
      <c r="J1207">
        <f>INDEX(TrainRun!$AE$2:$AE$148,'By Second'!H1207)</f>
        <v>33.264199280770576</v>
      </c>
      <c r="K1207">
        <f t="shared" si="378"/>
        <v>44</v>
      </c>
      <c r="L1207">
        <f t="shared" si="379"/>
        <v>-1.9919824653544964</v>
      </c>
      <c r="M1207">
        <f t="shared" si="382"/>
        <v>-4.5272328758056736E-2</v>
      </c>
      <c r="N1207" s="32">
        <f t="shared" si="383"/>
        <v>35.120364759850894</v>
      </c>
      <c r="O1207" s="29">
        <f t="shared" si="380"/>
        <v>50453.296911265832</v>
      </c>
      <c r="P1207">
        <f>MATCH(O1207,LORDetail!$B$2:$B$930,1)</f>
        <v>301</v>
      </c>
      <c r="Q1207">
        <f>INDEX(LORDetail!$B$2:$B$930,P1207)</f>
        <v>50441.364493542947</v>
      </c>
      <c r="R1207">
        <f>INDEX(LORDetail!$D$2:$D$930,P1207)</f>
        <v>51.472309733826698</v>
      </c>
      <c r="S1207">
        <f>INDEX(LORDetail!$E$2:$E$930,P1207)</f>
        <v>-0.87267021159555802</v>
      </c>
      <c r="T1207">
        <f>INDEX(LORDetail!$G$2:$G$930,P1207)</f>
        <v>31.45074</v>
      </c>
      <c r="U1207">
        <f t="shared" si="384"/>
        <v>302</v>
      </c>
      <c r="V1207">
        <f>INDEX(LORDetail!$B$2:$B$930,U1207)</f>
        <v>50686.088933881918</v>
      </c>
      <c r="W1207">
        <f>INDEX(LORDetail!$D$2:$D$930,U1207)</f>
        <v>51.471315477457601</v>
      </c>
      <c r="X1207">
        <f>INDEX(LORDetail!$E$2:$E$930,U1207)</f>
        <v>-0.87581795726584599</v>
      </c>
      <c r="Y1207">
        <f>INDEX(LORDetail!$G$2:$G$930,U1207)</f>
        <v>31.604310000000002</v>
      </c>
      <c r="Z1207">
        <f t="shared" si="385"/>
        <v>244.72444033897045</v>
      </c>
      <c r="AA1207" s="29">
        <f t="shared" si="386"/>
        <v>11.932417722884566</v>
      </c>
      <c r="AB1207">
        <f t="shared" si="387"/>
        <v>4.875858621377107E-2</v>
      </c>
      <c r="AC1207" s="32">
        <f t="shared" si="388"/>
        <v>51.472261255291805</v>
      </c>
      <c r="AD1207" s="32">
        <f t="shared" si="389"/>
        <v>-0.87282369122420178</v>
      </c>
      <c r="AE1207" s="34">
        <f t="shared" si="390"/>
        <v>31.45822785608485</v>
      </c>
      <c r="AF1207" s="36" t="str">
        <f t="shared" si="391"/>
        <v>PADTON</v>
      </c>
      <c r="AG1207" s="36" t="str">
        <f t="shared" si="392"/>
        <v>RDNGSTN</v>
      </c>
      <c r="AH1207" s="36">
        <f t="shared" si="393"/>
        <v>1203</v>
      </c>
      <c r="AI1207" s="42">
        <f t="shared" si="394"/>
        <v>50453.2</v>
      </c>
      <c r="AJ1207" s="43">
        <f t="shared" si="395"/>
        <v>35.120364759850894</v>
      </c>
      <c r="AK1207" s="43">
        <f t="shared" si="396"/>
        <v>-4.5272328758056736E-2</v>
      </c>
      <c r="AL1207" s="36">
        <f t="shared" si="397"/>
        <v>51.472261255291805</v>
      </c>
      <c r="AM1207" s="36">
        <v>1</v>
      </c>
      <c r="AN1207" s="36">
        <f t="shared" si="398"/>
        <v>-0.87282369122420178</v>
      </c>
      <c r="AO1207" s="36">
        <v>4</v>
      </c>
      <c r="AP1207" s="42">
        <f>INT(AI1207/1000)*1000</f>
        <v>50000</v>
      </c>
      <c r="AQ1207" s="42">
        <f>MOD(AI1207,1000)</f>
        <v>453.19999999999709</v>
      </c>
      <c r="AR1207" s="42">
        <f>MOD(AI1208,1000)-0.2+(AP1208-AP1207)</f>
        <v>488.20000000000147</v>
      </c>
    </row>
    <row r="1208" spans="1:44" x14ac:dyDescent="0.25">
      <c r="A1208" s="32" t="s">
        <v>0</v>
      </c>
      <c r="B1208" s="33" t="s">
        <v>1</v>
      </c>
      <c r="C1208" s="32">
        <v>1204</v>
      </c>
      <c r="D1208">
        <f>MATCH(C1208,TrainRun!$AG$2:$AG$148,1)</f>
        <v>127</v>
      </c>
      <c r="E1208">
        <f>INT(INDEX(TrainRun!$AD$2:$AD$148,'By Second'!D1208))</f>
        <v>1200</v>
      </c>
      <c r="F1208">
        <f>IF(E1208=0,0,INDEX(TrainRun!$AE$2:$AE$148,'By Second'!D1208))</f>
        <v>35.256181746125073</v>
      </c>
      <c r="G1208">
        <f>INDEX(TrainRun!$AF$2:$AF$148,'By Second'!D1208)</f>
        <v>50347.795887558699</v>
      </c>
      <c r="H1208">
        <f t="shared" si="381"/>
        <v>128</v>
      </c>
      <c r="I1208">
        <f>INT(INDEX(TrainRun!$AD$2:$AD$148,'By Second'!H1208))</f>
        <v>1244</v>
      </c>
      <c r="J1208">
        <f>INDEX(TrainRun!$AE$2:$AE$148,'By Second'!H1208)</f>
        <v>33.264199280770576</v>
      </c>
      <c r="K1208">
        <f t="shared" si="378"/>
        <v>44</v>
      </c>
      <c r="L1208">
        <f t="shared" si="379"/>
        <v>-1.9919824653544964</v>
      </c>
      <c r="M1208">
        <f t="shared" si="382"/>
        <v>-4.5272328758056736E-2</v>
      </c>
      <c r="N1208" s="32">
        <f t="shared" si="383"/>
        <v>35.075092431092834</v>
      </c>
      <c r="O1208" s="29">
        <f t="shared" si="380"/>
        <v>50488.372003696924</v>
      </c>
      <c r="P1208">
        <f>MATCH(O1208,LORDetail!$B$2:$B$930,1)</f>
        <v>301</v>
      </c>
      <c r="Q1208">
        <f>INDEX(LORDetail!$B$2:$B$930,P1208)</f>
        <v>50441.364493542947</v>
      </c>
      <c r="R1208">
        <f>INDEX(LORDetail!$D$2:$D$930,P1208)</f>
        <v>51.472309733826698</v>
      </c>
      <c r="S1208">
        <f>INDEX(LORDetail!$E$2:$E$930,P1208)</f>
        <v>-0.87267021159555802</v>
      </c>
      <c r="T1208">
        <f>INDEX(LORDetail!$G$2:$G$930,P1208)</f>
        <v>31.45074</v>
      </c>
      <c r="U1208">
        <f t="shared" si="384"/>
        <v>302</v>
      </c>
      <c r="V1208">
        <f>INDEX(LORDetail!$B$2:$B$930,U1208)</f>
        <v>50686.088933881918</v>
      </c>
      <c r="W1208">
        <f>INDEX(LORDetail!$D$2:$D$930,U1208)</f>
        <v>51.471315477457601</v>
      </c>
      <c r="X1208">
        <f>INDEX(LORDetail!$E$2:$E$930,U1208)</f>
        <v>-0.87581795726584599</v>
      </c>
      <c r="Y1208">
        <f>INDEX(LORDetail!$G$2:$G$930,U1208)</f>
        <v>31.604310000000002</v>
      </c>
      <c r="Z1208">
        <f t="shared" si="385"/>
        <v>244.72444033897045</v>
      </c>
      <c r="AA1208" s="29">
        <f t="shared" si="386"/>
        <v>47.007510153976909</v>
      </c>
      <c r="AB1208">
        <f t="shared" si="387"/>
        <v>0.19208343101680528</v>
      </c>
      <c r="AC1208" s="32">
        <f t="shared" si="388"/>
        <v>51.472118753652012</v>
      </c>
      <c r="AD1208" s="32">
        <f t="shared" si="389"/>
        <v>-0.87327484138387523</v>
      </c>
      <c r="AE1208" s="34">
        <f t="shared" si="390"/>
        <v>31.480238252501252</v>
      </c>
      <c r="AF1208" s="36" t="str">
        <f t="shared" si="391"/>
        <v>PADTON</v>
      </c>
      <c r="AG1208" s="36" t="str">
        <f t="shared" si="392"/>
        <v>RDNGSTN</v>
      </c>
      <c r="AH1208" s="36">
        <f t="shared" si="393"/>
        <v>1204</v>
      </c>
      <c r="AI1208" s="42">
        <f t="shared" si="394"/>
        <v>50488.4</v>
      </c>
      <c r="AJ1208" s="43">
        <f t="shared" si="395"/>
        <v>35.075092431092834</v>
      </c>
      <c r="AK1208" s="43">
        <f t="shared" si="396"/>
        <v>-4.5272328758056736E-2</v>
      </c>
      <c r="AL1208" s="36">
        <f t="shared" si="397"/>
        <v>51.472118753652012</v>
      </c>
      <c r="AM1208" s="36">
        <v>1</v>
      </c>
      <c r="AN1208" s="36">
        <f t="shared" si="398"/>
        <v>-0.87327484138387523</v>
      </c>
      <c r="AO1208" s="36">
        <v>4</v>
      </c>
      <c r="AP1208" s="42">
        <f>INT(AI1208/1000)*1000</f>
        <v>50000</v>
      </c>
      <c r="AQ1208" s="42">
        <f>MOD(AI1208,1000)</f>
        <v>488.40000000000146</v>
      </c>
      <c r="AR1208" s="42">
        <f>MOD(AI1209,1000)-0.2+(AP1209-AP1208)</f>
        <v>523.20000000000141</v>
      </c>
    </row>
    <row r="1209" spans="1:44" x14ac:dyDescent="0.25">
      <c r="A1209" s="32" t="s">
        <v>0</v>
      </c>
      <c r="B1209" s="33" t="s">
        <v>1</v>
      </c>
      <c r="C1209" s="32">
        <v>1205</v>
      </c>
      <c r="D1209">
        <f>MATCH(C1209,TrainRun!$AG$2:$AG$148,1)</f>
        <v>127</v>
      </c>
      <c r="E1209">
        <f>INT(INDEX(TrainRun!$AD$2:$AD$148,'By Second'!D1209))</f>
        <v>1200</v>
      </c>
      <c r="F1209">
        <f>IF(E1209=0,0,INDEX(TrainRun!$AE$2:$AE$148,'By Second'!D1209))</f>
        <v>35.256181746125073</v>
      </c>
      <c r="G1209">
        <f>INDEX(TrainRun!$AF$2:$AF$148,'By Second'!D1209)</f>
        <v>50347.795887558699</v>
      </c>
      <c r="H1209">
        <f t="shared" si="381"/>
        <v>128</v>
      </c>
      <c r="I1209">
        <f>INT(INDEX(TrainRun!$AD$2:$AD$148,'By Second'!H1209))</f>
        <v>1244</v>
      </c>
      <c r="J1209">
        <f>INDEX(TrainRun!$AE$2:$AE$148,'By Second'!H1209)</f>
        <v>33.264199280770576</v>
      </c>
      <c r="K1209">
        <f t="shared" si="378"/>
        <v>44</v>
      </c>
      <c r="L1209">
        <f t="shared" si="379"/>
        <v>-1.9919824653544964</v>
      </c>
      <c r="M1209">
        <f t="shared" si="382"/>
        <v>-4.5272328758056736E-2</v>
      </c>
      <c r="N1209" s="32">
        <f t="shared" si="383"/>
        <v>35.029820102334774</v>
      </c>
      <c r="O1209" s="29">
        <f t="shared" si="380"/>
        <v>50523.401823799257</v>
      </c>
      <c r="P1209">
        <f>MATCH(O1209,LORDetail!$B$2:$B$930,1)</f>
        <v>301</v>
      </c>
      <c r="Q1209">
        <f>INDEX(LORDetail!$B$2:$B$930,P1209)</f>
        <v>50441.364493542947</v>
      </c>
      <c r="R1209">
        <f>INDEX(LORDetail!$D$2:$D$930,P1209)</f>
        <v>51.472309733826698</v>
      </c>
      <c r="S1209">
        <f>INDEX(LORDetail!$E$2:$E$930,P1209)</f>
        <v>-0.87267021159555802</v>
      </c>
      <c r="T1209">
        <f>INDEX(LORDetail!$G$2:$G$930,P1209)</f>
        <v>31.45074</v>
      </c>
      <c r="U1209">
        <f t="shared" si="384"/>
        <v>302</v>
      </c>
      <c r="V1209">
        <f>INDEX(LORDetail!$B$2:$B$930,U1209)</f>
        <v>50686.088933881918</v>
      </c>
      <c r="W1209">
        <f>INDEX(LORDetail!$D$2:$D$930,U1209)</f>
        <v>51.471315477457601</v>
      </c>
      <c r="X1209">
        <f>INDEX(LORDetail!$E$2:$E$930,U1209)</f>
        <v>-0.87581795726584599</v>
      </c>
      <c r="Y1209">
        <f>INDEX(LORDetail!$G$2:$G$930,U1209)</f>
        <v>31.604310000000002</v>
      </c>
      <c r="Z1209">
        <f t="shared" si="385"/>
        <v>244.72444033897045</v>
      </c>
      <c r="AA1209" s="29">
        <f t="shared" si="386"/>
        <v>82.03733025630936</v>
      </c>
      <c r="AB1209">
        <f t="shared" si="387"/>
        <v>0.33522328273661012</v>
      </c>
      <c r="AC1209" s="32">
        <f t="shared" si="388"/>
        <v>51.471976435942764</v>
      </c>
      <c r="AD1209" s="32">
        <f t="shared" si="389"/>
        <v>-0.87372540923237185</v>
      </c>
      <c r="AE1209" s="34">
        <f t="shared" si="390"/>
        <v>31.502220239529862</v>
      </c>
      <c r="AF1209" s="36" t="str">
        <f t="shared" si="391"/>
        <v>PADTON</v>
      </c>
      <c r="AG1209" s="36" t="str">
        <f t="shared" si="392"/>
        <v>RDNGSTN</v>
      </c>
      <c r="AH1209" s="36">
        <f t="shared" si="393"/>
        <v>1205</v>
      </c>
      <c r="AI1209" s="42">
        <f t="shared" si="394"/>
        <v>50523.4</v>
      </c>
      <c r="AJ1209" s="43">
        <f t="shared" si="395"/>
        <v>35.029820102334774</v>
      </c>
      <c r="AK1209" s="43">
        <f t="shared" si="396"/>
        <v>-4.5272328758056736E-2</v>
      </c>
      <c r="AL1209" s="36">
        <f t="shared" si="397"/>
        <v>51.471976435942764</v>
      </c>
      <c r="AM1209" s="36">
        <v>1</v>
      </c>
      <c r="AN1209" s="36">
        <f t="shared" si="398"/>
        <v>-0.87372540923237185</v>
      </c>
      <c r="AO1209" s="36">
        <v>4</v>
      </c>
      <c r="AP1209" s="42">
        <f>INT(AI1209/1000)*1000</f>
        <v>50000</v>
      </c>
      <c r="AQ1209" s="42">
        <f>MOD(AI1209,1000)</f>
        <v>523.40000000000146</v>
      </c>
      <c r="AR1209" s="42">
        <f>MOD(AI1210,1000)-0.2+(AP1210-AP1209)</f>
        <v>558.20000000000141</v>
      </c>
    </row>
    <row r="1210" spans="1:44" x14ac:dyDescent="0.25">
      <c r="A1210" s="32" t="s">
        <v>0</v>
      </c>
      <c r="B1210" s="33" t="s">
        <v>1</v>
      </c>
      <c r="C1210" s="32">
        <v>1206</v>
      </c>
      <c r="D1210">
        <f>MATCH(C1210,TrainRun!$AG$2:$AG$148,1)</f>
        <v>127</v>
      </c>
      <c r="E1210">
        <f>INT(INDEX(TrainRun!$AD$2:$AD$148,'By Second'!D1210))</f>
        <v>1200</v>
      </c>
      <c r="F1210">
        <f>IF(E1210=0,0,INDEX(TrainRun!$AE$2:$AE$148,'By Second'!D1210))</f>
        <v>35.256181746125073</v>
      </c>
      <c r="G1210">
        <f>INDEX(TrainRun!$AF$2:$AF$148,'By Second'!D1210)</f>
        <v>50347.795887558699</v>
      </c>
      <c r="H1210">
        <f t="shared" si="381"/>
        <v>128</v>
      </c>
      <c r="I1210">
        <f>INT(INDEX(TrainRun!$AD$2:$AD$148,'By Second'!H1210))</f>
        <v>1244</v>
      </c>
      <c r="J1210">
        <f>INDEX(TrainRun!$AE$2:$AE$148,'By Second'!H1210)</f>
        <v>33.264199280770576</v>
      </c>
      <c r="K1210">
        <f t="shared" si="378"/>
        <v>44</v>
      </c>
      <c r="L1210">
        <f t="shared" si="379"/>
        <v>-1.9919824653544964</v>
      </c>
      <c r="M1210">
        <f t="shared" si="382"/>
        <v>-4.5272328758056736E-2</v>
      </c>
      <c r="N1210" s="32">
        <f t="shared" si="383"/>
        <v>34.984547773576715</v>
      </c>
      <c r="O1210" s="29">
        <f t="shared" si="380"/>
        <v>50558.386371572837</v>
      </c>
      <c r="P1210">
        <f>MATCH(O1210,LORDetail!$B$2:$B$930,1)</f>
        <v>301</v>
      </c>
      <c r="Q1210">
        <f>INDEX(LORDetail!$B$2:$B$930,P1210)</f>
        <v>50441.364493542947</v>
      </c>
      <c r="R1210">
        <f>INDEX(LORDetail!$D$2:$D$930,P1210)</f>
        <v>51.472309733826698</v>
      </c>
      <c r="S1210">
        <f>INDEX(LORDetail!$E$2:$E$930,P1210)</f>
        <v>-0.87267021159555802</v>
      </c>
      <c r="T1210">
        <f>INDEX(LORDetail!$G$2:$G$930,P1210)</f>
        <v>31.45074</v>
      </c>
      <c r="U1210">
        <f t="shared" si="384"/>
        <v>302</v>
      </c>
      <c r="V1210">
        <f>INDEX(LORDetail!$B$2:$B$930,U1210)</f>
        <v>50686.088933881918</v>
      </c>
      <c r="W1210">
        <f>INDEX(LORDetail!$D$2:$D$930,U1210)</f>
        <v>51.471315477457601</v>
      </c>
      <c r="X1210">
        <f>INDEX(LORDetail!$E$2:$E$930,U1210)</f>
        <v>-0.87581795726584599</v>
      </c>
      <c r="Y1210">
        <f>INDEX(LORDetail!$G$2:$G$930,U1210)</f>
        <v>31.604310000000002</v>
      </c>
      <c r="Z1210">
        <f t="shared" si="385"/>
        <v>244.72444033897045</v>
      </c>
      <c r="AA1210" s="29">
        <f t="shared" si="386"/>
        <v>117.02187802988919</v>
      </c>
      <c r="AB1210">
        <f t="shared" si="387"/>
        <v>0.47817814137321524</v>
      </c>
      <c r="AC1210" s="32">
        <f t="shared" si="388"/>
        <v>51.471834302164076</v>
      </c>
      <c r="AD1210" s="32">
        <f t="shared" si="389"/>
        <v>-0.87417539476969186</v>
      </c>
      <c r="AE1210" s="34">
        <f t="shared" si="390"/>
        <v>31.524173817170684</v>
      </c>
      <c r="AF1210" s="36" t="str">
        <f t="shared" si="391"/>
        <v>PADTON</v>
      </c>
      <c r="AG1210" s="36" t="str">
        <f t="shared" si="392"/>
        <v>RDNGSTN</v>
      </c>
      <c r="AH1210" s="36">
        <f t="shared" si="393"/>
        <v>1206</v>
      </c>
      <c r="AI1210" s="42">
        <f t="shared" si="394"/>
        <v>50558.400000000001</v>
      </c>
      <c r="AJ1210" s="43">
        <f t="shared" si="395"/>
        <v>34.984547773576715</v>
      </c>
      <c r="AK1210" s="43">
        <f t="shared" si="396"/>
        <v>-4.5272328758056736E-2</v>
      </c>
      <c r="AL1210" s="36">
        <f t="shared" si="397"/>
        <v>51.471834302164076</v>
      </c>
      <c r="AM1210" s="36">
        <v>1</v>
      </c>
      <c r="AN1210" s="36">
        <f t="shared" si="398"/>
        <v>-0.87417539476969186</v>
      </c>
      <c r="AO1210" s="36">
        <v>4</v>
      </c>
      <c r="AP1210" s="42">
        <f>INT(AI1210/1000)*1000</f>
        <v>50000</v>
      </c>
      <c r="AQ1210" s="42">
        <f>MOD(AI1210,1000)</f>
        <v>558.40000000000146</v>
      </c>
      <c r="AR1210" s="42">
        <f>MOD(AI1211,1000)-0.2+(AP1211-AP1210)</f>
        <v>593.20000000000141</v>
      </c>
    </row>
    <row r="1211" spans="1:44" x14ac:dyDescent="0.25">
      <c r="A1211" s="32" t="s">
        <v>0</v>
      </c>
      <c r="B1211" s="33" t="s">
        <v>1</v>
      </c>
      <c r="C1211" s="32">
        <v>1207</v>
      </c>
      <c r="D1211">
        <f>MATCH(C1211,TrainRun!$AG$2:$AG$148,1)</f>
        <v>127</v>
      </c>
      <c r="E1211">
        <f>INT(INDEX(TrainRun!$AD$2:$AD$148,'By Second'!D1211))</f>
        <v>1200</v>
      </c>
      <c r="F1211">
        <f>IF(E1211=0,0,INDEX(TrainRun!$AE$2:$AE$148,'By Second'!D1211))</f>
        <v>35.256181746125073</v>
      </c>
      <c r="G1211">
        <f>INDEX(TrainRun!$AF$2:$AF$148,'By Second'!D1211)</f>
        <v>50347.795887558699</v>
      </c>
      <c r="H1211">
        <f t="shared" si="381"/>
        <v>128</v>
      </c>
      <c r="I1211">
        <f>INT(INDEX(TrainRun!$AD$2:$AD$148,'By Second'!H1211))</f>
        <v>1244</v>
      </c>
      <c r="J1211">
        <f>INDEX(TrainRun!$AE$2:$AE$148,'By Second'!H1211)</f>
        <v>33.264199280770576</v>
      </c>
      <c r="K1211">
        <f t="shared" si="378"/>
        <v>44</v>
      </c>
      <c r="L1211">
        <f t="shared" si="379"/>
        <v>-1.9919824653544964</v>
      </c>
      <c r="M1211">
        <f t="shared" si="382"/>
        <v>-4.5272328758056736E-2</v>
      </c>
      <c r="N1211" s="32">
        <f t="shared" si="383"/>
        <v>34.939275444818655</v>
      </c>
      <c r="O1211" s="29">
        <f t="shared" si="380"/>
        <v>50593.325647017657</v>
      </c>
      <c r="P1211">
        <f>MATCH(O1211,LORDetail!$B$2:$B$930,1)</f>
        <v>301</v>
      </c>
      <c r="Q1211">
        <f>INDEX(LORDetail!$B$2:$B$930,P1211)</f>
        <v>50441.364493542947</v>
      </c>
      <c r="R1211">
        <f>INDEX(LORDetail!$D$2:$D$930,P1211)</f>
        <v>51.472309733826698</v>
      </c>
      <c r="S1211">
        <f>INDEX(LORDetail!$E$2:$E$930,P1211)</f>
        <v>-0.87267021159555802</v>
      </c>
      <c r="T1211">
        <f>INDEX(LORDetail!$G$2:$G$930,P1211)</f>
        <v>31.45074</v>
      </c>
      <c r="U1211">
        <f t="shared" si="384"/>
        <v>302</v>
      </c>
      <c r="V1211">
        <f>INDEX(LORDetail!$B$2:$B$930,U1211)</f>
        <v>50686.088933881918</v>
      </c>
      <c r="W1211">
        <f>INDEX(LORDetail!$D$2:$D$930,U1211)</f>
        <v>51.471315477457601</v>
      </c>
      <c r="X1211">
        <f>INDEX(LORDetail!$E$2:$E$930,U1211)</f>
        <v>-0.87581795726584599</v>
      </c>
      <c r="Y1211">
        <f>INDEX(LORDetail!$G$2:$G$930,U1211)</f>
        <v>31.604310000000002</v>
      </c>
      <c r="Z1211">
        <f t="shared" si="385"/>
        <v>244.72444033897045</v>
      </c>
      <c r="AA1211" s="29">
        <f t="shared" si="386"/>
        <v>151.96115347470914</v>
      </c>
      <c r="AB1211">
        <f t="shared" si="387"/>
        <v>0.62094800692659102</v>
      </c>
      <c r="AC1211" s="32">
        <f t="shared" si="388"/>
        <v>51.471692352315934</v>
      </c>
      <c r="AD1211" s="32">
        <f t="shared" si="389"/>
        <v>-0.87462479799583515</v>
      </c>
      <c r="AE1211" s="34">
        <f t="shared" si="390"/>
        <v>31.546098985423718</v>
      </c>
      <c r="AF1211" s="36" t="str">
        <f t="shared" si="391"/>
        <v>PADTON</v>
      </c>
      <c r="AG1211" s="36" t="str">
        <f t="shared" si="392"/>
        <v>RDNGSTN</v>
      </c>
      <c r="AH1211" s="36">
        <f t="shared" si="393"/>
        <v>1207</v>
      </c>
      <c r="AI1211" s="42">
        <f t="shared" si="394"/>
        <v>50593.4</v>
      </c>
      <c r="AJ1211" s="43">
        <f t="shared" si="395"/>
        <v>34.939275444818655</v>
      </c>
      <c r="AK1211" s="43">
        <f t="shared" si="396"/>
        <v>-4.5272328758056736E-2</v>
      </c>
      <c r="AL1211" s="36">
        <f t="shared" si="397"/>
        <v>51.471692352315934</v>
      </c>
      <c r="AM1211" s="36">
        <v>1</v>
      </c>
      <c r="AN1211" s="36">
        <f t="shared" si="398"/>
        <v>-0.87462479799583515</v>
      </c>
      <c r="AO1211" s="36">
        <v>4</v>
      </c>
      <c r="AP1211" s="42">
        <f>INT(AI1211/1000)*1000</f>
        <v>50000</v>
      </c>
      <c r="AQ1211" s="42">
        <f>MOD(AI1211,1000)</f>
        <v>593.40000000000146</v>
      </c>
      <c r="AR1211" s="42">
        <f>MOD(AI1212,1000)-0.2+(AP1212-AP1211)</f>
        <v>627.99999999999704</v>
      </c>
    </row>
    <row r="1212" spans="1:44" x14ac:dyDescent="0.25">
      <c r="A1212" s="32" t="s">
        <v>0</v>
      </c>
      <c r="B1212" s="33" t="s">
        <v>1</v>
      </c>
      <c r="C1212" s="32">
        <v>1208</v>
      </c>
      <c r="D1212">
        <f>MATCH(C1212,TrainRun!$AG$2:$AG$148,1)</f>
        <v>127</v>
      </c>
      <c r="E1212">
        <f>INT(INDEX(TrainRun!$AD$2:$AD$148,'By Second'!D1212))</f>
        <v>1200</v>
      </c>
      <c r="F1212">
        <f>IF(E1212=0,0,INDEX(TrainRun!$AE$2:$AE$148,'By Second'!D1212))</f>
        <v>35.256181746125073</v>
      </c>
      <c r="G1212">
        <f>INDEX(TrainRun!$AF$2:$AF$148,'By Second'!D1212)</f>
        <v>50347.795887558699</v>
      </c>
      <c r="H1212">
        <f t="shared" si="381"/>
        <v>128</v>
      </c>
      <c r="I1212">
        <f>INT(INDEX(TrainRun!$AD$2:$AD$148,'By Second'!H1212))</f>
        <v>1244</v>
      </c>
      <c r="J1212">
        <f>INDEX(TrainRun!$AE$2:$AE$148,'By Second'!H1212)</f>
        <v>33.264199280770576</v>
      </c>
      <c r="K1212">
        <f t="shared" si="378"/>
        <v>44</v>
      </c>
      <c r="L1212">
        <f t="shared" si="379"/>
        <v>-1.9919824653544964</v>
      </c>
      <c r="M1212">
        <f t="shared" si="382"/>
        <v>-4.5272328758056736E-2</v>
      </c>
      <c r="N1212" s="32">
        <f t="shared" si="383"/>
        <v>34.894003116060595</v>
      </c>
      <c r="O1212" s="29">
        <f t="shared" si="380"/>
        <v>50628.219650133717</v>
      </c>
      <c r="P1212">
        <f>MATCH(O1212,LORDetail!$B$2:$B$930,1)</f>
        <v>301</v>
      </c>
      <c r="Q1212">
        <f>INDEX(LORDetail!$B$2:$B$930,P1212)</f>
        <v>50441.364493542947</v>
      </c>
      <c r="R1212">
        <f>INDEX(LORDetail!$D$2:$D$930,P1212)</f>
        <v>51.472309733826698</v>
      </c>
      <c r="S1212">
        <f>INDEX(LORDetail!$E$2:$E$930,P1212)</f>
        <v>-0.87267021159555802</v>
      </c>
      <c r="T1212">
        <f>INDEX(LORDetail!$G$2:$G$930,P1212)</f>
        <v>31.45074</v>
      </c>
      <c r="U1212">
        <f t="shared" si="384"/>
        <v>302</v>
      </c>
      <c r="V1212">
        <f>INDEX(LORDetail!$B$2:$B$930,U1212)</f>
        <v>50686.088933881918</v>
      </c>
      <c r="W1212">
        <f>INDEX(LORDetail!$D$2:$D$930,U1212)</f>
        <v>51.471315477457601</v>
      </c>
      <c r="X1212">
        <f>INDEX(LORDetail!$E$2:$E$930,U1212)</f>
        <v>-0.87581795726584599</v>
      </c>
      <c r="Y1212">
        <f>INDEX(LORDetail!$G$2:$G$930,U1212)</f>
        <v>31.604310000000002</v>
      </c>
      <c r="Z1212">
        <f t="shared" si="385"/>
        <v>244.72444033897045</v>
      </c>
      <c r="AA1212" s="29">
        <f t="shared" si="386"/>
        <v>186.85515659076918</v>
      </c>
      <c r="AB1212">
        <f t="shared" si="387"/>
        <v>0.76353287939673742</v>
      </c>
      <c r="AC1212" s="32">
        <f t="shared" si="388"/>
        <v>51.471550586398344</v>
      </c>
      <c r="AD1212" s="32">
        <f t="shared" si="389"/>
        <v>-0.8750736189108016</v>
      </c>
      <c r="AE1212" s="34">
        <f t="shared" si="390"/>
        <v>31.567995744288957</v>
      </c>
      <c r="AF1212" s="36" t="str">
        <f t="shared" si="391"/>
        <v>PADTON</v>
      </c>
      <c r="AG1212" s="36" t="str">
        <f t="shared" si="392"/>
        <v>RDNGSTN</v>
      </c>
      <c r="AH1212" s="36">
        <f t="shared" si="393"/>
        <v>1208</v>
      </c>
      <c r="AI1212" s="42">
        <f t="shared" si="394"/>
        <v>50628.2</v>
      </c>
      <c r="AJ1212" s="43">
        <f t="shared" si="395"/>
        <v>34.894003116060595</v>
      </c>
      <c r="AK1212" s="43">
        <f t="shared" si="396"/>
        <v>-4.5272328758056736E-2</v>
      </c>
      <c r="AL1212" s="36">
        <f t="shared" si="397"/>
        <v>51.471550586398344</v>
      </c>
      <c r="AM1212" s="36">
        <v>1</v>
      </c>
      <c r="AN1212" s="36">
        <f t="shared" si="398"/>
        <v>-0.8750736189108016</v>
      </c>
      <c r="AO1212" s="36">
        <v>4</v>
      </c>
      <c r="AP1212" s="42">
        <f>INT(AI1212/1000)*1000</f>
        <v>50000</v>
      </c>
      <c r="AQ1212" s="42">
        <f>MOD(AI1212,1000)</f>
        <v>628.19999999999709</v>
      </c>
      <c r="AR1212" s="42">
        <f>MOD(AI1213,1000)-0.2+(AP1213-AP1212)</f>
        <v>662.8</v>
      </c>
    </row>
    <row r="1213" spans="1:44" x14ac:dyDescent="0.25">
      <c r="A1213" s="32" t="s">
        <v>0</v>
      </c>
      <c r="B1213" s="33" t="s">
        <v>1</v>
      </c>
      <c r="C1213" s="32">
        <v>1209</v>
      </c>
      <c r="D1213">
        <f>MATCH(C1213,TrainRun!$AG$2:$AG$148,1)</f>
        <v>127</v>
      </c>
      <c r="E1213">
        <f>INT(INDEX(TrainRun!$AD$2:$AD$148,'By Second'!D1213))</f>
        <v>1200</v>
      </c>
      <c r="F1213">
        <f>IF(E1213=0,0,INDEX(TrainRun!$AE$2:$AE$148,'By Second'!D1213))</f>
        <v>35.256181746125073</v>
      </c>
      <c r="G1213">
        <f>INDEX(TrainRun!$AF$2:$AF$148,'By Second'!D1213)</f>
        <v>50347.795887558699</v>
      </c>
      <c r="H1213">
        <f t="shared" si="381"/>
        <v>128</v>
      </c>
      <c r="I1213">
        <f>INT(INDEX(TrainRun!$AD$2:$AD$148,'By Second'!H1213))</f>
        <v>1244</v>
      </c>
      <c r="J1213">
        <f>INDEX(TrainRun!$AE$2:$AE$148,'By Second'!H1213)</f>
        <v>33.264199280770576</v>
      </c>
      <c r="K1213">
        <f t="shared" si="378"/>
        <v>44</v>
      </c>
      <c r="L1213">
        <f t="shared" si="379"/>
        <v>-1.9919824653544964</v>
      </c>
      <c r="M1213">
        <f t="shared" si="382"/>
        <v>-4.5272328758056736E-2</v>
      </c>
      <c r="N1213" s="32">
        <f t="shared" si="383"/>
        <v>34.848730787302536</v>
      </c>
      <c r="O1213" s="29">
        <f t="shared" si="380"/>
        <v>50663.068380921017</v>
      </c>
      <c r="P1213">
        <f>MATCH(O1213,LORDetail!$B$2:$B$930,1)</f>
        <v>301</v>
      </c>
      <c r="Q1213">
        <f>INDEX(LORDetail!$B$2:$B$930,P1213)</f>
        <v>50441.364493542947</v>
      </c>
      <c r="R1213">
        <f>INDEX(LORDetail!$D$2:$D$930,P1213)</f>
        <v>51.472309733826698</v>
      </c>
      <c r="S1213">
        <f>INDEX(LORDetail!$E$2:$E$930,P1213)</f>
        <v>-0.87267021159555802</v>
      </c>
      <c r="T1213">
        <f>INDEX(LORDetail!$G$2:$G$930,P1213)</f>
        <v>31.45074</v>
      </c>
      <c r="U1213">
        <f t="shared" si="384"/>
        <v>302</v>
      </c>
      <c r="V1213">
        <f>INDEX(LORDetail!$B$2:$B$930,U1213)</f>
        <v>50686.088933881918</v>
      </c>
      <c r="W1213">
        <f>INDEX(LORDetail!$D$2:$D$930,U1213)</f>
        <v>51.471315477457601</v>
      </c>
      <c r="X1213">
        <f>INDEX(LORDetail!$E$2:$E$930,U1213)</f>
        <v>-0.87581795726584599</v>
      </c>
      <c r="Y1213">
        <f>INDEX(LORDetail!$G$2:$G$930,U1213)</f>
        <v>31.604310000000002</v>
      </c>
      <c r="Z1213">
        <f t="shared" si="385"/>
        <v>244.72444033897045</v>
      </c>
      <c r="AA1213" s="29">
        <f t="shared" si="386"/>
        <v>221.70388737806934</v>
      </c>
      <c r="AB1213">
        <f t="shared" si="387"/>
        <v>0.90593275878365442</v>
      </c>
      <c r="AC1213" s="32">
        <f t="shared" si="388"/>
        <v>51.471409004411306</v>
      </c>
      <c r="AD1213" s="32">
        <f t="shared" si="389"/>
        <v>-0.87552185751459133</v>
      </c>
      <c r="AE1213" s="34">
        <f t="shared" si="390"/>
        <v>31.589864093766408</v>
      </c>
      <c r="AF1213" s="36" t="str">
        <f t="shared" si="391"/>
        <v>PADTON</v>
      </c>
      <c r="AG1213" s="36" t="str">
        <f t="shared" si="392"/>
        <v>RDNGSTN</v>
      </c>
      <c r="AH1213" s="36">
        <f t="shared" si="393"/>
        <v>1209</v>
      </c>
      <c r="AI1213" s="42">
        <f t="shared" si="394"/>
        <v>50663</v>
      </c>
      <c r="AJ1213" s="43">
        <f t="shared" si="395"/>
        <v>34.848730787302536</v>
      </c>
      <c r="AK1213" s="43">
        <f t="shared" si="396"/>
        <v>-4.5272328758056736E-2</v>
      </c>
      <c r="AL1213" s="36">
        <f t="shared" si="397"/>
        <v>51.471409004411306</v>
      </c>
      <c r="AM1213" s="36">
        <v>1</v>
      </c>
      <c r="AN1213" s="36">
        <f t="shared" si="398"/>
        <v>-0.87552185751459133</v>
      </c>
      <c r="AO1213" s="36">
        <v>4</v>
      </c>
      <c r="AP1213" s="42">
        <f>INT(AI1213/1000)*1000</f>
        <v>50000</v>
      </c>
      <c r="AQ1213" s="42">
        <f>MOD(AI1213,1000)</f>
        <v>663</v>
      </c>
      <c r="AR1213" s="42">
        <f>MOD(AI1214,1000)-0.2+(AP1214-AP1213)</f>
        <v>697.60000000000286</v>
      </c>
    </row>
    <row r="1214" spans="1:44" x14ac:dyDescent="0.25">
      <c r="A1214" s="32" t="s">
        <v>0</v>
      </c>
      <c r="B1214" s="33" t="s">
        <v>1</v>
      </c>
      <c r="C1214" s="32">
        <v>1210</v>
      </c>
      <c r="D1214">
        <f>MATCH(C1214,TrainRun!$AG$2:$AG$148,1)</f>
        <v>127</v>
      </c>
      <c r="E1214">
        <f>INT(INDEX(TrainRun!$AD$2:$AD$148,'By Second'!D1214))</f>
        <v>1200</v>
      </c>
      <c r="F1214">
        <f>IF(E1214=0,0,INDEX(TrainRun!$AE$2:$AE$148,'By Second'!D1214))</f>
        <v>35.256181746125073</v>
      </c>
      <c r="G1214">
        <f>INDEX(TrainRun!$AF$2:$AF$148,'By Second'!D1214)</f>
        <v>50347.795887558699</v>
      </c>
      <c r="H1214">
        <f t="shared" si="381"/>
        <v>128</v>
      </c>
      <c r="I1214">
        <f>INT(INDEX(TrainRun!$AD$2:$AD$148,'By Second'!H1214))</f>
        <v>1244</v>
      </c>
      <c r="J1214">
        <f>INDEX(TrainRun!$AE$2:$AE$148,'By Second'!H1214)</f>
        <v>33.264199280770576</v>
      </c>
      <c r="K1214">
        <f t="shared" si="378"/>
        <v>44</v>
      </c>
      <c r="L1214">
        <f t="shared" si="379"/>
        <v>-1.9919824653544964</v>
      </c>
      <c r="M1214">
        <f t="shared" si="382"/>
        <v>-4.5272328758056736E-2</v>
      </c>
      <c r="N1214" s="32">
        <f t="shared" si="383"/>
        <v>34.803458458544476</v>
      </c>
      <c r="O1214" s="29">
        <f t="shared" si="380"/>
        <v>50697.871839379564</v>
      </c>
      <c r="P1214">
        <f>MATCH(O1214,LORDetail!$B$2:$B$930,1)</f>
        <v>302</v>
      </c>
      <c r="Q1214">
        <f>INDEX(LORDetail!$B$2:$B$930,P1214)</f>
        <v>50686.088933881918</v>
      </c>
      <c r="R1214">
        <f>INDEX(LORDetail!$D$2:$D$930,P1214)</f>
        <v>51.471315477457601</v>
      </c>
      <c r="S1214">
        <f>INDEX(LORDetail!$E$2:$E$930,P1214)</f>
        <v>-0.87581795726584599</v>
      </c>
      <c r="T1214">
        <f>INDEX(LORDetail!$G$2:$G$930,P1214)</f>
        <v>31.604310000000002</v>
      </c>
      <c r="U1214">
        <f t="shared" si="384"/>
        <v>303</v>
      </c>
      <c r="V1214">
        <f>INDEX(LORDetail!$B$2:$B$930,U1214)</f>
        <v>51917.446779906109</v>
      </c>
      <c r="W1214">
        <f>INDEX(LORDetail!$D$2:$D$930,U1214)</f>
        <v>51.466351192527199</v>
      </c>
      <c r="X1214">
        <f>INDEX(LORDetail!$E$2:$E$930,U1214)</f>
        <v>-0.89168627839744197</v>
      </c>
      <c r="Y1214">
        <f>INDEX(LORDetail!$G$2:$G$930,U1214)</f>
        <v>32.377020000000002</v>
      </c>
      <c r="Z1214">
        <f t="shared" si="385"/>
        <v>1231.3578460241915</v>
      </c>
      <c r="AA1214" s="29">
        <f t="shared" si="386"/>
        <v>11.782905497646425</v>
      </c>
      <c r="AB1214">
        <f t="shared" si="387"/>
        <v>9.5690343271787916E-3</v>
      </c>
      <c r="AC1214" s="32">
        <f t="shared" si="388"/>
        <v>51.471267974044693</v>
      </c>
      <c r="AD1214" s="32">
        <f t="shared" si="389"/>
        <v>-0.8759698017754689</v>
      </c>
      <c r="AE1214" s="34">
        <f t="shared" si="390"/>
        <v>31.611704088514955</v>
      </c>
      <c r="AF1214" s="36" t="str">
        <f t="shared" si="391"/>
        <v>PADTON</v>
      </c>
      <c r="AG1214" s="36" t="str">
        <f t="shared" si="392"/>
        <v>RDNGSTN</v>
      </c>
      <c r="AH1214" s="36">
        <f t="shared" si="393"/>
        <v>1210</v>
      </c>
      <c r="AI1214" s="42">
        <f t="shared" si="394"/>
        <v>50697.8</v>
      </c>
      <c r="AJ1214" s="43">
        <f t="shared" si="395"/>
        <v>34.803458458544476</v>
      </c>
      <c r="AK1214" s="43">
        <f t="shared" si="396"/>
        <v>-4.5272328758056736E-2</v>
      </c>
      <c r="AL1214" s="36">
        <f t="shared" si="397"/>
        <v>51.471267974044693</v>
      </c>
      <c r="AM1214" s="36">
        <v>1</v>
      </c>
      <c r="AN1214" s="36">
        <f t="shared" si="398"/>
        <v>-0.8759698017754689</v>
      </c>
      <c r="AO1214" s="36">
        <v>4</v>
      </c>
      <c r="AP1214" s="42">
        <f>INT(AI1214/1000)*1000</f>
        <v>50000</v>
      </c>
      <c r="AQ1214" s="42">
        <f>MOD(AI1214,1000)</f>
        <v>697.80000000000291</v>
      </c>
      <c r="AR1214" s="42">
        <f>MOD(AI1215,1000)-0.2+(AP1215-AP1214)</f>
        <v>732.3999999999985</v>
      </c>
    </row>
    <row r="1215" spans="1:44" x14ac:dyDescent="0.25">
      <c r="A1215" s="32" t="s">
        <v>0</v>
      </c>
      <c r="B1215" s="33" t="s">
        <v>1</v>
      </c>
      <c r="C1215" s="32">
        <v>1211</v>
      </c>
      <c r="D1215">
        <f>MATCH(C1215,TrainRun!$AG$2:$AG$148,1)</f>
        <v>127</v>
      </c>
      <c r="E1215">
        <f>INT(INDEX(TrainRun!$AD$2:$AD$148,'By Second'!D1215))</f>
        <v>1200</v>
      </c>
      <c r="F1215">
        <f>IF(E1215=0,0,INDEX(TrainRun!$AE$2:$AE$148,'By Second'!D1215))</f>
        <v>35.256181746125073</v>
      </c>
      <c r="G1215">
        <f>INDEX(TrainRun!$AF$2:$AF$148,'By Second'!D1215)</f>
        <v>50347.795887558699</v>
      </c>
      <c r="H1215">
        <f t="shared" si="381"/>
        <v>128</v>
      </c>
      <c r="I1215">
        <f>INT(INDEX(TrainRun!$AD$2:$AD$148,'By Second'!H1215))</f>
        <v>1244</v>
      </c>
      <c r="J1215">
        <f>INDEX(TrainRun!$AE$2:$AE$148,'By Second'!H1215)</f>
        <v>33.264199280770576</v>
      </c>
      <c r="K1215">
        <f t="shared" si="378"/>
        <v>44</v>
      </c>
      <c r="L1215">
        <f t="shared" si="379"/>
        <v>-1.9919824653544964</v>
      </c>
      <c r="M1215">
        <f t="shared" si="382"/>
        <v>-4.5272328758056736E-2</v>
      </c>
      <c r="N1215" s="32">
        <f t="shared" si="383"/>
        <v>34.758186129786417</v>
      </c>
      <c r="O1215" s="29">
        <f t="shared" si="380"/>
        <v>50732.630025509352</v>
      </c>
      <c r="P1215">
        <f>MATCH(O1215,LORDetail!$B$2:$B$930,1)</f>
        <v>302</v>
      </c>
      <c r="Q1215">
        <f>INDEX(LORDetail!$B$2:$B$930,P1215)</f>
        <v>50686.088933881918</v>
      </c>
      <c r="R1215">
        <f>INDEX(LORDetail!$D$2:$D$930,P1215)</f>
        <v>51.471315477457601</v>
      </c>
      <c r="S1215">
        <f>INDEX(LORDetail!$E$2:$E$930,P1215)</f>
        <v>-0.87581795726584599</v>
      </c>
      <c r="T1215">
        <f>INDEX(LORDetail!$G$2:$G$930,P1215)</f>
        <v>31.604310000000002</v>
      </c>
      <c r="U1215">
        <f t="shared" si="384"/>
        <v>303</v>
      </c>
      <c r="V1215">
        <f>INDEX(LORDetail!$B$2:$B$930,U1215)</f>
        <v>51917.446779906109</v>
      </c>
      <c r="W1215">
        <f>INDEX(LORDetail!$D$2:$D$930,U1215)</f>
        <v>51.466351192527199</v>
      </c>
      <c r="X1215">
        <f>INDEX(LORDetail!$E$2:$E$930,U1215)</f>
        <v>-0.89168627839744197</v>
      </c>
      <c r="Y1215">
        <f>INDEX(LORDetail!$G$2:$G$930,U1215)</f>
        <v>32.377020000000002</v>
      </c>
      <c r="Z1215">
        <f t="shared" si="385"/>
        <v>1231.3578460241915</v>
      </c>
      <c r="AA1215" s="29">
        <f t="shared" si="386"/>
        <v>46.541091627434071</v>
      </c>
      <c r="AB1215">
        <f t="shared" si="387"/>
        <v>3.7796560746095019E-2</v>
      </c>
      <c r="AC1215" s="32">
        <f t="shared" si="388"/>
        <v>51.471127844560669</v>
      </c>
      <c r="AD1215" s="32">
        <f t="shared" si="389"/>
        <v>-0.87641772522943495</v>
      </c>
      <c r="AE1215" s="34">
        <f t="shared" si="390"/>
        <v>31.633515780454118</v>
      </c>
      <c r="AF1215" s="36" t="str">
        <f t="shared" si="391"/>
        <v>PADTON</v>
      </c>
      <c r="AG1215" s="36" t="str">
        <f t="shared" si="392"/>
        <v>RDNGSTN</v>
      </c>
      <c r="AH1215" s="36">
        <f t="shared" si="393"/>
        <v>1211</v>
      </c>
      <c r="AI1215" s="42">
        <f t="shared" si="394"/>
        <v>50732.6</v>
      </c>
      <c r="AJ1215" s="43">
        <f t="shared" si="395"/>
        <v>34.758186129786417</v>
      </c>
      <c r="AK1215" s="43">
        <f t="shared" si="396"/>
        <v>-4.5272328758056736E-2</v>
      </c>
      <c r="AL1215" s="36">
        <f t="shared" si="397"/>
        <v>51.471127844560669</v>
      </c>
      <c r="AM1215" s="36">
        <v>1</v>
      </c>
      <c r="AN1215" s="36">
        <f t="shared" si="398"/>
        <v>-0.87641772522943495</v>
      </c>
      <c r="AO1215" s="36">
        <v>4</v>
      </c>
      <c r="AP1215" s="42">
        <f>INT(AI1215/1000)*1000</f>
        <v>50000</v>
      </c>
      <c r="AQ1215" s="42">
        <f>MOD(AI1215,1000)</f>
        <v>732.59999999999854</v>
      </c>
      <c r="AR1215" s="42">
        <f>MOD(AI1216,1000)-0.2+(AP1216-AP1215)</f>
        <v>767.20000000000141</v>
      </c>
    </row>
    <row r="1216" spans="1:44" x14ac:dyDescent="0.25">
      <c r="A1216" s="32" t="s">
        <v>0</v>
      </c>
      <c r="B1216" s="33" t="s">
        <v>1</v>
      </c>
      <c r="C1216" s="32">
        <v>1212</v>
      </c>
      <c r="D1216">
        <f>MATCH(C1216,TrainRun!$AG$2:$AG$148,1)</f>
        <v>127</v>
      </c>
      <c r="E1216">
        <f>INT(INDEX(TrainRun!$AD$2:$AD$148,'By Second'!D1216))</f>
        <v>1200</v>
      </c>
      <c r="F1216">
        <f>IF(E1216=0,0,INDEX(TrainRun!$AE$2:$AE$148,'By Second'!D1216))</f>
        <v>35.256181746125073</v>
      </c>
      <c r="G1216">
        <f>INDEX(TrainRun!$AF$2:$AF$148,'By Second'!D1216)</f>
        <v>50347.795887558699</v>
      </c>
      <c r="H1216">
        <f t="shared" si="381"/>
        <v>128</v>
      </c>
      <c r="I1216">
        <f>INT(INDEX(TrainRun!$AD$2:$AD$148,'By Second'!H1216))</f>
        <v>1244</v>
      </c>
      <c r="J1216">
        <f>INDEX(TrainRun!$AE$2:$AE$148,'By Second'!H1216)</f>
        <v>33.264199280770576</v>
      </c>
      <c r="K1216">
        <f t="shared" si="378"/>
        <v>44</v>
      </c>
      <c r="L1216">
        <f t="shared" si="379"/>
        <v>-1.9919824653544964</v>
      </c>
      <c r="M1216">
        <f t="shared" si="382"/>
        <v>-4.5272328758056736E-2</v>
      </c>
      <c r="N1216" s="32">
        <f t="shared" si="383"/>
        <v>34.712913801028357</v>
      </c>
      <c r="O1216" s="29">
        <f t="shared" si="380"/>
        <v>50767.34293931038</v>
      </c>
      <c r="P1216">
        <f>MATCH(O1216,LORDetail!$B$2:$B$930,1)</f>
        <v>302</v>
      </c>
      <c r="Q1216">
        <f>INDEX(LORDetail!$B$2:$B$930,P1216)</f>
        <v>50686.088933881918</v>
      </c>
      <c r="R1216">
        <f>INDEX(LORDetail!$D$2:$D$930,P1216)</f>
        <v>51.471315477457601</v>
      </c>
      <c r="S1216">
        <f>INDEX(LORDetail!$E$2:$E$930,P1216)</f>
        <v>-0.87581795726584599</v>
      </c>
      <c r="T1216">
        <f>INDEX(LORDetail!$G$2:$G$930,P1216)</f>
        <v>31.604310000000002</v>
      </c>
      <c r="U1216">
        <f t="shared" si="384"/>
        <v>303</v>
      </c>
      <c r="V1216">
        <f>INDEX(LORDetail!$B$2:$B$930,U1216)</f>
        <v>51917.446779906109</v>
      </c>
      <c r="W1216">
        <f>INDEX(LORDetail!$D$2:$D$930,U1216)</f>
        <v>51.466351192527199</v>
      </c>
      <c r="X1216">
        <f>INDEX(LORDetail!$E$2:$E$930,U1216)</f>
        <v>-0.89168627839744197</v>
      </c>
      <c r="Y1216">
        <f>INDEX(LORDetail!$G$2:$G$930,U1216)</f>
        <v>32.377020000000002</v>
      </c>
      <c r="Z1216">
        <f t="shared" si="385"/>
        <v>1231.3578460241915</v>
      </c>
      <c r="AA1216" s="29">
        <f t="shared" si="386"/>
        <v>81.254005428461824</v>
      </c>
      <c r="AB1216">
        <f t="shared" si="387"/>
        <v>6.5987320981317307E-2</v>
      </c>
      <c r="AC1216" s="32">
        <f t="shared" si="388"/>
        <v>51.470987897594455</v>
      </c>
      <c r="AD1216" s="32">
        <f t="shared" si="389"/>
        <v>-0.87686506526579122</v>
      </c>
      <c r="AE1216" s="34">
        <f t="shared" si="390"/>
        <v>31.655299062795475</v>
      </c>
      <c r="AF1216" s="36" t="str">
        <f t="shared" si="391"/>
        <v>PADTON</v>
      </c>
      <c r="AG1216" s="36" t="str">
        <f t="shared" si="392"/>
        <v>RDNGSTN</v>
      </c>
      <c r="AH1216" s="36">
        <f t="shared" si="393"/>
        <v>1212</v>
      </c>
      <c r="AI1216" s="42">
        <f t="shared" si="394"/>
        <v>50767.4</v>
      </c>
      <c r="AJ1216" s="43">
        <f t="shared" si="395"/>
        <v>34.712913801028357</v>
      </c>
      <c r="AK1216" s="43">
        <f t="shared" si="396"/>
        <v>-4.5272328758056736E-2</v>
      </c>
      <c r="AL1216" s="36">
        <f t="shared" si="397"/>
        <v>51.470987897594455</v>
      </c>
      <c r="AM1216" s="36">
        <v>1</v>
      </c>
      <c r="AN1216" s="36">
        <f t="shared" si="398"/>
        <v>-0.87686506526579122</v>
      </c>
      <c r="AO1216" s="36">
        <v>4</v>
      </c>
      <c r="AP1216" s="42">
        <f>INT(AI1216/1000)*1000</f>
        <v>50000</v>
      </c>
      <c r="AQ1216" s="42">
        <f>MOD(AI1216,1000)</f>
        <v>767.40000000000146</v>
      </c>
      <c r="AR1216" s="42">
        <f>MOD(AI1217,1000)-0.2+(AP1217-AP1216)</f>
        <v>801.8</v>
      </c>
    </row>
    <row r="1217" spans="1:44" x14ac:dyDescent="0.25">
      <c r="A1217" s="32" t="s">
        <v>0</v>
      </c>
      <c r="B1217" s="33" t="s">
        <v>1</v>
      </c>
      <c r="C1217" s="32">
        <v>1213</v>
      </c>
      <c r="D1217">
        <f>MATCH(C1217,TrainRun!$AG$2:$AG$148,1)</f>
        <v>127</v>
      </c>
      <c r="E1217">
        <f>INT(INDEX(TrainRun!$AD$2:$AD$148,'By Second'!D1217))</f>
        <v>1200</v>
      </c>
      <c r="F1217">
        <f>IF(E1217=0,0,INDEX(TrainRun!$AE$2:$AE$148,'By Second'!D1217))</f>
        <v>35.256181746125073</v>
      </c>
      <c r="G1217">
        <f>INDEX(TrainRun!$AF$2:$AF$148,'By Second'!D1217)</f>
        <v>50347.795887558699</v>
      </c>
      <c r="H1217">
        <f t="shared" si="381"/>
        <v>128</v>
      </c>
      <c r="I1217">
        <f>INT(INDEX(TrainRun!$AD$2:$AD$148,'By Second'!H1217))</f>
        <v>1244</v>
      </c>
      <c r="J1217">
        <f>INDEX(TrainRun!$AE$2:$AE$148,'By Second'!H1217)</f>
        <v>33.264199280770576</v>
      </c>
      <c r="K1217">
        <f t="shared" si="378"/>
        <v>44</v>
      </c>
      <c r="L1217">
        <f t="shared" si="379"/>
        <v>-1.9919824653544964</v>
      </c>
      <c r="M1217">
        <f t="shared" si="382"/>
        <v>-4.5272328758056736E-2</v>
      </c>
      <c r="N1217" s="32">
        <f t="shared" si="383"/>
        <v>34.667641472270297</v>
      </c>
      <c r="O1217" s="29">
        <f t="shared" si="380"/>
        <v>50802.010580782648</v>
      </c>
      <c r="P1217">
        <f>MATCH(O1217,LORDetail!$B$2:$B$930,1)</f>
        <v>302</v>
      </c>
      <c r="Q1217">
        <f>INDEX(LORDetail!$B$2:$B$930,P1217)</f>
        <v>50686.088933881918</v>
      </c>
      <c r="R1217">
        <f>INDEX(LORDetail!$D$2:$D$930,P1217)</f>
        <v>51.471315477457601</v>
      </c>
      <c r="S1217">
        <f>INDEX(LORDetail!$E$2:$E$930,P1217)</f>
        <v>-0.87581795726584599</v>
      </c>
      <c r="T1217">
        <f>INDEX(LORDetail!$G$2:$G$930,P1217)</f>
        <v>31.604310000000002</v>
      </c>
      <c r="U1217">
        <f t="shared" si="384"/>
        <v>303</v>
      </c>
      <c r="V1217">
        <f>INDEX(LORDetail!$B$2:$B$930,U1217)</f>
        <v>51917.446779906109</v>
      </c>
      <c r="W1217">
        <f>INDEX(LORDetail!$D$2:$D$930,U1217)</f>
        <v>51.466351192527199</v>
      </c>
      <c r="X1217">
        <f>INDEX(LORDetail!$E$2:$E$930,U1217)</f>
        <v>-0.89168627839744197</v>
      </c>
      <c r="Y1217">
        <f>INDEX(LORDetail!$G$2:$G$930,U1217)</f>
        <v>32.377020000000002</v>
      </c>
      <c r="Z1217">
        <f t="shared" si="385"/>
        <v>1231.3578460241915</v>
      </c>
      <c r="AA1217" s="29">
        <f t="shared" si="386"/>
        <v>115.92164690072968</v>
      </c>
      <c r="AB1217">
        <f t="shared" si="387"/>
        <v>9.4141315032845674E-2</v>
      </c>
      <c r="AC1217" s="32">
        <f t="shared" si="388"/>
        <v>51.470848133146056</v>
      </c>
      <c r="AD1217" s="32">
        <f t="shared" si="389"/>
        <v>-0.87731182188453793</v>
      </c>
      <c r="AE1217" s="34">
        <f t="shared" si="390"/>
        <v>31.677053935539032</v>
      </c>
      <c r="AF1217" s="36" t="str">
        <f t="shared" si="391"/>
        <v>PADTON</v>
      </c>
      <c r="AG1217" s="36" t="str">
        <f t="shared" si="392"/>
        <v>RDNGSTN</v>
      </c>
      <c r="AH1217" s="36">
        <f t="shared" si="393"/>
        <v>1213</v>
      </c>
      <c r="AI1217" s="42">
        <f t="shared" si="394"/>
        <v>50802</v>
      </c>
      <c r="AJ1217" s="43">
        <f t="shared" si="395"/>
        <v>34.667641472270297</v>
      </c>
      <c r="AK1217" s="43">
        <f t="shared" si="396"/>
        <v>-4.5272328758056736E-2</v>
      </c>
      <c r="AL1217" s="36">
        <f t="shared" si="397"/>
        <v>51.470848133146056</v>
      </c>
      <c r="AM1217" s="36">
        <v>1</v>
      </c>
      <c r="AN1217" s="36">
        <f t="shared" si="398"/>
        <v>-0.87731182188453793</v>
      </c>
      <c r="AO1217" s="36">
        <v>4</v>
      </c>
      <c r="AP1217" s="42">
        <f>INT(AI1217/1000)*1000</f>
        <v>50000</v>
      </c>
      <c r="AQ1217" s="42">
        <f>MOD(AI1217,1000)</f>
        <v>802</v>
      </c>
      <c r="AR1217" s="42">
        <f>MOD(AI1218,1000)-0.2+(AP1218-AP1217)</f>
        <v>836.3999999999985</v>
      </c>
    </row>
    <row r="1218" spans="1:44" x14ac:dyDescent="0.25">
      <c r="A1218" s="32" t="s">
        <v>0</v>
      </c>
      <c r="B1218" s="33" t="s">
        <v>1</v>
      </c>
      <c r="C1218" s="32">
        <v>1214</v>
      </c>
      <c r="D1218">
        <f>MATCH(C1218,TrainRun!$AG$2:$AG$148,1)</f>
        <v>127</v>
      </c>
      <c r="E1218">
        <f>INT(INDEX(TrainRun!$AD$2:$AD$148,'By Second'!D1218))</f>
        <v>1200</v>
      </c>
      <c r="F1218">
        <f>IF(E1218=0,0,INDEX(TrainRun!$AE$2:$AE$148,'By Second'!D1218))</f>
        <v>35.256181746125073</v>
      </c>
      <c r="G1218">
        <f>INDEX(TrainRun!$AF$2:$AF$148,'By Second'!D1218)</f>
        <v>50347.795887558699</v>
      </c>
      <c r="H1218">
        <f t="shared" si="381"/>
        <v>128</v>
      </c>
      <c r="I1218">
        <f>INT(INDEX(TrainRun!$AD$2:$AD$148,'By Second'!H1218))</f>
        <v>1244</v>
      </c>
      <c r="J1218">
        <f>INDEX(TrainRun!$AE$2:$AE$148,'By Second'!H1218)</f>
        <v>33.264199280770576</v>
      </c>
      <c r="K1218">
        <f t="shared" si="378"/>
        <v>44</v>
      </c>
      <c r="L1218">
        <f t="shared" si="379"/>
        <v>-1.9919824653544964</v>
      </c>
      <c r="M1218">
        <f t="shared" si="382"/>
        <v>-4.5272328758056736E-2</v>
      </c>
      <c r="N1218" s="32">
        <f t="shared" si="383"/>
        <v>34.622369143512238</v>
      </c>
      <c r="O1218" s="29">
        <f t="shared" si="380"/>
        <v>50836.632949926163</v>
      </c>
      <c r="P1218">
        <f>MATCH(O1218,LORDetail!$B$2:$B$930,1)</f>
        <v>302</v>
      </c>
      <c r="Q1218">
        <f>INDEX(LORDetail!$B$2:$B$930,P1218)</f>
        <v>50686.088933881918</v>
      </c>
      <c r="R1218">
        <f>INDEX(LORDetail!$D$2:$D$930,P1218)</f>
        <v>51.471315477457601</v>
      </c>
      <c r="S1218">
        <f>INDEX(LORDetail!$E$2:$E$930,P1218)</f>
        <v>-0.87581795726584599</v>
      </c>
      <c r="T1218">
        <f>INDEX(LORDetail!$G$2:$G$930,P1218)</f>
        <v>31.604310000000002</v>
      </c>
      <c r="U1218">
        <f t="shared" si="384"/>
        <v>303</v>
      </c>
      <c r="V1218">
        <f>INDEX(LORDetail!$B$2:$B$930,U1218)</f>
        <v>51917.446779906109</v>
      </c>
      <c r="W1218">
        <f>INDEX(LORDetail!$D$2:$D$930,U1218)</f>
        <v>51.466351192527199</v>
      </c>
      <c r="X1218">
        <f>INDEX(LORDetail!$E$2:$E$930,U1218)</f>
        <v>-0.89168627839744197</v>
      </c>
      <c r="Y1218">
        <f>INDEX(LORDetail!$G$2:$G$930,U1218)</f>
        <v>32.377020000000002</v>
      </c>
      <c r="Z1218">
        <f t="shared" si="385"/>
        <v>1231.3578460241915</v>
      </c>
      <c r="AA1218" s="29">
        <f t="shared" si="386"/>
        <v>150.54401604424493</v>
      </c>
      <c r="AB1218">
        <f t="shared" si="387"/>
        <v>0.122258542900686</v>
      </c>
      <c r="AC1218" s="32">
        <f t="shared" si="388"/>
        <v>51.470708551215466</v>
      </c>
      <c r="AD1218" s="32">
        <f t="shared" si="389"/>
        <v>-0.87775799508567509</v>
      </c>
      <c r="AE1218" s="34">
        <f t="shared" si="390"/>
        <v>31.698780398684789</v>
      </c>
      <c r="AF1218" s="36" t="str">
        <f t="shared" si="391"/>
        <v>PADTON</v>
      </c>
      <c r="AG1218" s="36" t="str">
        <f t="shared" si="392"/>
        <v>RDNGSTN</v>
      </c>
      <c r="AH1218" s="36">
        <f t="shared" si="393"/>
        <v>1214</v>
      </c>
      <c r="AI1218" s="42">
        <f t="shared" si="394"/>
        <v>50836.6</v>
      </c>
      <c r="AJ1218" s="43">
        <f t="shared" si="395"/>
        <v>34.622369143512238</v>
      </c>
      <c r="AK1218" s="43">
        <f t="shared" si="396"/>
        <v>-4.5272328758056736E-2</v>
      </c>
      <c r="AL1218" s="36">
        <f t="shared" si="397"/>
        <v>51.470708551215466</v>
      </c>
      <c r="AM1218" s="36">
        <v>1</v>
      </c>
      <c r="AN1218" s="36">
        <f t="shared" si="398"/>
        <v>-0.87775799508567509</v>
      </c>
      <c r="AO1218" s="36">
        <v>4</v>
      </c>
      <c r="AP1218" s="42">
        <f>INT(AI1218/1000)*1000</f>
        <v>50000</v>
      </c>
      <c r="AQ1218" s="42">
        <f>MOD(AI1218,1000)</f>
        <v>836.59999999999854</v>
      </c>
      <c r="AR1218" s="42">
        <f>MOD(AI1219,1000)-0.2+(AP1219-AP1218)</f>
        <v>870.99999999999704</v>
      </c>
    </row>
    <row r="1219" spans="1:44" x14ac:dyDescent="0.25">
      <c r="A1219" s="32" t="s">
        <v>0</v>
      </c>
      <c r="B1219" s="33" t="s">
        <v>1</v>
      </c>
      <c r="C1219" s="32">
        <v>1215</v>
      </c>
      <c r="D1219">
        <f>MATCH(C1219,TrainRun!$AG$2:$AG$148,1)</f>
        <v>127</v>
      </c>
      <c r="E1219">
        <f>INT(INDEX(TrainRun!$AD$2:$AD$148,'By Second'!D1219))</f>
        <v>1200</v>
      </c>
      <c r="F1219">
        <f>IF(E1219=0,0,INDEX(TrainRun!$AE$2:$AE$148,'By Second'!D1219))</f>
        <v>35.256181746125073</v>
      </c>
      <c r="G1219">
        <f>INDEX(TrainRun!$AF$2:$AF$148,'By Second'!D1219)</f>
        <v>50347.795887558699</v>
      </c>
      <c r="H1219">
        <f t="shared" si="381"/>
        <v>128</v>
      </c>
      <c r="I1219">
        <f>INT(INDEX(TrainRun!$AD$2:$AD$148,'By Second'!H1219))</f>
        <v>1244</v>
      </c>
      <c r="J1219">
        <f>INDEX(TrainRun!$AE$2:$AE$148,'By Second'!H1219)</f>
        <v>33.264199280770576</v>
      </c>
      <c r="K1219">
        <f t="shared" si="378"/>
        <v>44</v>
      </c>
      <c r="L1219">
        <f t="shared" si="379"/>
        <v>-1.9919824653544964</v>
      </c>
      <c r="M1219">
        <f t="shared" si="382"/>
        <v>-4.5272328758056736E-2</v>
      </c>
      <c r="N1219" s="32">
        <f t="shared" si="383"/>
        <v>34.577096814754178</v>
      </c>
      <c r="O1219" s="29">
        <f t="shared" si="380"/>
        <v>50871.210046740918</v>
      </c>
      <c r="P1219">
        <f>MATCH(O1219,LORDetail!$B$2:$B$930,1)</f>
        <v>302</v>
      </c>
      <c r="Q1219">
        <f>INDEX(LORDetail!$B$2:$B$930,P1219)</f>
        <v>50686.088933881918</v>
      </c>
      <c r="R1219">
        <f>INDEX(LORDetail!$D$2:$D$930,P1219)</f>
        <v>51.471315477457601</v>
      </c>
      <c r="S1219">
        <f>INDEX(LORDetail!$E$2:$E$930,P1219)</f>
        <v>-0.87581795726584599</v>
      </c>
      <c r="T1219">
        <f>INDEX(LORDetail!$G$2:$G$930,P1219)</f>
        <v>31.604310000000002</v>
      </c>
      <c r="U1219">
        <f t="shared" si="384"/>
        <v>303</v>
      </c>
      <c r="V1219">
        <f>INDEX(LORDetail!$B$2:$B$930,U1219)</f>
        <v>51917.446779906109</v>
      </c>
      <c r="W1219">
        <f>INDEX(LORDetail!$D$2:$D$930,U1219)</f>
        <v>51.466351192527199</v>
      </c>
      <c r="X1219">
        <f>INDEX(LORDetail!$E$2:$E$930,U1219)</f>
        <v>-0.89168627839744197</v>
      </c>
      <c r="Y1219">
        <f>INDEX(LORDetail!$G$2:$G$930,U1219)</f>
        <v>32.377020000000002</v>
      </c>
      <c r="Z1219">
        <f t="shared" si="385"/>
        <v>1231.3578460241915</v>
      </c>
      <c r="AA1219" s="29">
        <f t="shared" si="386"/>
        <v>185.12111285900028</v>
      </c>
      <c r="AB1219">
        <f t="shared" si="387"/>
        <v>0.1503390045848324</v>
      </c>
      <c r="AC1219" s="32">
        <f t="shared" si="388"/>
        <v>51.470569151802692</v>
      </c>
      <c r="AD1219" s="32">
        <f t="shared" si="389"/>
        <v>-0.87820358486920258</v>
      </c>
      <c r="AE1219" s="34">
        <f t="shared" si="390"/>
        <v>31.720478452232747</v>
      </c>
      <c r="AF1219" s="36" t="str">
        <f t="shared" si="391"/>
        <v>PADTON</v>
      </c>
      <c r="AG1219" s="36" t="str">
        <f t="shared" si="392"/>
        <v>RDNGSTN</v>
      </c>
      <c r="AH1219" s="36">
        <f t="shared" si="393"/>
        <v>1215</v>
      </c>
      <c r="AI1219" s="42">
        <f t="shared" si="394"/>
        <v>50871.199999999997</v>
      </c>
      <c r="AJ1219" s="43">
        <f t="shared" si="395"/>
        <v>34.577096814754178</v>
      </c>
      <c r="AK1219" s="43">
        <f t="shared" si="396"/>
        <v>-4.5272328758056736E-2</v>
      </c>
      <c r="AL1219" s="36">
        <f t="shared" si="397"/>
        <v>51.470569151802692</v>
      </c>
      <c r="AM1219" s="36">
        <v>1</v>
      </c>
      <c r="AN1219" s="36">
        <f t="shared" si="398"/>
        <v>-0.87820358486920258</v>
      </c>
      <c r="AO1219" s="36">
        <v>4</v>
      </c>
      <c r="AP1219" s="42">
        <f>INT(AI1219/1000)*1000</f>
        <v>50000</v>
      </c>
      <c r="AQ1219" s="42">
        <f>MOD(AI1219,1000)</f>
        <v>871.19999999999709</v>
      </c>
      <c r="AR1219" s="42">
        <f>MOD(AI1220,1000)-0.2+(AP1220-AP1219)</f>
        <v>905.60000000000286</v>
      </c>
    </row>
    <row r="1220" spans="1:44" x14ac:dyDescent="0.25">
      <c r="A1220" s="32" t="s">
        <v>0</v>
      </c>
      <c r="B1220" s="33" t="s">
        <v>1</v>
      </c>
      <c r="C1220" s="32">
        <v>1216</v>
      </c>
      <c r="D1220">
        <f>MATCH(C1220,TrainRun!$AG$2:$AG$148,1)</f>
        <v>127</v>
      </c>
      <c r="E1220">
        <f>INT(INDEX(TrainRun!$AD$2:$AD$148,'By Second'!D1220))</f>
        <v>1200</v>
      </c>
      <c r="F1220">
        <f>IF(E1220=0,0,INDEX(TrainRun!$AE$2:$AE$148,'By Second'!D1220))</f>
        <v>35.256181746125073</v>
      </c>
      <c r="G1220">
        <f>INDEX(TrainRun!$AF$2:$AF$148,'By Second'!D1220)</f>
        <v>50347.795887558699</v>
      </c>
      <c r="H1220">
        <f t="shared" si="381"/>
        <v>128</v>
      </c>
      <c r="I1220">
        <f>INT(INDEX(TrainRun!$AD$2:$AD$148,'By Second'!H1220))</f>
        <v>1244</v>
      </c>
      <c r="J1220">
        <f>INDEX(TrainRun!$AE$2:$AE$148,'By Second'!H1220)</f>
        <v>33.264199280770576</v>
      </c>
      <c r="K1220">
        <f t="shared" ref="K1220:K1283" si="399">I1220-E1220</f>
        <v>44</v>
      </c>
      <c r="L1220">
        <f t="shared" ref="L1220:L1283" si="400">J1220-F1220</f>
        <v>-1.9919824653544964</v>
      </c>
      <c r="M1220">
        <f t="shared" si="382"/>
        <v>-4.5272328758056736E-2</v>
      </c>
      <c r="N1220" s="32">
        <f t="shared" si="383"/>
        <v>34.531824485996118</v>
      </c>
      <c r="O1220" s="29">
        <f t="shared" ref="O1220:O1283" si="401">IF(C1220=E1220,ROUND(G1220,1),O1219+N1220)</f>
        <v>50905.741871226914</v>
      </c>
      <c r="P1220">
        <f>MATCH(O1220,LORDetail!$B$2:$B$930,1)</f>
        <v>302</v>
      </c>
      <c r="Q1220">
        <f>INDEX(LORDetail!$B$2:$B$930,P1220)</f>
        <v>50686.088933881918</v>
      </c>
      <c r="R1220">
        <f>INDEX(LORDetail!$D$2:$D$930,P1220)</f>
        <v>51.471315477457601</v>
      </c>
      <c r="S1220">
        <f>INDEX(LORDetail!$E$2:$E$930,P1220)</f>
        <v>-0.87581795726584599</v>
      </c>
      <c r="T1220">
        <f>INDEX(LORDetail!$G$2:$G$930,P1220)</f>
        <v>31.604310000000002</v>
      </c>
      <c r="U1220">
        <f t="shared" si="384"/>
        <v>303</v>
      </c>
      <c r="V1220">
        <f>INDEX(LORDetail!$B$2:$B$930,U1220)</f>
        <v>51917.446779906109</v>
      </c>
      <c r="W1220">
        <f>INDEX(LORDetail!$D$2:$D$930,U1220)</f>
        <v>51.466351192527199</v>
      </c>
      <c r="X1220">
        <f>INDEX(LORDetail!$E$2:$E$930,U1220)</f>
        <v>-0.89168627839744197</v>
      </c>
      <c r="Y1220">
        <f>INDEX(LORDetail!$G$2:$G$930,U1220)</f>
        <v>32.377020000000002</v>
      </c>
      <c r="Z1220">
        <f t="shared" si="385"/>
        <v>1231.3578460241915</v>
      </c>
      <c r="AA1220" s="29">
        <f t="shared" si="386"/>
        <v>219.65293734499573</v>
      </c>
      <c r="AB1220">
        <f t="shared" si="387"/>
        <v>0.17838270008528487</v>
      </c>
      <c r="AC1220" s="32">
        <f t="shared" si="388"/>
        <v>51.47042993490772</v>
      </c>
      <c r="AD1220" s="32">
        <f t="shared" si="389"/>
        <v>-0.87864859123512051</v>
      </c>
      <c r="AE1220" s="34">
        <f t="shared" si="390"/>
        <v>31.742148096182902</v>
      </c>
      <c r="AF1220" s="36" t="str">
        <f t="shared" si="391"/>
        <v>PADTON</v>
      </c>
      <c r="AG1220" s="36" t="str">
        <f t="shared" si="392"/>
        <v>RDNGSTN</v>
      </c>
      <c r="AH1220" s="36">
        <f t="shared" si="393"/>
        <v>1216</v>
      </c>
      <c r="AI1220" s="42">
        <f t="shared" si="394"/>
        <v>50905.8</v>
      </c>
      <c r="AJ1220" s="43">
        <f t="shared" si="395"/>
        <v>34.531824485996118</v>
      </c>
      <c r="AK1220" s="43">
        <f t="shared" si="396"/>
        <v>-4.5272328758056736E-2</v>
      </c>
      <c r="AL1220" s="36">
        <f t="shared" si="397"/>
        <v>51.47042993490772</v>
      </c>
      <c r="AM1220" s="36">
        <v>1</v>
      </c>
      <c r="AN1220" s="36">
        <f t="shared" si="398"/>
        <v>-0.87864859123512051</v>
      </c>
      <c r="AO1220" s="36">
        <v>4</v>
      </c>
      <c r="AP1220" s="42">
        <f>INT(AI1220/1000)*1000</f>
        <v>50000</v>
      </c>
      <c r="AQ1220" s="42">
        <f>MOD(AI1220,1000)</f>
        <v>905.80000000000291</v>
      </c>
      <c r="AR1220" s="42">
        <f>MOD(AI1221,1000)-0.2+(AP1221-AP1220)</f>
        <v>939.99999999999704</v>
      </c>
    </row>
    <row r="1221" spans="1:44" x14ac:dyDescent="0.25">
      <c r="A1221" s="32" t="s">
        <v>0</v>
      </c>
      <c r="B1221" s="33" t="s">
        <v>1</v>
      </c>
      <c r="C1221" s="32">
        <v>1217</v>
      </c>
      <c r="D1221">
        <f>MATCH(C1221,TrainRun!$AG$2:$AG$148,1)</f>
        <v>127</v>
      </c>
      <c r="E1221">
        <f>INT(INDEX(TrainRun!$AD$2:$AD$148,'By Second'!D1221))</f>
        <v>1200</v>
      </c>
      <c r="F1221">
        <f>IF(E1221=0,0,INDEX(TrainRun!$AE$2:$AE$148,'By Second'!D1221))</f>
        <v>35.256181746125073</v>
      </c>
      <c r="G1221">
        <f>INDEX(TrainRun!$AF$2:$AF$148,'By Second'!D1221)</f>
        <v>50347.795887558699</v>
      </c>
      <c r="H1221">
        <f t="shared" ref="H1221:H1284" si="402">D1221+1</f>
        <v>128</v>
      </c>
      <c r="I1221">
        <f>INT(INDEX(TrainRun!$AD$2:$AD$148,'By Second'!H1221))</f>
        <v>1244</v>
      </c>
      <c r="J1221">
        <f>INDEX(TrainRun!$AE$2:$AE$148,'By Second'!H1221)</f>
        <v>33.264199280770576</v>
      </c>
      <c r="K1221">
        <f t="shared" si="399"/>
        <v>44</v>
      </c>
      <c r="L1221">
        <f t="shared" si="400"/>
        <v>-1.9919824653544964</v>
      </c>
      <c r="M1221">
        <f t="shared" ref="M1221:M1284" si="403">IF(K1221=0,0,L1221/K1221)</f>
        <v>-4.5272328758056736E-2</v>
      </c>
      <c r="N1221" s="32">
        <f t="shared" ref="N1221:N1284" si="404">IF(C1221=E1221,F1221,N1220+M1221)</f>
        <v>34.486552157238059</v>
      </c>
      <c r="O1221" s="29">
        <f t="shared" si="401"/>
        <v>50940.228423384149</v>
      </c>
      <c r="P1221">
        <f>MATCH(O1221,LORDetail!$B$2:$B$930,1)</f>
        <v>302</v>
      </c>
      <c r="Q1221">
        <f>INDEX(LORDetail!$B$2:$B$930,P1221)</f>
        <v>50686.088933881918</v>
      </c>
      <c r="R1221">
        <f>INDEX(LORDetail!$D$2:$D$930,P1221)</f>
        <v>51.471315477457601</v>
      </c>
      <c r="S1221">
        <f>INDEX(LORDetail!$E$2:$E$930,P1221)</f>
        <v>-0.87581795726584599</v>
      </c>
      <c r="T1221">
        <f>INDEX(LORDetail!$G$2:$G$930,P1221)</f>
        <v>31.604310000000002</v>
      </c>
      <c r="U1221">
        <f t="shared" ref="U1221:U1284" si="405">P1221+1</f>
        <v>303</v>
      </c>
      <c r="V1221">
        <f>INDEX(LORDetail!$B$2:$B$930,U1221)</f>
        <v>51917.446779906109</v>
      </c>
      <c r="W1221">
        <f>INDEX(LORDetail!$D$2:$D$930,U1221)</f>
        <v>51.466351192527199</v>
      </c>
      <c r="X1221">
        <f>INDEX(LORDetail!$E$2:$E$930,U1221)</f>
        <v>-0.89168627839744197</v>
      </c>
      <c r="Y1221">
        <f>INDEX(LORDetail!$G$2:$G$930,U1221)</f>
        <v>32.377020000000002</v>
      </c>
      <c r="Z1221">
        <f t="shared" ref="Z1221:Z1284" si="406">V1221-Q1221</f>
        <v>1231.3578460241915</v>
      </c>
      <c r="AA1221" s="29">
        <f t="shared" ref="AA1221:AA1284" si="407">O1221-Q1221</f>
        <v>254.1394895022313</v>
      </c>
      <c r="AB1221">
        <f t="shared" ref="AB1221:AB1284" si="408">AA1221/Z1221</f>
        <v>0.20638962940204339</v>
      </c>
      <c r="AC1221" s="32">
        <f t="shared" ref="AC1221:AC1284" si="409">R1221+(W1221-R1221)*$AB1221</f>
        <v>51.470290900530571</v>
      </c>
      <c r="AD1221" s="32">
        <f t="shared" ref="AD1221:AD1284" si="410">S1221+(X1221-S1221)*$AB1221</f>
        <v>-0.87909301418342867</v>
      </c>
      <c r="AE1221" s="34">
        <f t="shared" ref="AE1221:AE1284" si="411">T1221+(Y1221-T1221)*$AB1221</f>
        <v>31.763789330535253</v>
      </c>
      <c r="AF1221" s="36" t="str">
        <f t="shared" ref="AF1221:AF1284" si="412">A1221</f>
        <v>PADTON</v>
      </c>
      <c r="AG1221" s="36" t="str">
        <f t="shared" ref="AG1221:AG1284" si="413">B1221</f>
        <v>RDNGSTN</v>
      </c>
      <c r="AH1221" s="36">
        <f t="shared" ref="AH1221:AH1284" si="414">C1221</f>
        <v>1217</v>
      </c>
      <c r="AI1221" s="42">
        <f t="shared" ref="AI1221:AI1284" si="415">ROUND(O1221*5,0)/5</f>
        <v>50940.2</v>
      </c>
      <c r="AJ1221" s="43">
        <f t="shared" ref="AJ1221:AJ1284" si="416">N1221</f>
        <v>34.486552157238059</v>
      </c>
      <c r="AK1221" s="43">
        <f t="shared" ref="AK1221:AK1284" si="417">M1221</f>
        <v>-4.5272328758056736E-2</v>
      </c>
      <c r="AL1221" s="36">
        <f t="shared" ref="AL1221:AL1284" si="418">AC1221</f>
        <v>51.470290900530571</v>
      </c>
      <c r="AM1221" s="36">
        <v>1</v>
      </c>
      <c r="AN1221" s="36">
        <f t="shared" ref="AN1221:AN1284" si="419">AD1221</f>
        <v>-0.87909301418342867</v>
      </c>
      <c r="AO1221" s="36">
        <v>4</v>
      </c>
      <c r="AP1221" s="42">
        <f>INT(AI1221/1000)*1000</f>
        <v>50000</v>
      </c>
      <c r="AQ1221" s="42">
        <f>MOD(AI1221,1000)</f>
        <v>940.19999999999709</v>
      </c>
      <c r="AR1221" s="42">
        <f>MOD(AI1222,1000)-0.2+(AP1222-AP1221)</f>
        <v>974.3999999999985</v>
      </c>
    </row>
    <row r="1222" spans="1:44" x14ac:dyDescent="0.25">
      <c r="A1222" s="32" t="s">
        <v>0</v>
      </c>
      <c r="B1222" s="33" t="s">
        <v>1</v>
      </c>
      <c r="C1222" s="32">
        <v>1218</v>
      </c>
      <c r="D1222">
        <f>MATCH(C1222,TrainRun!$AG$2:$AG$148,1)</f>
        <v>127</v>
      </c>
      <c r="E1222">
        <f>INT(INDEX(TrainRun!$AD$2:$AD$148,'By Second'!D1222))</f>
        <v>1200</v>
      </c>
      <c r="F1222">
        <f>IF(E1222=0,0,INDEX(TrainRun!$AE$2:$AE$148,'By Second'!D1222))</f>
        <v>35.256181746125073</v>
      </c>
      <c r="G1222">
        <f>INDEX(TrainRun!$AF$2:$AF$148,'By Second'!D1222)</f>
        <v>50347.795887558699</v>
      </c>
      <c r="H1222">
        <f t="shared" si="402"/>
        <v>128</v>
      </c>
      <c r="I1222">
        <f>INT(INDEX(TrainRun!$AD$2:$AD$148,'By Second'!H1222))</f>
        <v>1244</v>
      </c>
      <c r="J1222">
        <f>INDEX(TrainRun!$AE$2:$AE$148,'By Second'!H1222)</f>
        <v>33.264199280770576</v>
      </c>
      <c r="K1222">
        <f t="shared" si="399"/>
        <v>44</v>
      </c>
      <c r="L1222">
        <f t="shared" si="400"/>
        <v>-1.9919824653544964</v>
      </c>
      <c r="M1222">
        <f t="shared" si="403"/>
        <v>-4.5272328758056736E-2</v>
      </c>
      <c r="N1222" s="32">
        <f t="shared" si="404"/>
        <v>34.441279828479999</v>
      </c>
      <c r="O1222" s="29">
        <f t="shared" si="401"/>
        <v>50974.669703212632</v>
      </c>
      <c r="P1222">
        <f>MATCH(O1222,LORDetail!$B$2:$B$930,1)</f>
        <v>302</v>
      </c>
      <c r="Q1222">
        <f>INDEX(LORDetail!$B$2:$B$930,P1222)</f>
        <v>50686.088933881918</v>
      </c>
      <c r="R1222">
        <f>INDEX(LORDetail!$D$2:$D$930,P1222)</f>
        <v>51.471315477457601</v>
      </c>
      <c r="S1222">
        <f>INDEX(LORDetail!$E$2:$E$930,P1222)</f>
        <v>-0.87581795726584599</v>
      </c>
      <c r="T1222">
        <f>INDEX(LORDetail!$G$2:$G$930,P1222)</f>
        <v>31.604310000000002</v>
      </c>
      <c r="U1222">
        <f t="shared" si="405"/>
        <v>303</v>
      </c>
      <c r="V1222">
        <f>INDEX(LORDetail!$B$2:$B$930,U1222)</f>
        <v>51917.446779906109</v>
      </c>
      <c r="W1222">
        <f>INDEX(LORDetail!$D$2:$D$930,U1222)</f>
        <v>51.466351192527199</v>
      </c>
      <c r="X1222">
        <f>INDEX(LORDetail!$E$2:$E$930,U1222)</f>
        <v>-0.89168627839744197</v>
      </c>
      <c r="Y1222">
        <f>INDEX(LORDetail!$G$2:$G$930,U1222)</f>
        <v>32.377020000000002</v>
      </c>
      <c r="Z1222">
        <f t="shared" si="406"/>
        <v>1231.3578460241915</v>
      </c>
      <c r="AA1222" s="29">
        <f t="shared" si="407"/>
        <v>288.58076933071425</v>
      </c>
      <c r="AB1222">
        <f t="shared" si="408"/>
        <v>0.23435979253511388</v>
      </c>
      <c r="AC1222" s="32">
        <f t="shared" si="409"/>
        <v>51.470152048671224</v>
      </c>
      <c r="AD1222" s="32">
        <f t="shared" si="410"/>
        <v>-0.87953685371412738</v>
      </c>
      <c r="AE1222" s="34">
        <f t="shared" si="411"/>
        <v>31.785402155289809</v>
      </c>
      <c r="AF1222" s="36" t="str">
        <f t="shared" si="412"/>
        <v>PADTON</v>
      </c>
      <c r="AG1222" s="36" t="str">
        <f t="shared" si="413"/>
        <v>RDNGSTN</v>
      </c>
      <c r="AH1222" s="36">
        <f t="shared" si="414"/>
        <v>1218</v>
      </c>
      <c r="AI1222" s="42">
        <f t="shared" si="415"/>
        <v>50974.6</v>
      </c>
      <c r="AJ1222" s="43">
        <f t="shared" si="416"/>
        <v>34.441279828479999</v>
      </c>
      <c r="AK1222" s="43">
        <f t="shared" si="417"/>
        <v>-4.5272328758056736E-2</v>
      </c>
      <c r="AL1222" s="36">
        <f t="shared" si="418"/>
        <v>51.470152048671224</v>
      </c>
      <c r="AM1222" s="36">
        <v>1</v>
      </c>
      <c r="AN1222" s="36">
        <f t="shared" si="419"/>
        <v>-0.87953685371412738</v>
      </c>
      <c r="AO1222" s="36">
        <v>4</v>
      </c>
      <c r="AP1222" s="42">
        <f>INT(AI1222/1000)*1000</f>
        <v>50000</v>
      </c>
      <c r="AQ1222" s="42">
        <f>MOD(AI1222,1000)</f>
        <v>974.59999999999854</v>
      </c>
      <c r="AR1222" s="42">
        <f>MOD(AI1223,1000)-0.2+(AP1223-AP1222)</f>
        <v>1008.8</v>
      </c>
    </row>
    <row r="1223" spans="1:44" x14ac:dyDescent="0.25">
      <c r="A1223" s="32" t="s">
        <v>0</v>
      </c>
      <c r="B1223" s="33" t="s">
        <v>1</v>
      </c>
      <c r="C1223" s="32">
        <v>1219</v>
      </c>
      <c r="D1223">
        <f>MATCH(C1223,TrainRun!$AG$2:$AG$148,1)</f>
        <v>127</v>
      </c>
      <c r="E1223">
        <f>INT(INDEX(TrainRun!$AD$2:$AD$148,'By Second'!D1223))</f>
        <v>1200</v>
      </c>
      <c r="F1223">
        <f>IF(E1223=0,0,INDEX(TrainRun!$AE$2:$AE$148,'By Second'!D1223))</f>
        <v>35.256181746125073</v>
      </c>
      <c r="G1223">
        <f>INDEX(TrainRun!$AF$2:$AF$148,'By Second'!D1223)</f>
        <v>50347.795887558699</v>
      </c>
      <c r="H1223">
        <f t="shared" si="402"/>
        <v>128</v>
      </c>
      <c r="I1223">
        <f>INT(INDEX(TrainRun!$AD$2:$AD$148,'By Second'!H1223))</f>
        <v>1244</v>
      </c>
      <c r="J1223">
        <f>INDEX(TrainRun!$AE$2:$AE$148,'By Second'!H1223)</f>
        <v>33.264199280770576</v>
      </c>
      <c r="K1223">
        <f t="shared" si="399"/>
        <v>44</v>
      </c>
      <c r="L1223">
        <f t="shared" si="400"/>
        <v>-1.9919824653544964</v>
      </c>
      <c r="M1223">
        <f t="shared" si="403"/>
        <v>-4.5272328758056736E-2</v>
      </c>
      <c r="N1223" s="32">
        <f t="shared" si="404"/>
        <v>34.396007499721939</v>
      </c>
      <c r="O1223" s="29">
        <f t="shared" si="401"/>
        <v>51009.065710712355</v>
      </c>
      <c r="P1223">
        <f>MATCH(O1223,LORDetail!$B$2:$B$930,1)</f>
        <v>302</v>
      </c>
      <c r="Q1223">
        <f>INDEX(LORDetail!$B$2:$B$930,P1223)</f>
        <v>50686.088933881918</v>
      </c>
      <c r="R1223">
        <f>INDEX(LORDetail!$D$2:$D$930,P1223)</f>
        <v>51.471315477457601</v>
      </c>
      <c r="S1223">
        <f>INDEX(LORDetail!$E$2:$E$930,P1223)</f>
        <v>-0.87581795726584599</v>
      </c>
      <c r="T1223">
        <f>INDEX(LORDetail!$G$2:$G$930,P1223)</f>
        <v>31.604310000000002</v>
      </c>
      <c r="U1223">
        <f t="shared" si="405"/>
        <v>303</v>
      </c>
      <c r="V1223">
        <f>INDEX(LORDetail!$B$2:$B$930,U1223)</f>
        <v>51917.446779906109</v>
      </c>
      <c r="W1223">
        <f>INDEX(LORDetail!$D$2:$D$930,U1223)</f>
        <v>51.466351192527199</v>
      </c>
      <c r="X1223">
        <f>INDEX(LORDetail!$E$2:$E$930,U1223)</f>
        <v>-0.89168627839744197</v>
      </c>
      <c r="Y1223">
        <f>INDEX(LORDetail!$G$2:$G$930,U1223)</f>
        <v>32.377020000000002</v>
      </c>
      <c r="Z1223">
        <f t="shared" si="406"/>
        <v>1231.3578460241915</v>
      </c>
      <c r="AA1223" s="29">
        <f t="shared" si="407"/>
        <v>322.9767768304373</v>
      </c>
      <c r="AB1223">
        <f t="shared" si="408"/>
        <v>0.26229318948449049</v>
      </c>
      <c r="AC1223" s="32">
        <f t="shared" si="409"/>
        <v>51.470013379329693</v>
      </c>
      <c r="AD1223" s="32">
        <f t="shared" si="410"/>
        <v>-0.87998010982721642</v>
      </c>
      <c r="AE1223" s="34">
        <f t="shared" si="411"/>
        <v>31.806986570446561</v>
      </c>
      <c r="AF1223" s="36" t="str">
        <f t="shared" si="412"/>
        <v>PADTON</v>
      </c>
      <c r="AG1223" s="36" t="str">
        <f t="shared" si="413"/>
        <v>RDNGSTN</v>
      </c>
      <c r="AH1223" s="36">
        <f t="shared" si="414"/>
        <v>1219</v>
      </c>
      <c r="AI1223" s="42">
        <f t="shared" si="415"/>
        <v>51009</v>
      </c>
      <c r="AJ1223" s="43">
        <f t="shared" si="416"/>
        <v>34.396007499721939</v>
      </c>
      <c r="AK1223" s="43">
        <f t="shared" si="417"/>
        <v>-4.5272328758056736E-2</v>
      </c>
      <c r="AL1223" s="36">
        <f t="shared" si="418"/>
        <v>51.470013379329693</v>
      </c>
      <c r="AM1223" s="36">
        <v>1</v>
      </c>
      <c r="AN1223" s="36">
        <f t="shared" si="419"/>
        <v>-0.87998010982721642</v>
      </c>
      <c r="AO1223" s="36">
        <v>4</v>
      </c>
      <c r="AP1223" s="42">
        <f>INT(AI1223/1000)*1000</f>
        <v>51000</v>
      </c>
      <c r="AQ1223" s="42">
        <f>MOD(AI1223,1000)</f>
        <v>9</v>
      </c>
      <c r="AR1223" s="42">
        <f>MOD(AI1224,1000)-0.2+(AP1224-AP1223)</f>
        <v>43.200000000001452</v>
      </c>
    </row>
    <row r="1224" spans="1:44" x14ac:dyDescent="0.25">
      <c r="A1224" s="32" t="s">
        <v>0</v>
      </c>
      <c r="B1224" s="33" t="s">
        <v>1</v>
      </c>
      <c r="C1224" s="32">
        <v>1220</v>
      </c>
      <c r="D1224">
        <f>MATCH(C1224,TrainRun!$AG$2:$AG$148,1)</f>
        <v>127</v>
      </c>
      <c r="E1224">
        <f>INT(INDEX(TrainRun!$AD$2:$AD$148,'By Second'!D1224))</f>
        <v>1200</v>
      </c>
      <c r="F1224">
        <f>IF(E1224=0,0,INDEX(TrainRun!$AE$2:$AE$148,'By Second'!D1224))</f>
        <v>35.256181746125073</v>
      </c>
      <c r="G1224">
        <f>INDEX(TrainRun!$AF$2:$AF$148,'By Second'!D1224)</f>
        <v>50347.795887558699</v>
      </c>
      <c r="H1224">
        <f t="shared" si="402"/>
        <v>128</v>
      </c>
      <c r="I1224">
        <f>INT(INDEX(TrainRun!$AD$2:$AD$148,'By Second'!H1224))</f>
        <v>1244</v>
      </c>
      <c r="J1224">
        <f>INDEX(TrainRun!$AE$2:$AE$148,'By Second'!H1224)</f>
        <v>33.264199280770576</v>
      </c>
      <c r="K1224">
        <f t="shared" si="399"/>
        <v>44</v>
      </c>
      <c r="L1224">
        <f t="shared" si="400"/>
        <v>-1.9919824653544964</v>
      </c>
      <c r="M1224">
        <f t="shared" si="403"/>
        <v>-4.5272328758056736E-2</v>
      </c>
      <c r="N1224" s="32">
        <f t="shared" si="404"/>
        <v>34.35073517096388</v>
      </c>
      <c r="O1224" s="29">
        <f t="shared" si="401"/>
        <v>51043.416445883318</v>
      </c>
      <c r="P1224">
        <f>MATCH(O1224,LORDetail!$B$2:$B$930,1)</f>
        <v>302</v>
      </c>
      <c r="Q1224">
        <f>INDEX(LORDetail!$B$2:$B$930,P1224)</f>
        <v>50686.088933881918</v>
      </c>
      <c r="R1224">
        <f>INDEX(LORDetail!$D$2:$D$930,P1224)</f>
        <v>51.471315477457601</v>
      </c>
      <c r="S1224">
        <f>INDEX(LORDetail!$E$2:$E$930,P1224)</f>
        <v>-0.87581795726584599</v>
      </c>
      <c r="T1224">
        <f>INDEX(LORDetail!$G$2:$G$930,P1224)</f>
        <v>31.604310000000002</v>
      </c>
      <c r="U1224">
        <f t="shared" si="405"/>
        <v>303</v>
      </c>
      <c r="V1224">
        <f>INDEX(LORDetail!$B$2:$B$930,U1224)</f>
        <v>51917.446779906109</v>
      </c>
      <c r="W1224">
        <f>INDEX(LORDetail!$D$2:$D$930,U1224)</f>
        <v>51.466351192527199</v>
      </c>
      <c r="X1224">
        <f>INDEX(LORDetail!$E$2:$E$930,U1224)</f>
        <v>-0.89168627839744197</v>
      </c>
      <c r="Y1224">
        <f>INDEX(LORDetail!$G$2:$G$930,U1224)</f>
        <v>32.377020000000002</v>
      </c>
      <c r="Z1224">
        <f t="shared" si="406"/>
        <v>1231.3578460241915</v>
      </c>
      <c r="AA1224" s="29">
        <f t="shared" si="407"/>
        <v>357.32751200140046</v>
      </c>
      <c r="AB1224">
        <f t="shared" si="408"/>
        <v>0.29018982025017309</v>
      </c>
      <c r="AC1224" s="32">
        <f t="shared" si="409"/>
        <v>51.469874892505977</v>
      </c>
      <c r="AD1224" s="32">
        <f t="shared" si="410"/>
        <v>-0.8804227825226959</v>
      </c>
      <c r="AE1224" s="34">
        <f t="shared" si="411"/>
        <v>31.828542576005514</v>
      </c>
      <c r="AF1224" s="36" t="str">
        <f t="shared" si="412"/>
        <v>PADTON</v>
      </c>
      <c r="AG1224" s="36" t="str">
        <f t="shared" si="413"/>
        <v>RDNGSTN</v>
      </c>
      <c r="AH1224" s="36">
        <f t="shared" si="414"/>
        <v>1220</v>
      </c>
      <c r="AI1224" s="42">
        <f t="shared" si="415"/>
        <v>51043.4</v>
      </c>
      <c r="AJ1224" s="43">
        <f t="shared" si="416"/>
        <v>34.35073517096388</v>
      </c>
      <c r="AK1224" s="43">
        <f t="shared" si="417"/>
        <v>-4.5272328758056736E-2</v>
      </c>
      <c r="AL1224" s="36">
        <f t="shared" si="418"/>
        <v>51.469874892505977</v>
      </c>
      <c r="AM1224" s="36">
        <v>1</v>
      </c>
      <c r="AN1224" s="36">
        <f t="shared" si="419"/>
        <v>-0.8804227825226959</v>
      </c>
      <c r="AO1224" s="36">
        <v>4</v>
      </c>
      <c r="AP1224" s="42">
        <f>INT(AI1224/1000)*1000</f>
        <v>51000</v>
      </c>
      <c r="AQ1224" s="42">
        <f>MOD(AI1224,1000)</f>
        <v>43.400000000001455</v>
      </c>
      <c r="AR1224" s="42">
        <f>MOD(AI1225,1000)-0.2+(AP1225-AP1224)</f>
        <v>77.600000000002908</v>
      </c>
    </row>
    <row r="1225" spans="1:44" x14ac:dyDescent="0.25">
      <c r="A1225" s="32" t="s">
        <v>0</v>
      </c>
      <c r="B1225" s="33" t="s">
        <v>1</v>
      </c>
      <c r="C1225" s="32">
        <v>1221</v>
      </c>
      <c r="D1225">
        <f>MATCH(C1225,TrainRun!$AG$2:$AG$148,1)</f>
        <v>127</v>
      </c>
      <c r="E1225">
        <f>INT(INDEX(TrainRun!$AD$2:$AD$148,'By Second'!D1225))</f>
        <v>1200</v>
      </c>
      <c r="F1225">
        <f>IF(E1225=0,0,INDEX(TrainRun!$AE$2:$AE$148,'By Second'!D1225))</f>
        <v>35.256181746125073</v>
      </c>
      <c r="G1225">
        <f>INDEX(TrainRun!$AF$2:$AF$148,'By Second'!D1225)</f>
        <v>50347.795887558699</v>
      </c>
      <c r="H1225">
        <f t="shared" si="402"/>
        <v>128</v>
      </c>
      <c r="I1225">
        <f>INT(INDEX(TrainRun!$AD$2:$AD$148,'By Second'!H1225))</f>
        <v>1244</v>
      </c>
      <c r="J1225">
        <f>INDEX(TrainRun!$AE$2:$AE$148,'By Second'!H1225)</f>
        <v>33.264199280770576</v>
      </c>
      <c r="K1225">
        <f t="shared" si="399"/>
        <v>44</v>
      </c>
      <c r="L1225">
        <f t="shared" si="400"/>
        <v>-1.9919824653544964</v>
      </c>
      <c r="M1225">
        <f t="shared" si="403"/>
        <v>-4.5272328758056736E-2</v>
      </c>
      <c r="N1225" s="32">
        <f t="shared" si="404"/>
        <v>34.30546284220582</v>
      </c>
      <c r="O1225" s="29">
        <f t="shared" si="401"/>
        <v>51077.721908725522</v>
      </c>
      <c r="P1225">
        <f>MATCH(O1225,LORDetail!$B$2:$B$930,1)</f>
        <v>302</v>
      </c>
      <c r="Q1225">
        <f>INDEX(LORDetail!$B$2:$B$930,P1225)</f>
        <v>50686.088933881918</v>
      </c>
      <c r="R1225">
        <f>INDEX(LORDetail!$D$2:$D$930,P1225)</f>
        <v>51.471315477457601</v>
      </c>
      <c r="S1225">
        <f>INDEX(LORDetail!$E$2:$E$930,P1225)</f>
        <v>-0.87581795726584599</v>
      </c>
      <c r="T1225">
        <f>INDEX(LORDetail!$G$2:$G$930,P1225)</f>
        <v>31.604310000000002</v>
      </c>
      <c r="U1225">
        <f t="shared" si="405"/>
        <v>303</v>
      </c>
      <c r="V1225">
        <f>INDEX(LORDetail!$B$2:$B$930,U1225)</f>
        <v>51917.446779906109</v>
      </c>
      <c r="W1225">
        <f>INDEX(LORDetail!$D$2:$D$930,U1225)</f>
        <v>51.466351192527199</v>
      </c>
      <c r="X1225">
        <f>INDEX(LORDetail!$E$2:$E$930,U1225)</f>
        <v>-0.89168627839744197</v>
      </c>
      <c r="Y1225">
        <f>INDEX(LORDetail!$G$2:$G$930,U1225)</f>
        <v>32.377020000000002</v>
      </c>
      <c r="Z1225">
        <f t="shared" si="406"/>
        <v>1231.3578460241915</v>
      </c>
      <c r="AA1225" s="29">
        <f t="shared" si="407"/>
        <v>391.63297484360373</v>
      </c>
      <c r="AB1225">
        <f t="shared" si="408"/>
        <v>0.31804968483216178</v>
      </c>
      <c r="AC1225" s="32">
        <f t="shared" si="409"/>
        <v>51.469736588200071</v>
      </c>
      <c r="AD1225" s="32">
        <f t="shared" si="410"/>
        <v>-0.88086487180056561</v>
      </c>
      <c r="AE1225" s="34">
        <f t="shared" si="411"/>
        <v>31.85007017196666</v>
      </c>
      <c r="AF1225" s="36" t="str">
        <f t="shared" si="412"/>
        <v>PADTON</v>
      </c>
      <c r="AG1225" s="36" t="str">
        <f t="shared" si="413"/>
        <v>RDNGSTN</v>
      </c>
      <c r="AH1225" s="36">
        <f t="shared" si="414"/>
        <v>1221</v>
      </c>
      <c r="AI1225" s="42">
        <f t="shared" si="415"/>
        <v>51077.8</v>
      </c>
      <c r="AJ1225" s="43">
        <f t="shared" si="416"/>
        <v>34.30546284220582</v>
      </c>
      <c r="AK1225" s="43">
        <f t="shared" si="417"/>
        <v>-4.5272328758056736E-2</v>
      </c>
      <c r="AL1225" s="36">
        <f t="shared" si="418"/>
        <v>51.469736588200071</v>
      </c>
      <c r="AM1225" s="36">
        <v>1</v>
      </c>
      <c r="AN1225" s="36">
        <f t="shared" si="419"/>
        <v>-0.88086487180056561</v>
      </c>
      <c r="AO1225" s="36">
        <v>4</v>
      </c>
      <c r="AP1225" s="42">
        <f>INT(AI1225/1000)*1000</f>
        <v>51000</v>
      </c>
      <c r="AQ1225" s="42">
        <f>MOD(AI1225,1000)</f>
        <v>77.80000000000291</v>
      </c>
      <c r="AR1225" s="42">
        <f>MOD(AI1226,1000)-0.2+(AP1226-AP1225)</f>
        <v>111.8</v>
      </c>
    </row>
    <row r="1226" spans="1:44" x14ac:dyDescent="0.25">
      <c r="A1226" s="32" t="s">
        <v>0</v>
      </c>
      <c r="B1226" s="33" t="s">
        <v>1</v>
      </c>
      <c r="C1226" s="32">
        <v>1222</v>
      </c>
      <c r="D1226">
        <f>MATCH(C1226,TrainRun!$AG$2:$AG$148,1)</f>
        <v>127</v>
      </c>
      <c r="E1226">
        <f>INT(INDEX(TrainRun!$AD$2:$AD$148,'By Second'!D1226))</f>
        <v>1200</v>
      </c>
      <c r="F1226">
        <f>IF(E1226=0,0,INDEX(TrainRun!$AE$2:$AE$148,'By Second'!D1226))</f>
        <v>35.256181746125073</v>
      </c>
      <c r="G1226">
        <f>INDEX(TrainRun!$AF$2:$AF$148,'By Second'!D1226)</f>
        <v>50347.795887558699</v>
      </c>
      <c r="H1226">
        <f t="shared" si="402"/>
        <v>128</v>
      </c>
      <c r="I1226">
        <f>INT(INDEX(TrainRun!$AD$2:$AD$148,'By Second'!H1226))</f>
        <v>1244</v>
      </c>
      <c r="J1226">
        <f>INDEX(TrainRun!$AE$2:$AE$148,'By Second'!H1226)</f>
        <v>33.264199280770576</v>
      </c>
      <c r="K1226">
        <f t="shared" si="399"/>
        <v>44</v>
      </c>
      <c r="L1226">
        <f t="shared" si="400"/>
        <v>-1.9919824653544964</v>
      </c>
      <c r="M1226">
        <f t="shared" si="403"/>
        <v>-4.5272328758056736E-2</v>
      </c>
      <c r="N1226" s="32">
        <f t="shared" si="404"/>
        <v>34.26019051344776</v>
      </c>
      <c r="O1226" s="29">
        <f t="shared" si="401"/>
        <v>51111.982099238972</v>
      </c>
      <c r="P1226">
        <f>MATCH(O1226,LORDetail!$B$2:$B$930,1)</f>
        <v>302</v>
      </c>
      <c r="Q1226">
        <f>INDEX(LORDetail!$B$2:$B$930,P1226)</f>
        <v>50686.088933881918</v>
      </c>
      <c r="R1226">
        <f>INDEX(LORDetail!$D$2:$D$930,P1226)</f>
        <v>51.471315477457601</v>
      </c>
      <c r="S1226">
        <f>INDEX(LORDetail!$E$2:$E$930,P1226)</f>
        <v>-0.87581795726584599</v>
      </c>
      <c r="T1226">
        <f>INDEX(LORDetail!$G$2:$G$930,P1226)</f>
        <v>31.604310000000002</v>
      </c>
      <c r="U1226">
        <f t="shared" si="405"/>
        <v>303</v>
      </c>
      <c r="V1226">
        <f>INDEX(LORDetail!$B$2:$B$930,U1226)</f>
        <v>51917.446779906109</v>
      </c>
      <c r="W1226">
        <f>INDEX(LORDetail!$D$2:$D$930,U1226)</f>
        <v>51.466351192527199</v>
      </c>
      <c r="X1226">
        <f>INDEX(LORDetail!$E$2:$E$930,U1226)</f>
        <v>-0.89168627839744197</v>
      </c>
      <c r="Y1226">
        <f>INDEX(LORDetail!$G$2:$G$930,U1226)</f>
        <v>32.377020000000002</v>
      </c>
      <c r="Z1226">
        <f t="shared" si="406"/>
        <v>1231.3578460241915</v>
      </c>
      <c r="AA1226" s="29">
        <f t="shared" si="407"/>
        <v>425.89316535705439</v>
      </c>
      <c r="AB1226">
        <f t="shared" si="408"/>
        <v>0.3458727832304625</v>
      </c>
      <c r="AC1226" s="32">
        <f t="shared" si="409"/>
        <v>51.469598466411973</v>
      </c>
      <c r="AD1226" s="32">
        <f t="shared" si="410"/>
        <v>-0.88130637766082587</v>
      </c>
      <c r="AE1226" s="34">
        <f t="shared" si="411"/>
        <v>31.871569358330014</v>
      </c>
      <c r="AF1226" s="36" t="str">
        <f t="shared" si="412"/>
        <v>PADTON</v>
      </c>
      <c r="AG1226" s="36" t="str">
        <f t="shared" si="413"/>
        <v>RDNGSTN</v>
      </c>
      <c r="AH1226" s="36">
        <f t="shared" si="414"/>
        <v>1222</v>
      </c>
      <c r="AI1226" s="42">
        <f t="shared" si="415"/>
        <v>51112</v>
      </c>
      <c r="AJ1226" s="43">
        <f t="shared" si="416"/>
        <v>34.26019051344776</v>
      </c>
      <c r="AK1226" s="43">
        <f t="shared" si="417"/>
        <v>-4.5272328758056736E-2</v>
      </c>
      <c r="AL1226" s="36">
        <f t="shared" si="418"/>
        <v>51.469598466411973</v>
      </c>
      <c r="AM1226" s="36">
        <v>1</v>
      </c>
      <c r="AN1226" s="36">
        <f t="shared" si="419"/>
        <v>-0.88130637766082587</v>
      </c>
      <c r="AO1226" s="36">
        <v>4</v>
      </c>
      <c r="AP1226" s="42">
        <f>INT(AI1226/1000)*1000</f>
        <v>51000</v>
      </c>
      <c r="AQ1226" s="42">
        <f>MOD(AI1226,1000)</f>
        <v>112</v>
      </c>
      <c r="AR1226" s="42">
        <f>MOD(AI1227,1000)-0.2+(AP1227-AP1226)</f>
        <v>145.9999999999971</v>
      </c>
    </row>
    <row r="1227" spans="1:44" x14ac:dyDescent="0.25">
      <c r="A1227" s="32" t="s">
        <v>0</v>
      </c>
      <c r="B1227" s="33" t="s">
        <v>1</v>
      </c>
      <c r="C1227" s="32">
        <v>1223</v>
      </c>
      <c r="D1227">
        <f>MATCH(C1227,TrainRun!$AG$2:$AG$148,1)</f>
        <v>127</v>
      </c>
      <c r="E1227">
        <f>INT(INDEX(TrainRun!$AD$2:$AD$148,'By Second'!D1227))</f>
        <v>1200</v>
      </c>
      <c r="F1227">
        <f>IF(E1227=0,0,INDEX(TrainRun!$AE$2:$AE$148,'By Second'!D1227))</f>
        <v>35.256181746125073</v>
      </c>
      <c r="G1227">
        <f>INDEX(TrainRun!$AF$2:$AF$148,'By Second'!D1227)</f>
        <v>50347.795887558699</v>
      </c>
      <c r="H1227">
        <f t="shared" si="402"/>
        <v>128</v>
      </c>
      <c r="I1227">
        <f>INT(INDEX(TrainRun!$AD$2:$AD$148,'By Second'!H1227))</f>
        <v>1244</v>
      </c>
      <c r="J1227">
        <f>INDEX(TrainRun!$AE$2:$AE$148,'By Second'!H1227)</f>
        <v>33.264199280770576</v>
      </c>
      <c r="K1227">
        <f t="shared" si="399"/>
        <v>44</v>
      </c>
      <c r="L1227">
        <f t="shared" si="400"/>
        <v>-1.9919824653544964</v>
      </c>
      <c r="M1227">
        <f t="shared" si="403"/>
        <v>-4.5272328758056736E-2</v>
      </c>
      <c r="N1227" s="32">
        <f t="shared" si="404"/>
        <v>34.214918184689701</v>
      </c>
      <c r="O1227" s="29">
        <f t="shared" si="401"/>
        <v>51146.197017423663</v>
      </c>
      <c r="P1227">
        <f>MATCH(O1227,LORDetail!$B$2:$B$930,1)</f>
        <v>302</v>
      </c>
      <c r="Q1227">
        <f>INDEX(LORDetail!$B$2:$B$930,P1227)</f>
        <v>50686.088933881918</v>
      </c>
      <c r="R1227">
        <f>INDEX(LORDetail!$D$2:$D$930,P1227)</f>
        <v>51.471315477457601</v>
      </c>
      <c r="S1227">
        <f>INDEX(LORDetail!$E$2:$E$930,P1227)</f>
        <v>-0.87581795726584599</v>
      </c>
      <c r="T1227">
        <f>INDEX(LORDetail!$G$2:$G$930,P1227)</f>
        <v>31.604310000000002</v>
      </c>
      <c r="U1227">
        <f t="shared" si="405"/>
        <v>303</v>
      </c>
      <c r="V1227">
        <f>INDEX(LORDetail!$B$2:$B$930,U1227)</f>
        <v>51917.446779906109</v>
      </c>
      <c r="W1227">
        <f>INDEX(LORDetail!$D$2:$D$930,U1227)</f>
        <v>51.466351192527199</v>
      </c>
      <c r="X1227">
        <f>INDEX(LORDetail!$E$2:$E$930,U1227)</f>
        <v>-0.89168627839744197</v>
      </c>
      <c r="Y1227">
        <f>INDEX(LORDetail!$G$2:$G$930,U1227)</f>
        <v>32.377020000000002</v>
      </c>
      <c r="Z1227">
        <f t="shared" si="406"/>
        <v>1231.3578460241915</v>
      </c>
      <c r="AA1227" s="29">
        <f t="shared" si="407"/>
        <v>460.10808354174515</v>
      </c>
      <c r="AB1227">
        <f t="shared" si="408"/>
        <v>0.37365911544506919</v>
      </c>
      <c r="AC1227" s="32">
        <f t="shared" si="409"/>
        <v>51.469460527141692</v>
      </c>
      <c r="AD1227" s="32">
        <f t="shared" si="410"/>
        <v>-0.88174730010347646</v>
      </c>
      <c r="AE1227" s="34">
        <f t="shared" si="411"/>
        <v>31.893040135095561</v>
      </c>
      <c r="AF1227" s="36" t="str">
        <f t="shared" si="412"/>
        <v>PADTON</v>
      </c>
      <c r="AG1227" s="36" t="str">
        <f t="shared" si="413"/>
        <v>RDNGSTN</v>
      </c>
      <c r="AH1227" s="36">
        <f t="shared" si="414"/>
        <v>1223</v>
      </c>
      <c r="AI1227" s="42">
        <f t="shared" si="415"/>
        <v>51146.2</v>
      </c>
      <c r="AJ1227" s="43">
        <f t="shared" si="416"/>
        <v>34.214918184689701</v>
      </c>
      <c r="AK1227" s="43">
        <f t="shared" si="417"/>
        <v>-4.5272328758056736E-2</v>
      </c>
      <c r="AL1227" s="36">
        <f t="shared" si="418"/>
        <v>51.469460527141692</v>
      </c>
      <c r="AM1227" s="36">
        <v>1</v>
      </c>
      <c r="AN1227" s="36">
        <f t="shared" si="419"/>
        <v>-0.88174730010347646</v>
      </c>
      <c r="AO1227" s="36">
        <v>4</v>
      </c>
      <c r="AP1227" s="42">
        <f>INT(AI1227/1000)*1000</f>
        <v>51000</v>
      </c>
      <c r="AQ1227" s="42">
        <f>MOD(AI1227,1000)</f>
        <v>146.19999999999709</v>
      </c>
      <c r="AR1227" s="42">
        <f>MOD(AI1228,1000)-0.2+(AP1228-AP1227)</f>
        <v>180.20000000000147</v>
      </c>
    </row>
    <row r="1228" spans="1:44" x14ac:dyDescent="0.25">
      <c r="A1228" s="32" t="s">
        <v>0</v>
      </c>
      <c r="B1228" s="33" t="s">
        <v>1</v>
      </c>
      <c r="C1228" s="32">
        <v>1224</v>
      </c>
      <c r="D1228">
        <f>MATCH(C1228,TrainRun!$AG$2:$AG$148,1)</f>
        <v>127</v>
      </c>
      <c r="E1228">
        <f>INT(INDEX(TrainRun!$AD$2:$AD$148,'By Second'!D1228))</f>
        <v>1200</v>
      </c>
      <c r="F1228">
        <f>IF(E1228=0,0,INDEX(TrainRun!$AE$2:$AE$148,'By Second'!D1228))</f>
        <v>35.256181746125073</v>
      </c>
      <c r="G1228">
        <f>INDEX(TrainRun!$AF$2:$AF$148,'By Second'!D1228)</f>
        <v>50347.795887558699</v>
      </c>
      <c r="H1228">
        <f t="shared" si="402"/>
        <v>128</v>
      </c>
      <c r="I1228">
        <f>INT(INDEX(TrainRun!$AD$2:$AD$148,'By Second'!H1228))</f>
        <v>1244</v>
      </c>
      <c r="J1228">
        <f>INDEX(TrainRun!$AE$2:$AE$148,'By Second'!H1228)</f>
        <v>33.264199280770576</v>
      </c>
      <c r="K1228">
        <f t="shared" si="399"/>
        <v>44</v>
      </c>
      <c r="L1228">
        <f t="shared" si="400"/>
        <v>-1.9919824653544964</v>
      </c>
      <c r="M1228">
        <f t="shared" si="403"/>
        <v>-4.5272328758056736E-2</v>
      </c>
      <c r="N1228" s="32">
        <f t="shared" si="404"/>
        <v>34.169645855931641</v>
      </c>
      <c r="O1228" s="29">
        <f t="shared" si="401"/>
        <v>51180.366663279594</v>
      </c>
      <c r="P1228">
        <f>MATCH(O1228,LORDetail!$B$2:$B$930,1)</f>
        <v>302</v>
      </c>
      <c r="Q1228">
        <f>INDEX(LORDetail!$B$2:$B$930,P1228)</f>
        <v>50686.088933881918</v>
      </c>
      <c r="R1228">
        <f>INDEX(LORDetail!$D$2:$D$930,P1228)</f>
        <v>51.471315477457601</v>
      </c>
      <c r="S1228">
        <f>INDEX(LORDetail!$E$2:$E$930,P1228)</f>
        <v>-0.87581795726584599</v>
      </c>
      <c r="T1228">
        <f>INDEX(LORDetail!$G$2:$G$930,P1228)</f>
        <v>31.604310000000002</v>
      </c>
      <c r="U1228">
        <f t="shared" si="405"/>
        <v>303</v>
      </c>
      <c r="V1228">
        <f>INDEX(LORDetail!$B$2:$B$930,U1228)</f>
        <v>51917.446779906109</v>
      </c>
      <c r="W1228">
        <f>INDEX(LORDetail!$D$2:$D$930,U1228)</f>
        <v>51.466351192527199</v>
      </c>
      <c r="X1228">
        <f>INDEX(LORDetail!$E$2:$E$930,U1228)</f>
        <v>-0.89168627839744197</v>
      </c>
      <c r="Y1228">
        <f>INDEX(LORDetail!$G$2:$G$930,U1228)</f>
        <v>32.377020000000002</v>
      </c>
      <c r="Z1228">
        <f t="shared" si="406"/>
        <v>1231.3578460241915</v>
      </c>
      <c r="AA1228" s="29">
        <f t="shared" si="407"/>
        <v>494.27772939767601</v>
      </c>
      <c r="AB1228">
        <f t="shared" si="408"/>
        <v>0.40140868147598202</v>
      </c>
      <c r="AC1228" s="32">
        <f t="shared" si="409"/>
        <v>51.469322770389219</v>
      </c>
      <c r="AD1228" s="32">
        <f t="shared" si="410"/>
        <v>-0.88218763912851739</v>
      </c>
      <c r="AE1228" s="34">
        <f t="shared" si="411"/>
        <v>31.914482502263308</v>
      </c>
      <c r="AF1228" s="36" t="str">
        <f t="shared" si="412"/>
        <v>PADTON</v>
      </c>
      <c r="AG1228" s="36" t="str">
        <f t="shared" si="413"/>
        <v>RDNGSTN</v>
      </c>
      <c r="AH1228" s="36">
        <f t="shared" si="414"/>
        <v>1224</v>
      </c>
      <c r="AI1228" s="42">
        <f t="shared" si="415"/>
        <v>51180.4</v>
      </c>
      <c r="AJ1228" s="43">
        <f t="shared" si="416"/>
        <v>34.169645855931641</v>
      </c>
      <c r="AK1228" s="43">
        <f t="shared" si="417"/>
        <v>-4.5272328758056736E-2</v>
      </c>
      <c r="AL1228" s="36">
        <f t="shared" si="418"/>
        <v>51.469322770389219</v>
      </c>
      <c r="AM1228" s="36">
        <v>1</v>
      </c>
      <c r="AN1228" s="36">
        <f t="shared" si="419"/>
        <v>-0.88218763912851739</v>
      </c>
      <c r="AO1228" s="36">
        <v>4</v>
      </c>
      <c r="AP1228" s="42">
        <f>INT(AI1228/1000)*1000</f>
        <v>51000</v>
      </c>
      <c r="AQ1228" s="42">
        <f>MOD(AI1228,1000)</f>
        <v>180.40000000000146</v>
      </c>
      <c r="AR1228" s="42">
        <f>MOD(AI1229,1000)-0.2+(AP1229-AP1228)</f>
        <v>214.20000000000147</v>
      </c>
    </row>
    <row r="1229" spans="1:44" x14ac:dyDescent="0.25">
      <c r="A1229" s="32" t="s">
        <v>0</v>
      </c>
      <c r="B1229" s="33" t="s">
        <v>1</v>
      </c>
      <c r="C1229" s="32">
        <v>1225</v>
      </c>
      <c r="D1229">
        <f>MATCH(C1229,TrainRun!$AG$2:$AG$148,1)</f>
        <v>127</v>
      </c>
      <c r="E1229">
        <f>INT(INDEX(TrainRun!$AD$2:$AD$148,'By Second'!D1229))</f>
        <v>1200</v>
      </c>
      <c r="F1229">
        <f>IF(E1229=0,0,INDEX(TrainRun!$AE$2:$AE$148,'By Second'!D1229))</f>
        <v>35.256181746125073</v>
      </c>
      <c r="G1229">
        <f>INDEX(TrainRun!$AF$2:$AF$148,'By Second'!D1229)</f>
        <v>50347.795887558699</v>
      </c>
      <c r="H1229">
        <f t="shared" si="402"/>
        <v>128</v>
      </c>
      <c r="I1229">
        <f>INT(INDEX(TrainRun!$AD$2:$AD$148,'By Second'!H1229))</f>
        <v>1244</v>
      </c>
      <c r="J1229">
        <f>INDEX(TrainRun!$AE$2:$AE$148,'By Second'!H1229)</f>
        <v>33.264199280770576</v>
      </c>
      <c r="K1229">
        <f t="shared" si="399"/>
        <v>44</v>
      </c>
      <c r="L1229">
        <f t="shared" si="400"/>
        <v>-1.9919824653544964</v>
      </c>
      <c r="M1229">
        <f t="shared" si="403"/>
        <v>-4.5272328758056736E-2</v>
      </c>
      <c r="N1229" s="32">
        <f t="shared" si="404"/>
        <v>34.124373527173582</v>
      </c>
      <c r="O1229" s="29">
        <f t="shared" si="401"/>
        <v>51214.491036806765</v>
      </c>
      <c r="P1229">
        <f>MATCH(O1229,LORDetail!$B$2:$B$930,1)</f>
        <v>302</v>
      </c>
      <c r="Q1229">
        <f>INDEX(LORDetail!$B$2:$B$930,P1229)</f>
        <v>50686.088933881918</v>
      </c>
      <c r="R1229">
        <f>INDEX(LORDetail!$D$2:$D$930,P1229)</f>
        <v>51.471315477457601</v>
      </c>
      <c r="S1229">
        <f>INDEX(LORDetail!$E$2:$E$930,P1229)</f>
        <v>-0.87581795726584599</v>
      </c>
      <c r="T1229">
        <f>INDEX(LORDetail!$G$2:$G$930,P1229)</f>
        <v>31.604310000000002</v>
      </c>
      <c r="U1229">
        <f t="shared" si="405"/>
        <v>303</v>
      </c>
      <c r="V1229">
        <f>INDEX(LORDetail!$B$2:$B$930,U1229)</f>
        <v>51917.446779906109</v>
      </c>
      <c r="W1229">
        <f>INDEX(LORDetail!$D$2:$D$930,U1229)</f>
        <v>51.466351192527199</v>
      </c>
      <c r="X1229">
        <f>INDEX(LORDetail!$E$2:$E$930,U1229)</f>
        <v>-0.89168627839744197</v>
      </c>
      <c r="Y1229">
        <f>INDEX(LORDetail!$G$2:$G$930,U1229)</f>
        <v>32.377020000000002</v>
      </c>
      <c r="Z1229">
        <f t="shared" si="406"/>
        <v>1231.3578460241915</v>
      </c>
      <c r="AA1229" s="29">
        <f t="shared" si="407"/>
        <v>528.40210292484699</v>
      </c>
      <c r="AB1229">
        <f t="shared" si="408"/>
        <v>0.42912148132320088</v>
      </c>
      <c r="AC1229" s="32">
        <f t="shared" si="409"/>
        <v>51.469185196154555</v>
      </c>
      <c r="AD1229" s="32">
        <f t="shared" si="410"/>
        <v>-0.88262739473594876</v>
      </c>
      <c r="AE1229" s="34">
        <f t="shared" si="411"/>
        <v>31.935896459833252</v>
      </c>
      <c r="AF1229" s="36" t="str">
        <f t="shared" si="412"/>
        <v>PADTON</v>
      </c>
      <c r="AG1229" s="36" t="str">
        <f t="shared" si="413"/>
        <v>RDNGSTN</v>
      </c>
      <c r="AH1229" s="36">
        <f t="shared" si="414"/>
        <v>1225</v>
      </c>
      <c r="AI1229" s="42">
        <f t="shared" si="415"/>
        <v>51214.400000000001</v>
      </c>
      <c r="AJ1229" s="43">
        <f t="shared" si="416"/>
        <v>34.124373527173582</v>
      </c>
      <c r="AK1229" s="43">
        <f t="shared" si="417"/>
        <v>-4.5272328758056736E-2</v>
      </c>
      <c r="AL1229" s="36">
        <f t="shared" si="418"/>
        <v>51.469185196154555</v>
      </c>
      <c r="AM1229" s="36">
        <v>1</v>
      </c>
      <c r="AN1229" s="36">
        <f t="shared" si="419"/>
        <v>-0.88262739473594876</v>
      </c>
      <c r="AO1229" s="36">
        <v>4</v>
      </c>
      <c r="AP1229" s="42">
        <f>INT(AI1229/1000)*1000</f>
        <v>51000</v>
      </c>
      <c r="AQ1229" s="42">
        <f>MOD(AI1229,1000)</f>
        <v>214.40000000000146</v>
      </c>
      <c r="AR1229" s="42">
        <f>MOD(AI1230,1000)-0.2+(AP1230-AP1229)</f>
        <v>248.39999999999856</v>
      </c>
    </row>
    <row r="1230" spans="1:44" x14ac:dyDescent="0.25">
      <c r="A1230" s="32" t="s">
        <v>0</v>
      </c>
      <c r="B1230" s="33" t="s">
        <v>1</v>
      </c>
      <c r="C1230" s="32">
        <v>1226</v>
      </c>
      <c r="D1230">
        <f>MATCH(C1230,TrainRun!$AG$2:$AG$148,1)</f>
        <v>127</v>
      </c>
      <c r="E1230">
        <f>INT(INDEX(TrainRun!$AD$2:$AD$148,'By Second'!D1230))</f>
        <v>1200</v>
      </c>
      <c r="F1230">
        <f>IF(E1230=0,0,INDEX(TrainRun!$AE$2:$AE$148,'By Second'!D1230))</f>
        <v>35.256181746125073</v>
      </c>
      <c r="G1230">
        <f>INDEX(TrainRun!$AF$2:$AF$148,'By Second'!D1230)</f>
        <v>50347.795887558699</v>
      </c>
      <c r="H1230">
        <f t="shared" si="402"/>
        <v>128</v>
      </c>
      <c r="I1230">
        <f>INT(INDEX(TrainRun!$AD$2:$AD$148,'By Second'!H1230))</f>
        <v>1244</v>
      </c>
      <c r="J1230">
        <f>INDEX(TrainRun!$AE$2:$AE$148,'By Second'!H1230)</f>
        <v>33.264199280770576</v>
      </c>
      <c r="K1230">
        <f t="shared" si="399"/>
        <v>44</v>
      </c>
      <c r="L1230">
        <f t="shared" si="400"/>
        <v>-1.9919824653544964</v>
      </c>
      <c r="M1230">
        <f t="shared" si="403"/>
        <v>-4.5272328758056736E-2</v>
      </c>
      <c r="N1230" s="32">
        <f t="shared" si="404"/>
        <v>34.079101198415522</v>
      </c>
      <c r="O1230" s="29">
        <f t="shared" si="401"/>
        <v>51248.570138005183</v>
      </c>
      <c r="P1230">
        <f>MATCH(O1230,LORDetail!$B$2:$B$930,1)</f>
        <v>302</v>
      </c>
      <c r="Q1230">
        <f>INDEX(LORDetail!$B$2:$B$930,P1230)</f>
        <v>50686.088933881918</v>
      </c>
      <c r="R1230">
        <f>INDEX(LORDetail!$D$2:$D$930,P1230)</f>
        <v>51.471315477457601</v>
      </c>
      <c r="S1230">
        <f>INDEX(LORDetail!$E$2:$E$930,P1230)</f>
        <v>-0.87581795726584599</v>
      </c>
      <c r="T1230">
        <f>INDEX(LORDetail!$G$2:$G$930,P1230)</f>
        <v>31.604310000000002</v>
      </c>
      <c r="U1230">
        <f t="shared" si="405"/>
        <v>303</v>
      </c>
      <c r="V1230">
        <f>INDEX(LORDetail!$B$2:$B$930,U1230)</f>
        <v>51917.446779906109</v>
      </c>
      <c r="W1230">
        <f>INDEX(LORDetail!$D$2:$D$930,U1230)</f>
        <v>51.466351192527199</v>
      </c>
      <c r="X1230">
        <f>INDEX(LORDetail!$E$2:$E$930,U1230)</f>
        <v>-0.89168627839744197</v>
      </c>
      <c r="Y1230">
        <f>INDEX(LORDetail!$G$2:$G$930,U1230)</f>
        <v>32.377020000000002</v>
      </c>
      <c r="Z1230">
        <f t="shared" si="406"/>
        <v>1231.3578460241915</v>
      </c>
      <c r="AA1230" s="29">
        <f t="shared" si="407"/>
        <v>562.48120412326534</v>
      </c>
      <c r="AB1230">
        <f t="shared" si="408"/>
        <v>0.45679751498673171</v>
      </c>
      <c r="AC1230" s="32">
        <f t="shared" si="409"/>
        <v>51.469047804437707</v>
      </c>
      <c r="AD1230" s="32">
        <f t="shared" si="410"/>
        <v>-0.88306656692577046</v>
      </c>
      <c r="AE1230" s="34">
        <f t="shared" si="411"/>
        <v>31.9572820078054</v>
      </c>
      <c r="AF1230" s="36" t="str">
        <f t="shared" si="412"/>
        <v>PADTON</v>
      </c>
      <c r="AG1230" s="36" t="str">
        <f t="shared" si="413"/>
        <v>RDNGSTN</v>
      </c>
      <c r="AH1230" s="36">
        <f t="shared" si="414"/>
        <v>1226</v>
      </c>
      <c r="AI1230" s="42">
        <f t="shared" si="415"/>
        <v>51248.6</v>
      </c>
      <c r="AJ1230" s="43">
        <f t="shared" si="416"/>
        <v>34.079101198415522</v>
      </c>
      <c r="AK1230" s="43">
        <f t="shared" si="417"/>
        <v>-4.5272328758056736E-2</v>
      </c>
      <c r="AL1230" s="36">
        <f t="shared" si="418"/>
        <v>51.469047804437707</v>
      </c>
      <c r="AM1230" s="36">
        <v>1</v>
      </c>
      <c r="AN1230" s="36">
        <f t="shared" si="419"/>
        <v>-0.88306656692577046</v>
      </c>
      <c r="AO1230" s="36">
        <v>4</v>
      </c>
      <c r="AP1230" s="42">
        <f>INT(AI1230/1000)*1000</f>
        <v>51000</v>
      </c>
      <c r="AQ1230" s="42">
        <f>MOD(AI1230,1000)</f>
        <v>248.59999999999854</v>
      </c>
      <c r="AR1230" s="42">
        <f>MOD(AI1231,1000)-0.2+(AP1231-AP1230)</f>
        <v>282.39999999999856</v>
      </c>
    </row>
    <row r="1231" spans="1:44" x14ac:dyDescent="0.25">
      <c r="A1231" s="32" t="s">
        <v>0</v>
      </c>
      <c r="B1231" s="33" t="s">
        <v>1</v>
      </c>
      <c r="C1231" s="32">
        <v>1227</v>
      </c>
      <c r="D1231">
        <f>MATCH(C1231,TrainRun!$AG$2:$AG$148,1)</f>
        <v>127</v>
      </c>
      <c r="E1231">
        <f>INT(INDEX(TrainRun!$AD$2:$AD$148,'By Second'!D1231))</f>
        <v>1200</v>
      </c>
      <c r="F1231">
        <f>IF(E1231=0,0,INDEX(TrainRun!$AE$2:$AE$148,'By Second'!D1231))</f>
        <v>35.256181746125073</v>
      </c>
      <c r="G1231">
        <f>INDEX(TrainRun!$AF$2:$AF$148,'By Second'!D1231)</f>
        <v>50347.795887558699</v>
      </c>
      <c r="H1231">
        <f t="shared" si="402"/>
        <v>128</v>
      </c>
      <c r="I1231">
        <f>INT(INDEX(TrainRun!$AD$2:$AD$148,'By Second'!H1231))</f>
        <v>1244</v>
      </c>
      <c r="J1231">
        <f>INDEX(TrainRun!$AE$2:$AE$148,'By Second'!H1231)</f>
        <v>33.264199280770576</v>
      </c>
      <c r="K1231">
        <f t="shared" si="399"/>
        <v>44</v>
      </c>
      <c r="L1231">
        <f t="shared" si="400"/>
        <v>-1.9919824653544964</v>
      </c>
      <c r="M1231">
        <f t="shared" si="403"/>
        <v>-4.5272328758056736E-2</v>
      </c>
      <c r="N1231" s="32">
        <f t="shared" si="404"/>
        <v>34.033828869657462</v>
      </c>
      <c r="O1231" s="29">
        <f t="shared" si="401"/>
        <v>51282.603966874842</v>
      </c>
      <c r="P1231">
        <f>MATCH(O1231,LORDetail!$B$2:$B$930,1)</f>
        <v>302</v>
      </c>
      <c r="Q1231">
        <f>INDEX(LORDetail!$B$2:$B$930,P1231)</f>
        <v>50686.088933881918</v>
      </c>
      <c r="R1231">
        <f>INDEX(LORDetail!$D$2:$D$930,P1231)</f>
        <v>51.471315477457601</v>
      </c>
      <c r="S1231">
        <f>INDEX(LORDetail!$E$2:$E$930,P1231)</f>
        <v>-0.87581795726584599</v>
      </c>
      <c r="T1231">
        <f>INDEX(LORDetail!$G$2:$G$930,P1231)</f>
        <v>31.604310000000002</v>
      </c>
      <c r="U1231">
        <f t="shared" si="405"/>
        <v>303</v>
      </c>
      <c r="V1231">
        <f>INDEX(LORDetail!$B$2:$B$930,U1231)</f>
        <v>51917.446779906109</v>
      </c>
      <c r="W1231">
        <f>INDEX(LORDetail!$D$2:$D$930,U1231)</f>
        <v>51.466351192527199</v>
      </c>
      <c r="X1231">
        <f>INDEX(LORDetail!$E$2:$E$930,U1231)</f>
        <v>-0.89168627839744197</v>
      </c>
      <c r="Y1231">
        <f>INDEX(LORDetail!$G$2:$G$930,U1231)</f>
        <v>32.377020000000002</v>
      </c>
      <c r="Z1231">
        <f t="shared" si="406"/>
        <v>1231.3578460241915</v>
      </c>
      <c r="AA1231" s="29">
        <f t="shared" si="407"/>
        <v>596.51503299292381</v>
      </c>
      <c r="AB1231">
        <f t="shared" si="408"/>
        <v>0.48443678246656863</v>
      </c>
      <c r="AC1231" s="32">
        <f t="shared" si="409"/>
        <v>51.468910595238668</v>
      </c>
      <c r="AD1231" s="32">
        <f t="shared" si="410"/>
        <v>-0.8835051556979826</v>
      </c>
      <c r="AE1231" s="34">
        <f t="shared" si="411"/>
        <v>31.978639146179745</v>
      </c>
      <c r="AF1231" s="36" t="str">
        <f t="shared" si="412"/>
        <v>PADTON</v>
      </c>
      <c r="AG1231" s="36" t="str">
        <f t="shared" si="413"/>
        <v>RDNGSTN</v>
      </c>
      <c r="AH1231" s="36">
        <f t="shared" si="414"/>
        <v>1227</v>
      </c>
      <c r="AI1231" s="42">
        <f t="shared" si="415"/>
        <v>51282.6</v>
      </c>
      <c r="AJ1231" s="43">
        <f t="shared" si="416"/>
        <v>34.033828869657462</v>
      </c>
      <c r="AK1231" s="43">
        <f t="shared" si="417"/>
        <v>-4.5272328758056736E-2</v>
      </c>
      <c r="AL1231" s="36">
        <f t="shared" si="418"/>
        <v>51.468910595238668</v>
      </c>
      <c r="AM1231" s="36">
        <v>1</v>
      </c>
      <c r="AN1231" s="36">
        <f t="shared" si="419"/>
        <v>-0.8835051556979826</v>
      </c>
      <c r="AO1231" s="36">
        <v>4</v>
      </c>
      <c r="AP1231" s="42">
        <f>INT(AI1231/1000)*1000</f>
        <v>51000</v>
      </c>
      <c r="AQ1231" s="42">
        <f>MOD(AI1231,1000)</f>
        <v>282.59999999999854</v>
      </c>
      <c r="AR1231" s="42">
        <f>MOD(AI1232,1000)-0.2+(AP1232-AP1231)</f>
        <v>316.39999999999856</v>
      </c>
    </row>
    <row r="1232" spans="1:44" x14ac:dyDescent="0.25">
      <c r="A1232" s="32" t="s">
        <v>0</v>
      </c>
      <c r="B1232" s="33" t="s">
        <v>1</v>
      </c>
      <c r="C1232" s="32">
        <v>1228</v>
      </c>
      <c r="D1232">
        <f>MATCH(C1232,TrainRun!$AG$2:$AG$148,1)</f>
        <v>127</v>
      </c>
      <c r="E1232">
        <f>INT(INDEX(TrainRun!$AD$2:$AD$148,'By Second'!D1232))</f>
        <v>1200</v>
      </c>
      <c r="F1232">
        <f>IF(E1232=0,0,INDEX(TrainRun!$AE$2:$AE$148,'By Second'!D1232))</f>
        <v>35.256181746125073</v>
      </c>
      <c r="G1232">
        <f>INDEX(TrainRun!$AF$2:$AF$148,'By Second'!D1232)</f>
        <v>50347.795887558699</v>
      </c>
      <c r="H1232">
        <f t="shared" si="402"/>
        <v>128</v>
      </c>
      <c r="I1232">
        <f>INT(INDEX(TrainRun!$AD$2:$AD$148,'By Second'!H1232))</f>
        <v>1244</v>
      </c>
      <c r="J1232">
        <f>INDEX(TrainRun!$AE$2:$AE$148,'By Second'!H1232)</f>
        <v>33.264199280770576</v>
      </c>
      <c r="K1232">
        <f t="shared" si="399"/>
        <v>44</v>
      </c>
      <c r="L1232">
        <f t="shared" si="400"/>
        <v>-1.9919824653544964</v>
      </c>
      <c r="M1232">
        <f t="shared" si="403"/>
        <v>-4.5272328758056736E-2</v>
      </c>
      <c r="N1232" s="32">
        <f t="shared" si="404"/>
        <v>33.988556540899403</v>
      </c>
      <c r="O1232" s="29">
        <f t="shared" si="401"/>
        <v>51316.59252341574</v>
      </c>
      <c r="P1232">
        <f>MATCH(O1232,LORDetail!$B$2:$B$930,1)</f>
        <v>302</v>
      </c>
      <c r="Q1232">
        <f>INDEX(LORDetail!$B$2:$B$930,P1232)</f>
        <v>50686.088933881918</v>
      </c>
      <c r="R1232">
        <f>INDEX(LORDetail!$D$2:$D$930,P1232)</f>
        <v>51.471315477457601</v>
      </c>
      <c r="S1232">
        <f>INDEX(LORDetail!$E$2:$E$930,P1232)</f>
        <v>-0.87581795726584599</v>
      </c>
      <c r="T1232">
        <f>INDEX(LORDetail!$G$2:$G$930,P1232)</f>
        <v>31.604310000000002</v>
      </c>
      <c r="U1232">
        <f t="shared" si="405"/>
        <v>303</v>
      </c>
      <c r="V1232">
        <f>INDEX(LORDetail!$B$2:$B$930,U1232)</f>
        <v>51917.446779906109</v>
      </c>
      <c r="W1232">
        <f>INDEX(LORDetail!$D$2:$D$930,U1232)</f>
        <v>51.466351192527199</v>
      </c>
      <c r="X1232">
        <f>INDEX(LORDetail!$E$2:$E$930,U1232)</f>
        <v>-0.89168627839744197</v>
      </c>
      <c r="Y1232">
        <f>INDEX(LORDetail!$G$2:$G$930,U1232)</f>
        <v>32.377020000000002</v>
      </c>
      <c r="Z1232">
        <f t="shared" si="406"/>
        <v>1231.3578460241915</v>
      </c>
      <c r="AA1232" s="29">
        <f t="shared" si="407"/>
        <v>630.50358953382238</v>
      </c>
      <c r="AB1232">
        <f t="shared" si="408"/>
        <v>0.51203928376271157</v>
      </c>
      <c r="AC1232" s="32">
        <f t="shared" si="409"/>
        <v>51.468773568557445</v>
      </c>
      <c r="AD1232" s="32">
        <f t="shared" si="410"/>
        <v>-0.88394316105258508</v>
      </c>
      <c r="AE1232" s="34">
        <f t="shared" si="411"/>
        <v>31.999967874956287</v>
      </c>
      <c r="AF1232" s="36" t="str">
        <f t="shared" si="412"/>
        <v>PADTON</v>
      </c>
      <c r="AG1232" s="36" t="str">
        <f t="shared" si="413"/>
        <v>RDNGSTN</v>
      </c>
      <c r="AH1232" s="36">
        <f t="shared" si="414"/>
        <v>1228</v>
      </c>
      <c r="AI1232" s="42">
        <f t="shared" si="415"/>
        <v>51316.6</v>
      </c>
      <c r="AJ1232" s="43">
        <f t="shared" si="416"/>
        <v>33.988556540899403</v>
      </c>
      <c r="AK1232" s="43">
        <f t="shared" si="417"/>
        <v>-4.5272328758056736E-2</v>
      </c>
      <c r="AL1232" s="36">
        <f t="shared" si="418"/>
        <v>51.468773568557445</v>
      </c>
      <c r="AM1232" s="36">
        <v>1</v>
      </c>
      <c r="AN1232" s="36">
        <f t="shared" si="419"/>
        <v>-0.88394316105258508</v>
      </c>
      <c r="AO1232" s="36">
        <v>4</v>
      </c>
      <c r="AP1232" s="42">
        <f>INT(AI1232/1000)*1000</f>
        <v>51000</v>
      </c>
      <c r="AQ1232" s="42">
        <f>MOD(AI1232,1000)</f>
        <v>316.59999999999854</v>
      </c>
      <c r="AR1232" s="42">
        <f>MOD(AI1233,1000)-0.2+(AP1233-AP1232)</f>
        <v>350.39999999999856</v>
      </c>
    </row>
    <row r="1233" spans="1:44" x14ac:dyDescent="0.25">
      <c r="A1233" s="32" t="s">
        <v>0</v>
      </c>
      <c r="B1233" s="33" t="s">
        <v>1</v>
      </c>
      <c r="C1233" s="32">
        <v>1229</v>
      </c>
      <c r="D1233">
        <f>MATCH(C1233,TrainRun!$AG$2:$AG$148,1)</f>
        <v>127</v>
      </c>
      <c r="E1233">
        <f>INT(INDEX(TrainRun!$AD$2:$AD$148,'By Second'!D1233))</f>
        <v>1200</v>
      </c>
      <c r="F1233">
        <f>IF(E1233=0,0,INDEX(TrainRun!$AE$2:$AE$148,'By Second'!D1233))</f>
        <v>35.256181746125073</v>
      </c>
      <c r="G1233">
        <f>INDEX(TrainRun!$AF$2:$AF$148,'By Second'!D1233)</f>
        <v>50347.795887558699</v>
      </c>
      <c r="H1233">
        <f t="shared" si="402"/>
        <v>128</v>
      </c>
      <c r="I1233">
        <f>INT(INDEX(TrainRun!$AD$2:$AD$148,'By Second'!H1233))</f>
        <v>1244</v>
      </c>
      <c r="J1233">
        <f>INDEX(TrainRun!$AE$2:$AE$148,'By Second'!H1233)</f>
        <v>33.264199280770576</v>
      </c>
      <c r="K1233">
        <f t="shared" si="399"/>
        <v>44</v>
      </c>
      <c r="L1233">
        <f t="shared" si="400"/>
        <v>-1.9919824653544964</v>
      </c>
      <c r="M1233">
        <f t="shared" si="403"/>
        <v>-4.5272328758056736E-2</v>
      </c>
      <c r="N1233" s="32">
        <f t="shared" si="404"/>
        <v>33.943284212141343</v>
      </c>
      <c r="O1233" s="29">
        <f t="shared" si="401"/>
        <v>51350.535807627879</v>
      </c>
      <c r="P1233">
        <f>MATCH(O1233,LORDetail!$B$2:$B$930,1)</f>
        <v>302</v>
      </c>
      <c r="Q1233">
        <f>INDEX(LORDetail!$B$2:$B$930,P1233)</f>
        <v>50686.088933881918</v>
      </c>
      <c r="R1233">
        <f>INDEX(LORDetail!$D$2:$D$930,P1233)</f>
        <v>51.471315477457601</v>
      </c>
      <c r="S1233">
        <f>INDEX(LORDetail!$E$2:$E$930,P1233)</f>
        <v>-0.87581795726584599</v>
      </c>
      <c r="T1233">
        <f>INDEX(LORDetail!$G$2:$G$930,P1233)</f>
        <v>31.604310000000002</v>
      </c>
      <c r="U1233">
        <f t="shared" si="405"/>
        <v>303</v>
      </c>
      <c r="V1233">
        <f>INDEX(LORDetail!$B$2:$B$930,U1233)</f>
        <v>51917.446779906109</v>
      </c>
      <c r="W1233">
        <f>INDEX(LORDetail!$D$2:$D$930,U1233)</f>
        <v>51.466351192527199</v>
      </c>
      <c r="X1233">
        <f>INDEX(LORDetail!$E$2:$E$930,U1233)</f>
        <v>-0.89168627839744197</v>
      </c>
      <c r="Y1233">
        <f>INDEX(LORDetail!$G$2:$G$930,U1233)</f>
        <v>32.377020000000002</v>
      </c>
      <c r="Z1233">
        <f t="shared" si="406"/>
        <v>1231.3578460241915</v>
      </c>
      <c r="AA1233" s="29">
        <f t="shared" si="407"/>
        <v>664.44687374596106</v>
      </c>
      <c r="AB1233">
        <f t="shared" si="408"/>
        <v>0.53960501887516066</v>
      </c>
      <c r="AC1233" s="32">
        <f t="shared" si="409"/>
        <v>51.468636724394031</v>
      </c>
      <c r="AD1233" s="32">
        <f t="shared" si="410"/>
        <v>-0.884380582989578</v>
      </c>
      <c r="AE1233" s="34">
        <f t="shared" si="411"/>
        <v>32.021268194135025</v>
      </c>
      <c r="AF1233" s="36" t="str">
        <f t="shared" si="412"/>
        <v>PADTON</v>
      </c>
      <c r="AG1233" s="36" t="str">
        <f t="shared" si="413"/>
        <v>RDNGSTN</v>
      </c>
      <c r="AH1233" s="36">
        <f t="shared" si="414"/>
        <v>1229</v>
      </c>
      <c r="AI1233" s="42">
        <f t="shared" si="415"/>
        <v>51350.6</v>
      </c>
      <c r="AJ1233" s="43">
        <f t="shared" si="416"/>
        <v>33.943284212141343</v>
      </c>
      <c r="AK1233" s="43">
        <f t="shared" si="417"/>
        <v>-4.5272328758056736E-2</v>
      </c>
      <c r="AL1233" s="36">
        <f t="shared" si="418"/>
        <v>51.468636724394031</v>
      </c>
      <c r="AM1233" s="36">
        <v>1</v>
      </c>
      <c r="AN1233" s="36">
        <f t="shared" si="419"/>
        <v>-0.884380582989578</v>
      </c>
      <c r="AO1233" s="36">
        <v>4</v>
      </c>
      <c r="AP1233" s="42">
        <f>INT(AI1233/1000)*1000</f>
        <v>51000</v>
      </c>
      <c r="AQ1233" s="42">
        <f>MOD(AI1233,1000)</f>
        <v>350.59999999999854</v>
      </c>
      <c r="AR1233" s="42">
        <f>MOD(AI1234,1000)-0.2+(AP1234-AP1233)</f>
        <v>384.20000000000147</v>
      </c>
    </row>
    <row r="1234" spans="1:44" x14ac:dyDescent="0.25">
      <c r="A1234" s="32" t="s">
        <v>0</v>
      </c>
      <c r="B1234" s="33" t="s">
        <v>1</v>
      </c>
      <c r="C1234" s="32">
        <v>1230</v>
      </c>
      <c r="D1234">
        <f>MATCH(C1234,TrainRun!$AG$2:$AG$148,1)</f>
        <v>127</v>
      </c>
      <c r="E1234">
        <f>INT(INDEX(TrainRun!$AD$2:$AD$148,'By Second'!D1234))</f>
        <v>1200</v>
      </c>
      <c r="F1234">
        <f>IF(E1234=0,0,INDEX(TrainRun!$AE$2:$AE$148,'By Second'!D1234))</f>
        <v>35.256181746125073</v>
      </c>
      <c r="G1234">
        <f>INDEX(TrainRun!$AF$2:$AF$148,'By Second'!D1234)</f>
        <v>50347.795887558699</v>
      </c>
      <c r="H1234">
        <f t="shared" si="402"/>
        <v>128</v>
      </c>
      <c r="I1234">
        <f>INT(INDEX(TrainRun!$AD$2:$AD$148,'By Second'!H1234))</f>
        <v>1244</v>
      </c>
      <c r="J1234">
        <f>INDEX(TrainRun!$AE$2:$AE$148,'By Second'!H1234)</f>
        <v>33.264199280770576</v>
      </c>
      <c r="K1234">
        <f t="shared" si="399"/>
        <v>44</v>
      </c>
      <c r="L1234">
        <f t="shared" si="400"/>
        <v>-1.9919824653544964</v>
      </c>
      <c r="M1234">
        <f t="shared" si="403"/>
        <v>-4.5272328758056736E-2</v>
      </c>
      <c r="N1234" s="32">
        <f t="shared" si="404"/>
        <v>33.898011883383283</v>
      </c>
      <c r="O1234" s="29">
        <f t="shared" si="401"/>
        <v>51384.433819511265</v>
      </c>
      <c r="P1234">
        <f>MATCH(O1234,LORDetail!$B$2:$B$930,1)</f>
        <v>302</v>
      </c>
      <c r="Q1234">
        <f>INDEX(LORDetail!$B$2:$B$930,P1234)</f>
        <v>50686.088933881918</v>
      </c>
      <c r="R1234">
        <f>INDEX(LORDetail!$D$2:$D$930,P1234)</f>
        <v>51.471315477457601</v>
      </c>
      <c r="S1234">
        <f>INDEX(LORDetail!$E$2:$E$930,P1234)</f>
        <v>-0.87581795726584599</v>
      </c>
      <c r="T1234">
        <f>INDEX(LORDetail!$G$2:$G$930,P1234)</f>
        <v>31.604310000000002</v>
      </c>
      <c r="U1234">
        <f t="shared" si="405"/>
        <v>303</v>
      </c>
      <c r="V1234">
        <f>INDEX(LORDetail!$B$2:$B$930,U1234)</f>
        <v>51917.446779906109</v>
      </c>
      <c r="W1234">
        <f>INDEX(LORDetail!$D$2:$D$930,U1234)</f>
        <v>51.466351192527199</v>
      </c>
      <c r="X1234">
        <f>INDEX(LORDetail!$E$2:$E$930,U1234)</f>
        <v>-0.89168627839744197</v>
      </c>
      <c r="Y1234">
        <f>INDEX(LORDetail!$G$2:$G$930,U1234)</f>
        <v>32.377020000000002</v>
      </c>
      <c r="Z1234">
        <f t="shared" si="406"/>
        <v>1231.3578460241915</v>
      </c>
      <c r="AA1234" s="29">
        <f t="shared" si="407"/>
        <v>698.34488562934712</v>
      </c>
      <c r="AB1234">
        <f t="shared" si="408"/>
        <v>0.56713398780392166</v>
      </c>
      <c r="AC1234" s="32">
        <f t="shared" si="409"/>
        <v>51.468500062748426</v>
      </c>
      <c r="AD1234" s="32">
        <f t="shared" si="410"/>
        <v>-0.88481742150896125</v>
      </c>
      <c r="AE1234" s="34">
        <f t="shared" si="411"/>
        <v>32.042540103715972</v>
      </c>
      <c r="AF1234" s="36" t="str">
        <f t="shared" si="412"/>
        <v>PADTON</v>
      </c>
      <c r="AG1234" s="36" t="str">
        <f t="shared" si="413"/>
        <v>RDNGSTN</v>
      </c>
      <c r="AH1234" s="36">
        <f t="shared" si="414"/>
        <v>1230</v>
      </c>
      <c r="AI1234" s="42">
        <f t="shared" si="415"/>
        <v>51384.4</v>
      </c>
      <c r="AJ1234" s="43">
        <f t="shared" si="416"/>
        <v>33.898011883383283</v>
      </c>
      <c r="AK1234" s="43">
        <f t="shared" si="417"/>
        <v>-4.5272328758056736E-2</v>
      </c>
      <c r="AL1234" s="36">
        <f t="shared" si="418"/>
        <v>51.468500062748426</v>
      </c>
      <c r="AM1234" s="36">
        <v>1</v>
      </c>
      <c r="AN1234" s="36">
        <f t="shared" si="419"/>
        <v>-0.88481742150896125</v>
      </c>
      <c r="AO1234" s="36">
        <v>4</v>
      </c>
      <c r="AP1234" s="42">
        <f>INT(AI1234/1000)*1000</f>
        <v>51000</v>
      </c>
      <c r="AQ1234" s="42">
        <f>MOD(AI1234,1000)</f>
        <v>384.40000000000146</v>
      </c>
      <c r="AR1234" s="42">
        <f>MOD(AI1235,1000)-0.2+(AP1235-AP1234)</f>
        <v>417.9999999999971</v>
      </c>
    </row>
    <row r="1235" spans="1:44" x14ac:dyDescent="0.25">
      <c r="A1235" s="32" t="s">
        <v>0</v>
      </c>
      <c r="B1235" s="33" t="s">
        <v>1</v>
      </c>
      <c r="C1235" s="32">
        <v>1231</v>
      </c>
      <c r="D1235">
        <f>MATCH(C1235,TrainRun!$AG$2:$AG$148,1)</f>
        <v>127</v>
      </c>
      <c r="E1235">
        <f>INT(INDEX(TrainRun!$AD$2:$AD$148,'By Second'!D1235))</f>
        <v>1200</v>
      </c>
      <c r="F1235">
        <f>IF(E1235=0,0,INDEX(TrainRun!$AE$2:$AE$148,'By Second'!D1235))</f>
        <v>35.256181746125073</v>
      </c>
      <c r="G1235">
        <f>INDEX(TrainRun!$AF$2:$AF$148,'By Second'!D1235)</f>
        <v>50347.795887558699</v>
      </c>
      <c r="H1235">
        <f t="shared" si="402"/>
        <v>128</v>
      </c>
      <c r="I1235">
        <f>INT(INDEX(TrainRun!$AD$2:$AD$148,'By Second'!H1235))</f>
        <v>1244</v>
      </c>
      <c r="J1235">
        <f>INDEX(TrainRun!$AE$2:$AE$148,'By Second'!H1235)</f>
        <v>33.264199280770576</v>
      </c>
      <c r="K1235">
        <f t="shared" si="399"/>
        <v>44</v>
      </c>
      <c r="L1235">
        <f t="shared" si="400"/>
        <v>-1.9919824653544964</v>
      </c>
      <c r="M1235">
        <f t="shared" si="403"/>
        <v>-4.5272328758056736E-2</v>
      </c>
      <c r="N1235" s="32">
        <f t="shared" si="404"/>
        <v>33.852739554625224</v>
      </c>
      <c r="O1235" s="29">
        <f t="shared" si="401"/>
        <v>51418.286559065891</v>
      </c>
      <c r="P1235">
        <f>MATCH(O1235,LORDetail!$B$2:$B$930,1)</f>
        <v>302</v>
      </c>
      <c r="Q1235">
        <f>INDEX(LORDetail!$B$2:$B$930,P1235)</f>
        <v>50686.088933881918</v>
      </c>
      <c r="R1235">
        <f>INDEX(LORDetail!$D$2:$D$930,P1235)</f>
        <v>51.471315477457601</v>
      </c>
      <c r="S1235">
        <f>INDEX(LORDetail!$E$2:$E$930,P1235)</f>
        <v>-0.87581795726584599</v>
      </c>
      <c r="T1235">
        <f>INDEX(LORDetail!$G$2:$G$930,P1235)</f>
        <v>31.604310000000002</v>
      </c>
      <c r="U1235">
        <f t="shared" si="405"/>
        <v>303</v>
      </c>
      <c r="V1235">
        <f>INDEX(LORDetail!$B$2:$B$930,U1235)</f>
        <v>51917.446779906109</v>
      </c>
      <c r="W1235">
        <f>INDEX(LORDetail!$D$2:$D$930,U1235)</f>
        <v>51.466351192527199</v>
      </c>
      <c r="X1235">
        <f>INDEX(LORDetail!$E$2:$E$930,U1235)</f>
        <v>-0.89168627839744197</v>
      </c>
      <c r="Y1235">
        <f>INDEX(LORDetail!$G$2:$G$930,U1235)</f>
        <v>32.377020000000002</v>
      </c>
      <c r="Z1235">
        <f t="shared" si="406"/>
        <v>1231.3578460241915</v>
      </c>
      <c r="AA1235" s="29">
        <f t="shared" si="407"/>
        <v>732.19762518397329</v>
      </c>
      <c r="AB1235">
        <f t="shared" si="408"/>
        <v>0.5946261905489888</v>
      </c>
      <c r="AC1235" s="32">
        <f t="shared" si="409"/>
        <v>51.468363583620636</v>
      </c>
      <c r="AD1235" s="32">
        <f t="shared" si="410"/>
        <v>-0.88525367661073495</v>
      </c>
      <c r="AE1235" s="34">
        <f t="shared" si="411"/>
        <v>32.063783603699108</v>
      </c>
      <c r="AF1235" s="36" t="str">
        <f t="shared" si="412"/>
        <v>PADTON</v>
      </c>
      <c r="AG1235" s="36" t="str">
        <f t="shared" si="413"/>
        <v>RDNGSTN</v>
      </c>
      <c r="AH1235" s="36">
        <f t="shared" si="414"/>
        <v>1231</v>
      </c>
      <c r="AI1235" s="42">
        <f t="shared" si="415"/>
        <v>51418.2</v>
      </c>
      <c r="AJ1235" s="43">
        <f t="shared" si="416"/>
        <v>33.852739554625224</v>
      </c>
      <c r="AK1235" s="43">
        <f t="shared" si="417"/>
        <v>-4.5272328758056736E-2</v>
      </c>
      <c r="AL1235" s="36">
        <f t="shared" si="418"/>
        <v>51.468363583620636</v>
      </c>
      <c r="AM1235" s="36">
        <v>1</v>
      </c>
      <c r="AN1235" s="36">
        <f t="shared" si="419"/>
        <v>-0.88525367661073495</v>
      </c>
      <c r="AO1235" s="36">
        <v>4</v>
      </c>
      <c r="AP1235" s="42">
        <f>INT(AI1235/1000)*1000</f>
        <v>51000</v>
      </c>
      <c r="AQ1235" s="42">
        <f>MOD(AI1235,1000)</f>
        <v>418.19999999999709</v>
      </c>
      <c r="AR1235" s="42">
        <f>MOD(AI1236,1000)-0.2+(AP1236-AP1235)</f>
        <v>451.8</v>
      </c>
    </row>
    <row r="1236" spans="1:44" x14ac:dyDescent="0.25">
      <c r="A1236" s="32" t="s">
        <v>0</v>
      </c>
      <c r="B1236" s="33" t="s">
        <v>1</v>
      </c>
      <c r="C1236" s="32">
        <v>1232</v>
      </c>
      <c r="D1236">
        <f>MATCH(C1236,TrainRun!$AG$2:$AG$148,1)</f>
        <v>127</v>
      </c>
      <c r="E1236">
        <f>INT(INDEX(TrainRun!$AD$2:$AD$148,'By Second'!D1236))</f>
        <v>1200</v>
      </c>
      <c r="F1236">
        <f>IF(E1236=0,0,INDEX(TrainRun!$AE$2:$AE$148,'By Second'!D1236))</f>
        <v>35.256181746125073</v>
      </c>
      <c r="G1236">
        <f>INDEX(TrainRun!$AF$2:$AF$148,'By Second'!D1236)</f>
        <v>50347.795887558699</v>
      </c>
      <c r="H1236">
        <f t="shared" si="402"/>
        <v>128</v>
      </c>
      <c r="I1236">
        <f>INT(INDEX(TrainRun!$AD$2:$AD$148,'By Second'!H1236))</f>
        <v>1244</v>
      </c>
      <c r="J1236">
        <f>INDEX(TrainRun!$AE$2:$AE$148,'By Second'!H1236)</f>
        <v>33.264199280770576</v>
      </c>
      <c r="K1236">
        <f t="shared" si="399"/>
        <v>44</v>
      </c>
      <c r="L1236">
        <f t="shared" si="400"/>
        <v>-1.9919824653544964</v>
      </c>
      <c r="M1236">
        <f t="shared" si="403"/>
        <v>-4.5272328758056736E-2</v>
      </c>
      <c r="N1236" s="32">
        <f t="shared" si="404"/>
        <v>33.807467225867164</v>
      </c>
      <c r="O1236" s="29">
        <f t="shared" si="401"/>
        <v>51452.094026291757</v>
      </c>
      <c r="P1236">
        <f>MATCH(O1236,LORDetail!$B$2:$B$930,1)</f>
        <v>302</v>
      </c>
      <c r="Q1236">
        <f>INDEX(LORDetail!$B$2:$B$930,P1236)</f>
        <v>50686.088933881918</v>
      </c>
      <c r="R1236">
        <f>INDEX(LORDetail!$D$2:$D$930,P1236)</f>
        <v>51.471315477457601</v>
      </c>
      <c r="S1236">
        <f>INDEX(LORDetail!$E$2:$E$930,P1236)</f>
        <v>-0.87581795726584599</v>
      </c>
      <c r="T1236">
        <f>INDEX(LORDetail!$G$2:$G$930,P1236)</f>
        <v>31.604310000000002</v>
      </c>
      <c r="U1236">
        <f t="shared" si="405"/>
        <v>303</v>
      </c>
      <c r="V1236">
        <f>INDEX(LORDetail!$B$2:$B$930,U1236)</f>
        <v>51917.446779906109</v>
      </c>
      <c r="W1236">
        <f>INDEX(LORDetail!$D$2:$D$930,U1236)</f>
        <v>51.466351192527199</v>
      </c>
      <c r="X1236">
        <f>INDEX(LORDetail!$E$2:$E$930,U1236)</f>
        <v>-0.89168627839744197</v>
      </c>
      <c r="Y1236">
        <f>INDEX(LORDetail!$G$2:$G$930,U1236)</f>
        <v>32.377020000000002</v>
      </c>
      <c r="Z1236">
        <f t="shared" si="406"/>
        <v>1231.3578460241915</v>
      </c>
      <c r="AA1236" s="29">
        <f t="shared" si="407"/>
        <v>766.00509240983956</v>
      </c>
      <c r="AB1236">
        <f t="shared" si="408"/>
        <v>0.62208162711036197</v>
      </c>
      <c r="AC1236" s="32">
        <f t="shared" si="409"/>
        <v>51.468227287010656</v>
      </c>
      <c r="AD1236" s="32">
        <f t="shared" si="410"/>
        <v>-0.88568934829489898</v>
      </c>
      <c r="AE1236" s="34">
        <f t="shared" si="411"/>
        <v>32.084998694084447</v>
      </c>
      <c r="AF1236" s="36" t="str">
        <f t="shared" si="412"/>
        <v>PADTON</v>
      </c>
      <c r="AG1236" s="36" t="str">
        <f t="shared" si="413"/>
        <v>RDNGSTN</v>
      </c>
      <c r="AH1236" s="36">
        <f t="shared" si="414"/>
        <v>1232</v>
      </c>
      <c r="AI1236" s="42">
        <f t="shared" si="415"/>
        <v>51452</v>
      </c>
      <c r="AJ1236" s="43">
        <f t="shared" si="416"/>
        <v>33.807467225867164</v>
      </c>
      <c r="AK1236" s="43">
        <f t="shared" si="417"/>
        <v>-4.5272328758056736E-2</v>
      </c>
      <c r="AL1236" s="36">
        <f t="shared" si="418"/>
        <v>51.468227287010656</v>
      </c>
      <c r="AM1236" s="36">
        <v>1</v>
      </c>
      <c r="AN1236" s="36">
        <f t="shared" si="419"/>
        <v>-0.88568934829489898</v>
      </c>
      <c r="AO1236" s="36">
        <v>4</v>
      </c>
      <c r="AP1236" s="42">
        <f>INT(AI1236/1000)*1000</f>
        <v>51000</v>
      </c>
      <c r="AQ1236" s="42">
        <f>MOD(AI1236,1000)</f>
        <v>452</v>
      </c>
      <c r="AR1236" s="42">
        <f>MOD(AI1237,1000)-0.2+(AP1237-AP1236)</f>
        <v>485.60000000000292</v>
      </c>
    </row>
    <row r="1237" spans="1:44" x14ac:dyDescent="0.25">
      <c r="A1237" s="32" t="s">
        <v>0</v>
      </c>
      <c r="B1237" s="33" t="s">
        <v>1</v>
      </c>
      <c r="C1237" s="32">
        <v>1233</v>
      </c>
      <c r="D1237">
        <f>MATCH(C1237,TrainRun!$AG$2:$AG$148,1)</f>
        <v>127</v>
      </c>
      <c r="E1237">
        <f>INT(INDEX(TrainRun!$AD$2:$AD$148,'By Second'!D1237))</f>
        <v>1200</v>
      </c>
      <c r="F1237">
        <f>IF(E1237=0,0,INDEX(TrainRun!$AE$2:$AE$148,'By Second'!D1237))</f>
        <v>35.256181746125073</v>
      </c>
      <c r="G1237">
        <f>INDEX(TrainRun!$AF$2:$AF$148,'By Second'!D1237)</f>
        <v>50347.795887558699</v>
      </c>
      <c r="H1237">
        <f t="shared" si="402"/>
        <v>128</v>
      </c>
      <c r="I1237">
        <f>INT(INDEX(TrainRun!$AD$2:$AD$148,'By Second'!H1237))</f>
        <v>1244</v>
      </c>
      <c r="J1237">
        <f>INDEX(TrainRun!$AE$2:$AE$148,'By Second'!H1237)</f>
        <v>33.264199280770576</v>
      </c>
      <c r="K1237">
        <f t="shared" si="399"/>
        <v>44</v>
      </c>
      <c r="L1237">
        <f t="shared" si="400"/>
        <v>-1.9919824653544964</v>
      </c>
      <c r="M1237">
        <f t="shared" si="403"/>
        <v>-4.5272328758056736E-2</v>
      </c>
      <c r="N1237" s="32">
        <f t="shared" si="404"/>
        <v>33.762194897109104</v>
      </c>
      <c r="O1237" s="29">
        <f t="shared" si="401"/>
        <v>51485.856221188864</v>
      </c>
      <c r="P1237">
        <f>MATCH(O1237,LORDetail!$B$2:$B$930,1)</f>
        <v>302</v>
      </c>
      <c r="Q1237">
        <f>INDEX(LORDetail!$B$2:$B$930,P1237)</f>
        <v>50686.088933881918</v>
      </c>
      <c r="R1237">
        <f>INDEX(LORDetail!$D$2:$D$930,P1237)</f>
        <v>51.471315477457601</v>
      </c>
      <c r="S1237">
        <f>INDEX(LORDetail!$E$2:$E$930,P1237)</f>
        <v>-0.87581795726584599</v>
      </c>
      <c r="T1237">
        <f>INDEX(LORDetail!$G$2:$G$930,P1237)</f>
        <v>31.604310000000002</v>
      </c>
      <c r="U1237">
        <f t="shared" si="405"/>
        <v>303</v>
      </c>
      <c r="V1237">
        <f>INDEX(LORDetail!$B$2:$B$930,U1237)</f>
        <v>51917.446779906109</v>
      </c>
      <c r="W1237">
        <f>INDEX(LORDetail!$D$2:$D$930,U1237)</f>
        <v>51.466351192527199</v>
      </c>
      <c r="X1237">
        <f>INDEX(LORDetail!$E$2:$E$930,U1237)</f>
        <v>-0.89168627839744197</v>
      </c>
      <c r="Y1237">
        <f>INDEX(LORDetail!$G$2:$G$930,U1237)</f>
        <v>32.377020000000002</v>
      </c>
      <c r="Z1237">
        <f t="shared" si="406"/>
        <v>1231.3578460241915</v>
      </c>
      <c r="AA1237" s="29">
        <f t="shared" si="407"/>
        <v>799.76728730694595</v>
      </c>
      <c r="AB1237">
        <f t="shared" si="408"/>
        <v>0.64950029748804117</v>
      </c>
      <c r="AC1237" s="32">
        <f t="shared" si="409"/>
        <v>51.468091172918491</v>
      </c>
      <c r="AD1237" s="32">
        <f t="shared" si="410"/>
        <v>-0.88612443656145334</v>
      </c>
      <c r="AE1237" s="34">
        <f t="shared" si="411"/>
        <v>32.106185374871984</v>
      </c>
      <c r="AF1237" s="36" t="str">
        <f t="shared" si="412"/>
        <v>PADTON</v>
      </c>
      <c r="AG1237" s="36" t="str">
        <f t="shared" si="413"/>
        <v>RDNGSTN</v>
      </c>
      <c r="AH1237" s="36">
        <f t="shared" si="414"/>
        <v>1233</v>
      </c>
      <c r="AI1237" s="42">
        <f t="shared" si="415"/>
        <v>51485.8</v>
      </c>
      <c r="AJ1237" s="43">
        <f t="shared" si="416"/>
        <v>33.762194897109104</v>
      </c>
      <c r="AK1237" s="43">
        <f t="shared" si="417"/>
        <v>-4.5272328758056736E-2</v>
      </c>
      <c r="AL1237" s="36">
        <f t="shared" si="418"/>
        <v>51.468091172918491</v>
      </c>
      <c r="AM1237" s="36">
        <v>1</v>
      </c>
      <c r="AN1237" s="36">
        <f t="shared" si="419"/>
        <v>-0.88612443656145334</v>
      </c>
      <c r="AO1237" s="36">
        <v>4</v>
      </c>
      <c r="AP1237" s="42">
        <f>INT(AI1237/1000)*1000</f>
        <v>51000</v>
      </c>
      <c r="AQ1237" s="42">
        <f>MOD(AI1237,1000)</f>
        <v>485.80000000000291</v>
      </c>
      <c r="AR1237" s="42">
        <f>MOD(AI1238,1000)-0.2+(AP1238-AP1237)</f>
        <v>519.3999999999985</v>
      </c>
    </row>
    <row r="1238" spans="1:44" x14ac:dyDescent="0.25">
      <c r="A1238" s="32" t="s">
        <v>0</v>
      </c>
      <c r="B1238" s="33" t="s">
        <v>1</v>
      </c>
      <c r="C1238" s="32">
        <v>1234</v>
      </c>
      <c r="D1238">
        <f>MATCH(C1238,TrainRun!$AG$2:$AG$148,1)</f>
        <v>127</v>
      </c>
      <c r="E1238">
        <f>INT(INDEX(TrainRun!$AD$2:$AD$148,'By Second'!D1238))</f>
        <v>1200</v>
      </c>
      <c r="F1238">
        <f>IF(E1238=0,0,INDEX(TrainRun!$AE$2:$AE$148,'By Second'!D1238))</f>
        <v>35.256181746125073</v>
      </c>
      <c r="G1238">
        <f>INDEX(TrainRun!$AF$2:$AF$148,'By Second'!D1238)</f>
        <v>50347.795887558699</v>
      </c>
      <c r="H1238">
        <f t="shared" si="402"/>
        <v>128</v>
      </c>
      <c r="I1238">
        <f>INT(INDEX(TrainRun!$AD$2:$AD$148,'By Second'!H1238))</f>
        <v>1244</v>
      </c>
      <c r="J1238">
        <f>INDEX(TrainRun!$AE$2:$AE$148,'By Second'!H1238)</f>
        <v>33.264199280770576</v>
      </c>
      <c r="K1238">
        <f t="shared" si="399"/>
        <v>44</v>
      </c>
      <c r="L1238">
        <f t="shared" si="400"/>
        <v>-1.9919824653544964</v>
      </c>
      <c r="M1238">
        <f t="shared" si="403"/>
        <v>-4.5272328758056736E-2</v>
      </c>
      <c r="N1238" s="32">
        <f t="shared" si="404"/>
        <v>33.716922568351045</v>
      </c>
      <c r="O1238" s="29">
        <f t="shared" si="401"/>
        <v>51519.573143757218</v>
      </c>
      <c r="P1238">
        <f>MATCH(O1238,LORDetail!$B$2:$B$930,1)</f>
        <v>302</v>
      </c>
      <c r="Q1238">
        <f>INDEX(LORDetail!$B$2:$B$930,P1238)</f>
        <v>50686.088933881918</v>
      </c>
      <c r="R1238">
        <f>INDEX(LORDetail!$D$2:$D$930,P1238)</f>
        <v>51.471315477457601</v>
      </c>
      <c r="S1238">
        <f>INDEX(LORDetail!$E$2:$E$930,P1238)</f>
        <v>-0.87581795726584599</v>
      </c>
      <c r="T1238">
        <f>INDEX(LORDetail!$G$2:$G$930,P1238)</f>
        <v>31.604310000000002</v>
      </c>
      <c r="U1238">
        <f t="shared" si="405"/>
        <v>303</v>
      </c>
      <c r="V1238">
        <f>INDEX(LORDetail!$B$2:$B$930,U1238)</f>
        <v>51917.446779906109</v>
      </c>
      <c r="W1238">
        <f>INDEX(LORDetail!$D$2:$D$930,U1238)</f>
        <v>51.466351192527199</v>
      </c>
      <c r="X1238">
        <f>INDEX(LORDetail!$E$2:$E$930,U1238)</f>
        <v>-0.89168627839744197</v>
      </c>
      <c r="Y1238">
        <f>INDEX(LORDetail!$G$2:$G$930,U1238)</f>
        <v>32.377020000000002</v>
      </c>
      <c r="Z1238">
        <f t="shared" si="406"/>
        <v>1231.3578460241915</v>
      </c>
      <c r="AA1238" s="29">
        <f t="shared" si="407"/>
        <v>833.48420987529971</v>
      </c>
      <c r="AB1238">
        <f t="shared" si="408"/>
        <v>0.67688220168203228</v>
      </c>
      <c r="AC1238" s="32">
        <f t="shared" si="409"/>
        <v>51.467955241344136</v>
      </c>
      <c r="AD1238" s="32">
        <f t="shared" si="410"/>
        <v>-0.88655894141039815</v>
      </c>
      <c r="AE1238" s="34">
        <f t="shared" si="411"/>
        <v>32.127343646061725</v>
      </c>
      <c r="AF1238" s="36" t="str">
        <f t="shared" si="412"/>
        <v>PADTON</v>
      </c>
      <c r="AG1238" s="36" t="str">
        <f t="shared" si="413"/>
        <v>RDNGSTN</v>
      </c>
      <c r="AH1238" s="36">
        <f t="shared" si="414"/>
        <v>1234</v>
      </c>
      <c r="AI1238" s="42">
        <f t="shared" si="415"/>
        <v>51519.6</v>
      </c>
      <c r="AJ1238" s="43">
        <f t="shared" si="416"/>
        <v>33.716922568351045</v>
      </c>
      <c r="AK1238" s="43">
        <f t="shared" si="417"/>
        <v>-4.5272328758056736E-2</v>
      </c>
      <c r="AL1238" s="36">
        <f t="shared" si="418"/>
        <v>51.467955241344136</v>
      </c>
      <c r="AM1238" s="36">
        <v>1</v>
      </c>
      <c r="AN1238" s="36">
        <f t="shared" si="419"/>
        <v>-0.88655894141039815</v>
      </c>
      <c r="AO1238" s="36">
        <v>4</v>
      </c>
      <c r="AP1238" s="42">
        <f>INT(AI1238/1000)*1000</f>
        <v>51000</v>
      </c>
      <c r="AQ1238" s="42">
        <f>MOD(AI1238,1000)</f>
        <v>519.59999999999854</v>
      </c>
      <c r="AR1238" s="42">
        <f>MOD(AI1239,1000)-0.2+(AP1239-AP1238)</f>
        <v>552.99999999999704</v>
      </c>
    </row>
    <row r="1239" spans="1:44" x14ac:dyDescent="0.25">
      <c r="A1239" s="32" t="s">
        <v>0</v>
      </c>
      <c r="B1239" s="33" t="s">
        <v>1</v>
      </c>
      <c r="C1239" s="32">
        <v>1235</v>
      </c>
      <c r="D1239">
        <f>MATCH(C1239,TrainRun!$AG$2:$AG$148,1)</f>
        <v>127</v>
      </c>
      <c r="E1239">
        <f>INT(INDEX(TrainRun!$AD$2:$AD$148,'By Second'!D1239))</f>
        <v>1200</v>
      </c>
      <c r="F1239">
        <f>IF(E1239=0,0,INDEX(TrainRun!$AE$2:$AE$148,'By Second'!D1239))</f>
        <v>35.256181746125073</v>
      </c>
      <c r="G1239">
        <f>INDEX(TrainRun!$AF$2:$AF$148,'By Second'!D1239)</f>
        <v>50347.795887558699</v>
      </c>
      <c r="H1239">
        <f t="shared" si="402"/>
        <v>128</v>
      </c>
      <c r="I1239">
        <f>INT(INDEX(TrainRun!$AD$2:$AD$148,'By Second'!H1239))</f>
        <v>1244</v>
      </c>
      <c r="J1239">
        <f>INDEX(TrainRun!$AE$2:$AE$148,'By Second'!H1239)</f>
        <v>33.264199280770576</v>
      </c>
      <c r="K1239">
        <f t="shared" si="399"/>
        <v>44</v>
      </c>
      <c r="L1239">
        <f t="shared" si="400"/>
        <v>-1.9919824653544964</v>
      </c>
      <c r="M1239">
        <f t="shared" si="403"/>
        <v>-4.5272328758056736E-2</v>
      </c>
      <c r="N1239" s="32">
        <f t="shared" si="404"/>
        <v>33.671650239592985</v>
      </c>
      <c r="O1239" s="29">
        <f t="shared" si="401"/>
        <v>51553.244793996811</v>
      </c>
      <c r="P1239">
        <f>MATCH(O1239,LORDetail!$B$2:$B$930,1)</f>
        <v>302</v>
      </c>
      <c r="Q1239">
        <f>INDEX(LORDetail!$B$2:$B$930,P1239)</f>
        <v>50686.088933881918</v>
      </c>
      <c r="R1239">
        <f>INDEX(LORDetail!$D$2:$D$930,P1239)</f>
        <v>51.471315477457601</v>
      </c>
      <c r="S1239">
        <f>INDEX(LORDetail!$E$2:$E$930,P1239)</f>
        <v>-0.87581795726584599</v>
      </c>
      <c r="T1239">
        <f>INDEX(LORDetail!$G$2:$G$930,P1239)</f>
        <v>31.604310000000002</v>
      </c>
      <c r="U1239">
        <f t="shared" si="405"/>
        <v>303</v>
      </c>
      <c r="V1239">
        <f>INDEX(LORDetail!$B$2:$B$930,U1239)</f>
        <v>51917.446779906109</v>
      </c>
      <c r="W1239">
        <f>INDEX(LORDetail!$D$2:$D$930,U1239)</f>
        <v>51.466351192527199</v>
      </c>
      <c r="X1239">
        <f>INDEX(LORDetail!$E$2:$E$930,U1239)</f>
        <v>-0.89168627839744197</v>
      </c>
      <c r="Y1239">
        <f>INDEX(LORDetail!$G$2:$G$930,U1239)</f>
        <v>32.377020000000002</v>
      </c>
      <c r="Z1239">
        <f t="shared" si="406"/>
        <v>1231.3578460241915</v>
      </c>
      <c r="AA1239" s="29">
        <f t="shared" si="407"/>
        <v>867.15586011489358</v>
      </c>
      <c r="AB1239">
        <f t="shared" si="408"/>
        <v>0.70422733969232953</v>
      </c>
      <c r="AC1239" s="32">
        <f t="shared" si="409"/>
        <v>51.467819492287589</v>
      </c>
      <c r="AD1239" s="32">
        <f t="shared" si="410"/>
        <v>-0.8869928628417334</v>
      </c>
      <c r="AE1239" s="34">
        <f t="shared" si="411"/>
        <v>32.148473507653662</v>
      </c>
      <c r="AF1239" s="36" t="str">
        <f t="shared" si="412"/>
        <v>PADTON</v>
      </c>
      <c r="AG1239" s="36" t="str">
        <f t="shared" si="413"/>
        <v>RDNGSTN</v>
      </c>
      <c r="AH1239" s="36">
        <f t="shared" si="414"/>
        <v>1235</v>
      </c>
      <c r="AI1239" s="42">
        <f t="shared" si="415"/>
        <v>51553.2</v>
      </c>
      <c r="AJ1239" s="43">
        <f t="shared" si="416"/>
        <v>33.671650239592985</v>
      </c>
      <c r="AK1239" s="43">
        <f t="shared" si="417"/>
        <v>-4.5272328758056736E-2</v>
      </c>
      <c r="AL1239" s="36">
        <f t="shared" si="418"/>
        <v>51.467819492287589</v>
      </c>
      <c r="AM1239" s="36">
        <v>1</v>
      </c>
      <c r="AN1239" s="36">
        <f t="shared" si="419"/>
        <v>-0.8869928628417334</v>
      </c>
      <c r="AO1239" s="36">
        <v>4</v>
      </c>
      <c r="AP1239" s="42">
        <f>INT(AI1239/1000)*1000</f>
        <v>51000</v>
      </c>
      <c r="AQ1239" s="42">
        <f>MOD(AI1239,1000)</f>
        <v>553.19999999999709</v>
      </c>
      <c r="AR1239" s="42">
        <f>MOD(AI1240,1000)-0.2+(AP1240-AP1239)</f>
        <v>586.60000000000286</v>
      </c>
    </row>
    <row r="1240" spans="1:44" x14ac:dyDescent="0.25">
      <c r="A1240" s="32" t="s">
        <v>0</v>
      </c>
      <c r="B1240" s="33" t="s">
        <v>1</v>
      </c>
      <c r="C1240" s="32">
        <v>1236</v>
      </c>
      <c r="D1240">
        <f>MATCH(C1240,TrainRun!$AG$2:$AG$148,1)</f>
        <v>127</v>
      </c>
      <c r="E1240">
        <f>INT(INDEX(TrainRun!$AD$2:$AD$148,'By Second'!D1240))</f>
        <v>1200</v>
      </c>
      <c r="F1240">
        <f>IF(E1240=0,0,INDEX(TrainRun!$AE$2:$AE$148,'By Second'!D1240))</f>
        <v>35.256181746125073</v>
      </c>
      <c r="G1240">
        <f>INDEX(TrainRun!$AF$2:$AF$148,'By Second'!D1240)</f>
        <v>50347.795887558699</v>
      </c>
      <c r="H1240">
        <f t="shared" si="402"/>
        <v>128</v>
      </c>
      <c r="I1240">
        <f>INT(INDEX(TrainRun!$AD$2:$AD$148,'By Second'!H1240))</f>
        <v>1244</v>
      </c>
      <c r="J1240">
        <f>INDEX(TrainRun!$AE$2:$AE$148,'By Second'!H1240)</f>
        <v>33.264199280770576</v>
      </c>
      <c r="K1240">
        <f t="shared" si="399"/>
        <v>44</v>
      </c>
      <c r="L1240">
        <f t="shared" si="400"/>
        <v>-1.9919824653544964</v>
      </c>
      <c r="M1240">
        <f t="shared" si="403"/>
        <v>-4.5272328758056736E-2</v>
      </c>
      <c r="N1240" s="32">
        <f t="shared" si="404"/>
        <v>33.626377910834925</v>
      </c>
      <c r="O1240" s="29">
        <f t="shared" si="401"/>
        <v>51586.871171907645</v>
      </c>
      <c r="P1240">
        <f>MATCH(O1240,LORDetail!$B$2:$B$930,1)</f>
        <v>302</v>
      </c>
      <c r="Q1240">
        <f>INDEX(LORDetail!$B$2:$B$930,P1240)</f>
        <v>50686.088933881918</v>
      </c>
      <c r="R1240">
        <f>INDEX(LORDetail!$D$2:$D$930,P1240)</f>
        <v>51.471315477457601</v>
      </c>
      <c r="S1240">
        <f>INDEX(LORDetail!$E$2:$E$930,P1240)</f>
        <v>-0.87581795726584599</v>
      </c>
      <c r="T1240">
        <f>INDEX(LORDetail!$G$2:$G$930,P1240)</f>
        <v>31.604310000000002</v>
      </c>
      <c r="U1240">
        <f t="shared" si="405"/>
        <v>303</v>
      </c>
      <c r="V1240">
        <f>INDEX(LORDetail!$B$2:$B$930,U1240)</f>
        <v>51917.446779906109</v>
      </c>
      <c r="W1240">
        <f>INDEX(LORDetail!$D$2:$D$930,U1240)</f>
        <v>51.466351192527199</v>
      </c>
      <c r="X1240">
        <f>INDEX(LORDetail!$E$2:$E$930,U1240)</f>
        <v>-0.89168627839744197</v>
      </c>
      <c r="Y1240">
        <f>INDEX(LORDetail!$G$2:$G$930,U1240)</f>
        <v>32.377020000000002</v>
      </c>
      <c r="Z1240">
        <f t="shared" si="406"/>
        <v>1231.3578460241915</v>
      </c>
      <c r="AA1240" s="29">
        <f t="shared" si="407"/>
        <v>900.78223802572757</v>
      </c>
      <c r="AB1240">
        <f t="shared" si="408"/>
        <v>0.73153571151893293</v>
      </c>
      <c r="AC1240" s="32">
        <f t="shared" si="409"/>
        <v>51.467683925748858</v>
      </c>
      <c r="AD1240" s="32">
        <f t="shared" si="410"/>
        <v>-0.88742620085545898</v>
      </c>
      <c r="AE1240" s="34">
        <f t="shared" si="411"/>
        <v>32.169574959647797</v>
      </c>
      <c r="AF1240" s="36" t="str">
        <f t="shared" si="412"/>
        <v>PADTON</v>
      </c>
      <c r="AG1240" s="36" t="str">
        <f t="shared" si="413"/>
        <v>RDNGSTN</v>
      </c>
      <c r="AH1240" s="36">
        <f t="shared" si="414"/>
        <v>1236</v>
      </c>
      <c r="AI1240" s="42">
        <f t="shared" si="415"/>
        <v>51586.8</v>
      </c>
      <c r="AJ1240" s="43">
        <f t="shared" si="416"/>
        <v>33.626377910834925</v>
      </c>
      <c r="AK1240" s="43">
        <f t="shared" si="417"/>
        <v>-4.5272328758056736E-2</v>
      </c>
      <c r="AL1240" s="36">
        <f t="shared" si="418"/>
        <v>51.467683925748858</v>
      </c>
      <c r="AM1240" s="36">
        <v>1</v>
      </c>
      <c r="AN1240" s="36">
        <f t="shared" si="419"/>
        <v>-0.88742620085545898</v>
      </c>
      <c r="AO1240" s="36">
        <v>4</v>
      </c>
      <c r="AP1240" s="42">
        <f>INT(AI1240/1000)*1000</f>
        <v>51000</v>
      </c>
      <c r="AQ1240" s="42">
        <f>MOD(AI1240,1000)</f>
        <v>586.80000000000291</v>
      </c>
      <c r="AR1240" s="42">
        <f>MOD(AI1241,1000)-0.2+(AP1241-AP1240)</f>
        <v>620.20000000000141</v>
      </c>
    </row>
    <row r="1241" spans="1:44" x14ac:dyDescent="0.25">
      <c r="A1241" s="32" t="s">
        <v>0</v>
      </c>
      <c r="B1241" s="33" t="s">
        <v>1</v>
      </c>
      <c r="C1241" s="32">
        <v>1237</v>
      </c>
      <c r="D1241">
        <f>MATCH(C1241,TrainRun!$AG$2:$AG$148,1)</f>
        <v>127</v>
      </c>
      <c r="E1241">
        <f>INT(INDEX(TrainRun!$AD$2:$AD$148,'By Second'!D1241))</f>
        <v>1200</v>
      </c>
      <c r="F1241">
        <f>IF(E1241=0,0,INDEX(TrainRun!$AE$2:$AE$148,'By Second'!D1241))</f>
        <v>35.256181746125073</v>
      </c>
      <c r="G1241">
        <f>INDEX(TrainRun!$AF$2:$AF$148,'By Second'!D1241)</f>
        <v>50347.795887558699</v>
      </c>
      <c r="H1241">
        <f t="shared" si="402"/>
        <v>128</v>
      </c>
      <c r="I1241">
        <f>INT(INDEX(TrainRun!$AD$2:$AD$148,'By Second'!H1241))</f>
        <v>1244</v>
      </c>
      <c r="J1241">
        <f>INDEX(TrainRun!$AE$2:$AE$148,'By Second'!H1241)</f>
        <v>33.264199280770576</v>
      </c>
      <c r="K1241">
        <f t="shared" si="399"/>
        <v>44</v>
      </c>
      <c r="L1241">
        <f t="shared" si="400"/>
        <v>-1.9919824653544964</v>
      </c>
      <c r="M1241">
        <f t="shared" si="403"/>
        <v>-4.5272328758056736E-2</v>
      </c>
      <c r="N1241" s="32">
        <f t="shared" si="404"/>
        <v>33.581105582076866</v>
      </c>
      <c r="O1241" s="29">
        <f t="shared" si="401"/>
        <v>51620.45227748972</v>
      </c>
      <c r="P1241">
        <f>MATCH(O1241,LORDetail!$B$2:$B$930,1)</f>
        <v>302</v>
      </c>
      <c r="Q1241">
        <f>INDEX(LORDetail!$B$2:$B$930,P1241)</f>
        <v>50686.088933881918</v>
      </c>
      <c r="R1241">
        <f>INDEX(LORDetail!$D$2:$D$930,P1241)</f>
        <v>51.471315477457601</v>
      </c>
      <c r="S1241">
        <f>INDEX(LORDetail!$E$2:$E$930,P1241)</f>
        <v>-0.87581795726584599</v>
      </c>
      <c r="T1241">
        <f>INDEX(LORDetail!$G$2:$G$930,P1241)</f>
        <v>31.604310000000002</v>
      </c>
      <c r="U1241">
        <f t="shared" si="405"/>
        <v>303</v>
      </c>
      <c r="V1241">
        <f>INDEX(LORDetail!$B$2:$B$930,U1241)</f>
        <v>51917.446779906109</v>
      </c>
      <c r="W1241">
        <f>INDEX(LORDetail!$D$2:$D$930,U1241)</f>
        <v>51.466351192527199</v>
      </c>
      <c r="X1241">
        <f>INDEX(LORDetail!$E$2:$E$930,U1241)</f>
        <v>-0.89168627839744197</v>
      </c>
      <c r="Y1241">
        <f>INDEX(LORDetail!$G$2:$G$930,U1241)</f>
        <v>32.377020000000002</v>
      </c>
      <c r="Z1241">
        <f t="shared" si="406"/>
        <v>1231.3578460241915</v>
      </c>
      <c r="AA1241" s="29">
        <f t="shared" si="407"/>
        <v>934.36334360780165</v>
      </c>
      <c r="AB1241">
        <f t="shared" si="408"/>
        <v>0.75880731716184224</v>
      </c>
      <c r="AC1241" s="32">
        <f t="shared" si="409"/>
        <v>51.467548541727936</v>
      </c>
      <c r="AD1241" s="32">
        <f t="shared" si="410"/>
        <v>-0.88785895545157489</v>
      </c>
      <c r="AE1241" s="34">
        <f t="shared" si="411"/>
        <v>32.190648002044128</v>
      </c>
      <c r="AF1241" s="36" t="str">
        <f t="shared" si="412"/>
        <v>PADTON</v>
      </c>
      <c r="AG1241" s="36" t="str">
        <f t="shared" si="413"/>
        <v>RDNGSTN</v>
      </c>
      <c r="AH1241" s="36">
        <f t="shared" si="414"/>
        <v>1237</v>
      </c>
      <c r="AI1241" s="42">
        <f t="shared" si="415"/>
        <v>51620.4</v>
      </c>
      <c r="AJ1241" s="43">
        <f t="shared" si="416"/>
        <v>33.581105582076866</v>
      </c>
      <c r="AK1241" s="43">
        <f t="shared" si="417"/>
        <v>-4.5272328758056736E-2</v>
      </c>
      <c r="AL1241" s="36">
        <f t="shared" si="418"/>
        <v>51.467548541727936</v>
      </c>
      <c r="AM1241" s="36">
        <v>1</v>
      </c>
      <c r="AN1241" s="36">
        <f t="shared" si="419"/>
        <v>-0.88785895545157489</v>
      </c>
      <c r="AO1241" s="36">
        <v>4</v>
      </c>
      <c r="AP1241" s="42">
        <f>INT(AI1241/1000)*1000</f>
        <v>51000</v>
      </c>
      <c r="AQ1241" s="42">
        <f>MOD(AI1241,1000)</f>
        <v>620.40000000000146</v>
      </c>
      <c r="AR1241" s="42">
        <f>MOD(AI1242,1000)-0.2+(AP1242-AP1241)</f>
        <v>653.79999999999995</v>
      </c>
    </row>
    <row r="1242" spans="1:44" x14ac:dyDescent="0.25">
      <c r="A1242" s="32" t="s">
        <v>0</v>
      </c>
      <c r="B1242" s="33" t="s">
        <v>1</v>
      </c>
      <c r="C1242" s="32">
        <v>1238</v>
      </c>
      <c r="D1242">
        <f>MATCH(C1242,TrainRun!$AG$2:$AG$148,1)</f>
        <v>127</v>
      </c>
      <c r="E1242">
        <f>INT(INDEX(TrainRun!$AD$2:$AD$148,'By Second'!D1242))</f>
        <v>1200</v>
      </c>
      <c r="F1242">
        <f>IF(E1242=0,0,INDEX(TrainRun!$AE$2:$AE$148,'By Second'!D1242))</f>
        <v>35.256181746125073</v>
      </c>
      <c r="G1242">
        <f>INDEX(TrainRun!$AF$2:$AF$148,'By Second'!D1242)</f>
        <v>50347.795887558699</v>
      </c>
      <c r="H1242">
        <f t="shared" si="402"/>
        <v>128</v>
      </c>
      <c r="I1242">
        <f>INT(INDEX(TrainRun!$AD$2:$AD$148,'By Second'!H1242))</f>
        <v>1244</v>
      </c>
      <c r="J1242">
        <f>INDEX(TrainRun!$AE$2:$AE$148,'By Second'!H1242)</f>
        <v>33.264199280770576</v>
      </c>
      <c r="K1242">
        <f t="shared" si="399"/>
        <v>44</v>
      </c>
      <c r="L1242">
        <f t="shared" si="400"/>
        <v>-1.9919824653544964</v>
      </c>
      <c r="M1242">
        <f t="shared" si="403"/>
        <v>-4.5272328758056736E-2</v>
      </c>
      <c r="N1242" s="32">
        <f t="shared" si="404"/>
        <v>33.535833253318806</v>
      </c>
      <c r="O1242" s="29">
        <f t="shared" si="401"/>
        <v>51653.988110743041</v>
      </c>
      <c r="P1242">
        <f>MATCH(O1242,LORDetail!$B$2:$B$930,1)</f>
        <v>302</v>
      </c>
      <c r="Q1242">
        <f>INDEX(LORDetail!$B$2:$B$930,P1242)</f>
        <v>50686.088933881918</v>
      </c>
      <c r="R1242">
        <f>INDEX(LORDetail!$D$2:$D$930,P1242)</f>
        <v>51.471315477457601</v>
      </c>
      <c r="S1242">
        <f>INDEX(LORDetail!$E$2:$E$930,P1242)</f>
        <v>-0.87581795726584599</v>
      </c>
      <c r="T1242">
        <f>INDEX(LORDetail!$G$2:$G$930,P1242)</f>
        <v>31.604310000000002</v>
      </c>
      <c r="U1242">
        <f t="shared" si="405"/>
        <v>303</v>
      </c>
      <c r="V1242">
        <f>INDEX(LORDetail!$B$2:$B$930,U1242)</f>
        <v>51917.446779906109</v>
      </c>
      <c r="W1242">
        <f>INDEX(LORDetail!$D$2:$D$930,U1242)</f>
        <v>51.466351192527199</v>
      </c>
      <c r="X1242">
        <f>INDEX(LORDetail!$E$2:$E$930,U1242)</f>
        <v>-0.89168627839744197</v>
      </c>
      <c r="Y1242">
        <f>INDEX(LORDetail!$G$2:$G$930,U1242)</f>
        <v>32.377020000000002</v>
      </c>
      <c r="Z1242">
        <f t="shared" si="406"/>
        <v>1231.3578460241915</v>
      </c>
      <c r="AA1242" s="29">
        <f t="shared" si="407"/>
        <v>967.89917686112312</v>
      </c>
      <c r="AB1242">
        <f t="shared" si="408"/>
        <v>0.78604215662106369</v>
      </c>
      <c r="AC1242" s="32">
        <f t="shared" si="409"/>
        <v>51.467413340224823</v>
      </c>
      <c r="AD1242" s="32">
        <f t="shared" si="410"/>
        <v>-0.88829112663008125</v>
      </c>
      <c r="AE1242" s="34">
        <f t="shared" si="411"/>
        <v>32.211692634842663</v>
      </c>
      <c r="AF1242" s="36" t="str">
        <f t="shared" si="412"/>
        <v>PADTON</v>
      </c>
      <c r="AG1242" s="36" t="str">
        <f t="shared" si="413"/>
        <v>RDNGSTN</v>
      </c>
      <c r="AH1242" s="36">
        <f t="shared" si="414"/>
        <v>1238</v>
      </c>
      <c r="AI1242" s="42">
        <f t="shared" si="415"/>
        <v>51654</v>
      </c>
      <c r="AJ1242" s="43">
        <f t="shared" si="416"/>
        <v>33.535833253318806</v>
      </c>
      <c r="AK1242" s="43">
        <f t="shared" si="417"/>
        <v>-4.5272328758056736E-2</v>
      </c>
      <c r="AL1242" s="36">
        <f t="shared" si="418"/>
        <v>51.467413340224823</v>
      </c>
      <c r="AM1242" s="36">
        <v>1</v>
      </c>
      <c r="AN1242" s="36">
        <f t="shared" si="419"/>
        <v>-0.88829112663008125</v>
      </c>
      <c r="AO1242" s="36">
        <v>4</v>
      </c>
      <c r="AP1242" s="42">
        <f>INT(AI1242/1000)*1000</f>
        <v>51000</v>
      </c>
      <c r="AQ1242" s="42">
        <f>MOD(AI1242,1000)</f>
        <v>654</v>
      </c>
      <c r="AR1242" s="42">
        <f>MOD(AI1243,1000)-0.2+(AP1243-AP1242)</f>
        <v>687.20000000000141</v>
      </c>
    </row>
    <row r="1243" spans="1:44" x14ac:dyDescent="0.25">
      <c r="A1243" s="32" t="s">
        <v>0</v>
      </c>
      <c r="B1243" s="33" t="s">
        <v>1</v>
      </c>
      <c r="C1243" s="32">
        <v>1239</v>
      </c>
      <c r="D1243">
        <f>MATCH(C1243,TrainRun!$AG$2:$AG$148,1)</f>
        <v>127</v>
      </c>
      <c r="E1243">
        <f>INT(INDEX(TrainRun!$AD$2:$AD$148,'By Second'!D1243))</f>
        <v>1200</v>
      </c>
      <c r="F1243">
        <f>IF(E1243=0,0,INDEX(TrainRun!$AE$2:$AE$148,'By Second'!D1243))</f>
        <v>35.256181746125073</v>
      </c>
      <c r="G1243">
        <f>INDEX(TrainRun!$AF$2:$AF$148,'By Second'!D1243)</f>
        <v>50347.795887558699</v>
      </c>
      <c r="H1243">
        <f t="shared" si="402"/>
        <v>128</v>
      </c>
      <c r="I1243">
        <f>INT(INDEX(TrainRun!$AD$2:$AD$148,'By Second'!H1243))</f>
        <v>1244</v>
      </c>
      <c r="J1243">
        <f>INDEX(TrainRun!$AE$2:$AE$148,'By Second'!H1243)</f>
        <v>33.264199280770576</v>
      </c>
      <c r="K1243">
        <f t="shared" si="399"/>
        <v>44</v>
      </c>
      <c r="L1243">
        <f t="shared" si="400"/>
        <v>-1.9919824653544964</v>
      </c>
      <c r="M1243">
        <f t="shared" si="403"/>
        <v>-4.5272328758056736E-2</v>
      </c>
      <c r="N1243" s="32">
        <f t="shared" si="404"/>
        <v>33.490560924560747</v>
      </c>
      <c r="O1243" s="29">
        <f t="shared" si="401"/>
        <v>51687.478671667603</v>
      </c>
      <c r="P1243">
        <f>MATCH(O1243,LORDetail!$B$2:$B$930,1)</f>
        <v>302</v>
      </c>
      <c r="Q1243">
        <f>INDEX(LORDetail!$B$2:$B$930,P1243)</f>
        <v>50686.088933881918</v>
      </c>
      <c r="R1243">
        <f>INDEX(LORDetail!$D$2:$D$930,P1243)</f>
        <v>51.471315477457601</v>
      </c>
      <c r="S1243">
        <f>INDEX(LORDetail!$E$2:$E$930,P1243)</f>
        <v>-0.87581795726584599</v>
      </c>
      <c r="T1243">
        <f>INDEX(LORDetail!$G$2:$G$930,P1243)</f>
        <v>31.604310000000002</v>
      </c>
      <c r="U1243">
        <f t="shared" si="405"/>
        <v>303</v>
      </c>
      <c r="V1243">
        <f>INDEX(LORDetail!$B$2:$B$930,U1243)</f>
        <v>51917.446779906109</v>
      </c>
      <c r="W1243">
        <f>INDEX(LORDetail!$D$2:$D$930,U1243)</f>
        <v>51.466351192527199</v>
      </c>
      <c r="X1243">
        <f>INDEX(LORDetail!$E$2:$E$930,U1243)</f>
        <v>-0.89168627839744197</v>
      </c>
      <c r="Y1243">
        <f>INDEX(LORDetail!$G$2:$G$930,U1243)</f>
        <v>32.377020000000002</v>
      </c>
      <c r="Z1243">
        <f t="shared" si="406"/>
        <v>1231.3578460241915</v>
      </c>
      <c r="AA1243" s="29">
        <f t="shared" si="407"/>
        <v>1001.3897377856847</v>
      </c>
      <c r="AB1243">
        <f t="shared" si="408"/>
        <v>0.81324022989659106</v>
      </c>
      <c r="AC1243" s="32">
        <f t="shared" si="409"/>
        <v>51.467278321239526</v>
      </c>
      <c r="AD1243" s="32">
        <f t="shared" si="410"/>
        <v>-0.88872271439097805</v>
      </c>
      <c r="AE1243" s="34">
        <f t="shared" si="411"/>
        <v>32.232708858043395</v>
      </c>
      <c r="AF1243" s="36" t="str">
        <f t="shared" si="412"/>
        <v>PADTON</v>
      </c>
      <c r="AG1243" s="36" t="str">
        <f t="shared" si="413"/>
        <v>RDNGSTN</v>
      </c>
      <c r="AH1243" s="36">
        <f t="shared" si="414"/>
        <v>1239</v>
      </c>
      <c r="AI1243" s="42">
        <f t="shared" si="415"/>
        <v>51687.4</v>
      </c>
      <c r="AJ1243" s="43">
        <f t="shared" si="416"/>
        <v>33.490560924560747</v>
      </c>
      <c r="AK1243" s="43">
        <f t="shared" si="417"/>
        <v>-4.5272328758056736E-2</v>
      </c>
      <c r="AL1243" s="36">
        <f t="shared" si="418"/>
        <v>51.467278321239526</v>
      </c>
      <c r="AM1243" s="36">
        <v>1</v>
      </c>
      <c r="AN1243" s="36">
        <f t="shared" si="419"/>
        <v>-0.88872271439097805</v>
      </c>
      <c r="AO1243" s="36">
        <v>4</v>
      </c>
      <c r="AP1243" s="42">
        <f>INT(AI1243/1000)*1000</f>
        <v>51000</v>
      </c>
      <c r="AQ1243" s="42">
        <f>MOD(AI1243,1000)</f>
        <v>687.40000000000146</v>
      </c>
      <c r="AR1243" s="42">
        <f>MOD(AI1244,1000)-0.2+(AP1244-AP1243)</f>
        <v>720.8</v>
      </c>
    </row>
    <row r="1244" spans="1:44" x14ac:dyDescent="0.25">
      <c r="A1244" s="32" t="s">
        <v>0</v>
      </c>
      <c r="B1244" s="33" t="s">
        <v>1</v>
      </c>
      <c r="C1244" s="32">
        <v>1240</v>
      </c>
      <c r="D1244">
        <f>MATCH(C1244,TrainRun!$AG$2:$AG$148,1)</f>
        <v>127</v>
      </c>
      <c r="E1244">
        <f>INT(INDEX(TrainRun!$AD$2:$AD$148,'By Second'!D1244))</f>
        <v>1200</v>
      </c>
      <c r="F1244">
        <f>IF(E1244=0,0,INDEX(TrainRun!$AE$2:$AE$148,'By Second'!D1244))</f>
        <v>35.256181746125073</v>
      </c>
      <c r="G1244">
        <f>INDEX(TrainRun!$AF$2:$AF$148,'By Second'!D1244)</f>
        <v>50347.795887558699</v>
      </c>
      <c r="H1244">
        <f t="shared" si="402"/>
        <v>128</v>
      </c>
      <c r="I1244">
        <f>INT(INDEX(TrainRun!$AD$2:$AD$148,'By Second'!H1244))</f>
        <v>1244</v>
      </c>
      <c r="J1244">
        <f>INDEX(TrainRun!$AE$2:$AE$148,'By Second'!H1244)</f>
        <v>33.264199280770576</v>
      </c>
      <c r="K1244">
        <f t="shared" si="399"/>
        <v>44</v>
      </c>
      <c r="L1244">
        <f t="shared" si="400"/>
        <v>-1.9919824653544964</v>
      </c>
      <c r="M1244">
        <f t="shared" si="403"/>
        <v>-4.5272328758056736E-2</v>
      </c>
      <c r="N1244" s="32">
        <f t="shared" si="404"/>
        <v>33.445288595802687</v>
      </c>
      <c r="O1244" s="29">
        <f t="shared" si="401"/>
        <v>51720.923960263404</v>
      </c>
      <c r="P1244">
        <f>MATCH(O1244,LORDetail!$B$2:$B$930,1)</f>
        <v>302</v>
      </c>
      <c r="Q1244">
        <f>INDEX(LORDetail!$B$2:$B$930,P1244)</f>
        <v>50686.088933881918</v>
      </c>
      <c r="R1244">
        <f>INDEX(LORDetail!$D$2:$D$930,P1244)</f>
        <v>51.471315477457601</v>
      </c>
      <c r="S1244">
        <f>INDEX(LORDetail!$E$2:$E$930,P1244)</f>
        <v>-0.87581795726584599</v>
      </c>
      <c r="T1244">
        <f>INDEX(LORDetail!$G$2:$G$930,P1244)</f>
        <v>31.604310000000002</v>
      </c>
      <c r="U1244">
        <f t="shared" si="405"/>
        <v>303</v>
      </c>
      <c r="V1244">
        <f>INDEX(LORDetail!$B$2:$B$930,U1244)</f>
        <v>51917.446779906109</v>
      </c>
      <c r="W1244">
        <f>INDEX(LORDetail!$D$2:$D$930,U1244)</f>
        <v>51.466351192527199</v>
      </c>
      <c r="X1244">
        <f>INDEX(LORDetail!$E$2:$E$930,U1244)</f>
        <v>-0.89168627839744197</v>
      </c>
      <c r="Y1244">
        <f>INDEX(LORDetail!$G$2:$G$930,U1244)</f>
        <v>32.377020000000002</v>
      </c>
      <c r="Z1244">
        <f t="shared" si="406"/>
        <v>1231.3578460241915</v>
      </c>
      <c r="AA1244" s="29">
        <f t="shared" si="407"/>
        <v>1034.8350263814864</v>
      </c>
      <c r="AB1244">
        <f t="shared" si="408"/>
        <v>0.84040153698842457</v>
      </c>
      <c r="AC1244" s="32">
        <f t="shared" si="409"/>
        <v>51.467143484772045</v>
      </c>
      <c r="AD1244" s="32">
        <f t="shared" si="410"/>
        <v>-0.88915371873426519</v>
      </c>
      <c r="AE1244" s="34">
        <f t="shared" si="411"/>
        <v>32.253696671646324</v>
      </c>
      <c r="AF1244" s="36" t="str">
        <f t="shared" si="412"/>
        <v>PADTON</v>
      </c>
      <c r="AG1244" s="36" t="str">
        <f t="shared" si="413"/>
        <v>RDNGSTN</v>
      </c>
      <c r="AH1244" s="36">
        <f t="shared" si="414"/>
        <v>1240</v>
      </c>
      <c r="AI1244" s="42">
        <f t="shared" si="415"/>
        <v>51721</v>
      </c>
      <c r="AJ1244" s="43">
        <f t="shared" si="416"/>
        <v>33.445288595802687</v>
      </c>
      <c r="AK1244" s="43">
        <f t="shared" si="417"/>
        <v>-4.5272328758056736E-2</v>
      </c>
      <c r="AL1244" s="36">
        <f t="shared" si="418"/>
        <v>51.467143484772045</v>
      </c>
      <c r="AM1244" s="36">
        <v>1</v>
      </c>
      <c r="AN1244" s="36">
        <f t="shared" si="419"/>
        <v>-0.88915371873426519</v>
      </c>
      <c r="AO1244" s="36">
        <v>4</v>
      </c>
      <c r="AP1244" s="42">
        <f>INT(AI1244/1000)*1000</f>
        <v>51000</v>
      </c>
      <c r="AQ1244" s="42">
        <f>MOD(AI1244,1000)</f>
        <v>721</v>
      </c>
      <c r="AR1244" s="42">
        <f>MOD(AI1245,1000)-0.2+(AP1245-AP1244)</f>
        <v>754.20000000000141</v>
      </c>
    </row>
    <row r="1245" spans="1:44" x14ac:dyDescent="0.25">
      <c r="A1245" s="32" t="s">
        <v>0</v>
      </c>
      <c r="B1245" s="33" t="s">
        <v>1</v>
      </c>
      <c r="C1245" s="32">
        <v>1241</v>
      </c>
      <c r="D1245">
        <f>MATCH(C1245,TrainRun!$AG$2:$AG$148,1)</f>
        <v>127</v>
      </c>
      <c r="E1245">
        <f>INT(INDEX(TrainRun!$AD$2:$AD$148,'By Second'!D1245))</f>
        <v>1200</v>
      </c>
      <c r="F1245">
        <f>IF(E1245=0,0,INDEX(TrainRun!$AE$2:$AE$148,'By Second'!D1245))</f>
        <v>35.256181746125073</v>
      </c>
      <c r="G1245">
        <f>INDEX(TrainRun!$AF$2:$AF$148,'By Second'!D1245)</f>
        <v>50347.795887558699</v>
      </c>
      <c r="H1245">
        <f t="shared" si="402"/>
        <v>128</v>
      </c>
      <c r="I1245">
        <f>INT(INDEX(TrainRun!$AD$2:$AD$148,'By Second'!H1245))</f>
        <v>1244</v>
      </c>
      <c r="J1245">
        <f>INDEX(TrainRun!$AE$2:$AE$148,'By Second'!H1245)</f>
        <v>33.264199280770576</v>
      </c>
      <c r="K1245">
        <f t="shared" si="399"/>
        <v>44</v>
      </c>
      <c r="L1245">
        <f t="shared" si="400"/>
        <v>-1.9919824653544964</v>
      </c>
      <c r="M1245">
        <f t="shared" si="403"/>
        <v>-4.5272328758056736E-2</v>
      </c>
      <c r="N1245" s="32">
        <f t="shared" si="404"/>
        <v>33.400016267044627</v>
      </c>
      <c r="O1245" s="29">
        <f t="shared" si="401"/>
        <v>51754.323976530446</v>
      </c>
      <c r="P1245">
        <f>MATCH(O1245,LORDetail!$B$2:$B$930,1)</f>
        <v>302</v>
      </c>
      <c r="Q1245">
        <f>INDEX(LORDetail!$B$2:$B$930,P1245)</f>
        <v>50686.088933881918</v>
      </c>
      <c r="R1245">
        <f>INDEX(LORDetail!$D$2:$D$930,P1245)</f>
        <v>51.471315477457601</v>
      </c>
      <c r="S1245">
        <f>INDEX(LORDetail!$E$2:$E$930,P1245)</f>
        <v>-0.87581795726584599</v>
      </c>
      <c r="T1245">
        <f>INDEX(LORDetail!$G$2:$G$930,P1245)</f>
        <v>31.604310000000002</v>
      </c>
      <c r="U1245">
        <f t="shared" si="405"/>
        <v>303</v>
      </c>
      <c r="V1245">
        <f>INDEX(LORDetail!$B$2:$B$930,U1245)</f>
        <v>51917.446779906109</v>
      </c>
      <c r="W1245">
        <f>INDEX(LORDetail!$D$2:$D$930,U1245)</f>
        <v>51.466351192527199</v>
      </c>
      <c r="X1245">
        <f>INDEX(LORDetail!$E$2:$E$930,U1245)</f>
        <v>-0.89168627839744197</v>
      </c>
      <c r="Y1245">
        <f>INDEX(LORDetail!$G$2:$G$930,U1245)</f>
        <v>32.377020000000002</v>
      </c>
      <c r="Z1245">
        <f t="shared" si="406"/>
        <v>1231.3578460241915</v>
      </c>
      <c r="AA1245" s="29">
        <f t="shared" si="407"/>
        <v>1068.2350426485282</v>
      </c>
      <c r="AB1245">
        <f t="shared" si="408"/>
        <v>0.86752607789656411</v>
      </c>
      <c r="AC1245" s="32">
        <f t="shared" si="409"/>
        <v>51.467008830822365</v>
      </c>
      <c r="AD1245" s="32">
        <f t="shared" si="410"/>
        <v>-0.88958413965994265</v>
      </c>
      <c r="AE1245" s="34">
        <f t="shared" si="411"/>
        <v>32.274656075651457</v>
      </c>
      <c r="AF1245" s="36" t="str">
        <f t="shared" si="412"/>
        <v>PADTON</v>
      </c>
      <c r="AG1245" s="36" t="str">
        <f t="shared" si="413"/>
        <v>RDNGSTN</v>
      </c>
      <c r="AH1245" s="36">
        <f t="shared" si="414"/>
        <v>1241</v>
      </c>
      <c r="AI1245" s="42">
        <f t="shared" si="415"/>
        <v>51754.400000000001</v>
      </c>
      <c r="AJ1245" s="43">
        <f t="shared" si="416"/>
        <v>33.400016267044627</v>
      </c>
      <c r="AK1245" s="43">
        <f t="shared" si="417"/>
        <v>-4.5272328758056736E-2</v>
      </c>
      <c r="AL1245" s="36">
        <f t="shared" si="418"/>
        <v>51.467008830822365</v>
      </c>
      <c r="AM1245" s="36">
        <v>1</v>
      </c>
      <c r="AN1245" s="36">
        <f t="shared" si="419"/>
        <v>-0.88958413965994265</v>
      </c>
      <c r="AO1245" s="36">
        <v>4</v>
      </c>
      <c r="AP1245" s="42">
        <f>INT(AI1245/1000)*1000</f>
        <v>51000</v>
      </c>
      <c r="AQ1245" s="42">
        <f>MOD(AI1245,1000)</f>
        <v>754.40000000000146</v>
      </c>
      <c r="AR1245" s="42">
        <f>MOD(AI1246,1000)-0.2+(AP1246-AP1245)</f>
        <v>787.3999999999985</v>
      </c>
    </row>
    <row r="1246" spans="1:44" x14ac:dyDescent="0.25">
      <c r="A1246" s="32" t="s">
        <v>0</v>
      </c>
      <c r="B1246" s="33" t="s">
        <v>1</v>
      </c>
      <c r="C1246" s="32">
        <v>1242</v>
      </c>
      <c r="D1246">
        <f>MATCH(C1246,TrainRun!$AG$2:$AG$148,1)</f>
        <v>127</v>
      </c>
      <c r="E1246">
        <f>INT(INDEX(TrainRun!$AD$2:$AD$148,'By Second'!D1246))</f>
        <v>1200</v>
      </c>
      <c r="F1246">
        <f>IF(E1246=0,0,INDEX(TrainRun!$AE$2:$AE$148,'By Second'!D1246))</f>
        <v>35.256181746125073</v>
      </c>
      <c r="G1246">
        <f>INDEX(TrainRun!$AF$2:$AF$148,'By Second'!D1246)</f>
        <v>50347.795887558699</v>
      </c>
      <c r="H1246">
        <f t="shared" si="402"/>
        <v>128</v>
      </c>
      <c r="I1246">
        <f>INT(INDEX(TrainRun!$AD$2:$AD$148,'By Second'!H1246))</f>
        <v>1244</v>
      </c>
      <c r="J1246">
        <f>INDEX(TrainRun!$AE$2:$AE$148,'By Second'!H1246)</f>
        <v>33.264199280770576</v>
      </c>
      <c r="K1246">
        <f t="shared" si="399"/>
        <v>44</v>
      </c>
      <c r="L1246">
        <f t="shared" si="400"/>
        <v>-1.9919824653544964</v>
      </c>
      <c r="M1246">
        <f t="shared" si="403"/>
        <v>-4.5272328758056736E-2</v>
      </c>
      <c r="N1246" s="32">
        <f t="shared" si="404"/>
        <v>33.354743938286568</v>
      </c>
      <c r="O1246" s="29">
        <f t="shared" si="401"/>
        <v>51787.678720468735</v>
      </c>
      <c r="P1246">
        <f>MATCH(O1246,LORDetail!$B$2:$B$930,1)</f>
        <v>302</v>
      </c>
      <c r="Q1246">
        <f>INDEX(LORDetail!$B$2:$B$930,P1246)</f>
        <v>50686.088933881918</v>
      </c>
      <c r="R1246">
        <f>INDEX(LORDetail!$D$2:$D$930,P1246)</f>
        <v>51.471315477457601</v>
      </c>
      <c r="S1246">
        <f>INDEX(LORDetail!$E$2:$E$930,P1246)</f>
        <v>-0.87581795726584599</v>
      </c>
      <c r="T1246">
        <f>INDEX(LORDetail!$G$2:$G$930,P1246)</f>
        <v>31.604310000000002</v>
      </c>
      <c r="U1246">
        <f t="shared" si="405"/>
        <v>303</v>
      </c>
      <c r="V1246">
        <f>INDEX(LORDetail!$B$2:$B$930,U1246)</f>
        <v>51917.446779906109</v>
      </c>
      <c r="W1246">
        <f>INDEX(LORDetail!$D$2:$D$930,U1246)</f>
        <v>51.466351192527199</v>
      </c>
      <c r="X1246">
        <f>INDEX(LORDetail!$E$2:$E$930,U1246)</f>
        <v>-0.89168627839744197</v>
      </c>
      <c r="Y1246">
        <f>INDEX(LORDetail!$G$2:$G$930,U1246)</f>
        <v>32.377020000000002</v>
      </c>
      <c r="Z1246">
        <f t="shared" si="406"/>
        <v>1231.3578460241915</v>
      </c>
      <c r="AA1246" s="29">
        <f t="shared" si="407"/>
        <v>1101.5897865868174</v>
      </c>
      <c r="AB1246">
        <f t="shared" si="408"/>
        <v>0.89461385262101567</v>
      </c>
      <c r="AC1246" s="32">
        <f t="shared" si="409"/>
        <v>51.466874359390509</v>
      </c>
      <c r="AD1246" s="32">
        <f t="shared" si="410"/>
        <v>-0.89001397716801056</v>
      </c>
      <c r="AE1246" s="34">
        <f t="shared" si="411"/>
        <v>32.295587070058787</v>
      </c>
      <c r="AF1246" s="36" t="str">
        <f t="shared" si="412"/>
        <v>PADTON</v>
      </c>
      <c r="AG1246" s="36" t="str">
        <f t="shared" si="413"/>
        <v>RDNGSTN</v>
      </c>
      <c r="AH1246" s="36">
        <f t="shared" si="414"/>
        <v>1242</v>
      </c>
      <c r="AI1246" s="42">
        <f t="shared" si="415"/>
        <v>51787.6</v>
      </c>
      <c r="AJ1246" s="43">
        <f t="shared" si="416"/>
        <v>33.354743938286568</v>
      </c>
      <c r="AK1246" s="43">
        <f t="shared" si="417"/>
        <v>-4.5272328758056736E-2</v>
      </c>
      <c r="AL1246" s="36">
        <f t="shared" si="418"/>
        <v>51.466874359390509</v>
      </c>
      <c r="AM1246" s="36">
        <v>1</v>
      </c>
      <c r="AN1246" s="36">
        <f t="shared" si="419"/>
        <v>-0.89001397716801056</v>
      </c>
      <c r="AO1246" s="36">
        <v>4</v>
      </c>
      <c r="AP1246" s="42">
        <f>INT(AI1246/1000)*1000</f>
        <v>51000</v>
      </c>
      <c r="AQ1246" s="42">
        <f>MOD(AI1246,1000)</f>
        <v>787.59999999999854</v>
      </c>
      <c r="AR1246" s="42">
        <f>MOD(AI1247,1000)-0.2+(AP1247-AP1246)</f>
        <v>820.8</v>
      </c>
    </row>
    <row r="1247" spans="1:44" x14ac:dyDescent="0.25">
      <c r="A1247" s="32" t="s">
        <v>0</v>
      </c>
      <c r="B1247" s="33" t="s">
        <v>1</v>
      </c>
      <c r="C1247" s="32">
        <v>1243</v>
      </c>
      <c r="D1247">
        <f>MATCH(C1247,TrainRun!$AG$2:$AG$148,1)</f>
        <v>127</v>
      </c>
      <c r="E1247">
        <f>INT(INDEX(TrainRun!$AD$2:$AD$148,'By Second'!D1247))</f>
        <v>1200</v>
      </c>
      <c r="F1247">
        <f>IF(E1247=0,0,INDEX(TrainRun!$AE$2:$AE$148,'By Second'!D1247))</f>
        <v>35.256181746125073</v>
      </c>
      <c r="G1247">
        <f>INDEX(TrainRun!$AF$2:$AF$148,'By Second'!D1247)</f>
        <v>50347.795887558699</v>
      </c>
      <c r="H1247">
        <f t="shared" si="402"/>
        <v>128</v>
      </c>
      <c r="I1247">
        <f>INT(INDEX(TrainRun!$AD$2:$AD$148,'By Second'!H1247))</f>
        <v>1244</v>
      </c>
      <c r="J1247">
        <f>INDEX(TrainRun!$AE$2:$AE$148,'By Second'!H1247)</f>
        <v>33.264199280770576</v>
      </c>
      <c r="K1247">
        <f t="shared" si="399"/>
        <v>44</v>
      </c>
      <c r="L1247">
        <f t="shared" si="400"/>
        <v>-1.9919824653544964</v>
      </c>
      <c r="M1247">
        <f t="shared" si="403"/>
        <v>-4.5272328758056736E-2</v>
      </c>
      <c r="N1247" s="32">
        <f t="shared" si="404"/>
        <v>33.309471609528508</v>
      </c>
      <c r="O1247" s="29">
        <f t="shared" si="401"/>
        <v>51820.988192078265</v>
      </c>
      <c r="P1247">
        <f>MATCH(O1247,LORDetail!$B$2:$B$930,1)</f>
        <v>302</v>
      </c>
      <c r="Q1247">
        <f>INDEX(LORDetail!$B$2:$B$930,P1247)</f>
        <v>50686.088933881918</v>
      </c>
      <c r="R1247">
        <f>INDEX(LORDetail!$D$2:$D$930,P1247)</f>
        <v>51.471315477457601</v>
      </c>
      <c r="S1247">
        <f>INDEX(LORDetail!$E$2:$E$930,P1247)</f>
        <v>-0.87581795726584599</v>
      </c>
      <c r="T1247">
        <f>INDEX(LORDetail!$G$2:$G$930,P1247)</f>
        <v>31.604310000000002</v>
      </c>
      <c r="U1247">
        <f t="shared" si="405"/>
        <v>303</v>
      </c>
      <c r="V1247">
        <f>INDEX(LORDetail!$B$2:$B$930,U1247)</f>
        <v>51917.446779906109</v>
      </c>
      <c r="W1247">
        <f>INDEX(LORDetail!$D$2:$D$930,U1247)</f>
        <v>51.466351192527199</v>
      </c>
      <c r="X1247">
        <f>INDEX(LORDetail!$E$2:$E$930,U1247)</f>
        <v>-0.89168627839744197</v>
      </c>
      <c r="Y1247">
        <f>INDEX(LORDetail!$G$2:$G$930,U1247)</f>
        <v>32.377020000000002</v>
      </c>
      <c r="Z1247">
        <f t="shared" si="406"/>
        <v>1231.3578460241915</v>
      </c>
      <c r="AA1247" s="29">
        <f t="shared" si="407"/>
        <v>1134.8992581963466</v>
      </c>
      <c r="AB1247">
        <f t="shared" si="408"/>
        <v>0.92166486116177326</v>
      </c>
      <c r="AC1247" s="32">
        <f t="shared" si="409"/>
        <v>51.466740070476455</v>
      </c>
      <c r="AD1247" s="32">
        <f t="shared" si="410"/>
        <v>-0.8904432312584688</v>
      </c>
      <c r="AE1247" s="34">
        <f t="shared" si="411"/>
        <v>32.316489654868313</v>
      </c>
      <c r="AF1247" s="36" t="str">
        <f t="shared" si="412"/>
        <v>PADTON</v>
      </c>
      <c r="AG1247" s="36" t="str">
        <f t="shared" si="413"/>
        <v>RDNGSTN</v>
      </c>
      <c r="AH1247" s="36">
        <f t="shared" si="414"/>
        <v>1243</v>
      </c>
      <c r="AI1247" s="42">
        <f t="shared" si="415"/>
        <v>51821</v>
      </c>
      <c r="AJ1247" s="43">
        <f t="shared" si="416"/>
        <v>33.309471609528508</v>
      </c>
      <c r="AK1247" s="43">
        <f t="shared" si="417"/>
        <v>-4.5272328758056736E-2</v>
      </c>
      <c r="AL1247" s="36">
        <f t="shared" si="418"/>
        <v>51.466740070476455</v>
      </c>
      <c r="AM1247" s="36">
        <v>1</v>
      </c>
      <c r="AN1247" s="36">
        <f t="shared" si="419"/>
        <v>-0.8904432312584688</v>
      </c>
      <c r="AO1247" s="36">
        <v>4</v>
      </c>
      <c r="AP1247" s="42">
        <f>INT(AI1247/1000)*1000</f>
        <v>51000</v>
      </c>
      <c r="AQ1247" s="42">
        <f>MOD(AI1247,1000)</f>
        <v>821</v>
      </c>
      <c r="AR1247" s="42">
        <f>MOD(AI1248,1000)-0.2+(AP1248-AP1247)</f>
        <v>878.60000000000286</v>
      </c>
    </row>
    <row r="1248" spans="1:44" x14ac:dyDescent="0.25">
      <c r="A1248" s="32" t="s">
        <v>0</v>
      </c>
      <c r="B1248" s="33" t="s">
        <v>1</v>
      </c>
      <c r="C1248" s="32">
        <v>1244</v>
      </c>
      <c r="D1248">
        <f>MATCH(C1248,TrainRun!$AG$2:$AG$148,1)</f>
        <v>129</v>
      </c>
      <c r="E1248">
        <f>INT(INDEX(TrainRun!$AD$2:$AD$148,'By Second'!D1248))</f>
        <v>1244</v>
      </c>
      <c r="F1248">
        <f>IF(E1248=0,0,INDEX(TrainRun!$AE$2:$AE$148,'By Second'!D1248))</f>
        <v>33.259587053569383</v>
      </c>
      <c r="G1248">
        <f>INDEX(TrainRun!$AF$2:$AF$148,'By Second'!D1248)</f>
        <v>51878.677511772956</v>
      </c>
      <c r="H1248">
        <f t="shared" si="402"/>
        <v>130</v>
      </c>
      <c r="I1248">
        <f>INT(INDEX(TrainRun!$AD$2:$AD$148,'By Second'!H1248))</f>
        <v>1299</v>
      </c>
      <c r="J1248">
        <f>INDEX(TrainRun!$AE$2:$AE$148,'By Second'!H1248)</f>
        <v>30.802566310011724</v>
      </c>
      <c r="K1248">
        <f t="shared" si="399"/>
        <v>55</v>
      </c>
      <c r="L1248">
        <f t="shared" si="400"/>
        <v>-2.4570207435576599</v>
      </c>
      <c r="M1248">
        <f t="shared" si="403"/>
        <v>-4.4673104428321085E-2</v>
      </c>
      <c r="N1248" s="32">
        <f t="shared" si="404"/>
        <v>33.259587053569383</v>
      </c>
      <c r="O1248" s="29">
        <f t="shared" si="401"/>
        <v>51878.7</v>
      </c>
      <c r="P1248">
        <f>MATCH(O1248,LORDetail!$B$2:$B$930,1)</f>
        <v>302</v>
      </c>
      <c r="Q1248">
        <f>INDEX(LORDetail!$B$2:$B$930,P1248)</f>
        <v>50686.088933881918</v>
      </c>
      <c r="R1248">
        <f>INDEX(LORDetail!$D$2:$D$930,P1248)</f>
        <v>51.471315477457601</v>
      </c>
      <c r="S1248">
        <f>INDEX(LORDetail!$E$2:$E$930,P1248)</f>
        <v>-0.87581795726584599</v>
      </c>
      <c r="T1248">
        <f>INDEX(LORDetail!$G$2:$G$930,P1248)</f>
        <v>31.604310000000002</v>
      </c>
      <c r="U1248">
        <f t="shared" si="405"/>
        <v>303</v>
      </c>
      <c r="V1248">
        <f>INDEX(LORDetail!$B$2:$B$930,U1248)</f>
        <v>51917.446779906109</v>
      </c>
      <c r="W1248">
        <f>INDEX(LORDetail!$D$2:$D$930,U1248)</f>
        <v>51.466351192527199</v>
      </c>
      <c r="X1248">
        <f>INDEX(LORDetail!$E$2:$E$930,U1248)</f>
        <v>-0.89168627839744197</v>
      </c>
      <c r="Y1248">
        <f>INDEX(LORDetail!$G$2:$G$930,U1248)</f>
        <v>32.377020000000002</v>
      </c>
      <c r="Z1248">
        <f t="shared" si="406"/>
        <v>1231.3578460241915</v>
      </c>
      <c r="AA1248" s="29">
        <f t="shared" si="407"/>
        <v>1192.6110661180792</v>
      </c>
      <c r="AB1248">
        <f t="shared" si="408"/>
        <v>0.96853329027689394</v>
      </c>
      <c r="AC1248" s="32">
        <f t="shared" si="409"/>
        <v>51.46650740224009</v>
      </c>
      <c r="AD1248" s="32">
        <f t="shared" si="410"/>
        <v>-0.891186954542601</v>
      </c>
      <c r="AE1248" s="34">
        <f t="shared" si="411"/>
        <v>32.352705358729864</v>
      </c>
      <c r="AF1248" s="36" t="str">
        <f t="shared" si="412"/>
        <v>PADTON</v>
      </c>
      <c r="AG1248" s="36" t="str">
        <f t="shared" si="413"/>
        <v>RDNGSTN</v>
      </c>
      <c r="AH1248" s="36">
        <f t="shared" si="414"/>
        <v>1244</v>
      </c>
      <c r="AI1248" s="42">
        <f t="shared" si="415"/>
        <v>51878.8</v>
      </c>
      <c r="AJ1248" s="43">
        <f t="shared" si="416"/>
        <v>33.259587053569383</v>
      </c>
      <c r="AK1248" s="43">
        <f t="shared" si="417"/>
        <v>-4.4673104428321085E-2</v>
      </c>
      <c r="AL1248" s="36">
        <f t="shared" si="418"/>
        <v>51.46650740224009</v>
      </c>
      <c r="AM1248" s="36">
        <v>1</v>
      </c>
      <c r="AN1248" s="36">
        <f t="shared" si="419"/>
        <v>-0.891186954542601</v>
      </c>
      <c r="AO1248" s="36">
        <v>4</v>
      </c>
      <c r="AP1248" s="42">
        <f>INT(AI1248/1000)*1000</f>
        <v>51000</v>
      </c>
      <c r="AQ1248" s="42">
        <f>MOD(AI1248,1000)</f>
        <v>878.80000000000291</v>
      </c>
      <c r="AR1248" s="42">
        <f>MOD(AI1249,1000)-0.2+(AP1249-AP1248)</f>
        <v>911.8</v>
      </c>
    </row>
    <row r="1249" spans="1:44" x14ac:dyDescent="0.25">
      <c r="A1249" s="32" t="s">
        <v>0</v>
      </c>
      <c r="B1249" s="33" t="s">
        <v>1</v>
      </c>
      <c r="C1249" s="32">
        <v>1245</v>
      </c>
      <c r="D1249">
        <f>MATCH(C1249,TrainRun!$AG$2:$AG$148,1)</f>
        <v>129</v>
      </c>
      <c r="E1249">
        <f>INT(INDEX(TrainRun!$AD$2:$AD$148,'By Second'!D1249))</f>
        <v>1244</v>
      </c>
      <c r="F1249">
        <f>IF(E1249=0,0,INDEX(TrainRun!$AE$2:$AE$148,'By Second'!D1249))</f>
        <v>33.259587053569383</v>
      </c>
      <c r="G1249">
        <f>INDEX(TrainRun!$AF$2:$AF$148,'By Second'!D1249)</f>
        <v>51878.677511772956</v>
      </c>
      <c r="H1249">
        <f t="shared" si="402"/>
        <v>130</v>
      </c>
      <c r="I1249">
        <f>INT(INDEX(TrainRun!$AD$2:$AD$148,'By Second'!H1249))</f>
        <v>1299</v>
      </c>
      <c r="J1249">
        <f>INDEX(TrainRun!$AE$2:$AE$148,'By Second'!H1249)</f>
        <v>30.802566310011724</v>
      </c>
      <c r="K1249">
        <f t="shared" si="399"/>
        <v>55</v>
      </c>
      <c r="L1249">
        <f t="shared" si="400"/>
        <v>-2.4570207435576599</v>
      </c>
      <c r="M1249">
        <f t="shared" si="403"/>
        <v>-4.4673104428321085E-2</v>
      </c>
      <c r="N1249" s="32">
        <f t="shared" si="404"/>
        <v>33.214913949141064</v>
      </c>
      <c r="O1249" s="29">
        <f t="shared" si="401"/>
        <v>51911.914913949135</v>
      </c>
      <c r="P1249">
        <f>MATCH(O1249,LORDetail!$B$2:$B$930,1)</f>
        <v>302</v>
      </c>
      <c r="Q1249">
        <f>INDEX(LORDetail!$B$2:$B$930,P1249)</f>
        <v>50686.088933881918</v>
      </c>
      <c r="R1249">
        <f>INDEX(LORDetail!$D$2:$D$930,P1249)</f>
        <v>51.471315477457601</v>
      </c>
      <c r="S1249">
        <f>INDEX(LORDetail!$E$2:$E$930,P1249)</f>
        <v>-0.87581795726584599</v>
      </c>
      <c r="T1249">
        <f>INDEX(LORDetail!$G$2:$G$930,P1249)</f>
        <v>31.604310000000002</v>
      </c>
      <c r="U1249">
        <f t="shared" si="405"/>
        <v>303</v>
      </c>
      <c r="V1249">
        <f>INDEX(LORDetail!$B$2:$B$930,U1249)</f>
        <v>51917.446779906109</v>
      </c>
      <c r="W1249">
        <f>INDEX(LORDetail!$D$2:$D$930,U1249)</f>
        <v>51.466351192527199</v>
      </c>
      <c r="X1249">
        <f>INDEX(LORDetail!$E$2:$E$930,U1249)</f>
        <v>-0.89168627839744197</v>
      </c>
      <c r="Y1249">
        <f>INDEX(LORDetail!$G$2:$G$930,U1249)</f>
        <v>32.377020000000002</v>
      </c>
      <c r="Z1249">
        <f t="shared" si="406"/>
        <v>1231.3578460241915</v>
      </c>
      <c r="AA1249" s="29">
        <f t="shared" si="407"/>
        <v>1225.8259800672167</v>
      </c>
      <c r="AB1249">
        <f t="shared" si="408"/>
        <v>0.99550750744404959</v>
      </c>
      <c r="AC1249" s="32">
        <f t="shared" si="409"/>
        <v>51.466373494540292</v>
      </c>
      <c r="AD1249" s="32">
        <f t="shared" si="410"/>
        <v>-0.89161499008288281</v>
      </c>
      <c r="AE1249" s="34">
        <f t="shared" si="411"/>
        <v>32.373548606077094</v>
      </c>
      <c r="AF1249" s="36" t="str">
        <f t="shared" si="412"/>
        <v>PADTON</v>
      </c>
      <c r="AG1249" s="36" t="str">
        <f t="shared" si="413"/>
        <v>RDNGSTN</v>
      </c>
      <c r="AH1249" s="36">
        <f t="shared" si="414"/>
        <v>1245</v>
      </c>
      <c r="AI1249" s="42">
        <f t="shared" si="415"/>
        <v>51912</v>
      </c>
      <c r="AJ1249" s="43">
        <f t="shared" si="416"/>
        <v>33.214913949141064</v>
      </c>
      <c r="AK1249" s="43">
        <f t="shared" si="417"/>
        <v>-4.4673104428321085E-2</v>
      </c>
      <c r="AL1249" s="36">
        <f t="shared" si="418"/>
        <v>51.466373494540292</v>
      </c>
      <c r="AM1249" s="36">
        <v>1</v>
      </c>
      <c r="AN1249" s="36">
        <f t="shared" si="419"/>
        <v>-0.89161499008288281</v>
      </c>
      <c r="AO1249" s="36">
        <v>4</v>
      </c>
      <c r="AP1249" s="42">
        <f>INT(AI1249/1000)*1000</f>
        <v>51000</v>
      </c>
      <c r="AQ1249" s="42">
        <f>MOD(AI1249,1000)</f>
        <v>912</v>
      </c>
      <c r="AR1249" s="42">
        <f>MOD(AI1250,1000)-0.2+(AP1250-AP1249)</f>
        <v>944.8</v>
      </c>
    </row>
    <row r="1250" spans="1:44" x14ac:dyDescent="0.25">
      <c r="A1250" s="32" t="s">
        <v>0</v>
      </c>
      <c r="B1250" s="33" t="s">
        <v>1</v>
      </c>
      <c r="C1250" s="32">
        <v>1246</v>
      </c>
      <c r="D1250">
        <f>MATCH(C1250,TrainRun!$AG$2:$AG$148,1)</f>
        <v>129</v>
      </c>
      <c r="E1250">
        <f>INT(INDEX(TrainRun!$AD$2:$AD$148,'By Second'!D1250))</f>
        <v>1244</v>
      </c>
      <c r="F1250">
        <f>IF(E1250=0,0,INDEX(TrainRun!$AE$2:$AE$148,'By Second'!D1250))</f>
        <v>33.259587053569383</v>
      </c>
      <c r="G1250">
        <f>INDEX(TrainRun!$AF$2:$AF$148,'By Second'!D1250)</f>
        <v>51878.677511772956</v>
      </c>
      <c r="H1250">
        <f t="shared" si="402"/>
        <v>130</v>
      </c>
      <c r="I1250">
        <f>INT(INDEX(TrainRun!$AD$2:$AD$148,'By Second'!H1250))</f>
        <v>1299</v>
      </c>
      <c r="J1250">
        <f>INDEX(TrainRun!$AE$2:$AE$148,'By Second'!H1250)</f>
        <v>30.802566310011724</v>
      </c>
      <c r="K1250">
        <f t="shared" si="399"/>
        <v>55</v>
      </c>
      <c r="L1250">
        <f t="shared" si="400"/>
        <v>-2.4570207435576599</v>
      </c>
      <c r="M1250">
        <f t="shared" si="403"/>
        <v>-4.4673104428321085E-2</v>
      </c>
      <c r="N1250" s="32">
        <f t="shared" si="404"/>
        <v>33.170240844712744</v>
      </c>
      <c r="O1250" s="29">
        <f t="shared" si="401"/>
        <v>51945.085154793851</v>
      </c>
      <c r="P1250">
        <f>MATCH(O1250,LORDetail!$B$2:$B$930,1)</f>
        <v>303</v>
      </c>
      <c r="Q1250">
        <f>INDEX(LORDetail!$B$2:$B$930,P1250)</f>
        <v>51917.446779906109</v>
      </c>
      <c r="R1250">
        <f>INDEX(LORDetail!$D$2:$D$930,P1250)</f>
        <v>51.466351192527199</v>
      </c>
      <c r="S1250">
        <f>INDEX(LORDetail!$E$2:$E$930,P1250)</f>
        <v>-0.89168627839744197</v>
      </c>
      <c r="T1250">
        <f>INDEX(LORDetail!$G$2:$G$930,P1250)</f>
        <v>32.377020000000002</v>
      </c>
      <c r="U1250">
        <f t="shared" si="405"/>
        <v>304</v>
      </c>
      <c r="V1250">
        <f>INDEX(LORDetail!$B$2:$B$930,U1250)</f>
        <v>52134.808815894161</v>
      </c>
      <c r="W1250">
        <f>INDEX(LORDetail!$D$2:$D$930,U1250)</f>
        <v>51.4655540819668</v>
      </c>
      <c r="X1250">
        <f>INDEX(LORDetail!$E$2:$E$930,U1250)</f>
        <v>-0.894547521295603</v>
      </c>
      <c r="Y1250">
        <f>INDEX(LORDetail!$G$2:$G$930,U1250)</f>
        <v>32.513420000000004</v>
      </c>
      <c r="Z1250">
        <f t="shared" si="406"/>
        <v>217.3620359880515</v>
      </c>
      <c r="AA1250" s="29">
        <f t="shared" si="407"/>
        <v>27.63837488774152</v>
      </c>
      <c r="AB1250">
        <f t="shared" si="408"/>
        <v>0.12715364374513319</v>
      </c>
      <c r="AC1250" s="32">
        <f t="shared" si="409"/>
        <v>51.466249837014978</v>
      </c>
      <c r="AD1250" s="32">
        <f t="shared" si="410"/>
        <v>-0.89205009585758299</v>
      </c>
      <c r="AE1250" s="34">
        <f t="shared" si="411"/>
        <v>32.394363757006836</v>
      </c>
      <c r="AF1250" s="36" t="str">
        <f t="shared" si="412"/>
        <v>PADTON</v>
      </c>
      <c r="AG1250" s="36" t="str">
        <f t="shared" si="413"/>
        <v>RDNGSTN</v>
      </c>
      <c r="AH1250" s="36">
        <f t="shared" si="414"/>
        <v>1246</v>
      </c>
      <c r="AI1250" s="42">
        <f t="shared" si="415"/>
        <v>51945</v>
      </c>
      <c r="AJ1250" s="43">
        <f t="shared" si="416"/>
        <v>33.170240844712744</v>
      </c>
      <c r="AK1250" s="43">
        <f t="shared" si="417"/>
        <v>-4.4673104428321085E-2</v>
      </c>
      <c r="AL1250" s="36">
        <f t="shared" si="418"/>
        <v>51.466249837014978</v>
      </c>
      <c r="AM1250" s="36">
        <v>1</v>
      </c>
      <c r="AN1250" s="36">
        <f t="shared" si="419"/>
        <v>-0.89205009585758299</v>
      </c>
      <c r="AO1250" s="36">
        <v>4</v>
      </c>
      <c r="AP1250" s="42">
        <f>INT(AI1250/1000)*1000</f>
        <v>51000</v>
      </c>
      <c r="AQ1250" s="42">
        <f>MOD(AI1250,1000)</f>
        <v>945</v>
      </c>
      <c r="AR1250" s="42">
        <f>MOD(AI1251,1000)-0.2+(AP1251-AP1250)</f>
        <v>977.99999999999704</v>
      </c>
    </row>
    <row r="1251" spans="1:44" x14ac:dyDescent="0.25">
      <c r="A1251" s="32" t="s">
        <v>0</v>
      </c>
      <c r="B1251" s="33" t="s">
        <v>1</v>
      </c>
      <c r="C1251" s="32">
        <v>1247</v>
      </c>
      <c r="D1251">
        <f>MATCH(C1251,TrainRun!$AG$2:$AG$148,1)</f>
        <v>129</v>
      </c>
      <c r="E1251">
        <f>INT(INDEX(TrainRun!$AD$2:$AD$148,'By Second'!D1251))</f>
        <v>1244</v>
      </c>
      <c r="F1251">
        <f>IF(E1251=0,0,INDEX(TrainRun!$AE$2:$AE$148,'By Second'!D1251))</f>
        <v>33.259587053569383</v>
      </c>
      <c r="G1251">
        <f>INDEX(TrainRun!$AF$2:$AF$148,'By Second'!D1251)</f>
        <v>51878.677511772956</v>
      </c>
      <c r="H1251">
        <f t="shared" si="402"/>
        <v>130</v>
      </c>
      <c r="I1251">
        <f>INT(INDEX(TrainRun!$AD$2:$AD$148,'By Second'!H1251))</f>
        <v>1299</v>
      </c>
      <c r="J1251">
        <f>INDEX(TrainRun!$AE$2:$AE$148,'By Second'!H1251)</f>
        <v>30.802566310011724</v>
      </c>
      <c r="K1251">
        <f t="shared" si="399"/>
        <v>55</v>
      </c>
      <c r="L1251">
        <f t="shared" si="400"/>
        <v>-2.4570207435576599</v>
      </c>
      <c r="M1251">
        <f t="shared" si="403"/>
        <v>-4.4673104428321085E-2</v>
      </c>
      <c r="N1251" s="32">
        <f t="shared" si="404"/>
        <v>33.125567740284424</v>
      </c>
      <c r="O1251" s="29">
        <f t="shared" si="401"/>
        <v>51978.210722534139</v>
      </c>
      <c r="P1251">
        <f>MATCH(O1251,LORDetail!$B$2:$B$930,1)</f>
        <v>303</v>
      </c>
      <c r="Q1251">
        <f>INDEX(LORDetail!$B$2:$B$930,P1251)</f>
        <v>51917.446779906109</v>
      </c>
      <c r="R1251">
        <f>INDEX(LORDetail!$D$2:$D$930,P1251)</f>
        <v>51.466351192527199</v>
      </c>
      <c r="S1251">
        <f>INDEX(LORDetail!$E$2:$E$930,P1251)</f>
        <v>-0.89168627839744197</v>
      </c>
      <c r="T1251">
        <f>INDEX(LORDetail!$G$2:$G$930,P1251)</f>
        <v>32.377020000000002</v>
      </c>
      <c r="U1251">
        <f t="shared" si="405"/>
        <v>304</v>
      </c>
      <c r="V1251">
        <f>INDEX(LORDetail!$B$2:$B$930,U1251)</f>
        <v>52134.808815894161</v>
      </c>
      <c r="W1251">
        <f>INDEX(LORDetail!$D$2:$D$930,U1251)</f>
        <v>51.4655540819668</v>
      </c>
      <c r="X1251">
        <f>INDEX(LORDetail!$E$2:$E$930,U1251)</f>
        <v>-0.894547521295603</v>
      </c>
      <c r="Y1251">
        <f>INDEX(LORDetail!$G$2:$G$930,U1251)</f>
        <v>32.513420000000004</v>
      </c>
      <c r="Z1251">
        <f t="shared" si="406"/>
        <v>217.3620359880515</v>
      </c>
      <c r="AA1251" s="29">
        <f t="shared" si="407"/>
        <v>60.763942628029326</v>
      </c>
      <c r="AB1251">
        <f t="shared" si="408"/>
        <v>0.27955177338957915</v>
      </c>
      <c r="AC1251" s="32">
        <f t="shared" si="409"/>
        <v>51.466128358856452</v>
      </c>
      <c r="AD1251" s="32">
        <f t="shared" si="410"/>
        <v>-0.89248614392372128</v>
      </c>
      <c r="AE1251" s="34">
        <f t="shared" si="411"/>
        <v>32.415150861890339</v>
      </c>
      <c r="AF1251" s="36" t="str">
        <f t="shared" si="412"/>
        <v>PADTON</v>
      </c>
      <c r="AG1251" s="36" t="str">
        <f t="shared" si="413"/>
        <v>RDNGSTN</v>
      </c>
      <c r="AH1251" s="36">
        <f t="shared" si="414"/>
        <v>1247</v>
      </c>
      <c r="AI1251" s="42">
        <f t="shared" si="415"/>
        <v>51978.2</v>
      </c>
      <c r="AJ1251" s="43">
        <f t="shared" si="416"/>
        <v>33.125567740284424</v>
      </c>
      <c r="AK1251" s="43">
        <f t="shared" si="417"/>
        <v>-4.4673104428321085E-2</v>
      </c>
      <c r="AL1251" s="36">
        <f t="shared" si="418"/>
        <v>51.466128358856452</v>
      </c>
      <c r="AM1251" s="36">
        <v>1</v>
      </c>
      <c r="AN1251" s="36">
        <f t="shared" si="419"/>
        <v>-0.89248614392372128</v>
      </c>
      <c r="AO1251" s="36">
        <v>4</v>
      </c>
      <c r="AP1251" s="42">
        <f>INT(AI1251/1000)*1000</f>
        <v>51000</v>
      </c>
      <c r="AQ1251" s="42">
        <f>MOD(AI1251,1000)</f>
        <v>978.19999999999709</v>
      </c>
      <c r="AR1251" s="42">
        <f>MOD(AI1252,1000)-0.2+(AP1252-AP1251)</f>
        <v>1010.999999999997</v>
      </c>
    </row>
    <row r="1252" spans="1:44" x14ac:dyDescent="0.25">
      <c r="A1252" s="32" t="s">
        <v>0</v>
      </c>
      <c r="B1252" s="33" t="s">
        <v>1</v>
      </c>
      <c r="C1252" s="32">
        <v>1248</v>
      </c>
      <c r="D1252">
        <f>MATCH(C1252,TrainRun!$AG$2:$AG$148,1)</f>
        <v>129</v>
      </c>
      <c r="E1252">
        <f>INT(INDEX(TrainRun!$AD$2:$AD$148,'By Second'!D1252))</f>
        <v>1244</v>
      </c>
      <c r="F1252">
        <f>IF(E1252=0,0,INDEX(TrainRun!$AE$2:$AE$148,'By Second'!D1252))</f>
        <v>33.259587053569383</v>
      </c>
      <c r="G1252">
        <f>INDEX(TrainRun!$AF$2:$AF$148,'By Second'!D1252)</f>
        <v>51878.677511772956</v>
      </c>
      <c r="H1252">
        <f t="shared" si="402"/>
        <v>130</v>
      </c>
      <c r="I1252">
        <f>INT(INDEX(TrainRun!$AD$2:$AD$148,'By Second'!H1252))</f>
        <v>1299</v>
      </c>
      <c r="J1252">
        <f>INDEX(TrainRun!$AE$2:$AE$148,'By Second'!H1252)</f>
        <v>30.802566310011724</v>
      </c>
      <c r="K1252">
        <f t="shared" si="399"/>
        <v>55</v>
      </c>
      <c r="L1252">
        <f t="shared" si="400"/>
        <v>-2.4570207435576599</v>
      </c>
      <c r="M1252">
        <f t="shared" si="403"/>
        <v>-4.4673104428321085E-2</v>
      </c>
      <c r="N1252" s="32">
        <f t="shared" si="404"/>
        <v>33.080894635856104</v>
      </c>
      <c r="O1252" s="29">
        <f t="shared" si="401"/>
        <v>52011.291617169998</v>
      </c>
      <c r="P1252">
        <f>MATCH(O1252,LORDetail!$B$2:$B$930,1)</f>
        <v>303</v>
      </c>
      <c r="Q1252">
        <f>INDEX(LORDetail!$B$2:$B$930,P1252)</f>
        <v>51917.446779906109</v>
      </c>
      <c r="R1252">
        <f>INDEX(LORDetail!$D$2:$D$930,P1252)</f>
        <v>51.466351192527199</v>
      </c>
      <c r="S1252">
        <f>INDEX(LORDetail!$E$2:$E$930,P1252)</f>
        <v>-0.89168627839744197</v>
      </c>
      <c r="T1252">
        <f>INDEX(LORDetail!$G$2:$G$930,P1252)</f>
        <v>32.377020000000002</v>
      </c>
      <c r="U1252">
        <f t="shared" si="405"/>
        <v>304</v>
      </c>
      <c r="V1252">
        <f>INDEX(LORDetail!$B$2:$B$930,U1252)</f>
        <v>52134.808815894161</v>
      </c>
      <c r="W1252">
        <f>INDEX(LORDetail!$D$2:$D$930,U1252)</f>
        <v>51.4655540819668</v>
      </c>
      <c r="X1252">
        <f>INDEX(LORDetail!$E$2:$E$930,U1252)</f>
        <v>-0.894547521295603</v>
      </c>
      <c r="Y1252">
        <f>INDEX(LORDetail!$G$2:$G$930,U1252)</f>
        <v>32.513420000000004</v>
      </c>
      <c r="Z1252">
        <f t="shared" si="406"/>
        <v>217.3620359880515</v>
      </c>
      <c r="AA1252" s="29">
        <f t="shared" si="407"/>
        <v>93.844837263888621</v>
      </c>
      <c r="AB1252">
        <f t="shared" si="408"/>
        <v>0.43174437908304886</v>
      </c>
      <c r="AC1252" s="32">
        <f t="shared" si="409"/>
        <v>51.466007044523238</v>
      </c>
      <c r="AD1252" s="32">
        <f t="shared" si="410"/>
        <v>-0.89292160393591424</v>
      </c>
      <c r="AE1252" s="34">
        <f t="shared" si="411"/>
        <v>32.435909933306931</v>
      </c>
      <c r="AF1252" s="36" t="str">
        <f t="shared" si="412"/>
        <v>PADTON</v>
      </c>
      <c r="AG1252" s="36" t="str">
        <f t="shared" si="413"/>
        <v>RDNGSTN</v>
      </c>
      <c r="AH1252" s="36">
        <f t="shared" si="414"/>
        <v>1248</v>
      </c>
      <c r="AI1252" s="42">
        <f t="shared" si="415"/>
        <v>52011.199999999997</v>
      </c>
      <c r="AJ1252" s="43">
        <f t="shared" si="416"/>
        <v>33.080894635856104</v>
      </c>
      <c r="AK1252" s="43">
        <f t="shared" si="417"/>
        <v>-4.4673104428321085E-2</v>
      </c>
      <c r="AL1252" s="36">
        <f t="shared" si="418"/>
        <v>51.466007044523238</v>
      </c>
      <c r="AM1252" s="36">
        <v>1</v>
      </c>
      <c r="AN1252" s="36">
        <f t="shared" si="419"/>
        <v>-0.89292160393591424</v>
      </c>
      <c r="AO1252" s="36">
        <v>4</v>
      </c>
      <c r="AP1252" s="42">
        <f>INT(AI1252/1000)*1000</f>
        <v>52000</v>
      </c>
      <c r="AQ1252" s="42">
        <f>MOD(AI1252,1000)</f>
        <v>11.19999999999709</v>
      </c>
      <c r="AR1252" s="42">
        <f>MOD(AI1253,1000)-0.2+(AP1253-AP1252)</f>
        <v>44.200000000001452</v>
      </c>
    </row>
    <row r="1253" spans="1:44" x14ac:dyDescent="0.25">
      <c r="A1253" s="32" t="s">
        <v>0</v>
      </c>
      <c r="B1253" s="33" t="s">
        <v>1</v>
      </c>
      <c r="C1253" s="32">
        <v>1249</v>
      </c>
      <c r="D1253">
        <f>MATCH(C1253,TrainRun!$AG$2:$AG$148,1)</f>
        <v>129</v>
      </c>
      <c r="E1253">
        <f>INT(INDEX(TrainRun!$AD$2:$AD$148,'By Second'!D1253))</f>
        <v>1244</v>
      </c>
      <c r="F1253">
        <f>IF(E1253=0,0,INDEX(TrainRun!$AE$2:$AE$148,'By Second'!D1253))</f>
        <v>33.259587053569383</v>
      </c>
      <c r="G1253">
        <f>INDEX(TrainRun!$AF$2:$AF$148,'By Second'!D1253)</f>
        <v>51878.677511772956</v>
      </c>
      <c r="H1253">
        <f t="shared" si="402"/>
        <v>130</v>
      </c>
      <c r="I1253">
        <f>INT(INDEX(TrainRun!$AD$2:$AD$148,'By Second'!H1253))</f>
        <v>1299</v>
      </c>
      <c r="J1253">
        <f>INDEX(TrainRun!$AE$2:$AE$148,'By Second'!H1253)</f>
        <v>30.802566310011724</v>
      </c>
      <c r="K1253">
        <f t="shared" si="399"/>
        <v>55</v>
      </c>
      <c r="L1253">
        <f t="shared" si="400"/>
        <v>-2.4570207435576599</v>
      </c>
      <c r="M1253">
        <f t="shared" si="403"/>
        <v>-4.4673104428321085E-2</v>
      </c>
      <c r="N1253" s="32">
        <f t="shared" si="404"/>
        <v>33.036221531427785</v>
      </c>
      <c r="O1253" s="29">
        <f t="shared" si="401"/>
        <v>52044.327838701429</v>
      </c>
      <c r="P1253">
        <f>MATCH(O1253,LORDetail!$B$2:$B$930,1)</f>
        <v>303</v>
      </c>
      <c r="Q1253">
        <f>INDEX(LORDetail!$B$2:$B$930,P1253)</f>
        <v>51917.446779906109</v>
      </c>
      <c r="R1253">
        <f>INDEX(LORDetail!$D$2:$D$930,P1253)</f>
        <v>51.466351192527199</v>
      </c>
      <c r="S1253">
        <f>INDEX(LORDetail!$E$2:$E$930,P1253)</f>
        <v>-0.89168627839744197</v>
      </c>
      <c r="T1253">
        <f>INDEX(LORDetail!$G$2:$G$930,P1253)</f>
        <v>32.377020000000002</v>
      </c>
      <c r="U1253">
        <f t="shared" si="405"/>
        <v>304</v>
      </c>
      <c r="V1253">
        <f>INDEX(LORDetail!$B$2:$B$930,U1253)</f>
        <v>52134.808815894161</v>
      </c>
      <c r="W1253">
        <f>INDEX(LORDetail!$D$2:$D$930,U1253)</f>
        <v>51.4655540819668</v>
      </c>
      <c r="X1253">
        <f>INDEX(LORDetail!$E$2:$E$930,U1253)</f>
        <v>-0.894547521295603</v>
      </c>
      <c r="Y1253">
        <f>INDEX(LORDetail!$G$2:$G$930,U1253)</f>
        <v>32.513420000000004</v>
      </c>
      <c r="Z1253">
        <f t="shared" si="406"/>
        <v>217.3620359880515</v>
      </c>
      <c r="AA1253" s="29">
        <f t="shared" si="407"/>
        <v>126.8810587953194</v>
      </c>
      <c r="AB1253">
        <f t="shared" si="408"/>
        <v>0.58373146082554228</v>
      </c>
      <c r="AC1253" s="32">
        <f t="shared" si="409"/>
        <v>51.465885894015337</v>
      </c>
      <c r="AD1253" s="32">
        <f t="shared" si="410"/>
        <v>-0.89335647589416223</v>
      </c>
      <c r="AE1253" s="34">
        <f t="shared" si="411"/>
        <v>32.456640971256604</v>
      </c>
      <c r="AF1253" s="36" t="str">
        <f t="shared" si="412"/>
        <v>PADTON</v>
      </c>
      <c r="AG1253" s="36" t="str">
        <f t="shared" si="413"/>
        <v>RDNGSTN</v>
      </c>
      <c r="AH1253" s="36">
        <f t="shared" si="414"/>
        <v>1249</v>
      </c>
      <c r="AI1253" s="42">
        <f t="shared" si="415"/>
        <v>52044.4</v>
      </c>
      <c r="AJ1253" s="43">
        <f t="shared" si="416"/>
        <v>33.036221531427785</v>
      </c>
      <c r="AK1253" s="43">
        <f t="shared" si="417"/>
        <v>-4.4673104428321085E-2</v>
      </c>
      <c r="AL1253" s="36">
        <f t="shared" si="418"/>
        <v>51.465885894015337</v>
      </c>
      <c r="AM1253" s="36">
        <v>1</v>
      </c>
      <c r="AN1253" s="36">
        <f t="shared" si="419"/>
        <v>-0.89335647589416223</v>
      </c>
      <c r="AO1253" s="36">
        <v>4</v>
      </c>
      <c r="AP1253" s="42">
        <f>INT(AI1253/1000)*1000</f>
        <v>52000</v>
      </c>
      <c r="AQ1253" s="42">
        <f>MOD(AI1253,1000)</f>
        <v>44.400000000001455</v>
      </c>
      <c r="AR1253" s="42">
        <f>MOD(AI1254,1000)-0.2+(AP1254-AP1253)</f>
        <v>77.200000000001452</v>
      </c>
    </row>
    <row r="1254" spans="1:44" x14ac:dyDescent="0.25">
      <c r="A1254" s="32" t="s">
        <v>0</v>
      </c>
      <c r="B1254" s="33" t="s">
        <v>1</v>
      </c>
      <c r="C1254" s="32">
        <v>1250</v>
      </c>
      <c r="D1254">
        <f>MATCH(C1254,TrainRun!$AG$2:$AG$148,1)</f>
        <v>129</v>
      </c>
      <c r="E1254">
        <f>INT(INDEX(TrainRun!$AD$2:$AD$148,'By Second'!D1254))</f>
        <v>1244</v>
      </c>
      <c r="F1254">
        <f>IF(E1254=0,0,INDEX(TrainRun!$AE$2:$AE$148,'By Second'!D1254))</f>
        <v>33.259587053569383</v>
      </c>
      <c r="G1254">
        <f>INDEX(TrainRun!$AF$2:$AF$148,'By Second'!D1254)</f>
        <v>51878.677511772956</v>
      </c>
      <c r="H1254">
        <f t="shared" si="402"/>
        <v>130</v>
      </c>
      <c r="I1254">
        <f>INT(INDEX(TrainRun!$AD$2:$AD$148,'By Second'!H1254))</f>
        <v>1299</v>
      </c>
      <c r="J1254">
        <f>INDEX(TrainRun!$AE$2:$AE$148,'By Second'!H1254)</f>
        <v>30.802566310011724</v>
      </c>
      <c r="K1254">
        <f t="shared" si="399"/>
        <v>55</v>
      </c>
      <c r="L1254">
        <f t="shared" si="400"/>
        <v>-2.4570207435576599</v>
      </c>
      <c r="M1254">
        <f t="shared" si="403"/>
        <v>-4.4673104428321085E-2</v>
      </c>
      <c r="N1254" s="32">
        <f t="shared" si="404"/>
        <v>32.991548426999465</v>
      </c>
      <c r="O1254" s="29">
        <f t="shared" si="401"/>
        <v>52077.319387128431</v>
      </c>
      <c r="P1254">
        <f>MATCH(O1254,LORDetail!$B$2:$B$930,1)</f>
        <v>303</v>
      </c>
      <c r="Q1254">
        <f>INDEX(LORDetail!$B$2:$B$930,P1254)</f>
        <v>51917.446779906109</v>
      </c>
      <c r="R1254">
        <f>INDEX(LORDetail!$D$2:$D$930,P1254)</f>
        <v>51.466351192527199</v>
      </c>
      <c r="S1254">
        <f>INDEX(LORDetail!$E$2:$E$930,P1254)</f>
        <v>-0.89168627839744197</v>
      </c>
      <c r="T1254">
        <f>INDEX(LORDetail!$G$2:$G$930,P1254)</f>
        <v>32.377020000000002</v>
      </c>
      <c r="U1254">
        <f t="shared" si="405"/>
        <v>304</v>
      </c>
      <c r="V1254">
        <f>INDEX(LORDetail!$B$2:$B$930,U1254)</f>
        <v>52134.808815894161</v>
      </c>
      <c r="W1254">
        <f>INDEX(LORDetail!$D$2:$D$930,U1254)</f>
        <v>51.4655540819668</v>
      </c>
      <c r="X1254">
        <f>INDEX(LORDetail!$E$2:$E$930,U1254)</f>
        <v>-0.894547521295603</v>
      </c>
      <c r="Y1254">
        <f>INDEX(LORDetail!$G$2:$G$930,U1254)</f>
        <v>32.513420000000004</v>
      </c>
      <c r="Z1254">
        <f t="shared" si="406"/>
        <v>217.3620359880515</v>
      </c>
      <c r="AA1254" s="29">
        <f t="shared" si="407"/>
        <v>159.87260722232168</v>
      </c>
      <c r="AB1254">
        <f t="shared" si="408"/>
        <v>0.73551301861705942</v>
      </c>
      <c r="AC1254" s="32">
        <f t="shared" si="409"/>
        <v>51.465764907332748</v>
      </c>
      <c r="AD1254" s="32">
        <f t="shared" si="410"/>
        <v>-0.89379075979846501</v>
      </c>
      <c r="AE1254" s="34">
        <f t="shared" si="411"/>
        <v>32.477343975739373</v>
      </c>
      <c r="AF1254" s="36" t="str">
        <f t="shared" si="412"/>
        <v>PADTON</v>
      </c>
      <c r="AG1254" s="36" t="str">
        <f t="shared" si="413"/>
        <v>RDNGSTN</v>
      </c>
      <c r="AH1254" s="36">
        <f t="shared" si="414"/>
        <v>1250</v>
      </c>
      <c r="AI1254" s="42">
        <f t="shared" si="415"/>
        <v>52077.4</v>
      </c>
      <c r="AJ1254" s="43">
        <f t="shared" si="416"/>
        <v>32.991548426999465</v>
      </c>
      <c r="AK1254" s="43">
        <f t="shared" si="417"/>
        <v>-4.4673104428321085E-2</v>
      </c>
      <c r="AL1254" s="36">
        <f t="shared" si="418"/>
        <v>51.465764907332748</v>
      </c>
      <c r="AM1254" s="36">
        <v>1</v>
      </c>
      <c r="AN1254" s="36">
        <f t="shared" si="419"/>
        <v>-0.89379075979846501</v>
      </c>
      <c r="AO1254" s="36">
        <v>4</v>
      </c>
      <c r="AP1254" s="42">
        <f>INT(AI1254/1000)*1000</f>
        <v>52000</v>
      </c>
      <c r="AQ1254" s="42">
        <f>MOD(AI1254,1000)</f>
        <v>77.400000000001455</v>
      </c>
      <c r="AR1254" s="42">
        <f>MOD(AI1255,1000)-0.2+(AP1255-AP1254)</f>
        <v>109.99999999999709</v>
      </c>
    </row>
    <row r="1255" spans="1:44" x14ac:dyDescent="0.25">
      <c r="A1255" s="32" t="s">
        <v>0</v>
      </c>
      <c r="B1255" s="33" t="s">
        <v>1</v>
      </c>
      <c r="C1255" s="32">
        <v>1251</v>
      </c>
      <c r="D1255">
        <f>MATCH(C1255,TrainRun!$AG$2:$AG$148,1)</f>
        <v>129</v>
      </c>
      <c r="E1255">
        <f>INT(INDEX(TrainRun!$AD$2:$AD$148,'By Second'!D1255))</f>
        <v>1244</v>
      </c>
      <c r="F1255">
        <f>IF(E1255=0,0,INDEX(TrainRun!$AE$2:$AE$148,'By Second'!D1255))</f>
        <v>33.259587053569383</v>
      </c>
      <c r="G1255">
        <f>INDEX(TrainRun!$AF$2:$AF$148,'By Second'!D1255)</f>
        <v>51878.677511772956</v>
      </c>
      <c r="H1255">
        <f t="shared" si="402"/>
        <v>130</v>
      </c>
      <c r="I1255">
        <f>INT(INDEX(TrainRun!$AD$2:$AD$148,'By Second'!H1255))</f>
        <v>1299</v>
      </c>
      <c r="J1255">
        <f>INDEX(TrainRun!$AE$2:$AE$148,'By Second'!H1255)</f>
        <v>30.802566310011724</v>
      </c>
      <c r="K1255">
        <f t="shared" si="399"/>
        <v>55</v>
      </c>
      <c r="L1255">
        <f t="shared" si="400"/>
        <v>-2.4570207435576599</v>
      </c>
      <c r="M1255">
        <f t="shared" si="403"/>
        <v>-4.4673104428321085E-2</v>
      </c>
      <c r="N1255" s="32">
        <f t="shared" si="404"/>
        <v>32.946875322571145</v>
      </c>
      <c r="O1255" s="29">
        <f t="shared" si="401"/>
        <v>52110.266262451005</v>
      </c>
      <c r="P1255">
        <f>MATCH(O1255,LORDetail!$B$2:$B$930,1)</f>
        <v>303</v>
      </c>
      <c r="Q1255">
        <f>INDEX(LORDetail!$B$2:$B$930,P1255)</f>
        <v>51917.446779906109</v>
      </c>
      <c r="R1255">
        <f>INDEX(LORDetail!$D$2:$D$930,P1255)</f>
        <v>51.466351192527199</v>
      </c>
      <c r="S1255">
        <f>INDEX(LORDetail!$E$2:$E$930,P1255)</f>
        <v>-0.89168627839744197</v>
      </c>
      <c r="T1255">
        <f>INDEX(LORDetail!$G$2:$G$930,P1255)</f>
        <v>32.377020000000002</v>
      </c>
      <c r="U1255">
        <f t="shared" si="405"/>
        <v>304</v>
      </c>
      <c r="V1255">
        <f>INDEX(LORDetail!$B$2:$B$930,U1255)</f>
        <v>52134.808815894161</v>
      </c>
      <c r="W1255">
        <f>INDEX(LORDetail!$D$2:$D$930,U1255)</f>
        <v>51.4655540819668</v>
      </c>
      <c r="X1255">
        <f>INDEX(LORDetail!$E$2:$E$930,U1255)</f>
        <v>-0.894547521295603</v>
      </c>
      <c r="Y1255">
        <f>INDEX(LORDetail!$G$2:$G$930,U1255)</f>
        <v>32.513420000000004</v>
      </c>
      <c r="Z1255">
        <f t="shared" si="406"/>
        <v>217.3620359880515</v>
      </c>
      <c r="AA1255" s="29">
        <f t="shared" si="407"/>
        <v>192.81948254489544</v>
      </c>
      <c r="AB1255">
        <f t="shared" si="408"/>
        <v>0.88708905245760039</v>
      </c>
      <c r="AC1255" s="32">
        <f t="shared" si="409"/>
        <v>51.465644084475471</v>
      </c>
      <c r="AD1255" s="32">
        <f t="shared" si="410"/>
        <v>-0.89422445564882269</v>
      </c>
      <c r="AE1255" s="34">
        <f t="shared" si="411"/>
        <v>32.498018946755217</v>
      </c>
      <c r="AF1255" s="36" t="str">
        <f t="shared" si="412"/>
        <v>PADTON</v>
      </c>
      <c r="AG1255" s="36" t="str">
        <f t="shared" si="413"/>
        <v>RDNGSTN</v>
      </c>
      <c r="AH1255" s="36">
        <f t="shared" si="414"/>
        <v>1251</v>
      </c>
      <c r="AI1255" s="42">
        <f t="shared" si="415"/>
        <v>52110.2</v>
      </c>
      <c r="AJ1255" s="43">
        <f t="shared" si="416"/>
        <v>32.946875322571145</v>
      </c>
      <c r="AK1255" s="43">
        <f t="shared" si="417"/>
        <v>-4.4673104428321085E-2</v>
      </c>
      <c r="AL1255" s="36">
        <f t="shared" si="418"/>
        <v>51.465644084475471</v>
      </c>
      <c r="AM1255" s="36">
        <v>1</v>
      </c>
      <c r="AN1255" s="36">
        <f t="shared" si="419"/>
        <v>-0.89422445564882269</v>
      </c>
      <c r="AO1255" s="36">
        <v>4</v>
      </c>
      <c r="AP1255" s="42">
        <f>INT(AI1255/1000)*1000</f>
        <v>52000</v>
      </c>
      <c r="AQ1255" s="42">
        <f>MOD(AI1255,1000)</f>
        <v>110.19999999999709</v>
      </c>
      <c r="AR1255" s="42">
        <f>MOD(AI1256,1000)-0.2+(AP1256-AP1255)</f>
        <v>142.9999999999971</v>
      </c>
    </row>
    <row r="1256" spans="1:44" x14ac:dyDescent="0.25">
      <c r="A1256" s="32" t="s">
        <v>0</v>
      </c>
      <c r="B1256" s="33" t="s">
        <v>1</v>
      </c>
      <c r="C1256" s="32">
        <v>1252</v>
      </c>
      <c r="D1256">
        <f>MATCH(C1256,TrainRun!$AG$2:$AG$148,1)</f>
        <v>129</v>
      </c>
      <c r="E1256">
        <f>INT(INDEX(TrainRun!$AD$2:$AD$148,'By Second'!D1256))</f>
        <v>1244</v>
      </c>
      <c r="F1256">
        <f>IF(E1256=0,0,INDEX(TrainRun!$AE$2:$AE$148,'By Second'!D1256))</f>
        <v>33.259587053569383</v>
      </c>
      <c r="G1256">
        <f>INDEX(TrainRun!$AF$2:$AF$148,'By Second'!D1256)</f>
        <v>51878.677511772956</v>
      </c>
      <c r="H1256">
        <f t="shared" si="402"/>
        <v>130</v>
      </c>
      <c r="I1256">
        <f>INT(INDEX(TrainRun!$AD$2:$AD$148,'By Second'!H1256))</f>
        <v>1299</v>
      </c>
      <c r="J1256">
        <f>INDEX(TrainRun!$AE$2:$AE$148,'By Second'!H1256)</f>
        <v>30.802566310011724</v>
      </c>
      <c r="K1256">
        <f t="shared" si="399"/>
        <v>55</v>
      </c>
      <c r="L1256">
        <f t="shared" si="400"/>
        <v>-2.4570207435576599</v>
      </c>
      <c r="M1256">
        <f t="shared" si="403"/>
        <v>-4.4673104428321085E-2</v>
      </c>
      <c r="N1256" s="32">
        <f t="shared" si="404"/>
        <v>32.902202218142826</v>
      </c>
      <c r="O1256" s="29">
        <f t="shared" si="401"/>
        <v>52143.16846466915</v>
      </c>
      <c r="P1256">
        <f>MATCH(O1256,LORDetail!$B$2:$B$930,1)</f>
        <v>304</v>
      </c>
      <c r="Q1256">
        <f>INDEX(LORDetail!$B$2:$B$930,P1256)</f>
        <v>52134.808815894161</v>
      </c>
      <c r="R1256">
        <f>INDEX(LORDetail!$D$2:$D$930,P1256)</f>
        <v>51.4655540819668</v>
      </c>
      <c r="S1256">
        <f>INDEX(LORDetail!$E$2:$E$930,P1256)</f>
        <v>-0.894547521295603</v>
      </c>
      <c r="T1256">
        <f>INDEX(LORDetail!$G$2:$G$930,P1256)</f>
        <v>32.513420000000004</v>
      </c>
      <c r="U1256">
        <f t="shared" si="405"/>
        <v>305</v>
      </c>
      <c r="V1256">
        <f>INDEX(LORDetail!$B$2:$B$930,U1256)</f>
        <v>52373.912266253472</v>
      </c>
      <c r="W1256">
        <f>INDEX(LORDetail!$D$2:$D$930,U1256)</f>
        <v>51.464727176759702</v>
      </c>
      <c r="X1256">
        <f>INDEX(LORDetail!$E$2:$E$930,U1256)</f>
        <v>-0.89772953400160005</v>
      </c>
      <c r="Y1256">
        <f>INDEX(LORDetail!$G$2:$G$930,U1256)</f>
        <v>32.663469999999997</v>
      </c>
      <c r="Z1256">
        <f t="shared" si="406"/>
        <v>239.10345035931095</v>
      </c>
      <c r="AA1256" s="29">
        <f t="shared" si="407"/>
        <v>8.3596487749891821</v>
      </c>
      <c r="AB1256">
        <f t="shared" si="408"/>
        <v>3.4962476544887919E-2</v>
      </c>
      <c r="AC1256" s="32">
        <f t="shared" si="409"/>
        <v>51.465525171312891</v>
      </c>
      <c r="AD1256" s="32">
        <f t="shared" si="410"/>
        <v>-0.89465877234020197</v>
      </c>
      <c r="AE1256" s="34">
        <f t="shared" si="411"/>
        <v>32.518666119605562</v>
      </c>
      <c r="AF1256" s="36" t="str">
        <f t="shared" si="412"/>
        <v>PADTON</v>
      </c>
      <c r="AG1256" s="36" t="str">
        <f t="shared" si="413"/>
        <v>RDNGSTN</v>
      </c>
      <c r="AH1256" s="36">
        <f t="shared" si="414"/>
        <v>1252</v>
      </c>
      <c r="AI1256" s="42">
        <f t="shared" si="415"/>
        <v>52143.199999999997</v>
      </c>
      <c r="AJ1256" s="43">
        <f t="shared" si="416"/>
        <v>32.902202218142826</v>
      </c>
      <c r="AK1256" s="43">
        <f t="shared" si="417"/>
        <v>-4.4673104428321085E-2</v>
      </c>
      <c r="AL1256" s="36">
        <f t="shared" si="418"/>
        <v>51.465525171312891</v>
      </c>
      <c r="AM1256" s="36">
        <v>1</v>
      </c>
      <c r="AN1256" s="36">
        <f t="shared" si="419"/>
        <v>-0.89465877234020197</v>
      </c>
      <c r="AO1256" s="36">
        <v>4</v>
      </c>
      <c r="AP1256" s="42">
        <f>INT(AI1256/1000)*1000</f>
        <v>52000</v>
      </c>
      <c r="AQ1256" s="42">
        <f>MOD(AI1256,1000)</f>
        <v>143.19999999999709</v>
      </c>
      <c r="AR1256" s="42">
        <f>MOD(AI1257,1000)-0.2+(AP1257-AP1256)</f>
        <v>175.8</v>
      </c>
    </row>
    <row r="1257" spans="1:44" x14ac:dyDescent="0.25">
      <c r="A1257" s="32" t="s">
        <v>0</v>
      </c>
      <c r="B1257" s="33" t="s">
        <v>1</v>
      </c>
      <c r="C1257" s="32">
        <v>1253</v>
      </c>
      <c r="D1257">
        <f>MATCH(C1257,TrainRun!$AG$2:$AG$148,1)</f>
        <v>129</v>
      </c>
      <c r="E1257">
        <f>INT(INDEX(TrainRun!$AD$2:$AD$148,'By Second'!D1257))</f>
        <v>1244</v>
      </c>
      <c r="F1257">
        <f>IF(E1257=0,0,INDEX(TrainRun!$AE$2:$AE$148,'By Second'!D1257))</f>
        <v>33.259587053569383</v>
      </c>
      <c r="G1257">
        <f>INDEX(TrainRun!$AF$2:$AF$148,'By Second'!D1257)</f>
        <v>51878.677511772956</v>
      </c>
      <c r="H1257">
        <f t="shared" si="402"/>
        <v>130</v>
      </c>
      <c r="I1257">
        <f>INT(INDEX(TrainRun!$AD$2:$AD$148,'By Second'!H1257))</f>
        <v>1299</v>
      </c>
      <c r="J1257">
        <f>INDEX(TrainRun!$AE$2:$AE$148,'By Second'!H1257)</f>
        <v>30.802566310011724</v>
      </c>
      <c r="K1257">
        <f t="shared" si="399"/>
        <v>55</v>
      </c>
      <c r="L1257">
        <f t="shared" si="400"/>
        <v>-2.4570207435576599</v>
      </c>
      <c r="M1257">
        <f t="shared" si="403"/>
        <v>-4.4673104428321085E-2</v>
      </c>
      <c r="N1257" s="32">
        <f t="shared" si="404"/>
        <v>32.857529113714506</v>
      </c>
      <c r="O1257" s="29">
        <f t="shared" si="401"/>
        <v>52176.025993782867</v>
      </c>
      <c r="P1257">
        <f>MATCH(O1257,LORDetail!$B$2:$B$930,1)</f>
        <v>304</v>
      </c>
      <c r="Q1257">
        <f>INDEX(LORDetail!$B$2:$B$930,P1257)</f>
        <v>52134.808815894161</v>
      </c>
      <c r="R1257">
        <f>INDEX(LORDetail!$D$2:$D$930,P1257)</f>
        <v>51.4655540819668</v>
      </c>
      <c r="S1257">
        <f>INDEX(LORDetail!$E$2:$E$930,P1257)</f>
        <v>-0.894547521295603</v>
      </c>
      <c r="T1257">
        <f>INDEX(LORDetail!$G$2:$G$930,P1257)</f>
        <v>32.513420000000004</v>
      </c>
      <c r="U1257">
        <f t="shared" si="405"/>
        <v>305</v>
      </c>
      <c r="V1257">
        <f>INDEX(LORDetail!$B$2:$B$930,U1257)</f>
        <v>52373.912266253472</v>
      </c>
      <c r="W1257">
        <f>INDEX(LORDetail!$D$2:$D$930,U1257)</f>
        <v>51.464727176759702</v>
      </c>
      <c r="X1257">
        <f>INDEX(LORDetail!$E$2:$E$930,U1257)</f>
        <v>-0.89772953400160005</v>
      </c>
      <c r="Y1257">
        <f>INDEX(LORDetail!$G$2:$G$930,U1257)</f>
        <v>32.663469999999997</v>
      </c>
      <c r="Z1257">
        <f t="shared" si="406"/>
        <v>239.10345035931095</v>
      </c>
      <c r="AA1257" s="29">
        <f t="shared" si="407"/>
        <v>41.217177888705919</v>
      </c>
      <c r="AB1257">
        <f t="shared" si="408"/>
        <v>0.17238219618649211</v>
      </c>
      <c r="AC1257" s="32">
        <f t="shared" si="409"/>
        <v>51.465411538231166</v>
      </c>
      <c r="AD1257" s="32">
        <f t="shared" si="410"/>
        <v>-0.89509604363415607</v>
      </c>
      <c r="AE1257" s="34">
        <f t="shared" si="411"/>
        <v>32.539285948537788</v>
      </c>
      <c r="AF1257" s="36" t="str">
        <f t="shared" si="412"/>
        <v>PADTON</v>
      </c>
      <c r="AG1257" s="36" t="str">
        <f t="shared" si="413"/>
        <v>RDNGSTN</v>
      </c>
      <c r="AH1257" s="36">
        <f t="shared" si="414"/>
        <v>1253</v>
      </c>
      <c r="AI1257" s="42">
        <f t="shared" si="415"/>
        <v>52176</v>
      </c>
      <c r="AJ1257" s="43">
        <f t="shared" si="416"/>
        <v>32.857529113714506</v>
      </c>
      <c r="AK1257" s="43">
        <f t="shared" si="417"/>
        <v>-4.4673104428321085E-2</v>
      </c>
      <c r="AL1257" s="36">
        <f t="shared" si="418"/>
        <v>51.465411538231166</v>
      </c>
      <c r="AM1257" s="36">
        <v>1</v>
      </c>
      <c r="AN1257" s="36">
        <f t="shared" si="419"/>
        <v>-0.89509604363415607</v>
      </c>
      <c r="AO1257" s="36">
        <v>4</v>
      </c>
      <c r="AP1257" s="42">
        <f>INT(AI1257/1000)*1000</f>
        <v>52000</v>
      </c>
      <c r="AQ1257" s="42">
        <f>MOD(AI1257,1000)</f>
        <v>176</v>
      </c>
      <c r="AR1257" s="42">
        <f>MOD(AI1258,1000)-0.2+(AP1258-AP1257)</f>
        <v>208.60000000000292</v>
      </c>
    </row>
    <row r="1258" spans="1:44" x14ac:dyDescent="0.25">
      <c r="A1258" s="32" t="s">
        <v>0</v>
      </c>
      <c r="B1258" s="33" t="s">
        <v>1</v>
      </c>
      <c r="C1258" s="32">
        <v>1254</v>
      </c>
      <c r="D1258">
        <f>MATCH(C1258,TrainRun!$AG$2:$AG$148,1)</f>
        <v>129</v>
      </c>
      <c r="E1258">
        <f>INT(INDEX(TrainRun!$AD$2:$AD$148,'By Second'!D1258))</f>
        <v>1244</v>
      </c>
      <c r="F1258">
        <f>IF(E1258=0,0,INDEX(TrainRun!$AE$2:$AE$148,'By Second'!D1258))</f>
        <v>33.259587053569383</v>
      </c>
      <c r="G1258">
        <f>INDEX(TrainRun!$AF$2:$AF$148,'By Second'!D1258)</f>
        <v>51878.677511772956</v>
      </c>
      <c r="H1258">
        <f t="shared" si="402"/>
        <v>130</v>
      </c>
      <c r="I1258">
        <f>INT(INDEX(TrainRun!$AD$2:$AD$148,'By Second'!H1258))</f>
        <v>1299</v>
      </c>
      <c r="J1258">
        <f>INDEX(TrainRun!$AE$2:$AE$148,'By Second'!H1258)</f>
        <v>30.802566310011724</v>
      </c>
      <c r="K1258">
        <f t="shared" si="399"/>
        <v>55</v>
      </c>
      <c r="L1258">
        <f t="shared" si="400"/>
        <v>-2.4570207435576599</v>
      </c>
      <c r="M1258">
        <f t="shared" si="403"/>
        <v>-4.4673104428321085E-2</v>
      </c>
      <c r="N1258" s="32">
        <f t="shared" si="404"/>
        <v>32.812856009286186</v>
      </c>
      <c r="O1258" s="29">
        <f t="shared" si="401"/>
        <v>52208.838849792155</v>
      </c>
      <c r="P1258">
        <f>MATCH(O1258,LORDetail!$B$2:$B$930,1)</f>
        <v>304</v>
      </c>
      <c r="Q1258">
        <f>INDEX(LORDetail!$B$2:$B$930,P1258)</f>
        <v>52134.808815894161</v>
      </c>
      <c r="R1258">
        <f>INDEX(LORDetail!$D$2:$D$930,P1258)</f>
        <v>51.4655540819668</v>
      </c>
      <c r="S1258">
        <f>INDEX(LORDetail!$E$2:$E$930,P1258)</f>
        <v>-0.894547521295603</v>
      </c>
      <c r="T1258">
        <f>INDEX(LORDetail!$G$2:$G$930,P1258)</f>
        <v>32.513420000000004</v>
      </c>
      <c r="U1258">
        <f t="shared" si="405"/>
        <v>305</v>
      </c>
      <c r="V1258">
        <f>INDEX(LORDetail!$B$2:$B$930,U1258)</f>
        <v>52373.912266253472</v>
      </c>
      <c r="W1258">
        <f>INDEX(LORDetail!$D$2:$D$930,U1258)</f>
        <v>51.464727176759702</v>
      </c>
      <c r="X1258">
        <f>INDEX(LORDetail!$E$2:$E$930,U1258)</f>
        <v>-0.89772953400160005</v>
      </c>
      <c r="Y1258">
        <f>INDEX(LORDetail!$G$2:$G$930,U1258)</f>
        <v>32.663469999999997</v>
      </c>
      <c r="Z1258">
        <f t="shared" si="406"/>
        <v>239.10345035931095</v>
      </c>
      <c r="AA1258" s="29">
        <f t="shared" si="407"/>
        <v>74.030033897994144</v>
      </c>
      <c r="AB1258">
        <f t="shared" si="408"/>
        <v>0.30961507994445941</v>
      </c>
      <c r="AC1258" s="32">
        <f t="shared" si="409"/>
        <v>51.465298059645001</v>
      </c>
      <c r="AD1258" s="32">
        <f t="shared" si="410"/>
        <v>-0.8955327204139546</v>
      </c>
      <c r="AE1258" s="34">
        <f t="shared" si="411"/>
        <v>32.55987774274567</v>
      </c>
      <c r="AF1258" s="36" t="str">
        <f t="shared" si="412"/>
        <v>PADTON</v>
      </c>
      <c r="AG1258" s="36" t="str">
        <f t="shared" si="413"/>
        <v>RDNGSTN</v>
      </c>
      <c r="AH1258" s="36">
        <f t="shared" si="414"/>
        <v>1254</v>
      </c>
      <c r="AI1258" s="42">
        <f t="shared" si="415"/>
        <v>52208.800000000003</v>
      </c>
      <c r="AJ1258" s="43">
        <f t="shared" si="416"/>
        <v>32.812856009286186</v>
      </c>
      <c r="AK1258" s="43">
        <f t="shared" si="417"/>
        <v>-4.4673104428321085E-2</v>
      </c>
      <c r="AL1258" s="36">
        <f t="shared" si="418"/>
        <v>51.465298059645001</v>
      </c>
      <c r="AM1258" s="36">
        <v>1</v>
      </c>
      <c r="AN1258" s="36">
        <f t="shared" si="419"/>
        <v>-0.8955327204139546</v>
      </c>
      <c r="AO1258" s="36">
        <v>4</v>
      </c>
      <c r="AP1258" s="42">
        <f>INT(AI1258/1000)*1000</f>
        <v>52000</v>
      </c>
      <c r="AQ1258" s="42">
        <f>MOD(AI1258,1000)</f>
        <v>208.80000000000291</v>
      </c>
      <c r="AR1258" s="42">
        <f>MOD(AI1259,1000)-0.2+(AP1259-AP1258)</f>
        <v>241.39999999999856</v>
      </c>
    </row>
    <row r="1259" spans="1:44" x14ac:dyDescent="0.25">
      <c r="A1259" s="32" t="s">
        <v>0</v>
      </c>
      <c r="B1259" s="33" t="s">
        <v>1</v>
      </c>
      <c r="C1259" s="32">
        <v>1255</v>
      </c>
      <c r="D1259">
        <f>MATCH(C1259,TrainRun!$AG$2:$AG$148,1)</f>
        <v>129</v>
      </c>
      <c r="E1259">
        <f>INT(INDEX(TrainRun!$AD$2:$AD$148,'By Second'!D1259))</f>
        <v>1244</v>
      </c>
      <c r="F1259">
        <f>IF(E1259=0,0,INDEX(TrainRun!$AE$2:$AE$148,'By Second'!D1259))</f>
        <v>33.259587053569383</v>
      </c>
      <c r="G1259">
        <f>INDEX(TrainRun!$AF$2:$AF$148,'By Second'!D1259)</f>
        <v>51878.677511772956</v>
      </c>
      <c r="H1259">
        <f t="shared" si="402"/>
        <v>130</v>
      </c>
      <c r="I1259">
        <f>INT(INDEX(TrainRun!$AD$2:$AD$148,'By Second'!H1259))</f>
        <v>1299</v>
      </c>
      <c r="J1259">
        <f>INDEX(TrainRun!$AE$2:$AE$148,'By Second'!H1259)</f>
        <v>30.802566310011724</v>
      </c>
      <c r="K1259">
        <f t="shared" si="399"/>
        <v>55</v>
      </c>
      <c r="L1259">
        <f t="shared" si="400"/>
        <v>-2.4570207435576599</v>
      </c>
      <c r="M1259">
        <f t="shared" si="403"/>
        <v>-4.4673104428321085E-2</v>
      </c>
      <c r="N1259" s="32">
        <f t="shared" si="404"/>
        <v>32.768182904857866</v>
      </c>
      <c r="O1259" s="29">
        <f t="shared" si="401"/>
        <v>52241.607032697015</v>
      </c>
      <c r="P1259">
        <f>MATCH(O1259,LORDetail!$B$2:$B$930,1)</f>
        <v>304</v>
      </c>
      <c r="Q1259">
        <f>INDEX(LORDetail!$B$2:$B$930,P1259)</f>
        <v>52134.808815894161</v>
      </c>
      <c r="R1259">
        <f>INDEX(LORDetail!$D$2:$D$930,P1259)</f>
        <v>51.4655540819668</v>
      </c>
      <c r="S1259">
        <f>INDEX(LORDetail!$E$2:$E$930,P1259)</f>
        <v>-0.894547521295603</v>
      </c>
      <c r="T1259">
        <f>INDEX(LORDetail!$G$2:$G$930,P1259)</f>
        <v>32.513420000000004</v>
      </c>
      <c r="U1259">
        <f t="shared" si="405"/>
        <v>305</v>
      </c>
      <c r="V1259">
        <f>INDEX(LORDetail!$B$2:$B$930,U1259)</f>
        <v>52373.912266253472</v>
      </c>
      <c r="W1259">
        <f>INDEX(LORDetail!$D$2:$D$930,U1259)</f>
        <v>51.464727176759702</v>
      </c>
      <c r="X1259">
        <f>INDEX(LORDetail!$E$2:$E$930,U1259)</f>
        <v>-0.89772953400160005</v>
      </c>
      <c r="Y1259">
        <f>INDEX(LORDetail!$G$2:$G$930,U1259)</f>
        <v>32.663469999999997</v>
      </c>
      <c r="Z1259">
        <f t="shared" si="406"/>
        <v>239.10345035931095</v>
      </c>
      <c r="AA1259" s="29">
        <f t="shared" si="407"/>
        <v>106.79821680285386</v>
      </c>
      <c r="AB1259">
        <f t="shared" si="408"/>
        <v>0.4466611278187898</v>
      </c>
      <c r="AC1259" s="32">
        <f t="shared" si="409"/>
        <v>51.465184735554402</v>
      </c>
      <c r="AD1259" s="32">
        <f t="shared" si="410"/>
        <v>-0.89596880267959733</v>
      </c>
      <c r="AE1259" s="34">
        <f t="shared" si="411"/>
        <v>32.580441502229213</v>
      </c>
      <c r="AF1259" s="36" t="str">
        <f t="shared" si="412"/>
        <v>PADTON</v>
      </c>
      <c r="AG1259" s="36" t="str">
        <f t="shared" si="413"/>
        <v>RDNGSTN</v>
      </c>
      <c r="AH1259" s="36">
        <f t="shared" si="414"/>
        <v>1255</v>
      </c>
      <c r="AI1259" s="42">
        <f t="shared" si="415"/>
        <v>52241.599999999999</v>
      </c>
      <c r="AJ1259" s="43">
        <f t="shared" si="416"/>
        <v>32.768182904857866</v>
      </c>
      <c r="AK1259" s="43">
        <f t="shared" si="417"/>
        <v>-4.4673104428321085E-2</v>
      </c>
      <c r="AL1259" s="36">
        <f t="shared" si="418"/>
        <v>51.465184735554402</v>
      </c>
      <c r="AM1259" s="36">
        <v>1</v>
      </c>
      <c r="AN1259" s="36">
        <f t="shared" si="419"/>
        <v>-0.89596880267959733</v>
      </c>
      <c r="AO1259" s="36">
        <v>4</v>
      </c>
      <c r="AP1259" s="42">
        <f>INT(AI1259/1000)*1000</f>
        <v>52000</v>
      </c>
      <c r="AQ1259" s="42">
        <f>MOD(AI1259,1000)</f>
        <v>241.59999999999854</v>
      </c>
      <c r="AR1259" s="42">
        <f>MOD(AI1260,1000)-0.2+(AP1260-AP1259)</f>
        <v>274.20000000000147</v>
      </c>
    </row>
    <row r="1260" spans="1:44" x14ac:dyDescent="0.25">
      <c r="A1260" s="32" t="s">
        <v>0</v>
      </c>
      <c r="B1260" s="33" t="s">
        <v>1</v>
      </c>
      <c r="C1260" s="32">
        <v>1256</v>
      </c>
      <c r="D1260">
        <f>MATCH(C1260,TrainRun!$AG$2:$AG$148,1)</f>
        <v>129</v>
      </c>
      <c r="E1260">
        <f>INT(INDEX(TrainRun!$AD$2:$AD$148,'By Second'!D1260))</f>
        <v>1244</v>
      </c>
      <c r="F1260">
        <f>IF(E1260=0,0,INDEX(TrainRun!$AE$2:$AE$148,'By Second'!D1260))</f>
        <v>33.259587053569383</v>
      </c>
      <c r="G1260">
        <f>INDEX(TrainRun!$AF$2:$AF$148,'By Second'!D1260)</f>
        <v>51878.677511772956</v>
      </c>
      <c r="H1260">
        <f t="shared" si="402"/>
        <v>130</v>
      </c>
      <c r="I1260">
        <f>INT(INDEX(TrainRun!$AD$2:$AD$148,'By Second'!H1260))</f>
        <v>1299</v>
      </c>
      <c r="J1260">
        <f>INDEX(TrainRun!$AE$2:$AE$148,'By Second'!H1260)</f>
        <v>30.802566310011724</v>
      </c>
      <c r="K1260">
        <f t="shared" si="399"/>
        <v>55</v>
      </c>
      <c r="L1260">
        <f t="shared" si="400"/>
        <v>-2.4570207435576599</v>
      </c>
      <c r="M1260">
        <f t="shared" si="403"/>
        <v>-4.4673104428321085E-2</v>
      </c>
      <c r="N1260" s="32">
        <f t="shared" si="404"/>
        <v>32.723509800429547</v>
      </c>
      <c r="O1260" s="29">
        <f t="shared" si="401"/>
        <v>52274.330542497446</v>
      </c>
      <c r="P1260">
        <f>MATCH(O1260,LORDetail!$B$2:$B$930,1)</f>
        <v>304</v>
      </c>
      <c r="Q1260">
        <f>INDEX(LORDetail!$B$2:$B$930,P1260)</f>
        <v>52134.808815894161</v>
      </c>
      <c r="R1260">
        <f>INDEX(LORDetail!$D$2:$D$930,P1260)</f>
        <v>51.4655540819668</v>
      </c>
      <c r="S1260">
        <f>INDEX(LORDetail!$E$2:$E$930,P1260)</f>
        <v>-0.894547521295603</v>
      </c>
      <c r="T1260">
        <f>INDEX(LORDetail!$G$2:$G$930,P1260)</f>
        <v>32.513420000000004</v>
      </c>
      <c r="U1260">
        <f t="shared" si="405"/>
        <v>305</v>
      </c>
      <c r="V1260">
        <f>INDEX(LORDetail!$B$2:$B$930,U1260)</f>
        <v>52373.912266253472</v>
      </c>
      <c r="W1260">
        <f>INDEX(LORDetail!$D$2:$D$930,U1260)</f>
        <v>51.464727176759702</v>
      </c>
      <c r="X1260">
        <f>INDEX(LORDetail!$E$2:$E$930,U1260)</f>
        <v>-0.89772953400160005</v>
      </c>
      <c r="Y1260">
        <f>INDEX(LORDetail!$G$2:$G$930,U1260)</f>
        <v>32.663469999999997</v>
      </c>
      <c r="Z1260">
        <f t="shared" si="406"/>
        <v>239.10345035931095</v>
      </c>
      <c r="AA1260" s="29">
        <f t="shared" si="407"/>
        <v>139.52172660328506</v>
      </c>
      <c r="AB1260">
        <f t="shared" si="408"/>
        <v>0.58352033980948337</v>
      </c>
      <c r="AC1260" s="32">
        <f t="shared" si="409"/>
        <v>51.465071565959363</v>
      </c>
      <c r="AD1260" s="32">
        <f t="shared" si="410"/>
        <v>-0.89640429043108449</v>
      </c>
      <c r="AE1260" s="34">
        <f t="shared" si="411"/>
        <v>32.600977226988412</v>
      </c>
      <c r="AF1260" s="36" t="str">
        <f t="shared" si="412"/>
        <v>PADTON</v>
      </c>
      <c r="AG1260" s="36" t="str">
        <f t="shared" si="413"/>
        <v>RDNGSTN</v>
      </c>
      <c r="AH1260" s="36">
        <f t="shared" si="414"/>
        <v>1256</v>
      </c>
      <c r="AI1260" s="42">
        <f t="shared" si="415"/>
        <v>52274.400000000001</v>
      </c>
      <c r="AJ1260" s="43">
        <f t="shared" si="416"/>
        <v>32.723509800429547</v>
      </c>
      <c r="AK1260" s="43">
        <f t="shared" si="417"/>
        <v>-4.4673104428321085E-2</v>
      </c>
      <c r="AL1260" s="36">
        <f t="shared" si="418"/>
        <v>51.465071565959363</v>
      </c>
      <c r="AM1260" s="36">
        <v>1</v>
      </c>
      <c r="AN1260" s="36">
        <f t="shared" si="419"/>
        <v>-0.89640429043108449</v>
      </c>
      <c r="AO1260" s="36">
        <v>4</v>
      </c>
      <c r="AP1260" s="42">
        <f>INT(AI1260/1000)*1000</f>
        <v>52000</v>
      </c>
      <c r="AQ1260" s="42">
        <f>MOD(AI1260,1000)</f>
        <v>274.40000000000146</v>
      </c>
      <c r="AR1260" s="42">
        <f>MOD(AI1261,1000)-0.2+(AP1261-AP1260)</f>
        <v>306.8</v>
      </c>
    </row>
    <row r="1261" spans="1:44" x14ac:dyDescent="0.25">
      <c r="A1261" s="32" t="s">
        <v>0</v>
      </c>
      <c r="B1261" s="33" t="s">
        <v>1</v>
      </c>
      <c r="C1261" s="32">
        <v>1257</v>
      </c>
      <c r="D1261">
        <f>MATCH(C1261,TrainRun!$AG$2:$AG$148,1)</f>
        <v>129</v>
      </c>
      <c r="E1261">
        <f>INT(INDEX(TrainRun!$AD$2:$AD$148,'By Second'!D1261))</f>
        <v>1244</v>
      </c>
      <c r="F1261">
        <f>IF(E1261=0,0,INDEX(TrainRun!$AE$2:$AE$148,'By Second'!D1261))</f>
        <v>33.259587053569383</v>
      </c>
      <c r="G1261">
        <f>INDEX(TrainRun!$AF$2:$AF$148,'By Second'!D1261)</f>
        <v>51878.677511772956</v>
      </c>
      <c r="H1261">
        <f t="shared" si="402"/>
        <v>130</v>
      </c>
      <c r="I1261">
        <f>INT(INDEX(TrainRun!$AD$2:$AD$148,'By Second'!H1261))</f>
        <v>1299</v>
      </c>
      <c r="J1261">
        <f>INDEX(TrainRun!$AE$2:$AE$148,'By Second'!H1261)</f>
        <v>30.802566310011724</v>
      </c>
      <c r="K1261">
        <f t="shared" si="399"/>
        <v>55</v>
      </c>
      <c r="L1261">
        <f t="shared" si="400"/>
        <v>-2.4570207435576599</v>
      </c>
      <c r="M1261">
        <f t="shared" si="403"/>
        <v>-4.4673104428321085E-2</v>
      </c>
      <c r="N1261" s="32">
        <f t="shared" si="404"/>
        <v>32.678836696001227</v>
      </c>
      <c r="O1261" s="29">
        <f t="shared" si="401"/>
        <v>52307.009379193449</v>
      </c>
      <c r="P1261">
        <f>MATCH(O1261,LORDetail!$B$2:$B$930,1)</f>
        <v>304</v>
      </c>
      <c r="Q1261">
        <f>INDEX(LORDetail!$B$2:$B$930,P1261)</f>
        <v>52134.808815894161</v>
      </c>
      <c r="R1261">
        <f>INDEX(LORDetail!$D$2:$D$930,P1261)</f>
        <v>51.4655540819668</v>
      </c>
      <c r="S1261">
        <f>INDEX(LORDetail!$E$2:$E$930,P1261)</f>
        <v>-0.894547521295603</v>
      </c>
      <c r="T1261">
        <f>INDEX(LORDetail!$G$2:$G$930,P1261)</f>
        <v>32.513420000000004</v>
      </c>
      <c r="U1261">
        <f t="shared" si="405"/>
        <v>305</v>
      </c>
      <c r="V1261">
        <f>INDEX(LORDetail!$B$2:$B$930,U1261)</f>
        <v>52373.912266253472</v>
      </c>
      <c r="W1261">
        <f>INDEX(LORDetail!$D$2:$D$930,U1261)</f>
        <v>51.464727176759702</v>
      </c>
      <c r="X1261">
        <f>INDEX(LORDetail!$E$2:$E$930,U1261)</f>
        <v>-0.89772953400160005</v>
      </c>
      <c r="Y1261">
        <f>INDEX(LORDetail!$G$2:$G$930,U1261)</f>
        <v>32.663469999999997</v>
      </c>
      <c r="Z1261">
        <f t="shared" si="406"/>
        <v>239.10345035931095</v>
      </c>
      <c r="AA1261" s="29">
        <f t="shared" si="407"/>
        <v>172.20056329928775</v>
      </c>
      <c r="AB1261">
        <f t="shared" si="408"/>
        <v>0.72019271591653999</v>
      </c>
      <c r="AC1261" s="32">
        <f t="shared" si="409"/>
        <v>51.464958550859897</v>
      </c>
      <c r="AD1261" s="32">
        <f t="shared" si="410"/>
        <v>-0.89683918366841597</v>
      </c>
      <c r="AE1261" s="34">
        <f t="shared" si="411"/>
        <v>32.621484917023274</v>
      </c>
      <c r="AF1261" s="36" t="str">
        <f t="shared" si="412"/>
        <v>PADTON</v>
      </c>
      <c r="AG1261" s="36" t="str">
        <f t="shared" si="413"/>
        <v>RDNGSTN</v>
      </c>
      <c r="AH1261" s="36">
        <f t="shared" si="414"/>
        <v>1257</v>
      </c>
      <c r="AI1261" s="42">
        <f t="shared" si="415"/>
        <v>52307</v>
      </c>
      <c r="AJ1261" s="43">
        <f t="shared" si="416"/>
        <v>32.678836696001227</v>
      </c>
      <c r="AK1261" s="43">
        <f t="shared" si="417"/>
        <v>-4.4673104428321085E-2</v>
      </c>
      <c r="AL1261" s="36">
        <f t="shared" si="418"/>
        <v>51.464958550859897</v>
      </c>
      <c r="AM1261" s="36">
        <v>1</v>
      </c>
      <c r="AN1261" s="36">
        <f t="shared" si="419"/>
        <v>-0.89683918366841597</v>
      </c>
      <c r="AO1261" s="36">
        <v>4</v>
      </c>
      <c r="AP1261" s="42">
        <f>INT(AI1261/1000)*1000</f>
        <v>52000</v>
      </c>
      <c r="AQ1261" s="42">
        <f>MOD(AI1261,1000)</f>
        <v>307</v>
      </c>
      <c r="AR1261" s="42">
        <f>MOD(AI1262,1000)-0.2+(AP1262-AP1261)</f>
        <v>339.39999999999856</v>
      </c>
    </row>
    <row r="1262" spans="1:44" x14ac:dyDescent="0.25">
      <c r="A1262" s="32" t="s">
        <v>0</v>
      </c>
      <c r="B1262" s="33" t="s">
        <v>1</v>
      </c>
      <c r="C1262" s="32">
        <v>1258</v>
      </c>
      <c r="D1262">
        <f>MATCH(C1262,TrainRun!$AG$2:$AG$148,1)</f>
        <v>129</v>
      </c>
      <c r="E1262">
        <f>INT(INDEX(TrainRun!$AD$2:$AD$148,'By Second'!D1262))</f>
        <v>1244</v>
      </c>
      <c r="F1262">
        <f>IF(E1262=0,0,INDEX(TrainRun!$AE$2:$AE$148,'By Second'!D1262))</f>
        <v>33.259587053569383</v>
      </c>
      <c r="G1262">
        <f>INDEX(TrainRun!$AF$2:$AF$148,'By Second'!D1262)</f>
        <v>51878.677511772956</v>
      </c>
      <c r="H1262">
        <f t="shared" si="402"/>
        <v>130</v>
      </c>
      <c r="I1262">
        <f>INT(INDEX(TrainRun!$AD$2:$AD$148,'By Second'!H1262))</f>
        <v>1299</v>
      </c>
      <c r="J1262">
        <f>INDEX(TrainRun!$AE$2:$AE$148,'By Second'!H1262)</f>
        <v>30.802566310011724</v>
      </c>
      <c r="K1262">
        <f t="shared" si="399"/>
        <v>55</v>
      </c>
      <c r="L1262">
        <f t="shared" si="400"/>
        <v>-2.4570207435576599</v>
      </c>
      <c r="M1262">
        <f t="shared" si="403"/>
        <v>-4.4673104428321085E-2</v>
      </c>
      <c r="N1262" s="32">
        <f t="shared" si="404"/>
        <v>32.634163591572907</v>
      </c>
      <c r="O1262" s="29">
        <f t="shared" si="401"/>
        <v>52339.643542785023</v>
      </c>
      <c r="P1262">
        <f>MATCH(O1262,LORDetail!$B$2:$B$930,1)</f>
        <v>304</v>
      </c>
      <c r="Q1262">
        <f>INDEX(LORDetail!$B$2:$B$930,P1262)</f>
        <v>52134.808815894161</v>
      </c>
      <c r="R1262">
        <f>INDEX(LORDetail!$D$2:$D$930,P1262)</f>
        <v>51.4655540819668</v>
      </c>
      <c r="S1262">
        <f>INDEX(LORDetail!$E$2:$E$930,P1262)</f>
        <v>-0.894547521295603</v>
      </c>
      <c r="T1262">
        <f>INDEX(LORDetail!$G$2:$G$930,P1262)</f>
        <v>32.513420000000004</v>
      </c>
      <c r="U1262">
        <f t="shared" si="405"/>
        <v>305</v>
      </c>
      <c r="V1262">
        <f>INDEX(LORDetail!$B$2:$B$930,U1262)</f>
        <v>52373.912266253472</v>
      </c>
      <c r="W1262">
        <f>INDEX(LORDetail!$D$2:$D$930,U1262)</f>
        <v>51.464727176759702</v>
      </c>
      <c r="X1262">
        <f>INDEX(LORDetail!$E$2:$E$930,U1262)</f>
        <v>-0.89772953400160005</v>
      </c>
      <c r="Y1262">
        <f>INDEX(LORDetail!$G$2:$G$930,U1262)</f>
        <v>32.663469999999997</v>
      </c>
      <c r="Z1262">
        <f t="shared" si="406"/>
        <v>239.10345035931095</v>
      </c>
      <c r="AA1262" s="29">
        <f t="shared" si="407"/>
        <v>204.83472689086193</v>
      </c>
      <c r="AB1262">
        <f t="shared" si="408"/>
        <v>0.85667825613995974</v>
      </c>
      <c r="AC1262" s="32">
        <f t="shared" si="409"/>
        <v>51.464845690255991</v>
      </c>
      <c r="AD1262" s="32">
        <f t="shared" si="410"/>
        <v>-0.89727348239159177</v>
      </c>
      <c r="AE1262" s="34">
        <f t="shared" si="411"/>
        <v>32.641964572333798</v>
      </c>
      <c r="AF1262" s="36" t="str">
        <f t="shared" si="412"/>
        <v>PADTON</v>
      </c>
      <c r="AG1262" s="36" t="str">
        <f t="shared" si="413"/>
        <v>RDNGSTN</v>
      </c>
      <c r="AH1262" s="36">
        <f t="shared" si="414"/>
        <v>1258</v>
      </c>
      <c r="AI1262" s="42">
        <f t="shared" si="415"/>
        <v>52339.6</v>
      </c>
      <c r="AJ1262" s="43">
        <f t="shared" si="416"/>
        <v>32.634163591572907</v>
      </c>
      <c r="AK1262" s="43">
        <f t="shared" si="417"/>
        <v>-4.4673104428321085E-2</v>
      </c>
      <c r="AL1262" s="36">
        <f t="shared" si="418"/>
        <v>51.464845690255991</v>
      </c>
      <c r="AM1262" s="36">
        <v>1</v>
      </c>
      <c r="AN1262" s="36">
        <f t="shared" si="419"/>
        <v>-0.89727348239159177</v>
      </c>
      <c r="AO1262" s="36">
        <v>4</v>
      </c>
      <c r="AP1262" s="42">
        <f>INT(AI1262/1000)*1000</f>
        <v>52000</v>
      </c>
      <c r="AQ1262" s="42">
        <f>MOD(AI1262,1000)</f>
        <v>339.59999999999854</v>
      </c>
      <c r="AR1262" s="42">
        <f>MOD(AI1263,1000)-0.2+(AP1263-AP1262)</f>
        <v>371.9999999999971</v>
      </c>
    </row>
    <row r="1263" spans="1:44" x14ac:dyDescent="0.25">
      <c r="A1263" s="32" t="s">
        <v>0</v>
      </c>
      <c r="B1263" s="33" t="s">
        <v>1</v>
      </c>
      <c r="C1263" s="32">
        <v>1259</v>
      </c>
      <c r="D1263">
        <f>MATCH(C1263,TrainRun!$AG$2:$AG$148,1)</f>
        <v>129</v>
      </c>
      <c r="E1263">
        <f>INT(INDEX(TrainRun!$AD$2:$AD$148,'By Second'!D1263))</f>
        <v>1244</v>
      </c>
      <c r="F1263">
        <f>IF(E1263=0,0,INDEX(TrainRun!$AE$2:$AE$148,'By Second'!D1263))</f>
        <v>33.259587053569383</v>
      </c>
      <c r="G1263">
        <f>INDEX(TrainRun!$AF$2:$AF$148,'By Second'!D1263)</f>
        <v>51878.677511772956</v>
      </c>
      <c r="H1263">
        <f t="shared" si="402"/>
        <v>130</v>
      </c>
      <c r="I1263">
        <f>INT(INDEX(TrainRun!$AD$2:$AD$148,'By Second'!H1263))</f>
        <v>1299</v>
      </c>
      <c r="J1263">
        <f>INDEX(TrainRun!$AE$2:$AE$148,'By Second'!H1263)</f>
        <v>30.802566310011724</v>
      </c>
      <c r="K1263">
        <f t="shared" si="399"/>
        <v>55</v>
      </c>
      <c r="L1263">
        <f t="shared" si="400"/>
        <v>-2.4570207435576599</v>
      </c>
      <c r="M1263">
        <f t="shared" si="403"/>
        <v>-4.4673104428321085E-2</v>
      </c>
      <c r="N1263" s="32">
        <f t="shared" si="404"/>
        <v>32.589490487144587</v>
      </c>
      <c r="O1263" s="29">
        <f t="shared" si="401"/>
        <v>52372.233033272169</v>
      </c>
      <c r="P1263">
        <f>MATCH(O1263,LORDetail!$B$2:$B$930,1)</f>
        <v>304</v>
      </c>
      <c r="Q1263">
        <f>INDEX(LORDetail!$B$2:$B$930,P1263)</f>
        <v>52134.808815894161</v>
      </c>
      <c r="R1263">
        <f>INDEX(LORDetail!$D$2:$D$930,P1263)</f>
        <v>51.4655540819668</v>
      </c>
      <c r="S1263">
        <f>INDEX(LORDetail!$E$2:$E$930,P1263)</f>
        <v>-0.894547521295603</v>
      </c>
      <c r="T1263">
        <f>INDEX(LORDetail!$G$2:$G$930,P1263)</f>
        <v>32.513420000000004</v>
      </c>
      <c r="U1263">
        <f t="shared" si="405"/>
        <v>305</v>
      </c>
      <c r="V1263">
        <f>INDEX(LORDetail!$B$2:$B$930,U1263)</f>
        <v>52373.912266253472</v>
      </c>
      <c r="W1263">
        <f>INDEX(LORDetail!$D$2:$D$930,U1263)</f>
        <v>51.464727176759702</v>
      </c>
      <c r="X1263">
        <f>INDEX(LORDetail!$E$2:$E$930,U1263)</f>
        <v>-0.89772953400160005</v>
      </c>
      <c r="Y1263">
        <f>INDEX(LORDetail!$G$2:$G$930,U1263)</f>
        <v>32.663469999999997</v>
      </c>
      <c r="Z1263">
        <f t="shared" si="406"/>
        <v>239.10345035931095</v>
      </c>
      <c r="AA1263" s="29">
        <f t="shared" si="407"/>
        <v>237.4242173780076</v>
      </c>
      <c r="AB1263">
        <f t="shared" si="408"/>
        <v>0.9929769604797426</v>
      </c>
      <c r="AC1263" s="32">
        <f t="shared" si="409"/>
        <v>51.464732984147652</v>
      </c>
      <c r="AD1263" s="32">
        <f t="shared" si="410"/>
        <v>-0.89770718660061188</v>
      </c>
      <c r="AE1263" s="34">
        <f t="shared" si="411"/>
        <v>32.662416192919984</v>
      </c>
      <c r="AF1263" s="36" t="str">
        <f t="shared" si="412"/>
        <v>PADTON</v>
      </c>
      <c r="AG1263" s="36" t="str">
        <f t="shared" si="413"/>
        <v>RDNGSTN</v>
      </c>
      <c r="AH1263" s="36">
        <f t="shared" si="414"/>
        <v>1259</v>
      </c>
      <c r="AI1263" s="42">
        <f t="shared" si="415"/>
        <v>52372.2</v>
      </c>
      <c r="AJ1263" s="43">
        <f t="shared" si="416"/>
        <v>32.589490487144587</v>
      </c>
      <c r="AK1263" s="43">
        <f t="shared" si="417"/>
        <v>-4.4673104428321085E-2</v>
      </c>
      <c r="AL1263" s="36">
        <f t="shared" si="418"/>
        <v>51.464732984147652</v>
      </c>
      <c r="AM1263" s="36">
        <v>1</v>
      </c>
      <c r="AN1263" s="36">
        <f t="shared" si="419"/>
        <v>-0.89770718660061188</v>
      </c>
      <c r="AO1263" s="36">
        <v>4</v>
      </c>
      <c r="AP1263" s="42">
        <f>INT(AI1263/1000)*1000</f>
        <v>52000</v>
      </c>
      <c r="AQ1263" s="42">
        <f>MOD(AI1263,1000)</f>
        <v>372.19999999999709</v>
      </c>
      <c r="AR1263" s="42">
        <f>MOD(AI1264,1000)-0.2+(AP1264-AP1263)</f>
        <v>404.60000000000292</v>
      </c>
    </row>
    <row r="1264" spans="1:44" x14ac:dyDescent="0.25">
      <c r="A1264" s="32" t="s">
        <v>0</v>
      </c>
      <c r="B1264" s="33" t="s">
        <v>1</v>
      </c>
      <c r="C1264" s="32">
        <v>1260</v>
      </c>
      <c r="D1264">
        <f>MATCH(C1264,TrainRun!$AG$2:$AG$148,1)</f>
        <v>129</v>
      </c>
      <c r="E1264">
        <f>INT(INDEX(TrainRun!$AD$2:$AD$148,'By Second'!D1264))</f>
        <v>1244</v>
      </c>
      <c r="F1264">
        <f>IF(E1264=0,0,INDEX(TrainRun!$AE$2:$AE$148,'By Second'!D1264))</f>
        <v>33.259587053569383</v>
      </c>
      <c r="G1264">
        <f>INDEX(TrainRun!$AF$2:$AF$148,'By Second'!D1264)</f>
        <v>51878.677511772956</v>
      </c>
      <c r="H1264">
        <f t="shared" si="402"/>
        <v>130</v>
      </c>
      <c r="I1264">
        <f>INT(INDEX(TrainRun!$AD$2:$AD$148,'By Second'!H1264))</f>
        <v>1299</v>
      </c>
      <c r="J1264">
        <f>INDEX(TrainRun!$AE$2:$AE$148,'By Second'!H1264)</f>
        <v>30.802566310011724</v>
      </c>
      <c r="K1264">
        <f t="shared" si="399"/>
        <v>55</v>
      </c>
      <c r="L1264">
        <f t="shared" si="400"/>
        <v>-2.4570207435576599</v>
      </c>
      <c r="M1264">
        <f t="shared" si="403"/>
        <v>-4.4673104428321085E-2</v>
      </c>
      <c r="N1264" s="32">
        <f t="shared" si="404"/>
        <v>32.544817382716268</v>
      </c>
      <c r="O1264" s="29">
        <f t="shared" si="401"/>
        <v>52404.777850654886</v>
      </c>
      <c r="P1264">
        <f>MATCH(O1264,LORDetail!$B$2:$B$930,1)</f>
        <v>305</v>
      </c>
      <c r="Q1264">
        <f>INDEX(LORDetail!$B$2:$B$930,P1264)</f>
        <v>52373.912266253472</v>
      </c>
      <c r="R1264">
        <f>INDEX(LORDetail!$D$2:$D$930,P1264)</f>
        <v>51.464727176759702</v>
      </c>
      <c r="S1264">
        <f>INDEX(LORDetail!$E$2:$E$930,P1264)</f>
        <v>-0.89772953400160005</v>
      </c>
      <c r="T1264">
        <f>INDEX(LORDetail!$G$2:$G$930,P1264)</f>
        <v>32.663469999999997</v>
      </c>
      <c r="U1264">
        <f t="shared" si="405"/>
        <v>306</v>
      </c>
      <c r="V1264">
        <f>INDEX(LORDetail!$B$2:$B$930,U1264)</f>
        <v>52563.772549918991</v>
      </c>
      <c r="W1264">
        <f>INDEX(LORDetail!$D$2:$D$930,U1264)</f>
        <v>51.464134970832397</v>
      </c>
      <c r="X1264">
        <f>INDEX(LORDetail!$E$2:$E$930,U1264)</f>
        <v>-0.90029685081853705</v>
      </c>
      <c r="Y1264">
        <f>INDEX(LORDetail!$G$2:$G$930,U1264)</f>
        <v>32.782609999999998</v>
      </c>
      <c r="Z1264">
        <f t="shared" si="406"/>
        <v>189.86028366551909</v>
      </c>
      <c r="AA1264" s="29">
        <f t="shared" si="407"/>
        <v>30.865584401413798</v>
      </c>
      <c r="AB1264">
        <f t="shared" si="408"/>
        <v>0.16256998991843052</v>
      </c>
      <c r="AC1264" s="32">
        <f t="shared" si="409"/>
        <v>51.464630901848068</v>
      </c>
      <c r="AD1264" s="32">
        <f t="shared" si="410"/>
        <v>-0.8981469026706469</v>
      </c>
      <c r="AE1264" s="34">
        <f t="shared" si="411"/>
        <v>32.682838588598877</v>
      </c>
      <c r="AF1264" s="36" t="str">
        <f t="shared" si="412"/>
        <v>PADTON</v>
      </c>
      <c r="AG1264" s="36" t="str">
        <f t="shared" si="413"/>
        <v>RDNGSTN</v>
      </c>
      <c r="AH1264" s="36">
        <f t="shared" si="414"/>
        <v>1260</v>
      </c>
      <c r="AI1264" s="42">
        <f t="shared" si="415"/>
        <v>52404.800000000003</v>
      </c>
      <c r="AJ1264" s="43">
        <f t="shared" si="416"/>
        <v>32.544817382716268</v>
      </c>
      <c r="AK1264" s="43">
        <f t="shared" si="417"/>
        <v>-4.4673104428321085E-2</v>
      </c>
      <c r="AL1264" s="36">
        <f t="shared" si="418"/>
        <v>51.464630901848068</v>
      </c>
      <c r="AM1264" s="36">
        <v>1</v>
      </c>
      <c r="AN1264" s="36">
        <f t="shared" si="419"/>
        <v>-0.8981469026706469</v>
      </c>
      <c r="AO1264" s="36">
        <v>4</v>
      </c>
      <c r="AP1264" s="42">
        <f>INT(AI1264/1000)*1000</f>
        <v>52000</v>
      </c>
      <c r="AQ1264" s="42">
        <f>MOD(AI1264,1000)</f>
        <v>404.80000000000291</v>
      </c>
      <c r="AR1264" s="42">
        <f>MOD(AI1265,1000)-0.2+(AP1265-AP1264)</f>
        <v>436.9999999999971</v>
      </c>
    </row>
    <row r="1265" spans="1:44" x14ac:dyDescent="0.25">
      <c r="A1265" s="32" t="s">
        <v>0</v>
      </c>
      <c r="B1265" s="33" t="s">
        <v>1</v>
      </c>
      <c r="C1265" s="32">
        <v>1261</v>
      </c>
      <c r="D1265">
        <f>MATCH(C1265,TrainRun!$AG$2:$AG$148,1)</f>
        <v>129</v>
      </c>
      <c r="E1265">
        <f>INT(INDEX(TrainRun!$AD$2:$AD$148,'By Second'!D1265))</f>
        <v>1244</v>
      </c>
      <c r="F1265">
        <f>IF(E1265=0,0,INDEX(TrainRun!$AE$2:$AE$148,'By Second'!D1265))</f>
        <v>33.259587053569383</v>
      </c>
      <c r="G1265">
        <f>INDEX(TrainRun!$AF$2:$AF$148,'By Second'!D1265)</f>
        <v>51878.677511772956</v>
      </c>
      <c r="H1265">
        <f t="shared" si="402"/>
        <v>130</v>
      </c>
      <c r="I1265">
        <f>INT(INDEX(TrainRun!$AD$2:$AD$148,'By Second'!H1265))</f>
        <v>1299</v>
      </c>
      <c r="J1265">
        <f>INDEX(TrainRun!$AE$2:$AE$148,'By Second'!H1265)</f>
        <v>30.802566310011724</v>
      </c>
      <c r="K1265">
        <f t="shared" si="399"/>
        <v>55</v>
      </c>
      <c r="L1265">
        <f t="shared" si="400"/>
        <v>-2.4570207435576599</v>
      </c>
      <c r="M1265">
        <f t="shared" si="403"/>
        <v>-4.4673104428321085E-2</v>
      </c>
      <c r="N1265" s="32">
        <f t="shared" si="404"/>
        <v>32.500144278287948</v>
      </c>
      <c r="O1265" s="29">
        <f t="shared" si="401"/>
        <v>52437.277994933174</v>
      </c>
      <c r="P1265">
        <f>MATCH(O1265,LORDetail!$B$2:$B$930,1)</f>
        <v>305</v>
      </c>
      <c r="Q1265">
        <f>INDEX(LORDetail!$B$2:$B$930,P1265)</f>
        <v>52373.912266253472</v>
      </c>
      <c r="R1265">
        <f>INDEX(LORDetail!$D$2:$D$930,P1265)</f>
        <v>51.464727176759702</v>
      </c>
      <c r="S1265">
        <f>INDEX(LORDetail!$E$2:$E$930,P1265)</f>
        <v>-0.89772953400160005</v>
      </c>
      <c r="T1265">
        <f>INDEX(LORDetail!$G$2:$G$930,P1265)</f>
        <v>32.663469999999997</v>
      </c>
      <c r="U1265">
        <f t="shared" si="405"/>
        <v>306</v>
      </c>
      <c r="V1265">
        <f>INDEX(LORDetail!$B$2:$B$930,U1265)</f>
        <v>52563.772549918991</v>
      </c>
      <c r="W1265">
        <f>INDEX(LORDetail!$D$2:$D$930,U1265)</f>
        <v>51.464134970832397</v>
      </c>
      <c r="X1265">
        <f>INDEX(LORDetail!$E$2:$E$930,U1265)</f>
        <v>-0.90029685081853705</v>
      </c>
      <c r="Y1265">
        <f>INDEX(LORDetail!$G$2:$G$930,U1265)</f>
        <v>32.782609999999998</v>
      </c>
      <c r="Z1265">
        <f t="shared" si="406"/>
        <v>189.86028366551909</v>
      </c>
      <c r="AA1265" s="29">
        <f t="shared" si="407"/>
        <v>63.365728679702443</v>
      </c>
      <c r="AB1265">
        <f t="shared" si="408"/>
        <v>0.33374925738199779</v>
      </c>
      <c r="AC1265" s="32">
        <f t="shared" si="409"/>
        <v>51.464529528471246</v>
      </c>
      <c r="AD1265" s="32">
        <f t="shared" si="410"/>
        <v>-0.89858637408271713</v>
      </c>
      <c r="AE1265" s="34">
        <f t="shared" si="411"/>
        <v>32.703232886524489</v>
      </c>
      <c r="AF1265" s="36" t="str">
        <f t="shared" si="412"/>
        <v>PADTON</v>
      </c>
      <c r="AG1265" s="36" t="str">
        <f t="shared" si="413"/>
        <v>RDNGSTN</v>
      </c>
      <c r="AH1265" s="36">
        <f t="shared" si="414"/>
        <v>1261</v>
      </c>
      <c r="AI1265" s="42">
        <f t="shared" si="415"/>
        <v>52437.2</v>
      </c>
      <c r="AJ1265" s="43">
        <f t="shared" si="416"/>
        <v>32.500144278287948</v>
      </c>
      <c r="AK1265" s="43">
        <f t="shared" si="417"/>
        <v>-4.4673104428321085E-2</v>
      </c>
      <c r="AL1265" s="36">
        <f t="shared" si="418"/>
        <v>51.464529528471246</v>
      </c>
      <c r="AM1265" s="36">
        <v>1</v>
      </c>
      <c r="AN1265" s="36">
        <f t="shared" si="419"/>
        <v>-0.89858637408271713</v>
      </c>
      <c r="AO1265" s="36">
        <v>4</v>
      </c>
      <c r="AP1265" s="42">
        <f>INT(AI1265/1000)*1000</f>
        <v>52000</v>
      </c>
      <c r="AQ1265" s="42">
        <f>MOD(AI1265,1000)</f>
        <v>437.19999999999709</v>
      </c>
      <c r="AR1265" s="42">
        <f>MOD(AI1266,1000)-0.2+(AP1266-AP1265)</f>
        <v>469.60000000000292</v>
      </c>
    </row>
    <row r="1266" spans="1:44" x14ac:dyDescent="0.25">
      <c r="A1266" s="32" t="s">
        <v>0</v>
      </c>
      <c r="B1266" s="33" t="s">
        <v>1</v>
      </c>
      <c r="C1266" s="32">
        <v>1262</v>
      </c>
      <c r="D1266">
        <f>MATCH(C1266,TrainRun!$AG$2:$AG$148,1)</f>
        <v>129</v>
      </c>
      <c r="E1266">
        <f>INT(INDEX(TrainRun!$AD$2:$AD$148,'By Second'!D1266))</f>
        <v>1244</v>
      </c>
      <c r="F1266">
        <f>IF(E1266=0,0,INDEX(TrainRun!$AE$2:$AE$148,'By Second'!D1266))</f>
        <v>33.259587053569383</v>
      </c>
      <c r="G1266">
        <f>INDEX(TrainRun!$AF$2:$AF$148,'By Second'!D1266)</f>
        <v>51878.677511772956</v>
      </c>
      <c r="H1266">
        <f t="shared" si="402"/>
        <v>130</v>
      </c>
      <c r="I1266">
        <f>INT(INDEX(TrainRun!$AD$2:$AD$148,'By Second'!H1266))</f>
        <v>1299</v>
      </c>
      <c r="J1266">
        <f>INDEX(TrainRun!$AE$2:$AE$148,'By Second'!H1266)</f>
        <v>30.802566310011724</v>
      </c>
      <c r="K1266">
        <f t="shared" si="399"/>
        <v>55</v>
      </c>
      <c r="L1266">
        <f t="shared" si="400"/>
        <v>-2.4570207435576599</v>
      </c>
      <c r="M1266">
        <f t="shared" si="403"/>
        <v>-4.4673104428321085E-2</v>
      </c>
      <c r="N1266" s="32">
        <f t="shared" si="404"/>
        <v>32.455471173859628</v>
      </c>
      <c r="O1266" s="29">
        <f t="shared" si="401"/>
        <v>52469.733466107034</v>
      </c>
      <c r="P1266">
        <f>MATCH(O1266,LORDetail!$B$2:$B$930,1)</f>
        <v>305</v>
      </c>
      <c r="Q1266">
        <f>INDEX(LORDetail!$B$2:$B$930,P1266)</f>
        <v>52373.912266253472</v>
      </c>
      <c r="R1266">
        <f>INDEX(LORDetail!$D$2:$D$930,P1266)</f>
        <v>51.464727176759702</v>
      </c>
      <c r="S1266">
        <f>INDEX(LORDetail!$E$2:$E$930,P1266)</f>
        <v>-0.89772953400160005</v>
      </c>
      <c r="T1266">
        <f>INDEX(LORDetail!$G$2:$G$930,P1266)</f>
        <v>32.663469999999997</v>
      </c>
      <c r="U1266">
        <f t="shared" si="405"/>
        <v>306</v>
      </c>
      <c r="V1266">
        <f>INDEX(LORDetail!$B$2:$B$930,U1266)</f>
        <v>52563.772549918991</v>
      </c>
      <c r="W1266">
        <f>INDEX(LORDetail!$D$2:$D$930,U1266)</f>
        <v>51.464134970832397</v>
      </c>
      <c r="X1266">
        <f>INDEX(LORDetail!$E$2:$E$930,U1266)</f>
        <v>-0.90029685081853705</v>
      </c>
      <c r="Y1266">
        <f>INDEX(LORDetail!$G$2:$G$930,U1266)</f>
        <v>32.782609999999998</v>
      </c>
      <c r="Z1266">
        <f t="shared" si="406"/>
        <v>189.86028366551909</v>
      </c>
      <c r="AA1266" s="29">
        <f t="shared" si="407"/>
        <v>95.821199853562575</v>
      </c>
      <c r="AB1266">
        <f t="shared" si="408"/>
        <v>0.50469323021961154</v>
      </c>
      <c r="AC1266" s="32">
        <f t="shared" si="409"/>
        <v>51.464428294437297</v>
      </c>
      <c r="AD1266" s="32">
        <f t="shared" si="410"/>
        <v>-0.89902524141893714</v>
      </c>
      <c r="AE1266" s="34">
        <f t="shared" si="411"/>
        <v>32.723599151448362</v>
      </c>
      <c r="AF1266" s="36" t="str">
        <f t="shared" si="412"/>
        <v>PADTON</v>
      </c>
      <c r="AG1266" s="36" t="str">
        <f t="shared" si="413"/>
        <v>RDNGSTN</v>
      </c>
      <c r="AH1266" s="36">
        <f t="shared" si="414"/>
        <v>1262</v>
      </c>
      <c r="AI1266" s="42">
        <f t="shared" si="415"/>
        <v>52469.8</v>
      </c>
      <c r="AJ1266" s="43">
        <f t="shared" si="416"/>
        <v>32.455471173859628</v>
      </c>
      <c r="AK1266" s="43">
        <f t="shared" si="417"/>
        <v>-4.4673104428321085E-2</v>
      </c>
      <c r="AL1266" s="36">
        <f t="shared" si="418"/>
        <v>51.464428294437297</v>
      </c>
      <c r="AM1266" s="36">
        <v>1</v>
      </c>
      <c r="AN1266" s="36">
        <f t="shared" si="419"/>
        <v>-0.89902524141893714</v>
      </c>
      <c r="AO1266" s="36">
        <v>4</v>
      </c>
      <c r="AP1266" s="42">
        <f>INT(AI1266/1000)*1000</f>
        <v>52000</v>
      </c>
      <c r="AQ1266" s="42">
        <f>MOD(AI1266,1000)</f>
        <v>469.80000000000291</v>
      </c>
      <c r="AR1266" s="42">
        <f>MOD(AI1267,1000)-0.2+(AP1267-AP1266)</f>
        <v>501.9999999999971</v>
      </c>
    </row>
    <row r="1267" spans="1:44" x14ac:dyDescent="0.25">
      <c r="A1267" s="32" t="s">
        <v>0</v>
      </c>
      <c r="B1267" s="33" t="s">
        <v>1</v>
      </c>
      <c r="C1267" s="32">
        <v>1263</v>
      </c>
      <c r="D1267">
        <f>MATCH(C1267,TrainRun!$AG$2:$AG$148,1)</f>
        <v>129</v>
      </c>
      <c r="E1267">
        <f>INT(INDEX(TrainRun!$AD$2:$AD$148,'By Second'!D1267))</f>
        <v>1244</v>
      </c>
      <c r="F1267">
        <f>IF(E1267=0,0,INDEX(TrainRun!$AE$2:$AE$148,'By Second'!D1267))</f>
        <v>33.259587053569383</v>
      </c>
      <c r="G1267">
        <f>INDEX(TrainRun!$AF$2:$AF$148,'By Second'!D1267)</f>
        <v>51878.677511772956</v>
      </c>
      <c r="H1267">
        <f t="shared" si="402"/>
        <v>130</v>
      </c>
      <c r="I1267">
        <f>INT(INDEX(TrainRun!$AD$2:$AD$148,'By Second'!H1267))</f>
        <v>1299</v>
      </c>
      <c r="J1267">
        <f>INDEX(TrainRun!$AE$2:$AE$148,'By Second'!H1267)</f>
        <v>30.802566310011724</v>
      </c>
      <c r="K1267">
        <f t="shared" si="399"/>
        <v>55</v>
      </c>
      <c r="L1267">
        <f t="shared" si="400"/>
        <v>-2.4570207435576599</v>
      </c>
      <c r="M1267">
        <f t="shared" si="403"/>
        <v>-4.4673104428321085E-2</v>
      </c>
      <c r="N1267" s="32">
        <f t="shared" si="404"/>
        <v>32.410798069431308</v>
      </c>
      <c r="O1267" s="29">
        <f t="shared" si="401"/>
        <v>52502.144264176466</v>
      </c>
      <c r="P1267">
        <f>MATCH(O1267,LORDetail!$B$2:$B$930,1)</f>
        <v>305</v>
      </c>
      <c r="Q1267">
        <f>INDEX(LORDetail!$B$2:$B$930,P1267)</f>
        <v>52373.912266253472</v>
      </c>
      <c r="R1267">
        <f>INDEX(LORDetail!$D$2:$D$930,P1267)</f>
        <v>51.464727176759702</v>
      </c>
      <c r="S1267">
        <f>INDEX(LORDetail!$E$2:$E$930,P1267)</f>
        <v>-0.89772953400160005</v>
      </c>
      <c r="T1267">
        <f>INDEX(LORDetail!$G$2:$G$930,P1267)</f>
        <v>32.663469999999997</v>
      </c>
      <c r="U1267">
        <f t="shared" si="405"/>
        <v>306</v>
      </c>
      <c r="V1267">
        <f>INDEX(LORDetail!$B$2:$B$930,U1267)</f>
        <v>52563.772549918991</v>
      </c>
      <c r="W1267">
        <f>INDEX(LORDetail!$D$2:$D$930,U1267)</f>
        <v>51.464134970832397</v>
      </c>
      <c r="X1267">
        <f>INDEX(LORDetail!$E$2:$E$930,U1267)</f>
        <v>-0.90029685081853705</v>
      </c>
      <c r="Y1267">
        <f>INDEX(LORDetail!$G$2:$G$930,U1267)</f>
        <v>32.782609999999998</v>
      </c>
      <c r="Z1267">
        <f t="shared" si="406"/>
        <v>189.86028366551909</v>
      </c>
      <c r="AA1267" s="29">
        <f t="shared" si="407"/>
        <v>128.2319979229942</v>
      </c>
      <c r="AB1267">
        <f t="shared" si="408"/>
        <v>0.67540190843127168</v>
      </c>
      <c r="AC1267" s="32">
        <f t="shared" si="409"/>
        <v>51.464327199746215</v>
      </c>
      <c r="AD1267" s="32">
        <f t="shared" si="410"/>
        <v>-0.89946350467930702</v>
      </c>
      <c r="AE1267" s="34">
        <f t="shared" si="411"/>
        <v>32.743937383370501</v>
      </c>
      <c r="AF1267" s="36" t="str">
        <f t="shared" si="412"/>
        <v>PADTON</v>
      </c>
      <c r="AG1267" s="36" t="str">
        <f t="shared" si="413"/>
        <v>RDNGSTN</v>
      </c>
      <c r="AH1267" s="36">
        <f t="shared" si="414"/>
        <v>1263</v>
      </c>
      <c r="AI1267" s="42">
        <f t="shared" si="415"/>
        <v>52502.2</v>
      </c>
      <c r="AJ1267" s="43">
        <f t="shared" si="416"/>
        <v>32.410798069431308</v>
      </c>
      <c r="AK1267" s="43">
        <f t="shared" si="417"/>
        <v>-4.4673104428321085E-2</v>
      </c>
      <c r="AL1267" s="36">
        <f t="shared" si="418"/>
        <v>51.464327199746215</v>
      </c>
      <c r="AM1267" s="36">
        <v>1</v>
      </c>
      <c r="AN1267" s="36">
        <f t="shared" si="419"/>
        <v>-0.89946350467930702</v>
      </c>
      <c r="AO1267" s="36">
        <v>4</v>
      </c>
      <c r="AP1267" s="42">
        <f>INT(AI1267/1000)*1000</f>
        <v>52000</v>
      </c>
      <c r="AQ1267" s="42">
        <f>MOD(AI1267,1000)</f>
        <v>502.19999999999709</v>
      </c>
      <c r="AR1267" s="42">
        <f>MOD(AI1268,1000)-0.2+(AP1268-AP1267)</f>
        <v>534.3999999999985</v>
      </c>
    </row>
    <row r="1268" spans="1:44" x14ac:dyDescent="0.25">
      <c r="A1268" s="32" t="s">
        <v>0</v>
      </c>
      <c r="B1268" s="33" t="s">
        <v>1</v>
      </c>
      <c r="C1268" s="32">
        <v>1264</v>
      </c>
      <c r="D1268">
        <f>MATCH(C1268,TrainRun!$AG$2:$AG$148,1)</f>
        <v>129</v>
      </c>
      <c r="E1268">
        <f>INT(INDEX(TrainRun!$AD$2:$AD$148,'By Second'!D1268))</f>
        <v>1244</v>
      </c>
      <c r="F1268">
        <f>IF(E1268=0,0,INDEX(TrainRun!$AE$2:$AE$148,'By Second'!D1268))</f>
        <v>33.259587053569383</v>
      </c>
      <c r="G1268">
        <f>INDEX(TrainRun!$AF$2:$AF$148,'By Second'!D1268)</f>
        <v>51878.677511772956</v>
      </c>
      <c r="H1268">
        <f t="shared" si="402"/>
        <v>130</v>
      </c>
      <c r="I1268">
        <f>INT(INDEX(TrainRun!$AD$2:$AD$148,'By Second'!H1268))</f>
        <v>1299</v>
      </c>
      <c r="J1268">
        <f>INDEX(TrainRun!$AE$2:$AE$148,'By Second'!H1268)</f>
        <v>30.802566310011724</v>
      </c>
      <c r="K1268">
        <f t="shared" si="399"/>
        <v>55</v>
      </c>
      <c r="L1268">
        <f t="shared" si="400"/>
        <v>-2.4570207435576599</v>
      </c>
      <c r="M1268">
        <f t="shared" si="403"/>
        <v>-4.4673104428321085E-2</v>
      </c>
      <c r="N1268" s="32">
        <f t="shared" si="404"/>
        <v>32.366124965002989</v>
      </c>
      <c r="O1268" s="29">
        <f t="shared" si="401"/>
        <v>52534.510389141469</v>
      </c>
      <c r="P1268">
        <f>MATCH(O1268,LORDetail!$B$2:$B$930,1)</f>
        <v>305</v>
      </c>
      <c r="Q1268">
        <f>INDEX(LORDetail!$B$2:$B$930,P1268)</f>
        <v>52373.912266253472</v>
      </c>
      <c r="R1268">
        <f>INDEX(LORDetail!$D$2:$D$930,P1268)</f>
        <v>51.464727176759702</v>
      </c>
      <c r="S1268">
        <f>INDEX(LORDetail!$E$2:$E$930,P1268)</f>
        <v>-0.89772953400160005</v>
      </c>
      <c r="T1268">
        <f>INDEX(LORDetail!$G$2:$G$930,P1268)</f>
        <v>32.663469999999997</v>
      </c>
      <c r="U1268">
        <f t="shared" si="405"/>
        <v>306</v>
      </c>
      <c r="V1268">
        <f>INDEX(LORDetail!$B$2:$B$930,U1268)</f>
        <v>52563.772549918991</v>
      </c>
      <c r="W1268">
        <f>INDEX(LORDetail!$D$2:$D$930,U1268)</f>
        <v>51.464134970832397</v>
      </c>
      <c r="X1268">
        <f>INDEX(LORDetail!$E$2:$E$930,U1268)</f>
        <v>-0.90029685081853705</v>
      </c>
      <c r="Y1268">
        <f>INDEX(LORDetail!$G$2:$G$930,U1268)</f>
        <v>32.782609999999998</v>
      </c>
      <c r="Z1268">
        <f t="shared" si="406"/>
        <v>189.86028366551909</v>
      </c>
      <c r="AA1268" s="29">
        <f t="shared" si="407"/>
        <v>160.59812288799731</v>
      </c>
      <c r="AB1268">
        <f t="shared" si="408"/>
        <v>0.84587529201697831</v>
      </c>
      <c r="AC1268" s="32">
        <f t="shared" si="409"/>
        <v>51.464226244398006</v>
      </c>
      <c r="AD1268" s="32">
        <f t="shared" si="410"/>
        <v>-0.89990116386382679</v>
      </c>
      <c r="AE1268" s="34">
        <f t="shared" si="411"/>
        <v>32.764247582290899</v>
      </c>
      <c r="AF1268" s="36" t="str">
        <f t="shared" si="412"/>
        <v>PADTON</v>
      </c>
      <c r="AG1268" s="36" t="str">
        <f t="shared" si="413"/>
        <v>RDNGSTN</v>
      </c>
      <c r="AH1268" s="36">
        <f t="shared" si="414"/>
        <v>1264</v>
      </c>
      <c r="AI1268" s="42">
        <f t="shared" si="415"/>
        <v>52534.6</v>
      </c>
      <c r="AJ1268" s="43">
        <f t="shared" si="416"/>
        <v>32.366124965002989</v>
      </c>
      <c r="AK1268" s="43">
        <f t="shared" si="417"/>
        <v>-4.4673104428321085E-2</v>
      </c>
      <c r="AL1268" s="36">
        <f t="shared" si="418"/>
        <v>51.464226244398006</v>
      </c>
      <c r="AM1268" s="36">
        <v>1</v>
      </c>
      <c r="AN1268" s="36">
        <f t="shared" si="419"/>
        <v>-0.89990116386382679</v>
      </c>
      <c r="AO1268" s="36">
        <v>4</v>
      </c>
      <c r="AP1268" s="42">
        <f>INT(AI1268/1000)*1000</f>
        <v>52000</v>
      </c>
      <c r="AQ1268" s="42">
        <f>MOD(AI1268,1000)</f>
        <v>534.59999999999854</v>
      </c>
      <c r="AR1268" s="42">
        <f>MOD(AI1269,1000)-0.2+(AP1269-AP1268)</f>
        <v>566.60000000000286</v>
      </c>
    </row>
    <row r="1269" spans="1:44" x14ac:dyDescent="0.25">
      <c r="A1269" s="32" t="s">
        <v>0</v>
      </c>
      <c r="B1269" s="33" t="s">
        <v>1</v>
      </c>
      <c r="C1269" s="32">
        <v>1265</v>
      </c>
      <c r="D1269">
        <f>MATCH(C1269,TrainRun!$AG$2:$AG$148,1)</f>
        <v>129</v>
      </c>
      <c r="E1269">
        <f>INT(INDEX(TrainRun!$AD$2:$AD$148,'By Second'!D1269))</f>
        <v>1244</v>
      </c>
      <c r="F1269">
        <f>IF(E1269=0,0,INDEX(TrainRun!$AE$2:$AE$148,'By Second'!D1269))</f>
        <v>33.259587053569383</v>
      </c>
      <c r="G1269">
        <f>INDEX(TrainRun!$AF$2:$AF$148,'By Second'!D1269)</f>
        <v>51878.677511772956</v>
      </c>
      <c r="H1269">
        <f t="shared" si="402"/>
        <v>130</v>
      </c>
      <c r="I1269">
        <f>INT(INDEX(TrainRun!$AD$2:$AD$148,'By Second'!H1269))</f>
        <v>1299</v>
      </c>
      <c r="J1269">
        <f>INDEX(TrainRun!$AE$2:$AE$148,'By Second'!H1269)</f>
        <v>30.802566310011724</v>
      </c>
      <c r="K1269">
        <f t="shared" si="399"/>
        <v>55</v>
      </c>
      <c r="L1269">
        <f t="shared" si="400"/>
        <v>-2.4570207435576599</v>
      </c>
      <c r="M1269">
        <f t="shared" si="403"/>
        <v>-4.4673104428321085E-2</v>
      </c>
      <c r="N1269" s="32">
        <f t="shared" si="404"/>
        <v>32.321451860574669</v>
      </c>
      <c r="O1269" s="29">
        <f t="shared" si="401"/>
        <v>52566.831841002044</v>
      </c>
      <c r="P1269">
        <f>MATCH(O1269,LORDetail!$B$2:$B$930,1)</f>
        <v>306</v>
      </c>
      <c r="Q1269">
        <f>INDEX(LORDetail!$B$2:$B$930,P1269)</f>
        <v>52563.772549918991</v>
      </c>
      <c r="R1269">
        <f>INDEX(LORDetail!$D$2:$D$930,P1269)</f>
        <v>51.464134970832397</v>
      </c>
      <c r="S1269">
        <f>INDEX(LORDetail!$E$2:$E$930,P1269)</f>
        <v>-0.90029685081853705</v>
      </c>
      <c r="T1269">
        <f>INDEX(LORDetail!$G$2:$G$930,P1269)</f>
        <v>32.782609999999998</v>
      </c>
      <c r="U1269">
        <f t="shared" si="405"/>
        <v>307</v>
      </c>
      <c r="V1269">
        <f>INDEX(LORDetail!$B$2:$B$930,U1269)</f>
        <v>52761.849843855984</v>
      </c>
      <c r="W1269">
        <f>INDEX(LORDetail!$D$2:$D$930,U1269)</f>
        <v>51.463595955338498</v>
      </c>
      <c r="X1269">
        <f>INDEX(LORDetail!$E$2:$E$930,U1269)</f>
        <v>-0.90301874836511997</v>
      </c>
      <c r="Y1269">
        <f>INDEX(LORDetail!$G$2:$G$930,U1269)</f>
        <v>32.906910000000003</v>
      </c>
      <c r="Z1269">
        <f t="shared" si="406"/>
        <v>198.07729393699265</v>
      </c>
      <c r="AA1269" s="29">
        <f t="shared" si="407"/>
        <v>3.0592910830528126</v>
      </c>
      <c r="AB1269">
        <f t="shared" si="408"/>
        <v>1.5444935773536754E-2</v>
      </c>
      <c r="AC1269" s="32">
        <f t="shared" si="409"/>
        <v>51.464126645772716</v>
      </c>
      <c r="AD1269" s="32">
        <f t="shared" si="410"/>
        <v>-0.90033889035132619</v>
      </c>
      <c r="AE1269" s="34">
        <f t="shared" si="411"/>
        <v>32.784529805516648</v>
      </c>
      <c r="AF1269" s="36" t="str">
        <f t="shared" si="412"/>
        <v>PADTON</v>
      </c>
      <c r="AG1269" s="36" t="str">
        <f t="shared" si="413"/>
        <v>RDNGSTN</v>
      </c>
      <c r="AH1269" s="36">
        <f t="shared" si="414"/>
        <v>1265</v>
      </c>
      <c r="AI1269" s="42">
        <f t="shared" si="415"/>
        <v>52566.8</v>
      </c>
      <c r="AJ1269" s="43">
        <f t="shared" si="416"/>
        <v>32.321451860574669</v>
      </c>
      <c r="AK1269" s="43">
        <f t="shared" si="417"/>
        <v>-4.4673104428321085E-2</v>
      </c>
      <c r="AL1269" s="36">
        <f t="shared" si="418"/>
        <v>51.464126645772716</v>
      </c>
      <c r="AM1269" s="36">
        <v>1</v>
      </c>
      <c r="AN1269" s="36">
        <f t="shared" si="419"/>
        <v>-0.90033889035132619</v>
      </c>
      <c r="AO1269" s="36">
        <v>4</v>
      </c>
      <c r="AP1269" s="42">
        <f>INT(AI1269/1000)*1000</f>
        <v>52000</v>
      </c>
      <c r="AQ1269" s="42">
        <f>MOD(AI1269,1000)</f>
        <v>566.80000000000291</v>
      </c>
      <c r="AR1269" s="42">
        <f>MOD(AI1270,1000)-0.2+(AP1270-AP1269)</f>
        <v>598.99999999999704</v>
      </c>
    </row>
    <row r="1270" spans="1:44" x14ac:dyDescent="0.25">
      <c r="A1270" s="32" t="s">
        <v>0</v>
      </c>
      <c r="B1270" s="33" t="s">
        <v>1</v>
      </c>
      <c r="C1270" s="32">
        <v>1266</v>
      </c>
      <c r="D1270">
        <f>MATCH(C1270,TrainRun!$AG$2:$AG$148,1)</f>
        <v>129</v>
      </c>
      <c r="E1270">
        <f>INT(INDEX(TrainRun!$AD$2:$AD$148,'By Second'!D1270))</f>
        <v>1244</v>
      </c>
      <c r="F1270">
        <f>IF(E1270=0,0,INDEX(TrainRun!$AE$2:$AE$148,'By Second'!D1270))</f>
        <v>33.259587053569383</v>
      </c>
      <c r="G1270">
        <f>INDEX(TrainRun!$AF$2:$AF$148,'By Second'!D1270)</f>
        <v>51878.677511772956</v>
      </c>
      <c r="H1270">
        <f t="shared" si="402"/>
        <v>130</v>
      </c>
      <c r="I1270">
        <f>INT(INDEX(TrainRun!$AD$2:$AD$148,'By Second'!H1270))</f>
        <v>1299</v>
      </c>
      <c r="J1270">
        <f>INDEX(TrainRun!$AE$2:$AE$148,'By Second'!H1270)</f>
        <v>30.802566310011724</v>
      </c>
      <c r="K1270">
        <f t="shared" si="399"/>
        <v>55</v>
      </c>
      <c r="L1270">
        <f t="shared" si="400"/>
        <v>-2.4570207435576599</v>
      </c>
      <c r="M1270">
        <f t="shared" si="403"/>
        <v>-4.4673104428321085E-2</v>
      </c>
      <c r="N1270" s="32">
        <f t="shared" si="404"/>
        <v>32.276778756146349</v>
      </c>
      <c r="O1270" s="29">
        <f t="shared" si="401"/>
        <v>52599.10861975819</v>
      </c>
      <c r="P1270">
        <f>MATCH(O1270,LORDetail!$B$2:$B$930,1)</f>
        <v>306</v>
      </c>
      <c r="Q1270">
        <f>INDEX(LORDetail!$B$2:$B$930,P1270)</f>
        <v>52563.772549918991</v>
      </c>
      <c r="R1270">
        <f>INDEX(LORDetail!$D$2:$D$930,P1270)</f>
        <v>51.464134970832397</v>
      </c>
      <c r="S1270">
        <f>INDEX(LORDetail!$E$2:$E$930,P1270)</f>
        <v>-0.90029685081853705</v>
      </c>
      <c r="T1270">
        <f>INDEX(LORDetail!$G$2:$G$930,P1270)</f>
        <v>32.782609999999998</v>
      </c>
      <c r="U1270">
        <f t="shared" si="405"/>
        <v>307</v>
      </c>
      <c r="V1270">
        <f>INDEX(LORDetail!$B$2:$B$930,U1270)</f>
        <v>52761.849843855984</v>
      </c>
      <c r="W1270">
        <f>INDEX(LORDetail!$D$2:$D$930,U1270)</f>
        <v>51.463595955338498</v>
      </c>
      <c r="X1270">
        <f>INDEX(LORDetail!$E$2:$E$930,U1270)</f>
        <v>-0.90301874836511997</v>
      </c>
      <c r="Y1270">
        <f>INDEX(LORDetail!$G$2:$G$930,U1270)</f>
        <v>32.906910000000003</v>
      </c>
      <c r="Z1270">
        <f t="shared" si="406"/>
        <v>198.07729393699265</v>
      </c>
      <c r="AA1270" s="29">
        <f t="shared" si="407"/>
        <v>35.336069839198899</v>
      </c>
      <c r="AB1270">
        <f t="shared" si="408"/>
        <v>0.17839535838186035</v>
      </c>
      <c r="AC1270" s="32">
        <f t="shared" si="409"/>
        <v>51.464038812970188</v>
      </c>
      <c r="AD1270" s="32">
        <f t="shared" si="410"/>
        <v>-0.90078242470683845</v>
      </c>
      <c r="AE1270" s="34">
        <f t="shared" si="411"/>
        <v>32.804784543046864</v>
      </c>
      <c r="AF1270" s="36" t="str">
        <f t="shared" si="412"/>
        <v>PADTON</v>
      </c>
      <c r="AG1270" s="36" t="str">
        <f t="shared" si="413"/>
        <v>RDNGSTN</v>
      </c>
      <c r="AH1270" s="36">
        <f t="shared" si="414"/>
        <v>1266</v>
      </c>
      <c r="AI1270" s="42">
        <f t="shared" si="415"/>
        <v>52599.199999999997</v>
      </c>
      <c r="AJ1270" s="43">
        <f t="shared" si="416"/>
        <v>32.276778756146349</v>
      </c>
      <c r="AK1270" s="43">
        <f t="shared" si="417"/>
        <v>-4.4673104428321085E-2</v>
      </c>
      <c r="AL1270" s="36">
        <f t="shared" si="418"/>
        <v>51.464038812970188</v>
      </c>
      <c r="AM1270" s="36">
        <v>1</v>
      </c>
      <c r="AN1270" s="36">
        <f t="shared" si="419"/>
        <v>-0.90078242470683845</v>
      </c>
      <c r="AO1270" s="36">
        <v>4</v>
      </c>
      <c r="AP1270" s="42">
        <f>INT(AI1270/1000)*1000</f>
        <v>52000</v>
      </c>
      <c r="AQ1270" s="42">
        <f>MOD(AI1270,1000)</f>
        <v>599.19999999999709</v>
      </c>
      <c r="AR1270" s="42">
        <f>MOD(AI1271,1000)-0.2+(AP1271-AP1270)</f>
        <v>631.20000000000141</v>
      </c>
    </row>
    <row r="1271" spans="1:44" x14ac:dyDescent="0.25">
      <c r="A1271" s="32" t="s">
        <v>0</v>
      </c>
      <c r="B1271" s="33" t="s">
        <v>1</v>
      </c>
      <c r="C1271" s="32">
        <v>1267</v>
      </c>
      <c r="D1271">
        <f>MATCH(C1271,TrainRun!$AG$2:$AG$148,1)</f>
        <v>129</v>
      </c>
      <c r="E1271">
        <f>INT(INDEX(TrainRun!$AD$2:$AD$148,'By Second'!D1271))</f>
        <v>1244</v>
      </c>
      <c r="F1271">
        <f>IF(E1271=0,0,INDEX(TrainRun!$AE$2:$AE$148,'By Second'!D1271))</f>
        <v>33.259587053569383</v>
      </c>
      <c r="G1271">
        <f>INDEX(TrainRun!$AF$2:$AF$148,'By Second'!D1271)</f>
        <v>51878.677511772956</v>
      </c>
      <c r="H1271">
        <f t="shared" si="402"/>
        <v>130</v>
      </c>
      <c r="I1271">
        <f>INT(INDEX(TrainRun!$AD$2:$AD$148,'By Second'!H1271))</f>
        <v>1299</v>
      </c>
      <c r="J1271">
        <f>INDEX(TrainRun!$AE$2:$AE$148,'By Second'!H1271)</f>
        <v>30.802566310011724</v>
      </c>
      <c r="K1271">
        <f t="shared" si="399"/>
        <v>55</v>
      </c>
      <c r="L1271">
        <f t="shared" si="400"/>
        <v>-2.4570207435576599</v>
      </c>
      <c r="M1271">
        <f t="shared" si="403"/>
        <v>-4.4673104428321085E-2</v>
      </c>
      <c r="N1271" s="32">
        <f t="shared" si="404"/>
        <v>32.23210565171803</v>
      </c>
      <c r="O1271" s="29">
        <f t="shared" si="401"/>
        <v>52631.340725409907</v>
      </c>
      <c r="P1271">
        <f>MATCH(O1271,LORDetail!$B$2:$B$930,1)</f>
        <v>306</v>
      </c>
      <c r="Q1271">
        <f>INDEX(LORDetail!$B$2:$B$930,P1271)</f>
        <v>52563.772549918991</v>
      </c>
      <c r="R1271">
        <f>INDEX(LORDetail!$D$2:$D$930,P1271)</f>
        <v>51.464134970832397</v>
      </c>
      <c r="S1271">
        <f>INDEX(LORDetail!$E$2:$E$930,P1271)</f>
        <v>-0.90029685081853705</v>
      </c>
      <c r="T1271">
        <f>INDEX(LORDetail!$G$2:$G$930,P1271)</f>
        <v>32.782609999999998</v>
      </c>
      <c r="U1271">
        <f t="shared" si="405"/>
        <v>307</v>
      </c>
      <c r="V1271">
        <f>INDEX(LORDetail!$B$2:$B$930,U1271)</f>
        <v>52761.849843855984</v>
      </c>
      <c r="W1271">
        <f>INDEX(LORDetail!$D$2:$D$930,U1271)</f>
        <v>51.463595955338498</v>
      </c>
      <c r="X1271">
        <f>INDEX(LORDetail!$E$2:$E$930,U1271)</f>
        <v>-0.90301874836511997</v>
      </c>
      <c r="Y1271">
        <f>INDEX(LORDetail!$G$2:$G$930,U1271)</f>
        <v>32.906910000000003</v>
      </c>
      <c r="Z1271">
        <f t="shared" si="406"/>
        <v>198.07729393699265</v>
      </c>
      <c r="AA1271" s="29">
        <f t="shared" si="407"/>
        <v>67.568175490916474</v>
      </c>
      <c r="AB1271">
        <f t="shared" si="408"/>
        <v>0.34112024729300655</v>
      </c>
      <c r="AC1271" s="32">
        <f t="shared" si="409"/>
        <v>51.463951101733826</v>
      </c>
      <c r="AD1271" s="32">
        <f t="shared" si="410"/>
        <v>-0.90122534518273367</v>
      </c>
      <c r="AE1271" s="34">
        <f t="shared" si="411"/>
        <v>32.825011246738519</v>
      </c>
      <c r="AF1271" s="36" t="str">
        <f t="shared" si="412"/>
        <v>PADTON</v>
      </c>
      <c r="AG1271" s="36" t="str">
        <f t="shared" si="413"/>
        <v>RDNGSTN</v>
      </c>
      <c r="AH1271" s="36">
        <f t="shared" si="414"/>
        <v>1267</v>
      </c>
      <c r="AI1271" s="42">
        <f t="shared" si="415"/>
        <v>52631.4</v>
      </c>
      <c r="AJ1271" s="43">
        <f t="shared" si="416"/>
        <v>32.23210565171803</v>
      </c>
      <c r="AK1271" s="43">
        <f t="shared" si="417"/>
        <v>-4.4673104428321085E-2</v>
      </c>
      <c r="AL1271" s="36">
        <f t="shared" si="418"/>
        <v>51.463951101733826</v>
      </c>
      <c r="AM1271" s="36">
        <v>1</v>
      </c>
      <c r="AN1271" s="36">
        <f t="shared" si="419"/>
        <v>-0.90122534518273367</v>
      </c>
      <c r="AO1271" s="36">
        <v>4</v>
      </c>
      <c r="AP1271" s="42">
        <f>INT(AI1271/1000)*1000</f>
        <v>52000</v>
      </c>
      <c r="AQ1271" s="42">
        <f>MOD(AI1271,1000)</f>
        <v>631.40000000000146</v>
      </c>
      <c r="AR1271" s="42">
        <f>MOD(AI1272,1000)-0.2+(AP1272-AP1271)</f>
        <v>663.3999999999985</v>
      </c>
    </row>
    <row r="1272" spans="1:44" x14ac:dyDescent="0.25">
      <c r="A1272" s="32" t="s">
        <v>0</v>
      </c>
      <c r="B1272" s="33" t="s">
        <v>1</v>
      </c>
      <c r="C1272" s="32">
        <v>1268</v>
      </c>
      <c r="D1272">
        <f>MATCH(C1272,TrainRun!$AG$2:$AG$148,1)</f>
        <v>129</v>
      </c>
      <c r="E1272">
        <f>INT(INDEX(TrainRun!$AD$2:$AD$148,'By Second'!D1272))</f>
        <v>1244</v>
      </c>
      <c r="F1272">
        <f>IF(E1272=0,0,INDEX(TrainRun!$AE$2:$AE$148,'By Second'!D1272))</f>
        <v>33.259587053569383</v>
      </c>
      <c r="G1272">
        <f>INDEX(TrainRun!$AF$2:$AF$148,'By Second'!D1272)</f>
        <v>51878.677511772956</v>
      </c>
      <c r="H1272">
        <f t="shared" si="402"/>
        <v>130</v>
      </c>
      <c r="I1272">
        <f>INT(INDEX(TrainRun!$AD$2:$AD$148,'By Second'!H1272))</f>
        <v>1299</v>
      </c>
      <c r="J1272">
        <f>INDEX(TrainRun!$AE$2:$AE$148,'By Second'!H1272)</f>
        <v>30.802566310011724</v>
      </c>
      <c r="K1272">
        <f t="shared" si="399"/>
        <v>55</v>
      </c>
      <c r="L1272">
        <f t="shared" si="400"/>
        <v>-2.4570207435576599</v>
      </c>
      <c r="M1272">
        <f t="shared" si="403"/>
        <v>-4.4673104428321085E-2</v>
      </c>
      <c r="N1272" s="32">
        <f t="shared" si="404"/>
        <v>32.18743254728971</v>
      </c>
      <c r="O1272" s="29">
        <f t="shared" si="401"/>
        <v>52663.528157957197</v>
      </c>
      <c r="P1272">
        <f>MATCH(O1272,LORDetail!$B$2:$B$930,1)</f>
        <v>306</v>
      </c>
      <c r="Q1272">
        <f>INDEX(LORDetail!$B$2:$B$930,P1272)</f>
        <v>52563.772549918991</v>
      </c>
      <c r="R1272">
        <f>INDEX(LORDetail!$D$2:$D$930,P1272)</f>
        <v>51.464134970832397</v>
      </c>
      <c r="S1272">
        <f>INDEX(LORDetail!$E$2:$E$930,P1272)</f>
        <v>-0.90029685081853705</v>
      </c>
      <c r="T1272">
        <f>INDEX(LORDetail!$G$2:$G$930,P1272)</f>
        <v>32.782609999999998</v>
      </c>
      <c r="U1272">
        <f t="shared" si="405"/>
        <v>307</v>
      </c>
      <c r="V1272">
        <f>INDEX(LORDetail!$B$2:$B$930,U1272)</f>
        <v>52761.849843855984</v>
      </c>
      <c r="W1272">
        <f>INDEX(LORDetail!$D$2:$D$930,U1272)</f>
        <v>51.463595955338498</v>
      </c>
      <c r="X1272">
        <f>INDEX(LORDetail!$E$2:$E$930,U1272)</f>
        <v>-0.90301874836511997</v>
      </c>
      <c r="Y1272">
        <f>INDEX(LORDetail!$G$2:$G$930,U1272)</f>
        <v>32.906910000000003</v>
      </c>
      <c r="Z1272">
        <f t="shared" si="406"/>
        <v>198.07729393699265</v>
      </c>
      <c r="AA1272" s="29">
        <f t="shared" si="407"/>
        <v>99.755608038205537</v>
      </c>
      <c r="AB1272">
        <f t="shared" si="408"/>
        <v>0.50361960250697524</v>
      </c>
      <c r="AC1272" s="32">
        <f t="shared" si="409"/>
        <v>51.463863512063611</v>
      </c>
      <c r="AD1272" s="32">
        <f t="shared" si="410"/>
        <v>-0.90166765177901187</v>
      </c>
      <c r="AE1272" s="34">
        <f t="shared" si="411"/>
        <v>32.845209916591621</v>
      </c>
      <c r="AF1272" s="36" t="str">
        <f t="shared" si="412"/>
        <v>PADTON</v>
      </c>
      <c r="AG1272" s="36" t="str">
        <f t="shared" si="413"/>
        <v>RDNGSTN</v>
      </c>
      <c r="AH1272" s="36">
        <f t="shared" si="414"/>
        <v>1268</v>
      </c>
      <c r="AI1272" s="42">
        <f t="shared" si="415"/>
        <v>52663.6</v>
      </c>
      <c r="AJ1272" s="43">
        <f t="shared" si="416"/>
        <v>32.18743254728971</v>
      </c>
      <c r="AK1272" s="43">
        <f t="shared" si="417"/>
        <v>-4.4673104428321085E-2</v>
      </c>
      <c r="AL1272" s="36">
        <f t="shared" si="418"/>
        <v>51.463863512063611</v>
      </c>
      <c r="AM1272" s="36">
        <v>1</v>
      </c>
      <c r="AN1272" s="36">
        <f t="shared" si="419"/>
        <v>-0.90166765177901187</v>
      </c>
      <c r="AO1272" s="36">
        <v>4</v>
      </c>
      <c r="AP1272" s="42">
        <f>INT(AI1272/1000)*1000</f>
        <v>52000</v>
      </c>
      <c r="AQ1272" s="42">
        <f>MOD(AI1272,1000)</f>
        <v>663.59999999999854</v>
      </c>
      <c r="AR1272" s="42">
        <f>MOD(AI1273,1000)-0.2+(AP1273-AP1272)</f>
        <v>695.3999999999985</v>
      </c>
    </row>
    <row r="1273" spans="1:44" x14ac:dyDescent="0.25">
      <c r="A1273" s="32" t="s">
        <v>0</v>
      </c>
      <c r="B1273" s="33" t="s">
        <v>1</v>
      </c>
      <c r="C1273" s="32">
        <v>1269</v>
      </c>
      <c r="D1273">
        <f>MATCH(C1273,TrainRun!$AG$2:$AG$148,1)</f>
        <v>129</v>
      </c>
      <c r="E1273">
        <f>INT(INDEX(TrainRun!$AD$2:$AD$148,'By Second'!D1273))</f>
        <v>1244</v>
      </c>
      <c r="F1273">
        <f>IF(E1273=0,0,INDEX(TrainRun!$AE$2:$AE$148,'By Second'!D1273))</f>
        <v>33.259587053569383</v>
      </c>
      <c r="G1273">
        <f>INDEX(TrainRun!$AF$2:$AF$148,'By Second'!D1273)</f>
        <v>51878.677511772956</v>
      </c>
      <c r="H1273">
        <f t="shared" si="402"/>
        <v>130</v>
      </c>
      <c r="I1273">
        <f>INT(INDEX(TrainRun!$AD$2:$AD$148,'By Second'!H1273))</f>
        <v>1299</v>
      </c>
      <c r="J1273">
        <f>INDEX(TrainRun!$AE$2:$AE$148,'By Second'!H1273)</f>
        <v>30.802566310011724</v>
      </c>
      <c r="K1273">
        <f t="shared" si="399"/>
        <v>55</v>
      </c>
      <c r="L1273">
        <f t="shared" si="400"/>
        <v>-2.4570207435576599</v>
      </c>
      <c r="M1273">
        <f t="shared" si="403"/>
        <v>-4.4673104428321085E-2</v>
      </c>
      <c r="N1273" s="32">
        <f t="shared" si="404"/>
        <v>32.14275944286139</v>
      </c>
      <c r="O1273" s="29">
        <f t="shared" si="401"/>
        <v>52695.670917400057</v>
      </c>
      <c r="P1273">
        <f>MATCH(O1273,LORDetail!$B$2:$B$930,1)</f>
        <v>306</v>
      </c>
      <c r="Q1273">
        <f>INDEX(LORDetail!$B$2:$B$930,P1273)</f>
        <v>52563.772549918991</v>
      </c>
      <c r="R1273">
        <f>INDEX(LORDetail!$D$2:$D$930,P1273)</f>
        <v>51.464134970832397</v>
      </c>
      <c r="S1273">
        <f>INDEX(LORDetail!$E$2:$E$930,P1273)</f>
        <v>-0.90029685081853705</v>
      </c>
      <c r="T1273">
        <f>INDEX(LORDetail!$G$2:$G$930,P1273)</f>
        <v>32.782609999999998</v>
      </c>
      <c r="U1273">
        <f t="shared" si="405"/>
        <v>307</v>
      </c>
      <c r="V1273">
        <f>INDEX(LORDetail!$B$2:$B$930,U1273)</f>
        <v>52761.849843855984</v>
      </c>
      <c r="W1273">
        <f>INDEX(LORDetail!$D$2:$D$930,U1273)</f>
        <v>51.463595955338498</v>
      </c>
      <c r="X1273">
        <f>INDEX(LORDetail!$E$2:$E$930,U1273)</f>
        <v>-0.90301874836511997</v>
      </c>
      <c r="Y1273">
        <f>INDEX(LORDetail!$G$2:$G$930,U1273)</f>
        <v>32.906910000000003</v>
      </c>
      <c r="Z1273">
        <f t="shared" si="406"/>
        <v>198.07729393699265</v>
      </c>
      <c r="AA1273" s="29">
        <f t="shared" si="407"/>
        <v>131.89836748106609</v>
      </c>
      <c r="AB1273">
        <f t="shared" si="408"/>
        <v>0.66589342402376661</v>
      </c>
      <c r="AC1273" s="32">
        <f t="shared" si="409"/>
        <v>51.463776043959562</v>
      </c>
      <c r="AD1273" s="32">
        <f t="shared" si="410"/>
        <v>-0.90210934449567304</v>
      </c>
      <c r="AE1273" s="34">
        <f t="shared" si="411"/>
        <v>32.865380552606155</v>
      </c>
      <c r="AF1273" s="36" t="str">
        <f t="shared" si="412"/>
        <v>PADTON</v>
      </c>
      <c r="AG1273" s="36" t="str">
        <f t="shared" si="413"/>
        <v>RDNGSTN</v>
      </c>
      <c r="AH1273" s="36">
        <f t="shared" si="414"/>
        <v>1269</v>
      </c>
      <c r="AI1273" s="42">
        <f t="shared" si="415"/>
        <v>52695.6</v>
      </c>
      <c r="AJ1273" s="43">
        <f t="shared" si="416"/>
        <v>32.14275944286139</v>
      </c>
      <c r="AK1273" s="43">
        <f t="shared" si="417"/>
        <v>-4.4673104428321085E-2</v>
      </c>
      <c r="AL1273" s="36">
        <f t="shared" si="418"/>
        <v>51.463776043959562</v>
      </c>
      <c r="AM1273" s="36">
        <v>1</v>
      </c>
      <c r="AN1273" s="36">
        <f t="shared" si="419"/>
        <v>-0.90210934449567304</v>
      </c>
      <c r="AO1273" s="36">
        <v>4</v>
      </c>
      <c r="AP1273" s="42">
        <f>INT(AI1273/1000)*1000</f>
        <v>52000</v>
      </c>
      <c r="AQ1273" s="42">
        <f>MOD(AI1273,1000)</f>
        <v>695.59999999999854</v>
      </c>
      <c r="AR1273" s="42">
        <f>MOD(AI1274,1000)-0.2+(AP1274-AP1273)</f>
        <v>727.60000000000286</v>
      </c>
    </row>
    <row r="1274" spans="1:44" x14ac:dyDescent="0.25">
      <c r="A1274" s="32" t="s">
        <v>0</v>
      </c>
      <c r="B1274" s="33" t="s">
        <v>1</v>
      </c>
      <c r="C1274" s="32">
        <v>1270</v>
      </c>
      <c r="D1274">
        <f>MATCH(C1274,TrainRun!$AG$2:$AG$148,1)</f>
        <v>129</v>
      </c>
      <c r="E1274">
        <f>INT(INDEX(TrainRun!$AD$2:$AD$148,'By Second'!D1274))</f>
        <v>1244</v>
      </c>
      <c r="F1274">
        <f>IF(E1274=0,0,INDEX(TrainRun!$AE$2:$AE$148,'By Second'!D1274))</f>
        <v>33.259587053569383</v>
      </c>
      <c r="G1274">
        <f>INDEX(TrainRun!$AF$2:$AF$148,'By Second'!D1274)</f>
        <v>51878.677511772956</v>
      </c>
      <c r="H1274">
        <f t="shared" si="402"/>
        <v>130</v>
      </c>
      <c r="I1274">
        <f>INT(INDEX(TrainRun!$AD$2:$AD$148,'By Second'!H1274))</f>
        <v>1299</v>
      </c>
      <c r="J1274">
        <f>INDEX(TrainRun!$AE$2:$AE$148,'By Second'!H1274)</f>
        <v>30.802566310011724</v>
      </c>
      <c r="K1274">
        <f t="shared" si="399"/>
        <v>55</v>
      </c>
      <c r="L1274">
        <f t="shared" si="400"/>
        <v>-2.4570207435576599</v>
      </c>
      <c r="M1274">
        <f t="shared" si="403"/>
        <v>-4.4673104428321085E-2</v>
      </c>
      <c r="N1274" s="32">
        <f t="shared" si="404"/>
        <v>32.09808633843307</v>
      </c>
      <c r="O1274" s="29">
        <f t="shared" si="401"/>
        <v>52727.769003738489</v>
      </c>
      <c r="P1274">
        <f>MATCH(O1274,LORDetail!$B$2:$B$930,1)</f>
        <v>306</v>
      </c>
      <c r="Q1274">
        <f>INDEX(LORDetail!$B$2:$B$930,P1274)</f>
        <v>52563.772549918991</v>
      </c>
      <c r="R1274">
        <f>INDEX(LORDetail!$D$2:$D$930,P1274)</f>
        <v>51.464134970832397</v>
      </c>
      <c r="S1274">
        <f>INDEX(LORDetail!$E$2:$E$930,P1274)</f>
        <v>-0.90029685081853705</v>
      </c>
      <c r="T1274">
        <f>INDEX(LORDetail!$G$2:$G$930,P1274)</f>
        <v>32.782609999999998</v>
      </c>
      <c r="U1274">
        <f t="shared" si="405"/>
        <v>307</v>
      </c>
      <c r="V1274">
        <f>INDEX(LORDetail!$B$2:$B$930,U1274)</f>
        <v>52761.849843855984</v>
      </c>
      <c r="W1274">
        <f>INDEX(LORDetail!$D$2:$D$930,U1274)</f>
        <v>51.463595955338498</v>
      </c>
      <c r="X1274">
        <f>INDEX(LORDetail!$E$2:$E$930,U1274)</f>
        <v>-0.90301874836511997</v>
      </c>
      <c r="Y1274">
        <f>INDEX(LORDetail!$G$2:$G$930,U1274)</f>
        <v>32.906910000000003</v>
      </c>
      <c r="Z1274">
        <f t="shared" si="406"/>
        <v>198.07729393699265</v>
      </c>
      <c r="AA1274" s="29">
        <f t="shared" si="407"/>
        <v>163.99645381949813</v>
      </c>
      <c r="AB1274">
        <f t="shared" si="408"/>
        <v>0.82794171184338039</v>
      </c>
      <c r="AC1274" s="32">
        <f t="shared" si="409"/>
        <v>51.463688697421667</v>
      </c>
      <c r="AD1274" s="32">
        <f t="shared" si="410"/>
        <v>-0.90255042333271718</v>
      </c>
      <c r="AE1274" s="34">
        <f t="shared" si="411"/>
        <v>32.885523154782135</v>
      </c>
      <c r="AF1274" s="36" t="str">
        <f t="shared" si="412"/>
        <v>PADTON</v>
      </c>
      <c r="AG1274" s="36" t="str">
        <f t="shared" si="413"/>
        <v>RDNGSTN</v>
      </c>
      <c r="AH1274" s="36">
        <f t="shared" si="414"/>
        <v>1270</v>
      </c>
      <c r="AI1274" s="42">
        <f t="shared" si="415"/>
        <v>52727.8</v>
      </c>
      <c r="AJ1274" s="43">
        <f t="shared" si="416"/>
        <v>32.09808633843307</v>
      </c>
      <c r="AK1274" s="43">
        <f t="shared" si="417"/>
        <v>-4.4673104428321085E-2</v>
      </c>
      <c r="AL1274" s="36">
        <f t="shared" si="418"/>
        <v>51.463688697421667</v>
      </c>
      <c r="AM1274" s="36">
        <v>1</v>
      </c>
      <c r="AN1274" s="36">
        <f t="shared" si="419"/>
        <v>-0.90255042333271718</v>
      </c>
      <c r="AO1274" s="36">
        <v>4</v>
      </c>
      <c r="AP1274" s="42">
        <f>INT(AI1274/1000)*1000</f>
        <v>52000</v>
      </c>
      <c r="AQ1274" s="42">
        <f>MOD(AI1274,1000)</f>
        <v>727.80000000000291</v>
      </c>
      <c r="AR1274" s="42">
        <f>MOD(AI1275,1000)-0.2+(AP1275-AP1274)</f>
        <v>759.60000000000286</v>
      </c>
    </row>
    <row r="1275" spans="1:44" x14ac:dyDescent="0.25">
      <c r="A1275" s="32" t="s">
        <v>0</v>
      </c>
      <c r="B1275" s="33" t="s">
        <v>1</v>
      </c>
      <c r="C1275" s="32">
        <v>1271</v>
      </c>
      <c r="D1275">
        <f>MATCH(C1275,TrainRun!$AG$2:$AG$148,1)</f>
        <v>129</v>
      </c>
      <c r="E1275">
        <f>INT(INDEX(TrainRun!$AD$2:$AD$148,'By Second'!D1275))</f>
        <v>1244</v>
      </c>
      <c r="F1275">
        <f>IF(E1275=0,0,INDEX(TrainRun!$AE$2:$AE$148,'By Second'!D1275))</f>
        <v>33.259587053569383</v>
      </c>
      <c r="G1275">
        <f>INDEX(TrainRun!$AF$2:$AF$148,'By Second'!D1275)</f>
        <v>51878.677511772956</v>
      </c>
      <c r="H1275">
        <f t="shared" si="402"/>
        <v>130</v>
      </c>
      <c r="I1275">
        <f>INT(INDEX(TrainRun!$AD$2:$AD$148,'By Second'!H1275))</f>
        <v>1299</v>
      </c>
      <c r="J1275">
        <f>INDEX(TrainRun!$AE$2:$AE$148,'By Second'!H1275)</f>
        <v>30.802566310011724</v>
      </c>
      <c r="K1275">
        <f t="shared" si="399"/>
        <v>55</v>
      </c>
      <c r="L1275">
        <f t="shared" si="400"/>
        <v>-2.4570207435576599</v>
      </c>
      <c r="M1275">
        <f t="shared" si="403"/>
        <v>-4.4673104428321085E-2</v>
      </c>
      <c r="N1275" s="32">
        <f t="shared" si="404"/>
        <v>32.053413234004751</v>
      </c>
      <c r="O1275" s="29">
        <f t="shared" si="401"/>
        <v>52759.822416972493</v>
      </c>
      <c r="P1275">
        <f>MATCH(O1275,LORDetail!$B$2:$B$930,1)</f>
        <v>306</v>
      </c>
      <c r="Q1275">
        <f>INDEX(LORDetail!$B$2:$B$930,P1275)</f>
        <v>52563.772549918991</v>
      </c>
      <c r="R1275">
        <f>INDEX(LORDetail!$D$2:$D$930,P1275)</f>
        <v>51.464134970832397</v>
      </c>
      <c r="S1275">
        <f>INDEX(LORDetail!$E$2:$E$930,P1275)</f>
        <v>-0.90029685081853705</v>
      </c>
      <c r="T1275">
        <f>INDEX(LORDetail!$G$2:$G$930,P1275)</f>
        <v>32.782609999999998</v>
      </c>
      <c r="U1275">
        <f t="shared" si="405"/>
        <v>307</v>
      </c>
      <c r="V1275">
        <f>INDEX(LORDetail!$B$2:$B$930,U1275)</f>
        <v>52761.849843855984</v>
      </c>
      <c r="W1275">
        <f>INDEX(LORDetail!$D$2:$D$930,U1275)</f>
        <v>51.463595955338498</v>
      </c>
      <c r="X1275">
        <f>INDEX(LORDetail!$E$2:$E$930,U1275)</f>
        <v>-0.90301874836511997</v>
      </c>
      <c r="Y1275">
        <f>INDEX(LORDetail!$G$2:$G$930,U1275)</f>
        <v>32.906910000000003</v>
      </c>
      <c r="Z1275">
        <f t="shared" si="406"/>
        <v>198.07729393699265</v>
      </c>
      <c r="AA1275" s="29">
        <f t="shared" si="407"/>
        <v>196.04986705350166</v>
      </c>
      <c r="AB1275">
        <f t="shared" si="408"/>
        <v>0.9897644659658168</v>
      </c>
      <c r="AC1275" s="32">
        <f t="shared" si="409"/>
        <v>51.46360147244993</v>
      </c>
      <c r="AD1275" s="32">
        <f t="shared" si="410"/>
        <v>-0.9029908882901444</v>
      </c>
      <c r="AE1275" s="34">
        <f t="shared" si="411"/>
        <v>32.905637723119554</v>
      </c>
      <c r="AF1275" s="36" t="str">
        <f t="shared" si="412"/>
        <v>PADTON</v>
      </c>
      <c r="AG1275" s="36" t="str">
        <f t="shared" si="413"/>
        <v>RDNGSTN</v>
      </c>
      <c r="AH1275" s="36">
        <f t="shared" si="414"/>
        <v>1271</v>
      </c>
      <c r="AI1275" s="42">
        <f t="shared" si="415"/>
        <v>52759.8</v>
      </c>
      <c r="AJ1275" s="43">
        <f t="shared" si="416"/>
        <v>32.053413234004751</v>
      </c>
      <c r="AK1275" s="43">
        <f t="shared" si="417"/>
        <v>-4.4673104428321085E-2</v>
      </c>
      <c r="AL1275" s="36">
        <f t="shared" si="418"/>
        <v>51.46360147244993</v>
      </c>
      <c r="AM1275" s="36">
        <v>1</v>
      </c>
      <c r="AN1275" s="36">
        <f t="shared" si="419"/>
        <v>-0.9029908882901444</v>
      </c>
      <c r="AO1275" s="36">
        <v>4</v>
      </c>
      <c r="AP1275" s="42">
        <f>INT(AI1275/1000)*1000</f>
        <v>52000</v>
      </c>
      <c r="AQ1275" s="42">
        <f>MOD(AI1275,1000)</f>
        <v>759.80000000000291</v>
      </c>
      <c r="AR1275" s="42">
        <f>MOD(AI1276,1000)-0.2+(AP1276-AP1275)</f>
        <v>791.60000000000286</v>
      </c>
    </row>
    <row r="1276" spans="1:44" x14ac:dyDescent="0.25">
      <c r="A1276" s="32" t="s">
        <v>0</v>
      </c>
      <c r="B1276" s="33" t="s">
        <v>1</v>
      </c>
      <c r="C1276" s="32">
        <v>1272</v>
      </c>
      <c r="D1276">
        <f>MATCH(C1276,TrainRun!$AG$2:$AG$148,1)</f>
        <v>129</v>
      </c>
      <c r="E1276">
        <f>INT(INDEX(TrainRun!$AD$2:$AD$148,'By Second'!D1276))</f>
        <v>1244</v>
      </c>
      <c r="F1276">
        <f>IF(E1276=0,0,INDEX(TrainRun!$AE$2:$AE$148,'By Second'!D1276))</f>
        <v>33.259587053569383</v>
      </c>
      <c r="G1276">
        <f>INDEX(TrainRun!$AF$2:$AF$148,'By Second'!D1276)</f>
        <v>51878.677511772956</v>
      </c>
      <c r="H1276">
        <f t="shared" si="402"/>
        <v>130</v>
      </c>
      <c r="I1276">
        <f>INT(INDEX(TrainRun!$AD$2:$AD$148,'By Second'!H1276))</f>
        <v>1299</v>
      </c>
      <c r="J1276">
        <f>INDEX(TrainRun!$AE$2:$AE$148,'By Second'!H1276)</f>
        <v>30.802566310011724</v>
      </c>
      <c r="K1276">
        <f t="shared" si="399"/>
        <v>55</v>
      </c>
      <c r="L1276">
        <f t="shared" si="400"/>
        <v>-2.4570207435576599</v>
      </c>
      <c r="M1276">
        <f t="shared" si="403"/>
        <v>-4.4673104428321085E-2</v>
      </c>
      <c r="N1276" s="32">
        <f t="shared" si="404"/>
        <v>32.008740129576431</v>
      </c>
      <c r="O1276" s="29">
        <f t="shared" si="401"/>
        <v>52791.831157102068</v>
      </c>
      <c r="P1276">
        <f>MATCH(O1276,LORDetail!$B$2:$B$930,1)</f>
        <v>307</v>
      </c>
      <c r="Q1276">
        <f>INDEX(LORDetail!$B$2:$B$930,P1276)</f>
        <v>52761.849843855984</v>
      </c>
      <c r="R1276">
        <f>INDEX(LORDetail!$D$2:$D$930,P1276)</f>
        <v>51.463595955338498</v>
      </c>
      <c r="S1276">
        <f>INDEX(LORDetail!$E$2:$E$930,P1276)</f>
        <v>-0.90301874836511997</v>
      </c>
      <c r="T1276">
        <f>INDEX(LORDetail!$G$2:$G$930,P1276)</f>
        <v>32.906910000000003</v>
      </c>
      <c r="U1276">
        <f t="shared" si="405"/>
        <v>308</v>
      </c>
      <c r="V1276">
        <f>INDEX(LORDetail!$B$2:$B$930,U1276)</f>
        <v>52940.266000531803</v>
      </c>
      <c r="W1276">
        <f>INDEX(LORDetail!$D$2:$D$930,U1276)</f>
        <v>51.463127995593801</v>
      </c>
      <c r="X1276">
        <f>INDEX(LORDetail!$E$2:$E$930,U1276)</f>
        <v>-0.90547922144778803</v>
      </c>
      <c r="Y1276">
        <f>INDEX(LORDetail!$G$2:$G$930,U1276)</f>
        <v>33.01887</v>
      </c>
      <c r="Z1276">
        <f t="shared" si="406"/>
        <v>178.41615667581937</v>
      </c>
      <c r="AA1276" s="29">
        <f t="shared" si="407"/>
        <v>29.981313246084028</v>
      </c>
      <c r="AB1276">
        <f t="shared" si="408"/>
        <v>0.16804147003659436</v>
      </c>
      <c r="AC1276" s="32">
        <f t="shared" si="409"/>
        <v>51.463517318695082</v>
      </c>
      <c r="AD1276" s="32">
        <f t="shared" si="410"/>
        <v>-0.90343220987891704</v>
      </c>
      <c r="AE1276" s="34">
        <f t="shared" si="411"/>
        <v>32.925723922985298</v>
      </c>
      <c r="AF1276" s="36" t="str">
        <f t="shared" si="412"/>
        <v>PADTON</v>
      </c>
      <c r="AG1276" s="36" t="str">
        <f t="shared" si="413"/>
        <v>RDNGSTN</v>
      </c>
      <c r="AH1276" s="36">
        <f t="shared" si="414"/>
        <v>1272</v>
      </c>
      <c r="AI1276" s="42">
        <f t="shared" si="415"/>
        <v>52791.8</v>
      </c>
      <c r="AJ1276" s="43">
        <f t="shared" si="416"/>
        <v>32.008740129576431</v>
      </c>
      <c r="AK1276" s="43">
        <f t="shared" si="417"/>
        <v>-4.4673104428321085E-2</v>
      </c>
      <c r="AL1276" s="36">
        <f t="shared" si="418"/>
        <v>51.463517318695082</v>
      </c>
      <c r="AM1276" s="36">
        <v>1</v>
      </c>
      <c r="AN1276" s="36">
        <f t="shared" si="419"/>
        <v>-0.90343220987891704</v>
      </c>
      <c r="AO1276" s="36">
        <v>4</v>
      </c>
      <c r="AP1276" s="42">
        <f>INT(AI1276/1000)*1000</f>
        <v>52000</v>
      </c>
      <c r="AQ1276" s="42">
        <f>MOD(AI1276,1000)</f>
        <v>791.80000000000291</v>
      </c>
      <c r="AR1276" s="42">
        <f>MOD(AI1277,1000)-0.2+(AP1277-AP1276)</f>
        <v>823.60000000000286</v>
      </c>
    </row>
    <row r="1277" spans="1:44" x14ac:dyDescent="0.25">
      <c r="A1277" s="32" t="s">
        <v>0</v>
      </c>
      <c r="B1277" s="33" t="s">
        <v>1</v>
      </c>
      <c r="C1277" s="32">
        <v>1273</v>
      </c>
      <c r="D1277">
        <f>MATCH(C1277,TrainRun!$AG$2:$AG$148,1)</f>
        <v>129</v>
      </c>
      <c r="E1277">
        <f>INT(INDEX(TrainRun!$AD$2:$AD$148,'By Second'!D1277))</f>
        <v>1244</v>
      </c>
      <c r="F1277">
        <f>IF(E1277=0,0,INDEX(TrainRun!$AE$2:$AE$148,'By Second'!D1277))</f>
        <v>33.259587053569383</v>
      </c>
      <c r="G1277">
        <f>INDEX(TrainRun!$AF$2:$AF$148,'By Second'!D1277)</f>
        <v>51878.677511772956</v>
      </c>
      <c r="H1277">
        <f t="shared" si="402"/>
        <v>130</v>
      </c>
      <c r="I1277">
        <f>INT(INDEX(TrainRun!$AD$2:$AD$148,'By Second'!H1277))</f>
        <v>1299</v>
      </c>
      <c r="J1277">
        <f>INDEX(TrainRun!$AE$2:$AE$148,'By Second'!H1277)</f>
        <v>30.802566310011724</v>
      </c>
      <c r="K1277">
        <f t="shared" si="399"/>
        <v>55</v>
      </c>
      <c r="L1277">
        <f t="shared" si="400"/>
        <v>-2.4570207435576599</v>
      </c>
      <c r="M1277">
        <f t="shared" si="403"/>
        <v>-4.4673104428321085E-2</v>
      </c>
      <c r="N1277" s="32">
        <f t="shared" si="404"/>
        <v>31.964067025148111</v>
      </c>
      <c r="O1277" s="29">
        <f t="shared" si="401"/>
        <v>52823.795224127214</v>
      </c>
      <c r="P1277">
        <f>MATCH(O1277,LORDetail!$B$2:$B$930,1)</f>
        <v>307</v>
      </c>
      <c r="Q1277">
        <f>INDEX(LORDetail!$B$2:$B$930,P1277)</f>
        <v>52761.849843855984</v>
      </c>
      <c r="R1277">
        <f>INDEX(LORDetail!$D$2:$D$930,P1277)</f>
        <v>51.463595955338498</v>
      </c>
      <c r="S1277">
        <f>INDEX(LORDetail!$E$2:$E$930,P1277)</f>
        <v>-0.90301874836511997</v>
      </c>
      <c r="T1277">
        <f>INDEX(LORDetail!$G$2:$G$930,P1277)</f>
        <v>32.906910000000003</v>
      </c>
      <c r="U1277">
        <f t="shared" si="405"/>
        <v>308</v>
      </c>
      <c r="V1277">
        <f>INDEX(LORDetail!$B$2:$B$930,U1277)</f>
        <v>52940.266000531803</v>
      </c>
      <c r="W1277">
        <f>INDEX(LORDetail!$D$2:$D$930,U1277)</f>
        <v>51.463127995593801</v>
      </c>
      <c r="X1277">
        <f>INDEX(LORDetail!$E$2:$E$930,U1277)</f>
        <v>-0.90547922144778803</v>
      </c>
      <c r="Y1277">
        <f>INDEX(LORDetail!$G$2:$G$930,U1277)</f>
        <v>33.01887</v>
      </c>
      <c r="Z1277">
        <f t="shared" si="406"/>
        <v>178.41615667581937</v>
      </c>
      <c r="AA1277" s="29">
        <f t="shared" si="407"/>
        <v>61.945380271230533</v>
      </c>
      <c r="AB1277">
        <f t="shared" si="408"/>
        <v>0.34719602431401297</v>
      </c>
      <c r="AC1277" s="32">
        <f t="shared" si="409"/>
        <v>51.463433481575599</v>
      </c>
      <c r="AD1277" s="32">
        <f t="shared" si="410"/>
        <v>-0.90387301483735394</v>
      </c>
      <c r="AE1277" s="34">
        <f t="shared" si="411"/>
        <v>32.945782066882202</v>
      </c>
      <c r="AF1277" s="36" t="str">
        <f t="shared" si="412"/>
        <v>PADTON</v>
      </c>
      <c r="AG1277" s="36" t="str">
        <f t="shared" si="413"/>
        <v>RDNGSTN</v>
      </c>
      <c r="AH1277" s="36">
        <f t="shared" si="414"/>
        <v>1273</v>
      </c>
      <c r="AI1277" s="42">
        <f t="shared" si="415"/>
        <v>52823.8</v>
      </c>
      <c r="AJ1277" s="43">
        <f t="shared" si="416"/>
        <v>31.964067025148111</v>
      </c>
      <c r="AK1277" s="43">
        <f t="shared" si="417"/>
        <v>-4.4673104428321085E-2</v>
      </c>
      <c r="AL1277" s="36">
        <f t="shared" si="418"/>
        <v>51.463433481575599</v>
      </c>
      <c r="AM1277" s="36">
        <v>1</v>
      </c>
      <c r="AN1277" s="36">
        <f t="shared" si="419"/>
        <v>-0.90387301483735394</v>
      </c>
      <c r="AO1277" s="36">
        <v>4</v>
      </c>
      <c r="AP1277" s="42">
        <f>INT(AI1277/1000)*1000</f>
        <v>52000</v>
      </c>
      <c r="AQ1277" s="42">
        <f>MOD(AI1277,1000)</f>
        <v>823.80000000000291</v>
      </c>
      <c r="AR1277" s="42">
        <f>MOD(AI1278,1000)-0.2+(AP1278-AP1277)</f>
        <v>855.60000000000286</v>
      </c>
    </row>
    <row r="1278" spans="1:44" x14ac:dyDescent="0.25">
      <c r="A1278" s="32" t="s">
        <v>0</v>
      </c>
      <c r="B1278" s="33" t="s">
        <v>1</v>
      </c>
      <c r="C1278" s="32">
        <v>1274</v>
      </c>
      <c r="D1278">
        <f>MATCH(C1278,TrainRun!$AG$2:$AG$148,1)</f>
        <v>129</v>
      </c>
      <c r="E1278">
        <f>INT(INDEX(TrainRun!$AD$2:$AD$148,'By Second'!D1278))</f>
        <v>1244</v>
      </c>
      <c r="F1278">
        <f>IF(E1278=0,0,INDEX(TrainRun!$AE$2:$AE$148,'By Second'!D1278))</f>
        <v>33.259587053569383</v>
      </c>
      <c r="G1278">
        <f>INDEX(TrainRun!$AF$2:$AF$148,'By Second'!D1278)</f>
        <v>51878.677511772956</v>
      </c>
      <c r="H1278">
        <f t="shared" si="402"/>
        <v>130</v>
      </c>
      <c r="I1278">
        <f>INT(INDEX(TrainRun!$AD$2:$AD$148,'By Second'!H1278))</f>
        <v>1299</v>
      </c>
      <c r="J1278">
        <f>INDEX(TrainRun!$AE$2:$AE$148,'By Second'!H1278)</f>
        <v>30.802566310011724</v>
      </c>
      <c r="K1278">
        <f t="shared" si="399"/>
        <v>55</v>
      </c>
      <c r="L1278">
        <f t="shared" si="400"/>
        <v>-2.4570207435576599</v>
      </c>
      <c r="M1278">
        <f t="shared" si="403"/>
        <v>-4.4673104428321085E-2</v>
      </c>
      <c r="N1278" s="32">
        <f t="shared" si="404"/>
        <v>31.919393920719791</v>
      </c>
      <c r="O1278" s="29">
        <f t="shared" si="401"/>
        <v>52855.714618047932</v>
      </c>
      <c r="P1278">
        <f>MATCH(O1278,LORDetail!$B$2:$B$930,1)</f>
        <v>307</v>
      </c>
      <c r="Q1278">
        <f>INDEX(LORDetail!$B$2:$B$930,P1278)</f>
        <v>52761.849843855984</v>
      </c>
      <c r="R1278">
        <f>INDEX(LORDetail!$D$2:$D$930,P1278)</f>
        <v>51.463595955338498</v>
      </c>
      <c r="S1278">
        <f>INDEX(LORDetail!$E$2:$E$930,P1278)</f>
        <v>-0.90301874836511997</v>
      </c>
      <c r="T1278">
        <f>INDEX(LORDetail!$G$2:$G$930,P1278)</f>
        <v>32.906910000000003</v>
      </c>
      <c r="U1278">
        <f t="shared" si="405"/>
        <v>308</v>
      </c>
      <c r="V1278">
        <f>INDEX(LORDetail!$B$2:$B$930,U1278)</f>
        <v>52940.266000531803</v>
      </c>
      <c r="W1278">
        <f>INDEX(LORDetail!$D$2:$D$930,U1278)</f>
        <v>51.463127995593801</v>
      </c>
      <c r="X1278">
        <f>INDEX(LORDetail!$E$2:$E$930,U1278)</f>
        <v>-0.90547922144778803</v>
      </c>
      <c r="Y1278">
        <f>INDEX(LORDetail!$G$2:$G$930,U1278)</f>
        <v>33.01887</v>
      </c>
      <c r="Z1278">
        <f t="shared" si="406"/>
        <v>178.41615667581937</v>
      </c>
      <c r="AA1278" s="29">
        <f t="shared" si="407"/>
        <v>93.864774191948527</v>
      </c>
      <c r="AB1278">
        <f t="shared" si="408"/>
        <v>0.52610019148938414</v>
      </c>
      <c r="AC1278" s="32">
        <f t="shared" si="409"/>
        <v>51.463349761627207</v>
      </c>
      <c r="AD1278" s="32">
        <f t="shared" si="410"/>
        <v>-0.90431320372506607</v>
      </c>
      <c r="AE1278" s="34">
        <f t="shared" si="411"/>
        <v>32.965812177439155</v>
      </c>
      <c r="AF1278" s="36" t="str">
        <f t="shared" si="412"/>
        <v>PADTON</v>
      </c>
      <c r="AG1278" s="36" t="str">
        <f t="shared" si="413"/>
        <v>RDNGSTN</v>
      </c>
      <c r="AH1278" s="36">
        <f t="shared" si="414"/>
        <v>1274</v>
      </c>
      <c r="AI1278" s="42">
        <f t="shared" si="415"/>
        <v>52855.8</v>
      </c>
      <c r="AJ1278" s="43">
        <f t="shared" si="416"/>
        <v>31.919393920719791</v>
      </c>
      <c r="AK1278" s="43">
        <f t="shared" si="417"/>
        <v>-4.4673104428321085E-2</v>
      </c>
      <c r="AL1278" s="36">
        <f t="shared" si="418"/>
        <v>51.463349761627207</v>
      </c>
      <c r="AM1278" s="36">
        <v>1</v>
      </c>
      <c r="AN1278" s="36">
        <f t="shared" si="419"/>
        <v>-0.90431320372506607</v>
      </c>
      <c r="AO1278" s="36">
        <v>4</v>
      </c>
      <c r="AP1278" s="42">
        <f>INT(AI1278/1000)*1000</f>
        <v>52000</v>
      </c>
      <c r="AQ1278" s="42">
        <f>MOD(AI1278,1000)</f>
        <v>855.80000000000291</v>
      </c>
      <c r="AR1278" s="42">
        <f>MOD(AI1279,1000)-0.2+(AP1279-AP1278)</f>
        <v>887.3999999999985</v>
      </c>
    </row>
    <row r="1279" spans="1:44" x14ac:dyDescent="0.25">
      <c r="A1279" s="32" t="s">
        <v>0</v>
      </c>
      <c r="B1279" s="33" t="s">
        <v>1</v>
      </c>
      <c r="C1279" s="32">
        <v>1275</v>
      </c>
      <c r="D1279">
        <f>MATCH(C1279,TrainRun!$AG$2:$AG$148,1)</f>
        <v>129</v>
      </c>
      <c r="E1279">
        <f>INT(INDEX(TrainRun!$AD$2:$AD$148,'By Second'!D1279))</f>
        <v>1244</v>
      </c>
      <c r="F1279">
        <f>IF(E1279=0,0,INDEX(TrainRun!$AE$2:$AE$148,'By Second'!D1279))</f>
        <v>33.259587053569383</v>
      </c>
      <c r="G1279">
        <f>INDEX(TrainRun!$AF$2:$AF$148,'By Second'!D1279)</f>
        <v>51878.677511772956</v>
      </c>
      <c r="H1279">
        <f t="shared" si="402"/>
        <v>130</v>
      </c>
      <c r="I1279">
        <f>INT(INDEX(TrainRun!$AD$2:$AD$148,'By Second'!H1279))</f>
        <v>1299</v>
      </c>
      <c r="J1279">
        <f>INDEX(TrainRun!$AE$2:$AE$148,'By Second'!H1279)</f>
        <v>30.802566310011724</v>
      </c>
      <c r="K1279">
        <f t="shared" si="399"/>
        <v>55</v>
      </c>
      <c r="L1279">
        <f t="shared" si="400"/>
        <v>-2.4570207435576599</v>
      </c>
      <c r="M1279">
        <f t="shared" si="403"/>
        <v>-4.4673104428321085E-2</v>
      </c>
      <c r="N1279" s="32">
        <f t="shared" si="404"/>
        <v>31.874720816291472</v>
      </c>
      <c r="O1279" s="29">
        <f t="shared" si="401"/>
        <v>52887.589338864222</v>
      </c>
      <c r="P1279">
        <f>MATCH(O1279,LORDetail!$B$2:$B$930,1)</f>
        <v>307</v>
      </c>
      <c r="Q1279">
        <f>INDEX(LORDetail!$B$2:$B$930,P1279)</f>
        <v>52761.849843855984</v>
      </c>
      <c r="R1279">
        <f>INDEX(LORDetail!$D$2:$D$930,P1279)</f>
        <v>51.463595955338498</v>
      </c>
      <c r="S1279">
        <f>INDEX(LORDetail!$E$2:$E$930,P1279)</f>
        <v>-0.90301874836511997</v>
      </c>
      <c r="T1279">
        <f>INDEX(LORDetail!$G$2:$G$930,P1279)</f>
        <v>32.906910000000003</v>
      </c>
      <c r="U1279">
        <f t="shared" si="405"/>
        <v>308</v>
      </c>
      <c r="V1279">
        <f>INDEX(LORDetail!$B$2:$B$930,U1279)</f>
        <v>52940.266000531803</v>
      </c>
      <c r="W1279">
        <f>INDEX(LORDetail!$D$2:$D$930,U1279)</f>
        <v>51.463127995593801</v>
      </c>
      <c r="X1279">
        <f>INDEX(LORDetail!$E$2:$E$930,U1279)</f>
        <v>-0.90547922144778803</v>
      </c>
      <c r="Y1279">
        <f>INDEX(LORDetail!$G$2:$G$930,U1279)</f>
        <v>33.01887</v>
      </c>
      <c r="Z1279">
        <f t="shared" si="406"/>
        <v>178.41615667581937</v>
      </c>
      <c r="AA1279" s="29">
        <f t="shared" si="407"/>
        <v>125.73949500823801</v>
      </c>
      <c r="AB1279">
        <f t="shared" si="408"/>
        <v>0.70475397156270769</v>
      </c>
      <c r="AC1279" s="32">
        <f t="shared" si="409"/>
        <v>51.463266158849891</v>
      </c>
      <c r="AD1279" s="32">
        <f t="shared" si="410"/>
        <v>-0.90475277654205344</v>
      </c>
      <c r="AE1279" s="34">
        <f t="shared" si="411"/>
        <v>32.985814254656162</v>
      </c>
      <c r="AF1279" s="36" t="str">
        <f t="shared" si="412"/>
        <v>PADTON</v>
      </c>
      <c r="AG1279" s="36" t="str">
        <f t="shared" si="413"/>
        <v>RDNGSTN</v>
      </c>
      <c r="AH1279" s="36">
        <f t="shared" si="414"/>
        <v>1275</v>
      </c>
      <c r="AI1279" s="42">
        <f t="shared" si="415"/>
        <v>52887.6</v>
      </c>
      <c r="AJ1279" s="43">
        <f t="shared" si="416"/>
        <v>31.874720816291472</v>
      </c>
      <c r="AK1279" s="43">
        <f t="shared" si="417"/>
        <v>-4.4673104428321085E-2</v>
      </c>
      <c r="AL1279" s="36">
        <f t="shared" si="418"/>
        <v>51.463266158849891</v>
      </c>
      <c r="AM1279" s="36">
        <v>1</v>
      </c>
      <c r="AN1279" s="36">
        <f t="shared" si="419"/>
        <v>-0.90475277654205344</v>
      </c>
      <c r="AO1279" s="36">
        <v>4</v>
      </c>
      <c r="AP1279" s="42">
        <f>INT(AI1279/1000)*1000</f>
        <v>52000</v>
      </c>
      <c r="AQ1279" s="42">
        <f>MOD(AI1279,1000)</f>
        <v>887.59999999999854</v>
      </c>
      <c r="AR1279" s="42">
        <f>MOD(AI1280,1000)-0.2+(AP1280-AP1279)</f>
        <v>919.20000000000141</v>
      </c>
    </row>
    <row r="1280" spans="1:44" x14ac:dyDescent="0.25">
      <c r="A1280" s="32" t="s">
        <v>0</v>
      </c>
      <c r="B1280" s="33" t="s">
        <v>1</v>
      </c>
      <c r="C1280" s="32">
        <v>1276</v>
      </c>
      <c r="D1280">
        <f>MATCH(C1280,TrainRun!$AG$2:$AG$148,1)</f>
        <v>129</v>
      </c>
      <c r="E1280">
        <f>INT(INDEX(TrainRun!$AD$2:$AD$148,'By Second'!D1280))</f>
        <v>1244</v>
      </c>
      <c r="F1280">
        <f>IF(E1280=0,0,INDEX(TrainRun!$AE$2:$AE$148,'By Second'!D1280))</f>
        <v>33.259587053569383</v>
      </c>
      <c r="G1280">
        <f>INDEX(TrainRun!$AF$2:$AF$148,'By Second'!D1280)</f>
        <v>51878.677511772956</v>
      </c>
      <c r="H1280">
        <f t="shared" si="402"/>
        <v>130</v>
      </c>
      <c r="I1280">
        <f>INT(INDEX(TrainRun!$AD$2:$AD$148,'By Second'!H1280))</f>
        <v>1299</v>
      </c>
      <c r="J1280">
        <f>INDEX(TrainRun!$AE$2:$AE$148,'By Second'!H1280)</f>
        <v>30.802566310011724</v>
      </c>
      <c r="K1280">
        <f t="shared" si="399"/>
        <v>55</v>
      </c>
      <c r="L1280">
        <f t="shared" si="400"/>
        <v>-2.4570207435576599</v>
      </c>
      <c r="M1280">
        <f t="shared" si="403"/>
        <v>-4.4673104428321085E-2</v>
      </c>
      <c r="N1280" s="32">
        <f t="shared" si="404"/>
        <v>31.830047711863152</v>
      </c>
      <c r="O1280" s="29">
        <f t="shared" si="401"/>
        <v>52919.419386576083</v>
      </c>
      <c r="P1280">
        <f>MATCH(O1280,LORDetail!$B$2:$B$930,1)</f>
        <v>307</v>
      </c>
      <c r="Q1280">
        <f>INDEX(LORDetail!$B$2:$B$930,P1280)</f>
        <v>52761.849843855984</v>
      </c>
      <c r="R1280">
        <f>INDEX(LORDetail!$D$2:$D$930,P1280)</f>
        <v>51.463595955338498</v>
      </c>
      <c r="S1280">
        <f>INDEX(LORDetail!$E$2:$E$930,P1280)</f>
        <v>-0.90301874836511997</v>
      </c>
      <c r="T1280">
        <f>INDEX(LORDetail!$G$2:$G$930,P1280)</f>
        <v>32.906910000000003</v>
      </c>
      <c r="U1280">
        <f t="shared" si="405"/>
        <v>308</v>
      </c>
      <c r="V1280">
        <f>INDEX(LORDetail!$B$2:$B$930,U1280)</f>
        <v>52940.266000531803</v>
      </c>
      <c r="W1280">
        <f>INDEX(LORDetail!$D$2:$D$930,U1280)</f>
        <v>51.463127995593801</v>
      </c>
      <c r="X1280">
        <f>INDEX(LORDetail!$E$2:$E$930,U1280)</f>
        <v>-0.90547922144778803</v>
      </c>
      <c r="Y1280">
        <f>INDEX(LORDetail!$G$2:$G$930,U1280)</f>
        <v>33.01887</v>
      </c>
      <c r="Z1280">
        <f t="shared" si="406"/>
        <v>178.41615667581937</v>
      </c>
      <c r="AA1280" s="29">
        <f t="shared" si="407"/>
        <v>157.56954272009898</v>
      </c>
      <c r="AB1280">
        <f t="shared" si="408"/>
        <v>0.88315736453398386</v>
      </c>
      <c r="AC1280" s="32">
        <f t="shared" si="409"/>
        <v>51.463182673243665</v>
      </c>
      <c r="AD1280" s="32">
        <f t="shared" si="410"/>
        <v>-0.90519173328831593</v>
      </c>
      <c r="AE1280" s="34">
        <f t="shared" si="411"/>
        <v>33.005788298533226</v>
      </c>
      <c r="AF1280" s="36" t="str">
        <f t="shared" si="412"/>
        <v>PADTON</v>
      </c>
      <c r="AG1280" s="36" t="str">
        <f t="shared" si="413"/>
        <v>RDNGSTN</v>
      </c>
      <c r="AH1280" s="36">
        <f t="shared" si="414"/>
        <v>1276</v>
      </c>
      <c r="AI1280" s="42">
        <f t="shared" si="415"/>
        <v>52919.4</v>
      </c>
      <c r="AJ1280" s="43">
        <f t="shared" si="416"/>
        <v>31.830047711863152</v>
      </c>
      <c r="AK1280" s="43">
        <f t="shared" si="417"/>
        <v>-4.4673104428321085E-2</v>
      </c>
      <c r="AL1280" s="36">
        <f t="shared" si="418"/>
        <v>51.463182673243665</v>
      </c>
      <c r="AM1280" s="36">
        <v>1</v>
      </c>
      <c r="AN1280" s="36">
        <f t="shared" si="419"/>
        <v>-0.90519173328831593</v>
      </c>
      <c r="AO1280" s="36">
        <v>4</v>
      </c>
      <c r="AP1280" s="42">
        <f>INT(AI1280/1000)*1000</f>
        <v>52000</v>
      </c>
      <c r="AQ1280" s="42">
        <f>MOD(AI1280,1000)</f>
        <v>919.40000000000146</v>
      </c>
      <c r="AR1280" s="42">
        <f>MOD(AI1281,1000)-0.2+(AP1281-AP1280)</f>
        <v>950.99999999999704</v>
      </c>
    </row>
    <row r="1281" spans="1:44" x14ac:dyDescent="0.25">
      <c r="A1281" s="32" t="s">
        <v>0</v>
      </c>
      <c r="B1281" s="33" t="s">
        <v>1</v>
      </c>
      <c r="C1281" s="32">
        <v>1277</v>
      </c>
      <c r="D1281">
        <f>MATCH(C1281,TrainRun!$AG$2:$AG$148,1)</f>
        <v>129</v>
      </c>
      <c r="E1281">
        <f>INT(INDEX(TrainRun!$AD$2:$AD$148,'By Second'!D1281))</f>
        <v>1244</v>
      </c>
      <c r="F1281">
        <f>IF(E1281=0,0,INDEX(TrainRun!$AE$2:$AE$148,'By Second'!D1281))</f>
        <v>33.259587053569383</v>
      </c>
      <c r="G1281">
        <f>INDEX(TrainRun!$AF$2:$AF$148,'By Second'!D1281)</f>
        <v>51878.677511772956</v>
      </c>
      <c r="H1281">
        <f t="shared" si="402"/>
        <v>130</v>
      </c>
      <c r="I1281">
        <f>INT(INDEX(TrainRun!$AD$2:$AD$148,'By Second'!H1281))</f>
        <v>1299</v>
      </c>
      <c r="J1281">
        <f>INDEX(TrainRun!$AE$2:$AE$148,'By Second'!H1281)</f>
        <v>30.802566310011724</v>
      </c>
      <c r="K1281">
        <f t="shared" si="399"/>
        <v>55</v>
      </c>
      <c r="L1281">
        <f t="shared" si="400"/>
        <v>-2.4570207435576599</v>
      </c>
      <c r="M1281">
        <f t="shared" si="403"/>
        <v>-4.4673104428321085E-2</v>
      </c>
      <c r="N1281" s="32">
        <f t="shared" si="404"/>
        <v>31.785374607434832</v>
      </c>
      <c r="O1281" s="29">
        <f t="shared" si="401"/>
        <v>52951.204761183515</v>
      </c>
      <c r="P1281">
        <f>MATCH(O1281,LORDetail!$B$2:$B$930,1)</f>
        <v>308</v>
      </c>
      <c r="Q1281">
        <f>INDEX(LORDetail!$B$2:$B$930,P1281)</f>
        <v>52940.266000531803</v>
      </c>
      <c r="R1281">
        <f>INDEX(LORDetail!$D$2:$D$930,P1281)</f>
        <v>51.463127995593801</v>
      </c>
      <c r="S1281">
        <f>INDEX(LORDetail!$E$2:$E$930,P1281)</f>
        <v>-0.90547922144778803</v>
      </c>
      <c r="T1281">
        <f>INDEX(LORDetail!$G$2:$G$930,P1281)</f>
        <v>33.01887</v>
      </c>
      <c r="U1281">
        <f t="shared" si="405"/>
        <v>309</v>
      </c>
      <c r="V1281">
        <f>INDEX(LORDetail!$B$2:$B$930,U1281)</f>
        <v>53056.950995122854</v>
      </c>
      <c r="W1281">
        <f>INDEX(LORDetail!$D$2:$D$930,U1281)</f>
        <v>51.462784424011303</v>
      </c>
      <c r="X1281">
        <f>INDEX(LORDetail!$E$2:$E$930,U1281)</f>
        <v>-0.90706873469792004</v>
      </c>
      <c r="Y1281">
        <f>INDEX(LORDetail!$G$2:$G$930,U1281)</f>
        <v>33.092089999999999</v>
      </c>
      <c r="Z1281">
        <f t="shared" si="406"/>
        <v>116.68499459105078</v>
      </c>
      <c r="AA1281" s="29">
        <f t="shared" si="407"/>
        <v>10.938760651712073</v>
      </c>
      <c r="AB1281">
        <f t="shared" si="408"/>
        <v>9.3746078405792091E-2</v>
      </c>
      <c r="AC1281" s="32">
        <f t="shared" si="409"/>
        <v>51.463095787105289</v>
      </c>
      <c r="AD1281" s="32">
        <f t="shared" si="410"/>
        <v>-0.90562823208156196</v>
      </c>
      <c r="AE1281" s="34">
        <f t="shared" si="411"/>
        <v>33.025734087860869</v>
      </c>
      <c r="AF1281" s="36" t="str">
        <f t="shared" si="412"/>
        <v>PADTON</v>
      </c>
      <c r="AG1281" s="36" t="str">
        <f t="shared" si="413"/>
        <v>RDNGSTN</v>
      </c>
      <c r="AH1281" s="36">
        <f t="shared" si="414"/>
        <v>1277</v>
      </c>
      <c r="AI1281" s="42">
        <f t="shared" si="415"/>
        <v>52951.199999999997</v>
      </c>
      <c r="AJ1281" s="43">
        <f t="shared" si="416"/>
        <v>31.785374607434832</v>
      </c>
      <c r="AK1281" s="43">
        <f t="shared" si="417"/>
        <v>-4.4673104428321085E-2</v>
      </c>
      <c r="AL1281" s="36">
        <f t="shared" si="418"/>
        <v>51.463095787105289</v>
      </c>
      <c r="AM1281" s="36">
        <v>1</v>
      </c>
      <c r="AN1281" s="36">
        <f t="shared" si="419"/>
        <v>-0.90562823208156196</v>
      </c>
      <c r="AO1281" s="36">
        <v>4</v>
      </c>
      <c r="AP1281" s="42">
        <f>INT(AI1281/1000)*1000</f>
        <v>52000</v>
      </c>
      <c r="AQ1281" s="42">
        <f>MOD(AI1281,1000)</f>
        <v>951.19999999999709</v>
      </c>
      <c r="AR1281" s="42">
        <f>MOD(AI1282,1000)-0.2+(AP1282-AP1281)</f>
        <v>982.8</v>
      </c>
    </row>
    <row r="1282" spans="1:44" x14ac:dyDescent="0.25">
      <c r="A1282" s="32" t="s">
        <v>0</v>
      </c>
      <c r="B1282" s="33" t="s">
        <v>1</v>
      </c>
      <c r="C1282" s="32">
        <v>1278</v>
      </c>
      <c r="D1282">
        <f>MATCH(C1282,TrainRun!$AG$2:$AG$148,1)</f>
        <v>129</v>
      </c>
      <c r="E1282">
        <f>INT(INDEX(TrainRun!$AD$2:$AD$148,'By Second'!D1282))</f>
        <v>1244</v>
      </c>
      <c r="F1282">
        <f>IF(E1282=0,0,INDEX(TrainRun!$AE$2:$AE$148,'By Second'!D1282))</f>
        <v>33.259587053569383</v>
      </c>
      <c r="G1282">
        <f>INDEX(TrainRun!$AF$2:$AF$148,'By Second'!D1282)</f>
        <v>51878.677511772956</v>
      </c>
      <c r="H1282">
        <f t="shared" si="402"/>
        <v>130</v>
      </c>
      <c r="I1282">
        <f>INT(INDEX(TrainRun!$AD$2:$AD$148,'By Second'!H1282))</f>
        <v>1299</v>
      </c>
      <c r="J1282">
        <f>INDEX(TrainRun!$AE$2:$AE$148,'By Second'!H1282)</f>
        <v>30.802566310011724</v>
      </c>
      <c r="K1282">
        <f t="shared" si="399"/>
        <v>55</v>
      </c>
      <c r="L1282">
        <f t="shared" si="400"/>
        <v>-2.4570207435576599</v>
      </c>
      <c r="M1282">
        <f t="shared" si="403"/>
        <v>-4.4673104428321085E-2</v>
      </c>
      <c r="N1282" s="32">
        <f t="shared" si="404"/>
        <v>31.740701503006512</v>
      </c>
      <c r="O1282" s="29">
        <f t="shared" si="401"/>
        <v>52982.945462686519</v>
      </c>
      <c r="P1282">
        <f>MATCH(O1282,LORDetail!$B$2:$B$930,1)</f>
        <v>308</v>
      </c>
      <c r="Q1282">
        <f>INDEX(LORDetail!$B$2:$B$930,P1282)</f>
        <v>52940.266000531803</v>
      </c>
      <c r="R1282">
        <f>INDEX(LORDetail!$D$2:$D$930,P1282)</f>
        <v>51.463127995593801</v>
      </c>
      <c r="S1282">
        <f>INDEX(LORDetail!$E$2:$E$930,P1282)</f>
        <v>-0.90547922144778803</v>
      </c>
      <c r="T1282">
        <f>INDEX(LORDetail!$G$2:$G$930,P1282)</f>
        <v>33.01887</v>
      </c>
      <c r="U1282">
        <f t="shared" si="405"/>
        <v>309</v>
      </c>
      <c r="V1282">
        <f>INDEX(LORDetail!$B$2:$B$930,U1282)</f>
        <v>53056.950995122854</v>
      </c>
      <c r="W1282">
        <f>INDEX(LORDetail!$D$2:$D$930,U1282)</f>
        <v>51.462784424011303</v>
      </c>
      <c r="X1282">
        <f>INDEX(LORDetail!$E$2:$E$930,U1282)</f>
        <v>-0.90706873469792004</v>
      </c>
      <c r="Y1282">
        <f>INDEX(LORDetail!$G$2:$G$930,U1282)</f>
        <v>33.092089999999999</v>
      </c>
      <c r="Z1282">
        <f t="shared" si="406"/>
        <v>116.68499459105078</v>
      </c>
      <c r="AA1282" s="29">
        <f t="shared" si="407"/>
        <v>42.67946215471602</v>
      </c>
      <c r="AB1282">
        <f t="shared" si="408"/>
        <v>0.36576650069099242</v>
      </c>
      <c r="AC1282" s="32">
        <f t="shared" si="409"/>
        <v>51.463002328618337</v>
      </c>
      <c r="AD1282" s="32">
        <f t="shared" si="410"/>
        <v>-0.90606061214709077</v>
      </c>
      <c r="AE1282" s="34">
        <f t="shared" si="411"/>
        <v>33.045651423180594</v>
      </c>
      <c r="AF1282" s="36" t="str">
        <f t="shared" si="412"/>
        <v>PADTON</v>
      </c>
      <c r="AG1282" s="36" t="str">
        <f t="shared" si="413"/>
        <v>RDNGSTN</v>
      </c>
      <c r="AH1282" s="36">
        <f t="shared" si="414"/>
        <v>1278</v>
      </c>
      <c r="AI1282" s="42">
        <f t="shared" si="415"/>
        <v>52983</v>
      </c>
      <c r="AJ1282" s="43">
        <f t="shared" si="416"/>
        <v>31.740701503006512</v>
      </c>
      <c r="AK1282" s="43">
        <f t="shared" si="417"/>
        <v>-4.4673104428321085E-2</v>
      </c>
      <c r="AL1282" s="36">
        <f t="shared" si="418"/>
        <v>51.463002328618337</v>
      </c>
      <c r="AM1282" s="36">
        <v>1</v>
      </c>
      <c r="AN1282" s="36">
        <f t="shared" si="419"/>
        <v>-0.90606061214709077</v>
      </c>
      <c r="AO1282" s="36">
        <v>4</v>
      </c>
      <c r="AP1282" s="42">
        <f>INT(AI1282/1000)*1000</f>
        <v>52000</v>
      </c>
      <c r="AQ1282" s="42">
        <f>MOD(AI1282,1000)</f>
        <v>983</v>
      </c>
      <c r="AR1282" s="42">
        <f>MOD(AI1283,1000)-0.2+(AP1283-AP1282)</f>
        <v>1014.3999999999985</v>
      </c>
    </row>
    <row r="1283" spans="1:44" x14ac:dyDescent="0.25">
      <c r="A1283" s="32" t="s">
        <v>0</v>
      </c>
      <c r="B1283" s="33" t="s">
        <v>1</v>
      </c>
      <c r="C1283" s="32">
        <v>1279</v>
      </c>
      <c r="D1283">
        <f>MATCH(C1283,TrainRun!$AG$2:$AG$148,1)</f>
        <v>129</v>
      </c>
      <c r="E1283">
        <f>INT(INDEX(TrainRun!$AD$2:$AD$148,'By Second'!D1283))</f>
        <v>1244</v>
      </c>
      <c r="F1283">
        <f>IF(E1283=0,0,INDEX(TrainRun!$AE$2:$AE$148,'By Second'!D1283))</f>
        <v>33.259587053569383</v>
      </c>
      <c r="G1283">
        <f>INDEX(TrainRun!$AF$2:$AF$148,'By Second'!D1283)</f>
        <v>51878.677511772956</v>
      </c>
      <c r="H1283">
        <f t="shared" si="402"/>
        <v>130</v>
      </c>
      <c r="I1283">
        <f>INT(INDEX(TrainRun!$AD$2:$AD$148,'By Second'!H1283))</f>
        <v>1299</v>
      </c>
      <c r="J1283">
        <f>INDEX(TrainRun!$AE$2:$AE$148,'By Second'!H1283)</f>
        <v>30.802566310011724</v>
      </c>
      <c r="K1283">
        <f t="shared" si="399"/>
        <v>55</v>
      </c>
      <c r="L1283">
        <f t="shared" si="400"/>
        <v>-2.4570207435576599</v>
      </c>
      <c r="M1283">
        <f t="shared" si="403"/>
        <v>-4.4673104428321085E-2</v>
      </c>
      <c r="N1283" s="32">
        <f t="shared" si="404"/>
        <v>31.696028398578193</v>
      </c>
      <c r="O1283" s="29">
        <f t="shared" si="401"/>
        <v>53014.641491085094</v>
      </c>
      <c r="P1283">
        <f>MATCH(O1283,LORDetail!$B$2:$B$930,1)</f>
        <v>308</v>
      </c>
      <c r="Q1283">
        <f>INDEX(LORDetail!$B$2:$B$930,P1283)</f>
        <v>52940.266000531803</v>
      </c>
      <c r="R1283">
        <f>INDEX(LORDetail!$D$2:$D$930,P1283)</f>
        <v>51.463127995593801</v>
      </c>
      <c r="S1283">
        <f>INDEX(LORDetail!$E$2:$E$930,P1283)</f>
        <v>-0.90547922144778803</v>
      </c>
      <c r="T1283">
        <f>INDEX(LORDetail!$G$2:$G$930,P1283)</f>
        <v>33.01887</v>
      </c>
      <c r="U1283">
        <f t="shared" si="405"/>
        <v>309</v>
      </c>
      <c r="V1283">
        <f>INDEX(LORDetail!$B$2:$B$930,U1283)</f>
        <v>53056.950995122854</v>
      </c>
      <c r="W1283">
        <f>INDEX(LORDetail!$D$2:$D$930,U1283)</f>
        <v>51.462784424011303</v>
      </c>
      <c r="X1283">
        <f>INDEX(LORDetail!$E$2:$E$930,U1283)</f>
        <v>-0.90706873469792004</v>
      </c>
      <c r="Y1283">
        <f>INDEX(LORDetail!$G$2:$G$930,U1283)</f>
        <v>33.092089999999999</v>
      </c>
      <c r="Z1283">
        <f t="shared" si="406"/>
        <v>116.68499459105078</v>
      </c>
      <c r="AA1283" s="29">
        <f t="shared" si="407"/>
        <v>74.375490553291456</v>
      </c>
      <c r="AB1283">
        <f t="shared" si="408"/>
        <v>0.63740407079725503</v>
      </c>
      <c r="AC1283" s="32">
        <f t="shared" si="409"/>
        <v>51.462909001668507</v>
      </c>
      <c r="AD1283" s="32">
        <f t="shared" si="410"/>
        <v>-0.90649238366400831</v>
      </c>
      <c r="AE1283" s="34">
        <f t="shared" si="411"/>
        <v>33.065540726063773</v>
      </c>
      <c r="AF1283" s="36" t="str">
        <f t="shared" si="412"/>
        <v>PADTON</v>
      </c>
      <c r="AG1283" s="36" t="str">
        <f t="shared" si="413"/>
        <v>RDNGSTN</v>
      </c>
      <c r="AH1283" s="36">
        <f t="shared" si="414"/>
        <v>1279</v>
      </c>
      <c r="AI1283" s="42">
        <f t="shared" si="415"/>
        <v>53014.6</v>
      </c>
      <c r="AJ1283" s="43">
        <f t="shared" si="416"/>
        <v>31.696028398578193</v>
      </c>
      <c r="AK1283" s="43">
        <f t="shared" si="417"/>
        <v>-4.4673104428321085E-2</v>
      </c>
      <c r="AL1283" s="36">
        <f t="shared" si="418"/>
        <v>51.462909001668507</v>
      </c>
      <c r="AM1283" s="36">
        <v>1</v>
      </c>
      <c r="AN1283" s="36">
        <f t="shared" si="419"/>
        <v>-0.90649238366400831</v>
      </c>
      <c r="AO1283" s="36">
        <v>4</v>
      </c>
      <c r="AP1283" s="42">
        <f>INT(AI1283/1000)*1000</f>
        <v>53000</v>
      </c>
      <c r="AQ1283" s="42">
        <f>MOD(AI1283,1000)</f>
        <v>14.599999999998545</v>
      </c>
      <c r="AR1283" s="42">
        <f>MOD(AI1284,1000)-0.2+(AP1284-AP1283)</f>
        <v>45.999999999997087</v>
      </c>
    </row>
    <row r="1284" spans="1:44" x14ac:dyDescent="0.25">
      <c r="A1284" s="32" t="s">
        <v>0</v>
      </c>
      <c r="B1284" s="33" t="s">
        <v>1</v>
      </c>
      <c r="C1284" s="32">
        <v>1280</v>
      </c>
      <c r="D1284">
        <f>MATCH(C1284,TrainRun!$AG$2:$AG$148,1)</f>
        <v>129</v>
      </c>
      <c r="E1284">
        <f>INT(INDEX(TrainRun!$AD$2:$AD$148,'By Second'!D1284))</f>
        <v>1244</v>
      </c>
      <c r="F1284">
        <f>IF(E1284=0,0,INDEX(TrainRun!$AE$2:$AE$148,'By Second'!D1284))</f>
        <v>33.259587053569383</v>
      </c>
      <c r="G1284">
        <f>INDEX(TrainRun!$AF$2:$AF$148,'By Second'!D1284)</f>
        <v>51878.677511772956</v>
      </c>
      <c r="H1284">
        <f t="shared" si="402"/>
        <v>130</v>
      </c>
      <c r="I1284">
        <f>INT(INDEX(TrainRun!$AD$2:$AD$148,'By Second'!H1284))</f>
        <v>1299</v>
      </c>
      <c r="J1284">
        <f>INDEX(TrainRun!$AE$2:$AE$148,'By Second'!H1284)</f>
        <v>30.802566310011724</v>
      </c>
      <c r="K1284">
        <f t="shared" ref="K1284:K1347" si="420">I1284-E1284</f>
        <v>55</v>
      </c>
      <c r="L1284">
        <f t="shared" ref="L1284:L1347" si="421">J1284-F1284</f>
        <v>-2.4570207435576599</v>
      </c>
      <c r="M1284">
        <f t="shared" si="403"/>
        <v>-4.4673104428321085E-2</v>
      </c>
      <c r="N1284" s="32">
        <f t="shared" si="404"/>
        <v>31.651355294149873</v>
      </c>
      <c r="O1284" s="29">
        <f t="shared" ref="O1284:O1347" si="422">IF(C1284=E1284,ROUND(G1284,1),O1283+N1284)</f>
        <v>53046.292846379241</v>
      </c>
      <c r="P1284">
        <f>MATCH(O1284,LORDetail!$B$2:$B$930,1)</f>
        <v>308</v>
      </c>
      <c r="Q1284">
        <f>INDEX(LORDetail!$B$2:$B$930,P1284)</f>
        <v>52940.266000531803</v>
      </c>
      <c r="R1284">
        <f>INDEX(LORDetail!$D$2:$D$930,P1284)</f>
        <v>51.463127995593801</v>
      </c>
      <c r="S1284">
        <f>INDEX(LORDetail!$E$2:$E$930,P1284)</f>
        <v>-0.90547922144778803</v>
      </c>
      <c r="T1284">
        <f>INDEX(LORDetail!$G$2:$G$930,P1284)</f>
        <v>33.01887</v>
      </c>
      <c r="U1284">
        <f t="shared" si="405"/>
        <v>309</v>
      </c>
      <c r="V1284">
        <f>INDEX(LORDetail!$B$2:$B$930,U1284)</f>
        <v>53056.950995122854</v>
      </c>
      <c r="W1284">
        <f>INDEX(LORDetail!$D$2:$D$930,U1284)</f>
        <v>51.462784424011303</v>
      </c>
      <c r="X1284">
        <f>INDEX(LORDetail!$E$2:$E$930,U1284)</f>
        <v>-0.90706873469792004</v>
      </c>
      <c r="Y1284">
        <f>INDEX(LORDetail!$G$2:$G$930,U1284)</f>
        <v>33.092089999999999</v>
      </c>
      <c r="Z1284">
        <f t="shared" si="406"/>
        <v>116.68499459105078</v>
      </c>
      <c r="AA1284" s="29">
        <f t="shared" si="407"/>
        <v>106.02684584743838</v>
      </c>
      <c r="AB1284">
        <f t="shared" si="408"/>
        <v>0.90865878872458006</v>
      </c>
      <c r="AC1284" s="32">
        <f t="shared" si="409"/>
        <v>51.462815806255811</v>
      </c>
      <c r="AD1284" s="32">
        <f t="shared" si="410"/>
        <v>-0.90692354663231467</v>
      </c>
      <c r="AE1284" s="34">
        <f t="shared" si="411"/>
        <v>33.085401996510413</v>
      </c>
      <c r="AF1284" s="36" t="str">
        <f t="shared" si="412"/>
        <v>PADTON</v>
      </c>
      <c r="AG1284" s="36" t="str">
        <f t="shared" si="413"/>
        <v>RDNGSTN</v>
      </c>
      <c r="AH1284" s="36">
        <f t="shared" si="414"/>
        <v>1280</v>
      </c>
      <c r="AI1284" s="42">
        <f t="shared" si="415"/>
        <v>53046.2</v>
      </c>
      <c r="AJ1284" s="43">
        <f t="shared" si="416"/>
        <v>31.651355294149873</v>
      </c>
      <c r="AK1284" s="43">
        <f t="shared" si="417"/>
        <v>-4.4673104428321085E-2</v>
      </c>
      <c r="AL1284" s="36">
        <f t="shared" si="418"/>
        <v>51.462815806255811</v>
      </c>
      <c r="AM1284" s="36">
        <v>1</v>
      </c>
      <c r="AN1284" s="36">
        <f t="shared" si="419"/>
        <v>-0.90692354663231467</v>
      </c>
      <c r="AO1284" s="36">
        <v>4</v>
      </c>
      <c r="AP1284" s="42">
        <f>INT(AI1284/1000)*1000</f>
        <v>53000</v>
      </c>
      <c r="AQ1284" s="42">
        <f>MOD(AI1284,1000)</f>
        <v>46.19999999999709</v>
      </c>
      <c r="AR1284" s="42">
        <f>MOD(AI1285,1000)-0.2+(AP1285-AP1284)</f>
        <v>77.600000000002908</v>
      </c>
    </row>
    <row r="1285" spans="1:44" x14ac:dyDescent="0.25">
      <c r="A1285" s="32" t="s">
        <v>0</v>
      </c>
      <c r="B1285" s="33" t="s">
        <v>1</v>
      </c>
      <c r="C1285" s="32">
        <v>1281</v>
      </c>
      <c r="D1285">
        <f>MATCH(C1285,TrainRun!$AG$2:$AG$148,1)</f>
        <v>129</v>
      </c>
      <c r="E1285">
        <f>INT(INDEX(TrainRun!$AD$2:$AD$148,'By Second'!D1285))</f>
        <v>1244</v>
      </c>
      <c r="F1285">
        <f>IF(E1285=0,0,INDEX(TrainRun!$AE$2:$AE$148,'By Second'!D1285))</f>
        <v>33.259587053569383</v>
      </c>
      <c r="G1285">
        <f>INDEX(TrainRun!$AF$2:$AF$148,'By Second'!D1285)</f>
        <v>51878.677511772956</v>
      </c>
      <c r="H1285">
        <f t="shared" ref="H1285:H1348" si="423">D1285+1</f>
        <v>130</v>
      </c>
      <c r="I1285">
        <f>INT(INDEX(TrainRun!$AD$2:$AD$148,'By Second'!H1285))</f>
        <v>1299</v>
      </c>
      <c r="J1285">
        <f>INDEX(TrainRun!$AE$2:$AE$148,'By Second'!H1285)</f>
        <v>30.802566310011724</v>
      </c>
      <c r="K1285">
        <f t="shared" si="420"/>
        <v>55</v>
      </c>
      <c r="L1285">
        <f t="shared" si="421"/>
        <v>-2.4570207435576599</v>
      </c>
      <c r="M1285">
        <f t="shared" ref="M1285:M1348" si="424">IF(K1285=0,0,L1285/K1285)</f>
        <v>-4.4673104428321085E-2</v>
      </c>
      <c r="N1285" s="32">
        <f t="shared" ref="N1285:N1348" si="425">IF(C1285=E1285,F1285,N1284+M1285)</f>
        <v>31.606682189721553</v>
      </c>
      <c r="O1285" s="29">
        <f t="shared" si="422"/>
        <v>53077.89952856896</v>
      </c>
      <c r="P1285">
        <f>MATCH(O1285,LORDetail!$B$2:$B$930,1)</f>
        <v>309</v>
      </c>
      <c r="Q1285">
        <f>INDEX(LORDetail!$B$2:$B$930,P1285)</f>
        <v>53056.950995122854</v>
      </c>
      <c r="R1285">
        <f>INDEX(LORDetail!$D$2:$D$930,P1285)</f>
        <v>51.462784424011303</v>
      </c>
      <c r="S1285">
        <f>INDEX(LORDetail!$E$2:$E$930,P1285)</f>
        <v>-0.90706873469792004</v>
      </c>
      <c r="T1285">
        <f>INDEX(LORDetail!$G$2:$G$930,P1285)</f>
        <v>33.092089999999999</v>
      </c>
      <c r="U1285">
        <f t="shared" ref="U1285:U1348" si="426">P1285+1</f>
        <v>310</v>
      </c>
      <c r="V1285">
        <f>INDEX(LORDetail!$B$2:$B$930,U1285)</f>
        <v>53218.829604657316</v>
      </c>
      <c r="W1285">
        <f>INDEX(LORDetail!$D$2:$D$930,U1285)</f>
        <v>51.462402650350199</v>
      </c>
      <c r="X1285">
        <f>INDEX(LORDetail!$E$2:$E$930,U1285)</f>
        <v>-0.90932093784610801</v>
      </c>
      <c r="Y1285">
        <f>INDEX(LORDetail!$G$2:$G$930,U1285)</f>
        <v>33.193680000000001</v>
      </c>
      <c r="Z1285">
        <f t="shared" ref="Z1285:Z1348" si="427">V1285-Q1285</f>
        <v>161.87860953446216</v>
      </c>
      <c r="AA1285" s="29">
        <f t="shared" ref="AA1285:AA1348" si="428">O1285-Q1285</f>
        <v>20.948533446106012</v>
      </c>
      <c r="AB1285">
        <f t="shared" ref="AB1285:AB1348" si="429">AA1285/Z1285</f>
        <v>0.12940890403216801</v>
      </c>
      <c r="AC1285" s="32">
        <f t="shared" ref="AC1285:AC1348" si="430">R1285+(W1285-R1285)*$AB1285</f>
        <v>51.462735019100229</v>
      </c>
      <c r="AD1285" s="32">
        <f t="shared" ref="AD1285:AD1348" si="431">S1285+(X1285-S1285)*$AB1285</f>
        <v>-0.90736018983898481</v>
      </c>
      <c r="AE1285" s="34">
        <f t="shared" ref="AE1285:AE1348" si="432">T1285+(Y1285-T1285)*$AB1285</f>
        <v>33.105236650560627</v>
      </c>
      <c r="AF1285" s="36" t="str">
        <f t="shared" ref="AF1285:AF1348" si="433">A1285</f>
        <v>PADTON</v>
      </c>
      <c r="AG1285" s="36" t="str">
        <f t="shared" ref="AG1285:AG1348" si="434">B1285</f>
        <v>RDNGSTN</v>
      </c>
      <c r="AH1285" s="36">
        <f t="shared" ref="AH1285:AH1348" si="435">C1285</f>
        <v>1281</v>
      </c>
      <c r="AI1285" s="42">
        <f t="shared" ref="AI1285:AI1348" si="436">ROUND(O1285*5,0)/5</f>
        <v>53077.8</v>
      </c>
      <c r="AJ1285" s="43">
        <f t="shared" ref="AJ1285:AJ1348" si="437">N1285</f>
        <v>31.606682189721553</v>
      </c>
      <c r="AK1285" s="43">
        <f t="shared" ref="AK1285:AK1348" si="438">M1285</f>
        <v>-4.4673104428321085E-2</v>
      </c>
      <c r="AL1285" s="36">
        <f t="shared" ref="AL1285:AL1348" si="439">AC1285</f>
        <v>51.462735019100229</v>
      </c>
      <c r="AM1285" s="36">
        <v>1</v>
      </c>
      <c r="AN1285" s="36">
        <f t="shared" ref="AN1285:AN1348" si="440">AD1285</f>
        <v>-0.90736018983898481</v>
      </c>
      <c r="AO1285" s="36">
        <v>4</v>
      </c>
      <c r="AP1285" s="42">
        <f>INT(AI1285/1000)*1000</f>
        <v>53000</v>
      </c>
      <c r="AQ1285" s="42">
        <f>MOD(AI1285,1000)</f>
        <v>77.80000000000291</v>
      </c>
      <c r="AR1285" s="42">
        <f>MOD(AI1286,1000)-0.2+(AP1286-AP1285)</f>
        <v>109.20000000000145</v>
      </c>
    </row>
    <row r="1286" spans="1:44" x14ac:dyDescent="0.25">
      <c r="A1286" s="32" t="s">
        <v>0</v>
      </c>
      <c r="B1286" s="33" t="s">
        <v>1</v>
      </c>
      <c r="C1286" s="32">
        <v>1282</v>
      </c>
      <c r="D1286">
        <f>MATCH(C1286,TrainRun!$AG$2:$AG$148,1)</f>
        <v>129</v>
      </c>
      <c r="E1286">
        <f>INT(INDEX(TrainRun!$AD$2:$AD$148,'By Second'!D1286))</f>
        <v>1244</v>
      </c>
      <c r="F1286">
        <f>IF(E1286=0,0,INDEX(TrainRun!$AE$2:$AE$148,'By Second'!D1286))</f>
        <v>33.259587053569383</v>
      </c>
      <c r="G1286">
        <f>INDEX(TrainRun!$AF$2:$AF$148,'By Second'!D1286)</f>
        <v>51878.677511772956</v>
      </c>
      <c r="H1286">
        <f t="shared" si="423"/>
        <v>130</v>
      </c>
      <c r="I1286">
        <f>INT(INDEX(TrainRun!$AD$2:$AD$148,'By Second'!H1286))</f>
        <v>1299</v>
      </c>
      <c r="J1286">
        <f>INDEX(TrainRun!$AE$2:$AE$148,'By Second'!H1286)</f>
        <v>30.802566310011724</v>
      </c>
      <c r="K1286">
        <f t="shared" si="420"/>
        <v>55</v>
      </c>
      <c r="L1286">
        <f t="shared" si="421"/>
        <v>-2.4570207435576599</v>
      </c>
      <c r="M1286">
        <f t="shared" si="424"/>
        <v>-4.4673104428321085E-2</v>
      </c>
      <c r="N1286" s="32">
        <f t="shared" si="425"/>
        <v>31.562009085293234</v>
      </c>
      <c r="O1286" s="29">
        <f t="shared" si="422"/>
        <v>53109.46153765425</v>
      </c>
      <c r="P1286">
        <f>MATCH(O1286,LORDetail!$B$2:$B$930,1)</f>
        <v>309</v>
      </c>
      <c r="Q1286">
        <f>INDEX(LORDetail!$B$2:$B$930,P1286)</f>
        <v>53056.950995122854</v>
      </c>
      <c r="R1286">
        <f>INDEX(LORDetail!$D$2:$D$930,P1286)</f>
        <v>51.462784424011303</v>
      </c>
      <c r="S1286">
        <f>INDEX(LORDetail!$E$2:$E$930,P1286)</f>
        <v>-0.90706873469792004</v>
      </c>
      <c r="T1286">
        <f>INDEX(LORDetail!$G$2:$G$930,P1286)</f>
        <v>33.092089999999999</v>
      </c>
      <c r="U1286">
        <f t="shared" si="426"/>
        <v>310</v>
      </c>
      <c r="V1286">
        <f>INDEX(LORDetail!$B$2:$B$930,U1286)</f>
        <v>53218.829604657316</v>
      </c>
      <c r="W1286">
        <f>INDEX(LORDetail!$D$2:$D$930,U1286)</f>
        <v>51.462402650350199</v>
      </c>
      <c r="X1286">
        <f>INDEX(LORDetail!$E$2:$E$930,U1286)</f>
        <v>-0.90932093784610801</v>
      </c>
      <c r="Y1286">
        <f>INDEX(LORDetail!$G$2:$G$930,U1286)</f>
        <v>33.193680000000001</v>
      </c>
      <c r="Z1286">
        <f t="shared" si="427"/>
        <v>161.87860953446216</v>
      </c>
      <c r="AA1286" s="29">
        <f t="shared" si="428"/>
        <v>52.510542531395913</v>
      </c>
      <c r="AB1286">
        <f t="shared" si="429"/>
        <v>0.32438221876508644</v>
      </c>
      <c r="AC1286" s="32">
        <f t="shared" si="430"/>
        <v>51.462660583424046</v>
      </c>
      <c r="AD1286" s="32">
        <f t="shared" si="431"/>
        <v>-0.90779930935223896</v>
      </c>
      <c r="AE1286" s="34">
        <f t="shared" si="432"/>
        <v>33.125043989604343</v>
      </c>
      <c r="AF1286" s="36" t="str">
        <f t="shared" si="433"/>
        <v>PADTON</v>
      </c>
      <c r="AG1286" s="36" t="str">
        <f t="shared" si="434"/>
        <v>RDNGSTN</v>
      </c>
      <c r="AH1286" s="36">
        <f t="shared" si="435"/>
        <v>1282</v>
      </c>
      <c r="AI1286" s="42">
        <f t="shared" si="436"/>
        <v>53109.4</v>
      </c>
      <c r="AJ1286" s="43">
        <f t="shared" si="437"/>
        <v>31.562009085293234</v>
      </c>
      <c r="AK1286" s="43">
        <f t="shared" si="438"/>
        <v>-4.4673104428321085E-2</v>
      </c>
      <c r="AL1286" s="36">
        <f t="shared" si="439"/>
        <v>51.462660583424046</v>
      </c>
      <c r="AM1286" s="36">
        <v>1</v>
      </c>
      <c r="AN1286" s="36">
        <f t="shared" si="440"/>
        <v>-0.90779930935223896</v>
      </c>
      <c r="AO1286" s="36">
        <v>4</v>
      </c>
      <c r="AP1286" s="42">
        <f>INT(AI1286/1000)*1000</f>
        <v>53000</v>
      </c>
      <c r="AQ1286" s="42">
        <f>MOD(AI1286,1000)</f>
        <v>109.40000000000146</v>
      </c>
      <c r="AR1286" s="42">
        <f>MOD(AI1287,1000)-0.2+(AP1287-AP1286)</f>
        <v>140.80000000000001</v>
      </c>
    </row>
    <row r="1287" spans="1:44" x14ac:dyDescent="0.25">
      <c r="A1287" s="32" t="s">
        <v>0</v>
      </c>
      <c r="B1287" s="33" t="s">
        <v>1</v>
      </c>
      <c r="C1287" s="32">
        <v>1283</v>
      </c>
      <c r="D1287">
        <f>MATCH(C1287,TrainRun!$AG$2:$AG$148,1)</f>
        <v>129</v>
      </c>
      <c r="E1287">
        <f>INT(INDEX(TrainRun!$AD$2:$AD$148,'By Second'!D1287))</f>
        <v>1244</v>
      </c>
      <c r="F1287">
        <f>IF(E1287=0,0,INDEX(TrainRun!$AE$2:$AE$148,'By Second'!D1287))</f>
        <v>33.259587053569383</v>
      </c>
      <c r="G1287">
        <f>INDEX(TrainRun!$AF$2:$AF$148,'By Second'!D1287)</f>
        <v>51878.677511772956</v>
      </c>
      <c r="H1287">
        <f t="shared" si="423"/>
        <v>130</v>
      </c>
      <c r="I1287">
        <f>INT(INDEX(TrainRun!$AD$2:$AD$148,'By Second'!H1287))</f>
        <v>1299</v>
      </c>
      <c r="J1287">
        <f>INDEX(TrainRun!$AE$2:$AE$148,'By Second'!H1287)</f>
        <v>30.802566310011724</v>
      </c>
      <c r="K1287">
        <f t="shared" si="420"/>
        <v>55</v>
      </c>
      <c r="L1287">
        <f t="shared" si="421"/>
        <v>-2.4570207435576599</v>
      </c>
      <c r="M1287">
        <f t="shared" si="424"/>
        <v>-4.4673104428321085E-2</v>
      </c>
      <c r="N1287" s="32">
        <f t="shared" si="425"/>
        <v>31.517335980864914</v>
      </c>
      <c r="O1287" s="29">
        <f t="shared" si="422"/>
        <v>53140.978873635111</v>
      </c>
      <c r="P1287">
        <f>MATCH(O1287,LORDetail!$B$2:$B$930,1)</f>
        <v>309</v>
      </c>
      <c r="Q1287">
        <f>INDEX(LORDetail!$B$2:$B$930,P1287)</f>
        <v>53056.950995122854</v>
      </c>
      <c r="R1287">
        <f>INDEX(LORDetail!$D$2:$D$930,P1287)</f>
        <v>51.462784424011303</v>
      </c>
      <c r="S1287">
        <f>INDEX(LORDetail!$E$2:$E$930,P1287)</f>
        <v>-0.90706873469792004</v>
      </c>
      <c r="T1287">
        <f>INDEX(LORDetail!$G$2:$G$930,P1287)</f>
        <v>33.092089999999999</v>
      </c>
      <c r="U1287">
        <f t="shared" si="426"/>
        <v>310</v>
      </c>
      <c r="V1287">
        <f>INDEX(LORDetail!$B$2:$B$930,U1287)</f>
        <v>53218.829604657316</v>
      </c>
      <c r="W1287">
        <f>INDEX(LORDetail!$D$2:$D$930,U1287)</f>
        <v>51.462402650350199</v>
      </c>
      <c r="X1287">
        <f>INDEX(LORDetail!$E$2:$E$930,U1287)</f>
        <v>-0.90932093784610801</v>
      </c>
      <c r="Y1287">
        <f>INDEX(LORDetail!$G$2:$G$930,U1287)</f>
        <v>33.193680000000001</v>
      </c>
      <c r="Z1287">
        <f t="shared" si="427"/>
        <v>161.87860953446216</v>
      </c>
      <c r="AA1287" s="29">
        <f t="shared" si="428"/>
        <v>84.027878512257303</v>
      </c>
      <c r="AB1287">
        <f t="shared" si="429"/>
        <v>0.51907956680569767</v>
      </c>
      <c r="AC1287" s="32">
        <f t="shared" si="430"/>
        <v>51.462586253104682</v>
      </c>
      <c r="AD1287" s="32">
        <f t="shared" si="431"/>
        <v>-0.90823780733243986</v>
      </c>
      <c r="AE1287" s="34">
        <f t="shared" si="432"/>
        <v>33.144823293191791</v>
      </c>
      <c r="AF1287" s="36" t="str">
        <f t="shared" si="433"/>
        <v>PADTON</v>
      </c>
      <c r="AG1287" s="36" t="str">
        <f t="shared" si="434"/>
        <v>RDNGSTN</v>
      </c>
      <c r="AH1287" s="36">
        <f t="shared" si="435"/>
        <v>1283</v>
      </c>
      <c r="AI1287" s="42">
        <f t="shared" si="436"/>
        <v>53141</v>
      </c>
      <c r="AJ1287" s="43">
        <f t="shared" si="437"/>
        <v>31.517335980864914</v>
      </c>
      <c r="AK1287" s="43">
        <f t="shared" si="438"/>
        <v>-4.4673104428321085E-2</v>
      </c>
      <c r="AL1287" s="36">
        <f t="shared" si="439"/>
        <v>51.462586253104682</v>
      </c>
      <c r="AM1287" s="36">
        <v>1</v>
      </c>
      <c r="AN1287" s="36">
        <f t="shared" si="440"/>
        <v>-0.90823780733243986</v>
      </c>
      <c r="AO1287" s="36">
        <v>4</v>
      </c>
      <c r="AP1287" s="42">
        <f>INT(AI1287/1000)*1000</f>
        <v>53000</v>
      </c>
      <c r="AQ1287" s="42">
        <f>MOD(AI1287,1000)</f>
        <v>141</v>
      </c>
      <c r="AR1287" s="42">
        <f>MOD(AI1288,1000)-0.2+(AP1288-AP1287)</f>
        <v>172.20000000000147</v>
      </c>
    </row>
    <row r="1288" spans="1:44" x14ac:dyDescent="0.25">
      <c r="A1288" s="32" t="s">
        <v>0</v>
      </c>
      <c r="B1288" s="33" t="s">
        <v>1</v>
      </c>
      <c r="C1288" s="32">
        <v>1284</v>
      </c>
      <c r="D1288">
        <f>MATCH(C1288,TrainRun!$AG$2:$AG$148,1)</f>
        <v>129</v>
      </c>
      <c r="E1288">
        <f>INT(INDEX(TrainRun!$AD$2:$AD$148,'By Second'!D1288))</f>
        <v>1244</v>
      </c>
      <c r="F1288">
        <f>IF(E1288=0,0,INDEX(TrainRun!$AE$2:$AE$148,'By Second'!D1288))</f>
        <v>33.259587053569383</v>
      </c>
      <c r="G1288">
        <f>INDEX(TrainRun!$AF$2:$AF$148,'By Second'!D1288)</f>
        <v>51878.677511772956</v>
      </c>
      <c r="H1288">
        <f t="shared" si="423"/>
        <v>130</v>
      </c>
      <c r="I1288">
        <f>INT(INDEX(TrainRun!$AD$2:$AD$148,'By Second'!H1288))</f>
        <v>1299</v>
      </c>
      <c r="J1288">
        <f>INDEX(TrainRun!$AE$2:$AE$148,'By Second'!H1288)</f>
        <v>30.802566310011724</v>
      </c>
      <c r="K1288">
        <f t="shared" si="420"/>
        <v>55</v>
      </c>
      <c r="L1288">
        <f t="shared" si="421"/>
        <v>-2.4570207435576599</v>
      </c>
      <c r="M1288">
        <f t="shared" si="424"/>
        <v>-4.4673104428321085E-2</v>
      </c>
      <c r="N1288" s="32">
        <f t="shared" si="425"/>
        <v>31.472662876436594</v>
      </c>
      <c r="O1288" s="29">
        <f t="shared" si="422"/>
        <v>53172.451536511551</v>
      </c>
      <c r="P1288">
        <f>MATCH(O1288,LORDetail!$B$2:$B$930,1)</f>
        <v>309</v>
      </c>
      <c r="Q1288">
        <f>INDEX(LORDetail!$B$2:$B$930,P1288)</f>
        <v>53056.950995122854</v>
      </c>
      <c r="R1288">
        <f>INDEX(LORDetail!$D$2:$D$930,P1288)</f>
        <v>51.462784424011303</v>
      </c>
      <c r="S1288">
        <f>INDEX(LORDetail!$E$2:$E$930,P1288)</f>
        <v>-0.90706873469792004</v>
      </c>
      <c r="T1288">
        <f>INDEX(LORDetail!$G$2:$G$930,P1288)</f>
        <v>33.092089999999999</v>
      </c>
      <c r="U1288">
        <f t="shared" si="426"/>
        <v>310</v>
      </c>
      <c r="V1288">
        <f>INDEX(LORDetail!$B$2:$B$930,U1288)</f>
        <v>53218.829604657316</v>
      </c>
      <c r="W1288">
        <f>INDEX(LORDetail!$D$2:$D$930,U1288)</f>
        <v>51.462402650350199</v>
      </c>
      <c r="X1288">
        <f>INDEX(LORDetail!$E$2:$E$930,U1288)</f>
        <v>-0.90932093784610801</v>
      </c>
      <c r="Y1288">
        <f>INDEX(LORDetail!$G$2:$G$930,U1288)</f>
        <v>33.193680000000001</v>
      </c>
      <c r="Z1288">
        <f t="shared" si="427"/>
        <v>161.87860953446216</v>
      </c>
      <c r="AA1288" s="29">
        <f t="shared" si="428"/>
        <v>115.50054138869746</v>
      </c>
      <c r="AB1288">
        <f t="shared" si="429"/>
        <v>0.71350094815404674</v>
      </c>
      <c r="AC1288" s="32">
        <f t="shared" si="430"/>
        <v>51.462512028142129</v>
      </c>
      <c r="AD1288" s="32">
        <f t="shared" si="431"/>
        <v>-0.90867568377958774</v>
      </c>
      <c r="AE1288" s="34">
        <f t="shared" si="432"/>
        <v>33.164574561322972</v>
      </c>
      <c r="AF1288" s="36" t="str">
        <f t="shared" si="433"/>
        <v>PADTON</v>
      </c>
      <c r="AG1288" s="36" t="str">
        <f t="shared" si="434"/>
        <v>RDNGSTN</v>
      </c>
      <c r="AH1288" s="36">
        <f t="shared" si="435"/>
        <v>1284</v>
      </c>
      <c r="AI1288" s="42">
        <f t="shared" si="436"/>
        <v>53172.4</v>
      </c>
      <c r="AJ1288" s="43">
        <f t="shared" si="437"/>
        <v>31.472662876436594</v>
      </c>
      <c r="AK1288" s="43">
        <f t="shared" si="438"/>
        <v>-4.4673104428321085E-2</v>
      </c>
      <c r="AL1288" s="36">
        <f t="shared" si="439"/>
        <v>51.462512028142129</v>
      </c>
      <c r="AM1288" s="36">
        <v>1</v>
      </c>
      <c r="AN1288" s="36">
        <f t="shared" si="440"/>
        <v>-0.90867568377958774</v>
      </c>
      <c r="AO1288" s="36">
        <v>4</v>
      </c>
      <c r="AP1288" s="42">
        <f>INT(AI1288/1000)*1000</f>
        <v>53000</v>
      </c>
      <c r="AQ1288" s="42">
        <f>MOD(AI1288,1000)</f>
        <v>172.40000000000146</v>
      </c>
      <c r="AR1288" s="42">
        <f>MOD(AI1289,1000)-0.2+(AP1289-AP1288)</f>
        <v>203.60000000000292</v>
      </c>
    </row>
    <row r="1289" spans="1:44" x14ac:dyDescent="0.25">
      <c r="A1289" s="32" t="s">
        <v>0</v>
      </c>
      <c r="B1289" s="33" t="s">
        <v>1</v>
      </c>
      <c r="C1289" s="32">
        <v>1285</v>
      </c>
      <c r="D1289">
        <f>MATCH(C1289,TrainRun!$AG$2:$AG$148,1)</f>
        <v>129</v>
      </c>
      <c r="E1289">
        <f>INT(INDEX(TrainRun!$AD$2:$AD$148,'By Second'!D1289))</f>
        <v>1244</v>
      </c>
      <c r="F1289">
        <f>IF(E1289=0,0,INDEX(TrainRun!$AE$2:$AE$148,'By Second'!D1289))</f>
        <v>33.259587053569383</v>
      </c>
      <c r="G1289">
        <f>INDEX(TrainRun!$AF$2:$AF$148,'By Second'!D1289)</f>
        <v>51878.677511772956</v>
      </c>
      <c r="H1289">
        <f t="shared" si="423"/>
        <v>130</v>
      </c>
      <c r="I1289">
        <f>INT(INDEX(TrainRun!$AD$2:$AD$148,'By Second'!H1289))</f>
        <v>1299</v>
      </c>
      <c r="J1289">
        <f>INDEX(TrainRun!$AE$2:$AE$148,'By Second'!H1289)</f>
        <v>30.802566310011724</v>
      </c>
      <c r="K1289">
        <f t="shared" si="420"/>
        <v>55</v>
      </c>
      <c r="L1289">
        <f t="shared" si="421"/>
        <v>-2.4570207435576599</v>
      </c>
      <c r="M1289">
        <f t="shared" si="424"/>
        <v>-4.4673104428321085E-2</v>
      </c>
      <c r="N1289" s="32">
        <f t="shared" si="425"/>
        <v>31.427989772008274</v>
      </c>
      <c r="O1289" s="29">
        <f t="shared" si="422"/>
        <v>53203.879526283563</v>
      </c>
      <c r="P1289">
        <f>MATCH(O1289,LORDetail!$B$2:$B$930,1)</f>
        <v>309</v>
      </c>
      <c r="Q1289">
        <f>INDEX(LORDetail!$B$2:$B$930,P1289)</f>
        <v>53056.950995122854</v>
      </c>
      <c r="R1289">
        <f>INDEX(LORDetail!$D$2:$D$930,P1289)</f>
        <v>51.462784424011303</v>
      </c>
      <c r="S1289">
        <f>INDEX(LORDetail!$E$2:$E$930,P1289)</f>
        <v>-0.90706873469792004</v>
      </c>
      <c r="T1289">
        <f>INDEX(LORDetail!$G$2:$G$930,P1289)</f>
        <v>33.092089999999999</v>
      </c>
      <c r="U1289">
        <f t="shared" si="426"/>
        <v>310</v>
      </c>
      <c r="V1289">
        <f>INDEX(LORDetail!$B$2:$B$930,U1289)</f>
        <v>53218.829604657316</v>
      </c>
      <c r="W1289">
        <f>INDEX(LORDetail!$D$2:$D$930,U1289)</f>
        <v>51.462402650350199</v>
      </c>
      <c r="X1289">
        <f>INDEX(LORDetail!$E$2:$E$930,U1289)</f>
        <v>-0.90932093784610801</v>
      </c>
      <c r="Y1289">
        <f>INDEX(LORDetail!$G$2:$G$930,U1289)</f>
        <v>33.193680000000001</v>
      </c>
      <c r="Z1289">
        <f t="shared" si="427"/>
        <v>161.87860953446216</v>
      </c>
      <c r="AA1289" s="29">
        <f t="shared" si="428"/>
        <v>146.9285311607091</v>
      </c>
      <c r="AB1289">
        <f t="shared" si="429"/>
        <v>0.90764636281008859</v>
      </c>
      <c r="AC1289" s="32">
        <f t="shared" si="430"/>
        <v>51.462437908536387</v>
      </c>
      <c r="AD1289" s="32">
        <f t="shared" si="431"/>
        <v>-0.90911293869368226</v>
      </c>
      <c r="AE1289" s="34">
        <f t="shared" si="432"/>
        <v>33.184297793997878</v>
      </c>
      <c r="AF1289" s="36" t="str">
        <f t="shared" si="433"/>
        <v>PADTON</v>
      </c>
      <c r="AG1289" s="36" t="str">
        <f t="shared" si="434"/>
        <v>RDNGSTN</v>
      </c>
      <c r="AH1289" s="36">
        <f t="shared" si="435"/>
        <v>1285</v>
      </c>
      <c r="AI1289" s="42">
        <f t="shared" si="436"/>
        <v>53203.8</v>
      </c>
      <c r="AJ1289" s="43">
        <f t="shared" si="437"/>
        <v>31.427989772008274</v>
      </c>
      <c r="AK1289" s="43">
        <f t="shared" si="438"/>
        <v>-4.4673104428321085E-2</v>
      </c>
      <c r="AL1289" s="36">
        <f t="shared" si="439"/>
        <v>51.462437908536387</v>
      </c>
      <c r="AM1289" s="36">
        <v>1</v>
      </c>
      <c r="AN1289" s="36">
        <f t="shared" si="440"/>
        <v>-0.90911293869368226</v>
      </c>
      <c r="AO1289" s="36">
        <v>4</v>
      </c>
      <c r="AP1289" s="42">
        <f>INT(AI1289/1000)*1000</f>
        <v>53000</v>
      </c>
      <c r="AQ1289" s="42">
        <f>MOD(AI1289,1000)</f>
        <v>203.80000000000291</v>
      </c>
      <c r="AR1289" s="42">
        <f>MOD(AI1290,1000)-0.2+(AP1290-AP1289)</f>
        <v>234.9999999999971</v>
      </c>
    </row>
    <row r="1290" spans="1:44" x14ac:dyDescent="0.25">
      <c r="A1290" s="32" t="s">
        <v>0</v>
      </c>
      <c r="B1290" s="33" t="s">
        <v>1</v>
      </c>
      <c r="C1290" s="32">
        <v>1286</v>
      </c>
      <c r="D1290">
        <f>MATCH(C1290,TrainRun!$AG$2:$AG$148,1)</f>
        <v>129</v>
      </c>
      <c r="E1290">
        <f>INT(INDEX(TrainRun!$AD$2:$AD$148,'By Second'!D1290))</f>
        <v>1244</v>
      </c>
      <c r="F1290">
        <f>IF(E1290=0,0,INDEX(TrainRun!$AE$2:$AE$148,'By Second'!D1290))</f>
        <v>33.259587053569383</v>
      </c>
      <c r="G1290">
        <f>INDEX(TrainRun!$AF$2:$AF$148,'By Second'!D1290)</f>
        <v>51878.677511772956</v>
      </c>
      <c r="H1290">
        <f t="shared" si="423"/>
        <v>130</v>
      </c>
      <c r="I1290">
        <f>INT(INDEX(TrainRun!$AD$2:$AD$148,'By Second'!H1290))</f>
        <v>1299</v>
      </c>
      <c r="J1290">
        <f>INDEX(TrainRun!$AE$2:$AE$148,'By Second'!H1290)</f>
        <v>30.802566310011724</v>
      </c>
      <c r="K1290">
        <f t="shared" si="420"/>
        <v>55</v>
      </c>
      <c r="L1290">
        <f t="shared" si="421"/>
        <v>-2.4570207435576599</v>
      </c>
      <c r="M1290">
        <f t="shared" si="424"/>
        <v>-4.4673104428321085E-2</v>
      </c>
      <c r="N1290" s="32">
        <f t="shared" si="425"/>
        <v>31.383316667579955</v>
      </c>
      <c r="O1290" s="29">
        <f t="shared" si="422"/>
        <v>53235.262842951146</v>
      </c>
      <c r="P1290">
        <f>MATCH(O1290,LORDetail!$B$2:$B$930,1)</f>
        <v>310</v>
      </c>
      <c r="Q1290">
        <f>INDEX(LORDetail!$B$2:$B$930,P1290)</f>
        <v>53218.829604657316</v>
      </c>
      <c r="R1290">
        <f>INDEX(LORDetail!$D$2:$D$930,P1290)</f>
        <v>51.462402650350199</v>
      </c>
      <c r="S1290">
        <f>INDEX(LORDetail!$E$2:$E$930,P1290)</f>
        <v>-0.90932093784610801</v>
      </c>
      <c r="T1290">
        <f>INDEX(LORDetail!$G$2:$G$930,P1290)</f>
        <v>33.193680000000001</v>
      </c>
      <c r="U1290">
        <f t="shared" si="426"/>
        <v>311</v>
      </c>
      <c r="V1290">
        <f>INDEX(LORDetail!$B$2:$B$930,U1290)</f>
        <v>53426.7430319165</v>
      </c>
      <c r="W1290">
        <f>INDEX(LORDetail!$D$2:$D$930,U1290)</f>
        <v>51.4619069786159</v>
      </c>
      <c r="X1290">
        <f>INDEX(LORDetail!$E$2:$E$930,U1290)</f>
        <v>-0.91221125052070495</v>
      </c>
      <c r="Y1290">
        <f>INDEX(LORDetail!$G$2:$G$930,U1290)</f>
        <v>33.324150000000003</v>
      </c>
      <c r="Z1290">
        <f t="shared" si="427"/>
        <v>207.91342725918366</v>
      </c>
      <c r="AA1290" s="29">
        <f t="shared" si="428"/>
        <v>16.433238293830073</v>
      </c>
      <c r="AB1290">
        <f t="shared" si="429"/>
        <v>7.9038850498791946E-2</v>
      </c>
      <c r="AC1290" s="32">
        <f t="shared" si="430"/>
        <v>51.462363473026095</v>
      </c>
      <c r="AD1290" s="32">
        <f t="shared" si="431"/>
        <v>-0.90954938483749026</v>
      </c>
      <c r="AE1290" s="34">
        <f t="shared" si="432"/>
        <v>33.203992198824579</v>
      </c>
      <c r="AF1290" s="36" t="str">
        <f t="shared" si="433"/>
        <v>PADTON</v>
      </c>
      <c r="AG1290" s="36" t="str">
        <f t="shared" si="434"/>
        <v>RDNGSTN</v>
      </c>
      <c r="AH1290" s="36">
        <f t="shared" si="435"/>
        <v>1286</v>
      </c>
      <c r="AI1290" s="42">
        <f t="shared" si="436"/>
        <v>53235.199999999997</v>
      </c>
      <c r="AJ1290" s="43">
        <f t="shared" si="437"/>
        <v>31.383316667579955</v>
      </c>
      <c r="AK1290" s="43">
        <f t="shared" si="438"/>
        <v>-4.4673104428321085E-2</v>
      </c>
      <c r="AL1290" s="36">
        <f t="shared" si="439"/>
        <v>51.462363473026095</v>
      </c>
      <c r="AM1290" s="36">
        <v>1</v>
      </c>
      <c r="AN1290" s="36">
        <f t="shared" si="440"/>
        <v>-0.90954938483749026</v>
      </c>
      <c r="AO1290" s="36">
        <v>4</v>
      </c>
      <c r="AP1290" s="42">
        <f>INT(AI1290/1000)*1000</f>
        <v>53000</v>
      </c>
      <c r="AQ1290" s="42">
        <f>MOD(AI1290,1000)</f>
        <v>235.19999999999709</v>
      </c>
      <c r="AR1290" s="42">
        <f>MOD(AI1291,1000)-0.2+(AP1291-AP1290)</f>
        <v>266.39999999999856</v>
      </c>
    </row>
    <row r="1291" spans="1:44" x14ac:dyDescent="0.25">
      <c r="A1291" s="32" t="s">
        <v>0</v>
      </c>
      <c r="B1291" s="33" t="s">
        <v>1</v>
      </c>
      <c r="C1291" s="32">
        <v>1287</v>
      </c>
      <c r="D1291">
        <f>MATCH(C1291,TrainRun!$AG$2:$AG$148,1)</f>
        <v>129</v>
      </c>
      <c r="E1291">
        <f>INT(INDEX(TrainRun!$AD$2:$AD$148,'By Second'!D1291))</f>
        <v>1244</v>
      </c>
      <c r="F1291">
        <f>IF(E1291=0,0,INDEX(TrainRun!$AE$2:$AE$148,'By Second'!D1291))</f>
        <v>33.259587053569383</v>
      </c>
      <c r="G1291">
        <f>INDEX(TrainRun!$AF$2:$AF$148,'By Second'!D1291)</f>
        <v>51878.677511772956</v>
      </c>
      <c r="H1291">
        <f t="shared" si="423"/>
        <v>130</v>
      </c>
      <c r="I1291">
        <f>INT(INDEX(TrainRun!$AD$2:$AD$148,'By Second'!H1291))</f>
        <v>1299</v>
      </c>
      <c r="J1291">
        <f>INDEX(TrainRun!$AE$2:$AE$148,'By Second'!H1291)</f>
        <v>30.802566310011724</v>
      </c>
      <c r="K1291">
        <f t="shared" si="420"/>
        <v>55</v>
      </c>
      <c r="L1291">
        <f t="shared" si="421"/>
        <v>-2.4570207435576599</v>
      </c>
      <c r="M1291">
        <f t="shared" si="424"/>
        <v>-4.4673104428321085E-2</v>
      </c>
      <c r="N1291" s="32">
        <f t="shared" si="425"/>
        <v>31.338643563151635</v>
      </c>
      <c r="O1291" s="29">
        <f t="shared" si="422"/>
        <v>53266.601486514301</v>
      </c>
      <c r="P1291">
        <f>MATCH(O1291,LORDetail!$B$2:$B$930,1)</f>
        <v>310</v>
      </c>
      <c r="Q1291">
        <f>INDEX(LORDetail!$B$2:$B$930,P1291)</f>
        <v>53218.829604657316</v>
      </c>
      <c r="R1291">
        <f>INDEX(LORDetail!$D$2:$D$930,P1291)</f>
        <v>51.462402650350199</v>
      </c>
      <c r="S1291">
        <f>INDEX(LORDetail!$E$2:$E$930,P1291)</f>
        <v>-0.90932093784610801</v>
      </c>
      <c r="T1291">
        <f>INDEX(LORDetail!$G$2:$G$930,P1291)</f>
        <v>33.193680000000001</v>
      </c>
      <c r="U1291">
        <f t="shared" si="426"/>
        <v>311</v>
      </c>
      <c r="V1291">
        <f>INDEX(LORDetail!$B$2:$B$930,U1291)</f>
        <v>53426.7430319165</v>
      </c>
      <c r="W1291">
        <f>INDEX(LORDetail!$D$2:$D$930,U1291)</f>
        <v>51.4619069786159</v>
      </c>
      <c r="X1291">
        <f>INDEX(LORDetail!$E$2:$E$930,U1291)</f>
        <v>-0.91221125052070495</v>
      </c>
      <c r="Y1291">
        <f>INDEX(LORDetail!$G$2:$G$930,U1291)</f>
        <v>33.324150000000003</v>
      </c>
      <c r="Z1291">
        <f t="shared" si="427"/>
        <v>207.91342725918366</v>
      </c>
      <c r="AA1291" s="29">
        <f t="shared" si="428"/>
        <v>47.771881856984692</v>
      </c>
      <c r="AB1291">
        <f t="shared" si="429"/>
        <v>0.22976814189798594</v>
      </c>
      <c r="AC1291" s="32">
        <f t="shared" si="430"/>
        <v>51.462288760776815</v>
      </c>
      <c r="AD1291" s="32">
        <f t="shared" si="431"/>
        <v>-0.90998503961885435</v>
      </c>
      <c r="AE1291" s="34">
        <f t="shared" si="432"/>
        <v>33.223657849473433</v>
      </c>
      <c r="AF1291" s="36" t="str">
        <f t="shared" si="433"/>
        <v>PADTON</v>
      </c>
      <c r="AG1291" s="36" t="str">
        <f t="shared" si="434"/>
        <v>RDNGSTN</v>
      </c>
      <c r="AH1291" s="36">
        <f t="shared" si="435"/>
        <v>1287</v>
      </c>
      <c r="AI1291" s="42">
        <f t="shared" si="436"/>
        <v>53266.6</v>
      </c>
      <c r="AJ1291" s="43">
        <f t="shared" si="437"/>
        <v>31.338643563151635</v>
      </c>
      <c r="AK1291" s="43">
        <f t="shared" si="438"/>
        <v>-4.4673104428321085E-2</v>
      </c>
      <c r="AL1291" s="36">
        <f t="shared" si="439"/>
        <v>51.462288760776815</v>
      </c>
      <c r="AM1291" s="36">
        <v>1</v>
      </c>
      <c r="AN1291" s="36">
        <f t="shared" si="440"/>
        <v>-0.90998503961885435</v>
      </c>
      <c r="AO1291" s="36">
        <v>4</v>
      </c>
      <c r="AP1291" s="42">
        <f>INT(AI1291/1000)*1000</f>
        <v>53000</v>
      </c>
      <c r="AQ1291" s="42">
        <f>MOD(AI1291,1000)</f>
        <v>266.59999999999854</v>
      </c>
      <c r="AR1291" s="42">
        <f>MOD(AI1292,1000)-0.2+(AP1292-AP1291)</f>
        <v>297.60000000000292</v>
      </c>
    </row>
    <row r="1292" spans="1:44" x14ac:dyDescent="0.25">
      <c r="A1292" s="32" t="s">
        <v>0</v>
      </c>
      <c r="B1292" s="33" t="s">
        <v>1</v>
      </c>
      <c r="C1292" s="32">
        <v>1288</v>
      </c>
      <c r="D1292">
        <f>MATCH(C1292,TrainRun!$AG$2:$AG$148,1)</f>
        <v>129</v>
      </c>
      <c r="E1292">
        <f>INT(INDEX(TrainRun!$AD$2:$AD$148,'By Second'!D1292))</f>
        <v>1244</v>
      </c>
      <c r="F1292">
        <f>IF(E1292=0,0,INDEX(TrainRun!$AE$2:$AE$148,'By Second'!D1292))</f>
        <v>33.259587053569383</v>
      </c>
      <c r="G1292">
        <f>INDEX(TrainRun!$AF$2:$AF$148,'By Second'!D1292)</f>
        <v>51878.677511772956</v>
      </c>
      <c r="H1292">
        <f t="shared" si="423"/>
        <v>130</v>
      </c>
      <c r="I1292">
        <f>INT(INDEX(TrainRun!$AD$2:$AD$148,'By Second'!H1292))</f>
        <v>1299</v>
      </c>
      <c r="J1292">
        <f>INDEX(TrainRun!$AE$2:$AE$148,'By Second'!H1292)</f>
        <v>30.802566310011724</v>
      </c>
      <c r="K1292">
        <f t="shared" si="420"/>
        <v>55</v>
      </c>
      <c r="L1292">
        <f t="shared" si="421"/>
        <v>-2.4570207435576599</v>
      </c>
      <c r="M1292">
        <f t="shared" si="424"/>
        <v>-4.4673104428321085E-2</v>
      </c>
      <c r="N1292" s="32">
        <f t="shared" si="425"/>
        <v>31.293970458723315</v>
      </c>
      <c r="O1292" s="29">
        <f t="shared" si="422"/>
        <v>53297.895456973027</v>
      </c>
      <c r="P1292">
        <f>MATCH(O1292,LORDetail!$B$2:$B$930,1)</f>
        <v>310</v>
      </c>
      <c r="Q1292">
        <f>INDEX(LORDetail!$B$2:$B$930,P1292)</f>
        <v>53218.829604657316</v>
      </c>
      <c r="R1292">
        <f>INDEX(LORDetail!$D$2:$D$930,P1292)</f>
        <v>51.462402650350199</v>
      </c>
      <c r="S1292">
        <f>INDEX(LORDetail!$E$2:$E$930,P1292)</f>
        <v>-0.90932093784610801</v>
      </c>
      <c r="T1292">
        <f>INDEX(LORDetail!$G$2:$G$930,P1292)</f>
        <v>33.193680000000001</v>
      </c>
      <c r="U1292">
        <f t="shared" si="426"/>
        <v>311</v>
      </c>
      <c r="V1292">
        <f>INDEX(LORDetail!$B$2:$B$930,U1292)</f>
        <v>53426.7430319165</v>
      </c>
      <c r="W1292">
        <f>INDEX(LORDetail!$D$2:$D$930,U1292)</f>
        <v>51.4619069786159</v>
      </c>
      <c r="X1292">
        <f>INDEX(LORDetail!$E$2:$E$930,U1292)</f>
        <v>-0.91221125052070495</v>
      </c>
      <c r="Y1292">
        <f>INDEX(LORDetail!$G$2:$G$930,U1292)</f>
        <v>33.324150000000003</v>
      </c>
      <c r="Z1292">
        <f t="shared" si="427"/>
        <v>207.91342725918366</v>
      </c>
      <c r="AA1292" s="29">
        <f t="shared" si="428"/>
        <v>79.065852315710799</v>
      </c>
      <c r="AB1292">
        <f t="shared" si="429"/>
        <v>0.38028256932702942</v>
      </c>
      <c r="AC1292" s="32">
        <f t="shared" si="430"/>
        <v>51.462214155029535</v>
      </c>
      <c r="AD1292" s="32">
        <f t="shared" si="431"/>
        <v>-0.91042007337616226</v>
      </c>
      <c r="AE1292" s="34">
        <f t="shared" si="432"/>
        <v>33.243295466820101</v>
      </c>
      <c r="AF1292" s="36" t="str">
        <f t="shared" si="433"/>
        <v>PADTON</v>
      </c>
      <c r="AG1292" s="36" t="str">
        <f t="shared" si="434"/>
        <v>RDNGSTN</v>
      </c>
      <c r="AH1292" s="36">
        <f t="shared" si="435"/>
        <v>1288</v>
      </c>
      <c r="AI1292" s="42">
        <f t="shared" si="436"/>
        <v>53297.8</v>
      </c>
      <c r="AJ1292" s="43">
        <f t="shared" si="437"/>
        <v>31.293970458723315</v>
      </c>
      <c r="AK1292" s="43">
        <f t="shared" si="438"/>
        <v>-4.4673104428321085E-2</v>
      </c>
      <c r="AL1292" s="36">
        <f t="shared" si="439"/>
        <v>51.462214155029535</v>
      </c>
      <c r="AM1292" s="36">
        <v>1</v>
      </c>
      <c r="AN1292" s="36">
        <f t="shared" si="440"/>
        <v>-0.91042007337616226</v>
      </c>
      <c r="AO1292" s="36">
        <v>4</v>
      </c>
      <c r="AP1292" s="42">
        <f>INT(AI1292/1000)*1000</f>
        <v>53000</v>
      </c>
      <c r="AQ1292" s="42">
        <f>MOD(AI1292,1000)</f>
        <v>297.80000000000291</v>
      </c>
      <c r="AR1292" s="42">
        <f>MOD(AI1293,1000)-0.2+(AP1293-AP1292)</f>
        <v>328.9999999999971</v>
      </c>
    </row>
    <row r="1293" spans="1:44" x14ac:dyDescent="0.25">
      <c r="A1293" s="32" t="s">
        <v>0</v>
      </c>
      <c r="B1293" s="33" t="s">
        <v>1</v>
      </c>
      <c r="C1293" s="32">
        <v>1289</v>
      </c>
      <c r="D1293">
        <f>MATCH(C1293,TrainRun!$AG$2:$AG$148,1)</f>
        <v>129</v>
      </c>
      <c r="E1293">
        <f>INT(INDEX(TrainRun!$AD$2:$AD$148,'By Second'!D1293))</f>
        <v>1244</v>
      </c>
      <c r="F1293">
        <f>IF(E1293=0,0,INDEX(TrainRun!$AE$2:$AE$148,'By Second'!D1293))</f>
        <v>33.259587053569383</v>
      </c>
      <c r="G1293">
        <f>INDEX(TrainRun!$AF$2:$AF$148,'By Second'!D1293)</f>
        <v>51878.677511772956</v>
      </c>
      <c r="H1293">
        <f t="shared" si="423"/>
        <v>130</v>
      </c>
      <c r="I1293">
        <f>INT(INDEX(TrainRun!$AD$2:$AD$148,'By Second'!H1293))</f>
        <v>1299</v>
      </c>
      <c r="J1293">
        <f>INDEX(TrainRun!$AE$2:$AE$148,'By Second'!H1293)</f>
        <v>30.802566310011724</v>
      </c>
      <c r="K1293">
        <f t="shared" si="420"/>
        <v>55</v>
      </c>
      <c r="L1293">
        <f t="shared" si="421"/>
        <v>-2.4570207435576599</v>
      </c>
      <c r="M1293">
        <f t="shared" si="424"/>
        <v>-4.4673104428321085E-2</v>
      </c>
      <c r="N1293" s="32">
        <f t="shared" si="425"/>
        <v>31.249297354294995</v>
      </c>
      <c r="O1293" s="29">
        <f t="shared" si="422"/>
        <v>53329.144754327324</v>
      </c>
      <c r="P1293">
        <f>MATCH(O1293,LORDetail!$B$2:$B$930,1)</f>
        <v>310</v>
      </c>
      <c r="Q1293">
        <f>INDEX(LORDetail!$B$2:$B$930,P1293)</f>
        <v>53218.829604657316</v>
      </c>
      <c r="R1293">
        <f>INDEX(LORDetail!$D$2:$D$930,P1293)</f>
        <v>51.462402650350199</v>
      </c>
      <c r="S1293">
        <f>INDEX(LORDetail!$E$2:$E$930,P1293)</f>
        <v>-0.90932093784610801</v>
      </c>
      <c r="T1293">
        <f>INDEX(LORDetail!$G$2:$G$930,P1293)</f>
        <v>33.193680000000001</v>
      </c>
      <c r="U1293">
        <f t="shared" si="426"/>
        <v>311</v>
      </c>
      <c r="V1293">
        <f>INDEX(LORDetail!$B$2:$B$930,U1293)</f>
        <v>53426.7430319165</v>
      </c>
      <c r="W1293">
        <f>INDEX(LORDetail!$D$2:$D$930,U1293)</f>
        <v>51.4619069786159</v>
      </c>
      <c r="X1293">
        <f>INDEX(LORDetail!$E$2:$E$930,U1293)</f>
        <v>-0.91221125052070495</v>
      </c>
      <c r="Y1293">
        <f>INDEX(LORDetail!$G$2:$G$930,U1293)</f>
        <v>33.324150000000003</v>
      </c>
      <c r="Z1293">
        <f t="shared" si="427"/>
        <v>207.91342725918366</v>
      </c>
      <c r="AA1293" s="29">
        <f t="shared" si="428"/>
        <v>110.3151496700084</v>
      </c>
      <c r="AB1293">
        <f t="shared" si="429"/>
        <v>0.53058213278592237</v>
      </c>
      <c r="AC1293" s="32">
        <f t="shared" si="430"/>
        <v>51.462139655784256</v>
      </c>
      <c r="AD1293" s="32">
        <f t="shared" si="431"/>
        <v>-0.91085448610941389</v>
      </c>
      <c r="AE1293" s="34">
        <f t="shared" si="432"/>
        <v>33.262905050864582</v>
      </c>
      <c r="AF1293" s="36" t="str">
        <f t="shared" si="433"/>
        <v>PADTON</v>
      </c>
      <c r="AG1293" s="36" t="str">
        <f t="shared" si="434"/>
        <v>RDNGSTN</v>
      </c>
      <c r="AH1293" s="36">
        <f t="shared" si="435"/>
        <v>1289</v>
      </c>
      <c r="AI1293" s="42">
        <f t="shared" si="436"/>
        <v>53329.2</v>
      </c>
      <c r="AJ1293" s="43">
        <f t="shared" si="437"/>
        <v>31.249297354294995</v>
      </c>
      <c r="AK1293" s="43">
        <f t="shared" si="438"/>
        <v>-4.4673104428321085E-2</v>
      </c>
      <c r="AL1293" s="36">
        <f t="shared" si="439"/>
        <v>51.462139655784256</v>
      </c>
      <c r="AM1293" s="36">
        <v>1</v>
      </c>
      <c r="AN1293" s="36">
        <f t="shared" si="440"/>
        <v>-0.91085448610941389</v>
      </c>
      <c r="AO1293" s="36">
        <v>4</v>
      </c>
      <c r="AP1293" s="42">
        <f>INT(AI1293/1000)*1000</f>
        <v>53000</v>
      </c>
      <c r="AQ1293" s="42">
        <f>MOD(AI1293,1000)</f>
        <v>329.19999999999709</v>
      </c>
      <c r="AR1293" s="42">
        <f>MOD(AI1294,1000)-0.2+(AP1294-AP1293)</f>
        <v>360.20000000000147</v>
      </c>
    </row>
    <row r="1294" spans="1:44" x14ac:dyDescent="0.25">
      <c r="A1294" s="32" t="s">
        <v>0</v>
      </c>
      <c r="B1294" s="33" t="s">
        <v>1</v>
      </c>
      <c r="C1294" s="32">
        <v>1290</v>
      </c>
      <c r="D1294">
        <f>MATCH(C1294,TrainRun!$AG$2:$AG$148,1)</f>
        <v>129</v>
      </c>
      <c r="E1294">
        <f>INT(INDEX(TrainRun!$AD$2:$AD$148,'By Second'!D1294))</f>
        <v>1244</v>
      </c>
      <c r="F1294">
        <f>IF(E1294=0,0,INDEX(TrainRun!$AE$2:$AE$148,'By Second'!D1294))</f>
        <v>33.259587053569383</v>
      </c>
      <c r="G1294">
        <f>INDEX(TrainRun!$AF$2:$AF$148,'By Second'!D1294)</f>
        <v>51878.677511772956</v>
      </c>
      <c r="H1294">
        <f t="shared" si="423"/>
        <v>130</v>
      </c>
      <c r="I1294">
        <f>INT(INDEX(TrainRun!$AD$2:$AD$148,'By Second'!H1294))</f>
        <v>1299</v>
      </c>
      <c r="J1294">
        <f>INDEX(TrainRun!$AE$2:$AE$148,'By Second'!H1294)</f>
        <v>30.802566310011724</v>
      </c>
      <c r="K1294">
        <f t="shared" si="420"/>
        <v>55</v>
      </c>
      <c r="L1294">
        <f t="shared" si="421"/>
        <v>-2.4570207435576599</v>
      </c>
      <c r="M1294">
        <f t="shared" si="424"/>
        <v>-4.4673104428321085E-2</v>
      </c>
      <c r="N1294" s="32">
        <f t="shared" si="425"/>
        <v>31.204624249866676</v>
      </c>
      <c r="O1294" s="29">
        <f t="shared" si="422"/>
        <v>53360.349378577193</v>
      </c>
      <c r="P1294">
        <f>MATCH(O1294,LORDetail!$B$2:$B$930,1)</f>
        <v>310</v>
      </c>
      <c r="Q1294">
        <f>INDEX(LORDetail!$B$2:$B$930,P1294)</f>
        <v>53218.829604657316</v>
      </c>
      <c r="R1294">
        <f>INDEX(LORDetail!$D$2:$D$930,P1294)</f>
        <v>51.462402650350199</v>
      </c>
      <c r="S1294">
        <f>INDEX(LORDetail!$E$2:$E$930,P1294)</f>
        <v>-0.90932093784610801</v>
      </c>
      <c r="T1294">
        <f>INDEX(LORDetail!$G$2:$G$930,P1294)</f>
        <v>33.193680000000001</v>
      </c>
      <c r="U1294">
        <f t="shared" si="426"/>
        <v>311</v>
      </c>
      <c r="V1294">
        <f>INDEX(LORDetail!$B$2:$B$930,U1294)</f>
        <v>53426.7430319165</v>
      </c>
      <c r="W1294">
        <f>INDEX(LORDetail!$D$2:$D$930,U1294)</f>
        <v>51.4619069786159</v>
      </c>
      <c r="X1294">
        <f>INDEX(LORDetail!$E$2:$E$930,U1294)</f>
        <v>-0.91221125052070495</v>
      </c>
      <c r="Y1294">
        <f>INDEX(LORDetail!$G$2:$G$930,U1294)</f>
        <v>33.324150000000003</v>
      </c>
      <c r="Z1294">
        <f t="shared" si="427"/>
        <v>207.91342725918366</v>
      </c>
      <c r="AA1294" s="29">
        <f t="shared" si="428"/>
        <v>141.51977391987748</v>
      </c>
      <c r="AB1294">
        <f t="shared" si="429"/>
        <v>0.68066683227466473</v>
      </c>
      <c r="AC1294" s="32">
        <f t="shared" si="430"/>
        <v>51.462065263040969</v>
      </c>
      <c r="AD1294" s="32">
        <f t="shared" si="431"/>
        <v>-0.91128827781860922</v>
      </c>
      <c r="AE1294" s="34">
        <f t="shared" si="432"/>
        <v>33.282486601606877</v>
      </c>
      <c r="AF1294" s="36" t="str">
        <f t="shared" si="433"/>
        <v>PADTON</v>
      </c>
      <c r="AG1294" s="36" t="str">
        <f t="shared" si="434"/>
        <v>RDNGSTN</v>
      </c>
      <c r="AH1294" s="36">
        <f t="shared" si="435"/>
        <v>1290</v>
      </c>
      <c r="AI1294" s="42">
        <f t="shared" si="436"/>
        <v>53360.4</v>
      </c>
      <c r="AJ1294" s="43">
        <f t="shared" si="437"/>
        <v>31.204624249866676</v>
      </c>
      <c r="AK1294" s="43">
        <f t="shared" si="438"/>
        <v>-4.4673104428321085E-2</v>
      </c>
      <c r="AL1294" s="36">
        <f t="shared" si="439"/>
        <v>51.462065263040969</v>
      </c>
      <c r="AM1294" s="36">
        <v>1</v>
      </c>
      <c r="AN1294" s="36">
        <f t="shared" si="440"/>
        <v>-0.91128827781860922</v>
      </c>
      <c r="AO1294" s="36">
        <v>4</v>
      </c>
      <c r="AP1294" s="42">
        <f>INT(AI1294/1000)*1000</f>
        <v>53000</v>
      </c>
      <c r="AQ1294" s="42">
        <f>MOD(AI1294,1000)</f>
        <v>360.40000000000146</v>
      </c>
      <c r="AR1294" s="42">
        <f>MOD(AI1295,1000)-0.2+(AP1295-AP1294)</f>
        <v>391.39999999999856</v>
      </c>
    </row>
    <row r="1295" spans="1:44" x14ac:dyDescent="0.25">
      <c r="A1295" s="32" t="s">
        <v>0</v>
      </c>
      <c r="B1295" s="33" t="s">
        <v>1</v>
      </c>
      <c r="C1295" s="32">
        <v>1291</v>
      </c>
      <c r="D1295">
        <f>MATCH(C1295,TrainRun!$AG$2:$AG$148,1)</f>
        <v>129</v>
      </c>
      <c r="E1295">
        <f>INT(INDEX(TrainRun!$AD$2:$AD$148,'By Second'!D1295))</f>
        <v>1244</v>
      </c>
      <c r="F1295">
        <f>IF(E1295=0,0,INDEX(TrainRun!$AE$2:$AE$148,'By Second'!D1295))</f>
        <v>33.259587053569383</v>
      </c>
      <c r="G1295">
        <f>INDEX(TrainRun!$AF$2:$AF$148,'By Second'!D1295)</f>
        <v>51878.677511772956</v>
      </c>
      <c r="H1295">
        <f t="shared" si="423"/>
        <v>130</v>
      </c>
      <c r="I1295">
        <f>INT(INDEX(TrainRun!$AD$2:$AD$148,'By Second'!H1295))</f>
        <v>1299</v>
      </c>
      <c r="J1295">
        <f>INDEX(TrainRun!$AE$2:$AE$148,'By Second'!H1295)</f>
        <v>30.802566310011724</v>
      </c>
      <c r="K1295">
        <f t="shared" si="420"/>
        <v>55</v>
      </c>
      <c r="L1295">
        <f t="shared" si="421"/>
        <v>-2.4570207435576599</v>
      </c>
      <c r="M1295">
        <f t="shared" si="424"/>
        <v>-4.4673104428321085E-2</v>
      </c>
      <c r="N1295" s="32">
        <f t="shared" si="425"/>
        <v>31.159951145438356</v>
      </c>
      <c r="O1295" s="29">
        <f t="shared" si="422"/>
        <v>53391.509329722634</v>
      </c>
      <c r="P1295">
        <f>MATCH(O1295,LORDetail!$B$2:$B$930,1)</f>
        <v>310</v>
      </c>
      <c r="Q1295">
        <f>INDEX(LORDetail!$B$2:$B$930,P1295)</f>
        <v>53218.829604657316</v>
      </c>
      <c r="R1295">
        <f>INDEX(LORDetail!$D$2:$D$930,P1295)</f>
        <v>51.462402650350199</v>
      </c>
      <c r="S1295">
        <f>INDEX(LORDetail!$E$2:$E$930,P1295)</f>
        <v>-0.90932093784610801</v>
      </c>
      <c r="T1295">
        <f>INDEX(LORDetail!$G$2:$G$930,P1295)</f>
        <v>33.193680000000001</v>
      </c>
      <c r="U1295">
        <f t="shared" si="426"/>
        <v>311</v>
      </c>
      <c r="V1295">
        <f>INDEX(LORDetail!$B$2:$B$930,U1295)</f>
        <v>53426.7430319165</v>
      </c>
      <c r="W1295">
        <f>INDEX(LORDetail!$D$2:$D$930,U1295)</f>
        <v>51.4619069786159</v>
      </c>
      <c r="X1295">
        <f>INDEX(LORDetail!$E$2:$E$930,U1295)</f>
        <v>-0.91221125052070495</v>
      </c>
      <c r="Y1295">
        <f>INDEX(LORDetail!$G$2:$G$930,U1295)</f>
        <v>33.324150000000003</v>
      </c>
      <c r="Z1295">
        <f t="shared" si="427"/>
        <v>207.91342725918366</v>
      </c>
      <c r="AA1295" s="29">
        <f t="shared" si="428"/>
        <v>172.67972506531805</v>
      </c>
      <c r="AB1295">
        <f t="shared" si="429"/>
        <v>0.83053666779325663</v>
      </c>
      <c r="AC1295" s="32">
        <f t="shared" si="430"/>
        <v>51.461990976799676</v>
      </c>
      <c r="AD1295" s="32">
        <f t="shared" si="431"/>
        <v>-0.91172144850374837</v>
      </c>
      <c r="AE1295" s="34">
        <f t="shared" si="432"/>
        <v>33.302040119046985</v>
      </c>
      <c r="AF1295" s="36" t="str">
        <f t="shared" si="433"/>
        <v>PADTON</v>
      </c>
      <c r="AG1295" s="36" t="str">
        <f t="shared" si="434"/>
        <v>RDNGSTN</v>
      </c>
      <c r="AH1295" s="36">
        <f t="shared" si="435"/>
        <v>1291</v>
      </c>
      <c r="AI1295" s="42">
        <f t="shared" si="436"/>
        <v>53391.6</v>
      </c>
      <c r="AJ1295" s="43">
        <f t="shared" si="437"/>
        <v>31.159951145438356</v>
      </c>
      <c r="AK1295" s="43">
        <f t="shared" si="438"/>
        <v>-4.4673104428321085E-2</v>
      </c>
      <c r="AL1295" s="36">
        <f t="shared" si="439"/>
        <v>51.461990976799676</v>
      </c>
      <c r="AM1295" s="36">
        <v>1</v>
      </c>
      <c r="AN1295" s="36">
        <f t="shared" si="440"/>
        <v>-0.91172144850374837</v>
      </c>
      <c r="AO1295" s="36">
        <v>4</v>
      </c>
      <c r="AP1295" s="42">
        <f>INT(AI1295/1000)*1000</f>
        <v>53000</v>
      </c>
      <c r="AQ1295" s="42">
        <f>MOD(AI1295,1000)</f>
        <v>391.59999999999854</v>
      </c>
      <c r="AR1295" s="42">
        <f>MOD(AI1296,1000)-0.2+(AP1296-AP1295)</f>
        <v>422.39999999999856</v>
      </c>
    </row>
    <row r="1296" spans="1:44" x14ac:dyDescent="0.25">
      <c r="A1296" s="32" t="s">
        <v>0</v>
      </c>
      <c r="B1296" s="33" t="s">
        <v>1</v>
      </c>
      <c r="C1296" s="32">
        <v>1292</v>
      </c>
      <c r="D1296">
        <f>MATCH(C1296,TrainRun!$AG$2:$AG$148,1)</f>
        <v>129</v>
      </c>
      <c r="E1296">
        <f>INT(INDEX(TrainRun!$AD$2:$AD$148,'By Second'!D1296))</f>
        <v>1244</v>
      </c>
      <c r="F1296">
        <f>IF(E1296=0,0,INDEX(TrainRun!$AE$2:$AE$148,'By Second'!D1296))</f>
        <v>33.259587053569383</v>
      </c>
      <c r="G1296">
        <f>INDEX(TrainRun!$AF$2:$AF$148,'By Second'!D1296)</f>
        <v>51878.677511772956</v>
      </c>
      <c r="H1296">
        <f t="shared" si="423"/>
        <v>130</v>
      </c>
      <c r="I1296">
        <f>INT(INDEX(TrainRun!$AD$2:$AD$148,'By Second'!H1296))</f>
        <v>1299</v>
      </c>
      <c r="J1296">
        <f>INDEX(TrainRun!$AE$2:$AE$148,'By Second'!H1296)</f>
        <v>30.802566310011724</v>
      </c>
      <c r="K1296">
        <f t="shared" si="420"/>
        <v>55</v>
      </c>
      <c r="L1296">
        <f t="shared" si="421"/>
        <v>-2.4570207435576599</v>
      </c>
      <c r="M1296">
        <f t="shared" si="424"/>
        <v>-4.4673104428321085E-2</v>
      </c>
      <c r="N1296" s="32">
        <f t="shared" si="425"/>
        <v>31.115278041010036</v>
      </c>
      <c r="O1296" s="29">
        <f t="shared" si="422"/>
        <v>53422.624607763646</v>
      </c>
      <c r="P1296">
        <f>MATCH(O1296,LORDetail!$B$2:$B$930,1)</f>
        <v>310</v>
      </c>
      <c r="Q1296">
        <f>INDEX(LORDetail!$B$2:$B$930,P1296)</f>
        <v>53218.829604657316</v>
      </c>
      <c r="R1296">
        <f>INDEX(LORDetail!$D$2:$D$930,P1296)</f>
        <v>51.462402650350199</v>
      </c>
      <c r="S1296">
        <f>INDEX(LORDetail!$E$2:$E$930,P1296)</f>
        <v>-0.90932093784610801</v>
      </c>
      <c r="T1296">
        <f>INDEX(LORDetail!$G$2:$G$930,P1296)</f>
        <v>33.193680000000001</v>
      </c>
      <c r="U1296">
        <f t="shared" si="426"/>
        <v>311</v>
      </c>
      <c r="V1296">
        <f>INDEX(LORDetail!$B$2:$B$930,U1296)</f>
        <v>53426.7430319165</v>
      </c>
      <c r="W1296">
        <f>INDEX(LORDetail!$D$2:$D$930,U1296)</f>
        <v>51.4619069786159</v>
      </c>
      <c r="X1296">
        <f>INDEX(LORDetail!$E$2:$E$930,U1296)</f>
        <v>-0.91221125052070495</v>
      </c>
      <c r="Y1296">
        <f>INDEX(LORDetail!$G$2:$G$930,U1296)</f>
        <v>33.324150000000003</v>
      </c>
      <c r="Z1296">
        <f t="shared" si="427"/>
        <v>207.91342725918366</v>
      </c>
      <c r="AA1296" s="29">
        <f t="shared" si="428"/>
        <v>203.79500310633011</v>
      </c>
      <c r="AB1296">
        <f t="shared" si="429"/>
        <v>0.98019163934169795</v>
      </c>
      <c r="AC1296" s="32">
        <f t="shared" si="430"/>
        <v>51.461916797060383</v>
      </c>
      <c r="AD1296" s="32">
        <f t="shared" si="431"/>
        <v>-0.91215399816483123</v>
      </c>
      <c r="AE1296" s="34">
        <f t="shared" si="432"/>
        <v>33.321565603184915</v>
      </c>
      <c r="AF1296" s="36" t="str">
        <f t="shared" si="433"/>
        <v>PADTON</v>
      </c>
      <c r="AG1296" s="36" t="str">
        <f t="shared" si="434"/>
        <v>RDNGSTN</v>
      </c>
      <c r="AH1296" s="36">
        <f t="shared" si="435"/>
        <v>1292</v>
      </c>
      <c r="AI1296" s="42">
        <f t="shared" si="436"/>
        <v>53422.6</v>
      </c>
      <c r="AJ1296" s="43">
        <f t="shared" si="437"/>
        <v>31.115278041010036</v>
      </c>
      <c r="AK1296" s="43">
        <f t="shared" si="438"/>
        <v>-4.4673104428321085E-2</v>
      </c>
      <c r="AL1296" s="36">
        <f t="shared" si="439"/>
        <v>51.461916797060383</v>
      </c>
      <c r="AM1296" s="36">
        <v>1</v>
      </c>
      <c r="AN1296" s="36">
        <f t="shared" si="440"/>
        <v>-0.91215399816483123</v>
      </c>
      <c r="AO1296" s="36">
        <v>4</v>
      </c>
      <c r="AP1296" s="42">
        <f>INT(AI1296/1000)*1000</f>
        <v>53000</v>
      </c>
      <c r="AQ1296" s="42">
        <f>MOD(AI1296,1000)</f>
        <v>422.59999999999854</v>
      </c>
      <c r="AR1296" s="42">
        <f>MOD(AI1297,1000)-0.2+(AP1297-AP1296)</f>
        <v>453.39999999999856</v>
      </c>
    </row>
    <row r="1297" spans="1:44" x14ac:dyDescent="0.25">
      <c r="A1297" s="32" t="s">
        <v>0</v>
      </c>
      <c r="B1297" s="33" t="s">
        <v>1</v>
      </c>
      <c r="C1297" s="32">
        <v>1293</v>
      </c>
      <c r="D1297">
        <f>MATCH(C1297,TrainRun!$AG$2:$AG$148,1)</f>
        <v>129</v>
      </c>
      <c r="E1297">
        <f>INT(INDEX(TrainRun!$AD$2:$AD$148,'By Second'!D1297))</f>
        <v>1244</v>
      </c>
      <c r="F1297">
        <f>IF(E1297=0,0,INDEX(TrainRun!$AE$2:$AE$148,'By Second'!D1297))</f>
        <v>33.259587053569383</v>
      </c>
      <c r="G1297">
        <f>INDEX(TrainRun!$AF$2:$AF$148,'By Second'!D1297)</f>
        <v>51878.677511772956</v>
      </c>
      <c r="H1297">
        <f t="shared" si="423"/>
        <v>130</v>
      </c>
      <c r="I1297">
        <f>INT(INDEX(TrainRun!$AD$2:$AD$148,'By Second'!H1297))</f>
        <v>1299</v>
      </c>
      <c r="J1297">
        <f>INDEX(TrainRun!$AE$2:$AE$148,'By Second'!H1297)</f>
        <v>30.802566310011724</v>
      </c>
      <c r="K1297">
        <f t="shared" si="420"/>
        <v>55</v>
      </c>
      <c r="L1297">
        <f t="shared" si="421"/>
        <v>-2.4570207435576599</v>
      </c>
      <c r="M1297">
        <f t="shared" si="424"/>
        <v>-4.4673104428321085E-2</v>
      </c>
      <c r="N1297" s="32">
        <f t="shared" si="425"/>
        <v>31.070604936581717</v>
      </c>
      <c r="O1297" s="29">
        <f t="shared" si="422"/>
        <v>53453.69521270023</v>
      </c>
      <c r="P1297">
        <f>MATCH(O1297,LORDetail!$B$2:$B$930,1)</f>
        <v>311</v>
      </c>
      <c r="Q1297">
        <f>INDEX(LORDetail!$B$2:$B$930,P1297)</f>
        <v>53426.7430319165</v>
      </c>
      <c r="R1297">
        <f>INDEX(LORDetail!$D$2:$D$930,P1297)</f>
        <v>51.4619069786159</v>
      </c>
      <c r="S1297">
        <f>INDEX(LORDetail!$E$2:$E$930,P1297)</f>
        <v>-0.91221125052070495</v>
      </c>
      <c r="T1297">
        <f>INDEX(LORDetail!$G$2:$G$930,P1297)</f>
        <v>33.324150000000003</v>
      </c>
      <c r="U1297">
        <f t="shared" si="426"/>
        <v>312</v>
      </c>
      <c r="V1297">
        <f>INDEX(LORDetail!$B$2:$B$930,U1297)</f>
        <v>53576.817512031681</v>
      </c>
      <c r="W1297">
        <f>INDEX(LORDetail!$D$2:$D$930,U1297)</f>
        <v>51.461547575199297</v>
      </c>
      <c r="X1297">
        <f>INDEX(LORDetail!$E$2:$E$930,U1297)</f>
        <v>-0.91429677627179995</v>
      </c>
      <c r="Y1297">
        <f>INDEX(LORDetail!$G$2:$G$930,U1297)</f>
        <v>33.418320000000001</v>
      </c>
      <c r="Z1297">
        <f t="shared" si="427"/>
        <v>150.07448011518136</v>
      </c>
      <c r="AA1297" s="29">
        <f t="shared" si="428"/>
        <v>26.95218078373</v>
      </c>
      <c r="AB1297">
        <f t="shared" si="429"/>
        <v>0.17959203165684362</v>
      </c>
      <c r="AC1297" s="32">
        <f t="shared" si="430"/>
        <v>51.461842432626128</v>
      </c>
      <c r="AD1297" s="32">
        <f t="shared" si="431"/>
        <v>-0.91258579432741682</v>
      </c>
      <c r="AE1297" s="34">
        <f t="shared" si="432"/>
        <v>33.341062181621126</v>
      </c>
      <c r="AF1297" s="36" t="str">
        <f t="shared" si="433"/>
        <v>PADTON</v>
      </c>
      <c r="AG1297" s="36" t="str">
        <f t="shared" si="434"/>
        <v>RDNGSTN</v>
      </c>
      <c r="AH1297" s="36">
        <f t="shared" si="435"/>
        <v>1293</v>
      </c>
      <c r="AI1297" s="42">
        <f t="shared" si="436"/>
        <v>53453.599999999999</v>
      </c>
      <c r="AJ1297" s="43">
        <f t="shared" si="437"/>
        <v>31.070604936581717</v>
      </c>
      <c r="AK1297" s="43">
        <f t="shared" si="438"/>
        <v>-4.4673104428321085E-2</v>
      </c>
      <c r="AL1297" s="36">
        <f t="shared" si="439"/>
        <v>51.461842432626128</v>
      </c>
      <c r="AM1297" s="36">
        <v>1</v>
      </c>
      <c r="AN1297" s="36">
        <f t="shared" si="440"/>
        <v>-0.91258579432741682</v>
      </c>
      <c r="AO1297" s="36">
        <v>4</v>
      </c>
      <c r="AP1297" s="42">
        <f>INT(AI1297/1000)*1000</f>
        <v>53000</v>
      </c>
      <c r="AQ1297" s="42">
        <f>MOD(AI1297,1000)</f>
        <v>453.59999999999854</v>
      </c>
      <c r="AR1297" s="42">
        <f>MOD(AI1298,1000)-0.2+(AP1298-AP1297)</f>
        <v>484.60000000000292</v>
      </c>
    </row>
    <row r="1298" spans="1:44" x14ac:dyDescent="0.25">
      <c r="A1298" s="32" t="s">
        <v>0</v>
      </c>
      <c r="B1298" s="33" t="s">
        <v>1</v>
      </c>
      <c r="C1298" s="32">
        <v>1294</v>
      </c>
      <c r="D1298">
        <f>MATCH(C1298,TrainRun!$AG$2:$AG$148,1)</f>
        <v>129</v>
      </c>
      <c r="E1298">
        <f>INT(INDEX(TrainRun!$AD$2:$AD$148,'By Second'!D1298))</f>
        <v>1244</v>
      </c>
      <c r="F1298">
        <f>IF(E1298=0,0,INDEX(TrainRun!$AE$2:$AE$148,'By Second'!D1298))</f>
        <v>33.259587053569383</v>
      </c>
      <c r="G1298">
        <f>INDEX(TrainRun!$AF$2:$AF$148,'By Second'!D1298)</f>
        <v>51878.677511772956</v>
      </c>
      <c r="H1298">
        <f t="shared" si="423"/>
        <v>130</v>
      </c>
      <c r="I1298">
        <f>INT(INDEX(TrainRun!$AD$2:$AD$148,'By Second'!H1298))</f>
        <v>1299</v>
      </c>
      <c r="J1298">
        <f>INDEX(TrainRun!$AE$2:$AE$148,'By Second'!H1298)</f>
        <v>30.802566310011724</v>
      </c>
      <c r="K1298">
        <f t="shared" si="420"/>
        <v>55</v>
      </c>
      <c r="L1298">
        <f t="shared" si="421"/>
        <v>-2.4570207435576599</v>
      </c>
      <c r="M1298">
        <f t="shared" si="424"/>
        <v>-4.4673104428321085E-2</v>
      </c>
      <c r="N1298" s="32">
        <f t="shared" si="425"/>
        <v>31.025931832153397</v>
      </c>
      <c r="O1298" s="29">
        <f t="shared" si="422"/>
        <v>53484.721144532385</v>
      </c>
      <c r="P1298">
        <f>MATCH(O1298,LORDetail!$B$2:$B$930,1)</f>
        <v>311</v>
      </c>
      <c r="Q1298">
        <f>INDEX(LORDetail!$B$2:$B$930,P1298)</f>
        <v>53426.7430319165</v>
      </c>
      <c r="R1298">
        <f>INDEX(LORDetail!$D$2:$D$930,P1298)</f>
        <v>51.4619069786159</v>
      </c>
      <c r="S1298">
        <f>INDEX(LORDetail!$E$2:$E$930,P1298)</f>
        <v>-0.91221125052070495</v>
      </c>
      <c r="T1298">
        <f>INDEX(LORDetail!$G$2:$G$930,P1298)</f>
        <v>33.324150000000003</v>
      </c>
      <c r="U1298">
        <f t="shared" si="426"/>
        <v>312</v>
      </c>
      <c r="V1298">
        <f>INDEX(LORDetail!$B$2:$B$930,U1298)</f>
        <v>53576.817512031681</v>
      </c>
      <c r="W1298">
        <f>INDEX(LORDetail!$D$2:$D$930,U1298)</f>
        <v>51.461547575199297</v>
      </c>
      <c r="X1298">
        <f>INDEX(LORDetail!$E$2:$E$930,U1298)</f>
        <v>-0.91429677627179995</v>
      </c>
      <c r="Y1298">
        <f>INDEX(LORDetail!$G$2:$G$930,U1298)</f>
        <v>33.418320000000001</v>
      </c>
      <c r="Z1298">
        <f t="shared" si="427"/>
        <v>150.07448011518136</v>
      </c>
      <c r="AA1298" s="29">
        <f t="shared" si="428"/>
        <v>57.978112615885038</v>
      </c>
      <c r="AB1298">
        <f t="shared" si="429"/>
        <v>0.38632892528687857</v>
      </c>
      <c r="AC1298" s="32">
        <f t="shared" si="430"/>
        <v>51.46176813068022</v>
      </c>
      <c r="AD1298" s="32">
        <f t="shared" si="431"/>
        <v>-0.91301694944278355</v>
      </c>
      <c r="AE1298" s="34">
        <f t="shared" si="432"/>
        <v>33.360530594894264</v>
      </c>
      <c r="AF1298" s="36" t="str">
        <f t="shared" si="433"/>
        <v>PADTON</v>
      </c>
      <c r="AG1298" s="36" t="str">
        <f t="shared" si="434"/>
        <v>RDNGSTN</v>
      </c>
      <c r="AH1298" s="36">
        <f t="shared" si="435"/>
        <v>1294</v>
      </c>
      <c r="AI1298" s="42">
        <f t="shared" si="436"/>
        <v>53484.800000000003</v>
      </c>
      <c r="AJ1298" s="43">
        <f t="shared" si="437"/>
        <v>31.025931832153397</v>
      </c>
      <c r="AK1298" s="43">
        <f t="shared" si="438"/>
        <v>-4.4673104428321085E-2</v>
      </c>
      <c r="AL1298" s="36">
        <f t="shared" si="439"/>
        <v>51.46176813068022</v>
      </c>
      <c r="AM1298" s="36">
        <v>1</v>
      </c>
      <c r="AN1298" s="36">
        <f t="shared" si="440"/>
        <v>-0.91301694944278355</v>
      </c>
      <c r="AO1298" s="36">
        <v>4</v>
      </c>
      <c r="AP1298" s="42">
        <f>INT(AI1298/1000)*1000</f>
        <v>53000</v>
      </c>
      <c r="AQ1298" s="42">
        <f>MOD(AI1298,1000)</f>
        <v>484.80000000000291</v>
      </c>
      <c r="AR1298" s="42">
        <f>MOD(AI1299,1000)-0.2+(AP1299-AP1298)</f>
        <v>515.60000000000286</v>
      </c>
    </row>
    <row r="1299" spans="1:44" x14ac:dyDescent="0.25">
      <c r="A1299" s="32" t="s">
        <v>0</v>
      </c>
      <c r="B1299" s="33" t="s">
        <v>1</v>
      </c>
      <c r="C1299" s="32">
        <v>1295</v>
      </c>
      <c r="D1299">
        <f>MATCH(C1299,TrainRun!$AG$2:$AG$148,1)</f>
        <v>129</v>
      </c>
      <c r="E1299">
        <f>INT(INDEX(TrainRun!$AD$2:$AD$148,'By Second'!D1299))</f>
        <v>1244</v>
      </c>
      <c r="F1299">
        <f>IF(E1299=0,0,INDEX(TrainRun!$AE$2:$AE$148,'By Second'!D1299))</f>
        <v>33.259587053569383</v>
      </c>
      <c r="G1299">
        <f>INDEX(TrainRun!$AF$2:$AF$148,'By Second'!D1299)</f>
        <v>51878.677511772956</v>
      </c>
      <c r="H1299">
        <f t="shared" si="423"/>
        <v>130</v>
      </c>
      <c r="I1299">
        <f>INT(INDEX(TrainRun!$AD$2:$AD$148,'By Second'!H1299))</f>
        <v>1299</v>
      </c>
      <c r="J1299">
        <f>INDEX(TrainRun!$AE$2:$AE$148,'By Second'!H1299)</f>
        <v>30.802566310011724</v>
      </c>
      <c r="K1299">
        <f t="shared" si="420"/>
        <v>55</v>
      </c>
      <c r="L1299">
        <f t="shared" si="421"/>
        <v>-2.4570207435576599</v>
      </c>
      <c r="M1299">
        <f t="shared" si="424"/>
        <v>-4.4673104428321085E-2</v>
      </c>
      <c r="N1299" s="32">
        <f t="shared" si="425"/>
        <v>30.981258727725077</v>
      </c>
      <c r="O1299" s="29">
        <f t="shared" si="422"/>
        <v>53515.702403260111</v>
      </c>
      <c r="P1299">
        <f>MATCH(O1299,LORDetail!$B$2:$B$930,1)</f>
        <v>311</v>
      </c>
      <c r="Q1299">
        <f>INDEX(LORDetail!$B$2:$B$930,P1299)</f>
        <v>53426.7430319165</v>
      </c>
      <c r="R1299">
        <f>INDEX(LORDetail!$D$2:$D$930,P1299)</f>
        <v>51.4619069786159</v>
      </c>
      <c r="S1299">
        <f>INDEX(LORDetail!$E$2:$E$930,P1299)</f>
        <v>-0.91221125052070495</v>
      </c>
      <c r="T1299">
        <f>INDEX(LORDetail!$G$2:$G$930,P1299)</f>
        <v>33.324150000000003</v>
      </c>
      <c r="U1299">
        <f t="shared" si="426"/>
        <v>312</v>
      </c>
      <c r="V1299">
        <f>INDEX(LORDetail!$B$2:$B$930,U1299)</f>
        <v>53576.817512031681</v>
      </c>
      <c r="W1299">
        <f>INDEX(LORDetail!$D$2:$D$930,U1299)</f>
        <v>51.461547575199297</v>
      </c>
      <c r="X1299">
        <f>INDEX(LORDetail!$E$2:$E$930,U1299)</f>
        <v>-0.91429677627179995</v>
      </c>
      <c r="Y1299">
        <f>INDEX(LORDetail!$G$2:$G$930,U1299)</f>
        <v>33.418320000000001</v>
      </c>
      <c r="Z1299">
        <f t="shared" si="427"/>
        <v>150.07448011518136</v>
      </c>
      <c r="AA1299" s="29">
        <f t="shared" si="428"/>
        <v>88.959371343611565</v>
      </c>
      <c r="AB1299">
        <f t="shared" si="429"/>
        <v>0.59276814602546501</v>
      </c>
      <c r="AC1299" s="32">
        <f t="shared" si="430"/>
        <v>51.461693935718962</v>
      </c>
      <c r="AD1299" s="32">
        <f t="shared" si="431"/>
        <v>-0.91344748375366991</v>
      </c>
      <c r="AE1299" s="34">
        <f t="shared" si="432"/>
        <v>33.37997097631122</v>
      </c>
      <c r="AF1299" s="36" t="str">
        <f t="shared" si="433"/>
        <v>PADTON</v>
      </c>
      <c r="AG1299" s="36" t="str">
        <f t="shared" si="434"/>
        <v>RDNGSTN</v>
      </c>
      <c r="AH1299" s="36">
        <f t="shared" si="435"/>
        <v>1295</v>
      </c>
      <c r="AI1299" s="42">
        <f t="shared" si="436"/>
        <v>53515.8</v>
      </c>
      <c r="AJ1299" s="43">
        <f t="shared" si="437"/>
        <v>30.981258727725077</v>
      </c>
      <c r="AK1299" s="43">
        <f t="shared" si="438"/>
        <v>-4.4673104428321085E-2</v>
      </c>
      <c r="AL1299" s="36">
        <f t="shared" si="439"/>
        <v>51.461693935718962</v>
      </c>
      <c r="AM1299" s="36">
        <v>1</v>
      </c>
      <c r="AN1299" s="36">
        <f t="shared" si="440"/>
        <v>-0.91344748375366991</v>
      </c>
      <c r="AO1299" s="36">
        <v>4</v>
      </c>
      <c r="AP1299" s="42">
        <f>INT(AI1299/1000)*1000</f>
        <v>53000</v>
      </c>
      <c r="AQ1299" s="42">
        <f>MOD(AI1299,1000)</f>
        <v>515.80000000000291</v>
      </c>
      <c r="AR1299" s="42">
        <f>MOD(AI1300,1000)-0.2+(AP1300-AP1299)</f>
        <v>546.3999999999985</v>
      </c>
    </row>
    <row r="1300" spans="1:44" x14ac:dyDescent="0.25">
      <c r="A1300" s="32" t="s">
        <v>0</v>
      </c>
      <c r="B1300" s="33" t="s">
        <v>1</v>
      </c>
      <c r="C1300" s="32">
        <v>1296</v>
      </c>
      <c r="D1300">
        <f>MATCH(C1300,TrainRun!$AG$2:$AG$148,1)</f>
        <v>129</v>
      </c>
      <c r="E1300">
        <f>INT(INDEX(TrainRun!$AD$2:$AD$148,'By Second'!D1300))</f>
        <v>1244</v>
      </c>
      <c r="F1300">
        <f>IF(E1300=0,0,INDEX(TrainRun!$AE$2:$AE$148,'By Second'!D1300))</f>
        <v>33.259587053569383</v>
      </c>
      <c r="G1300">
        <f>INDEX(TrainRun!$AF$2:$AF$148,'By Second'!D1300)</f>
        <v>51878.677511772956</v>
      </c>
      <c r="H1300">
        <f t="shared" si="423"/>
        <v>130</v>
      </c>
      <c r="I1300">
        <f>INT(INDEX(TrainRun!$AD$2:$AD$148,'By Second'!H1300))</f>
        <v>1299</v>
      </c>
      <c r="J1300">
        <f>INDEX(TrainRun!$AE$2:$AE$148,'By Second'!H1300)</f>
        <v>30.802566310011724</v>
      </c>
      <c r="K1300">
        <f t="shared" si="420"/>
        <v>55</v>
      </c>
      <c r="L1300">
        <f t="shared" si="421"/>
        <v>-2.4570207435576599</v>
      </c>
      <c r="M1300">
        <f t="shared" si="424"/>
        <v>-4.4673104428321085E-2</v>
      </c>
      <c r="N1300" s="32">
        <f t="shared" si="425"/>
        <v>30.936585623296757</v>
      </c>
      <c r="O1300" s="29">
        <f t="shared" si="422"/>
        <v>53546.638988883409</v>
      </c>
      <c r="P1300">
        <f>MATCH(O1300,LORDetail!$B$2:$B$930,1)</f>
        <v>311</v>
      </c>
      <c r="Q1300">
        <f>INDEX(LORDetail!$B$2:$B$930,P1300)</f>
        <v>53426.7430319165</v>
      </c>
      <c r="R1300">
        <f>INDEX(LORDetail!$D$2:$D$930,P1300)</f>
        <v>51.4619069786159</v>
      </c>
      <c r="S1300">
        <f>INDEX(LORDetail!$E$2:$E$930,P1300)</f>
        <v>-0.91221125052070495</v>
      </c>
      <c r="T1300">
        <f>INDEX(LORDetail!$G$2:$G$930,P1300)</f>
        <v>33.324150000000003</v>
      </c>
      <c r="U1300">
        <f t="shared" si="426"/>
        <v>312</v>
      </c>
      <c r="V1300">
        <f>INDEX(LORDetail!$B$2:$B$930,U1300)</f>
        <v>53576.817512031681</v>
      </c>
      <c r="W1300">
        <f>INDEX(LORDetail!$D$2:$D$930,U1300)</f>
        <v>51.461547575199297</v>
      </c>
      <c r="X1300">
        <f>INDEX(LORDetail!$E$2:$E$930,U1300)</f>
        <v>-0.91429677627179995</v>
      </c>
      <c r="Y1300">
        <f>INDEX(LORDetail!$G$2:$G$930,U1300)</f>
        <v>33.418320000000001</v>
      </c>
      <c r="Z1300">
        <f t="shared" si="427"/>
        <v>150.07448011518136</v>
      </c>
      <c r="AA1300" s="29">
        <f t="shared" si="428"/>
        <v>119.89595696690958</v>
      </c>
      <c r="AB1300">
        <f t="shared" si="429"/>
        <v>0.79890969387260291</v>
      </c>
      <c r="AC1300" s="32">
        <f t="shared" si="430"/>
        <v>51.461619847742362</v>
      </c>
      <c r="AD1300" s="32">
        <f t="shared" si="431"/>
        <v>-0.91387739726007566</v>
      </c>
      <c r="AE1300" s="34">
        <f t="shared" si="432"/>
        <v>33.399383325871987</v>
      </c>
      <c r="AF1300" s="36" t="str">
        <f t="shared" si="433"/>
        <v>PADTON</v>
      </c>
      <c r="AG1300" s="36" t="str">
        <f t="shared" si="434"/>
        <v>RDNGSTN</v>
      </c>
      <c r="AH1300" s="36">
        <f t="shared" si="435"/>
        <v>1296</v>
      </c>
      <c r="AI1300" s="42">
        <f t="shared" si="436"/>
        <v>53546.6</v>
      </c>
      <c r="AJ1300" s="43">
        <f t="shared" si="437"/>
        <v>30.936585623296757</v>
      </c>
      <c r="AK1300" s="43">
        <f t="shared" si="438"/>
        <v>-4.4673104428321085E-2</v>
      </c>
      <c r="AL1300" s="36">
        <f t="shared" si="439"/>
        <v>51.461619847742362</v>
      </c>
      <c r="AM1300" s="36">
        <v>1</v>
      </c>
      <c r="AN1300" s="36">
        <f t="shared" si="440"/>
        <v>-0.91387739726007566</v>
      </c>
      <c r="AO1300" s="36">
        <v>4</v>
      </c>
      <c r="AP1300" s="42">
        <f>INT(AI1300/1000)*1000</f>
        <v>53000</v>
      </c>
      <c r="AQ1300" s="42">
        <f>MOD(AI1300,1000)</f>
        <v>546.59999999999854</v>
      </c>
      <c r="AR1300" s="42">
        <f>MOD(AI1301,1000)-0.2+(AP1301-AP1300)</f>
        <v>577.3999999999985</v>
      </c>
    </row>
    <row r="1301" spans="1:44" x14ac:dyDescent="0.25">
      <c r="A1301" s="32" t="s">
        <v>0</v>
      </c>
      <c r="B1301" s="33" t="s">
        <v>1</v>
      </c>
      <c r="C1301" s="32">
        <v>1297</v>
      </c>
      <c r="D1301">
        <f>MATCH(C1301,TrainRun!$AG$2:$AG$148,1)</f>
        <v>129</v>
      </c>
      <c r="E1301">
        <f>INT(INDEX(TrainRun!$AD$2:$AD$148,'By Second'!D1301))</f>
        <v>1244</v>
      </c>
      <c r="F1301">
        <f>IF(E1301=0,0,INDEX(TrainRun!$AE$2:$AE$148,'By Second'!D1301))</f>
        <v>33.259587053569383</v>
      </c>
      <c r="G1301">
        <f>INDEX(TrainRun!$AF$2:$AF$148,'By Second'!D1301)</f>
        <v>51878.677511772956</v>
      </c>
      <c r="H1301">
        <f t="shared" si="423"/>
        <v>130</v>
      </c>
      <c r="I1301">
        <f>INT(INDEX(TrainRun!$AD$2:$AD$148,'By Second'!H1301))</f>
        <v>1299</v>
      </c>
      <c r="J1301">
        <f>INDEX(TrainRun!$AE$2:$AE$148,'By Second'!H1301)</f>
        <v>30.802566310011724</v>
      </c>
      <c r="K1301">
        <f t="shared" si="420"/>
        <v>55</v>
      </c>
      <c r="L1301">
        <f t="shared" si="421"/>
        <v>-2.4570207435576599</v>
      </c>
      <c r="M1301">
        <f t="shared" si="424"/>
        <v>-4.4673104428321085E-2</v>
      </c>
      <c r="N1301" s="32">
        <f t="shared" si="425"/>
        <v>30.891912518868438</v>
      </c>
      <c r="O1301" s="29">
        <f t="shared" si="422"/>
        <v>53577.530901402279</v>
      </c>
      <c r="P1301">
        <f>MATCH(O1301,LORDetail!$B$2:$B$930,1)</f>
        <v>312</v>
      </c>
      <c r="Q1301">
        <f>INDEX(LORDetail!$B$2:$B$930,P1301)</f>
        <v>53576.817512031681</v>
      </c>
      <c r="R1301">
        <f>INDEX(LORDetail!$D$2:$D$930,P1301)</f>
        <v>51.461547575199297</v>
      </c>
      <c r="S1301">
        <f>INDEX(LORDetail!$E$2:$E$930,P1301)</f>
        <v>-0.91429677627179995</v>
      </c>
      <c r="T1301">
        <f>INDEX(LORDetail!$G$2:$G$930,P1301)</f>
        <v>33.418320000000001</v>
      </c>
      <c r="U1301">
        <f t="shared" si="426"/>
        <v>313</v>
      </c>
      <c r="V1301">
        <f>INDEX(LORDetail!$B$2:$B$930,U1301)</f>
        <v>53727.678895581979</v>
      </c>
      <c r="W1301">
        <f>INDEX(LORDetail!$D$2:$D$930,U1301)</f>
        <v>51.461178607888698</v>
      </c>
      <c r="X1301">
        <f>INDEX(LORDetail!$E$2:$E$930,U1301)</f>
        <v>-0.91638977223635198</v>
      </c>
      <c r="Y1301">
        <f>INDEX(LORDetail!$G$2:$G$930,U1301)</f>
        <v>33.512990000000002</v>
      </c>
      <c r="Z1301">
        <f t="shared" si="427"/>
        <v>150.86138355029834</v>
      </c>
      <c r="AA1301" s="29">
        <f t="shared" si="428"/>
        <v>0.71338937059772434</v>
      </c>
      <c r="AB1301">
        <f t="shared" si="429"/>
        <v>4.7287738837412611E-3</v>
      </c>
      <c r="AC1301" s="32">
        <f t="shared" si="430"/>
        <v>51.461545830436314</v>
      </c>
      <c r="AD1301" s="32">
        <f t="shared" si="431"/>
        <v>-0.9143066735764559</v>
      </c>
      <c r="AE1301" s="34">
        <f t="shared" si="432"/>
        <v>33.418767673023574</v>
      </c>
      <c r="AF1301" s="36" t="str">
        <f t="shared" si="433"/>
        <v>PADTON</v>
      </c>
      <c r="AG1301" s="36" t="str">
        <f t="shared" si="434"/>
        <v>RDNGSTN</v>
      </c>
      <c r="AH1301" s="36">
        <f t="shared" si="435"/>
        <v>1297</v>
      </c>
      <c r="AI1301" s="42">
        <f t="shared" si="436"/>
        <v>53577.599999999999</v>
      </c>
      <c r="AJ1301" s="43">
        <f t="shared" si="437"/>
        <v>30.891912518868438</v>
      </c>
      <c r="AK1301" s="43">
        <f t="shared" si="438"/>
        <v>-4.4673104428321085E-2</v>
      </c>
      <c r="AL1301" s="36">
        <f t="shared" si="439"/>
        <v>51.461545830436314</v>
      </c>
      <c r="AM1301" s="36">
        <v>1</v>
      </c>
      <c r="AN1301" s="36">
        <f t="shared" si="440"/>
        <v>-0.9143066735764559</v>
      </c>
      <c r="AO1301" s="36">
        <v>4</v>
      </c>
      <c r="AP1301" s="42">
        <f>INT(AI1301/1000)*1000</f>
        <v>53000</v>
      </c>
      <c r="AQ1301" s="42">
        <f>MOD(AI1301,1000)</f>
        <v>577.59999999999854</v>
      </c>
      <c r="AR1301" s="42">
        <f>MOD(AI1302,1000)-0.2+(AP1302-AP1301)</f>
        <v>608.20000000000141</v>
      </c>
    </row>
    <row r="1302" spans="1:44" x14ac:dyDescent="0.25">
      <c r="A1302" s="32" t="s">
        <v>0</v>
      </c>
      <c r="B1302" s="33" t="s">
        <v>1</v>
      </c>
      <c r="C1302" s="32">
        <v>1298</v>
      </c>
      <c r="D1302">
        <f>MATCH(C1302,TrainRun!$AG$2:$AG$148,1)</f>
        <v>129</v>
      </c>
      <c r="E1302">
        <f>INT(INDEX(TrainRun!$AD$2:$AD$148,'By Second'!D1302))</f>
        <v>1244</v>
      </c>
      <c r="F1302">
        <f>IF(E1302=0,0,INDEX(TrainRun!$AE$2:$AE$148,'By Second'!D1302))</f>
        <v>33.259587053569383</v>
      </c>
      <c r="G1302">
        <f>INDEX(TrainRun!$AF$2:$AF$148,'By Second'!D1302)</f>
        <v>51878.677511772956</v>
      </c>
      <c r="H1302">
        <f t="shared" si="423"/>
        <v>130</v>
      </c>
      <c r="I1302">
        <f>INT(INDEX(TrainRun!$AD$2:$AD$148,'By Second'!H1302))</f>
        <v>1299</v>
      </c>
      <c r="J1302">
        <f>INDEX(TrainRun!$AE$2:$AE$148,'By Second'!H1302)</f>
        <v>30.802566310011724</v>
      </c>
      <c r="K1302">
        <f t="shared" si="420"/>
        <v>55</v>
      </c>
      <c r="L1302">
        <f t="shared" si="421"/>
        <v>-2.4570207435576599</v>
      </c>
      <c r="M1302">
        <f t="shared" si="424"/>
        <v>-4.4673104428321085E-2</v>
      </c>
      <c r="N1302" s="32">
        <f t="shared" si="425"/>
        <v>30.847239414440118</v>
      </c>
      <c r="O1302" s="29">
        <f t="shared" si="422"/>
        <v>53608.37814081672</v>
      </c>
      <c r="P1302">
        <f>MATCH(O1302,LORDetail!$B$2:$B$930,1)</f>
        <v>312</v>
      </c>
      <c r="Q1302">
        <f>INDEX(LORDetail!$B$2:$B$930,P1302)</f>
        <v>53576.817512031681</v>
      </c>
      <c r="R1302">
        <f>INDEX(LORDetail!$D$2:$D$930,P1302)</f>
        <v>51.461547575199297</v>
      </c>
      <c r="S1302">
        <f>INDEX(LORDetail!$E$2:$E$930,P1302)</f>
        <v>-0.91429677627179995</v>
      </c>
      <c r="T1302">
        <f>INDEX(LORDetail!$G$2:$G$930,P1302)</f>
        <v>33.418320000000001</v>
      </c>
      <c r="U1302">
        <f t="shared" si="426"/>
        <v>313</v>
      </c>
      <c r="V1302">
        <f>INDEX(LORDetail!$B$2:$B$930,U1302)</f>
        <v>53727.678895581979</v>
      </c>
      <c r="W1302">
        <f>INDEX(LORDetail!$D$2:$D$930,U1302)</f>
        <v>51.461178607888698</v>
      </c>
      <c r="X1302">
        <f>INDEX(LORDetail!$E$2:$E$930,U1302)</f>
        <v>-0.91638977223635198</v>
      </c>
      <c r="Y1302">
        <f>INDEX(LORDetail!$G$2:$G$930,U1302)</f>
        <v>33.512990000000002</v>
      </c>
      <c r="Z1302">
        <f t="shared" si="427"/>
        <v>150.86138355029834</v>
      </c>
      <c r="AA1302" s="29">
        <f t="shared" si="428"/>
        <v>31.560628785038716</v>
      </c>
      <c r="AB1302">
        <f t="shared" si="429"/>
        <v>0.20920283270845227</v>
      </c>
      <c r="AC1302" s="32">
        <f t="shared" si="430"/>
        <v>51.461470386192744</v>
      </c>
      <c r="AD1302" s="32">
        <f t="shared" si="431"/>
        <v>-0.91473463695643165</v>
      </c>
      <c r="AE1302" s="34">
        <f t="shared" si="432"/>
        <v>33.43812523217251</v>
      </c>
      <c r="AF1302" s="36" t="str">
        <f t="shared" si="433"/>
        <v>PADTON</v>
      </c>
      <c r="AG1302" s="36" t="str">
        <f t="shared" si="434"/>
        <v>RDNGSTN</v>
      </c>
      <c r="AH1302" s="36">
        <f t="shared" si="435"/>
        <v>1298</v>
      </c>
      <c r="AI1302" s="42">
        <f t="shared" si="436"/>
        <v>53608.4</v>
      </c>
      <c r="AJ1302" s="43">
        <f t="shared" si="437"/>
        <v>30.847239414440118</v>
      </c>
      <c r="AK1302" s="43">
        <f t="shared" si="438"/>
        <v>-4.4673104428321085E-2</v>
      </c>
      <c r="AL1302" s="36">
        <f t="shared" si="439"/>
        <v>51.461470386192744</v>
      </c>
      <c r="AM1302" s="36">
        <v>1</v>
      </c>
      <c r="AN1302" s="36">
        <f t="shared" si="440"/>
        <v>-0.91473463695643165</v>
      </c>
      <c r="AO1302" s="36">
        <v>4</v>
      </c>
      <c r="AP1302" s="42">
        <f>INT(AI1302/1000)*1000</f>
        <v>53000</v>
      </c>
      <c r="AQ1302" s="42">
        <f>MOD(AI1302,1000)</f>
        <v>608.40000000000146</v>
      </c>
      <c r="AR1302" s="42">
        <f>MOD(AI1303,1000)-0.2+(AP1303-AP1302)</f>
        <v>648.99999999999704</v>
      </c>
    </row>
    <row r="1303" spans="1:44" x14ac:dyDescent="0.25">
      <c r="A1303" s="32" t="s">
        <v>0</v>
      </c>
      <c r="B1303" s="33" t="s">
        <v>1</v>
      </c>
      <c r="C1303" s="32">
        <v>1299</v>
      </c>
      <c r="D1303">
        <f>MATCH(C1303,TrainRun!$AG$2:$AG$148,1)</f>
        <v>130</v>
      </c>
      <c r="E1303">
        <f>INT(INDEX(TrainRun!$AD$2:$AD$148,'By Second'!D1303))</f>
        <v>1299</v>
      </c>
      <c r="F1303">
        <f>IF(E1303=0,0,INDEX(TrainRun!$AE$2:$AE$148,'By Second'!D1303))</f>
        <v>30.802566310011724</v>
      </c>
      <c r="G1303">
        <f>INDEX(TrainRun!$AF$2:$AF$148,'By Second'!D1303)</f>
        <v>53649.149198441773</v>
      </c>
      <c r="H1303">
        <f t="shared" si="423"/>
        <v>131</v>
      </c>
      <c r="I1303">
        <f>INT(INDEX(TrainRun!$AD$2:$AD$148,'By Second'!H1303))</f>
        <v>1309</v>
      </c>
      <c r="J1303">
        <f>INDEX(TrainRun!$AE$2:$AE$148,'By Second'!H1303)</f>
        <v>30.381055810587554</v>
      </c>
      <c r="K1303">
        <f t="shared" si="420"/>
        <v>10</v>
      </c>
      <c r="L1303">
        <f t="shared" si="421"/>
        <v>-0.42151049942416918</v>
      </c>
      <c r="M1303">
        <f t="shared" si="424"/>
        <v>-4.2151049942416918E-2</v>
      </c>
      <c r="N1303" s="32">
        <f t="shared" si="425"/>
        <v>30.802566310011724</v>
      </c>
      <c r="O1303" s="29">
        <f t="shared" si="422"/>
        <v>53649.1</v>
      </c>
      <c r="P1303">
        <f>MATCH(O1303,LORDetail!$B$2:$B$930,1)</f>
        <v>312</v>
      </c>
      <c r="Q1303">
        <f>INDEX(LORDetail!$B$2:$B$930,P1303)</f>
        <v>53576.817512031681</v>
      </c>
      <c r="R1303">
        <f>INDEX(LORDetail!$D$2:$D$930,P1303)</f>
        <v>51.461547575199297</v>
      </c>
      <c r="S1303">
        <f>INDEX(LORDetail!$E$2:$E$930,P1303)</f>
        <v>-0.91429677627179995</v>
      </c>
      <c r="T1303">
        <f>INDEX(LORDetail!$G$2:$G$930,P1303)</f>
        <v>33.418320000000001</v>
      </c>
      <c r="U1303">
        <f t="shared" si="426"/>
        <v>313</v>
      </c>
      <c r="V1303">
        <f>INDEX(LORDetail!$B$2:$B$930,U1303)</f>
        <v>53727.678895581979</v>
      </c>
      <c r="W1303">
        <f>INDEX(LORDetail!$D$2:$D$930,U1303)</f>
        <v>51.461178607888698</v>
      </c>
      <c r="X1303">
        <f>INDEX(LORDetail!$E$2:$E$930,U1303)</f>
        <v>-0.91638977223635198</v>
      </c>
      <c r="Y1303">
        <f>INDEX(LORDetail!$G$2:$G$930,U1303)</f>
        <v>33.512990000000002</v>
      </c>
      <c r="Z1303">
        <f t="shared" si="427"/>
        <v>150.86138355029834</v>
      </c>
      <c r="AA1303" s="29">
        <f t="shared" si="428"/>
        <v>72.282487968317582</v>
      </c>
      <c r="AB1303">
        <f t="shared" si="429"/>
        <v>0.47913181138377964</v>
      </c>
      <c r="AC1303" s="32">
        <f t="shared" si="430"/>
        <v>51.46137079122343</v>
      </c>
      <c r="AD1303" s="32">
        <f t="shared" si="431"/>
        <v>-0.9152995972195147</v>
      </c>
      <c r="AE1303" s="34">
        <f t="shared" si="432"/>
        <v>33.463679408583701</v>
      </c>
      <c r="AF1303" s="36" t="str">
        <f t="shared" si="433"/>
        <v>PADTON</v>
      </c>
      <c r="AG1303" s="36" t="str">
        <f t="shared" si="434"/>
        <v>RDNGSTN</v>
      </c>
      <c r="AH1303" s="36">
        <f t="shared" si="435"/>
        <v>1299</v>
      </c>
      <c r="AI1303" s="42">
        <f t="shared" si="436"/>
        <v>53649.2</v>
      </c>
      <c r="AJ1303" s="43">
        <f t="shared" si="437"/>
        <v>30.802566310011724</v>
      </c>
      <c r="AK1303" s="43">
        <f t="shared" si="438"/>
        <v>-4.2151049942416918E-2</v>
      </c>
      <c r="AL1303" s="36">
        <f t="shared" si="439"/>
        <v>51.46137079122343</v>
      </c>
      <c r="AM1303" s="36">
        <v>1</v>
      </c>
      <c r="AN1303" s="36">
        <f t="shared" si="440"/>
        <v>-0.9152995972195147</v>
      </c>
      <c r="AO1303" s="36">
        <v>4</v>
      </c>
      <c r="AP1303" s="42">
        <f>INT(AI1303/1000)*1000</f>
        <v>53000</v>
      </c>
      <c r="AQ1303" s="42">
        <f>MOD(AI1303,1000)</f>
        <v>649.19999999999709</v>
      </c>
      <c r="AR1303" s="42">
        <f>MOD(AI1304,1000)-0.2+(AP1304-AP1303)</f>
        <v>679.60000000000286</v>
      </c>
    </row>
    <row r="1304" spans="1:44" x14ac:dyDescent="0.25">
      <c r="A1304" s="32" t="s">
        <v>0</v>
      </c>
      <c r="B1304" s="33" t="s">
        <v>1</v>
      </c>
      <c r="C1304" s="32">
        <v>1300</v>
      </c>
      <c r="D1304">
        <f>MATCH(C1304,TrainRun!$AG$2:$AG$148,1)</f>
        <v>130</v>
      </c>
      <c r="E1304">
        <f>INT(INDEX(TrainRun!$AD$2:$AD$148,'By Second'!D1304))</f>
        <v>1299</v>
      </c>
      <c r="F1304">
        <f>IF(E1304=0,0,INDEX(TrainRun!$AE$2:$AE$148,'By Second'!D1304))</f>
        <v>30.802566310011724</v>
      </c>
      <c r="G1304">
        <f>INDEX(TrainRun!$AF$2:$AF$148,'By Second'!D1304)</f>
        <v>53649.149198441773</v>
      </c>
      <c r="H1304">
        <f t="shared" si="423"/>
        <v>131</v>
      </c>
      <c r="I1304">
        <f>INT(INDEX(TrainRun!$AD$2:$AD$148,'By Second'!H1304))</f>
        <v>1309</v>
      </c>
      <c r="J1304">
        <f>INDEX(TrainRun!$AE$2:$AE$148,'By Second'!H1304)</f>
        <v>30.381055810587554</v>
      </c>
      <c r="K1304">
        <f t="shared" si="420"/>
        <v>10</v>
      </c>
      <c r="L1304">
        <f t="shared" si="421"/>
        <v>-0.42151049942416918</v>
      </c>
      <c r="M1304">
        <f t="shared" si="424"/>
        <v>-4.2151049942416918E-2</v>
      </c>
      <c r="N1304" s="32">
        <f t="shared" si="425"/>
        <v>30.760415260069308</v>
      </c>
      <c r="O1304" s="29">
        <f t="shared" si="422"/>
        <v>53679.860415260067</v>
      </c>
      <c r="P1304">
        <f>MATCH(O1304,LORDetail!$B$2:$B$930,1)</f>
        <v>312</v>
      </c>
      <c r="Q1304">
        <f>INDEX(LORDetail!$B$2:$B$930,P1304)</f>
        <v>53576.817512031681</v>
      </c>
      <c r="R1304">
        <f>INDEX(LORDetail!$D$2:$D$930,P1304)</f>
        <v>51.461547575199297</v>
      </c>
      <c r="S1304">
        <f>INDEX(LORDetail!$E$2:$E$930,P1304)</f>
        <v>-0.91429677627179995</v>
      </c>
      <c r="T1304">
        <f>INDEX(LORDetail!$G$2:$G$930,P1304)</f>
        <v>33.418320000000001</v>
      </c>
      <c r="U1304">
        <f t="shared" si="426"/>
        <v>313</v>
      </c>
      <c r="V1304">
        <f>INDEX(LORDetail!$B$2:$B$930,U1304)</f>
        <v>53727.678895581979</v>
      </c>
      <c r="W1304">
        <f>INDEX(LORDetail!$D$2:$D$930,U1304)</f>
        <v>51.461178607888698</v>
      </c>
      <c r="X1304">
        <f>INDEX(LORDetail!$E$2:$E$930,U1304)</f>
        <v>-0.91638977223635198</v>
      </c>
      <c r="Y1304">
        <f>INDEX(LORDetail!$G$2:$G$930,U1304)</f>
        <v>33.512990000000002</v>
      </c>
      <c r="Z1304">
        <f t="shared" si="427"/>
        <v>150.86138355029834</v>
      </c>
      <c r="AA1304" s="29">
        <f t="shared" si="428"/>
        <v>103.04290322838642</v>
      </c>
      <c r="AB1304">
        <f t="shared" si="429"/>
        <v>0.68303034748472347</v>
      </c>
      <c r="AC1304" s="32">
        <f t="shared" si="430"/>
        <v>51.461295559328931</v>
      </c>
      <c r="AD1304" s="32">
        <f t="shared" si="431"/>
        <v>-0.9157263560327521</v>
      </c>
      <c r="AE1304" s="34">
        <f t="shared" si="432"/>
        <v>33.482982482996384</v>
      </c>
      <c r="AF1304" s="36" t="str">
        <f t="shared" si="433"/>
        <v>PADTON</v>
      </c>
      <c r="AG1304" s="36" t="str">
        <f t="shared" si="434"/>
        <v>RDNGSTN</v>
      </c>
      <c r="AH1304" s="36">
        <f t="shared" si="435"/>
        <v>1300</v>
      </c>
      <c r="AI1304" s="42">
        <f t="shared" si="436"/>
        <v>53679.8</v>
      </c>
      <c r="AJ1304" s="43">
        <f t="shared" si="437"/>
        <v>30.760415260069308</v>
      </c>
      <c r="AK1304" s="43">
        <f t="shared" si="438"/>
        <v>-4.2151049942416918E-2</v>
      </c>
      <c r="AL1304" s="36">
        <f t="shared" si="439"/>
        <v>51.461295559328931</v>
      </c>
      <c r="AM1304" s="36">
        <v>1</v>
      </c>
      <c r="AN1304" s="36">
        <f t="shared" si="440"/>
        <v>-0.9157263560327521</v>
      </c>
      <c r="AO1304" s="36">
        <v>4</v>
      </c>
      <c r="AP1304" s="42">
        <f>INT(AI1304/1000)*1000</f>
        <v>53000</v>
      </c>
      <c r="AQ1304" s="42">
        <f>MOD(AI1304,1000)</f>
        <v>679.80000000000291</v>
      </c>
      <c r="AR1304" s="42">
        <f>MOD(AI1305,1000)-0.2+(AP1305-AP1304)</f>
        <v>710.3999999999985</v>
      </c>
    </row>
    <row r="1305" spans="1:44" x14ac:dyDescent="0.25">
      <c r="A1305" s="32" t="s">
        <v>0</v>
      </c>
      <c r="B1305" s="33" t="s">
        <v>1</v>
      </c>
      <c r="C1305" s="32">
        <v>1301</v>
      </c>
      <c r="D1305">
        <f>MATCH(C1305,TrainRun!$AG$2:$AG$148,1)</f>
        <v>130</v>
      </c>
      <c r="E1305">
        <f>INT(INDEX(TrainRun!$AD$2:$AD$148,'By Second'!D1305))</f>
        <v>1299</v>
      </c>
      <c r="F1305">
        <f>IF(E1305=0,0,INDEX(TrainRun!$AE$2:$AE$148,'By Second'!D1305))</f>
        <v>30.802566310011724</v>
      </c>
      <c r="G1305">
        <f>INDEX(TrainRun!$AF$2:$AF$148,'By Second'!D1305)</f>
        <v>53649.149198441773</v>
      </c>
      <c r="H1305">
        <f t="shared" si="423"/>
        <v>131</v>
      </c>
      <c r="I1305">
        <f>INT(INDEX(TrainRun!$AD$2:$AD$148,'By Second'!H1305))</f>
        <v>1309</v>
      </c>
      <c r="J1305">
        <f>INDEX(TrainRun!$AE$2:$AE$148,'By Second'!H1305)</f>
        <v>30.381055810587554</v>
      </c>
      <c r="K1305">
        <f t="shared" si="420"/>
        <v>10</v>
      </c>
      <c r="L1305">
        <f t="shared" si="421"/>
        <v>-0.42151049942416918</v>
      </c>
      <c r="M1305">
        <f t="shared" si="424"/>
        <v>-4.2151049942416918E-2</v>
      </c>
      <c r="N1305" s="32">
        <f t="shared" si="425"/>
        <v>30.71826421012689</v>
      </c>
      <c r="O1305" s="29">
        <f t="shared" si="422"/>
        <v>53710.578679470193</v>
      </c>
      <c r="P1305">
        <f>MATCH(O1305,LORDetail!$B$2:$B$930,1)</f>
        <v>312</v>
      </c>
      <c r="Q1305">
        <f>INDEX(LORDetail!$B$2:$B$930,P1305)</f>
        <v>53576.817512031681</v>
      </c>
      <c r="R1305">
        <f>INDEX(LORDetail!$D$2:$D$930,P1305)</f>
        <v>51.461547575199297</v>
      </c>
      <c r="S1305">
        <f>INDEX(LORDetail!$E$2:$E$930,P1305)</f>
        <v>-0.91429677627179995</v>
      </c>
      <c r="T1305">
        <f>INDEX(LORDetail!$G$2:$G$930,P1305)</f>
        <v>33.418320000000001</v>
      </c>
      <c r="U1305">
        <f t="shared" si="426"/>
        <v>313</v>
      </c>
      <c r="V1305">
        <f>INDEX(LORDetail!$B$2:$B$930,U1305)</f>
        <v>53727.678895581979</v>
      </c>
      <c r="W1305">
        <f>INDEX(LORDetail!$D$2:$D$930,U1305)</f>
        <v>51.461178607888698</v>
      </c>
      <c r="X1305">
        <f>INDEX(LORDetail!$E$2:$E$930,U1305)</f>
        <v>-0.91638977223635198</v>
      </c>
      <c r="Y1305">
        <f>INDEX(LORDetail!$G$2:$G$930,U1305)</f>
        <v>33.512990000000002</v>
      </c>
      <c r="Z1305">
        <f t="shared" si="427"/>
        <v>150.86138355029834</v>
      </c>
      <c r="AA1305" s="29">
        <f t="shared" si="428"/>
        <v>133.76116743851162</v>
      </c>
      <c r="AB1305">
        <f t="shared" si="429"/>
        <v>0.88664948107091046</v>
      </c>
      <c r="AC1305" s="32">
        <f t="shared" si="430"/>
        <v>51.461220430524826</v>
      </c>
      <c r="AD1305" s="32">
        <f t="shared" si="431"/>
        <v>-0.91615253005765351</v>
      </c>
      <c r="AE1305" s="34">
        <f t="shared" si="432"/>
        <v>33.502259106372982</v>
      </c>
      <c r="AF1305" s="36" t="str">
        <f t="shared" si="433"/>
        <v>PADTON</v>
      </c>
      <c r="AG1305" s="36" t="str">
        <f t="shared" si="434"/>
        <v>RDNGSTN</v>
      </c>
      <c r="AH1305" s="36">
        <f t="shared" si="435"/>
        <v>1301</v>
      </c>
      <c r="AI1305" s="42">
        <f t="shared" si="436"/>
        <v>53710.6</v>
      </c>
      <c r="AJ1305" s="43">
        <f t="shared" si="437"/>
        <v>30.71826421012689</v>
      </c>
      <c r="AK1305" s="43">
        <f t="shared" si="438"/>
        <v>-4.2151049942416918E-2</v>
      </c>
      <c r="AL1305" s="36">
        <f t="shared" si="439"/>
        <v>51.461220430524826</v>
      </c>
      <c r="AM1305" s="36">
        <v>1</v>
      </c>
      <c r="AN1305" s="36">
        <f t="shared" si="440"/>
        <v>-0.91615253005765351</v>
      </c>
      <c r="AO1305" s="36">
        <v>4</v>
      </c>
      <c r="AP1305" s="42">
        <f>INT(AI1305/1000)*1000</f>
        <v>53000</v>
      </c>
      <c r="AQ1305" s="42">
        <f>MOD(AI1305,1000)</f>
        <v>710.59999999999854</v>
      </c>
      <c r="AR1305" s="42">
        <f>MOD(AI1306,1000)-0.2+(AP1306-AP1305)</f>
        <v>740.99999999999704</v>
      </c>
    </row>
    <row r="1306" spans="1:44" x14ac:dyDescent="0.25">
      <c r="A1306" s="32" t="s">
        <v>0</v>
      </c>
      <c r="B1306" s="33" t="s">
        <v>1</v>
      </c>
      <c r="C1306" s="32">
        <v>1302</v>
      </c>
      <c r="D1306">
        <f>MATCH(C1306,TrainRun!$AG$2:$AG$148,1)</f>
        <v>130</v>
      </c>
      <c r="E1306">
        <f>INT(INDEX(TrainRun!$AD$2:$AD$148,'By Second'!D1306))</f>
        <v>1299</v>
      </c>
      <c r="F1306">
        <f>IF(E1306=0,0,INDEX(TrainRun!$AE$2:$AE$148,'By Second'!D1306))</f>
        <v>30.802566310011724</v>
      </c>
      <c r="G1306">
        <f>INDEX(TrainRun!$AF$2:$AF$148,'By Second'!D1306)</f>
        <v>53649.149198441773</v>
      </c>
      <c r="H1306">
        <f t="shared" si="423"/>
        <v>131</v>
      </c>
      <c r="I1306">
        <f>INT(INDEX(TrainRun!$AD$2:$AD$148,'By Second'!H1306))</f>
        <v>1309</v>
      </c>
      <c r="J1306">
        <f>INDEX(TrainRun!$AE$2:$AE$148,'By Second'!H1306)</f>
        <v>30.381055810587554</v>
      </c>
      <c r="K1306">
        <f t="shared" si="420"/>
        <v>10</v>
      </c>
      <c r="L1306">
        <f t="shared" si="421"/>
        <v>-0.42151049942416918</v>
      </c>
      <c r="M1306">
        <f t="shared" si="424"/>
        <v>-4.2151049942416918E-2</v>
      </c>
      <c r="N1306" s="32">
        <f t="shared" si="425"/>
        <v>30.676113160184471</v>
      </c>
      <c r="O1306" s="29">
        <f t="shared" si="422"/>
        <v>53741.254792630374</v>
      </c>
      <c r="P1306">
        <f>MATCH(O1306,LORDetail!$B$2:$B$930,1)</f>
        <v>313</v>
      </c>
      <c r="Q1306">
        <f>INDEX(LORDetail!$B$2:$B$930,P1306)</f>
        <v>53727.678895581979</v>
      </c>
      <c r="R1306">
        <f>INDEX(LORDetail!$D$2:$D$930,P1306)</f>
        <v>51.461178607888698</v>
      </c>
      <c r="S1306">
        <f>INDEX(LORDetail!$E$2:$E$930,P1306)</f>
        <v>-0.91638977223635198</v>
      </c>
      <c r="T1306">
        <f>INDEX(LORDetail!$G$2:$G$930,P1306)</f>
        <v>33.512990000000002</v>
      </c>
      <c r="U1306">
        <f t="shared" si="426"/>
        <v>314</v>
      </c>
      <c r="V1306">
        <f>INDEX(LORDetail!$B$2:$B$930,U1306)</f>
        <v>53864.711166103421</v>
      </c>
      <c r="W1306">
        <f>INDEX(LORDetail!$D$2:$D$930,U1306)</f>
        <v>51.460797085242397</v>
      </c>
      <c r="X1306">
        <f>INDEX(LORDetail!$E$2:$E$930,U1306)</f>
        <v>-0.91826823870688501</v>
      </c>
      <c r="Y1306">
        <f>INDEX(LORDetail!$G$2:$G$930,U1306)</f>
        <v>33.598979999999997</v>
      </c>
      <c r="Z1306">
        <f t="shared" si="427"/>
        <v>137.03227052144211</v>
      </c>
      <c r="AA1306" s="29">
        <f t="shared" si="428"/>
        <v>13.575897048394836</v>
      </c>
      <c r="AB1306">
        <f t="shared" si="429"/>
        <v>9.9070802787804266E-2</v>
      </c>
      <c r="AC1306" s="32">
        <f t="shared" si="430"/>
        <v>51.461140810133848</v>
      </c>
      <c r="AD1306" s="32">
        <f t="shared" si="431"/>
        <v>-0.91657587341759772</v>
      </c>
      <c r="AE1306" s="34">
        <f t="shared" si="432"/>
        <v>33.521509098331727</v>
      </c>
      <c r="AF1306" s="36" t="str">
        <f t="shared" si="433"/>
        <v>PADTON</v>
      </c>
      <c r="AG1306" s="36" t="str">
        <f t="shared" si="434"/>
        <v>RDNGSTN</v>
      </c>
      <c r="AH1306" s="36">
        <f t="shared" si="435"/>
        <v>1302</v>
      </c>
      <c r="AI1306" s="42">
        <f t="shared" si="436"/>
        <v>53741.2</v>
      </c>
      <c r="AJ1306" s="43">
        <f t="shared" si="437"/>
        <v>30.676113160184471</v>
      </c>
      <c r="AK1306" s="43">
        <f t="shared" si="438"/>
        <v>-4.2151049942416918E-2</v>
      </c>
      <c r="AL1306" s="36">
        <f t="shared" si="439"/>
        <v>51.461140810133848</v>
      </c>
      <c r="AM1306" s="36">
        <v>1</v>
      </c>
      <c r="AN1306" s="36">
        <f t="shared" si="440"/>
        <v>-0.91657587341759772</v>
      </c>
      <c r="AO1306" s="36">
        <v>4</v>
      </c>
      <c r="AP1306" s="42">
        <f>INT(AI1306/1000)*1000</f>
        <v>53000</v>
      </c>
      <c r="AQ1306" s="42">
        <f>MOD(AI1306,1000)</f>
        <v>741.19999999999709</v>
      </c>
      <c r="AR1306" s="42">
        <f>MOD(AI1307,1000)-0.2+(AP1307-AP1306)</f>
        <v>771.60000000000286</v>
      </c>
    </row>
    <row r="1307" spans="1:44" x14ac:dyDescent="0.25">
      <c r="A1307" s="32" t="s">
        <v>0</v>
      </c>
      <c r="B1307" s="33" t="s">
        <v>1</v>
      </c>
      <c r="C1307" s="32">
        <v>1303</v>
      </c>
      <c r="D1307">
        <f>MATCH(C1307,TrainRun!$AG$2:$AG$148,1)</f>
        <v>130</v>
      </c>
      <c r="E1307">
        <f>INT(INDEX(TrainRun!$AD$2:$AD$148,'By Second'!D1307))</f>
        <v>1299</v>
      </c>
      <c r="F1307">
        <f>IF(E1307=0,0,INDEX(TrainRun!$AE$2:$AE$148,'By Second'!D1307))</f>
        <v>30.802566310011724</v>
      </c>
      <c r="G1307">
        <f>INDEX(TrainRun!$AF$2:$AF$148,'By Second'!D1307)</f>
        <v>53649.149198441773</v>
      </c>
      <c r="H1307">
        <f t="shared" si="423"/>
        <v>131</v>
      </c>
      <c r="I1307">
        <f>INT(INDEX(TrainRun!$AD$2:$AD$148,'By Second'!H1307))</f>
        <v>1309</v>
      </c>
      <c r="J1307">
        <f>INDEX(TrainRun!$AE$2:$AE$148,'By Second'!H1307)</f>
        <v>30.381055810587554</v>
      </c>
      <c r="K1307">
        <f t="shared" si="420"/>
        <v>10</v>
      </c>
      <c r="L1307">
        <f t="shared" si="421"/>
        <v>-0.42151049942416918</v>
      </c>
      <c r="M1307">
        <f t="shared" si="424"/>
        <v>-4.2151049942416918E-2</v>
      </c>
      <c r="N1307" s="32">
        <f t="shared" si="425"/>
        <v>30.633962110242052</v>
      </c>
      <c r="O1307" s="29">
        <f t="shared" si="422"/>
        <v>53771.888754740619</v>
      </c>
      <c r="P1307">
        <f>MATCH(O1307,LORDetail!$B$2:$B$930,1)</f>
        <v>313</v>
      </c>
      <c r="Q1307">
        <f>INDEX(LORDetail!$B$2:$B$930,P1307)</f>
        <v>53727.678895581979</v>
      </c>
      <c r="R1307">
        <f>INDEX(LORDetail!$D$2:$D$930,P1307)</f>
        <v>51.461178607888698</v>
      </c>
      <c r="S1307">
        <f>INDEX(LORDetail!$E$2:$E$930,P1307)</f>
        <v>-0.91638977223635198</v>
      </c>
      <c r="T1307">
        <f>INDEX(LORDetail!$G$2:$G$930,P1307)</f>
        <v>33.512990000000002</v>
      </c>
      <c r="U1307">
        <f t="shared" si="426"/>
        <v>314</v>
      </c>
      <c r="V1307">
        <f>INDEX(LORDetail!$B$2:$B$930,U1307)</f>
        <v>53864.711166103421</v>
      </c>
      <c r="W1307">
        <f>INDEX(LORDetail!$D$2:$D$930,U1307)</f>
        <v>51.460797085242397</v>
      </c>
      <c r="X1307">
        <f>INDEX(LORDetail!$E$2:$E$930,U1307)</f>
        <v>-0.91826823870688501</v>
      </c>
      <c r="Y1307">
        <f>INDEX(LORDetail!$G$2:$G$930,U1307)</f>
        <v>33.598979999999997</v>
      </c>
      <c r="Z1307">
        <f t="shared" si="427"/>
        <v>137.03227052144211</v>
      </c>
      <c r="AA1307" s="29">
        <f t="shared" si="428"/>
        <v>44.209859158640029</v>
      </c>
      <c r="AB1307">
        <f t="shared" si="429"/>
        <v>0.32262370746985686</v>
      </c>
      <c r="AC1307" s="32">
        <f t="shared" si="430"/>
        <v>51.461055519638066</v>
      </c>
      <c r="AD1307" s="32">
        <f t="shared" si="431"/>
        <v>-0.91699581005343311</v>
      </c>
      <c r="AE1307" s="34">
        <f t="shared" si="432"/>
        <v>33.540732412605337</v>
      </c>
      <c r="AF1307" s="36" t="str">
        <f t="shared" si="433"/>
        <v>PADTON</v>
      </c>
      <c r="AG1307" s="36" t="str">
        <f t="shared" si="434"/>
        <v>RDNGSTN</v>
      </c>
      <c r="AH1307" s="36">
        <f t="shared" si="435"/>
        <v>1303</v>
      </c>
      <c r="AI1307" s="42">
        <f t="shared" si="436"/>
        <v>53771.8</v>
      </c>
      <c r="AJ1307" s="43">
        <f t="shared" si="437"/>
        <v>30.633962110242052</v>
      </c>
      <c r="AK1307" s="43">
        <f t="shared" si="438"/>
        <v>-4.2151049942416918E-2</v>
      </c>
      <c r="AL1307" s="36">
        <f t="shared" si="439"/>
        <v>51.461055519638066</v>
      </c>
      <c r="AM1307" s="36">
        <v>1</v>
      </c>
      <c r="AN1307" s="36">
        <f t="shared" si="440"/>
        <v>-0.91699581005343311</v>
      </c>
      <c r="AO1307" s="36">
        <v>4</v>
      </c>
      <c r="AP1307" s="42">
        <f>INT(AI1307/1000)*1000</f>
        <v>53000</v>
      </c>
      <c r="AQ1307" s="42">
        <f>MOD(AI1307,1000)</f>
        <v>771.80000000000291</v>
      </c>
      <c r="AR1307" s="42">
        <f>MOD(AI1308,1000)-0.2+(AP1308-AP1307)</f>
        <v>802.20000000000141</v>
      </c>
    </row>
    <row r="1308" spans="1:44" x14ac:dyDescent="0.25">
      <c r="A1308" s="32" t="s">
        <v>0</v>
      </c>
      <c r="B1308" s="33" t="s">
        <v>1</v>
      </c>
      <c r="C1308" s="32">
        <v>1304</v>
      </c>
      <c r="D1308">
        <f>MATCH(C1308,TrainRun!$AG$2:$AG$148,1)</f>
        <v>130</v>
      </c>
      <c r="E1308">
        <f>INT(INDEX(TrainRun!$AD$2:$AD$148,'By Second'!D1308))</f>
        <v>1299</v>
      </c>
      <c r="F1308">
        <f>IF(E1308=0,0,INDEX(TrainRun!$AE$2:$AE$148,'By Second'!D1308))</f>
        <v>30.802566310011724</v>
      </c>
      <c r="G1308">
        <f>INDEX(TrainRun!$AF$2:$AF$148,'By Second'!D1308)</f>
        <v>53649.149198441773</v>
      </c>
      <c r="H1308">
        <f t="shared" si="423"/>
        <v>131</v>
      </c>
      <c r="I1308">
        <f>INT(INDEX(TrainRun!$AD$2:$AD$148,'By Second'!H1308))</f>
        <v>1309</v>
      </c>
      <c r="J1308">
        <f>INDEX(TrainRun!$AE$2:$AE$148,'By Second'!H1308)</f>
        <v>30.381055810587554</v>
      </c>
      <c r="K1308">
        <f t="shared" si="420"/>
        <v>10</v>
      </c>
      <c r="L1308">
        <f t="shared" si="421"/>
        <v>-0.42151049942416918</v>
      </c>
      <c r="M1308">
        <f t="shared" si="424"/>
        <v>-4.2151049942416918E-2</v>
      </c>
      <c r="N1308" s="32">
        <f t="shared" si="425"/>
        <v>30.591811060299634</v>
      </c>
      <c r="O1308" s="29">
        <f t="shared" si="422"/>
        <v>53802.480565800921</v>
      </c>
      <c r="P1308">
        <f>MATCH(O1308,LORDetail!$B$2:$B$930,1)</f>
        <v>313</v>
      </c>
      <c r="Q1308">
        <f>INDEX(LORDetail!$B$2:$B$930,P1308)</f>
        <v>53727.678895581979</v>
      </c>
      <c r="R1308">
        <f>INDEX(LORDetail!$D$2:$D$930,P1308)</f>
        <v>51.461178607888698</v>
      </c>
      <c r="S1308">
        <f>INDEX(LORDetail!$E$2:$E$930,P1308)</f>
        <v>-0.91638977223635198</v>
      </c>
      <c r="T1308">
        <f>INDEX(LORDetail!$G$2:$G$930,P1308)</f>
        <v>33.512990000000002</v>
      </c>
      <c r="U1308">
        <f t="shared" si="426"/>
        <v>314</v>
      </c>
      <c r="V1308">
        <f>INDEX(LORDetail!$B$2:$B$930,U1308)</f>
        <v>53864.711166103421</v>
      </c>
      <c r="W1308">
        <f>INDEX(LORDetail!$D$2:$D$930,U1308)</f>
        <v>51.460797085242397</v>
      </c>
      <c r="X1308">
        <f>INDEX(LORDetail!$E$2:$E$930,U1308)</f>
        <v>-0.91826823870688501</v>
      </c>
      <c r="Y1308">
        <f>INDEX(LORDetail!$G$2:$G$930,U1308)</f>
        <v>33.598979999999997</v>
      </c>
      <c r="Z1308">
        <f t="shared" si="427"/>
        <v>137.03227052144211</v>
      </c>
      <c r="AA1308" s="29">
        <f t="shared" si="428"/>
        <v>74.801670218941581</v>
      </c>
      <c r="AB1308">
        <f t="shared" si="429"/>
        <v>0.54586901270994403</v>
      </c>
      <c r="AC1308" s="32">
        <f t="shared" si="430"/>
        <v>51.460970346498435</v>
      </c>
      <c r="AD1308" s="32">
        <f t="shared" si="431"/>
        <v>-0.91741516887403063</v>
      </c>
      <c r="AE1308" s="34">
        <f t="shared" si="432"/>
        <v>33.559929276402926</v>
      </c>
      <c r="AF1308" s="36" t="str">
        <f t="shared" si="433"/>
        <v>PADTON</v>
      </c>
      <c r="AG1308" s="36" t="str">
        <f t="shared" si="434"/>
        <v>RDNGSTN</v>
      </c>
      <c r="AH1308" s="36">
        <f t="shared" si="435"/>
        <v>1304</v>
      </c>
      <c r="AI1308" s="42">
        <f t="shared" si="436"/>
        <v>53802.400000000001</v>
      </c>
      <c r="AJ1308" s="43">
        <f t="shared" si="437"/>
        <v>30.591811060299634</v>
      </c>
      <c r="AK1308" s="43">
        <f t="shared" si="438"/>
        <v>-4.2151049942416918E-2</v>
      </c>
      <c r="AL1308" s="36">
        <f t="shared" si="439"/>
        <v>51.460970346498435</v>
      </c>
      <c r="AM1308" s="36">
        <v>1</v>
      </c>
      <c r="AN1308" s="36">
        <f t="shared" si="440"/>
        <v>-0.91741516887403063</v>
      </c>
      <c r="AO1308" s="36">
        <v>4</v>
      </c>
      <c r="AP1308" s="42">
        <f>INT(AI1308/1000)*1000</f>
        <v>53000</v>
      </c>
      <c r="AQ1308" s="42">
        <f>MOD(AI1308,1000)</f>
        <v>802.40000000000146</v>
      </c>
      <c r="AR1308" s="42">
        <f>MOD(AI1309,1000)-0.2+(AP1309-AP1308)</f>
        <v>832.8</v>
      </c>
    </row>
    <row r="1309" spans="1:44" x14ac:dyDescent="0.25">
      <c r="A1309" s="32" t="s">
        <v>0</v>
      </c>
      <c r="B1309" s="33" t="s">
        <v>1</v>
      </c>
      <c r="C1309" s="32">
        <v>1305</v>
      </c>
      <c r="D1309">
        <f>MATCH(C1309,TrainRun!$AG$2:$AG$148,1)</f>
        <v>130</v>
      </c>
      <c r="E1309">
        <f>INT(INDEX(TrainRun!$AD$2:$AD$148,'By Second'!D1309))</f>
        <v>1299</v>
      </c>
      <c r="F1309">
        <f>IF(E1309=0,0,INDEX(TrainRun!$AE$2:$AE$148,'By Second'!D1309))</f>
        <v>30.802566310011724</v>
      </c>
      <c r="G1309">
        <f>INDEX(TrainRun!$AF$2:$AF$148,'By Second'!D1309)</f>
        <v>53649.149198441773</v>
      </c>
      <c r="H1309">
        <f t="shared" si="423"/>
        <v>131</v>
      </c>
      <c r="I1309">
        <f>INT(INDEX(TrainRun!$AD$2:$AD$148,'By Second'!H1309))</f>
        <v>1309</v>
      </c>
      <c r="J1309">
        <f>INDEX(TrainRun!$AE$2:$AE$148,'By Second'!H1309)</f>
        <v>30.381055810587554</v>
      </c>
      <c r="K1309">
        <f t="shared" si="420"/>
        <v>10</v>
      </c>
      <c r="L1309">
        <f t="shared" si="421"/>
        <v>-0.42151049942416918</v>
      </c>
      <c r="M1309">
        <f t="shared" si="424"/>
        <v>-4.2151049942416918E-2</v>
      </c>
      <c r="N1309" s="32">
        <f t="shared" si="425"/>
        <v>30.549660010357215</v>
      </c>
      <c r="O1309" s="29">
        <f t="shared" si="422"/>
        <v>53833.030225811279</v>
      </c>
      <c r="P1309">
        <f>MATCH(O1309,LORDetail!$B$2:$B$930,1)</f>
        <v>313</v>
      </c>
      <c r="Q1309">
        <f>INDEX(LORDetail!$B$2:$B$930,P1309)</f>
        <v>53727.678895581979</v>
      </c>
      <c r="R1309">
        <f>INDEX(LORDetail!$D$2:$D$930,P1309)</f>
        <v>51.461178607888698</v>
      </c>
      <c r="S1309">
        <f>INDEX(LORDetail!$E$2:$E$930,P1309)</f>
        <v>-0.91638977223635198</v>
      </c>
      <c r="T1309">
        <f>INDEX(LORDetail!$G$2:$G$930,P1309)</f>
        <v>33.512990000000002</v>
      </c>
      <c r="U1309">
        <f t="shared" si="426"/>
        <v>314</v>
      </c>
      <c r="V1309">
        <f>INDEX(LORDetail!$B$2:$B$930,U1309)</f>
        <v>53864.711166103421</v>
      </c>
      <c r="W1309">
        <f>INDEX(LORDetail!$D$2:$D$930,U1309)</f>
        <v>51.460797085242397</v>
      </c>
      <c r="X1309">
        <f>INDEX(LORDetail!$E$2:$E$930,U1309)</f>
        <v>-0.91826823870688501</v>
      </c>
      <c r="Y1309">
        <f>INDEX(LORDetail!$G$2:$G$930,U1309)</f>
        <v>33.598979999999997</v>
      </c>
      <c r="Z1309">
        <f t="shared" si="427"/>
        <v>137.03227052144211</v>
      </c>
      <c r="AA1309" s="29">
        <f t="shared" si="428"/>
        <v>105.35133022929949</v>
      </c>
      <c r="AB1309">
        <f t="shared" si="429"/>
        <v>0.76880671850806592</v>
      </c>
      <c r="AC1309" s="32">
        <f t="shared" si="430"/>
        <v>51.460885290714963</v>
      </c>
      <c r="AD1309" s="32">
        <f t="shared" si="431"/>
        <v>-0.91783394987938993</v>
      </c>
      <c r="AE1309" s="34">
        <f t="shared" si="432"/>
        <v>33.579099689724508</v>
      </c>
      <c r="AF1309" s="36" t="str">
        <f t="shared" si="433"/>
        <v>PADTON</v>
      </c>
      <c r="AG1309" s="36" t="str">
        <f t="shared" si="434"/>
        <v>RDNGSTN</v>
      </c>
      <c r="AH1309" s="36">
        <f t="shared" si="435"/>
        <v>1305</v>
      </c>
      <c r="AI1309" s="42">
        <f t="shared" si="436"/>
        <v>53833</v>
      </c>
      <c r="AJ1309" s="43">
        <f t="shared" si="437"/>
        <v>30.549660010357215</v>
      </c>
      <c r="AK1309" s="43">
        <f t="shared" si="438"/>
        <v>-4.2151049942416918E-2</v>
      </c>
      <c r="AL1309" s="36">
        <f t="shared" si="439"/>
        <v>51.460885290714963</v>
      </c>
      <c r="AM1309" s="36">
        <v>1</v>
      </c>
      <c r="AN1309" s="36">
        <f t="shared" si="440"/>
        <v>-0.91783394987938993</v>
      </c>
      <c r="AO1309" s="36">
        <v>4</v>
      </c>
      <c r="AP1309" s="42">
        <f>INT(AI1309/1000)*1000</f>
        <v>53000</v>
      </c>
      <c r="AQ1309" s="42">
        <f>MOD(AI1309,1000)</f>
        <v>833</v>
      </c>
      <c r="AR1309" s="42">
        <f>MOD(AI1310,1000)-0.2+(AP1310-AP1309)</f>
        <v>863.3999999999985</v>
      </c>
    </row>
    <row r="1310" spans="1:44" x14ac:dyDescent="0.25">
      <c r="A1310" s="32" t="s">
        <v>0</v>
      </c>
      <c r="B1310" s="33" t="s">
        <v>1</v>
      </c>
      <c r="C1310" s="32">
        <v>1306</v>
      </c>
      <c r="D1310">
        <f>MATCH(C1310,TrainRun!$AG$2:$AG$148,1)</f>
        <v>130</v>
      </c>
      <c r="E1310">
        <f>INT(INDEX(TrainRun!$AD$2:$AD$148,'By Second'!D1310))</f>
        <v>1299</v>
      </c>
      <c r="F1310">
        <f>IF(E1310=0,0,INDEX(TrainRun!$AE$2:$AE$148,'By Second'!D1310))</f>
        <v>30.802566310011724</v>
      </c>
      <c r="G1310">
        <f>INDEX(TrainRun!$AF$2:$AF$148,'By Second'!D1310)</f>
        <v>53649.149198441773</v>
      </c>
      <c r="H1310">
        <f t="shared" si="423"/>
        <v>131</v>
      </c>
      <c r="I1310">
        <f>INT(INDEX(TrainRun!$AD$2:$AD$148,'By Second'!H1310))</f>
        <v>1309</v>
      </c>
      <c r="J1310">
        <f>INDEX(TrainRun!$AE$2:$AE$148,'By Second'!H1310)</f>
        <v>30.381055810587554</v>
      </c>
      <c r="K1310">
        <f t="shared" si="420"/>
        <v>10</v>
      </c>
      <c r="L1310">
        <f t="shared" si="421"/>
        <v>-0.42151049942416918</v>
      </c>
      <c r="M1310">
        <f t="shared" si="424"/>
        <v>-4.2151049942416918E-2</v>
      </c>
      <c r="N1310" s="32">
        <f t="shared" si="425"/>
        <v>30.507508960414796</v>
      </c>
      <c r="O1310" s="29">
        <f t="shared" si="422"/>
        <v>53863.537734771693</v>
      </c>
      <c r="P1310">
        <f>MATCH(O1310,LORDetail!$B$2:$B$930,1)</f>
        <v>313</v>
      </c>
      <c r="Q1310">
        <f>INDEX(LORDetail!$B$2:$B$930,P1310)</f>
        <v>53727.678895581979</v>
      </c>
      <c r="R1310">
        <f>INDEX(LORDetail!$D$2:$D$930,P1310)</f>
        <v>51.461178607888698</v>
      </c>
      <c r="S1310">
        <f>INDEX(LORDetail!$E$2:$E$930,P1310)</f>
        <v>-0.91638977223635198</v>
      </c>
      <c r="T1310">
        <f>INDEX(LORDetail!$G$2:$G$930,P1310)</f>
        <v>33.512990000000002</v>
      </c>
      <c r="U1310">
        <f t="shared" si="426"/>
        <v>314</v>
      </c>
      <c r="V1310">
        <f>INDEX(LORDetail!$B$2:$B$930,U1310)</f>
        <v>53864.711166103421</v>
      </c>
      <c r="W1310">
        <f>INDEX(LORDetail!$D$2:$D$930,U1310)</f>
        <v>51.460797085242397</v>
      </c>
      <c r="X1310">
        <f>INDEX(LORDetail!$E$2:$E$930,U1310)</f>
        <v>-0.91826823870688501</v>
      </c>
      <c r="Y1310">
        <f>INDEX(LORDetail!$G$2:$G$930,U1310)</f>
        <v>33.598979999999997</v>
      </c>
      <c r="Z1310">
        <f t="shared" si="427"/>
        <v>137.03227052144211</v>
      </c>
      <c r="AA1310" s="29">
        <f t="shared" si="428"/>
        <v>135.85883918971376</v>
      </c>
      <c r="AB1310">
        <f t="shared" si="429"/>
        <v>0.99143682486422247</v>
      </c>
      <c r="AC1310" s="32">
        <f t="shared" si="430"/>
        <v>51.460800352287634</v>
      </c>
      <c r="AD1310" s="32">
        <f t="shared" si="431"/>
        <v>-0.91825215306951113</v>
      </c>
      <c r="AE1310" s="34">
        <f t="shared" si="432"/>
        <v>33.598243652570069</v>
      </c>
      <c r="AF1310" s="36" t="str">
        <f t="shared" si="433"/>
        <v>PADTON</v>
      </c>
      <c r="AG1310" s="36" t="str">
        <f t="shared" si="434"/>
        <v>RDNGSTN</v>
      </c>
      <c r="AH1310" s="36">
        <f t="shared" si="435"/>
        <v>1306</v>
      </c>
      <c r="AI1310" s="42">
        <f t="shared" si="436"/>
        <v>53863.6</v>
      </c>
      <c r="AJ1310" s="43">
        <f t="shared" si="437"/>
        <v>30.507508960414796</v>
      </c>
      <c r="AK1310" s="43">
        <f t="shared" si="438"/>
        <v>-4.2151049942416918E-2</v>
      </c>
      <c r="AL1310" s="36">
        <f t="shared" si="439"/>
        <v>51.460800352287634</v>
      </c>
      <c r="AM1310" s="36">
        <v>1</v>
      </c>
      <c r="AN1310" s="36">
        <f t="shared" si="440"/>
        <v>-0.91825215306951113</v>
      </c>
      <c r="AO1310" s="36">
        <v>4</v>
      </c>
      <c r="AP1310" s="42">
        <f>INT(AI1310/1000)*1000</f>
        <v>53000</v>
      </c>
      <c r="AQ1310" s="42">
        <f>MOD(AI1310,1000)</f>
        <v>863.59999999999854</v>
      </c>
      <c r="AR1310" s="42">
        <f>MOD(AI1311,1000)-0.2+(AP1311-AP1310)</f>
        <v>893.8</v>
      </c>
    </row>
    <row r="1311" spans="1:44" x14ac:dyDescent="0.25">
      <c r="A1311" s="32" t="s">
        <v>0</v>
      </c>
      <c r="B1311" s="33" t="s">
        <v>1</v>
      </c>
      <c r="C1311" s="32">
        <v>1307</v>
      </c>
      <c r="D1311">
        <f>MATCH(C1311,TrainRun!$AG$2:$AG$148,1)</f>
        <v>130</v>
      </c>
      <c r="E1311">
        <f>INT(INDEX(TrainRun!$AD$2:$AD$148,'By Second'!D1311))</f>
        <v>1299</v>
      </c>
      <c r="F1311">
        <f>IF(E1311=0,0,INDEX(TrainRun!$AE$2:$AE$148,'By Second'!D1311))</f>
        <v>30.802566310011724</v>
      </c>
      <c r="G1311">
        <f>INDEX(TrainRun!$AF$2:$AF$148,'By Second'!D1311)</f>
        <v>53649.149198441773</v>
      </c>
      <c r="H1311">
        <f t="shared" si="423"/>
        <v>131</v>
      </c>
      <c r="I1311">
        <f>INT(INDEX(TrainRun!$AD$2:$AD$148,'By Second'!H1311))</f>
        <v>1309</v>
      </c>
      <c r="J1311">
        <f>INDEX(TrainRun!$AE$2:$AE$148,'By Second'!H1311)</f>
        <v>30.381055810587554</v>
      </c>
      <c r="K1311">
        <f t="shared" si="420"/>
        <v>10</v>
      </c>
      <c r="L1311">
        <f t="shared" si="421"/>
        <v>-0.42151049942416918</v>
      </c>
      <c r="M1311">
        <f t="shared" si="424"/>
        <v>-4.2151049942416918E-2</v>
      </c>
      <c r="N1311" s="32">
        <f t="shared" si="425"/>
        <v>30.465357910472378</v>
      </c>
      <c r="O1311" s="29">
        <f t="shared" si="422"/>
        <v>53894.003092682164</v>
      </c>
      <c r="P1311">
        <f>MATCH(O1311,LORDetail!$B$2:$B$930,1)</f>
        <v>314</v>
      </c>
      <c r="Q1311">
        <f>INDEX(LORDetail!$B$2:$B$930,P1311)</f>
        <v>53864.711166103421</v>
      </c>
      <c r="R1311">
        <f>INDEX(LORDetail!$D$2:$D$930,P1311)</f>
        <v>51.460797085242397</v>
      </c>
      <c r="S1311">
        <f>INDEX(LORDetail!$E$2:$E$930,P1311)</f>
        <v>-0.91826823870688501</v>
      </c>
      <c r="T1311">
        <f>INDEX(LORDetail!$G$2:$G$930,P1311)</f>
        <v>33.598979999999997</v>
      </c>
      <c r="U1311">
        <f t="shared" si="426"/>
        <v>315</v>
      </c>
      <c r="V1311">
        <f>INDEX(LORDetail!$B$2:$B$930,U1311)</f>
        <v>54107.02481944293</v>
      </c>
      <c r="W1311">
        <f>INDEX(LORDetail!$D$2:$D$930,U1311)</f>
        <v>51.460283794237597</v>
      </c>
      <c r="X1311">
        <f>INDEX(LORDetail!$E$2:$E$930,U1311)</f>
        <v>-0.92166340350077203</v>
      </c>
      <c r="Y1311">
        <f>INDEX(LORDetail!$G$2:$G$930,U1311)</f>
        <v>33.751040000000003</v>
      </c>
      <c r="Z1311">
        <f t="shared" si="427"/>
        <v>242.31365333950816</v>
      </c>
      <c r="AA1311" s="29">
        <f t="shared" si="428"/>
        <v>29.291926578742277</v>
      </c>
      <c r="AB1311">
        <f t="shared" si="429"/>
        <v>0.12088434215343638</v>
      </c>
      <c r="AC1311" s="32">
        <f t="shared" si="430"/>
        <v>51.460735036396947</v>
      </c>
      <c r="AD1311" s="32">
        <f t="shared" si="431"/>
        <v>-0.91867866096949657</v>
      </c>
      <c r="AE1311" s="34">
        <f t="shared" si="432"/>
        <v>33.617361673067848</v>
      </c>
      <c r="AF1311" s="36" t="str">
        <f t="shared" si="433"/>
        <v>PADTON</v>
      </c>
      <c r="AG1311" s="36" t="str">
        <f t="shared" si="434"/>
        <v>RDNGSTN</v>
      </c>
      <c r="AH1311" s="36">
        <f t="shared" si="435"/>
        <v>1307</v>
      </c>
      <c r="AI1311" s="42">
        <f t="shared" si="436"/>
        <v>53894</v>
      </c>
      <c r="AJ1311" s="43">
        <f t="shared" si="437"/>
        <v>30.465357910472378</v>
      </c>
      <c r="AK1311" s="43">
        <f t="shared" si="438"/>
        <v>-4.2151049942416918E-2</v>
      </c>
      <c r="AL1311" s="36">
        <f t="shared" si="439"/>
        <v>51.460735036396947</v>
      </c>
      <c r="AM1311" s="36">
        <v>1</v>
      </c>
      <c r="AN1311" s="36">
        <f t="shared" si="440"/>
        <v>-0.91867866096949657</v>
      </c>
      <c r="AO1311" s="36">
        <v>4</v>
      </c>
      <c r="AP1311" s="42">
        <f>INT(AI1311/1000)*1000</f>
        <v>53000</v>
      </c>
      <c r="AQ1311" s="42">
        <f>MOD(AI1311,1000)</f>
        <v>894</v>
      </c>
      <c r="AR1311" s="42">
        <f>MOD(AI1312,1000)-0.2+(AP1312-AP1311)</f>
        <v>924.20000000000141</v>
      </c>
    </row>
    <row r="1312" spans="1:44" x14ac:dyDescent="0.25">
      <c r="A1312" s="32" t="s">
        <v>0</v>
      </c>
      <c r="B1312" s="33" t="s">
        <v>1</v>
      </c>
      <c r="C1312" s="32">
        <v>1308</v>
      </c>
      <c r="D1312">
        <f>MATCH(C1312,TrainRun!$AG$2:$AG$148,1)</f>
        <v>130</v>
      </c>
      <c r="E1312">
        <f>INT(INDEX(TrainRun!$AD$2:$AD$148,'By Second'!D1312))</f>
        <v>1299</v>
      </c>
      <c r="F1312">
        <f>IF(E1312=0,0,INDEX(TrainRun!$AE$2:$AE$148,'By Second'!D1312))</f>
        <v>30.802566310011724</v>
      </c>
      <c r="G1312">
        <f>INDEX(TrainRun!$AF$2:$AF$148,'By Second'!D1312)</f>
        <v>53649.149198441773</v>
      </c>
      <c r="H1312">
        <f t="shared" si="423"/>
        <v>131</v>
      </c>
      <c r="I1312">
        <f>INT(INDEX(TrainRun!$AD$2:$AD$148,'By Second'!H1312))</f>
        <v>1309</v>
      </c>
      <c r="J1312">
        <f>INDEX(TrainRun!$AE$2:$AE$148,'By Second'!H1312)</f>
        <v>30.381055810587554</v>
      </c>
      <c r="K1312">
        <f t="shared" si="420"/>
        <v>10</v>
      </c>
      <c r="L1312">
        <f t="shared" si="421"/>
        <v>-0.42151049942416918</v>
      </c>
      <c r="M1312">
        <f t="shared" si="424"/>
        <v>-4.2151049942416918E-2</v>
      </c>
      <c r="N1312" s="32">
        <f t="shared" si="425"/>
        <v>30.423206860529959</v>
      </c>
      <c r="O1312" s="29">
        <f t="shared" si="422"/>
        <v>53924.426299542691</v>
      </c>
      <c r="P1312">
        <f>MATCH(O1312,LORDetail!$B$2:$B$930,1)</f>
        <v>314</v>
      </c>
      <c r="Q1312">
        <f>INDEX(LORDetail!$B$2:$B$930,P1312)</f>
        <v>53864.711166103421</v>
      </c>
      <c r="R1312">
        <f>INDEX(LORDetail!$D$2:$D$930,P1312)</f>
        <v>51.460797085242397</v>
      </c>
      <c r="S1312">
        <f>INDEX(LORDetail!$E$2:$E$930,P1312)</f>
        <v>-0.91826823870688501</v>
      </c>
      <c r="T1312">
        <f>INDEX(LORDetail!$G$2:$G$930,P1312)</f>
        <v>33.598979999999997</v>
      </c>
      <c r="U1312">
        <f t="shared" si="426"/>
        <v>315</v>
      </c>
      <c r="V1312">
        <f>INDEX(LORDetail!$B$2:$B$930,U1312)</f>
        <v>54107.02481944293</v>
      </c>
      <c r="W1312">
        <f>INDEX(LORDetail!$D$2:$D$930,U1312)</f>
        <v>51.460283794237597</v>
      </c>
      <c r="X1312">
        <f>INDEX(LORDetail!$E$2:$E$930,U1312)</f>
        <v>-0.92166340350077203</v>
      </c>
      <c r="Y1312">
        <f>INDEX(LORDetail!$G$2:$G$930,U1312)</f>
        <v>33.751040000000003</v>
      </c>
      <c r="Z1312">
        <f t="shared" si="427"/>
        <v>242.31365333950816</v>
      </c>
      <c r="AA1312" s="29">
        <f t="shared" si="428"/>
        <v>59.715133439269266</v>
      </c>
      <c r="AB1312">
        <f t="shared" si="429"/>
        <v>0.24643734521885061</v>
      </c>
      <c r="AC1312" s="32">
        <f t="shared" si="430"/>
        <v>51.460670591169851</v>
      </c>
      <c r="AD1312" s="32">
        <f t="shared" si="431"/>
        <v>-0.91910493410527105</v>
      </c>
      <c r="AE1312" s="34">
        <f t="shared" si="432"/>
        <v>33.636453262713978</v>
      </c>
      <c r="AF1312" s="36" t="str">
        <f t="shared" si="433"/>
        <v>PADTON</v>
      </c>
      <c r="AG1312" s="36" t="str">
        <f t="shared" si="434"/>
        <v>RDNGSTN</v>
      </c>
      <c r="AH1312" s="36">
        <f t="shared" si="435"/>
        <v>1308</v>
      </c>
      <c r="AI1312" s="42">
        <f t="shared" si="436"/>
        <v>53924.4</v>
      </c>
      <c r="AJ1312" s="43">
        <f t="shared" si="437"/>
        <v>30.423206860529959</v>
      </c>
      <c r="AK1312" s="43">
        <f t="shared" si="438"/>
        <v>-4.2151049942416918E-2</v>
      </c>
      <c r="AL1312" s="36">
        <f t="shared" si="439"/>
        <v>51.460670591169851</v>
      </c>
      <c r="AM1312" s="36">
        <v>1</v>
      </c>
      <c r="AN1312" s="36">
        <f t="shared" si="440"/>
        <v>-0.91910493410527105</v>
      </c>
      <c r="AO1312" s="36">
        <v>4</v>
      </c>
      <c r="AP1312" s="42">
        <f>INT(AI1312/1000)*1000</f>
        <v>53000</v>
      </c>
      <c r="AQ1312" s="42">
        <f>MOD(AI1312,1000)</f>
        <v>924.40000000000146</v>
      </c>
      <c r="AR1312" s="42">
        <f>MOD(AI1313,1000)-0.2+(AP1313-AP1312)</f>
        <v>954.8</v>
      </c>
    </row>
    <row r="1313" spans="1:44" x14ac:dyDescent="0.25">
      <c r="A1313" s="32" t="s">
        <v>0</v>
      </c>
      <c r="B1313" s="33" t="s">
        <v>1</v>
      </c>
      <c r="C1313" s="32">
        <v>1309</v>
      </c>
      <c r="D1313">
        <f>MATCH(C1313,TrainRun!$AG$2:$AG$148,1)</f>
        <v>132</v>
      </c>
      <c r="E1313">
        <f>INT(INDEX(TrainRun!$AD$2:$AD$148,'By Second'!D1313))</f>
        <v>1309</v>
      </c>
      <c r="F1313">
        <f>IF(E1313=0,0,INDEX(TrainRun!$AE$2:$AE$148,'By Second'!D1313))</f>
        <v>30.377851183392352</v>
      </c>
      <c r="G1313">
        <f>INDEX(TrainRun!$AF$2:$AF$148,'By Second'!D1313)</f>
        <v>53955.041967522615</v>
      </c>
      <c r="H1313">
        <f t="shared" si="423"/>
        <v>133</v>
      </c>
      <c r="I1313">
        <f>INT(INDEX(TrainRun!$AD$2:$AD$148,'By Second'!H1313))</f>
        <v>1316</v>
      </c>
      <c r="J1313">
        <f>INDEX(TrainRun!$AE$2:$AE$148,'By Second'!H1313)</f>
        <v>30.160830797673853</v>
      </c>
      <c r="K1313">
        <f t="shared" si="420"/>
        <v>7</v>
      </c>
      <c r="L1313">
        <f t="shared" si="421"/>
        <v>-0.21702038571849869</v>
      </c>
      <c r="M1313">
        <f t="shared" si="424"/>
        <v>-3.1002912245499812E-2</v>
      </c>
      <c r="N1313" s="32">
        <f t="shared" si="425"/>
        <v>30.377851183392352</v>
      </c>
      <c r="O1313" s="29">
        <f t="shared" si="422"/>
        <v>53955</v>
      </c>
      <c r="P1313">
        <f>MATCH(O1313,LORDetail!$B$2:$B$930,1)</f>
        <v>314</v>
      </c>
      <c r="Q1313">
        <f>INDEX(LORDetail!$B$2:$B$930,P1313)</f>
        <v>53864.711166103421</v>
      </c>
      <c r="R1313">
        <f>INDEX(LORDetail!$D$2:$D$930,P1313)</f>
        <v>51.460797085242397</v>
      </c>
      <c r="S1313">
        <f>INDEX(LORDetail!$E$2:$E$930,P1313)</f>
        <v>-0.91826823870688501</v>
      </c>
      <c r="T1313">
        <f>INDEX(LORDetail!$G$2:$G$930,P1313)</f>
        <v>33.598979999999997</v>
      </c>
      <c r="U1313">
        <f t="shared" si="426"/>
        <v>315</v>
      </c>
      <c r="V1313">
        <f>INDEX(LORDetail!$B$2:$B$930,U1313)</f>
        <v>54107.02481944293</v>
      </c>
      <c r="W1313">
        <f>INDEX(LORDetail!$D$2:$D$930,U1313)</f>
        <v>51.460283794237597</v>
      </c>
      <c r="X1313">
        <f>INDEX(LORDetail!$E$2:$E$930,U1313)</f>
        <v>-0.92166340350077203</v>
      </c>
      <c r="Y1313">
        <f>INDEX(LORDetail!$G$2:$G$930,U1313)</f>
        <v>33.751040000000003</v>
      </c>
      <c r="Z1313">
        <f t="shared" si="427"/>
        <v>242.31365333950816</v>
      </c>
      <c r="AA1313" s="29">
        <f t="shared" si="428"/>
        <v>90.288833896578581</v>
      </c>
      <c r="AB1313">
        <f t="shared" si="429"/>
        <v>0.37261141769041783</v>
      </c>
      <c r="AC1313" s="32">
        <f t="shared" si="430"/>
        <v>51.460605827153408</v>
      </c>
      <c r="AD1313" s="32">
        <f t="shared" si="431"/>
        <v>-0.91953331587402787</v>
      </c>
      <c r="AE1313" s="34">
        <f t="shared" si="432"/>
        <v>33.655639292174001</v>
      </c>
      <c r="AF1313" s="36" t="str">
        <f t="shared" si="433"/>
        <v>PADTON</v>
      </c>
      <c r="AG1313" s="36" t="str">
        <f t="shared" si="434"/>
        <v>RDNGSTN</v>
      </c>
      <c r="AH1313" s="36">
        <f t="shared" si="435"/>
        <v>1309</v>
      </c>
      <c r="AI1313" s="42">
        <f t="shared" si="436"/>
        <v>53955</v>
      </c>
      <c r="AJ1313" s="43">
        <f t="shared" si="437"/>
        <v>30.377851183392352</v>
      </c>
      <c r="AK1313" s="43">
        <f t="shared" si="438"/>
        <v>-3.1002912245499812E-2</v>
      </c>
      <c r="AL1313" s="36">
        <f t="shared" si="439"/>
        <v>51.460605827153408</v>
      </c>
      <c r="AM1313" s="36">
        <v>1</v>
      </c>
      <c r="AN1313" s="36">
        <f t="shared" si="440"/>
        <v>-0.91953331587402787</v>
      </c>
      <c r="AO1313" s="36">
        <v>4</v>
      </c>
      <c r="AP1313" s="42">
        <f>INT(AI1313/1000)*1000</f>
        <v>53000</v>
      </c>
      <c r="AQ1313" s="42">
        <f>MOD(AI1313,1000)</f>
        <v>955</v>
      </c>
      <c r="AR1313" s="42">
        <f>MOD(AI1314,1000)-0.2+(AP1314-AP1313)</f>
        <v>985.20000000000141</v>
      </c>
    </row>
    <row r="1314" spans="1:44" x14ac:dyDescent="0.25">
      <c r="A1314" s="32" t="s">
        <v>0</v>
      </c>
      <c r="B1314" s="33" t="s">
        <v>1</v>
      </c>
      <c r="C1314" s="32">
        <v>1310</v>
      </c>
      <c r="D1314">
        <f>MATCH(C1314,TrainRun!$AG$2:$AG$148,1)</f>
        <v>132</v>
      </c>
      <c r="E1314">
        <f>INT(INDEX(TrainRun!$AD$2:$AD$148,'By Second'!D1314))</f>
        <v>1309</v>
      </c>
      <c r="F1314">
        <f>IF(E1314=0,0,INDEX(TrainRun!$AE$2:$AE$148,'By Second'!D1314))</f>
        <v>30.377851183392352</v>
      </c>
      <c r="G1314">
        <f>INDEX(TrainRun!$AF$2:$AF$148,'By Second'!D1314)</f>
        <v>53955.041967522615</v>
      </c>
      <c r="H1314">
        <f t="shared" si="423"/>
        <v>133</v>
      </c>
      <c r="I1314">
        <f>INT(INDEX(TrainRun!$AD$2:$AD$148,'By Second'!H1314))</f>
        <v>1316</v>
      </c>
      <c r="J1314">
        <f>INDEX(TrainRun!$AE$2:$AE$148,'By Second'!H1314)</f>
        <v>30.160830797673853</v>
      </c>
      <c r="K1314">
        <f t="shared" si="420"/>
        <v>7</v>
      </c>
      <c r="L1314">
        <f t="shared" si="421"/>
        <v>-0.21702038571849869</v>
      </c>
      <c r="M1314">
        <f t="shared" si="424"/>
        <v>-3.1002912245499812E-2</v>
      </c>
      <c r="N1314" s="32">
        <f t="shared" si="425"/>
        <v>30.34684827114685</v>
      </c>
      <c r="O1314" s="29">
        <f t="shared" si="422"/>
        <v>53985.346848271147</v>
      </c>
      <c r="P1314">
        <f>MATCH(O1314,LORDetail!$B$2:$B$930,1)</f>
        <v>314</v>
      </c>
      <c r="Q1314">
        <f>INDEX(LORDetail!$B$2:$B$930,P1314)</f>
        <v>53864.711166103421</v>
      </c>
      <c r="R1314">
        <f>INDEX(LORDetail!$D$2:$D$930,P1314)</f>
        <v>51.460797085242397</v>
      </c>
      <c r="S1314">
        <f>INDEX(LORDetail!$E$2:$E$930,P1314)</f>
        <v>-0.91826823870688501</v>
      </c>
      <c r="T1314">
        <f>INDEX(LORDetail!$G$2:$G$930,P1314)</f>
        <v>33.598979999999997</v>
      </c>
      <c r="U1314">
        <f t="shared" si="426"/>
        <v>315</v>
      </c>
      <c r="V1314">
        <f>INDEX(LORDetail!$B$2:$B$930,U1314)</f>
        <v>54107.02481944293</v>
      </c>
      <c r="W1314">
        <f>INDEX(LORDetail!$D$2:$D$930,U1314)</f>
        <v>51.460283794237597</v>
      </c>
      <c r="X1314">
        <f>INDEX(LORDetail!$E$2:$E$930,U1314)</f>
        <v>-0.92166340350077203</v>
      </c>
      <c r="Y1314">
        <f>INDEX(LORDetail!$G$2:$G$930,U1314)</f>
        <v>33.751040000000003</v>
      </c>
      <c r="Z1314">
        <f t="shared" si="427"/>
        <v>242.31365333950816</v>
      </c>
      <c r="AA1314" s="29">
        <f t="shared" si="428"/>
        <v>120.63568216772546</v>
      </c>
      <c r="AB1314">
        <f t="shared" si="429"/>
        <v>0.4978492978218671</v>
      </c>
      <c r="AC1314" s="32">
        <f t="shared" si="430"/>
        <v>51.460541543676079</v>
      </c>
      <c r="AD1314" s="32">
        <f t="shared" si="431"/>
        <v>-0.91995851911551119</v>
      </c>
      <c r="AE1314" s="34">
        <f t="shared" si="432"/>
        <v>33.674682964226797</v>
      </c>
      <c r="AF1314" s="36" t="str">
        <f t="shared" si="433"/>
        <v>PADTON</v>
      </c>
      <c r="AG1314" s="36" t="str">
        <f t="shared" si="434"/>
        <v>RDNGSTN</v>
      </c>
      <c r="AH1314" s="36">
        <f t="shared" si="435"/>
        <v>1310</v>
      </c>
      <c r="AI1314" s="42">
        <f t="shared" si="436"/>
        <v>53985.4</v>
      </c>
      <c r="AJ1314" s="43">
        <f t="shared" si="437"/>
        <v>30.34684827114685</v>
      </c>
      <c r="AK1314" s="43">
        <f t="shared" si="438"/>
        <v>-3.1002912245499812E-2</v>
      </c>
      <c r="AL1314" s="36">
        <f t="shared" si="439"/>
        <v>51.460541543676079</v>
      </c>
      <c r="AM1314" s="36">
        <v>1</v>
      </c>
      <c r="AN1314" s="36">
        <f t="shared" si="440"/>
        <v>-0.91995851911551119</v>
      </c>
      <c r="AO1314" s="36">
        <v>4</v>
      </c>
      <c r="AP1314" s="42">
        <f>INT(AI1314/1000)*1000</f>
        <v>53000</v>
      </c>
      <c r="AQ1314" s="42">
        <f>MOD(AI1314,1000)</f>
        <v>985.40000000000146</v>
      </c>
      <c r="AR1314" s="42">
        <f>MOD(AI1315,1000)-0.2+(AP1315-AP1314)</f>
        <v>1015.3999999999985</v>
      </c>
    </row>
    <row r="1315" spans="1:44" x14ac:dyDescent="0.25">
      <c r="A1315" s="32" t="s">
        <v>0</v>
      </c>
      <c r="B1315" s="33" t="s">
        <v>1</v>
      </c>
      <c r="C1315" s="32">
        <v>1311</v>
      </c>
      <c r="D1315">
        <f>MATCH(C1315,TrainRun!$AG$2:$AG$148,1)</f>
        <v>132</v>
      </c>
      <c r="E1315">
        <f>INT(INDEX(TrainRun!$AD$2:$AD$148,'By Second'!D1315))</f>
        <v>1309</v>
      </c>
      <c r="F1315">
        <f>IF(E1315=0,0,INDEX(TrainRun!$AE$2:$AE$148,'By Second'!D1315))</f>
        <v>30.377851183392352</v>
      </c>
      <c r="G1315">
        <f>INDEX(TrainRun!$AF$2:$AF$148,'By Second'!D1315)</f>
        <v>53955.041967522615</v>
      </c>
      <c r="H1315">
        <f t="shared" si="423"/>
        <v>133</v>
      </c>
      <c r="I1315">
        <f>INT(INDEX(TrainRun!$AD$2:$AD$148,'By Second'!H1315))</f>
        <v>1316</v>
      </c>
      <c r="J1315">
        <f>INDEX(TrainRun!$AE$2:$AE$148,'By Second'!H1315)</f>
        <v>30.160830797673853</v>
      </c>
      <c r="K1315">
        <f t="shared" si="420"/>
        <v>7</v>
      </c>
      <c r="L1315">
        <f t="shared" si="421"/>
        <v>-0.21702038571849869</v>
      </c>
      <c r="M1315">
        <f t="shared" si="424"/>
        <v>-3.1002912245499812E-2</v>
      </c>
      <c r="N1315" s="32">
        <f t="shared" si="425"/>
        <v>30.315845358901349</v>
      </c>
      <c r="O1315" s="29">
        <f t="shared" si="422"/>
        <v>54015.662693630045</v>
      </c>
      <c r="P1315">
        <f>MATCH(O1315,LORDetail!$B$2:$B$930,1)</f>
        <v>314</v>
      </c>
      <c r="Q1315">
        <f>INDEX(LORDetail!$B$2:$B$930,P1315)</f>
        <v>53864.711166103421</v>
      </c>
      <c r="R1315">
        <f>INDEX(LORDetail!$D$2:$D$930,P1315)</f>
        <v>51.460797085242397</v>
      </c>
      <c r="S1315">
        <f>INDEX(LORDetail!$E$2:$E$930,P1315)</f>
        <v>-0.91826823870688501</v>
      </c>
      <c r="T1315">
        <f>INDEX(LORDetail!$G$2:$G$930,P1315)</f>
        <v>33.598979999999997</v>
      </c>
      <c r="U1315">
        <f t="shared" si="426"/>
        <v>315</v>
      </c>
      <c r="V1315">
        <f>INDEX(LORDetail!$B$2:$B$930,U1315)</f>
        <v>54107.02481944293</v>
      </c>
      <c r="W1315">
        <f>INDEX(LORDetail!$D$2:$D$930,U1315)</f>
        <v>51.460283794237597</v>
      </c>
      <c r="X1315">
        <f>INDEX(LORDetail!$E$2:$E$930,U1315)</f>
        <v>-0.92166340350077203</v>
      </c>
      <c r="Y1315">
        <f>INDEX(LORDetail!$G$2:$G$930,U1315)</f>
        <v>33.751040000000003</v>
      </c>
      <c r="Z1315">
        <f t="shared" si="427"/>
        <v>242.31365333950816</v>
      </c>
      <c r="AA1315" s="29">
        <f t="shared" si="428"/>
        <v>150.95152752662398</v>
      </c>
      <c r="AB1315">
        <f t="shared" si="429"/>
        <v>0.62295923257417207</v>
      </c>
      <c r="AC1315" s="32">
        <f t="shared" si="430"/>
        <v>51.460477325871963</v>
      </c>
      <c r="AD1315" s="32">
        <f t="shared" si="431"/>
        <v>-0.92038328796134772</v>
      </c>
      <c r="AE1315" s="34">
        <f t="shared" si="432"/>
        <v>33.693707180905228</v>
      </c>
      <c r="AF1315" s="36" t="str">
        <f t="shared" si="433"/>
        <v>PADTON</v>
      </c>
      <c r="AG1315" s="36" t="str">
        <f t="shared" si="434"/>
        <v>RDNGSTN</v>
      </c>
      <c r="AH1315" s="36">
        <f t="shared" si="435"/>
        <v>1311</v>
      </c>
      <c r="AI1315" s="42">
        <f t="shared" si="436"/>
        <v>54015.6</v>
      </c>
      <c r="AJ1315" s="43">
        <f t="shared" si="437"/>
        <v>30.315845358901349</v>
      </c>
      <c r="AK1315" s="43">
        <f t="shared" si="438"/>
        <v>-3.1002912245499812E-2</v>
      </c>
      <c r="AL1315" s="36">
        <f t="shared" si="439"/>
        <v>51.460477325871963</v>
      </c>
      <c r="AM1315" s="36">
        <v>1</v>
      </c>
      <c r="AN1315" s="36">
        <f t="shared" si="440"/>
        <v>-0.92038328796134772</v>
      </c>
      <c r="AO1315" s="36">
        <v>4</v>
      </c>
      <c r="AP1315" s="42">
        <f>INT(AI1315/1000)*1000</f>
        <v>54000</v>
      </c>
      <c r="AQ1315" s="42">
        <f>MOD(AI1315,1000)</f>
        <v>15.599999999998545</v>
      </c>
      <c r="AR1315" s="42">
        <f>MOD(AI1316,1000)-0.2+(AP1316-AP1315)</f>
        <v>45.8</v>
      </c>
    </row>
    <row r="1316" spans="1:44" x14ac:dyDescent="0.25">
      <c r="A1316" s="32" t="s">
        <v>0</v>
      </c>
      <c r="B1316" s="33" t="s">
        <v>1</v>
      </c>
      <c r="C1316" s="32">
        <v>1312</v>
      </c>
      <c r="D1316">
        <f>MATCH(C1316,TrainRun!$AG$2:$AG$148,1)</f>
        <v>132</v>
      </c>
      <c r="E1316">
        <f>INT(INDEX(TrainRun!$AD$2:$AD$148,'By Second'!D1316))</f>
        <v>1309</v>
      </c>
      <c r="F1316">
        <f>IF(E1316=0,0,INDEX(TrainRun!$AE$2:$AE$148,'By Second'!D1316))</f>
        <v>30.377851183392352</v>
      </c>
      <c r="G1316">
        <f>INDEX(TrainRun!$AF$2:$AF$148,'By Second'!D1316)</f>
        <v>53955.041967522615</v>
      </c>
      <c r="H1316">
        <f t="shared" si="423"/>
        <v>133</v>
      </c>
      <c r="I1316">
        <f>INT(INDEX(TrainRun!$AD$2:$AD$148,'By Second'!H1316))</f>
        <v>1316</v>
      </c>
      <c r="J1316">
        <f>INDEX(TrainRun!$AE$2:$AE$148,'By Second'!H1316)</f>
        <v>30.160830797673853</v>
      </c>
      <c r="K1316">
        <f t="shared" si="420"/>
        <v>7</v>
      </c>
      <c r="L1316">
        <f t="shared" si="421"/>
        <v>-0.21702038571849869</v>
      </c>
      <c r="M1316">
        <f t="shared" si="424"/>
        <v>-3.1002912245499812E-2</v>
      </c>
      <c r="N1316" s="32">
        <f t="shared" si="425"/>
        <v>30.284842446655848</v>
      </c>
      <c r="O1316" s="29">
        <f t="shared" si="422"/>
        <v>54045.947536076703</v>
      </c>
      <c r="P1316">
        <f>MATCH(O1316,LORDetail!$B$2:$B$930,1)</f>
        <v>314</v>
      </c>
      <c r="Q1316">
        <f>INDEX(LORDetail!$B$2:$B$930,P1316)</f>
        <v>53864.711166103421</v>
      </c>
      <c r="R1316">
        <f>INDEX(LORDetail!$D$2:$D$930,P1316)</f>
        <v>51.460797085242397</v>
      </c>
      <c r="S1316">
        <f>INDEX(LORDetail!$E$2:$E$930,P1316)</f>
        <v>-0.91826823870688501</v>
      </c>
      <c r="T1316">
        <f>INDEX(LORDetail!$G$2:$G$930,P1316)</f>
        <v>33.598979999999997</v>
      </c>
      <c r="U1316">
        <f t="shared" si="426"/>
        <v>315</v>
      </c>
      <c r="V1316">
        <f>INDEX(LORDetail!$B$2:$B$930,U1316)</f>
        <v>54107.02481944293</v>
      </c>
      <c r="W1316">
        <f>INDEX(LORDetail!$D$2:$D$930,U1316)</f>
        <v>51.460283794237597</v>
      </c>
      <c r="X1316">
        <f>INDEX(LORDetail!$E$2:$E$930,U1316)</f>
        <v>-0.92166340350077203</v>
      </c>
      <c r="Y1316">
        <f>INDEX(LORDetail!$G$2:$G$930,U1316)</f>
        <v>33.751040000000003</v>
      </c>
      <c r="Z1316">
        <f t="shared" si="427"/>
        <v>242.31365333950816</v>
      </c>
      <c r="AA1316" s="29">
        <f t="shared" si="428"/>
        <v>181.2363699732814</v>
      </c>
      <c r="AB1316">
        <f t="shared" si="429"/>
        <v>0.74794122194736279</v>
      </c>
      <c r="AC1316" s="32">
        <f t="shared" si="430"/>
        <v>51.460413173741053</v>
      </c>
      <c r="AD1316" s="32">
        <f t="shared" si="431"/>
        <v>-0.92080762241153757</v>
      </c>
      <c r="AE1316" s="34">
        <f t="shared" si="432"/>
        <v>33.712711942209317</v>
      </c>
      <c r="AF1316" s="36" t="str">
        <f t="shared" si="433"/>
        <v>PADTON</v>
      </c>
      <c r="AG1316" s="36" t="str">
        <f t="shared" si="434"/>
        <v>RDNGSTN</v>
      </c>
      <c r="AH1316" s="36">
        <f t="shared" si="435"/>
        <v>1312</v>
      </c>
      <c r="AI1316" s="42">
        <f t="shared" si="436"/>
        <v>54046</v>
      </c>
      <c r="AJ1316" s="43">
        <f t="shared" si="437"/>
        <v>30.284842446655848</v>
      </c>
      <c r="AK1316" s="43">
        <f t="shared" si="438"/>
        <v>-3.1002912245499812E-2</v>
      </c>
      <c r="AL1316" s="36">
        <f t="shared" si="439"/>
        <v>51.460413173741053</v>
      </c>
      <c r="AM1316" s="36">
        <v>1</v>
      </c>
      <c r="AN1316" s="36">
        <f t="shared" si="440"/>
        <v>-0.92080762241153757</v>
      </c>
      <c r="AO1316" s="36">
        <v>4</v>
      </c>
      <c r="AP1316" s="42">
        <f>INT(AI1316/1000)*1000</f>
        <v>54000</v>
      </c>
      <c r="AQ1316" s="42">
        <f>MOD(AI1316,1000)</f>
        <v>46</v>
      </c>
      <c r="AR1316" s="42">
        <f>MOD(AI1317,1000)-0.2+(AP1317-AP1316)</f>
        <v>75.999999999997087</v>
      </c>
    </row>
    <row r="1317" spans="1:44" x14ac:dyDescent="0.25">
      <c r="A1317" s="32" t="s">
        <v>0</v>
      </c>
      <c r="B1317" s="33" t="s">
        <v>1</v>
      </c>
      <c r="C1317" s="32">
        <v>1313</v>
      </c>
      <c r="D1317">
        <f>MATCH(C1317,TrainRun!$AG$2:$AG$148,1)</f>
        <v>132</v>
      </c>
      <c r="E1317">
        <f>INT(INDEX(TrainRun!$AD$2:$AD$148,'By Second'!D1317))</f>
        <v>1309</v>
      </c>
      <c r="F1317">
        <f>IF(E1317=0,0,INDEX(TrainRun!$AE$2:$AE$148,'By Second'!D1317))</f>
        <v>30.377851183392352</v>
      </c>
      <c r="G1317">
        <f>INDEX(TrainRun!$AF$2:$AF$148,'By Second'!D1317)</f>
        <v>53955.041967522615</v>
      </c>
      <c r="H1317">
        <f t="shared" si="423"/>
        <v>133</v>
      </c>
      <c r="I1317">
        <f>INT(INDEX(TrainRun!$AD$2:$AD$148,'By Second'!H1317))</f>
        <v>1316</v>
      </c>
      <c r="J1317">
        <f>INDEX(TrainRun!$AE$2:$AE$148,'By Second'!H1317)</f>
        <v>30.160830797673853</v>
      </c>
      <c r="K1317">
        <f t="shared" si="420"/>
        <v>7</v>
      </c>
      <c r="L1317">
        <f t="shared" si="421"/>
        <v>-0.21702038571849869</v>
      </c>
      <c r="M1317">
        <f t="shared" si="424"/>
        <v>-3.1002912245499812E-2</v>
      </c>
      <c r="N1317" s="32">
        <f t="shared" si="425"/>
        <v>30.253839534410346</v>
      </c>
      <c r="O1317" s="29">
        <f t="shared" si="422"/>
        <v>54076.201375611112</v>
      </c>
      <c r="P1317">
        <f>MATCH(O1317,LORDetail!$B$2:$B$930,1)</f>
        <v>314</v>
      </c>
      <c r="Q1317">
        <f>INDEX(LORDetail!$B$2:$B$930,P1317)</f>
        <v>53864.711166103421</v>
      </c>
      <c r="R1317">
        <f>INDEX(LORDetail!$D$2:$D$930,P1317)</f>
        <v>51.460797085242397</v>
      </c>
      <c r="S1317">
        <f>INDEX(LORDetail!$E$2:$E$930,P1317)</f>
        <v>-0.91826823870688501</v>
      </c>
      <c r="T1317">
        <f>INDEX(LORDetail!$G$2:$G$930,P1317)</f>
        <v>33.598979999999997</v>
      </c>
      <c r="U1317">
        <f t="shared" si="426"/>
        <v>315</v>
      </c>
      <c r="V1317">
        <f>INDEX(LORDetail!$B$2:$B$930,U1317)</f>
        <v>54107.02481944293</v>
      </c>
      <c r="W1317">
        <f>INDEX(LORDetail!$D$2:$D$930,U1317)</f>
        <v>51.460283794237597</v>
      </c>
      <c r="X1317">
        <f>INDEX(LORDetail!$E$2:$E$930,U1317)</f>
        <v>-0.92166340350077203</v>
      </c>
      <c r="Y1317">
        <f>INDEX(LORDetail!$G$2:$G$930,U1317)</f>
        <v>33.751040000000003</v>
      </c>
      <c r="Z1317">
        <f t="shared" si="427"/>
        <v>242.31365333950816</v>
      </c>
      <c r="AA1317" s="29">
        <f t="shared" si="428"/>
        <v>211.49020950769045</v>
      </c>
      <c r="AB1317">
        <f t="shared" si="429"/>
        <v>0.8727952659414091</v>
      </c>
      <c r="AC1317" s="32">
        <f t="shared" si="430"/>
        <v>51.460349087283355</v>
      </c>
      <c r="AD1317" s="32">
        <f t="shared" si="431"/>
        <v>-0.92123152246608053</v>
      </c>
      <c r="AE1317" s="34">
        <f t="shared" si="432"/>
        <v>33.731697248139056</v>
      </c>
      <c r="AF1317" s="36" t="str">
        <f t="shared" si="433"/>
        <v>PADTON</v>
      </c>
      <c r="AG1317" s="36" t="str">
        <f t="shared" si="434"/>
        <v>RDNGSTN</v>
      </c>
      <c r="AH1317" s="36">
        <f t="shared" si="435"/>
        <v>1313</v>
      </c>
      <c r="AI1317" s="42">
        <f t="shared" si="436"/>
        <v>54076.2</v>
      </c>
      <c r="AJ1317" s="43">
        <f t="shared" si="437"/>
        <v>30.253839534410346</v>
      </c>
      <c r="AK1317" s="43">
        <f t="shared" si="438"/>
        <v>-3.1002912245499812E-2</v>
      </c>
      <c r="AL1317" s="36">
        <f t="shared" si="439"/>
        <v>51.460349087283355</v>
      </c>
      <c r="AM1317" s="36">
        <v>1</v>
      </c>
      <c r="AN1317" s="36">
        <f t="shared" si="440"/>
        <v>-0.92123152246608053</v>
      </c>
      <c r="AO1317" s="36">
        <v>4</v>
      </c>
      <c r="AP1317" s="42">
        <f>INT(AI1317/1000)*1000</f>
        <v>54000</v>
      </c>
      <c r="AQ1317" s="42">
        <f>MOD(AI1317,1000)</f>
        <v>76.19999999999709</v>
      </c>
      <c r="AR1317" s="42">
        <f>MOD(AI1318,1000)-0.2+(AP1318-AP1317)</f>
        <v>106.20000000000145</v>
      </c>
    </row>
    <row r="1318" spans="1:44" x14ac:dyDescent="0.25">
      <c r="A1318" s="32" t="s">
        <v>0</v>
      </c>
      <c r="B1318" s="33" t="s">
        <v>1</v>
      </c>
      <c r="C1318" s="32">
        <v>1314</v>
      </c>
      <c r="D1318">
        <f>MATCH(C1318,TrainRun!$AG$2:$AG$148,1)</f>
        <v>132</v>
      </c>
      <c r="E1318">
        <f>INT(INDEX(TrainRun!$AD$2:$AD$148,'By Second'!D1318))</f>
        <v>1309</v>
      </c>
      <c r="F1318">
        <f>IF(E1318=0,0,INDEX(TrainRun!$AE$2:$AE$148,'By Second'!D1318))</f>
        <v>30.377851183392352</v>
      </c>
      <c r="G1318">
        <f>INDEX(TrainRun!$AF$2:$AF$148,'By Second'!D1318)</f>
        <v>53955.041967522615</v>
      </c>
      <c r="H1318">
        <f t="shared" si="423"/>
        <v>133</v>
      </c>
      <c r="I1318">
        <f>INT(INDEX(TrainRun!$AD$2:$AD$148,'By Second'!H1318))</f>
        <v>1316</v>
      </c>
      <c r="J1318">
        <f>INDEX(TrainRun!$AE$2:$AE$148,'By Second'!H1318)</f>
        <v>30.160830797673853</v>
      </c>
      <c r="K1318">
        <f t="shared" si="420"/>
        <v>7</v>
      </c>
      <c r="L1318">
        <f t="shared" si="421"/>
        <v>-0.21702038571849869</v>
      </c>
      <c r="M1318">
        <f t="shared" si="424"/>
        <v>-3.1002912245499812E-2</v>
      </c>
      <c r="N1318" s="32">
        <f t="shared" si="425"/>
        <v>30.222836622164845</v>
      </c>
      <c r="O1318" s="29">
        <f t="shared" si="422"/>
        <v>54106.42421223328</v>
      </c>
      <c r="P1318">
        <f>MATCH(O1318,LORDetail!$B$2:$B$930,1)</f>
        <v>314</v>
      </c>
      <c r="Q1318">
        <f>INDEX(LORDetail!$B$2:$B$930,P1318)</f>
        <v>53864.711166103421</v>
      </c>
      <c r="R1318">
        <f>INDEX(LORDetail!$D$2:$D$930,P1318)</f>
        <v>51.460797085242397</v>
      </c>
      <c r="S1318">
        <f>INDEX(LORDetail!$E$2:$E$930,P1318)</f>
        <v>-0.91826823870688501</v>
      </c>
      <c r="T1318">
        <f>INDEX(LORDetail!$G$2:$G$930,P1318)</f>
        <v>33.598979999999997</v>
      </c>
      <c r="U1318">
        <f t="shared" si="426"/>
        <v>315</v>
      </c>
      <c r="V1318">
        <f>INDEX(LORDetail!$B$2:$B$930,U1318)</f>
        <v>54107.02481944293</v>
      </c>
      <c r="W1318">
        <f>INDEX(LORDetail!$D$2:$D$930,U1318)</f>
        <v>51.460283794237597</v>
      </c>
      <c r="X1318">
        <f>INDEX(LORDetail!$E$2:$E$930,U1318)</f>
        <v>-0.92166340350077203</v>
      </c>
      <c r="Y1318">
        <f>INDEX(LORDetail!$G$2:$G$930,U1318)</f>
        <v>33.751040000000003</v>
      </c>
      <c r="Z1318">
        <f t="shared" si="427"/>
        <v>242.31365333950816</v>
      </c>
      <c r="AA1318" s="29">
        <f t="shared" si="428"/>
        <v>241.71304612985841</v>
      </c>
      <c r="AB1318">
        <f t="shared" si="429"/>
        <v>0.99752136455634122</v>
      </c>
      <c r="AC1318" s="32">
        <f t="shared" si="430"/>
        <v>51.460285066498876</v>
      </c>
      <c r="AD1318" s="32">
        <f t="shared" si="431"/>
        <v>-0.92165498812497682</v>
      </c>
      <c r="AE1318" s="34">
        <f t="shared" si="432"/>
        <v>33.750663098694439</v>
      </c>
      <c r="AF1318" s="36" t="str">
        <f t="shared" si="433"/>
        <v>PADTON</v>
      </c>
      <c r="AG1318" s="36" t="str">
        <f t="shared" si="434"/>
        <v>RDNGSTN</v>
      </c>
      <c r="AH1318" s="36">
        <f t="shared" si="435"/>
        <v>1314</v>
      </c>
      <c r="AI1318" s="42">
        <f t="shared" si="436"/>
        <v>54106.400000000001</v>
      </c>
      <c r="AJ1318" s="43">
        <f t="shared" si="437"/>
        <v>30.222836622164845</v>
      </c>
      <c r="AK1318" s="43">
        <f t="shared" si="438"/>
        <v>-3.1002912245499812E-2</v>
      </c>
      <c r="AL1318" s="36">
        <f t="shared" si="439"/>
        <v>51.460285066498876</v>
      </c>
      <c r="AM1318" s="36">
        <v>1</v>
      </c>
      <c r="AN1318" s="36">
        <f t="shared" si="440"/>
        <v>-0.92165498812497682</v>
      </c>
      <c r="AO1318" s="36">
        <v>4</v>
      </c>
      <c r="AP1318" s="42">
        <f>INT(AI1318/1000)*1000</f>
        <v>54000</v>
      </c>
      <c r="AQ1318" s="42">
        <f>MOD(AI1318,1000)</f>
        <v>106.40000000000146</v>
      </c>
      <c r="AR1318" s="42">
        <f>MOD(AI1319,1000)-0.2+(AP1319-AP1318)</f>
        <v>136.39999999999856</v>
      </c>
    </row>
    <row r="1319" spans="1:44" x14ac:dyDescent="0.25">
      <c r="A1319" s="32" t="s">
        <v>0</v>
      </c>
      <c r="B1319" s="33" t="s">
        <v>1</v>
      </c>
      <c r="C1319" s="32">
        <v>1315</v>
      </c>
      <c r="D1319">
        <f>MATCH(C1319,TrainRun!$AG$2:$AG$148,1)</f>
        <v>132</v>
      </c>
      <c r="E1319">
        <f>INT(INDEX(TrainRun!$AD$2:$AD$148,'By Second'!D1319))</f>
        <v>1309</v>
      </c>
      <c r="F1319">
        <f>IF(E1319=0,0,INDEX(TrainRun!$AE$2:$AE$148,'By Second'!D1319))</f>
        <v>30.377851183392352</v>
      </c>
      <c r="G1319">
        <f>INDEX(TrainRun!$AF$2:$AF$148,'By Second'!D1319)</f>
        <v>53955.041967522615</v>
      </c>
      <c r="H1319">
        <f t="shared" si="423"/>
        <v>133</v>
      </c>
      <c r="I1319">
        <f>INT(INDEX(TrainRun!$AD$2:$AD$148,'By Second'!H1319))</f>
        <v>1316</v>
      </c>
      <c r="J1319">
        <f>INDEX(TrainRun!$AE$2:$AE$148,'By Second'!H1319)</f>
        <v>30.160830797673853</v>
      </c>
      <c r="K1319">
        <f t="shared" si="420"/>
        <v>7</v>
      </c>
      <c r="L1319">
        <f t="shared" si="421"/>
        <v>-0.21702038571849869</v>
      </c>
      <c r="M1319">
        <f t="shared" si="424"/>
        <v>-3.1002912245499812E-2</v>
      </c>
      <c r="N1319" s="32">
        <f t="shared" si="425"/>
        <v>30.191833709919344</v>
      </c>
      <c r="O1319" s="29">
        <f t="shared" si="422"/>
        <v>54136.616045943199</v>
      </c>
      <c r="P1319">
        <f>MATCH(O1319,LORDetail!$B$2:$B$930,1)</f>
        <v>315</v>
      </c>
      <c r="Q1319">
        <f>INDEX(LORDetail!$B$2:$B$930,P1319)</f>
        <v>54107.02481944293</v>
      </c>
      <c r="R1319">
        <f>INDEX(LORDetail!$D$2:$D$930,P1319)</f>
        <v>51.460283794237597</v>
      </c>
      <c r="S1319">
        <f>INDEX(LORDetail!$E$2:$E$930,P1319)</f>
        <v>-0.92166340350077203</v>
      </c>
      <c r="T1319">
        <f>INDEX(LORDetail!$G$2:$G$930,P1319)</f>
        <v>33.751040000000003</v>
      </c>
      <c r="U1319">
        <f t="shared" si="426"/>
        <v>316</v>
      </c>
      <c r="V1319">
        <f>INDEX(LORDetail!$B$2:$B$930,U1319)</f>
        <v>54279.918484569127</v>
      </c>
      <c r="W1319">
        <f>INDEX(LORDetail!$D$2:$D$930,U1319)</f>
        <v>51.459934658658099</v>
      </c>
      <c r="X1319">
        <f>INDEX(LORDetail!$E$2:$E$930,U1319)</f>
        <v>-0.92409236766343605</v>
      </c>
      <c r="Y1319">
        <f>INDEX(LORDetail!$G$2:$G$930,U1319)</f>
        <v>33.859540000000003</v>
      </c>
      <c r="Z1319">
        <f t="shared" si="427"/>
        <v>172.89366512619745</v>
      </c>
      <c r="AA1319" s="29">
        <f t="shared" si="428"/>
        <v>29.59122650026984</v>
      </c>
      <c r="AB1319">
        <f t="shared" si="429"/>
        <v>0.17115275148265727</v>
      </c>
      <c r="AC1319" s="32">
        <f t="shared" si="430"/>
        <v>51.460224038722522</v>
      </c>
      <c r="AD1319" s="32">
        <f t="shared" si="431"/>
        <v>-0.92207912740046472</v>
      </c>
      <c r="AE1319" s="34">
        <f t="shared" si="432"/>
        <v>33.769610073535873</v>
      </c>
      <c r="AF1319" s="36" t="str">
        <f t="shared" si="433"/>
        <v>PADTON</v>
      </c>
      <c r="AG1319" s="36" t="str">
        <f t="shared" si="434"/>
        <v>RDNGSTN</v>
      </c>
      <c r="AH1319" s="36">
        <f t="shared" si="435"/>
        <v>1315</v>
      </c>
      <c r="AI1319" s="42">
        <f t="shared" si="436"/>
        <v>54136.6</v>
      </c>
      <c r="AJ1319" s="43">
        <f t="shared" si="437"/>
        <v>30.191833709919344</v>
      </c>
      <c r="AK1319" s="43">
        <f t="shared" si="438"/>
        <v>-3.1002912245499812E-2</v>
      </c>
      <c r="AL1319" s="36">
        <f t="shared" si="439"/>
        <v>51.460224038722522</v>
      </c>
      <c r="AM1319" s="36">
        <v>1</v>
      </c>
      <c r="AN1319" s="36">
        <f t="shared" si="440"/>
        <v>-0.92207912740046472</v>
      </c>
      <c r="AO1319" s="36">
        <v>4</v>
      </c>
      <c r="AP1319" s="42">
        <f>INT(AI1319/1000)*1000</f>
        <v>54000</v>
      </c>
      <c r="AQ1319" s="42">
        <f>MOD(AI1319,1000)</f>
        <v>136.59999999999854</v>
      </c>
      <c r="AR1319" s="42">
        <f>MOD(AI1320,1000)-0.2+(AP1320-AP1319)</f>
        <v>163.80000000000001</v>
      </c>
    </row>
    <row r="1320" spans="1:44" x14ac:dyDescent="0.25">
      <c r="A1320" s="32" t="s">
        <v>0</v>
      </c>
      <c r="B1320" s="33" t="s">
        <v>1</v>
      </c>
      <c r="C1320" s="32">
        <v>1316</v>
      </c>
      <c r="D1320">
        <f>MATCH(C1320,TrainRun!$AG$2:$AG$148,1)</f>
        <v>134</v>
      </c>
      <c r="E1320">
        <f>INT(INDEX(TrainRun!$AD$2:$AD$148,'By Second'!D1320))</f>
        <v>1316</v>
      </c>
      <c r="F1320">
        <f>IF(E1320=0,0,INDEX(TrainRun!$AE$2:$AE$148,'By Second'!D1320))</f>
        <v>30.158960435804872</v>
      </c>
      <c r="G1320">
        <f>INDEX(TrainRun!$AF$2:$AF$148,'By Second'!D1320)</f>
        <v>54163.88847861439</v>
      </c>
      <c r="H1320">
        <f t="shared" si="423"/>
        <v>135</v>
      </c>
      <c r="I1320">
        <f>INT(INDEX(TrainRun!$AD$2:$AD$148,'By Second'!H1320))</f>
        <v>1345</v>
      </c>
      <c r="J1320">
        <f>INDEX(TrainRun!$AE$2:$AE$148,'By Second'!H1320)</f>
        <v>29.627667497835972</v>
      </c>
      <c r="K1320">
        <f t="shared" si="420"/>
        <v>29</v>
      </c>
      <c r="L1320">
        <f t="shared" si="421"/>
        <v>-0.53129293796889954</v>
      </c>
      <c r="M1320">
        <f t="shared" si="424"/>
        <v>-1.8320446136858605E-2</v>
      </c>
      <c r="N1320" s="32">
        <f t="shared" si="425"/>
        <v>30.158960435804872</v>
      </c>
      <c r="O1320" s="29">
        <f t="shared" si="422"/>
        <v>54163.9</v>
      </c>
      <c r="P1320">
        <f>MATCH(O1320,LORDetail!$B$2:$B$930,1)</f>
        <v>315</v>
      </c>
      <c r="Q1320">
        <f>INDEX(LORDetail!$B$2:$B$930,P1320)</f>
        <v>54107.02481944293</v>
      </c>
      <c r="R1320">
        <f>INDEX(LORDetail!$D$2:$D$930,P1320)</f>
        <v>51.460283794237597</v>
      </c>
      <c r="S1320">
        <f>INDEX(LORDetail!$E$2:$E$930,P1320)</f>
        <v>-0.92166340350077203</v>
      </c>
      <c r="T1320">
        <f>INDEX(LORDetail!$G$2:$G$930,P1320)</f>
        <v>33.751040000000003</v>
      </c>
      <c r="U1320">
        <f t="shared" si="426"/>
        <v>316</v>
      </c>
      <c r="V1320">
        <f>INDEX(LORDetail!$B$2:$B$930,U1320)</f>
        <v>54279.918484569127</v>
      </c>
      <c r="W1320">
        <f>INDEX(LORDetail!$D$2:$D$930,U1320)</f>
        <v>51.459934658658099</v>
      </c>
      <c r="X1320">
        <f>INDEX(LORDetail!$E$2:$E$930,U1320)</f>
        <v>-0.92409236766343605</v>
      </c>
      <c r="Y1320">
        <f>INDEX(LORDetail!$G$2:$G$930,U1320)</f>
        <v>33.859540000000003</v>
      </c>
      <c r="Z1320">
        <f t="shared" si="427"/>
        <v>172.89366512619745</v>
      </c>
      <c r="AA1320" s="29">
        <f t="shared" si="428"/>
        <v>56.875180557071872</v>
      </c>
      <c r="AB1320">
        <f t="shared" si="429"/>
        <v>0.32896046547198765</v>
      </c>
      <c r="AC1320" s="32">
        <f t="shared" si="430"/>
        <v>51.460168942434855</v>
      </c>
      <c r="AD1320" s="32">
        <f t="shared" si="431"/>
        <v>-0.92246243668233674</v>
      </c>
      <c r="AE1320" s="34">
        <f t="shared" si="432"/>
        <v>33.786732210503715</v>
      </c>
      <c r="AF1320" s="36" t="str">
        <f t="shared" si="433"/>
        <v>PADTON</v>
      </c>
      <c r="AG1320" s="36" t="str">
        <f t="shared" si="434"/>
        <v>RDNGSTN</v>
      </c>
      <c r="AH1320" s="36">
        <f t="shared" si="435"/>
        <v>1316</v>
      </c>
      <c r="AI1320" s="42">
        <f t="shared" si="436"/>
        <v>54164</v>
      </c>
      <c r="AJ1320" s="43">
        <f t="shared" si="437"/>
        <v>30.158960435804872</v>
      </c>
      <c r="AK1320" s="43">
        <f t="shared" si="438"/>
        <v>-1.8320446136858605E-2</v>
      </c>
      <c r="AL1320" s="36">
        <f t="shared" si="439"/>
        <v>51.460168942434855</v>
      </c>
      <c r="AM1320" s="36">
        <v>1</v>
      </c>
      <c r="AN1320" s="36">
        <f t="shared" si="440"/>
        <v>-0.92246243668233674</v>
      </c>
      <c r="AO1320" s="36">
        <v>4</v>
      </c>
      <c r="AP1320" s="42">
        <f>INT(AI1320/1000)*1000</f>
        <v>54000</v>
      </c>
      <c r="AQ1320" s="42">
        <f>MOD(AI1320,1000)</f>
        <v>164</v>
      </c>
      <c r="AR1320" s="42">
        <f>MOD(AI1321,1000)-0.2+(AP1321-AP1320)</f>
        <v>193.8</v>
      </c>
    </row>
    <row r="1321" spans="1:44" x14ac:dyDescent="0.25">
      <c r="A1321" s="32" t="s">
        <v>0</v>
      </c>
      <c r="B1321" s="33" t="s">
        <v>1</v>
      </c>
      <c r="C1321" s="32">
        <v>1317</v>
      </c>
      <c r="D1321">
        <f>MATCH(C1321,TrainRun!$AG$2:$AG$148,1)</f>
        <v>134</v>
      </c>
      <c r="E1321">
        <f>INT(INDEX(TrainRun!$AD$2:$AD$148,'By Second'!D1321))</f>
        <v>1316</v>
      </c>
      <c r="F1321">
        <f>IF(E1321=0,0,INDEX(TrainRun!$AE$2:$AE$148,'By Second'!D1321))</f>
        <v>30.158960435804872</v>
      </c>
      <c r="G1321">
        <f>INDEX(TrainRun!$AF$2:$AF$148,'By Second'!D1321)</f>
        <v>54163.88847861439</v>
      </c>
      <c r="H1321">
        <f t="shared" si="423"/>
        <v>135</v>
      </c>
      <c r="I1321">
        <f>INT(INDEX(TrainRun!$AD$2:$AD$148,'By Second'!H1321))</f>
        <v>1345</v>
      </c>
      <c r="J1321">
        <f>INDEX(TrainRun!$AE$2:$AE$148,'By Second'!H1321)</f>
        <v>29.627667497835972</v>
      </c>
      <c r="K1321">
        <f t="shared" si="420"/>
        <v>29</v>
      </c>
      <c r="L1321">
        <f t="shared" si="421"/>
        <v>-0.53129293796889954</v>
      </c>
      <c r="M1321">
        <f t="shared" si="424"/>
        <v>-1.8320446136858605E-2</v>
      </c>
      <c r="N1321" s="32">
        <f t="shared" si="425"/>
        <v>30.140639989668013</v>
      </c>
      <c r="O1321" s="29">
        <f t="shared" si="422"/>
        <v>54194.040639989667</v>
      </c>
      <c r="P1321">
        <f>MATCH(O1321,LORDetail!$B$2:$B$930,1)</f>
        <v>315</v>
      </c>
      <c r="Q1321">
        <f>INDEX(LORDetail!$B$2:$B$930,P1321)</f>
        <v>54107.02481944293</v>
      </c>
      <c r="R1321">
        <f>INDEX(LORDetail!$D$2:$D$930,P1321)</f>
        <v>51.460283794237597</v>
      </c>
      <c r="S1321">
        <f>INDEX(LORDetail!$E$2:$E$930,P1321)</f>
        <v>-0.92166340350077203</v>
      </c>
      <c r="T1321">
        <f>INDEX(LORDetail!$G$2:$G$930,P1321)</f>
        <v>33.751040000000003</v>
      </c>
      <c r="U1321">
        <f t="shared" si="426"/>
        <v>316</v>
      </c>
      <c r="V1321">
        <f>INDEX(LORDetail!$B$2:$B$930,U1321)</f>
        <v>54279.918484569127</v>
      </c>
      <c r="W1321">
        <f>INDEX(LORDetail!$D$2:$D$930,U1321)</f>
        <v>51.459934658658099</v>
      </c>
      <c r="X1321">
        <f>INDEX(LORDetail!$E$2:$E$930,U1321)</f>
        <v>-0.92409236766343605</v>
      </c>
      <c r="Y1321">
        <f>INDEX(LORDetail!$G$2:$G$930,U1321)</f>
        <v>33.859540000000003</v>
      </c>
      <c r="Z1321">
        <f t="shared" si="427"/>
        <v>172.89366512619745</v>
      </c>
      <c r="AA1321" s="29">
        <f t="shared" si="428"/>
        <v>87.015820546737814</v>
      </c>
      <c r="AB1321">
        <f t="shared" si="429"/>
        <v>0.50329097068550066</v>
      </c>
      <c r="AC1321" s="32">
        <f t="shared" si="430"/>
        <v>51.460108077452894</v>
      </c>
      <c r="AD1321" s="32">
        <f t="shared" si="431"/>
        <v>-0.92288587923195953</v>
      </c>
      <c r="AE1321" s="34">
        <f t="shared" si="432"/>
        <v>33.805647070319381</v>
      </c>
      <c r="AF1321" s="36" t="str">
        <f t="shared" si="433"/>
        <v>PADTON</v>
      </c>
      <c r="AG1321" s="36" t="str">
        <f t="shared" si="434"/>
        <v>RDNGSTN</v>
      </c>
      <c r="AH1321" s="36">
        <f t="shared" si="435"/>
        <v>1317</v>
      </c>
      <c r="AI1321" s="42">
        <f t="shared" si="436"/>
        <v>54194</v>
      </c>
      <c r="AJ1321" s="43">
        <f t="shared" si="437"/>
        <v>30.140639989668013</v>
      </c>
      <c r="AK1321" s="43">
        <f t="shared" si="438"/>
        <v>-1.8320446136858605E-2</v>
      </c>
      <c r="AL1321" s="36">
        <f t="shared" si="439"/>
        <v>51.460108077452894</v>
      </c>
      <c r="AM1321" s="36">
        <v>1</v>
      </c>
      <c r="AN1321" s="36">
        <f t="shared" si="440"/>
        <v>-0.92288587923195953</v>
      </c>
      <c r="AO1321" s="36">
        <v>4</v>
      </c>
      <c r="AP1321" s="42">
        <f>INT(AI1321/1000)*1000</f>
        <v>54000</v>
      </c>
      <c r="AQ1321" s="42">
        <f>MOD(AI1321,1000)</f>
        <v>194</v>
      </c>
      <c r="AR1321" s="42">
        <f>MOD(AI1322,1000)-0.2+(AP1322-AP1321)</f>
        <v>223.9999999999971</v>
      </c>
    </row>
    <row r="1322" spans="1:44" x14ac:dyDescent="0.25">
      <c r="A1322" s="32" t="s">
        <v>0</v>
      </c>
      <c r="B1322" s="33" t="s">
        <v>1</v>
      </c>
      <c r="C1322" s="32">
        <v>1318</v>
      </c>
      <c r="D1322">
        <f>MATCH(C1322,TrainRun!$AG$2:$AG$148,1)</f>
        <v>134</v>
      </c>
      <c r="E1322">
        <f>INT(INDEX(TrainRun!$AD$2:$AD$148,'By Second'!D1322))</f>
        <v>1316</v>
      </c>
      <c r="F1322">
        <f>IF(E1322=0,0,INDEX(TrainRun!$AE$2:$AE$148,'By Second'!D1322))</f>
        <v>30.158960435804872</v>
      </c>
      <c r="G1322">
        <f>INDEX(TrainRun!$AF$2:$AF$148,'By Second'!D1322)</f>
        <v>54163.88847861439</v>
      </c>
      <c r="H1322">
        <f t="shared" si="423"/>
        <v>135</v>
      </c>
      <c r="I1322">
        <f>INT(INDEX(TrainRun!$AD$2:$AD$148,'By Second'!H1322))</f>
        <v>1345</v>
      </c>
      <c r="J1322">
        <f>INDEX(TrainRun!$AE$2:$AE$148,'By Second'!H1322)</f>
        <v>29.627667497835972</v>
      </c>
      <c r="K1322">
        <f t="shared" si="420"/>
        <v>29</v>
      </c>
      <c r="L1322">
        <f t="shared" si="421"/>
        <v>-0.53129293796889954</v>
      </c>
      <c r="M1322">
        <f t="shared" si="424"/>
        <v>-1.8320446136858605E-2</v>
      </c>
      <c r="N1322" s="32">
        <f t="shared" si="425"/>
        <v>30.122319543531155</v>
      </c>
      <c r="O1322" s="29">
        <f t="shared" si="422"/>
        <v>54224.162959533198</v>
      </c>
      <c r="P1322">
        <f>MATCH(O1322,LORDetail!$B$2:$B$930,1)</f>
        <v>315</v>
      </c>
      <c r="Q1322">
        <f>INDEX(LORDetail!$B$2:$B$930,P1322)</f>
        <v>54107.02481944293</v>
      </c>
      <c r="R1322">
        <f>INDEX(LORDetail!$D$2:$D$930,P1322)</f>
        <v>51.460283794237597</v>
      </c>
      <c r="S1322">
        <f>INDEX(LORDetail!$E$2:$E$930,P1322)</f>
        <v>-0.92166340350077203</v>
      </c>
      <c r="T1322">
        <f>INDEX(LORDetail!$G$2:$G$930,P1322)</f>
        <v>33.751040000000003</v>
      </c>
      <c r="U1322">
        <f t="shared" si="426"/>
        <v>316</v>
      </c>
      <c r="V1322">
        <f>INDEX(LORDetail!$B$2:$B$930,U1322)</f>
        <v>54279.918484569127</v>
      </c>
      <c r="W1322">
        <f>INDEX(LORDetail!$D$2:$D$930,U1322)</f>
        <v>51.459934658658099</v>
      </c>
      <c r="X1322">
        <f>INDEX(LORDetail!$E$2:$E$930,U1322)</f>
        <v>-0.92409236766343605</v>
      </c>
      <c r="Y1322">
        <f>INDEX(LORDetail!$G$2:$G$930,U1322)</f>
        <v>33.859540000000003</v>
      </c>
      <c r="Z1322">
        <f t="shared" si="427"/>
        <v>172.89366512619745</v>
      </c>
      <c r="AA1322" s="29">
        <f t="shared" si="428"/>
        <v>117.13814009026828</v>
      </c>
      <c r="AB1322">
        <f t="shared" si="429"/>
        <v>0.67751551223561346</v>
      </c>
      <c r="AC1322" s="32">
        <f t="shared" si="430"/>
        <v>51.460047249466612</v>
      </c>
      <c r="AD1322" s="32">
        <f t="shared" si="431"/>
        <v>-0.92330906439964133</v>
      </c>
      <c r="AE1322" s="34">
        <f t="shared" si="432"/>
        <v>33.824550433077569</v>
      </c>
      <c r="AF1322" s="36" t="str">
        <f t="shared" si="433"/>
        <v>PADTON</v>
      </c>
      <c r="AG1322" s="36" t="str">
        <f t="shared" si="434"/>
        <v>RDNGSTN</v>
      </c>
      <c r="AH1322" s="36">
        <f t="shared" si="435"/>
        <v>1318</v>
      </c>
      <c r="AI1322" s="42">
        <f t="shared" si="436"/>
        <v>54224.2</v>
      </c>
      <c r="AJ1322" s="43">
        <f t="shared" si="437"/>
        <v>30.122319543531155</v>
      </c>
      <c r="AK1322" s="43">
        <f t="shared" si="438"/>
        <v>-1.8320446136858605E-2</v>
      </c>
      <c r="AL1322" s="36">
        <f t="shared" si="439"/>
        <v>51.460047249466612</v>
      </c>
      <c r="AM1322" s="36">
        <v>1</v>
      </c>
      <c r="AN1322" s="36">
        <f t="shared" si="440"/>
        <v>-0.92330906439964133</v>
      </c>
      <c r="AO1322" s="36">
        <v>4</v>
      </c>
      <c r="AP1322" s="42">
        <f>INT(AI1322/1000)*1000</f>
        <v>54000</v>
      </c>
      <c r="AQ1322" s="42">
        <f>MOD(AI1322,1000)</f>
        <v>224.19999999999709</v>
      </c>
      <c r="AR1322" s="42">
        <f>MOD(AI1323,1000)-0.2+(AP1323-AP1322)</f>
        <v>253.9999999999971</v>
      </c>
    </row>
    <row r="1323" spans="1:44" x14ac:dyDescent="0.25">
      <c r="A1323" s="32" t="s">
        <v>0</v>
      </c>
      <c r="B1323" s="33" t="s">
        <v>1</v>
      </c>
      <c r="C1323" s="32">
        <v>1319</v>
      </c>
      <c r="D1323">
        <f>MATCH(C1323,TrainRun!$AG$2:$AG$148,1)</f>
        <v>134</v>
      </c>
      <c r="E1323">
        <f>INT(INDEX(TrainRun!$AD$2:$AD$148,'By Second'!D1323))</f>
        <v>1316</v>
      </c>
      <c r="F1323">
        <f>IF(E1323=0,0,INDEX(TrainRun!$AE$2:$AE$148,'By Second'!D1323))</f>
        <v>30.158960435804872</v>
      </c>
      <c r="G1323">
        <f>INDEX(TrainRun!$AF$2:$AF$148,'By Second'!D1323)</f>
        <v>54163.88847861439</v>
      </c>
      <c r="H1323">
        <f t="shared" si="423"/>
        <v>135</v>
      </c>
      <c r="I1323">
        <f>INT(INDEX(TrainRun!$AD$2:$AD$148,'By Second'!H1323))</f>
        <v>1345</v>
      </c>
      <c r="J1323">
        <f>INDEX(TrainRun!$AE$2:$AE$148,'By Second'!H1323)</f>
        <v>29.627667497835972</v>
      </c>
      <c r="K1323">
        <f t="shared" si="420"/>
        <v>29</v>
      </c>
      <c r="L1323">
        <f t="shared" si="421"/>
        <v>-0.53129293796889954</v>
      </c>
      <c r="M1323">
        <f t="shared" si="424"/>
        <v>-1.8320446136858605E-2</v>
      </c>
      <c r="N1323" s="32">
        <f t="shared" si="425"/>
        <v>30.103999097394297</v>
      </c>
      <c r="O1323" s="29">
        <f t="shared" si="422"/>
        <v>54254.266958630593</v>
      </c>
      <c r="P1323">
        <f>MATCH(O1323,LORDetail!$B$2:$B$930,1)</f>
        <v>315</v>
      </c>
      <c r="Q1323">
        <f>INDEX(LORDetail!$B$2:$B$930,P1323)</f>
        <v>54107.02481944293</v>
      </c>
      <c r="R1323">
        <f>INDEX(LORDetail!$D$2:$D$930,P1323)</f>
        <v>51.460283794237597</v>
      </c>
      <c r="S1323">
        <f>INDEX(LORDetail!$E$2:$E$930,P1323)</f>
        <v>-0.92166340350077203</v>
      </c>
      <c r="T1323">
        <f>INDEX(LORDetail!$G$2:$G$930,P1323)</f>
        <v>33.751040000000003</v>
      </c>
      <c r="U1323">
        <f t="shared" si="426"/>
        <v>316</v>
      </c>
      <c r="V1323">
        <f>INDEX(LORDetail!$B$2:$B$930,U1323)</f>
        <v>54279.918484569127</v>
      </c>
      <c r="W1323">
        <f>INDEX(LORDetail!$D$2:$D$930,U1323)</f>
        <v>51.459934658658099</v>
      </c>
      <c r="X1323">
        <f>INDEX(LORDetail!$E$2:$E$930,U1323)</f>
        <v>-0.92409236766343605</v>
      </c>
      <c r="Y1323">
        <f>INDEX(LORDetail!$G$2:$G$930,U1323)</f>
        <v>33.859540000000003</v>
      </c>
      <c r="Z1323">
        <f t="shared" si="427"/>
        <v>172.89366512619745</v>
      </c>
      <c r="AA1323" s="29">
        <f t="shared" si="428"/>
        <v>147.24213918766327</v>
      </c>
      <c r="AB1323">
        <f t="shared" si="429"/>
        <v>0.85163409012232594</v>
      </c>
      <c r="AC1323" s="32">
        <f t="shared" si="430"/>
        <v>51.459986458476024</v>
      </c>
      <c r="AD1323" s="32">
        <f t="shared" si="431"/>
        <v>-0.92373199218538216</v>
      </c>
      <c r="AE1323" s="34">
        <f t="shared" si="432"/>
        <v>33.843442298778278</v>
      </c>
      <c r="AF1323" s="36" t="str">
        <f t="shared" si="433"/>
        <v>PADTON</v>
      </c>
      <c r="AG1323" s="36" t="str">
        <f t="shared" si="434"/>
        <v>RDNGSTN</v>
      </c>
      <c r="AH1323" s="36">
        <f t="shared" si="435"/>
        <v>1319</v>
      </c>
      <c r="AI1323" s="42">
        <f t="shared" si="436"/>
        <v>54254.2</v>
      </c>
      <c r="AJ1323" s="43">
        <f t="shared" si="437"/>
        <v>30.103999097394297</v>
      </c>
      <c r="AK1323" s="43">
        <f t="shared" si="438"/>
        <v>-1.8320446136858605E-2</v>
      </c>
      <c r="AL1323" s="36">
        <f t="shared" si="439"/>
        <v>51.459986458476024</v>
      </c>
      <c r="AM1323" s="36">
        <v>1</v>
      </c>
      <c r="AN1323" s="36">
        <f t="shared" si="440"/>
        <v>-0.92373199218538216</v>
      </c>
      <c r="AO1323" s="36">
        <v>4</v>
      </c>
      <c r="AP1323" s="42">
        <f>INT(AI1323/1000)*1000</f>
        <v>54000</v>
      </c>
      <c r="AQ1323" s="42">
        <f>MOD(AI1323,1000)</f>
        <v>254.19999999999709</v>
      </c>
      <c r="AR1323" s="42">
        <f>MOD(AI1324,1000)-0.2+(AP1324-AP1323)</f>
        <v>284.20000000000147</v>
      </c>
    </row>
    <row r="1324" spans="1:44" x14ac:dyDescent="0.25">
      <c r="A1324" s="32" t="s">
        <v>0</v>
      </c>
      <c r="B1324" s="33" t="s">
        <v>1</v>
      </c>
      <c r="C1324" s="32">
        <v>1320</v>
      </c>
      <c r="D1324">
        <f>MATCH(C1324,TrainRun!$AG$2:$AG$148,1)</f>
        <v>134</v>
      </c>
      <c r="E1324">
        <f>INT(INDEX(TrainRun!$AD$2:$AD$148,'By Second'!D1324))</f>
        <v>1316</v>
      </c>
      <c r="F1324">
        <f>IF(E1324=0,0,INDEX(TrainRun!$AE$2:$AE$148,'By Second'!D1324))</f>
        <v>30.158960435804872</v>
      </c>
      <c r="G1324">
        <f>INDEX(TrainRun!$AF$2:$AF$148,'By Second'!D1324)</f>
        <v>54163.88847861439</v>
      </c>
      <c r="H1324">
        <f t="shared" si="423"/>
        <v>135</v>
      </c>
      <c r="I1324">
        <f>INT(INDEX(TrainRun!$AD$2:$AD$148,'By Second'!H1324))</f>
        <v>1345</v>
      </c>
      <c r="J1324">
        <f>INDEX(TrainRun!$AE$2:$AE$148,'By Second'!H1324)</f>
        <v>29.627667497835972</v>
      </c>
      <c r="K1324">
        <f t="shared" si="420"/>
        <v>29</v>
      </c>
      <c r="L1324">
        <f t="shared" si="421"/>
        <v>-0.53129293796889954</v>
      </c>
      <c r="M1324">
        <f t="shared" si="424"/>
        <v>-1.8320446136858605E-2</v>
      </c>
      <c r="N1324" s="32">
        <f t="shared" si="425"/>
        <v>30.085678651257439</v>
      </c>
      <c r="O1324" s="29">
        <f t="shared" si="422"/>
        <v>54284.352637281852</v>
      </c>
      <c r="P1324">
        <f>MATCH(O1324,LORDetail!$B$2:$B$930,1)</f>
        <v>316</v>
      </c>
      <c r="Q1324">
        <f>INDEX(LORDetail!$B$2:$B$930,P1324)</f>
        <v>54279.918484569127</v>
      </c>
      <c r="R1324">
        <f>INDEX(LORDetail!$D$2:$D$930,P1324)</f>
        <v>51.459934658658099</v>
      </c>
      <c r="S1324">
        <f>INDEX(LORDetail!$E$2:$E$930,P1324)</f>
        <v>-0.92409236766343605</v>
      </c>
      <c r="T1324">
        <f>INDEX(LORDetail!$G$2:$G$930,P1324)</f>
        <v>33.859540000000003</v>
      </c>
      <c r="U1324">
        <f t="shared" si="426"/>
        <v>317</v>
      </c>
      <c r="V1324">
        <f>INDEX(LORDetail!$B$2:$B$930,U1324)</f>
        <v>54431.173194370982</v>
      </c>
      <c r="W1324">
        <f>INDEX(LORDetail!$D$2:$D$930,U1324)</f>
        <v>51.459602732668401</v>
      </c>
      <c r="X1324">
        <f>INDEX(LORDetail!$E$2:$E$930,U1324)</f>
        <v>-0.92620705535090597</v>
      </c>
      <c r="Y1324">
        <f>INDEX(LORDetail!$G$2:$G$930,U1324)</f>
        <v>33.954450000000001</v>
      </c>
      <c r="Z1324">
        <f t="shared" si="427"/>
        <v>151.25470980185491</v>
      </c>
      <c r="AA1324" s="29">
        <f t="shared" si="428"/>
        <v>4.4341527127253357</v>
      </c>
      <c r="AB1324">
        <f t="shared" si="429"/>
        <v>2.9315799280128979E-2</v>
      </c>
      <c r="AC1324" s="32">
        <f t="shared" si="430"/>
        <v>51.459924927982406</v>
      </c>
      <c r="AD1324" s="32">
        <f t="shared" si="431"/>
        <v>-0.92415436142322205</v>
      </c>
      <c r="AE1324" s="34">
        <f t="shared" si="432"/>
        <v>33.86232236250968</v>
      </c>
      <c r="AF1324" s="36" t="str">
        <f t="shared" si="433"/>
        <v>PADTON</v>
      </c>
      <c r="AG1324" s="36" t="str">
        <f t="shared" si="434"/>
        <v>RDNGSTN</v>
      </c>
      <c r="AH1324" s="36">
        <f t="shared" si="435"/>
        <v>1320</v>
      </c>
      <c r="AI1324" s="42">
        <f t="shared" si="436"/>
        <v>54284.4</v>
      </c>
      <c r="AJ1324" s="43">
        <f t="shared" si="437"/>
        <v>30.085678651257439</v>
      </c>
      <c r="AK1324" s="43">
        <f t="shared" si="438"/>
        <v>-1.8320446136858605E-2</v>
      </c>
      <c r="AL1324" s="36">
        <f t="shared" si="439"/>
        <v>51.459924927982406</v>
      </c>
      <c r="AM1324" s="36">
        <v>1</v>
      </c>
      <c r="AN1324" s="36">
        <f t="shared" si="440"/>
        <v>-0.92415436142322205</v>
      </c>
      <c r="AO1324" s="36">
        <v>4</v>
      </c>
      <c r="AP1324" s="42">
        <f>INT(AI1324/1000)*1000</f>
        <v>54000</v>
      </c>
      <c r="AQ1324" s="42">
        <f>MOD(AI1324,1000)</f>
        <v>284.40000000000146</v>
      </c>
      <c r="AR1324" s="42">
        <f>MOD(AI1325,1000)-0.2+(AP1325-AP1324)</f>
        <v>314.20000000000147</v>
      </c>
    </row>
    <row r="1325" spans="1:44" x14ac:dyDescent="0.25">
      <c r="A1325" s="32" t="s">
        <v>0</v>
      </c>
      <c r="B1325" s="33" t="s">
        <v>1</v>
      </c>
      <c r="C1325" s="32">
        <v>1321</v>
      </c>
      <c r="D1325">
        <f>MATCH(C1325,TrainRun!$AG$2:$AG$148,1)</f>
        <v>134</v>
      </c>
      <c r="E1325">
        <f>INT(INDEX(TrainRun!$AD$2:$AD$148,'By Second'!D1325))</f>
        <v>1316</v>
      </c>
      <c r="F1325">
        <f>IF(E1325=0,0,INDEX(TrainRun!$AE$2:$AE$148,'By Second'!D1325))</f>
        <v>30.158960435804872</v>
      </c>
      <c r="G1325">
        <f>INDEX(TrainRun!$AF$2:$AF$148,'By Second'!D1325)</f>
        <v>54163.88847861439</v>
      </c>
      <c r="H1325">
        <f t="shared" si="423"/>
        <v>135</v>
      </c>
      <c r="I1325">
        <f>INT(INDEX(TrainRun!$AD$2:$AD$148,'By Second'!H1325))</f>
        <v>1345</v>
      </c>
      <c r="J1325">
        <f>INDEX(TrainRun!$AE$2:$AE$148,'By Second'!H1325)</f>
        <v>29.627667497835972</v>
      </c>
      <c r="K1325">
        <f t="shared" si="420"/>
        <v>29</v>
      </c>
      <c r="L1325">
        <f t="shared" si="421"/>
        <v>-0.53129293796889954</v>
      </c>
      <c r="M1325">
        <f t="shared" si="424"/>
        <v>-1.8320446136858605E-2</v>
      </c>
      <c r="N1325" s="32">
        <f t="shared" si="425"/>
        <v>30.067358205120581</v>
      </c>
      <c r="O1325" s="29">
        <f t="shared" si="422"/>
        <v>54314.419995486976</v>
      </c>
      <c r="P1325">
        <f>MATCH(O1325,LORDetail!$B$2:$B$930,1)</f>
        <v>316</v>
      </c>
      <c r="Q1325">
        <f>INDEX(LORDetail!$B$2:$B$930,P1325)</f>
        <v>54279.918484569127</v>
      </c>
      <c r="R1325">
        <f>INDEX(LORDetail!$D$2:$D$930,P1325)</f>
        <v>51.459934658658099</v>
      </c>
      <c r="S1325">
        <f>INDEX(LORDetail!$E$2:$E$930,P1325)</f>
        <v>-0.92409236766343605</v>
      </c>
      <c r="T1325">
        <f>INDEX(LORDetail!$G$2:$G$930,P1325)</f>
        <v>33.859540000000003</v>
      </c>
      <c r="U1325">
        <f t="shared" si="426"/>
        <v>317</v>
      </c>
      <c r="V1325">
        <f>INDEX(LORDetail!$B$2:$B$930,U1325)</f>
        <v>54431.173194370982</v>
      </c>
      <c r="W1325">
        <f>INDEX(LORDetail!$D$2:$D$930,U1325)</f>
        <v>51.459602732668401</v>
      </c>
      <c r="X1325">
        <f>INDEX(LORDetail!$E$2:$E$930,U1325)</f>
        <v>-0.92620705535090597</v>
      </c>
      <c r="Y1325">
        <f>INDEX(LORDetail!$G$2:$G$930,U1325)</f>
        <v>33.954450000000001</v>
      </c>
      <c r="Z1325">
        <f t="shared" si="427"/>
        <v>151.25470980185491</v>
      </c>
      <c r="AA1325" s="29">
        <f t="shared" si="428"/>
        <v>34.501510917849373</v>
      </c>
      <c r="AB1325">
        <f t="shared" si="429"/>
        <v>0.22810206018078164</v>
      </c>
      <c r="AC1325" s="32">
        <f t="shared" si="430"/>
        <v>51.459858945656023</v>
      </c>
      <c r="AD1325" s="32">
        <f t="shared" si="431"/>
        <v>-0.92457473228158693</v>
      </c>
      <c r="AE1325" s="34">
        <f t="shared" si="432"/>
        <v>33.881189166531762</v>
      </c>
      <c r="AF1325" s="36" t="str">
        <f t="shared" si="433"/>
        <v>PADTON</v>
      </c>
      <c r="AG1325" s="36" t="str">
        <f t="shared" si="434"/>
        <v>RDNGSTN</v>
      </c>
      <c r="AH1325" s="36">
        <f t="shared" si="435"/>
        <v>1321</v>
      </c>
      <c r="AI1325" s="42">
        <f t="shared" si="436"/>
        <v>54314.400000000001</v>
      </c>
      <c r="AJ1325" s="43">
        <f t="shared" si="437"/>
        <v>30.067358205120581</v>
      </c>
      <c r="AK1325" s="43">
        <f t="shared" si="438"/>
        <v>-1.8320446136858605E-2</v>
      </c>
      <c r="AL1325" s="36">
        <f t="shared" si="439"/>
        <v>51.459858945656023</v>
      </c>
      <c r="AM1325" s="36">
        <v>1</v>
      </c>
      <c r="AN1325" s="36">
        <f t="shared" si="440"/>
        <v>-0.92457473228158693</v>
      </c>
      <c r="AO1325" s="36">
        <v>4</v>
      </c>
      <c r="AP1325" s="42">
        <f>INT(AI1325/1000)*1000</f>
        <v>54000</v>
      </c>
      <c r="AQ1325" s="42">
        <f>MOD(AI1325,1000)</f>
        <v>314.40000000000146</v>
      </c>
      <c r="AR1325" s="42">
        <f>MOD(AI1326,1000)-0.2+(AP1326-AP1325)</f>
        <v>344.20000000000147</v>
      </c>
    </row>
    <row r="1326" spans="1:44" x14ac:dyDescent="0.25">
      <c r="A1326" s="32" t="s">
        <v>0</v>
      </c>
      <c r="B1326" s="33" t="s">
        <v>1</v>
      </c>
      <c r="C1326" s="32">
        <v>1322</v>
      </c>
      <c r="D1326">
        <f>MATCH(C1326,TrainRun!$AG$2:$AG$148,1)</f>
        <v>134</v>
      </c>
      <c r="E1326">
        <f>INT(INDEX(TrainRun!$AD$2:$AD$148,'By Second'!D1326))</f>
        <v>1316</v>
      </c>
      <c r="F1326">
        <f>IF(E1326=0,0,INDEX(TrainRun!$AE$2:$AE$148,'By Second'!D1326))</f>
        <v>30.158960435804872</v>
      </c>
      <c r="G1326">
        <f>INDEX(TrainRun!$AF$2:$AF$148,'By Second'!D1326)</f>
        <v>54163.88847861439</v>
      </c>
      <c r="H1326">
        <f t="shared" si="423"/>
        <v>135</v>
      </c>
      <c r="I1326">
        <f>INT(INDEX(TrainRun!$AD$2:$AD$148,'By Second'!H1326))</f>
        <v>1345</v>
      </c>
      <c r="J1326">
        <f>INDEX(TrainRun!$AE$2:$AE$148,'By Second'!H1326)</f>
        <v>29.627667497835972</v>
      </c>
      <c r="K1326">
        <f t="shared" si="420"/>
        <v>29</v>
      </c>
      <c r="L1326">
        <f t="shared" si="421"/>
        <v>-0.53129293796889954</v>
      </c>
      <c r="M1326">
        <f t="shared" si="424"/>
        <v>-1.8320446136858605E-2</v>
      </c>
      <c r="N1326" s="32">
        <f t="shared" si="425"/>
        <v>30.049037758983722</v>
      </c>
      <c r="O1326" s="29">
        <f t="shared" si="422"/>
        <v>54344.469033245958</v>
      </c>
      <c r="P1326">
        <f>MATCH(O1326,LORDetail!$B$2:$B$930,1)</f>
        <v>316</v>
      </c>
      <c r="Q1326">
        <f>INDEX(LORDetail!$B$2:$B$930,P1326)</f>
        <v>54279.918484569127</v>
      </c>
      <c r="R1326">
        <f>INDEX(LORDetail!$D$2:$D$930,P1326)</f>
        <v>51.459934658658099</v>
      </c>
      <c r="S1326">
        <f>INDEX(LORDetail!$E$2:$E$930,P1326)</f>
        <v>-0.92409236766343605</v>
      </c>
      <c r="T1326">
        <f>INDEX(LORDetail!$G$2:$G$930,P1326)</f>
        <v>33.859540000000003</v>
      </c>
      <c r="U1326">
        <f t="shared" si="426"/>
        <v>317</v>
      </c>
      <c r="V1326">
        <f>INDEX(LORDetail!$B$2:$B$930,U1326)</f>
        <v>54431.173194370982</v>
      </c>
      <c r="W1326">
        <f>INDEX(LORDetail!$D$2:$D$930,U1326)</f>
        <v>51.459602732668401</v>
      </c>
      <c r="X1326">
        <f>INDEX(LORDetail!$E$2:$E$930,U1326)</f>
        <v>-0.92620705535090597</v>
      </c>
      <c r="Y1326">
        <f>INDEX(LORDetail!$G$2:$G$930,U1326)</f>
        <v>33.954450000000001</v>
      </c>
      <c r="Z1326">
        <f t="shared" si="427"/>
        <v>151.25470980185491</v>
      </c>
      <c r="AA1326" s="29">
        <f t="shared" si="428"/>
        <v>64.550548676830658</v>
      </c>
      <c r="AB1326">
        <f t="shared" si="429"/>
        <v>0.42676719793646412</v>
      </c>
      <c r="AC1326" s="32">
        <f t="shared" si="430"/>
        <v>51.459793003533555</v>
      </c>
      <c r="AD1326" s="32">
        <f t="shared" si="431"/>
        <v>-0.92499484700232837</v>
      </c>
      <c r="AE1326" s="34">
        <f t="shared" si="432"/>
        <v>33.90004447475615</v>
      </c>
      <c r="AF1326" s="36" t="str">
        <f t="shared" si="433"/>
        <v>PADTON</v>
      </c>
      <c r="AG1326" s="36" t="str">
        <f t="shared" si="434"/>
        <v>RDNGSTN</v>
      </c>
      <c r="AH1326" s="36">
        <f t="shared" si="435"/>
        <v>1322</v>
      </c>
      <c r="AI1326" s="42">
        <f t="shared" si="436"/>
        <v>54344.4</v>
      </c>
      <c r="AJ1326" s="43">
        <f t="shared" si="437"/>
        <v>30.049037758983722</v>
      </c>
      <c r="AK1326" s="43">
        <f t="shared" si="438"/>
        <v>-1.8320446136858605E-2</v>
      </c>
      <c r="AL1326" s="36">
        <f t="shared" si="439"/>
        <v>51.459793003533555</v>
      </c>
      <c r="AM1326" s="36">
        <v>1</v>
      </c>
      <c r="AN1326" s="36">
        <f t="shared" si="440"/>
        <v>-0.92499484700232837</v>
      </c>
      <c r="AO1326" s="36">
        <v>4</v>
      </c>
      <c r="AP1326" s="42">
        <f>INT(AI1326/1000)*1000</f>
        <v>54000</v>
      </c>
      <c r="AQ1326" s="42">
        <f>MOD(AI1326,1000)</f>
        <v>344.40000000000146</v>
      </c>
      <c r="AR1326" s="42">
        <f>MOD(AI1327,1000)-0.2+(AP1327-AP1326)</f>
        <v>374.20000000000147</v>
      </c>
    </row>
    <row r="1327" spans="1:44" x14ac:dyDescent="0.25">
      <c r="A1327" s="32" t="s">
        <v>0</v>
      </c>
      <c r="B1327" s="33" t="s">
        <v>1</v>
      </c>
      <c r="C1327" s="32">
        <v>1323</v>
      </c>
      <c r="D1327">
        <f>MATCH(C1327,TrainRun!$AG$2:$AG$148,1)</f>
        <v>134</v>
      </c>
      <c r="E1327">
        <f>INT(INDEX(TrainRun!$AD$2:$AD$148,'By Second'!D1327))</f>
        <v>1316</v>
      </c>
      <c r="F1327">
        <f>IF(E1327=0,0,INDEX(TrainRun!$AE$2:$AE$148,'By Second'!D1327))</f>
        <v>30.158960435804872</v>
      </c>
      <c r="G1327">
        <f>INDEX(TrainRun!$AF$2:$AF$148,'By Second'!D1327)</f>
        <v>54163.88847861439</v>
      </c>
      <c r="H1327">
        <f t="shared" si="423"/>
        <v>135</v>
      </c>
      <c r="I1327">
        <f>INT(INDEX(TrainRun!$AD$2:$AD$148,'By Second'!H1327))</f>
        <v>1345</v>
      </c>
      <c r="J1327">
        <f>INDEX(TrainRun!$AE$2:$AE$148,'By Second'!H1327)</f>
        <v>29.627667497835972</v>
      </c>
      <c r="K1327">
        <f t="shared" si="420"/>
        <v>29</v>
      </c>
      <c r="L1327">
        <f t="shared" si="421"/>
        <v>-0.53129293796889954</v>
      </c>
      <c r="M1327">
        <f t="shared" si="424"/>
        <v>-1.8320446136858605E-2</v>
      </c>
      <c r="N1327" s="32">
        <f t="shared" si="425"/>
        <v>30.030717312846864</v>
      </c>
      <c r="O1327" s="29">
        <f t="shared" si="422"/>
        <v>54374.499750558803</v>
      </c>
      <c r="P1327">
        <f>MATCH(O1327,LORDetail!$B$2:$B$930,1)</f>
        <v>316</v>
      </c>
      <c r="Q1327">
        <f>INDEX(LORDetail!$B$2:$B$930,P1327)</f>
        <v>54279.918484569127</v>
      </c>
      <c r="R1327">
        <f>INDEX(LORDetail!$D$2:$D$930,P1327)</f>
        <v>51.459934658658099</v>
      </c>
      <c r="S1327">
        <f>INDEX(LORDetail!$E$2:$E$930,P1327)</f>
        <v>-0.92409236766343605</v>
      </c>
      <c r="T1327">
        <f>INDEX(LORDetail!$G$2:$G$930,P1327)</f>
        <v>33.859540000000003</v>
      </c>
      <c r="U1327">
        <f t="shared" si="426"/>
        <v>317</v>
      </c>
      <c r="V1327">
        <f>INDEX(LORDetail!$B$2:$B$930,U1327)</f>
        <v>54431.173194370982</v>
      </c>
      <c r="W1327">
        <f>INDEX(LORDetail!$D$2:$D$930,U1327)</f>
        <v>51.459602732668401</v>
      </c>
      <c r="X1327">
        <f>INDEX(LORDetail!$E$2:$E$930,U1327)</f>
        <v>-0.92620705535090597</v>
      </c>
      <c r="Y1327">
        <f>INDEX(LORDetail!$G$2:$G$930,U1327)</f>
        <v>33.954450000000001</v>
      </c>
      <c r="Z1327">
        <f t="shared" si="427"/>
        <v>151.25470980185491</v>
      </c>
      <c r="AA1327" s="29">
        <f t="shared" si="428"/>
        <v>94.581265989676467</v>
      </c>
      <c r="AB1327">
        <f t="shared" si="429"/>
        <v>0.62531121254722455</v>
      </c>
      <c r="AC1327" s="32">
        <f t="shared" si="430"/>
        <v>51.459727101615002</v>
      </c>
      <c r="AD1327" s="32">
        <f t="shared" si="431"/>
        <v>-0.92541470558544658</v>
      </c>
      <c r="AE1327" s="34">
        <f t="shared" si="432"/>
        <v>33.91888828718286</v>
      </c>
      <c r="AF1327" s="36" t="str">
        <f t="shared" si="433"/>
        <v>PADTON</v>
      </c>
      <c r="AG1327" s="36" t="str">
        <f t="shared" si="434"/>
        <v>RDNGSTN</v>
      </c>
      <c r="AH1327" s="36">
        <f t="shared" si="435"/>
        <v>1323</v>
      </c>
      <c r="AI1327" s="42">
        <f t="shared" si="436"/>
        <v>54374.400000000001</v>
      </c>
      <c r="AJ1327" s="43">
        <f t="shared" si="437"/>
        <v>30.030717312846864</v>
      </c>
      <c r="AK1327" s="43">
        <f t="shared" si="438"/>
        <v>-1.8320446136858605E-2</v>
      </c>
      <c r="AL1327" s="36">
        <f t="shared" si="439"/>
        <v>51.459727101615002</v>
      </c>
      <c r="AM1327" s="36">
        <v>1</v>
      </c>
      <c r="AN1327" s="36">
        <f t="shared" si="440"/>
        <v>-0.92541470558544658</v>
      </c>
      <c r="AO1327" s="36">
        <v>4</v>
      </c>
      <c r="AP1327" s="42">
        <f>INT(AI1327/1000)*1000</f>
        <v>54000</v>
      </c>
      <c r="AQ1327" s="42">
        <f>MOD(AI1327,1000)</f>
        <v>374.40000000000146</v>
      </c>
      <c r="AR1327" s="42">
        <f>MOD(AI1328,1000)-0.2+(AP1328-AP1327)</f>
        <v>404.39999999999856</v>
      </c>
    </row>
    <row r="1328" spans="1:44" x14ac:dyDescent="0.25">
      <c r="A1328" s="32" t="s">
        <v>0</v>
      </c>
      <c r="B1328" s="33" t="s">
        <v>1</v>
      </c>
      <c r="C1328" s="32">
        <v>1324</v>
      </c>
      <c r="D1328">
        <f>MATCH(C1328,TrainRun!$AG$2:$AG$148,1)</f>
        <v>134</v>
      </c>
      <c r="E1328">
        <f>INT(INDEX(TrainRun!$AD$2:$AD$148,'By Second'!D1328))</f>
        <v>1316</v>
      </c>
      <c r="F1328">
        <f>IF(E1328=0,0,INDEX(TrainRun!$AE$2:$AE$148,'By Second'!D1328))</f>
        <v>30.158960435804872</v>
      </c>
      <c r="G1328">
        <f>INDEX(TrainRun!$AF$2:$AF$148,'By Second'!D1328)</f>
        <v>54163.88847861439</v>
      </c>
      <c r="H1328">
        <f t="shared" si="423"/>
        <v>135</v>
      </c>
      <c r="I1328">
        <f>INT(INDEX(TrainRun!$AD$2:$AD$148,'By Second'!H1328))</f>
        <v>1345</v>
      </c>
      <c r="J1328">
        <f>INDEX(TrainRun!$AE$2:$AE$148,'By Second'!H1328)</f>
        <v>29.627667497835972</v>
      </c>
      <c r="K1328">
        <f t="shared" si="420"/>
        <v>29</v>
      </c>
      <c r="L1328">
        <f t="shared" si="421"/>
        <v>-0.53129293796889954</v>
      </c>
      <c r="M1328">
        <f t="shared" si="424"/>
        <v>-1.8320446136858605E-2</v>
      </c>
      <c r="N1328" s="32">
        <f t="shared" si="425"/>
        <v>30.012396866710006</v>
      </c>
      <c r="O1328" s="29">
        <f t="shared" si="422"/>
        <v>54404.512147425514</v>
      </c>
      <c r="P1328">
        <f>MATCH(O1328,LORDetail!$B$2:$B$930,1)</f>
        <v>316</v>
      </c>
      <c r="Q1328">
        <f>INDEX(LORDetail!$B$2:$B$930,P1328)</f>
        <v>54279.918484569127</v>
      </c>
      <c r="R1328">
        <f>INDEX(LORDetail!$D$2:$D$930,P1328)</f>
        <v>51.459934658658099</v>
      </c>
      <c r="S1328">
        <f>INDEX(LORDetail!$E$2:$E$930,P1328)</f>
        <v>-0.92409236766343605</v>
      </c>
      <c r="T1328">
        <f>INDEX(LORDetail!$G$2:$G$930,P1328)</f>
        <v>33.859540000000003</v>
      </c>
      <c r="U1328">
        <f t="shared" si="426"/>
        <v>317</v>
      </c>
      <c r="V1328">
        <f>INDEX(LORDetail!$B$2:$B$930,U1328)</f>
        <v>54431.173194370982</v>
      </c>
      <c r="W1328">
        <f>INDEX(LORDetail!$D$2:$D$930,U1328)</f>
        <v>51.459602732668401</v>
      </c>
      <c r="X1328">
        <f>INDEX(LORDetail!$E$2:$E$930,U1328)</f>
        <v>-0.92620705535090597</v>
      </c>
      <c r="Y1328">
        <f>INDEX(LORDetail!$G$2:$G$930,U1328)</f>
        <v>33.954450000000001</v>
      </c>
      <c r="Z1328">
        <f t="shared" si="427"/>
        <v>151.25470980185491</v>
      </c>
      <c r="AA1328" s="29">
        <f t="shared" si="428"/>
        <v>124.5936628563868</v>
      </c>
      <c r="AB1328">
        <f t="shared" si="429"/>
        <v>0.82373410401306291</v>
      </c>
      <c r="AC1328" s="32">
        <f t="shared" si="430"/>
        <v>51.459661239900377</v>
      </c>
      <c r="AD1328" s="32">
        <f t="shared" si="431"/>
        <v>-0.92583430803094158</v>
      </c>
      <c r="AE1328" s="34">
        <f t="shared" si="432"/>
        <v>33.937720603811883</v>
      </c>
      <c r="AF1328" s="36" t="str">
        <f t="shared" si="433"/>
        <v>PADTON</v>
      </c>
      <c r="AG1328" s="36" t="str">
        <f t="shared" si="434"/>
        <v>RDNGSTN</v>
      </c>
      <c r="AH1328" s="36">
        <f t="shared" si="435"/>
        <v>1324</v>
      </c>
      <c r="AI1328" s="42">
        <f t="shared" si="436"/>
        <v>54404.6</v>
      </c>
      <c r="AJ1328" s="43">
        <f t="shared" si="437"/>
        <v>30.012396866710006</v>
      </c>
      <c r="AK1328" s="43">
        <f t="shared" si="438"/>
        <v>-1.8320446136858605E-2</v>
      </c>
      <c r="AL1328" s="36">
        <f t="shared" si="439"/>
        <v>51.459661239900377</v>
      </c>
      <c r="AM1328" s="36">
        <v>1</v>
      </c>
      <c r="AN1328" s="36">
        <f t="shared" si="440"/>
        <v>-0.92583430803094158</v>
      </c>
      <c r="AO1328" s="36">
        <v>4</v>
      </c>
      <c r="AP1328" s="42">
        <f>INT(AI1328/1000)*1000</f>
        <v>54000</v>
      </c>
      <c r="AQ1328" s="42">
        <f>MOD(AI1328,1000)</f>
        <v>404.59999999999854</v>
      </c>
      <c r="AR1328" s="42">
        <f>MOD(AI1329,1000)-0.2+(AP1329-AP1328)</f>
        <v>434.39999999999856</v>
      </c>
    </row>
    <row r="1329" spans="1:44" x14ac:dyDescent="0.25">
      <c r="A1329" s="32" t="s">
        <v>0</v>
      </c>
      <c r="B1329" s="33" t="s">
        <v>1</v>
      </c>
      <c r="C1329" s="32">
        <v>1325</v>
      </c>
      <c r="D1329">
        <f>MATCH(C1329,TrainRun!$AG$2:$AG$148,1)</f>
        <v>134</v>
      </c>
      <c r="E1329">
        <f>INT(INDEX(TrainRun!$AD$2:$AD$148,'By Second'!D1329))</f>
        <v>1316</v>
      </c>
      <c r="F1329">
        <f>IF(E1329=0,0,INDEX(TrainRun!$AE$2:$AE$148,'By Second'!D1329))</f>
        <v>30.158960435804872</v>
      </c>
      <c r="G1329">
        <f>INDEX(TrainRun!$AF$2:$AF$148,'By Second'!D1329)</f>
        <v>54163.88847861439</v>
      </c>
      <c r="H1329">
        <f t="shared" si="423"/>
        <v>135</v>
      </c>
      <c r="I1329">
        <f>INT(INDEX(TrainRun!$AD$2:$AD$148,'By Second'!H1329))</f>
        <v>1345</v>
      </c>
      <c r="J1329">
        <f>INDEX(TrainRun!$AE$2:$AE$148,'By Second'!H1329)</f>
        <v>29.627667497835972</v>
      </c>
      <c r="K1329">
        <f t="shared" si="420"/>
        <v>29</v>
      </c>
      <c r="L1329">
        <f t="shared" si="421"/>
        <v>-0.53129293796889954</v>
      </c>
      <c r="M1329">
        <f t="shared" si="424"/>
        <v>-1.8320446136858605E-2</v>
      </c>
      <c r="N1329" s="32">
        <f t="shared" si="425"/>
        <v>29.994076420573148</v>
      </c>
      <c r="O1329" s="29">
        <f t="shared" si="422"/>
        <v>54434.506223846089</v>
      </c>
      <c r="P1329">
        <f>MATCH(O1329,LORDetail!$B$2:$B$930,1)</f>
        <v>317</v>
      </c>
      <c r="Q1329">
        <f>INDEX(LORDetail!$B$2:$B$930,P1329)</f>
        <v>54431.173194370982</v>
      </c>
      <c r="R1329">
        <f>INDEX(LORDetail!$D$2:$D$930,P1329)</f>
        <v>51.459602732668401</v>
      </c>
      <c r="S1329">
        <f>INDEX(LORDetail!$E$2:$E$930,P1329)</f>
        <v>-0.92620705535090597</v>
      </c>
      <c r="T1329">
        <f>INDEX(LORDetail!$G$2:$G$930,P1329)</f>
        <v>33.954450000000001</v>
      </c>
      <c r="U1329">
        <f t="shared" si="426"/>
        <v>318</v>
      </c>
      <c r="V1329">
        <f>INDEX(LORDetail!$B$2:$B$930,U1329)</f>
        <v>54626.932945798762</v>
      </c>
      <c r="W1329">
        <f>INDEX(LORDetail!$D$2:$D$930,U1329)</f>
        <v>51.459336580673501</v>
      </c>
      <c r="X1329">
        <f>INDEX(LORDetail!$E$2:$E$930,U1329)</f>
        <v>-0.92899694720475401</v>
      </c>
      <c r="Y1329">
        <f>INDEX(LORDetail!$G$2:$G$930,U1329)</f>
        <v>34.077300000000001</v>
      </c>
      <c r="Z1329">
        <f t="shared" si="427"/>
        <v>195.75975142778043</v>
      </c>
      <c r="AA1329" s="29">
        <f t="shared" si="428"/>
        <v>3.3330294751067413</v>
      </c>
      <c r="AB1329">
        <f t="shared" si="429"/>
        <v>1.7026122330035552E-2</v>
      </c>
      <c r="AC1329" s="32">
        <f t="shared" si="430"/>
        <v>51.459598201131975</v>
      </c>
      <c r="AD1329" s="32">
        <f t="shared" si="431"/>
        <v>-0.92625455639089715</v>
      </c>
      <c r="AE1329" s="34">
        <f t="shared" si="432"/>
        <v>33.956541659128249</v>
      </c>
      <c r="AF1329" s="36" t="str">
        <f t="shared" si="433"/>
        <v>PADTON</v>
      </c>
      <c r="AG1329" s="36" t="str">
        <f t="shared" si="434"/>
        <v>RDNGSTN</v>
      </c>
      <c r="AH1329" s="36">
        <f t="shared" si="435"/>
        <v>1325</v>
      </c>
      <c r="AI1329" s="42">
        <f t="shared" si="436"/>
        <v>54434.6</v>
      </c>
      <c r="AJ1329" s="43">
        <f t="shared" si="437"/>
        <v>29.994076420573148</v>
      </c>
      <c r="AK1329" s="43">
        <f t="shared" si="438"/>
        <v>-1.8320446136858605E-2</v>
      </c>
      <c r="AL1329" s="36">
        <f t="shared" si="439"/>
        <v>51.459598201131975</v>
      </c>
      <c r="AM1329" s="36">
        <v>1</v>
      </c>
      <c r="AN1329" s="36">
        <f t="shared" si="440"/>
        <v>-0.92625455639089715</v>
      </c>
      <c r="AO1329" s="36">
        <v>4</v>
      </c>
      <c r="AP1329" s="42">
        <f>INT(AI1329/1000)*1000</f>
        <v>54000</v>
      </c>
      <c r="AQ1329" s="42">
        <f>MOD(AI1329,1000)</f>
        <v>434.59999999999854</v>
      </c>
      <c r="AR1329" s="42">
        <f>MOD(AI1330,1000)-0.2+(AP1330-AP1329)</f>
        <v>464.20000000000147</v>
      </c>
    </row>
    <row r="1330" spans="1:44" x14ac:dyDescent="0.25">
      <c r="A1330" s="32" t="s">
        <v>0</v>
      </c>
      <c r="B1330" s="33" t="s">
        <v>1</v>
      </c>
      <c r="C1330" s="32">
        <v>1326</v>
      </c>
      <c r="D1330">
        <f>MATCH(C1330,TrainRun!$AG$2:$AG$148,1)</f>
        <v>134</v>
      </c>
      <c r="E1330">
        <f>INT(INDEX(TrainRun!$AD$2:$AD$148,'By Second'!D1330))</f>
        <v>1316</v>
      </c>
      <c r="F1330">
        <f>IF(E1330=0,0,INDEX(TrainRun!$AE$2:$AE$148,'By Second'!D1330))</f>
        <v>30.158960435804872</v>
      </c>
      <c r="G1330">
        <f>INDEX(TrainRun!$AF$2:$AF$148,'By Second'!D1330)</f>
        <v>54163.88847861439</v>
      </c>
      <c r="H1330">
        <f t="shared" si="423"/>
        <v>135</v>
      </c>
      <c r="I1330">
        <f>INT(INDEX(TrainRun!$AD$2:$AD$148,'By Second'!H1330))</f>
        <v>1345</v>
      </c>
      <c r="J1330">
        <f>INDEX(TrainRun!$AE$2:$AE$148,'By Second'!H1330)</f>
        <v>29.627667497835972</v>
      </c>
      <c r="K1330">
        <f t="shared" si="420"/>
        <v>29</v>
      </c>
      <c r="L1330">
        <f t="shared" si="421"/>
        <v>-0.53129293796889954</v>
      </c>
      <c r="M1330">
        <f t="shared" si="424"/>
        <v>-1.8320446136858605E-2</v>
      </c>
      <c r="N1330" s="32">
        <f t="shared" si="425"/>
        <v>29.975755974436289</v>
      </c>
      <c r="O1330" s="29">
        <f t="shared" si="422"/>
        <v>54464.481979820528</v>
      </c>
      <c r="P1330">
        <f>MATCH(O1330,LORDetail!$B$2:$B$930,1)</f>
        <v>317</v>
      </c>
      <c r="Q1330">
        <f>INDEX(LORDetail!$B$2:$B$930,P1330)</f>
        <v>54431.173194370982</v>
      </c>
      <c r="R1330">
        <f>INDEX(LORDetail!$D$2:$D$930,P1330)</f>
        <v>51.459602732668401</v>
      </c>
      <c r="S1330">
        <f>INDEX(LORDetail!$E$2:$E$930,P1330)</f>
        <v>-0.92620705535090597</v>
      </c>
      <c r="T1330">
        <f>INDEX(LORDetail!$G$2:$G$930,P1330)</f>
        <v>33.954450000000001</v>
      </c>
      <c r="U1330">
        <f t="shared" si="426"/>
        <v>318</v>
      </c>
      <c r="V1330">
        <f>INDEX(LORDetail!$B$2:$B$930,U1330)</f>
        <v>54626.932945798762</v>
      </c>
      <c r="W1330">
        <f>INDEX(LORDetail!$D$2:$D$930,U1330)</f>
        <v>51.459336580673501</v>
      </c>
      <c r="X1330">
        <f>INDEX(LORDetail!$E$2:$E$930,U1330)</f>
        <v>-0.92899694720475401</v>
      </c>
      <c r="Y1330">
        <f>INDEX(LORDetail!$G$2:$G$930,U1330)</f>
        <v>34.077300000000001</v>
      </c>
      <c r="Z1330">
        <f t="shared" si="427"/>
        <v>195.75975142778043</v>
      </c>
      <c r="AA1330" s="29">
        <f t="shared" si="428"/>
        <v>33.308785449546122</v>
      </c>
      <c r="AB1330">
        <f t="shared" si="429"/>
        <v>0.17015134728465559</v>
      </c>
      <c r="AC1330" s="32">
        <f t="shared" si="430"/>
        <v>51.459557446547883</v>
      </c>
      <c r="AD1330" s="32">
        <f t="shared" si="431"/>
        <v>-0.92668175920861673</v>
      </c>
      <c r="AE1330" s="34">
        <f t="shared" si="432"/>
        <v>33.975353093013922</v>
      </c>
      <c r="AF1330" s="36" t="str">
        <f t="shared" si="433"/>
        <v>PADTON</v>
      </c>
      <c r="AG1330" s="36" t="str">
        <f t="shared" si="434"/>
        <v>RDNGSTN</v>
      </c>
      <c r="AH1330" s="36">
        <f t="shared" si="435"/>
        <v>1326</v>
      </c>
      <c r="AI1330" s="42">
        <f t="shared" si="436"/>
        <v>54464.4</v>
      </c>
      <c r="AJ1330" s="43">
        <f t="shared" si="437"/>
        <v>29.975755974436289</v>
      </c>
      <c r="AK1330" s="43">
        <f t="shared" si="438"/>
        <v>-1.8320446136858605E-2</v>
      </c>
      <c r="AL1330" s="36">
        <f t="shared" si="439"/>
        <v>51.459557446547883</v>
      </c>
      <c r="AM1330" s="36">
        <v>1</v>
      </c>
      <c r="AN1330" s="36">
        <f t="shared" si="440"/>
        <v>-0.92668175920861673</v>
      </c>
      <c r="AO1330" s="36">
        <v>4</v>
      </c>
      <c r="AP1330" s="42">
        <f>INT(AI1330/1000)*1000</f>
        <v>54000</v>
      </c>
      <c r="AQ1330" s="42">
        <f>MOD(AI1330,1000)</f>
        <v>464.40000000000146</v>
      </c>
      <c r="AR1330" s="42">
        <f>MOD(AI1331,1000)-0.2+(AP1331-AP1330)</f>
        <v>494.20000000000147</v>
      </c>
    </row>
    <row r="1331" spans="1:44" x14ac:dyDescent="0.25">
      <c r="A1331" s="32" t="s">
        <v>0</v>
      </c>
      <c r="B1331" s="33" t="s">
        <v>1</v>
      </c>
      <c r="C1331" s="32">
        <v>1327</v>
      </c>
      <c r="D1331">
        <f>MATCH(C1331,TrainRun!$AG$2:$AG$148,1)</f>
        <v>134</v>
      </c>
      <c r="E1331">
        <f>INT(INDEX(TrainRun!$AD$2:$AD$148,'By Second'!D1331))</f>
        <v>1316</v>
      </c>
      <c r="F1331">
        <f>IF(E1331=0,0,INDEX(TrainRun!$AE$2:$AE$148,'By Second'!D1331))</f>
        <v>30.158960435804872</v>
      </c>
      <c r="G1331">
        <f>INDEX(TrainRun!$AF$2:$AF$148,'By Second'!D1331)</f>
        <v>54163.88847861439</v>
      </c>
      <c r="H1331">
        <f t="shared" si="423"/>
        <v>135</v>
      </c>
      <c r="I1331">
        <f>INT(INDEX(TrainRun!$AD$2:$AD$148,'By Second'!H1331))</f>
        <v>1345</v>
      </c>
      <c r="J1331">
        <f>INDEX(TrainRun!$AE$2:$AE$148,'By Second'!H1331)</f>
        <v>29.627667497835972</v>
      </c>
      <c r="K1331">
        <f t="shared" si="420"/>
        <v>29</v>
      </c>
      <c r="L1331">
        <f t="shared" si="421"/>
        <v>-0.53129293796889954</v>
      </c>
      <c r="M1331">
        <f t="shared" si="424"/>
        <v>-1.8320446136858605E-2</v>
      </c>
      <c r="N1331" s="32">
        <f t="shared" si="425"/>
        <v>29.957435528299431</v>
      </c>
      <c r="O1331" s="29">
        <f t="shared" si="422"/>
        <v>54494.439415348825</v>
      </c>
      <c r="P1331">
        <f>MATCH(O1331,LORDetail!$B$2:$B$930,1)</f>
        <v>317</v>
      </c>
      <c r="Q1331">
        <f>INDEX(LORDetail!$B$2:$B$930,P1331)</f>
        <v>54431.173194370982</v>
      </c>
      <c r="R1331">
        <f>INDEX(LORDetail!$D$2:$D$930,P1331)</f>
        <v>51.459602732668401</v>
      </c>
      <c r="S1331">
        <f>INDEX(LORDetail!$E$2:$E$930,P1331)</f>
        <v>-0.92620705535090597</v>
      </c>
      <c r="T1331">
        <f>INDEX(LORDetail!$G$2:$G$930,P1331)</f>
        <v>33.954450000000001</v>
      </c>
      <c r="U1331">
        <f t="shared" si="426"/>
        <v>318</v>
      </c>
      <c r="V1331">
        <f>INDEX(LORDetail!$B$2:$B$930,U1331)</f>
        <v>54626.932945798762</v>
      </c>
      <c r="W1331">
        <f>INDEX(LORDetail!$D$2:$D$930,U1331)</f>
        <v>51.459336580673501</v>
      </c>
      <c r="X1331">
        <f>INDEX(LORDetail!$E$2:$E$930,U1331)</f>
        <v>-0.92899694720475401</v>
      </c>
      <c r="Y1331">
        <f>INDEX(LORDetail!$G$2:$G$930,U1331)</f>
        <v>34.077300000000001</v>
      </c>
      <c r="Z1331">
        <f t="shared" si="427"/>
        <v>195.75975142778043</v>
      </c>
      <c r="AA1331" s="29">
        <f t="shared" si="428"/>
        <v>63.26622097784275</v>
      </c>
      <c r="AB1331">
        <f t="shared" si="429"/>
        <v>0.32318298586102817</v>
      </c>
      <c r="AC1331" s="32">
        <f t="shared" si="430"/>
        <v>51.459516716871995</v>
      </c>
      <c r="AD1331" s="32">
        <f t="shared" si="431"/>
        <v>-0.92710870093046194</v>
      </c>
      <c r="AE1331" s="34">
        <f t="shared" si="432"/>
        <v>33.994153029813027</v>
      </c>
      <c r="AF1331" s="36" t="str">
        <f t="shared" si="433"/>
        <v>PADTON</v>
      </c>
      <c r="AG1331" s="36" t="str">
        <f t="shared" si="434"/>
        <v>RDNGSTN</v>
      </c>
      <c r="AH1331" s="36">
        <f t="shared" si="435"/>
        <v>1327</v>
      </c>
      <c r="AI1331" s="42">
        <f t="shared" si="436"/>
        <v>54494.400000000001</v>
      </c>
      <c r="AJ1331" s="43">
        <f t="shared" si="437"/>
        <v>29.957435528299431</v>
      </c>
      <c r="AK1331" s="43">
        <f t="shared" si="438"/>
        <v>-1.8320446136858605E-2</v>
      </c>
      <c r="AL1331" s="36">
        <f t="shared" si="439"/>
        <v>51.459516716871995</v>
      </c>
      <c r="AM1331" s="36">
        <v>1</v>
      </c>
      <c r="AN1331" s="36">
        <f t="shared" si="440"/>
        <v>-0.92710870093046194</v>
      </c>
      <c r="AO1331" s="36">
        <v>4</v>
      </c>
      <c r="AP1331" s="42">
        <f>INT(AI1331/1000)*1000</f>
        <v>54000</v>
      </c>
      <c r="AQ1331" s="42">
        <f>MOD(AI1331,1000)</f>
        <v>494.40000000000146</v>
      </c>
      <c r="AR1331" s="42">
        <f>MOD(AI1332,1000)-0.2+(AP1332-AP1331)</f>
        <v>524.20000000000141</v>
      </c>
    </row>
    <row r="1332" spans="1:44" x14ac:dyDescent="0.25">
      <c r="A1332" s="32" t="s">
        <v>0</v>
      </c>
      <c r="B1332" s="33" t="s">
        <v>1</v>
      </c>
      <c r="C1332" s="32">
        <v>1328</v>
      </c>
      <c r="D1332">
        <f>MATCH(C1332,TrainRun!$AG$2:$AG$148,1)</f>
        <v>134</v>
      </c>
      <c r="E1332">
        <f>INT(INDEX(TrainRun!$AD$2:$AD$148,'By Second'!D1332))</f>
        <v>1316</v>
      </c>
      <c r="F1332">
        <f>IF(E1332=0,0,INDEX(TrainRun!$AE$2:$AE$148,'By Second'!D1332))</f>
        <v>30.158960435804872</v>
      </c>
      <c r="G1332">
        <f>INDEX(TrainRun!$AF$2:$AF$148,'By Second'!D1332)</f>
        <v>54163.88847861439</v>
      </c>
      <c r="H1332">
        <f t="shared" si="423"/>
        <v>135</v>
      </c>
      <c r="I1332">
        <f>INT(INDEX(TrainRun!$AD$2:$AD$148,'By Second'!H1332))</f>
        <v>1345</v>
      </c>
      <c r="J1332">
        <f>INDEX(TrainRun!$AE$2:$AE$148,'By Second'!H1332)</f>
        <v>29.627667497835972</v>
      </c>
      <c r="K1332">
        <f t="shared" si="420"/>
        <v>29</v>
      </c>
      <c r="L1332">
        <f t="shared" si="421"/>
        <v>-0.53129293796889954</v>
      </c>
      <c r="M1332">
        <f t="shared" si="424"/>
        <v>-1.8320446136858605E-2</v>
      </c>
      <c r="N1332" s="32">
        <f t="shared" si="425"/>
        <v>29.939115082162573</v>
      </c>
      <c r="O1332" s="29">
        <f t="shared" si="422"/>
        <v>54524.378530430986</v>
      </c>
      <c r="P1332">
        <f>MATCH(O1332,LORDetail!$B$2:$B$930,1)</f>
        <v>317</v>
      </c>
      <c r="Q1332">
        <f>INDEX(LORDetail!$B$2:$B$930,P1332)</f>
        <v>54431.173194370982</v>
      </c>
      <c r="R1332">
        <f>INDEX(LORDetail!$D$2:$D$930,P1332)</f>
        <v>51.459602732668401</v>
      </c>
      <c r="S1332">
        <f>INDEX(LORDetail!$E$2:$E$930,P1332)</f>
        <v>-0.92620705535090597</v>
      </c>
      <c r="T1332">
        <f>INDEX(LORDetail!$G$2:$G$930,P1332)</f>
        <v>33.954450000000001</v>
      </c>
      <c r="U1332">
        <f t="shared" si="426"/>
        <v>318</v>
      </c>
      <c r="V1332">
        <f>INDEX(LORDetail!$B$2:$B$930,U1332)</f>
        <v>54626.932945798762</v>
      </c>
      <c r="W1332">
        <f>INDEX(LORDetail!$D$2:$D$930,U1332)</f>
        <v>51.459336580673501</v>
      </c>
      <c r="X1332">
        <f>INDEX(LORDetail!$E$2:$E$930,U1332)</f>
        <v>-0.92899694720475401</v>
      </c>
      <c r="Y1332">
        <f>INDEX(LORDetail!$G$2:$G$930,U1332)</f>
        <v>34.077300000000001</v>
      </c>
      <c r="Z1332">
        <f t="shared" si="427"/>
        <v>195.75975142778043</v>
      </c>
      <c r="AA1332" s="29">
        <f t="shared" si="428"/>
        <v>93.205336060003901</v>
      </c>
      <c r="AB1332">
        <f t="shared" si="429"/>
        <v>0.47612103805919043</v>
      </c>
      <c r="AC1332" s="32">
        <f t="shared" si="430"/>
        <v>51.459476012104311</v>
      </c>
      <c r="AD1332" s="32">
        <f t="shared" si="431"/>
        <v>-0.927535381556433</v>
      </c>
      <c r="AE1332" s="34">
        <f t="shared" si="432"/>
        <v>34.012941469525572</v>
      </c>
      <c r="AF1332" s="36" t="str">
        <f t="shared" si="433"/>
        <v>PADTON</v>
      </c>
      <c r="AG1332" s="36" t="str">
        <f t="shared" si="434"/>
        <v>RDNGSTN</v>
      </c>
      <c r="AH1332" s="36">
        <f t="shared" si="435"/>
        <v>1328</v>
      </c>
      <c r="AI1332" s="42">
        <f t="shared" si="436"/>
        <v>54524.4</v>
      </c>
      <c r="AJ1332" s="43">
        <f t="shared" si="437"/>
        <v>29.939115082162573</v>
      </c>
      <c r="AK1332" s="43">
        <f t="shared" si="438"/>
        <v>-1.8320446136858605E-2</v>
      </c>
      <c r="AL1332" s="36">
        <f t="shared" si="439"/>
        <v>51.459476012104311</v>
      </c>
      <c r="AM1332" s="36">
        <v>1</v>
      </c>
      <c r="AN1332" s="36">
        <f t="shared" si="440"/>
        <v>-0.927535381556433</v>
      </c>
      <c r="AO1332" s="36">
        <v>4</v>
      </c>
      <c r="AP1332" s="42">
        <f>INT(AI1332/1000)*1000</f>
        <v>54000</v>
      </c>
      <c r="AQ1332" s="42">
        <f>MOD(AI1332,1000)</f>
        <v>524.40000000000146</v>
      </c>
      <c r="AR1332" s="42">
        <f>MOD(AI1333,1000)-0.2+(AP1333-AP1332)</f>
        <v>553.99999999999704</v>
      </c>
    </row>
    <row r="1333" spans="1:44" x14ac:dyDescent="0.25">
      <c r="A1333" s="32" t="s">
        <v>0</v>
      </c>
      <c r="B1333" s="33" t="s">
        <v>1</v>
      </c>
      <c r="C1333" s="32">
        <v>1329</v>
      </c>
      <c r="D1333">
        <f>MATCH(C1333,TrainRun!$AG$2:$AG$148,1)</f>
        <v>134</v>
      </c>
      <c r="E1333">
        <f>INT(INDEX(TrainRun!$AD$2:$AD$148,'By Second'!D1333))</f>
        <v>1316</v>
      </c>
      <c r="F1333">
        <f>IF(E1333=0,0,INDEX(TrainRun!$AE$2:$AE$148,'By Second'!D1333))</f>
        <v>30.158960435804872</v>
      </c>
      <c r="G1333">
        <f>INDEX(TrainRun!$AF$2:$AF$148,'By Second'!D1333)</f>
        <v>54163.88847861439</v>
      </c>
      <c r="H1333">
        <f t="shared" si="423"/>
        <v>135</v>
      </c>
      <c r="I1333">
        <f>INT(INDEX(TrainRun!$AD$2:$AD$148,'By Second'!H1333))</f>
        <v>1345</v>
      </c>
      <c r="J1333">
        <f>INDEX(TrainRun!$AE$2:$AE$148,'By Second'!H1333)</f>
        <v>29.627667497835972</v>
      </c>
      <c r="K1333">
        <f t="shared" si="420"/>
        <v>29</v>
      </c>
      <c r="L1333">
        <f t="shared" si="421"/>
        <v>-0.53129293796889954</v>
      </c>
      <c r="M1333">
        <f t="shared" si="424"/>
        <v>-1.8320446136858605E-2</v>
      </c>
      <c r="N1333" s="32">
        <f t="shared" si="425"/>
        <v>29.920794636025715</v>
      </c>
      <c r="O1333" s="29">
        <f t="shared" si="422"/>
        <v>54554.299325067012</v>
      </c>
      <c r="P1333">
        <f>MATCH(O1333,LORDetail!$B$2:$B$930,1)</f>
        <v>317</v>
      </c>
      <c r="Q1333">
        <f>INDEX(LORDetail!$B$2:$B$930,P1333)</f>
        <v>54431.173194370982</v>
      </c>
      <c r="R1333">
        <f>INDEX(LORDetail!$D$2:$D$930,P1333)</f>
        <v>51.459602732668401</v>
      </c>
      <c r="S1333">
        <f>INDEX(LORDetail!$E$2:$E$930,P1333)</f>
        <v>-0.92620705535090597</v>
      </c>
      <c r="T1333">
        <f>INDEX(LORDetail!$G$2:$G$930,P1333)</f>
        <v>33.954450000000001</v>
      </c>
      <c r="U1333">
        <f t="shared" si="426"/>
        <v>318</v>
      </c>
      <c r="V1333">
        <f>INDEX(LORDetail!$B$2:$B$930,U1333)</f>
        <v>54626.932945798762</v>
      </c>
      <c r="W1333">
        <f>INDEX(LORDetail!$D$2:$D$930,U1333)</f>
        <v>51.459336580673501</v>
      </c>
      <c r="X1333">
        <f>INDEX(LORDetail!$E$2:$E$930,U1333)</f>
        <v>-0.92899694720475401</v>
      </c>
      <c r="Y1333">
        <f>INDEX(LORDetail!$G$2:$G$930,U1333)</f>
        <v>34.077300000000001</v>
      </c>
      <c r="Z1333">
        <f t="shared" si="427"/>
        <v>195.75975142778043</v>
      </c>
      <c r="AA1333" s="29">
        <f t="shared" si="428"/>
        <v>123.12613069602958</v>
      </c>
      <c r="AB1333">
        <f t="shared" si="429"/>
        <v>0.62896550387914241</v>
      </c>
      <c r="AC1333" s="32">
        <f t="shared" si="430"/>
        <v>51.459435332244823</v>
      </c>
      <c r="AD1333" s="32">
        <f t="shared" si="431"/>
        <v>-0.92796180108652981</v>
      </c>
      <c r="AE1333" s="34">
        <f t="shared" si="432"/>
        <v>34.031718412151555</v>
      </c>
      <c r="AF1333" s="36" t="str">
        <f t="shared" si="433"/>
        <v>PADTON</v>
      </c>
      <c r="AG1333" s="36" t="str">
        <f t="shared" si="434"/>
        <v>RDNGSTN</v>
      </c>
      <c r="AH1333" s="36">
        <f t="shared" si="435"/>
        <v>1329</v>
      </c>
      <c r="AI1333" s="42">
        <f t="shared" si="436"/>
        <v>54554.2</v>
      </c>
      <c r="AJ1333" s="43">
        <f t="shared" si="437"/>
        <v>29.920794636025715</v>
      </c>
      <c r="AK1333" s="43">
        <f t="shared" si="438"/>
        <v>-1.8320446136858605E-2</v>
      </c>
      <c r="AL1333" s="36">
        <f t="shared" si="439"/>
        <v>51.459435332244823</v>
      </c>
      <c r="AM1333" s="36">
        <v>1</v>
      </c>
      <c r="AN1333" s="36">
        <f t="shared" si="440"/>
        <v>-0.92796180108652981</v>
      </c>
      <c r="AO1333" s="36">
        <v>4</v>
      </c>
      <c r="AP1333" s="42">
        <f>INT(AI1333/1000)*1000</f>
        <v>54000</v>
      </c>
      <c r="AQ1333" s="42">
        <f>MOD(AI1333,1000)</f>
        <v>554.19999999999709</v>
      </c>
      <c r="AR1333" s="42">
        <f>MOD(AI1334,1000)-0.2+(AP1334-AP1333)</f>
        <v>583.99999999999704</v>
      </c>
    </row>
    <row r="1334" spans="1:44" x14ac:dyDescent="0.25">
      <c r="A1334" s="32" t="s">
        <v>0</v>
      </c>
      <c r="B1334" s="33" t="s">
        <v>1</v>
      </c>
      <c r="C1334" s="32">
        <v>1330</v>
      </c>
      <c r="D1334">
        <f>MATCH(C1334,TrainRun!$AG$2:$AG$148,1)</f>
        <v>134</v>
      </c>
      <c r="E1334">
        <f>INT(INDEX(TrainRun!$AD$2:$AD$148,'By Second'!D1334))</f>
        <v>1316</v>
      </c>
      <c r="F1334">
        <f>IF(E1334=0,0,INDEX(TrainRun!$AE$2:$AE$148,'By Second'!D1334))</f>
        <v>30.158960435804872</v>
      </c>
      <c r="G1334">
        <f>INDEX(TrainRun!$AF$2:$AF$148,'By Second'!D1334)</f>
        <v>54163.88847861439</v>
      </c>
      <c r="H1334">
        <f t="shared" si="423"/>
        <v>135</v>
      </c>
      <c r="I1334">
        <f>INT(INDEX(TrainRun!$AD$2:$AD$148,'By Second'!H1334))</f>
        <v>1345</v>
      </c>
      <c r="J1334">
        <f>INDEX(TrainRun!$AE$2:$AE$148,'By Second'!H1334)</f>
        <v>29.627667497835972</v>
      </c>
      <c r="K1334">
        <f t="shared" si="420"/>
        <v>29</v>
      </c>
      <c r="L1334">
        <f t="shared" si="421"/>
        <v>-0.53129293796889954</v>
      </c>
      <c r="M1334">
        <f t="shared" si="424"/>
        <v>-1.8320446136858605E-2</v>
      </c>
      <c r="N1334" s="32">
        <f t="shared" si="425"/>
        <v>29.902474189888856</v>
      </c>
      <c r="O1334" s="29">
        <f t="shared" si="422"/>
        <v>54584.201799256902</v>
      </c>
      <c r="P1334">
        <f>MATCH(O1334,LORDetail!$B$2:$B$930,1)</f>
        <v>317</v>
      </c>
      <c r="Q1334">
        <f>INDEX(LORDetail!$B$2:$B$930,P1334)</f>
        <v>54431.173194370982</v>
      </c>
      <c r="R1334">
        <f>INDEX(LORDetail!$D$2:$D$930,P1334)</f>
        <v>51.459602732668401</v>
      </c>
      <c r="S1334">
        <f>INDEX(LORDetail!$E$2:$E$930,P1334)</f>
        <v>-0.92620705535090597</v>
      </c>
      <c r="T1334">
        <f>INDEX(LORDetail!$G$2:$G$930,P1334)</f>
        <v>33.954450000000001</v>
      </c>
      <c r="U1334">
        <f t="shared" si="426"/>
        <v>318</v>
      </c>
      <c r="V1334">
        <f>INDEX(LORDetail!$B$2:$B$930,U1334)</f>
        <v>54626.932945798762</v>
      </c>
      <c r="W1334">
        <f>INDEX(LORDetail!$D$2:$D$930,U1334)</f>
        <v>51.459336580673501</v>
      </c>
      <c r="X1334">
        <f>INDEX(LORDetail!$E$2:$E$930,U1334)</f>
        <v>-0.92899694720475401</v>
      </c>
      <c r="Y1334">
        <f>INDEX(LORDetail!$G$2:$G$930,U1334)</f>
        <v>34.077300000000001</v>
      </c>
      <c r="Z1334">
        <f t="shared" si="427"/>
        <v>195.75975142778043</v>
      </c>
      <c r="AA1334" s="29">
        <f t="shared" si="428"/>
        <v>153.02860488591978</v>
      </c>
      <c r="AB1334">
        <f t="shared" si="429"/>
        <v>0.781716383320884</v>
      </c>
      <c r="AC1334" s="32">
        <f t="shared" si="430"/>
        <v>51.459394677293531</v>
      </c>
      <c r="AD1334" s="32">
        <f t="shared" si="431"/>
        <v>-0.92838795952075248</v>
      </c>
      <c r="AE1334" s="34">
        <f t="shared" si="432"/>
        <v>34.050483857690971</v>
      </c>
      <c r="AF1334" s="36" t="str">
        <f t="shared" si="433"/>
        <v>PADTON</v>
      </c>
      <c r="AG1334" s="36" t="str">
        <f t="shared" si="434"/>
        <v>RDNGSTN</v>
      </c>
      <c r="AH1334" s="36">
        <f t="shared" si="435"/>
        <v>1330</v>
      </c>
      <c r="AI1334" s="42">
        <f t="shared" si="436"/>
        <v>54584.2</v>
      </c>
      <c r="AJ1334" s="43">
        <f t="shared" si="437"/>
        <v>29.902474189888856</v>
      </c>
      <c r="AK1334" s="43">
        <f t="shared" si="438"/>
        <v>-1.8320446136858605E-2</v>
      </c>
      <c r="AL1334" s="36">
        <f t="shared" si="439"/>
        <v>51.459394677293531</v>
      </c>
      <c r="AM1334" s="36">
        <v>1</v>
      </c>
      <c r="AN1334" s="36">
        <f t="shared" si="440"/>
        <v>-0.92838795952075248</v>
      </c>
      <c r="AO1334" s="36">
        <v>4</v>
      </c>
      <c r="AP1334" s="42">
        <f>INT(AI1334/1000)*1000</f>
        <v>54000</v>
      </c>
      <c r="AQ1334" s="42">
        <f>MOD(AI1334,1000)</f>
        <v>584.19999999999709</v>
      </c>
      <c r="AR1334" s="42">
        <f>MOD(AI1335,1000)-0.2+(AP1335-AP1334)</f>
        <v>613.79999999999995</v>
      </c>
    </row>
    <row r="1335" spans="1:44" x14ac:dyDescent="0.25">
      <c r="A1335" s="32" t="s">
        <v>0</v>
      </c>
      <c r="B1335" s="33" t="s">
        <v>1</v>
      </c>
      <c r="C1335" s="32">
        <v>1331</v>
      </c>
      <c r="D1335">
        <f>MATCH(C1335,TrainRun!$AG$2:$AG$148,1)</f>
        <v>134</v>
      </c>
      <c r="E1335">
        <f>INT(INDEX(TrainRun!$AD$2:$AD$148,'By Second'!D1335))</f>
        <v>1316</v>
      </c>
      <c r="F1335">
        <f>IF(E1335=0,0,INDEX(TrainRun!$AE$2:$AE$148,'By Second'!D1335))</f>
        <v>30.158960435804872</v>
      </c>
      <c r="G1335">
        <f>INDEX(TrainRun!$AF$2:$AF$148,'By Second'!D1335)</f>
        <v>54163.88847861439</v>
      </c>
      <c r="H1335">
        <f t="shared" si="423"/>
        <v>135</v>
      </c>
      <c r="I1335">
        <f>INT(INDEX(TrainRun!$AD$2:$AD$148,'By Second'!H1335))</f>
        <v>1345</v>
      </c>
      <c r="J1335">
        <f>INDEX(TrainRun!$AE$2:$AE$148,'By Second'!H1335)</f>
        <v>29.627667497835972</v>
      </c>
      <c r="K1335">
        <f t="shared" si="420"/>
        <v>29</v>
      </c>
      <c r="L1335">
        <f t="shared" si="421"/>
        <v>-0.53129293796889954</v>
      </c>
      <c r="M1335">
        <f t="shared" si="424"/>
        <v>-1.8320446136858605E-2</v>
      </c>
      <c r="N1335" s="32">
        <f t="shared" si="425"/>
        <v>29.884153743751998</v>
      </c>
      <c r="O1335" s="29">
        <f t="shared" si="422"/>
        <v>54614.085953000656</v>
      </c>
      <c r="P1335">
        <f>MATCH(O1335,LORDetail!$B$2:$B$930,1)</f>
        <v>317</v>
      </c>
      <c r="Q1335">
        <f>INDEX(LORDetail!$B$2:$B$930,P1335)</f>
        <v>54431.173194370982</v>
      </c>
      <c r="R1335">
        <f>INDEX(LORDetail!$D$2:$D$930,P1335)</f>
        <v>51.459602732668401</v>
      </c>
      <c r="S1335">
        <f>INDEX(LORDetail!$E$2:$E$930,P1335)</f>
        <v>-0.92620705535090597</v>
      </c>
      <c r="T1335">
        <f>INDEX(LORDetail!$G$2:$G$930,P1335)</f>
        <v>33.954450000000001</v>
      </c>
      <c r="U1335">
        <f t="shared" si="426"/>
        <v>318</v>
      </c>
      <c r="V1335">
        <f>INDEX(LORDetail!$B$2:$B$930,U1335)</f>
        <v>54626.932945798762</v>
      </c>
      <c r="W1335">
        <f>INDEX(LORDetail!$D$2:$D$930,U1335)</f>
        <v>51.459336580673501</v>
      </c>
      <c r="X1335">
        <f>INDEX(LORDetail!$E$2:$E$930,U1335)</f>
        <v>-0.92899694720475401</v>
      </c>
      <c r="Y1335">
        <f>INDEX(LORDetail!$G$2:$G$930,U1335)</f>
        <v>34.077300000000001</v>
      </c>
      <c r="Z1335">
        <f t="shared" si="427"/>
        <v>195.75975142778043</v>
      </c>
      <c r="AA1335" s="29">
        <f t="shared" si="428"/>
        <v>182.9127586296745</v>
      </c>
      <c r="AB1335">
        <f t="shared" si="429"/>
        <v>0.93437367638441537</v>
      </c>
      <c r="AC1335" s="32">
        <f t="shared" si="430"/>
        <v>51.45935404725045</v>
      </c>
      <c r="AD1335" s="32">
        <f t="shared" si="431"/>
        <v>-0.92881385685910089</v>
      </c>
      <c r="AE1335" s="34">
        <f t="shared" si="432"/>
        <v>34.069237806143825</v>
      </c>
      <c r="AF1335" s="36" t="str">
        <f t="shared" si="433"/>
        <v>PADTON</v>
      </c>
      <c r="AG1335" s="36" t="str">
        <f t="shared" si="434"/>
        <v>RDNGSTN</v>
      </c>
      <c r="AH1335" s="36">
        <f t="shared" si="435"/>
        <v>1331</v>
      </c>
      <c r="AI1335" s="42">
        <f t="shared" si="436"/>
        <v>54614</v>
      </c>
      <c r="AJ1335" s="43">
        <f t="shared" si="437"/>
        <v>29.884153743751998</v>
      </c>
      <c r="AK1335" s="43">
        <f t="shared" si="438"/>
        <v>-1.8320446136858605E-2</v>
      </c>
      <c r="AL1335" s="36">
        <f t="shared" si="439"/>
        <v>51.45935404725045</v>
      </c>
      <c r="AM1335" s="36">
        <v>1</v>
      </c>
      <c r="AN1335" s="36">
        <f t="shared" si="440"/>
        <v>-0.92881385685910089</v>
      </c>
      <c r="AO1335" s="36">
        <v>4</v>
      </c>
      <c r="AP1335" s="42">
        <f>INT(AI1335/1000)*1000</f>
        <v>54000</v>
      </c>
      <c r="AQ1335" s="42">
        <f>MOD(AI1335,1000)</f>
        <v>614</v>
      </c>
      <c r="AR1335" s="42">
        <f>MOD(AI1336,1000)-0.2+(AP1336-AP1335)</f>
        <v>643.79999999999995</v>
      </c>
    </row>
    <row r="1336" spans="1:44" x14ac:dyDescent="0.25">
      <c r="A1336" s="32" t="s">
        <v>0</v>
      </c>
      <c r="B1336" s="33" t="s">
        <v>1</v>
      </c>
      <c r="C1336" s="32">
        <v>1332</v>
      </c>
      <c r="D1336">
        <f>MATCH(C1336,TrainRun!$AG$2:$AG$148,1)</f>
        <v>134</v>
      </c>
      <c r="E1336">
        <f>INT(INDEX(TrainRun!$AD$2:$AD$148,'By Second'!D1336))</f>
        <v>1316</v>
      </c>
      <c r="F1336">
        <f>IF(E1336=0,0,INDEX(TrainRun!$AE$2:$AE$148,'By Second'!D1336))</f>
        <v>30.158960435804872</v>
      </c>
      <c r="G1336">
        <f>INDEX(TrainRun!$AF$2:$AF$148,'By Second'!D1336)</f>
        <v>54163.88847861439</v>
      </c>
      <c r="H1336">
        <f t="shared" si="423"/>
        <v>135</v>
      </c>
      <c r="I1336">
        <f>INT(INDEX(TrainRun!$AD$2:$AD$148,'By Second'!H1336))</f>
        <v>1345</v>
      </c>
      <c r="J1336">
        <f>INDEX(TrainRun!$AE$2:$AE$148,'By Second'!H1336)</f>
        <v>29.627667497835972</v>
      </c>
      <c r="K1336">
        <f t="shared" si="420"/>
        <v>29</v>
      </c>
      <c r="L1336">
        <f t="shared" si="421"/>
        <v>-0.53129293796889954</v>
      </c>
      <c r="M1336">
        <f t="shared" si="424"/>
        <v>-1.8320446136858605E-2</v>
      </c>
      <c r="N1336" s="32">
        <f t="shared" si="425"/>
        <v>29.86583329761514</v>
      </c>
      <c r="O1336" s="29">
        <f t="shared" si="422"/>
        <v>54643.951786298268</v>
      </c>
      <c r="P1336">
        <f>MATCH(O1336,LORDetail!$B$2:$B$930,1)</f>
        <v>318</v>
      </c>
      <c r="Q1336">
        <f>INDEX(LORDetail!$B$2:$B$930,P1336)</f>
        <v>54626.932945798762</v>
      </c>
      <c r="R1336">
        <f>INDEX(LORDetail!$D$2:$D$930,P1336)</f>
        <v>51.459336580673501</v>
      </c>
      <c r="S1336">
        <f>INDEX(LORDetail!$E$2:$E$930,P1336)</f>
        <v>-0.92899694720475401</v>
      </c>
      <c r="T1336">
        <f>INDEX(LORDetail!$G$2:$G$930,P1336)</f>
        <v>34.077300000000001</v>
      </c>
      <c r="U1336">
        <f t="shared" si="426"/>
        <v>319</v>
      </c>
      <c r="V1336">
        <f>INDEX(LORDetail!$B$2:$B$930,U1336)</f>
        <v>54832.178939988844</v>
      </c>
      <c r="W1336">
        <f>INDEX(LORDetail!$D$2:$D$930,U1336)</f>
        <v>51.459132385215902</v>
      </c>
      <c r="X1336">
        <f>INDEX(LORDetail!$E$2:$E$930,U1336)</f>
        <v>-0.93193790231025997</v>
      </c>
      <c r="Y1336">
        <f>INDEX(LORDetail!$G$2:$G$930,U1336)</f>
        <v>34.206099999999999</v>
      </c>
      <c r="Z1336">
        <f t="shared" si="427"/>
        <v>205.24599419008155</v>
      </c>
      <c r="AA1336" s="29">
        <f t="shared" si="428"/>
        <v>17.018840499506041</v>
      </c>
      <c r="AB1336">
        <f t="shared" si="429"/>
        <v>8.2919233413854723E-2</v>
      </c>
      <c r="AC1336" s="32">
        <f t="shared" si="430"/>
        <v>51.459319648942689</v>
      </c>
      <c r="AD1336" s="32">
        <f t="shared" si="431"/>
        <v>-0.92924080894760708</v>
      </c>
      <c r="AE1336" s="34">
        <f t="shared" si="432"/>
        <v>34.087979997263709</v>
      </c>
      <c r="AF1336" s="36" t="str">
        <f t="shared" si="433"/>
        <v>PADTON</v>
      </c>
      <c r="AG1336" s="36" t="str">
        <f t="shared" si="434"/>
        <v>RDNGSTN</v>
      </c>
      <c r="AH1336" s="36">
        <f t="shared" si="435"/>
        <v>1332</v>
      </c>
      <c r="AI1336" s="42">
        <f t="shared" si="436"/>
        <v>54644</v>
      </c>
      <c r="AJ1336" s="43">
        <f t="shared" si="437"/>
        <v>29.86583329761514</v>
      </c>
      <c r="AK1336" s="43">
        <f t="shared" si="438"/>
        <v>-1.8320446136858605E-2</v>
      </c>
      <c r="AL1336" s="36">
        <f t="shared" si="439"/>
        <v>51.459319648942689</v>
      </c>
      <c r="AM1336" s="36">
        <v>1</v>
      </c>
      <c r="AN1336" s="36">
        <f t="shared" si="440"/>
        <v>-0.92924080894760708</v>
      </c>
      <c r="AO1336" s="36">
        <v>4</v>
      </c>
      <c r="AP1336" s="42">
        <f>INT(AI1336/1000)*1000</f>
        <v>54000</v>
      </c>
      <c r="AQ1336" s="42">
        <f>MOD(AI1336,1000)</f>
        <v>644</v>
      </c>
      <c r="AR1336" s="42">
        <f>MOD(AI1337,1000)-0.2+(AP1337-AP1336)</f>
        <v>673.60000000000286</v>
      </c>
    </row>
    <row r="1337" spans="1:44" x14ac:dyDescent="0.25">
      <c r="A1337" s="32" t="s">
        <v>0</v>
      </c>
      <c r="B1337" s="33" t="s">
        <v>1</v>
      </c>
      <c r="C1337" s="32">
        <v>1333</v>
      </c>
      <c r="D1337">
        <f>MATCH(C1337,TrainRun!$AG$2:$AG$148,1)</f>
        <v>134</v>
      </c>
      <c r="E1337">
        <f>INT(INDEX(TrainRun!$AD$2:$AD$148,'By Second'!D1337))</f>
        <v>1316</v>
      </c>
      <c r="F1337">
        <f>IF(E1337=0,0,INDEX(TrainRun!$AE$2:$AE$148,'By Second'!D1337))</f>
        <v>30.158960435804872</v>
      </c>
      <c r="G1337">
        <f>INDEX(TrainRun!$AF$2:$AF$148,'By Second'!D1337)</f>
        <v>54163.88847861439</v>
      </c>
      <c r="H1337">
        <f t="shared" si="423"/>
        <v>135</v>
      </c>
      <c r="I1337">
        <f>INT(INDEX(TrainRun!$AD$2:$AD$148,'By Second'!H1337))</f>
        <v>1345</v>
      </c>
      <c r="J1337">
        <f>INDEX(TrainRun!$AE$2:$AE$148,'By Second'!H1337)</f>
        <v>29.627667497835972</v>
      </c>
      <c r="K1337">
        <f t="shared" si="420"/>
        <v>29</v>
      </c>
      <c r="L1337">
        <f t="shared" si="421"/>
        <v>-0.53129293796889954</v>
      </c>
      <c r="M1337">
        <f t="shared" si="424"/>
        <v>-1.8320446136858605E-2</v>
      </c>
      <c r="N1337" s="32">
        <f t="shared" si="425"/>
        <v>29.847512851478282</v>
      </c>
      <c r="O1337" s="29">
        <f t="shared" si="422"/>
        <v>54673.799299149745</v>
      </c>
      <c r="P1337">
        <f>MATCH(O1337,LORDetail!$B$2:$B$930,1)</f>
        <v>318</v>
      </c>
      <c r="Q1337">
        <f>INDEX(LORDetail!$B$2:$B$930,P1337)</f>
        <v>54626.932945798762</v>
      </c>
      <c r="R1337">
        <f>INDEX(LORDetail!$D$2:$D$930,P1337)</f>
        <v>51.459336580673501</v>
      </c>
      <c r="S1337">
        <f>INDEX(LORDetail!$E$2:$E$930,P1337)</f>
        <v>-0.92899694720475401</v>
      </c>
      <c r="T1337">
        <f>INDEX(LORDetail!$G$2:$G$930,P1337)</f>
        <v>34.077300000000001</v>
      </c>
      <c r="U1337">
        <f t="shared" si="426"/>
        <v>319</v>
      </c>
      <c r="V1337">
        <f>INDEX(LORDetail!$B$2:$B$930,U1337)</f>
        <v>54832.178939988844</v>
      </c>
      <c r="W1337">
        <f>INDEX(LORDetail!$D$2:$D$930,U1337)</f>
        <v>51.459132385215902</v>
      </c>
      <c r="X1337">
        <f>INDEX(LORDetail!$E$2:$E$930,U1337)</f>
        <v>-0.93193790231025997</v>
      </c>
      <c r="Y1337">
        <f>INDEX(LORDetail!$G$2:$G$930,U1337)</f>
        <v>34.206099999999999</v>
      </c>
      <c r="Z1337">
        <f t="shared" si="427"/>
        <v>205.24599419008155</v>
      </c>
      <c r="AA1337" s="29">
        <f t="shared" si="428"/>
        <v>46.866353350982536</v>
      </c>
      <c r="AB1337">
        <f t="shared" si="429"/>
        <v>0.22834235345698814</v>
      </c>
      <c r="AC1337" s="32">
        <f t="shared" si="430"/>
        <v>51.459289954202148</v>
      </c>
      <c r="AD1337" s="32">
        <f t="shared" si="431"/>
        <v>-0.92966849181495659</v>
      </c>
      <c r="AE1337" s="34">
        <f t="shared" si="432"/>
        <v>34.106710495125263</v>
      </c>
      <c r="AF1337" s="36" t="str">
        <f t="shared" si="433"/>
        <v>PADTON</v>
      </c>
      <c r="AG1337" s="36" t="str">
        <f t="shared" si="434"/>
        <v>RDNGSTN</v>
      </c>
      <c r="AH1337" s="36">
        <f t="shared" si="435"/>
        <v>1333</v>
      </c>
      <c r="AI1337" s="42">
        <f t="shared" si="436"/>
        <v>54673.8</v>
      </c>
      <c r="AJ1337" s="43">
        <f t="shared" si="437"/>
        <v>29.847512851478282</v>
      </c>
      <c r="AK1337" s="43">
        <f t="shared" si="438"/>
        <v>-1.8320446136858605E-2</v>
      </c>
      <c r="AL1337" s="36">
        <f t="shared" si="439"/>
        <v>51.459289954202148</v>
      </c>
      <c r="AM1337" s="36">
        <v>1</v>
      </c>
      <c r="AN1337" s="36">
        <f t="shared" si="440"/>
        <v>-0.92966849181495659</v>
      </c>
      <c r="AO1337" s="36">
        <v>4</v>
      </c>
      <c r="AP1337" s="42">
        <f>INT(AI1337/1000)*1000</f>
        <v>54000</v>
      </c>
      <c r="AQ1337" s="42">
        <f>MOD(AI1337,1000)</f>
        <v>673.80000000000291</v>
      </c>
      <c r="AR1337" s="42">
        <f>MOD(AI1338,1000)-0.2+(AP1338-AP1337)</f>
        <v>703.3999999999985</v>
      </c>
    </row>
    <row r="1338" spans="1:44" x14ac:dyDescent="0.25">
      <c r="A1338" s="32" t="s">
        <v>0</v>
      </c>
      <c r="B1338" s="33" t="s">
        <v>1</v>
      </c>
      <c r="C1338" s="32">
        <v>1334</v>
      </c>
      <c r="D1338">
        <f>MATCH(C1338,TrainRun!$AG$2:$AG$148,1)</f>
        <v>134</v>
      </c>
      <c r="E1338">
        <f>INT(INDEX(TrainRun!$AD$2:$AD$148,'By Second'!D1338))</f>
        <v>1316</v>
      </c>
      <c r="F1338">
        <f>IF(E1338=0,0,INDEX(TrainRun!$AE$2:$AE$148,'By Second'!D1338))</f>
        <v>30.158960435804872</v>
      </c>
      <c r="G1338">
        <f>INDEX(TrainRun!$AF$2:$AF$148,'By Second'!D1338)</f>
        <v>54163.88847861439</v>
      </c>
      <c r="H1338">
        <f t="shared" si="423"/>
        <v>135</v>
      </c>
      <c r="I1338">
        <f>INT(INDEX(TrainRun!$AD$2:$AD$148,'By Second'!H1338))</f>
        <v>1345</v>
      </c>
      <c r="J1338">
        <f>INDEX(TrainRun!$AE$2:$AE$148,'By Second'!H1338)</f>
        <v>29.627667497835972</v>
      </c>
      <c r="K1338">
        <f t="shared" si="420"/>
        <v>29</v>
      </c>
      <c r="L1338">
        <f t="shared" si="421"/>
        <v>-0.53129293796889954</v>
      </c>
      <c r="M1338">
        <f t="shared" si="424"/>
        <v>-1.8320446136858605E-2</v>
      </c>
      <c r="N1338" s="32">
        <f t="shared" si="425"/>
        <v>29.829192405341423</v>
      </c>
      <c r="O1338" s="29">
        <f t="shared" si="422"/>
        <v>54703.628491555086</v>
      </c>
      <c r="P1338">
        <f>MATCH(O1338,LORDetail!$B$2:$B$930,1)</f>
        <v>318</v>
      </c>
      <c r="Q1338">
        <f>INDEX(LORDetail!$B$2:$B$930,P1338)</f>
        <v>54626.932945798762</v>
      </c>
      <c r="R1338">
        <f>INDEX(LORDetail!$D$2:$D$930,P1338)</f>
        <v>51.459336580673501</v>
      </c>
      <c r="S1338">
        <f>INDEX(LORDetail!$E$2:$E$930,P1338)</f>
        <v>-0.92899694720475401</v>
      </c>
      <c r="T1338">
        <f>INDEX(LORDetail!$G$2:$G$930,P1338)</f>
        <v>34.077300000000001</v>
      </c>
      <c r="U1338">
        <f t="shared" si="426"/>
        <v>319</v>
      </c>
      <c r="V1338">
        <f>INDEX(LORDetail!$B$2:$B$930,U1338)</f>
        <v>54832.178939988844</v>
      </c>
      <c r="W1338">
        <f>INDEX(LORDetail!$D$2:$D$930,U1338)</f>
        <v>51.459132385215902</v>
      </c>
      <c r="X1338">
        <f>INDEX(LORDetail!$E$2:$E$930,U1338)</f>
        <v>-0.93193790231025997</v>
      </c>
      <c r="Y1338">
        <f>INDEX(LORDetail!$G$2:$G$930,U1338)</f>
        <v>34.206099999999999</v>
      </c>
      <c r="Z1338">
        <f t="shared" si="427"/>
        <v>205.24599419008155</v>
      </c>
      <c r="AA1338" s="29">
        <f t="shared" si="428"/>
        <v>76.695545756323554</v>
      </c>
      <c r="AB1338">
        <f t="shared" si="429"/>
        <v>0.37367621258076589</v>
      </c>
      <c r="AC1338" s="32">
        <f t="shared" si="430"/>
        <v>51.45926027768828</v>
      </c>
      <c r="AD1338" s="32">
        <f t="shared" si="431"/>
        <v>-0.93009591216994958</v>
      </c>
      <c r="AE1338" s="34">
        <f t="shared" si="432"/>
        <v>34.125429496180402</v>
      </c>
      <c r="AF1338" s="36" t="str">
        <f t="shared" si="433"/>
        <v>PADTON</v>
      </c>
      <c r="AG1338" s="36" t="str">
        <f t="shared" si="434"/>
        <v>RDNGSTN</v>
      </c>
      <c r="AH1338" s="36">
        <f t="shared" si="435"/>
        <v>1334</v>
      </c>
      <c r="AI1338" s="42">
        <f t="shared" si="436"/>
        <v>54703.6</v>
      </c>
      <c r="AJ1338" s="43">
        <f t="shared" si="437"/>
        <v>29.829192405341423</v>
      </c>
      <c r="AK1338" s="43">
        <f t="shared" si="438"/>
        <v>-1.8320446136858605E-2</v>
      </c>
      <c r="AL1338" s="36">
        <f t="shared" si="439"/>
        <v>51.45926027768828</v>
      </c>
      <c r="AM1338" s="36">
        <v>1</v>
      </c>
      <c r="AN1338" s="36">
        <f t="shared" si="440"/>
        <v>-0.93009591216994958</v>
      </c>
      <c r="AO1338" s="36">
        <v>4</v>
      </c>
      <c r="AP1338" s="42">
        <f>INT(AI1338/1000)*1000</f>
        <v>54000</v>
      </c>
      <c r="AQ1338" s="42">
        <f>MOD(AI1338,1000)</f>
        <v>703.59999999999854</v>
      </c>
      <c r="AR1338" s="42">
        <f>MOD(AI1339,1000)-0.2+(AP1339-AP1338)</f>
        <v>733.20000000000141</v>
      </c>
    </row>
    <row r="1339" spans="1:44" x14ac:dyDescent="0.25">
      <c r="A1339" s="32" t="s">
        <v>0</v>
      </c>
      <c r="B1339" s="33" t="s">
        <v>1</v>
      </c>
      <c r="C1339" s="32">
        <v>1335</v>
      </c>
      <c r="D1339">
        <f>MATCH(C1339,TrainRun!$AG$2:$AG$148,1)</f>
        <v>134</v>
      </c>
      <c r="E1339">
        <f>INT(INDEX(TrainRun!$AD$2:$AD$148,'By Second'!D1339))</f>
        <v>1316</v>
      </c>
      <c r="F1339">
        <f>IF(E1339=0,0,INDEX(TrainRun!$AE$2:$AE$148,'By Second'!D1339))</f>
        <v>30.158960435804872</v>
      </c>
      <c r="G1339">
        <f>INDEX(TrainRun!$AF$2:$AF$148,'By Second'!D1339)</f>
        <v>54163.88847861439</v>
      </c>
      <c r="H1339">
        <f t="shared" si="423"/>
        <v>135</v>
      </c>
      <c r="I1339">
        <f>INT(INDEX(TrainRun!$AD$2:$AD$148,'By Second'!H1339))</f>
        <v>1345</v>
      </c>
      <c r="J1339">
        <f>INDEX(TrainRun!$AE$2:$AE$148,'By Second'!H1339)</f>
        <v>29.627667497835972</v>
      </c>
      <c r="K1339">
        <f t="shared" si="420"/>
        <v>29</v>
      </c>
      <c r="L1339">
        <f t="shared" si="421"/>
        <v>-0.53129293796889954</v>
      </c>
      <c r="M1339">
        <f t="shared" si="424"/>
        <v>-1.8320446136858605E-2</v>
      </c>
      <c r="N1339" s="32">
        <f t="shared" si="425"/>
        <v>29.810871959204565</v>
      </c>
      <c r="O1339" s="29">
        <f t="shared" si="422"/>
        <v>54733.439363514291</v>
      </c>
      <c r="P1339">
        <f>MATCH(O1339,LORDetail!$B$2:$B$930,1)</f>
        <v>318</v>
      </c>
      <c r="Q1339">
        <f>INDEX(LORDetail!$B$2:$B$930,P1339)</f>
        <v>54626.932945798762</v>
      </c>
      <c r="R1339">
        <f>INDEX(LORDetail!$D$2:$D$930,P1339)</f>
        <v>51.459336580673501</v>
      </c>
      <c r="S1339">
        <f>INDEX(LORDetail!$E$2:$E$930,P1339)</f>
        <v>-0.92899694720475401</v>
      </c>
      <c r="T1339">
        <f>INDEX(LORDetail!$G$2:$G$930,P1339)</f>
        <v>34.077300000000001</v>
      </c>
      <c r="U1339">
        <f t="shared" si="426"/>
        <v>319</v>
      </c>
      <c r="V1339">
        <f>INDEX(LORDetail!$B$2:$B$930,U1339)</f>
        <v>54832.178939988844</v>
      </c>
      <c r="W1339">
        <f>INDEX(LORDetail!$D$2:$D$930,U1339)</f>
        <v>51.459132385215902</v>
      </c>
      <c r="X1339">
        <f>INDEX(LORDetail!$E$2:$E$930,U1339)</f>
        <v>-0.93193790231025997</v>
      </c>
      <c r="Y1339">
        <f>INDEX(LORDetail!$G$2:$G$930,U1339)</f>
        <v>34.206099999999999</v>
      </c>
      <c r="Z1339">
        <f t="shared" si="427"/>
        <v>205.24599419008155</v>
      </c>
      <c r="AA1339" s="29">
        <f t="shared" si="428"/>
        <v>106.5064177155291</v>
      </c>
      <c r="AB1339">
        <f t="shared" si="429"/>
        <v>0.51892081078518792</v>
      </c>
      <c r="AC1339" s="32">
        <f t="shared" si="430"/>
        <v>51.459230619401083</v>
      </c>
      <c r="AD1339" s="32">
        <f t="shared" si="431"/>
        <v>-0.93052307001258605</v>
      </c>
      <c r="AE1339" s="34">
        <f t="shared" si="432"/>
        <v>34.144137000429133</v>
      </c>
      <c r="AF1339" s="36" t="str">
        <f t="shared" si="433"/>
        <v>PADTON</v>
      </c>
      <c r="AG1339" s="36" t="str">
        <f t="shared" si="434"/>
        <v>RDNGSTN</v>
      </c>
      <c r="AH1339" s="36">
        <f t="shared" si="435"/>
        <v>1335</v>
      </c>
      <c r="AI1339" s="42">
        <f t="shared" si="436"/>
        <v>54733.4</v>
      </c>
      <c r="AJ1339" s="43">
        <f t="shared" si="437"/>
        <v>29.810871959204565</v>
      </c>
      <c r="AK1339" s="43">
        <f t="shared" si="438"/>
        <v>-1.8320446136858605E-2</v>
      </c>
      <c r="AL1339" s="36">
        <f t="shared" si="439"/>
        <v>51.459230619401083</v>
      </c>
      <c r="AM1339" s="36">
        <v>1</v>
      </c>
      <c r="AN1339" s="36">
        <f t="shared" si="440"/>
        <v>-0.93052307001258605</v>
      </c>
      <c r="AO1339" s="36">
        <v>4</v>
      </c>
      <c r="AP1339" s="42">
        <f>INT(AI1339/1000)*1000</f>
        <v>54000</v>
      </c>
      <c r="AQ1339" s="42">
        <f>MOD(AI1339,1000)</f>
        <v>733.40000000000146</v>
      </c>
      <c r="AR1339" s="42">
        <f>MOD(AI1340,1000)-0.2+(AP1340-AP1339)</f>
        <v>762.99999999999704</v>
      </c>
    </row>
    <row r="1340" spans="1:44" x14ac:dyDescent="0.25">
      <c r="A1340" s="32" t="s">
        <v>0</v>
      </c>
      <c r="B1340" s="33" t="s">
        <v>1</v>
      </c>
      <c r="C1340" s="32">
        <v>1336</v>
      </c>
      <c r="D1340">
        <f>MATCH(C1340,TrainRun!$AG$2:$AG$148,1)</f>
        <v>134</v>
      </c>
      <c r="E1340">
        <f>INT(INDEX(TrainRun!$AD$2:$AD$148,'By Second'!D1340))</f>
        <v>1316</v>
      </c>
      <c r="F1340">
        <f>IF(E1340=0,0,INDEX(TrainRun!$AE$2:$AE$148,'By Second'!D1340))</f>
        <v>30.158960435804872</v>
      </c>
      <c r="G1340">
        <f>INDEX(TrainRun!$AF$2:$AF$148,'By Second'!D1340)</f>
        <v>54163.88847861439</v>
      </c>
      <c r="H1340">
        <f t="shared" si="423"/>
        <v>135</v>
      </c>
      <c r="I1340">
        <f>INT(INDEX(TrainRun!$AD$2:$AD$148,'By Second'!H1340))</f>
        <v>1345</v>
      </c>
      <c r="J1340">
        <f>INDEX(TrainRun!$AE$2:$AE$148,'By Second'!H1340)</f>
        <v>29.627667497835972</v>
      </c>
      <c r="K1340">
        <f t="shared" si="420"/>
        <v>29</v>
      </c>
      <c r="L1340">
        <f t="shared" si="421"/>
        <v>-0.53129293796889954</v>
      </c>
      <c r="M1340">
        <f t="shared" si="424"/>
        <v>-1.8320446136858605E-2</v>
      </c>
      <c r="N1340" s="32">
        <f t="shared" si="425"/>
        <v>29.792551513067707</v>
      </c>
      <c r="O1340" s="29">
        <f t="shared" si="422"/>
        <v>54763.231915027362</v>
      </c>
      <c r="P1340">
        <f>MATCH(O1340,LORDetail!$B$2:$B$930,1)</f>
        <v>318</v>
      </c>
      <c r="Q1340">
        <f>INDEX(LORDetail!$B$2:$B$930,P1340)</f>
        <v>54626.932945798762</v>
      </c>
      <c r="R1340">
        <f>INDEX(LORDetail!$D$2:$D$930,P1340)</f>
        <v>51.459336580673501</v>
      </c>
      <c r="S1340">
        <f>INDEX(LORDetail!$E$2:$E$930,P1340)</f>
        <v>-0.92899694720475401</v>
      </c>
      <c r="T1340">
        <f>INDEX(LORDetail!$G$2:$G$930,P1340)</f>
        <v>34.077300000000001</v>
      </c>
      <c r="U1340">
        <f t="shared" si="426"/>
        <v>319</v>
      </c>
      <c r="V1340">
        <f>INDEX(LORDetail!$B$2:$B$930,U1340)</f>
        <v>54832.178939988844</v>
      </c>
      <c r="W1340">
        <f>INDEX(LORDetail!$D$2:$D$930,U1340)</f>
        <v>51.459132385215902</v>
      </c>
      <c r="X1340">
        <f>INDEX(LORDetail!$E$2:$E$930,U1340)</f>
        <v>-0.93193790231025997</v>
      </c>
      <c r="Y1340">
        <f>INDEX(LORDetail!$G$2:$G$930,U1340)</f>
        <v>34.206099999999999</v>
      </c>
      <c r="Z1340">
        <f t="shared" si="427"/>
        <v>205.24599419008155</v>
      </c>
      <c r="AA1340" s="29">
        <f t="shared" si="428"/>
        <v>136.29896922859916</v>
      </c>
      <c r="AB1340">
        <f t="shared" si="429"/>
        <v>0.66407614807025439</v>
      </c>
      <c r="AC1340" s="32">
        <f t="shared" si="430"/>
        <v>51.459200979340565</v>
      </c>
      <c r="AD1340" s="32">
        <f t="shared" si="431"/>
        <v>-0.930949965342866</v>
      </c>
      <c r="AE1340" s="34">
        <f t="shared" si="432"/>
        <v>34.162833007871448</v>
      </c>
      <c r="AF1340" s="36" t="str">
        <f t="shared" si="433"/>
        <v>PADTON</v>
      </c>
      <c r="AG1340" s="36" t="str">
        <f t="shared" si="434"/>
        <v>RDNGSTN</v>
      </c>
      <c r="AH1340" s="36">
        <f t="shared" si="435"/>
        <v>1336</v>
      </c>
      <c r="AI1340" s="42">
        <f t="shared" si="436"/>
        <v>54763.199999999997</v>
      </c>
      <c r="AJ1340" s="43">
        <f t="shared" si="437"/>
        <v>29.792551513067707</v>
      </c>
      <c r="AK1340" s="43">
        <f t="shared" si="438"/>
        <v>-1.8320446136858605E-2</v>
      </c>
      <c r="AL1340" s="36">
        <f t="shared" si="439"/>
        <v>51.459200979340565</v>
      </c>
      <c r="AM1340" s="36">
        <v>1</v>
      </c>
      <c r="AN1340" s="36">
        <f t="shared" si="440"/>
        <v>-0.930949965342866</v>
      </c>
      <c r="AO1340" s="36">
        <v>4</v>
      </c>
      <c r="AP1340" s="42">
        <f>INT(AI1340/1000)*1000</f>
        <v>54000</v>
      </c>
      <c r="AQ1340" s="42">
        <f>MOD(AI1340,1000)</f>
        <v>763.19999999999709</v>
      </c>
      <c r="AR1340" s="42">
        <f>MOD(AI1341,1000)-0.2+(AP1341-AP1340)</f>
        <v>792.8</v>
      </c>
    </row>
    <row r="1341" spans="1:44" x14ac:dyDescent="0.25">
      <c r="A1341" s="32" t="s">
        <v>0</v>
      </c>
      <c r="B1341" s="33" t="s">
        <v>1</v>
      </c>
      <c r="C1341" s="32">
        <v>1337</v>
      </c>
      <c r="D1341">
        <f>MATCH(C1341,TrainRun!$AG$2:$AG$148,1)</f>
        <v>134</v>
      </c>
      <c r="E1341">
        <f>INT(INDEX(TrainRun!$AD$2:$AD$148,'By Second'!D1341))</f>
        <v>1316</v>
      </c>
      <c r="F1341">
        <f>IF(E1341=0,0,INDEX(TrainRun!$AE$2:$AE$148,'By Second'!D1341))</f>
        <v>30.158960435804872</v>
      </c>
      <c r="G1341">
        <f>INDEX(TrainRun!$AF$2:$AF$148,'By Second'!D1341)</f>
        <v>54163.88847861439</v>
      </c>
      <c r="H1341">
        <f t="shared" si="423"/>
        <v>135</v>
      </c>
      <c r="I1341">
        <f>INT(INDEX(TrainRun!$AD$2:$AD$148,'By Second'!H1341))</f>
        <v>1345</v>
      </c>
      <c r="J1341">
        <f>INDEX(TrainRun!$AE$2:$AE$148,'By Second'!H1341)</f>
        <v>29.627667497835972</v>
      </c>
      <c r="K1341">
        <f t="shared" si="420"/>
        <v>29</v>
      </c>
      <c r="L1341">
        <f t="shared" si="421"/>
        <v>-0.53129293796889954</v>
      </c>
      <c r="M1341">
        <f t="shared" si="424"/>
        <v>-1.8320446136858605E-2</v>
      </c>
      <c r="N1341" s="32">
        <f t="shared" si="425"/>
        <v>29.774231066930849</v>
      </c>
      <c r="O1341" s="29">
        <f t="shared" si="422"/>
        <v>54793.006146094289</v>
      </c>
      <c r="P1341">
        <f>MATCH(O1341,LORDetail!$B$2:$B$930,1)</f>
        <v>318</v>
      </c>
      <c r="Q1341">
        <f>INDEX(LORDetail!$B$2:$B$930,P1341)</f>
        <v>54626.932945798762</v>
      </c>
      <c r="R1341">
        <f>INDEX(LORDetail!$D$2:$D$930,P1341)</f>
        <v>51.459336580673501</v>
      </c>
      <c r="S1341">
        <f>INDEX(LORDetail!$E$2:$E$930,P1341)</f>
        <v>-0.92899694720475401</v>
      </c>
      <c r="T1341">
        <f>INDEX(LORDetail!$G$2:$G$930,P1341)</f>
        <v>34.077300000000001</v>
      </c>
      <c r="U1341">
        <f t="shared" si="426"/>
        <v>319</v>
      </c>
      <c r="V1341">
        <f>INDEX(LORDetail!$B$2:$B$930,U1341)</f>
        <v>54832.178939988844</v>
      </c>
      <c r="W1341">
        <f>INDEX(LORDetail!$D$2:$D$930,U1341)</f>
        <v>51.459132385215902</v>
      </c>
      <c r="X1341">
        <f>INDEX(LORDetail!$E$2:$E$930,U1341)</f>
        <v>-0.93193790231025997</v>
      </c>
      <c r="Y1341">
        <f>INDEX(LORDetail!$G$2:$G$930,U1341)</f>
        <v>34.206099999999999</v>
      </c>
      <c r="Z1341">
        <f t="shared" si="427"/>
        <v>205.24599419008155</v>
      </c>
      <c r="AA1341" s="29">
        <f t="shared" si="428"/>
        <v>166.07320029552648</v>
      </c>
      <c r="AB1341">
        <f t="shared" si="429"/>
        <v>0.80914222443592965</v>
      </c>
      <c r="AC1341" s="32">
        <f t="shared" si="430"/>
        <v>51.459171357506719</v>
      </c>
      <c r="AD1341" s="32">
        <f t="shared" si="431"/>
        <v>-0.93137659816078933</v>
      </c>
      <c r="AE1341" s="34">
        <f t="shared" si="432"/>
        <v>34.181517518507349</v>
      </c>
      <c r="AF1341" s="36" t="str">
        <f t="shared" si="433"/>
        <v>PADTON</v>
      </c>
      <c r="AG1341" s="36" t="str">
        <f t="shared" si="434"/>
        <v>RDNGSTN</v>
      </c>
      <c r="AH1341" s="36">
        <f t="shared" si="435"/>
        <v>1337</v>
      </c>
      <c r="AI1341" s="42">
        <f t="shared" si="436"/>
        <v>54793</v>
      </c>
      <c r="AJ1341" s="43">
        <f t="shared" si="437"/>
        <v>29.774231066930849</v>
      </c>
      <c r="AK1341" s="43">
        <f t="shared" si="438"/>
        <v>-1.8320446136858605E-2</v>
      </c>
      <c r="AL1341" s="36">
        <f t="shared" si="439"/>
        <v>51.459171357506719</v>
      </c>
      <c r="AM1341" s="36">
        <v>1</v>
      </c>
      <c r="AN1341" s="36">
        <f t="shared" si="440"/>
        <v>-0.93137659816078933</v>
      </c>
      <c r="AO1341" s="36">
        <v>4</v>
      </c>
      <c r="AP1341" s="42">
        <f>INT(AI1341/1000)*1000</f>
        <v>54000</v>
      </c>
      <c r="AQ1341" s="42">
        <f>MOD(AI1341,1000)</f>
        <v>793</v>
      </c>
      <c r="AR1341" s="42">
        <f>MOD(AI1342,1000)-0.2+(AP1342-AP1341)</f>
        <v>822.60000000000286</v>
      </c>
    </row>
    <row r="1342" spans="1:44" x14ac:dyDescent="0.25">
      <c r="A1342" s="32" t="s">
        <v>0</v>
      </c>
      <c r="B1342" s="33" t="s">
        <v>1</v>
      </c>
      <c r="C1342" s="32">
        <v>1338</v>
      </c>
      <c r="D1342">
        <f>MATCH(C1342,TrainRun!$AG$2:$AG$148,1)</f>
        <v>134</v>
      </c>
      <c r="E1342">
        <f>INT(INDEX(TrainRun!$AD$2:$AD$148,'By Second'!D1342))</f>
        <v>1316</v>
      </c>
      <c r="F1342">
        <f>IF(E1342=0,0,INDEX(TrainRun!$AE$2:$AE$148,'By Second'!D1342))</f>
        <v>30.158960435804872</v>
      </c>
      <c r="G1342">
        <f>INDEX(TrainRun!$AF$2:$AF$148,'By Second'!D1342)</f>
        <v>54163.88847861439</v>
      </c>
      <c r="H1342">
        <f t="shared" si="423"/>
        <v>135</v>
      </c>
      <c r="I1342">
        <f>INT(INDEX(TrainRun!$AD$2:$AD$148,'By Second'!H1342))</f>
        <v>1345</v>
      </c>
      <c r="J1342">
        <f>INDEX(TrainRun!$AE$2:$AE$148,'By Second'!H1342)</f>
        <v>29.627667497835972</v>
      </c>
      <c r="K1342">
        <f t="shared" si="420"/>
        <v>29</v>
      </c>
      <c r="L1342">
        <f t="shared" si="421"/>
        <v>-0.53129293796889954</v>
      </c>
      <c r="M1342">
        <f t="shared" si="424"/>
        <v>-1.8320446136858605E-2</v>
      </c>
      <c r="N1342" s="32">
        <f t="shared" si="425"/>
        <v>29.755910620793991</v>
      </c>
      <c r="O1342" s="29">
        <f t="shared" si="422"/>
        <v>54822.762056715081</v>
      </c>
      <c r="P1342">
        <f>MATCH(O1342,LORDetail!$B$2:$B$930,1)</f>
        <v>318</v>
      </c>
      <c r="Q1342">
        <f>INDEX(LORDetail!$B$2:$B$930,P1342)</f>
        <v>54626.932945798762</v>
      </c>
      <c r="R1342">
        <f>INDEX(LORDetail!$D$2:$D$930,P1342)</f>
        <v>51.459336580673501</v>
      </c>
      <c r="S1342">
        <f>INDEX(LORDetail!$E$2:$E$930,P1342)</f>
        <v>-0.92899694720475401</v>
      </c>
      <c r="T1342">
        <f>INDEX(LORDetail!$G$2:$G$930,P1342)</f>
        <v>34.077300000000001</v>
      </c>
      <c r="U1342">
        <f t="shared" si="426"/>
        <v>319</v>
      </c>
      <c r="V1342">
        <f>INDEX(LORDetail!$B$2:$B$930,U1342)</f>
        <v>54832.178939988844</v>
      </c>
      <c r="W1342">
        <f>INDEX(LORDetail!$D$2:$D$930,U1342)</f>
        <v>51.459132385215902</v>
      </c>
      <c r="X1342">
        <f>INDEX(LORDetail!$E$2:$E$930,U1342)</f>
        <v>-0.93193790231025997</v>
      </c>
      <c r="Y1342">
        <f>INDEX(LORDetail!$G$2:$G$930,U1342)</f>
        <v>34.206099999999999</v>
      </c>
      <c r="Z1342">
        <f t="shared" si="427"/>
        <v>205.24599419008155</v>
      </c>
      <c r="AA1342" s="29">
        <f t="shared" si="428"/>
        <v>195.82911091631831</v>
      </c>
      <c r="AB1342">
        <f t="shared" si="429"/>
        <v>0.95411903988224922</v>
      </c>
      <c r="AC1342" s="32">
        <f t="shared" si="430"/>
        <v>51.459141753899551</v>
      </c>
      <c r="AD1342" s="32">
        <f t="shared" si="431"/>
        <v>-0.93180296846635613</v>
      </c>
      <c r="AE1342" s="34">
        <f t="shared" si="432"/>
        <v>34.200190532336833</v>
      </c>
      <c r="AF1342" s="36" t="str">
        <f t="shared" si="433"/>
        <v>PADTON</v>
      </c>
      <c r="AG1342" s="36" t="str">
        <f t="shared" si="434"/>
        <v>RDNGSTN</v>
      </c>
      <c r="AH1342" s="36">
        <f t="shared" si="435"/>
        <v>1338</v>
      </c>
      <c r="AI1342" s="42">
        <f t="shared" si="436"/>
        <v>54822.8</v>
      </c>
      <c r="AJ1342" s="43">
        <f t="shared" si="437"/>
        <v>29.755910620793991</v>
      </c>
      <c r="AK1342" s="43">
        <f t="shared" si="438"/>
        <v>-1.8320446136858605E-2</v>
      </c>
      <c r="AL1342" s="36">
        <f t="shared" si="439"/>
        <v>51.459141753899551</v>
      </c>
      <c r="AM1342" s="36">
        <v>1</v>
      </c>
      <c r="AN1342" s="36">
        <f t="shared" si="440"/>
        <v>-0.93180296846635613</v>
      </c>
      <c r="AO1342" s="36">
        <v>4</v>
      </c>
      <c r="AP1342" s="42">
        <f>INT(AI1342/1000)*1000</f>
        <v>54000</v>
      </c>
      <c r="AQ1342" s="42">
        <f>MOD(AI1342,1000)</f>
        <v>822.80000000000291</v>
      </c>
      <c r="AR1342" s="42">
        <f>MOD(AI1343,1000)-0.2+(AP1343-AP1342)</f>
        <v>852.20000000000141</v>
      </c>
    </row>
    <row r="1343" spans="1:44" x14ac:dyDescent="0.25">
      <c r="A1343" s="32" t="s">
        <v>0</v>
      </c>
      <c r="B1343" s="33" t="s">
        <v>1</v>
      </c>
      <c r="C1343" s="32">
        <v>1339</v>
      </c>
      <c r="D1343">
        <f>MATCH(C1343,TrainRun!$AG$2:$AG$148,1)</f>
        <v>134</v>
      </c>
      <c r="E1343">
        <f>INT(INDEX(TrainRun!$AD$2:$AD$148,'By Second'!D1343))</f>
        <v>1316</v>
      </c>
      <c r="F1343">
        <f>IF(E1343=0,0,INDEX(TrainRun!$AE$2:$AE$148,'By Second'!D1343))</f>
        <v>30.158960435804872</v>
      </c>
      <c r="G1343">
        <f>INDEX(TrainRun!$AF$2:$AF$148,'By Second'!D1343)</f>
        <v>54163.88847861439</v>
      </c>
      <c r="H1343">
        <f t="shared" si="423"/>
        <v>135</v>
      </c>
      <c r="I1343">
        <f>INT(INDEX(TrainRun!$AD$2:$AD$148,'By Second'!H1343))</f>
        <v>1345</v>
      </c>
      <c r="J1343">
        <f>INDEX(TrainRun!$AE$2:$AE$148,'By Second'!H1343)</f>
        <v>29.627667497835972</v>
      </c>
      <c r="K1343">
        <f t="shared" si="420"/>
        <v>29</v>
      </c>
      <c r="L1343">
        <f t="shared" si="421"/>
        <v>-0.53129293796889954</v>
      </c>
      <c r="M1343">
        <f t="shared" si="424"/>
        <v>-1.8320446136858605E-2</v>
      </c>
      <c r="N1343" s="32">
        <f t="shared" si="425"/>
        <v>29.737590174657132</v>
      </c>
      <c r="O1343" s="29">
        <f t="shared" si="422"/>
        <v>54852.499646889737</v>
      </c>
      <c r="P1343">
        <f>MATCH(O1343,LORDetail!$B$2:$B$930,1)</f>
        <v>319</v>
      </c>
      <c r="Q1343">
        <f>INDEX(LORDetail!$B$2:$B$930,P1343)</f>
        <v>54832.178939988844</v>
      </c>
      <c r="R1343">
        <f>INDEX(LORDetail!$D$2:$D$930,P1343)</f>
        <v>51.459132385215902</v>
      </c>
      <c r="S1343">
        <f>INDEX(LORDetail!$E$2:$E$930,P1343)</f>
        <v>-0.93193790231025997</v>
      </c>
      <c r="T1343">
        <f>INDEX(LORDetail!$G$2:$G$930,P1343)</f>
        <v>34.206099999999999</v>
      </c>
      <c r="U1343">
        <f t="shared" si="426"/>
        <v>320</v>
      </c>
      <c r="V1343">
        <f>INDEX(LORDetail!$B$2:$B$930,U1343)</f>
        <v>55051.250207952682</v>
      </c>
      <c r="W1343">
        <f>INDEX(LORDetail!$D$2:$D$930,U1343)</f>
        <v>51.458899692257702</v>
      </c>
      <c r="X1343">
        <f>INDEX(LORDetail!$E$2:$E$930,U1343)</f>
        <v>-0.93507421665263302</v>
      </c>
      <c r="Y1343">
        <f>INDEX(LORDetail!$G$2:$G$930,U1343)</f>
        <v>34.34357</v>
      </c>
      <c r="Z1343">
        <f t="shared" si="427"/>
        <v>219.07126796383818</v>
      </c>
      <c r="AA1343" s="29">
        <f t="shared" si="428"/>
        <v>20.320706900893128</v>
      </c>
      <c r="AB1343">
        <f t="shared" si="429"/>
        <v>9.2758430120774407E-2</v>
      </c>
      <c r="AC1343" s="32">
        <f t="shared" si="430"/>
        <v>51.459110800982401</v>
      </c>
      <c r="AD1343" s="32">
        <f t="shared" si="431"/>
        <v>-0.93222882190502376</v>
      </c>
      <c r="AE1343" s="34">
        <f t="shared" si="432"/>
        <v>34.218851501388706</v>
      </c>
      <c r="AF1343" s="36" t="str">
        <f t="shared" si="433"/>
        <v>PADTON</v>
      </c>
      <c r="AG1343" s="36" t="str">
        <f t="shared" si="434"/>
        <v>RDNGSTN</v>
      </c>
      <c r="AH1343" s="36">
        <f t="shared" si="435"/>
        <v>1339</v>
      </c>
      <c r="AI1343" s="42">
        <f t="shared" si="436"/>
        <v>54852.4</v>
      </c>
      <c r="AJ1343" s="43">
        <f t="shared" si="437"/>
        <v>29.737590174657132</v>
      </c>
      <c r="AK1343" s="43">
        <f t="shared" si="438"/>
        <v>-1.8320446136858605E-2</v>
      </c>
      <c r="AL1343" s="36">
        <f t="shared" si="439"/>
        <v>51.459110800982401</v>
      </c>
      <c r="AM1343" s="36">
        <v>1</v>
      </c>
      <c r="AN1343" s="36">
        <f t="shared" si="440"/>
        <v>-0.93222882190502376</v>
      </c>
      <c r="AO1343" s="36">
        <v>4</v>
      </c>
      <c r="AP1343" s="42">
        <f>INT(AI1343/1000)*1000</f>
        <v>54000</v>
      </c>
      <c r="AQ1343" s="42">
        <f>MOD(AI1343,1000)</f>
        <v>852.40000000000146</v>
      </c>
      <c r="AR1343" s="42">
        <f>MOD(AI1344,1000)-0.2+(AP1344-AP1343)</f>
        <v>881.99999999999704</v>
      </c>
    </row>
    <row r="1344" spans="1:44" x14ac:dyDescent="0.25">
      <c r="A1344" s="32" t="s">
        <v>0</v>
      </c>
      <c r="B1344" s="33" t="s">
        <v>1</v>
      </c>
      <c r="C1344" s="32">
        <v>1340</v>
      </c>
      <c r="D1344">
        <f>MATCH(C1344,TrainRun!$AG$2:$AG$148,1)</f>
        <v>134</v>
      </c>
      <c r="E1344">
        <f>INT(INDEX(TrainRun!$AD$2:$AD$148,'By Second'!D1344))</f>
        <v>1316</v>
      </c>
      <c r="F1344">
        <f>IF(E1344=0,0,INDEX(TrainRun!$AE$2:$AE$148,'By Second'!D1344))</f>
        <v>30.158960435804872</v>
      </c>
      <c r="G1344">
        <f>INDEX(TrainRun!$AF$2:$AF$148,'By Second'!D1344)</f>
        <v>54163.88847861439</v>
      </c>
      <c r="H1344">
        <f t="shared" si="423"/>
        <v>135</v>
      </c>
      <c r="I1344">
        <f>INT(INDEX(TrainRun!$AD$2:$AD$148,'By Second'!H1344))</f>
        <v>1345</v>
      </c>
      <c r="J1344">
        <f>INDEX(TrainRun!$AE$2:$AE$148,'By Second'!H1344)</f>
        <v>29.627667497835972</v>
      </c>
      <c r="K1344">
        <f t="shared" si="420"/>
        <v>29</v>
      </c>
      <c r="L1344">
        <f t="shared" si="421"/>
        <v>-0.53129293796889954</v>
      </c>
      <c r="M1344">
        <f t="shared" si="424"/>
        <v>-1.8320446136858605E-2</v>
      </c>
      <c r="N1344" s="32">
        <f t="shared" si="425"/>
        <v>29.719269728520274</v>
      </c>
      <c r="O1344" s="29">
        <f t="shared" si="422"/>
        <v>54882.218916618258</v>
      </c>
      <c r="P1344">
        <f>MATCH(O1344,LORDetail!$B$2:$B$930,1)</f>
        <v>319</v>
      </c>
      <c r="Q1344">
        <f>INDEX(LORDetail!$B$2:$B$930,P1344)</f>
        <v>54832.178939988844</v>
      </c>
      <c r="R1344">
        <f>INDEX(LORDetail!$D$2:$D$930,P1344)</f>
        <v>51.459132385215902</v>
      </c>
      <c r="S1344">
        <f>INDEX(LORDetail!$E$2:$E$930,P1344)</f>
        <v>-0.93193790231025997</v>
      </c>
      <c r="T1344">
        <f>INDEX(LORDetail!$G$2:$G$930,P1344)</f>
        <v>34.206099999999999</v>
      </c>
      <c r="U1344">
        <f t="shared" si="426"/>
        <v>320</v>
      </c>
      <c r="V1344">
        <f>INDEX(LORDetail!$B$2:$B$930,U1344)</f>
        <v>55051.250207952682</v>
      </c>
      <c r="W1344">
        <f>INDEX(LORDetail!$D$2:$D$930,U1344)</f>
        <v>51.458899692257702</v>
      </c>
      <c r="X1344">
        <f>INDEX(LORDetail!$E$2:$E$930,U1344)</f>
        <v>-0.93507421665263302</v>
      </c>
      <c r="Y1344">
        <f>INDEX(LORDetail!$G$2:$G$930,U1344)</f>
        <v>34.34357</v>
      </c>
      <c r="Z1344">
        <f t="shared" si="427"/>
        <v>219.07126796383818</v>
      </c>
      <c r="AA1344" s="29">
        <f t="shared" si="428"/>
        <v>50.039976629414014</v>
      </c>
      <c r="AB1344">
        <f t="shared" si="429"/>
        <v>0.22841871092686628</v>
      </c>
      <c r="AC1344" s="32">
        <f t="shared" si="430"/>
        <v>51.459079233790348</v>
      </c>
      <c r="AD1344" s="32">
        <f t="shared" si="431"/>
        <v>-0.93265429518940623</v>
      </c>
      <c r="AE1344" s="34">
        <f t="shared" si="432"/>
        <v>34.237500720191115</v>
      </c>
      <c r="AF1344" s="36" t="str">
        <f t="shared" si="433"/>
        <v>PADTON</v>
      </c>
      <c r="AG1344" s="36" t="str">
        <f t="shared" si="434"/>
        <v>RDNGSTN</v>
      </c>
      <c r="AH1344" s="36">
        <f t="shared" si="435"/>
        <v>1340</v>
      </c>
      <c r="AI1344" s="42">
        <f t="shared" si="436"/>
        <v>54882.2</v>
      </c>
      <c r="AJ1344" s="43">
        <f t="shared" si="437"/>
        <v>29.719269728520274</v>
      </c>
      <c r="AK1344" s="43">
        <f t="shared" si="438"/>
        <v>-1.8320446136858605E-2</v>
      </c>
      <c r="AL1344" s="36">
        <f t="shared" si="439"/>
        <v>51.459079233790348</v>
      </c>
      <c r="AM1344" s="36">
        <v>1</v>
      </c>
      <c r="AN1344" s="36">
        <f t="shared" si="440"/>
        <v>-0.93265429518940623</v>
      </c>
      <c r="AO1344" s="36">
        <v>4</v>
      </c>
      <c r="AP1344" s="42">
        <f>INT(AI1344/1000)*1000</f>
        <v>54000</v>
      </c>
      <c r="AQ1344" s="42">
        <f>MOD(AI1344,1000)</f>
        <v>882.19999999999709</v>
      </c>
      <c r="AR1344" s="42">
        <f>MOD(AI1345,1000)-0.2+(AP1345-AP1344)</f>
        <v>911.8</v>
      </c>
    </row>
    <row r="1345" spans="1:44" x14ac:dyDescent="0.25">
      <c r="A1345" s="32" t="s">
        <v>0</v>
      </c>
      <c r="B1345" s="33" t="s">
        <v>1</v>
      </c>
      <c r="C1345" s="32">
        <v>1341</v>
      </c>
      <c r="D1345">
        <f>MATCH(C1345,TrainRun!$AG$2:$AG$148,1)</f>
        <v>134</v>
      </c>
      <c r="E1345">
        <f>INT(INDEX(TrainRun!$AD$2:$AD$148,'By Second'!D1345))</f>
        <v>1316</v>
      </c>
      <c r="F1345">
        <f>IF(E1345=0,0,INDEX(TrainRun!$AE$2:$AE$148,'By Second'!D1345))</f>
        <v>30.158960435804872</v>
      </c>
      <c r="G1345">
        <f>INDEX(TrainRun!$AF$2:$AF$148,'By Second'!D1345)</f>
        <v>54163.88847861439</v>
      </c>
      <c r="H1345">
        <f t="shared" si="423"/>
        <v>135</v>
      </c>
      <c r="I1345">
        <f>INT(INDEX(TrainRun!$AD$2:$AD$148,'By Second'!H1345))</f>
        <v>1345</v>
      </c>
      <c r="J1345">
        <f>INDEX(TrainRun!$AE$2:$AE$148,'By Second'!H1345)</f>
        <v>29.627667497835972</v>
      </c>
      <c r="K1345">
        <f t="shared" si="420"/>
        <v>29</v>
      </c>
      <c r="L1345">
        <f t="shared" si="421"/>
        <v>-0.53129293796889954</v>
      </c>
      <c r="M1345">
        <f t="shared" si="424"/>
        <v>-1.8320446136858605E-2</v>
      </c>
      <c r="N1345" s="32">
        <f t="shared" si="425"/>
        <v>29.700949282383416</v>
      </c>
      <c r="O1345" s="29">
        <f t="shared" si="422"/>
        <v>54911.919865900643</v>
      </c>
      <c r="P1345">
        <f>MATCH(O1345,LORDetail!$B$2:$B$930,1)</f>
        <v>319</v>
      </c>
      <c r="Q1345">
        <f>INDEX(LORDetail!$B$2:$B$930,P1345)</f>
        <v>54832.178939988844</v>
      </c>
      <c r="R1345">
        <f>INDEX(LORDetail!$D$2:$D$930,P1345)</f>
        <v>51.459132385215902</v>
      </c>
      <c r="S1345">
        <f>INDEX(LORDetail!$E$2:$E$930,P1345)</f>
        <v>-0.93193790231025997</v>
      </c>
      <c r="T1345">
        <f>INDEX(LORDetail!$G$2:$G$930,P1345)</f>
        <v>34.206099999999999</v>
      </c>
      <c r="U1345">
        <f t="shared" si="426"/>
        <v>320</v>
      </c>
      <c r="V1345">
        <f>INDEX(LORDetail!$B$2:$B$930,U1345)</f>
        <v>55051.250207952682</v>
      </c>
      <c r="W1345">
        <f>INDEX(LORDetail!$D$2:$D$930,U1345)</f>
        <v>51.458899692257702</v>
      </c>
      <c r="X1345">
        <f>INDEX(LORDetail!$E$2:$E$930,U1345)</f>
        <v>-0.93507421665263302</v>
      </c>
      <c r="Y1345">
        <f>INDEX(LORDetail!$G$2:$G$930,U1345)</f>
        <v>34.34357</v>
      </c>
      <c r="Z1345">
        <f t="shared" si="427"/>
        <v>219.07126796383818</v>
      </c>
      <c r="AA1345" s="29">
        <f t="shared" si="428"/>
        <v>79.740925911799422</v>
      </c>
      <c r="AB1345">
        <f t="shared" si="429"/>
        <v>0.36399536394230464</v>
      </c>
      <c r="AC1345" s="32">
        <f t="shared" si="430"/>
        <v>51.459047686057893</v>
      </c>
      <c r="AD1345" s="32">
        <f t="shared" si="431"/>
        <v>-0.93307950619074953</v>
      </c>
      <c r="AE1345" s="34">
        <f t="shared" si="432"/>
        <v>34.256138442681149</v>
      </c>
      <c r="AF1345" s="36" t="str">
        <f t="shared" si="433"/>
        <v>PADTON</v>
      </c>
      <c r="AG1345" s="36" t="str">
        <f t="shared" si="434"/>
        <v>RDNGSTN</v>
      </c>
      <c r="AH1345" s="36">
        <f t="shared" si="435"/>
        <v>1341</v>
      </c>
      <c r="AI1345" s="42">
        <f t="shared" si="436"/>
        <v>54912</v>
      </c>
      <c r="AJ1345" s="43">
        <f t="shared" si="437"/>
        <v>29.700949282383416</v>
      </c>
      <c r="AK1345" s="43">
        <f t="shared" si="438"/>
        <v>-1.8320446136858605E-2</v>
      </c>
      <c r="AL1345" s="36">
        <f t="shared" si="439"/>
        <v>51.459047686057893</v>
      </c>
      <c r="AM1345" s="36">
        <v>1</v>
      </c>
      <c r="AN1345" s="36">
        <f t="shared" si="440"/>
        <v>-0.93307950619074953</v>
      </c>
      <c r="AO1345" s="36">
        <v>4</v>
      </c>
      <c r="AP1345" s="42">
        <f>INT(AI1345/1000)*1000</f>
        <v>54000</v>
      </c>
      <c r="AQ1345" s="42">
        <f>MOD(AI1345,1000)</f>
        <v>912</v>
      </c>
      <c r="AR1345" s="42">
        <f>MOD(AI1346,1000)-0.2+(AP1346-AP1345)</f>
        <v>941.3999999999985</v>
      </c>
    </row>
    <row r="1346" spans="1:44" x14ac:dyDescent="0.25">
      <c r="A1346" s="32" t="s">
        <v>0</v>
      </c>
      <c r="B1346" s="33" t="s">
        <v>1</v>
      </c>
      <c r="C1346" s="32">
        <v>1342</v>
      </c>
      <c r="D1346">
        <f>MATCH(C1346,TrainRun!$AG$2:$AG$148,1)</f>
        <v>134</v>
      </c>
      <c r="E1346">
        <f>INT(INDEX(TrainRun!$AD$2:$AD$148,'By Second'!D1346))</f>
        <v>1316</v>
      </c>
      <c r="F1346">
        <f>IF(E1346=0,0,INDEX(TrainRun!$AE$2:$AE$148,'By Second'!D1346))</f>
        <v>30.158960435804872</v>
      </c>
      <c r="G1346">
        <f>INDEX(TrainRun!$AF$2:$AF$148,'By Second'!D1346)</f>
        <v>54163.88847861439</v>
      </c>
      <c r="H1346">
        <f t="shared" si="423"/>
        <v>135</v>
      </c>
      <c r="I1346">
        <f>INT(INDEX(TrainRun!$AD$2:$AD$148,'By Second'!H1346))</f>
        <v>1345</v>
      </c>
      <c r="J1346">
        <f>INDEX(TrainRun!$AE$2:$AE$148,'By Second'!H1346)</f>
        <v>29.627667497835972</v>
      </c>
      <c r="K1346">
        <f t="shared" si="420"/>
        <v>29</v>
      </c>
      <c r="L1346">
        <f t="shared" si="421"/>
        <v>-0.53129293796889954</v>
      </c>
      <c r="M1346">
        <f t="shared" si="424"/>
        <v>-1.8320446136858605E-2</v>
      </c>
      <c r="N1346" s="32">
        <f t="shared" si="425"/>
        <v>29.682628836246558</v>
      </c>
      <c r="O1346" s="29">
        <f t="shared" si="422"/>
        <v>54941.602494736893</v>
      </c>
      <c r="P1346">
        <f>MATCH(O1346,LORDetail!$B$2:$B$930,1)</f>
        <v>319</v>
      </c>
      <c r="Q1346">
        <f>INDEX(LORDetail!$B$2:$B$930,P1346)</f>
        <v>54832.178939988844</v>
      </c>
      <c r="R1346">
        <f>INDEX(LORDetail!$D$2:$D$930,P1346)</f>
        <v>51.459132385215902</v>
      </c>
      <c r="S1346">
        <f>INDEX(LORDetail!$E$2:$E$930,P1346)</f>
        <v>-0.93193790231025997</v>
      </c>
      <c r="T1346">
        <f>INDEX(LORDetail!$G$2:$G$930,P1346)</f>
        <v>34.206099999999999</v>
      </c>
      <c r="U1346">
        <f t="shared" si="426"/>
        <v>320</v>
      </c>
      <c r="V1346">
        <f>INDEX(LORDetail!$B$2:$B$930,U1346)</f>
        <v>55051.250207952682</v>
      </c>
      <c r="W1346">
        <f>INDEX(LORDetail!$D$2:$D$930,U1346)</f>
        <v>51.458899692257702</v>
      </c>
      <c r="X1346">
        <f>INDEX(LORDetail!$E$2:$E$930,U1346)</f>
        <v>-0.93507421665263302</v>
      </c>
      <c r="Y1346">
        <f>INDEX(LORDetail!$G$2:$G$930,U1346)</f>
        <v>34.34357</v>
      </c>
      <c r="Z1346">
        <f t="shared" si="427"/>
        <v>219.07126796383818</v>
      </c>
      <c r="AA1346" s="29">
        <f t="shared" si="428"/>
        <v>109.42355474804936</v>
      </c>
      <c r="AB1346">
        <f t="shared" si="429"/>
        <v>0.49948838916708949</v>
      </c>
      <c r="AC1346" s="32">
        <f t="shared" si="430"/>
        <v>51.459016157785044</v>
      </c>
      <c r="AD1346" s="32">
        <f t="shared" si="431"/>
        <v>-0.93350445490905354</v>
      </c>
      <c r="AE1346" s="34">
        <f t="shared" si="432"/>
        <v>34.274764668858801</v>
      </c>
      <c r="AF1346" s="36" t="str">
        <f t="shared" si="433"/>
        <v>PADTON</v>
      </c>
      <c r="AG1346" s="36" t="str">
        <f t="shared" si="434"/>
        <v>RDNGSTN</v>
      </c>
      <c r="AH1346" s="36">
        <f t="shared" si="435"/>
        <v>1342</v>
      </c>
      <c r="AI1346" s="42">
        <f t="shared" si="436"/>
        <v>54941.599999999999</v>
      </c>
      <c r="AJ1346" s="43">
        <f t="shared" si="437"/>
        <v>29.682628836246558</v>
      </c>
      <c r="AK1346" s="43">
        <f t="shared" si="438"/>
        <v>-1.8320446136858605E-2</v>
      </c>
      <c r="AL1346" s="36">
        <f t="shared" si="439"/>
        <v>51.459016157785044</v>
      </c>
      <c r="AM1346" s="36">
        <v>1</v>
      </c>
      <c r="AN1346" s="36">
        <f t="shared" si="440"/>
        <v>-0.93350445490905354</v>
      </c>
      <c r="AO1346" s="36">
        <v>4</v>
      </c>
      <c r="AP1346" s="42">
        <f>INT(AI1346/1000)*1000</f>
        <v>54000</v>
      </c>
      <c r="AQ1346" s="42">
        <f>MOD(AI1346,1000)</f>
        <v>941.59999999999854</v>
      </c>
      <c r="AR1346" s="42">
        <f>MOD(AI1347,1000)-0.2+(AP1347-AP1346)</f>
        <v>970.99999999999704</v>
      </c>
    </row>
    <row r="1347" spans="1:44" x14ac:dyDescent="0.25">
      <c r="A1347" s="32" t="s">
        <v>0</v>
      </c>
      <c r="B1347" s="33" t="s">
        <v>1</v>
      </c>
      <c r="C1347" s="32">
        <v>1343</v>
      </c>
      <c r="D1347">
        <f>MATCH(C1347,TrainRun!$AG$2:$AG$148,1)</f>
        <v>134</v>
      </c>
      <c r="E1347">
        <f>INT(INDEX(TrainRun!$AD$2:$AD$148,'By Second'!D1347))</f>
        <v>1316</v>
      </c>
      <c r="F1347">
        <f>IF(E1347=0,0,INDEX(TrainRun!$AE$2:$AE$148,'By Second'!D1347))</f>
        <v>30.158960435804872</v>
      </c>
      <c r="G1347">
        <f>INDEX(TrainRun!$AF$2:$AF$148,'By Second'!D1347)</f>
        <v>54163.88847861439</v>
      </c>
      <c r="H1347">
        <f t="shared" si="423"/>
        <v>135</v>
      </c>
      <c r="I1347">
        <f>INT(INDEX(TrainRun!$AD$2:$AD$148,'By Second'!H1347))</f>
        <v>1345</v>
      </c>
      <c r="J1347">
        <f>INDEX(TrainRun!$AE$2:$AE$148,'By Second'!H1347)</f>
        <v>29.627667497835972</v>
      </c>
      <c r="K1347">
        <f t="shared" si="420"/>
        <v>29</v>
      </c>
      <c r="L1347">
        <f t="shared" si="421"/>
        <v>-0.53129293796889954</v>
      </c>
      <c r="M1347">
        <f t="shared" si="424"/>
        <v>-1.8320446136858605E-2</v>
      </c>
      <c r="N1347" s="32">
        <f t="shared" si="425"/>
        <v>29.664308390109699</v>
      </c>
      <c r="O1347" s="29">
        <f t="shared" si="422"/>
        <v>54971.266803127</v>
      </c>
      <c r="P1347">
        <f>MATCH(O1347,LORDetail!$B$2:$B$930,1)</f>
        <v>319</v>
      </c>
      <c r="Q1347">
        <f>INDEX(LORDetail!$B$2:$B$930,P1347)</f>
        <v>54832.178939988844</v>
      </c>
      <c r="R1347">
        <f>INDEX(LORDetail!$D$2:$D$930,P1347)</f>
        <v>51.459132385215902</v>
      </c>
      <c r="S1347">
        <f>INDEX(LORDetail!$E$2:$E$930,P1347)</f>
        <v>-0.93193790231025997</v>
      </c>
      <c r="T1347">
        <f>INDEX(LORDetail!$G$2:$G$930,P1347)</f>
        <v>34.206099999999999</v>
      </c>
      <c r="U1347">
        <f t="shared" si="426"/>
        <v>320</v>
      </c>
      <c r="V1347">
        <f>INDEX(LORDetail!$B$2:$B$930,U1347)</f>
        <v>55051.250207952682</v>
      </c>
      <c r="W1347">
        <f>INDEX(LORDetail!$D$2:$D$930,U1347)</f>
        <v>51.458899692257702</v>
      </c>
      <c r="X1347">
        <f>INDEX(LORDetail!$E$2:$E$930,U1347)</f>
        <v>-0.93507421665263302</v>
      </c>
      <c r="Y1347">
        <f>INDEX(LORDetail!$G$2:$G$930,U1347)</f>
        <v>34.34357</v>
      </c>
      <c r="Z1347">
        <f t="shared" si="427"/>
        <v>219.07126796383818</v>
      </c>
      <c r="AA1347" s="29">
        <f t="shared" si="428"/>
        <v>139.08786313815654</v>
      </c>
      <c r="AB1347">
        <f t="shared" si="429"/>
        <v>0.63489778660118767</v>
      </c>
      <c r="AC1347" s="32">
        <f t="shared" si="430"/>
        <v>51.458984648971786</v>
      </c>
      <c r="AD1347" s="32">
        <f t="shared" si="431"/>
        <v>-0.93392914134431815</v>
      </c>
      <c r="AE1347" s="34">
        <f t="shared" si="432"/>
        <v>34.293379398724063</v>
      </c>
      <c r="AF1347" s="36" t="str">
        <f t="shared" si="433"/>
        <v>PADTON</v>
      </c>
      <c r="AG1347" s="36" t="str">
        <f t="shared" si="434"/>
        <v>RDNGSTN</v>
      </c>
      <c r="AH1347" s="36">
        <f t="shared" si="435"/>
        <v>1343</v>
      </c>
      <c r="AI1347" s="42">
        <f t="shared" si="436"/>
        <v>54971.199999999997</v>
      </c>
      <c r="AJ1347" s="43">
        <f t="shared" si="437"/>
        <v>29.664308390109699</v>
      </c>
      <c r="AK1347" s="43">
        <f t="shared" si="438"/>
        <v>-1.8320446136858605E-2</v>
      </c>
      <c r="AL1347" s="36">
        <f t="shared" si="439"/>
        <v>51.458984648971786</v>
      </c>
      <c r="AM1347" s="36">
        <v>1</v>
      </c>
      <c r="AN1347" s="36">
        <f t="shared" si="440"/>
        <v>-0.93392914134431815</v>
      </c>
      <c r="AO1347" s="36">
        <v>4</v>
      </c>
      <c r="AP1347" s="42">
        <f>INT(AI1347/1000)*1000</f>
        <v>54000</v>
      </c>
      <c r="AQ1347" s="42">
        <f>MOD(AI1347,1000)</f>
        <v>971.19999999999709</v>
      </c>
      <c r="AR1347" s="42">
        <f>MOD(AI1348,1000)-0.2+(AP1348-AP1347)</f>
        <v>1000.8</v>
      </c>
    </row>
    <row r="1348" spans="1:44" x14ac:dyDescent="0.25">
      <c r="A1348" s="32" t="s">
        <v>0</v>
      </c>
      <c r="B1348" s="33" t="s">
        <v>1</v>
      </c>
      <c r="C1348" s="32">
        <v>1344</v>
      </c>
      <c r="D1348">
        <f>MATCH(C1348,TrainRun!$AG$2:$AG$148,1)</f>
        <v>134</v>
      </c>
      <c r="E1348">
        <f>INT(INDEX(TrainRun!$AD$2:$AD$148,'By Second'!D1348))</f>
        <v>1316</v>
      </c>
      <c r="F1348">
        <f>IF(E1348=0,0,INDEX(TrainRun!$AE$2:$AE$148,'By Second'!D1348))</f>
        <v>30.158960435804872</v>
      </c>
      <c r="G1348">
        <f>INDEX(TrainRun!$AF$2:$AF$148,'By Second'!D1348)</f>
        <v>54163.88847861439</v>
      </c>
      <c r="H1348">
        <f t="shared" si="423"/>
        <v>135</v>
      </c>
      <c r="I1348">
        <f>INT(INDEX(TrainRun!$AD$2:$AD$148,'By Second'!H1348))</f>
        <v>1345</v>
      </c>
      <c r="J1348">
        <f>INDEX(TrainRun!$AE$2:$AE$148,'By Second'!H1348)</f>
        <v>29.627667497835972</v>
      </c>
      <c r="K1348">
        <f t="shared" ref="K1348:K1411" si="441">I1348-E1348</f>
        <v>29</v>
      </c>
      <c r="L1348">
        <f t="shared" ref="L1348:L1411" si="442">J1348-F1348</f>
        <v>-0.53129293796889954</v>
      </c>
      <c r="M1348">
        <f t="shared" si="424"/>
        <v>-1.8320446136858605E-2</v>
      </c>
      <c r="N1348" s="32">
        <f t="shared" si="425"/>
        <v>29.645987943972841</v>
      </c>
      <c r="O1348" s="29">
        <f t="shared" ref="O1348:O1411" si="443">IF(C1348=E1348,ROUND(G1348,1),O1347+N1348)</f>
        <v>55000.912791070972</v>
      </c>
      <c r="P1348">
        <f>MATCH(O1348,LORDetail!$B$2:$B$930,1)</f>
        <v>319</v>
      </c>
      <c r="Q1348">
        <f>INDEX(LORDetail!$B$2:$B$930,P1348)</f>
        <v>54832.178939988844</v>
      </c>
      <c r="R1348">
        <f>INDEX(LORDetail!$D$2:$D$930,P1348)</f>
        <v>51.459132385215902</v>
      </c>
      <c r="S1348">
        <f>INDEX(LORDetail!$E$2:$E$930,P1348)</f>
        <v>-0.93193790231025997</v>
      </c>
      <c r="T1348">
        <f>INDEX(LORDetail!$G$2:$G$930,P1348)</f>
        <v>34.206099999999999</v>
      </c>
      <c r="U1348">
        <f t="shared" si="426"/>
        <v>320</v>
      </c>
      <c r="V1348">
        <f>INDEX(LORDetail!$B$2:$B$930,U1348)</f>
        <v>55051.250207952682</v>
      </c>
      <c r="W1348">
        <f>INDEX(LORDetail!$D$2:$D$930,U1348)</f>
        <v>51.458899692257702</v>
      </c>
      <c r="X1348">
        <f>INDEX(LORDetail!$E$2:$E$930,U1348)</f>
        <v>-0.93507421665263302</v>
      </c>
      <c r="Y1348">
        <f>INDEX(LORDetail!$G$2:$G$930,U1348)</f>
        <v>34.34357</v>
      </c>
      <c r="Z1348">
        <f t="shared" si="427"/>
        <v>219.07126796383818</v>
      </c>
      <c r="AA1348" s="29">
        <f t="shared" si="428"/>
        <v>168.73385108212824</v>
      </c>
      <c r="AB1348">
        <f t="shared" si="429"/>
        <v>0.77022355624463235</v>
      </c>
      <c r="AC1348" s="32">
        <f t="shared" si="430"/>
        <v>51.458953159618126</v>
      </c>
      <c r="AD1348" s="32">
        <f t="shared" si="431"/>
        <v>-0.93435356549654358</v>
      </c>
      <c r="AE1348" s="34">
        <f t="shared" si="432"/>
        <v>34.311982632276951</v>
      </c>
      <c r="AF1348" s="36" t="str">
        <f t="shared" si="433"/>
        <v>PADTON</v>
      </c>
      <c r="AG1348" s="36" t="str">
        <f t="shared" si="434"/>
        <v>RDNGSTN</v>
      </c>
      <c r="AH1348" s="36">
        <f t="shared" si="435"/>
        <v>1344</v>
      </c>
      <c r="AI1348" s="42">
        <f t="shared" si="436"/>
        <v>55001</v>
      </c>
      <c r="AJ1348" s="43">
        <f t="shared" si="437"/>
        <v>29.645987943972841</v>
      </c>
      <c r="AK1348" s="43">
        <f t="shared" si="438"/>
        <v>-1.8320446136858605E-2</v>
      </c>
      <c r="AL1348" s="36">
        <f t="shared" si="439"/>
        <v>51.458953159618126</v>
      </c>
      <c r="AM1348" s="36">
        <v>1</v>
      </c>
      <c r="AN1348" s="36">
        <f t="shared" si="440"/>
        <v>-0.93435356549654358</v>
      </c>
      <c r="AO1348" s="36">
        <v>4</v>
      </c>
      <c r="AP1348" s="42">
        <f>INT(AI1348/1000)*1000</f>
        <v>55000</v>
      </c>
      <c r="AQ1348" s="42">
        <f>MOD(AI1348,1000)</f>
        <v>1</v>
      </c>
      <c r="AR1348" s="42">
        <f>MOD(AI1349,1000)-0.2+(AP1349-AP1348)</f>
        <v>30.600000000002911</v>
      </c>
    </row>
    <row r="1349" spans="1:44" x14ac:dyDescent="0.25">
      <c r="A1349" s="32" t="s">
        <v>0</v>
      </c>
      <c r="B1349" s="33" t="s">
        <v>1</v>
      </c>
      <c r="C1349" s="32">
        <v>1345</v>
      </c>
      <c r="D1349">
        <f>MATCH(C1349,TrainRun!$AG$2:$AG$148,1)</f>
        <v>136</v>
      </c>
      <c r="E1349">
        <f>INT(INDEX(TrainRun!$AD$2:$AD$148,'By Second'!D1349))</f>
        <v>1345</v>
      </c>
      <c r="F1349">
        <f>IF(E1349=0,0,INDEX(TrainRun!$AE$2:$AE$148,'By Second'!D1349))</f>
        <v>29.625300152683739</v>
      </c>
      <c r="G1349">
        <f>INDEX(TrainRun!$AF$2:$AF$148,'By Second'!D1349)</f>
        <v>55030.723796773549</v>
      </c>
      <c r="H1349">
        <f t="shared" ref="H1349:H1412" si="444">D1349+1</f>
        <v>137</v>
      </c>
      <c r="I1349">
        <f>INT(INDEX(TrainRun!$AD$2:$AD$148,'By Second'!H1349))</f>
        <v>1358</v>
      </c>
      <c r="J1349">
        <f>INDEX(TrainRun!$AE$2:$AE$148,'By Second'!H1349)</f>
        <v>29.32226807577706</v>
      </c>
      <c r="K1349">
        <f t="shared" si="441"/>
        <v>13</v>
      </c>
      <c r="L1349">
        <f t="shared" si="442"/>
        <v>-0.30303207690667833</v>
      </c>
      <c r="M1349">
        <f t="shared" ref="M1349:M1412" si="445">IF(K1349=0,0,L1349/K1349)</f>
        <v>-2.3310159762052179E-2</v>
      </c>
      <c r="N1349" s="32">
        <f t="shared" ref="N1349:N1412" si="446">IF(C1349=E1349,F1349,N1348+M1349)</f>
        <v>29.625300152683739</v>
      </c>
      <c r="O1349" s="29">
        <f t="shared" si="443"/>
        <v>55030.7</v>
      </c>
      <c r="P1349">
        <f>MATCH(O1349,LORDetail!$B$2:$B$930,1)</f>
        <v>319</v>
      </c>
      <c r="Q1349">
        <f>INDEX(LORDetail!$B$2:$B$930,P1349)</f>
        <v>54832.178939988844</v>
      </c>
      <c r="R1349">
        <f>INDEX(LORDetail!$D$2:$D$930,P1349)</f>
        <v>51.459132385215902</v>
      </c>
      <c r="S1349">
        <f>INDEX(LORDetail!$E$2:$E$930,P1349)</f>
        <v>-0.93193790231025997</v>
      </c>
      <c r="T1349">
        <f>INDEX(LORDetail!$G$2:$G$930,P1349)</f>
        <v>34.206099999999999</v>
      </c>
      <c r="U1349">
        <f t="shared" ref="U1349:U1412" si="447">P1349+1</f>
        <v>320</v>
      </c>
      <c r="V1349">
        <f>INDEX(LORDetail!$B$2:$B$930,U1349)</f>
        <v>55051.250207952682</v>
      </c>
      <c r="W1349">
        <f>INDEX(LORDetail!$D$2:$D$930,U1349)</f>
        <v>51.458899692257702</v>
      </c>
      <c r="X1349">
        <f>INDEX(LORDetail!$E$2:$E$930,U1349)</f>
        <v>-0.93507421665263302</v>
      </c>
      <c r="Y1349">
        <f>INDEX(LORDetail!$G$2:$G$930,U1349)</f>
        <v>34.34357</v>
      </c>
      <c r="Z1349">
        <f t="shared" ref="Z1349:Z1412" si="448">V1349-Q1349</f>
        <v>219.07126796383818</v>
      </c>
      <c r="AA1349" s="29">
        <f t="shared" ref="AA1349:AA1412" si="449">O1349-Q1349</f>
        <v>198.52106001115317</v>
      </c>
      <c r="AB1349">
        <f t="shared" ref="AB1349:AB1412" si="450">AA1349/Z1349</f>
        <v>0.90619396078869996</v>
      </c>
      <c r="AC1349" s="32">
        <f t="shared" ref="AC1349:AC1412" si="451">R1349+(W1349-R1349)*$AB1349</f>
        <v>51.458921520262464</v>
      </c>
      <c r="AD1349" s="32">
        <f t="shared" ref="AD1349:AD1412" si="452">S1349+(X1349-S1349)*$AB1349</f>
        <v>-0.93478001142645339</v>
      </c>
      <c r="AE1349" s="34">
        <f t="shared" ref="AE1349:AE1412" si="453">T1349+(Y1349-T1349)*$AB1349</f>
        <v>34.330674483789622</v>
      </c>
      <c r="AF1349" s="36" t="str">
        <f t="shared" ref="AF1349:AF1412" si="454">A1349</f>
        <v>PADTON</v>
      </c>
      <c r="AG1349" s="36" t="str">
        <f t="shared" ref="AG1349:AG1412" si="455">B1349</f>
        <v>RDNGSTN</v>
      </c>
      <c r="AH1349" s="36">
        <f t="shared" ref="AH1349:AH1412" si="456">C1349</f>
        <v>1345</v>
      </c>
      <c r="AI1349" s="42">
        <f t="shared" ref="AI1349:AI1412" si="457">ROUND(O1349*5,0)/5</f>
        <v>55030.8</v>
      </c>
      <c r="AJ1349" s="43">
        <f t="shared" ref="AJ1349:AJ1412" si="458">N1349</f>
        <v>29.625300152683739</v>
      </c>
      <c r="AK1349" s="43">
        <f t="shared" ref="AK1349:AK1412" si="459">M1349</f>
        <v>-2.3310159762052179E-2</v>
      </c>
      <c r="AL1349" s="36">
        <f t="shared" ref="AL1349:AL1412" si="460">AC1349</f>
        <v>51.458921520262464</v>
      </c>
      <c r="AM1349" s="36">
        <v>1</v>
      </c>
      <c r="AN1349" s="36">
        <f t="shared" ref="AN1349:AN1412" si="461">AD1349</f>
        <v>-0.93478001142645339</v>
      </c>
      <c r="AO1349" s="36">
        <v>4</v>
      </c>
      <c r="AP1349" s="42">
        <f>INT(AI1349/1000)*1000</f>
        <v>55000</v>
      </c>
      <c r="AQ1349" s="42">
        <f>MOD(AI1349,1000)</f>
        <v>30.80000000000291</v>
      </c>
      <c r="AR1349" s="42">
        <f>MOD(AI1350,1000)-0.2+(AP1350-AP1349)</f>
        <v>60.200000000001452</v>
      </c>
    </row>
    <row r="1350" spans="1:44" x14ac:dyDescent="0.25">
      <c r="A1350" s="32" t="s">
        <v>0</v>
      </c>
      <c r="B1350" s="33" t="s">
        <v>1</v>
      </c>
      <c r="C1350" s="32">
        <v>1346</v>
      </c>
      <c r="D1350">
        <f>MATCH(C1350,TrainRun!$AG$2:$AG$148,1)</f>
        <v>136</v>
      </c>
      <c r="E1350">
        <f>INT(INDEX(TrainRun!$AD$2:$AD$148,'By Second'!D1350))</f>
        <v>1345</v>
      </c>
      <c r="F1350">
        <f>IF(E1350=0,0,INDEX(TrainRun!$AE$2:$AE$148,'By Second'!D1350))</f>
        <v>29.625300152683739</v>
      </c>
      <c r="G1350">
        <f>INDEX(TrainRun!$AF$2:$AF$148,'By Second'!D1350)</f>
        <v>55030.723796773549</v>
      </c>
      <c r="H1350">
        <f t="shared" si="444"/>
        <v>137</v>
      </c>
      <c r="I1350">
        <f>INT(INDEX(TrainRun!$AD$2:$AD$148,'By Second'!H1350))</f>
        <v>1358</v>
      </c>
      <c r="J1350">
        <f>INDEX(TrainRun!$AE$2:$AE$148,'By Second'!H1350)</f>
        <v>29.32226807577706</v>
      </c>
      <c r="K1350">
        <f t="shared" si="441"/>
        <v>13</v>
      </c>
      <c r="L1350">
        <f t="shared" si="442"/>
        <v>-0.30303207690667833</v>
      </c>
      <c r="M1350">
        <f t="shared" si="445"/>
        <v>-2.3310159762052179E-2</v>
      </c>
      <c r="N1350" s="32">
        <f t="shared" si="446"/>
        <v>29.601989992921688</v>
      </c>
      <c r="O1350" s="29">
        <f t="shared" si="443"/>
        <v>55060.30198999292</v>
      </c>
      <c r="P1350">
        <f>MATCH(O1350,LORDetail!$B$2:$B$930,1)</f>
        <v>320</v>
      </c>
      <c r="Q1350">
        <f>INDEX(LORDetail!$B$2:$B$930,P1350)</f>
        <v>55051.250207952682</v>
      </c>
      <c r="R1350">
        <f>INDEX(LORDetail!$D$2:$D$930,P1350)</f>
        <v>51.458899692257702</v>
      </c>
      <c r="S1350">
        <f>INDEX(LORDetail!$E$2:$E$930,P1350)</f>
        <v>-0.93507421665263302</v>
      </c>
      <c r="T1350">
        <f>INDEX(LORDetail!$G$2:$G$930,P1350)</f>
        <v>34.34357</v>
      </c>
      <c r="U1350">
        <f t="shared" si="447"/>
        <v>321</v>
      </c>
      <c r="V1350">
        <f>INDEX(LORDetail!$B$2:$B$930,U1350)</f>
        <v>55261.658927262157</v>
      </c>
      <c r="W1350">
        <f>INDEX(LORDetail!$D$2:$D$930,U1350)</f>
        <v>51.458786473396401</v>
      </c>
      <c r="X1350">
        <f>INDEX(LORDetail!$E$2:$E$930,U1350)</f>
        <v>-0.93810233646108498</v>
      </c>
      <c r="Y1350">
        <f>INDEX(LORDetail!$G$2:$G$930,U1350)</f>
        <v>34.475610000000003</v>
      </c>
      <c r="Z1350">
        <f t="shared" si="448"/>
        <v>210.40871930947469</v>
      </c>
      <c r="AA1350" s="29">
        <f t="shared" si="449"/>
        <v>9.0517820402383222</v>
      </c>
      <c r="AB1350">
        <f t="shared" si="450"/>
        <v>4.3019994941011559E-2</v>
      </c>
      <c r="AC1350" s="32">
        <f t="shared" si="451"/>
        <v>51.458894821582859</v>
      </c>
      <c r="AD1350" s="32">
        <f t="shared" si="452"/>
        <v>-0.93520448635147335</v>
      </c>
      <c r="AE1350" s="34">
        <f t="shared" si="453"/>
        <v>34.349250360132011</v>
      </c>
      <c r="AF1350" s="36" t="str">
        <f t="shared" si="454"/>
        <v>PADTON</v>
      </c>
      <c r="AG1350" s="36" t="str">
        <f t="shared" si="455"/>
        <v>RDNGSTN</v>
      </c>
      <c r="AH1350" s="36">
        <f t="shared" si="456"/>
        <v>1346</v>
      </c>
      <c r="AI1350" s="42">
        <f t="shared" si="457"/>
        <v>55060.4</v>
      </c>
      <c r="AJ1350" s="43">
        <f t="shared" si="458"/>
        <v>29.601989992921688</v>
      </c>
      <c r="AK1350" s="43">
        <f t="shared" si="459"/>
        <v>-2.3310159762052179E-2</v>
      </c>
      <c r="AL1350" s="36">
        <f t="shared" si="460"/>
        <v>51.458894821582859</v>
      </c>
      <c r="AM1350" s="36">
        <v>1</v>
      </c>
      <c r="AN1350" s="36">
        <f t="shared" si="461"/>
        <v>-0.93520448635147335</v>
      </c>
      <c r="AO1350" s="36">
        <v>4</v>
      </c>
      <c r="AP1350" s="42">
        <f>INT(AI1350/1000)*1000</f>
        <v>55000</v>
      </c>
      <c r="AQ1350" s="42">
        <f>MOD(AI1350,1000)</f>
        <v>60.400000000001455</v>
      </c>
      <c r="AR1350" s="42">
        <f>MOD(AI1351,1000)-0.2+(AP1351-AP1350)</f>
        <v>89.600000000002908</v>
      </c>
    </row>
    <row r="1351" spans="1:44" x14ac:dyDescent="0.25">
      <c r="A1351" s="32" t="s">
        <v>0</v>
      </c>
      <c r="B1351" s="33" t="s">
        <v>1</v>
      </c>
      <c r="C1351" s="32">
        <v>1347</v>
      </c>
      <c r="D1351">
        <f>MATCH(C1351,TrainRun!$AG$2:$AG$148,1)</f>
        <v>136</v>
      </c>
      <c r="E1351">
        <f>INT(INDEX(TrainRun!$AD$2:$AD$148,'By Second'!D1351))</f>
        <v>1345</v>
      </c>
      <c r="F1351">
        <f>IF(E1351=0,0,INDEX(TrainRun!$AE$2:$AE$148,'By Second'!D1351))</f>
        <v>29.625300152683739</v>
      </c>
      <c r="G1351">
        <f>INDEX(TrainRun!$AF$2:$AF$148,'By Second'!D1351)</f>
        <v>55030.723796773549</v>
      </c>
      <c r="H1351">
        <f t="shared" si="444"/>
        <v>137</v>
      </c>
      <c r="I1351">
        <f>INT(INDEX(TrainRun!$AD$2:$AD$148,'By Second'!H1351))</f>
        <v>1358</v>
      </c>
      <c r="J1351">
        <f>INDEX(TrainRun!$AE$2:$AE$148,'By Second'!H1351)</f>
        <v>29.32226807577706</v>
      </c>
      <c r="K1351">
        <f t="shared" si="441"/>
        <v>13</v>
      </c>
      <c r="L1351">
        <f t="shared" si="442"/>
        <v>-0.30303207690667833</v>
      </c>
      <c r="M1351">
        <f t="shared" si="445"/>
        <v>-2.3310159762052179E-2</v>
      </c>
      <c r="N1351" s="32">
        <f t="shared" si="446"/>
        <v>29.578679833159637</v>
      </c>
      <c r="O1351" s="29">
        <f t="shared" si="443"/>
        <v>55089.880669826081</v>
      </c>
      <c r="P1351">
        <f>MATCH(O1351,LORDetail!$B$2:$B$930,1)</f>
        <v>320</v>
      </c>
      <c r="Q1351">
        <f>INDEX(LORDetail!$B$2:$B$930,P1351)</f>
        <v>55051.250207952682</v>
      </c>
      <c r="R1351">
        <f>INDEX(LORDetail!$D$2:$D$930,P1351)</f>
        <v>51.458899692257702</v>
      </c>
      <c r="S1351">
        <f>INDEX(LORDetail!$E$2:$E$930,P1351)</f>
        <v>-0.93507421665263302</v>
      </c>
      <c r="T1351">
        <f>INDEX(LORDetail!$G$2:$G$930,P1351)</f>
        <v>34.34357</v>
      </c>
      <c r="U1351">
        <f t="shared" si="447"/>
        <v>321</v>
      </c>
      <c r="V1351">
        <f>INDEX(LORDetail!$B$2:$B$930,U1351)</f>
        <v>55261.658927262157</v>
      </c>
      <c r="W1351">
        <f>INDEX(LORDetail!$D$2:$D$930,U1351)</f>
        <v>51.458786473396401</v>
      </c>
      <c r="X1351">
        <f>INDEX(LORDetail!$E$2:$E$930,U1351)</f>
        <v>-0.93810233646108498</v>
      </c>
      <c r="Y1351">
        <f>INDEX(LORDetail!$G$2:$G$930,U1351)</f>
        <v>34.475610000000003</v>
      </c>
      <c r="Z1351">
        <f t="shared" si="448"/>
        <v>210.40871930947469</v>
      </c>
      <c r="AA1351" s="29">
        <f t="shared" si="449"/>
        <v>38.630461873399327</v>
      </c>
      <c r="AB1351">
        <f t="shared" si="450"/>
        <v>0.18359724825177337</v>
      </c>
      <c r="AC1351" s="32">
        <f t="shared" si="451"/>
        <v>51.458878905586317</v>
      </c>
      <c r="AD1351" s="32">
        <f t="shared" si="452"/>
        <v>-0.93563017111684144</v>
      </c>
      <c r="AE1351" s="34">
        <f t="shared" si="453"/>
        <v>34.367812180659165</v>
      </c>
      <c r="AF1351" s="36" t="str">
        <f t="shared" si="454"/>
        <v>PADTON</v>
      </c>
      <c r="AG1351" s="36" t="str">
        <f t="shared" si="455"/>
        <v>RDNGSTN</v>
      </c>
      <c r="AH1351" s="36">
        <f t="shared" si="456"/>
        <v>1347</v>
      </c>
      <c r="AI1351" s="42">
        <f t="shared" si="457"/>
        <v>55089.8</v>
      </c>
      <c r="AJ1351" s="43">
        <f t="shared" si="458"/>
        <v>29.578679833159637</v>
      </c>
      <c r="AK1351" s="43">
        <f t="shared" si="459"/>
        <v>-2.3310159762052179E-2</v>
      </c>
      <c r="AL1351" s="36">
        <f t="shared" si="460"/>
        <v>51.458878905586317</v>
      </c>
      <c r="AM1351" s="36">
        <v>1</v>
      </c>
      <c r="AN1351" s="36">
        <f t="shared" si="461"/>
        <v>-0.93563017111684144</v>
      </c>
      <c r="AO1351" s="36">
        <v>4</v>
      </c>
      <c r="AP1351" s="42">
        <f>INT(AI1351/1000)*1000</f>
        <v>55000</v>
      </c>
      <c r="AQ1351" s="42">
        <f>MOD(AI1351,1000)</f>
        <v>89.80000000000291</v>
      </c>
      <c r="AR1351" s="42">
        <f>MOD(AI1352,1000)-0.2+(AP1352-AP1351)</f>
        <v>119.20000000000145</v>
      </c>
    </row>
    <row r="1352" spans="1:44" x14ac:dyDescent="0.25">
      <c r="A1352" s="32" t="s">
        <v>0</v>
      </c>
      <c r="B1352" s="33" t="s">
        <v>1</v>
      </c>
      <c r="C1352" s="32">
        <v>1348</v>
      </c>
      <c r="D1352">
        <f>MATCH(C1352,TrainRun!$AG$2:$AG$148,1)</f>
        <v>136</v>
      </c>
      <c r="E1352">
        <f>INT(INDEX(TrainRun!$AD$2:$AD$148,'By Second'!D1352))</f>
        <v>1345</v>
      </c>
      <c r="F1352">
        <f>IF(E1352=0,0,INDEX(TrainRun!$AE$2:$AE$148,'By Second'!D1352))</f>
        <v>29.625300152683739</v>
      </c>
      <c r="G1352">
        <f>INDEX(TrainRun!$AF$2:$AF$148,'By Second'!D1352)</f>
        <v>55030.723796773549</v>
      </c>
      <c r="H1352">
        <f t="shared" si="444"/>
        <v>137</v>
      </c>
      <c r="I1352">
        <f>INT(INDEX(TrainRun!$AD$2:$AD$148,'By Second'!H1352))</f>
        <v>1358</v>
      </c>
      <c r="J1352">
        <f>INDEX(TrainRun!$AE$2:$AE$148,'By Second'!H1352)</f>
        <v>29.32226807577706</v>
      </c>
      <c r="K1352">
        <f t="shared" si="441"/>
        <v>13</v>
      </c>
      <c r="L1352">
        <f t="shared" si="442"/>
        <v>-0.30303207690667833</v>
      </c>
      <c r="M1352">
        <f t="shared" si="445"/>
        <v>-2.3310159762052179E-2</v>
      </c>
      <c r="N1352" s="32">
        <f t="shared" si="446"/>
        <v>29.555369673397585</v>
      </c>
      <c r="O1352" s="29">
        <f t="shared" si="443"/>
        <v>55119.43603949948</v>
      </c>
      <c r="P1352">
        <f>MATCH(O1352,LORDetail!$B$2:$B$930,1)</f>
        <v>320</v>
      </c>
      <c r="Q1352">
        <f>INDEX(LORDetail!$B$2:$B$930,P1352)</f>
        <v>55051.250207952682</v>
      </c>
      <c r="R1352">
        <f>INDEX(LORDetail!$D$2:$D$930,P1352)</f>
        <v>51.458899692257702</v>
      </c>
      <c r="S1352">
        <f>INDEX(LORDetail!$E$2:$E$930,P1352)</f>
        <v>-0.93507421665263302</v>
      </c>
      <c r="T1352">
        <f>INDEX(LORDetail!$G$2:$G$930,P1352)</f>
        <v>34.34357</v>
      </c>
      <c r="U1352">
        <f t="shared" si="447"/>
        <v>321</v>
      </c>
      <c r="V1352">
        <f>INDEX(LORDetail!$B$2:$B$930,U1352)</f>
        <v>55261.658927262157</v>
      </c>
      <c r="W1352">
        <f>INDEX(LORDetail!$D$2:$D$930,U1352)</f>
        <v>51.458786473396401</v>
      </c>
      <c r="X1352">
        <f>INDEX(LORDetail!$E$2:$E$930,U1352)</f>
        <v>-0.93810233646108498</v>
      </c>
      <c r="Y1352">
        <f>INDEX(LORDetail!$G$2:$G$930,U1352)</f>
        <v>34.475610000000003</v>
      </c>
      <c r="Z1352">
        <f t="shared" si="448"/>
        <v>210.40871930947469</v>
      </c>
      <c r="AA1352" s="29">
        <f t="shared" si="449"/>
        <v>68.185831546797999</v>
      </c>
      <c r="AB1352">
        <f t="shared" si="450"/>
        <v>0.32406371642093634</v>
      </c>
      <c r="AC1352" s="32">
        <f t="shared" si="451"/>
        <v>51.458863002132738</v>
      </c>
      <c r="AD1352" s="32">
        <f t="shared" si="452"/>
        <v>-0.93605552041152784</v>
      </c>
      <c r="AE1352" s="34">
        <f t="shared" si="453"/>
        <v>34.386359373116221</v>
      </c>
      <c r="AF1352" s="36" t="str">
        <f t="shared" si="454"/>
        <v>PADTON</v>
      </c>
      <c r="AG1352" s="36" t="str">
        <f t="shared" si="455"/>
        <v>RDNGSTN</v>
      </c>
      <c r="AH1352" s="36">
        <f t="shared" si="456"/>
        <v>1348</v>
      </c>
      <c r="AI1352" s="42">
        <f t="shared" si="457"/>
        <v>55119.4</v>
      </c>
      <c r="AJ1352" s="43">
        <f t="shared" si="458"/>
        <v>29.555369673397585</v>
      </c>
      <c r="AK1352" s="43">
        <f t="shared" si="459"/>
        <v>-2.3310159762052179E-2</v>
      </c>
      <c r="AL1352" s="36">
        <f t="shared" si="460"/>
        <v>51.458863002132738</v>
      </c>
      <c r="AM1352" s="36">
        <v>1</v>
      </c>
      <c r="AN1352" s="36">
        <f t="shared" si="461"/>
        <v>-0.93605552041152784</v>
      </c>
      <c r="AO1352" s="36">
        <v>4</v>
      </c>
      <c r="AP1352" s="42">
        <f>INT(AI1352/1000)*1000</f>
        <v>55000</v>
      </c>
      <c r="AQ1352" s="42">
        <f>MOD(AI1352,1000)</f>
        <v>119.40000000000146</v>
      </c>
      <c r="AR1352" s="42">
        <f>MOD(AI1353,1000)-0.2+(AP1353-AP1352)</f>
        <v>148.80000000000001</v>
      </c>
    </row>
    <row r="1353" spans="1:44" x14ac:dyDescent="0.25">
      <c r="A1353" s="32" t="s">
        <v>0</v>
      </c>
      <c r="B1353" s="33" t="s">
        <v>1</v>
      </c>
      <c r="C1353" s="32">
        <v>1349</v>
      </c>
      <c r="D1353">
        <f>MATCH(C1353,TrainRun!$AG$2:$AG$148,1)</f>
        <v>136</v>
      </c>
      <c r="E1353">
        <f>INT(INDEX(TrainRun!$AD$2:$AD$148,'By Second'!D1353))</f>
        <v>1345</v>
      </c>
      <c r="F1353">
        <f>IF(E1353=0,0,INDEX(TrainRun!$AE$2:$AE$148,'By Second'!D1353))</f>
        <v>29.625300152683739</v>
      </c>
      <c r="G1353">
        <f>INDEX(TrainRun!$AF$2:$AF$148,'By Second'!D1353)</f>
        <v>55030.723796773549</v>
      </c>
      <c r="H1353">
        <f t="shared" si="444"/>
        <v>137</v>
      </c>
      <c r="I1353">
        <f>INT(INDEX(TrainRun!$AD$2:$AD$148,'By Second'!H1353))</f>
        <v>1358</v>
      </c>
      <c r="J1353">
        <f>INDEX(TrainRun!$AE$2:$AE$148,'By Second'!H1353)</f>
        <v>29.32226807577706</v>
      </c>
      <c r="K1353">
        <f t="shared" si="441"/>
        <v>13</v>
      </c>
      <c r="L1353">
        <f t="shared" si="442"/>
        <v>-0.30303207690667833</v>
      </c>
      <c r="M1353">
        <f t="shared" si="445"/>
        <v>-2.3310159762052179E-2</v>
      </c>
      <c r="N1353" s="32">
        <f t="shared" si="446"/>
        <v>29.532059513635534</v>
      </c>
      <c r="O1353" s="29">
        <f t="shared" si="443"/>
        <v>55148.968099013116</v>
      </c>
      <c r="P1353">
        <f>MATCH(O1353,LORDetail!$B$2:$B$930,1)</f>
        <v>320</v>
      </c>
      <c r="Q1353">
        <f>INDEX(LORDetail!$B$2:$B$930,P1353)</f>
        <v>55051.250207952682</v>
      </c>
      <c r="R1353">
        <f>INDEX(LORDetail!$D$2:$D$930,P1353)</f>
        <v>51.458899692257702</v>
      </c>
      <c r="S1353">
        <f>INDEX(LORDetail!$E$2:$E$930,P1353)</f>
        <v>-0.93507421665263302</v>
      </c>
      <c r="T1353">
        <f>INDEX(LORDetail!$G$2:$G$930,P1353)</f>
        <v>34.34357</v>
      </c>
      <c r="U1353">
        <f t="shared" si="447"/>
        <v>321</v>
      </c>
      <c r="V1353">
        <f>INDEX(LORDetail!$B$2:$B$930,U1353)</f>
        <v>55261.658927262157</v>
      </c>
      <c r="W1353">
        <f>INDEX(LORDetail!$D$2:$D$930,U1353)</f>
        <v>51.458786473396401</v>
      </c>
      <c r="X1353">
        <f>INDEX(LORDetail!$E$2:$E$930,U1353)</f>
        <v>-0.93810233646108498</v>
      </c>
      <c r="Y1353">
        <f>INDEX(LORDetail!$G$2:$G$930,U1353)</f>
        <v>34.475610000000003</v>
      </c>
      <c r="Z1353">
        <f t="shared" si="448"/>
        <v>210.40871930947469</v>
      </c>
      <c r="AA1353" s="29">
        <f t="shared" si="449"/>
        <v>97.71789106043434</v>
      </c>
      <c r="AB1353">
        <f t="shared" si="450"/>
        <v>0.46441939944850047</v>
      </c>
      <c r="AC1353" s="32">
        <f t="shared" si="451"/>
        <v>51.458847111222134</v>
      </c>
      <c r="AD1353" s="32">
        <f t="shared" si="452"/>
        <v>-0.93648053423553235</v>
      </c>
      <c r="AE1353" s="34">
        <f t="shared" si="453"/>
        <v>34.40489193750318</v>
      </c>
      <c r="AF1353" s="36" t="str">
        <f t="shared" si="454"/>
        <v>PADTON</v>
      </c>
      <c r="AG1353" s="36" t="str">
        <f t="shared" si="455"/>
        <v>RDNGSTN</v>
      </c>
      <c r="AH1353" s="36">
        <f t="shared" si="456"/>
        <v>1349</v>
      </c>
      <c r="AI1353" s="42">
        <f t="shared" si="457"/>
        <v>55149</v>
      </c>
      <c r="AJ1353" s="43">
        <f t="shared" si="458"/>
        <v>29.532059513635534</v>
      </c>
      <c r="AK1353" s="43">
        <f t="shared" si="459"/>
        <v>-2.3310159762052179E-2</v>
      </c>
      <c r="AL1353" s="36">
        <f t="shared" si="460"/>
        <v>51.458847111222134</v>
      </c>
      <c r="AM1353" s="36">
        <v>1</v>
      </c>
      <c r="AN1353" s="36">
        <f t="shared" si="461"/>
        <v>-0.93648053423553235</v>
      </c>
      <c r="AO1353" s="36">
        <v>4</v>
      </c>
      <c r="AP1353" s="42">
        <f>INT(AI1353/1000)*1000</f>
        <v>55000</v>
      </c>
      <c r="AQ1353" s="42">
        <f>MOD(AI1353,1000)</f>
        <v>149</v>
      </c>
      <c r="AR1353" s="42">
        <f>MOD(AI1354,1000)-0.2+(AP1354-AP1353)</f>
        <v>178.20000000000147</v>
      </c>
    </row>
    <row r="1354" spans="1:44" x14ac:dyDescent="0.25">
      <c r="A1354" s="32" t="s">
        <v>0</v>
      </c>
      <c r="B1354" s="33" t="s">
        <v>1</v>
      </c>
      <c r="C1354" s="32">
        <v>1350</v>
      </c>
      <c r="D1354">
        <f>MATCH(C1354,TrainRun!$AG$2:$AG$148,1)</f>
        <v>136</v>
      </c>
      <c r="E1354">
        <f>INT(INDEX(TrainRun!$AD$2:$AD$148,'By Second'!D1354))</f>
        <v>1345</v>
      </c>
      <c r="F1354">
        <f>IF(E1354=0,0,INDEX(TrainRun!$AE$2:$AE$148,'By Second'!D1354))</f>
        <v>29.625300152683739</v>
      </c>
      <c r="G1354">
        <f>INDEX(TrainRun!$AF$2:$AF$148,'By Second'!D1354)</f>
        <v>55030.723796773549</v>
      </c>
      <c r="H1354">
        <f t="shared" si="444"/>
        <v>137</v>
      </c>
      <c r="I1354">
        <f>INT(INDEX(TrainRun!$AD$2:$AD$148,'By Second'!H1354))</f>
        <v>1358</v>
      </c>
      <c r="J1354">
        <f>INDEX(TrainRun!$AE$2:$AE$148,'By Second'!H1354)</f>
        <v>29.32226807577706</v>
      </c>
      <c r="K1354">
        <f t="shared" si="441"/>
        <v>13</v>
      </c>
      <c r="L1354">
        <f t="shared" si="442"/>
        <v>-0.30303207690667833</v>
      </c>
      <c r="M1354">
        <f t="shared" si="445"/>
        <v>-2.3310159762052179E-2</v>
      </c>
      <c r="N1354" s="32">
        <f t="shared" si="446"/>
        <v>29.508749353873483</v>
      </c>
      <c r="O1354" s="29">
        <f t="shared" si="443"/>
        <v>55178.47684836699</v>
      </c>
      <c r="P1354">
        <f>MATCH(O1354,LORDetail!$B$2:$B$930,1)</f>
        <v>320</v>
      </c>
      <c r="Q1354">
        <f>INDEX(LORDetail!$B$2:$B$930,P1354)</f>
        <v>55051.250207952682</v>
      </c>
      <c r="R1354">
        <f>INDEX(LORDetail!$D$2:$D$930,P1354)</f>
        <v>51.458899692257702</v>
      </c>
      <c r="S1354">
        <f>INDEX(LORDetail!$E$2:$E$930,P1354)</f>
        <v>-0.93507421665263302</v>
      </c>
      <c r="T1354">
        <f>INDEX(LORDetail!$G$2:$G$930,P1354)</f>
        <v>34.34357</v>
      </c>
      <c r="U1354">
        <f t="shared" si="447"/>
        <v>321</v>
      </c>
      <c r="V1354">
        <f>INDEX(LORDetail!$B$2:$B$930,U1354)</f>
        <v>55261.658927262157</v>
      </c>
      <c r="W1354">
        <f>INDEX(LORDetail!$D$2:$D$930,U1354)</f>
        <v>51.458786473396401</v>
      </c>
      <c r="X1354">
        <f>INDEX(LORDetail!$E$2:$E$930,U1354)</f>
        <v>-0.93810233646108498</v>
      </c>
      <c r="Y1354">
        <f>INDEX(LORDetail!$G$2:$G$930,U1354)</f>
        <v>34.475610000000003</v>
      </c>
      <c r="Z1354">
        <f t="shared" si="448"/>
        <v>210.40871930947469</v>
      </c>
      <c r="AA1354" s="29">
        <f t="shared" si="449"/>
        <v>127.22664041430835</v>
      </c>
      <c r="AB1354">
        <f t="shared" si="450"/>
        <v>0.60466429733446569</v>
      </c>
      <c r="AC1354" s="32">
        <f t="shared" si="451"/>
        <v>51.458831232854486</v>
      </c>
      <c r="AD1354" s="32">
        <f t="shared" si="452"/>
        <v>-0.93690521258885517</v>
      </c>
      <c r="AE1354" s="34">
        <f t="shared" si="453"/>
        <v>34.423409873820042</v>
      </c>
      <c r="AF1354" s="36" t="str">
        <f t="shared" si="454"/>
        <v>PADTON</v>
      </c>
      <c r="AG1354" s="36" t="str">
        <f t="shared" si="455"/>
        <v>RDNGSTN</v>
      </c>
      <c r="AH1354" s="36">
        <f t="shared" si="456"/>
        <v>1350</v>
      </c>
      <c r="AI1354" s="42">
        <f t="shared" si="457"/>
        <v>55178.400000000001</v>
      </c>
      <c r="AJ1354" s="43">
        <f t="shared" si="458"/>
        <v>29.508749353873483</v>
      </c>
      <c r="AK1354" s="43">
        <f t="shared" si="459"/>
        <v>-2.3310159762052179E-2</v>
      </c>
      <c r="AL1354" s="36">
        <f t="shared" si="460"/>
        <v>51.458831232854486</v>
      </c>
      <c r="AM1354" s="36">
        <v>1</v>
      </c>
      <c r="AN1354" s="36">
        <f t="shared" si="461"/>
        <v>-0.93690521258885517</v>
      </c>
      <c r="AO1354" s="36">
        <v>4</v>
      </c>
      <c r="AP1354" s="42">
        <f>INT(AI1354/1000)*1000</f>
        <v>55000</v>
      </c>
      <c r="AQ1354" s="42">
        <f>MOD(AI1354,1000)</f>
        <v>178.40000000000146</v>
      </c>
      <c r="AR1354" s="42">
        <f>MOD(AI1355,1000)-0.2+(AP1355-AP1354)</f>
        <v>207.8</v>
      </c>
    </row>
    <row r="1355" spans="1:44" x14ac:dyDescent="0.25">
      <c r="A1355" s="32" t="s">
        <v>0</v>
      </c>
      <c r="B1355" s="33" t="s">
        <v>1</v>
      </c>
      <c r="C1355" s="32">
        <v>1351</v>
      </c>
      <c r="D1355">
        <f>MATCH(C1355,TrainRun!$AG$2:$AG$148,1)</f>
        <v>136</v>
      </c>
      <c r="E1355">
        <f>INT(INDEX(TrainRun!$AD$2:$AD$148,'By Second'!D1355))</f>
        <v>1345</v>
      </c>
      <c r="F1355">
        <f>IF(E1355=0,0,INDEX(TrainRun!$AE$2:$AE$148,'By Second'!D1355))</f>
        <v>29.625300152683739</v>
      </c>
      <c r="G1355">
        <f>INDEX(TrainRun!$AF$2:$AF$148,'By Second'!D1355)</f>
        <v>55030.723796773549</v>
      </c>
      <c r="H1355">
        <f t="shared" si="444"/>
        <v>137</v>
      </c>
      <c r="I1355">
        <f>INT(INDEX(TrainRun!$AD$2:$AD$148,'By Second'!H1355))</f>
        <v>1358</v>
      </c>
      <c r="J1355">
        <f>INDEX(TrainRun!$AE$2:$AE$148,'By Second'!H1355)</f>
        <v>29.32226807577706</v>
      </c>
      <c r="K1355">
        <f t="shared" si="441"/>
        <v>13</v>
      </c>
      <c r="L1355">
        <f t="shared" si="442"/>
        <v>-0.30303207690667833</v>
      </c>
      <c r="M1355">
        <f t="shared" si="445"/>
        <v>-2.3310159762052179E-2</v>
      </c>
      <c r="N1355" s="32">
        <f t="shared" si="446"/>
        <v>29.485439194111432</v>
      </c>
      <c r="O1355" s="29">
        <f t="shared" si="443"/>
        <v>55207.962287561102</v>
      </c>
      <c r="P1355">
        <f>MATCH(O1355,LORDetail!$B$2:$B$930,1)</f>
        <v>320</v>
      </c>
      <c r="Q1355">
        <f>INDEX(LORDetail!$B$2:$B$930,P1355)</f>
        <v>55051.250207952682</v>
      </c>
      <c r="R1355">
        <f>INDEX(LORDetail!$D$2:$D$930,P1355)</f>
        <v>51.458899692257702</v>
      </c>
      <c r="S1355">
        <f>INDEX(LORDetail!$E$2:$E$930,P1355)</f>
        <v>-0.93507421665263302</v>
      </c>
      <c r="T1355">
        <f>INDEX(LORDetail!$G$2:$G$930,P1355)</f>
        <v>34.34357</v>
      </c>
      <c r="U1355">
        <f t="shared" si="447"/>
        <v>321</v>
      </c>
      <c r="V1355">
        <f>INDEX(LORDetail!$B$2:$B$930,U1355)</f>
        <v>55261.658927262157</v>
      </c>
      <c r="W1355">
        <f>INDEX(LORDetail!$D$2:$D$930,U1355)</f>
        <v>51.458786473396401</v>
      </c>
      <c r="X1355">
        <f>INDEX(LORDetail!$E$2:$E$930,U1355)</f>
        <v>-0.93810233646108498</v>
      </c>
      <c r="Y1355">
        <f>INDEX(LORDetail!$G$2:$G$930,U1355)</f>
        <v>34.475610000000003</v>
      </c>
      <c r="Z1355">
        <f t="shared" si="448"/>
        <v>210.40871930947469</v>
      </c>
      <c r="AA1355" s="29">
        <f t="shared" si="449"/>
        <v>156.71207960842003</v>
      </c>
      <c r="AB1355">
        <f t="shared" si="450"/>
        <v>0.74479841007883218</v>
      </c>
      <c r="AC1355" s="32">
        <f t="shared" si="451"/>
        <v>51.458815367029814</v>
      </c>
      <c r="AD1355" s="32">
        <f t="shared" si="452"/>
        <v>-0.93732955547149621</v>
      </c>
      <c r="AE1355" s="34">
        <f t="shared" si="453"/>
        <v>34.441913182066813</v>
      </c>
      <c r="AF1355" s="36" t="str">
        <f t="shared" si="454"/>
        <v>PADTON</v>
      </c>
      <c r="AG1355" s="36" t="str">
        <f t="shared" si="455"/>
        <v>RDNGSTN</v>
      </c>
      <c r="AH1355" s="36">
        <f t="shared" si="456"/>
        <v>1351</v>
      </c>
      <c r="AI1355" s="42">
        <f t="shared" si="457"/>
        <v>55208</v>
      </c>
      <c r="AJ1355" s="43">
        <f t="shared" si="458"/>
        <v>29.485439194111432</v>
      </c>
      <c r="AK1355" s="43">
        <f t="shared" si="459"/>
        <v>-2.3310159762052179E-2</v>
      </c>
      <c r="AL1355" s="36">
        <f t="shared" si="460"/>
        <v>51.458815367029814</v>
      </c>
      <c r="AM1355" s="36">
        <v>1</v>
      </c>
      <c r="AN1355" s="36">
        <f t="shared" si="461"/>
        <v>-0.93732955547149621</v>
      </c>
      <c r="AO1355" s="36">
        <v>4</v>
      </c>
      <c r="AP1355" s="42">
        <f>INT(AI1355/1000)*1000</f>
        <v>55000</v>
      </c>
      <c r="AQ1355" s="42">
        <f>MOD(AI1355,1000)</f>
        <v>208</v>
      </c>
      <c r="AR1355" s="42">
        <f>MOD(AI1356,1000)-0.2+(AP1356-AP1355)</f>
        <v>237.20000000000147</v>
      </c>
    </row>
    <row r="1356" spans="1:44" x14ac:dyDescent="0.25">
      <c r="A1356" s="32" t="s">
        <v>0</v>
      </c>
      <c r="B1356" s="33" t="s">
        <v>1</v>
      </c>
      <c r="C1356" s="32">
        <v>1352</v>
      </c>
      <c r="D1356">
        <f>MATCH(C1356,TrainRun!$AG$2:$AG$148,1)</f>
        <v>136</v>
      </c>
      <c r="E1356">
        <f>INT(INDEX(TrainRun!$AD$2:$AD$148,'By Second'!D1356))</f>
        <v>1345</v>
      </c>
      <c r="F1356">
        <f>IF(E1356=0,0,INDEX(TrainRun!$AE$2:$AE$148,'By Second'!D1356))</f>
        <v>29.625300152683739</v>
      </c>
      <c r="G1356">
        <f>INDEX(TrainRun!$AF$2:$AF$148,'By Second'!D1356)</f>
        <v>55030.723796773549</v>
      </c>
      <c r="H1356">
        <f t="shared" si="444"/>
        <v>137</v>
      </c>
      <c r="I1356">
        <f>INT(INDEX(TrainRun!$AD$2:$AD$148,'By Second'!H1356))</f>
        <v>1358</v>
      </c>
      <c r="J1356">
        <f>INDEX(TrainRun!$AE$2:$AE$148,'By Second'!H1356)</f>
        <v>29.32226807577706</v>
      </c>
      <c r="K1356">
        <f t="shared" si="441"/>
        <v>13</v>
      </c>
      <c r="L1356">
        <f t="shared" si="442"/>
        <v>-0.30303207690667833</v>
      </c>
      <c r="M1356">
        <f t="shared" si="445"/>
        <v>-2.3310159762052179E-2</v>
      </c>
      <c r="N1356" s="32">
        <f t="shared" si="446"/>
        <v>29.462129034349381</v>
      </c>
      <c r="O1356" s="29">
        <f t="shared" si="443"/>
        <v>55237.424416595451</v>
      </c>
      <c r="P1356">
        <f>MATCH(O1356,LORDetail!$B$2:$B$930,1)</f>
        <v>320</v>
      </c>
      <c r="Q1356">
        <f>INDEX(LORDetail!$B$2:$B$930,P1356)</f>
        <v>55051.250207952682</v>
      </c>
      <c r="R1356">
        <f>INDEX(LORDetail!$D$2:$D$930,P1356)</f>
        <v>51.458899692257702</v>
      </c>
      <c r="S1356">
        <f>INDEX(LORDetail!$E$2:$E$930,P1356)</f>
        <v>-0.93507421665263302</v>
      </c>
      <c r="T1356">
        <f>INDEX(LORDetail!$G$2:$G$930,P1356)</f>
        <v>34.34357</v>
      </c>
      <c r="U1356">
        <f t="shared" si="447"/>
        <v>321</v>
      </c>
      <c r="V1356">
        <f>INDEX(LORDetail!$B$2:$B$930,U1356)</f>
        <v>55261.658927262157</v>
      </c>
      <c r="W1356">
        <f>INDEX(LORDetail!$D$2:$D$930,U1356)</f>
        <v>51.458786473396401</v>
      </c>
      <c r="X1356">
        <f>INDEX(LORDetail!$E$2:$E$930,U1356)</f>
        <v>-0.93810233646108498</v>
      </c>
      <c r="Y1356">
        <f>INDEX(LORDetail!$G$2:$G$930,U1356)</f>
        <v>34.475610000000003</v>
      </c>
      <c r="Z1356">
        <f t="shared" si="448"/>
        <v>210.40871930947469</v>
      </c>
      <c r="AA1356" s="29">
        <f t="shared" si="449"/>
        <v>186.17420864276937</v>
      </c>
      <c r="AB1356">
        <f t="shared" si="450"/>
        <v>0.88482173768159977</v>
      </c>
      <c r="AC1356" s="32">
        <f t="shared" si="451"/>
        <v>51.458799513748104</v>
      </c>
      <c r="AD1356" s="32">
        <f t="shared" si="452"/>
        <v>-0.93775356288345557</v>
      </c>
      <c r="AE1356" s="34">
        <f t="shared" si="453"/>
        <v>34.460401862243479</v>
      </c>
      <c r="AF1356" s="36" t="str">
        <f t="shared" si="454"/>
        <v>PADTON</v>
      </c>
      <c r="AG1356" s="36" t="str">
        <f t="shared" si="455"/>
        <v>RDNGSTN</v>
      </c>
      <c r="AH1356" s="36">
        <f t="shared" si="456"/>
        <v>1352</v>
      </c>
      <c r="AI1356" s="42">
        <f t="shared" si="457"/>
        <v>55237.4</v>
      </c>
      <c r="AJ1356" s="43">
        <f t="shared" si="458"/>
        <v>29.462129034349381</v>
      </c>
      <c r="AK1356" s="43">
        <f t="shared" si="459"/>
        <v>-2.3310159762052179E-2</v>
      </c>
      <c r="AL1356" s="36">
        <f t="shared" si="460"/>
        <v>51.458799513748104</v>
      </c>
      <c r="AM1356" s="36">
        <v>1</v>
      </c>
      <c r="AN1356" s="36">
        <f t="shared" si="461"/>
        <v>-0.93775356288345557</v>
      </c>
      <c r="AO1356" s="36">
        <v>4</v>
      </c>
      <c r="AP1356" s="42">
        <f>INT(AI1356/1000)*1000</f>
        <v>55000</v>
      </c>
      <c r="AQ1356" s="42">
        <f>MOD(AI1356,1000)</f>
        <v>237.40000000000146</v>
      </c>
      <c r="AR1356" s="42">
        <f>MOD(AI1357,1000)-0.2+(AP1357-AP1356)</f>
        <v>266.60000000000292</v>
      </c>
    </row>
    <row r="1357" spans="1:44" x14ac:dyDescent="0.25">
      <c r="A1357" s="32" t="s">
        <v>0</v>
      </c>
      <c r="B1357" s="33" t="s">
        <v>1</v>
      </c>
      <c r="C1357" s="32">
        <v>1353</v>
      </c>
      <c r="D1357">
        <f>MATCH(C1357,TrainRun!$AG$2:$AG$148,1)</f>
        <v>136</v>
      </c>
      <c r="E1357">
        <f>INT(INDEX(TrainRun!$AD$2:$AD$148,'By Second'!D1357))</f>
        <v>1345</v>
      </c>
      <c r="F1357">
        <f>IF(E1357=0,0,INDEX(TrainRun!$AE$2:$AE$148,'By Second'!D1357))</f>
        <v>29.625300152683739</v>
      </c>
      <c r="G1357">
        <f>INDEX(TrainRun!$AF$2:$AF$148,'By Second'!D1357)</f>
        <v>55030.723796773549</v>
      </c>
      <c r="H1357">
        <f t="shared" si="444"/>
        <v>137</v>
      </c>
      <c r="I1357">
        <f>INT(INDEX(TrainRun!$AD$2:$AD$148,'By Second'!H1357))</f>
        <v>1358</v>
      </c>
      <c r="J1357">
        <f>INDEX(TrainRun!$AE$2:$AE$148,'By Second'!H1357)</f>
        <v>29.32226807577706</v>
      </c>
      <c r="K1357">
        <f t="shared" si="441"/>
        <v>13</v>
      </c>
      <c r="L1357">
        <f t="shared" si="442"/>
        <v>-0.30303207690667833</v>
      </c>
      <c r="M1357">
        <f t="shared" si="445"/>
        <v>-2.3310159762052179E-2</v>
      </c>
      <c r="N1357" s="32">
        <f t="shared" si="446"/>
        <v>29.43881887458733</v>
      </c>
      <c r="O1357" s="29">
        <f t="shared" si="443"/>
        <v>55266.863235470038</v>
      </c>
      <c r="P1357">
        <f>MATCH(O1357,LORDetail!$B$2:$B$930,1)</f>
        <v>321</v>
      </c>
      <c r="Q1357">
        <f>INDEX(LORDetail!$B$2:$B$930,P1357)</f>
        <v>55261.658927262157</v>
      </c>
      <c r="R1357">
        <f>INDEX(LORDetail!$D$2:$D$930,P1357)</f>
        <v>51.458786473396401</v>
      </c>
      <c r="S1357">
        <f>INDEX(LORDetail!$E$2:$E$930,P1357)</f>
        <v>-0.93810233646108498</v>
      </c>
      <c r="T1357">
        <f>INDEX(LORDetail!$G$2:$G$930,P1357)</f>
        <v>34.475610000000003</v>
      </c>
      <c r="U1357">
        <f t="shared" si="447"/>
        <v>322</v>
      </c>
      <c r="V1357">
        <f>INDEX(LORDetail!$B$2:$B$930,U1357)</f>
        <v>55399.469638832095</v>
      </c>
      <c r="W1357">
        <f>INDEX(LORDetail!$D$2:$D$930,U1357)</f>
        <v>51.458732108837602</v>
      </c>
      <c r="X1357">
        <f>INDEX(LORDetail!$E$2:$E$930,U1357)</f>
        <v>-0.94008730148500397</v>
      </c>
      <c r="Y1357">
        <f>INDEX(LORDetail!$G$2:$G$930,U1357)</f>
        <v>34.562080000000002</v>
      </c>
      <c r="Z1357">
        <f t="shared" si="448"/>
        <v>137.81071156993858</v>
      </c>
      <c r="AA1357" s="29">
        <f t="shared" si="449"/>
        <v>5.2043082078816951</v>
      </c>
      <c r="AB1357">
        <f t="shared" si="450"/>
        <v>3.7764177752180911E-2</v>
      </c>
      <c r="AC1357" s="32">
        <f t="shared" si="451"/>
        <v>51.458784420363543</v>
      </c>
      <c r="AD1357" s="32">
        <f t="shared" si="452"/>
        <v>-0.93817729703308017</v>
      </c>
      <c r="AE1357" s="34">
        <f t="shared" si="453"/>
        <v>34.478875468450234</v>
      </c>
      <c r="AF1357" s="36" t="str">
        <f t="shared" si="454"/>
        <v>PADTON</v>
      </c>
      <c r="AG1357" s="36" t="str">
        <f t="shared" si="455"/>
        <v>RDNGSTN</v>
      </c>
      <c r="AH1357" s="36">
        <f t="shared" si="456"/>
        <v>1353</v>
      </c>
      <c r="AI1357" s="42">
        <f t="shared" si="457"/>
        <v>55266.8</v>
      </c>
      <c r="AJ1357" s="43">
        <f t="shared" si="458"/>
        <v>29.43881887458733</v>
      </c>
      <c r="AK1357" s="43">
        <f t="shared" si="459"/>
        <v>-2.3310159762052179E-2</v>
      </c>
      <c r="AL1357" s="36">
        <f t="shared" si="460"/>
        <v>51.458784420363543</v>
      </c>
      <c r="AM1357" s="36">
        <v>1</v>
      </c>
      <c r="AN1357" s="36">
        <f t="shared" si="461"/>
        <v>-0.93817729703308017</v>
      </c>
      <c r="AO1357" s="36">
        <v>4</v>
      </c>
      <c r="AP1357" s="42">
        <f>INT(AI1357/1000)*1000</f>
        <v>55000</v>
      </c>
      <c r="AQ1357" s="42">
        <f>MOD(AI1357,1000)</f>
        <v>266.80000000000291</v>
      </c>
      <c r="AR1357" s="42">
        <f>MOD(AI1358,1000)-0.2+(AP1358-AP1357)</f>
        <v>295.9999999999971</v>
      </c>
    </row>
    <row r="1358" spans="1:44" x14ac:dyDescent="0.25">
      <c r="A1358" s="32" t="s">
        <v>0</v>
      </c>
      <c r="B1358" s="33" t="s">
        <v>1</v>
      </c>
      <c r="C1358" s="32">
        <v>1354</v>
      </c>
      <c r="D1358">
        <f>MATCH(C1358,TrainRun!$AG$2:$AG$148,1)</f>
        <v>136</v>
      </c>
      <c r="E1358">
        <f>INT(INDEX(TrainRun!$AD$2:$AD$148,'By Second'!D1358))</f>
        <v>1345</v>
      </c>
      <c r="F1358">
        <f>IF(E1358=0,0,INDEX(TrainRun!$AE$2:$AE$148,'By Second'!D1358))</f>
        <v>29.625300152683739</v>
      </c>
      <c r="G1358">
        <f>INDEX(TrainRun!$AF$2:$AF$148,'By Second'!D1358)</f>
        <v>55030.723796773549</v>
      </c>
      <c r="H1358">
        <f t="shared" si="444"/>
        <v>137</v>
      </c>
      <c r="I1358">
        <f>INT(INDEX(TrainRun!$AD$2:$AD$148,'By Second'!H1358))</f>
        <v>1358</v>
      </c>
      <c r="J1358">
        <f>INDEX(TrainRun!$AE$2:$AE$148,'By Second'!H1358)</f>
        <v>29.32226807577706</v>
      </c>
      <c r="K1358">
        <f t="shared" si="441"/>
        <v>13</v>
      </c>
      <c r="L1358">
        <f t="shared" si="442"/>
        <v>-0.30303207690667833</v>
      </c>
      <c r="M1358">
        <f t="shared" si="445"/>
        <v>-2.3310159762052179E-2</v>
      </c>
      <c r="N1358" s="32">
        <f t="shared" si="446"/>
        <v>29.415508714825279</v>
      </c>
      <c r="O1358" s="29">
        <f t="shared" si="443"/>
        <v>55296.278744184863</v>
      </c>
      <c r="P1358">
        <f>MATCH(O1358,LORDetail!$B$2:$B$930,1)</f>
        <v>321</v>
      </c>
      <c r="Q1358">
        <f>INDEX(LORDetail!$B$2:$B$930,P1358)</f>
        <v>55261.658927262157</v>
      </c>
      <c r="R1358">
        <f>INDEX(LORDetail!$D$2:$D$930,P1358)</f>
        <v>51.458786473396401</v>
      </c>
      <c r="S1358">
        <f>INDEX(LORDetail!$E$2:$E$930,P1358)</f>
        <v>-0.93810233646108498</v>
      </c>
      <c r="T1358">
        <f>INDEX(LORDetail!$G$2:$G$930,P1358)</f>
        <v>34.475610000000003</v>
      </c>
      <c r="U1358">
        <f t="shared" si="447"/>
        <v>322</v>
      </c>
      <c r="V1358">
        <f>INDEX(LORDetail!$B$2:$B$930,U1358)</f>
        <v>55399.469638832095</v>
      </c>
      <c r="W1358">
        <f>INDEX(LORDetail!$D$2:$D$930,U1358)</f>
        <v>51.458732108837602</v>
      </c>
      <c r="X1358">
        <f>INDEX(LORDetail!$E$2:$E$930,U1358)</f>
        <v>-0.94008730148500397</v>
      </c>
      <c r="Y1358">
        <f>INDEX(LORDetail!$G$2:$G$930,U1358)</f>
        <v>34.562080000000002</v>
      </c>
      <c r="Z1358">
        <f t="shared" si="448"/>
        <v>137.81071156993858</v>
      </c>
      <c r="AA1358" s="29">
        <f t="shared" si="449"/>
        <v>34.619816922706377</v>
      </c>
      <c r="AB1358">
        <f t="shared" si="450"/>
        <v>0.2512128159583365</v>
      </c>
      <c r="AC1358" s="32">
        <f t="shared" si="451"/>
        <v>51.458772816322494</v>
      </c>
      <c r="AD1358" s="32">
        <f t="shared" si="452"/>
        <v>-0.93860098511432244</v>
      </c>
      <c r="AE1358" s="34">
        <f t="shared" si="453"/>
        <v>34.49733237219592</v>
      </c>
      <c r="AF1358" s="36" t="str">
        <f t="shared" si="454"/>
        <v>PADTON</v>
      </c>
      <c r="AG1358" s="36" t="str">
        <f t="shared" si="455"/>
        <v>RDNGSTN</v>
      </c>
      <c r="AH1358" s="36">
        <f t="shared" si="456"/>
        <v>1354</v>
      </c>
      <c r="AI1358" s="42">
        <f t="shared" si="457"/>
        <v>55296.2</v>
      </c>
      <c r="AJ1358" s="43">
        <f t="shared" si="458"/>
        <v>29.415508714825279</v>
      </c>
      <c r="AK1358" s="43">
        <f t="shared" si="459"/>
        <v>-2.3310159762052179E-2</v>
      </c>
      <c r="AL1358" s="36">
        <f t="shared" si="460"/>
        <v>51.458772816322494</v>
      </c>
      <c r="AM1358" s="36">
        <v>1</v>
      </c>
      <c r="AN1358" s="36">
        <f t="shared" si="461"/>
        <v>-0.93860098511432244</v>
      </c>
      <c r="AO1358" s="36">
        <v>4</v>
      </c>
      <c r="AP1358" s="42">
        <f>INT(AI1358/1000)*1000</f>
        <v>55000</v>
      </c>
      <c r="AQ1358" s="42">
        <f>MOD(AI1358,1000)</f>
        <v>296.19999999999709</v>
      </c>
      <c r="AR1358" s="42">
        <f>MOD(AI1359,1000)-0.2+(AP1359-AP1358)</f>
        <v>325.39999999999856</v>
      </c>
    </row>
    <row r="1359" spans="1:44" x14ac:dyDescent="0.25">
      <c r="A1359" s="32" t="s">
        <v>0</v>
      </c>
      <c r="B1359" s="33" t="s">
        <v>1</v>
      </c>
      <c r="C1359" s="32">
        <v>1355</v>
      </c>
      <c r="D1359">
        <f>MATCH(C1359,TrainRun!$AG$2:$AG$148,1)</f>
        <v>136</v>
      </c>
      <c r="E1359">
        <f>INT(INDEX(TrainRun!$AD$2:$AD$148,'By Second'!D1359))</f>
        <v>1345</v>
      </c>
      <c r="F1359">
        <f>IF(E1359=0,0,INDEX(TrainRun!$AE$2:$AE$148,'By Second'!D1359))</f>
        <v>29.625300152683739</v>
      </c>
      <c r="G1359">
        <f>INDEX(TrainRun!$AF$2:$AF$148,'By Second'!D1359)</f>
        <v>55030.723796773549</v>
      </c>
      <c r="H1359">
        <f t="shared" si="444"/>
        <v>137</v>
      </c>
      <c r="I1359">
        <f>INT(INDEX(TrainRun!$AD$2:$AD$148,'By Second'!H1359))</f>
        <v>1358</v>
      </c>
      <c r="J1359">
        <f>INDEX(TrainRun!$AE$2:$AE$148,'By Second'!H1359)</f>
        <v>29.32226807577706</v>
      </c>
      <c r="K1359">
        <f t="shared" si="441"/>
        <v>13</v>
      </c>
      <c r="L1359">
        <f t="shared" si="442"/>
        <v>-0.30303207690667833</v>
      </c>
      <c r="M1359">
        <f t="shared" si="445"/>
        <v>-2.3310159762052179E-2</v>
      </c>
      <c r="N1359" s="32">
        <f t="shared" si="446"/>
        <v>29.392198555063228</v>
      </c>
      <c r="O1359" s="29">
        <f t="shared" si="443"/>
        <v>55325.670942739926</v>
      </c>
      <c r="P1359">
        <f>MATCH(O1359,LORDetail!$B$2:$B$930,1)</f>
        <v>321</v>
      </c>
      <c r="Q1359">
        <f>INDEX(LORDetail!$B$2:$B$930,P1359)</f>
        <v>55261.658927262157</v>
      </c>
      <c r="R1359">
        <f>INDEX(LORDetail!$D$2:$D$930,P1359)</f>
        <v>51.458786473396401</v>
      </c>
      <c r="S1359">
        <f>INDEX(LORDetail!$E$2:$E$930,P1359)</f>
        <v>-0.93810233646108498</v>
      </c>
      <c r="T1359">
        <f>INDEX(LORDetail!$G$2:$G$930,P1359)</f>
        <v>34.475610000000003</v>
      </c>
      <c r="U1359">
        <f t="shared" si="447"/>
        <v>322</v>
      </c>
      <c r="V1359">
        <f>INDEX(LORDetail!$B$2:$B$930,U1359)</f>
        <v>55399.469638832095</v>
      </c>
      <c r="W1359">
        <f>INDEX(LORDetail!$D$2:$D$930,U1359)</f>
        <v>51.458732108837602</v>
      </c>
      <c r="X1359">
        <f>INDEX(LORDetail!$E$2:$E$930,U1359)</f>
        <v>-0.94008730148500397</v>
      </c>
      <c r="Y1359">
        <f>INDEX(LORDetail!$G$2:$G$930,U1359)</f>
        <v>34.562080000000002</v>
      </c>
      <c r="Z1359">
        <f t="shared" si="448"/>
        <v>137.81071156993858</v>
      </c>
      <c r="AA1359" s="29">
        <f t="shared" si="449"/>
        <v>64.012015477768728</v>
      </c>
      <c r="AB1359">
        <f t="shared" si="450"/>
        <v>0.46449230795301999</v>
      </c>
      <c r="AC1359" s="32">
        <f t="shared" si="451"/>
        <v>51.458761221477012</v>
      </c>
      <c r="AD1359" s="32">
        <f t="shared" si="452"/>
        <v>-0.93902433744625113</v>
      </c>
      <c r="AE1359" s="34">
        <f t="shared" si="453"/>
        <v>34.515774649868703</v>
      </c>
      <c r="AF1359" s="36" t="str">
        <f t="shared" si="454"/>
        <v>PADTON</v>
      </c>
      <c r="AG1359" s="36" t="str">
        <f t="shared" si="455"/>
        <v>RDNGSTN</v>
      </c>
      <c r="AH1359" s="36">
        <f t="shared" si="456"/>
        <v>1355</v>
      </c>
      <c r="AI1359" s="42">
        <f t="shared" si="457"/>
        <v>55325.599999999999</v>
      </c>
      <c r="AJ1359" s="43">
        <f t="shared" si="458"/>
        <v>29.392198555063228</v>
      </c>
      <c r="AK1359" s="43">
        <f t="shared" si="459"/>
        <v>-2.3310159762052179E-2</v>
      </c>
      <c r="AL1359" s="36">
        <f t="shared" si="460"/>
        <v>51.458761221477012</v>
      </c>
      <c r="AM1359" s="36">
        <v>1</v>
      </c>
      <c r="AN1359" s="36">
        <f t="shared" si="461"/>
        <v>-0.93902433744625113</v>
      </c>
      <c r="AO1359" s="36">
        <v>4</v>
      </c>
      <c r="AP1359" s="42">
        <f>INT(AI1359/1000)*1000</f>
        <v>55000</v>
      </c>
      <c r="AQ1359" s="42">
        <f>MOD(AI1359,1000)</f>
        <v>325.59999999999854</v>
      </c>
      <c r="AR1359" s="42">
        <f>MOD(AI1360,1000)-0.2+(AP1360-AP1359)</f>
        <v>354.8</v>
      </c>
    </row>
    <row r="1360" spans="1:44" x14ac:dyDescent="0.25">
      <c r="A1360" s="32" t="s">
        <v>0</v>
      </c>
      <c r="B1360" s="33" t="s">
        <v>1</v>
      </c>
      <c r="C1360" s="32">
        <v>1356</v>
      </c>
      <c r="D1360">
        <f>MATCH(C1360,TrainRun!$AG$2:$AG$148,1)</f>
        <v>136</v>
      </c>
      <c r="E1360">
        <f>INT(INDEX(TrainRun!$AD$2:$AD$148,'By Second'!D1360))</f>
        <v>1345</v>
      </c>
      <c r="F1360">
        <f>IF(E1360=0,0,INDEX(TrainRun!$AE$2:$AE$148,'By Second'!D1360))</f>
        <v>29.625300152683739</v>
      </c>
      <c r="G1360">
        <f>INDEX(TrainRun!$AF$2:$AF$148,'By Second'!D1360)</f>
        <v>55030.723796773549</v>
      </c>
      <c r="H1360">
        <f t="shared" si="444"/>
        <v>137</v>
      </c>
      <c r="I1360">
        <f>INT(INDEX(TrainRun!$AD$2:$AD$148,'By Second'!H1360))</f>
        <v>1358</v>
      </c>
      <c r="J1360">
        <f>INDEX(TrainRun!$AE$2:$AE$148,'By Second'!H1360)</f>
        <v>29.32226807577706</v>
      </c>
      <c r="K1360">
        <f t="shared" si="441"/>
        <v>13</v>
      </c>
      <c r="L1360">
        <f t="shared" si="442"/>
        <v>-0.30303207690667833</v>
      </c>
      <c r="M1360">
        <f t="shared" si="445"/>
        <v>-2.3310159762052179E-2</v>
      </c>
      <c r="N1360" s="32">
        <f t="shared" si="446"/>
        <v>29.368888395301177</v>
      </c>
      <c r="O1360" s="29">
        <f t="shared" si="443"/>
        <v>55355.039831135226</v>
      </c>
      <c r="P1360">
        <f>MATCH(O1360,LORDetail!$B$2:$B$930,1)</f>
        <v>321</v>
      </c>
      <c r="Q1360">
        <f>INDEX(LORDetail!$B$2:$B$930,P1360)</f>
        <v>55261.658927262157</v>
      </c>
      <c r="R1360">
        <f>INDEX(LORDetail!$D$2:$D$930,P1360)</f>
        <v>51.458786473396401</v>
      </c>
      <c r="S1360">
        <f>INDEX(LORDetail!$E$2:$E$930,P1360)</f>
        <v>-0.93810233646108498</v>
      </c>
      <c r="T1360">
        <f>INDEX(LORDetail!$G$2:$G$930,P1360)</f>
        <v>34.475610000000003</v>
      </c>
      <c r="U1360">
        <f t="shared" si="447"/>
        <v>322</v>
      </c>
      <c r="V1360">
        <f>INDEX(LORDetail!$B$2:$B$930,U1360)</f>
        <v>55399.469638832095</v>
      </c>
      <c r="W1360">
        <f>INDEX(LORDetail!$D$2:$D$930,U1360)</f>
        <v>51.458732108837602</v>
      </c>
      <c r="X1360">
        <f>INDEX(LORDetail!$E$2:$E$930,U1360)</f>
        <v>-0.94008730148500397</v>
      </c>
      <c r="Y1360">
        <f>INDEX(LORDetail!$G$2:$G$930,U1360)</f>
        <v>34.562080000000002</v>
      </c>
      <c r="Z1360">
        <f t="shared" si="448"/>
        <v>137.81071156993858</v>
      </c>
      <c r="AA1360" s="29">
        <f t="shared" si="449"/>
        <v>93.380903873068746</v>
      </c>
      <c r="AB1360">
        <f t="shared" si="450"/>
        <v>0.67760265373623141</v>
      </c>
      <c r="AC1360" s="32">
        <f t="shared" si="451"/>
        <v>51.45874963582709</v>
      </c>
      <c r="AD1360" s="32">
        <f t="shared" si="452"/>
        <v>-0.93944735402886614</v>
      </c>
      <c r="AE1360" s="34">
        <f t="shared" si="453"/>
        <v>34.534202301468575</v>
      </c>
      <c r="AF1360" s="36" t="str">
        <f t="shared" si="454"/>
        <v>PADTON</v>
      </c>
      <c r="AG1360" s="36" t="str">
        <f t="shared" si="455"/>
        <v>RDNGSTN</v>
      </c>
      <c r="AH1360" s="36">
        <f t="shared" si="456"/>
        <v>1356</v>
      </c>
      <c r="AI1360" s="42">
        <f t="shared" si="457"/>
        <v>55355</v>
      </c>
      <c r="AJ1360" s="43">
        <f t="shared" si="458"/>
        <v>29.368888395301177</v>
      </c>
      <c r="AK1360" s="43">
        <f t="shared" si="459"/>
        <v>-2.3310159762052179E-2</v>
      </c>
      <c r="AL1360" s="36">
        <f t="shared" si="460"/>
        <v>51.45874963582709</v>
      </c>
      <c r="AM1360" s="36">
        <v>1</v>
      </c>
      <c r="AN1360" s="36">
        <f t="shared" si="461"/>
        <v>-0.93944735402886614</v>
      </c>
      <c r="AO1360" s="36">
        <v>4</v>
      </c>
      <c r="AP1360" s="42">
        <f>INT(AI1360/1000)*1000</f>
        <v>55000</v>
      </c>
      <c r="AQ1360" s="42">
        <f>MOD(AI1360,1000)</f>
        <v>355</v>
      </c>
      <c r="AR1360" s="42">
        <f>MOD(AI1361,1000)-0.2+(AP1361-AP1360)</f>
        <v>384.20000000000147</v>
      </c>
    </row>
    <row r="1361" spans="1:44" x14ac:dyDescent="0.25">
      <c r="A1361" s="32" t="s">
        <v>0</v>
      </c>
      <c r="B1361" s="33" t="s">
        <v>1</v>
      </c>
      <c r="C1361" s="32">
        <v>1357</v>
      </c>
      <c r="D1361">
        <f>MATCH(C1361,TrainRun!$AG$2:$AG$148,1)</f>
        <v>136</v>
      </c>
      <c r="E1361">
        <f>INT(INDEX(TrainRun!$AD$2:$AD$148,'By Second'!D1361))</f>
        <v>1345</v>
      </c>
      <c r="F1361">
        <f>IF(E1361=0,0,INDEX(TrainRun!$AE$2:$AE$148,'By Second'!D1361))</f>
        <v>29.625300152683739</v>
      </c>
      <c r="G1361">
        <f>INDEX(TrainRun!$AF$2:$AF$148,'By Second'!D1361)</f>
        <v>55030.723796773549</v>
      </c>
      <c r="H1361">
        <f t="shared" si="444"/>
        <v>137</v>
      </c>
      <c r="I1361">
        <f>INT(INDEX(TrainRun!$AD$2:$AD$148,'By Second'!H1361))</f>
        <v>1358</v>
      </c>
      <c r="J1361">
        <f>INDEX(TrainRun!$AE$2:$AE$148,'By Second'!H1361)</f>
        <v>29.32226807577706</v>
      </c>
      <c r="K1361">
        <f t="shared" si="441"/>
        <v>13</v>
      </c>
      <c r="L1361">
        <f t="shared" si="442"/>
        <v>-0.30303207690667833</v>
      </c>
      <c r="M1361">
        <f t="shared" si="445"/>
        <v>-2.3310159762052179E-2</v>
      </c>
      <c r="N1361" s="32">
        <f t="shared" si="446"/>
        <v>29.345578235539126</v>
      </c>
      <c r="O1361" s="29">
        <f t="shared" si="443"/>
        <v>55384.385409370763</v>
      </c>
      <c r="P1361">
        <f>MATCH(O1361,LORDetail!$B$2:$B$930,1)</f>
        <v>321</v>
      </c>
      <c r="Q1361">
        <f>INDEX(LORDetail!$B$2:$B$930,P1361)</f>
        <v>55261.658927262157</v>
      </c>
      <c r="R1361">
        <f>INDEX(LORDetail!$D$2:$D$930,P1361)</f>
        <v>51.458786473396401</v>
      </c>
      <c r="S1361">
        <f>INDEX(LORDetail!$E$2:$E$930,P1361)</f>
        <v>-0.93810233646108498</v>
      </c>
      <c r="T1361">
        <f>INDEX(LORDetail!$G$2:$G$930,P1361)</f>
        <v>34.475610000000003</v>
      </c>
      <c r="U1361">
        <f t="shared" si="447"/>
        <v>322</v>
      </c>
      <c r="V1361">
        <f>INDEX(LORDetail!$B$2:$B$930,U1361)</f>
        <v>55399.469638832095</v>
      </c>
      <c r="W1361">
        <f>INDEX(LORDetail!$D$2:$D$930,U1361)</f>
        <v>51.458732108837602</v>
      </c>
      <c r="X1361">
        <f>INDEX(LORDetail!$E$2:$E$930,U1361)</f>
        <v>-0.94008730148500397</v>
      </c>
      <c r="Y1361">
        <f>INDEX(LORDetail!$G$2:$G$930,U1361)</f>
        <v>34.562080000000002</v>
      </c>
      <c r="Z1361">
        <f t="shared" si="448"/>
        <v>137.81071156993858</v>
      </c>
      <c r="AA1361" s="29">
        <f t="shared" si="449"/>
        <v>122.72648210860643</v>
      </c>
      <c r="AB1361">
        <f t="shared" si="450"/>
        <v>0.8905438533079707</v>
      </c>
      <c r="AC1361" s="32">
        <f t="shared" si="451"/>
        <v>51.458738059372727</v>
      </c>
      <c r="AD1361" s="32">
        <f t="shared" si="452"/>
        <v>-0.93987003486216736</v>
      </c>
      <c r="AE1361" s="34">
        <f t="shared" si="453"/>
        <v>34.552615326995543</v>
      </c>
      <c r="AF1361" s="36" t="str">
        <f t="shared" si="454"/>
        <v>PADTON</v>
      </c>
      <c r="AG1361" s="36" t="str">
        <f t="shared" si="455"/>
        <v>RDNGSTN</v>
      </c>
      <c r="AH1361" s="36">
        <f t="shared" si="456"/>
        <v>1357</v>
      </c>
      <c r="AI1361" s="42">
        <f t="shared" si="457"/>
        <v>55384.4</v>
      </c>
      <c r="AJ1361" s="43">
        <f t="shared" si="458"/>
        <v>29.345578235539126</v>
      </c>
      <c r="AK1361" s="43">
        <f t="shared" si="459"/>
        <v>-2.3310159762052179E-2</v>
      </c>
      <c r="AL1361" s="36">
        <f t="shared" si="460"/>
        <v>51.458738059372727</v>
      </c>
      <c r="AM1361" s="36">
        <v>1</v>
      </c>
      <c r="AN1361" s="36">
        <f t="shared" si="461"/>
        <v>-0.93987003486216736</v>
      </c>
      <c r="AO1361" s="36">
        <v>4</v>
      </c>
      <c r="AP1361" s="42">
        <f>INT(AI1361/1000)*1000</f>
        <v>55000</v>
      </c>
      <c r="AQ1361" s="42">
        <f>MOD(AI1361,1000)</f>
        <v>384.40000000000146</v>
      </c>
      <c r="AR1361" s="42">
        <f>MOD(AI1362,1000)-0.2+(AP1362-AP1361)</f>
        <v>413.8</v>
      </c>
    </row>
    <row r="1362" spans="1:44" x14ac:dyDescent="0.25">
      <c r="A1362" s="32" t="s">
        <v>0</v>
      </c>
      <c r="B1362" s="33" t="s">
        <v>1</v>
      </c>
      <c r="C1362" s="32">
        <v>1358</v>
      </c>
      <c r="D1362">
        <f>MATCH(C1362,TrainRun!$AG$2:$AG$148,1)</f>
        <v>138</v>
      </c>
      <c r="E1362">
        <f>INT(INDEX(TrainRun!$AD$2:$AD$148,'By Second'!D1362))</f>
        <v>1358</v>
      </c>
      <c r="F1362">
        <f>IF(E1362=0,0,INDEX(TrainRun!$AE$2:$AE$148,'By Second'!D1362))</f>
        <v>29.319937154342732</v>
      </c>
      <c r="G1362">
        <f>INDEX(TrainRun!$AF$2:$AF$148,'By Second'!D1362)</f>
        <v>55413.862710225585</v>
      </c>
      <c r="H1362">
        <f t="shared" si="444"/>
        <v>139</v>
      </c>
      <c r="I1362">
        <f>INT(INDEX(TrainRun!$AD$2:$AD$148,'By Second'!H1362))</f>
        <v>1360</v>
      </c>
      <c r="J1362">
        <f>INDEX(TrainRun!$AE$2:$AE$148,'By Second'!H1362)</f>
        <v>29.266306059777801</v>
      </c>
      <c r="K1362">
        <f t="shared" si="441"/>
        <v>2</v>
      </c>
      <c r="L1362">
        <f t="shared" si="442"/>
        <v>-5.3631094564931203E-2</v>
      </c>
      <c r="M1362">
        <f t="shared" si="445"/>
        <v>-2.6815547282465602E-2</v>
      </c>
      <c r="N1362" s="32">
        <f t="shared" si="446"/>
        <v>29.319937154342732</v>
      </c>
      <c r="O1362" s="29">
        <f t="shared" si="443"/>
        <v>55413.9</v>
      </c>
      <c r="P1362">
        <f>MATCH(O1362,LORDetail!$B$2:$B$930,1)</f>
        <v>322</v>
      </c>
      <c r="Q1362">
        <f>INDEX(LORDetail!$B$2:$B$930,P1362)</f>
        <v>55399.469638832095</v>
      </c>
      <c r="R1362">
        <f>INDEX(LORDetail!$D$2:$D$930,P1362)</f>
        <v>51.458732108837602</v>
      </c>
      <c r="S1362">
        <f>INDEX(LORDetail!$E$2:$E$930,P1362)</f>
        <v>-0.94008730148500397</v>
      </c>
      <c r="T1362">
        <f>INDEX(LORDetail!$G$2:$G$930,P1362)</f>
        <v>34.562080000000002</v>
      </c>
      <c r="U1362">
        <f t="shared" si="447"/>
        <v>323</v>
      </c>
      <c r="V1362">
        <f>INDEX(LORDetail!$B$2:$B$930,U1362)</f>
        <v>55548.839845872179</v>
      </c>
      <c r="W1362">
        <f>INDEX(LORDetail!$D$2:$D$930,U1362)</f>
        <v>51.458668684350897</v>
      </c>
      <c r="X1362">
        <f>INDEX(LORDetail!$E$2:$E$930,U1362)</f>
        <v>-0.94223843203640001</v>
      </c>
      <c r="Y1362">
        <f>INDEX(LORDetail!$G$2:$G$930,U1362)</f>
        <v>34.655819999999999</v>
      </c>
      <c r="Z1362">
        <f t="shared" si="448"/>
        <v>149.37020704008319</v>
      </c>
      <c r="AA1362" s="29">
        <f t="shared" si="449"/>
        <v>14.430361167906085</v>
      </c>
      <c r="AB1362">
        <f t="shared" si="450"/>
        <v>9.6608028159415535E-2</v>
      </c>
      <c r="AC1362" s="32">
        <f t="shared" si="451"/>
        <v>51.458725981523003</v>
      </c>
      <c r="AD1362" s="32">
        <f t="shared" si="452"/>
        <v>-0.94029511796588783</v>
      </c>
      <c r="AE1362" s="34">
        <f t="shared" si="453"/>
        <v>34.571136036559665</v>
      </c>
      <c r="AF1362" s="36" t="str">
        <f t="shared" si="454"/>
        <v>PADTON</v>
      </c>
      <c r="AG1362" s="36" t="str">
        <f t="shared" si="455"/>
        <v>RDNGSTN</v>
      </c>
      <c r="AH1362" s="36">
        <f t="shared" si="456"/>
        <v>1358</v>
      </c>
      <c r="AI1362" s="42">
        <f t="shared" si="457"/>
        <v>55414</v>
      </c>
      <c r="AJ1362" s="43">
        <f t="shared" si="458"/>
        <v>29.319937154342732</v>
      </c>
      <c r="AK1362" s="43">
        <f t="shared" si="459"/>
        <v>-2.6815547282465602E-2</v>
      </c>
      <c r="AL1362" s="36">
        <f t="shared" si="460"/>
        <v>51.458725981523003</v>
      </c>
      <c r="AM1362" s="36">
        <v>1</v>
      </c>
      <c r="AN1362" s="36">
        <f t="shared" si="461"/>
        <v>-0.94029511796588783</v>
      </c>
      <c r="AO1362" s="36">
        <v>4</v>
      </c>
      <c r="AP1362" s="42">
        <f>INT(AI1362/1000)*1000</f>
        <v>55000</v>
      </c>
      <c r="AQ1362" s="42">
        <f>MOD(AI1362,1000)</f>
        <v>414</v>
      </c>
      <c r="AR1362" s="42">
        <f>MOD(AI1363,1000)-0.2+(AP1363-AP1362)</f>
        <v>442.9999999999971</v>
      </c>
    </row>
    <row r="1363" spans="1:44" x14ac:dyDescent="0.25">
      <c r="A1363" s="32" t="s">
        <v>0</v>
      </c>
      <c r="B1363" s="33" t="s">
        <v>1</v>
      </c>
      <c r="C1363" s="32">
        <v>1359</v>
      </c>
      <c r="D1363">
        <f>MATCH(C1363,TrainRun!$AG$2:$AG$148,1)</f>
        <v>138</v>
      </c>
      <c r="E1363">
        <f>INT(INDEX(TrainRun!$AD$2:$AD$148,'By Second'!D1363))</f>
        <v>1358</v>
      </c>
      <c r="F1363">
        <f>IF(E1363=0,0,INDEX(TrainRun!$AE$2:$AE$148,'By Second'!D1363))</f>
        <v>29.319937154342732</v>
      </c>
      <c r="G1363">
        <f>INDEX(TrainRun!$AF$2:$AF$148,'By Second'!D1363)</f>
        <v>55413.862710225585</v>
      </c>
      <c r="H1363">
        <f t="shared" si="444"/>
        <v>139</v>
      </c>
      <c r="I1363">
        <f>INT(INDEX(TrainRun!$AD$2:$AD$148,'By Second'!H1363))</f>
        <v>1360</v>
      </c>
      <c r="J1363">
        <f>INDEX(TrainRun!$AE$2:$AE$148,'By Second'!H1363)</f>
        <v>29.266306059777801</v>
      </c>
      <c r="K1363">
        <f t="shared" si="441"/>
        <v>2</v>
      </c>
      <c r="L1363">
        <f t="shared" si="442"/>
        <v>-5.3631094564931203E-2</v>
      </c>
      <c r="M1363">
        <f t="shared" si="445"/>
        <v>-2.6815547282465602E-2</v>
      </c>
      <c r="N1363" s="32">
        <f t="shared" si="446"/>
        <v>29.293121607060264</v>
      </c>
      <c r="O1363" s="29">
        <f t="shared" si="443"/>
        <v>55443.193121607059</v>
      </c>
      <c r="P1363">
        <f>MATCH(O1363,LORDetail!$B$2:$B$930,1)</f>
        <v>322</v>
      </c>
      <c r="Q1363">
        <f>INDEX(LORDetail!$B$2:$B$930,P1363)</f>
        <v>55399.469638832095</v>
      </c>
      <c r="R1363">
        <f>INDEX(LORDetail!$D$2:$D$930,P1363)</f>
        <v>51.458732108837602</v>
      </c>
      <c r="S1363">
        <f>INDEX(LORDetail!$E$2:$E$930,P1363)</f>
        <v>-0.94008730148500397</v>
      </c>
      <c r="T1363">
        <f>INDEX(LORDetail!$G$2:$G$930,P1363)</f>
        <v>34.562080000000002</v>
      </c>
      <c r="U1363">
        <f t="shared" si="447"/>
        <v>323</v>
      </c>
      <c r="V1363">
        <f>INDEX(LORDetail!$B$2:$B$930,U1363)</f>
        <v>55548.839845872179</v>
      </c>
      <c r="W1363">
        <f>INDEX(LORDetail!$D$2:$D$930,U1363)</f>
        <v>51.458668684350897</v>
      </c>
      <c r="X1363">
        <f>INDEX(LORDetail!$E$2:$E$930,U1363)</f>
        <v>-0.94223843203640001</v>
      </c>
      <c r="Y1363">
        <f>INDEX(LORDetail!$G$2:$G$930,U1363)</f>
        <v>34.655819999999999</v>
      </c>
      <c r="Z1363">
        <f t="shared" si="448"/>
        <v>149.37020704008319</v>
      </c>
      <c r="AA1363" s="29">
        <f t="shared" si="449"/>
        <v>43.723482774963486</v>
      </c>
      <c r="AB1363">
        <f t="shared" si="450"/>
        <v>0.29271890051829669</v>
      </c>
      <c r="AC1363" s="32">
        <f t="shared" si="451"/>
        <v>51.458713543291587</v>
      </c>
      <c r="AD1363" s="32">
        <f t="shared" si="452"/>
        <v>-0.94071697805487997</v>
      </c>
      <c r="AE1363" s="34">
        <f t="shared" si="453"/>
        <v>34.589519469734583</v>
      </c>
      <c r="AF1363" s="36" t="str">
        <f t="shared" si="454"/>
        <v>PADTON</v>
      </c>
      <c r="AG1363" s="36" t="str">
        <f t="shared" si="455"/>
        <v>RDNGSTN</v>
      </c>
      <c r="AH1363" s="36">
        <f t="shared" si="456"/>
        <v>1359</v>
      </c>
      <c r="AI1363" s="42">
        <f t="shared" si="457"/>
        <v>55443.199999999997</v>
      </c>
      <c r="AJ1363" s="43">
        <f t="shared" si="458"/>
        <v>29.293121607060264</v>
      </c>
      <c r="AK1363" s="43">
        <f t="shared" si="459"/>
        <v>-2.6815547282465602E-2</v>
      </c>
      <c r="AL1363" s="36">
        <f t="shared" si="460"/>
        <v>51.458713543291587</v>
      </c>
      <c r="AM1363" s="36">
        <v>1</v>
      </c>
      <c r="AN1363" s="36">
        <f t="shared" si="461"/>
        <v>-0.94071697805487997</v>
      </c>
      <c r="AO1363" s="36">
        <v>4</v>
      </c>
      <c r="AP1363" s="42">
        <f>INT(AI1363/1000)*1000</f>
        <v>55000</v>
      </c>
      <c r="AQ1363" s="42">
        <f>MOD(AI1363,1000)</f>
        <v>443.19999999999709</v>
      </c>
      <c r="AR1363" s="42">
        <f>MOD(AI1364,1000)-0.2+(AP1364-AP1363)</f>
        <v>463.60000000000292</v>
      </c>
    </row>
    <row r="1364" spans="1:44" x14ac:dyDescent="0.25">
      <c r="A1364" s="32" t="s">
        <v>0</v>
      </c>
      <c r="B1364" s="33" t="s">
        <v>1</v>
      </c>
      <c r="C1364" s="32">
        <v>1360</v>
      </c>
      <c r="D1364">
        <f>MATCH(C1364,TrainRun!$AG$2:$AG$148,1)</f>
        <v>139</v>
      </c>
      <c r="E1364">
        <f>INT(INDEX(TrainRun!$AD$2:$AD$148,'By Second'!D1364))</f>
        <v>1360</v>
      </c>
      <c r="F1364">
        <f>IF(E1364=0,0,INDEX(TrainRun!$AE$2:$AE$148,'By Second'!D1364))</f>
        <v>29.266306059777801</v>
      </c>
      <c r="G1364">
        <f>INDEX(TrainRun!$AF$2:$AF$148,'By Second'!D1364)</f>
        <v>55463.672012683193</v>
      </c>
      <c r="H1364">
        <f t="shared" si="444"/>
        <v>140</v>
      </c>
      <c r="I1364">
        <f>INT(INDEX(TrainRun!$AD$2:$AD$148,'By Second'!H1364))</f>
        <v>1393</v>
      </c>
      <c r="J1364">
        <f>INDEX(TrainRun!$AE$2:$AE$148,'By Second'!H1364)</f>
        <v>22.33740998064804</v>
      </c>
      <c r="K1364">
        <f t="shared" si="441"/>
        <v>33</v>
      </c>
      <c r="L1364">
        <f t="shared" si="442"/>
        <v>-6.9288960791297605</v>
      </c>
      <c r="M1364">
        <f t="shared" si="445"/>
        <v>-0.20996654785241697</v>
      </c>
      <c r="N1364" s="32">
        <f t="shared" si="446"/>
        <v>29.266306059777801</v>
      </c>
      <c r="O1364" s="29">
        <f t="shared" si="443"/>
        <v>55463.7</v>
      </c>
      <c r="P1364">
        <f>MATCH(O1364,LORDetail!$B$2:$B$930,1)</f>
        <v>322</v>
      </c>
      <c r="Q1364">
        <f>INDEX(LORDetail!$B$2:$B$930,P1364)</f>
        <v>55399.469638832095</v>
      </c>
      <c r="R1364">
        <f>INDEX(LORDetail!$D$2:$D$930,P1364)</f>
        <v>51.458732108837602</v>
      </c>
      <c r="S1364">
        <f>INDEX(LORDetail!$E$2:$E$930,P1364)</f>
        <v>-0.94008730148500397</v>
      </c>
      <c r="T1364">
        <f>INDEX(LORDetail!$G$2:$G$930,P1364)</f>
        <v>34.562080000000002</v>
      </c>
      <c r="U1364">
        <f t="shared" si="447"/>
        <v>323</v>
      </c>
      <c r="V1364">
        <f>INDEX(LORDetail!$B$2:$B$930,U1364)</f>
        <v>55548.839845872179</v>
      </c>
      <c r="W1364">
        <f>INDEX(LORDetail!$D$2:$D$930,U1364)</f>
        <v>51.458668684350897</v>
      </c>
      <c r="X1364">
        <f>INDEX(LORDetail!$E$2:$E$930,U1364)</f>
        <v>-0.94223843203640001</v>
      </c>
      <c r="Y1364">
        <f>INDEX(LORDetail!$G$2:$G$930,U1364)</f>
        <v>34.655819999999999</v>
      </c>
      <c r="Z1364">
        <f t="shared" si="448"/>
        <v>149.37020704008319</v>
      </c>
      <c r="AA1364" s="29">
        <f t="shared" si="449"/>
        <v>64.230361167901719</v>
      </c>
      <c r="AB1364">
        <f t="shared" si="450"/>
        <v>0.43000784721859314</v>
      </c>
      <c r="AC1364" s="32">
        <f t="shared" si="451"/>
        <v>51.458704835810614</v>
      </c>
      <c r="AD1364" s="32">
        <f t="shared" si="452"/>
        <v>-0.94101230450249596</v>
      </c>
      <c r="AE1364" s="34">
        <f t="shared" si="453"/>
        <v>34.60238893559827</v>
      </c>
      <c r="AF1364" s="36" t="str">
        <f t="shared" si="454"/>
        <v>PADTON</v>
      </c>
      <c r="AG1364" s="36" t="str">
        <f t="shared" si="455"/>
        <v>RDNGSTN</v>
      </c>
      <c r="AH1364" s="36">
        <f t="shared" si="456"/>
        <v>1360</v>
      </c>
      <c r="AI1364" s="42">
        <f t="shared" si="457"/>
        <v>55463.8</v>
      </c>
      <c r="AJ1364" s="43">
        <f t="shared" si="458"/>
        <v>29.266306059777801</v>
      </c>
      <c r="AK1364" s="43">
        <f t="shared" si="459"/>
        <v>-0.20996654785241697</v>
      </c>
      <c r="AL1364" s="36">
        <f t="shared" si="460"/>
        <v>51.458704835810614</v>
      </c>
      <c r="AM1364" s="36">
        <v>1</v>
      </c>
      <c r="AN1364" s="36">
        <f t="shared" si="461"/>
        <v>-0.94101230450249596</v>
      </c>
      <c r="AO1364" s="36">
        <v>4</v>
      </c>
      <c r="AP1364" s="42">
        <f>INT(AI1364/1000)*1000</f>
        <v>55000</v>
      </c>
      <c r="AQ1364" s="42">
        <f>MOD(AI1364,1000)</f>
        <v>463.80000000000291</v>
      </c>
      <c r="AR1364" s="42">
        <f>MOD(AI1365,1000)-0.2+(AP1365-AP1364)</f>
        <v>492.60000000000292</v>
      </c>
    </row>
    <row r="1365" spans="1:44" x14ac:dyDescent="0.25">
      <c r="A1365" s="32" t="s">
        <v>0</v>
      </c>
      <c r="B1365" s="33" t="s">
        <v>1</v>
      </c>
      <c r="C1365" s="32">
        <v>1361</v>
      </c>
      <c r="D1365">
        <f>MATCH(C1365,TrainRun!$AG$2:$AG$148,1)</f>
        <v>139</v>
      </c>
      <c r="E1365">
        <f>INT(INDEX(TrainRun!$AD$2:$AD$148,'By Second'!D1365))</f>
        <v>1360</v>
      </c>
      <c r="F1365">
        <f>IF(E1365=0,0,INDEX(TrainRun!$AE$2:$AE$148,'By Second'!D1365))</f>
        <v>29.266306059777801</v>
      </c>
      <c r="G1365">
        <f>INDEX(TrainRun!$AF$2:$AF$148,'By Second'!D1365)</f>
        <v>55463.672012683193</v>
      </c>
      <c r="H1365">
        <f t="shared" si="444"/>
        <v>140</v>
      </c>
      <c r="I1365">
        <f>INT(INDEX(TrainRun!$AD$2:$AD$148,'By Second'!H1365))</f>
        <v>1393</v>
      </c>
      <c r="J1365">
        <f>INDEX(TrainRun!$AE$2:$AE$148,'By Second'!H1365)</f>
        <v>22.33740998064804</v>
      </c>
      <c r="K1365">
        <f t="shared" si="441"/>
        <v>33</v>
      </c>
      <c r="L1365">
        <f t="shared" si="442"/>
        <v>-6.9288960791297605</v>
      </c>
      <c r="M1365">
        <f t="shared" si="445"/>
        <v>-0.20996654785241697</v>
      </c>
      <c r="N1365" s="32">
        <f t="shared" si="446"/>
        <v>29.056339511925383</v>
      </c>
      <c r="O1365" s="29">
        <f t="shared" si="443"/>
        <v>55492.756339511921</v>
      </c>
      <c r="P1365">
        <f>MATCH(O1365,LORDetail!$B$2:$B$930,1)</f>
        <v>322</v>
      </c>
      <c r="Q1365">
        <f>INDEX(LORDetail!$B$2:$B$930,P1365)</f>
        <v>55399.469638832095</v>
      </c>
      <c r="R1365">
        <f>INDEX(LORDetail!$D$2:$D$930,P1365)</f>
        <v>51.458732108837602</v>
      </c>
      <c r="S1365">
        <f>INDEX(LORDetail!$E$2:$E$930,P1365)</f>
        <v>-0.94008730148500397</v>
      </c>
      <c r="T1365">
        <f>INDEX(LORDetail!$G$2:$G$930,P1365)</f>
        <v>34.562080000000002</v>
      </c>
      <c r="U1365">
        <f t="shared" si="447"/>
        <v>323</v>
      </c>
      <c r="V1365">
        <f>INDEX(LORDetail!$B$2:$B$930,U1365)</f>
        <v>55548.839845872179</v>
      </c>
      <c r="W1365">
        <f>INDEX(LORDetail!$D$2:$D$930,U1365)</f>
        <v>51.458668684350897</v>
      </c>
      <c r="X1365">
        <f>INDEX(LORDetail!$E$2:$E$930,U1365)</f>
        <v>-0.94223843203640001</v>
      </c>
      <c r="Y1365">
        <f>INDEX(LORDetail!$G$2:$G$930,U1365)</f>
        <v>34.655819999999999</v>
      </c>
      <c r="Z1365">
        <f t="shared" si="448"/>
        <v>149.37020704008319</v>
      </c>
      <c r="AA1365" s="29">
        <f t="shared" si="449"/>
        <v>93.286700679826026</v>
      </c>
      <c r="AB1365">
        <f t="shared" si="450"/>
        <v>0.6245335166121363</v>
      </c>
      <c r="AC1365" s="32">
        <f t="shared" si="451"/>
        <v>51.458692498119881</v>
      </c>
      <c r="AD1365" s="32">
        <f t="shared" si="452"/>
        <v>-0.94143075461295911</v>
      </c>
      <c r="AE1365" s="34">
        <f t="shared" si="453"/>
        <v>34.620623771847221</v>
      </c>
      <c r="AF1365" s="36" t="str">
        <f t="shared" si="454"/>
        <v>PADTON</v>
      </c>
      <c r="AG1365" s="36" t="str">
        <f t="shared" si="455"/>
        <v>RDNGSTN</v>
      </c>
      <c r="AH1365" s="36">
        <f t="shared" si="456"/>
        <v>1361</v>
      </c>
      <c r="AI1365" s="42">
        <f t="shared" si="457"/>
        <v>55492.800000000003</v>
      </c>
      <c r="AJ1365" s="43">
        <f t="shared" si="458"/>
        <v>29.056339511925383</v>
      </c>
      <c r="AK1365" s="43">
        <f t="shared" si="459"/>
        <v>-0.20996654785241697</v>
      </c>
      <c r="AL1365" s="36">
        <f t="shared" si="460"/>
        <v>51.458692498119881</v>
      </c>
      <c r="AM1365" s="36">
        <v>1</v>
      </c>
      <c r="AN1365" s="36">
        <f t="shared" si="461"/>
        <v>-0.94143075461295911</v>
      </c>
      <c r="AO1365" s="36">
        <v>4</v>
      </c>
      <c r="AP1365" s="42">
        <f>INT(AI1365/1000)*1000</f>
        <v>55000</v>
      </c>
      <c r="AQ1365" s="42">
        <f>MOD(AI1365,1000)</f>
        <v>492.80000000000291</v>
      </c>
      <c r="AR1365" s="42">
        <f>MOD(AI1366,1000)-0.2+(AP1366-AP1365)</f>
        <v>521.3999999999985</v>
      </c>
    </row>
    <row r="1366" spans="1:44" x14ac:dyDescent="0.25">
      <c r="A1366" s="32" t="s">
        <v>0</v>
      </c>
      <c r="B1366" s="33" t="s">
        <v>1</v>
      </c>
      <c r="C1366" s="32">
        <v>1362</v>
      </c>
      <c r="D1366">
        <f>MATCH(C1366,TrainRun!$AG$2:$AG$148,1)</f>
        <v>139</v>
      </c>
      <c r="E1366">
        <f>INT(INDEX(TrainRun!$AD$2:$AD$148,'By Second'!D1366))</f>
        <v>1360</v>
      </c>
      <c r="F1366">
        <f>IF(E1366=0,0,INDEX(TrainRun!$AE$2:$AE$148,'By Second'!D1366))</f>
        <v>29.266306059777801</v>
      </c>
      <c r="G1366">
        <f>INDEX(TrainRun!$AF$2:$AF$148,'By Second'!D1366)</f>
        <v>55463.672012683193</v>
      </c>
      <c r="H1366">
        <f t="shared" si="444"/>
        <v>140</v>
      </c>
      <c r="I1366">
        <f>INT(INDEX(TrainRun!$AD$2:$AD$148,'By Second'!H1366))</f>
        <v>1393</v>
      </c>
      <c r="J1366">
        <f>INDEX(TrainRun!$AE$2:$AE$148,'By Second'!H1366)</f>
        <v>22.33740998064804</v>
      </c>
      <c r="K1366">
        <f t="shared" si="441"/>
        <v>33</v>
      </c>
      <c r="L1366">
        <f t="shared" si="442"/>
        <v>-6.9288960791297605</v>
      </c>
      <c r="M1366">
        <f t="shared" si="445"/>
        <v>-0.20996654785241697</v>
      </c>
      <c r="N1366" s="32">
        <f t="shared" si="446"/>
        <v>28.846372964072966</v>
      </c>
      <c r="O1366" s="29">
        <f t="shared" si="443"/>
        <v>55521.602712475993</v>
      </c>
      <c r="P1366">
        <f>MATCH(O1366,LORDetail!$B$2:$B$930,1)</f>
        <v>322</v>
      </c>
      <c r="Q1366">
        <f>INDEX(LORDetail!$B$2:$B$930,P1366)</f>
        <v>55399.469638832095</v>
      </c>
      <c r="R1366">
        <f>INDEX(LORDetail!$D$2:$D$930,P1366)</f>
        <v>51.458732108837602</v>
      </c>
      <c r="S1366">
        <f>INDEX(LORDetail!$E$2:$E$930,P1366)</f>
        <v>-0.94008730148500397</v>
      </c>
      <c r="T1366">
        <f>INDEX(LORDetail!$G$2:$G$930,P1366)</f>
        <v>34.562080000000002</v>
      </c>
      <c r="U1366">
        <f t="shared" si="447"/>
        <v>323</v>
      </c>
      <c r="V1366">
        <f>INDEX(LORDetail!$B$2:$B$930,U1366)</f>
        <v>55548.839845872179</v>
      </c>
      <c r="W1366">
        <f>INDEX(LORDetail!$D$2:$D$930,U1366)</f>
        <v>51.458668684350897</v>
      </c>
      <c r="X1366">
        <f>INDEX(LORDetail!$E$2:$E$930,U1366)</f>
        <v>-0.94223843203640001</v>
      </c>
      <c r="Y1366">
        <f>INDEX(LORDetail!$G$2:$G$930,U1366)</f>
        <v>34.655819999999999</v>
      </c>
      <c r="Z1366">
        <f t="shared" si="448"/>
        <v>149.37020704008319</v>
      </c>
      <c r="AA1366" s="29">
        <f t="shared" si="449"/>
        <v>122.13307364389766</v>
      </c>
      <c r="AB1366">
        <f t="shared" si="450"/>
        <v>0.81765350710884066</v>
      </c>
      <c r="AC1366" s="32">
        <f t="shared" si="451"/>
        <v>51.458680249583608</v>
      </c>
      <c r="AD1366" s="32">
        <f t="shared" si="452"/>
        <v>-0.94184618092460193</v>
      </c>
      <c r="AE1366" s="34">
        <f t="shared" si="453"/>
        <v>34.63872683975638</v>
      </c>
      <c r="AF1366" s="36" t="str">
        <f t="shared" si="454"/>
        <v>PADTON</v>
      </c>
      <c r="AG1366" s="36" t="str">
        <f t="shared" si="455"/>
        <v>RDNGSTN</v>
      </c>
      <c r="AH1366" s="36">
        <f t="shared" si="456"/>
        <v>1362</v>
      </c>
      <c r="AI1366" s="42">
        <f t="shared" si="457"/>
        <v>55521.599999999999</v>
      </c>
      <c r="AJ1366" s="43">
        <f t="shared" si="458"/>
        <v>28.846372964072966</v>
      </c>
      <c r="AK1366" s="43">
        <f t="shared" si="459"/>
        <v>-0.20996654785241697</v>
      </c>
      <c r="AL1366" s="36">
        <f t="shared" si="460"/>
        <v>51.458680249583608</v>
      </c>
      <c r="AM1366" s="36">
        <v>1</v>
      </c>
      <c r="AN1366" s="36">
        <f t="shared" si="461"/>
        <v>-0.94184618092460193</v>
      </c>
      <c r="AO1366" s="36">
        <v>4</v>
      </c>
      <c r="AP1366" s="42">
        <f>INT(AI1366/1000)*1000</f>
        <v>55000</v>
      </c>
      <c r="AQ1366" s="42">
        <f>MOD(AI1366,1000)</f>
        <v>521.59999999999854</v>
      </c>
      <c r="AR1366" s="42">
        <f>MOD(AI1367,1000)-0.2+(AP1367-AP1366)</f>
        <v>549.99999999999704</v>
      </c>
    </row>
    <row r="1367" spans="1:44" x14ac:dyDescent="0.25">
      <c r="A1367" s="32" t="s">
        <v>0</v>
      </c>
      <c r="B1367" s="33" t="s">
        <v>1</v>
      </c>
      <c r="C1367" s="32">
        <v>1363</v>
      </c>
      <c r="D1367">
        <f>MATCH(C1367,TrainRun!$AG$2:$AG$148,1)</f>
        <v>139</v>
      </c>
      <c r="E1367">
        <f>INT(INDEX(TrainRun!$AD$2:$AD$148,'By Second'!D1367))</f>
        <v>1360</v>
      </c>
      <c r="F1367">
        <f>IF(E1367=0,0,INDEX(TrainRun!$AE$2:$AE$148,'By Second'!D1367))</f>
        <v>29.266306059777801</v>
      </c>
      <c r="G1367">
        <f>INDEX(TrainRun!$AF$2:$AF$148,'By Second'!D1367)</f>
        <v>55463.672012683193</v>
      </c>
      <c r="H1367">
        <f t="shared" si="444"/>
        <v>140</v>
      </c>
      <c r="I1367">
        <f>INT(INDEX(TrainRun!$AD$2:$AD$148,'By Second'!H1367))</f>
        <v>1393</v>
      </c>
      <c r="J1367">
        <f>INDEX(TrainRun!$AE$2:$AE$148,'By Second'!H1367)</f>
        <v>22.33740998064804</v>
      </c>
      <c r="K1367">
        <f t="shared" si="441"/>
        <v>33</v>
      </c>
      <c r="L1367">
        <f t="shared" si="442"/>
        <v>-6.9288960791297605</v>
      </c>
      <c r="M1367">
        <f t="shared" si="445"/>
        <v>-0.20996654785241697</v>
      </c>
      <c r="N1367" s="32">
        <f t="shared" si="446"/>
        <v>28.636406416220549</v>
      </c>
      <c r="O1367" s="29">
        <f t="shared" si="443"/>
        <v>55550.239118892212</v>
      </c>
      <c r="P1367">
        <f>MATCH(O1367,LORDetail!$B$2:$B$930,1)</f>
        <v>323</v>
      </c>
      <c r="Q1367">
        <f>INDEX(LORDetail!$B$2:$B$930,P1367)</f>
        <v>55548.839845872179</v>
      </c>
      <c r="R1367">
        <f>INDEX(LORDetail!$D$2:$D$930,P1367)</f>
        <v>51.458668684350897</v>
      </c>
      <c r="S1367">
        <f>INDEX(LORDetail!$E$2:$E$930,P1367)</f>
        <v>-0.94223843203640001</v>
      </c>
      <c r="T1367">
        <f>INDEX(LORDetail!$G$2:$G$930,P1367)</f>
        <v>34.655819999999999</v>
      </c>
      <c r="U1367">
        <f t="shared" si="447"/>
        <v>324</v>
      </c>
      <c r="V1367">
        <f>INDEX(LORDetail!$B$2:$B$930,U1367)</f>
        <v>55752.850379729854</v>
      </c>
      <c r="W1367">
        <f>INDEX(LORDetail!$D$2:$D$930,U1367)</f>
        <v>51.4586571045092</v>
      </c>
      <c r="X1367">
        <f>INDEX(LORDetail!$E$2:$E$930,U1367)</f>
        <v>-0.94517968275208297</v>
      </c>
      <c r="Y1367">
        <f>INDEX(LORDetail!$G$2:$G$930,U1367)</f>
        <v>34.783839999999998</v>
      </c>
      <c r="Z1367">
        <f t="shared" si="448"/>
        <v>204.01053385767591</v>
      </c>
      <c r="AA1367" s="29">
        <f t="shared" si="449"/>
        <v>1.3992730200334336</v>
      </c>
      <c r="AB1367">
        <f t="shared" si="450"/>
        <v>6.8588273045234512E-3</v>
      </c>
      <c r="AC1367" s="32">
        <f t="shared" si="451"/>
        <v>51.458668604926764</v>
      </c>
      <c r="AD1367" s="32">
        <f t="shared" si="452"/>
        <v>-0.94225860556711816</v>
      </c>
      <c r="AE1367" s="34">
        <f t="shared" si="453"/>
        <v>34.656698067071524</v>
      </c>
      <c r="AF1367" s="36" t="str">
        <f t="shared" si="454"/>
        <v>PADTON</v>
      </c>
      <c r="AG1367" s="36" t="str">
        <f t="shared" si="455"/>
        <v>RDNGSTN</v>
      </c>
      <c r="AH1367" s="36">
        <f t="shared" si="456"/>
        <v>1363</v>
      </c>
      <c r="AI1367" s="42">
        <f t="shared" si="457"/>
        <v>55550.2</v>
      </c>
      <c r="AJ1367" s="43">
        <f t="shared" si="458"/>
        <v>28.636406416220549</v>
      </c>
      <c r="AK1367" s="43">
        <f t="shared" si="459"/>
        <v>-0.20996654785241697</v>
      </c>
      <c r="AL1367" s="36">
        <f t="shared" si="460"/>
        <v>51.458668604926764</v>
      </c>
      <c r="AM1367" s="36">
        <v>1</v>
      </c>
      <c r="AN1367" s="36">
        <f t="shared" si="461"/>
        <v>-0.94225860556711816</v>
      </c>
      <c r="AO1367" s="36">
        <v>4</v>
      </c>
      <c r="AP1367" s="42">
        <f>INT(AI1367/1000)*1000</f>
        <v>55000</v>
      </c>
      <c r="AQ1367" s="42">
        <f>MOD(AI1367,1000)</f>
        <v>550.19999999999709</v>
      </c>
      <c r="AR1367" s="42">
        <f>MOD(AI1368,1000)-0.2+(AP1368-AP1367)</f>
        <v>578.3999999999985</v>
      </c>
    </row>
    <row r="1368" spans="1:44" x14ac:dyDescent="0.25">
      <c r="A1368" s="32" t="s">
        <v>0</v>
      </c>
      <c r="B1368" s="33" t="s">
        <v>1</v>
      </c>
      <c r="C1368" s="32">
        <v>1364</v>
      </c>
      <c r="D1368">
        <f>MATCH(C1368,TrainRun!$AG$2:$AG$148,1)</f>
        <v>139</v>
      </c>
      <c r="E1368">
        <f>INT(INDEX(TrainRun!$AD$2:$AD$148,'By Second'!D1368))</f>
        <v>1360</v>
      </c>
      <c r="F1368">
        <f>IF(E1368=0,0,INDEX(TrainRun!$AE$2:$AE$148,'By Second'!D1368))</f>
        <v>29.266306059777801</v>
      </c>
      <c r="G1368">
        <f>INDEX(TrainRun!$AF$2:$AF$148,'By Second'!D1368)</f>
        <v>55463.672012683193</v>
      </c>
      <c r="H1368">
        <f t="shared" si="444"/>
        <v>140</v>
      </c>
      <c r="I1368">
        <f>INT(INDEX(TrainRun!$AD$2:$AD$148,'By Second'!H1368))</f>
        <v>1393</v>
      </c>
      <c r="J1368">
        <f>INDEX(TrainRun!$AE$2:$AE$148,'By Second'!H1368)</f>
        <v>22.33740998064804</v>
      </c>
      <c r="K1368">
        <f t="shared" si="441"/>
        <v>33</v>
      </c>
      <c r="L1368">
        <f t="shared" si="442"/>
        <v>-6.9288960791297605</v>
      </c>
      <c r="M1368">
        <f t="shared" si="445"/>
        <v>-0.20996654785241697</v>
      </c>
      <c r="N1368" s="32">
        <f t="shared" si="446"/>
        <v>28.426439868368131</v>
      </c>
      <c r="O1368" s="29">
        <f t="shared" si="443"/>
        <v>55578.665558760578</v>
      </c>
      <c r="P1368">
        <f>MATCH(O1368,LORDetail!$B$2:$B$930,1)</f>
        <v>323</v>
      </c>
      <c r="Q1368">
        <f>INDEX(LORDetail!$B$2:$B$930,P1368)</f>
        <v>55548.839845872179</v>
      </c>
      <c r="R1368">
        <f>INDEX(LORDetail!$D$2:$D$930,P1368)</f>
        <v>51.458668684350897</v>
      </c>
      <c r="S1368">
        <f>INDEX(LORDetail!$E$2:$E$930,P1368)</f>
        <v>-0.94223843203640001</v>
      </c>
      <c r="T1368">
        <f>INDEX(LORDetail!$G$2:$G$930,P1368)</f>
        <v>34.655819999999999</v>
      </c>
      <c r="U1368">
        <f t="shared" si="447"/>
        <v>324</v>
      </c>
      <c r="V1368">
        <f>INDEX(LORDetail!$B$2:$B$930,U1368)</f>
        <v>55752.850379729854</v>
      </c>
      <c r="W1368">
        <f>INDEX(LORDetail!$D$2:$D$930,U1368)</f>
        <v>51.4586571045092</v>
      </c>
      <c r="X1368">
        <f>INDEX(LORDetail!$E$2:$E$930,U1368)</f>
        <v>-0.94517968275208297</v>
      </c>
      <c r="Y1368">
        <f>INDEX(LORDetail!$G$2:$G$930,U1368)</f>
        <v>34.783839999999998</v>
      </c>
      <c r="Z1368">
        <f t="shared" si="448"/>
        <v>204.01053385767591</v>
      </c>
      <c r="AA1368" s="29">
        <f t="shared" si="449"/>
        <v>29.825712888399721</v>
      </c>
      <c r="AB1368">
        <f t="shared" si="450"/>
        <v>0.14619692583720734</v>
      </c>
      <c r="AC1368" s="32">
        <f t="shared" si="451"/>
        <v>51.458666991413637</v>
      </c>
      <c r="AD1368" s="32">
        <f t="shared" si="452"/>
        <v>-0.94266843384914933</v>
      </c>
      <c r="AE1368" s="34">
        <f t="shared" si="453"/>
        <v>34.674536130445681</v>
      </c>
      <c r="AF1368" s="36" t="str">
        <f t="shared" si="454"/>
        <v>PADTON</v>
      </c>
      <c r="AG1368" s="36" t="str">
        <f t="shared" si="455"/>
        <v>RDNGSTN</v>
      </c>
      <c r="AH1368" s="36">
        <f t="shared" si="456"/>
        <v>1364</v>
      </c>
      <c r="AI1368" s="42">
        <f t="shared" si="457"/>
        <v>55578.6</v>
      </c>
      <c r="AJ1368" s="43">
        <f t="shared" si="458"/>
        <v>28.426439868368131</v>
      </c>
      <c r="AK1368" s="43">
        <f t="shared" si="459"/>
        <v>-0.20996654785241697</v>
      </c>
      <c r="AL1368" s="36">
        <f t="shared" si="460"/>
        <v>51.458666991413637</v>
      </c>
      <c r="AM1368" s="36">
        <v>1</v>
      </c>
      <c r="AN1368" s="36">
        <f t="shared" si="461"/>
        <v>-0.94266843384914933</v>
      </c>
      <c r="AO1368" s="36">
        <v>4</v>
      </c>
      <c r="AP1368" s="42">
        <f>INT(AI1368/1000)*1000</f>
        <v>55000</v>
      </c>
      <c r="AQ1368" s="42">
        <f>MOD(AI1368,1000)</f>
        <v>578.59999999999854</v>
      </c>
      <c r="AR1368" s="42">
        <f>MOD(AI1369,1000)-0.2+(AP1369-AP1368)</f>
        <v>606.60000000000286</v>
      </c>
    </row>
    <row r="1369" spans="1:44" x14ac:dyDescent="0.25">
      <c r="A1369" s="32" t="s">
        <v>0</v>
      </c>
      <c r="B1369" s="33" t="s">
        <v>1</v>
      </c>
      <c r="C1369" s="32">
        <v>1365</v>
      </c>
      <c r="D1369">
        <f>MATCH(C1369,TrainRun!$AG$2:$AG$148,1)</f>
        <v>139</v>
      </c>
      <c r="E1369">
        <f>INT(INDEX(TrainRun!$AD$2:$AD$148,'By Second'!D1369))</f>
        <v>1360</v>
      </c>
      <c r="F1369">
        <f>IF(E1369=0,0,INDEX(TrainRun!$AE$2:$AE$148,'By Second'!D1369))</f>
        <v>29.266306059777801</v>
      </c>
      <c r="G1369">
        <f>INDEX(TrainRun!$AF$2:$AF$148,'By Second'!D1369)</f>
        <v>55463.672012683193</v>
      </c>
      <c r="H1369">
        <f t="shared" si="444"/>
        <v>140</v>
      </c>
      <c r="I1369">
        <f>INT(INDEX(TrainRun!$AD$2:$AD$148,'By Second'!H1369))</f>
        <v>1393</v>
      </c>
      <c r="J1369">
        <f>INDEX(TrainRun!$AE$2:$AE$148,'By Second'!H1369)</f>
        <v>22.33740998064804</v>
      </c>
      <c r="K1369">
        <f t="shared" si="441"/>
        <v>33</v>
      </c>
      <c r="L1369">
        <f t="shared" si="442"/>
        <v>-6.9288960791297605</v>
      </c>
      <c r="M1369">
        <f t="shared" si="445"/>
        <v>-0.20996654785241697</v>
      </c>
      <c r="N1369" s="32">
        <f t="shared" si="446"/>
        <v>28.216473320515714</v>
      </c>
      <c r="O1369" s="29">
        <f t="shared" si="443"/>
        <v>55606.882032081092</v>
      </c>
      <c r="P1369">
        <f>MATCH(O1369,LORDetail!$B$2:$B$930,1)</f>
        <v>323</v>
      </c>
      <c r="Q1369">
        <f>INDEX(LORDetail!$B$2:$B$930,P1369)</f>
        <v>55548.839845872179</v>
      </c>
      <c r="R1369">
        <f>INDEX(LORDetail!$D$2:$D$930,P1369)</f>
        <v>51.458668684350897</v>
      </c>
      <c r="S1369">
        <f>INDEX(LORDetail!$E$2:$E$930,P1369)</f>
        <v>-0.94223843203640001</v>
      </c>
      <c r="T1369">
        <f>INDEX(LORDetail!$G$2:$G$930,P1369)</f>
        <v>34.655819999999999</v>
      </c>
      <c r="U1369">
        <f t="shared" si="447"/>
        <v>324</v>
      </c>
      <c r="V1369">
        <f>INDEX(LORDetail!$B$2:$B$930,U1369)</f>
        <v>55752.850379729854</v>
      </c>
      <c r="W1369">
        <f>INDEX(LORDetail!$D$2:$D$930,U1369)</f>
        <v>51.4586571045092</v>
      </c>
      <c r="X1369">
        <f>INDEX(LORDetail!$E$2:$E$930,U1369)</f>
        <v>-0.94517968275208297</v>
      </c>
      <c r="Y1369">
        <f>INDEX(LORDetail!$G$2:$G$930,U1369)</f>
        <v>34.783839999999998</v>
      </c>
      <c r="Z1369">
        <f t="shared" si="448"/>
        <v>204.01053385767591</v>
      </c>
      <c r="AA1369" s="29">
        <f t="shared" si="449"/>
        <v>58.042186208913336</v>
      </c>
      <c r="AB1369">
        <f t="shared" si="450"/>
        <v>0.28450582973036759</v>
      </c>
      <c r="AC1369" s="32">
        <f t="shared" si="451"/>
        <v>51.458665389818428</v>
      </c>
      <c r="AD1369" s="32">
        <f t="shared" si="452"/>
        <v>-0.94307523501171042</v>
      </c>
      <c r="AE1369" s="34">
        <f t="shared" si="453"/>
        <v>34.692242436322083</v>
      </c>
      <c r="AF1369" s="36" t="str">
        <f t="shared" si="454"/>
        <v>PADTON</v>
      </c>
      <c r="AG1369" s="36" t="str">
        <f t="shared" si="455"/>
        <v>RDNGSTN</v>
      </c>
      <c r="AH1369" s="36">
        <f t="shared" si="456"/>
        <v>1365</v>
      </c>
      <c r="AI1369" s="42">
        <f t="shared" si="457"/>
        <v>55606.8</v>
      </c>
      <c r="AJ1369" s="43">
        <f t="shared" si="458"/>
        <v>28.216473320515714</v>
      </c>
      <c r="AK1369" s="43">
        <f t="shared" si="459"/>
        <v>-0.20996654785241697</v>
      </c>
      <c r="AL1369" s="36">
        <f t="shared" si="460"/>
        <v>51.458665389818428</v>
      </c>
      <c r="AM1369" s="36">
        <v>1</v>
      </c>
      <c r="AN1369" s="36">
        <f t="shared" si="461"/>
        <v>-0.94307523501171042</v>
      </c>
      <c r="AO1369" s="36">
        <v>4</v>
      </c>
      <c r="AP1369" s="42">
        <f>INT(AI1369/1000)*1000</f>
        <v>55000</v>
      </c>
      <c r="AQ1369" s="42">
        <f>MOD(AI1369,1000)</f>
        <v>606.80000000000291</v>
      </c>
      <c r="AR1369" s="42">
        <f>MOD(AI1370,1000)-0.2+(AP1370-AP1369)</f>
        <v>634.60000000000286</v>
      </c>
    </row>
    <row r="1370" spans="1:44" x14ac:dyDescent="0.25">
      <c r="A1370" s="32" t="s">
        <v>0</v>
      </c>
      <c r="B1370" s="33" t="s">
        <v>1</v>
      </c>
      <c r="C1370" s="32">
        <v>1366</v>
      </c>
      <c r="D1370">
        <f>MATCH(C1370,TrainRun!$AG$2:$AG$148,1)</f>
        <v>139</v>
      </c>
      <c r="E1370">
        <f>INT(INDEX(TrainRun!$AD$2:$AD$148,'By Second'!D1370))</f>
        <v>1360</v>
      </c>
      <c r="F1370">
        <f>IF(E1370=0,0,INDEX(TrainRun!$AE$2:$AE$148,'By Second'!D1370))</f>
        <v>29.266306059777801</v>
      </c>
      <c r="G1370">
        <f>INDEX(TrainRun!$AF$2:$AF$148,'By Second'!D1370)</f>
        <v>55463.672012683193</v>
      </c>
      <c r="H1370">
        <f t="shared" si="444"/>
        <v>140</v>
      </c>
      <c r="I1370">
        <f>INT(INDEX(TrainRun!$AD$2:$AD$148,'By Second'!H1370))</f>
        <v>1393</v>
      </c>
      <c r="J1370">
        <f>INDEX(TrainRun!$AE$2:$AE$148,'By Second'!H1370)</f>
        <v>22.33740998064804</v>
      </c>
      <c r="K1370">
        <f t="shared" si="441"/>
        <v>33</v>
      </c>
      <c r="L1370">
        <f t="shared" si="442"/>
        <v>-6.9288960791297605</v>
      </c>
      <c r="M1370">
        <f t="shared" si="445"/>
        <v>-0.20996654785241697</v>
      </c>
      <c r="N1370" s="32">
        <f t="shared" si="446"/>
        <v>28.006506772663297</v>
      </c>
      <c r="O1370" s="29">
        <f t="shared" si="443"/>
        <v>55634.888538853753</v>
      </c>
      <c r="P1370">
        <f>MATCH(O1370,LORDetail!$B$2:$B$930,1)</f>
        <v>323</v>
      </c>
      <c r="Q1370">
        <f>INDEX(LORDetail!$B$2:$B$930,P1370)</f>
        <v>55548.839845872179</v>
      </c>
      <c r="R1370">
        <f>INDEX(LORDetail!$D$2:$D$930,P1370)</f>
        <v>51.458668684350897</v>
      </c>
      <c r="S1370">
        <f>INDEX(LORDetail!$E$2:$E$930,P1370)</f>
        <v>-0.94223843203640001</v>
      </c>
      <c r="T1370">
        <f>INDEX(LORDetail!$G$2:$G$930,P1370)</f>
        <v>34.655819999999999</v>
      </c>
      <c r="U1370">
        <f t="shared" si="447"/>
        <v>324</v>
      </c>
      <c r="V1370">
        <f>INDEX(LORDetail!$B$2:$B$930,U1370)</f>
        <v>55752.850379729854</v>
      </c>
      <c r="W1370">
        <f>INDEX(LORDetail!$D$2:$D$930,U1370)</f>
        <v>51.4586571045092</v>
      </c>
      <c r="X1370">
        <f>INDEX(LORDetail!$E$2:$E$930,U1370)</f>
        <v>-0.94517968275208297</v>
      </c>
      <c r="Y1370">
        <f>INDEX(LORDetail!$G$2:$G$930,U1370)</f>
        <v>34.783839999999998</v>
      </c>
      <c r="Z1370">
        <f t="shared" si="448"/>
        <v>204.01053385767591</v>
      </c>
      <c r="AA1370" s="29">
        <f t="shared" si="449"/>
        <v>86.048692981574277</v>
      </c>
      <c r="AB1370">
        <f t="shared" si="450"/>
        <v>0.42178553898400423</v>
      </c>
      <c r="AC1370" s="32">
        <f t="shared" si="451"/>
        <v>51.458663800141125</v>
      </c>
      <c r="AD1370" s="32">
        <f t="shared" si="452"/>
        <v>-0.94347900905480142</v>
      </c>
      <c r="AE1370" s="34">
        <f t="shared" si="453"/>
        <v>34.70981698470073</v>
      </c>
      <c r="AF1370" s="36" t="str">
        <f t="shared" si="454"/>
        <v>PADTON</v>
      </c>
      <c r="AG1370" s="36" t="str">
        <f t="shared" si="455"/>
        <v>RDNGSTN</v>
      </c>
      <c r="AH1370" s="36">
        <f t="shared" si="456"/>
        <v>1366</v>
      </c>
      <c r="AI1370" s="42">
        <f t="shared" si="457"/>
        <v>55634.8</v>
      </c>
      <c r="AJ1370" s="43">
        <f t="shared" si="458"/>
        <v>28.006506772663297</v>
      </c>
      <c r="AK1370" s="43">
        <f t="shared" si="459"/>
        <v>-0.20996654785241697</v>
      </c>
      <c r="AL1370" s="36">
        <f t="shared" si="460"/>
        <v>51.458663800141125</v>
      </c>
      <c r="AM1370" s="36">
        <v>1</v>
      </c>
      <c r="AN1370" s="36">
        <f t="shared" si="461"/>
        <v>-0.94347900905480142</v>
      </c>
      <c r="AO1370" s="36">
        <v>4</v>
      </c>
      <c r="AP1370" s="42">
        <f>INT(AI1370/1000)*1000</f>
        <v>55000</v>
      </c>
      <c r="AQ1370" s="42">
        <f>MOD(AI1370,1000)</f>
        <v>634.80000000000291</v>
      </c>
      <c r="AR1370" s="42">
        <f>MOD(AI1371,1000)-0.2+(AP1371-AP1370)</f>
        <v>662.3999999999985</v>
      </c>
    </row>
    <row r="1371" spans="1:44" x14ac:dyDescent="0.25">
      <c r="A1371" s="32" t="s">
        <v>0</v>
      </c>
      <c r="B1371" s="33" t="s">
        <v>1</v>
      </c>
      <c r="C1371" s="32">
        <v>1367</v>
      </c>
      <c r="D1371">
        <f>MATCH(C1371,TrainRun!$AG$2:$AG$148,1)</f>
        <v>139</v>
      </c>
      <c r="E1371">
        <f>INT(INDEX(TrainRun!$AD$2:$AD$148,'By Second'!D1371))</f>
        <v>1360</v>
      </c>
      <c r="F1371">
        <f>IF(E1371=0,0,INDEX(TrainRun!$AE$2:$AE$148,'By Second'!D1371))</f>
        <v>29.266306059777801</v>
      </c>
      <c r="G1371">
        <f>INDEX(TrainRun!$AF$2:$AF$148,'By Second'!D1371)</f>
        <v>55463.672012683193</v>
      </c>
      <c r="H1371">
        <f t="shared" si="444"/>
        <v>140</v>
      </c>
      <c r="I1371">
        <f>INT(INDEX(TrainRun!$AD$2:$AD$148,'By Second'!H1371))</f>
        <v>1393</v>
      </c>
      <c r="J1371">
        <f>INDEX(TrainRun!$AE$2:$AE$148,'By Second'!H1371)</f>
        <v>22.33740998064804</v>
      </c>
      <c r="K1371">
        <f t="shared" si="441"/>
        <v>33</v>
      </c>
      <c r="L1371">
        <f t="shared" si="442"/>
        <v>-6.9288960791297605</v>
      </c>
      <c r="M1371">
        <f t="shared" si="445"/>
        <v>-0.20996654785241697</v>
      </c>
      <c r="N1371" s="32">
        <f t="shared" si="446"/>
        <v>27.796540224810879</v>
      </c>
      <c r="O1371" s="29">
        <f t="shared" si="443"/>
        <v>55662.685079078561</v>
      </c>
      <c r="P1371">
        <f>MATCH(O1371,LORDetail!$B$2:$B$930,1)</f>
        <v>323</v>
      </c>
      <c r="Q1371">
        <f>INDEX(LORDetail!$B$2:$B$930,P1371)</f>
        <v>55548.839845872179</v>
      </c>
      <c r="R1371">
        <f>INDEX(LORDetail!$D$2:$D$930,P1371)</f>
        <v>51.458668684350897</v>
      </c>
      <c r="S1371">
        <f>INDEX(LORDetail!$E$2:$E$930,P1371)</f>
        <v>-0.94223843203640001</v>
      </c>
      <c r="T1371">
        <f>INDEX(LORDetail!$G$2:$G$930,P1371)</f>
        <v>34.655819999999999</v>
      </c>
      <c r="U1371">
        <f t="shared" si="447"/>
        <v>324</v>
      </c>
      <c r="V1371">
        <f>INDEX(LORDetail!$B$2:$B$930,U1371)</f>
        <v>55752.850379729854</v>
      </c>
      <c r="W1371">
        <f>INDEX(LORDetail!$D$2:$D$930,U1371)</f>
        <v>51.4586571045092</v>
      </c>
      <c r="X1371">
        <f>INDEX(LORDetail!$E$2:$E$930,U1371)</f>
        <v>-0.94517968275208297</v>
      </c>
      <c r="Y1371">
        <f>INDEX(LORDetail!$G$2:$G$930,U1371)</f>
        <v>34.783839999999998</v>
      </c>
      <c r="Z1371">
        <f t="shared" si="448"/>
        <v>204.01053385767591</v>
      </c>
      <c r="AA1371" s="29">
        <f t="shared" si="449"/>
        <v>113.84523320638255</v>
      </c>
      <c r="AB1371">
        <f t="shared" si="450"/>
        <v>0.55803605359811725</v>
      </c>
      <c r="AC1371" s="32">
        <f t="shared" si="451"/>
        <v>51.458662222381733</v>
      </c>
      <c r="AD1371" s="32">
        <f t="shared" si="452"/>
        <v>-0.94387975597842233</v>
      </c>
      <c r="AE1371" s="34">
        <f t="shared" si="453"/>
        <v>34.727259775581629</v>
      </c>
      <c r="AF1371" s="36" t="str">
        <f t="shared" si="454"/>
        <v>PADTON</v>
      </c>
      <c r="AG1371" s="36" t="str">
        <f t="shared" si="455"/>
        <v>RDNGSTN</v>
      </c>
      <c r="AH1371" s="36">
        <f t="shared" si="456"/>
        <v>1367</v>
      </c>
      <c r="AI1371" s="42">
        <f t="shared" si="457"/>
        <v>55662.6</v>
      </c>
      <c r="AJ1371" s="43">
        <f t="shared" si="458"/>
        <v>27.796540224810879</v>
      </c>
      <c r="AK1371" s="43">
        <f t="shared" si="459"/>
        <v>-0.20996654785241697</v>
      </c>
      <c r="AL1371" s="36">
        <f t="shared" si="460"/>
        <v>51.458662222381733</v>
      </c>
      <c r="AM1371" s="36">
        <v>1</v>
      </c>
      <c r="AN1371" s="36">
        <f t="shared" si="461"/>
        <v>-0.94387975597842233</v>
      </c>
      <c r="AO1371" s="36">
        <v>4</v>
      </c>
      <c r="AP1371" s="42">
        <f>INT(AI1371/1000)*1000</f>
        <v>55000</v>
      </c>
      <c r="AQ1371" s="42">
        <f>MOD(AI1371,1000)</f>
        <v>662.59999999999854</v>
      </c>
      <c r="AR1371" s="42">
        <f>MOD(AI1372,1000)-0.2+(AP1372-AP1371)</f>
        <v>689.99999999999704</v>
      </c>
    </row>
    <row r="1372" spans="1:44" x14ac:dyDescent="0.25">
      <c r="A1372" s="32" t="s">
        <v>0</v>
      </c>
      <c r="B1372" s="33" t="s">
        <v>1</v>
      </c>
      <c r="C1372" s="32">
        <v>1368</v>
      </c>
      <c r="D1372">
        <f>MATCH(C1372,TrainRun!$AG$2:$AG$148,1)</f>
        <v>139</v>
      </c>
      <c r="E1372">
        <f>INT(INDEX(TrainRun!$AD$2:$AD$148,'By Second'!D1372))</f>
        <v>1360</v>
      </c>
      <c r="F1372">
        <f>IF(E1372=0,0,INDEX(TrainRun!$AE$2:$AE$148,'By Second'!D1372))</f>
        <v>29.266306059777801</v>
      </c>
      <c r="G1372">
        <f>INDEX(TrainRun!$AF$2:$AF$148,'By Second'!D1372)</f>
        <v>55463.672012683193</v>
      </c>
      <c r="H1372">
        <f t="shared" si="444"/>
        <v>140</v>
      </c>
      <c r="I1372">
        <f>INT(INDEX(TrainRun!$AD$2:$AD$148,'By Second'!H1372))</f>
        <v>1393</v>
      </c>
      <c r="J1372">
        <f>INDEX(TrainRun!$AE$2:$AE$148,'By Second'!H1372)</f>
        <v>22.33740998064804</v>
      </c>
      <c r="K1372">
        <f t="shared" si="441"/>
        <v>33</v>
      </c>
      <c r="L1372">
        <f t="shared" si="442"/>
        <v>-6.9288960791297605</v>
      </c>
      <c r="M1372">
        <f t="shared" si="445"/>
        <v>-0.20996654785241697</v>
      </c>
      <c r="N1372" s="32">
        <f t="shared" si="446"/>
        <v>27.586573676958462</v>
      </c>
      <c r="O1372" s="29">
        <f t="shared" si="443"/>
        <v>55690.271652755517</v>
      </c>
      <c r="P1372">
        <f>MATCH(O1372,LORDetail!$B$2:$B$930,1)</f>
        <v>323</v>
      </c>
      <c r="Q1372">
        <f>INDEX(LORDetail!$B$2:$B$930,P1372)</f>
        <v>55548.839845872179</v>
      </c>
      <c r="R1372">
        <f>INDEX(LORDetail!$D$2:$D$930,P1372)</f>
        <v>51.458668684350897</v>
      </c>
      <c r="S1372">
        <f>INDEX(LORDetail!$E$2:$E$930,P1372)</f>
        <v>-0.94223843203640001</v>
      </c>
      <c r="T1372">
        <f>INDEX(LORDetail!$G$2:$G$930,P1372)</f>
        <v>34.655819999999999</v>
      </c>
      <c r="U1372">
        <f t="shared" si="447"/>
        <v>324</v>
      </c>
      <c r="V1372">
        <f>INDEX(LORDetail!$B$2:$B$930,U1372)</f>
        <v>55752.850379729854</v>
      </c>
      <c r="W1372">
        <f>INDEX(LORDetail!$D$2:$D$930,U1372)</f>
        <v>51.4586571045092</v>
      </c>
      <c r="X1372">
        <f>INDEX(LORDetail!$E$2:$E$930,U1372)</f>
        <v>-0.94517968275208297</v>
      </c>
      <c r="Y1372">
        <f>INDEX(LORDetail!$G$2:$G$930,U1372)</f>
        <v>34.783839999999998</v>
      </c>
      <c r="Z1372">
        <f t="shared" si="448"/>
        <v>204.01053385767591</v>
      </c>
      <c r="AA1372" s="29">
        <f t="shared" si="449"/>
        <v>141.43180688333814</v>
      </c>
      <c r="AB1372">
        <f t="shared" si="450"/>
        <v>0.69325737357270667</v>
      </c>
      <c r="AC1372" s="32">
        <f t="shared" si="451"/>
        <v>51.458660656540253</v>
      </c>
      <c r="AD1372" s="32">
        <f t="shared" si="452"/>
        <v>-0.94427747578257326</v>
      </c>
      <c r="AE1372" s="34">
        <f t="shared" si="453"/>
        <v>34.744570808964774</v>
      </c>
      <c r="AF1372" s="36" t="str">
        <f t="shared" si="454"/>
        <v>PADTON</v>
      </c>
      <c r="AG1372" s="36" t="str">
        <f t="shared" si="455"/>
        <v>RDNGSTN</v>
      </c>
      <c r="AH1372" s="36">
        <f t="shared" si="456"/>
        <v>1368</v>
      </c>
      <c r="AI1372" s="42">
        <f t="shared" si="457"/>
        <v>55690.2</v>
      </c>
      <c r="AJ1372" s="43">
        <f t="shared" si="458"/>
        <v>27.586573676958462</v>
      </c>
      <c r="AK1372" s="43">
        <f t="shared" si="459"/>
        <v>-0.20996654785241697</v>
      </c>
      <c r="AL1372" s="36">
        <f t="shared" si="460"/>
        <v>51.458660656540253</v>
      </c>
      <c r="AM1372" s="36">
        <v>1</v>
      </c>
      <c r="AN1372" s="36">
        <f t="shared" si="461"/>
        <v>-0.94427747578257326</v>
      </c>
      <c r="AO1372" s="36">
        <v>4</v>
      </c>
      <c r="AP1372" s="42">
        <f>INT(AI1372/1000)*1000</f>
        <v>55000</v>
      </c>
      <c r="AQ1372" s="42">
        <f>MOD(AI1372,1000)</f>
        <v>690.19999999999709</v>
      </c>
      <c r="AR1372" s="42">
        <f>MOD(AI1373,1000)-0.2+(AP1373-AP1372)</f>
        <v>717.3999999999985</v>
      </c>
    </row>
    <row r="1373" spans="1:44" x14ac:dyDescent="0.25">
      <c r="A1373" s="32" t="s">
        <v>0</v>
      </c>
      <c r="B1373" s="33" t="s">
        <v>1</v>
      </c>
      <c r="C1373" s="32">
        <v>1369</v>
      </c>
      <c r="D1373">
        <f>MATCH(C1373,TrainRun!$AG$2:$AG$148,1)</f>
        <v>139</v>
      </c>
      <c r="E1373">
        <f>INT(INDEX(TrainRun!$AD$2:$AD$148,'By Second'!D1373))</f>
        <v>1360</v>
      </c>
      <c r="F1373">
        <f>IF(E1373=0,0,INDEX(TrainRun!$AE$2:$AE$148,'By Second'!D1373))</f>
        <v>29.266306059777801</v>
      </c>
      <c r="G1373">
        <f>INDEX(TrainRun!$AF$2:$AF$148,'By Second'!D1373)</f>
        <v>55463.672012683193</v>
      </c>
      <c r="H1373">
        <f t="shared" si="444"/>
        <v>140</v>
      </c>
      <c r="I1373">
        <f>INT(INDEX(TrainRun!$AD$2:$AD$148,'By Second'!H1373))</f>
        <v>1393</v>
      </c>
      <c r="J1373">
        <f>INDEX(TrainRun!$AE$2:$AE$148,'By Second'!H1373)</f>
        <v>22.33740998064804</v>
      </c>
      <c r="K1373">
        <f t="shared" si="441"/>
        <v>33</v>
      </c>
      <c r="L1373">
        <f t="shared" si="442"/>
        <v>-6.9288960791297605</v>
      </c>
      <c r="M1373">
        <f t="shared" si="445"/>
        <v>-0.20996654785241697</v>
      </c>
      <c r="N1373" s="32">
        <f t="shared" si="446"/>
        <v>27.376607129106045</v>
      </c>
      <c r="O1373" s="29">
        <f t="shared" si="443"/>
        <v>55717.64825988462</v>
      </c>
      <c r="P1373">
        <f>MATCH(O1373,LORDetail!$B$2:$B$930,1)</f>
        <v>323</v>
      </c>
      <c r="Q1373">
        <f>INDEX(LORDetail!$B$2:$B$930,P1373)</f>
        <v>55548.839845872179</v>
      </c>
      <c r="R1373">
        <f>INDEX(LORDetail!$D$2:$D$930,P1373)</f>
        <v>51.458668684350897</v>
      </c>
      <c r="S1373">
        <f>INDEX(LORDetail!$E$2:$E$930,P1373)</f>
        <v>-0.94223843203640001</v>
      </c>
      <c r="T1373">
        <f>INDEX(LORDetail!$G$2:$G$930,P1373)</f>
        <v>34.655819999999999</v>
      </c>
      <c r="U1373">
        <f t="shared" si="447"/>
        <v>324</v>
      </c>
      <c r="V1373">
        <f>INDEX(LORDetail!$B$2:$B$930,U1373)</f>
        <v>55752.850379729854</v>
      </c>
      <c r="W1373">
        <f>INDEX(LORDetail!$D$2:$D$930,U1373)</f>
        <v>51.4586571045092</v>
      </c>
      <c r="X1373">
        <f>INDEX(LORDetail!$E$2:$E$930,U1373)</f>
        <v>-0.94517968275208297</v>
      </c>
      <c r="Y1373">
        <f>INDEX(LORDetail!$G$2:$G$930,U1373)</f>
        <v>34.783839999999998</v>
      </c>
      <c r="Z1373">
        <f t="shared" si="448"/>
        <v>204.01053385767591</v>
      </c>
      <c r="AA1373" s="29">
        <f t="shared" si="449"/>
        <v>168.80841401244106</v>
      </c>
      <c r="AB1373">
        <f t="shared" si="450"/>
        <v>0.82744949890777242</v>
      </c>
      <c r="AC1373" s="32">
        <f t="shared" si="451"/>
        <v>51.458659102616686</v>
      </c>
      <c r="AD1373" s="32">
        <f t="shared" si="452"/>
        <v>-0.94467216846725399</v>
      </c>
      <c r="AE1373" s="34">
        <f t="shared" si="453"/>
        <v>34.761750084850171</v>
      </c>
      <c r="AF1373" s="36" t="str">
        <f t="shared" si="454"/>
        <v>PADTON</v>
      </c>
      <c r="AG1373" s="36" t="str">
        <f t="shared" si="455"/>
        <v>RDNGSTN</v>
      </c>
      <c r="AH1373" s="36">
        <f t="shared" si="456"/>
        <v>1369</v>
      </c>
      <c r="AI1373" s="42">
        <f t="shared" si="457"/>
        <v>55717.599999999999</v>
      </c>
      <c r="AJ1373" s="43">
        <f t="shared" si="458"/>
        <v>27.376607129106045</v>
      </c>
      <c r="AK1373" s="43">
        <f t="shared" si="459"/>
        <v>-0.20996654785241697</v>
      </c>
      <c r="AL1373" s="36">
        <f t="shared" si="460"/>
        <v>51.458659102616686</v>
      </c>
      <c r="AM1373" s="36">
        <v>1</v>
      </c>
      <c r="AN1373" s="36">
        <f t="shared" si="461"/>
        <v>-0.94467216846725399</v>
      </c>
      <c r="AO1373" s="36">
        <v>4</v>
      </c>
      <c r="AP1373" s="42">
        <f>INT(AI1373/1000)*1000</f>
        <v>55000</v>
      </c>
      <c r="AQ1373" s="42">
        <f>MOD(AI1373,1000)</f>
        <v>717.59999999999854</v>
      </c>
      <c r="AR1373" s="42">
        <f>MOD(AI1374,1000)-0.2+(AP1374-AP1373)</f>
        <v>744.60000000000286</v>
      </c>
    </row>
    <row r="1374" spans="1:44" x14ac:dyDescent="0.25">
      <c r="A1374" s="32" t="s">
        <v>0</v>
      </c>
      <c r="B1374" s="33" t="s">
        <v>1</v>
      </c>
      <c r="C1374" s="32">
        <v>1370</v>
      </c>
      <c r="D1374">
        <f>MATCH(C1374,TrainRun!$AG$2:$AG$148,1)</f>
        <v>139</v>
      </c>
      <c r="E1374">
        <f>INT(INDEX(TrainRun!$AD$2:$AD$148,'By Second'!D1374))</f>
        <v>1360</v>
      </c>
      <c r="F1374">
        <f>IF(E1374=0,0,INDEX(TrainRun!$AE$2:$AE$148,'By Second'!D1374))</f>
        <v>29.266306059777801</v>
      </c>
      <c r="G1374">
        <f>INDEX(TrainRun!$AF$2:$AF$148,'By Second'!D1374)</f>
        <v>55463.672012683193</v>
      </c>
      <c r="H1374">
        <f t="shared" si="444"/>
        <v>140</v>
      </c>
      <c r="I1374">
        <f>INT(INDEX(TrainRun!$AD$2:$AD$148,'By Second'!H1374))</f>
        <v>1393</v>
      </c>
      <c r="J1374">
        <f>INDEX(TrainRun!$AE$2:$AE$148,'By Second'!H1374)</f>
        <v>22.33740998064804</v>
      </c>
      <c r="K1374">
        <f t="shared" si="441"/>
        <v>33</v>
      </c>
      <c r="L1374">
        <f t="shared" si="442"/>
        <v>-6.9288960791297605</v>
      </c>
      <c r="M1374">
        <f t="shared" si="445"/>
        <v>-0.20996654785241697</v>
      </c>
      <c r="N1374" s="32">
        <f t="shared" si="446"/>
        <v>27.166640581253628</v>
      </c>
      <c r="O1374" s="29">
        <f t="shared" si="443"/>
        <v>55744.81490046587</v>
      </c>
      <c r="P1374">
        <f>MATCH(O1374,LORDetail!$B$2:$B$930,1)</f>
        <v>323</v>
      </c>
      <c r="Q1374">
        <f>INDEX(LORDetail!$B$2:$B$930,P1374)</f>
        <v>55548.839845872179</v>
      </c>
      <c r="R1374">
        <f>INDEX(LORDetail!$D$2:$D$930,P1374)</f>
        <v>51.458668684350897</v>
      </c>
      <c r="S1374">
        <f>INDEX(LORDetail!$E$2:$E$930,P1374)</f>
        <v>-0.94223843203640001</v>
      </c>
      <c r="T1374">
        <f>INDEX(LORDetail!$G$2:$G$930,P1374)</f>
        <v>34.655819999999999</v>
      </c>
      <c r="U1374">
        <f t="shared" si="447"/>
        <v>324</v>
      </c>
      <c r="V1374">
        <f>INDEX(LORDetail!$B$2:$B$930,U1374)</f>
        <v>55752.850379729854</v>
      </c>
      <c r="W1374">
        <f>INDEX(LORDetail!$D$2:$D$930,U1374)</f>
        <v>51.4586571045092</v>
      </c>
      <c r="X1374">
        <f>INDEX(LORDetail!$E$2:$E$930,U1374)</f>
        <v>-0.94517968275208297</v>
      </c>
      <c r="Y1374">
        <f>INDEX(LORDetail!$G$2:$G$930,U1374)</f>
        <v>34.783839999999998</v>
      </c>
      <c r="Z1374">
        <f t="shared" si="448"/>
        <v>204.01053385767591</v>
      </c>
      <c r="AA1374" s="29">
        <f t="shared" si="449"/>
        <v>195.97505459369131</v>
      </c>
      <c r="AB1374">
        <f t="shared" si="450"/>
        <v>0.9606124296033145</v>
      </c>
      <c r="AC1374" s="32">
        <f t="shared" si="451"/>
        <v>51.45865756061103</v>
      </c>
      <c r="AD1374" s="32">
        <f t="shared" si="452"/>
        <v>-0.94506383403246474</v>
      </c>
      <c r="AE1374" s="34">
        <f t="shared" si="453"/>
        <v>34.778797603237813</v>
      </c>
      <c r="AF1374" s="36" t="str">
        <f t="shared" si="454"/>
        <v>PADTON</v>
      </c>
      <c r="AG1374" s="36" t="str">
        <f t="shared" si="455"/>
        <v>RDNGSTN</v>
      </c>
      <c r="AH1374" s="36">
        <f t="shared" si="456"/>
        <v>1370</v>
      </c>
      <c r="AI1374" s="42">
        <f t="shared" si="457"/>
        <v>55744.800000000003</v>
      </c>
      <c r="AJ1374" s="43">
        <f t="shared" si="458"/>
        <v>27.166640581253628</v>
      </c>
      <c r="AK1374" s="43">
        <f t="shared" si="459"/>
        <v>-0.20996654785241697</v>
      </c>
      <c r="AL1374" s="36">
        <f t="shared" si="460"/>
        <v>51.45865756061103</v>
      </c>
      <c r="AM1374" s="36">
        <v>1</v>
      </c>
      <c r="AN1374" s="36">
        <f t="shared" si="461"/>
        <v>-0.94506383403246474</v>
      </c>
      <c r="AO1374" s="36">
        <v>4</v>
      </c>
      <c r="AP1374" s="42">
        <f>INT(AI1374/1000)*1000</f>
        <v>55000</v>
      </c>
      <c r="AQ1374" s="42">
        <f>MOD(AI1374,1000)</f>
        <v>744.80000000000291</v>
      </c>
      <c r="AR1374" s="42">
        <f>MOD(AI1375,1000)-0.2+(AP1375-AP1374)</f>
        <v>771.60000000000286</v>
      </c>
    </row>
    <row r="1375" spans="1:44" x14ac:dyDescent="0.25">
      <c r="A1375" s="32" t="s">
        <v>0</v>
      </c>
      <c r="B1375" s="33" t="s">
        <v>1</v>
      </c>
      <c r="C1375" s="32">
        <v>1371</v>
      </c>
      <c r="D1375">
        <f>MATCH(C1375,TrainRun!$AG$2:$AG$148,1)</f>
        <v>139</v>
      </c>
      <c r="E1375">
        <f>INT(INDEX(TrainRun!$AD$2:$AD$148,'By Second'!D1375))</f>
        <v>1360</v>
      </c>
      <c r="F1375">
        <f>IF(E1375=0,0,INDEX(TrainRun!$AE$2:$AE$148,'By Second'!D1375))</f>
        <v>29.266306059777801</v>
      </c>
      <c r="G1375">
        <f>INDEX(TrainRun!$AF$2:$AF$148,'By Second'!D1375)</f>
        <v>55463.672012683193</v>
      </c>
      <c r="H1375">
        <f t="shared" si="444"/>
        <v>140</v>
      </c>
      <c r="I1375">
        <f>INT(INDEX(TrainRun!$AD$2:$AD$148,'By Second'!H1375))</f>
        <v>1393</v>
      </c>
      <c r="J1375">
        <f>INDEX(TrainRun!$AE$2:$AE$148,'By Second'!H1375)</f>
        <v>22.33740998064804</v>
      </c>
      <c r="K1375">
        <f t="shared" si="441"/>
        <v>33</v>
      </c>
      <c r="L1375">
        <f t="shared" si="442"/>
        <v>-6.9288960791297605</v>
      </c>
      <c r="M1375">
        <f t="shared" si="445"/>
        <v>-0.20996654785241697</v>
      </c>
      <c r="N1375" s="32">
        <f t="shared" si="446"/>
        <v>26.95667403340121</v>
      </c>
      <c r="O1375" s="29">
        <f t="shared" si="443"/>
        <v>55771.771574499267</v>
      </c>
      <c r="P1375">
        <f>MATCH(O1375,LORDetail!$B$2:$B$930,1)</f>
        <v>324</v>
      </c>
      <c r="Q1375">
        <f>INDEX(LORDetail!$B$2:$B$930,P1375)</f>
        <v>55752.850379729854</v>
      </c>
      <c r="R1375">
        <f>INDEX(LORDetail!$D$2:$D$930,P1375)</f>
        <v>51.4586571045092</v>
      </c>
      <c r="S1375">
        <f>INDEX(LORDetail!$E$2:$E$930,P1375)</f>
        <v>-0.94517968275208297</v>
      </c>
      <c r="T1375">
        <f>INDEX(LORDetail!$G$2:$G$930,P1375)</f>
        <v>34.783839999999998</v>
      </c>
      <c r="U1375">
        <f t="shared" si="447"/>
        <v>325</v>
      </c>
      <c r="V1375">
        <f>INDEX(LORDetail!$B$2:$B$930,U1375)</f>
        <v>55931.715285665661</v>
      </c>
      <c r="W1375">
        <f>INDEX(LORDetail!$D$2:$D$930,U1375)</f>
        <v>51.458578562154102</v>
      </c>
      <c r="X1375">
        <f>INDEX(LORDetail!$E$2:$E$930,U1375)</f>
        <v>-0.94775537133621901</v>
      </c>
      <c r="Y1375">
        <f>INDEX(LORDetail!$G$2:$G$930,U1375)</f>
        <v>34.896079999999998</v>
      </c>
      <c r="Z1375">
        <f t="shared" si="448"/>
        <v>178.86490593580675</v>
      </c>
      <c r="AA1375" s="29">
        <f t="shared" si="449"/>
        <v>18.921194769412978</v>
      </c>
      <c r="AB1375">
        <f t="shared" si="450"/>
        <v>0.10578483616122913</v>
      </c>
      <c r="AC1375" s="32">
        <f t="shared" si="451"/>
        <v>51.458648795919032</v>
      </c>
      <c r="AD1375" s="32">
        <f t="shared" si="452"/>
        <v>-0.94545215154695816</v>
      </c>
      <c r="AE1375" s="34">
        <f t="shared" si="453"/>
        <v>34.795713290010731</v>
      </c>
      <c r="AF1375" s="36" t="str">
        <f t="shared" si="454"/>
        <v>PADTON</v>
      </c>
      <c r="AG1375" s="36" t="str">
        <f t="shared" si="455"/>
        <v>RDNGSTN</v>
      </c>
      <c r="AH1375" s="36">
        <f t="shared" si="456"/>
        <v>1371</v>
      </c>
      <c r="AI1375" s="42">
        <f t="shared" si="457"/>
        <v>55771.8</v>
      </c>
      <c r="AJ1375" s="43">
        <f t="shared" si="458"/>
        <v>26.95667403340121</v>
      </c>
      <c r="AK1375" s="43">
        <f t="shared" si="459"/>
        <v>-0.20996654785241697</v>
      </c>
      <c r="AL1375" s="36">
        <f t="shared" si="460"/>
        <v>51.458648795919032</v>
      </c>
      <c r="AM1375" s="36">
        <v>1</v>
      </c>
      <c r="AN1375" s="36">
        <f t="shared" si="461"/>
        <v>-0.94545215154695816</v>
      </c>
      <c r="AO1375" s="36">
        <v>4</v>
      </c>
      <c r="AP1375" s="42">
        <f>INT(AI1375/1000)*1000</f>
        <v>55000</v>
      </c>
      <c r="AQ1375" s="42">
        <f>MOD(AI1375,1000)</f>
        <v>771.80000000000291</v>
      </c>
      <c r="AR1375" s="42">
        <f>MOD(AI1376,1000)-0.2+(AP1376-AP1375)</f>
        <v>798.3999999999985</v>
      </c>
    </row>
    <row r="1376" spans="1:44" x14ac:dyDescent="0.25">
      <c r="A1376" s="32" t="s">
        <v>0</v>
      </c>
      <c r="B1376" s="33" t="s">
        <v>1</v>
      </c>
      <c r="C1376" s="32">
        <v>1372</v>
      </c>
      <c r="D1376">
        <f>MATCH(C1376,TrainRun!$AG$2:$AG$148,1)</f>
        <v>139</v>
      </c>
      <c r="E1376">
        <f>INT(INDEX(TrainRun!$AD$2:$AD$148,'By Second'!D1376))</f>
        <v>1360</v>
      </c>
      <c r="F1376">
        <f>IF(E1376=0,0,INDEX(TrainRun!$AE$2:$AE$148,'By Second'!D1376))</f>
        <v>29.266306059777801</v>
      </c>
      <c r="G1376">
        <f>INDEX(TrainRun!$AF$2:$AF$148,'By Second'!D1376)</f>
        <v>55463.672012683193</v>
      </c>
      <c r="H1376">
        <f t="shared" si="444"/>
        <v>140</v>
      </c>
      <c r="I1376">
        <f>INT(INDEX(TrainRun!$AD$2:$AD$148,'By Second'!H1376))</f>
        <v>1393</v>
      </c>
      <c r="J1376">
        <f>INDEX(TrainRun!$AE$2:$AE$148,'By Second'!H1376)</f>
        <v>22.33740998064804</v>
      </c>
      <c r="K1376">
        <f t="shared" si="441"/>
        <v>33</v>
      </c>
      <c r="L1376">
        <f t="shared" si="442"/>
        <v>-6.9288960791297605</v>
      </c>
      <c r="M1376">
        <f t="shared" si="445"/>
        <v>-0.20996654785241697</v>
      </c>
      <c r="N1376" s="32">
        <f t="shared" si="446"/>
        <v>26.746707485548793</v>
      </c>
      <c r="O1376" s="29">
        <f t="shared" si="443"/>
        <v>55798.51828198482</v>
      </c>
      <c r="P1376">
        <f>MATCH(O1376,LORDetail!$B$2:$B$930,1)</f>
        <v>324</v>
      </c>
      <c r="Q1376">
        <f>INDEX(LORDetail!$B$2:$B$930,P1376)</f>
        <v>55752.850379729854</v>
      </c>
      <c r="R1376">
        <f>INDEX(LORDetail!$D$2:$D$930,P1376)</f>
        <v>51.4586571045092</v>
      </c>
      <c r="S1376">
        <f>INDEX(LORDetail!$E$2:$E$930,P1376)</f>
        <v>-0.94517968275208297</v>
      </c>
      <c r="T1376">
        <f>INDEX(LORDetail!$G$2:$G$930,P1376)</f>
        <v>34.783839999999998</v>
      </c>
      <c r="U1376">
        <f t="shared" si="447"/>
        <v>325</v>
      </c>
      <c r="V1376">
        <f>INDEX(LORDetail!$B$2:$B$930,U1376)</f>
        <v>55931.715285665661</v>
      </c>
      <c r="W1376">
        <f>INDEX(LORDetail!$D$2:$D$930,U1376)</f>
        <v>51.458578562154102</v>
      </c>
      <c r="X1376">
        <f>INDEX(LORDetail!$E$2:$E$930,U1376)</f>
        <v>-0.94775537133621901</v>
      </c>
      <c r="Y1376">
        <f>INDEX(LORDetail!$G$2:$G$930,U1376)</f>
        <v>34.896079999999998</v>
      </c>
      <c r="Z1376">
        <f t="shared" si="448"/>
        <v>178.86490593580675</v>
      </c>
      <c r="AA1376" s="29">
        <f t="shared" si="449"/>
        <v>45.667902254965156</v>
      </c>
      <c r="AB1376">
        <f t="shared" si="450"/>
        <v>0.25532063998823235</v>
      </c>
      <c r="AC1376" s="32">
        <f t="shared" si="451"/>
        <v>51.45863705102483</v>
      </c>
      <c r="AD1376" s="32">
        <f t="shared" si="452"/>
        <v>-0.94583730920979492</v>
      </c>
      <c r="AE1376" s="34">
        <f t="shared" si="453"/>
        <v>34.812497188632278</v>
      </c>
      <c r="AF1376" s="36" t="str">
        <f t="shared" si="454"/>
        <v>PADTON</v>
      </c>
      <c r="AG1376" s="36" t="str">
        <f t="shared" si="455"/>
        <v>RDNGSTN</v>
      </c>
      <c r="AH1376" s="36">
        <f t="shared" si="456"/>
        <v>1372</v>
      </c>
      <c r="AI1376" s="42">
        <f t="shared" si="457"/>
        <v>55798.6</v>
      </c>
      <c r="AJ1376" s="43">
        <f t="shared" si="458"/>
        <v>26.746707485548793</v>
      </c>
      <c r="AK1376" s="43">
        <f t="shared" si="459"/>
        <v>-0.20996654785241697</v>
      </c>
      <c r="AL1376" s="36">
        <f t="shared" si="460"/>
        <v>51.45863705102483</v>
      </c>
      <c r="AM1376" s="36">
        <v>1</v>
      </c>
      <c r="AN1376" s="36">
        <f t="shared" si="461"/>
        <v>-0.94583730920979492</v>
      </c>
      <c r="AO1376" s="36">
        <v>4</v>
      </c>
      <c r="AP1376" s="42">
        <f>INT(AI1376/1000)*1000</f>
        <v>55000</v>
      </c>
      <c r="AQ1376" s="42">
        <f>MOD(AI1376,1000)</f>
        <v>798.59999999999854</v>
      </c>
      <c r="AR1376" s="42">
        <f>MOD(AI1377,1000)-0.2+(AP1377-AP1376)</f>
        <v>824.8</v>
      </c>
    </row>
    <row r="1377" spans="1:44" x14ac:dyDescent="0.25">
      <c r="A1377" s="32" t="s">
        <v>0</v>
      </c>
      <c r="B1377" s="33" t="s">
        <v>1</v>
      </c>
      <c r="C1377" s="32">
        <v>1373</v>
      </c>
      <c r="D1377">
        <f>MATCH(C1377,TrainRun!$AG$2:$AG$148,1)</f>
        <v>139</v>
      </c>
      <c r="E1377">
        <f>INT(INDEX(TrainRun!$AD$2:$AD$148,'By Second'!D1377))</f>
        <v>1360</v>
      </c>
      <c r="F1377">
        <f>IF(E1377=0,0,INDEX(TrainRun!$AE$2:$AE$148,'By Second'!D1377))</f>
        <v>29.266306059777801</v>
      </c>
      <c r="G1377">
        <f>INDEX(TrainRun!$AF$2:$AF$148,'By Second'!D1377)</f>
        <v>55463.672012683193</v>
      </c>
      <c r="H1377">
        <f t="shared" si="444"/>
        <v>140</v>
      </c>
      <c r="I1377">
        <f>INT(INDEX(TrainRun!$AD$2:$AD$148,'By Second'!H1377))</f>
        <v>1393</v>
      </c>
      <c r="J1377">
        <f>INDEX(TrainRun!$AE$2:$AE$148,'By Second'!H1377)</f>
        <v>22.33740998064804</v>
      </c>
      <c r="K1377">
        <f t="shared" si="441"/>
        <v>33</v>
      </c>
      <c r="L1377">
        <f t="shared" si="442"/>
        <v>-6.9288960791297605</v>
      </c>
      <c r="M1377">
        <f t="shared" si="445"/>
        <v>-0.20996654785241697</v>
      </c>
      <c r="N1377" s="32">
        <f t="shared" si="446"/>
        <v>26.536740937696376</v>
      </c>
      <c r="O1377" s="29">
        <f t="shared" si="443"/>
        <v>55825.055022922519</v>
      </c>
      <c r="P1377">
        <f>MATCH(O1377,LORDetail!$B$2:$B$930,1)</f>
        <v>324</v>
      </c>
      <c r="Q1377">
        <f>INDEX(LORDetail!$B$2:$B$930,P1377)</f>
        <v>55752.850379729854</v>
      </c>
      <c r="R1377">
        <f>INDEX(LORDetail!$D$2:$D$930,P1377)</f>
        <v>51.4586571045092</v>
      </c>
      <c r="S1377">
        <f>INDEX(LORDetail!$E$2:$E$930,P1377)</f>
        <v>-0.94517968275208297</v>
      </c>
      <c r="T1377">
        <f>INDEX(LORDetail!$G$2:$G$930,P1377)</f>
        <v>34.783839999999998</v>
      </c>
      <c r="U1377">
        <f t="shared" si="447"/>
        <v>325</v>
      </c>
      <c r="V1377">
        <f>INDEX(LORDetail!$B$2:$B$930,U1377)</f>
        <v>55931.715285665661</v>
      </c>
      <c r="W1377">
        <f>INDEX(LORDetail!$D$2:$D$930,U1377)</f>
        <v>51.458578562154102</v>
      </c>
      <c r="X1377">
        <f>INDEX(LORDetail!$E$2:$E$930,U1377)</f>
        <v>-0.94775537133621901</v>
      </c>
      <c r="Y1377">
        <f>INDEX(LORDetail!$G$2:$G$930,U1377)</f>
        <v>34.896079999999998</v>
      </c>
      <c r="Z1377">
        <f t="shared" si="448"/>
        <v>178.86490593580675</v>
      </c>
      <c r="AA1377" s="29">
        <f t="shared" si="449"/>
        <v>72.204643192664662</v>
      </c>
      <c r="AB1377">
        <f t="shared" si="450"/>
        <v>0.40368256039325212</v>
      </c>
      <c r="AC1377" s="32">
        <f t="shared" si="451"/>
        <v>51.458625398330192</v>
      </c>
      <c r="AD1377" s="32">
        <f t="shared" si="452"/>
        <v>-0.9462194433145027</v>
      </c>
      <c r="AE1377" s="34">
        <f t="shared" si="453"/>
        <v>34.829149330578538</v>
      </c>
      <c r="AF1377" s="36" t="str">
        <f t="shared" si="454"/>
        <v>PADTON</v>
      </c>
      <c r="AG1377" s="36" t="str">
        <f t="shared" si="455"/>
        <v>RDNGSTN</v>
      </c>
      <c r="AH1377" s="36">
        <f t="shared" si="456"/>
        <v>1373</v>
      </c>
      <c r="AI1377" s="42">
        <f t="shared" si="457"/>
        <v>55825</v>
      </c>
      <c r="AJ1377" s="43">
        <f t="shared" si="458"/>
        <v>26.536740937696376</v>
      </c>
      <c r="AK1377" s="43">
        <f t="shared" si="459"/>
        <v>-0.20996654785241697</v>
      </c>
      <c r="AL1377" s="36">
        <f t="shared" si="460"/>
        <v>51.458625398330192</v>
      </c>
      <c r="AM1377" s="36">
        <v>1</v>
      </c>
      <c r="AN1377" s="36">
        <f t="shared" si="461"/>
        <v>-0.9462194433145027</v>
      </c>
      <c r="AO1377" s="36">
        <v>4</v>
      </c>
      <c r="AP1377" s="42">
        <f>INT(AI1377/1000)*1000</f>
        <v>55000</v>
      </c>
      <c r="AQ1377" s="42">
        <f>MOD(AI1377,1000)</f>
        <v>825</v>
      </c>
      <c r="AR1377" s="42">
        <f>MOD(AI1378,1000)-0.2+(AP1378-AP1377)</f>
        <v>851.20000000000141</v>
      </c>
    </row>
    <row r="1378" spans="1:44" x14ac:dyDescent="0.25">
      <c r="A1378" s="32" t="s">
        <v>0</v>
      </c>
      <c r="B1378" s="33" t="s">
        <v>1</v>
      </c>
      <c r="C1378" s="32">
        <v>1374</v>
      </c>
      <c r="D1378">
        <f>MATCH(C1378,TrainRun!$AG$2:$AG$148,1)</f>
        <v>139</v>
      </c>
      <c r="E1378">
        <f>INT(INDEX(TrainRun!$AD$2:$AD$148,'By Second'!D1378))</f>
        <v>1360</v>
      </c>
      <c r="F1378">
        <f>IF(E1378=0,0,INDEX(TrainRun!$AE$2:$AE$148,'By Second'!D1378))</f>
        <v>29.266306059777801</v>
      </c>
      <c r="G1378">
        <f>INDEX(TrainRun!$AF$2:$AF$148,'By Second'!D1378)</f>
        <v>55463.672012683193</v>
      </c>
      <c r="H1378">
        <f t="shared" si="444"/>
        <v>140</v>
      </c>
      <c r="I1378">
        <f>INT(INDEX(TrainRun!$AD$2:$AD$148,'By Second'!H1378))</f>
        <v>1393</v>
      </c>
      <c r="J1378">
        <f>INDEX(TrainRun!$AE$2:$AE$148,'By Second'!H1378)</f>
        <v>22.33740998064804</v>
      </c>
      <c r="K1378">
        <f t="shared" si="441"/>
        <v>33</v>
      </c>
      <c r="L1378">
        <f t="shared" si="442"/>
        <v>-6.9288960791297605</v>
      </c>
      <c r="M1378">
        <f t="shared" si="445"/>
        <v>-0.20996654785241697</v>
      </c>
      <c r="N1378" s="32">
        <f t="shared" si="446"/>
        <v>26.326774389843958</v>
      </c>
      <c r="O1378" s="29">
        <f t="shared" si="443"/>
        <v>55851.381797312366</v>
      </c>
      <c r="P1378">
        <f>MATCH(O1378,LORDetail!$B$2:$B$930,1)</f>
        <v>324</v>
      </c>
      <c r="Q1378">
        <f>INDEX(LORDetail!$B$2:$B$930,P1378)</f>
        <v>55752.850379729854</v>
      </c>
      <c r="R1378">
        <f>INDEX(LORDetail!$D$2:$D$930,P1378)</f>
        <v>51.4586571045092</v>
      </c>
      <c r="S1378">
        <f>INDEX(LORDetail!$E$2:$E$930,P1378)</f>
        <v>-0.94517968275208297</v>
      </c>
      <c r="T1378">
        <f>INDEX(LORDetail!$G$2:$G$930,P1378)</f>
        <v>34.783839999999998</v>
      </c>
      <c r="U1378">
        <f t="shared" si="447"/>
        <v>325</v>
      </c>
      <c r="V1378">
        <f>INDEX(LORDetail!$B$2:$B$930,U1378)</f>
        <v>55931.715285665661</v>
      </c>
      <c r="W1378">
        <f>INDEX(LORDetail!$D$2:$D$930,U1378)</f>
        <v>51.458578562154102</v>
      </c>
      <c r="X1378">
        <f>INDEX(LORDetail!$E$2:$E$930,U1378)</f>
        <v>-0.94775537133621901</v>
      </c>
      <c r="Y1378">
        <f>INDEX(LORDetail!$G$2:$G$930,U1378)</f>
        <v>34.896079999999998</v>
      </c>
      <c r="Z1378">
        <f t="shared" si="448"/>
        <v>178.86490593580675</v>
      </c>
      <c r="AA1378" s="29">
        <f t="shared" si="449"/>
        <v>98.531417582511494</v>
      </c>
      <c r="AB1378">
        <f t="shared" si="450"/>
        <v>0.55087059737628841</v>
      </c>
      <c r="AC1378" s="32">
        <f t="shared" si="451"/>
        <v>51.458613837835131</v>
      </c>
      <c r="AD1378" s="32">
        <f t="shared" si="452"/>
        <v>-0.94659855386108127</v>
      </c>
      <c r="AE1378" s="34">
        <f t="shared" si="453"/>
        <v>34.84566971584951</v>
      </c>
      <c r="AF1378" s="36" t="str">
        <f t="shared" si="454"/>
        <v>PADTON</v>
      </c>
      <c r="AG1378" s="36" t="str">
        <f t="shared" si="455"/>
        <v>RDNGSTN</v>
      </c>
      <c r="AH1378" s="36">
        <f t="shared" si="456"/>
        <v>1374</v>
      </c>
      <c r="AI1378" s="42">
        <f t="shared" si="457"/>
        <v>55851.4</v>
      </c>
      <c r="AJ1378" s="43">
        <f t="shared" si="458"/>
        <v>26.326774389843958</v>
      </c>
      <c r="AK1378" s="43">
        <f t="shared" si="459"/>
        <v>-0.20996654785241697</v>
      </c>
      <c r="AL1378" s="36">
        <f t="shared" si="460"/>
        <v>51.458613837835131</v>
      </c>
      <c r="AM1378" s="36">
        <v>1</v>
      </c>
      <c r="AN1378" s="36">
        <f t="shared" si="461"/>
        <v>-0.94659855386108127</v>
      </c>
      <c r="AO1378" s="36">
        <v>4</v>
      </c>
      <c r="AP1378" s="42">
        <f>INT(AI1378/1000)*1000</f>
        <v>55000</v>
      </c>
      <c r="AQ1378" s="42">
        <f>MOD(AI1378,1000)</f>
        <v>851.40000000000146</v>
      </c>
      <c r="AR1378" s="42">
        <f>MOD(AI1379,1000)-0.2+(AP1379-AP1378)</f>
        <v>877.20000000000141</v>
      </c>
    </row>
    <row r="1379" spans="1:44" x14ac:dyDescent="0.25">
      <c r="A1379" s="32" t="s">
        <v>0</v>
      </c>
      <c r="B1379" s="33" t="s">
        <v>1</v>
      </c>
      <c r="C1379" s="32">
        <v>1375</v>
      </c>
      <c r="D1379">
        <f>MATCH(C1379,TrainRun!$AG$2:$AG$148,1)</f>
        <v>139</v>
      </c>
      <c r="E1379">
        <f>INT(INDEX(TrainRun!$AD$2:$AD$148,'By Second'!D1379))</f>
        <v>1360</v>
      </c>
      <c r="F1379">
        <f>IF(E1379=0,0,INDEX(TrainRun!$AE$2:$AE$148,'By Second'!D1379))</f>
        <v>29.266306059777801</v>
      </c>
      <c r="G1379">
        <f>INDEX(TrainRun!$AF$2:$AF$148,'By Second'!D1379)</f>
        <v>55463.672012683193</v>
      </c>
      <c r="H1379">
        <f t="shared" si="444"/>
        <v>140</v>
      </c>
      <c r="I1379">
        <f>INT(INDEX(TrainRun!$AD$2:$AD$148,'By Second'!H1379))</f>
        <v>1393</v>
      </c>
      <c r="J1379">
        <f>INDEX(TrainRun!$AE$2:$AE$148,'By Second'!H1379)</f>
        <v>22.33740998064804</v>
      </c>
      <c r="K1379">
        <f t="shared" si="441"/>
        <v>33</v>
      </c>
      <c r="L1379">
        <f t="shared" si="442"/>
        <v>-6.9288960791297605</v>
      </c>
      <c r="M1379">
        <f t="shared" si="445"/>
        <v>-0.20996654785241697</v>
      </c>
      <c r="N1379" s="32">
        <f t="shared" si="446"/>
        <v>26.116807841991541</v>
      </c>
      <c r="O1379" s="29">
        <f t="shared" si="443"/>
        <v>55877.49860515436</v>
      </c>
      <c r="P1379">
        <f>MATCH(O1379,LORDetail!$B$2:$B$930,1)</f>
        <v>324</v>
      </c>
      <c r="Q1379">
        <f>INDEX(LORDetail!$B$2:$B$930,P1379)</f>
        <v>55752.850379729854</v>
      </c>
      <c r="R1379">
        <f>INDEX(LORDetail!$D$2:$D$930,P1379)</f>
        <v>51.4586571045092</v>
      </c>
      <c r="S1379">
        <f>INDEX(LORDetail!$E$2:$E$930,P1379)</f>
        <v>-0.94517968275208297</v>
      </c>
      <c r="T1379">
        <f>INDEX(LORDetail!$G$2:$G$930,P1379)</f>
        <v>34.783839999999998</v>
      </c>
      <c r="U1379">
        <f t="shared" si="447"/>
        <v>325</v>
      </c>
      <c r="V1379">
        <f>INDEX(LORDetail!$B$2:$B$930,U1379)</f>
        <v>55931.715285665661</v>
      </c>
      <c r="W1379">
        <f>INDEX(LORDetail!$D$2:$D$930,U1379)</f>
        <v>51.458578562154102</v>
      </c>
      <c r="X1379">
        <f>INDEX(LORDetail!$E$2:$E$930,U1379)</f>
        <v>-0.94775537133621901</v>
      </c>
      <c r="Y1379">
        <f>INDEX(LORDetail!$G$2:$G$930,U1379)</f>
        <v>34.896079999999998</v>
      </c>
      <c r="Z1379">
        <f t="shared" si="448"/>
        <v>178.86490593580675</v>
      </c>
      <c r="AA1379" s="29">
        <f t="shared" si="449"/>
        <v>124.64822542450565</v>
      </c>
      <c r="AB1379">
        <f t="shared" si="450"/>
        <v>0.69688475093734126</v>
      </c>
      <c r="AC1379" s="32">
        <f t="shared" si="451"/>
        <v>51.458602369539626</v>
      </c>
      <c r="AD1379" s="32">
        <f t="shared" si="452"/>
        <v>-0.94697464084953076</v>
      </c>
      <c r="AE1379" s="34">
        <f t="shared" si="453"/>
        <v>34.862058344445202</v>
      </c>
      <c r="AF1379" s="36" t="str">
        <f t="shared" si="454"/>
        <v>PADTON</v>
      </c>
      <c r="AG1379" s="36" t="str">
        <f t="shared" si="455"/>
        <v>RDNGSTN</v>
      </c>
      <c r="AH1379" s="36">
        <f t="shared" si="456"/>
        <v>1375</v>
      </c>
      <c r="AI1379" s="42">
        <f t="shared" si="457"/>
        <v>55877.4</v>
      </c>
      <c r="AJ1379" s="43">
        <f t="shared" si="458"/>
        <v>26.116807841991541</v>
      </c>
      <c r="AK1379" s="43">
        <f t="shared" si="459"/>
        <v>-0.20996654785241697</v>
      </c>
      <c r="AL1379" s="36">
        <f t="shared" si="460"/>
        <v>51.458602369539626</v>
      </c>
      <c r="AM1379" s="36">
        <v>1</v>
      </c>
      <c r="AN1379" s="36">
        <f t="shared" si="461"/>
        <v>-0.94697464084953076</v>
      </c>
      <c r="AO1379" s="36">
        <v>4</v>
      </c>
      <c r="AP1379" s="42">
        <f>INT(AI1379/1000)*1000</f>
        <v>55000</v>
      </c>
      <c r="AQ1379" s="42">
        <f>MOD(AI1379,1000)</f>
        <v>877.40000000000146</v>
      </c>
      <c r="AR1379" s="42">
        <f>MOD(AI1380,1000)-0.2+(AP1380-AP1379)</f>
        <v>903.20000000000141</v>
      </c>
    </row>
    <row r="1380" spans="1:44" x14ac:dyDescent="0.25">
      <c r="A1380" s="32" t="s">
        <v>0</v>
      </c>
      <c r="B1380" s="33" t="s">
        <v>1</v>
      </c>
      <c r="C1380" s="32">
        <v>1376</v>
      </c>
      <c r="D1380">
        <f>MATCH(C1380,TrainRun!$AG$2:$AG$148,1)</f>
        <v>139</v>
      </c>
      <c r="E1380">
        <f>INT(INDEX(TrainRun!$AD$2:$AD$148,'By Second'!D1380))</f>
        <v>1360</v>
      </c>
      <c r="F1380">
        <f>IF(E1380=0,0,INDEX(TrainRun!$AE$2:$AE$148,'By Second'!D1380))</f>
        <v>29.266306059777801</v>
      </c>
      <c r="G1380">
        <f>INDEX(TrainRun!$AF$2:$AF$148,'By Second'!D1380)</f>
        <v>55463.672012683193</v>
      </c>
      <c r="H1380">
        <f t="shared" si="444"/>
        <v>140</v>
      </c>
      <c r="I1380">
        <f>INT(INDEX(TrainRun!$AD$2:$AD$148,'By Second'!H1380))</f>
        <v>1393</v>
      </c>
      <c r="J1380">
        <f>INDEX(TrainRun!$AE$2:$AE$148,'By Second'!H1380)</f>
        <v>22.33740998064804</v>
      </c>
      <c r="K1380">
        <f t="shared" si="441"/>
        <v>33</v>
      </c>
      <c r="L1380">
        <f t="shared" si="442"/>
        <v>-6.9288960791297605</v>
      </c>
      <c r="M1380">
        <f t="shared" si="445"/>
        <v>-0.20996654785241697</v>
      </c>
      <c r="N1380" s="32">
        <f t="shared" si="446"/>
        <v>25.906841294139124</v>
      </c>
      <c r="O1380" s="29">
        <f t="shared" si="443"/>
        <v>55903.405446448502</v>
      </c>
      <c r="P1380">
        <f>MATCH(O1380,LORDetail!$B$2:$B$930,1)</f>
        <v>324</v>
      </c>
      <c r="Q1380">
        <f>INDEX(LORDetail!$B$2:$B$930,P1380)</f>
        <v>55752.850379729854</v>
      </c>
      <c r="R1380">
        <f>INDEX(LORDetail!$D$2:$D$930,P1380)</f>
        <v>51.4586571045092</v>
      </c>
      <c r="S1380">
        <f>INDEX(LORDetail!$E$2:$E$930,P1380)</f>
        <v>-0.94517968275208297</v>
      </c>
      <c r="T1380">
        <f>INDEX(LORDetail!$G$2:$G$930,P1380)</f>
        <v>34.783839999999998</v>
      </c>
      <c r="U1380">
        <f t="shared" si="447"/>
        <v>325</v>
      </c>
      <c r="V1380">
        <f>INDEX(LORDetail!$B$2:$B$930,U1380)</f>
        <v>55931.715285665661</v>
      </c>
      <c r="W1380">
        <f>INDEX(LORDetail!$D$2:$D$930,U1380)</f>
        <v>51.458578562154102</v>
      </c>
      <c r="X1380">
        <f>INDEX(LORDetail!$E$2:$E$930,U1380)</f>
        <v>-0.94775537133621901</v>
      </c>
      <c r="Y1380">
        <f>INDEX(LORDetail!$G$2:$G$930,U1380)</f>
        <v>34.896079999999998</v>
      </c>
      <c r="Z1380">
        <f t="shared" si="448"/>
        <v>178.86490593580675</v>
      </c>
      <c r="AA1380" s="29">
        <f t="shared" si="449"/>
        <v>150.55506671864714</v>
      </c>
      <c r="AB1380">
        <f t="shared" si="450"/>
        <v>0.84172502107641067</v>
      </c>
      <c r="AC1380" s="32">
        <f t="shared" si="451"/>
        <v>51.4585909934437</v>
      </c>
      <c r="AD1380" s="32">
        <f t="shared" si="452"/>
        <v>-0.94734770427985115</v>
      </c>
      <c r="AE1380" s="34">
        <f t="shared" si="453"/>
        <v>34.878315216365614</v>
      </c>
      <c r="AF1380" s="36" t="str">
        <f t="shared" si="454"/>
        <v>PADTON</v>
      </c>
      <c r="AG1380" s="36" t="str">
        <f t="shared" si="455"/>
        <v>RDNGSTN</v>
      </c>
      <c r="AH1380" s="36">
        <f t="shared" si="456"/>
        <v>1376</v>
      </c>
      <c r="AI1380" s="42">
        <f t="shared" si="457"/>
        <v>55903.4</v>
      </c>
      <c r="AJ1380" s="43">
        <f t="shared" si="458"/>
        <v>25.906841294139124</v>
      </c>
      <c r="AK1380" s="43">
        <f t="shared" si="459"/>
        <v>-0.20996654785241697</v>
      </c>
      <c r="AL1380" s="36">
        <f t="shared" si="460"/>
        <v>51.4585909934437</v>
      </c>
      <c r="AM1380" s="36">
        <v>1</v>
      </c>
      <c r="AN1380" s="36">
        <f t="shared" si="461"/>
        <v>-0.94734770427985115</v>
      </c>
      <c r="AO1380" s="36">
        <v>4</v>
      </c>
      <c r="AP1380" s="42">
        <f>INT(AI1380/1000)*1000</f>
        <v>55000</v>
      </c>
      <c r="AQ1380" s="42">
        <f>MOD(AI1380,1000)</f>
        <v>903.40000000000146</v>
      </c>
      <c r="AR1380" s="42">
        <f>MOD(AI1381,1000)-0.2+(AP1381-AP1380)</f>
        <v>928.99999999999704</v>
      </c>
    </row>
    <row r="1381" spans="1:44" x14ac:dyDescent="0.25">
      <c r="A1381" s="32" t="s">
        <v>0</v>
      </c>
      <c r="B1381" s="33" t="s">
        <v>1</v>
      </c>
      <c r="C1381" s="32">
        <v>1377</v>
      </c>
      <c r="D1381">
        <f>MATCH(C1381,TrainRun!$AG$2:$AG$148,1)</f>
        <v>139</v>
      </c>
      <c r="E1381">
        <f>INT(INDEX(TrainRun!$AD$2:$AD$148,'By Second'!D1381))</f>
        <v>1360</v>
      </c>
      <c r="F1381">
        <f>IF(E1381=0,0,INDEX(TrainRun!$AE$2:$AE$148,'By Second'!D1381))</f>
        <v>29.266306059777801</v>
      </c>
      <c r="G1381">
        <f>INDEX(TrainRun!$AF$2:$AF$148,'By Second'!D1381)</f>
        <v>55463.672012683193</v>
      </c>
      <c r="H1381">
        <f t="shared" si="444"/>
        <v>140</v>
      </c>
      <c r="I1381">
        <f>INT(INDEX(TrainRun!$AD$2:$AD$148,'By Second'!H1381))</f>
        <v>1393</v>
      </c>
      <c r="J1381">
        <f>INDEX(TrainRun!$AE$2:$AE$148,'By Second'!H1381)</f>
        <v>22.33740998064804</v>
      </c>
      <c r="K1381">
        <f t="shared" si="441"/>
        <v>33</v>
      </c>
      <c r="L1381">
        <f t="shared" si="442"/>
        <v>-6.9288960791297605</v>
      </c>
      <c r="M1381">
        <f t="shared" si="445"/>
        <v>-0.20996654785241697</v>
      </c>
      <c r="N1381" s="32">
        <f t="shared" si="446"/>
        <v>25.696874746286706</v>
      </c>
      <c r="O1381" s="29">
        <f t="shared" si="443"/>
        <v>55929.10232119479</v>
      </c>
      <c r="P1381">
        <f>MATCH(O1381,LORDetail!$B$2:$B$930,1)</f>
        <v>324</v>
      </c>
      <c r="Q1381">
        <f>INDEX(LORDetail!$B$2:$B$930,P1381)</f>
        <v>55752.850379729854</v>
      </c>
      <c r="R1381">
        <f>INDEX(LORDetail!$D$2:$D$930,P1381)</f>
        <v>51.4586571045092</v>
      </c>
      <c r="S1381">
        <f>INDEX(LORDetail!$E$2:$E$930,P1381)</f>
        <v>-0.94517968275208297</v>
      </c>
      <c r="T1381">
        <f>INDEX(LORDetail!$G$2:$G$930,P1381)</f>
        <v>34.783839999999998</v>
      </c>
      <c r="U1381">
        <f t="shared" si="447"/>
        <v>325</v>
      </c>
      <c r="V1381">
        <f>INDEX(LORDetail!$B$2:$B$930,U1381)</f>
        <v>55931.715285665661</v>
      </c>
      <c r="W1381">
        <f>INDEX(LORDetail!$D$2:$D$930,U1381)</f>
        <v>51.458578562154102</v>
      </c>
      <c r="X1381">
        <f>INDEX(LORDetail!$E$2:$E$930,U1381)</f>
        <v>-0.94775537133621901</v>
      </c>
      <c r="Y1381">
        <f>INDEX(LORDetail!$G$2:$G$930,U1381)</f>
        <v>34.896079999999998</v>
      </c>
      <c r="Z1381">
        <f t="shared" si="448"/>
        <v>178.86490593580675</v>
      </c>
      <c r="AA1381" s="29">
        <f t="shared" si="449"/>
        <v>176.25194146493595</v>
      </c>
      <c r="AB1381">
        <f t="shared" si="450"/>
        <v>0.98539140779349654</v>
      </c>
      <c r="AC1381" s="32">
        <f t="shared" si="451"/>
        <v>51.458579709547337</v>
      </c>
      <c r="AD1381" s="32">
        <f t="shared" si="452"/>
        <v>-0.94771774415204246</v>
      </c>
      <c r="AE1381" s="34">
        <f t="shared" si="453"/>
        <v>34.894440331610738</v>
      </c>
      <c r="AF1381" s="36" t="str">
        <f t="shared" si="454"/>
        <v>PADTON</v>
      </c>
      <c r="AG1381" s="36" t="str">
        <f t="shared" si="455"/>
        <v>RDNGSTN</v>
      </c>
      <c r="AH1381" s="36">
        <f t="shared" si="456"/>
        <v>1377</v>
      </c>
      <c r="AI1381" s="42">
        <f t="shared" si="457"/>
        <v>55929.2</v>
      </c>
      <c r="AJ1381" s="43">
        <f t="shared" si="458"/>
        <v>25.696874746286706</v>
      </c>
      <c r="AK1381" s="43">
        <f t="shared" si="459"/>
        <v>-0.20996654785241697</v>
      </c>
      <c r="AL1381" s="36">
        <f t="shared" si="460"/>
        <v>51.458579709547337</v>
      </c>
      <c r="AM1381" s="36">
        <v>1</v>
      </c>
      <c r="AN1381" s="36">
        <f t="shared" si="461"/>
        <v>-0.94771774415204246</v>
      </c>
      <c r="AO1381" s="36">
        <v>4</v>
      </c>
      <c r="AP1381" s="42">
        <f>INT(AI1381/1000)*1000</f>
        <v>55000</v>
      </c>
      <c r="AQ1381" s="42">
        <f>MOD(AI1381,1000)</f>
        <v>929.19999999999709</v>
      </c>
      <c r="AR1381" s="42">
        <f>MOD(AI1382,1000)-0.2+(AP1382-AP1381)</f>
        <v>954.3999999999985</v>
      </c>
    </row>
    <row r="1382" spans="1:44" x14ac:dyDescent="0.25">
      <c r="A1382" s="32" t="s">
        <v>0</v>
      </c>
      <c r="B1382" s="33" t="s">
        <v>1</v>
      </c>
      <c r="C1382" s="32">
        <v>1378</v>
      </c>
      <c r="D1382">
        <f>MATCH(C1382,TrainRun!$AG$2:$AG$148,1)</f>
        <v>139</v>
      </c>
      <c r="E1382">
        <f>INT(INDEX(TrainRun!$AD$2:$AD$148,'By Second'!D1382))</f>
        <v>1360</v>
      </c>
      <c r="F1382">
        <f>IF(E1382=0,0,INDEX(TrainRun!$AE$2:$AE$148,'By Second'!D1382))</f>
        <v>29.266306059777801</v>
      </c>
      <c r="G1382">
        <f>INDEX(TrainRun!$AF$2:$AF$148,'By Second'!D1382)</f>
        <v>55463.672012683193</v>
      </c>
      <c r="H1382">
        <f t="shared" si="444"/>
        <v>140</v>
      </c>
      <c r="I1382">
        <f>INT(INDEX(TrainRun!$AD$2:$AD$148,'By Second'!H1382))</f>
        <v>1393</v>
      </c>
      <c r="J1382">
        <f>INDEX(TrainRun!$AE$2:$AE$148,'By Second'!H1382)</f>
        <v>22.33740998064804</v>
      </c>
      <c r="K1382">
        <f t="shared" si="441"/>
        <v>33</v>
      </c>
      <c r="L1382">
        <f t="shared" si="442"/>
        <v>-6.9288960791297605</v>
      </c>
      <c r="M1382">
        <f t="shared" si="445"/>
        <v>-0.20996654785241697</v>
      </c>
      <c r="N1382" s="32">
        <f t="shared" si="446"/>
        <v>25.486908198434289</v>
      </c>
      <c r="O1382" s="29">
        <f t="shared" si="443"/>
        <v>55954.589229393227</v>
      </c>
      <c r="P1382">
        <f>MATCH(O1382,LORDetail!$B$2:$B$930,1)</f>
        <v>325</v>
      </c>
      <c r="Q1382">
        <f>INDEX(LORDetail!$B$2:$B$930,P1382)</f>
        <v>55931.715285665661</v>
      </c>
      <c r="R1382">
        <f>INDEX(LORDetail!$D$2:$D$930,P1382)</f>
        <v>51.458578562154102</v>
      </c>
      <c r="S1382">
        <f>INDEX(LORDetail!$E$2:$E$930,P1382)</f>
        <v>-0.94775537133621901</v>
      </c>
      <c r="T1382">
        <f>INDEX(LORDetail!$G$2:$G$930,P1382)</f>
        <v>34.896079999999998</v>
      </c>
      <c r="U1382">
        <f t="shared" si="447"/>
        <v>326</v>
      </c>
      <c r="V1382">
        <f>INDEX(LORDetail!$B$2:$B$930,U1382)</f>
        <v>56089.488236841957</v>
      </c>
      <c r="W1382">
        <f>INDEX(LORDetail!$D$2:$D$930,U1382)</f>
        <v>51.458570838297803</v>
      </c>
      <c r="X1382">
        <f>INDEX(LORDetail!$E$2:$E$930,U1382)</f>
        <v>-0.95003001506531104</v>
      </c>
      <c r="Y1382">
        <f>INDEX(LORDetail!$G$2:$G$930,U1382)</f>
        <v>34.995089999999998</v>
      </c>
      <c r="Z1382">
        <f t="shared" si="448"/>
        <v>157.77295117629546</v>
      </c>
      <c r="AA1382" s="29">
        <f t="shared" si="449"/>
        <v>22.873943727565347</v>
      </c>
      <c r="AB1382">
        <f t="shared" si="450"/>
        <v>0.14498013478879537</v>
      </c>
      <c r="AC1382" s="32">
        <f t="shared" si="451"/>
        <v>51.458577442348371</v>
      </c>
      <c r="AD1382" s="32">
        <f t="shared" si="452"/>
        <v>-0.94808514949065925</v>
      </c>
      <c r="AE1382" s="34">
        <f t="shared" si="453"/>
        <v>34.910434483145437</v>
      </c>
      <c r="AF1382" s="36" t="str">
        <f t="shared" si="454"/>
        <v>PADTON</v>
      </c>
      <c r="AG1382" s="36" t="str">
        <f t="shared" si="455"/>
        <v>RDNGSTN</v>
      </c>
      <c r="AH1382" s="36">
        <f t="shared" si="456"/>
        <v>1378</v>
      </c>
      <c r="AI1382" s="42">
        <f t="shared" si="457"/>
        <v>55954.6</v>
      </c>
      <c r="AJ1382" s="43">
        <f t="shared" si="458"/>
        <v>25.486908198434289</v>
      </c>
      <c r="AK1382" s="43">
        <f t="shared" si="459"/>
        <v>-0.20996654785241697</v>
      </c>
      <c r="AL1382" s="36">
        <f t="shared" si="460"/>
        <v>51.458577442348371</v>
      </c>
      <c r="AM1382" s="36">
        <v>1</v>
      </c>
      <c r="AN1382" s="36">
        <f t="shared" si="461"/>
        <v>-0.94808514949065925</v>
      </c>
      <c r="AO1382" s="36">
        <v>4</v>
      </c>
      <c r="AP1382" s="42">
        <f>INT(AI1382/1000)*1000</f>
        <v>55000</v>
      </c>
      <c r="AQ1382" s="42">
        <f>MOD(AI1382,1000)</f>
        <v>954.59999999999854</v>
      </c>
      <c r="AR1382" s="42">
        <f>MOD(AI1383,1000)-0.2+(AP1383-AP1382)</f>
        <v>979.60000000000286</v>
      </c>
    </row>
    <row r="1383" spans="1:44" x14ac:dyDescent="0.25">
      <c r="A1383" s="32" t="s">
        <v>0</v>
      </c>
      <c r="B1383" s="33" t="s">
        <v>1</v>
      </c>
      <c r="C1383" s="32">
        <v>1379</v>
      </c>
      <c r="D1383">
        <f>MATCH(C1383,TrainRun!$AG$2:$AG$148,1)</f>
        <v>139</v>
      </c>
      <c r="E1383">
        <f>INT(INDEX(TrainRun!$AD$2:$AD$148,'By Second'!D1383))</f>
        <v>1360</v>
      </c>
      <c r="F1383">
        <f>IF(E1383=0,0,INDEX(TrainRun!$AE$2:$AE$148,'By Second'!D1383))</f>
        <v>29.266306059777801</v>
      </c>
      <c r="G1383">
        <f>INDEX(TrainRun!$AF$2:$AF$148,'By Second'!D1383)</f>
        <v>55463.672012683193</v>
      </c>
      <c r="H1383">
        <f t="shared" si="444"/>
        <v>140</v>
      </c>
      <c r="I1383">
        <f>INT(INDEX(TrainRun!$AD$2:$AD$148,'By Second'!H1383))</f>
        <v>1393</v>
      </c>
      <c r="J1383">
        <f>INDEX(TrainRun!$AE$2:$AE$148,'By Second'!H1383)</f>
        <v>22.33740998064804</v>
      </c>
      <c r="K1383">
        <f t="shared" si="441"/>
        <v>33</v>
      </c>
      <c r="L1383">
        <f t="shared" si="442"/>
        <v>-6.9288960791297605</v>
      </c>
      <c r="M1383">
        <f t="shared" si="445"/>
        <v>-0.20996654785241697</v>
      </c>
      <c r="N1383" s="32">
        <f t="shared" si="446"/>
        <v>25.276941650581872</v>
      </c>
      <c r="O1383" s="29">
        <f t="shared" si="443"/>
        <v>55979.86617104381</v>
      </c>
      <c r="P1383">
        <f>MATCH(O1383,LORDetail!$B$2:$B$930,1)</f>
        <v>325</v>
      </c>
      <c r="Q1383">
        <f>INDEX(LORDetail!$B$2:$B$930,P1383)</f>
        <v>55931.715285665661</v>
      </c>
      <c r="R1383">
        <f>INDEX(LORDetail!$D$2:$D$930,P1383)</f>
        <v>51.458578562154102</v>
      </c>
      <c r="S1383">
        <f>INDEX(LORDetail!$E$2:$E$930,P1383)</f>
        <v>-0.94775537133621901</v>
      </c>
      <c r="T1383">
        <f>INDEX(LORDetail!$G$2:$G$930,P1383)</f>
        <v>34.896079999999998</v>
      </c>
      <c r="U1383">
        <f t="shared" si="447"/>
        <v>326</v>
      </c>
      <c r="V1383">
        <f>INDEX(LORDetail!$B$2:$B$930,U1383)</f>
        <v>56089.488236841957</v>
      </c>
      <c r="W1383">
        <f>INDEX(LORDetail!$D$2:$D$930,U1383)</f>
        <v>51.458570838297803</v>
      </c>
      <c r="X1383">
        <f>INDEX(LORDetail!$E$2:$E$930,U1383)</f>
        <v>-0.95003001506531104</v>
      </c>
      <c r="Y1383">
        <f>INDEX(LORDetail!$G$2:$G$930,U1383)</f>
        <v>34.995089999999998</v>
      </c>
      <c r="Z1383">
        <f t="shared" si="448"/>
        <v>157.77295117629546</v>
      </c>
      <c r="AA1383" s="29">
        <f t="shared" si="449"/>
        <v>48.150885378148814</v>
      </c>
      <c r="AB1383">
        <f t="shared" si="450"/>
        <v>0.30519100402923327</v>
      </c>
      <c r="AC1383" s="32">
        <f t="shared" si="451"/>
        <v>51.458576204902641</v>
      </c>
      <c r="AD1383" s="32">
        <f t="shared" si="452"/>
        <v>-0.94844957213970937</v>
      </c>
      <c r="AE1383" s="34">
        <f t="shared" si="453"/>
        <v>34.926296961308935</v>
      </c>
      <c r="AF1383" s="36" t="str">
        <f t="shared" si="454"/>
        <v>PADTON</v>
      </c>
      <c r="AG1383" s="36" t="str">
        <f t="shared" si="455"/>
        <v>RDNGSTN</v>
      </c>
      <c r="AH1383" s="36">
        <f t="shared" si="456"/>
        <v>1379</v>
      </c>
      <c r="AI1383" s="42">
        <f t="shared" si="457"/>
        <v>55979.8</v>
      </c>
      <c r="AJ1383" s="43">
        <f t="shared" si="458"/>
        <v>25.276941650581872</v>
      </c>
      <c r="AK1383" s="43">
        <f t="shared" si="459"/>
        <v>-0.20996654785241697</v>
      </c>
      <c r="AL1383" s="36">
        <f t="shared" si="460"/>
        <v>51.458576204902641</v>
      </c>
      <c r="AM1383" s="36">
        <v>1</v>
      </c>
      <c r="AN1383" s="36">
        <f t="shared" si="461"/>
        <v>-0.94844957213970937</v>
      </c>
      <c r="AO1383" s="36">
        <v>4</v>
      </c>
      <c r="AP1383" s="42">
        <f>INT(AI1383/1000)*1000</f>
        <v>55000</v>
      </c>
      <c r="AQ1383" s="42">
        <f>MOD(AI1383,1000)</f>
        <v>979.80000000000291</v>
      </c>
      <c r="AR1383" s="42">
        <f>MOD(AI1384,1000)-0.2+(AP1384-AP1383)</f>
        <v>1004.8</v>
      </c>
    </row>
    <row r="1384" spans="1:44" x14ac:dyDescent="0.25">
      <c r="A1384" s="32" t="s">
        <v>0</v>
      </c>
      <c r="B1384" s="33" t="s">
        <v>1</v>
      </c>
      <c r="C1384" s="32">
        <v>1380</v>
      </c>
      <c r="D1384">
        <f>MATCH(C1384,TrainRun!$AG$2:$AG$148,1)</f>
        <v>139</v>
      </c>
      <c r="E1384">
        <f>INT(INDEX(TrainRun!$AD$2:$AD$148,'By Second'!D1384))</f>
        <v>1360</v>
      </c>
      <c r="F1384">
        <f>IF(E1384=0,0,INDEX(TrainRun!$AE$2:$AE$148,'By Second'!D1384))</f>
        <v>29.266306059777801</v>
      </c>
      <c r="G1384">
        <f>INDEX(TrainRun!$AF$2:$AF$148,'By Second'!D1384)</f>
        <v>55463.672012683193</v>
      </c>
      <c r="H1384">
        <f t="shared" si="444"/>
        <v>140</v>
      </c>
      <c r="I1384">
        <f>INT(INDEX(TrainRun!$AD$2:$AD$148,'By Second'!H1384))</f>
        <v>1393</v>
      </c>
      <c r="J1384">
        <f>INDEX(TrainRun!$AE$2:$AE$148,'By Second'!H1384)</f>
        <v>22.33740998064804</v>
      </c>
      <c r="K1384">
        <f t="shared" si="441"/>
        <v>33</v>
      </c>
      <c r="L1384">
        <f t="shared" si="442"/>
        <v>-6.9288960791297605</v>
      </c>
      <c r="M1384">
        <f t="shared" si="445"/>
        <v>-0.20996654785241697</v>
      </c>
      <c r="N1384" s="32">
        <f t="shared" si="446"/>
        <v>25.066975102729455</v>
      </c>
      <c r="O1384" s="29">
        <f t="shared" si="443"/>
        <v>56004.933146146541</v>
      </c>
      <c r="P1384">
        <f>MATCH(O1384,LORDetail!$B$2:$B$930,1)</f>
        <v>325</v>
      </c>
      <c r="Q1384">
        <f>INDEX(LORDetail!$B$2:$B$930,P1384)</f>
        <v>55931.715285665661</v>
      </c>
      <c r="R1384">
        <f>INDEX(LORDetail!$D$2:$D$930,P1384)</f>
        <v>51.458578562154102</v>
      </c>
      <c r="S1384">
        <f>INDEX(LORDetail!$E$2:$E$930,P1384)</f>
        <v>-0.94775537133621901</v>
      </c>
      <c r="T1384">
        <f>INDEX(LORDetail!$G$2:$G$930,P1384)</f>
        <v>34.896079999999998</v>
      </c>
      <c r="U1384">
        <f t="shared" si="447"/>
        <v>326</v>
      </c>
      <c r="V1384">
        <f>INDEX(LORDetail!$B$2:$B$930,U1384)</f>
        <v>56089.488236841957</v>
      </c>
      <c r="W1384">
        <f>INDEX(LORDetail!$D$2:$D$930,U1384)</f>
        <v>51.458570838297803</v>
      </c>
      <c r="X1384">
        <f>INDEX(LORDetail!$E$2:$E$930,U1384)</f>
        <v>-0.95003001506531104</v>
      </c>
      <c r="Y1384">
        <f>INDEX(LORDetail!$G$2:$G$930,U1384)</f>
        <v>34.995089999999998</v>
      </c>
      <c r="Z1384">
        <f t="shared" si="448"/>
        <v>157.77295117629546</v>
      </c>
      <c r="AA1384" s="29">
        <f t="shared" si="449"/>
        <v>73.217860480879608</v>
      </c>
      <c r="AB1384">
        <f t="shared" si="450"/>
        <v>0.46407105866369947</v>
      </c>
      <c r="AC1384" s="32">
        <f t="shared" si="451"/>
        <v>51.458574977735935</v>
      </c>
      <c r="AD1384" s="32">
        <f t="shared" si="452"/>
        <v>-0.94881096765966144</v>
      </c>
      <c r="AE1384" s="34">
        <f t="shared" si="453"/>
        <v>34.94202767551829</v>
      </c>
      <c r="AF1384" s="36" t="str">
        <f t="shared" si="454"/>
        <v>PADTON</v>
      </c>
      <c r="AG1384" s="36" t="str">
        <f t="shared" si="455"/>
        <v>RDNGSTN</v>
      </c>
      <c r="AH1384" s="36">
        <f t="shared" si="456"/>
        <v>1380</v>
      </c>
      <c r="AI1384" s="42">
        <f t="shared" si="457"/>
        <v>56005</v>
      </c>
      <c r="AJ1384" s="43">
        <f t="shared" si="458"/>
        <v>25.066975102729455</v>
      </c>
      <c r="AK1384" s="43">
        <f t="shared" si="459"/>
        <v>-0.20996654785241697</v>
      </c>
      <c r="AL1384" s="36">
        <f t="shared" si="460"/>
        <v>51.458574977735935</v>
      </c>
      <c r="AM1384" s="36">
        <v>1</v>
      </c>
      <c r="AN1384" s="36">
        <f t="shared" si="461"/>
        <v>-0.94881096765966144</v>
      </c>
      <c r="AO1384" s="36">
        <v>4</v>
      </c>
      <c r="AP1384" s="42">
        <f>INT(AI1384/1000)*1000</f>
        <v>56000</v>
      </c>
      <c r="AQ1384" s="42">
        <f>MOD(AI1384,1000)</f>
        <v>5</v>
      </c>
      <c r="AR1384" s="42">
        <f>MOD(AI1385,1000)-0.2+(AP1385-AP1384)</f>
        <v>29.600000000002911</v>
      </c>
    </row>
    <row r="1385" spans="1:44" x14ac:dyDescent="0.25">
      <c r="A1385" s="32" t="s">
        <v>0</v>
      </c>
      <c r="B1385" s="33" t="s">
        <v>1</v>
      </c>
      <c r="C1385" s="32">
        <v>1381</v>
      </c>
      <c r="D1385">
        <f>MATCH(C1385,TrainRun!$AG$2:$AG$148,1)</f>
        <v>139</v>
      </c>
      <c r="E1385">
        <f>INT(INDEX(TrainRun!$AD$2:$AD$148,'By Second'!D1385))</f>
        <v>1360</v>
      </c>
      <c r="F1385">
        <f>IF(E1385=0,0,INDEX(TrainRun!$AE$2:$AE$148,'By Second'!D1385))</f>
        <v>29.266306059777801</v>
      </c>
      <c r="G1385">
        <f>INDEX(TrainRun!$AF$2:$AF$148,'By Second'!D1385)</f>
        <v>55463.672012683193</v>
      </c>
      <c r="H1385">
        <f t="shared" si="444"/>
        <v>140</v>
      </c>
      <c r="I1385">
        <f>INT(INDEX(TrainRun!$AD$2:$AD$148,'By Second'!H1385))</f>
        <v>1393</v>
      </c>
      <c r="J1385">
        <f>INDEX(TrainRun!$AE$2:$AE$148,'By Second'!H1385)</f>
        <v>22.33740998064804</v>
      </c>
      <c r="K1385">
        <f t="shared" si="441"/>
        <v>33</v>
      </c>
      <c r="L1385">
        <f t="shared" si="442"/>
        <v>-6.9288960791297605</v>
      </c>
      <c r="M1385">
        <f t="shared" si="445"/>
        <v>-0.20996654785241697</v>
      </c>
      <c r="N1385" s="32">
        <f t="shared" si="446"/>
        <v>24.857008554877037</v>
      </c>
      <c r="O1385" s="29">
        <f t="shared" si="443"/>
        <v>56029.790154701419</v>
      </c>
      <c r="P1385">
        <f>MATCH(O1385,LORDetail!$B$2:$B$930,1)</f>
        <v>325</v>
      </c>
      <c r="Q1385">
        <f>INDEX(LORDetail!$B$2:$B$930,P1385)</f>
        <v>55931.715285665661</v>
      </c>
      <c r="R1385">
        <f>INDEX(LORDetail!$D$2:$D$930,P1385)</f>
        <v>51.458578562154102</v>
      </c>
      <c r="S1385">
        <f>INDEX(LORDetail!$E$2:$E$930,P1385)</f>
        <v>-0.94775537133621901</v>
      </c>
      <c r="T1385">
        <f>INDEX(LORDetail!$G$2:$G$930,P1385)</f>
        <v>34.896079999999998</v>
      </c>
      <c r="U1385">
        <f t="shared" si="447"/>
        <v>326</v>
      </c>
      <c r="V1385">
        <f>INDEX(LORDetail!$B$2:$B$930,U1385)</f>
        <v>56089.488236841957</v>
      </c>
      <c r="W1385">
        <f>INDEX(LORDetail!$D$2:$D$930,U1385)</f>
        <v>51.458570838297803</v>
      </c>
      <c r="X1385">
        <f>INDEX(LORDetail!$E$2:$E$930,U1385)</f>
        <v>-0.95003001506531104</v>
      </c>
      <c r="Y1385">
        <f>INDEX(LORDetail!$G$2:$G$930,U1385)</f>
        <v>34.995089999999998</v>
      </c>
      <c r="Z1385">
        <f t="shared" si="448"/>
        <v>157.77295117629546</v>
      </c>
      <c r="AA1385" s="29">
        <f t="shared" si="449"/>
        <v>98.074869035757729</v>
      </c>
      <c r="AB1385">
        <f t="shared" si="450"/>
        <v>0.62162029869219404</v>
      </c>
      <c r="AC1385" s="32">
        <f t="shared" si="451"/>
        <v>51.458573760848239</v>
      </c>
      <c r="AD1385" s="32">
        <f t="shared" si="452"/>
        <v>-0.94916933605051557</v>
      </c>
      <c r="AE1385" s="34">
        <f t="shared" si="453"/>
        <v>34.957626625773514</v>
      </c>
      <c r="AF1385" s="36" t="str">
        <f t="shared" si="454"/>
        <v>PADTON</v>
      </c>
      <c r="AG1385" s="36" t="str">
        <f t="shared" si="455"/>
        <v>RDNGSTN</v>
      </c>
      <c r="AH1385" s="36">
        <f t="shared" si="456"/>
        <v>1381</v>
      </c>
      <c r="AI1385" s="42">
        <f t="shared" si="457"/>
        <v>56029.8</v>
      </c>
      <c r="AJ1385" s="43">
        <f t="shared" si="458"/>
        <v>24.857008554877037</v>
      </c>
      <c r="AK1385" s="43">
        <f t="shared" si="459"/>
        <v>-0.20996654785241697</v>
      </c>
      <c r="AL1385" s="36">
        <f t="shared" si="460"/>
        <v>51.458573760848239</v>
      </c>
      <c r="AM1385" s="36">
        <v>1</v>
      </c>
      <c r="AN1385" s="36">
        <f t="shared" si="461"/>
        <v>-0.94916933605051557</v>
      </c>
      <c r="AO1385" s="36">
        <v>4</v>
      </c>
      <c r="AP1385" s="42">
        <f>INT(AI1385/1000)*1000</f>
        <v>56000</v>
      </c>
      <c r="AQ1385" s="42">
        <f>MOD(AI1385,1000)</f>
        <v>29.80000000000291</v>
      </c>
      <c r="AR1385" s="42">
        <f>MOD(AI1386,1000)-0.2+(AP1386-AP1385)</f>
        <v>54.200000000001452</v>
      </c>
    </row>
    <row r="1386" spans="1:44" x14ac:dyDescent="0.25">
      <c r="A1386" s="32" t="s">
        <v>0</v>
      </c>
      <c r="B1386" s="33" t="s">
        <v>1</v>
      </c>
      <c r="C1386" s="32">
        <v>1382</v>
      </c>
      <c r="D1386">
        <f>MATCH(C1386,TrainRun!$AG$2:$AG$148,1)</f>
        <v>139</v>
      </c>
      <c r="E1386">
        <f>INT(INDEX(TrainRun!$AD$2:$AD$148,'By Second'!D1386))</f>
        <v>1360</v>
      </c>
      <c r="F1386">
        <f>IF(E1386=0,0,INDEX(TrainRun!$AE$2:$AE$148,'By Second'!D1386))</f>
        <v>29.266306059777801</v>
      </c>
      <c r="G1386">
        <f>INDEX(TrainRun!$AF$2:$AF$148,'By Second'!D1386)</f>
        <v>55463.672012683193</v>
      </c>
      <c r="H1386">
        <f t="shared" si="444"/>
        <v>140</v>
      </c>
      <c r="I1386">
        <f>INT(INDEX(TrainRun!$AD$2:$AD$148,'By Second'!H1386))</f>
        <v>1393</v>
      </c>
      <c r="J1386">
        <f>INDEX(TrainRun!$AE$2:$AE$148,'By Second'!H1386)</f>
        <v>22.33740998064804</v>
      </c>
      <c r="K1386">
        <f t="shared" si="441"/>
        <v>33</v>
      </c>
      <c r="L1386">
        <f t="shared" si="442"/>
        <v>-6.9288960791297605</v>
      </c>
      <c r="M1386">
        <f t="shared" si="445"/>
        <v>-0.20996654785241697</v>
      </c>
      <c r="N1386" s="32">
        <f t="shared" si="446"/>
        <v>24.64704200702462</v>
      </c>
      <c r="O1386" s="29">
        <f t="shared" si="443"/>
        <v>56054.437196708444</v>
      </c>
      <c r="P1386">
        <f>MATCH(O1386,LORDetail!$B$2:$B$930,1)</f>
        <v>325</v>
      </c>
      <c r="Q1386">
        <f>INDEX(LORDetail!$B$2:$B$930,P1386)</f>
        <v>55931.715285665661</v>
      </c>
      <c r="R1386">
        <f>INDEX(LORDetail!$D$2:$D$930,P1386)</f>
        <v>51.458578562154102</v>
      </c>
      <c r="S1386">
        <f>INDEX(LORDetail!$E$2:$E$930,P1386)</f>
        <v>-0.94775537133621901</v>
      </c>
      <c r="T1386">
        <f>INDEX(LORDetail!$G$2:$G$930,P1386)</f>
        <v>34.896079999999998</v>
      </c>
      <c r="U1386">
        <f t="shared" si="447"/>
        <v>326</v>
      </c>
      <c r="V1386">
        <f>INDEX(LORDetail!$B$2:$B$930,U1386)</f>
        <v>56089.488236841957</v>
      </c>
      <c r="W1386">
        <f>INDEX(LORDetail!$D$2:$D$930,U1386)</f>
        <v>51.458570838297803</v>
      </c>
      <c r="X1386">
        <f>INDEX(LORDetail!$E$2:$E$930,U1386)</f>
        <v>-0.95003001506531104</v>
      </c>
      <c r="Y1386">
        <f>INDEX(LORDetail!$G$2:$G$930,U1386)</f>
        <v>34.995089999999998</v>
      </c>
      <c r="Z1386">
        <f t="shared" si="448"/>
        <v>157.77295117629546</v>
      </c>
      <c r="AA1386" s="29">
        <f t="shared" si="449"/>
        <v>122.72191104278318</v>
      </c>
      <c r="AB1386">
        <f t="shared" si="450"/>
        <v>0.77783872411471688</v>
      </c>
      <c r="AC1386" s="32">
        <f t="shared" si="451"/>
        <v>51.458572554239574</v>
      </c>
      <c r="AD1386" s="32">
        <f t="shared" si="452"/>
        <v>-0.94952467731227153</v>
      </c>
      <c r="AE1386" s="34">
        <f t="shared" si="453"/>
        <v>34.973093812074595</v>
      </c>
      <c r="AF1386" s="36" t="str">
        <f t="shared" si="454"/>
        <v>PADTON</v>
      </c>
      <c r="AG1386" s="36" t="str">
        <f t="shared" si="455"/>
        <v>RDNGSTN</v>
      </c>
      <c r="AH1386" s="36">
        <f t="shared" si="456"/>
        <v>1382</v>
      </c>
      <c r="AI1386" s="42">
        <f t="shared" si="457"/>
        <v>56054.400000000001</v>
      </c>
      <c r="AJ1386" s="43">
        <f t="shared" si="458"/>
        <v>24.64704200702462</v>
      </c>
      <c r="AK1386" s="43">
        <f t="shared" si="459"/>
        <v>-0.20996654785241697</v>
      </c>
      <c r="AL1386" s="36">
        <f t="shared" si="460"/>
        <v>51.458572554239574</v>
      </c>
      <c r="AM1386" s="36">
        <v>1</v>
      </c>
      <c r="AN1386" s="36">
        <f t="shared" si="461"/>
        <v>-0.94952467731227153</v>
      </c>
      <c r="AO1386" s="36">
        <v>4</v>
      </c>
      <c r="AP1386" s="42">
        <f>INT(AI1386/1000)*1000</f>
        <v>56000</v>
      </c>
      <c r="AQ1386" s="42">
        <f>MOD(AI1386,1000)</f>
        <v>54.400000000001455</v>
      </c>
      <c r="AR1386" s="42">
        <f>MOD(AI1387,1000)-0.2+(AP1387-AP1386)</f>
        <v>78.600000000002908</v>
      </c>
    </row>
    <row r="1387" spans="1:44" x14ac:dyDescent="0.25">
      <c r="A1387" s="32" t="s">
        <v>0</v>
      </c>
      <c r="B1387" s="33" t="s">
        <v>1</v>
      </c>
      <c r="C1387" s="32">
        <v>1383</v>
      </c>
      <c r="D1387">
        <f>MATCH(C1387,TrainRun!$AG$2:$AG$148,1)</f>
        <v>139</v>
      </c>
      <c r="E1387">
        <f>INT(INDEX(TrainRun!$AD$2:$AD$148,'By Second'!D1387))</f>
        <v>1360</v>
      </c>
      <c r="F1387">
        <f>IF(E1387=0,0,INDEX(TrainRun!$AE$2:$AE$148,'By Second'!D1387))</f>
        <v>29.266306059777801</v>
      </c>
      <c r="G1387">
        <f>INDEX(TrainRun!$AF$2:$AF$148,'By Second'!D1387)</f>
        <v>55463.672012683193</v>
      </c>
      <c r="H1387">
        <f t="shared" si="444"/>
        <v>140</v>
      </c>
      <c r="I1387">
        <f>INT(INDEX(TrainRun!$AD$2:$AD$148,'By Second'!H1387))</f>
        <v>1393</v>
      </c>
      <c r="J1387">
        <f>INDEX(TrainRun!$AE$2:$AE$148,'By Second'!H1387)</f>
        <v>22.33740998064804</v>
      </c>
      <c r="K1387">
        <f t="shared" si="441"/>
        <v>33</v>
      </c>
      <c r="L1387">
        <f t="shared" si="442"/>
        <v>-6.9288960791297605</v>
      </c>
      <c r="M1387">
        <f t="shared" si="445"/>
        <v>-0.20996654785241697</v>
      </c>
      <c r="N1387" s="32">
        <f t="shared" si="446"/>
        <v>24.437075459172203</v>
      </c>
      <c r="O1387" s="29">
        <f t="shared" si="443"/>
        <v>56078.874272167617</v>
      </c>
      <c r="P1387">
        <f>MATCH(O1387,LORDetail!$B$2:$B$930,1)</f>
        <v>325</v>
      </c>
      <c r="Q1387">
        <f>INDEX(LORDetail!$B$2:$B$930,P1387)</f>
        <v>55931.715285665661</v>
      </c>
      <c r="R1387">
        <f>INDEX(LORDetail!$D$2:$D$930,P1387)</f>
        <v>51.458578562154102</v>
      </c>
      <c r="S1387">
        <f>INDEX(LORDetail!$E$2:$E$930,P1387)</f>
        <v>-0.94775537133621901</v>
      </c>
      <c r="T1387">
        <f>INDEX(LORDetail!$G$2:$G$930,P1387)</f>
        <v>34.896079999999998</v>
      </c>
      <c r="U1387">
        <f t="shared" si="447"/>
        <v>326</v>
      </c>
      <c r="V1387">
        <f>INDEX(LORDetail!$B$2:$B$930,U1387)</f>
        <v>56089.488236841957</v>
      </c>
      <c r="W1387">
        <f>INDEX(LORDetail!$D$2:$D$930,U1387)</f>
        <v>51.458570838297803</v>
      </c>
      <c r="X1387">
        <f>INDEX(LORDetail!$E$2:$E$930,U1387)</f>
        <v>-0.95003001506531104</v>
      </c>
      <c r="Y1387">
        <f>INDEX(LORDetail!$G$2:$G$930,U1387)</f>
        <v>34.995089999999998</v>
      </c>
      <c r="Z1387">
        <f t="shared" si="448"/>
        <v>157.77295117629546</v>
      </c>
      <c r="AA1387" s="29">
        <f t="shared" si="449"/>
        <v>147.15898650195595</v>
      </c>
      <c r="AB1387">
        <f t="shared" si="450"/>
        <v>0.932726334931268</v>
      </c>
      <c r="AC1387" s="32">
        <f t="shared" si="451"/>
        <v>51.458571357909925</v>
      </c>
      <c r="AD1387" s="32">
        <f t="shared" si="452"/>
        <v>-0.94987699144492943</v>
      </c>
      <c r="AE1387" s="34">
        <f t="shared" si="453"/>
        <v>34.988429234421545</v>
      </c>
      <c r="AF1387" s="36" t="str">
        <f t="shared" si="454"/>
        <v>PADTON</v>
      </c>
      <c r="AG1387" s="36" t="str">
        <f t="shared" si="455"/>
        <v>RDNGSTN</v>
      </c>
      <c r="AH1387" s="36">
        <f t="shared" si="456"/>
        <v>1383</v>
      </c>
      <c r="AI1387" s="42">
        <f t="shared" si="457"/>
        <v>56078.8</v>
      </c>
      <c r="AJ1387" s="43">
        <f t="shared" si="458"/>
        <v>24.437075459172203</v>
      </c>
      <c r="AK1387" s="43">
        <f t="shared" si="459"/>
        <v>-0.20996654785241697</v>
      </c>
      <c r="AL1387" s="36">
        <f t="shared" si="460"/>
        <v>51.458571357909925</v>
      </c>
      <c r="AM1387" s="36">
        <v>1</v>
      </c>
      <c r="AN1387" s="36">
        <f t="shared" si="461"/>
        <v>-0.94987699144492943</v>
      </c>
      <c r="AO1387" s="36">
        <v>4</v>
      </c>
      <c r="AP1387" s="42">
        <f>INT(AI1387/1000)*1000</f>
        <v>56000</v>
      </c>
      <c r="AQ1387" s="42">
        <f>MOD(AI1387,1000)</f>
        <v>78.80000000000291</v>
      </c>
      <c r="AR1387" s="42">
        <f>MOD(AI1388,1000)-0.2+(AP1388-AP1387)</f>
        <v>102.99999999999709</v>
      </c>
    </row>
    <row r="1388" spans="1:44" x14ac:dyDescent="0.25">
      <c r="A1388" s="32" t="s">
        <v>0</v>
      </c>
      <c r="B1388" s="33" t="s">
        <v>1</v>
      </c>
      <c r="C1388" s="32">
        <v>1384</v>
      </c>
      <c r="D1388">
        <f>MATCH(C1388,TrainRun!$AG$2:$AG$148,1)</f>
        <v>139</v>
      </c>
      <c r="E1388">
        <f>INT(INDEX(TrainRun!$AD$2:$AD$148,'By Second'!D1388))</f>
        <v>1360</v>
      </c>
      <c r="F1388">
        <f>IF(E1388=0,0,INDEX(TrainRun!$AE$2:$AE$148,'By Second'!D1388))</f>
        <v>29.266306059777801</v>
      </c>
      <c r="G1388">
        <f>INDEX(TrainRun!$AF$2:$AF$148,'By Second'!D1388)</f>
        <v>55463.672012683193</v>
      </c>
      <c r="H1388">
        <f t="shared" si="444"/>
        <v>140</v>
      </c>
      <c r="I1388">
        <f>INT(INDEX(TrainRun!$AD$2:$AD$148,'By Second'!H1388))</f>
        <v>1393</v>
      </c>
      <c r="J1388">
        <f>INDEX(TrainRun!$AE$2:$AE$148,'By Second'!H1388)</f>
        <v>22.33740998064804</v>
      </c>
      <c r="K1388">
        <f t="shared" si="441"/>
        <v>33</v>
      </c>
      <c r="L1388">
        <f t="shared" si="442"/>
        <v>-6.9288960791297605</v>
      </c>
      <c r="M1388">
        <f t="shared" si="445"/>
        <v>-0.20996654785241697</v>
      </c>
      <c r="N1388" s="32">
        <f t="shared" si="446"/>
        <v>24.227108911319785</v>
      </c>
      <c r="O1388" s="29">
        <f t="shared" si="443"/>
        <v>56103.101381078937</v>
      </c>
      <c r="P1388">
        <f>MATCH(O1388,LORDetail!$B$2:$B$930,1)</f>
        <v>326</v>
      </c>
      <c r="Q1388">
        <f>INDEX(LORDetail!$B$2:$B$930,P1388)</f>
        <v>56089.488236841957</v>
      </c>
      <c r="R1388">
        <f>INDEX(LORDetail!$D$2:$D$930,P1388)</f>
        <v>51.458570838297803</v>
      </c>
      <c r="S1388">
        <f>INDEX(LORDetail!$E$2:$E$930,P1388)</f>
        <v>-0.95003001506531104</v>
      </c>
      <c r="T1388">
        <f>INDEX(LORDetail!$G$2:$G$930,P1388)</f>
        <v>34.995089999999998</v>
      </c>
      <c r="U1388">
        <f t="shared" si="447"/>
        <v>327</v>
      </c>
      <c r="V1388">
        <f>INDEX(LORDetail!$B$2:$B$930,U1388)</f>
        <v>56314.886699593975</v>
      </c>
      <c r="W1388">
        <f>INDEX(LORDetail!$D$2:$D$930,U1388)</f>
        <v>51.4584667067369</v>
      </c>
      <c r="X1388">
        <f>INDEX(LORDetail!$E$2:$E$930,U1388)</f>
        <v>-0.95327537312920696</v>
      </c>
      <c r="Y1388">
        <f>INDEX(LORDetail!$G$2:$G$930,U1388)</f>
        <v>35.13653</v>
      </c>
      <c r="Z1388">
        <f t="shared" si="448"/>
        <v>225.39846275201853</v>
      </c>
      <c r="AA1388" s="29">
        <f t="shared" si="449"/>
        <v>13.613144236980588</v>
      </c>
      <c r="AB1388">
        <f t="shared" si="450"/>
        <v>6.0395905414659612E-2</v>
      </c>
      <c r="AC1388" s="32">
        <f t="shared" si="451"/>
        <v>51.4585645491779</v>
      </c>
      <c r="AD1388" s="32">
        <f t="shared" si="452"/>
        <v>-0.95022602140397483</v>
      </c>
      <c r="AE1388" s="34">
        <f t="shared" si="453"/>
        <v>35.003632396861846</v>
      </c>
      <c r="AF1388" s="36" t="str">
        <f t="shared" si="454"/>
        <v>PADTON</v>
      </c>
      <c r="AG1388" s="36" t="str">
        <f t="shared" si="455"/>
        <v>RDNGSTN</v>
      </c>
      <c r="AH1388" s="36">
        <f t="shared" si="456"/>
        <v>1384</v>
      </c>
      <c r="AI1388" s="42">
        <f t="shared" si="457"/>
        <v>56103.199999999997</v>
      </c>
      <c r="AJ1388" s="43">
        <f t="shared" si="458"/>
        <v>24.227108911319785</v>
      </c>
      <c r="AK1388" s="43">
        <f t="shared" si="459"/>
        <v>-0.20996654785241697</v>
      </c>
      <c r="AL1388" s="36">
        <f t="shared" si="460"/>
        <v>51.4585645491779</v>
      </c>
      <c r="AM1388" s="36">
        <v>1</v>
      </c>
      <c r="AN1388" s="36">
        <f t="shared" si="461"/>
        <v>-0.95022602140397483</v>
      </c>
      <c r="AO1388" s="36">
        <v>4</v>
      </c>
      <c r="AP1388" s="42">
        <f>INT(AI1388/1000)*1000</f>
        <v>56000</v>
      </c>
      <c r="AQ1388" s="42">
        <f>MOD(AI1388,1000)</f>
        <v>103.19999999999709</v>
      </c>
      <c r="AR1388" s="42">
        <f>MOD(AI1389,1000)-0.2+(AP1389-AP1388)</f>
        <v>126.99999999999709</v>
      </c>
    </row>
    <row r="1389" spans="1:44" x14ac:dyDescent="0.25">
      <c r="A1389" s="32" t="s">
        <v>0</v>
      </c>
      <c r="B1389" s="33" t="s">
        <v>1</v>
      </c>
      <c r="C1389" s="32">
        <v>1385</v>
      </c>
      <c r="D1389">
        <f>MATCH(C1389,TrainRun!$AG$2:$AG$148,1)</f>
        <v>139</v>
      </c>
      <c r="E1389">
        <f>INT(INDEX(TrainRun!$AD$2:$AD$148,'By Second'!D1389))</f>
        <v>1360</v>
      </c>
      <c r="F1389">
        <f>IF(E1389=0,0,INDEX(TrainRun!$AE$2:$AE$148,'By Second'!D1389))</f>
        <v>29.266306059777801</v>
      </c>
      <c r="G1389">
        <f>INDEX(TrainRun!$AF$2:$AF$148,'By Second'!D1389)</f>
        <v>55463.672012683193</v>
      </c>
      <c r="H1389">
        <f t="shared" si="444"/>
        <v>140</v>
      </c>
      <c r="I1389">
        <f>INT(INDEX(TrainRun!$AD$2:$AD$148,'By Second'!H1389))</f>
        <v>1393</v>
      </c>
      <c r="J1389">
        <f>INDEX(TrainRun!$AE$2:$AE$148,'By Second'!H1389)</f>
        <v>22.33740998064804</v>
      </c>
      <c r="K1389">
        <f t="shared" si="441"/>
        <v>33</v>
      </c>
      <c r="L1389">
        <f t="shared" si="442"/>
        <v>-6.9288960791297605</v>
      </c>
      <c r="M1389">
        <f t="shared" si="445"/>
        <v>-0.20996654785241697</v>
      </c>
      <c r="N1389" s="32">
        <f t="shared" si="446"/>
        <v>24.017142363467368</v>
      </c>
      <c r="O1389" s="29">
        <f t="shared" si="443"/>
        <v>56127.118523442405</v>
      </c>
      <c r="P1389">
        <f>MATCH(O1389,LORDetail!$B$2:$B$930,1)</f>
        <v>326</v>
      </c>
      <c r="Q1389">
        <f>INDEX(LORDetail!$B$2:$B$930,P1389)</f>
        <v>56089.488236841957</v>
      </c>
      <c r="R1389">
        <f>INDEX(LORDetail!$D$2:$D$930,P1389)</f>
        <v>51.458570838297803</v>
      </c>
      <c r="S1389">
        <f>INDEX(LORDetail!$E$2:$E$930,P1389)</f>
        <v>-0.95003001506531104</v>
      </c>
      <c r="T1389">
        <f>INDEX(LORDetail!$G$2:$G$930,P1389)</f>
        <v>34.995089999999998</v>
      </c>
      <c r="U1389">
        <f t="shared" si="447"/>
        <v>327</v>
      </c>
      <c r="V1389">
        <f>INDEX(LORDetail!$B$2:$B$930,U1389)</f>
        <v>56314.886699593975</v>
      </c>
      <c r="W1389">
        <f>INDEX(LORDetail!$D$2:$D$930,U1389)</f>
        <v>51.4584667067369</v>
      </c>
      <c r="X1389">
        <f>INDEX(LORDetail!$E$2:$E$930,U1389)</f>
        <v>-0.95327537312920696</v>
      </c>
      <c r="Y1389">
        <f>INDEX(LORDetail!$G$2:$G$930,U1389)</f>
        <v>35.13653</v>
      </c>
      <c r="Z1389">
        <f t="shared" si="448"/>
        <v>225.39846275201853</v>
      </c>
      <c r="AA1389" s="29">
        <f t="shared" si="449"/>
        <v>37.630286600448017</v>
      </c>
      <c r="AB1389">
        <f t="shared" si="450"/>
        <v>0.16695005875815816</v>
      </c>
      <c r="AC1389" s="32">
        <f t="shared" si="451"/>
        <v>51.458553453527593</v>
      </c>
      <c r="AD1389" s="32">
        <f t="shared" si="452"/>
        <v>-0.95057182778476967</v>
      </c>
      <c r="AE1389" s="34">
        <f t="shared" si="453"/>
        <v>35.01870341631075</v>
      </c>
      <c r="AF1389" s="36" t="str">
        <f t="shared" si="454"/>
        <v>PADTON</v>
      </c>
      <c r="AG1389" s="36" t="str">
        <f t="shared" si="455"/>
        <v>RDNGSTN</v>
      </c>
      <c r="AH1389" s="36">
        <f t="shared" si="456"/>
        <v>1385</v>
      </c>
      <c r="AI1389" s="42">
        <f t="shared" si="457"/>
        <v>56127.199999999997</v>
      </c>
      <c r="AJ1389" s="43">
        <f t="shared" si="458"/>
        <v>24.017142363467368</v>
      </c>
      <c r="AK1389" s="43">
        <f t="shared" si="459"/>
        <v>-0.20996654785241697</v>
      </c>
      <c r="AL1389" s="36">
        <f t="shared" si="460"/>
        <v>51.458553453527593</v>
      </c>
      <c r="AM1389" s="36">
        <v>1</v>
      </c>
      <c r="AN1389" s="36">
        <f t="shared" si="461"/>
        <v>-0.95057182778476967</v>
      </c>
      <c r="AO1389" s="36">
        <v>4</v>
      </c>
      <c r="AP1389" s="42">
        <f>INT(AI1389/1000)*1000</f>
        <v>56000</v>
      </c>
      <c r="AQ1389" s="42">
        <f>MOD(AI1389,1000)</f>
        <v>127.19999999999709</v>
      </c>
      <c r="AR1389" s="42">
        <f>MOD(AI1390,1000)-0.2+(AP1390-AP1389)</f>
        <v>150.80000000000001</v>
      </c>
    </row>
    <row r="1390" spans="1:44" x14ac:dyDescent="0.25">
      <c r="A1390" s="32" t="s">
        <v>0</v>
      </c>
      <c r="B1390" s="33" t="s">
        <v>1</v>
      </c>
      <c r="C1390" s="32">
        <v>1386</v>
      </c>
      <c r="D1390">
        <f>MATCH(C1390,TrainRun!$AG$2:$AG$148,1)</f>
        <v>139</v>
      </c>
      <c r="E1390">
        <f>INT(INDEX(TrainRun!$AD$2:$AD$148,'By Second'!D1390))</f>
        <v>1360</v>
      </c>
      <c r="F1390">
        <f>IF(E1390=0,0,INDEX(TrainRun!$AE$2:$AE$148,'By Second'!D1390))</f>
        <v>29.266306059777801</v>
      </c>
      <c r="G1390">
        <f>INDEX(TrainRun!$AF$2:$AF$148,'By Second'!D1390)</f>
        <v>55463.672012683193</v>
      </c>
      <c r="H1390">
        <f t="shared" si="444"/>
        <v>140</v>
      </c>
      <c r="I1390">
        <f>INT(INDEX(TrainRun!$AD$2:$AD$148,'By Second'!H1390))</f>
        <v>1393</v>
      </c>
      <c r="J1390">
        <f>INDEX(TrainRun!$AE$2:$AE$148,'By Second'!H1390)</f>
        <v>22.33740998064804</v>
      </c>
      <c r="K1390">
        <f t="shared" si="441"/>
        <v>33</v>
      </c>
      <c r="L1390">
        <f t="shared" si="442"/>
        <v>-6.9288960791297605</v>
      </c>
      <c r="M1390">
        <f t="shared" si="445"/>
        <v>-0.20996654785241697</v>
      </c>
      <c r="N1390" s="32">
        <f t="shared" si="446"/>
        <v>23.807175815614951</v>
      </c>
      <c r="O1390" s="29">
        <f t="shared" si="443"/>
        <v>56150.925699258019</v>
      </c>
      <c r="P1390">
        <f>MATCH(O1390,LORDetail!$B$2:$B$930,1)</f>
        <v>326</v>
      </c>
      <c r="Q1390">
        <f>INDEX(LORDetail!$B$2:$B$930,P1390)</f>
        <v>56089.488236841957</v>
      </c>
      <c r="R1390">
        <f>INDEX(LORDetail!$D$2:$D$930,P1390)</f>
        <v>51.458570838297803</v>
      </c>
      <c r="S1390">
        <f>INDEX(LORDetail!$E$2:$E$930,P1390)</f>
        <v>-0.95003001506531104</v>
      </c>
      <c r="T1390">
        <f>INDEX(LORDetail!$G$2:$G$930,P1390)</f>
        <v>34.995089999999998</v>
      </c>
      <c r="U1390">
        <f t="shared" si="447"/>
        <v>327</v>
      </c>
      <c r="V1390">
        <f>INDEX(LORDetail!$B$2:$B$930,U1390)</f>
        <v>56314.886699593975</v>
      </c>
      <c r="W1390">
        <f>INDEX(LORDetail!$D$2:$D$930,U1390)</f>
        <v>51.4584667067369</v>
      </c>
      <c r="X1390">
        <f>INDEX(LORDetail!$E$2:$E$930,U1390)</f>
        <v>-0.95327537312920696</v>
      </c>
      <c r="Y1390">
        <f>INDEX(LORDetail!$G$2:$G$930,U1390)</f>
        <v>35.13653</v>
      </c>
      <c r="Z1390">
        <f t="shared" si="448"/>
        <v>225.39846275201853</v>
      </c>
      <c r="AA1390" s="29">
        <f t="shared" si="449"/>
        <v>61.437462416062772</v>
      </c>
      <c r="AB1390">
        <f t="shared" si="450"/>
        <v>0.27257267714223832</v>
      </c>
      <c r="AC1390" s="32">
        <f t="shared" si="451"/>
        <v>51.458542454879471</v>
      </c>
      <c r="AD1390" s="32">
        <f t="shared" si="452"/>
        <v>-0.95091461100107233</v>
      </c>
      <c r="AE1390" s="34">
        <f t="shared" si="453"/>
        <v>35.033642679454999</v>
      </c>
      <c r="AF1390" s="36" t="str">
        <f t="shared" si="454"/>
        <v>PADTON</v>
      </c>
      <c r="AG1390" s="36" t="str">
        <f t="shared" si="455"/>
        <v>RDNGSTN</v>
      </c>
      <c r="AH1390" s="36">
        <f t="shared" si="456"/>
        <v>1386</v>
      </c>
      <c r="AI1390" s="42">
        <f t="shared" si="457"/>
        <v>56151</v>
      </c>
      <c r="AJ1390" s="43">
        <f t="shared" si="458"/>
        <v>23.807175815614951</v>
      </c>
      <c r="AK1390" s="43">
        <f t="shared" si="459"/>
        <v>-0.20996654785241697</v>
      </c>
      <c r="AL1390" s="36">
        <f t="shared" si="460"/>
        <v>51.458542454879471</v>
      </c>
      <c r="AM1390" s="36">
        <v>1</v>
      </c>
      <c r="AN1390" s="36">
        <f t="shared" si="461"/>
        <v>-0.95091461100107233</v>
      </c>
      <c r="AO1390" s="36">
        <v>4</v>
      </c>
      <c r="AP1390" s="42">
        <f>INT(AI1390/1000)*1000</f>
        <v>56000</v>
      </c>
      <c r="AQ1390" s="42">
        <f>MOD(AI1390,1000)</f>
        <v>151</v>
      </c>
      <c r="AR1390" s="42">
        <f>MOD(AI1391,1000)-0.2+(AP1391-AP1390)</f>
        <v>174.39999999999856</v>
      </c>
    </row>
    <row r="1391" spans="1:44" x14ac:dyDescent="0.25">
      <c r="A1391" s="32" t="s">
        <v>0</v>
      </c>
      <c r="B1391" s="33" t="s">
        <v>1</v>
      </c>
      <c r="C1391" s="32">
        <v>1387</v>
      </c>
      <c r="D1391">
        <f>MATCH(C1391,TrainRun!$AG$2:$AG$148,1)</f>
        <v>139</v>
      </c>
      <c r="E1391">
        <f>INT(INDEX(TrainRun!$AD$2:$AD$148,'By Second'!D1391))</f>
        <v>1360</v>
      </c>
      <c r="F1391">
        <f>IF(E1391=0,0,INDEX(TrainRun!$AE$2:$AE$148,'By Second'!D1391))</f>
        <v>29.266306059777801</v>
      </c>
      <c r="G1391">
        <f>INDEX(TrainRun!$AF$2:$AF$148,'By Second'!D1391)</f>
        <v>55463.672012683193</v>
      </c>
      <c r="H1391">
        <f t="shared" si="444"/>
        <v>140</v>
      </c>
      <c r="I1391">
        <f>INT(INDEX(TrainRun!$AD$2:$AD$148,'By Second'!H1391))</f>
        <v>1393</v>
      </c>
      <c r="J1391">
        <f>INDEX(TrainRun!$AE$2:$AE$148,'By Second'!H1391)</f>
        <v>22.33740998064804</v>
      </c>
      <c r="K1391">
        <f t="shared" si="441"/>
        <v>33</v>
      </c>
      <c r="L1391">
        <f t="shared" si="442"/>
        <v>-6.9288960791297605</v>
      </c>
      <c r="M1391">
        <f t="shared" si="445"/>
        <v>-0.20996654785241697</v>
      </c>
      <c r="N1391" s="32">
        <f t="shared" si="446"/>
        <v>23.597209267762533</v>
      </c>
      <c r="O1391" s="29">
        <f t="shared" si="443"/>
        <v>56174.522908525782</v>
      </c>
      <c r="P1391">
        <f>MATCH(O1391,LORDetail!$B$2:$B$930,1)</f>
        <v>326</v>
      </c>
      <c r="Q1391">
        <f>INDEX(LORDetail!$B$2:$B$930,P1391)</f>
        <v>56089.488236841957</v>
      </c>
      <c r="R1391">
        <f>INDEX(LORDetail!$D$2:$D$930,P1391)</f>
        <v>51.458570838297803</v>
      </c>
      <c r="S1391">
        <f>INDEX(LORDetail!$E$2:$E$930,P1391)</f>
        <v>-0.95003001506531104</v>
      </c>
      <c r="T1391">
        <f>INDEX(LORDetail!$G$2:$G$930,P1391)</f>
        <v>34.995089999999998</v>
      </c>
      <c r="U1391">
        <f t="shared" si="447"/>
        <v>327</v>
      </c>
      <c r="V1391">
        <f>INDEX(LORDetail!$B$2:$B$930,U1391)</f>
        <v>56314.886699593975</v>
      </c>
      <c r="W1391">
        <f>INDEX(LORDetail!$D$2:$D$930,U1391)</f>
        <v>51.4584667067369</v>
      </c>
      <c r="X1391">
        <f>INDEX(LORDetail!$E$2:$E$930,U1391)</f>
        <v>-0.95327537312920696</v>
      </c>
      <c r="Y1391">
        <f>INDEX(LORDetail!$G$2:$G$930,U1391)</f>
        <v>35.13653</v>
      </c>
      <c r="Z1391">
        <f t="shared" si="448"/>
        <v>225.39846275201853</v>
      </c>
      <c r="AA1391" s="29">
        <f t="shared" si="449"/>
        <v>85.034671683824854</v>
      </c>
      <c r="AB1391">
        <f t="shared" si="450"/>
        <v>0.37726376056690003</v>
      </c>
      <c r="AC1391" s="32">
        <f t="shared" si="451"/>
        <v>51.458531553233541</v>
      </c>
      <c r="AD1391" s="32">
        <f t="shared" si="452"/>
        <v>-0.95125437105288257</v>
      </c>
      <c r="AE1391" s="34">
        <f t="shared" si="453"/>
        <v>35.048450186294581</v>
      </c>
      <c r="AF1391" s="36" t="str">
        <f t="shared" si="454"/>
        <v>PADTON</v>
      </c>
      <c r="AG1391" s="36" t="str">
        <f t="shared" si="455"/>
        <v>RDNGSTN</v>
      </c>
      <c r="AH1391" s="36">
        <f t="shared" si="456"/>
        <v>1387</v>
      </c>
      <c r="AI1391" s="42">
        <f t="shared" si="457"/>
        <v>56174.6</v>
      </c>
      <c r="AJ1391" s="43">
        <f t="shared" si="458"/>
        <v>23.597209267762533</v>
      </c>
      <c r="AK1391" s="43">
        <f t="shared" si="459"/>
        <v>-0.20996654785241697</v>
      </c>
      <c r="AL1391" s="36">
        <f t="shared" si="460"/>
        <v>51.458531553233541</v>
      </c>
      <c r="AM1391" s="36">
        <v>1</v>
      </c>
      <c r="AN1391" s="36">
        <f t="shared" si="461"/>
        <v>-0.95125437105288257</v>
      </c>
      <c r="AO1391" s="36">
        <v>4</v>
      </c>
      <c r="AP1391" s="42">
        <f>INT(AI1391/1000)*1000</f>
        <v>56000</v>
      </c>
      <c r="AQ1391" s="42">
        <f>MOD(AI1391,1000)</f>
        <v>174.59999999999854</v>
      </c>
      <c r="AR1391" s="42">
        <f>MOD(AI1392,1000)-0.2+(AP1392-AP1391)</f>
        <v>197.8</v>
      </c>
    </row>
    <row r="1392" spans="1:44" x14ac:dyDescent="0.25">
      <c r="A1392" s="32" t="s">
        <v>0</v>
      </c>
      <c r="B1392" s="33" t="s">
        <v>1</v>
      </c>
      <c r="C1392" s="32">
        <v>1388</v>
      </c>
      <c r="D1392">
        <f>MATCH(C1392,TrainRun!$AG$2:$AG$148,1)</f>
        <v>139</v>
      </c>
      <c r="E1392">
        <f>INT(INDEX(TrainRun!$AD$2:$AD$148,'By Second'!D1392))</f>
        <v>1360</v>
      </c>
      <c r="F1392">
        <f>IF(E1392=0,0,INDEX(TrainRun!$AE$2:$AE$148,'By Second'!D1392))</f>
        <v>29.266306059777801</v>
      </c>
      <c r="G1392">
        <f>INDEX(TrainRun!$AF$2:$AF$148,'By Second'!D1392)</f>
        <v>55463.672012683193</v>
      </c>
      <c r="H1392">
        <f t="shared" si="444"/>
        <v>140</v>
      </c>
      <c r="I1392">
        <f>INT(INDEX(TrainRun!$AD$2:$AD$148,'By Second'!H1392))</f>
        <v>1393</v>
      </c>
      <c r="J1392">
        <f>INDEX(TrainRun!$AE$2:$AE$148,'By Second'!H1392)</f>
        <v>22.33740998064804</v>
      </c>
      <c r="K1392">
        <f t="shared" si="441"/>
        <v>33</v>
      </c>
      <c r="L1392">
        <f t="shared" si="442"/>
        <v>-6.9288960791297605</v>
      </c>
      <c r="M1392">
        <f t="shared" si="445"/>
        <v>-0.20996654785241697</v>
      </c>
      <c r="N1392" s="32">
        <f t="shared" si="446"/>
        <v>23.387242719910116</v>
      </c>
      <c r="O1392" s="29">
        <f t="shared" si="443"/>
        <v>56197.910151245691</v>
      </c>
      <c r="P1392">
        <f>MATCH(O1392,LORDetail!$B$2:$B$930,1)</f>
        <v>326</v>
      </c>
      <c r="Q1392">
        <f>INDEX(LORDetail!$B$2:$B$930,P1392)</f>
        <v>56089.488236841957</v>
      </c>
      <c r="R1392">
        <f>INDEX(LORDetail!$D$2:$D$930,P1392)</f>
        <v>51.458570838297803</v>
      </c>
      <c r="S1392">
        <f>INDEX(LORDetail!$E$2:$E$930,P1392)</f>
        <v>-0.95003001506531104</v>
      </c>
      <c r="T1392">
        <f>INDEX(LORDetail!$G$2:$G$930,P1392)</f>
        <v>34.995089999999998</v>
      </c>
      <c r="U1392">
        <f t="shared" si="447"/>
        <v>327</v>
      </c>
      <c r="V1392">
        <f>INDEX(LORDetail!$B$2:$B$930,U1392)</f>
        <v>56314.886699593975</v>
      </c>
      <c r="W1392">
        <f>INDEX(LORDetail!$D$2:$D$930,U1392)</f>
        <v>51.4584667067369</v>
      </c>
      <c r="X1392">
        <f>INDEX(LORDetail!$E$2:$E$930,U1392)</f>
        <v>-0.95327537312920696</v>
      </c>
      <c r="Y1392">
        <f>INDEX(LORDetail!$G$2:$G$930,U1392)</f>
        <v>35.13653</v>
      </c>
      <c r="Z1392">
        <f t="shared" si="448"/>
        <v>225.39846275201853</v>
      </c>
      <c r="AA1392" s="29">
        <f t="shared" si="449"/>
        <v>108.42191440373426</v>
      </c>
      <c r="AB1392">
        <f t="shared" si="450"/>
        <v>0.48102330903214335</v>
      </c>
      <c r="AC1392" s="32">
        <f t="shared" si="451"/>
        <v>51.458520748589805</v>
      </c>
      <c r="AD1392" s="32">
        <f t="shared" si="452"/>
        <v>-0.95159110794020041</v>
      </c>
      <c r="AE1392" s="34">
        <f t="shared" si="453"/>
        <v>35.063125936829508</v>
      </c>
      <c r="AF1392" s="36" t="str">
        <f t="shared" si="454"/>
        <v>PADTON</v>
      </c>
      <c r="AG1392" s="36" t="str">
        <f t="shared" si="455"/>
        <v>RDNGSTN</v>
      </c>
      <c r="AH1392" s="36">
        <f t="shared" si="456"/>
        <v>1388</v>
      </c>
      <c r="AI1392" s="42">
        <f t="shared" si="457"/>
        <v>56198</v>
      </c>
      <c r="AJ1392" s="43">
        <f t="shared" si="458"/>
        <v>23.387242719910116</v>
      </c>
      <c r="AK1392" s="43">
        <f t="shared" si="459"/>
        <v>-0.20996654785241697</v>
      </c>
      <c r="AL1392" s="36">
        <f t="shared" si="460"/>
        <v>51.458520748589805</v>
      </c>
      <c r="AM1392" s="36">
        <v>1</v>
      </c>
      <c r="AN1392" s="36">
        <f t="shared" si="461"/>
        <v>-0.95159110794020041</v>
      </c>
      <c r="AO1392" s="36">
        <v>4</v>
      </c>
      <c r="AP1392" s="42">
        <f>INT(AI1392/1000)*1000</f>
        <v>56000</v>
      </c>
      <c r="AQ1392" s="42">
        <f>MOD(AI1392,1000)</f>
        <v>198</v>
      </c>
      <c r="AR1392" s="42">
        <f>MOD(AI1393,1000)-0.2+(AP1393-AP1392)</f>
        <v>220.8</v>
      </c>
    </row>
    <row r="1393" spans="1:44" x14ac:dyDescent="0.25">
      <c r="A1393" s="32" t="s">
        <v>0</v>
      </c>
      <c r="B1393" s="33" t="s">
        <v>1</v>
      </c>
      <c r="C1393" s="32">
        <v>1389</v>
      </c>
      <c r="D1393">
        <f>MATCH(C1393,TrainRun!$AG$2:$AG$148,1)</f>
        <v>139</v>
      </c>
      <c r="E1393">
        <f>INT(INDEX(TrainRun!$AD$2:$AD$148,'By Second'!D1393))</f>
        <v>1360</v>
      </c>
      <c r="F1393">
        <f>IF(E1393=0,0,INDEX(TrainRun!$AE$2:$AE$148,'By Second'!D1393))</f>
        <v>29.266306059777801</v>
      </c>
      <c r="G1393">
        <f>INDEX(TrainRun!$AF$2:$AF$148,'By Second'!D1393)</f>
        <v>55463.672012683193</v>
      </c>
      <c r="H1393">
        <f t="shared" si="444"/>
        <v>140</v>
      </c>
      <c r="I1393">
        <f>INT(INDEX(TrainRun!$AD$2:$AD$148,'By Second'!H1393))</f>
        <v>1393</v>
      </c>
      <c r="J1393">
        <f>INDEX(TrainRun!$AE$2:$AE$148,'By Second'!H1393)</f>
        <v>22.33740998064804</v>
      </c>
      <c r="K1393">
        <f t="shared" si="441"/>
        <v>33</v>
      </c>
      <c r="L1393">
        <f t="shared" si="442"/>
        <v>-6.9288960791297605</v>
      </c>
      <c r="M1393">
        <f t="shared" si="445"/>
        <v>-0.20996654785241697</v>
      </c>
      <c r="N1393" s="32">
        <f t="shared" si="446"/>
        <v>23.177276172057699</v>
      </c>
      <c r="O1393" s="29">
        <f t="shared" si="443"/>
        <v>56221.087427417748</v>
      </c>
      <c r="P1393">
        <f>MATCH(O1393,LORDetail!$B$2:$B$930,1)</f>
        <v>326</v>
      </c>
      <c r="Q1393">
        <f>INDEX(LORDetail!$B$2:$B$930,P1393)</f>
        <v>56089.488236841957</v>
      </c>
      <c r="R1393">
        <f>INDEX(LORDetail!$D$2:$D$930,P1393)</f>
        <v>51.458570838297803</v>
      </c>
      <c r="S1393">
        <f>INDEX(LORDetail!$E$2:$E$930,P1393)</f>
        <v>-0.95003001506531104</v>
      </c>
      <c r="T1393">
        <f>INDEX(LORDetail!$G$2:$G$930,P1393)</f>
        <v>34.995089999999998</v>
      </c>
      <c r="U1393">
        <f t="shared" si="447"/>
        <v>327</v>
      </c>
      <c r="V1393">
        <f>INDEX(LORDetail!$B$2:$B$930,U1393)</f>
        <v>56314.886699593975</v>
      </c>
      <c r="W1393">
        <f>INDEX(LORDetail!$D$2:$D$930,U1393)</f>
        <v>51.4584667067369</v>
      </c>
      <c r="X1393">
        <f>INDEX(LORDetail!$E$2:$E$930,U1393)</f>
        <v>-0.95327537312920696</v>
      </c>
      <c r="Y1393">
        <f>INDEX(LORDetail!$G$2:$G$930,U1393)</f>
        <v>35.13653</v>
      </c>
      <c r="Z1393">
        <f t="shared" si="448"/>
        <v>225.39846275201853</v>
      </c>
      <c r="AA1393" s="29">
        <f t="shared" si="449"/>
        <v>131.599190575791</v>
      </c>
      <c r="AB1393">
        <f t="shared" si="450"/>
        <v>0.58385132253796823</v>
      </c>
      <c r="AC1393" s="32">
        <f t="shared" si="451"/>
        <v>51.458510040948255</v>
      </c>
      <c r="AD1393" s="32">
        <f t="shared" si="452"/>
        <v>-0.95192482166302594</v>
      </c>
      <c r="AE1393" s="34">
        <f t="shared" si="453"/>
        <v>35.077669931059766</v>
      </c>
      <c r="AF1393" s="36" t="str">
        <f t="shared" si="454"/>
        <v>PADTON</v>
      </c>
      <c r="AG1393" s="36" t="str">
        <f t="shared" si="455"/>
        <v>RDNGSTN</v>
      </c>
      <c r="AH1393" s="36">
        <f t="shared" si="456"/>
        <v>1389</v>
      </c>
      <c r="AI1393" s="42">
        <f t="shared" si="457"/>
        <v>56221</v>
      </c>
      <c r="AJ1393" s="43">
        <f t="shared" si="458"/>
        <v>23.177276172057699</v>
      </c>
      <c r="AK1393" s="43">
        <f t="shared" si="459"/>
        <v>-0.20996654785241697</v>
      </c>
      <c r="AL1393" s="36">
        <f t="shared" si="460"/>
        <v>51.458510040948255</v>
      </c>
      <c r="AM1393" s="36">
        <v>1</v>
      </c>
      <c r="AN1393" s="36">
        <f t="shared" si="461"/>
        <v>-0.95192482166302594</v>
      </c>
      <c r="AO1393" s="36">
        <v>4</v>
      </c>
      <c r="AP1393" s="42">
        <f>INT(AI1393/1000)*1000</f>
        <v>56000</v>
      </c>
      <c r="AQ1393" s="42">
        <f>MOD(AI1393,1000)</f>
        <v>221</v>
      </c>
      <c r="AR1393" s="42">
        <f>MOD(AI1394,1000)-0.2+(AP1394-AP1393)</f>
        <v>243.8</v>
      </c>
    </row>
    <row r="1394" spans="1:44" x14ac:dyDescent="0.25">
      <c r="A1394" s="32" t="s">
        <v>0</v>
      </c>
      <c r="B1394" s="33" t="s">
        <v>1</v>
      </c>
      <c r="C1394" s="32">
        <v>1390</v>
      </c>
      <c r="D1394">
        <f>MATCH(C1394,TrainRun!$AG$2:$AG$148,1)</f>
        <v>139</v>
      </c>
      <c r="E1394">
        <f>INT(INDEX(TrainRun!$AD$2:$AD$148,'By Second'!D1394))</f>
        <v>1360</v>
      </c>
      <c r="F1394">
        <f>IF(E1394=0,0,INDEX(TrainRun!$AE$2:$AE$148,'By Second'!D1394))</f>
        <v>29.266306059777801</v>
      </c>
      <c r="G1394">
        <f>INDEX(TrainRun!$AF$2:$AF$148,'By Second'!D1394)</f>
        <v>55463.672012683193</v>
      </c>
      <c r="H1394">
        <f t="shared" si="444"/>
        <v>140</v>
      </c>
      <c r="I1394">
        <f>INT(INDEX(TrainRun!$AD$2:$AD$148,'By Second'!H1394))</f>
        <v>1393</v>
      </c>
      <c r="J1394">
        <f>INDEX(TrainRun!$AE$2:$AE$148,'By Second'!H1394)</f>
        <v>22.33740998064804</v>
      </c>
      <c r="K1394">
        <f t="shared" si="441"/>
        <v>33</v>
      </c>
      <c r="L1394">
        <f t="shared" si="442"/>
        <v>-6.9288960791297605</v>
      </c>
      <c r="M1394">
        <f t="shared" si="445"/>
        <v>-0.20996654785241697</v>
      </c>
      <c r="N1394" s="32">
        <f t="shared" si="446"/>
        <v>22.967309624205281</v>
      </c>
      <c r="O1394" s="29">
        <f t="shared" si="443"/>
        <v>56244.054737041952</v>
      </c>
      <c r="P1394">
        <f>MATCH(O1394,LORDetail!$B$2:$B$930,1)</f>
        <v>326</v>
      </c>
      <c r="Q1394">
        <f>INDEX(LORDetail!$B$2:$B$930,P1394)</f>
        <v>56089.488236841957</v>
      </c>
      <c r="R1394">
        <f>INDEX(LORDetail!$D$2:$D$930,P1394)</f>
        <v>51.458570838297803</v>
      </c>
      <c r="S1394">
        <f>INDEX(LORDetail!$E$2:$E$930,P1394)</f>
        <v>-0.95003001506531104</v>
      </c>
      <c r="T1394">
        <f>INDEX(LORDetail!$G$2:$G$930,P1394)</f>
        <v>34.995089999999998</v>
      </c>
      <c r="U1394">
        <f t="shared" si="447"/>
        <v>327</v>
      </c>
      <c r="V1394">
        <f>INDEX(LORDetail!$B$2:$B$930,U1394)</f>
        <v>56314.886699593975</v>
      </c>
      <c r="W1394">
        <f>INDEX(LORDetail!$D$2:$D$930,U1394)</f>
        <v>51.4584667067369</v>
      </c>
      <c r="X1394">
        <f>INDEX(LORDetail!$E$2:$E$930,U1394)</f>
        <v>-0.95327537312920696</v>
      </c>
      <c r="Y1394">
        <f>INDEX(LORDetail!$G$2:$G$930,U1394)</f>
        <v>35.13653</v>
      </c>
      <c r="Z1394">
        <f t="shared" si="448"/>
        <v>225.39846275201853</v>
      </c>
      <c r="AA1394" s="29">
        <f t="shared" si="449"/>
        <v>154.56650019999506</v>
      </c>
      <c r="AB1394">
        <f t="shared" si="450"/>
        <v>0.68574780108437483</v>
      </c>
      <c r="AC1394" s="32">
        <f t="shared" si="451"/>
        <v>51.458499430308891</v>
      </c>
      <c r="AD1394" s="32">
        <f t="shared" si="452"/>
        <v>-0.95225551222135907</v>
      </c>
      <c r="AE1394" s="34">
        <f t="shared" si="453"/>
        <v>35.092082168985371</v>
      </c>
      <c r="AF1394" s="36" t="str">
        <f t="shared" si="454"/>
        <v>PADTON</v>
      </c>
      <c r="AG1394" s="36" t="str">
        <f t="shared" si="455"/>
        <v>RDNGSTN</v>
      </c>
      <c r="AH1394" s="36">
        <f t="shared" si="456"/>
        <v>1390</v>
      </c>
      <c r="AI1394" s="42">
        <f t="shared" si="457"/>
        <v>56244</v>
      </c>
      <c r="AJ1394" s="43">
        <f t="shared" si="458"/>
        <v>22.967309624205281</v>
      </c>
      <c r="AK1394" s="43">
        <f t="shared" si="459"/>
        <v>-0.20996654785241697</v>
      </c>
      <c r="AL1394" s="36">
        <f t="shared" si="460"/>
        <v>51.458499430308891</v>
      </c>
      <c r="AM1394" s="36">
        <v>1</v>
      </c>
      <c r="AN1394" s="36">
        <f t="shared" si="461"/>
        <v>-0.95225551222135907</v>
      </c>
      <c r="AO1394" s="36">
        <v>4</v>
      </c>
      <c r="AP1394" s="42">
        <f>INT(AI1394/1000)*1000</f>
        <v>56000</v>
      </c>
      <c r="AQ1394" s="42">
        <f>MOD(AI1394,1000)</f>
        <v>244</v>
      </c>
      <c r="AR1394" s="42">
        <f>MOD(AI1395,1000)-0.2+(AP1395-AP1394)</f>
        <v>266.60000000000292</v>
      </c>
    </row>
    <row r="1395" spans="1:44" x14ac:dyDescent="0.25">
      <c r="A1395" s="32" t="s">
        <v>0</v>
      </c>
      <c r="B1395" s="33" t="s">
        <v>1</v>
      </c>
      <c r="C1395" s="32">
        <v>1391</v>
      </c>
      <c r="D1395">
        <f>MATCH(C1395,TrainRun!$AG$2:$AG$148,1)</f>
        <v>139</v>
      </c>
      <c r="E1395">
        <f>INT(INDEX(TrainRun!$AD$2:$AD$148,'By Second'!D1395))</f>
        <v>1360</v>
      </c>
      <c r="F1395">
        <f>IF(E1395=0,0,INDEX(TrainRun!$AE$2:$AE$148,'By Second'!D1395))</f>
        <v>29.266306059777801</v>
      </c>
      <c r="G1395">
        <f>INDEX(TrainRun!$AF$2:$AF$148,'By Second'!D1395)</f>
        <v>55463.672012683193</v>
      </c>
      <c r="H1395">
        <f t="shared" si="444"/>
        <v>140</v>
      </c>
      <c r="I1395">
        <f>INT(INDEX(TrainRun!$AD$2:$AD$148,'By Second'!H1395))</f>
        <v>1393</v>
      </c>
      <c r="J1395">
        <f>INDEX(TrainRun!$AE$2:$AE$148,'By Second'!H1395)</f>
        <v>22.33740998064804</v>
      </c>
      <c r="K1395">
        <f t="shared" si="441"/>
        <v>33</v>
      </c>
      <c r="L1395">
        <f t="shared" si="442"/>
        <v>-6.9288960791297605</v>
      </c>
      <c r="M1395">
        <f t="shared" si="445"/>
        <v>-0.20996654785241697</v>
      </c>
      <c r="N1395" s="32">
        <f t="shared" si="446"/>
        <v>22.757343076352864</v>
      </c>
      <c r="O1395" s="29">
        <f t="shared" si="443"/>
        <v>56266.812080118303</v>
      </c>
      <c r="P1395">
        <f>MATCH(O1395,LORDetail!$B$2:$B$930,1)</f>
        <v>326</v>
      </c>
      <c r="Q1395">
        <f>INDEX(LORDetail!$B$2:$B$930,P1395)</f>
        <v>56089.488236841957</v>
      </c>
      <c r="R1395">
        <f>INDEX(LORDetail!$D$2:$D$930,P1395)</f>
        <v>51.458570838297803</v>
      </c>
      <c r="S1395">
        <f>INDEX(LORDetail!$E$2:$E$930,P1395)</f>
        <v>-0.95003001506531104</v>
      </c>
      <c r="T1395">
        <f>INDEX(LORDetail!$G$2:$G$930,P1395)</f>
        <v>34.995089999999998</v>
      </c>
      <c r="U1395">
        <f t="shared" si="447"/>
        <v>327</v>
      </c>
      <c r="V1395">
        <f>INDEX(LORDetail!$B$2:$B$930,U1395)</f>
        <v>56314.886699593975</v>
      </c>
      <c r="W1395">
        <f>INDEX(LORDetail!$D$2:$D$930,U1395)</f>
        <v>51.4584667067369</v>
      </c>
      <c r="X1395">
        <f>INDEX(LORDetail!$E$2:$E$930,U1395)</f>
        <v>-0.95327537312920696</v>
      </c>
      <c r="Y1395">
        <f>INDEX(LORDetail!$G$2:$G$930,U1395)</f>
        <v>35.13653</v>
      </c>
      <c r="Z1395">
        <f t="shared" si="448"/>
        <v>225.39846275201853</v>
      </c>
      <c r="AA1395" s="29">
        <f t="shared" si="449"/>
        <v>177.32384327634645</v>
      </c>
      <c r="AB1395">
        <f t="shared" si="450"/>
        <v>0.78671274467136287</v>
      </c>
      <c r="AC1395" s="32">
        <f t="shared" si="451"/>
        <v>51.458488916671719</v>
      </c>
      <c r="AD1395" s="32">
        <f t="shared" si="452"/>
        <v>-0.95258317961519989</v>
      </c>
      <c r="AE1395" s="34">
        <f t="shared" si="453"/>
        <v>35.106362650606314</v>
      </c>
      <c r="AF1395" s="36" t="str">
        <f t="shared" si="454"/>
        <v>PADTON</v>
      </c>
      <c r="AG1395" s="36" t="str">
        <f t="shared" si="455"/>
        <v>RDNGSTN</v>
      </c>
      <c r="AH1395" s="36">
        <f t="shared" si="456"/>
        <v>1391</v>
      </c>
      <c r="AI1395" s="42">
        <f t="shared" si="457"/>
        <v>56266.8</v>
      </c>
      <c r="AJ1395" s="43">
        <f t="shared" si="458"/>
        <v>22.757343076352864</v>
      </c>
      <c r="AK1395" s="43">
        <f t="shared" si="459"/>
        <v>-0.20996654785241697</v>
      </c>
      <c r="AL1395" s="36">
        <f t="shared" si="460"/>
        <v>51.458488916671719</v>
      </c>
      <c r="AM1395" s="36">
        <v>1</v>
      </c>
      <c r="AN1395" s="36">
        <f t="shared" si="461"/>
        <v>-0.95258317961519989</v>
      </c>
      <c r="AO1395" s="36">
        <v>4</v>
      </c>
      <c r="AP1395" s="42">
        <f>INT(AI1395/1000)*1000</f>
        <v>56000</v>
      </c>
      <c r="AQ1395" s="42">
        <f>MOD(AI1395,1000)</f>
        <v>266.80000000000291</v>
      </c>
      <c r="AR1395" s="42">
        <f>MOD(AI1396,1000)-0.2+(AP1396-AP1395)</f>
        <v>289.20000000000147</v>
      </c>
    </row>
    <row r="1396" spans="1:44" x14ac:dyDescent="0.25">
      <c r="A1396" s="32" t="s">
        <v>0</v>
      </c>
      <c r="B1396" s="33" t="s">
        <v>1</v>
      </c>
      <c r="C1396" s="32">
        <v>1392</v>
      </c>
      <c r="D1396">
        <f>MATCH(C1396,TrainRun!$AG$2:$AG$148,1)</f>
        <v>139</v>
      </c>
      <c r="E1396">
        <f>INT(INDEX(TrainRun!$AD$2:$AD$148,'By Second'!D1396))</f>
        <v>1360</v>
      </c>
      <c r="F1396">
        <f>IF(E1396=0,0,INDEX(TrainRun!$AE$2:$AE$148,'By Second'!D1396))</f>
        <v>29.266306059777801</v>
      </c>
      <c r="G1396">
        <f>INDEX(TrainRun!$AF$2:$AF$148,'By Second'!D1396)</f>
        <v>55463.672012683193</v>
      </c>
      <c r="H1396">
        <f t="shared" si="444"/>
        <v>140</v>
      </c>
      <c r="I1396">
        <f>INT(INDEX(TrainRun!$AD$2:$AD$148,'By Second'!H1396))</f>
        <v>1393</v>
      </c>
      <c r="J1396">
        <f>INDEX(TrainRun!$AE$2:$AE$148,'By Second'!H1396)</f>
        <v>22.33740998064804</v>
      </c>
      <c r="K1396">
        <f t="shared" si="441"/>
        <v>33</v>
      </c>
      <c r="L1396">
        <f t="shared" si="442"/>
        <v>-6.9288960791297605</v>
      </c>
      <c r="M1396">
        <f t="shared" si="445"/>
        <v>-0.20996654785241697</v>
      </c>
      <c r="N1396" s="32">
        <f t="shared" si="446"/>
        <v>22.547376528500447</v>
      </c>
      <c r="O1396" s="29">
        <f t="shared" si="443"/>
        <v>56289.359456646802</v>
      </c>
      <c r="P1396">
        <f>MATCH(O1396,LORDetail!$B$2:$B$930,1)</f>
        <v>326</v>
      </c>
      <c r="Q1396">
        <f>INDEX(LORDetail!$B$2:$B$930,P1396)</f>
        <v>56089.488236841957</v>
      </c>
      <c r="R1396">
        <f>INDEX(LORDetail!$D$2:$D$930,P1396)</f>
        <v>51.458570838297803</v>
      </c>
      <c r="S1396">
        <f>INDEX(LORDetail!$E$2:$E$930,P1396)</f>
        <v>-0.95003001506531104</v>
      </c>
      <c r="T1396">
        <f>INDEX(LORDetail!$G$2:$G$930,P1396)</f>
        <v>34.995089999999998</v>
      </c>
      <c r="U1396">
        <f t="shared" si="447"/>
        <v>327</v>
      </c>
      <c r="V1396">
        <f>INDEX(LORDetail!$B$2:$B$930,U1396)</f>
        <v>56314.886699593975</v>
      </c>
      <c r="W1396">
        <f>INDEX(LORDetail!$D$2:$D$930,U1396)</f>
        <v>51.4584667067369</v>
      </c>
      <c r="X1396">
        <f>INDEX(LORDetail!$E$2:$E$930,U1396)</f>
        <v>-0.95327537312920696</v>
      </c>
      <c r="Y1396">
        <f>INDEX(LORDetail!$G$2:$G$930,U1396)</f>
        <v>35.13653</v>
      </c>
      <c r="Z1396">
        <f t="shared" si="448"/>
        <v>225.39846275201853</v>
      </c>
      <c r="AA1396" s="29">
        <f t="shared" si="449"/>
        <v>199.87121980484517</v>
      </c>
      <c r="AB1396">
        <f t="shared" si="450"/>
        <v>0.88674615329893258</v>
      </c>
      <c r="AC1396" s="32">
        <f t="shared" si="451"/>
        <v>51.458478500036733</v>
      </c>
      <c r="AD1396" s="32">
        <f t="shared" si="452"/>
        <v>-0.95290782384454842</v>
      </c>
      <c r="AE1396" s="34">
        <f t="shared" si="453"/>
        <v>35.120511375922604</v>
      </c>
      <c r="AF1396" s="36" t="str">
        <f t="shared" si="454"/>
        <v>PADTON</v>
      </c>
      <c r="AG1396" s="36" t="str">
        <f t="shared" si="455"/>
        <v>RDNGSTN</v>
      </c>
      <c r="AH1396" s="36">
        <f t="shared" si="456"/>
        <v>1392</v>
      </c>
      <c r="AI1396" s="42">
        <f t="shared" si="457"/>
        <v>56289.4</v>
      </c>
      <c r="AJ1396" s="43">
        <f t="shared" si="458"/>
        <v>22.547376528500447</v>
      </c>
      <c r="AK1396" s="43">
        <f t="shared" si="459"/>
        <v>-0.20996654785241697</v>
      </c>
      <c r="AL1396" s="36">
        <f t="shared" si="460"/>
        <v>51.458478500036733</v>
      </c>
      <c r="AM1396" s="36">
        <v>1</v>
      </c>
      <c r="AN1396" s="36">
        <f t="shared" si="461"/>
        <v>-0.95290782384454842</v>
      </c>
      <c r="AO1396" s="36">
        <v>4</v>
      </c>
      <c r="AP1396" s="42">
        <f>INT(AI1396/1000)*1000</f>
        <v>56000</v>
      </c>
      <c r="AQ1396" s="42">
        <f>MOD(AI1396,1000)</f>
        <v>289.40000000000146</v>
      </c>
      <c r="AR1396" s="42">
        <f>MOD(AI1397,1000)-0.2+(AP1397-AP1396)</f>
        <v>317.20000000000147</v>
      </c>
    </row>
    <row r="1397" spans="1:44" x14ac:dyDescent="0.25">
      <c r="A1397" s="32" t="s">
        <v>0</v>
      </c>
      <c r="B1397" s="33" t="s">
        <v>1</v>
      </c>
      <c r="C1397" s="32">
        <v>1393</v>
      </c>
      <c r="D1397">
        <f>MATCH(C1397,TrainRun!$AG$2:$AG$148,1)</f>
        <v>141</v>
      </c>
      <c r="E1397">
        <f>INT(INDEX(TrainRun!$AD$2:$AD$148,'By Second'!D1397))</f>
        <v>1393</v>
      </c>
      <c r="F1397">
        <f>IF(E1397=0,0,INDEX(TrainRun!$AE$2:$AE$148,'By Second'!D1397))</f>
        <v>22.315313807488391</v>
      </c>
      <c r="G1397">
        <f>INDEX(TrainRun!$AF$2:$AF$148,'By Second'!D1397)</f>
        <v>56317.347803653916</v>
      </c>
      <c r="H1397">
        <f t="shared" si="444"/>
        <v>142</v>
      </c>
      <c r="I1397">
        <f>INT(INDEX(TrainRun!$AD$2:$AD$148,'By Second'!H1397))</f>
        <v>1399</v>
      </c>
      <c r="J1397">
        <f>INDEX(TrainRun!$AE$2:$AE$148,'By Second'!H1397)</f>
        <v>20.99231380748834</v>
      </c>
      <c r="K1397">
        <f t="shared" si="441"/>
        <v>6</v>
      </c>
      <c r="L1397">
        <f t="shared" si="442"/>
        <v>-1.3230000000000501</v>
      </c>
      <c r="M1397">
        <f t="shared" si="445"/>
        <v>-0.22050000000000836</v>
      </c>
      <c r="N1397" s="32">
        <f t="shared" si="446"/>
        <v>22.315313807488391</v>
      </c>
      <c r="O1397" s="29">
        <f t="shared" si="443"/>
        <v>56317.3</v>
      </c>
      <c r="P1397">
        <f>MATCH(O1397,LORDetail!$B$2:$B$930,1)</f>
        <v>327</v>
      </c>
      <c r="Q1397">
        <f>INDEX(LORDetail!$B$2:$B$930,P1397)</f>
        <v>56314.886699593975</v>
      </c>
      <c r="R1397">
        <f>INDEX(LORDetail!$D$2:$D$930,P1397)</f>
        <v>51.4584667067369</v>
      </c>
      <c r="S1397">
        <f>INDEX(LORDetail!$E$2:$E$930,P1397)</f>
        <v>-0.95327537312920696</v>
      </c>
      <c r="T1397">
        <f>INDEX(LORDetail!$G$2:$G$930,P1397)</f>
        <v>35.13653</v>
      </c>
      <c r="U1397">
        <f t="shared" si="447"/>
        <v>328</v>
      </c>
      <c r="V1397">
        <f>INDEX(LORDetail!$B$2:$B$930,U1397)</f>
        <v>56505.032154087894</v>
      </c>
      <c r="W1397">
        <f>INDEX(LORDetail!$D$2:$D$930,U1397)</f>
        <v>51.458413306413902</v>
      </c>
      <c r="X1397">
        <f>INDEX(LORDetail!$E$2:$E$930,U1397)</f>
        <v>-0.95601543024757696</v>
      </c>
      <c r="Y1397">
        <f>INDEX(LORDetail!$G$2:$G$930,U1397)</f>
        <v>35.255859999999998</v>
      </c>
      <c r="Z1397">
        <f t="shared" si="448"/>
        <v>190.14545449391881</v>
      </c>
      <c r="AA1397" s="29">
        <f t="shared" si="449"/>
        <v>2.4133004060277017</v>
      </c>
      <c r="AB1397">
        <f t="shared" si="450"/>
        <v>1.2691864827643741E-2</v>
      </c>
      <c r="AC1397" s="32">
        <f t="shared" si="451"/>
        <v>51.458466028987218</v>
      </c>
      <c r="AD1397" s="32">
        <f t="shared" si="452"/>
        <v>-0.95331014956377336</v>
      </c>
      <c r="AE1397" s="34">
        <f t="shared" si="453"/>
        <v>35.138044520229883</v>
      </c>
      <c r="AF1397" s="36" t="str">
        <f t="shared" si="454"/>
        <v>PADTON</v>
      </c>
      <c r="AG1397" s="36" t="str">
        <f t="shared" si="455"/>
        <v>RDNGSTN</v>
      </c>
      <c r="AH1397" s="36">
        <f t="shared" si="456"/>
        <v>1393</v>
      </c>
      <c r="AI1397" s="42">
        <f t="shared" si="457"/>
        <v>56317.4</v>
      </c>
      <c r="AJ1397" s="43">
        <f t="shared" si="458"/>
        <v>22.315313807488391</v>
      </c>
      <c r="AK1397" s="43">
        <f t="shared" si="459"/>
        <v>-0.22050000000000836</v>
      </c>
      <c r="AL1397" s="36">
        <f t="shared" si="460"/>
        <v>51.458466028987218</v>
      </c>
      <c r="AM1397" s="36">
        <v>1</v>
      </c>
      <c r="AN1397" s="36">
        <f t="shared" si="461"/>
        <v>-0.95331014956377336</v>
      </c>
      <c r="AO1397" s="36">
        <v>4</v>
      </c>
      <c r="AP1397" s="42">
        <f>INT(AI1397/1000)*1000</f>
        <v>56000</v>
      </c>
      <c r="AQ1397" s="42">
        <f>MOD(AI1397,1000)</f>
        <v>317.40000000000146</v>
      </c>
      <c r="AR1397" s="42">
        <f>MOD(AI1398,1000)-0.2+(AP1398-AP1397)</f>
        <v>339.20000000000147</v>
      </c>
    </row>
    <row r="1398" spans="1:44" x14ac:dyDescent="0.25">
      <c r="A1398" s="32" t="s">
        <v>0</v>
      </c>
      <c r="B1398" s="33" t="s">
        <v>1</v>
      </c>
      <c r="C1398" s="32">
        <v>1394</v>
      </c>
      <c r="D1398">
        <f>MATCH(C1398,TrainRun!$AG$2:$AG$148,1)</f>
        <v>141</v>
      </c>
      <c r="E1398">
        <f>INT(INDEX(TrainRun!$AD$2:$AD$148,'By Second'!D1398))</f>
        <v>1393</v>
      </c>
      <c r="F1398">
        <f>IF(E1398=0,0,INDEX(TrainRun!$AE$2:$AE$148,'By Second'!D1398))</f>
        <v>22.315313807488391</v>
      </c>
      <c r="G1398">
        <f>INDEX(TrainRun!$AF$2:$AF$148,'By Second'!D1398)</f>
        <v>56317.347803653916</v>
      </c>
      <c r="H1398">
        <f t="shared" si="444"/>
        <v>142</v>
      </c>
      <c r="I1398">
        <f>INT(INDEX(TrainRun!$AD$2:$AD$148,'By Second'!H1398))</f>
        <v>1399</v>
      </c>
      <c r="J1398">
        <f>INDEX(TrainRun!$AE$2:$AE$148,'By Second'!H1398)</f>
        <v>20.99231380748834</v>
      </c>
      <c r="K1398">
        <f t="shared" si="441"/>
        <v>6</v>
      </c>
      <c r="L1398">
        <f t="shared" si="442"/>
        <v>-1.3230000000000501</v>
      </c>
      <c r="M1398">
        <f t="shared" si="445"/>
        <v>-0.22050000000000836</v>
      </c>
      <c r="N1398" s="32">
        <f t="shared" si="446"/>
        <v>22.094813807488382</v>
      </c>
      <c r="O1398" s="29">
        <f t="shared" si="443"/>
        <v>56339.394813807492</v>
      </c>
      <c r="P1398">
        <f>MATCH(O1398,LORDetail!$B$2:$B$930,1)</f>
        <v>327</v>
      </c>
      <c r="Q1398">
        <f>INDEX(LORDetail!$B$2:$B$930,P1398)</f>
        <v>56314.886699593975</v>
      </c>
      <c r="R1398">
        <f>INDEX(LORDetail!$D$2:$D$930,P1398)</f>
        <v>51.4584667067369</v>
      </c>
      <c r="S1398">
        <f>INDEX(LORDetail!$E$2:$E$930,P1398)</f>
        <v>-0.95327537312920696</v>
      </c>
      <c r="T1398">
        <f>INDEX(LORDetail!$G$2:$G$930,P1398)</f>
        <v>35.13653</v>
      </c>
      <c r="U1398">
        <f t="shared" si="447"/>
        <v>328</v>
      </c>
      <c r="V1398">
        <f>INDEX(LORDetail!$B$2:$B$930,U1398)</f>
        <v>56505.032154087894</v>
      </c>
      <c r="W1398">
        <f>INDEX(LORDetail!$D$2:$D$930,U1398)</f>
        <v>51.458413306413902</v>
      </c>
      <c r="X1398">
        <f>INDEX(LORDetail!$E$2:$E$930,U1398)</f>
        <v>-0.95601543024757696</v>
      </c>
      <c r="Y1398">
        <f>INDEX(LORDetail!$G$2:$G$930,U1398)</f>
        <v>35.255859999999998</v>
      </c>
      <c r="Z1398">
        <f t="shared" si="448"/>
        <v>190.14545449391881</v>
      </c>
      <c r="AA1398" s="29">
        <f t="shared" si="449"/>
        <v>24.508114213516819</v>
      </c>
      <c r="AB1398">
        <f t="shared" si="450"/>
        <v>0.12889140199930801</v>
      </c>
      <c r="AC1398" s="32">
        <f t="shared" si="451"/>
        <v>51.458459823894401</v>
      </c>
      <c r="AD1398" s="32">
        <f t="shared" si="452"/>
        <v>-0.9536285429327519</v>
      </c>
      <c r="AE1398" s="34">
        <f t="shared" si="453"/>
        <v>35.151910611000581</v>
      </c>
      <c r="AF1398" s="36" t="str">
        <f t="shared" si="454"/>
        <v>PADTON</v>
      </c>
      <c r="AG1398" s="36" t="str">
        <f t="shared" si="455"/>
        <v>RDNGSTN</v>
      </c>
      <c r="AH1398" s="36">
        <f t="shared" si="456"/>
        <v>1394</v>
      </c>
      <c r="AI1398" s="42">
        <f t="shared" si="457"/>
        <v>56339.4</v>
      </c>
      <c r="AJ1398" s="43">
        <f t="shared" si="458"/>
        <v>22.094813807488382</v>
      </c>
      <c r="AK1398" s="43">
        <f t="shared" si="459"/>
        <v>-0.22050000000000836</v>
      </c>
      <c r="AL1398" s="36">
        <f t="shared" si="460"/>
        <v>51.458459823894401</v>
      </c>
      <c r="AM1398" s="36">
        <v>1</v>
      </c>
      <c r="AN1398" s="36">
        <f t="shared" si="461"/>
        <v>-0.9536285429327519</v>
      </c>
      <c r="AO1398" s="36">
        <v>4</v>
      </c>
      <c r="AP1398" s="42">
        <f>INT(AI1398/1000)*1000</f>
        <v>56000</v>
      </c>
      <c r="AQ1398" s="42">
        <f>MOD(AI1398,1000)</f>
        <v>339.40000000000146</v>
      </c>
      <c r="AR1398" s="42">
        <f>MOD(AI1399,1000)-0.2+(AP1399-AP1398)</f>
        <v>360.9999999999971</v>
      </c>
    </row>
    <row r="1399" spans="1:44" x14ac:dyDescent="0.25">
      <c r="A1399" s="32" t="s">
        <v>0</v>
      </c>
      <c r="B1399" s="33" t="s">
        <v>1</v>
      </c>
      <c r="C1399" s="32">
        <v>1395</v>
      </c>
      <c r="D1399">
        <f>MATCH(C1399,TrainRun!$AG$2:$AG$148,1)</f>
        <v>141</v>
      </c>
      <c r="E1399">
        <f>INT(INDEX(TrainRun!$AD$2:$AD$148,'By Second'!D1399))</f>
        <v>1393</v>
      </c>
      <c r="F1399">
        <f>IF(E1399=0,0,INDEX(TrainRun!$AE$2:$AE$148,'By Second'!D1399))</f>
        <v>22.315313807488391</v>
      </c>
      <c r="G1399">
        <f>INDEX(TrainRun!$AF$2:$AF$148,'By Second'!D1399)</f>
        <v>56317.347803653916</v>
      </c>
      <c r="H1399">
        <f t="shared" si="444"/>
        <v>142</v>
      </c>
      <c r="I1399">
        <f>INT(INDEX(TrainRun!$AD$2:$AD$148,'By Second'!H1399))</f>
        <v>1399</v>
      </c>
      <c r="J1399">
        <f>INDEX(TrainRun!$AE$2:$AE$148,'By Second'!H1399)</f>
        <v>20.99231380748834</v>
      </c>
      <c r="K1399">
        <f t="shared" si="441"/>
        <v>6</v>
      </c>
      <c r="L1399">
        <f t="shared" si="442"/>
        <v>-1.3230000000000501</v>
      </c>
      <c r="M1399">
        <f t="shared" si="445"/>
        <v>-0.22050000000000836</v>
      </c>
      <c r="N1399" s="32">
        <f t="shared" si="446"/>
        <v>21.874313807488374</v>
      </c>
      <c r="O1399" s="29">
        <f t="shared" si="443"/>
        <v>56361.269127614978</v>
      </c>
      <c r="P1399">
        <f>MATCH(O1399,LORDetail!$B$2:$B$930,1)</f>
        <v>327</v>
      </c>
      <c r="Q1399">
        <f>INDEX(LORDetail!$B$2:$B$930,P1399)</f>
        <v>56314.886699593975</v>
      </c>
      <c r="R1399">
        <f>INDEX(LORDetail!$D$2:$D$930,P1399)</f>
        <v>51.4584667067369</v>
      </c>
      <c r="S1399">
        <f>INDEX(LORDetail!$E$2:$E$930,P1399)</f>
        <v>-0.95327537312920696</v>
      </c>
      <c r="T1399">
        <f>INDEX(LORDetail!$G$2:$G$930,P1399)</f>
        <v>35.13653</v>
      </c>
      <c r="U1399">
        <f t="shared" si="447"/>
        <v>328</v>
      </c>
      <c r="V1399">
        <f>INDEX(LORDetail!$B$2:$B$930,U1399)</f>
        <v>56505.032154087894</v>
      </c>
      <c r="W1399">
        <f>INDEX(LORDetail!$D$2:$D$930,U1399)</f>
        <v>51.458413306413902</v>
      </c>
      <c r="X1399">
        <f>INDEX(LORDetail!$E$2:$E$930,U1399)</f>
        <v>-0.95601543024757696</v>
      </c>
      <c r="Y1399">
        <f>INDEX(LORDetail!$G$2:$G$930,U1399)</f>
        <v>35.255859999999998</v>
      </c>
      <c r="Z1399">
        <f t="shared" si="448"/>
        <v>190.14545449391881</v>
      </c>
      <c r="AA1399" s="29">
        <f t="shared" si="449"/>
        <v>46.382428021002852</v>
      </c>
      <c r="AB1399">
        <f t="shared" si="450"/>
        <v>0.24393130061642493</v>
      </c>
      <c r="AC1399" s="32">
        <f t="shared" si="451"/>
        <v>51.458453680726656</v>
      </c>
      <c r="AD1399" s="32">
        <f t="shared" si="452"/>
        <v>-0.95394375882585425</v>
      </c>
      <c r="AE1399" s="34">
        <f t="shared" si="453"/>
        <v>35.165638322102559</v>
      </c>
      <c r="AF1399" s="36" t="str">
        <f t="shared" si="454"/>
        <v>PADTON</v>
      </c>
      <c r="AG1399" s="36" t="str">
        <f t="shared" si="455"/>
        <v>RDNGSTN</v>
      </c>
      <c r="AH1399" s="36">
        <f t="shared" si="456"/>
        <v>1395</v>
      </c>
      <c r="AI1399" s="42">
        <f t="shared" si="457"/>
        <v>56361.2</v>
      </c>
      <c r="AJ1399" s="43">
        <f t="shared" si="458"/>
        <v>21.874313807488374</v>
      </c>
      <c r="AK1399" s="43">
        <f t="shared" si="459"/>
        <v>-0.22050000000000836</v>
      </c>
      <c r="AL1399" s="36">
        <f t="shared" si="460"/>
        <v>51.458453680726656</v>
      </c>
      <c r="AM1399" s="36">
        <v>1</v>
      </c>
      <c r="AN1399" s="36">
        <f t="shared" si="461"/>
        <v>-0.95394375882585425</v>
      </c>
      <c r="AO1399" s="36">
        <v>4</v>
      </c>
      <c r="AP1399" s="42">
        <f>INT(AI1399/1000)*1000</f>
        <v>56000</v>
      </c>
      <c r="AQ1399" s="42">
        <f>MOD(AI1399,1000)</f>
        <v>361.19999999999709</v>
      </c>
      <c r="AR1399" s="42">
        <f>MOD(AI1400,1000)-0.2+(AP1400-AP1399)</f>
        <v>382.8</v>
      </c>
    </row>
    <row r="1400" spans="1:44" x14ac:dyDescent="0.25">
      <c r="A1400" s="32" t="s">
        <v>0</v>
      </c>
      <c r="B1400" s="33" t="s">
        <v>1</v>
      </c>
      <c r="C1400" s="32">
        <v>1396</v>
      </c>
      <c r="D1400">
        <f>MATCH(C1400,TrainRun!$AG$2:$AG$148,1)</f>
        <v>141</v>
      </c>
      <c r="E1400">
        <f>INT(INDEX(TrainRun!$AD$2:$AD$148,'By Second'!D1400))</f>
        <v>1393</v>
      </c>
      <c r="F1400">
        <f>IF(E1400=0,0,INDEX(TrainRun!$AE$2:$AE$148,'By Second'!D1400))</f>
        <v>22.315313807488391</v>
      </c>
      <c r="G1400">
        <f>INDEX(TrainRun!$AF$2:$AF$148,'By Second'!D1400)</f>
        <v>56317.347803653916</v>
      </c>
      <c r="H1400">
        <f t="shared" si="444"/>
        <v>142</v>
      </c>
      <c r="I1400">
        <f>INT(INDEX(TrainRun!$AD$2:$AD$148,'By Second'!H1400))</f>
        <v>1399</v>
      </c>
      <c r="J1400">
        <f>INDEX(TrainRun!$AE$2:$AE$148,'By Second'!H1400)</f>
        <v>20.99231380748834</v>
      </c>
      <c r="K1400">
        <f t="shared" si="441"/>
        <v>6</v>
      </c>
      <c r="L1400">
        <f t="shared" si="442"/>
        <v>-1.3230000000000501</v>
      </c>
      <c r="M1400">
        <f t="shared" si="445"/>
        <v>-0.22050000000000836</v>
      </c>
      <c r="N1400" s="32">
        <f t="shared" si="446"/>
        <v>21.653813807488365</v>
      </c>
      <c r="O1400" s="29">
        <f t="shared" si="443"/>
        <v>56382.922941422468</v>
      </c>
      <c r="P1400">
        <f>MATCH(O1400,LORDetail!$B$2:$B$930,1)</f>
        <v>327</v>
      </c>
      <c r="Q1400">
        <f>INDEX(LORDetail!$B$2:$B$930,P1400)</f>
        <v>56314.886699593975</v>
      </c>
      <c r="R1400">
        <f>INDEX(LORDetail!$D$2:$D$930,P1400)</f>
        <v>51.4584667067369</v>
      </c>
      <c r="S1400">
        <f>INDEX(LORDetail!$E$2:$E$930,P1400)</f>
        <v>-0.95327537312920696</v>
      </c>
      <c r="T1400">
        <f>INDEX(LORDetail!$G$2:$G$930,P1400)</f>
        <v>35.13653</v>
      </c>
      <c r="U1400">
        <f t="shared" si="447"/>
        <v>328</v>
      </c>
      <c r="V1400">
        <f>INDEX(LORDetail!$B$2:$B$930,U1400)</f>
        <v>56505.032154087894</v>
      </c>
      <c r="W1400">
        <f>INDEX(LORDetail!$D$2:$D$930,U1400)</f>
        <v>51.458413306413902</v>
      </c>
      <c r="X1400">
        <f>INDEX(LORDetail!$E$2:$E$930,U1400)</f>
        <v>-0.95601543024757696</v>
      </c>
      <c r="Y1400">
        <f>INDEX(LORDetail!$G$2:$G$930,U1400)</f>
        <v>35.255859999999998</v>
      </c>
      <c r="Z1400">
        <f t="shared" si="448"/>
        <v>190.14545449391881</v>
      </c>
      <c r="AA1400" s="29">
        <f t="shared" si="449"/>
        <v>68.036241828493075</v>
      </c>
      <c r="AB1400">
        <f t="shared" si="450"/>
        <v>0.35781156067903269</v>
      </c>
      <c r="AC1400" s="32">
        <f t="shared" si="451"/>
        <v>51.458447599483989</v>
      </c>
      <c r="AD1400" s="32">
        <f t="shared" si="452"/>
        <v>-0.95425579724308063</v>
      </c>
      <c r="AE1400" s="34">
        <f t="shared" si="453"/>
        <v>35.179227653535825</v>
      </c>
      <c r="AF1400" s="36" t="str">
        <f t="shared" si="454"/>
        <v>PADTON</v>
      </c>
      <c r="AG1400" s="36" t="str">
        <f t="shared" si="455"/>
        <v>RDNGSTN</v>
      </c>
      <c r="AH1400" s="36">
        <f t="shared" si="456"/>
        <v>1396</v>
      </c>
      <c r="AI1400" s="42">
        <f t="shared" si="457"/>
        <v>56383</v>
      </c>
      <c r="AJ1400" s="43">
        <f t="shared" si="458"/>
        <v>21.653813807488365</v>
      </c>
      <c r="AK1400" s="43">
        <f t="shared" si="459"/>
        <v>-0.22050000000000836</v>
      </c>
      <c r="AL1400" s="36">
        <f t="shared" si="460"/>
        <v>51.458447599483989</v>
      </c>
      <c r="AM1400" s="36">
        <v>1</v>
      </c>
      <c r="AN1400" s="36">
        <f t="shared" si="461"/>
        <v>-0.95425579724308063</v>
      </c>
      <c r="AO1400" s="36">
        <v>4</v>
      </c>
      <c r="AP1400" s="42">
        <f>INT(AI1400/1000)*1000</f>
        <v>56000</v>
      </c>
      <c r="AQ1400" s="42">
        <f>MOD(AI1400,1000)</f>
        <v>383</v>
      </c>
      <c r="AR1400" s="42">
        <f>MOD(AI1401,1000)-0.2+(AP1401-AP1400)</f>
        <v>404.20000000000147</v>
      </c>
    </row>
    <row r="1401" spans="1:44" x14ac:dyDescent="0.25">
      <c r="A1401" s="32" t="s">
        <v>0</v>
      </c>
      <c r="B1401" s="33" t="s">
        <v>1</v>
      </c>
      <c r="C1401" s="32">
        <v>1397</v>
      </c>
      <c r="D1401">
        <f>MATCH(C1401,TrainRun!$AG$2:$AG$148,1)</f>
        <v>141</v>
      </c>
      <c r="E1401">
        <f>INT(INDEX(TrainRun!$AD$2:$AD$148,'By Second'!D1401))</f>
        <v>1393</v>
      </c>
      <c r="F1401">
        <f>IF(E1401=0,0,INDEX(TrainRun!$AE$2:$AE$148,'By Second'!D1401))</f>
        <v>22.315313807488391</v>
      </c>
      <c r="G1401">
        <f>INDEX(TrainRun!$AF$2:$AF$148,'By Second'!D1401)</f>
        <v>56317.347803653916</v>
      </c>
      <c r="H1401">
        <f t="shared" si="444"/>
        <v>142</v>
      </c>
      <c r="I1401">
        <f>INT(INDEX(TrainRun!$AD$2:$AD$148,'By Second'!H1401))</f>
        <v>1399</v>
      </c>
      <c r="J1401">
        <f>INDEX(TrainRun!$AE$2:$AE$148,'By Second'!H1401)</f>
        <v>20.99231380748834</v>
      </c>
      <c r="K1401">
        <f t="shared" si="441"/>
        <v>6</v>
      </c>
      <c r="L1401">
        <f t="shared" si="442"/>
        <v>-1.3230000000000501</v>
      </c>
      <c r="M1401">
        <f t="shared" si="445"/>
        <v>-0.22050000000000836</v>
      </c>
      <c r="N1401" s="32">
        <f t="shared" si="446"/>
        <v>21.433313807488357</v>
      </c>
      <c r="O1401" s="29">
        <f t="shared" si="443"/>
        <v>56404.356255229955</v>
      </c>
      <c r="P1401">
        <f>MATCH(O1401,LORDetail!$B$2:$B$930,1)</f>
        <v>327</v>
      </c>
      <c r="Q1401">
        <f>INDEX(LORDetail!$B$2:$B$930,P1401)</f>
        <v>56314.886699593975</v>
      </c>
      <c r="R1401">
        <f>INDEX(LORDetail!$D$2:$D$930,P1401)</f>
        <v>51.4584667067369</v>
      </c>
      <c r="S1401">
        <f>INDEX(LORDetail!$E$2:$E$930,P1401)</f>
        <v>-0.95327537312920696</v>
      </c>
      <c r="T1401">
        <f>INDEX(LORDetail!$G$2:$G$930,P1401)</f>
        <v>35.13653</v>
      </c>
      <c r="U1401">
        <f t="shared" si="447"/>
        <v>328</v>
      </c>
      <c r="V1401">
        <f>INDEX(LORDetail!$B$2:$B$930,U1401)</f>
        <v>56505.032154087894</v>
      </c>
      <c r="W1401">
        <f>INDEX(LORDetail!$D$2:$D$930,U1401)</f>
        <v>51.458413306413902</v>
      </c>
      <c r="X1401">
        <f>INDEX(LORDetail!$E$2:$E$930,U1401)</f>
        <v>-0.95601543024757696</v>
      </c>
      <c r="Y1401">
        <f>INDEX(LORDetail!$G$2:$G$930,U1401)</f>
        <v>35.255859999999998</v>
      </c>
      <c r="Z1401">
        <f t="shared" si="448"/>
        <v>190.14545449391881</v>
      </c>
      <c r="AA1401" s="29">
        <f t="shared" si="449"/>
        <v>89.469555635980214</v>
      </c>
      <c r="AB1401">
        <f t="shared" si="450"/>
        <v>0.47053218218709303</v>
      </c>
      <c r="AC1401" s="32">
        <f t="shared" si="451"/>
        <v>51.458441580166394</v>
      </c>
      <c r="AD1401" s="32">
        <f t="shared" si="452"/>
        <v>-0.95456465818443093</v>
      </c>
      <c r="AE1401" s="34">
        <f t="shared" si="453"/>
        <v>35.192678605300387</v>
      </c>
      <c r="AF1401" s="36" t="str">
        <f t="shared" si="454"/>
        <v>PADTON</v>
      </c>
      <c r="AG1401" s="36" t="str">
        <f t="shared" si="455"/>
        <v>RDNGSTN</v>
      </c>
      <c r="AH1401" s="36">
        <f t="shared" si="456"/>
        <v>1397</v>
      </c>
      <c r="AI1401" s="42">
        <f t="shared" si="457"/>
        <v>56404.4</v>
      </c>
      <c r="AJ1401" s="43">
        <f t="shared" si="458"/>
        <v>21.433313807488357</v>
      </c>
      <c r="AK1401" s="43">
        <f t="shared" si="459"/>
        <v>-0.22050000000000836</v>
      </c>
      <c r="AL1401" s="36">
        <f t="shared" si="460"/>
        <v>51.458441580166394</v>
      </c>
      <c r="AM1401" s="36">
        <v>1</v>
      </c>
      <c r="AN1401" s="36">
        <f t="shared" si="461"/>
        <v>-0.95456465818443093</v>
      </c>
      <c r="AO1401" s="36">
        <v>4</v>
      </c>
      <c r="AP1401" s="42">
        <f>INT(AI1401/1000)*1000</f>
        <v>56000</v>
      </c>
      <c r="AQ1401" s="42">
        <f>MOD(AI1401,1000)</f>
        <v>404.40000000000146</v>
      </c>
      <c r="AR1401" s="42">
        <f>MOD(AI1402,1000)-0.2+(AP1402-AP1401)</f>
        <v>425.39999999999856</v>
      </c>
    </row>
    <row r="1402" spans="1:44" x14ac:dyDescent="0.25">
      <c r="A1402" s="32" t="s">
        <v>0</v>
      </c>
      <c r="B1402" s="33" t="s">
        <v>1</v>
      </c>
      <c r="C1402" s="32">
        <v>1398</v>
      </c>
      <c r="D1402">
        <f>MATCH(C1402,TrainRun!$AG$2:$AG$148,1)</f>
        <v>141</v>
      </c>
      <c r="E1402">
        <f>INT(INDEX(TrainRun!$AD$2:$AD$148,'By Second'!D1402))</f>
        <v>1393</v>
      </c>
      <c r="F1402">
        <f>IF(E1402=0,0,INDEX(TrainRun!$AE$2:$AE$148,'By Second'!D1402))</f>
        <v>22.315313807488391</v>
      </c>
      <c r="G1402">
        <f>INDEX(TrainRun!$AF$2:$AF$148,'By Second'!D1402)</f>
        <v>56317.347803653916</v>
      </c>
      <c r="H1402">
        <f t="shared" si="444"/>
        <v>142</v>
      </c>
      <c r="I1402">
        <f>INT(INDEX(TrainRun!$AD$2:$AD$148,'By Second'!H1402))</f>
        <v>1399</v>
      </c>
      <c r="J1402">
        <f>INDEX(TrainRun!$AE$2:$AE$148,'By Second'!H1402)</f>
        <v>20.99231380748834</v>
      </c>
      <c r="K1402">
        <f t="shared" si="441"/>
        <v>6</v>
      </c>
      <c r="L1402">
        <f t="shared" si="442"/>
        <v>-1.3230000000000501</v>
      </c>
      <c r="M1402">
        <f t="shared" si="445"/>
        <v>-0.22050000000000836</v>
      </c>
      <c r="N1402" s="32">
        <f t="shared" si="446"/>
        <v>21.212813807488349</v>
      </c>
      <c r="O1402" s="29">
        <f t="shared" si="443"/>
        <v>56425.569069037447</v>
      </c>
      <c r="P1402">
        <f>MATCH(O1402,LORDetail!$B$2:$B$930,1)</f>
        <v>327</v>
      </c>
      <c r="Q1402">
        <f>INDEX(LORDetail!$B$2:$B$930,P1402)</f>
        <v>56314.886699593975</v>
      </c>
      <c r="R1402">
        <f>INDEX(LORDetail!$D$2:$D$930,P1402)</f>
        <v>51.4584667067369</v>
      </c>
      <c r="S1402">
        <f>INDEX(LORDetail!$E$2:$E$930,P1402)</f>
        <v>-0.95327537312920696</v>
      </c>
      <c r="T1402">
        <f>INDEX(LORDetail!$G$2:$G$930,P1402)</f>
        <v>35.13653</v>
      </c>
      <c r="U1402">
        <f t="shared" si="447"/>
        <v>328</v>
      </c>
      <c r="V1402">
        <f>INDEX(LORDetail!$B$2:$B$930,U1402)</f>
        <v>56505.032154087894</v>
      </c>
      <c r="W1402">
        <f>INDEX(LORDetail!$D$2:$D$930,U1402)</f>
        <v>51.458413306413902</v>
      </c>
      <c r="X1402">
        <f>INDEX(LORDetail!$E$2:$E$930,U1402)</f>
        <v>-0.95601543024757696</v>
      </c>
      <c r="Y1402">
        <f>INDEX(LORDetail!$G$2:$G$930,U1402)</f>
        <v>35.255859999999998</v>
      </c>
      <c r="Z1402">
        <f t="shared" si="448"/>
        <v>190.14545449391881</v>
      </c>
      <c r="AA1402" s="29">
        <f t="shared" si="449"/>
        <v>110.68236944347154</v>
      </c>
      <c r="AB1402">
        <f t="shared" si="450"/>
        <v>0.58209316514064424</v>
      </c>
      <c r="AC1402" s="32">
        <f t="shared" si="451"/>
        <v>51.45843562277387</v>
      </c>
      <c r="AD1402" s="32">
        <f t="shared" si="452"/>
        <v>-0.95487034164990514</v>
      </c>
      <c r="AE1402" s="34">
        <f t="shared" si="453"/>
        <v>35.205991177396236</v>
      </c>
      <c r="AF1402" s="36" t="str">
        <f t="shared" si="454"/>
        <v>PADTON</v>
      </c>
      <c r="AG1402" s="36" t="str">
        <f t="shared" si="455"/>
        <v>RDNGSTN</v>
      </c>
      <c r="AH1402" s="36">
        <f t="shared" si="456"/>
        <v>1398</v>
      </c>
      <c r="AI1402" s="42">
        <f t="shared" si="457"/>
        <v>56425.599999999999</v>
      </c>
      <c r="AJ1402" s="43">
        <f t="shared" si="458"/>
        <v>21.212813807488349</v>
      </c>
      <c r="AK1402" s="43">
        <f t="shared" si="459"/>
        <v>-0.22050000000000836</v>
      </c>
      <c r="AL1402" s="36">
        <f t="shared" si="460"/>
        <v>51.45843562277387</v>
      </c>
      <c r="AM1402" s="36">
        <v>1</v>
      </c>
      <c r="AN1402" s="36">
        <f t="shared" si="461"/>
        <v>-0.95487034164990514</v>
      </c>
      <c r="AO1402" s="36">
        <v>4</v>
      </c>
      <c r="AP1402" s="42">
        <f>INT(AI1402/1000)*1000</f>
        <v>56000</v>
      </c>
      <c r="AQ1402" s="42">
        <f>MOD(AI1402,1000)</f>
        <v>425.59999999999854</v>
      </c>
      <c r="AR1402" s="42">
        <f>MOD(AI1403,1000)-0.2+(AP1403-AP1402)</f>
        <v>453.60000000000292</v>
      </c>
    </row>
    <row r="1403" spans="1:44" x14ac:dyDescent="0.25">
      <c r="A1403" s="32" t="s">
        <v>0</v>
      </c>
      <c r="B1403" s="33" t="s">
        <v>1</v>
      </c>
      <c r="C1403" s="32">
        <v>1399</v>
      </c>
      <c r="D1403">
        <f>MATCH(C1403,TrainRun!$AG$2:$AG$148,1)</f>
        <v>142</v>
      </c>
      <c r="E1403">
        <f>INT(INDEX(TrainRun!$AD$2:$AD$148,'By Second'!D1403))</f>
        <v>1399</v>
      </c>
      <c r="F1403">
        <f>IF(E1403=0,0,INDEX(TrainRun!$AE$2:$AE$148,'By Second'!D1403))</f>
        <v>20.99231380748834</v>
      </c>
      <c r="G1403">
        <f>INDEX(TrainRun!$AF$2:$AF$148,'By Second'!D1403)</f>
        <v>56453.766830641092</v>
      </c>
      <c r="H1403">
        <f t="shared" si="444"/>
        <v>143</v>
      </c>
      <c r="I1403">
        <f>INT(INDEX(TrainRun!$AD$2:$AD$148,'By Second'!H1403))</f>
        <v>1432</v>
      </c>
      <c r="J1403">
        <f>INDEX(TrainRun!$AE$2:$AE$148,'By Second'!H1403)</f>
        <v>14.257590430633618</v>
      </c>
      <c r="K1403">
        <f t="shared" si="441"/>
        <v>33</v>
      </c>
      <c r="L1403">
        <f t="shared" si="442"/>
        <v>-6.7347233768547223</v>
      </c>
      <c r="M1403">
        <f t="shared" si="445"/>
        <v>-0.20408252657135523</v>
      </c>
      <c r="N1403" s="32">
        <f t="shared" si="446"/>
        <v>20.99231380748834</v>
      </c>
      <c r="O1403" s="29">
        <f t="shared" si="443"/>
        <v>56453.8</v>
      </c>
      <c r="P1403">
        <f>MATCH(O1403,LORDetail!$B$2:$B$930,1)</f>
        <v>327</v>
      </c>
      <c r="Q1403">
        <f>INDEX(LORDetail!$B$2:$B$930,P1403)</f>
        <v>56314.886699593975</v>
      </c>
      <c r="R1403">
        <f>INDEX(LORDetail!$D$2:$D$930,P1403)</f>
        <v>51.4584667067369</v>
      </c>
      <c r="S1403">
        <f>INDEX(LORDetail!$E$2:$E$930,P1403)</f>
        <v>-0.95327537312920696</v>
      </c>
      <c r="T1403">
        <f>INDEX(LORDetail!$G$2:$G$930,P1403)</f>
        <v>35.13653</v>
      </c>
      <c r="U1403">
        <f t="shared" si="447"/>
        <v>328</v>
      </c>
      <c r="V1403">
        <f>INDEX(LORDetail!$B$2:$B$930,U1403)</f>
        <v>56505.032154087894</v>
      </c>
      <c r="W1403">
        <f>INDEX(LORDetail!$D$2:$D$930,U1403)</f>
        <v>51.458413306413902</v>
      </c>
      <c r="X1403">
        <f>INDEX(LORDetail!$E$2:$E$930,U1403)</f>
        <v>-0.95601543024757696</v>
      </c>
      <c r="Y1403">
        <f>INDEX(LORDetail!$G$2:$G$930,U1403)</f>
        <v>35.255859999999998</v>
      </c>
      <c r="Z1403">
        <f t="shared" si="448"/>
        <v>190.14545449391881</v>
      </c>
      <c r="AA1403" s="29">
        <f t="shared" si="449"/>
        <v>138.9133004060277</v>
      </c>
      <c r="AB1403">
        <f t="shared" si="450"/>
        <v>0.7305633509659859</v>
      </c>
      <c r="AC1403" s="32">
        <f t="shared" si="451"/>
        <v>51.458427694417985</v>
      </c>
      <c r="AD1403" s="32">
        <f t="shared" si="452"/>
        <v>-0.9552771584394415</v>
      </c>
      <c r="AE1403" s="34">
        <f t="shared" si="453"/>
        <v>35.223708124670772</v>
      </c>
      <c r="AF1403" s="36" t="str">
        <f t="shared" si="454"/>
        <v>PADTON</v>
      </c>
      <c r="AG1403" s="36" t="str">
        <f t="shared" si="455"/>
        <v>RDNGSTN</v>
      </c>
      <c r="AH1403" s="36">
        <f t="shared" si="456"/>
        <v>1399</v>
      </c>
      <c r="AI1403" s="42">
        <f t="shared" si="457"/>
        <v>56453.8</v>
      </c>
      <c r="AJ1403" s="43">
        <f t="shared" si="458"/>
        <v>20.99231380748834</v>
      </c>
      <c r="AK1403" s="43">
        <f t="shared" si="459"/>
        <v>-0.20408252657135523</v>
      </c>
      <c r="AL1403" s="36">
        <f t="shared" si="460"/>
        <v>51.458427694417985</v>
      </c>
      <c r="AM1403" s="36">
        <v>1</v>
      </c>
      <c r="AN1403" s="36">
        <f t="shared" si="461"/>
        <v>-0.9552771584394415</v>
      </c>
      <c r="AO1403" s="36">
        <v>4</v>
      </c>
      <c r="AP1403" s="42">
        <f>INT(AI1403/1000)*1000</f>
        <v>56000</v>
      </c>
      <c r="AQ1403" s="42">
        <f>MOD(AI1403,1000)</f>
        <v>453.80000000000291</v>
      </c>
      <c r="AR1403" s="42">
        <f>MOD(AI1404,1000)-0.2+(AP1404-AP1403)</f>
        <v>474.39999999999856</v>
      </c>
    </row>
    <row r="1404" spans="1:44" x14ac:dyDescent="0.25">
      <c r="A1404" s="32" t="s">
        <v>0</v>
      </c>
      <c r="B1404" s="33" t="s">
        <v>1</v>
      </c>
      <c r="C1404" s="32">
        <v>1400</v>
      </c>
      <c r="D1404">
        <f>MATCH(C1404,TrainRun!$AG$2:$AG$148,1)</f>
        <v>142</v>
      </c>
      <c r="E1404">
        <f>INT(INDEX(TrainRun!$AD$2:$AD$148,'By Second'!D1404))</f>
        <v>1399</v>
      </c>
      <c r="F1404">
        <f>IF(E1404=0,0,INDEX(TrainRun!$AE$2:$AE$148,'By Second'!D1404))</f>
        <v>20.99231380748834</v>
      </c>
      <c r="G1404">
        <f>INDEX(TrainRun!$AF$2:$AF$148,'By Second'!D1404)</f>
        <v>56453.766830641092</v>
      </c>
      <c r="H1404">
        <f t="shared" si="444"/>
        <v>143</v>
      </c>
      <c r="I1404">
        <f>INT(INDEX(TrainRun!$AD$2:$AD$148,'By Second'!H1404))</f>
        <v>1432</v>
      </c>
      <c r="J1404">
        <f>INDEX(TrainRun!$AE$2:$AE$148,'By Second'!H1404)</f>
        <v>14.257590430633618</v>
      </c>
      <c r="K1404">
        <f t="shared" si="441"/>
        <v>33</v>
      </c>
      <c r="L1404">
        <f t="shared" si="442"/>
        <v>-6.7347233768547223</v>
      </c>
      <c r="M1404">
        <f t="shared" si="445"/>
        <v>-0.20408252657135523</v>
      </c>
      <c r="N1404" s="32">
        <f t="shared" si="446"/>
        <v>20.788231280916985</v>
      </c>
      <c r="O1404" s="29">
        <f t="shared" si="443"/>
        <v>56474.588231280919</v>
      </c>
      <c r="P1404">
        <f>MATCH(O1404,LORDetail!$B$2:$B$930,1)</f>
        <v>327</v>
      </c>
      <c r="Q1404">
        <f>INDEX(LORDetail!$B$2:$B$930,P1404)</f>
        <v>56314.886699593975</v>
      </c>
      <c r="R1404">
        <f>INDEX(LORDetail!$D$2:$D$930,P1404)</f>
        <v>51.4584667067369</v>
      </c>
      <c r="S1404">
        <f>INDEX(LORDetail!$E$2:$E$930,P1404)</f>
        <v>-0.95327537312920696</v>
      </c>
      <c r="T1404">
        <f>INDEX(LORDetail!$G$2:$G$930,P1404)</f>
        <v>35.13653</v>
      </c>
      <c r="U1404">
        <f t="shared" si="447"/>
        <v>328</v>
      </c>
      <c r="V1404">
        <f>INDEX(LORDetail!$B$2:$B$930,U1404)</f>
        <v>56505.032154087894</v>
      </c>
      <c r="W1404">
        <f>INDEX(LORDetail!$D$2:$D$930,U1404)</f>
        <v>51.458413306413902</v>
      </c>
      <c r="X1404">
        <f>INDEX(LORDetail!$E$2:$E$930,U1404)</f>
        <v>-0.95601543024757696</v>
      </c>
      <c r="Y1404">
        <f>INDEX(LORDetail!$G$2:$G$930,U1404)</f>
        <v>35.255859999999998</v>
      </c>
      <c r="Z1404">
        <f t="shared" si="448"/>
        <v>190.14545449391881</v>
      </c>
      <c r="AA1404" s="29">
        <f t="shared" si="449"/>
        <v>159.70153168694378</v>
      </c>
      <c r="AB1404">
        <f t="shared" si="450"/>
        <v>0.83989139846648986</v>
      </c>
      <c r="AC1404" s="32">
        <f t="shared" si="451"/>
        <v>51.458421856264941</v>
      </c>
      <c r="AD1404" s="32">
        <f t="shared" si="452"/>
        <v>-0.95557672353423284</v>
      </c>
      <c r="AE1404" s="34">
        <f t="shared" si="453"/>
        <v>35.236754240579003</v>
      </c>
      <c r="AF1404" s="36" t="str">
        <f t="shared" si="454"/>
        <v>PADTON</v>
      </c>
      <c r="AG1404" s="36" t="str">
        <f t="shared" si="455"/>
        <v>RDNGSTN</v>
      </c>
      <c r="AH1404" s="36">
        <f t="shared" si="456"/>
        <v>1400</v>
      </c>
      <c r="AI1404" s="42">
        <f t="shared" si="457"/>
        <v>56474.6</v>
      </c>
      <c r="AJ1404" s="43">
        <f t="shared" si="458"/>
        <v>20.788231280916985</v>
      </c>
      <c r="AK1404" s="43">
        <f t="shared" si="459"/>
        <v>-0.20408252657135523</v>
      </c>
      <c r="AL1404" s="36">
        <f t="shared" si="460"/>
        <v>51.458421856264941</v>
      </c>
      <c r="AM1404" s="36">
        <v>1</v>
      </c>
      <c r="AN1404" s="36">
        <f t="shared" si="461"/>
        <v>-0.95557672353423284</v>
      </c>
      <c r="AO1404" s="36">
        <v>4</v>
      </c>
      <c r="AP1404" s="42">
        <f>INT(AI1404/1000)*1000</f>
        <v>56000</v>
      </c>
      <c r="AQ1404" s="42">
        <f>MOD(AI1404,1000)</f>
        <v>474.59999999999854</v>
      </c>
      <c r="AR1404" s="42">
        <f>MOD(AI1405,1000)-0.2+(AP1405-AP1404)</f>
        <v>494.9999999999971</v>
      </c>
    </row>
    <row r="1405" spans="1:44" x14ac:dyDescent="0.25">
      <c r="A1405" s="32" t="s">
        <v>0</v>
      </c>
      <c r="B1405" s="33" t="s">
        <v>1</v>
      </c>
      <c r="C1405" s="32">
        <v>1401</v>
      </c>
      <c r="D1405">
        <f>MATCH(C1405,TrainRun!$AG$2:$AG$148,1)</f>
        <v>142</v>
      </c>
      <c r="E1405">
        <f>INT(INDEX(TrainRun!$AD$2:$AD$148,'By Second'!D1405))</f>
        <v>1399</v>
      </c>
      <c r="F1405">
        <f>IF(E1405=0,0,INDEX(TrainRun!$AE$2:$AE$148,'By Second'!D1405))</f>
        <v>20.99231380748834</v>
      </c>
      <c r="G1405">
        <f>INDEX(TrainRun!$AF$2:$AF$148,'By Second'!D1405)</f>
        <v>56453.766830641092</v>
      </c>
      <c r="H1405">
        <f t="shared" si="444"/>
        <v>143</v>
      </c>
      <c r="I1405">
        <f>INT(INDEX(TrainRun!$AD$2:$AD$148,'By Second'!H1405))</f>
        <v>1432</v>
      </c>
      <c r="J1405">
        <f>INDEX(TrainRun!$AE$2:$AE$148,'By Second'!H1405)</f>
        <v>14.257590430633618</v>
      </c>
      <c r="K1405">
        <f t="shared" si="441"/>
        <v>33</v>
      </c>
      <c r="L1405">
        <f t="shared" si="442"/>
        <v>-6.7347233768547223</v>
      </c>
      <c r="M1405">
        <f t="shared" si="445"/>
        <v>-0.20408252657135523</v>
      </c>
      <c r="N1405" s="32">
        <f t="shared" si="446"/>
        <v>20.58414875434563</v>
      </c>
      <c r="O1405" s="29">
        <f t="shared" si="443"/>
        <v>56495.172380035263</v>
      </c>
      <c r="P1405">
        <f>MATCH(O1405,LORDetail!$B$2:$B$930,1)</f>
        <v>327</v>
      </c>
      <c r="Q1405">
        <f>INDEX(LORDetail!$B$2:$B$930,P1405)</f>
        <v>56314.886699593975</v>
      </c>
      <c r="R1405">
        <f>INDEX(LORDetail!$D$2:$D$930,P1405)</f>
        <v>51.4584667067369</v>
      </c>
      <c r="S1405">
        <f>INDEX(LORDetail!$E$2:$E$930,P1405)</f>
        <v>-0.95327537312920696</v>
      </c>
      <c r="T1405">
        <f>INDEX(LORDetail!$G$2:$G$930,P1405)</f>
        <v>35.13653</v>
      </c>
      <c r="U1405">
        <f t="shared" si="447"/>
        <v>328</v>
      </c>
      <c r="V1405">
        <f>INDEX(LORDetail!$B$2:$B$930,U1405)</f>
        <v>56505.032154087894</v>
      </c>
      <c r="W1405">
        <f>INDEX(LORDetail!$D$2:$D$930,U1405)</f>
        <v>51.458413306413902</v>
      </c>
      <c r="X1405">
        <f>INDEX(LORDetail!$E$2:$E$930,U1405)</f>
        <v>-0.95601543024757696</v>
      </c>
      <c r="Y1405">
        <f>INDEX(LORDetail!$G$2:$G$930,U1405)</f>
        <v>35.255859999999998</v>
      </c>
      <c r="Z1405">
        <f t="shared" si="448"/>
        <v>190.14545449391881</v>
      </c>
      <c r="AA1405" s="29">
        <f t="shared" si="449"/>
        <v>180.2856804412877</v>
      </c>
      <c r="AB1405">
        <f t="shared" si="450"/>
        <v>0.94814614906849404</v>
      </c>
      <c r="AC1405" s="32">
        <f t="shared" si="451"/>
        <v>51.458416075426292</v>
      </c>
      <c r="AD1405" s="32">
        <f t="shared" si="452"/>
        <v>-0.95587334773421717</v>
      </c>
      <c r="AE1405" s="34">
        <f t="shared" si="453"/>
        <v>35.249672279968344</v>
      </c>
      <c r="AF1405" s="36" t="str">
        <f t="shared" si="454"/>
        <v>PADTON</v>
      </c>
      <c r="AG1405" s="36" t="str">
        <f t="shared" si="455"/>
        <v>RDNGSTN</v>
      </c>
      <c r="AH1405" s="36">
        <f t="shared" si="456"/>
        <v>1401</v>
      </c>
      <c r="AI1405" s="42">
        <f t="shared" si="457"/>
        <v>56495.199999999997</v>
      </c>
      <c r="AJ1405" s="43">
        <f t="shared" si="458"/>
        <v>20.58414875434563</v>
      </c>
      <c r="AK1405" s="43">
        <f t="shared" si="459"/>
        <v>-0.20408252657135523</v>
      </c>
      <c r="AL1405" s="36">
        <f t="shared" si="460"/>
        <v>51.458416075426292</v>
      </c>
      <c r="AM1405" s="36">
        <v>1</v>
      </c>
      <c r="AN1405" s="36">
        <f t="shared" si="461"/>
        <v>-0.95587334773421717</v>
      </c>
      <c r="AO1405" s="36">
        <v>4</v>
      </c>
      <c r="AP1405" s="42">
        <f>INT(AI1405/1000)*1000</f>
        <v>56000</v>
      </c>
      <c r="AQ1405" s="42">
        <f>MOD(AI1405,1000)</f>
        <v>495.19999999999709</v>
      </c>
      <c r="AR1405" s="42">
        <f>MOD(AI1406,1000)-0.2+(AP1406-AP1405)</f>
        <v>515.3999999999985</v>
      </c>
    </row>
    <row r="1406" spans="1:44" x14ac:dyDescent="0.25">
      <c r="A1406" s="32" t="s">
        <v>0</v>
      </c>
      <c r="B1406" s="33" t="s">
        <v>1</v>
      </c>
      <c r="C1406" s="32">
        <v>1402</v>
      </c>
      <c r="D1406">
        <f>MATCH(C1406,TrainRun!$AG$2:$AG$148,1)</f>
        <v>142</v>
      </c>
      <c r="E1406">
        <f>INT(INDEX(TrainRun!$AD$2:$AD$148,'By Second'!D1406))</f>
        <v>1399</v>
      </c>
      <c r="F1406">
        <f>IF(E1406=0,0,INDEX(TrainRun!$AE$2:$AE$148,'By Second'!D1406))</f>
        <v>20.99231380748834</v>
      </c>
      <c r="G1406">
        <f>INDEX(TrainRun!$AF$2:$AF$148,'By Second'!D1406)</f>
        <v>56453.766830641092</v>
      </c>
      <c r="H1406">
        <f t="shared" si="444"/>
        <v>143</v>
      </c>
      <c r="I1406">
        <f>INT(INDEX(TrainRun!$AD$2:$AD$148,'By Second'!H1406))</f>
        <v>1432</v>
      </c>
      <c r="J1406">
        <f>INDEX(TrainRun!$AE$2:$AE$148,'By Second'!H1406)</f>
        <v>14.257590430633618</v>
      </c>
      <c r="K1406">
        <f t="shared" si="441"/>
        <v>33</v>
      </c>
      <c r="L1406">
        <f t="shared" si="442"/>
        <v>-6.7347233768547223</v>
      </c>
      <c r="M1406">
        <f t="shared" si="445"/>
        <v>-0.20408252657135523</v>
      </c>
      <c r="N1406" s="32">
        <f t="shared" si="446"/>
        <v>20.380066227774275</v>
      </c>
      <c r="O1406" s="29">
        <f t="shared" si="443"/>
        <v>56515.552446263035</v>
      </c>
      <c r="P1406">
        <f>MATCH(O1406,LORDetail!$B$2:$B$930,1)</f>
        <v>328</v>
      </c>
      <c r="Q1406">
        <f>INDEX(LORDetail!$B$2:$B$930,P1406)</f>
        <v>56505.032154087894</v>
      </c>
      <c r="R1406">
        <f>INDEX(LORDetail!$D$2:$D$930,P1406)</f>
        <v>51.458413306413902</v>
      </c>
      <c r="S1406">
        <f>INDEX(LORDetail!$E$2:$E$930,P1406)</f>
        <v>-0.95601543024757696</v>
      </c>
      <c r="T1406">
        <f>INDEX(LORDetail!$G$2:$G$930,P1406)</f>
        <v>35.255859999999998</v>
      </c>
      <c r="U1406">
        <f t="shared" si="447"/>
        <v>329</v>
      </c>
      <c r="V1406">
        <f>INDEX(LORDetail!$B$2:$B$930,U1406)</f>
        <v>56765.760849415943</v>
      </c>
      <c r="W1406">
        <f>INDEX(LORDetail!$D$2:$D$930,U1406)</f>
        <v>51.458438597030401</v>
      </c>
      <c r="X1406">
        <f>INDEX(LORDetail!$E$2:$E$930,U1406)</f>
        <v>-0.95977423165196696</v>
      </c>
      <c r="Y1406">
        <f>INDEX(LORDetail!$G$2:$G$930,U1406)</f>
        <v>35.419469999999997</v>
      </c>
      <c r="Z1406">
        <f t="shared" si="448"/>
        <v>260.72869532804907</v>
      </c>
      <c r="AA1406" s="29">
        <f t="shared" si="449"/>
        <v>10.520292175140639</v>
      </c>
      <c r="AB1406">
        <f t="shared" si="450"/>
        <v>4.0349575492271757E-2</v>
      </c>
      <c r="AC1406" s="32">
        <f t="shared" si="451"/>
        <v>51.458414326879542</v>
      </c>
      <c r="AD1406" s="32">
        <f t="shared" si="452"/>
        <v>-0.95616709628860386</v>
      </c>
      <c r="AE1406" s="34">
        <f t="shared" si="453"/>
        <v>35.262461594046286</v>
      </c>
      <c r="AF1406" s="36" t="str">
        <f t="shared" si="454"/>
        <v>PADTON</v>
      </c>
      <c r="AG1406" s="36" t="str">
        <f t="shared" si="455"/>
        <v>RDNGSTN</v>
      </c>
      <c r="AH1406" s="36">
        <f t="shared" si="456"/>
        <v>1402</v>
      </c>
      <c r="AI1406" s="42">
        <f t="shared" si="457"/>
        <v>56515.6</v>
      </c>
      <c r="AJ1406" s="43">
        <f t="shared" si="458"/>
        <v>20.380066227774275</v>
      </c>
      <c r="AK1406" s="43">
        <f t="shared" si="459"/>
        <v>-0.20408252657135523</v>
      </c>
      <c r="AL1406" s="36">
        <f t="shared" si="460"/>
        <v>51.458414326879542</v>
      </c>
      <c r="AM1406" s="36">
        <v>1</v>
      </c>
      <c r="AN1406" s="36">
        <f t="shared" si="461"/>
        <v>-0.95616709628860386</v>
      </c>
      <c r="AO1406" s="36">
        <v>4</v>
      </c>
      <c r="AP1406" s="42">
        <f>INT(AI1406/1000)*1000</f>
        <v>56000</v>
      </c>
      <c r="AQ1406" s="42">
        <f>MOD(AI1406,1000)</f>
        <v>515.59999999999854</v>
      </c>
      <c r="AR1406" s="42">
        <f>MOD(AI1407,1000)-0.2+(AP1407-AP1406)</f>
        <v>535.60000000000286</v>
      </c>
    </row>
    <row r="1407" spans="1:44" x14ac:dyDescent="0.25">
      <c r="A1407" s="32" t="s">
        <v>0</v>
      </c>
      <c r="B1407" s="33" t="s">
        <v>1</v>
      </c>
      <c r="C1407" s="32">
        <v>1403</v>
      </c>
      <c r="D1407">
        <f>MATCH(C1407,TrainRun!$AG$2:$AG$148,1)</f>
        <v>142</v>
      </c>
      <c r="E1407">
        <f>INT(INDEX(TrainRun!$AD$2:$AD$148,'By Second'!D1407))</f>
        <v>1399</v>
      </c>
      <c r="F1407">
        <f>IF(E1407=0,0,INDEX(TrainRun!$AE$2:$AE$148,'By Second'!D1407))</f>
        <v>20.99231380748834</v>
      </c>
      <c r="G1407">
        <f>INDEX(TrainRun!$AF$2:$AF$148,'By Second'!D1407)</f>
        <v>56453.766830641092</v>
      </c>
      <c r="H1407">
        <f t="shared" si="444"/>
        <v>143</v>
      </c>
      <c r="I1407">
        <f>INT(INDEX(TrainRun!$AD$2:$AD$148,'By Second'!H1407))</f>
        <v>1432</v>
      </c>
      <c r="J1407">
        <f>INDEX(TrainRun!$AE$2:$AE$148,'By Second'!H1407)</f>
        <v>14.257590430633618</v>
      </c>
      <c r="K1407">
        <f t="shared" si="441"/>
        <v>33</v>
      </c>
      <c r="L1407">
        <f t="shared" si="442"/>
        <v>-6.7347233768547223</v>
      </c>
      <c r="M1407">
        <f t="shared" si="445"/>
        <v>-0.20408252657135523</v>
      </c>
      <c r="N1407" s="32">
        <f t="shared" si="446"/>
        <v>20.17598370120292</v>
      </c>
      <c r="O1407" s="29">
        <f t="shared" si="443"/>
        <v>56535.728429964234</v>
      </c>
      <c r="P1407">
        <f>MATCH(O1407,LORDetail!$B$2:$B$930,1)</f>
        <v>328</v>
      </c>
      <c r="Q1407">
        <f>INDEX(LORDetail!$B$2:$B$930,P1407)</f>
        <v>56505.032154087894</v>
      </c>
      <c r="R1407">
        <f>INDEX(LORDetail!$D$2:$D$930,P1407)</f>
        <v>51.458413306413902</v>
      </c>
      <c r="S1407">
        <f>INDEX(LORDetail!$E$2:$E$930,P1407)</f>
        <v>-0.95601543024757696</v>
      </c>
      <c r="T1407">
        <f>INDEX(LORDetail!$G$2:$G$930,P1407)</f>
        <v>35.255859999999998</v>
      </c>
      <c r="U1407">
        <f t="shared" si="447"/>
        <v>329</v>
      </c>
      <c r="V1407">
        <f>INDEX(LORDetail!$B$2:$B$930,U1407)</f>
        <v>56765.760849415943</v>
      </c>
      <c r="W1407">
        <f>INDEX(LORDetail!$D$2:$D$930,U1407)</f>
        <v>51.458438597030401</v>
      </c>
      <c r="X1407">
        <f>INDEX(LORDetail!$E$2:$E$930,U1407)</f>
        <v>-0.95977423165196696</v>
      </c>
      <c r="Y1407">
        <f>INDEX(LORDetail!$G$2:$G$930,U1407)</f>
        <v>35.419469999999997</v>
      </c>
      <c r="Z1407">
        <f t="shared" si="448"/>
        <v>260.72869532804907</v>
      </c>
      <c r="AA1407" s="29">
        <f t="shared" si="449"/>
        <v>30.696275876340223</v>
      </c>
      <c r="AB1407">
        <f t="shared" si="450"/>
        <v>0.11773263329423002</v>
      </c>
      <c r="AC1407" s="32">
        <f t="shared" si="451"/>
        <v>51.458416283944779</v>
      </c>
      <c r="AD1407" s="32">
        <f t="shared" si="452"/>
        <v>-0.95645796383494586</v>
      </c>
      <c r="AE1407" s="34">
        <f t="shared" si="453"/>
        <v>35.275122236133264</v>
      </c>
      <c r="AF1407" s="36" t="str">
        <f t="shared" si="454"/>
        <v>PADTON</v>
      </c>
      <c r="AG1407" s="36" t="str">
        <f t="shared" si="455"/>
        <v>RDNGSTN</v>
      </c>
      <c r="AH1407" s="36">
        <f t="shared" si="456"/>
        <v>1403</v>
      </c>
      <c r="AI1407" s="42">
        <f t="shared" si="457"/>
        <v>56535.8</v>
      </c>
      <c r="AJ1407" s="43">
        <f t="shared" si="458"/>
        <v>20.17598370120292</v>
      </c>
      <c r="AK1407" s="43">
        <f t="shared" si="459"/>
        <v>-0.20408252657135523</v>
      </c>
      <c r="AL1407" s="36">
        <f t="shared" si="460"/>
        <v>51.458416283944779</v>
      </c>
      <c r="AM1407" s="36">
        <v>1</v>
      </c>
      <c r="AN1407" s="36">
        <f t="shared" si="461"/>
        <v>-0.95645796383494586</v>
      </c>
      <c r="AO1407" s="36">
        <v>4</v>
      </c>
      <c r="AP1407" s="42">
        <f>INT(AI1407/1000)*1000</f>
        <v>56000</v>
      </c>
      <c r="AQ1407" s="42">
        <f>MOD(AI1407,1000)</f>
        <v>535.80000000000291</v>
      </c>
      <c r="AR1407" s="42">
        <f>MOD(AI1408,1000)-0.2+(AP1408-AP1407)</f>
        <v>555.60000000000286</v>
      </c>
    </row>
    <row r="1408" spans="1:44" x14ac:dyDescent="0.25">
      <c r="A1408" s="32" t="s">
        <v>0</v>
      </c>
      <c r="B1408" s="33" t="s">
        <v>1</v>
      </c>
      <c r="C1408" s="32">
        <v>1404</v>
      </c>
      <c r="D1408">
        <f>MATCH(C1408,TrainRun!$AG$2:$AG$148,1)</f>
        <v>142</v>
      </c>
      <c r="E1408">
        <f>INT(INDEX(TrainRun!$AD$2:$AD$148,'By Second'!D1408))</f>
        <v>1399</v>
      </c>
      <c r="F1408">
        <f>IF(E1408=0,0,INDEX(TrainRun!$AE$2:$AE$148,'By Second'!D1408))</f>
        <v>20.99231380748834</v>
      </c>
      <c r="G1408">
        <f>INDEX(TrainRun!$AF$2:$AF$148,'By Second'!D1408)</f>
        <v>56453.766830641092</v>
      </c>
      <c r="H1408">
        <f t="shared" si="444"/>
        <v>143</v>
      </c>
      <c r="I1408">
        <f>INT(INDEX(TrainRun!$AD$2:$AD$148,'By Second'!H1408))</f>
        <v>1432</v>
      </c>
      <c r="J1408">
        <f>INDEX(TrainRun!$AE$2:$AE$148,'By Second'!H1408)</f>
        <v>14.257590430633618</v>
      </c>
      <c r="K1408">
        <f t="shared" si="441"/>
        <v>33</v>
      </c>
      <c r="L1408">
        <f t="shared" si="442"/>
        <v>-6.7347233768547223</v>
      </c>
      <c r="M1408">
        <f t="shared" si="445"/>
        <v>-0.20408252657135523</v>
      </c>
      <c r="N1408" s="32">
        <f t="shared" si="446"/>
        <v>19.971901174631565</v>
      </c>
      <c r="O1408" s="29">
        <f t="shared" si="443"/>
        <v>56555.700331138869</v>
      </c>
      <c r="P1408">
        <f>MATCH(O1408,LORDetail!$B$2:$B$930,1)</f>
        <v>328</v>
      </c>
      <c r="Q1408">
        <f>INDEX(LORDetail!$B$2:$B$930,P1408)</f>
        <v>56505.032154087894</v>
      </c>
      <c r="R1408">
        <f>INDEX(LORDetail!$D$2:$D$930,P1408)</f>
        <v>51.458413306413902</v>
      </c>
      <c r="S1408">
        <f>INDEX(LORDetail!$E$2:$E$930,P1408)</f>
        <v>-0.95601543024757696</v>
      </c>
      <c r="T1408">
        <f>INDEX(LORDetail!$G$2:$G$930,P1408)</f>
        <v>35.255859999999998</v>
      </c>
      <c r="U1408">
        <f t="shared" si="447"/>
        <v>329</v>
      </c>
      <c r="V1408">
        <f>INDEX(LORDetail!$B$2:$B$930,U1408)</f>
        <v>56765.760849415943</v>
      </c>
      <c r="W1408">
        <f>INDEX(LORDetail!$D$2:$D$930,U1408)</f>
        <v>51.458438597030401</v>
      </c>
      <c r="X1408">
        <f>INDEX(LORDetail!$E$2:$E$930,U1408)</f>
        <v>-0.95977423165196696</v>
      </c>
      <c r="Y1408">
        <f>INDEX(LORDetail!$G$2:$G$930,U1408)</f>
        <v>35.419469999999997</v>
      </c>
      <c r="Z1408">
        <f t="shared" si="448"/>
        <v>260.72869532804907</v>
      </c>
      <c r="AA1408" s="29">
        <f t="shared" si="449"/>
        <v>50.668177050974919</v>
      </c>
      <c r="AB1408">
        <f t="shared" si="450"/>
        <v>0.19433295206430645</v>
      </c>
      <c r="AC1408" s="32">
        <f t="shared" si="451"/>
        <v>51.458418221214068</v>
      </c>
      <c r="AD1408" s="32">
        <f t="shared" si="452"/>
        <v>-0.95674588922071557</v>
      </c>
      <c r="AE1408" s="34">
        <f t="shared" si="453"/>
        <v>35.287654814287237</v>
      </c>
      <c r="AF1408" s="36" t="str">
        <f t="shared" si="454"/>
        <v>PADTON</v>
      </c>
      <c r="AG1408" s="36" t="str">
        <f t="shared" si="455"/>
        <v>RDNGSTN</v>
      </c>
      <c r="AH1408" s="36">
        <f t="shared" si="456"/>
        <v>1404</v>
      </c>
      <c r="AI1408" s="42">
        <f t="shared" si="457"/>
        <v>56555.8</v>
      </c>
      <c r="AJ1408" s="43">
        <f t="shared" si="458"/>
        <v>19.971901174631565</v>
      </c>
      <c r="AK1408" s="43">
        <f t="shared" si="459"/>
        <v>-0.20408252657135523</v>
      </c>
      <c r="AL1408" s="36">
        <f t="shared" si="460"/>
        <v>51.458418221214068</v>
      </c>
      <c r="AM1408" s="36">
        <v>1</v>
      </c>
      <c r="AN1408" s="36">
        <f t="shared" si="461"/>
        <v>-0.95674588922071557</v>
      </c>
      <c r="AO1408" s="36">
        <v>4</v>
      </c>
      <c r="AP1408" s="42">
        <f>INT(AI1408/1000)*1000</f>
        <v>56000</v>
      </c>
      <c r="AQ1408" s="42">
        <f>MOD(AI1408,1000)</f>
        <v>555.80000000000291</v>
      </c>
      <c r="AR1408" s="42">
        <f>MOD(AI1409,1000)-0.2+(AP1409-AP1408)</f>
        <v>575.20000000000141</v>
      </c>
    </row>
    <row r="1409" spans="1:44" x14ac:dyDescent="0.25">
      <c r="A1409" s="32" t="s">
        <v>0</v>
      </c>
      <c r="B1409" s="33" t="s">
        <v>1</v>
      </c>
      <c r="C1409" s="32">
        <v>1405</v>
      </c>
      <c r="D1409">
        <f>MATCH(C1409,TrainRun!$AG$2:$AG$148,1)</f>
        <v>142</v>
      </c>
      <c r="E1409">
        <f>INT(INDEX(TrainRun!$AD$2:$AD$148,'By Second'!D1409))</f>
        <v>1399</v>
      </c>
      <c r="F1409">
        <f>IF(E1409=0,0,INDEX(TrainRun!$AE$2:$AE$148,'By Second'!D1409))</f>
        <v>20.99231380748834</v>
      </c>
      <c r="G1409">
        <f>INDEX(TrainRun!$AF$2:$AF$148,'By Second'!D1409)</f>
        <v>56453.766830641092</v>
      </c>
      <c r="H1409">
        <f t="shared" si="444"/>
        <v>143</v>
      </c>
      <c r="I1409">
        <f>INT(INDEX(TrainRun!$AD$2:$AD$148,'By Second'!H1409))</f>
        <v>1432</v>
      </c>
      <c r="J1409">
        <f>INDEX(TrainRun!$AE$2:$AE$148,'By Second'!H1409)</f>
        <v>14.257590430633618</v>
      </c>
      <c r="K1409">
        <f t="shared" si="441"/>
        <v>33</v>
      </c>
      <c r="L1409">
        <f t="shared" si="442"/>
        <v>-6.7347233768547223</v>
      </c>
      <c r="M1409">
        <f t="shared" si="445"/>
        <v>-0.20408252657135523</v>
      </c>
      <c r="N1409" s="32">
        <f t="shared" si="446"/>
        <v>19.76781864806021</v>
      </c>
      <c r="O1409" s="29">
        <f t="shared" si="443"/>
        <v>56575.468149786931</v>
      </c>
      <c r="P1409">
        <f>MATCH(O1409,LORDetail!$B$2:$B$930,1)</f>
        <v>328</v>
      </c>
      <c r="Q1409">
        <f>INDEX(LORDetail!$B$2:$B$930,P1409)</f>
        <v>56505.032154087894</v>
      </c>
      <c r="R1409">
        <f>INDEX(LORDetail!$D$2:$D$930,P1409)</f>
        <v>51.458413306413902</v>
      </c>
      <c r="S1409">
        <f>INDEX(LORDetail!$E$2:$E$930,P1409)</f>
        <v>-0.95601543024757696</v>
      </c>
      <c r="T1409">
        <f>INDEX(LORDetail!$G$2:$G$930,P1409)</f>
        <v>35.255859999999998</v>
      </c>
      <c r="U1409">
        <f t="shared" si="447"/>
        <v>329</v>
      </c>
      <c r="V1409">
        <f>INDEX(LORDetail!$B$2:$B$930,U1409)</f>
        <v>56765.760849415943</v>
      </c>
      <c r="W1409">
        <f>INDEX(LORDetail!$D$2:$D$930,U1409)</f>
        <v>51.458438597030401</v>
      </c>
      <c r="X1409">
        <f>INDEX(LORDetail!$E$2:$E$930,U1409)</f>
        <v>-0.95977423165196696</v>
      </c>
      <c r="Y1409">
        <f>INDEX(LORDetail!$G$2:$G$930,U1409)</f>
        <v>35.419469999999997</v>
      </c>
      <c r="Z1409">
        <f t="shared" si="448"/>
        <v>260.72869532804907</v>
      </c>
      <c r="AA1409" s="29">
        <f t="shared" si="449"/>
        <v>70.435995699037449</v>
      </c>
      <c r="AB1409">
        <f t="shared" si="450"/>
        <v>0.27015053180247312</v>
      </c>
      <c r="AC1409" s="32">
        <f t="shared" si="451"/>
        <v>51.458420138687401</v>
      </c>
      <c r="AD1409" s="32">
        <f t="shared" si="452"/>
        <v>-0.95703087244591278</v>
      </c>
      <c r="AE1409" s="34">
        <f t="shared" si="453"/>
        <v>35.300059328508198</v>
      </c>
      <c r="AF1409" s="36" t="str">
        <f t="shared" si="454"/>
        <v>PADTON</v>
      </c>
      <c r="AG1409" s="36" t="str">
        <f t="shared" si="455"/>
        <v>RDNGSTN</v>
      </c>
      <c r="AH1409" s="36">
        <f t="shared" si="456"/>
        <v>1405</v>
      </c>
      <c r="AI1409" s="42">
        <f t="shared" si="457"/>
        <v>56575.4</v>
      </c>
      <c r="AJ1409" s="43">
        <f t="shared" si="458"/>
        <v>19.76781864806021</v>
      </c>
      <c r="AK1409" s="43">
        <f t="shared" si="459"/>
        <v>-0.20408252657135523</v>
      </c>
      <c r="AL1409" s="36">
        <f t="shared" si="460"/>
        <v>51.458420138687401</v>
      </c>
      <c r="AM1409" s="36">
        <v>1</v>
      </c>
      <c r="AN1409" s="36">
        <f t="shared" si="461"/>
        <v>-0.95703087244591278</v>
      </c>
      <c r="AO1409" s="36">
        <v>4</v>
      </c>
      <c r="AP1409" s="42">
        <f>INT(AI1409/1000)*1000</f>
        <v>56000</v>
      </c>
      <c r="AQ1409" s="42">
        <f>MOD(AI1409,1000)</f>
        <v>575.40000000000146</v>
      </c>
      <c r="AR1409" s="42">
        <f>MOD(AI1410,1000)-0.2+(AP1410-AP1409)</f>
        <v>594.79999999999995</v>
      </c>
    </row>
    <row r="1410" spans="1:44" x14ac:dyDescent="0.25">
      <c r="A1410" s="32" t="s">
        <v>0</v>
      </c>
      <c r="B1410" s="33" t="s">
        <v>1</v>
      </c>
      <c r="C1410" s="32">
        <v>1406</v>
      </c>
      <c r="D1410">
        <f>MATCH(C1410,TrainRun!$AG$2:$AG$148,1)</f>
        <v>142</v>
      </c>
      <c r="E1410">
        <f>INT(INDEX(TrainRun!$AD$2:$AD$148,'By Second'!D1410))</f>
        <v>1399</v>
      </c>
      <c r="F1410">
        <f>IF(E1410=0,0,INDEX(TrainRun!$AE$2:$AE$148,'By Second'!D1410))</f>
        <v>20.99231380748834</v>
      </c>
      <c r="G1410">
        <f>INDEX(TrainRun!$AF$2:$AF$148,'By Second'!D1410)</f>
        <v>56453.766830641092</v>
      </c>
      <c r="H1410">
        <f t="shared" si="444"/>
        <v>143</v>
      </c>
      <c r="I1410">
        <f>INT(INDEX(TrainRun!$AD$2:$AD$148,'By Second'!H1410))</f>
        <v>1432</v>
      </c>
      <c r="J1410">
        <f>INDEX(TrainRun!$AE$2:$AE$148,'By Second'!H1410)</f>
        <v>14.257590430633618</v>
      </c>
      <c r="K1410">
        <f t="shared" si="441"/>
        <v>33</v>
      </c>
      <c r="L1410">
        <f t="shared" si="442"/>
        <v>-6.7347233768547223</v>
      </c>
      <c r="M1410">
        <f t="shared" si="445"/>
        <v>-0.20408252657135523</v>
      </c>
      <c r="N1410" s="32">
        <f t="shared" si="446"/>
        <v>19.563736121488855</v>
      </c>
      <c r="O1410" s="29">
        <f t="shared" si="443"/>
        <v>56595.031885908422</v>
      </c>
      <c r="P1410">
        <f>MATCH(O1410,LORDetail!$B$2:$B$930,1)</f>
        <v>328</v>
      </c>
      <c r="Q1410">
        <f>INDEX(LORDetail!$B$2:$B$930,P1410)</f>
        <v>56505.032154087894</v>
      </c>
      <c r="R1410">
        <f>INDEX(LORDetail!$D$2:$D$930,P1410)</f>
        <v>51.458413306413902</v>
      </c>
      <c r="S1410">
        <f>INDEX(LORDetail!$E$2:$E$930,P1410)</f>
        <v>-0.95601543024757696</v>
      </c>
      <c r="T1410">
        <f>INDEX(LORDetail!$G$2:$G$930,P1410)</f>
        <v>35.255859999999998</v>
      </c>
      <c r="U1410">
        <f t="shared" si="447"/>
        <v>329</v>
      </c>
      <c r="V1410">
        <f>INDEX(LORDetail!$B$2:$B$930,U1410)</f>
        <v>56765.760849415943</v>
      </c>
      <c r="W1410">
        <f>INDEX(LORDetail!$D$2:$D$930,U1410)</f>
        <v>51.458438597030401</v>
      </c>
      <c r="X1410">
        <f>INDEX(LORDetail!$E$2:$E$930,U1410)</f>
        <v>-0.95977423165196696</v>
      </c>
      <c r="Y1410">
        <f>INDEX(LORDetail!$G$2:$G$930,U1410)</f>
        <v>35.419469999999997</v>
      </c>
      <c r="Z1410">
        <f t="shared" si="448"/>
        <v>260.72869532804907</v>
      </c>
      <c r="AA1410" s="29">
        <f t="shared" si="449"/>
        <v>89.999731820527813</v>
      </c>
      <c r="AB1410">
        <f t="shared" si="450"/>
        <v>0.3451853725087301</v>
      </c>
      <c r="AC1410" s="32">
        <f t="shared" si="451"/>
        <v>51.45842203636478</v>
      </c>
      <c r="AD1410" s="32">
        <f t="shared" si="452"/>
        <v>-0.95731291351053771</v>
      </c>
      <c r="AE1410" s="34">
        <f t="shared" si="453"/>
        <v>35.312335778796154</v>
      </c>
      <c r="AF1410" s="36" t="str">
        <f t="shared" si="454"/>
        <v>PADTON</v>
      </c>
      <c r="AG1410" s="36" t="str">
        <f t="shared" si="455"/>
        <v>RDNGSTN</v>
      </c>
      <c r="AH1410" s="36">
        <f t="shared" si="456"/>
        <v>1406</v>
      </c>
      <c r="AI1410" s="42">
        <f t="shared" si="457"/>
        <v>56595</v>
      </c>
      <c r="AJ1410" s="43">
        <f t="shared" si="458"/>
        <v>19.563736121488855</v>
      </c>
      <c r="AK1410" s="43">
        <f t="shared" si="459"/>
        <v>-0.20408252657135523</v>
      </c>
      <c r="AL1410" s="36">
        <f t="shared" si="460"/>
        <v>51.45842203636478</v>
      </c>
      <c r="AM1410" s="36">
        <v>1</v>
      </c>
      <c r="AN1410" s="36">
        <f t="shared" si="461"/>
        <v>-0.95731291351053771</v>
      </c>
      <c r="AO1410" s="36">
        <v>4</v>
      </c>
      <c r="AP1410" s="42">
        <f>INT(AI1410/1000)*1000</f>
        <v>56000</v>
      </c>
      <c r="AQ1410" s="42">
        <f>MOD(AI1410,1000)</f>
        <v>595</v>
      </c>
      <c r="AR1410" s="42">
        <f>MOD(AI1411,1000)-0.2+(AP1411-AP1410)</f>
        <v>614.20000000000141</v>
      </c>
    </row>
    <row r="1411" spans="1:44" x14ac:dyDescent="0.25">
      <c r="A1411" s="32" t="s">
        <v>0</v>
      </c>
      <c r="B1411" s="33" t="s">
        <v>1</v>
      </c>
      <c r="C1411" s="32">
        <v>1407</v>
      </c>
      <c r="D1411">
        <f>MATCH(C1411,TrainRun!$AG$2:$AG$148,1)</f>
        <v>142</v>
      </c>
      <c r="E1411">
        <f>INT(INDEX(TrainRun!$AD$2:$AD$148,'By Second'!D1411))</f>
        <v>1399</v>
      </c>
      <c r="F1411">
        <f>IF(E1411=0,0,INDEX(TrainRun!$AE$2:$AE$148,'By Second'!D1411))</f>
        <v>20.99231380748834</v>
      </c>
      <c r="G1411">
        <f>INDEX(TrainRun!$AF$2:$AF$148,'By Second'!D1411)</f>
        <v>56453.766830641092</v>
      </c>
      <c r="H1411">
        <f t="shared" si="444"/>
        <v>143</v>
      </c>
      <c r="I1411">
        <f>INT(INDEX(TrainRun!$AD$2:$AD$148,'By Second'!H1411))</f>
        <v>1432</v>
      </c>
      <c r="J1411">
        <f>INDEX(TrainRun!$AE$2:$AE$148,'By Second'!H1411)</f>
        <v>14.257590430633618</v>
      </c>
      <c r="K1411">
        <f t="shared" si="441"/>
        <v>33</v>
      </c>
      <c r="L1411">
        <f t="shared" si="442"/>
        <v>-6.7347233768547223</v>
      </c>
      <c r="M1411">
        <f t="shared" si="445"/>
        <v>-0.20408252657135523</v>
      </c>
      <c r="N1411" s="32">
        <f t="shared" si="446"/>
        <v>19.3596535949175</v>
      </c>
      <c r="O1411" s="29">
        <f t="shared" si="443"/>
        <v>56614.39153950334</v>
      </c>
      <c r="P1411">
        <f>MATCH(O1411,LORDetail!$B$2:$B$930,1)</f>
        <v>328</v>
      </c>
      <c r="Q1411">
        <f>INDEX(LORDetail!$B$2:$B$930,P1411)</f>
        <v>56505.032154087894</v>
      </c>
      <c r="R1411">
        <f>INDEX(LORDetail!$D$2:$D$930,P1411)</f>
        <v>51.458413306413902</v>
      </c>
      <c r="S1411">
        <f>INDEX(LORDetail!$E$2:$E$930,P1411)</f>
        <v>-0.95601543024757696</v>
      </c>
      <c r="T1411">
        <f>INDEX(LORDetail!$G$2:$G$930,P1411)</f>
        <v>35.255859999999998</v>
      </c>
      <c r="U1411">
        <f t="shared" si="447"/>
        <v>329</v>
      </c>
      <c r="V1411">
        <f>INDEX(LORDetail!$B$2:$B$930,U1411)</f>
        <v>56765.760849415943</v>
      </c>
      <c r="W1411">
        <f>INDEX(LORDetail!$D$2:$D$930,U1411)</f>
        <v>51.458438597030401</v>
      </c>
      <c r="X1411">
        <f>INDEX(LORDetail!$E$2:$E$930,U1411)</f>
        <v>-0.95977423165196696</v>
      </c>
      <c r="Y1411">
        <f>INDEX(LORDetail!$G$2:$G$930,U1411)</f>
        <v>35.419469999999997</v>
      </c>
      <c r="Z1411">
        <f t="shared" si="448"/>
        <v>260.72869532804907</v>
      </c>
      <c r="AA1411" s="29">
        <f t="shared" si="449"/>
        <v>109.35938541544601</v>
      </c>
      <c r="AB1411">
        <f t="shared" si="450"/>
        <v>0.41943747418307731</v>
      </c>
      <c r="AC1411" s="32">
        <f t="shared" si="451"/>
        <v>51.458423914246204</v>
      </c>
      <c r="AD1411" s="32">
        <f t="shared" si="452"/>
        <v>-0.95759201241459013</v>
      </c>
      <c r="AE1411" s="34">
        <f t="shared" si="453"/>
        <v>35.324484165151091</v>
      </c>
      <c r="AF1411" s="36" t="str">
        <f t="shared" si="454"/>
        <v>PADTON</v>
      </c>
      <c r="AG1411" s="36" t="str">
        <f t="shared" si="455"/>
        <v>RDNGSTN</v>
      </c>
      <c r="AH1411" s="36">
        <f t="shared" si="456"/>
        <v>1407</v>
      </c>
      <c r="AI1411" s="42">
        <f t="shared" si="457"/>
        <v>56614.400000000001</v>
      </c>
      <c r="AJ1411" s="43">
        <f t="shared" si="458"/>
        <v>19.3596535949175</v>
      </c>
      <c r="AK1411" s="43">
        <f t="shared" si="459"/>
        <v>-0.20408252657135523</v>
      </c>
      <c r="AL1411" s="36">
        <f t="shared" si="460"/>
        <v>51.458423914246204</v>
      </c>
      <c r="AM1411" s="36">
        <v>1</v>
      </c>
      <c r="AN1411" s="36">
        <f t="shared" si="461"/>
        <v>-0.95759201241459013</v>
      </c>
      <c r="AO1411" s="36">
        <v>4</v>
      </c>
      <c r="AP1411" s="42">
        <f>INT(AI1411/1000)*1000</f>
        <v>56000</v>
      </c>
      <c r="AQ1411" s="42">
        <f>MOD(AI1411,1000)</f>
        <v>614.40000000000146</v>
      </c>
      <c r="AR1411" s="42">
        <f>MOD(AI1412,1000)-0.2+(AP1412-AP1411)</f>
        <v>633.3999999999985</v>
      </c>
    </row>
    <row r="1412" spans="1:44" x14ac:dyDescent="0.25">
      <c r="A1412" s="32" t="s">
        <v>0</v>
      </c>
      <c r="B1412" s="33" t="s">
        <v>1</v>
      </c>
      <c r="C1412" s="32">
        <v>1408</v>
      </c>
      <c r="D1412">
        <f>MATCH(C1412,TrainRun!$AG$2:$AG$148,1)</f>
        <v>142</v>
      </c>
      <c r="E1412">
        <f>INT(INDEX(TrainRun!$AD$2:$AD$148,'By Second'!D1412))</f>
        <v>1399</v>
      </c>
      <c r="F1412">
        <f>IF(E1412=0,0,INDEX(TrainRun!$AE$2:$AE$148,'By Second'!D1412))</f>
        <v>20.99231380748834</v>
      </c>
      <c r="G1412">
        <f>INDEX(TrainRun!$AF$2:$AF$148,'By Second'!D1412)</f>
        <v>56453.766830641092</v>
      </c>
      <c r="H1412">
        <f t="shared" si="444"/>
        <v>143</v>
      </c>
      <c r="I1412">
        <f>INT(INDEX(TrainRun!$AD$2:$AD$148,'By Second'!H1412))</f>
        <v>1432</v>
      </c>
      <c r="J1412">
        <f>INDEX(TrainRun!$AE$2:$AE$148,'By Second'!H1412)</f>
        <v>14.257590430633618</v>
      </c>
      <c r="K1412">
        <f t="shared" ref="K1412:K1475" si="462">I1412-E1412</f>
        <v>33</v>
      </c>
      <c r="L1412">
        <f t="shared" ref="L1412:L1475" si="463">J1412-F1412</f>
        <v>-6.7347233768547223</v>
      </c>
      <c r="M1412">
        <f t="shared" si="445"/>
        <v>-0.20408252657135523</v>
      </c>
      <c r="N1412" s="32">
        <f t="shared" si="446"/>
        <v>19.155571068346145</v>
      </c>
      <c r="O1412" s="29">
        <f t="shared" ref="O1412:O1475" si="464">IF(C1412=E1412,ROUND(G1412,1),O1411+N1412)</f>
        <v>56633.547110571686</v>
      </c>
      <c r="P1412">
        <f>MATCH(O1412,LORDetail!$B$2:$B$930,1)</f>
        <v>328</v>
      </c>
      <c r="Q1412">
        <f>INDEX(LORDetail!$B$2:$B$930,P1412)</f>
        <v>56505.032154087894</v>
      </c>
      <c r="R1412">
        <f>INDEX(LORDetail!$D$2:$D$930,P1412)</f>
        <v>51.458413306413902</v>
      </c>
      <c r="S1412">
        <f>INDEX(LORDetail!$E$2:$E$930,P1412)</f>
        <v>-0.95601543024757696</v>
      </c>
      <c r="T1412">
        <f>INDEX(LORDetail!$G$2:$G$930,P1412)</f>
        <v>35.255859999999998</v>
      </c>
      <c r="U1412">
        <f t="shared" si="447"/>
        <v>329</v>
      </c>
      <c r="V1412">
        <f>INDEX(LORDetail!$B$2:$B$930,U1412)</f>
        <v>56765.760849415943</v>
      </c>
      <c r="W1412">
        <f>INDEX(LORDetail!$D$2:$D$930,U1412)</f>
        <v>51.458438597030401</v>
      </c>
      <c r="X1412">
        <f>INDEX(LORDetail!$E$2:$E$930,U1412)</f>
        <v>-0.95977423165196696</v>
      </c>
      <c r="Y1412">
        <f>INDEX(LORDetail!$G$2:$G$930,U1412)</f>
        <v>35.419469999999997</v>
      </c>
      <c r="Z1412">
        <f t="shared" si="448"/>
        <v>260.72869532804907</v>
      </c>
      <c r="AA1412" s="29">
        <f t="shared" si="449"/>
        <v>128.51495648379205</v>
      </c>
      <c r="AB1412">
        <f t="shared" si="450"/>
        <v>0.49290683682551478</v>
      </c>
      <c r="AC1412" s="32">
        <f t="shared" si="451"/>
        <v>51.45842577233168</v>
      </c>
      <c r="AD1412" s="32">
        <f t="shared" si="452"/>
        <v>-0.95786816915807016</v>
      </c>
      <c r="AE1412" s="34">
        <f t="shared" si="453"/>
        <v>35.336504487573023</v>
      </c>
      <c r="AF1412" s="36" t="str">
        <f t="shared" si="454"/>
        <v>PADTON</v>
      </c>
      <c r="AG1412" s="36" t="str">
        <f t="shared" si="455"/>
        <v>RDNGSTN</v>
      </c>
      <c r="AH1412" s="36">
        <f t="shared" si="456"/>
        <v>1408</v>
      </c>
      <c r="AI1412" s="42">
        <f t="shared" si="457"/>
        <v>56633.599999999999</v>
      </c>
      <c r="AJ1412" s="43">
        <f t="shared" si="458"/>
        <v>19.155571068346145</v>
      </c>
      <c r="AK1412" s="43">
        <f t="shared" si="459"/>
        <v>-0.20408252657135523</v>
      </c>
      <c r="AL1412" s="36">
        <f t="shared" si="460"/>
        <v>51.45842577233168</v>
      </c>
      <c r="AM1412" s="36">
        <v>1</v>
      </c>
      <c r="AN1412" s="36">
        <f t="shared" si="461"/>
        <v>-0.95786816915807016</v>
      </c>
      <c r="AO1412" s="36">
        <v>4</v>
      </c>
      <c r="AP1412" s="42">
        <f>INT(AI1412/1000)*1000</f>
        <v>56000</v>
      </c>
      <c r="AQ1412" s="42">
        <f>MOD(AI1412,1000)</f>
        <v>633.59999999999854</v>
      </c>
      <c r="AR1412" s="42">
        <f>MOD(AI1413,1000)-0.2+(AP1413-AP1412)</f>
        <v>652.20000000000141</v>
      </c>
    </row>
    <row r="1413" spans="1:44" x14ac:dyDescent="0.25">
      <c r="A1413" s="32" t="s">
        <v>0</v>
      </c>
      <c r="B1413" s="33" t="s">
        <v>1</v>
      </c>
      <c r="C1413" s="32">
        <v>1409</v>
      </c>
      <c r="D1413">
        <f>MATCH(C1413,TrainRun!$AG$2:$AG$148,1)</f>
        <v>142</v>
      </c>
      <c r="E1413">
        <f>INT(INDEX(TrainRun!$AD$2:$AD$148,'By Second'!D1413))</f>
        <v>1399</v>
      </c>
      <c r="F1413">
        <f>IF(E1413=0,0,INDEX(TrainRun!$AE$2:$AE$148,'By Second'!D1413))</f>
        <v>20.99231380748834</v>
      </c>
      <c r="G1413">
        <f>INDEX(TrainRun!$AF$2:$AF$148,'By Second'!D1413)</f>
        <v>56453.766830641092</v>
      </c>
      <c r="H1413">
        <f t="shared" ref="H1413:H1476" si="465">D1413+1</f>
        <v>143</v>
      </c>
      <c r="I1413">
        <f>INT(INDEX(TrainRun!$AD$2:$AD$148,'By Second'!H1413))</f>
        <v>1432</v>
      </c>
      <c r="J1413">
        <f>INDEX(TrainRun!$AE$2:$AE$148,'By Second'!H1413)</f>
        <v>14.257590430633618</v>
      </c>
      <c r="K1413">
        <f t="shared" si="462"/>
        <v>33</v>
      </c>
      <c r="L1413">
        <f t="shared" si="463"/>
        <v>-6.7347233768547223</v>
      </c>
      <c r="M1413">
        <f t="shared" ref="M1413:M1476" si="466">IF(K1413=0,0,L1413/K1413)</f>
        <v>-0.20408252657135523</v>
      </c>
      <c r="N1413" s="32">
        <f t="shared" ref="N1413:N1476" si="467">IF(C1413=E1413,F1413,N1412+M1413)</f>
        <v>18.95148854177479</v>
      </c>
      <c r="O1413" s="29">
        <f t="shared" si="464"/>
        <v>56652.49859911346</v>
      </c>
      <c r="P1413">
        <f>MATCH(O1413,LORDetail!$B$2:$B$930,1)</f>
        <v>328</v>
      </c>
      <c r="Q1413">
        <f>INDEX(LORDetail!$B$2:$B$930,P1413)</f>
        <v>56505.032154087894</v>
      </c>
      <c r="R1413">
        <f>INDEX(LORDetail!$D$2:$D$930,P1413)</f>
        <v>51.458413306413902</v>
      </c>
      <c r="S1413">
        <f>INDEX(LORDetail!$E$2:$E$930,P1413)</f>
        <v>-0.95601543024757696</v>
      </c>
      <c r="T1413">
        <f>INDEX(LORDetail!$G$2:$G$930,P1413)</f>
        <v>35.255859999999998</v>
      </c>
      <c r="U1413">
        <f t="shared" ref="U1413:U1476" si="468">P1413+1</f>
        <v>329</v>
      </c>
      <c r="V1413">
        <f>INDEX(LORDetail!$B$2:$B$930,U1413)</f>
        <v>56765.760849415943</v>
      </c>
      <c r="W1413">
        <f>INDEX(LORDetail!$D$2:$D$930,U1413)</f>
        <v>51.458438597030401</v>
      </c>
      <c r="X1413">
        <f>INDEX(LORDetail!$E$2:$E$930,U1413)</f>
        <v>-0.95977423165196696</v>
      </c>
      <c r="Y1413">
        <f>INDEX(LORDetail!$G$2:$G$930,U1413)</f>
        <v>35.419469999999997</v>
      </c>
      <c r="Z1413">
        <f t="shared" ref="Z1413:Z1476" si="469">V1413-Q1413</f>
        <v>260.72869532804907</v>
      </c>
      <c r="AA1413" s="29">
        <f t="shared" ref="AA1413:AA1476" si="470">O1413-Q1413</f>
        <v>147.46644502556592</v>
      </c>
      <c r="AB1413">
        <f t="shared" ref="AB1413:AB1476" si="471">AA1413/Z1413</f>
        <v>0.56559346043604253</v>
      </c>
      <c r="AC1413" s="32">
        <f t="shared" ref="AC1413:AC1476" si="472">R1413+(W1413-R1413)*$AB1413</f>
        <v>51.458427610621207</v>
      </c>
      <c r="AD1413" s="32">
        <f t="shared" ref="AD1413:AD1476" si="473">S1413+(X1413-S1413)*$AB1413</f>
        <v>-0.95814138374097779</v>
      </c>
      <c r="AE1413" s="34">
        <f t="shared" ref="AE1413:AE1476" si="474">T1413+(Y1413-T1413)*$AB1413</f>
        <v>35.348396746061937</v>
      </c>
      <c r="AF1413" s="36" t="str">
        <f t="shared" ref="AF1413:AF1476" si="475">A1413</f>
        <v>PADTON</v>
      </c>
      <c r="AG1413" s="36" t="str">
        <f t="shared" ref="AG1413:AG1476" si="476">B1413</f>
        <v>RDNGSTN</v>
      </c>
      <c r="AH1413" s="36">
        <f t="shared" ref="AH1413:AH1476" si="477">C1413</f>
        <v>1409</v>
      </c>
      <c r="AI1413" s="42">
        <f t="shared" ref="AI1413:AI1476" si="478">ROUND(O1413*5,0)/5</f>
        <v>56652.4</v>
      </c>
      <c r="AJ1413" s="43">
        <f t="shared" ref="AJ1413:AJ1476" si="479">N1413</f>
        <v>18.95148854177479</v>
      </c>
      <c r="AK1413" s="43">
        <f t="shared" ref="AK1413:AK1476" si="480">M1413</f>
        <v>-0.20408252657135523</v>
      </c>
      <c r="AL1413" s="36">
        <f t="shared" ref="AL1413:AL1476" si="481">AC1413</f>
        <v>51.458427610621207</v>
      </c>
      <c r="AM1413" s="36">
        <v>1</v>
      </c>
      <c r="AN1413" s="36">
        <f t="shared" ref="AN1413:AN1476" si="482">AD1413</f>
        <v>-0.95814138374097779</v>
      </c>
      <c r="AO1413" s="36">
        <v>4</v>
      </c>
      <c r="AP1413" s="42">
        <f>INT(AI1413/1000)*1000</f>
        <v>56000</v>
      </c>
      <c r="AQ1413" s="42">
        <f>MOD(AI1413,1000)</f>
        <v>652.40000000000146</v>
      </c>
      <c r="AR1413" s="42">
        <f>MOD(AI1414,1000)-0.2+(AP1414-AP1413)</f>
        <v>670.99999999999704</v>
      </c>
    </row>
    <row r="1414" spans="1:44" x14ac:dyDescent="0.25">
      <c r="A1414" s="32" t="s">
        <v>0</v>
      </c>
      <c r="B1414" s="33" t="s">
        <v>1</v>
      </c>
      <c r="C1414" s="32">
        <v>1410</v>
      </c>
      <c r="D1414">
        <f>MATCH(C1414,TrainRun!$AG$2:$AG$148,1)</f>
        <v>142</v>
      </c>
      <c r="E1414">
        <f>INT(INDEX(TrainRun!$AD$2:$AD$148,'By Second'!D1414))</f>
        <v>1399</v>
      </c>
      <c r="F1414">
        <f>IF(E1414=0,0,INDEX(TrainRun!$AE$2:$AE$148,'By Second'!D1414))</f>
        <v>20.99231380748834</v>
      </c>
      <c r="G1414">
        <f>INDEX(TrainRun!$AF$2:$AF$148,'By Second'!D1414)</f>
        <v>56453.766830641092</v>
      </c>
      <c r="H1414">
        <f t="shared" si="465"/>
        <v>143</v>
      </c>
      <c r="I1414">
        <f>INT(INDEX(TrainRun!$AD$2:$AD$148,'By Second'!H1414))</f>
        <v>1432</v>
      </c>
      <c r="J1414">
        <f>INDEX(TrainRun!$AE$2:$AE$148,'By Second'!H1414)</f>
        <v>14.257590430633618</v>
      </c>
      <c r="K1414">
        <f t="shared" si="462"/>
        <v>33</v>
      </c>
      <c r="L1414">
        <f t="shared" si="463"/>
        <v>-6.7347233768547223</v>
      </c>
      <c r="M1414">
        <f t="shared" si="466"/>
        <v>-0.20408252657135523</v>
      </c>
      <c r="N1414" s="32">
        <f t="shared" si="467"/>
        <v>18.747406015203435</v>
      </c>
      <c r="O1414" s="29">
        <f t="shared" si="464"/>
        <v>56671.246005128662</v>
      </c>
      <c r="P1414">
        <f>MATCH(O1414,LORDetail!$B$2:$B$930,1)</f>
        <v>328</v>
      </c>
      <c r="Q1414">
        <f>INDEX(LORDetail!$B$2:$B$930,P1414)</f>
        <v>56505.032154087894</v>
      </c>
      <c r="R1414">
        <f>INDEX(LORDetail!$D$2:$D$930,P1414)</f>
        <v>51.458413306413902</v>
      </c>
      <c r="S1414">
        <f>INDEX(LORDetail!$E$2:$E$930,P1414)</f>
        <v>-0.95601543024757696</v>
      </c>
      <c r="T1414">
        <f>INDEX(LORDetail!$G$2:$G$930,P1414)</f>
        <v>35.255859999999998</v>
      </c>
      <c r="U1414">
        <f t="shared" si="468"/>
        <v>329</v>
      </c>
      <c r="V1414">
        <f>INDEX(LORDetail!$B$2:$B$930,U1414)</f>
        <v>56765.760849415943</v>
      </c>
      <c r="W1414">
        <f>INDEX(LORDetail!$D$2:$D$930,U1414)</f>
        <v>51.458438597030401</v>
      </c>
      <c r="X1414">
        <f>INDEX(LORDetail!$E$2:$E$930,U1414)</f>
        <v>-0.95977423165196696</v>
      </c>
      <c r="Y1414">
        <f>INDEX(LORDetail!$G$2:$G$930,U1414)</f>
        <v>35.419469999999997</v>
      </c>
      <c r="Z1414">
        <f t="shared" si="469"/>
        <v>260.72869532804907</v>
      </c>
      <c r="AA1414" s="29">
        <f t="shared" si="470"/>
        <v>166.21385104076762</v>
      </c>
      <c r="AB1414">
        <f t="shared" si="471"/>
        <v>0.6374973450146606</v>
      </c>
      <c r="AC1414" s="32">
        <f t="shared" si="472"/>
        <v>51.458429429114773</v>
      </c>
      <c r="AD1414" s="32">
        <f t="shared" si="473"/>
        <v>-0.95841165616331292</v>
      </c>
      <c r="AE1414" s="34">
        <f t="shared" si="474"/>
        <v>35.360160940617845</v>
      </c>
      <c r="AF1414" s="36" t="str">
        <f t="shared" si="475"/>
        <v>PADTON</v>
      </c>
      <c r="AG1414" s="36" t="str">
        <f t="shared" si="476"/>
        <v>RDNGSTN</v>
      </c>
      <c r="AH1414" s="36">
        <f t="shared" si="477"/>
        <v>1410</v>
      </c>
      <c r="AI1414" s="42">
        <f t="shared" si="478"/>
        <v>56671.199999999997</v>
      </c>
      <c r="AJ1414" s="43">
        <f t="shared" si="479"/>
        <v>18.747406015203435</v>
      </c>
      <c r="AK1414" s="43">
        <f t="shared" si="480"/>
        <v>-0.20408252657135523</v>
      </c>
      <c r="AL1414" s="36">
        <f t="shared" si="481"/>
        <v>51.458429429114773</v>
      </c>
      <c r="AM1414" s="36">
        <v>1</v>
      </c>
      <c r="AN1414" s="36">
        <f t="shared" si="482"/>
        <v>-0.95841165616331292</v>
      </c>
      <c r="AO1414" s="36">
        <v>4</v>
      </c>
      <c r="AP1414" s="42">
        <f>INT(AI1414/1000)*1000</f>
        <v>56000</v>
      </c>
      <c r="AQ1414" s="42">
        <f>MOD(AI1414,1000)</f>
        <v>671.19999999999709</v>
      </c>
      <c r="AR1414" s="42">
        <f>MOD(AI1415,1000)-0.2+(AP1415-AP1414)</f>
        <v>689.60000000000286</v>
      </c>
    </row>
    <row r="1415" spans="1:44" x14ac:dyDescent="0.25">
      <c r="A1415" s="32" t="s">
        <v>0</v>
      </c>
      <c r="B1415" s="33" t="s">
        <v>1</v>
      </c>
      <c r="C1415" s="32">
        <v>1411</v>
      </c>
      <c r="D1415">
        <f>MATCH(C1415,TrainRun!$AG$2:$AG$148,1)</f>
        <v>142</v>
      </c>
      <c r="E1415">
        <f>INT(INDEX(TrainRun!$AD$2:$AD$148,'By Second'!D1415))</f>
        <v>1399</v>
      </c>
      <c r="F1415">
        <f>IF(E1415=0,0,INDEX(TrainRun!$AE$2:$AE$148,'By Second'!D1415))</f>
        <v>20.99231380748834</v>
      </c>
      <c r="G1415">
        <f>INDEX(TrainRun!$AF$2:$AF$148,'By Second'!D1415)</f>
        <v>56453.766830641092</v>
      </c>
      <c r="H1415">
        <f t="shared" si="465"/>
        <v>143</v>
      </c>
      <c r="I1415">
        <f>INT(INDEX(TrainRun!$AD$2:$AD$148,'By Second'!H1415))</f>
        <v>1432</v>
      </c>
      <c r="J1415">
        <f>INDEX(TrainRun!$AE$2:$AE$148,'By Second'!H1415)</f>
        <v>14.257590430633618</v>
      </c>
      <c r="K1415">
        <f t="shared" si="462"/>
        <v>33</v>
      </c>
      <c r="L1415">
        <f t="shared" si="463"/>
        <v>-6.7347233768547223</v>
      </c>
      <c r="M1415">
        <f t="shared" si="466"/>
        <v>-0.20408252657135523</v>
      </c>
      <c r="N1415" s="32">
        <f t="shared" si="467"/>
        <v>18.54332348863208</v>
      </c>
      <c r="O1415" s="29">
        <f t="shared" si="464"/>
        <v>56689.789328617291</v>
      </c>
      <c r="P1415">
        <f>MATCH(O1415,LORDetail!$B$2:$B$930,1)</f>
        <v>328</v>
      </c>
      <c r="Q1415">
        <f>INDEX(LORDetail!$B$2:$B$930,P1415)</f>
        <v>56505.032154087894</v>
      </c>
      <c r="R1415">
        <f>INDEX(LORDetail!$D$2:$D$930,P1415)</f>
        <v>51.458413306413902</v>
      </c>
      <c r="S1415">
        <f>INDEX(LORDetail!$E$2:$E$930,P1415)</f>
        <v>-0.95601543024757696</v>
      </c>
      <c r="T1415">
        <f>INDEX(LORDetail!$G$2:$G$930,P1415)</f>
        <v>35.255859999999998</v>
      </c>
      <c r="U1415">
        <f t="shared" si="468"/>
        <v>329</v>
      </c>
      <c r="V1415">
        <f>INDEX(LORDetail!$B$2:$B$930,U1415)</f>
        <v>56765.760849415943</v>
      </c>
      <c r="W1415">
        <f>INDEX(LORDetail!$D$2:$D$930,U1415)</f>
        <v>51.458438597030401</v>
      </c>
      <c r="X1415">
        <f>INDEX(LORDetail!$E$2:$E$930,U1415)</f>
        <v>-0.95977423165196696</v>
      </c>
      <c r="Y1415">
        <f>INDEX(LORDetail!$G$2:$G$930,U1415)</f>
        <v>35.419469999999997</v>
      </c>
      <c r="Z1415">
        <f t="shared" si="469"/>
        <v>260.72869532804907</v>
      </c>
      <c r="AA1415" s="29">
        <f t="shared" si="470"/>
        <v>184.75717452939716</v>
      </c>
      <c r="AB1415">
        <f t="shared" si="471"/>
        <v>0.70861849056136883</v>
      </c>
      <c r="AC1415" s="32">
        <f t="shared" si="472"/>
        <v>51.45843122781239</v>
      </c>
      <c r="AD1415" s="32">
        <f t="shared" si="473"/>
        <v>-0.95867898642507576</v>
      </c>
      <c r="AE1415" s="34">
        <f t="shared" si="474"/>
        <v>35.371797071240742</v>
      </c>
      <c r="AF1415" s="36" t="str">
        <f t="shared" si="475"/>
        <v>PADTON</v>
      </c>
      <c r="AG1415" s="36" t="str">
        <f t="shared" si="476"/>
        <v>RDNGSTN</v>
      </c>
      <c r="AH1415" s="36">
        <f t="shared" si="477"/>
        <v>1411</v>
      </c>
      <c r="AI1415" s="42">
        <f t="shared" si="478"/>
        <v>56689.8</v>
      </c>
      <c r="AJ1415" s="43">
        <f t="shared" si="479"/>
        <v>18.54332348863208</v>
      </c>
      <c r="AK1415" s="43">
        <f t="shared" si="480"/>
        <v>-0.20408252657135523</v>
      </c>
      <c r="AL1415" s="36">
        <f t="shared" si="481"/>
        <v>51.45843122781239</v>
      </c>
      <c r="AM1415" s="36">
        <v>1</v>
      </c>
      <c r="AN1415" s="36">
        <f t="shared" si="482"/>
        <v>-0.95867898642507576</v>
      </c>
      <c r="AO1415" s="36">
        <v>4</v>
      </c>
      <c r="AP1415" s="42">
        <f>INT(AI1415/1000)*1000</f>
        <v>56000</v>
      </c>
      <c r="AQ1415" s="42">
        <f>MOD(AI1415,1000)</f>
        <v>689.80000000000291</v>
      </c>
      <c r="AR1415" s="42">
        <f>MOD(AI1416,1000)-0.2+(AP1416-AP1415)</f>
        <v>707.99999999999704</v>
      </c>
    </row>
    <row r="1416" spans="1:44" x14ac:dyDescent="0.25">
      <c r="A1416" s="32" t="s">
        <v>0</v>
      </c>
      <c r="B1416" s="33" t="s">
        <v>1</v>
      </c>
      <c r="C1416" s="32">
        <v>1412</v>
      </c>
      <c r="D1416">
        <f>MATCH(C1416,TrainRun!$AG$2:$AG$148,1)</f>
        <v>142</v>
      </c>
      <c r="E1416">
        <f>INT(INDEX(TrainRun!$AD$2:$AD$148,'By Second'!D1416))</f>
        <v>1399</v>
      </c>
      <c r="F1416">
        <f>IF(E1416=0,0,INDEX(TrainRun!$AE$2:$AE$148,'By Second'!D1416))</f>
        <v>20.99231380748834</v>
      </c>
      <c r="G1416">
        <f>INDEX(TrainRun!$AF$2:$AF$148,'By Second'!D1416)</f>
        <v>56453.766830641092</v>
      </c>
      <c r="H1416">
        <f t="shared" si="465"/>
        <v>143</v>
      </c>
      <c r="I1416">
        <f>INT(INDEX(TrainRun!$AD$2:$AD$148,'By Second'!H1416))</f>
        <v>1432</v>
      </c>
      <c r="J1416">
        <f>INDEX(TrainRun!$AE$2:$AE$148,'By Second'!H1416)</f>
        <v>14.257590430633618</v>
      </c>
      <c r="K1416">
        <f t="shared" si="462"/>
        <v>33</v>
      </c>
      <c r="L1416">
        <f t="shared" si="463"/>
        <v>-6.7347233768547223</v>
      </c>
      <c r="M1416">
        <f t="shared" si="466"/>
        <v>-0.20408252657135523</v>
      </c>
      <c r="N1416" s="32">
        <f t="shared" si="467"/>
        <v>18.339240962060725</v>
      </c>
      <c r="O1416" s="29">
        <f t="shared" si="464"/>
        <v>56708.128569579349</v>
      </c>
      <c r="P1416">
        <f>MATCH(O1416,LORDetail!$B$2:$B$930,1)</f>
        <v>328</v>
      </c>
      <c r="Q1416">
        <f>INDEX(LORDetail!$B$2:$B$930,P1416)</f>
        <v>56505.032154087894</v>
      </c>
      <c r="R1416">
        <f>INDEX(LORDetail!$D$2:$D$930,P1416)</f>
        <v>51.458413306413902</v>
      </c>
      <c r="S1416">
        <f>INDEX(LORDetail!$E$2:$E$930,P1416)</f>
        <v>-0.95601543024757696</v>
      </c>
      <c r="T1416">
        <f>INDEX(LORDetail!$G$2:$G$930,P1416)</f>
        <v>35.255859999999998</v>
      </c>
      <c r="U1416">
        <f t="shared" si="468"/>
        <v>329</v>
      </c>
      <c r="V1416">
        <f>INDEX(LORDetail!$B$2:$B$930,U1416)</f>
        <v>56765.760849415943</v>
      </c>
      <c r="W1416">
        <f>INDEX(LORDetail!$D$2:$D$930,U1416)</f>
        <v>51.458438597030401</v>
      </c>
      <c r="X1416">
        <f>INDEX(LORDetail!$E$2:$E$930,U1416)</f>
        <v>-0.95977423165196696</v>
      </c>
      <c r="Y1416">
        <f>INDEX(LORDetail!$G$2:$G$930,U1416)</f>
        <v>35.419469999999997</v>
      </c>
      <c r="Z1416">
        <f t="shared" si="469"/>
        <v>260.72869532804907</v>
      </c>
      <c r="AA1416" s="29">
        <f t="shared" si="470"/>
        <v>203.09641549145454</v>
      </c>
      <c r="AB1416">
        <f t="shared" si="471"/>
        <v>0.77895689707616744</v>
      </c>
      <c r="AC1416" s="32">
        <f t="shared" si="472"/>
        <v>51.458433006714053</v>
      </c>
      <c r="AD1416" s="32">
        <f t="shared" si="473"/>
        <v>-0.9589433745262661</v>
      </c>
      <c r="AE1416" s="34">
        <f t="shared" si="474"/>
        <v>35.383305137930627</v>
      </c>
      <c r="AF1416" s="36" t="str">
        <f t="shared" si="475"/>
        <v>PADTON</v>
      </c>
      <c r="AG1416" s="36" t="str">
        <f t="shared" si="476"/>
        <v>RDNGSTN</v>
      </c>
      <c r="AH1416" s="36">
        <f t="shared" si="477"/>
        <v>1412</v>
      </c>
      <c r="AI1416" s="42">
        <f t="shared" si="478"/>
        <v>56708.2</v>
      </c>
      <c r="AJ1416" s="43">
        <f t="shared" si="479"/>
        <v>18.339240962060725</v>
      </c>
      <c r="AK1416" s="43">
        <f t="shared" si="480"/>
        <v>-0.20408252657135523</v>
      </c>
      <c r="AL1416" s="36">
        <f t="shared" si="481"/>
        <v>51.458433006714053</v>
      </c>
      <c r="AM1416" s="36">
        <v>1</v>
      </c>
      <c r="AN1416" s="36">
        <f t="shared" si="482"/>
        <v>-0.9589433745262661</v>
      </c>
      <c r="AO1416" s="36">
        <v>4</v>
      </c>
      <c r="AP1416" s="42">
        <f>INT(AI1416/1000)*1000</f>
        <v>56000</v>
      </c>
      <c r="AQ1416" s="42">
        <f>MOD(AI1416,1000)</f>
        <v>708.19999999999709</v>
      </c>
      <c r="AR1416" s="42">
        <f>MOD(AI1417,1000)-0.2+(AP1417-AP1416)</f>
        <v>725.99999999999704</v>
      </c>
    </row>
    <row r="1417" spans="1:44" x14ac:dyDescent="0.25">
      <c r="A1417" s="32" t="s">
        <v>0</v>
      </c>
      <c r="B1417" s="33" t="s">
        <v>1</v>
      </c>
      <c r="C1417" s="32">
        <v>1413</v>
      </c>
      <c r="D1417">
        <f>MATCH(C1417,TrainRun!$AG$2:$AG$148,1)</f>
        <v>142</v>
      </c>
      <c r="E1417">
        <f>INT(INDEX(TrainRun!$AD$2:$AD$148,'By Second'!D1417))</f>
        <v>1399</v>
      </c>
      <c r="F1417">
        <f>IF(E1417=0,0,INDEX(TrainRun!$AE$2:$AE$148,'By Second'!D1417))</f>
        <v>20.99231380748834</v>
      </c>
      <c r="G1417">
        <f>INDEX(TrainRun!$AF$2:$AF$148,'By Second'!D1417)</f>
        <v>56453.766830641092</v>
      </c>
      <c r="H1417">
        <f t="shared" si="465"/>
        <v>143</v>
      </c>
      <c r="I1417">
        <f>INT(INDEX(TrainRun!$AD$2:$AD$148,'By Second'!H1417))</f>
        <v>1432</v>
      </c>
      <c r="J1417">
        <f>INDEX(TrainRun!$AE$2:$AE$148,'By Second'!H1417)</f>
        <v>14.257590430633618</v>
      </c>
      <c r="K1417">
        <f t="shared" si="462"/>
        <v>33</v>
      </c>
      <c r="L1417">
        <f t="shared" si="463"/>
        <v>-6.7347233768547223</v>
      </c>
      <c r="M1417">
        <f t="shared" si="466"/>
        <v>-0.20408252657135523</v>
      </c>
      <c r="N1417" s="32">
        <f t="shared" si="467"/>
        <v>18.13515843548937</v>
      </c>
      <c r="O1417" s="29">
        <f t="shared" si="464"/>
        <v>56726.263728014841</v>
      </c>
      <c r="P1417">
        <f>MATCH(O1417,LORDetail!$B$2:$B$930,1)</f>
        <v>328</v>
      </c>
      <c r="Q1417">
        <f>INDEX(LORDetail!$B$2:$B$930,P1417)</f>
        <v>56505.032154087894</v>
      </c>
      <c r="R1417">
        <f>INDEX(LORDetail!$D$2:$D$930,P1417)</f>
        <v>51.458413306413902</v>
      </c>
      <c r="S1417">
        <f>INDEX(LORDetail!$E$2:$E$930,P1417)</f>
        <v>-0.95601543024757696</v>
      </c>
      <c r="T1417">
        <f>INDEX(LORDetail!$G$2:$G$930,P1417)</f>
        <v>35.255859999999998</v>
      </c>
      <c r="U1417">
        <f t="shared" si="468"/>
        <v>329</v>
      </c>
      <c r="V1417">
        <f>INDEX(LORDetail!$B$2:$B$930,U1417)</f>
        <v>56765.760849415943</v>
      </c>
      <c r="W1417">
        <f>INDEX(LORDetail!$D$2:$D$930,U1417)</f>
        <v>51.458438597030401</v>
      </c>
      <c r="X1417">
        <f>INDEX(LORDetail!$E$2:$E$930,U1417)</f>
        <v>-0.95977423165196696</v>
      </c>
      <c r="Y1417">
        <f>INDEX(LORDetail!$G$2:$G$930,U1417)</f>
        <v>35.419469999999997</v>
      </c>
      <c r="Z1417">
        <f t="shared" si="469"/>
        <v>260.72869532804907</v>
      </c>
      <c r="AA1417" s="29">
        <f t="shared" si="470"/>
        <v>221.23157392694702</v>
      </c>
      <c r="AB1417">
        <f t="shared" si="471"/>
        <v>0.84851256455908419</v>
      </c>
      <c r="AC1417" s="32">
        <f t="shared" si="472"/>
        <v>51.458434765819767</v>
      </c>
      <c r="AD1417" s="32">
        <f t="shared" si="473"/>
        <v>-0.95920482046688416</v>
      </c>
      <c r="AE1417" s="34">
        <f t="shared" si="474"/>
        <v>35.394685140687507</v>
      </c>
      <c r="AF1417" s="36" t="str">
        <f t="shared" si="475"/>
        <v>PADTON</v>
      </c>
      <c r="AG1417" s="36" t="str">
        <f t="shared" si="476"/>
        <v>RDNGSTN</v>
      </c>
      <c r="AH1417" s="36">
        <f t="shared" si="477"/>
        <v>1413</v>
      </c>
      <c r="AI1417" s="42">
        <f t="shared" si="478"/>
        <v>56726.2</v>
      </c>
      <c r="AJ1417" s="43">
        <f t="shared" si="479"/>
        <v>18.13515843548937</v>
      </c>
      <c r="AK1417" s="43">
        <f t="shared" si="480"/>
        <v>-0.20408252657135523</v>
      </c>
      <c r="AL1417" s="36">
        <f t="shared" si="481"/>
        <v>51.458434765819767</v>
      </c>
      <c r="AM1417" s="36">
        <v>1</v>
      </c>
      <c r="AN1417" s="36">
        <f t="shared" si="482"/>
        <v>-0.95920482046688416</v>
      </c>
      <c r="AO1417" s="36">
        <v>4</v>
      </c>
      <c r="AP1417" s="42">
        <f>INT(AI1417/1000)*1000</f>
        <v>56000</v>
      </c>
      <c r="AQ1417" s="42">
        <f>MOD(AI1417,1000)</f>
        <v>726.19999999999709</v>
      </c>
      <c r="AR1417" s="42">
        <f>MOD(AI1418,1000)-0.2+(AP1418-AP1417)</f>
        <v>743.99999999999704</v>
      </c>
    </row>
    <row r="1418" spans="1:44" x14ac:dyDescent="0.25">
      <c r="A1418" s="32" t="s">
        <v>0</v>
      </c>
      <c r="B1418" s="33" t="s">
        <v>1</v>
      </c>
      <c r="C1418" s="32">
        <v>1414</v>
      </c>
      <c r="D1418">
        <f>MATCH(C1418,TrainRun!$AG$2:$AG$148,1)</f>
        <v>142</v>
      </c>
      <c r="E1418">
        <f>INT(INDEX(TrainRun!$AD$2:$AD$148,'By Second'!D1418))</f>
        <v>1399</v>
      </c>
      <c r="F1418">
        <f>IF(E1418=0,0,INDEX(TrainRun!$AE$2:$AE$148,'By Second'!D1418))</f>
        <v>20.99231380748834</v>
      </c>
      <c r="G1418">
        <f>INDEX(TrainRun!$AF$2:$AF$148,'By Second'!D1418)</f>
        <v>56453.766830641092</v>
      </c>
      <c r="H1418">
        <f t="shared" si="465"/>
        <v>143</v>
      </c>
      <c r="I1418">
        <f>INT(INDEX(TrainRun!$AD$2:$AD$148,'By Second'!H1418))</f>
        <v>1432</v>
      </c>
      <c r="J1418">
        <f>INDEX(TrainRun!$AE$2:$AE$148,'By Second'!H1418)</f>
        <v>14.257590430633618</v>
      </c>
      <c r="K1418">
        <f t="shared" si="462"/>
        <v>33</v>
      </c>
      <c r="L1418">
        <f t="shared" si="463"/>
        <v>-6.7347233768547223</v>
      </c>
      <c r="M1418">
        <f t="shared" si="466"/>
        <v>-0.20408252657135523</v>
      </c>
      <c r="N1418" s="32">
        <f t="shared" si="467"/>
        <v>17.931075908918015</v>
      </c>
      <c r="O1418" s="29">
        <f t="shared" si="464"/>
        <v>56744.194803923761</v>
      </c>
      <c r="P1418">
        <f>MATCH(O1418,LORDetail!$B$2:$B$930,1)</f>
        <v>328</v>
      </c>
      <c r="Q1418">
        <f>INDEX(LORDetail!$B$2:$B$930,P1418)</f>
        <v>56505.032154087894</v>
      </c>
      <c r="R1418">
        <f>INDEX(LORDetail!$D$2:$D$930,P1418)</f>
        <v>51.458413306413902</v>
      </c>
      <c r="S1418">
        <f>INDEX(LORDetail!$E$2:$E$930,P1418)</f>
        <v>-0.95601543024757696</v>
      </c>
      <c r="T1418">
        <f>INDEX(LORDetail!$G$2:$G$930,P1418)</f>
        <v>35.255859999999998</v>
      </c>
      <c r="U1418">
        <f t="shared" si="468"/>
        <v>329</v>
      </c>
      <c r="V1418">
        <f>INDEX(LORDetail!$B$2:$B$930,U1418)</f>
        <v>56765.760849415943</v>
      </c>
      <c r="W1418">
        <f>INDEX(LORDetail!$D$2:$D$930,U1418)</f>
        <v>51.458438597030401</v>
      </c>
      <c r="X1418">
        <f>INDEX(LORDetail!$E$2:$E$930,U1418)</f>
        <v>-0.95977423165196696</v>
      </c>
      <c r="Y1418">
        <f>INDEX(LORDetail!$G$2:$G$930,U1418)</f>
        <v>35.419469999999997</v>
      </c>
      <c r="Z1418">
        <f t="shared" si="469"/>
        <v>260.72869532804907</v>
      </c>
      <c r="AA1418" s="29">
        <f t="shared" si="470"/>
        <v>239.16264983586734</v>
      </c>
      <c r="AB1418">
        <f t="shared" si="471"/>
        <v>0.9172854930100911</v>
      </c>
      <c r="AC1418" s="32">
        <f t="shared" si="472"/>
        <v>51.458436505129526</v>
      </c>
      <c r="AD1418" s="32">
        <f t="shared" si="473"/>
        <v>-0.95946332424692982</v>
      </c>
      <c r="AE1418" s="34">
        <f t="shared" si="474"/>
        <v>35.405937079511375</v>
      </c>
      <c r="AF1418" s="36" t="str">
        <f t="shared" si="475"/>
        <v>PADTON</v>
      </c>
      <c r="AG1418" s="36" t="str">
        <f t="shared" si="476"/>
        <v>RDNGSTN</v>
      </c>
      <c r="AH1418" s="36">
        <f t="shared" si="477"/>
        <v>1414</v>
      </c>
      <c r="AI1418" s="42">
        <f t="shared" si="478"/>
        <v>56744.2</v>
      </c>
      <c r="AJ1418" s="43">
        <f t="shared" si="479"/>
        <v>17.931075908918015</v>
      </c>
      <c r="AK1418" s="43">
        <f t="shared" si="480"/>
        <v>-0.20408252657135523</v>
      </c>
      <c r="AL1418" s="36">
        <f t="shared" si="481"/>
        <v>51.458436505129526</v>
      </c>
      <c r="AM1418" s="36">
        <v>1</v>
      </c>
      <c r="AN1418" s="36">
        <f t="shared" si="482"/>
        <v>-0.95946332424692982</v>
      </c>
      <c r="AO1418" s="36">
        <v>4</v>
      </c>
      <c r="AP1418" s="42">
        <f>INT(AI1418/1000)*1000</f>
        <v>56000</v>
      </c>
      <c r="AQ1418" s="42">
        <f>MOD(AI1418,1000)</f>
        <v>744.19999999999709</v>
      </c>
      <c r="AR1418" s="42">
        <f>MOD(AI1419,1000)-0.2+(AP1419-AP1418)</f>
        <v>761.8</v>
      </c>
    </row>
    <row r="1419" spans="1:44" x14ac:dyDescent="0.25">
      <c r="A1419" s="32" t="s">
        <v>0</v>
      </c>
      <c r="B1419" s="33" t="s">
        <v>1</v>
      </c>
      <c r="C1419" s="32">
        <v>1415</v>
      </c>
      <c r="D1419">
        <f>MATCH(C1419,TrainRun!$AG$2:$AG$148,1)</f>
        <v>142</v>
      </c>
      <c r="E1419">
        <f>INT(INDEX(TrainRun!$AD$2:$AD$148,'By Second'!D1419))</f>
        <v>1399</v>
      </c>
      <c r="F1419">
        <f>IF(E1419=0,0,INDEX(TrainRun!$AE$2:$AE$148,'By Second'!D1419))</f>
        <v>20.99231380748834</v>
      </c>
      <c r="G1419">
        <f>INDEX(TrainRun!$AF$2:$AF$148,'By Second'!D1419)</f>
        <v>56453.766830641092</v>
      </c>
      <c r="H1419">
        <f t="shared" si="465"/>
        <v>143</v>
      </c>
      <c r="I1419">
        <f>INT(INDEX(TrainRun!$AD$2:$AD$148,'By Second'!H1419))</f>
        <v>1432</v>
      </c>
      <c r="J1419">
        <f>INDEX(TrainRun!$AE$2:$AE$148,'By Second'!H1419)</f>
        <v>14.257590430633618</v>
      </c>
      <c r="K1419">
        <f t="shared" si="462"/>
        <v>33</v>
      </c>
      <c r="L1419">
        <f t="shared" si="463"/>
        <v>-6.7347233768547223</v>
      </c>
      <c r="M1419">
        <f t="shared" si="466"/>
        <v>-0.20408252657135523</v>
      </c>
      <c r="N1419" s="32">
        <f t="shared" si="467"/>
        <v>17.726993382346659</v>
      </c>
      <c r="O1419" s="29">
        <f t="shared" si="464"/>
        <v>56761.92179730611</v>
      </c>
      <c r="P1419">
        <f>MATCH(O1419,LORDetail!$B$2:$B$930,1)</f>
        <v>328</v>
      </c>
      <c r="Q1419">
        <f>INDEX(LORDetail!$B$2:$B$930,P1419)</f>
        <v>56505.032154087894</v>
      </c>
      <c r="R1419">
        <f>INDEX(LORDetail!$D$2:$D$930,P1419)</f>
        <v>51.458413306413902</v>
      </c>
      <c r="S1419">
        <f>INDEX(LORDetail!$E$2:$E$930,P1419)</f>
        <v>-0.95601543024757696</v>
      </c>
      <c r="T1419">
        <f>INDEX(LORDetail!$G$2:$G$930,P1419)</f>
        <v>35.255859999999998</v>
      </c>
      <c r="U1419">
        <f t="shared" si="468"/>
        <v>329</v>
      </c>
      <c r="V1419">
        <f>INDEX(LORDetail!$B$2:$B$930,U1419)</f>
        <v>56765.760849415943</v>
      </c>
      <c r="W1419">
        <f>INDEX(LORDetail!$D$2:$D$930,U1419)</f>
        <v>51.458438597030401</v>
      </c>
      <c r="X1419">
        <f>INDEX(LORDetail!$E$2:$E$930,U1419)</f>
        <v>-0.95977423165196696</v>
      </c>
      <c r="Y1419">
        <f>INDEX(LORDetail!$G$2:$G$930,U1419)</f>
        <v>35.419469999999997</v>
      </c>
      <c r="Z1419">
        <f t="shared" si="469"/>
        <v>260.72869532804907</v>
      </c>
      <c r="AA1419" s="29">
        <f t="shared" si="470"/>
        <v>256.8896432182155</v>
      </c>
      <c r="AB1419">
        <f t="shared" si="471"/>
        <v>0.98527568242918839</v>
      </c>
      <c r="AC1419" s="32">
        <f t="shared" si="472"/>
        <v>51.458438224643331</v>
      </c>
      <c r="AD1419" s="32">
        <f t="shared" si="473"/>
        <v>-0.95971888586640308</v>
      </c>
      <c r="AE1419" s="34">
        <f t="shared" si="474"/>
        <v>35.417060954402238</v>
      </c>
      <c r="AF1419" s="36" t="str">
        <f t="shared" si="475"/>
        <v>PADTON</v>
      </c>
      <c r="AG1419" s="36" t="str">
        <f t="shared" si="476"/>
        <v>RDNGSTN</v>
      </c>
      <c r="AH1419" s="36">
        <f t="shared" si="477"/>
        <v>1415</v>
      </c>
      <c r="AI1419" s="42">
        <f t="shared" si="478"/>
        <v>56762</v>
      </c>
      <c r="AJ1419" s="43">
        <f t="shared" si="479"/>
        <v>17.726993382346659</v>
      </c>
      <c r="AK1419" s="43">
        <f t="shared" si="480"/>
        <v>-0.20408252657135523</v>
      </c>
      <c r="AL1419" s="36">
        <f t="shared" si="481"/>
        <v>51.458438224643331</v>
      </c>
      <c r="AM1419" s="36">
        <v>1</v>
      </c>
      <c r="AN1419" s="36">
        <f t="shared" si="482"/>
        <v>-0.95971888586640308</v>
      </c>
      <c r="AO1419" s="36">
        <v>4</v>
      </c>
      <c r="AP1419" s="42">
        <f>INT(AI1419/1000)*1000</f>
        <v>56000</v>
      </c>
      <c r="AQ1419" s="42">
        <f>MOD(AI1419,1000)</f>
        <v>762</v>
      </c>
      <c r="AR1419" s="42">
        <f>MOD(AI1420,1000)-0.2+(AP1420-AP1419)</f>
        <v>779.20000000000141</v>
      </c>
    </row>
    <row r="1420" spans="1:44" x14ac:dyDescent="0.25">
      <c r="A1420" s="32" t="s">
        <v>0</v>
      </c>
      <c r="B1420" s="33" t="s">
        <v>1</v>
      </c>
      <c r="C1420" s="32">
        <v>1416</v>
      </c>
      <c r="D1420">
        <f>MATCH(C1420,TrainRun!$AG$2:$AG$148,1)</f>
        <v>142</v>
      </c>
      <c r="E1420">
        <f>INT(INDEX(TrainRun!$AD$2:$AD$148,'By Second'!D1420))</f>
        <v>1399</v>
      </c>
      <c r="F1420">
        <f>IF(E1420=0,0,INDEX(TrainRun!$AE$2:$AE$148,'By Second'!D1420))</f>
        <v>20.99231380748834</v>
      </c>
      <c r="G1420">
        <f>INDEX(TrainRun!$AF$2:$AF$148,'By Second'!D1420)</f>
        <v>56453.766830641092</v>
      </c>
      <c r="H1420">
        <f t="shared" si="465"/>
        <v>143</v>
      </c>
      <c r="I1420">
        <f>INT(INDEX(TrainRun!$AD$2:$AD$148,'By Second'!H1420))</f>
        <v>1432</v>
      </c>
      <c r="J1420">
        <f>INDEX(TrainRun!$AE$2:$AE$148,'By Second'!H1420)</f>
        <v>14.257590430633618</v>
      </c>
      <c r="K1420">
        <f t="shared" si="462"/>
        <v>33</v>
      </c>
      <c r="L1420">
        <f t="shared" si="463"/>
        <v>-6.7347233768547223</v>
      </c>
      <c r="M1420">
        <f t="shared" si="466"/>
        <v>-0.20408252657135523</v>
      </c>
      <c r="N1420" s="32">
        <f t="shared" si="467"/>
        <v>17.522910855775304</v>
      </c>
      <c r="O1420" s="29">
        <f t="shared" si="464"/>
        <v>56779.444708161886</v>
      </c>
      <c r="P1420">
        <f>MATCH(O1420,LORDetail!$B$2:$B$930,1)</f>
        <v>329</v>
      </c>
      <c r="Q1420">
        <f>INDEX(LORDetail!$B$2:$B$930,P1420)</f>
        <v>56765.760849415943</v>
      </c>
      <c r="R1420">
        <f>INDEX(LORDetail!$D$2:$D$930,P1420)</f>
        <v>51.458438597030401</v>
      </c>
      <c r="S1420">
        <f>INDEX(LORDetail!$E$2:$E$930,P1420)</f>
        <v>-0.95977423165196696</v>
      </c>
      <c r="T1420">
        <f>INDEX(LORDetail!$G$2:$G$930,P1420)</f>
        <v>35.419469999999997</v>
      </c>
      <c r="U1420">
        <f t="shared" si="468"/>
        <v>330</v>
      </c>
      <c r="V1420">
        <f>INDEX(LORDetail!$B$2:$B$930,U1420)</f>
        <v>56921.1954592326</v>
      </c>
      <c r="W1420">
        <f>INDEX(LORDetail!$D$2:$D$930,U1420)</f>
        <v>51.458513136955901</v>
      </c>
      <c r="X1420">
        <f>INDEX(LORDetail!$E$2:$E$930,U1420)</f>
        <v>-0.96201199601570797</v>
      </c>
      <c r="Y1420">
        <f>INDEX(LORDetail!$G$2:$G$930,U1420)</f>
        <v>35.517009999999999</v>
      </c>
      <c r="Z1420">
        <f t="shared" si="469"/>
        <v>155.43460981665703</v>
      </c>
      <c r="AA1420" s="29">
        <f t="shared" si="470"/>
        <v>13.683858745942416</v>
      </c>
      <c r="AB1420">
        <f t="shared" si="471"/>
        <v>8.8036112176581638E-2</v>
      </c>
      <c r="AC1420" s="32">
        <f t="shared" si="472"/>
        <v>51.458445159235644</v>
      </c>
      <c r="AD1420" s="32">
        <f t="shared" si="473"/>
        <v>-0.95997123572651799</v>
      </c>
      <c r="AE1420" s="34">
        <f t="shared" si="474"/>
        <v>35.428057042381703</v>
      </c>
      <c r="AF1420" s="36" t="str">
        <f t="shared" si="475"/>
        <v>PADTON</v>
      </c>
      <c r="AG1420" s="36" t="str">
        <f t="shared" si="476"/>
        <v>RDNGSTN</v>
      </c>
      <c r="AH1420" s="36">
        <f t="shared" si="477"/>
        <v>1416</v>
      </c>
      <c r="AI1420" s="42">
        <f t="shared" si="478"/>
        <v>56779.4</v>
      </c>
      <c r="AJ1420" s="43">
        <f t="shared" si="479"/>
        <v>17.522910855775304</v>
      </c>
      <c r="AK1420" s="43">
        <f t="shared" si="480"/>
        <v>-0.20408252657135523</v>
      </c>
      <c r="AL1420" s="36">
        <f t="shared" si="481"/>
        <v>51.458445159235644</v>
      </c>
      <c r="AM1420" s="36">
        <v>1</v>
      </c>
      <c r="AN1420" s="36">
        <f t="shared" si="482"/>
        <v>-0.95997123572651799</v>
      </c>
      <c r="AO1420" s="36">
        <v>4</v>
      </c>
      <c r="AP1420" s="42">
        <f>INT(AI1420/1000)*1000</f>
        <v>56000</v>
      </c>
      <c r="AQ1420" s="42">
        <f>MOD(AI1420,1000)</f>
        <v>779.40000000000146</v>
      </c>
      <c r="AR1420" s="42">
        <f>MOD(AI1421,1000)-0.2+(AP1421-AP1420)</f>
        <v>796.60000000000286</v>
      </c>
    </row>
    <row r="1421" spans="1:44" x14ac:dyDescent="0.25">
      <c r="A1421" s="32" t="s">
        <v>0</v>
      </c>
      <c r="B1421" s="33" t="s">
        <v>1</v>
      </c>
      <c r="C1421" s="32">
        <v>1417</v>
      </c>
      <c r="D1421">
        <f>MATCH(C1421,TrainRun!$AG$2:$AG$148,1)</f>
        <v>142</v>
      </c>
      <c r="E1421">
        <f>INT(INDEX(TrainRun!$AD$2:$AD$148,'By Second'!D1421))</f>
        <v>1399</v>
      </c>
      <c r="F1421">
        <f>IF(E1421=0,0,INDEX(TrainRun!$AE$2:$AE$148,'By Second'!D1421))</f>
        <v>20.99231380748834</v>
      </c>
      <c r="G1421">
        <f>INDEX(TrainRun!$AF$2:$AF$148,'By Second'!D1421)</f>
        <v>56453.766830641092</v>
      </c>
      <c r="H1421">
        <f t="shared" si="465"/>
        <v>143</v>
      </c>
      <c r="I1421">
        <f>INT(INDEX(TrainRun!$AD$2:$AD$148,'By Second'!H1421))</f>
        <v>1432</v>
      </c>
      <c r="J1421">
        <f>INDEX(TrainRun!$AE$2:$AE$148,'By Second'!H1421)</f>
        <v>14.257590430633618</v>
      </c>
      <c r="K1421">
        <f t="shared" si="462"/>
        <v>33</v>
      </c>
      <c r="L1421">
        <f t="shared" si="463"/>
        <v>-6.7347233768547223</v>
      </c>
      <c r="M1421">
        <f t="shared" si="466"/>
        <v>-0.20408252657135523</v>
      </c>
      <c r="N1421" s="32">
        <f t="shared" si="467"/>
        <v>17.318828329203949</v>
      </c>
      <c r="O1421" s="29">
        <f t="shared" si="464"/>
        <v>56796.763536491089</v>
      </c>
      <c r="P1421">
        <f>MATCH(O1421,LORDetail!$B$2:$B$930,1)</f>
        <v>329</v>
      </c>
      <c r="Q1421">
        <f>INDEX(LORDetail!$B$2:$B$930,P1421)</f>
        <v>56765.760849415943</v>
      </c>
      <c r="R1421">
        <f>INDEX(LORDetail!$D$2:$D$930,P1421)</f>
        <v>51.458438597030401</v>
      </c>
      <c r="S1421">
        <f>INDEX(LORDetail!$E$2:$E$930,P1421)</f>
        <v>-0.95977423165196696</v>
      </c>
      <c r="T1421">
        <f>INDEX(LORDetail!$G$2:$G$930,P1421)</f>
        <v>35.419469999999997</v>
      </c>
      <c r="U1421">
        <f t="shared" si="468"/>
        <v>330</v>
      </c>
      <c r="V1421">
        <f>INDEX(LORDetail!$B$2:$B$930,U1421)</f>
        <v>56921.1954592326</v>
      </c>
      <c r="W1421">
        <f>INDEX(LORDetail!$D$2:$D$930,U1421)</f>
        <v>51.458513136955901</v>
      </c>
      <c r="X1421">
        <f>INDEX(LORDetail!$E$2:$E$930,U1421)</f>
        <v>-0.96201199601570797</v>
      </c>
      <c r="Y1421">
        <f>INDEX(LORDetail!$G$2:$G$930,U1421)</f>
        <v>35.517009999999999</v>
      </c>
      <c r="Z1421">
        <f t="shared" si="469"/>
        <v>155.43460981665703</v>
      </c>
      <c r="AA1421" s="29">
        <f t="shared" si="470"/>
        <v>31.002687075146241</v>
      </c>
      <c r="AB1421">
        <f t="shared" si="471"/>
        <v>0.19945806864838839</v>
      </c>
      <c r="AC1421" s="32">
        <f t="shared" si="472"/>
        <v>51.458453464619978</v>
      </c>
      <c r="AD1421" s="32">
        <f t="shared" si="473"/>
        <v>-0.96022057181004894</v>
      </c>
      <c r="AE1421" s="34">
        <f t="shared" si="474"/>
        <v>35.438925140015961</v>
      </c>
      <c r="AF1421" s="36" t="str">
        <f t="shared" si="475"/>
        <v>PADTON</v>
      </c>
      <c r="AG1421" s="36" t="str">
        <f t="shared" si="476"/>
        <v>RDNGSTN</v>
      </c>
      <c r="AH1421" s="36">
        <f t="shared" si="477"/>
        <v>1417</v>
      </c>
      <c r="AI1421" s="42">
        <f t="shared" si="478"/>
        <v>56796.800000000003</v>
      </c>
      <c r="AJ1421" s="43">
        <f t="shared" si="479"/>
        <v>17.318828329203949</v>
      </c>
      <c r="AK1421" s="43">
        <f t="shared" si="480"/>
        <v>-0.20408252657135523</v>
      </c>
      <c r="AL1421" s="36">
        <f t="shared" si="481"/>
        <v>51.458453464619978</v>
      </c>
      <c r="AM1421" s="36">
        <v>1</v>
      </c>
      <c r="AN1421" s="36">
        <f t="shared" si="482"/>
        <v>-0.96022057181004894</v>
      </c>
      <c r="AO1421" s="36">
        <v>4</v>
      </c>
      <c r="AP1421" s="42">
        <f>INT(AI1421/1000)*1000</f>
        <v>56000</v>
      </c>
      <c r="AQ1421" s="42">
        <f>MOD(AI1421,1000)</f>
        <v>796.80000000000291</v>
      </c>
      <c r="AR1421" s="42">
        <f>MOD(AI1422,1000)-0.2+(AP1422-AP1421)</f>
        <v>813.60000000000286</v>
      </c>
    </row>
    <row r="1422" spans="1:44" x14ac:dyDescent="0.25">
      <c r="A1422" s="32" t="s">
        <v>0</v>
      </c>
      <c r="B1422" s="33" t="s">
        <v>1</v>
      </c>
      <c r="C1422" s="32">
        <v>1418</v>
      </c>
      <c r="D1422">
        <f>MATCH(C1422,TrainRun!$AG$2:$AG$148,1)</f>
        <v>142</v>
      </c>
      <c r="E1422">
        <f>INT(INDEX(TrainRun!$AD$2:$AD$148,'By Second'!D1422))</f>
        <v>1399</v>
      </c>
      <c r="F1422">
        <f>IF(E1422=0,0,INDEX(TrainRun!$AE$2:$AE$148,'By Second'!D1422))</f>
        <v>20.99231380748834</v>
      </c>
      <c r="G1422">
        <f>INDEX(TrainRun!$AF$2:$AF$148,'By Second'!D1422)</f>
        <v>56453.766830641092</v>
      </c>
      <c r="H1422">
        <f t="shared" si="465"/>
        <v>143</v>
      </c>
      <c r="I1422">
        <f>INT(INDEX(TrainRun!$AD$2:$AD$148,'By Second'!H1422))</f>
        <v>1432</v>
      </c>
      <c r="J1422">
        <f>INDEX(TrainRun!$AE$2:$AE$148,'By Second'!H1422)</f>
        <v>14.257590430633618</v>
      </c>
      <c r="K1422">
        <f t="shared" si="462"/>
        <v>33</v>
      </c>
      <c r="L1422">
        <f t="shared" si="463"/>
        <v>-6.7347233768547223</v>
      </c>
      <c r="M1422">
        <f t="shared" si="466"/>
        <v>-0.20408252657135523</v>
      </c>
      <c r="N1422" s="32">
        <f t="shared" si="467"/>
        <v>17.114745802632594</v>
      </c>
      <c r="O1422" s="29">
        <f t="shared" si="464"/>
        <v>56813.878282293721</v>
      </c>
      <c r="P1422">
        <f>MATCH(O1422,LORDetail!$B$2:$B$930,1)</f>
        <v>329</v>
      </c>
      <c r="Q1422">
        <f>INDEX(LORDetail!$B$2:$B$930,P1422)</f>
        <v>56765.760849415943</v>
      </c>
      <c r="R1422">
        <f>INDEX(LORDetail!$D$2:$D$930,P1422)</f>
        <v>51.458438597030401</v>
      </c>
      <c r="S1422">
        <f>INDEX(LORDetail!$E$2:$E$930,P1422)</f>
        <v>-0.95977423165196696</v>
      </c>
      <c r="T1422">
        <f>INDEX(LORDetail!$G$2:$G$930,P1422)</f>
        <v>35.419469999999997</v>
      </c>
      <c r="U1422">
        <f t="shared" si="468"/>
        <v>330</v>
      </c>
      <c r="V1422">
        <f>INDEX(LORDetail!$B$2:$B$930,U1422)</f>
        <v>56921.1954592326</v>
      </c>
      <c r="W1422">
        <f>INDEX(LORDetail!$D$2:$D$930,U1422)</f>
        <v>51.458513136955901</v>
      </c>
      <c r="X1422">
        <f>INDEX(LORDetail!$E$2:$E$930,U1422)</f>
        <v>-0.96201199601570797</v>
      </c>
      <c r="Y1422">
        <f>INDEX(LORDetail!$G$2:$G$930,U1422)</f>
        <v>35.517009999999999</v>
      </c>
      <c r="Z1422">
        <f t="shared" si="469"/>
        <v>155.43460981665703</v>
      </c>
      <c r="AA1422" s="29">
        <f t="shared" si="470"/>
        <v>48.117432877777901</v>
      </c>
      <c r="AB1422">
        <f t="shared" si="471"/>
        <v>0.30956704516796385</v>
      </c>
      <c r="AC1422" s="32">
        <f t="shared" si="472"/>
        <v>51.458461672134888</v>
      </c>
      <c r="AD1422" s="32">
        <f t="shared" si="473"/>
        <v>-0.96046696975383239</v>
      </c>
      <c r="AE1422" s="34">
        <f t="shared" si="474"/>
        <v>35.449665169585678</v>
      </c>
      <c r="AF1422" s="36" t="str">
        <f t="shared" si="475"/>
        <v>PADTON</v>
      </c>
      <c r="AG1422" s="36" t="str">
        <f t="shared" si="476"/>
        <v>RDNGSTN</v>
      </c>
      <c r="AH1422" s="36">
        <f t="shared" si="477"/>
        <v>1418</v>
      </c>
      <c r="AI1422" s="42">
        <f t="shared" si="478"/>
        <v>56813.8</v>
      </c>
      <c r="AJ1422" s="43">
        <f t="shared" si="479"/>
        <v>17.114745802632594</v>
      </c>
      <c r="AK1422" s="43">
        <f t="shared" si="480"/>
        <v>-0.20408252657135523</v>
      </c>
      <c r="AL1422" s="36">
        <f t="shared" si="481"/>
        <v>51.458461672134888</v>
      </c>
      <c r="AM1422" s="36">
        <v>1</v>
      </c>
      <c r="AN1422" s="36">
        <f t="shared" si="482"/>
        <v>-0.96046696975383239</v>
      </c>
      <c r="AO1422" s="36">
        <v>4</v>
      </c>
      <c r="AP1422" s="42">
        <f>INT(AI1422/1000)*1000</f>
        <v>56000</v>
      </c>
      <c r="AQ1422" s="42">
        <f>MOD(AI1422,1000)</f>
        <v>813.80000000000291</v>
      </c>
      <c r="AR1422" s="42">
        <f>MOD(AI1423,1000)-0.2+(AP1423-AP1422)</f>
        <v>830.60000000000286</v>
      </c>
    </row>
    <row r="1423" spans="1:44" x14ac:dyDescent="0.25">
      <c r="A1423" s="32" t="s">
        <v>0</v>
      </c>
      <c r="B1423" s="33" t="s">
        <v>1</v>
      </c>
      <c r="C1423" s="32">
        <v>1419</v>
      </c>
      <c r="D1423">
        <f>MATCH(C1423,TrainRun!$AG$2:$AG$148,1)</f>
        <v>142</v>
      </c>
      <c r="E1423">
        <f>INT(INDEX(TrainRun!$AD$2:$AD$148,'By Second'!D1423))</f>
        <v>1399</v>
      </c>
      <c r="F1423">
        <f>IF(E1423=0,0,INDEX(TrainRun!$AE$2:$AE$148,'By Second'!D1423))</f>
        <v>20.99231380748834</v>
      </c>
      <c r="G1423">
        <f>INDEX(TrainRun!$AF$2:$AF$148,'By Second'!D1423)</f>
        <v>56453.766830641092</v>
      </c>
      <c r="H1423">
        <f t="shared" si="465"/>
        <v>143</v>
      </c>
      <c r="I1423">
        <f>INT(INDEX(TrainRun!$AD$2:$AD$148,'By Second'!H1423))</f>
        <v>1432</v>
      </c>
      <c r="J1423">
        <f>INDEX(TrainRun!$AE$2:$AE$148,'By Second'!H1423)</f>
        <v>14.257590430633618</v>
      </c>
      <c r="K1423">
        <f t="shared" si="462"/>
        <v>33</v>
      </c>
      <c r="L1423">
        <f t="shared" si="463"/>
        <v>-6.7347233768547223</v>
      </c>
      <c r="M1423">
        <f t="shared" si="466"/>
        <v>-0.20408252657135523</v>
      </c>
      <c r="N1423" s="32">
        <f t="shared" si="467"/>
        <v>16.910663276061239</v>
      </c>
      <c r="O1423" s="29">
        <f t="shared" si="464"/>
        <v>56830.78894556978</v>
      </c>
      <c r="P1423">
        <f>MATCH(O1423,LORDetail!$B$2:$B$930,1)</f>
        <v>329</v>
      </c>
      <c r="Q1423">
        <f>INDEX(LORDetail!$B$2:$B$930,P1423)</f>
        <v>56765.760849415943</v>
      </c>
      <c r="R1423">
        <f>INDEX(LORDetail!$D$2:$D$930,P1423)</f>
        <v>51.458438597030401</v>
      </c>
      <c r="S1423">
        <f>INDEX(LORDetail!$E$2:$E$930,P1423)</f>
        <v>-0.95977423165196696</v>
      </c>
      <c r="T1423">
        <f>INDEX(LORDetail!$G$2:$G$930,P1423)</f>
        <v>35.419469999999997</v>
      </c>
      <c r="U1423">
        <f t="shared" si="468"/>
        <v>330</v>
      </c>
      <c r="V1423">
        <f>INDEX(LORDetail!$B$2:$B$930,U1423)</f>
        <v>56921.1954592326</v>
      </c>
      <c r="W1423">
        <f>INDEX(LORDetail!$D$2:$D$930,U1423)</f>
        <v>51.458513136955901</v>
      </c>
      <c r="X1423">
        <f>INDEX(LORDetail!$E$2:$E$930,U1423)</f>
        <v>-0.96201199601570797</v>
      </c>
      <c r="Y1423">
        <f>INDEX(LORDetail!$G$2:$G$930,U1423)</f>
        <v>35.517009999999999</v>
      </c>
      <c r="Z1423">
        <f t="shared" si="469"/>
        <v>155.43460981665703</v>
      </c>
      <c r="AA1423" s="29">
        <f t="shared" si="470"/>
        <v>65.028096153837396</v>
      </c>
      <c r="AB1423">
        <f t="shared" si="471"/>
        <v>0.41836304173530797</v>
      </c>
      <c r="AC1423" s="32">
        <f t="shared" si="472"/>
        <v>51.458469781780366</v>
      </c>
      <c r="AD1423" s="32">
        <f t="shared" si="473"/>
        <v>-0.96071042955786856</v>
      </c>
      <c r="AE1423" s="34">
        <f t="shared" si="474"/>
        <v>35.460277131090862</v>
      </c>
      <c r="AF1423" s="36" t="str">
        <f t="shared" si="475"/>
        <v>PADTON</v>
      </c>
      <c r="AG1423" s="36" t="str">
        <f t="shared" si="476"/>
        <v>RDNGSTN</v>
      </c>
      <c r="AH1423" s="36">
        <f t="shared" si="477"/>
        <v>1419</v>
      </c>
      <c r="AI1423" s="42">
        <f t="shared" si="478"/>
        <v>56830.8</v>
      </c>
      <c r="AJ1423" s="43">
        <f t="shared" si="479"/>
        <v>16.910663276061239</v>
      </c>
      <c r="AK1423" s="43">
        <f t="shared" si="480"/>
        <v>-0.20408252657135523</v>
      </c>
      <c r="AL1423" s="36">
        <f t="shared" si="481"/>
        <v>51.458469781780366</v>
      </c>
      <c r="AM1423" s="36">
        <v>1</v>
      </c>
      <c r="AN1423" s="36">
        <f t="shared" si="482"/>
        <v>-0.96071042955786856</v>
      </c>
      <c r="AO1423" s="36">
        <v>4</v>
      </c>
      <c r="AP1423" s="42">
        <f>INT(AI1423/1000)*1000</f>
        <v>56000</v>
      </c>
      <c r="AQ1423" s="42">
        <f>MOD(AI1423,1000)</f>
        <v>830.80000000000291</v>
      </c>
      <c r="AR1423" s="42">
        <f>MOD(AI1424,1000)-0.2+(AP1424-AP1423)</f>
        <v>847.20000000000141</v>
      </c>
    </row>
    <row r="1424" spans="1:44" x14ac:dyDescent="0.25">
      <c r="A1424" s="32" t="s">
        <v>0</v>
      </c>
      <c r="B1424" s="33" t="s">
        <v>1</v>
      </c>
      <c r="C1424" s="32">
        <v>1420</v>
      </c>
      <c r="D1424">
        <f>MATCH(C1424,TrainRun!$AG$2:$AG$148,1)</f>
        <v>142</v>
      </c>
      <c r="E1424">
        <f>INT(INDEX(TrainRun!$AD$2:$AD$148,'By Second'!D1424))</f>
        <v>1399</v>
      </c>
      <c r="F1424">
        <f>IF(E1424=0,0,INDEX(TrainRun!$AE$2:$AE$148,'By Second'!D1424))</f>
        <v>20.99231380748834</v>
      </c>
      <c r="G1424">
        <f>INDEX(TrainRun!$AF$2:$AF$148,'By Second'!D1424)</f>
        <v>56453.766830641092</v>
      </c>
      <c r="H1424">
        <f t="shared" si="465"/>
        <v>143</v>
      </c>
      <c r="I1424">
        <f>INT(INDEX(TrainRun!$AD$2:$AD$148,'By Second'!H1424))</f>
        <v>1432</v>
      </c>
      <c r="J1424">
        <f>INDEX(TrainRun!$AE$2:$AE$148,'By Second'!H1424)</f>
        <v>14.257590430633618</v>
      </c>
      <c r="K1424">
        <f t="shared" si="462"/>
        <v>33</v>
      </c>
      <c r="L1424">
        <f t="shared" si="463"/>
        <v>-6.7347233768547223</v>
      </c>
      <c r="M1424">
        <f t="shared" si="466"/>
        <v>-0.20408252657135523</v>
      </c>
      <c r="N1424" s="32">
        <f t="shared" si="467"/>
        <v>16.706580749489884</v>
      </c>
      <c r="O1424" s="29">
        <f t="shared" si="464"/>
        <v>56847.495526319268</v>
      </c>
      <c r="P1424">
        <f>MATCH(O1424,LORDetail!$B$2:$B$930,1)</f>
        <v>329</v>
      </c>
      <c r="Q1424">
        <f>INDEX(LORDetail!$B$2:$B$930,P1424)</f>
        <v>56765.760849415943</v>
      </c>
      <c r="R1424">
        <f>INDEX(LORDetail!$D$2:$D$930,P1424)</f>
        <v>51.458438597030401</v>
      </c>
      <c r="S1424">
        <f>INDEX(LORDetail!$E$2:$E$930,P1424)</f>
        <v>-0.95977423165196696</v>
      </c>
      <c r="T1424">
        <f>INDEX(LORDetail!$G$2:$G$930,P1424)</f>
        <v>35.419469999999997</v>
      </c>
      <c r="U1424">
        <f t="shared" si="468"/>
        <v>330</v>
      </c>
      <c r="V1424">
        <f>INDEX(LORDetail!$B$2:$B$930,U1424)</f>
        <v>56921.1954592326</v>
      </c>
      <c r="W1424">
        <f>INDEX(LORDetail!$D$2:$D$930,U1424)</f>
        <v>51.458513136955901</v>
      </c>
      <c r="X1424">
        <f>INDEX(LORDetail!$E$2:$E$930,U1424)</f>
        <v>-0.96201199601570797</v>
      </c>
      <c r="Y1424">
        <f>INDEX(LORDetail!$G$2:$G$930,U1424)</f>
        <v>35.517009999999999</v>
      </c>
      <c r="Z1424">
        <f t="shared" si="469"/>
        <v>155.43460981665703</v>
      </c>
      <c r="AA1424" s="29">
        <f t="shared" si="470"/>
        <v>81.734676903324726</v>
      </c>
      <c r="AB1424">
        <f t="shared" si="471"/>
        <v>0.52584605835042086</v>
      </c>
      <c r="AC1424" s="32">
        <f t="shared" si="472"/>
        <v>51.458477793556412</v>
      </c>
      <c r="AD1424" s="32">
        <f t="shared" si="473"/>
        <v>-0.96095095122215723</v>
      </c>
      <c r="AE1424" s="34">
        <f t="shared" si="474"/>
        <v>35.470761024531498</v>
      </c>
      <c r="AF1424" s="36" t="str">
        <f t="shared" si="475"/>
        <v>PADTON</v>
      </c>
      <c r="AG1424" s="36" t="str">
        <f t="shared" si="476"/>
        <v>RDNGSTN</v>
      </c>
      <c r="AH1424" s="36">
        <f t="shared" si="477"/>
        <v>1420</v>
      </c>
      <c r="AI1424" s="42">
        <f t="shared" si="478"/>
        <v>56847.4</v>
      </c>
      <c r="AJ1424" s="43">
        <f t="shared" si="479"/>
        <v>16.706580749489884</v>
      </c>
      <c r="AK1424" s="43">
        <f t="shared" si="480"/>
        <v>-0.20408252657135523</v>
      </c>
      <c r="AL1424" s="36">
        <f t="shared" si="481"/>
        <v>51.458477793556412</v>
      </c>
      <c r="AM1424" s="36">
        <v>1</v>
      </c>
      <c r="AN1424" s="36">
        <f t="shared" si="482"/>
        <v>-0.96095095122215723</v>
      </c>
      <c r="AO1424" s="36">
        <v>4</v>
      </c>
      <c r="AP1424" s="42">
        <f>INT(AI1424/1000)*1000</f>
        <v>56000</v>
      </c>
      <c r="AQ1424" s="42">
        <f>MOD(AI1424,1000)</f>
        <v>847.40000000000146</v>
      </c>
      <c r="AR1424" s="42">
        <f>MOD(AI1425,1000)-0.2+(AP1425-AP1424)</f>
        <v>863.8</v>
      </c>
    </row>
    <row r="1425" spans="1:44" x14ac:dyDescent="0.25">
      <c r="A1425" s="32" t="s">
        <v>0</v>
      </c>
      <c r="B1425" s="33" t="s">
        <v>1</v>
      </c>
      <c r="C1425" s="32">
        <v>1421</v>
      </c>
      <c r="D1425">
        <f>MATCH(C1425,TrainRun!$AG$2:$AG$148,1)</f>
        <v>142</v>
      </c>
      <c r="E1425">
        <f>INT(INDEX(TrainRun!$AD$2:$AD$148,'By Second'!D1425))</f>
        <v>1399</v>
      </c>
      <c r="F1425">
        <f>IF(E1425=0,0,INDEX(TrainRun!$AE$2:$AE$148,'By Second'!D1425))</f>
        <v>20.99231380748834</v>
      </c>
      <c r="G1425">
        <f>INDEX(TrainRun!$AF$2:$AF$148,'By Second'!D1425)</f>
        <v>56453.766830641092</v>
      </c>
      <c r="H1425">
        <f t="shared" si="465"/>
        <v>143</v>
      </c>
      <c r="I1425">
        <f>INT(INDEX(TrainRun!$AD$2:$AD$148,'By Second'!H1425))</f>
        <v>1432</v>
      </c>
      <c r="J1425">
        <f>INDEX(TrainRun!$AE$2:$AE$148,'By Second'!H1425)</f>
        <v>14.257590430633618</v>
      </c>
      <c r="K1425">
        <f t="shared" si="462"/>
        <v>33</v>
      </c>
      <c r="L1425">
        <f t="shared" si="463"/>
        <v>-6.7347233768547223</v>
      </c>
      <c r="M1425">
        <f t="shared" si="466"/>
        <v>-0.20408252657135523</v>
      </c>
      <c r="N1425" s="32">
        <f t="shared" si="467"/>
        <v>16.502498222918529</v>
      </c>
      <c r="O1425" s="29">
        <f t="shared" si="464"/>
        <v>56863.998024542183</v>
      </c>
      <c r="P1425">
        <f>MATCH(O1425,LORDetail!$B$2:$B$930,1)</f>
        <v>329</v>
      </c>
      <c r="Q1425">
        <f>INDEX(LORDetail!$B$2:$B$930,P1425)</f>
        <v>56765.760849415943</v>
      </c>
      <c r="R1425">
        <f>INDEX(LORDetail!$D$2:$D$930,P1425)</f>
        <v>51.458438597030401</v>
      </c>
      <c r="S1425">
        <f>INDEX(LORDetail!$E$2:$E$930,P1425)</f>
        <v>-0.95977423165196696</v>
      </c>
      <c r="T1425">
        <f>INDEX(LORDetail!$G$2:$G$930,P1425)</f>
        <v>35.419469999999997</v>
      </c>
      <c r="U1425">
        <f t="shared" si="468"/>
        <v>330</v>
      </c>
      <c r="V1425">
        <f>INDEX(LORDetail!$B$2:$B$930,U1425)</f>
        <v>56921.1954592326</v>
      </c>
      <c r="W1425">
        <f>INDEX(LORDetail!$D$2:$D$930,U1425)</f>
        <v>51.458513136955901</v>
      </c>
      <c r="X1425">
        <f>INDEX(LORDetail!$E$2:$E$930,U1425)</f>
        <v>-0.96201199601570797</v>
      </c>
      <c r="Y1425">
        <f>INDEX(LORDetail!$G$2:$G$930,U1425)</f>
        <v>35.517009999999999</v>
      </c>
      <c r="Z1425">
        <f t="shared" si="469"/>
        <v>155.43460981665703</v>
      </c>
      <c r="AA1425" s="29">
        <f t="shared" si="470"/>
        <v>98.23717512623989</v>
      </c>
      <c r="AB1425">
        <f t="shared" si="471"/>
        <v>0.63201609501330236</v>
      </c>
      <c r="AC1425" s="32">
        <f t="shared" si="472"/>
        <v>51.458485707463041</v>
      </c>
      <c r="AD1425" s="32">
        <f t="shared" si="473"/>
        <v>-0.96118853474669852</v>
      </c>
      <c r="AE1425" s="34">
        <f t="shared" si="474"/>
        <v>35.481116849907593</v>
      </c>
      <c r="AF1425" s="36" t="str">
        <f t="shared" si="475"/>
        <v>PADTON</v>
      </c>
      <c r="AG1425" s="36" t="str">
        <f t="shared" si="476"/>
        <v>RDNGSTN</v>
      </c>
      <c r="AH1425" s="36">
        <f t="shared" si="477"/>
        <v>1421</v>
      </c>
      <c r="AI1425" s="42">
        <f t="shared" si="478"/>
        <v>56864</v>
      </c>
      <c r="AJ1425" s="43">
        <f t="shared" si="479"/>
        <v>16.502498222918529</v>
      </c>
      <c r="AK1425" s="43">
        <f t="shared" si="480"/>
        <v>-0.20408252657135523</v>
      </c>
      <c r="AL1425" s="36">
        <f t="shared" si="481"/>
        <v>51.458485707463041</v>
      </c>
      <c r="AM1425" s="36">
        <v>1</v>
      </c>
      <c r="AN1425" s="36">
        <f t="shared" si="482"/>
        <v>-0.96118853474669852</v>
      </c>
      <c r="AO1425" s="36">
        <v>4</v>
      </c>
      <c r="AP1425" s="42">
        <f>INT(AI1425/1000)*1000</f>
        <v>56000</v>
      </c>
      <c r="AQ1425" s="42">
        <f>MOD(AI1425,1000)</f>
        <v>864</v>
      </c>
      <c r="AR1425" s="42">
        <f>MOD(AI1426,1000)-0.2+(AP1426-AP1425)</f>
        <v>879.99999999999704</v>
      </c>
    </row>
    <row r="1426" spans="1:44" x14ac:dyDescent="0.25">
      <c r="A1426" s="32" t="s">
        <v>0</v>
      </c>
      <c r="B1426" s="33" t="s">
        <v>1</v>
      </c>
      <c r="C1426" s="32">
        <v>1422</v>
      </c>
      <c r="D1426">
        <f>MATCH(C1426,TrainRun!$AG$2:$AG$148,1)</f>
        <v>142</v>
      </c>
      <c r="E1426">
        <f>INT(INDEX(TrainRun!$AD$2:$AD$148,'By Second'!D1426))</f>
        <v>1399</v>
      </c>
      <c r="F1426">
        <f>IF(E1426=0,0,INDEX(TrainRun!$AE$2:$AE$148,'By Second'!D1426))</f>
        <v>20.99231380748834</v>
      </c>
      <c r="G1426">
        <f>INDEX(TrainRun!$AF$2:$AF$148,'By Second'!D1426)</f>
        <v>56453.766830641092</v>
      </c>
      <c r="H1426">
        <f t="shared" si="465"/>
        <v>143</v>
      </c>
      <c r="I1426">
        <f>INT(INDEX(TrainRun!$AD$2:$AD$148,'By Second'!H1426))</f>
        <v>1432</v>
      </c>
      <c r="J1426">
        <f>INDEX(TrainRun!$AE$2:$AE$148,'By Second'!H1426)</f>
        <v>14.257590430633618</v>
      </c>
      <c r="K1426">
        <f t="shared" si="462"/>
        <v>33</v>
      </c>
      <c r="L1426">
        <f t="shared" si="463"/>
        <v>-6.7347233768547223</v>
      </c>
      <c r="M1426">
        <f t="shared" si="466"/>
        <v>-0.20408252657135523</v>
      </c>
      <c r="N1426" s="32">
        <f t="shared" si="467"/>
        <v>16.298415696347174</v>
      </c>
      <c r="O1426" s="29">
        <f t="shared" si="464"/>
        <v>56880.296440238533</v>
      </c>
      <c r="P1426">
        <f>MATCH(O1426,LORDetail!$B$2:$B$930,1)</f>
        <v>329</v>
      </c>
      <c r="Q1426">
        <f>INDEX(LORDetail!$B$2:$B$930,P1426)</f>
        <v>56765.760849415943</v>
      </c>
      <c r="R1426">
        <f>INDEX(LORDetail!$D$2:$D$930,P1426)</f>
        <v>51.458438597030401</v>
      </c>
      <c r="S1426">
        <f>INDEX(LORDetail!$E$2:$E$930,P1426)</f>
        <v>-0.95977423165196696</v>
      </c>
      <c r="T1426">
        <f>INDEX(LORDetail!$G$2:$G$930,P1426)</f>
        <v>35.419469999999997</v>
      </c>
      <c r="U1426">
        <f t="shared" si="468"/>
        <v>330</v>
      </c>
      <c r="V1426">
        <f>INDEX(LORDetail!$B$2:$B$930,U1426)</f>
        <v>56921.1954592326</v>
      </c>
      <c r="W1426">
        <f>INDEX(LORDetail!$D$2:$D$930,U1426)</f>
        <v>51.458513136955901</v>
      </c>
      <c r="X1426">
        <f>INDEX(LORDetail!$E$2:$E$930,U1426)</f>
        <v>-0.96201199601570797</v>
      </c>
      <c r="Y1426">
        <f>INDEX(LORDetail!$G$2:$G$930,U1426)</f>
        <v>35.517009999999999</v>
      </c>
      <c r="Z1426">
        <f t="shared" si="469"/>
        <v>155.43460981665703</v>
      </c>
      <c r="AA1426" s="29">
        <f t="shared" si="470"/>
        <v>114.53559082259017</v>
      </c>
      <c r="AB1426">
        <f t="shared" si="471"/>
        <v>0.73687315172399948</v>
      </c>
      <c r="AC1426" s="32">
        <f t="shared" si="472"/>
        <v>51.458493523500231</v>
      </c>
      <c r="AD1426" s="32">
        <f t="shared" si="473"/>
        <v>-0.96142318013149242</v>
      </c>
      <c r="AE1426" s="34">
        <f t="shared" si="474"/>
        <v>35.491344607219155</v>
      </c>
      <c r="AF1426" s="36" t="str">
        <f t="shared" si="475"/>
        <v>PADTON</v>
      </c>
      <c r="AG1426" s="36" t="str">
        <f t="shared" si="476"/>
        <v>RDNGSTN</v>
      </c>
      <c r="AH1426" s="36">
        <f t="shared" si="477"/>
        <v>1422</v>
      </c>
      <c r="AI1426" s="42">
        <f t="shared" si="478"/>
        <v>56880.2</v>
      </c>
      <c r="AJ1426" s="43">
        <f t="shared" si="479"/>
        <v>16.298415696347174</v>
      </c>
      <c r="AK1426" s="43">
        <f t="shared" si="480"/>
        <v>-0.20408252657135523</v>
      </c>
      <c r="AL1426" s="36">
        <f t="shared" si="481"/>
        <v>51.458493523500231</v>
      </c>
      <c r="AM1426" s="36">
        <v>1</v>
      </c>
      <c r="AN1426" s="36">
        <f t="shared" si="482"/>
        <v>-0.96142318013149242</v>
      </c>
      <c r="AO1426" s="36">
        <v>4</v>
      </c>
      <c r="AP1426" s="42">
        <f>INT(AI1426/1000)*1000</f>
        <v>56000</v>
      </c>
      <c r="AQ1426" s="42">
        <f>MOD(AI1426,1000)</f>
        <v>880.19999999999709</v>
      </c>
      <c r="AR1426" s="42">
        <f>MOD(AI1427,1000)-0.2+(AP1427-AP1426)</f>
        <v>896.20000000000141</v>
      </c>
    </row>
    <row r="1427" spans="1:44" x14ac:dyDescent="0.25">
      <c r="A1427" s="32" t="s">
        <v>0</v>
      </c>
      <c r="B1427" s="33" t="s">
        <v>1</v>
      </c>
      <c r="C1427" s="32">
        <v>1423</v>
      </c>
      <c r="D1427">
        <f>MATCH(C1427,TrainRun!$AG$2:$AG$148,1)</f>
        <v>142</v>
      </c>
      <c r="E1427">
        <f>INT(INDEX(TrainRun!$AD$2:$AD$148,'By Second'!D1427))</f>
        <v>1399</v>
      </c>
      <c r="F1427">
        <f>IF(E1427=0,0,INDEX(TrainRun!$AE$2:$AE$148,'By Second'!D1427))</f>
        <v>20.99231380748834</v>
      </c>
      <c r="G1427">
        <f>INDEX(TrainRun!$AF$2:$AF$148,'By Second'!D1427)</f>
        <v>56453.766830641092</v>
      </c>
      <c r="H1427">
        <f t="shared" si="465"/>
        <v>143</v>
      </c>
      <c r="I1427">
        <f>INT(INDEX(TrainRun!$AD$2:$AD$148,'By Second'!H1427))</f>
        <v>1432</v>
      </c>
      <c r="J1427">
        <f>INDEX(TrainRun!$AE$2:$AE$148,'By Second'!H1427)</f>
        <v>14.257590430633618</v>
      </c>
      <c r="K1427">
        <f t="shared" si="462"/>
        <v>33</v>
      </c>
      <c r="L1427">
        <f t="shared" si="463"/>
        <v>-6.7347233768547223</v>
      </c>
      <c r="M1427">
        <f t="shared" si="466"/>
        <v>-0.20408252657135523</v>
      </c>
      <c r="N1427" s="32">
        <f t="shared" si="467"/>
        <v>16.094333169775819</v>
      </c>
      <c r="O1427" s="29">
        <f t="shared" si="464"/>
        <v>56896.390773408311</v>
      </c>
      <c r="P1427">
        <f>MATCH(O1427,LORDetail!$B$2:$B$930,1)</f>
        <v>329</v>
      </c>
      <c r="Q1427">
        <f>INDEX(LORDetail!$B$2:$B$930,P1427)</f>
        <v>56765.760849415943</v>
      </c>
      <c r="R1427">
        <f>INDEX(LORDetail!$D$2:$D$930,P1427)</f>
        <v>51.458438597030401</v>
      </c>
      <c r="S1427">
        <f>INDEX(LORDetail!$E$2:$E$930,P1427)</f>
        <v>-0.95977423165196696</v>
      </c>
      <c r="T1427">
        <f>INDEX(LORDetail!$G$2:$G$930,P1427)</f>
        <v>35.419469999999997</v>
      </c>
      <c r="U1427">
        <f t="shared" si="468"/>
        <v>330</v>
      </c>
      <c r="V1427">
        <f>INDEX(LORDetail!$B$2:$B$930,U1427)</f>
        <v>56921.1954592326</v>
      </c>
      <c r="W1427">
        <f>INDEX(LORDetail!$D$2:$D$930,U1427)</f>
        <v>51.458513136955901</v>
      </c>
      <c r="X1427">
        <f>INDEX(LORDetail!$E$2:$E$930,U1427)</f>
        <v>-0.96201199601570797</v>
      </c>
      <c r="Y1427">
        <f>INDEX(LORDetail!$G$2:$G$930,U1427)</f>
        <v>35.517009999999999</v>
      </c>
      <c r="Z1427">
        <f t="shared" si="469"/>
        <v>155.43460981665703</v>
      </c>
      <c r="AA1427" s="29">
        <f t="shared" si="470"/>
        <v>130.62992399236828</v>
      </c>
      <c r="AB1427">
        <f t="shared" si="471"/>
        <v>0.84041722848246514</v>
      </c>
      <c r="AC1427" s="32">
        <f t="shared" si="472"/>
        <v>51.458501241668003</v>
      </c>
      <c r="AD1427" s="32">
        <f t="shared" si="473"/>
        <v>-0.96165488737653904</v>
      </c>
      <c r="AE1427" s="34">
        <f t="shared" si="474"/>
        <v>35.501444296466175</v>
      </c>
      <c r="AF1427" s="36" t="str">
        <f t="shared" si="475"/>
        <v>PADTON</v>
      </c>
      <c r="AG1427" s="36" t="str">
        <f t="shared" si="476"/>
        <v>RDNGSTN</v>
      </c>
      <c r="AH1427" s="36">
        <f t="shared" si="477"/>
        <v>1423</v>
      </c>
      <c r="AI1427" s="42">
        <f t="shared" si="478"/>
        <v>56896.4</v>
      </c>
      <c r="AJ1427" s="43">
        <f t="shared" si="479"/>
        <v>16.094333169775819</v>
      </c>
      <c r="AK1427" s="43">
        <f t="shared" si="480"/>
        <v>-0.20408252657135523</v>
      </c>
      <c r="AL1427" s="36">
        <f t="shared" si="481"/>
        <v>51.458501241668003</v>
      </c>
      <c r="AM1427" s="36">
        <v>1</v>
      </c>
      <c r="AN1427" s="36">
        <f t="shared" si="482"/>
        <v>-0.96165488737653904</v>
      </c>
      <c r="AO1427" s="36">
        <v>4</v>
      </c>
      <c r="AP1427" s="42">
        <f>INT(AI1427/1000)*1000</f>
        <v>56000</v>
      </c>
      <c r="AQ1427" s="42">
        <f>MOD(AI1427,1000)</f>
        <v>896.40000000000146</v>
      </c>
      <c r="AR1427" s="42">
        <f>MOD(AI1428,1000)-0.2+(AP1428-AP1427)</f>
        <v>911.99999999999704</v>
      </c>
    </row>
    <row r="1428" spans="1:44" x14ac:dyDescent="0.25">
      <c r="A1428" s="32" t="s">
        <v>0</v>
      </c>
      <c r="B1428" s="33" t="s">
        <v>1</v>
      </c>
      <c r="C1428" s="32">
        <v>1424</v>
      </c>
      <c r="D1428">
        <f>MATCH(C1428,TrainRun!$AG$2:$AG$148,1)</f>
        <v>142</v>
      </c>
      <c r="E1428">
        <f>INT(INDEX(TrainRun!$AD$2:$AD$148,'By Second'!D1428))</f>
        <v>1399</v>
      </c>
      <c r="F1428">
        <f>IF(E1428=0,0,INDEX(TrainRun!$AE$2:$AE$148,'By Second'!D1428))</f>
        <v>20.99231380748834</v>
      </c>
      <c r="G1428">
        <f>INDEX(TrainRun!$AF$2:$AF$148,'By Second'!D1428)</f>
        <v>56453.766830641092</v>
      </c>
      <c r="H1428">
        <f t="shared" si="465"/>
        <v>143</v>
      </c>
      <c r="I1428">
        <f>INT(INDEX(TrainRun!$AD$2:$AD$148,'By Second'!H1428))</f>
        <v>1432</v>
      </c>
      <c r="J1428">
        <f>INDEX(TrainRun!$AE$2:$AE$148,'By Second'!H1428)</f>
        <v>14.257590430633618</v>
      </c>
      <c r="K1428">
        <f t="shared" si="462"/>
        <v>33</v>
      </c>
      <c r="L1428">
        <f t="shared" si="463"/>
        <v>-6.7347233768547223</v>
      </c>
      <c r="M1428">
        <f t="shared" si="466"/>
        <v>-0.20408252657135523</v>
      </c>
      <c r="N1428" s="32">
        <f t="shared" si="467"/>
        <v>15.890250643204464</v>
      </c>
      <c r="O1428" s="29">
        <f t="shared" si="464"/>
        <v>56912.281024051517</v>
      </c>
      <c r="P1428">
        <f>MATCH(O1428,LORDetail!$B$2:$B$930,1)</f>
        <v>329</v>
      </c>
      <c r="Q1428">
        <f>INDEX(LORDetail!$B$2:$B$930,P1428)</f>
        <v>56765.760849415943</v>
      </c>
      <c r="R1428">
        <f>INDEX(LORDetail!$D$2:$D$930,P1428)</f>
        <v>51.458438597030401</v>
      </c>
      <c r="S1428">
        <f>INDEX(LORDetail!$E$2:$E$930,P1428)</f>
        <v>-0.95977423165196696</v>
      </c>
      <c r="T1428">
        <f>INDEX(LORDetail!$G$2:$G$930,P1428)</f>
        <v>35.419469999999997</v>
      </c>
      <c r="U1428">
        <f t="shared" si="468"/>
        <v>330</v>
      </c>
      <c r="V1428">
        <f>INDEX(LORDetail!$B$2:$B$930,U1428)</f>
        <v>56921.1954592326</v>
      </c>
      <c r="W1428">
        <f>INDEX(LORDetail!$D$2:$D$930,U1428)</f>
        <v>51.458513136955901</v>
      </c>
      <c r="X1428">
        <f>INDEX(LORDetail!$E$2:$E$930,U1428)</f>
        <v>-0.96201199601570797</v>
      </c>
      <c r="Y1428">
        <f>INDEX(LORDetail!$G$2:$G$930,U1428)</f>
        <v>35.517009999999999</v>
      </c>
      <c r="Z1428">
        <f t="shared" si="469"/>
        <v>155.43460981665703</v>
      </c>
      <c r="AA1428" s="29">
        <f t="shared" si="470"/>
        <v>146.52017463557422</v>
      </c>
      <c r="AB1428">
        <f t="shared" si="471"/>
        <v>0.94264832528869968</v>
      </c>
      <c r="AC1428" s="32">
        <f t="shared" si="472"/>
        <v>51.458508861966344</v>
      </c>
      <c r="AD1428" s="32">
        <f t="shared" si="473"/>
        <v>-0.96188365648183816</v>
      </c>
      <c r="AE1428" s="34">
        <f t="shared" si="474"/>
        <v>35.511415917648655</v>
      </c>
      <c r="AF1428" s="36" t="str">
        <f t="shared" si="475"/>
        <v>PADTON</v>
      </c>
      <c r="AG1428" s="36" t="str">
        <f t="shared" si="476"/>
        <v>RDNGSTN</v>
      </c>
      <c r="AH1428" s="36">
        <f t="shared" si="477"/>
        <v>1424</v>
      </c>
      <c r="AI1428" s="42">
        <f t="shared" si="478"/>
        <v>56912.2</v>
      </c>
      <c r="AJ1428" s="43">
        <f t="shared" si="479"/>
        <v>15.890250643204464</v>
      </c>
      <c r="AK1428" s="43">
        <f t="shared" si="480"/>
        <v>-0.20408252657135523</v>
      </c>
      <c r="AL1428" s="36">
        <f t="shared" si="481"/>
        <v>51.458508861966344</v>
      </c>
      <c r="AM1428" s="36">
        <v>1</v>
      </c>
      <c r="AN1428" s="36">
        <f t="shared" si="482"/>
        <v>-0.96188365648183816</v>
      </c>
      <c r="AO1428" s="36">
        <v>4</v>
      </c>
      <c r="AP1428" s="42">
        <f>INT(AI1428/1000)*1000</f>
        <v>56000</v>
      </c>
      <c r="AQ1428" s="42">
        <f>MOD(AI1428,1000)</f>
        <v>912.19999999999709</v>
      </c>
      <c r="AR1428" s="42">
        <f>MOD(AI1429,1000)-0.2+(AP1429-AP1428)</f>
        <v>927.8</v>
      </c>
    </row>
    <row r="1429" spans="1:44" x14ac:dyDescent="0.25">
      <c r="A1429" s="32" t="s">
        <v>0</v>
      </c>
      <c r="B1429" s="33" t="s">
        <v>1</v>
      </c>
      <c r="C1429" s="32">
        <v>1425</v>
      </c>
      <c r="D1429">
        <f>MATCH(C1429,TrainRun!$AG$2:$AG$148,1)</f>
        <v>142</v>
      </c>
      <c r="E1429">
        <f>INT(INDEX(TrainRun!$AD$2:$AD$148,'By Second'!D1429))</f>
        <v>1399</v>
      </c>
      <c r="F1429">
        <f>IF(E1429=0,0,INDEX(TrainRun!$AE$2:$AE$148,'By Second'!D1429))</f>
        <v>20.99231380748834</v>
      </c>
      <c r="G1429">
        <f>INDEX(TrainRun!$AF$2:$AF$148,'By Second'!D1429)</f>
        <v>56453.766830641092</v>
      </c>
      <c r="H1429">
        <f t="shared" si="465"/>
        <v>143</v>
      </c>
      <c r="I1429">
        <f>INT(INDEX(TrainRun!$AD$2:$AD$148,'By Second'!H1429))</f>
        <v>1432</v>
      </c>
      <c r="J1429">
        <f>INDEX(TrainRun!$AE$2:$AE$148,'By Second'!H1429)</f>
        <v>14.257590430633618</v>
      </c>
      <c r="K1429">
        <f t="shared" si="462"/>
        <v>33</v>
      </c>
      <c r="L1429">
        <f t="shared" si="463"/>
        <v>-6.7347233768547223</v>
      </c>
      <c r="M1429">
        <f t="shared" si="466"/>
        <v>-0.20408252657135523</v>
      </c>
      <c r="N1429" s="32">
        <f t="shared" si="467"/>
        <v>15.686168116633109</v>
      </c>
      <c r="O1429" s="29">
        <f t="shared" si="464"/>
        <v>56927.967192168151</v>
      </c>
      <c r="P1429">
        <f>MATCH(O1429,LORDetail!$B$2:$B$930,1)</f>
        <v>330</v>
      </c>
      <c r="Q1429">
        <f>INDEX(LORDetail!$B$2:$B$930,P1429)</f>
        <v>56921.1954592326</v>
      </c>
      <c r="R1429">
        <f>INDEX(LORDetail!$D$2:$D$930,P1429)</f>
        <v>51.458513136955901</v>
      </c>
      <c r="S1429">
        <f>INDEX(LORDetail!$E$2:$E$930,P1429)</f>
        <v>-0.96201199601570797</v>
      </c>
      <c r="T1429">
        <f>INDEX(LORDetail!$G$2:$G$930,P1429)</f>
        <v>35.517009999999999</v>
      </c>
      <c r="U1429">
        <f t="shared" si="468"/>
        <v>331</v>
      </c>
      <c r="V1429">
        <f>INDEX(LORDetail!$B$2:$B$930,U1429)</f>
        <v>57121.385621039299</v>
      </c>
      <c r="W1429">
        <f>INDEX(LORDetail!$D$2:$D$930,U1429)</f>
        <v>51.4585615877183</v>
      </c>
      <c r="X1429">
        <f>INDEX(LORDetail!$E$2:$E$930,U1429)</f>
        <v>-0.96489716984051899</v>
      </c>
      <c r="Y1429">
        <f>INDEX(LORDetail!$G$2:$G$930,U1429)</f>
        <v>35.642629999999997</v>
      </c>
      <c r="Z1429">
        <f t="shared" si="469"/>
        <v>200.1901618066986</v>
      </c>
      <c r="AA1429" s="29">
        <f t="shared" si="470"/>
        <v>6.7717329355509719</v>
      </c>
      <c r="AB1429">
        <f t="shared" si="471"/>
        <v>3.3826502133954425E-2</v>
      </c>
      <c r="AC1429" s="32">
        <f t="shared" si="472"/>
        <v>51.45851477587572</v>
      </c>
      <c r="AD1429" s="32">
        <f t="shared" si="473"/>
        <v>-0.96210959135424978</v>
      </c>
      <c r="AE1429" s="34">
        <f t="shared" si="474"/>
        <v>35.521259285198063</v>
      </c>
      <c r="AF1429" s="36" t="str">
        <f t="shared" si="475"/>
        <v>PADTON</v>
      </c>
      <c r="AG1429" s="36" t="str">
        <f t="shared" si="476"/>
        <v>RDNGSTN</v>
      </c>
      <c r="AH1429" s="36">
        <f t="shared" si="477"/>
        <v>1425</v>
      </c>
      <c r="AI1429" s="42">
        <f t="shared" si="478"/>
        <v>56928</v>
      </c>
      <c r="AJ1429" s="43">
        <f t="shared" si="479"/>
        <v>15.686168116633109</v>
      </c>
      <c r="AK1429" s="43">
        <f t="shared" si="480"/>
        <v>-0.20408252657135523</v>
      </c>
      <c r="AL1429" s="36">
        <f t="shared" si="481"/>
        <v>51.45851477587572</v>
      </c>
      <c r="AM1429" s="36">
        <v>1</v>
      </c>
      <c r="AN1429" s="36">
        <f t="shared" si="482"/>
        <v>-0.96210959135424978</v>
      </c>
      <c r="AO1429" s="36">
        <v>4</v>
      </c>
      <c r="AP1429" s="42">
        <f>INT(AI1429/1000)*1000</f>
        <v>56000</v>
      </c>
      <c r="AQ1429" s="42">
        <f>MOD(AI1429,1000)</f>
        <v>928</v>
      </c>
      <c r="AR1429" s="42">
        <f>MOD(AI1430,1000)-0.2+(AP1430-AP1429)</f>
        <v>943.20000000000141</v>
      </c>
    </row>
    <row r="1430" spans="1:44" x14ac:dyDescent="0.25">
      <c r="A1430" s="32" t="s">
        <v>0</v>
      </c>
      <c r="B1430" s="33" t="s">
        <v>1</v>
      </c>
      <c r="C1430" s="32">
        <v>1426</v>
      </c>
      <c r="D1430">
        <f>MATCH(C1430,TrainRun!$AG$2:$AG$148,1)</f>
        <v>142</v>
      </c>
      <c r="E1430">
        <f>INT(INDEX(TrainRun!$AD$2:$AD$148,'By Second'!D1430))</f>
        <v>1399</v>
      </c>
      <c r="F1430">
        <f>IF(E1430=0,0,INDEX(TrainRun!$AE$2:$AE$148,'By Second'!D1430))</f>
        <v>20.99231380748834</v>
      </c>
      <c r="G1430">
        <f>INDEX(TrainRun!$AF$2:$AF$148,'By Second'!D1430)</f>
        <v>56453.766830641092</v>
      </c>
      <c r="H1430">
        <f t="shared" si="465"/>
        <v>143</v>
      </c>
      <c r="I1430">
        <f>INT(INDEX(TrainRun!$AD$2:$AD$148,'By Second'!H1430))</f>
        <v>1432</v>
      </c>
      <c r="J1430">
        <f>INDEX(TrainRun!$AE$2:$AE$148,'By Second'!H1430)</f>
        <v>14.257590430633618</v>
      </c>
      <c r="K1430">
        <f t="shared" si="462"/>
        <v>33</v>
      </c>
      <c r="L1430">
        <f t="shared" si="463"/>
        <v>-6.7347233768547223</v>
      </c>
      <c r="M1430">
        <f t="shared" si="466"/>
        <v>-0.20408252657135523</v>
      </c>
      <c r="N1430" s="32">
        <f t="shared" si="467"/>
        <v>15.482085590061754</v>
      </c>
      <c r="O1430" s="29">
        <f t="shared" si="464"/>
        <v>56943.449277758213</v>
      </c>
      <c r="P1430">
        <f>MATCH(O1430,LORDetail!$B$2:$B$930,1)</f>
        <v>330</v>
      </c>
      <c r="Q1430">
        <f>INDEX(LORDetail!$B$2:$B$930,P1430)</f>
        <v>56921.1954592326</v>
      </c>
      <c r="R1430">
        <f>INDEX(LORDetail!$D$2:$D$930,P1430)</f>
        <v>51.458513136955901</v>
      </c>
      <c r="S1430">
        <f>INDEX(LORDetail!$E$2:$E$930,P1430)</f>
        <v>-0.96201199601570797</v>
      </c>
      <c r="T1430">
        <f>INDEX(LORDetail!$G$2:$G$930,P1430)</f>
        <v>35.517009999999999</v>
      </c>
      <c r="U1430">
        <f t="shared" si="468"/>
        <v>331</v>
      </c>
      <c r="V1430">
        <f>INDEX(LORDetail!$B$2:$B$930,U1430)</f>
        <v>57121.385621039299</v>
      </c>
      <c r="W1430">
        <f>INDEX(LORDetail!$D$2:$D$930,U1430)</f>
        <v>51.4585615877183</v>
      </c>
      <c r="X1430">
        <f>INDEX(LORDetail!$E$2:$E$930,U1430)</f>
        <v>-0.96489716984051899</v>
      </c>
      <c r="Y1430">
        <f>INDEX(LORDetail!$G$2:$G$930,U1430)</f>
        <v>35.642629999999997</v>
      </c>
      <c r="Z1430">
        <f t="shared" si="469"/>
        <v>200.1901618066986</v>
      </c>
      <c r="AA1430" s="29">
        <f t="shared" si="470"/>
        <v>22.253818525612587</v>
      </c>
      <c r="AB1430">
        <f t="shared" si="471"/>
        <v>0.11116339746555891</v>
      </c>
      <c r="AC1430" s="32">
        <f t="shared" si="472"/>
        <v>51.458518522907262</v>
      </c>
      <c r="AD1430" s="32">
        <f t="shared" si="473"/>
        <v>-0.96233272174035267</v>
      </c>
      <c r="AE1430" s="34">
        <f t="shared" si="474"/>
        <v>35.53097434598962</v>
      </c>
      <c r="AF1430" s="36" t="str">
        <f t="shared" si="475"/>
        <v>PADTON</v>
      </c>
      <c r="AG1430" s="36" t="str">
        <f t="shared" si="476"/>
        <v>RDNGSTN</v>
      </c>
      <c r="AH1430" s="36">
        <f t="shared" si="477"/>
        <v>1426</v>
      </c>
      <c r="AI1430" s="42">
        <f t="shared" si="478"/>
        <v>56943.4</v>
      </c>
      <c r="AJ1430" s="43">
        <f t="shared" si="479"/>
        <v>15.482085590061754</v>
      </c>
      <c r="AK1430" s="43">
        <f t="shared" si="480"/>
        <v>-0.20408252657135523</v>
      </c>
      <c r="AL1430" s="36">
        <f t="shared" si="481"/>
        <v>51.458518522907262</v>
      </c>
      <c r="AM1430" s="36">
        <v>1</v>
      </c>
      <c r="AN1430" s="36">
        <f t="shared" si="482"/>
        <v>-0.96233272174035267</v>
      </c>
      <c r="AO1430" s="36">
        <v>4</v>
      </c>
      <c r="AP1430" s="42">
        <f>INT(AI1430/1000)*1000</f>
        <v>56000</v>
      </c>
      <c r="AQ1430" s="42">
        <f>MOD(AI1430,1000)</f>
        <v>943.40000000000146</v>
      </c>
      <c r="AR1430" s="42">
        <f>MOD(AI1431,1000)-0.2+(AP1431-AP1430)</f>
        <v>958.60000000000286</v>
      </c>
    </row>
    <row r="1431" spans="1:44" x14ac:dyDescent="0.25">
      <c r="A1431" s="32" t="s">
        <v>0</v>
      </c>
      <c r="B1431" s="33" t="s">
        <v>1</v>
      </c>
      <c r="C1431" s="32">
        <v>1427</v>
      </c>
      <c r="D1431">
        <f>MATCH(C1431,TrainRun!$AG$2:$AG$148,1)</f>
        <v>142</v>
      </c>
      <c r="E1431">
        <f>INT(INDEX(TrainRun!$AD$2:$AD$148,'By Second'!D1431))</f>
        <v>1399</v>
      </c>
      <c r="F1431">
        <f>IF(E1431=0,0,INDEX(TrainRun!$AE$2:$AE$148,'By Second'!D1431))</f>
        <v>20.99231380748834</v>
      </c>
      <c r="G1431">
        <f>INDEX(TrainRun!$AF$2:$AF$148,'By Second'!D1431)</f>
        <v>56453.766830641092</v>
      </c>
      <c r="H1431">
        <f t="shared" si="465"/>
        <v>143</v>
      </c>
      <c r="I1431">
        <f>INT(INDEX(TrainRun!$AD$2:$AD$148,'By Second'!H1431))</f>
        <v>1432</v>
      </c>
      <c r="J1431">
        <f>INDEX(TrainRun!$AE$2:$AE$148,'By Second'!H1431)</f>
        <v>14.257590430633618</v>
      </c>
      <c r="K1431">
        <f t="shared" si="462"/>
        <v>33</v>
      </c>
      <c r="L1431">
        <f t="shared" si="463"/>
        <v>-6.7347233768547223</v>
      </c>
      <c r="M1431">
        <f t="shared" si="466"/>
        <v>-0.20408252657135523</v>
      </c>
      <c r="N1431" s="32">
        <f t="shared" si="467"/>
        <v>15.278003063490399</v>
      </c>
      <c r="O1431" s="29">
        <f t="shared" si="464"/>
        <v>56958.727280821702</v>
      </c>
      <c r="P1431">
        <f>MATCH(O1431,LORDetail!$B$2:$B$930,1)</f>
        <v>330</v>
      </c>
      <c r="Q1431">
        <f>INDEX(LORDetail!$B$2:$B$930,P1431)</f>
        <v>56921.1954592326</v>
      </c>
      <c r="R1431">
        <f>INDEX(LORDetail!$D$2:$D$930,P1431)</f>
        <v>51.458513136955901</v>
      </c>
      <c r="S1431">
        <f>INDEX(LORDetail!$E$2:$E$930,P1431)</f>
        <v>-0.96201199601570797</v>
      </c>
      <c r="T1431">
        <f>INDEX(LORDetail!$G$2:$G$930,P1431)</f>
        <v>35.517009999999999</v>
      </c>
      <c r="U1431">
        <f t="shared" si="468"/>
        <v>331</v>
      </c>
      <c r="V1431">
        <f>INDEX(LORDetail!$B$2:$B$930,U1431)</f>
        <v>57121.385621039299</v>
      </c>
      <c r="W1431">
        <f>INDEX(LORDetail!$D$2:$D$930,U1431)</f>
        <v>51.4585615877183</v>
      </c>
      <c r="X1431">
        <f>INDEX(LORDetail!$E$2:$E$930,U1431)</f>
        <v>-0.96489716984051899</v>
      </c>
      <c r="Y1431">
        <f>INDEX(LORDetail!$G$2:$G$930,U1431)</f>
        <v>35.642629999999997</v>
      </c>
      <c r="Z1431">
        <f t="shared" si="469"/>
        <v>200.1901618066986</v>
      </c>
      <c r="AA1431" s="29">
        <f t="shared" si="470"/>
        <v>37.531821589102037</v>
      </c>
      <c r="AB1431">
        <f t="shared" si="471"/>
        <v>0.18748084946023647</v>
      </c>
      <c r="AC1431" s="32">
        <f t="shared" si="472"/>
        <v>51.458522220545994</v>
      </c>
      <c r="AD1431" s="32">
        <f t="shared" si="473"/>
        <v>-0.96255291085522399</v>
      </c>
      <c r="AE1431" s="34">
        <f t="shared" si="474"/>
        <v>35.540561344309197</v>
      </c>
      <c r="AF1431" s="36" t="str">
        <f t="shared" si="475"/>
        <v>PADTON</v>
      </c>
      <c r="AG1431" s="36" t="str">
        <f t="shared" si="476"/>
        <v>RDNGSTN</v>
      </c>
      <c r="AH1431" s="36">
        <f t="shared" si="477"/>
        <v>1427</v>
      </c>
      <c r="AI1431" s="42">
        <f t="shared" si="478"/>
        <v>56958.8</v>
      </c>
      <c r="AJ1431" s="43">
        <f t="shared" si="479"/>
        <v>15.278003063490399</v>
      </c>
      <c r="AK1431" s="43">
        <f t="shared" si="480"/>
        <v>-0.20408252657135523</v>
      </c>
      <c r="AL1431" s="36">
        <f t="shared" si="481"/>
        <v>51.458522220545994</v>
      </c>
      <c r="AM1431" s="36">
        <v>1</v>
      </c>
      <c r="AN1431" s="36">
        <f t="shared" si="482"/>
        <v>-0.96255291085522399</v>
      </c>
      <c r="AO1431" s="36">
        <v>4</v>
      </c>
      <c r="AP1431" s="42">
        <f>INT(AI1431/1000)*1000</f>
        <v>56000</v>
      </c>
      <c r="AQ1431" s="42">
        <f>MOD(AI1431,1000)</f>
        <v>958.80000000000291</v>
      </c>
      <c r="AR1431" s="42">
        <f>MOD(AI1432,1000)-0.2+(AP1432-AP1431)</f>
        <v>973.60000000000286</v>
      </c>
    </row>
    <row r="1432" spans="1:44" x14ac:dyDescent="0.25">
      <c r="A1432" s="32" t="s">
        <v>0</v>
      </c>
      <c r="B1432" s="33" t="s">
        <v>1</v>
      </c>
      <c r="C1432" s="32">
        <v>1428</v>
      </c>
      <c r="D1432">
        <f>MATCH(C1432,TrainRun!$AG$2:$AG$148,1)</f>
        <v>142</v>
      </c>
      <c r="E1432">
        <f>INT(INDEX(TrainRun!$AD$2:$AD$148,'By Second'!D1432))</f>
        <v>1399</v>
      </c>
      <c r="F1432">
        <f>IF(E1432=0,0,INDEX(TrainRun!$AE$2:$AE$148,'By Second'!D1432))</f>
        <v>20.99231380748834</v>
      </c>
      <c r="G1432">
        <f>INDEX(TrainRun!$AF$2:$AF$148,'By Second'!D1432)</f>
        <v>56453.766830641092</v>
      </c>
      <c r="H1432">
        <f t="shared" si="465"/>
        <v>143</v>
      </c>
      <c r="I1432">
        <f>INT(INDEX(TrainRun!$AD$2:$AD$148,'By Second'!H1432))</f>
        <v>1432</v>
      </c>
      <c r="J1432">
        <f>INDEX(TrainRun!$AE$2:$AE$148,'By Second'!H1432)</f>
        <v>14.257590430633618</v>
      </c>
      <c r="K1432">
        <f t="shared" si="462"/>
        <v>33</v>
      </c>
      <c r="L1432">
        <f t="shared" si="463"/>
        <v>-6.7347233768547223</v>
      </c>
      <c r="M1432">
        <f t="shared" si="466"/>
        <v>-0.20408252657135523</v>
      </c>
      <c r="N1432" s="32">
        <f t="shared" si="467"/>
        <v>15.073920536919044</v>
      </c>
      <c r="O1432" s="29">
        <f t="shared" si="464"/>
        <v>56973.801201358619</v>
      </c>
      <c r="P1432">
        <f>MATCH(O1432,LORDetail!$B$2:$B$930,1)</f>
        <v>330</v>
      </c>
      <c r="Q1432">
        <f>INDEX(LORDetail!$B$2:$B$930,P1432)</f>
        <v>56921.1954592326</v>
      </c>
      <c r="R1432">
        <f>INDEX(LORDetail!$D$2:$D$930,P1432)</f>
        <v>51.458513136955901</v>
      </c>
      <c r="S1432">
        <f>INDEX(LORDetail!$E$2:$E$930,P1432)</f>
        <v>-0.96201199601570797</v>
      </c>
      <c r="T1432">
        <f>INDEX(LORDetail!$G$2:$G$930,P1432)</f>
        <v>35.517009999999999</v>
      </c>
      <c r="U1432">
        <f t="shared" si="468"/>
        <v>331</v>
      </c>
      <c r="V1432">
        <f>INDEX(LORDetail!$B$2:$B$930,U1432)</f>
        <v>57121.385621039299</v>
      </c>
      <c r="W1432">
        <f>INDEX(LORDetail!$D$2:$D$930,U1432)</f>
        <v>51.4585615877183</v>
      </c>
      <c r="X1432">
        <f>INDEX(LORDetail!$E$2:$E$930,U1432)</f>
        <v>-0.96489716984051899</v>
      </c>
      <c r="Y1432">
        <f>INDEX(LORDetail!$G$2:$G$930,U1432)</f>
        <v>35.642629999999997</v>
      </c>
      <c r="Z1432">
        <f t="shared" si="469"/>
        <v>200.1901618066986</v>
      </c>
      <c r="AA1432" s="29">
        <f t="shared" si="470"/>
        <v>52.605742126019322</v>
      </c>
      <c r="AB1432">
        <f t="shared" si="471"/>
        <v>0.26277885811798707</v>
      </c>
      <c r="AC1432" s="32">
        <f t="shared" si="472"/>
        <v>51.458525868791916</v>
      </c>
      <c r="AD1432" s="32">
        <f t="shared" si="473"/>
        <v>-0.96277015869886373</v>
      </c>
      <c r="AE1432" s="34">
        <f t="shared" si="474"/>
        <v>35.55002028015678</v>
      </c>
      <c r="AF1432" s="36" t="str">
        <f t="shared" si="475"/>
        <v>PADTON</v>
      </c>
      <c r="AG1432" s="36" t="str">
        <f t="shared" si="476"/>
        <v>RDNGSTN</v>
      </c>
      <c r="AH1432" s="36">
        <f t="shared" si="477"/>
        <v>1428</v>
      </c>
      <c r="AI1432" s="42">
        <f t="shared" si="478"/>
        <v>56973.8</v>
      </c>
      <c r="AJ1432" s="43">
        <f t="shared" si="479"/>
        <v>15.073920536919044</v>
      </c>
      <c r="AK1432" s="43">
        <f t="shared" si="480"/>
        <v>-0.20408252657135523</v>
      </c>
      <c r="AL1432" s="36">
        <f t="shared" si="481"/>
        <v>51.458525868791916</v>
      </c>
      <c r="AM1432" s="36">
        <v>1</v>
      </c>
      <c r="AN1432" s="36">
        <f t="shared" si="482"/>
        <v>-0.96277015869886373</v>
      </c>
      <c r="AO1432" s="36">
        <v>4</v>
      </c>
      <c r="AP1432" s="42">
        <f>INT(AI1432/1000)*1000</f>
        <v>56000</v>
      </c>
      <c r="AQ1432" s="42">
        <f>MOD(AI1432,1000)</f>
        <v>973.80000000000291</v>
      </c>
      <c r="AR1432" s="42">
        <f>MOD(AI1433,1000)-0.2+(AP1433-AP1432)</f>
        <v>988.3999999999985</v>
      </c>
    </row>
    <row r="1433" spans="1:44" x14ac:dyDescent="0.25">
      <c r="A1433" s="32" t="s">
        <v>0</v>
      </c>
      <c r="B1433" s="33" t="s">
        <v>1</v>
      </c>
      <c r="C1433" s="32">
        <v>1429</v>
      </c>
      <c r="D1433">
        <f>MATCH(C1433,TrainRun!$AG$2:$AG$148,1)</f>
        <v>142</v>
      </c>
      <c r="E1433">
        <f>INT(INDEX(TrainRun!$AD$2:$AD$148,'By Second'!D1433))</f>
        <v>1399</v>
      </c>
      <c r="F1433">
        <f>IF(E1433=0,0,INDEX(TrainRun!$AE$2:$AE$148,'By Second'!D1433))</f>
        <v>20.99231380748834</v>
      </c>
      <c r="G1433">
        <f>INDEX(TrainRun!$AF$2:$AF$148,'By Second'!D1433)</f>
        <v>56453.766830641092</v>
      </c>
      <c r="H1433">
        <f t="shared" si="465"/>
        <v>143</v>
      </c>
      <c r="I1433">
        <f>INT(INDEX(TrainRun!$AD$2:$AD$148,'By Second'!H1433))</f>
        <v>1432</v>
      </c>
      <c r="J1433">
        <f>INDEX(TrainRun!$AE$2:$AE$148,'By Second'!H1433)</f>
        <v>14.257590430633618</v>
      </c>
      <c r="K1433">
        <f t="shared" si="462"/>
        <v>33</v>
      </c>
      <c r="L1433">
        <f t="shared" si="463"/>
        <v>-6.7347233768547223</v>
      </c>
      <c r="M1433">
        <f t="shared" si="466"/>
        <v>-0.20408252657135523</v>
      </c>
      <c r="N1433" s="32">
        <f t="shared" si="467"/>
        <v>14.869838010347689</v>
      </c>
      <c r="O1433" s="29">
        <f t="shared" si="464"/>
        <v>56988.671039368965</v>
      </c>
      <c r="P1433">
        <f>MATCH(O1433,LORDetail!$B$2:$B$930,1)</f>
        <v>330</v>
      </c>
      <c r="Q1433">
        <f>INDEX(LORDetail!$B$2:$B$930,P1433)</f>
        <v>56921.1954592326</v>
      </c>
      <c r="R1433">
        <f>INDEX(LORDetail!$D$2:$D$930,P1433)</f>
        <v>51.458513136955901</v>
      </c>
      <c r="S1433">
        <f>INDEX(LORDetail!$E$2:$E$930,P1433)</f>
        <v>-0.96201199601570797</v>
      </c>
      <c r="T1433">
        <f>INDEX(LORDetail!$G$2:$G$930,P1433)</f>
        <v>35.517009999999999</v>
      </c>
      <c r="U1433">
        <f t="shared" si="468"/>
        <v>331</v>
      </c>
      <c r="V1433">
        <f>INDEX(LORDetail!$B$2:$B$930,U1433)</f>
        <v>57121.385621039299</v>
      </c>
      <c r="W1433">
        <f>INDEX(LORDetail!$D$2:$D$930,U1433)</f>
        <v>51.4585615877183</v>
      </c>
      <c r="X1433">
        <f>INDEX(LORDetail!$E$2:$E$930,U1433)</f>
        <v>-0.96489716984051899</v>
      </c>
      <c r="Y1433">
        <f>INDEX(LORDetail!$G$2:$G$930,U1433)</f>
        <v>35.642629999999997</v>
      </c>
      <c r="Z1433">
        <f t="shared" si="469"/>
        <v>200.1901618066986</v>
      </c>
      <c r="AA1433" s="29">
        <f t="shared" si="470"/>
        <v>67.475580136364442</v>
      </c>
      <c r="AB1433">
        <f t="shared" si="471"/>
        <v>0.33705742343881073</v>
      </c>
      <c r="AC1433" s="32">
        <f t="shared" si="472"/>
        <v>51.458529467645036</v>
      </c>
      <c r="AD1433" s="32">
        <f t="shared" si="473"/>
        <v>-0.96298446527127191</v>
      </c>
      <c r="AE1433" s="34">
        <f t="shared" si="474"/>
        <v>35.559351153532383</v>
      </c>
      <c r="AF1433" s="36" t="str">
        <f t="shared" si="475"/>
        <v>PADTON</v>
      </c>
      <c r="AG1433" s="36" t="str">
        <f t="shared" si="476"/>
        <v>RDNGSTN</v>
      </c>
      <c r="AH1433" s="36">
        <f t="shared" si="477"/>
        <v>1429</v>
      </c>
      <c r="AI1433" s="42">
        <f t="shared" si="478"/>
        <v>56988.6</v>
      </c>
      <c r="AJ1433" s="43">
        <f t="shared" si="479"/>
        <v>14.869838010347689</v>
      </c>
      <c r="AK1433" s="43">
        <f t="shared" si="480"/>
        <v>-0.20408252657135523</v>
      </c>
      <c r="AL1433" s="36">
        <f t="shared" si="481"/>
        <v>51.458529467645036</v>
      </c>
      <c r="AM1433" s="36">
        <v>1</v>
      </c>
      <c r="AN1433" s="36">
        <f t="shared" si="482"/>
        <v>-0.96298446527127191</v>
      </c>
      <c r="AO1433" s="36">
        <v>4</v>
      </c>
      <c r="AP1433" s="42">
        <f>INT(AI1433/1000)*1000</f>
        <v>56000</v>
      </c>
      <c r="AQ1433" s="42">
        <f>MOD(AI1433,1000)</f>
        <v>988.59999999999854</v>
      </c>
      <c r="AR1433" s="42">
        <f>MOD(AI1434,1000)-0.2+(AP1434-AP1433)</f>
        <v>1003.2000000000014</v>
      </c>
    </row>
    <row r="1434" spans="1:44" x14ac:dyDescent="0.25">
      <c r="A1434" s="32" t="s">
        <v>0</v>
      </c>
      <c r="B1434" s="33" t="s">
        <v>1</v>
      </c>
      <c r="C1434" s="32">
        <v>1430</v>
      </c>
      <c r="D1434">
        <f>MATCH(C1434,TrainRun!$AG$2:$AG$148,1)</f>
        <v>142</v>
      </c>
      <c r="E1434">
        <f>INT(INDEX(TrainRun!$AD$2:$AD$148,'By Second'!D1434))</f>
        <v>1399</v>
      </c>
      <c r="F1434">
        <f>IF(E1434=0,0,INDEX(TrainRun!$AE$2:$AE$148,'By Second'!D1434))</f>
        <v>20.99231380748834</v>
      </c>
      <c r="G1434">
        <f>INDEX(TrainRun!$AF$2:$AF$148,'By Second'!D1434)</f>
        <v>56453.766830641092</v>
      </c>
      <c r="H1434">
        <f t="shared" si="465"/>
        <v>143</v>
      </c>
      <c r="I1434">
        <f>INT(INDEX(TrainRun!$AD$2:$AD$148,'By Second'!H1434))</f>
        <v>1432</v>
      </c>
      <c r="J1434">
        <f>INDEX(TrainRun!$AE$2:$AE$148,'By Second'!H1434)</f>
        <v>14.257590430633618</v>
      </c>
      <c r="K1434">
        <f t="shared" si="462"/>
        <v>33</v>
      </c>
      <c r="L1434">
        <f t="shared" si="463"/>
        <v>-6.7347233768547223</v>
      </c>
      <c r="M1434">
        <f t="shared" si="466"/>
        <v>-0.20408252657135523</v>
      </c>
      <c r="N1434" s="32">
        <f t="shared" si="467"/>
        <v>14.665755483776334</v>
      </c>
      <c r="O1434" s="29">
        <f t="shared" si="464"/>
        <v>57003.336794852738</v>
      </c>
      <c r="P1434">
        <f>MATCH(O1434,LORDetail!$B$2:$B$930,1)</f>
        <v>330</v>
      </c>
      <c r="Q1434">
        <f>INDEX(LORDetail!$B$2:$B$930,P1434)</f>
        <v>56921.1954592326</v>
      </c>
      <c r="R1434">
        <f>INDEX(LORDetail!$D$2:$D$930,P1434)</f>
        <v>51.458513136955901</v>
      </c>
      <c r="S1434">
        <f>INDEX(LORDetail!$E$2:$E$930,P1434)</f>
        <v>-0.96201199601570797</v>
      </c>
      <c r="T1434">
        <f>INDEX(LORDetail!$G$2:$G$930,P1434)</f>
        <v>35.517009999999999</v>
      </c>
      <c r="U1434">
        <f t="shared" si="468"/>
        <v>331</v>
      </c>
      <c r="V1434">
        <f>INDEX(LORDetail!$B$2:$B$930,U1434)</f>
        <v>57121.385621039299</v>
      </c>
      <c r="W1434">
        <f>INDEX(LORDetail!$D$2:$D$930,U1434)</f>
        <v>51.4585615877183</v>
      </c>
      <c r="X1434">
        <f>INDEX(LORDetail!$E$2:$E$930,U1434)</f>
        <v>-0.96489716984051899</v>
      </c>
      <c r="Y1434">
        <f>INDEX(LORDetail!$G$2:$G$930,U1434)</f>
        <v>35.642629999999997</v>
      </c>
      <c r="Z1434">
        <f t="shared" si="469"/>
        <v>200.1901618066986</v>
      </c>
      <c r="AA1434" s="29">
        <f t="shared" si="470"/>
        <v>82.141335620137397</v>
      </c>
      <c r="AB1434">
        <f t="shared" si="471"/>
        <v>0.41031654542270746</v>
      </c>
      <c r="AC1434" s="32">
        <f t="shared" si="472"/>
        <v>51.458533017105353</v>
      </c>
      <c r="AD1434" s="32">
        <f t="shared" si="473"/>
        <v>-0.9631958305724484</v>
      </c>
      <c r="AE1434" s="34">
        <f t="shared" si="474"/>
        <v>35.568553964435999</v>
      </c>
      <c r="AF1434" s="36" t="str">
        <f t="shared" si="475"/>
        <v>PADTON</v>
      </c>
      <c r="AG1434" s="36" t="str">
        <f t="shared" si="476"/>
        <v>RDNGSTN</v>
      </c>
      <c r="AH1434" s="36">
        <f t="shared" si="477"/>
        <v>1430</v>
      </c>
      <c r="AI1434" s="42">
        <f t="shared" si="478"/>
        <v>57003.4</v>
      </c>
      <c r="AJ1434" s="43">
        <f t="shared" si="479"/>
        <v>14.665755483776334</v>
      </c>
      <c r="AK1434" s="43">
        <f t="shared" si="480"/>
        <v>-0.20408252657135523</v>
      </c>
      <c r="AL1434" s="36">
        <f t="shared" si="481"/>
        <v>51.458533017105353</v>
      </c>
      <c r="AM1434" s="36">
        <v>1</v>
      </c>
      <c r="AN1434" s="36">
        <f t="shared" si="482"/>
        <v>-0.9631958305724484</v>
      </c>
      <c r="AO1434" s="36">
        <v>4</v>
      </c>
      <c r="AP1434" s="42">
        <f>INT(AI1434/1000)*1000</f>
        <v>57000</v>
      </c>
      <c r="AQ1434" s="42">
        <f>MOD(AI1434,1000)</f>
        <v>3.4000000000014552</v>
      </c>
      <c r="AR1434" s="42">
        <f>MOD(AI1435,1000)-0.2+(AP1435-AP1434)</f>
        <v>17.600000000002911</v>
      </c>
    </row>
    <row r="1435" spans="1:44" x14ac:dyDescent="0.25">
      <c r="A1435" s="32" t="s">
        <v>0</v>
      </c>
      <c r="B1435" s="33" t="s">
        <v>1</v>
      </c>
      <c r="C1435" s="32">
        <v>1431</v>
      </c>
      <c r="D1435">
        <f>MATCH(C1435,TrainRun!$AG$2:$AG$148,1)</f>
        <v>142</v>
      </c>
      <c r="E1435">
        <f>INT(INDEX(TrainRun!$AD$2:$AD$148,'By Second'!D1435))</f>
        <v>1399</v>
      </c>
      <c r="F1435">
        <f>IF(E1435=0,0,INDEX(TrainRun!$AE$2:$AE$148,'By Second'!D1435))</f>
        <v>20.99231380748834</v>
      </c>
      <c r="G1435">
        <f>INDEX(TrainRun!$AF$2:$AF$148,'By Second'!D1435)</f>
        <v>56453.766830641092</v>
      </c>
      <c r="H1435">
        <f t="shared" si="465"/>
        <v>143</v>
      </c>
      <c r="I1435">
        <f>INT(INDEX(TrainRun!$AD$2:$AD$148,'By Second'!H1435))</f>
        <v>1432</v>
      </c>
      <c r="J1435">
        <f>INDEX(TrainRun!$AE$2:$AE$148,'By Second'!H1435)</f>
        <v>14.257590430633618</v>
      </c>
      <c r="K1435">
        <f t="shared" si="462"/>
        <v>33</v>
      </c>
      <c r="L1435">
        <f t="shared" si="463"/>
        <v>-6.7347233768547223</v>
      </c>
      <c r="M1435">
        <f t="shared" si="466"/>
        <v>-0.20408252657135523</v>
      </c>
      <c r="N1435" s="32">
        <f t="shared" si="467"/>
        <v>14.461672957204978</v>
      </c>
      <c r="O1435" s="29">
        <f t="shared" si="464"/>
        <v>57017.798467809946</v>
      </c>
      <c r="P1435">
        <f>MATCH(O1435,LORDetail!$B$2:$B$930,1)</f>
        <v>330</v>
      </c>
      <c r="Q1435">
        <f>INDEX(LORDetail!$B$2:$B$930,P1435)</f>
        <v>56921.1954592326</v>
      </c>
      <c r="R1435">
        <f>INDEX(LORDetail!$D$2:$D$930,P1435)</f>
        <v>51.458513136955901</v>
      </c>
      <c r="S1435">
        <f>INDEX(LORDetail!$E$2:$E$930,P1435)</f>
        <v>-0.96201199601570797</v>
      </c>
      <c r="T1435">
        <f>INDEX(LORDetail!$G$2:$G$930,P1435)</f>
        <v>35.517009999999999</v>
      </c>
      <c r="U1435">
        <f t="shared" si="468"/>
        <v>331</v>
      </c>
      <c r="V1435">
        <f>INDEX(LORDetail!$B$2:$B$930,U1435)</f>
        <v>57121.385621039299</v>
      </c>
      <c r="W1435">
        <f>INDEX(LORDetail!$D$2:$D$930,U1435)</f>
        <v>51.4585615877183</v>
      </c>
      <c r="X1435">
        <f>INDEX(LORDetail!$E$2:$E$930,U1435)</f>
        <v>-0.96489716984051899</v>
      </c>
      <c r="Y1435">
        <f>INDEX(LORDetail!$G$2:$G$930,U1435)</f>
        <v>35.642629999999997</v>
      </c>
      <c r="Z1435">
        <f t="shared" si="469"/>
        <v>200.1901618066986</v>
      </c>
      <c r="AA1435" s="29">
        <f t="shared" si="470"/>
        <v>96.603008577345463</v>
      </c>
      <c r="AB1435">
        <f t="shared" si="471"/>
        <v>0.48255622406971355</v>
      </c>
      <c r="AC1435" s="32">
        <f t="shared" si="472"/>
        <v>51.45853651717286</v>
      </c>
      <c r="AD1435" s="32">
        <f t="shared" si="473"/>
        <v>-0.96340425460239354</v>
      </c>
      <c r="AE1435" s="34">
        <f t="shared" si="474"/>
        <v>35.577628712867636</v>
      </c>
      <c r="AF1435" s="36" t="str">
        <f t="shared" si="475"/>
        <v>PADTON</v>
      </c>
      <c r="AG1435" s="36" t="str">
        <f t="shared" si="476"/>
        <v>RDNGSTN</v>
      </c>
      <c r="AH1435" s="36">
        <f t="shared" si="477"/>
        <v>1431</v>
      </c>
      <c r="AI1435" s="42">
        <f t="shared" si="478"/>
        <v>57017.8</v>
      </c>
      <c r="AJ1435" s="43">
        <f t="shared" si="479"/>
        <v>14.461672957204978</v>
      </c>
      <c r="AK1435" s="43">
        <f t="shared" si="480"/>
        <v>-0.20408252657135523</v>
      </c>
      <c r="AL1435" s="36">
        <f t="shared" si="481"/>
        <v>51.45853651717286</v>
      </c>
      <c r="AM1435" s="36">
        <v>1</v>
      </c>
      <c r="AN1435" s="36">
        <f t="shared" si="482"/>
        <v>-0.96340425460239354</v>
      </c>
      <c r="AO1435" s="36">
        <v>4</v>
      </c>
      <c r="AP1435" s="42">
        <f>INT(AI1435/1000)*1000</f>
        <v>57000</v>
      </c>
      <c r="AQ1435" s="42">
        <f>MOD(AI1435,1000)</f>
        <v>17.80000000000291</v>
      </c>
      <c r="AR1435" s="42">
        <f>MOD(AI1436,1000)-0.2+(AP1436-AP1435)</f>
        <v>20.8</v>
      </c>
    </row>
    <row r="1436" spans="1:44" x14ac:dyDescent="0.25">
      <c r="A1436" s="32" t="s">
        <v>0</v>
      </c>
      <c r="B1436" s="33" t="s">
        <v>1</v>
      </c>
      <c r="C1436" s="32">
        <v>1432</v>
      </c>
      <c r="D1436">
        <f>MATCH(C1436,TrainRun!$AG$2:$AG$148,1)</f>
        <v>144</v>
      </c>
      <c r="E1436">
        <f>INT(INDEX(TrainRun!$AD$2:$AD$148,'By Second'!D1436))</f>
        <v>1432</v>
      </c>
      <c r="F1436">
        <f>IF(E1436=0,0,INDEX(TrainRun!$AE$2:$AE$148,'By Second'!D1436))</f>
        <v>14.230304544928858</v>
      </c>
      <c r="G1436">
        <f>INDEX(TrainRun!$AF$2:$AF$148,'By Second'!D1436)</f>
        <v>57020.851762904538</v>
      </c>
      <c r="H1436">
        <f t="shared" si="465"/>
        <v>145</v>
      </c>
      <c r="I1436">
        <f>INT(INDEX(TrainRun!$AD$2:$AD$148,'By Second'!H1436))</f>
        <v>1472</v>
      </c>
      <c r="J1436">
        <f>INDEX(TrainRun!$AE$2:$AE$148,'By Second'!H1436)</f>
        <v>5.8684500035644804</v>
      </c>
      <c r="K1436">
        <f t="shared" si="462"/>
        <v>40</v>
      </c>
      <c r="L1436">
        <f t="shared" si="463"/>
        <v>-8.3618545413643766</v>
      </c>
      <c r="M1436">
        <f t="shared" si="466"/>
        <v>-0.20904636353410941</v>
      </c>
      <c r="N1436" s="32">
        <f t="shared" si="467"/>
        <v>14.230304544928858</v>
      </c>
      <c r="O1436" s="29">
        <f t="shared" si="464"/>
        <v>57020.9</v>
      </c>
      <c r="P1436">
        <f>MATCH(O1436,LORDetail!$B$2:$B$930,1)</f>
        <v>330</v>
      </c>
      <c r="Q1436">
        <f>INDEX(LORDetail!$B$2:$B$930,P1436)</f>
        <v>56921.1954592326</v>
      </c>
      <c r="R1436">
        <f>INDEX(LORDetail!$D$2:$D$930,P1436)</f>
        <v>51.458513136955901</v>
      </c>
      <c r="S1436">
        <f>INDEX(LORDetail!$E$2:$E$930,P1436)</f>
        <v>-0.96201199601570797</v>
      </c>
      <c r="T1436">
        <f>INDEX(LORDetail!$G$2:$G$930,P1436)</f>
        <v>35.517009999999999</v>
      </c>
      <c r="U1436">
        <f t="shared" si="468"/>
        <v>331</v>
      </c>
      <c r="V1436">
        <f>INDEX(LORDetail!$B$2:$B$930,U1436)</f>
        <v>57121.385621039299</v>
      </c>
      <c r="W1436">
        <f>INDEX(LORDetail!$D$2:$D$930,U1436)</f>
        <v>51.4585615877183</v>
      </c>
      <c r="X1436">
        <f>INDEX(LORDetail!$E$2:$E$930,U1436)</f>
        <v>-0.96489716984051899</v>
      </c>
      <c r="Y1436">
        <f>INDEX(LORDetail!$G$2:$G$930,U1436)</f>
        <v>35.642629999999997</v>
      </c>
      <c r="Z1436">
        <f t="shared" si="469"/>
        <v>200.1901618066986</v>
      </c>
      <c r="AA1436" s="29">
        <f t="shared" si="470"/>
        <v>99.70454076740134</v>
      </c>
      <c r="AB1436">
        <f t="shared" si="471"/>
        <v>0.49804915420206786</v>
      </c>
      <c r="AC1436" s="32">
        <f t="shared" si="472"/>
        <v>51.458537267817135</v>
      </c>
      <c r="AD1436" s="32">
        <f t="shared" si="473"/>
        <v>-0.96344895439888101</v>
      </c>
      <c r="AE1436" s="34">
        <f t="shared" si="474"/>
        <v>35.579574934750859</v>
      </c>
      <c r="AF1436" s="36" t="str">
        <f t="shared" si="475"/>
        <v>PADTON</v>
      </c>
      <c r="AG1436" s="36" t="str">
        <f t="shared" si="476"/>
        <v>RDNGSTN</v>
      </c>
      <c r="AH1436" s="36">
        <f t="shared" si="477"/>
        <v>1432</v>
      </c>
      <c r="AI1436" s="42">
        <f t="shared" si="478"/>
        <v>57021</v>
      </c>
      <c r="AJ1436" s="43">
        <f t="shared" si="479"/>
        <v>14.230304544928858</v>
      </c>
      <c r="AK1436" s="43">
        <f t="shared" si="480"/>
        <v>-0.20904636353410941</v>
      </c>
      <c r="AL1436" s="36">
        <f t="shared" si="481"/>
        <v>51.458537267817135</v>
      </c>
      <c r="AM1436" s="36">
        <v>1</v>
      </c>
      <c r="AN1436" s="36">
        <f t="shared" si="482"/>
        <v>-0.96344895439888101</v>
      </c>
      <c r="AO1436" s="36">
        <v>4</v>
      </c>
      <c r="AP1436" s="42">
        <f>INT(AI1436/1000)*1000</f>
        <v>57000</v>
      </c>
      <c r="AQ1436" s="42">
        <f>MOD(AI1436,1000)</f>
        <v>21</v>
      </c>
      <c r="AR1436" s="42">
        <f>MOD(AI1437,1000)-0.2+(AP1437-AP1436)</f>
        <v>34.799999999999997</v>
      </c>
    </row>
    <row r="1437" spans="1:44" x14ac:dyDescent="0.25">
      <c r="A1437" s="32" t="s">
        <v>0</v>
      </c>
      <c r="B1437" s="33" t="s">
        <v>1</v>
      </c>
      <c r="C1437" s="32">
        <v>1433</v>
      </c>
      <c r="D1437">
        <f>MATCH(C1437,TrainRun!$AG$2:$AG$148,1)</f>
        <v>144</v>
      </c>
      <c r="E1437">
        <f>INT(INDEX(TrainRun!$AD$2:$AD$148,'By Second'!D1437))</f>
        <v>1432</v>
      </c>
      <c r="F1437">
        <f>IF(E1437=0,0,INDEX(TrainRun!$AE$2:$AE$148,'By Second'!D1437))</f>
        <v>14.230304544928858</v>
      </c>
      <c r="G1437">
        <f>INDEX(TrainRun!$AF$2:$AF$148,'By Second'!D1437)</f>
        <v>57020.851762904538</v>
      </c>
      <c r="H1437">
        <f t="shared" si="465"/>
        <v>145</v>
      </c>
      <c r="I1437">
        <f>INT(INDEX(TrainRun!$AD$2:$AD$148,'By Second'!H1437))</f>
        <v>1472</v>
      </c>
      <c r="J1437">
        <f>INDEX(TrainRun!$AE$2:$AE$148,'By Second'!H1437)</f>
        <v>5.8684500035644804</v>
      </c>
      <c r="K1437">
        <f t="shared" si="462"/>
        <v>40</v>
      </c>
      <c r="L1437">
        <f t="shared" si="463"/>
        <v>-8.3618545413643766</v>
      </c>
      <c r="M1437">
        <f t="shared" si="466"/>
        <v>-0.20904636353410941</v>
      </c>
      <c r="N1437" s="32">
        <f t="shared" si="467"/>
        <v>14.021258181394748</v>
      </c>
      <c r="O1437" s="29">
        <f t="shared" si="464"/>
        <v>57034.921258181399</v>
      </c>
      <c r="P1437">
        <f>MATCH(O1437,LORDetail!$B$2:$B$930,1)</f>
        <v>330</v>
      </c>
      <c r="Q1437">
        <f>INDEX(LORDetail!$B$2:$B$930,P1437)</f>
        <v>56921.1954592326</v>
      </c>
      <c r="R1437">
        <f>INDEX(LORDetail!$D$2:$D$930,P1437)</f>
        <v>51.458513136955901</v>
      </c>
      <c r="S1437">
        <f>INDEX(LORDetail!$E$2:$E$930,P1437)</f>
        <v>-0.96201199601570797</v>
      </c>
      <c r="T1437">
        <f>INDEX(LORDetail!$G$2:$G$930,P1437)</f>
        <v>35.517009999999999</v>
      </c>
      <c r="U1437">
        <f t="shared" si="468"/>
        <v>331</v>
      </c>
      <c r="V1437">
        <f>INDEX(LORDetail!$B$2:$B$930,U1437)</f>
        <v>57121.385621039299</v>
      </c>
      <c r="W1437">
        <f>INDEX(LORDetail!$D$2:$D$930,U1437)</f>
        <v>51.4585615877183</v>
      </c>
      <c r="X1437">
        <f>INDEX(LORDetail!$E$2:$E$930,U1437)</f>
        <v>-0.96489716984051899</v>
      </c>
      <c r="Y1437">
        <f>INDEX(LORDetail!$G$2:$G$930,U1437)</f>
        <v>35.642629999999997</v>
      </c>
      <c r="Z1437">
        <f t="shared" si="469"/>
        <v>200.1901618066986</v>
      </c>
      <c r="AA1437" s="29">
        <f t="shared" si="470"/>
        <v>113.72579894879891</v>
      </c>
      <c r="AB1437">
        <f t="shared" si="471"/>
        <v>0.56808885073289106</v>
      </c>
      <c r="AC1437" s="32">
        <f t="shared" si="472"/>
        <v>51.458540661293831</v>
      </c>
      <c r="AD1437" s="32">
        <f t="shared" si="473"/>
        <v>-0.96365103109800943</v>
      </c>
      <c r="AE1437" s="34">
        <f t="shared" si="474"/>
        <v>35.588373321429067</v>
      </c>
      <c r="AF1437" s="36" t="str">
        <f t="shared" si="475"/>
        <v>PADTON</v>
      </c>
      <c r="AG1437" s="36" t="str">
        <f t="shared" si="476"/>
        <v>RDNGSTN</v>
      </c>
      <c r="AH1437" s="36">
        <f t="shared" si="477"/>
        <v>1433</v>
      </c>
      <c r="AI1437" s="42">
        <f t="shared" si="478"/>
        <v>57035</v>
      </c>
      <c r="AJ1437" s="43">
        <f t="shared" si="479"/>
        <v>14.021258181394748</v>
      </c>
      <c r="AK1437" s="43">
        <f t="shared" si="480"/>
        <v>-0.20904636353410941</v>
      </c>
      <c r="AL1437" s="36">
        <f t="shared" si="481"/>
        <v>51.458540661293831</v>
      </c>
      <c r="AM1437" s="36">
        <v>1</v>
      </c>
      <c r="AN1437" s="36">
        <f t="shared" si="482"/>
        <v>-0.96365103109800943</v>
      </c>
      <c r="AO1437" s="36">
        <v>4</v>
      </c>
      <c r="AP1437" s="42">
        <f>INT(AI1437/1000)*1000</f>
        <v>57000</v>
      </c>
      <c r="AQ1437" s="42">
        <f>MOD(AI1437,1000)</f>
        <v>35</v>
      </c>
      <c r="AR1437" s="42">
        <f>MOD(AI1438,1000)-0.2+(AP1438-AP1437)</f>
        <v>48.600000000002908</v>
      </c>
    </row>
    <row r="1438" spans="1:44" x14ac:dyDescent="0.25">
      <c r="A1438" s="32" t="s">
        <v>0</v>
      </c>
      <c r="B1438" s="33" t="s">
        <v>1</v>
      </c>
      <c r="C1438" s="32">
        <v>1434</v>
      </c>
      <c r="D1438">
        <f>MATCH(C1438,TrainRun!$AG$2:$AG$148,1)</f>
        <v>144</v>
      </c>
      <c r="E1438">
        <f>INT(INDEX(TrainRun!$AD$2:$AD$148,'By Second'!D1438))</f>
        <v>1432</v>
      </c>
      <c r="F1438">
        <f>IF(E1438=0,0,INDEX(TrainRun!$AE$2:$AE$148,'By Second'!D1438))</f>
        <v>14.230304544928858</v>
      </c>
      <c r="G1438">
        <f>INDEX(TrainRun!$AF$2:$AF$148,'By Second'!D1438)</f>
        <v>57020.851762904538</v>
      </c>
      <c r="H1438">
        <f t="shared" si="465"/>
        <v>145</v>
      </c>
      <c r="I1438">
        <f>INT(INDEX(TrainRun!$AD$2:$AD$148,'By Second'!H1438))</f>
        <v>1472</v>
      </c>
      <c r="J1438">
        <f>INDEX(TrainRun!$AE$2:$AE$148,'By Second'!H1438)</f>
        <v>5.8684500035644804</v>
      </c>
      <c r="K1438">
        <f t="shared" si="462"/>
        <v>40</v>
      </c>
      <c r="L1438">
        <f t="shared" si="463"/>
        <v>-8.3618545413643766</v>
      </c>
      <c r="M1438">
        <f t="shared" si="466"/>
        <v>-0.20904636353410941</v>
      </c>
      <c r="N1438" s="32">
        <f t="shared" si="467"/>
        <v>13.812211817860637</v>
      </c>
      <c r="O1438" s="29">
        <f t="shared" si="464"/>
        <v>57048.733469999257</v>
      </c>
      <c r="P1438">
        <f>MATCH(O1438,LORDetail!$B$2:$B$930,1)</f>
        <v>330</v>
      </c>
      <c r="Q1438">
        <f>INDEX(LORDetail!$B$2:$B$930,P1438)</f>
        <v>56921.1954592326</v>
      </c>
      <c r="R1438">
        <f>INDEX(LORDetail!$D$2:$D$930,P1438)</f>
        <v>51.458513136955901</v>
      </c>
      <c r="S1438">
        <f>INDEX(LORDetail!$E$2:$E$930,P1438)</f>
        <v>-0.96201199601570797</v>
      </c>
      <c r="T1438">
        <f>INDEX(LORDetail!$G$2:$G$930,P1438)</f>
        <v>35.517009999999999</v>
      </c>
      <c r="U1438">
        <f t="shared" si="468"/>
        <v>331</v>
      </c>
      <c r="V1438">
        <f>INDEX(LORDetail!$B$2:$B$930,U1438)</f>
        <v>57121.385621039299</v>
      </c>
      <c r="W1438">
        <f>INDEX(LORDetail!$D$2:$D$930,U1438)</f>
        <v>51.4585615877183</v>
      </c>
      <c r="X1438">
        <f>INDEX(LORDetail!$E$2:$E$930,U1438)</f>
        <v>-0.96489716984051899</v>
      </c>
      <c r="Y1438">
        <f>INDEX(LORDetail!$G$2:$G$930,U1438)</f>
        <v>35.642629999999997</v>
      </c>
      <c r="Z1438">
        <f t="shared" si="469"/>
        <v>200.1901618066986</v>
      </c>
      <c r="AA1438" s="29">
        <f t="shared" si="470"/>
        <v>127.53801076665695</v>
      </c>
      <c r="AB1438">
        <f t="shared" si="471"/>
        <v>0.63708430831783958</v>
      </c>
      <c r="AC1438" s="32">
        <f t="shared" si="472"/>
        <v>51.458544004176353</v>
      </c>
      <c r="AD1438" s="32">
        <f t="shared" si="473"/>
        <v>-0.96385009498626439</v>
      </c>
      <c r="AE1438" s="34">
        <f t="shared" si="474"/>
        <v>35.597040530810887</v>
      </c>
      <c r="AF1438" s="36" t="str">
        <f t="shared" si="475"/>
        <v>PADTON</v>
      </c>
      <c r="AG1438" s="36" t="str">
        <f t="shared" si="476"/>
        <v>RDNGSTN</v>
      </c>
      <c r="AH1438" s="36">
        <f t="shared" si="477"/>
        <v>1434</v>
      </c>
      <c r="AI1438" s="42">
        <f t="shared" si="478"/>
        <v>57048.800000000003</v>
      </c>
      <c r="AJ1438" s="43">
        <f t="shared" si="479"/>
        <v>13.812211817860637</v>
      </c>
      <c r="AK1438" s="43">
        <f t="shared" si="480"/>
        <v>-0.20904636353410941</v>
      </c>
      <c r="AL1438" s="36">
        <f t="shared" si="481"/>
        <v>51.458544004176353</v>
      </c>
      <c r="AM1438" s="36">
        <v>1</v>
      </c>
      <c r="AN1438" s="36">
        <f t="shared" si="482"/>
        <v>-0.96385009498626439</v>
      </c>
      <c r="AO1438" s="36">
        <v>4</v>
      </c>
      <c r="AP1438" s="42">
        <f>INT(AI1438/1000)*1000</f>
        <v>57000</v>
      </c>
      <c r="AQ1438" s="42">
        <f>MOD(AI1438,1000)</f>
        <v>48.80000000000291</v>
      </c>
      <c r="AR1438" s="42">
        <f>MOD(AI1439,1000)-0.2+(AP1439-AP1438)</f>
        <v>62.200000000001452</v>
      </c>
    </row>
    <row r="1439" spans="1:44" x14ac:dyDescent="0.25">
      <c r="A1439" s="32" t="s">
        <v>0</v>
      </c>
      <c r="B1439" s="33" t="s">
        <v>1</v>
      </c>
      <c r="C1439" s="32">
        <v>1435</v>
      </c>
      <c r="D1439">
        <f>MATCH(C1439,TrainRun!$AG$2:$AG$148,1)</f>
        <v>144</v>
      </c>
      <c r="E1439">
        <f>INT(INDEX(TrainRun!$AD$2:$AD$148,'By Second'!D1439))</f>
        <v>1432</v>
      </c>
      <c r="F1439">
        <f>IF(E1439=0,0,INDEX(TrainRun!$AE$2:$AE$148,'By Second'!D1439))</f>
        <v>14.230304544928858</v>
      </c>
      <c r="G1439">
        <f>INDEX(TrainRun!$AF$2:$AF$148,'By Second'!D1439)</f>
        <v>57020.851762904538</v>
      </c>
      <c r="H1439">
        <f t="shared" si="465"/>
        <v>145</v>
      </c>
      <c r="I1439">
        <f>INT(INDEX(TrainRun!$AD$2:$AD$148,'By Second'!H1439))</f>
        <v>1472</v>
      </c>
      <c r="J1439">
        <f>INDEX(TrainRun!$AE$2:$AE$148,'By Second'!H1439)</f>
        <v>5.8684500035644804</v>
      </c>
      <c r="K1439">
        <f t="shared" si="462"/>
        <v>40</v>
      </c>
      <c r="L1439">
        <f t="shared" si="463"/>
        <v>-8.3618545413643766</v>
      </c>
      <c r="M1439">
        <f t="shared" si="466"/>
        <v>-0.20904636353410941</v>
      </c>
      <c r="N1439" s="32">
        <f t="shared" si="467"/>
        <v>13.603165454326527</v>
      </c>
      <c r="O1439" s="29">
        <f t="shared" si="464"/>
        <v>57062.336635453583</v>
      </c>
      <c r="P1439">
        <f>MATCH(O1439,LORDetail!$B$2:$B$930,1)</f>
        <v>330</v>
      </c>
      <c r="Q1439">
        <f>INDEX(LORDetail!$B$2:$B$930,P1439)</f>
        <v>56921.1954592326</v>
      </c>
      <c r="R1439">
        <f>INDEX(LORDetail!$D$2:$D$930,P1439)</f>
        <v>51.458513136955901</v>
      </c>
      <c r="S1439">
        <f>INDEX(LORDetail!$E$2:$E$930,P1439)</f>
        <v>-0.96201199601570797</v>
      </c>
      <c r="T1439">
        <f>INDEX(LORDetail!$G$2:$G$930,P1439)</f>
        <v>35.517009999999999</v>
      </c>
      <c r="U1439">
        <f t="shared" si="468"/>
        <v>331</v>
      </c>
      <c r="V1439">
        <f>INDEX(LORDetail!$B$2:$B$930,U1439)</f>
        <v>57121.385621039299</v>
      </c>
      <c r="W1439">
        <f>INDEX(LORDetail!$D$2:$D$930,U1439)</f>
        <v>51.4585615877183</v>
      </c>
      <c r="X1439">
        <f>INDEX(LORDetail!$E$2:$E$930,U1439)</f>
        <v>-0.96489716984051899</v>
      </c>
      <c r="Y1439">
        <f>INDEX(LORDetail!$G$2:$G$930,U1439)</f>
        <v>35.642629999999997</v>
      </c>
      <c r="Z1439">
        <f t="shared" si="469"/>
        <v>200.1901618066986</v>
      </c>
      <c r="AA1439" s="29">
        <f t="shared" si="470"/>
        <v>141.14117622098274</v>
      </c>
      <c r="AB1439">
        <f t="shared" si="471"/>
        <v>0.7050355269569496</v>
      </c>
      <c r="AC1439" s="32">
        <f t="shared" si="472"/>
        <v>51.458547296464701</v>
      </c>
      <c r="AD1439" s="32">
        <f t="shared" si="473"/>
        <v>-0.96404614606364603</v>
      </c>
      <c r="AE1439" s="34">
        <f t="shared" si="474"/>
        <v>35.605576562896331</v>
      </c>
      <c r="AF1439" s="36" t="str">
        <f t="shared" si="475"/>
        <v>PADTON</v>
      </c>
      <c r="AG1439" s="36" t="str">
        <f t="shared" si="476"/>
        <v>RDNGSTN</v>
      </c>
      <c r="AH1439" s="36">
        <f t="shared" si="477"/>
        <v>1435</v>
      </c>
      <c r="AI1439" s="42">
        <f t="shared" si="478"/>
        <v>57062.400000000001</v>
      </c>
      <c r="AJ1439" s="43">
        <f t="shared" si="479"/>
        <v>13.603165454326527</v>
      </c>
      <c r="AK1439" s="43">
        <f t="shared" si="480"/>
        <v>-0.20904636353410941</v>
      </c>
      <c r="AL1439" s="36">
        <f t="shared" si="481"/>
        <v>51.458547296464701</v>
      </c>
      <c r="AM1439" s="36">
        <v>1</v>
      </c>
      <c r="AN1439" s="36">
        <f t="shared" si="482"/>
        <v>-0.96404614606364603</v>
      </c>
      <c r="AO1439" s="36">
        <v>4</v>
      </c>
      <c r="AP1439" s="42">
        <f>INT(AI1439/1000)*1000</f>
        <v>57000</v>
      </c>
      <c r="AQ1439" s="42">
        <f>MOD(AI1439,1000)</f>
        <v>62.400000000001455</v>
      </c>
      <c r="AR1439" s="42">
        <f>MOD(AI1440,1000)-0.2+(AP1440-AP1439)</f>
        <v>75.600000000002908</v>
      </c>
    </row>
    <row r="1440" spans="1:44" x14ac:dyDescent="0.25">
      <c r="A1440" s="32" t="s">
        <v>0</v>
      </c>
      <c r="B1440" s="33" t="s">
        <v>1</v>
      </c>
      <c r="C1440" s="32">
        <v>1436</v>
      </c>
      <c r="D1440">
        <f>MATCH(C1440,TrainRun!$AG$2:$AG$148,1)</f>
        <v>144</v>
      </c>
      <c r="E1440">
        <f>INT(INDEX(TrainRun!$AD$2:$AD$148,'By Second'!D1440))</f>
        <v>1432</v>
      </c>
      <c r="F1440">
        <f>IF(E1440=0,0,INDEX(TrainRun!$AE$2:$AE$148,'By Second'!D1440))</f>
        <v>14.230304544928858</v>
      </c>
      <c r="G1440">
        <f>INDEX(TrainRun!$AF$2:$AF$148,'By Second'!D1440)</f>
        <v>57020.851762904538</v>
      </c>
      <c r="H1440">
        <f t="shared" si="465"/>
        <v>145</v>
      </c>
      <c r="I1440">
        <f>INT(INDEX(TrainRun!$AD$2:$AD$148,'By Second'!H1440))</f>
        <v>1472</v>
      </c>
      <c r="J1440">
        <f>INDEX(TrainRun!$AE$2:$AE$148,'By Second'!H1440)</f>
        <v>5.8684500035644804</v>
      </c>
      <c r="K1440">
        <f t="shared" si="462"/>
        <v>40</v>
      </c>
      <c r="L1440">
        <f t="shared" si="463"/>
        <v>-8.3618545413643766</v>
      </c>
      <c r="M1440">
        <f t="shared" si="466"/>
        <v>-0.20904636353410941</v>
      </c>
      <c r="N1440" s="32">
        <f t="shared" si="467"/>
        <v>13.394119090792417</v>
      </c>
      <c r="O1440" s="29">
        <f t="shared" si="464"/>
        <v>57075.730754544376</v>
      </c>
      <c r="P1440">
        <f>MATCH(O1440,LORDetail!$B$2:$B$930,1)</f>
        <v>330</v>
      </c>
      <c r="Q1440">
        <f>INDEX(LORDetail!$B$2:$B$930,P1440)</f>
        <v>56921.1954592326</v>
      </c>
      <c r="R1440">
        <f>INDEX(LORDetail!$D$2:$D$930,P1440)</f>
        <v>51.458513136955901</v>
      </c>
      <c r="S1440">
        <f>INDEX(LORDetail!$E$2:$E$930,P1440)</f>
        <v>-0.96201199601570797</v>
      </c>
      <c r="T1440">
        <f>INDEX(LORDetail!$G$2:$G$930,P1440)</f>
        <v>35.517009999999999</v>
      </c>
      <c r="U1440">
        <f t="shared" si="468"/>
        <v>331</v>
      </c>
      <c r="V1440">
        <f>INDEX(LORDetail!$B$2:$B$930,U1440)</f>
        <v>57121.385621039299</v>
      </c>
      <c r="W1440">
        <f>INDEX(LORDetail!$D$2:$D$930,U1440)</f>
        <v>51.4585615877183</v>
      </c>
      <c r="X1440">
        <f>INDEX(LORDetail!$E$2:$E$930,U1440)</f>
        <v>-0.96489716984051899</v>
      </c>
      <c r="Y1440">
        <f>INDEX(LORDetail!$G$2:$G$930,U1440)</f>
        <v>35.642629999999997</v>
      </c>
      <c r="Z1440">
        <f t="shared" si="469"/>
        <v>200.1901618066986</v>
      </c>
      <c r="AA1440" s="29">
        <f t="shared" si="470"/>
        <v>154.53529531177628</v>
      </c>
      <c r="AB1440">
        <f t="shared" si="471"/>
        <v>0.77194250665022113</v>
      </c>
      <c r="AC1440" s="32">
        <f t="shared" si="472"/>
        <v>51.458550538158875</v>
      </c>
      <c r="AD1440" s="32">
        <f t="shared" si="473"/>
        <v>-0.96423918433015421</v>
      </c>
      <c r="AE1440" s="34">
        <f t="shared" si="474"/>
        <v>35.613981417685402</v>
      </c>
      <c r="AF1440" s="36" t="str">
        <f t="shared" si="475"/>
        <v>PADTON</v>
      </c>
      <c r="AG1440" s="36" t="str">
        <f t="shared" si="476"/>
        <v>RDNGSTN</v>
      </c>
      <c r="AH1440" s="36">
        <f t="shared" si="477"/>
        <v>1436</v>
      </c>
      <c r="AI1440" s="42">
        <f t="shared" si="478"/>
        <v>57075.8</v>
      </c>
      <c r="AJ1440" s="43">
        <f t="shared" si="479"/>
        <v>13.394119090792417</v>
      </c>
      <c r="AK1440" s="43">
        <f t="shared" si="480"/>
        <v>-0.20904636353410941</v>
      </c>
      <c r="AL1440" s="36">
        <f t="shared" si="481"/>
        <v>51.458550538158875</v>
      </c>
      <c r="AM1440" s="36">
        <v>1</v>
      </c>
      <c r="AN1440" s="36">
        <f t="shared" si="482"/>
        <v>-0.96423918433015421</v>
      </c>
      <c r="AO1440" s="36">
        <v>4</v>
      </c>
      <c r="AP1440" s="42">
        <f>INT(AI1440/1000)*1000</f>
        <v>57000</v>
      </c>
      <c r="AQ1440" s="42">
        <f>MOD(AI1440,1000)</f>
        <v>75.80000000000291</v>
      </c>
      <c r="AR1440" s="42">
        <f>MOD(AI1441,1000)-0.2+(AP1441-AP1440)</f>
        <v>88.8</v>
      </c>
    </row>
    <row r="1441" spans="1:44" x14ac:dyDescent="0.25">
      <c r="A1441" s="32" t="s">
        <v>0</v>
      </c>
      <c r="B1441" s="33" t="s">
        <v>1</v>
      </c>
      <c r="C1441" s="32">
        <v>1437</v>
      </c>
      <c r="D1441">
        <f>MATCH(C1441,TrainRun!$AG$2:$AG$148,1)</f>
        <v>144</v>
      </c>
      <c r="E1441">
        <f>INT(INDEX(TrainRun!$AD$2:$AD$148,'By Second'!D1441))</f>
        <v>1432</v>
      </c>
      <c r="F1441">
        <f>IF(E1441=0,0,INDEX(TrainRun!$AE$2:$AE$148,'By Second'!D1441))</f>
        <v>14.230304544928858</v>
      </c>
      <c r="G1441">
        <f>INDEX(TrainRun!$AF$2:$AF$148,'By Second'!D1441)</f>
        <v>57020.851762904538</v>
      </c>
      <c r="H1441">
        <f t="shared" si="465"/>
        <v>145</v>
      </c>
      <c r="I1441">
        <f>INT(INDEX(TrainRun!$AD$2:$AD$148,'By Second'!H1441))</f>
        <v>1472</v>
      </c>
      <c r="J1441">
        <f>INDEX(TrainRun!$AE$2:$AE$148,'By Second'!H1441)</f>
        <v>5.8684500035644804</v>
      </c>
      <c r="K1441">
        <f t="shared" si="462"/>
        <v>40</v>
      </c>
      <c r="L1441">
        <f t="shared" si="463"/>
        <v>-8.3618545413643766</v>
      </c>
      <c r="M1441">
        <f t="shared" si="466"/>
        <v>-0.20904636353410941</v>
      </c>
      <c r="N1441" s="32">
        <f t="shared" si="467"/>
        <v>13.185072727258307</v>
      </c>
      <c r="O1441" s="29">
        <f t="shared" si="464"/>
        <v>57088.915827271638</v>
      </c>
      <c r="P1441">
        <f>MATCH(O1441,LORDetail!$B$2:$B$930,1)</f>
        <v>330</v>
      </c>
      <c r="Q1441">
        <f>INDEX(LORDetail!$B$2:$B$930,P1441)</f>
        <v>56921.1954592326</v>
      </c>
      <c r="R1441">
        <f>INDEX(LORDetail!$D$2:$D$930,P1441)</f>
        <v>51.458513136955901</v>
      </c>
      <c r="S1441">
        <f>INDEX(LORDetail!$E$2:$E$930,P1441)</f>
        <v>-0.96201199601570797</v>
      </c>
      <c r="T1441">
        <f>INDEX(LORDetail!$G$2:$G$930,P1441)</f>
        <v>35.517009999999999</v>
      </c>
      <c r="U1441">
        <f t="shared" si="468"/>
        <v>331</v>
      </c>
      <c r="V1441">
        <f>INDEX(LORDetail!$B$2:$B$930,U1441)</f>
        <v>57121.385621039299</v>
      </c>
      <c r="W1441">
        <f>INDEX(LORDetail!$D$2:$D$930,U1441)</f>
        <v>51.4585615877183</v>
      </c>
      <c r="X1441">
        <f>INDEX(LORDetail!$E$2:$E$930,U1441)</f>
        <v>-0.96489716984051899</v>
      </c>
      <c r="Y1441">
        <f>INDEX(LORDetail!$G$2:$G$930,U1441)</f>
        <v>35.642629999999997</v>
      </c>
      <c r="Z1441">
        <f t="shared" si="469"/>
        <v>200.1901618066986</v>
      </c>
      <c r="AA1441" s="29">
        <f t="shared" si="470"/>
        <v>167.72036803903757</v>
      </c>
      <c r="AB1441">
        <f t="shared" si="471"/>
        <v>0.83780524739765427</v>
      </c>
      <c r="AC1441" s="32">
        <f t="shared" si="472"/>
        <v>51.458553729258881</v>
      </c>
      <c r="AD1441" s="32">
        <f t="shared" si="473"/>
        <v>-0.96442920978578905</v>
      </c>
      <c r="AE1441" s="34">
        <f t="shared" si="474"/>
        <v>35.62225509517809</v>
      </c>
      <c r="AF1441" s="36" t="str">
        <f t="shared" si="475"/>
        <v>PADTON</v>
      </c>
      <c r="AG1441" s="36" t="str">
        <f t="shared" si="476"/>
        <v>RDNGSTN</v>
      </c>
      <c r="AH1441" s="36">
        <f t="shared" si="477"/>
        <v>1437</v>
      </c>
      <c r="AI1441" s="42">
        <f t="shared" si="478"/>
        <v>57089</v>
      </c>
      <c r="AJ1441" s="43">
        <f t="shared" si="479"/>
        <v>13.185072727258307</v>
      </c>
      <c r="AK1441" s="43">
        <f t="shared" si="480"/>
        <v>-0.20904636353410941</v>
      </c>
      <c r="AL1441" s="36">
        <f t="shared" si="481"/>
        <v>51.458553729258881</v>
      </c>
      <c r="AM1441" s="36">
        <v>1</v>
      </c>
      <c r="AN1441" s="36">
        <f t="shared" si="482"/>
        <v>-0.96442920978578905</v>
      </c>
      <c r="AO1441" s="36">
        <v>4</v>
      </c>
      <c r="AP1441" s="42">
        <f>INT(AI1441/1000)*1000</f>
        <v>57000</v>
      </c>
      <c r="AQ1441" s="42">
        <f>MOD(AI1441,1000)</f>
        <v>89</v>
      </c>
      <c r="AR1441" s="42">
        <f>MOD(AI1442,1000)-0.2+(AP1442-AP1441)</f>
        <v>101.60000000000291</v>
      </c>
    </row>
    <row r="1442" spans="1:44" x14ac:dyDescent="0.25">
      <c r="A1442" s="32" t="s">
        <v>0</v>
      </c>
      <c r="B1442" s="33" t="s">
        <v>1</v>
      </c>
      <c r="C1442" s="32">
        <v>1438</v>
      </c>
      <c r="D1442">
        <f>MATCH(C1442,TrainRun!$AG$2:$AG$148,1)</f>
        <v>144</v>
      </c>
      <c r="E1442">
        <f>INT(INDEX(TrainRun!$AD$2:$AD$148,'By Second'!D1442))</f>
        <v>1432</v>
      </c>
      <c r="F1442">
        <f>IF(E1442=0,0,INDEX(TrainRun!$AE$2:$AE$148,'By Second'!D1442))</f>
        <v>14.230304544928858</v>
      </c>
      <c r="G1442">
        <f>INDEX(TrainRun!$AF$2:$AF$148,'By Second'!D1442)</f>
        <v>57020.851762904538</v>
      </c>
      <c r="H1442">
        <f t="shared" si="465"/>
        <v>145</v>
      </c>
      <c r="I1442">
        <f>INT(INDEX(TrainRun!$AD$2:$AD$148,'By Second'!H1442))</f>
        <v>1472</v>
      </c>
      <c r="J1442">
        <f>INDEX(TrainRun!$AE$2:$AE$148,'By Second'!H1442)</f>
        <v>5.8684500035644804</v>
      </c>
      <c r="K1442">
        <f t="shared" si="462"/>
        <v>40</v>
      </c>
      <c r="L1442">
        <f t="shared" si="463"/>
        <v>-8.3618545413643766</v>
      </c>
      <c r="M1442">
        <f t="shared" si="466"/>
        <v>-0.20904636353410941</v>
      </c>
      <c r="N1442" s="32">
        <f t="shared" si="467"/>
        <v>12.976026363724197</v>
      </c>
      <c r="O1442" s="29">
        <f t="shared" si="464"/>
        <v>57101.891853635359</v>
      </c>
      <c r="P1442">
        <f>MATCH(O1442,LORDetail!$B$2:$B$930,1)</f>
        <v>330</v>
      </c>
      <c r="Q1442">
        <f>INDEX(LORDetail!$B$2:$B$930,P1442)</f>
        <v>56921.1954592326</v>
      </c>
      <c r="R1442">
        <f>INDEX(LORDetail!$D$2:$D$930,P1442)</f>
        <v>51.458513136955901</v>
      </c>
      <c r="S1442">
        <f>INDEX(LORDetail!$E$2:$E$930,P1442)</f>
        <v>-0.96201199601570797</v>
      </c>
      <c r="T1442">
        <f>INDEX(LORDetail!$G$2:$G$930,P1442)</f>
        <v>35.517009999999999</v>
      </c>
      <c r="U1442">
        <f t="shared" si="468"/>
        <v>331</v>
      </c>
      <c r="V1442">
        <f>INDEX(LORDetail!$B$2:$B$930,U1442)</f>
        <v>57121.385621039299</v>
      </c>
      <c r="W1442">
        <f>INDEX(LORDetail!$D$2:$D$930,U1442)</f>
        <v>51.4585615877183</v>
      </c>
      <c r="X1442">
        <f>INDEX(LORDetail!$E$2:$E$930,U1442)</f>
        <v>-0.96489716984051899</v>
      </c>
      <c r="Y1442">
        <f>INDEX(LORDetail!$G$2:$G$930,U1442)</f>
        <v>35.642629999999997</v>
      </c>
      <c r="Z1442">
        <f t="shared" si="469"/>
        <v>200.1901618066986</v>
      </c>
      <c r="AA1442" s="29">
        <f t="shared" si="470"/>
        <v>180.69639440275932</v>
      </c>
      <c r="AB1442">
        <f t="shared" si="471"/>
        <v>0.90262374919921273</v>
      </c>
      <c r="AC1442" s="32">
        <f t="shared" si="472"/>
        <v>51.458556869764706</v>
      </c>
      <c r="AD1442" s="32">
        <f t="shared" si="473"/>
        <v>-0.96461622243055034</v>
      </c>
      <c r="AE1442" s="34">
        <f t="shared" si="474"/>
        <v>35.630397595374404</v>
      </c>
      <c r="AF1442" s="36" t="str">
        <f t="shared" si="475"/>
        <v>PADTON</v>
      </c>
      <c r="AG1442" s="36" t="str">
        <f t="shared" si="476"/>
        <v>RDNGSTN</v>
      </c>
      <c r="AH1442" s="36">
        <f t="shared" si="477"/>
        <v>1438</v>
      </c>
      <c r="AI1442" s="42">
        <f t="shared" si="478"/>
        <v>57101.8</v>
      </c>
      <c r="AJ1442" s="43">
        <f t="shared" si="479"/>
        <v>12.976026363724197</v>
      </c>
      <c r="AK1442" s="43">
        <f t="shared" si="480"/>
        <v>-0.20904636353410941</v>
      </c>
      <c r="AL1442" s="36">
        <f t="shared" si="481"/>
        <v>51.458556869764706</v>
      </c>
      <c r="AM1442" s="36">
        <v>1</v>
      </c>
      <c r="AN1442" s="36">
        <f t="shared" si="482"/>
        <v>-0.96461622243055034</v>
      </c>
      <c r="AO1442" s="36">
        <v>4</v>
      </c>
      <c r="AP1442" s="42">
        <f>INT(AI1442/1000)*1000</f>
        <v>57000</v>
      </c>
      <c r="AQ1442" s="42">
        <f>MOD(AI1442,1000)</f>
        <v>101.80000000000291</v>
      </c>
      <c r="AR1442" s="42">
        <f>MOD(AI1443,1000)-0.2+(AP1443-AP1442)</f>
        <v>114.39999999999854</v>
      </c>
    </row>
    <row r="1443" spans="1:44" x14ac:dyDescent="0.25">
      <c r="A1443" s="32" t="s">
        <v>0</v>
      </c>
      <c r="B1443" s="33" t="s">
        <v>1</v>
      </c>
      <c r="C1443" s="32">
        <v>1439</v>
      </c>
      <c r="D1443">
        <f>MATCH(C1443,TrainRun!$AG$2:$AG$148,1)</f>
        <v>144</v>
      </c>
      <c r="E1443">
        <f>INT(INDEX(TrainRun!$AD$2:$AD$148,'By Second'!D1443))</f>
        <v>1432</v>
      </c>
      <c r="F1443">
        <f>IF(E1443=0,0,INDEX(TrainRun!$AE$2:$AE$148,'By Second'!D1443))</f>
        <v>14.230304544928858</v>
      </c>
      <c r="G1443">
        <f>INDEX(TrainRun!$AF$2:$AF$148,'By Second'!D1443)</f>
        <v>57020.851762904538</v>
      </c>
      <c r="H1443">
        <f t="shared" si="465"/>
        <v>145</v>
      </c>
      <c r="I1443">
        <f>INT(INDEX(TrainRun!$AD$2:$AD$148,'By Second'!H1443))</f>
        <v>1472</v>
      </c>
      <c r="J1443">
        <f>INDEX(TrainRun!$AE$2:$AE$148,'By Second'!H1443)</f>
        <v>5.8684500035644804</v>
      </c>
      <c r="K1443">
        <f t="shared" si="462"/>
        <v>40</v>
      </c>
      <c r="L1443">
        <f t="shared" si="463"/>
        <v>-8.3618545413643766</v>
      </c>
      <c r="M1443">
        <f t="shared" si="466"/>
        <v>-0.20904636353410941</v>
      </c>
      <c r="N1443" s="32">
        <f t="shared" si="467"/>
        <v>12.766980000190086</v>
      </c>
      <c r="O1443" s="29">
        <f t="shared" si="464"/>
        <v>57114.658833635549</v>
      </c>
      <c r="P1443">
        <f>MATCH(O1443,LORDetail!$B$2:$B$930,1)</f>
        <v>330</v>
      </c>
      <c r="Q1443">
        <f>INDEX(LORDetail!$B$2:$B$930,P1443)</f>
        <v>56921.1954592326</v>
      </c>
      <c r="R1443">
        <f>INDEX(LORDetail!$D$2:$D$930,P1443)</f>
        <v>51.458513136955901</v>
      </c>
      <c r="S1443">
        <f>INDEX(LORDetail!$E$2:$E$930,P1443)</f>
        <v>-0.96201199601570797</v>
      </c>
      <c r="T1443">
        <f>INDEX(LORDetail!$G$2:$G$930,P1443)</f>
        <v>35.517009999999999</v>
      </c>
      <c r="U1443">
        <f t="shared" si="468"/>
        <v>331</v>
      </c>
      <c r="V1443">
        <f>INDEX(LORDetail!$B$2:$B$930,U1443)</f>
        <v>57121.385621039299</v>
      </c>
      <c r="W1443">
        <f>INDEX(LORDetail!$D$2:$D$930,U1443)</f>
        <v>51.4585615877183</v>
      </c>
      <c r="X1443">
        <f>INDEX(LORDetail!$E$2:$E$930,U1443)</f>
        <v>-0.96489716984051899</v>
      </c>
      <c r="Y1443">
        <f>INDEX(LORDetail!$G$2:$G$930,U1443)</f>
        <v>35.642629999999997</v>
      </c>
      <c r="Z1443">
        <f t="shared" si="469"/>
        <v>200.1901618066986</v>
      </c>
      <c r="AA1443" s="29">
        <f t="shared" si="470"/>
        <v>193.46337440294883</v>
      </c>
      <c r="AB1443">
        <f t="shared" si="471"/>
        <v>0.9663980120549327</v>
      </c>
      <c r="AC1443" s="32">
        <f t="shared" si="472"/>
        <v>51.458559959676364</v>
      </c>
      <c r="AD1443" s="32">
        <f t="shared" si="473"/>
        <v>-0.96480022226443829</v>
      </c>
      <c r="AE1443" s="34">
        <f t="shared" si="474"/>
        <v>35.638408918274337</v>
      </c>
      <c r="AF1443" s="36" t="str">
        <f t="shared" si="475"/>
        <v>PADTON</v>
      </c>
      <c r="AG1443" s="36" t="str">
        <f t="shared" si="476"/>
        <v>RDNGSTN</v>
      </c>
      <c r="AH1443" s="36">
        <f t="shared" si="477"/>
        <v>1439</v>
      </c>
      <c r="AI1443" s="42">
        <f t="shared" si="478"/>
        <v>57114.6</v>
      </c>
      <c r="AJ1443" s="43">
        <f t="shared" si="479"/>
        <v>12.766980000190086</v>
      </c>
      <c r="AK1443" s="43">
        <f t="shared" si="480"/>
        <v>-0.20904636353410941</v>
      </c>
      <c r="AL1443" s="36">
        <f t="shared" si="481"/>
        <v>51.458559959676364</v>
      </c>
      <c r="AM1443" s="36">
        <v>1</v>
      </c>
      <c r="AN1443" s="36">
        <f t="shared" si="482"/>
        <v>-0.96480022226443829</v>
      </c>
      <c r="AO1443" s="36">
        <v>4</v>
      </c>
      <c r="AP1443" s="42">
        <f>INT(AI1443/1000)*1000</f>
        <v>57000</v>
      </c>
      <c r="AQ1443" s="42">
        <f>MOD(AI1443,1000)</f>
        <v>114.59999999999854</v>
      </c>
      <c r="AR1443" s="42">
        <f>MOD(AI1444,1000)-0.2+(AP1444-AP1443)</f>
        <v>126.99999999999709</v>
      </c>
    </row>
    <row r="1444" spans="1:44" x14ac:dyDescent="0.25">
      <c r="A1444" s="32" t="s">
        <v>0</v>
      </c>
      <c r="B1444" s="33" t="s">
        <v>1</v>
      </c>
      <c r="C1444" s="32">
        <v>1440</v>
      </c>
      <c r="D1444">
        <f>MATCH(C1444,TrainRun!$AG$2:$AG$148,1)</f>
        <v>144</v>
      </c>
      <c r="E1444">
        <f>INT(INDEX(TrainRun!$AD$2:$AD$148,'By Second'!D1444))</f>
        <v>1432</v>
      </c>
      <c r="F1444">
        <f>IF(E1444=0,0,INDEX(TrainRun!$AE$2:$AE$148,'By Second'!D1444))</f>
        <v>14.230304544928858</v>
      </c>
      <c r="G1444">
        <f>INDEX(TrainRun!$AF$2:$AF$148,'By Second'!D1444)</f>
        <v>57020.851762904538</v>
      </c>
      <c r="H1444">
        <f t="shared" si="465"/>
        <v>145</v>
      </c>
      <c r="I1444">
        <f>INT(INDEX(TrainRun!$AD$2:$AD$148,'By Second'!H1444))</f>
        <v>1472</v>
      </c>
      <c r="J1444">
        <f>INDEX(TrainRun!$AE$2:$AE$148,'By Second'!H1444)</f>
        <v>5.8684500035644804</v>
      </c>
      <c r="K1444">
        <f t="shared" si="462"/>
        <v>40</v>
      </c>
      <c r="L1444">
        <f t="shared" si="463"/>
        <v>-8.3618545413643766</v>
      </c>
      <c r="M1444">
        <f t="shared" si="466"/>
        <v>-0.20904636353410941</v>
      </c>
      <c r="N1444" s="32">
        <f t="shared" si="467"/>
        <v>12.557933636655976</v>
      </c>
      <c r="O1444" s="29">
        <f t="shared" si="464"/>
        <v>57127.216767272206</v>
      </c>
      <c r="P1444">
        <f>MATCH(O1444,LORDetail!$B$2:$B$930,1)</f>
        <v>331</v>
      </c>
      <c r="Q1444">
        <f>INDEX(LORDetail!$B$2:$B$930,P1444)</f>
        <v>57121.385621039299</v>
      </c>
      <c r="R1444">
        <f>INDEX(LORDetail!$D$2:$D$930,P1444)</f>
        <v>51.4585615877183</v>
      </c>
      <c r="S1444">
        <f>INDEX(LORDetail!$E$2:$E$930,P1444)</f>
        <v>-0.96489716984051899</v>
      </c>
      <c r="T1444">
        <f>INDEX(LORDetail!$G$2:$G$930,P1444)</f>
        <v>35.642629999999997</v>
      </c>
      <c r="U1444">
        <f t="shared" si="468"/>
        <v>332</v>
      </c>
      <c r="V1444">
        <f>INDEX(LORDetail!$B$2:$B$930,U1444)</f>
        <v>57284.823488446636</v>
      </c>
      <c r="W1444">
        <f>INDEX(LORDetail!$D$2:$D$930,U1444)</f>
        <v>51.458682944539497</v>
      </c>
      <c r="X1444">
        <f>INDEX(LORDetail!$E$2:$E$930,U1444)</f>
        <v>-0.967245459898047</v>
      </c>
      <c r="Y1444">
        <f>INDEX(LORDetail!$G$2:$G$930,U1444)</f>
        <v>35.745190000000001</v>
      </c>
      <c r="Z1444">
        <f t="shared" si="469"/>
        <v>163.43786740733776</v>
      </c>
      <c r="AA1444" s="29">
        <f t="shared" si="470"/>
        <v>5.8311462329074857</v>
      </c>
      <c r="AB1444">
        <f t="shared" si="471"/>
        <v>3.5678061182568319E-2</v>
      </c>
      <c r="AC1444" s="32">
        <f t="shared" si="472"/>
        <v>51.45856591749439</v>
      </c>
      <c r="AD1444" s="32">
        <f t="shared" si="473"/>
        <v>-0.96498095227686587</v>
      </c>
      <c r="AE1444" s="34">
        <f t="shared" si="474"/>
        <v>35.646289141954881</v>
      </c>
      <c r="AF1444" s="36" t="str">
        <f t="shared" si="475"/>
        <v>PADTON</v>
      </c>
      <c r="AG1444" s="36" t="str">
        <f t="shared" si="476"/>
        <v>RDNGSTN</v>
      </c>
      <c r="AH1444" s="36">
        <f t="shared" si="477"/>
        <v>1440</v>
      </c>
      <c r="AI1444" s="42">
        <f t="shared" si="478"/>
        <v>57127.199999999997</v>
      </c>
      <c r="AJ1444" s="43">
        <f t="shared" si="479"/>
        <v>12.557933636655976</v>
      </c>
      <c r="AK1444" s="43">
        <f t="shared" si="480"/>
        <v>-0.20904636353410941</v>
      </c>
      <c r="AL1444" s="36">
        <f t="shared" si="481"/>
        <v>51.45856591749439</v>
      </c>
      <c r="AM1444" s="36">
        <v>1</v>
      </c>
      <c r="AN1444" s="36">
        <f t="shared" si="482"/>
        <v>-0.96498095227686587</v>
      </c>
      <c r="AO1444" s="36">
        <v>4</v>
      </c>
      <c r="AP1444" s="42">
        <f>INT(AI1444/1000)*1000</f>
        <v>57000</v>
      </c>
      <c r="AQ1444" s="42">
        <f>MOD(AI1444,1000)</f>
        <v>127.19999999999709</v>
      </c>
      <c r="AR1444" s="42">
        <f>MOD(AI1445,1000)-0.2+(AP1445-AP1444)</f>
        <v>139.39999999999856</v>
      </c>
    </row>
    <row r="1445" spans="1:44" x14ac:dyDescent="0.25">
      <c r="A1445" s="32" t="s">
        <v>0</v>
      </c>
      <c r="B1445" s="33" t="s">
        <v>1</v>
      </c>
      <c r="C1445" s="32">
        <v>1441</v>
      </c>
      <c r="D1445">
        <f>MATCH(C1445,TrainRun!$AG$2:$AG$148,1)</f>
        <v>144</v>
      </c>
      <c r="E1445">
        <f>INT(INDEX(TrainRun!$AD$2:$AD$148,'By Second'!D1445))</f>
        <v>1432</v>
      </c>
      <c r="F1445">
        <f>IF(E1445=0,0,INDEX(TrainRun!$AE$2:$AE$148,'By Second'!D1445))</f>
        <v>14.230304544928858</v>
      </c>
      <c r="G1445">
        <f>INDEX(TrainRun!$AF$2:$AF$148,'By Second'!D1445)</f>
        <v>57020.851762904538</v>
      </c>
      <c r="H1445">
        <f t="shared" si="465"/>
        <v>145</v>
      </c>
      <c r="I1445">
        <f>INT(INDEX(TrainRun!$AD$2:$AD$148,'By Second'!H1445))</f>
        <v>1472</v>
      </c>
      <c r="J1445">
        <f>INDEX(TrainRun!$AE$2:$AE$148,'By Second'!H1445)</f>
        <v>5.8684500035644804</v>
      </c>
      <c r="K1445">
        <f t="shared" si="462"/>
        <v>40</v>
      </c>
      <c r="L1445">
        <f t="shared" si="463"/>
        <v>-8.3618545413643766</v>
      </c>
      <c r="M1445">
        <f t="shared" si="466"/>
        <v>-0.20904636353410941</v>
      </c>
      <c r="N1445" s="32">
        <f t="shared" si="467"/>
        <v>12.348887273121866</v>
      </c>
      <c r="O1445" s="29">
        <f t="shared" si="464"/>
        <v>57139.565654545331</v>
      </c>
      <c r="P1445">
        <f>MATCH(O1445,LORDetail!$B$2:$B$930,1)</f>
        <v>331</v>
      </c>
      <c r="Q1445">
        <f>INDEX(LORDetail!$B$2:$B$930,P1445)</f>
        <v>57121.385621039299</v>
      </c>
      <c r="R1445">
        <f>INDEX(LORDetail!$D$2:$D$930,P1445)</f>
        <v>51.4585615877183</v>
      </c>
      <c r="S1445">
        <f>INDEX(LORDetail!$E$2:$E$930,P1445)</f>
        <v>-0.96489716984051899</v>
      </c>
      <c r="T1445">
        <f>INDEX(LORDetail!$G$2:$G$930,P1445)</f>
        <v>35.642629999999997</v>
      </c>
      <c r="U1445">
        <f t="shared" si="468"/>
        <v>332</v>
      </c>
      <c r="V1445">
        <f>INDEX(LORDetail!$B$2:$B$930,U1445)</f>
        <v>57284.823488446636</v>
      </c>
      <c r="W1445">
        <f>INDEX(LORDetail!$D$2:$D$930,U1445)</f>
        <v>51.458682944539497</v>
      </c>
      <c r="X1445">
        <f>INDEX(LORDetail!$E$2:$E$930,U1445)</f>
        <v>-0.967245459898047</v>
      </c>
      <c r="Y1445">
        <f>INDEX(LORDetail!$G$2:$G$930,U1445)</f>
        <v>35.745190000000001</v>
      </c>
      <c r="Z1445">
        <f t="shared" si="469"/>
        <v>163.43786740733776</v>
      </c>
      <c r="AA1445" s="29">
        <f t="shared" si="470"/>
        <v>18.180033506032487</v>
      </c>
      <c r="AB1445">
        <f t="shared" si="471"/>
        <v>0.11123513659611219</v>
      </c>
      <c r="AC1445" s="32">
        <f t="shared" si="472"/>
        <v>51.458575086860883</v>
      </c>
      <c r="AD1445" s="32">
        <f t="shared" si="473"/>
        <v>-0.96515838220583539</v>
      </c>
      <c r="AE1445" s="34">
        <f t="shared" si="474"/>
        <v>35.654038275609295</v>
      </c>
      <c r="AF1445" s="36" t="str">
        <f t="shared" si="475"/>
        <v>PADTON</v>
      </c>
      <c r="AG1445" s="36" t="str">
        <f t="shared" si="476"/>
        <v>RDNGSTN</v>
      </c>
      <c r="AH1445" s="36">
        <f t="shared" si="477"/>
        <v>1441</v>
      </c>
      <c r="AI1445" s="42">
        <f t="shared" si="478"/>
        <v>57139.6</v>
      </c>
      <c r="AJ1445" s="43">
        <f t="shared" si="479"/>
        <v>12.348887273121866</v>
      </c>
      <c r="AK1445" s="43">
        <f t="shared" si="480"/>
        <v>-0.20904636353410941</v>
      </c>
      <c r="AL1445" s="36">
        <f t="shared" si="481"/>
        <v>51.458575086860883</v>
      </c>
      <c r="AM1445" s="36">
        <v>1</v>
      </c>
      <c r="AN1445" s="36">
        <f t="shared" si="482"/>
        <v>-0.96515838220583539</v>
      </c>
      <c r="AO1445" s="36">
        <v>4</v>
      </c>
      <c r="AP1445" s="42">
        <f>INT(AI1445/1000)*1000</f>
        <v>57000</v>
      </c>
      <c r="AQ1445" s="42">
        <f>MOD(AI1445,1000)</f>
        <v>139.59999999999854</v>
      </c>
      <c r="AR1445" s="42">
        <f>MOD(AI1446,1000)-0.2+(AP1446-AP1445)</f>
        <v>151.60000000000292</v>
      </c>
    </row>
    <row r="1446" spans="1:44" x14ac:dyDescent="0.25">
      <c r="A1446" s="32" t="s">
        <v>0</v>
      </c>
      <c r="B1446" s="33" t="s">
        <v>1</v>
      </c>
      <c r="C1446" s="32">
        <v>1442</v>
      </c>
      <c r="D1446">
        <f>MATCH(C1446,TrainRun!$AG$2:$AG$148,1)</f>
        <v>144</v>
      </c>
      <c r="E1446">
        <f>INT(INDEX(TrainRun!$AD$2:$AD$148,'By Second'!D1446))</f>
        <v>1432</v>
      </c>
      <c r="F1446">
        <f>IF(E1446=0,0,INDEX(TrainRun!$AE$2:$AE$148,'By Second'!D1446))</f>
        <v>14.230304544928858</v>
      </c>
      <c r="G1446">
        <f>INDEX(TrainRun!$AF$2:$AF$148,'By Second'!D1446)</f>
        <v>57020.851762904538</v>
      </c>
      <c r="H1446">
        <f t="shared" si="465"/>
        <v>145</v>
      </c>
      <c r="I1446">
        <f>INT(INDEX(TrainRun!$AD$2:$AD$148,'By Second'!H1446))</f>
        <v>1472</v>
      </c>
      <c r="J1446">
        <f>INDEX(TrainRun!$AE$2:$AE$148,'By Second'!H1446)</f>
        <v>5.8684500035644804</v>
      </c>
      <c r="K1446">
        <f t="shared" si="462"/>
        <v>40</v>
      </c>
      <c r="L1446">
        <f t="shared" si="463"/>
        <v>-8.3618545413643766</v>
      </c>
      <c r="M1446">
        <f t="shared" si="466"/>
        <v>-0.20904636353410941</v>
      </c>
      <c r="N1446" s="32">
        <f t="shared" si="467"/>
        <v>12.139840909587756</v>
      </c>
      <c r="O1446" s="29">
        <f t="shared" si="464"/>
        <v>57151.705495454917</v>
      </c>
      <c r="P1446">
        <f>MATCH(O1446,LORDetail!$B$2:$B$930,1)</f>
        <v>331</v>
      </c>
      <c r="Q1446">
        <f>INDEX(LORDetail!$B$2:$B$930,P1446)</f>
        <v>57121.385621039299</v>
      </c>
      <c r="R1446">
        <f>INDEX(LORDetail!$D$2:$D$930,P1446)</f>
        <v>51.4585615877183</v>
      </c>
      <c r="S1446">
        <f>INDEX(LORDetail!$E$2:$E$930,P1446)</f>
        <v>-0.96489716984051899</v>
      </c>
      <c r="T1446">
        <f>INDEX(LORDetail!$G$2:$G$930,P1446)</f>
        <v>35.642629999999997</v>
      </c>
      <c r="U1446">
        <f t="shared" si="468"/>
        <v>332</v>
      </c>
      <c r="V1446">
        <f>INDEX(LORDetail!$B$2:$B$930,U1446)</f>
        <v>57284.823488446636</v>
      </c>
      <c r="W1446">
        <f>INDEX(LORDetail!$D$2:$D$930,U1446)</f>
        <v>51.458682944539497</v>
      </c>
      <c r="X1446">
        <f>INDEX(LORDetail!$E$2:$E$930,U1446)</f>
        <v>-0.967245459898047</v>
      </c>
      <c r="Y1446">
        <f>INDEX(LORDetail!$G$2:$G$930,U1446)</f>
        <v>35.745190000000001</v>
      </c>
      <c r="Z1446">
        <f t="shared" si="469"/>
        <v>163.43786740733776</v>
      </c>
      <c r="AA1446" s="29">
        <f t="shared" si="470"/>
        <v>30.31987441561796</v>
      </c>
      <c r="AB1446">
        <f t="shared" si="471"/>
        <v>0.18551315491685563</v>
      </c>
      <c r="AC1446" s="32">
        <f t="shared" si="472"/>
        <v>51.458584101005073</v>
      </c>
      <c r="AD1446" s="32">
        <f t="shared" si="473"/>
        <v>-0.96533280853775094</v>
      </c>
      <c r="AE1446" s="34">
        <f t="shared" si="474"/>
        <v>35.661656229168273</v>
      </c>
      <c r="AF1446" s="36" t="str">
        <f t="shared" si="475"/>
        <v>PADTON</v>
      </c>
      <c r="AG1446" s="36" t="str">
        <f t="shared" si="476"/>
        <v>RDNGSTN</v>
      </c>
      <c r="AH1446" s="36">
        <f t="shared" si="477"/>
        <v>1442</v>
      </c>
      <c r="AI1446" s="42">
        <f t="shared" si="478"/>
        <v>57151.8</v>
      </c>
      <c r="AJ1446" s="43">
        <f t="shared" si="479"/>
        <v>12.139840909587756</v>
      </c>
      <c r="AK1446" s="43">
        <f t="shared" si="480"/>
        <v>-0.20904636353410941</v>
      </c>
      <c r="AL1446" s="36">
        <f t="shared" si="481"/>
        <v>51.458584101005073</v>
      </c>
      <c r="AM1446" s="36">
        <v>1</v>
      </c>
      <c r="AN1446" s="36">
        <f t="shared" si="482"/>
        <v>-0.96533280853775094</v>
      </c>
      <c r="AO1446" s="36">
        <v>4</v>
      </c>
      <c r="AP1446" s="42">
        <f>INT(AI1446/1000)*1000</f>
        <v>57000</v>
      </c>
      <c r="AQ1446" s="42">
        <f>MOD(AI1446,1000)</f>
        <v>151.80000000000291</v>
      </c>
      <c r="AR1446" s="42">
        <f>MOD(AI1447,1000)-0.2+(AP1447-AP1446)</f>
        <v>163.39999999999856</v>
      </c>
    </row>
    <row r="1447" spans="1:44" x14ac:dyDescent="0.25">
      <c r="A1447" s="32" t="s">
        <v>0</v>
      </c>
      <c r="B1447" s="33" t="s">
        <v>1</v>
      </c>
      <c r="C1447" s="32">
        <v>1443</v>
      </c>
      <c r="D1447">
        <f>MATCH(C1447,TrainRun!$AG$2:$AG$148,1)</f>
        <v>144</v>
      </c>
      <c r="E1447">
        <f>INT(INDEX(TrainRun!$AD$2:$AD$148,'By Second'!D1447))</f>
        <v>1432</v>
      </c>
      <c r="F1447">
        <f>IF(E1447=0,0,INDEX(TrainRun!$AE$2:$AE$148,'By Second'!D1447))</f>
        <v>14.230304544928858</v>
      </c>
      <c r="G1447">
        <f>INDEX(TrainRun!$AF$2:$AF$148,'By Second'!D1447)</f>
        <v>57020.851762904538</v>
      </c>
      <c r="H1447">
        <f t="shared" si="465"/>
        <v>145</v>
      </c>
      <c r="I1447">
        <f>INT(INDEX(TrainRun!$AD$2:$AD$148,'By Second'!H1447))</f>
        <v>1472</v>
      </c>
      <c r="J1447">
        <f>INDEX(TrainRun!$AE$2:$AE$148,'By Second'!H1447)</f>
        <v>5.8684500035644804</v>
      </c>
      <c r="K1447">
        <f t="shared" si="462"/>
        <v>40</v>
      </c>
      <c r="L1447">
        <f t="shared" si="463"/>
        <v>-8.3618545413643766</v>
      </c>
      <c r="M1447">
        <f t="shared" si="466"/>
        <v>-0.20904636353410941</v>
      </c>
      <c r="N1447" s="32">
        <f t="shared" si="467"/>
        <v>11.930794546053646</v>
      </c>
      <c r="O1447" s="29">
        <f t="shared" si="464"/>
        <v>57163.63629000097</v>
      </c>
      <c r="P1447">
        <f>MATCH(O1447,LORDetail!$B$2:$B$930,1)</f>
        <v>331</v>
      </c>
      <c r="Q1447">
        <f>INDEX(LORDetail!$B$2:$B$930,P1447)</f>
        <v>57121.385621039299</v>
      </c>
      <c r="R1447">
        <f>INDEX(LORDetail!$D$2:$D$930,P1447)</f>
        <v>51.4585615877183</v>
      </c>
      <c r="S1447">
        <f>INDEX(LORDetail!$E$2:$E$930,P1447)</f>
        <v>-0.96489716984051899</v>
      </c>
      <c r="T1447">
        <f>INDEX(LORDetail!$G$2:$G$930,P1447)</f>
        <v>35.642629999999997</v>
      </c>
      <c r="U1447">
        <f t="shared" si="468"/>
        <v>332</v>
      </c>
      <c r="V1447">
        <f>INDEX(LORDetail!$B$2:$B$930,U1447)</f>
        <v>57284.823488446636</v>
      </c>
      <c r="W1447">
        <f>INDEX(LORDetail!$D$2:$D$930,U1447)</f>
        <v>51.458682944539497</v>
      </c>
      <c r="X1447">
        <f>INDEX(LORDetail!$E$2:$E$930,U1447)</f>
        <v>-0.967245459898047</v>
      </c>
      <c r="Y1447">
        <f>INDEX(LORDetail!$G$2:$G$930,U1447)</f>
        <v>35.745190000000001</v>
      </c>
      <c r="Z1447">
        <f t="shared" si="469"/>
        <v>163.43786740733776</v>
      </c>
      <c r="AA1447" s="29">
        <f t="shared" si="470"/>
        <v>42.250668961671181</v>
      </c>
      <c r="AB1447">
        <f t="shared" si="471"/>
        <v>0.25851211614484321</v>
      </c>
      <c r="AC1447" s="32">
        <f t="shared" si="472"/>
        <v>51.458592959926953</v>
      </c>
      <c r="AD1447" s="32">
        <f t="shared" si="473"/>
        <v>-0.96550423127261242</v>
      </c>
      <c r="AE1447" s="34">
        <f t="shared" si="474"/>
        <v>35.669143002631813</v>
      </c>
      <c r="AF1447" s="36" t="str">
        <f t="shared" si="475"/>
        <v>PADTON</v>
      </c>
      <c r="AG1447" s="36" t="str">
        <f t="shared" si="476"/>
        <v>RDNGSTN</v>
      </c>
      <c r="AH1447" s="36">
        <f t="shared" si="477"/>
        <v>1443</v>
      </c>
      <c r="AI1447" s="42">
        <f t="shared" si="478"/>
        <v>57163.6</v>
      </c>
      <c r="AJ1447" s="43">
        <f t="shared" si="479"/>
        <v>11.930794546053646</v>
      </c>
      <c r="AK1447" s="43">
        <f t="shared" si="480"/>
        <v>-0.20904636353410941</v>
      </c>
      <c r="AL1447" s="36">
        <f t="shared" si="481"/>
        <v>51.458592959926953</v>
      </c>
      <c r="AM1447" s="36">
        <v>1</v>
      </c>
      <c r="AN1447" s="36">
        <f t="shared" si="482"/>
        <v>-0.96550423127261242</v>
      </c>
      <c r="AO1447" s="36">
        <v>4</v>
      </c>
      <c r="AP1447" s="42">
        <f>INT(AI1447/1000)*1000</f>
        <v>57000</v>
      </c>
      <c r="AQ1447" s="42">
        <f>MOD(AI1447,1000)</f>
        <v>163.59999999999854</v>
      </c>
      <c r="AR1447" s="42">
        <f>MOD(AI1448,1000)-0.2+(AP1448-AP1447)</f>
        <v>175.20000000000147</v>
      </c>
    </row>
    <row r="1448" spans="1:44" x14ac:dyDescent="0.25">
      <c r="A1448" s="32" t="s">
        <v>0</v>
      </c>
      <c r="B1448" s="33" t="s">
        <v>1</v>
      </c>
      <c r="C1448" s="32">
        <v>1444</v>
      </c>
      <c r="D1448">
        <f>MATCH(C1448,TrainRun!$AG$2:$AG$148,1)</f>
        <v>144</v>
      </c>
      <c r="E1448">
        <f>INT(INDEX(TrainRun!$AD$2:$AD$148,'By Second'!D1448))</f>
        <v>1432</v>
      </c>
      <c r="F1448">
        <f>IF(E1448=0,0,INDEX(TrainRun!$AE$2:$AE$148,'By Second'!D1448))</f>
        <v>14.230304544928858</v>
      </c>
      <c r="G1448">
        <f>INDEX(TrainRun!$AF$2:$AF$148,'By Second'!D1448)</f>
        <v>57020.851762904538</v>
      </c>
      <c r="H1448">
        <f t="shared" si="465"/>
        <v>145</v>
      </c>
      <c r="I1448">
        <f>INT(INDEX(TrainRun!$AD$2:$AD$148,'By Second'!H1448))</f>
        <v>1472</v>
      </c>
      <c r="J1448">
        <f>INDEX(TrainRun!$AE$2:$AE$148,'By Second'!H1448)</f>
        <v>5.8684500035644804</v>
      </c>
      <c r="K1448">
        <f t="shared" si="462"/>
        <v>40</v>
      </c>
      <c r="L1448">
        <f t="shared" si="463"/>
        <v>-8.3618545413643766</v>
      </c>
      <c r="M1448">
        <f t="shared" si="466"/>
        <v>-0.20904636353410941</v>
      </c>
      <c r="N1448" s="32">
        <f t="shared" si="467"/>
        <v>11.721748182519535</v>
      </c>
      <c r="O1448" s="29">
        <f t="shared" si="464"/>
        <v>57175.358038183491</v>
      </c>
      <c r="P1448">
        <f>MATCH(O1448,LORDetail!$B$2:$B$930,1)</f>
        <v>331</v>
      </c>
      <c r="Q1448">
        <f>INDEX(LORDetail!$B$2:$B$930,P1448)</f>
        <v>57121.385621039299</v>
      </c>
      <c r="R1448">
        <f>INDEX(LORDetail!$D$2:$D$930,P1448)</f>
        <v>51.4585615877183</v>
      </c>
      <c r="S1448">
        <f>INDEX(LORDetail!$E$2:$E$930,P1448)</f>
        <v>-0.96489716984051899</v>
      </c>
      <c r="T1448">
        <f>INDEX(LORDetail!$G$2:$G$930,P1448)</f>
        <v>35.642629999999997</v>
      </c>
      <c r="U1448">
        <f t="shared" si="468"/>
        <v>332</v>
      </c>
      <c r="V1448">
        <f>INDEX(LORDetail!$B$2:$B$930,U1448)</f>
        <v>57284.823488446636</v>
      </c>
      <c r="W1448">
        <f>INDEX(LORDetail!$D$2:$D$930,U1448)</f>
        <v>51.458682944539497</v>
      </c>
      <c r="X1448">
        <f>INDEX(LORDetail!$E$2:$E$930,U1448)</f>
        <v>-0.967245459898047</v>
      </c>
      <c r="Y1448">
        <f>INDEX(LORDetail!$G$2:$G$930,U1448)</f>
        <v>35.745190000000001</v>
      </c>
      <c r="Z1448">
        <f t="shared" si="469"/>
        <v>163.43786740733776</v>
      </c>
      <c r="AA1448" s="29">
        <f t="shared" si="470"/>
        <v>53.97241714419215</v>
      </c>
      <c r="AB1448">
        <f t="shared" si="471"/>
        <v>0.33023202028007487</v>
      </c>
      <c r="AC1448" s="32">
        <f t="shared" si="472"/>
        <v>51.458601663626538</v>
      </c>
      <c r="AD1448" s="32">
        <f t="shared" si="473"/>
        <v>-0.96567265041042005</v>
      </c>
      <c r="AE1448" s="34">
        <f t="shared" si="474"/>
        <v>35.676498595999924</v>
      </c>
      <c r="AF1448" s="36" t="str">
        <f t="shared" si="475"/>
        <v>PADTON</v>
      </c>
      <c r="AG1448" s="36" t="str">
        <f t="shared" si="476"/>
        <v>RDNGSTN</v>
      </c>
      <c r="AH1448" s="36">
        <f t="shared" si="477"/>
        <v>1444</v>
      </c>
      <c r="AI1448" s="42">
        <f t="shared" si="478"/>
        <v>57175.4</v>
      </c>
      <c r="AJ1448" s="43">
        <f t="shared" si="479"/>
        <v>11.721748182519535</v>
      </c>
      <c r="AK1448" s="43">
        <f t="shared" si="480"/>
        <v>-0.20904636353410941</v>
      </c>
      <c r="AL1448" s="36">
        <f t="shared" si="481"/>
        <v>51.458601663626538</v>
      </c>
      <c r="AM1448" s="36">
        <v>1</v>
      </c>
      <c r="AN1448" s="36">
        <f t="shared" si="482"/>
        <v>-0.96567265041042005</v>
      </c>
      <c r="AO1448" s="36">
        <v>4</v>
      </c>
      <c r="AP1448" s="42">
        <f>INT(AI1448/1000)*1000</f>
        <v>57000</v>
      </c>
      <c r="AQ1448" s="42">
        <f>MOD(AI1448,1000)</f>
        <v>175.40000000000146</v>
      </c>
      <c r="AR1448" s="42">
        <f>MOD(AI1449,1000)-0.2+(AP1449-AP1448)</f>
        <v>186.60000000000292</v>
      </c>
    </row>
    <row r="1449" spans="1:44" x14ac:dyDescent="0.25">
      <c r="A1449" s="32" t="s">
        <v>0</v>
      </c>
      <c r="B1449" s="33" t="s">
        <v>1</v>
      </c>
      <c r="C1449" s="32">
        <v>1445</v>
      </c>
      <c r="D1449">
        <f>MATCH(C1449,TrainRun!$AG$2:$AG$148,1)</f>
        <v>144</v>
      </c>
      <c r="E1449">
        <f>INT(INDEX(TrainRun!$AD$2:$AD$148,'By Second'!D1449))</f>
        <v>1432</v>
      </c>
      <c r="F1449">
        <f>IF(E1449=0,0,INDEX(TrainRun!$AE$2:$AE$148,'By Second'!D1449))</f>
        <v>14.230304544928858</v>
      </c>
      <c r="G1449">
        <f>INDEX(TrainRun!$AF$2:$AF$148,'By Second'!D1449)</f>
        <v>57020.851762904538</v>
      </c>
      <c r="H1449">
        <f t="shared" si="465"/>
        <v>145</v>
      </c>
      <c r="I1449">
        <f>INT(INDEX(TrainRun!$AD$2:$AD$148,'By Second'!H1449))</f>
        <v>1472</v>
      </c>
      <c r="J1449">
        <f>INDEX(TrainRun!$AE$2:$AE$148,'By Second'!H1449)</f>
        <v>5.8684500035644804</v>
      </c>
      <c r="K1449">
        <f t="shared" si="462"/>
        <v>40</v>
      </c>
      <c r="L1449">
        <f t="shared" si="463"/>
        <v>-8.3618545413643766</v>
      </c>
      <c r="M1449">
        <f t="shared" si="466"/>
        <v>-0.20904636353410941</v>
      </c>
      <c r="N1449" s="32">
        <f t="shared" si="467"/>
        <v>11.512701818985425</v>
      </c>
      <c r="O1449" s="29">
        <f t="shared" si="464"/>
        <v>57186.87074000248</v>
      </c>
      <c r="P1449">
        <f>MATCH(O1449,LORDetail!$B$2:$B$930,1)</f>
        <v>331</v>
      </c>
      <c r="Q1449">
        <f>INDEX(LORDetail!$B$2:$B$930,P1449)</f>
        <v>57121.385621039299</v>
      </c>
      <c r="R1449">
        <f>INDEX(LORDetail!$D$2:$D$930,P1449)</f>
        <v>51.4585615877183</v>
      </c>
      <c r="S1449">
        <f>INDEX(LORDetail!$E$2:$E$930,P1449)</f>
        <v>-0.96489716984051899</v>
      </c>
      <c r="T1449">
        <f>INDEX(LORDetail!$G$2:$G$930,P1449)</f>
        <v>35.642629999999997</v>
      </c>
      <c r="U1449">
        <f t="shared" si="468"/>
        <v>332</v>
      </c>
      <c r="V1449">
        <f>INDEX(LORDetail!$B$2:$B$930,U1449)</f>
        <v>57284.823488446636</v>
      </c>
      <c r="W1449">
        <f>INDEX(LORDetail!$D$2:$D$930,U1449)</f>
        <v>51.458682944539497</v>
      </c>
      <c r="X1449">
        <f>INDEX(LORDetail!$E$2:$E$930,U1449)</f>
        <v>-0.967245459898047</v>
      </c>
      <c r="Y1449">
        <f>INDEX(LORDetail!$G$2:$G$930,U1449)</f>
        <v>35.745190000000001</v>
      </c>
      <c r="Z1449">
        <f t="shared" si="469"/>
        <v>163.43786740733776</v>
      </c>
      <c r="AA1449" s="29">
        <f t="shared" si="470"/>
        <v>65.485118963180867</v>
      </c>
      <c r="AB1449">
        <f t="shared" si="471"/>
        <v>0.40067286732255064</v>
      </c>
      <c r="AC1449" s="32">
        <f t="shared" si="472"/>
        <v>51.458610212103821</v>
      </c>
      <c r="AD1449" s="32">
        <f t="shared" si="473"/>
        <v>-0.96583806595117372</v>
      </c>
      <c r="AE1449" s="34">
        <f t="shared" si="474"/>
        <v>35.683723009272597</v>
      </c>
      <c r="AF1449" s="36" t="str">
        <f t="shared" si="475"/>
        <v>PADTON</v>
      </c>
      <c r="AG1449" s="36" t="str">
        <f t="shared" si="476"/>
        <v>RDNGSTN</v>
      </c>
      <c r="AH1449" s="36">
        <f t="shared" si="477"/>
        <v>1445</v>
      </c>
      <c r="AI1449" s="42">
        <f t="shared" si="478"/>
        <v>57186.8</v>
      </c>
      <c r="AJ1449" s="43">
        <f t="shared" si="479"/>
        <v>11.512701818985425</v>
      </c>
      <c r="AK1449" s="43">
        <f t="shared" si="480"/>
        <v>-0.20904636353410941</v>
      </c>
      <c r="AL1449" s="36">
        <f t="shared" si="481"/>
        <v>51.458610212103821</v>
      </c>
      <c r="AM1449" s="36">
        <v>1</v>
      </c>
      <c r="AN1449" s="36">
        <f t="shared" si="482"/>
        <v>-0.96583806595117372</v>
      </c>
      <c r="AO1449" s="36">
        <v>4</v>
      </c>
      <c r="AP1449" s="42">
        <f>INT(AI1449/1000)*1000</f>
        <v>57000</v>
      </c>
      <c r="AQ1449" s="42">
        <f>MOD(AI1449,1000)</f>
        <v>186.80000000000291</v>
      </c>
      <c r="AR1449" s="42">
        <f>MOD(AI1450,1000)-0.2+(AP1450-AP1449)</f>
        <v>197.9999999999971</v>
      </c>
    </row>
    <row r="1450" spans="1:44" x14ac:dyDescent="0.25">
      <c r="A1450" s="32" t="s">
        <v>0</v>
      </c>
      <c r="B1450" s="33" t="s">
        <v>1</v>
      </c>
      <c r="C1450" s="32">
        <v>1446</v>
      </c>
      <c r="D1450">
        <f>MATCH(C1450,TrainRun!$AG$2:$AG$148,1)</f>
        <v>144</v>
      </c>
      <c r="E1450">
        <f>INT(INDEX(TrainRun!$AD$2:$AD$148,'By Second'!D1450))</f>
        <v>1432</v>
      </c>
      <c r="F1450">
        <f>IF(E1450=0,0,INDEX(TrainRun!$AE$2:$AE$148,'By Second'!D1450))</f>
        <v>14.230304544928858</v>
      </c>
      <c r="G1450">
        <f>INDEX(TrainRun!$AF$2:$AF$148,'By Second'!D1450)</f>
        <v>57020.851762904538</v>
      </c>
      <c r="H1450">
        <f t="shared" si="465"/>
        <v>145</v>
      </c>
      <c r="I1450">
        <f>INT(INDEX(TrainRun!$AD$2:$AD$148,'By Second'!H1450))</f>
        <v>1472</v>
      </c>
      <c r="J1450">
        <f>INDEX(TrainRun!$AE$2:$AE$148,'By Second'!H1450)</f>
        <v>5.8684500035644804</v>
      </c>
      <c r="K1450">
        <f t="shared" si="462"/>
        <v>40</v>
      </c>
      <c r="L1450">
        <f t="shared" si="463"/>
        <v>-8.3618545413643766</v>
      </c>
      <c r="M1450">
        <f t="shared" si="466"/>
        <v>-0.20904636353410941</v>
      </c>
      <c r="N1450" s="32">
        <f t="shared" si="467"/>
        <v>11.303655455451315</v>
      </c>
      <c r="O1450" s="29">
        <f t="shared" si="464"/>
        <v>57198.174395457929</v>
      </c>
      <c r="P1450">
        <f>MATCH(O1450,LORDetail!$B$2:$B$930,1)</f>
        <v>331</v>
      </c>
      <c r="Q1450">
        <f>INDEX(LORDetail!$B$2:$B$930,P1450)</f>
        <v>57121.385621039299</v>
      </c>
      <c r="R1450">
        <f>INDEX(LORDetail!$D$2:$D$930,P1450)</f>
        <v>51.4585615877183</v>
      </c>
      <c r="S1450">
        <f>INDEX(LORDetail!$E$2:$E$930,P1450)</f>
        <v>-0.96489716984051899</v>
      </c>
      <c r="T1450">
        <f>INDEX(LORDetail!$G$2:$G$930,P1450)</f>
        <v>35.642629999999997</v>
      </c>
      <c r="U1450">
        <f t="shared" si="468"/>
        <v>332</v>
      </c>
      <c r="V1450">
        <f>INDEX(LORDetail!$B$2:$B$930,U1450)</f>
        <v>57284.823488446636</v>
      </c>
      <c r="W1450">
        <f>INDEX(LORDetail!$D$2:$D$930,U1450)</f>
        <v>51.458682944539497</v>
      </c>
      <c r="X1450">
        <f>INDEX(LORDetail!$E$2:$E$930,U1450)</f>
        <v>-0.967245459898047</v>
      </c>
      <c r="Y1450">
        <f>INDEX(LORDetail!$G$2:$G$930,U1450)</f>
        <v>35.745190000000001</v>
      </c>
      <c r="Z1450">
        <f t="shared" si="469"/>
        <v>163.43786740733776</v>
      </c>
      <c r="AA1450" s="29">
        <f t="shared" si="470"/>
        <v>76.788774418630055</v>
      </c>
      <c r="AB1450">
        <f t="shared" si="471"/>
        <v>0.46983465727222601</v>
      </c>
      <c r="AC1450" s="32">
        <f t="shared" si="472"/>
        <v>51.458618605358794</v>
      </c>
      <c r="AD1450" s="32">
        <f t="shared" si="473"/>
        <v>-0.96600047789487342</v>
      </c>
      <c r="AE1450" s="34">
        <f t="shared" si="474"/>
        <v>35.690816242449841</v>
      </c>
      <c r="AF1450" s="36" t="str">
        <f t="shared" si="475"/>
        <v>PADTON</v>
      </c>
      <c r="AG1450" s="36" t="str">
        <f t="shared" si="476"/>
        <v>RDNGSTN</v>
      </c>
      <c r="AH1450" s="36">
        <f t="shared" si="477"/>
        <v>1446</v>
      </c>
      <c r="AI1450" s="42">
        <f t="shared" si="478"/>
        <v>57198.2</v>
      </c>
      <c r="AJ1450" s="43">
        <f t="shared" si="479"/>
        <v>11.303655455451315</v>
      </c>
      <c r="AK1450" s="43">
        <f t="shared" si="480"/>
        <v>-0.20904636353410941</v>
      </c>
      <c r="AL1450" s="36">
        <f t="shared" si="481"/>
        <v>51.458618605358794</v>
      </c>
      <c r="AM1450" s="36">
        <v>1</v>
      </c>
      <c r="AN1450" s="36">
        <f t="shared" si="482"/>
        <v>-0.96600047789487342</v>
      </c>
      <c r="AO1450" s="36">
        <v>4</v>
      </c>
      <c r="AP1450" s="42">
        <f>INT(AI1450/1000)*1000</f>
        <v>57000</v>
      </c>
      <c r="AQ1450" s="42">
        <f>MOD(AI1450,1000)</f>
        <v>198.19999999999709</v>
      </c>
      <c r="AR1450" s="42">
        <f>MOD(AI1451,1000)-0.2+(AP1451-AP1450)</f>
        <v>208.9999999999971</v>
      </c>
    </row>
    <row r="1451" spans="1:44" x14ac:dyDescent="0.25">
      <c r="A1451" s="32" t="s">
        <v>0</v>
      </c>
      <c r="B1451" s="33" t="s">
        <v>1</v>
      </c>
      <c r="C1451" s="32">
        <v>1447</v>
      </c>
      <c r="D1451">
        <f>MATCH(C1451,TrainRun!$AG$2:$AG$148,1)</f>
        <v>144</v>
      </c>
      <c r="E1451">
        <f>INT(INDEX(TrainRun!$AD$2:$AD$148,'By Second'!D1451))</f>
        <v>1432</v>
      </c>
      <c r="F1451">
        <f>IF(E1451=0,0,INDEX(TrainRun!$AE$2:$AE$148,'By Second'!D1451))</f>
        <v>14.230304544928858</v>
      </c>
      <c r="G1451">
        <f>INDEX(TrainRun!$AF$2:$AF$148,'By Second'!D1451)</f>
        <v>57020.851762904538</v>
      </c>
      <c r="H1451">
        <f t="shared" si="465"/>
        <v>145</v>
      </c>
      <c r="I1451">
        <f>INT(INDEX(TrainRun!$AD$2:$AD$148,'By Second'!H1451))</f>
        <v>1472</v>
      </c>
      <c r="J1451">
        <f>INDEX(TrainRun!$AE$2:$AE$148,'By Second'!H1451)</f>
        <v>5.8684500035644804</v>
      </c>
      <c r="K1451">
        <f t="shared" si="462"/>
        <v>40</v>
      </c>
      <c r="L1451">
        <f t="shared" si="463"/>
        <v>-8.3618545413643766</v>
      </c>
      <c r="M1451">
        <f t="shared" si="466"/>
        <v>-0.20904636353410941</v>
      </c>
      <c r="N1451" s="32">
        <f t="shared" si="467"/>
        <v>11.094609091917205</v>
      </c>
      <c r="O1451" s="29">
        <f t="shared" si="464"/>
        <v>57209.269004549846</v>
      </c>
      <c r="P1451">
        <f>MATCH(O1451,LORDetail!$B$2:$B$930,1)</f>
        <v>331</v>
      </c>
      <c r="Q1451">
        <f>INDEX(LORDetail!$B$2:$B$930,P1451)</f>
        <v>57121.385621039299</v>
      </c>
      <c r="R1451">
        <f>INDEX(LORDetail!$D$2:$D$930,P1451)</f>
        <v>51.4585615877183</v>
      </c>
      <c r="S1451">
        <f>INDEX(LORDetail!$E$2:$E$930,P1451)</f>
        <v>-0.96489716984051899</v>
      </c>
      <c r="T1451">
        <f>INDEX(LORDetail!$G$2:$G$930,P1451)</f>
        <v>35.642629999999997</v>
      </c>
      <c r="U1451">
        <f t="shared" si="468"/>
        <v>332</v>
      </c>
      <c r="V1451">
        <f>INDEX(LORDetail!$B$2:$B$930,U1451)</f>
        <v>57284.823488446636</v>
      </c>
      <c r="W1451">
        <f>INDEX(LORDetail!$D$2:$D$930,U1451)</f>
        <v>51.458682944539497</v>
      </c>
      <c r="X1451">
        <f>INDEX(LORDetail!$E$2:$E$930,U1451)</f>
        <v>-0.967245459898047</v>
      </c>
      <c r="Y1451">
        <f>INDEX(LORDetail!$G$2:$G$930,U1451)</f>
        <v>35.745190000000001</v>
      </c>
      <c r="Z1451">
        <f t="shared" si="469"/>
        <v>163.43786740733776</v>
      </c>
      <c r="AA1451" s="29">
        <f t="shared" si="470"/>
        <v>87.883383510546992</v>
      </c>
      <c r="AB1451">
        <f t="shared" si="471"/>
        <v>0.53771739012914543</v>
      </c>
      <c r="AC1451" s="32">
        <f t="shared" si="472"/>
        <v>51.458626843391471</v>
      </c>
      <c r="AD1451" s="32">
        <f t="shared" si="473"/>
        <v>-0.96615988624151916</v>
      </c>
      <c r="AE1451" s="34">
        <f t="shared" si="474"/>
        <v>35.697778295531641</v>
      </c>
      <c r="AF1451" s="36" t="str">
        <f t="shared" si="475"/>
        <v>PADTON</v>
      </c>
      <c r="AG1451" s="36" t="str">
        <f t="shared" si="476"/>
        <v>RDNGSTN</v>
      </c>
      <c r="AH1451" s="36">
        <f t="shared" si="477"/>
        <v>1447</v>
      </c>
      <c r="AI1451" s="42">
        <f t="shared" si="478"/>
        <v>57209.2</v>
      </c>
      <c r="AJ1451" s="43">
        <f t="shared" si="479"/>
        <v>11.094609091917205</v>
      </c>
      <c r="AK1451" s="43">
        <f t="shared" si="480"/>
        <v>-0.20904636353410941</v>
      </c>
      <c r="AL1451" s="36">
        <f t="shared" si="481"/>
        <v>51.458626843391471</v>
      </c>
      <c r="AM1451" s="36">
        <v>1</v>
      </c>
      <c r="AN1451" s="36">
        <f t="shared" si="482"/>
        <v>-0.96615988624151916</v>
      </c>
      <c r="AO1451" s="36">
        <v>4</v>
      </c>
      <c r="AP1451" s="42">
        <f>INT(AI1451/1000)*1000</f>
        <v>57000</v>
      </c>
      <c r="AQ1451" s="42">
        <f>MOD(AI1451,1000)</f>
        <v>209.19999999999709</v>
      </c>
      <c r="AR1451" s="42">
        <f>MOD(AI1452,1000)-0.2+(AP1452-AP1451)</f>
        <v>219.9999999999971</v>
      </c>
    </row>
    <row r="1452" spans="1:44" x14ac:dyDescent="0.25">
      <c r="A1452" s="32" t="s">
        <v>0</v>
      </c>
      <c r="B1452" s="33" t="s">
        <v>1</v>
      </c>
      <c r="C1452" s="32">
        <v>1448</v>
      </c>
      <c r="D1452">
        <f>MATCH(C1452,TrainRun!$AG$2:$AG$148,1)</f>
        <v>144</v>
      </c>
      <c r="E1452">
        <f>INT(INDEX(TrainRun!$AD$2:$AD$148,'By Second'!D1452))</f>
        <v>1432</v>
      </c>
      <c r="F1452">
        <f>IF(E1452=0,0,INDEX(TrainRun!$AE$2:$AE$148,'By Second'!D1452))</f>
        <v>14.230304544928858</v>
      </c>
      <c r="G1452">
        <f>INDEX(TrainRun!$AF$2:$AF$148,'By Second'!D1452)</f>
        <v>57020.851762904538</v>
      </c>
      <c r="H1452">
        <f t="shared" si="465"/>
        <v>145</v>
      </c>
      <c r="I1452">
        <f>INT(INDEX(TrainRun!$AD$2:$AD$148,'By Second'!H1452))</f>
        <v>1472</v>
      </c>
      <c r="J1452">
        <f>INDEX(TrainRun!$AE$2:$AE$148,'By Second'!H1452)</f>
        <v>5.8684500035644804</v>
      </c>
      <c r="K1452">
        <f t="shared" si="462"/>
        <v>40</v>
      </c>
      <c r="L1452">
        <f t="shared" si="463"/>
        <v>-8.3618545413643766</v>
      </c>
      <c r="M1452">
        <f t="shared" si="466"/>
        <v>-0.20904636353410941</v>
      </c>
      <c r="N1452" s="32">
        <f t="shared" si="467"/>
        <v>10.885562728383094</v>
      </c>
      <c r="O1452" s="29">
        <f t="shared" si="464"/>
        <v>57220.15456727823</v>
      </c>
      <c r="P1452">
        <f>MATCH(O1452,LORDetail!$B$2:$B$930,1)</f>
        <v>331</v>
      </c>
      <c r="Q1452">
        <f>INDEX(LORDetail!$B$2:$B$930,P1452)</f>
        <v>57121.385621039299</v>
      </c>
      <c r="R1452">
        <f>INDEX(LORDetail!$D$2:$D$930,P1452)</f>
        <v>51.4585615877183</v>
      </c>
      <c r="S1452">
        <f>INDEX(LORDetail!$E$2:$E$930,P1452)</f>
        <v>-0.96489716984051899</v>
      </c>
      <c r="T1452">
        <f>INDEX(LORDetail!$G$2:$G$930,P1452)</f>
        <v>35.642629999999997</v>
      </c>
      <c r="U1452">
        <f t="shared" si="468"/>
        <v>332</v>
      </c>
      <c r="V1452">
        <f>INDEX(LORDetail!$B$2:$B$930,U1452)</f>
        <v>57284.823488446636</v>
      </c>
      <c r="W1452">
        <f>INDEX(LORDetail!$D$2:$D$930,U1452)</f>
        <v>51.458682944539497</v>
      </c>
      <c r="X1452">
        <f>INDEX(LORDetail!$E$2:$E$930,U1452)</f>
        <v>-0.967245459898047</v>
      </c>
      <c r="Y1452">
        <f>INDEX(LORDetail!$G$2:$G$930,U1452)</f>
        <v>35.745190000000001</v>
      </c>
      <c r="Z1452">
        <f t="shared" si="469"/>
        <v>163.43786740733776</v>
      </c>
      <c r="AA1452" s="29">
        <f t="shared" si="470"/>
        <v>98.768946238931676</v>
      </c>
      <c r="AB1452">
        <f t="shared" si="471"/>
        <v>0.60432106589330903</v>
      </c>
      <c r="AC1452" s="32">
        <f t="shared" si="472"/>
        <v>51.458634926201839</v>
      </c>
      <c r="AD1452" s="32">
        <f t="shared" si="473"/>
        <v>-0.96631629099111094</v>
      </c>
      <c r="AE1452" s="34">
        <f t="shared" si="474"/>
        <v>35.704609168518019</v>
      </c>
      <c r="AF1452" s="36" t="str">
        <f t="shared" si="475"/>
        <v>PADTON</v>
      </c>
      <c r="AG1452" s="36" t="str">
        <f t="shared" si="476"/>
        <v>RDNGSTN</v>
      </c>
      <c r="AH1452" s="36">
        <f t="shared" si="477"/>
        <v>1448</v>
      </c>
      <c r="AI1452" s="42">
        <f t="shared" si="478"/>
        <v>57220.2</v>
      </c>
      <c r="AJ1452" s="43">
        <f t="shared" si="479"/>
        <v>10.885562728383094</v>
      </c>
      <c r="AK1452" s="43">
        <f t="shared" si="480"/>
        <v>-0.20904636353410941</v>
      </c>
      <c r="AL1452" s="36">
        <f t="shared" si="481"/>
        <v>51.458634926201839</v>
      </c>
      <c r="AM1452" s="36">
        <v>1</v>
      </c>
      <c r="AN1452" s="36">
        <f t="shared" si="482"/>
        <v>-0.96631629099111094</v>
      </c>
      <c r="AO1452" s="36">
        <v>4</v>
      </c>
      <c r="AP1452" s="42">
        <f>INT(AI1452/1000)*1000</f>
        <v>57000</v>
      </c>
      <c r="AQ1452" s="42">
        <f>MOD(AI1452,1000)</f>
        <v>220.19999999999709</v>
      </c>
      <c r="AR1452" s="42">
        <f>MOD(AI1453,1000)-0.2+(AP1453-AP1452)</f>
        <v>230.60000000000292</v>
      </c>
    </row>
    <row r="1453" spans="1:44" x14ac:dyDescent="0.25">
      <c r="A1453" s="32" t="s">
        <v>0</v>
      </c>
      <c r="B1453" s="33" t="s">
        <v>1</v>
      </c>
      <c r="C1453" s="32">
        <v>1449</v>
      </c>
      <c r="D1453">
        <f>MATCH(C1453,TrainRun!$AG$2:$AG$148,1)</f>
        <v>144</v>
      </c>
      <c r="E1453">
        <f>INT(INDEX(TrainRun!$AD$2:$AD$148,'By Second'!D1453))</f>
        <v>1432</v>
      </c>
      <c r="F1453">
        <f>IF(E1453=0,0,INDEX(TrainRun!$AE$2:$AE$148,'By Second'!D1453))</f>
        <v>14.230304544928858</v>
      </c>
      <c r="G1453">
        <f>INDEX(TrainRun!$AF$2:$AF$148,'By Second'!D1453)</f>
        <v>57020.851762904538</v>
      </c>
      <c r="H1453">
        <f t="shared" si="465"/>
        <v>145</v>
      </c>
      <c r="I1453">
        <f>INT(INDEX(TrainRun!$AD$2:$AD$148,'By Second'!H1453))</f>
        <v>1472</v>
      </c>
      <c r="J1453">
        <f>INDEX(TrainRun!$AE$2:$AE$148,'By Second'!H1453)</f>
        <v>5.8684500035644804</v>
      </c>
      <c r="K1453">
        <f t="shared" si="462"/>
        <v>40</v>
      </c>
      <c r="L1453">
        <f t="shared" si="463"/>
        <v>-8.3618545413643766</v>
      </c>
      <c r="M1453">
        <f t="shared" si="466"/>
        <v>-0.20904636353410941</v>
      </c>
      <c r="N1453" s="32">
        <f t="shared" si="467"/>
        <v>10.676516364848984</v>
      </c>
      <c r="O1453" s="29">
        <f t="shared" si="464"/>
        <v>57230.831083643083</v>
      </c>
      <c r="P1453">
        <f>MATCH(O1453,LORDetail!$B$2:$B$930,1)</f>
        <v>331</v>
      </c>
      <c r="Q1453">
        <f>INDEX(LORDetail!$B$2:$B$930,P1453)</f>
        <v>57121.385621039299</v>
      </c>
      <c r="R1453">
        <f>INDEX(LORDetail!$D$2:$D$930,P1453)</f>
        <v>51.4585615877183</v>
      </c>
      <c r="S1453">
        <f>INDEX(LORDetail!$E$2:$E$930,P1453)</f>
        <v>-0.96489716984051899</v>
      </c>
      <c r="T1453">
        <f>INDEX(LORDetail!$G$2:$G$930,P1453)</f>
        <v>35.642629999999997</v>
      </c>
      <c r="U1453">
        <f t="shared" si="468"/>
        <v>332</v>
      </c>
      <c r="V1453">
        <f>INDEX(LORDetail!$B$2:$B$930,U1453)</f>
        <v>57284.823488446636</v>
      </c>
      <c r="W1453">
        <f>INDEX(LORDetail!$D$2:$D$930,U1453)</f>
        <v>51.458682944539497</v>
      </c>
      <c r="X1453">
        <f>INDEX(LORDetail!$E$2:$E$930,U1453)</f>
        <v>-0.967245459898047</v>
      </c>
      <c r="Y1453">
        <f>INDEX(LORDetail!$G$2:$G$930,U1453)</f>
        <v>35.745190000000001</v>
      </c>
      <c r="Z1453">
        <f t="shared" si="469"/>
        <v>163.43786740733776</v>
      </c>
      <c r="AA1453" s="29">
        <f t="shared" si="470"/>
        <v>109.44546260378411</v>
      </c>
      <c r="AB1453">
        <f t="shared" si="471"/>
        <v>0.66964568456471674</v>
      </c>
      <c r="AC1453" s="32">
        <f t="shared" si="472"/>
        <v>51.458642853789904</v>
      </c>
      <c r="AD1453" s="32">
        <f t="shared" si="473"/>
        <v>-0.96646969214364886</v>
      </c>
      <c r="AE1453" s="34">
        <f t="shared" si="474"/>
        <v>35.711308861408959</v>
      </c>
      <c r="AF1453" s="36" t="str">
        <f t="shared" si="475"/>
        <v>PADTON</v>
      </c>
      <c r="AG1453" s="36" t="str">
        <f t="shared" si="476"/>
        <v>RDNGSTN</v>
      </c>
      <c r="AH1453" s="36">
        <f t="shared" si="477"/>
        <v>1449</v>
      </c>
      <c r="AI1453" s="42">
        <f t="shared" si="478"/>
        <v>57230.8</v>
      </c>
      <c r="AJ1453" s="43">
        <f t="shared" si="479"/>
        <v>10.676516364848984</v>
      </c>
      <c r="AK1453" s="43">
        <f t="shared" si="480"/>
        <v>-0.20904636353410941</v>
      </c>
      <c r="AL1453" s="36">
        <f t="shared" si="481"/>
        <v>51.458642853789904</v>
      </c>
      <c r="AM1453" s="36">
        <v>1</v>
      </c>
      <c r="AN1453" s="36">
        <f t="shared" si="482"/>
        <v>-0.96646969214364886</v>
      </c>
      <c r="AO1453" s="36">
        <v>4</v>
      </c>
      <c r="AP1453" s="42">
        <f>INT(AI1453/1000)*1000</f>
        <v>57000</v>
      </c>
      <c r="AQ1453" s="42">
        <f>MOD(AI1453,1000)</f>
        <v>230.80000000000291</v>
      </c>
      <c r="AR1453" s="42">
        <f>MOD(AI1454,1000)-0.2+(AP1454-AP1453)</f>
        <v>240.9999999999971</v>
      </c>
    </row>
    <row r="1454" spans="1:44" x14ac:dyDescent="0.25">
      <c r="A1454" s="32" t="s">
        <v>0</v>
      </c>
      <c r="B1454" s="33" t="s">
        <v>1</v>
      </c>
      <c r="C1454" s="32">
        <v>1450</v>
      </c>
      <c r="D1454">
        <f>MATCH(C1454,TrainRun!$AG$2:$AG$148,1)</f>
        <v>144</v>
      </c>
      <c r="E1454">
        <f>INT(INDEX(TrainRun!$AD$2:$AD$148,'By Second'!D1454))</f>
        <v>1432</v>
      </c>
      <c r="F1454">
        <f>IF(E1454=0,0,INDEX(TrainRun!$AE$2:$AE$148,'By Second'!D1454))</f>
        <v>14.230304544928858</v>
      </c>
      <c r="G1454">
        <f>INDEX(TrainRun!$AF$2:$AF$148,'By Second'!D1454)</f>
        <v>57020.851762904538</v>
      </c>
      <c r="H1454">
        <f t="shared" si="465"/>
        <v>145</v>
      </c>
      <c r="I1454">
        <f>INT(INDEX(TrainRun!$AD$2:$AD$148,'By Second'!H1454))</f>
        <v>1472</v>
      </c>
      <c r="J1454">
        <f>INDEX(TrainRun!$AE$2:$AE$148,'By Second'!H1454)</f>
        <v>5.8684500035644804</v>
      </c>
      <c r="K1454">
        <f t="shared" si="462"/>
        <v>40</v>
      </c>
      <c r="L1454">
        <f t="shared" si="463"/>
        <v>-8.3618545413643766</v>
      </c>
      <c r="M1454">
        <f t="shared" si="466"/>
        <v>-0.20904636353410941</v>
      </c>
      <c r="N1454" s="32">
        <f t="shared" si="467"/>
        <v>10.467470001314874</v>
      </c>
      <c r="O1454" s="29">
        <f t="shared" si="464"/>
        <v>57241.298553644396</v>
      </c>
      <c r="P1454">
        <f>MATCH(O1454,LORDetail!$B$2:$B$930,1)</f>
        <v>331</v>
      </c>
      <c r="Q1454">
        <f>INDEX(LORDetail!$B$2:$B$930,P1454)</f>
        <v>57121.385621039299</v>
      </c>
      <c r="R1454">
        <f>INDEX(LORDetail!$D$2:$D$930,P1454)</f>
        <v>51.4585615877183</v>
      </c>
      <c r="S1454">
        <f>INDEX(LORDetail!$E$2:$E$930,P1454)</f>
        <v>-0.96489716984051899</v>
      </c>
      <c r="T1454">
        <f>INDEX(LORDetail!$G$2:$G$930,P1454)</f>
        <v>35.642629999999997</v>
      </c>
      <c r="U1454">
        <f t="shared" si="468"/>
        <v>332</v>
      </c>
      <c r="V1454">
        <f>INDEX(LORDetail!$B$2:$B$930,U1454)</f>
        <v>57284.823488446636</v>
      </c>
      <c r="W1454">
        <f>INDEX(LORDetail!$D$2:$D$930,U1454)</f>
        <v>51.458682944539497</v>
      </c>
      <c r="X1454">
        <f>INDEX(LORDetail!$E$2:$E$930,U1454)</f>
        <v>-0.967245459898047</v>
      </c>
      <c r="Y1454">
        <f>INDEX(LORDetail!$G$2:$G$930,U1454)</f>
        <v>35.745190000000001</v>
      </c>
      <c r="Z1454">
        <f t="shared" si="469"/>
        <v>163.43786740733776</v>
      </c>
      <c r="AA1454" s="29">
        <f t="shared" si="470"/>
        <v>119.91293260509701</v>
      </c>
      <c r="AB1454">
        <f t="shared" si="471"/>
        <v>0.73369124614332404</v>
      </c>
      <c r="AC1454" s="32">
        <f t="shared" si="472"/>
        <v>51.458650626155674</v>
      </c>
      <c r="AD1454" s="32">
        <f t="shared" si="473"/>
        <v>-0.96662008969913271</v>
      </c>
      <c r="AE1454" s="34">
        <f t="shared" si="474"/>
        <v>35.717877374204463</v>
      </c>
      <c r="AF1454" s="36" t="str">
        <f t="shared" si="475"/>
        <v>PADTON</v>
      </c>
      <c r="AG1454" s="36" t="str">
        <f t="shared" si="476"/>
        <v>RDNGSTN</v>
      </c>
      <c r="AH1454" s="36">
        <f t="shared" si="477"/>
        <v>1450</v>
      </c>
      <c r="AI1454" s="42">
        <f t="shared" si="478"/>
        <v>57241.2</v>
      </c>
      <c r="AJ1454" s="43">
        <f t="shared" si="479"/>
        <v>10.467470001314874</v>
      </c>
      <c r="AK1454" s="43">
        <f t="shared" si="480"/>
        <v>-0.20904636353410941</v>
      </c>
      <c r="AL1454" s="36">
        <f t="shared" si="481"/>
        <v>51.458650626155674</v>
      </c>
      <c r="AM1454" s="36">
        <v>1</v>
      </c>
      <c r="AN1454" s="36">
        <f t="shared" si="482"/>
        <v>-0.96662008969913271</v>
      </c>
      <c r="AO1454" s="36">
        <v>4</v>
      </c>
      <c r="AP1454" s="42">
        <f>INT(AI1454/1000)*1000</f>
        <v>57000</v>
      </c>
      <c r="AQ1454" s="42">
        <f>MOD(AI1454,1000)</f>
        <v>241.19999999999709</v>
      </c>
      <c r="AR1454" s="42">
        <f>MOD(AI1455,1000)-0.2+(AP1455-AP1454)</f>
        <v>251.39999999999856</v>
      </c>
    </row>
    <row r="1455" spans="1:44" x14ac:dyDescent="0.25">
      <c r="A1455" s="32" t="s">
        <v>0</v>
      </c>
      <c r="B1455" s="33" t="s">
        <v>1</v>
      </c>
      <c r="C1455" s="32">
        <v>1451</v>
      </c>
      <c r="D1455">
        <f>MATCH(C1455,TrainRun!$AG$2:$AG$148,1)</f>
        <v>144</v>
      </c>
      <c r="E1455">
        <f>INT(INDEX(TrainRun!$AD$2:$AD$148,'By Second'!D1455))</f>
        <v>1432</v>
      </c>
      <c r="F1455">
        <f>IF(E1455=0,0,INDEX(TrainRun!$AE$2:$AE$148,'By Second'!D1455))</f>
        <v>14.230304544928858</v>
      </c>
      <c r="G1455">
        <f>INDEX(TrainRun!$AF$2:$AF$148,'By Second'!D1455)</f>
        <v>57020.851762904538</v>
      </c>
      <c r="H1455">
        <f t="shared" si="465"/>
        <v>145</v>
      </c>
      <c r="I1455">
        <f>INT(INDEX(TrainRun!$AD$2:$AD$148,'By Second'!H1455))</f>
        <v>1472</v>
      </c>
      <c r="J1455">
        <f>INDEX(TrainRun!$AE$2:$AE$148,'By Second'!H1455)</f>
        <v>5.8684500035644804</v>
      </c>
      <c r="K1455">
        <f t="shared" si="462"/>
        <v>40</v>
      </c>
      <c r="L1455">
        <f t="shared" si="463"/>
        <v>-8.3618545413643766</v>
      </c>
      <c r="M1455">
        <f t="shared" si="466"/>
        <v>-0.20904636353410941</v>
      </c>
      <c r="N1455" s="32">
        <f t="shared" si="467"/>
        <v>10.258423637780764</v>
      </c>
      <c r="O1455" s="29">
        <f t="shared" si="464"/>
        <v>57251.556977282176</v>
      </c>
      <c r="P1455">
        <f>MATCH(O1455,LORDetail!$B$2:$B$930,1)</f>
        <v>331</v>
      </c>
      <c r="Q1455">
        <f>INDEX(LORDetail!$B$2:$B$930,P1455)</f>
        <v>57121.385621039299</v>
      </c>
      <c r="R1455">
        <f>INDEX(LORDetail!$D$2:$D$930,P1455)</f>
        <v>51.4585615877183</v>
      </c>
      <c r="S1455">
        <f>INDEX(LORDetail!$E$2:$E$930,P1455)</f>
        <v>-0.96489716984051899</v>
      </c>
      <c r="T1455">
        <f>INDEX(LORDetail!$G$2:$G$930,P1455)</f>
        <v>35.642629999999997</v>
      </c>
      <c r="U1455">
        <f t="shared" si="468"/>
        <v>332</v>
      </c>
      <c r="V1455">
        <f>INDEX(LORDetail!$B$2:$B$930,U1455)</f>
        <v>57284.823488446636</v>
      </c>
      <c r="W1455">
        <f>INDEX(LORDetail!$D$2:$D$930,U1455)</f>
        <v>51.458682944539497</v>
      </c>
      <c r="X1455">
        <f>INDEX(LORDetail!$E$2:$E$930,U1455)</f>
        <v>-0.967245459898047</v>
      </c>
      <c r="Y1455">
        <f>INDEX(LORDetail!$G$2:$G$930,U1455)</f>
        <v>35.745190000000001</v>
      </c>
      <c r="Z1455">
        <f t="shared" si="469"/>
        <v>163.43786740733776</v>
      </c>
      <c r="AA1455" s="29">
        <f t="shared" si="470"/>
        <v>130.17135624287766</v>
      </c>
      <c r="AB1455">
        <f t="shared" si="471"/>
        <v>0.79645775062917545</v>
      </c>
      <c r="AC1455" s="32">
        <f t="shared" si="472"/>
        <v>51.458658243299134</v>
      </c>
      <c r="AD1455" s="32">
        <f t="shared" si="473"/>
        <v>-0.9667674836575626</v>
      </c>
      <c r="AE1455" s="34">
        <f t="shared" si="474"/>
        <v>35.724314706904529</v>
      </c>
      <c r="AF1455" s="36" t="str">
        <f t="shared" si="475"/>
        <v>PADTON</v>
      </c>
      <c r="AG1455" s="36" t="str">
        <f t="shared" si="476"/>
        <v>RDNGSTN</v>
      </c>
      <c r="AH1455" s="36">
        <f t="shared" si="477"/>
        <v>1451</v>
      </c>
      <c r="AI1455" s="42">
        <f t="shared" si="478"/>
        <v>57251.6</v>
      </c>
      <c r="AJ1455" s="43">
        <f t="shared" si="479"/>
        <v>10.258423637780764</v>
      </c>
      <c r="AK1455" s="43">
        <f t="shared" si="480"/>
        <v>-0.20904636353410941</v>
      </c>
      <c r="AL1455" s="36">
        <f t="shared" si="481"/>
        <v>51.458658243299134</v>
      </c>
      <c r="AM1455" s="36">
        <v>1</v>
      </c>
      <c r="AN1455" s="36">
        <f t="shared" si="482"/>
        <v>-0.9667674836575626</v>
      </c>
      <c r="AO1455" s="36">
        <v>4</v>
      </c>
      <c r="AP1455" s="42">
        <f>INT(AI1455/1000)*1000</f>
        <v>57000</v>
      </c>
      <c r="AQ1455" s="42">
        <f>MOD(AI1455,1000)</f>
        <v>251.59999999999854</v>
      </c>
      <c r="AR1455" s="42">
        <f>MOD(AI1456,1000)-0.2+(AP1456-AP1455)</f>
        <v>261.39999999999856</v>
      </c>
    </row>
    <row r="1456" spans="1:44" x14ac:dyDescent="0.25">
      <c r="A1456" s="32" t="s">
        <v>0</v>
      </c>
      <c r="B1456" s="33" t="s">
        <v>1</v>
      </c>
      <c r="C1456" s="32">
        <v>1452</v>
      </c>
      <c r="D1456">
        <f>MATCH(C1456,TrainRun!$AG$2:$AG$148,1)</f>
        <v>144</v>
      </c>
      <c r="E1456">
        <f>INT(INDEX(TrainRun!$AD$2:$AD$148,'By Second'!D1456))</f>
        <v>1432</v>
      </c>
      <c r="F1456">
        <f>IF(E1456=0,0,INDEX(TrainRun!$AE$2:$AE$148,'By Second'!D1456))</f>
        <v>14.230304544928858</v>
      </c>
      <c r="G1456">
        <f>INDEX(TrainRun!$AF$2:$AF$148,'By Second'!D1456)</f>
        <v>57020.851762904538</v>
      </c>
      <c r="H1456">
        <f t="shared" si="465"/>
        <v>145</v>
      </c>
      <c r="I1456">
        <f>INT(INDEX(TrainRun!$AD$2:$AD$148,'By Second'!H1456))</f>
        <v>1472</v>
      </c>
      <c r="J1456">
        <f>INDEX(TrainRun!$AE$2:$AE$148,'By Second'!H1456)</f>
        <v>5.8684500035644804</v>
      </c>
      <c r="K1456">
        <f t="shared" si="462"/>
        <v>40</v>
      </c>
      <c r="L1456">
        <f t="shared" si="463"/>
        <v>-8.3618545413643766</v>
      </c>
      <c r="M1456">
        <f t="shared" si="466"/>
        <v>-0.20904636353410941</v>
      </c>
      <c r="N1456" s="32">
        <f t="shared" si="467"/>
        <v>10.049377274246654</v>
      </c>
      <c r="O1456" s="29">
        <f t="shared" si="464"/>
        <v>57261.606354556425</v>
      </c>
      <c r="P1456">
        <f>MATCH(O1456,LORDetail!$B$2:$B$930,1)</f>
        <v>331</v>
      </c>
      <c r="Q1456">
        <f>INDEX(LORDetail!$B$2:$B$930,P1456)</f>
        <v>57121.385621039299</v>
      </c>
      <c r="R1456">
        <f>INDEX(LORDetail!$D$2:$D$930,P1456)</f>
        <v>51.4585615877183</v>
      </c>
      <c r="S1456">
        <f>INDEX(LORDetail!$E$2:$E$930,P1456)</f>
        <v>-0.96489716984051899</v>
      </c>
      <c r="T1456">
        <f>INDEX(LORDetail!$G$2:$G$930,P1456)</f>
        <v>35.642629999999997</v>
      </c>
      <c r="U1456">
        <f t="shared" si="468"/>
        <v>332</v>
      </c>
      <c r="V1456">
        <f>INDEX(LORDetail!$B$2:$B$930,U1456)</f>
        <v>57284.823488446636</v>
      </c>
      <c r="W1456">
        <f>INDEX(LORDetail!$D$2:$D$930,U1456)</f>
        <v>51.458682944539497</v>
      </c>
      <c r="X1456">
        <f>INDEX(LORDetail!$E$2:$E$930,U1456)</f>
        <v>-0.967245459898047</v>
      </c>
      <c r="Y1456">
        <f>INDEX(LORDetail!$G$2:$G$930,U1456)</f>
        <v>35.745190000000001</v>
      </c>
      <c r="Z1456">
        <f t="shared" si="469"/>
        <v>163.43786740733776</v>
      </c>
      <c r="AA1456" s="29">
        <f t="shared" si="470"/>
        <v>140.22073351712606</v>
      </c>
      <c r="AB1456">
        <f t="shared" si="471"/>
        <v>0.85794519802227098</v>
      </c>
      <c r="AC1456" s="32">
        <f t="shared" si="472"/>
        <v>51.458665705220291</v>
      </c>
      <c r="AD1456" s="32">
        <f t="shared" si="473"/>
        <v>-0.96691187401893863</v>
      </c>
      <c r="AE1456" s="34">
        <f t="shared" si="474"/>
        <v>35.730620859509166</v>
      </c>
      <c r="AF1456" s="36" t="str">
        <f t="shared" si="475"/>
        <v>PADTON</v>
      </c>
      <c r="AG1456" s="36" t="str">
        <f t="shared" si="476"/>
        <v>RDNGSTN</v>
      </c>
      <c r="AH1456" s="36">
        <f t="shared" si="477"/>
        <v>1452</v>
      </c>
      <c r="AI1456" s="42">
        <f t="shared" si="478"/>
        <v>57261.599999999999</v>
      </c>
      <c r="AJ1456" s="43">
        <f t="shared" si="479"/>
        <v>10.049377274246654</v>
      </c>
      <c r="AK1456" s="43">
        <f t="shared" si="480"/>
        <v>-0.20904636353410941</v>
      </c>
      <c r="AL1456" s="36">
        <f t="shared" si="481"/>
        <v>51.458665705220291</v>
      </c>
      <c r="AM1456" s="36">
        <v>1</v>
      </c>
      <c r="AN1456" s="36">
        <f t="shared" si="482"/>
        <v>-0.96691187401893863</v>
      </c>
      <c r="AO1456" s="36">
        <v>4</v>
      </c>
      <c r="AP1456" s="42">
        <f>INT(AI1456/1000)*1000</f>
        <v>57000</v>
      </c>
      <c r="AQ1456" s="42">
        <f>MOD(AI1456,1000)</f>
        <v>261.59999999999854</v>
      </c>
      <c r="AR1456" s="42">
        <f>MOD(AI1457,1000)-0.2+(AP1457-AP1456)</f>
        <v>271.20000000000147</v>
      </c>
    </row>
    <row r="1457" spans="1:44" x14ac:dyDescent="0.25">
      <c r="A1457" s="32" t="s">
        <v>0</v>
      </c>
      <c r="B1457" s="33" t="s">
        <v>1</v>
      </c>
      <c r="C1457" s="32">
        <v>1453</v>
      </c>
      <c r="D1457">
        <f>MATCH(C1457,TrainRun!$AG$2:$AG$148,1)</f>
        <v>144</v>
      </c>
      <c r="E1457">
        <f>INT(INDEX(TrainRun!$AD$2:$AD$148,'By Second'!D1457))</f>
        <v>1432</v>
      </c>
      <c r="F1457">
        <f>IF(E1457=0,0,INDEX(TrainRun!$AE$2:$AE$148,'By Second'!D1457))</f>
        <v>14.230304544928858</v>
      </c>
      <c r="G1457">
        <f>INDEX(TrainRun!$AF$2:$AF$148,'By Second'!D1457)</f>
        <v>57020.851762904538</v>
      </c>
      <c r="H1457">
        <f t="shared" si="465"/>
        <v>145</v>
      </c>
      <c r="I1457">
        <f>INT(INDEX(TrainRun!$AD$2:$AD$148,'By Second'!H1457))</f>
        <v>1472</v>
      </c>
      <c r="J1457">
        <f>INDEX(TrainRun!$AE$2:$AE$148,'By Second'!H1457)</f>
        <v>5.8684500035644804</v>
      </c>
      <c r="K1457">
        <f t="shared" si="462"/>
        <v>40</v>
      </c>
      <c r="L1457">
        <f t="shared" si="463"/>
        <v>-8.3618545413643766</v>
      </c>
      <c r="M1457">
        <f t="shared" si="466"/>
        <v>-0.20904636353410941</v>
      </c>
      <c r="N1457" s="32">
        <f t="shared" si="467"/>
        <v>9.8403309107125434</v>
      </c>
      <c r="O1457" s="29">
        <f t="shared" si="464"/>
        <v>57271.446685467141</v>
      </c>
      <c r="P1457">
        <f>MATCH(O1457,LORDetail!$B$2:$B$930,1)</f>
        <v>331</v>
      </c>
      <c r="Q1457">
        <f>INDEX(LORDetail!$B$2:$B$930,P1457)</f>
        <v>57121.385621039299</v>
      </c>
      <c r="R1457">
        <f>INDEX(LORDetail!$D$2:$D$930,P1457)</f>
        <v>51.4585615877183</v>
      </c>
      <c r="S1457">
        <f>INDEX(LORDetail!$E$2:$E$930,P1457)</f>
        <v>-0.96489716984051899</v>
      </c>
      <c r="T1457">
        <f>INDEX(LORDetail!$G$2:$G$930,P1457)</f>
        <v>35.642629999999997</v>
      </c>
      <c r="U1457">
        <f t="shared" si="468"/>
        <v>332</v>
      </c>
      <c r="V1457">
        <f>INDEX(LORDetail!$B$2:$B$930,U1457)</f>
        <v>57284.823488446636</v>
      </c>
      <c r="W1457">
        <f>INDEX(LORDetail!$D$2:$D$930,U1457)</f>
        <v>51.458682944539497</v>
      </c>
      <c r="X1457">
        <f>INDEX(LORDetail!$E$2:$E$930,U1457)</f>
        <v>-0.967245459898047</v>
      </c>
      <c r="Y1457">
        <f>INDEX(LORDetail!$G$2:$G$930,U1457)</f>
        <v>35.745190000000001</v>
      </c>
      <c r="Z1457">
        <f t="shared" si="469"/>
        <v>163.43786740733776</v>
      </c>
      <c r="AA1457" s="29">
        <f t="shared" si="470"/>
        <v>150.06106442784221</v>
      </c>
      <c r="AB1457">
        <f t="shared" si="471"/>
        <v>0.91815358832261063</v>
      </c>
      <c r="AC1457" s="32">
        <f t="shared" si="472"/>
        <v>51.458673011919153</v>
      </c>
      <c r="AD1457" s="32">
        <f t="shared" si="473"/>
        <v>-0.96705326078326059</v>
      </c>
      <c r="AE1457" s="34">
        <f t="shared" si="474"/>
        <v>35.736795832018366</v>
      </c>
      <c r="AF1457" s="36" t="str">
        <f t="shared" si="475"/>
        <v>PADTON</v>
      </c>
      <c r="AG1457" s="36" t="str">
        <f t="shared" si="476"/>
        <v>RDNGSTN</v>
      </c>
      <c r="AH1457" s="36">
        <f t="shared" si="477"/>
        <v>1453</v>
      </c>
      <c r="AI1457" s="42">
        <f t="shared" si="478"/>
        <v>57271.4</v>
      </c>
      <c r="AJ1457" s="43">
        <f t="shared" si="479"/>
        <v>9.8403309107125434</v>
      </c>
      <c r="AK1457" s="43">
        <f t="shared" si="480"/>
        <v>-0.20904636353410941</v>
      </c>
      <c r="AL1457" s="36">
        <f t="shared" si="481"/>
        <v>51.458673011919153</v>
      </c>
      <c r="AM1457" s="36">
        <v>1</v>
      </c>
      <c r="AN1457" s="36">
        <f t="shared" si="482"/>
        <v>-0.96705326078326059</v>
      </c>
      <c r="AO1457" s="36">
        <v>4</v>
      </c>
      <c r="AP1457" s="42">
        <f>INT(AI1457/1000)*1000</f>
        <v>57000</v>
      </c>
      <c r="AQ1457" s="42">
        <f>MOD(AI1457,1000)</f>
        <v>271.40000000000146</v>
      </c>
      <c r="AR1457" s="42">
        <f>MOD(AI1458,1000)-0.2+(AP1458-AP1457)</f>
        <v>280.8</v>
      </c>
    </row>
    <row r="1458" spans="1:44" x14ac:dyDescent="0.25">
      <c r="A1458" s="32" t="s">
        <v>0</v>
      </c>
      <c r="B1458" s="33" t="s">
        <v>1</v>
      </c>
      <c r="C1458" s="32">
        <v>1454</v>
      </c>
      <c r="D1458">
        <f>MATCH(C1458,TrainRun!$AG$2:$AG$148,1)</f>
        <v>144</v>
      </c>
      <c r="E1458">
        <f>INT(INDEX(TrainRun!$AD$2:$AD$148,'By Second'!D1458))</f>
        <v>1432</v>
      </c>
      <c r="F1458">
        <f>IF(E1458=0,0,INDEX(TrainRun!$AE$2:$AE$148,'By Second'!D1458))</f>
        <v>14.230304544928858</v>
      </c>
      <c r="G1458">
        <f>INDEX(TrainRun!$AF$2:$AF$148,'By Second'!D1458)</f>
        <v>57020.851762904538</v>
      </c>
      <c r="H1458">
        <f t="shared" si="465"/>
        <v>145</v>
      </c>
      <c r="I1458">
        <f>INT(INDEX(TrainRun!$AD$2:$AD$148,'By Second'!H1458))</f>
        <v>1472</v>
      </c>
      <c r="J1458">
        <f>INDEX(TrainRun!$AE$2:$AE$148,'By Second'!H1458)</f>
        <v>5.8684500035644804</v>
      </c>
      <c r="K1458">
        <f t="shared" si="462"/>
        <v>40</v>
      </c>
      <c r="L1458">
        <f t="shared" si="463"/>
        <v>-8.3618545413643766</v>
      </c>
      <c r="M1458">
        <f t="shared" si="466"/>
        <v>-0.20904636353410941</v>
      </c>
      <c r="N1458" s="32">
        <f t="shared" si="467"/>
        <v>9.6312845471784332</v>
      </c>
      <c r="O1458" s="29">
        <f t="shared" si="464"/>
        <v>57281.077970014318</v>
      </c>
      <c r="P1458">
        <f>MATCH(O1458,LORDetail!$B$2:$B$930,1)</f>
        <v>331</v>
      </c>
      <c r="Q1458">
        <f>INDEX(LORDetail!$B$2:$B$930,P1458)</f>
        <v>57121.385621039299</v>
      </c>
      <c r="R1458">
        <f>INDEX(LORDetail!$D$2:$D$930,P1458)</f>
        <v>51.4585615877183</v>
      </c>
      <c r="S1458">
        <f>INDEX(LORDetail!$E$2:$E$930,P1458)</f>
        <v>-0.96489716984051899</v>
      </c>
      <c r="T1458">
        <f>INDEX(LORDetail!$G$2:$G$930,P1458)</f>
        <v>35.642629999999997</v>
      </c>
      <c r="U1458">
        <f t="shared" si="468"/>
        <v>332</v>
      </c>
      <c r="V1458">
        <f>INDEX(LORDetail!$B$2:$B$930,U1458)</f>
        <v>57284.823488446636</v>
      </c>
      <c r="W1458">
        <f>INDEX(LORDetail!$D$2:$D$930,U1458)</f>
        <v>51.458682944539497</v>
      </c>
      <c r="X1458">
        <f>INDEX(LORDetail!$E$2:$E$930,U1458)</f>
        <v>-0.967245459898047</v>
      </c>
      <c r="Y1458">
        <f>INDEX(LORDetail!$G$2:$G$930,U1458)</f>
        <v>35.745190000000001</v>
      </c>
      <c r="Z1458">
        <f t="shared" si="469"/>
        <v>163.43786740733776</v>
      </c>
      <c r="AA1458" s="29">
        <f t="shared" si="470"/>
        <v>159.69234897501883</v>
      </c>
      <c r="AB1458">
        <f t="shared" si="471"/>
        <v>0.97708292153014975</v>
      </c>
      <c r="AC1458" s="32">
        <f t="shared" si="472"/>
        <v>51.458680163395705</v>
      </c>
      <c r="AD1458" s="32">
        <f t="shared" si="473"/>
        <v>-0.9671916439505287</v>
      </c>
      <c r="AE1458" s="34">
        <f t="shared" si="474"/>
        <v>35.742839624432136</v>
      </c>
      <c r="AF1458" s="36" t="str">
        <f t="shared" si="475"/>
        <v>PADTON</v>
      </c>
      <c r="AG1458" s="36" t="str">
        <f t="shared" si="476"/>
        <v>RDNGSTN</v>
      </c>
      <c r="AH1458" s="36">
        <f t="shared" si="477"/>
        <v>1454</v>
      </c>
      <c r="AI1458" s="42">
        <f t="shared" si="478"/>
        <v>57281</v>
      </c>
      <c r="AJ1458" s="43">
        <f t="shared" si="479"/>
        <v>9.6312845471784332</v>
      </c>
      <c r="AK1458" s="43">
        <f t="shared" si="480"/>
        <v>-0.20904636353410941</v>
      </c>
      <c r="AL1458" s="36">
        <f t="shared" si="481"/>
        <v>51.458680163395705</v>
      </c>
      <c r="AM1458" s="36">
        <v>1</v>
      </c>
      <c r="AN1458" s="36">
        <f t="shared" si="482"/>
        <v>-0.9671916439505287</v>
      </c>
      <c r="AO1458" s="36">
        <v>4</v>
      </c>
      <c r="AP1458" s="42">
        <f>INT(AI1458/1000)*1000</f>
        <v>57000</v>
      </c>
      <c r="AQ1458" s="42">
        <f>MOD(AI1458,1000)</f>
        <v>281</v>
      </c>
      <c r="AR1458" s="42">
        <f>MOD(AI1459,1000)-0.2+(AP1459-AP1458)</f>
        <v>290.39999999999856</v>
      </c>
    </row>
    <row r="1459" spans="1:44" x14ac:dyDescent="0.25">
      <c r="A1459" s="32" t="s">
        <v>0</v>
      </c>
      <c r="B1459" s="33" t="s">
        <v>1</v>
      </c>
      <c r="C1459" s="32">
        <v>1455</v>
      </c>
      <c r="D1459">
        <f>MATCH(C1459,TrainRun!$AG$2:$AG$148,1)</f>
        <v>144</v>
      </c>
      <c r="E1459">
        <f>INT(INDEX(TrainRun!$AD$2:$AD$148,'By Second'!D1459))</f>
        <v>1432</v>
      </c>
      <c r="F1459">
        <f>IF(E1459=0,0,INDEX(TrainRun!$AE$2:$AE$148,'By Second'!D1459))</f>
        <v>14.230304544928858</v>
      </c>
      <c r="G1459">
        <f>INDEX(TrainRun!$AF$2:$AF$148,'By Second'!D1459)</f>
        <v>57020.851762904538</v>
      </c>
      <c r="H1459">
        <f t="shared" si="465"/>
        <v>145</v>
      </c>
      <c r="I1459">
        <f>INT(INDEX(TrainRun!$AD$2:$AD$148,'By Second'!H1459))</f>
        <v>1472</v>
      </c>
      <c r="J1459">
        <f>INDEX(TrainRun!$AE$2:$AE$148,'By Second'!H1459)</f>
        <v>5.8684500035644804</v>
      </c>
      <c r="K1459">
        <f t="shared" si="462"/>
        <v>40</v>
      </c>
      <c r="L1459">
        <f t="shared" si="463"/>
        <v>-8.3618545413643766</v>
      </c>
      <c r="M1459">
        <f t="shared" si="466"/>
        <v>-0.20904636353410941</v>
      </c>
      <c r="N1459" s="32">
        <f t="shared" si="467"/>
        <v>9.422238183644323</v>
      </c>
      <c r="O1459" s="29">
        <f t="shared" si="464"/>
        <v>57290.500208197962</v>
      </c>
      <c r="P1459">
        <f>MATCH(O1459,LORDetail!$B$2:$B$930,1)</f>
        <v>332</v>
      </c>
      <c r="Q1459">
        <f>INDEX(LORDetail!$B$2:$B$930,P1459)</f>
        <v>57284.823488446636</v>
      </c>
      <c r="R1459">
        <f>INDEX(LORDetail!$D$2:$D$930,P1459)</f>
        <v>51.458682944539497</v>
      </c>
      <c r="S1459">
        <f>INDEX(LORDetail!$E$2:$E$930,P1459)</f>
        <v>-0.967245459898047</v>
      </c>
      <c r="T1459">
        <f>INDEX(LORDetail!$G$2:$G$930,P1459)</f>
        <v>35.745190000000001</v>
      </c>
      <c r="U1459">
        <f t="shared" si="468"/>
        <v>333</v>
      </c>
      <c r="V1459">
        <f>INDEX(LORDetail!$B$2:$B$930,U1459)</f>
        <v>57444.571423983107</v>
      </c>
      <c r="W1459">
        <f>INDEX(LORDetail!$D$2:$D$930,U1459)</f>
        <v>51.458747627423897</v>
      </c>
      <c r="X1459">
        <f>INDEX(LORDetail!$E$2:$E$930,U1459)</f>
        <v>-0.96954627788252201</v>
      </c>
      <c r="Y1459">
        <f>INDEX(LORDetail!$G$2:$G$930,U1459)</f>
        <v>35.845440000000004</v>
      </c>
      <c r="Z1459">
        <f t="shared" si="469"/>
        <v>159.74793553647032</v>
      </c>
      <c r="AA1459" s="29">
        <f t="shared" si="470"/>
        <v>5.6767197513254359</v>
      </c>
      <c r="AB1459">
        <f t="shared" si="471"/>
        <v>3.5535481145729395E-2</v>
      </c>
      <c r="AC1459" s="32">
        <f t="shared" si="472"/>
        <v>51.458685243076914</v>
      </c>
      <c r="AD1459" s="32">
        <f t="shared" si="473"/>
        <v>-0.96732722057215403</v>
      </c>
      <c r="AE1459" s="34">
        <f t="shared" si="474"/>
        <v>35.748752431984862</v>
      </c>
      <c r="AF1459" s="36" t="str">
        <f t="shared" si="475"/>
        <v>PADTON</v>
      </c>
      <c r="AG1459" s="36" t="str">
        <f t="shared" si="476"/>
        <v>RDNGSTN</v>
      </c>
      <c r="AH1459" s="36">
        <f t="shared" si="477"/>
        <v>1455</v>
      </c>
      <c r="AI1459" s="42">
        <f t="shared" si="478"/>
        <v>57290.6</v>
      </c>
      <c r="AJ1459" s="43">
        <f t="shared" si="479"/>
        <v>9.422238183644323</v>
      </c>
      <c r="AK1459" s="43">
        <f t="shared" si="480"/>
        <v>-0.20904636353410941</v>
      </c>
      <c r="AL1459" s="36">
        <f t="shared" si="481"/>
        <v>51.458685243076914</v>
      </c>
      <c r="AM1459" s="36">
        <v>1</v>
      </c>
      <c r="AN1459" s="36">
        <f t="shared" si="482"/>
        <v>-0.96732722057215403</v>
      </c>
      <c r="AO1459" s="36">
        <v>4</v>
      </c>
      <c r="AP1459" s="42">
        <f>INT(AI1459/1000)*1000</f>
        <v>57000</v>
      </c>
      <c r="AQ1459" s="42">
        <f>MOD(AI1459,1000)</f>
        <v>290.59999999999854</v>
      </c>
      <c r="AR1459" s="42">
        <f>MOD(AI1460,1000)-0.2+(AP1460-AP1459)</f>
        <v>299.60000000000292</v>
      </c>
    </row>
    <row r="1460" spans="1:44" x14ac:dyDescent="0.25">
      <c r="A1460" s="32" t="s">
        <v>0</v>
      </c>
      <c r="B1460" s="33" t="s">
        <v>1</v>
      </c>
      <c r="C1460" s="32">
        <v>1456</v>
      </c>
      <c r="D1460">
        <f>MATCH(C1460,TrainRun!$AG$2:$AG$148,1)</f>
        <v>144</v>
      </c>
      <c r="E1460">
        <f>INT(INDEX(TrainRun!$AD$2:$AD$148,'By Second'!D1460))</f>
        <v>1432</v>
      </c>
      <c r="F1460">
        <f>IF(E1460=0,0,INDEX(TrainRun!$AE$2:$AE$148,'By Second'!D1460))</f>
        <v>14.230304544928858</v>
      </c>
      <c r="G1460">
        <f>INDEX(TrainRun!$AF$2:$AF$148,'By Second'!D1460)</f>
        <v>57020.851762904538</v>
      </c>
      <c r="H1460">
        <f t="shared" si="465"/>
        <v>145</v>
      </c>
      <c r="I1460">
        <f>INT(INDEX(TrainRun!$AD$2:$AD$148,'By Second'!H1460))</f>
        <v>1472</v>
      </c>
      <c r="J1460">
        <f>INDEX(TrainRun!$AE$2:$AE$148,'By Second'!H1460)</f>
        <v>5.8684500035644804</v>
      </c>
      <c r="K1460">
        <f t="shared" si="462"/>
        <v>40</v>
      </c>
      <c r="L1460">
        <f t="shared" si="463"/>
        <v>-8.3618545413643766</v>
      </c>
      <c r="M1460">
        <f t="shared" si="466"/>
        <v>-0.20904636353410941</v>
      </c>
      <c r="N1460" s="32">
        <f t="shared" si="467"/>
        <v>9.2131918201102128</v>
      </c>
      <c r="O1460" s="29">
        <f t="shared" si="464"/>
        <v>57299.713400018074</v>
      </c>
      <c r="P1460">
        <f>MATCH(O1460,LORDetail!$B$2:$B$930,1)</f>
        <v>332</v>
      </c>
      <c r="Q1460">
        <f>INDEX(LORDetail!$B$2:$B$930,P1460)</f>
        <v>57284.823488446636</v>
      </c>
      <c r="R1460">
        <f>INDEX(LORDetail!$D$2:$D$930,P1460)</f>
        <v>51.458682944539497</v>
      </c>
      <c r="S1460">
        <f>INDEX(LORDetail!$E$2:$E$930,P1460)</f>
        <v>-0.967245459898047</v>
      </c>
      <c r="T1460">
        <f>INDEX(LORDetail!$G$2:$G$930,P1460)</f>
        <v>35.745190000000001</v>
      </c>
      <c r="U1460">
        <f t="shared" si="468"/>
        <v>333</v>
      </c>
      <c r="V1460">
        <f>INDEX(LORDetail!$B$2:$B$930,U1460)</f>
        <v>57444.571423983107</v>
      </c>
      <c r="W1460">
        <f>INDEX(LORDetail!$D$2:$D$930,U1460)</f>
        <v>51.458747627423897</v>
      </c>
      <c r="X1460">
        <f>INDEX(LORDetail!$E$2:$E$930,U1460)</f>
        <v>-0.96954627788252201</v>
      </c>
      <c r="Y1460">
        <f>INDEX(LORDetail!$G$2:$G$930,U1460)</f>
        <v>35.845440000000004</v>
      </c>
      <c r="Z1460">
        <f t="shared" si="469"/>
        <v>159.74793553647032</v>
      </c>
      <c r="AA1460" s="29">
        <f t="shared" si="470"/>
        <v>14.889911571437551</v>
      </c>
      <c r="AB1460">
        <f t="shared" si="471"/>
        <v>9.3208788717261362E-2</v>
      </c>
      <c r="AC1460" s="32">
        <f t="shared" si="472"/>
        <v>51.458688973552803</v>
      </c>
      <c r="AD1460" s="32">
        <f t="shared" si="473"/>
        <v>-0.96745991635543882</v>
      </c>
      <c r="AE1460" s="34">
        <f t="shared" si="474"/>
        <v>35.754534181068905</v>
      </c>
      <c r="AF1460" s="36" t="str">
        <f t="shared" si="475"/>
        <v>PADTON</v>
      </c>
      <c r="AG1460" s="36" t="str">
        <f t="shared" si="476"/>
        <v>RDNGSTN</v>
      </c>
      <c r="AH1460" s="36">
        <f t="shared" si="477"/>
        <v>1456</v>
      </c>
      <c r="AI1460" s="42">
        <f t="shared" si="478"/>
        <v>57299.8</v>
      </c>
      <c r="AJ1460" s="43">
        <f t="shared" si="479"/>
        <v>9.2131918201102128</v>
      </c>
      <c r="AK1460" s="43">
        <f t="shared" si="480"/>
        <v>-0.20904636353410941</v>
      </c>
      <c r="AL1460" s="36">
        <f t="shared" si="481"/>
        <v>51.458688973552803</v>
      </c>
      <c r="AM1460" s="36">
        <v>1</v>
      </c>
      <c r="AN1460" s="36">
        <f t="shared" si="482"/>
        <v>-0.96745991635543882</v>
      </c>
      <c r="AO1460" s="36">
        <v>4</v>
      </c>
      <c r="AP1460" s="42">
        <f>INT(AI1460/1000)*1000</f>
        <v>57000</v>
      </c>
      <c r="AQ1460" s="42">
        <f>MOD(AI1460,1000)</f>
        <v>299.80000000000291</v>
      </c>
      <c r="AR1460" s="42">
        <f>MOD(AI1461,1000)-0.2+(AP1461-AP1460)</f>
        <v>308.60000000000292</v>
      </c>
    </row>
    <row r="1461" spans="1:44" x14ac:dyDescent="0.25">
      <c r="A1461" s="32" t="s">
        <v>0</v>
      </c>
      <c r="B1461" s="33" t="s">
        <v>1</v>
      </c>
      <c r="C1461" s="32">
        <v>1457</v>
      </c>
      <c r="D1461">
        <f>MATCH(C1461,TrainRun!$AG$2:$AG$148,1)</f>
        <v>144</v>
      </c>
      <c r="E1461">
        <f>INT(INDEX(TrainRun!$AD$2:$AD$148,'By Second'!D1461))</f>
        <v>1432</v>
      </c>
      <c r="F1461">
        <f>IF(E1461=0,0,INDEX(TrainRun!$AE$2:$AE$148,'By Second'!D1461))</f>
        <v>14.230304544928858</v>
      </c>
      <c r="G1461">
        <f>INDEX(TrainRun!$AF$2:$AF$148,'By Second'!D1461)</f>
        <v>57020.851762904538</v>
      </c>
      <c r="H1461">
        <f t="shared" si="465"/>
        <v>145</v>
      </c>
      <c r="I1461">
        <f>INT(INDEX(TrainRun!$AD$2:$AD$148,'By Second'!H1461))</f>
        <v>1472</v>
      </c>
      <c r="J1461">
        <f>INDEX(TrainRun!$AE$2:$AE$148,'By Second'!H1461)</f>
        <v>5.8684500035644804</v>
      </c>
      <c r="K1461">
        <f t="shared" si="462"/>
        <v>40</v>
      </c>
      <c r="L1461">
        <f t="shared" si="463"/>
        <v>-8.3618545413643766</v>
      </c>
      <c r="M1461">
        <f t="shared" si="466"/>
        <v>-0.20904636353410941</v>
      </c>
      <c r="N1461" s="32">
        <f t="shared" si="467"/>
        <v>9.0041454565761025</v>
      </c>
      <c r="O1461" s="29">
        <f t="shared" si="464"/>
        <v>57308.717545474647</v>
      </c>
      <c r="P1461">
        <f>MATCH(O1461,LORDetail!$B$2:$B$930,1)</f>
        <v>332</v>
      </c>
      <c r="Q1461">
        <f>INDEX(LORDetail!$B$2:$B$930,P1461)</f>
        <v>57284.823488446636</v>
      </c>
      <c r="R1461">
        <f>INDEX(LORDetail!$D$2:$D$930,P1461)</f>
        <v>51.458682944539497</v>
      </c>
      <c r="S1461">
        <f>INDEX(LORDetail!$E$2:$E$930,P1461)</f>
        <v>-0.967245459898047</v>
      </c>
      <c r="T1461">
        <f>INDEX(LORDetail!$G$2:$G$930,P1461)</f>
        <v>35.745190000000001</v>
      </c>
      <c r="U1461">
        <f t="shared" si="468"/>
        <v>333</v>
      </c>
      <c r="V1461">
        <f>INDEX(LORDetail!$B$2:$B$930,U1461)</f>
        <v>57444.571423983107</v>
      </c>
      <c r="W1461">
        <f>INDEX(LORDetail!$D$2:$D$930,U1461)</f>
        <v>51.458747627423897</v>
      </c>
      <c r="X1461">
        <f>INDEX(LORDetail!$E$2:$E$930,U1461)</f>
        <v>-0.96954627788252201</v>
      </c>
      <c r="Y1461">
        <f>INDEX(LORDetail!$G$2:$G$930,U1461)</f>
        <v>35.845440000000004</v>
      </c>
      <c r="Z1461">
        <f t="shared" si="469"/>
        <v>159.74793553647032</v>
      </c>
      <c r="AA1461" s="29">
        <f t="shared" si="470"/>
        <v>23.894057028010138</v>
      </c>
      <c r="AB1461">
        <f t="shared" si="471"/>
        <v>0.14957349494231895</v>
      </c>
      <c r="AC1461" s="32">
        <f t="shared" si="472"/>
        <v>51.458692619384578</v>
      </c>
      <c r="AD1461" s="32">
        <f t="shared" si="473"/>
        <v>-0.9675896012852111</v>
      </c>
      <c r="AE1461" s="34">
        <f t="shared" si="474"/>
        <v>35.76018474286797</v>
      </c>
      <c r="AF1461" s="36" t="str">
        <f t="shared" si="475"/>
        <v>PADTON</v>
      </c>
      <c r="AG1461" s="36" t="str">
        <f t="shared" si="476"/>
        <v>RDNGSTN</v>
      </c>
      <c r="AH1461" s="36">
        <f t="shared" si="477"/>
        <v>1457</v>
      </c>
      <c r="AI1461" s="42">
        <f t="shared" si="478"/>
        <v>57308.800000000003</v>
      </c>
      <c r="AJ1461" s="43">
        <f t="shared" si="479"/>
        <v>9.0041454565761025</v>
      </c>
      <c r="AK1461" s="43">
        <f t="shared" si="480"/>
        <v>-0.20904636353410941</v>
      </c>
      <c r="AL1461" s="36">
        <f t="shared" si="481"/>
        <v>51.458692619384578</v>
      </c>
      <c r="AM1461" s="36">
        <v>1</v>
      </c>
      <c r="AN1461" s="36">
        <f t="shared" si="482"/>
        <v>-0.9675896012852111</v>
      </c>
      <c r="AO1461" s="36">
        <v>4</v>
      </c>
      <c r="AP1461" s="42">
        <f>INT(AI1461/1000)*1000</f>
        <v>57000</v>
      </c>
      <c r="AQ1461" s="42">
        <f>MOD(AI1461,1000)</f>
        <v>308.80000000000291</v>
      </c>
      <c r="AR1461" s="42">
        <f>MOD(AI1462,1000)-0.2+(AP1462-AP1461)</f>
        <v>317.39999999999856</v>
      </c>
    </row>
    <row r="1462" spans="1:44" x14ac:dyDescent="0.25">
      <c r="A1462" s="32" t="s">
        <v>0</v>
      </c>
      <c r="B1462" s="33" t="s">
        <v>1</v>
      </c>
      <c r="C1462" s="32">
        <v>1458</v>
      </c>
      <c r="D1462">
        <f>MATCH(C1462,TrainRun!$AG$2:$AG$148,1)</f>
        <v>144</v>
      </c>
      <c r="E1462">
        <f>INT(INDEX(TrainRun!$AD$2:$AD$148,'By Second'!D1462))</f>
        <v>1432</v>
      </c>
      <c r="F1462">
        <f>IF(E1462=0,0,INDEX(TrainRun!$AE$2:$AE$148,'By Second'!D1462))</f>
        <v>14.230304544928858</v>
      </c>
      <c r="G1462">
        <f>INDEX(TrainRun!$AF$2:$AF$148,'By Second'!D1462)</f>
        <v>57020.851762904538</v>
      </c>
      <c r="H1462">
        <f t="shared" si="465"/>
        <v>145</v>
      </c>
      <c r="I1462">
        <f>INT(INDEX(TrainRun!$AD$2:$AD$148,'By Second'!H1462))</f>
        <v>1472</v>
      </c>
      <c r="J1462">
        <f>INDEX(TrainRun!$AE$2:$AE$148,'By Second'!H1462)</f>
        <v>5.8684500035644804</v>
      </c>
      <c r="K1462">
        <f t="shared" si="462"/>
        <v>40</v>
      </c>
      <c r="L1462">
        <f t="shared" si="463"/>
        <v>-8.3618545413643766</v>
      </c>
      <c r="M1462">
        <f t="shared" si="466"/>
        <v>-0.20904636353410941</v>
      </c>
      <c r="N1462" s="32">
        <f t="shared" si="467"/>
        <v>8.7950990930419923</v>
      </c>
      <c r="O1462" s="29">
        <f t="shared" si="464"/>
        <v>57317.512644567687</v>
      </c>
      <c r="P1462">
        <f>MATCH(O1462,LORDetail!$B$2:$B$930,1)</f>
        <v>332</v>
      </c>
      <c r="Q1462">
        <f>INDEX(LORDetail!$B$2:$B$930,P1462)</f>
        <v>57284.823488446636</v>
      </c>
      <c r="R1462">
        <f>INDEX(LORDetail!$D$2:$D$930,P1462)</f>
        <v>51.458682944539497</v>
      </c>
      <c r="S1462">
        <f>INDEX(LORDetail!$E$2:$E$930,P1462)</f>
        <v>-0.967245459898047</v>
      </c>
      <c r="T1462">
        <f>INDEX(LORDetail!$G$2:$G$930,P1462)</f>
        <v>35.745190000000001</v>
      </c>
      <c r="U1462">
        <f t="shared" si="468"/>
        <v>333</v>
      </c>
      <c r="V1462">
        <f>INDEX(LORDetail!$B$2:$B$930,U1462)</f>
        <v>57444.571423983107</v>
      </c>
      <c r="W1462">
        <f>INDEX(LORDetail!$D$2:$D$930,U1462)</f>
        <v>51.458747627423897</v>
      </c>
      <c r="X1462">
        <f>INDEX(LORDetail!$E$2:$E$930,U1462)</f>
        <v>-0.96954627788252201</v>
      </c>
      <c r="Y1462">
        <f>INDEX(LORDetail!$G$2:$G$930,U1462)</f>
        <v>35.845440000000004</v>
      </c>
      <c r="Z1462">
        <f t="shared" si="469"/>
        <v>159.74793553647032</v>
      </c>
      <c r="AA1462" s="29">
        <f t="shared" si="470"/>
        <v>32.689156121050473</v>
      </c>
      <c r="AB1462">
        <f t="shared" si="471"/>
        <v>0.20462959982094769</v>
      </c>
      <c r="AC1462" s="32">
        <f t="shared" si="472"/>
        <v>51.458696180572247</v>
      </c>
      <c r="AD1462" s="32">
        <f t="shared" si="473"/>
        <v>-0.96771627536147098</v>
      </c>
      <c r="AE1462" s="34">
        <f t="shared" si="474"/>
        <v>35.76570411738205</v>
      </c>
      <c r="AF1462" s="36" t="str">
        <f t="shared" si="475"/>
        <v>PADTON</v>
      </c>
      <c r="AG1462" s="36" t="str">
        <f t="shared" si="476"/>
        <v>RDNGSTN</v>
      </c>
      <c r="AH1462" s="36">
        <f t="shared" si="477"/>
        <v>1458</v>
      </c>
      <c r="AI1462" s="42">
        <f t="shared" si="478"/>
        <v>57317.599999999999</v>
      </c>
      <c r="AJ1462" s="43">
        <f t="shared" si="479"/>
        <v>8.7950990930419923</v>
      </c>
      <c r="AK1462" s="43">
        <f t="shared" si="480"/>
        <v>-0.20904636353410941</v>
      </c>
      <c r="AL1462" s="36">
        <f t="shared" si="481"/>
        <v>51.458696180572247</v>
      </c>
      <c r="AM1462" s="36">
        <v>1</v>
      </c>
      <c r="AN1462" s="36">
        <f t="shared" si="482"/>
        <v>-0.96771627536147098</v>
      </c>
      <c r="AO1462" s="36">
        <v>4</v>
      </c>
      <c r="AP1462" s="42">
        <f>INT(AI1462/1000)*1000</f>
        <v>57000</v>
      </c>
      <c r="AQ1462" s="42">
        <f>MOD(AI1462,1000)</f>
        <v>317.59999999999854</v>
      </c>
      <c r="AR1462" s="42">
        <f>MOD(AI1463,1000)-0.2+(AP1463-AP1462)</f>
        <v>325.8</v>
      </c>
    </row>
    <row r="1463" spans="1:44" x14ac:dyDescent="0.25">
      <c r="A1463" s="32" t="s">
        <v>0</v>
      </c>
      <c r="B1463" s="33" t="s">
        <v>1</v>
      </c>
      <c r="C1463" s="32">
        <v>1459</v>
      </c>
      <c r="D1463">
        <f>MATCH(C1463,TrainRun!$AG$2:$AG$148,1)</f>
        <v>144</v>
      </c>
      <c r="E1463">
        <f>INT(INDEX(TrainRun!$AD$2:$AD$148,'By Second'!D1463))</f>
        <v>1432</v>
      </c>
      <c r="F1463">
        <f>IF(E1463=0,0,INDEX(TrainRun!$AE$2:$AE$148,'By Second'!D1463))</f>
        <v>14.230304544928858</v>
      </c>
      <c r="G1463">
        <f>INDEX(TrainRun!$AF$2:$AF$148,'By Second'!D1463)</f>
        <v>57020.851762904538</v>
      </c>
      <c r="H1463">
        <f t="shared" si="465"/>
        <v>145</v>
      </c>
      <c r="I1463">
        <f>INT(INDEX(TrainRun!$AD$2:$AD$148,'By Second'!H1463))</f>
        <v>1472</v>
      </c>
      <c r="J1463">
        <f>INDEX(TrainRun!$AE$2:$AE$148,'By Second'!H1463)</f>
        <v>5.8684500035644804</v>
      </c>
      <c r="K1463">
        <f t="shared" si="462"/>
        <v>40</v>
      </c>
      <c r="L1463">
        <f t="shared" si="463"/>
        <v>-8.3618545413643766</v>
      </c>
      <c r="M1463">
        <f t="shared" si="466"/>
        <v>-0.20904636353410941</v>
      </c>
      <c r="N1463" s="32">
        <f t="shared" si="467"/>
        <v>8.5860527295078821</v>
      </c>
      <c r="O1463" s="29">
        <f t="shared" si="464"/>
        <v>57326.098697297195</v>
      </c>
      <c r="P1463">
        <f>MATCH(O1463,LORDetail!$B$2:$B$930,1)</f>
        <v>332</v>
      </c>
      <c r="Q1463">
        <f>INDEX(LORDetail!$B$2:$B$930,P1463)</f>
        <v>57284.823488446636</v>
      </c>
      <c r="R1463">
        <f>INDEX(LORDetail!$D$2:$D$930,P1463)</f>
        <v>51.458682944539497</v>
      </c>
      <c r="S1463">
        <f>INDEX(LORDetail!$E$2:$E$930,P1463)</f>
        <v>-0.967245459898047</v>
      </c>
      <c r="T1463">
        <f>INDEX(LORDetail!$G$2:$G$930,P1463)</f>
        <v>35.745190000000001</v>
      </c>
      <c r="U1463">
        <f t="shared" si="468"/>
        <v>333</v>
      </c>
      <c r="V1463">
        <f>INDEX(LORDetail!$B$2:$B$930,U1463)</f>
        <v>57444.571423983107</v>
      </c>
      <c r="W1463">
        <f>INDEX(LORDetail!$D$2:$D$930,U1463)</f>
        <v>51.458747627423897</v>
      </c>
      <c r="X1463">
        <f>INDEX(LORDetail!$E$2:$E$930,U1463)</f>
        <v>-0.96954627788252201</v>
      </c>
      <c r="Y1463">
        <f>INDEX(LORDetail!$G$2:$G$930,U1463)</f>
        <v>35.845440000000004</v>
      </c>
      <c r="Z1463">
        <f t="shared" si="469"/>
        <v>159.74793553647032</v>
      </c>
      <c r="AA1463" s="29">
        <f t="shared" si="470"/>
        <v>41.275208850558556</v>
      </c>
      <c r="AB1463">
        <f t="shared" si="471"/>
        <v>0.25837710335314762</v>
      </c>
      <c r="AC1463" s="32">
        <f t="shared" si="472"/>
        <v>51.458699657115801</v>
      </c>
      <c r="AD1463" s="32">
        <f t="shared" si="473"/>
        <v>-0.96783993858421846</v>
      </c>
      <c r="AE1463" s="34">
        <f t="shared" si="474"/>
        <v>35.771092304611152</v>
      </c>
      <c r="AF1463" s="36" t="str">
        <f t="shared" si="475"/>
        <v>PADTON</v>
      </c>
      <c r="AG1463" s="36" t="str">
        <f t="shared" si="476"/>
        <v>RDNGSTN</v>
      </c>
      <c r="AH1463" s="36">
        <f t="shared" si="477"/>
        <v>1459</v>
      </c>
      <c r="AI1463" s="42">
        <f t="shared" si="478"/>
        <v>57326</v>
      </c>
      <c r="AJ1463" s="43">
        <f t="shared" si="479"/>
        <v>8.5860527295078821</v>
      </c>
      <c r="AK1463" s="43">
        <f t="shared" si="480"/>
        <v>-0.20904636353410941</v>
      </c>
      <c r="AL1463" s="36">
        <f t="shared" si="481"/>
        <v>51.458699657115801</v>
      </c>
      <c r="AM1463" s="36">
        <v>1</v>
      </c>
      <c r="AN1463" s="36">
        <f t="shared" si="482"/>
        <v>-0.96783993858421846</v>
      </c>
      <c r="AO1463" s="36">
        <v>4</v>
      </c>
      <c r="AP1463" s="42">
        <f>INT(AI1463/1000)*1000</f>
        <v>57000</v>
      </c>
      <c r="AQ1463" s="42">
        <f>MOD(AI1463,1000)</f>
        <v>326</v>
      </c>
      <c r="AR1463" s="42">
        <f>MOD(AI1464,1000)-0.2+(AP1464-AP1463)</f>
        <v>334.20000000000147</v>
      </c>
    </row>
    <row r="1464" spans="1:44" x14ac:dyDescent="0.25">
      <c r="A1464" s="32" t="s">
        <v>0</v>
      </c>
      <c r="B1464" s="33" t="s">
        <v>1</v>
      </c>
      <c r="C1464" s="32">
        <v>1460</v>
      </c>
      <c r="D1464">
        <f>MATCH(C1464,TrainRun!$AG$2:$AG$148,1)</f>
        <v>144</v>
      </c>
      <c r="E1464">
        <f>INT(INDEX(TrainRun!$AD$2:$AD$148,'By Second'!D1464))</f>
        <v>1432</v>
      </c>
      <c r="F1464">
        <f>IF(E1464=0,0,INDEX(TrainRun!$AE$2:$AE$148,'By Second'!D1464))</f>
        <v>14.230304544928858</v>
      </c>
      <c r="G1464">
        <f>INDEX(TrainRun!$AF$2:$AF$148,'By Second'!D1464)</f>
        <v>57020.851762904538</v>
      </c>
      <c r="H1464">
        <f t="shared" si="465"/>
        <v>145</v>
      </c>
      <c r="I1464">
        <f>INT(INDEX(TrainRun!$AD$2:$AD$148,'By Second'!H1464))</f>
        <v>1472</v>
      </c>
      <c r="J1464">
        <f>INDEX(TrainRun!$AE$2:$AE$148,'By Second'!H1464)</f>
        <v>5.8684500035644804</v>
      </c>
      <c r="K1464">
        <f t="shared" si="462"/>
        <v>40</v>
      </c>
      <c r="L1464">
        <f t="shared" si="463"/>
        <v>-8.3618545413643766</v>
      </c>
      <c r="M1464">
        <f t="shared" si="466"/>
        <v>-0.20904636353410941</v>
      </c>
      <c r="N1464" s="32">
        <f t="shared" si="467"/>
        <v>8.3770063659737719</v>
      </c>
      <c r="O1464" s="29">
        <f t="shared" si="464"/>
        <v>57334.475703663171</v>
      </c>
      <c r="P1464">
        <f>MATCH(O1464,LORDetail!$B$2:$B$930,1)</f>
        <v>332</v>
      </c>
      <c r="Q1464">
        <f>INDEX(LORDetail!$B$2:$B$930,P1464)</f>
        <v>57284.823488446636</v>
      </c>
      <c r="R1464">
        <f>INDEX(LORDetail!$D$2:$D$930,P1464)</f>
        <v>51.458682944539497</v>
      </c>
      <c r="S1464">
        <f>INDEX(LORDetail!$E$2:$E$930,P1464)</f>
        <v>-0.967245459898047</v>
      </c>
      <c r="T1464">
        <f>INDEX(LORDetail!$G$2:$G$930,P1464)</f>
        <v>35.745190000000001</v>
      </c>
      <c r="U1464">
        <f t="shared" si="468"/>
        <v>333</v>
      </c>
      <c r="V1464">
        <f>INDEX(LORDetail!$B$2:$B$930,U1464)</f>
        <v>57444.571423983107</v>
      </c>
      <c r="W1464">
        <f>INDEX(LORDetail!$D$2:$D$930,U1464)</f>
        <v>51.458747627423897</v>
      </c>
      <c r="X1464">
        <f>INDEX(LORDetail!$E$2:$E$930,U1464)</f>
        <v>-0.96954627788252201</v>
      </c>
      <c r="Y1464">
        <f>INDEX(LORDetail!$G$2:$G$930,U1464)</f>
        <v>35.845440000000004</v>
      </c>
      <c r="Z1464">
        <f t="shared" si="469"/>
        <v>159.74793553647032</v>
      </c>
      <c r="AA1464" s="29">
        <f t="shared" si="470"/>
        <v>49.652215216534387</v>
      </c>
      <c r="AB1464">
        <f t="shared" si="471"/>
        <v>0.31081600553891869</v>
      </c>
      <c r="AC1464" s="32">
        <f t="shared" si="472"/>
        <v>51.458703049015256</v>
      </c>
      <c r="AD1464" s="32">
        <f t="shared" si="473"/>
        <v>-0.96796059095345366</v>
      </c>
      <c r="AE1464" s="34">
        <f t="shared" si="474"/>
        <v>35.776349304555275</v>
      </c>
      <c r="AF1464" s="36" t="str">
        <f t="shared" si="475"/>
        <v>PADTON</v>
      </c>
      <c r="AG1464" s="36" t="str">
        <f t="shared" si="476"/>
        <v>RDNGSTN</v>
      </c>
      <c r="AH1464" s="36">
        <f t="shared" si="477"/>
        <v>1460</v>
      </c>
      <c r="AI1464" s="42">
        <f t="shared" si="478"/>
        <v>57334.400000000001</v>
      </c>
      <c r="AJ1464" s="43">
        <f t="shared" si="479"/>
        <v>8.3770063659737719</v>
      </c>
      <c r="AK1464" s="43">
        <f t="shared" si="480"/>
        <v>-0.20904636353410941</v>
      </c>
      <c r="AL1464" s="36">
        <f t="shared" si="481"/>
        <v>51.458703049015256</v>
      </c>
      <c r="AM1464" s="36">
        <v>1</v>
      </c>
      <c r="AN1464" s="36">
        <f t="shared" si="482"/>
        <v>-0.96796059095345366</v>
      </c>
      <c r="AO1464" s="36">
        <v>4</v>
      </c>
      <c r="AP1464" s="42">
        <f>INT(AI1464/1000)*1000</f>
        <v>57000</v>
      </c>
      <c r="AQ1464" s="42">
        <f>MOD(AI1464,1000)</f>
        <v>334.40000000000146</v>
      </c>
      <c r="AR1464" s="42">
        <f>MOD(AI1465,1000)-0.2+(AP1465-AP1464)</f>
        <v>342.39999999999856</v>
      </c>
    </row>
    <row r="1465" spans="1:44" x14ac:dyDescent="0.25">
      <c r="A1465" s="32" t="s">
        <v>0</v>
      </c>
      <c r="B1465" s="33" t="s">
        <v>1</v>
      </c>
      <c r="C1465" s="32">
        <v>1461</v>
      </c>
      <c r="D1465">
        <f>MATCH(C1465,TrainRun!$AG$2:$AG$148,1)</f>
        <v>144</v>
      </c>
      <c r="E1465">
        <f>INT(INDEX(TrainRun!$AD$2:$AD$148,'By Second'!D1465))</f>
        <v>1432</v>
      </c>
      <c r="F1465">
        <f>IF(E1465=0,0,INDEX(TrainRun!$AE$2:$AE$148,'By Second'!D1465))</f>
        <v>14.230304544928858</v>
      </c>
      <c r="G1465">
        <f>INDEX(TrainRun!$AF$2:$AF$148,'By Second'!D1465)</f>
        <v>57020.851762904538</v>
      </c>
      <c r="H1465">
        <f t="shared" si="465"/>
        <v>145</v>
      </c>
      <c r="I1465">
        <f>INT(INDEX(TrainRun!$AD$2:$AD$148,'By Second'!H1465))</f>
        <v>1472</v>
      </c>
      <c r="J1465">
        <f>INDEX(TrainRun!$AE$2:$AE$148,'By Second'!H1465)</f>
        <v>5.8684500035644804</v>
      </c>
      <c r="K1465">
        <f t="shared" si="462"/>
        <v>40</v>
      </c>
      <c r="L1465">
        <f t="shared" si="463"/>
        <v>-8.3618545413643766</v>
      </c>
      <c r="M1465">
        <f t="shared" si="466"/>
        <v>-0.20904636353410941</v>
      </c>
      <c r="N1465" s="32">
        <f t="shared" si="467"/>
        <v>8.1679600024396617</v>
      </c>
      <c r="O1465" s="29">
        <f t="shared" si="464"/>
        <v>57342.643663665607</v>
      </c>
      <c r="P1465">
        <f>MATCH(O1465,LORDetail!$B$2:$B$930,1)</f>
        <v>332</v>
      </c>
      <c r="Q1465">
        <f>INDEX(LORDetail!$B$2:$B$930,P1465)</f>
        <v>57284.823488446636</v>
      </c>
      <c r="R1465">
        <f>INDEX(LORDetail!$D$2:$D$930,P1465)</f>
        <v>51.458682944539497</v>
      </c>
      <c r="S1465">
        <f>INDEX(LORDetail!$E$2:$E$930,P1465)</f>
        <v>-0.967245459898047</v>
      </c>
      <c r="T1465">
        <f>INDEX(LORDetail!$G$2:$G$930,P1465)</f>
        <v>35.745190000000001</v>
      </c>
      <c r="U1465">
        <f t="shared" si="468"/>
        <v>333</v>
      </c>
      <c r="V1465">
        <f>INDEX(LORDetail!$B$2:$B$930,U1465)</f>
        <v>57444.571423983107</v>
      </c>
      <c r="W1465">
        <f>INDEX(LORDetail!$D$2:$D$930,U1465)</f>
        <v>51.458747627423897</v>
      </c>
      <c r="X1465">
        <f>INDEX(LORDetail!$E$2:$E$930,U1465)</f>
        <v>-0.96954627788252201</v>
      </c>
      <c r="Y1465">
        <f>INDEX(LORDetail!$G$2:$G$930,U1465)</f>
        <v>35.845440000000004</v>
      </c>
      <c r="Z1465">
        <f t="shared" si="469"/>
        <v>159.74793553647032</v>
      </c>
      <c r="AA1465" s="29">
        <f t="shared" si="470"/>
        <v>57.820175218970689</v>
      </c>
      <c r="AB1465">
        <f t="shared" si="471"/>
        <v>0.3619463063782154</v>
      </c>
      <c r="AC1465" s="32">
        <f t="shared" si="472"/>
        <v>51.458706356270589</v>
      </c>
      <c r="AD1465" s="32">
        <f t="shared" si="473"/>
        <v>-0.96807823246917635</v>
      </c>
      <c r="AE1465" s="34">
        <f t="shared" si="474"/>
        <v>35.78147511721442</v>
      </c>
      <c r="AF1465" s="36" t="str">
        <f t="shared" si="475"/>
        <v>PADTON</v>
      </c>
      <c r="AG1465" s="36" t="str">
        <f t="shared" si="476"/>
        <v>RDNGSTN</v>
      </c>
      <c r="AH1465" s="36">
        <f t="shared" si="477"/>
        <v>1461</v>
      </c>
      <c r="AI1465" s="42">
        <f t="shared" si="478"/>
        <v>57342.6</v>
      </c>
      <c r="AJ1465" s="43">
        <f t="shared" si="479"/>
        <v>8.1679600024396617</v>
      </c>
      <c r="AK1465" s="43">
        <f t="shared" si="480"/>
        <v>-0.20904636353410941</v>
      </c>
      <c r="AL1465" s="36">
        <f t="shared" si="481"/>
        <v>51.458706356270589</v>
      </c>
      <c r="AM1465" s="36">
        <v>1</v>
      </c>
      <c r="AN1465" s="36">
        <f t="shared" si="482"/>
        <v>-0.96807823246917635</v>
      </c>
      <c r="AO1465" s="36">
        <v>4</v>
      </c>
      <c r="AP1465" s="42">
        <f>INT(AI1465/1000)*1000</f>
        <v>57000</v>
      </c>
      <c r="AQ1465" s="42">
        <f>MOD(AI1465,1000)</f>
        <v>342.59999999999854</v>
      </c>
      <c r="AR1465" s="42">
        <f>MOD(AI1466,1000)-0.2+(AP1466-AP1465)</f>
        <v>350.39999999999856</v>
      </c>
    </row>
    <row r="1466" spans="1:44" x14ac:dyDescent="0.25">
      <c r="A1466" s="32" t="s">
        <v>0</v>
      </c>
      <c r="B1466" s="33" t="s">
        <v>1</v>
      </c>
      <c r="C1466" s="32">
        <v>1462</v>
      </c>
      <c r="D1466">
        <f>MATCH(C1466,TrainRun!$AG$2:$AG$148,1)</f>
        <v>144</v>
      </c>
      <c r="E1466">
        <f>INT(INDEX(TrainRun!$AD$2:$AD$148,'By Second'!D1466))</f>
        <v>1432</v>
      </c>
      <c r="F1466">
        <f>IF(E1466=0,0,INDEX(TrainRun!$AE$2:$AE$148,'By Second'!D1466))</f>
        <v>14.230304544928858</v>
      </c>
      <c r="G1466">
        <f>INDEX(TrainRun!$AF$2:$AF$148,'By Second'!D1466)</f>
        <v>57020.851762904538</v>
      </c>
      <c r="H1466">
        <f t="shared" si="465"/>
        <v>145</v>
      </c>
      <c r="I1466">
        <f>INT(INDEX(TrainRun!$AD$2:$AD$148,'By Second'!H1466))</f>
        <v>1472</v>
      </c>
      <c r="J1466">
        <f>INDEX(TrainRun!$AE$2:$AE$148,'By Second'!H1466)</f>
        <v>5.8684500035644804</v>
      </c>
      <c r="K1466">
        <f t="shared" si="462"/>
        <v>40</v>
      </c>
      <c r="L1466">
        <f t="shared" si="463"/>
        <v>-8.3618545413643766</v>
      </c>
      <c r="M1466">
        <f t="shared" si="466"/>
        <v>-0.20904636353410941</v>
      </c>
      <c r="N1466" s="32">
        <f t="shared" si="467"/>
        <v>7.9589136389055524</v>
      </c>
      <c r="O1466" s="29">
        <f t="shared" si="464"/>
        <v>57350.602577304511</v>
      </c>
      <c r="P1466">
        <f>MATCH(O1466,LORDetail!$B$2:$B$930,1)</f>
        <v>332</v>
      </c>
      <c r="Q1466">
        <f>INDEX(LORDetail!$B$2:$B$930,P1466)</f>
        <v>57284.823488446636</v>
      </c>
      <c r="R1466">
        <f>INDEX(LORDetail!$D$2:$D$930,P1466)</f>
        <v>51.458682944539497</v>
      </c>
      <c r="S1466">
        <f>INDEX(LORDetail!$E$2:$E$930,P1466)</f>
        <v>-0.967245459898047</v>
      </c>
      <c r="T1466">
        <f>INDEX(LORDetail!$G$2:$G$930,P1466)</f>
        <v>35.745190000000001</v>
      </c>
      <c r="U1466">
        <f t="shared" si="468"/>
        <v>333</v>
      </c>
      <c r="V1466">
        <f>INDEX(LORDetail!$B$2:$B$930,U1466)</f>
        <v>57444.571423983107</v>
      </c>
      <c r="W1466">
        <f>INDEX(LORDetail!$D$2:$D$930,U1466)</f>
        <v>51.458747627423897</v>
      </c>
      <c r="X1466">
        <f>INDEX(LORDetail!$E$2:$E$930,U1466)</f>
        <v>-0.96954627788252201</v>
      </c>
      <c r="Y1466">
        <f>INDEX(LORDetail!$G$2:$G$930,U1466)</f>
        <v>35.845440000000004</v>
      </c>
      <c r="Z1466">
        <f t="shared" si="469"/>
        <v>159.74793553647032</v>
      </c>
      <c r="AA1466" s="29">
        <f t="shared" si="470"/>
        <v>65.77908885787474</v>
      </c>
      <c r="AB1466">
        <f t="shared" si="471"/>
        <v>0.41176800587108325</v>
      </c>
      <c r="AC1466" s="32">
        <f t="shared" si="472"/>
        <v>51.458709578881823</v>
      </c>
      <c r="AD1466" s="32">
        <f t="shared" si="473"/>
        <v>-0.96819286313138664</v>
      </c>
      <c r="AE1466" s="34">
        <f t="shared" si="474"/>
        <v>35.786469742588579</v>
      </c>
      <c r="AF1466" s="36" t="str">
        <f t="shared" si="475"/>
        <v>PADTON</v>
      </c>
      <c r="AG1466" s="36" t="str">
        <f t="shared" si="476"/>
        <v>RDNGSTN</v>
      </c>
      <c r="AH1466" s="36">
        <f t="shared" si="477"/>
        <v>1462</v>
      </c>
      <c r="AI1466" s="42">
        <f t="shared" si="478"/>
        <v>57350.6</v>
      </c>
      <c r="AJ1466" s="43">
        <f t="shared" si="479"/>
        <v>7.9589136389055524</v>
      </c>
      <c r="AK1466" s="43">
        <f t="shared" si="480"/>
        <v>-0.20904636353410941</v>
      </c>
      <c r="AL1466" s="36">
        <f t="shared" si="481"/>
        <v>51.458709578881823</v>
      </c>
      <c r="AM1466" s="36">
        <v>1</v>
      </c>
      <c r="AN1466" s="36">
        <f t="shared" si="482"/>
        <v>-0.96819286313138664</v>
      </c>
      <c r="AO1466" s="36">
        <v>4</v>
      </c>
      <c r="AP1466" s="42">
        <f>INT(AI1466/1000)*1000</f>
        <v>57000</v>
      </c>
      <c r="AQ1466" s="42">
        <f>MOD(AI1466,1000)</f>
        <v>350.59999999999854</v>
      </c>
      <c r="AR1466" s="42">
        <f>MOD(AI1467,1000)-0.2+(AP1467-AP1466)</f>
        <v>358.20000000000147</v>
      </c>
    </row>
    <row r="1467" spans="1:44" x14ac:dyDescent="0.25">
      <c r="A1467" s="32" t="s">
        <v>0</v>
      </c>
      <c r="B1467" s="33" t="s">
        <v>1</v>
      </c>
      <c r="C1467" s="32">
        <v>1463</v>
      </c>
      <c r="D1467">
        <f>MATCH(C1467,TrainRun!$AG$2:$AG$148,1)</f>
        <v>144</v>
      </c>
      <c r="E1467">
        <f>INT(INDEX(TrainRun!$AD$2:$AD$148,'By Second'!D1467))</f>
        <v>1432</v>
      </c>
      <c r="F1467">
        <f>IF(E1467=0,0,INDEX(TrainRun!$AE$2:$AE$148,'By Second'!D1467))</f>
        <v>14.230304544928858</v>
      </c>
      <c r="G1467">
        <f>INDEX(TrainRun!$AF$2:$AF$148,'By Second'!D1467)</f>
        <v>57020.851762904538</v>
      </c>
      <c r="H1467">
        <f t="shared" si="465"/>
        <v>145</v>
      </c>
      <c r="I1467">
        <f>INT(INDEX(TrainRun!$AD$2:$AD$148,'By Second'!H1467))</f>
        <v>1472</v>
      </c>
      <c r="J1467">
        <f>INDEX(TrainRun!$AE$2:$AE$148,'By Second'!H1467)</f>
        <v>5.8684500035644804</v>
      </c>
      <c r="K1467">
        <f t="shared" si="462"/>
        <v>40</v>
      </c>
      <c r="L1467">
        <f t="shared" si="463"/>
        <v>-8.3618545413643766</v>
      </c>
      <c r="M1467">
        <f t="shared" si="466"/>
        <v>-0.20904636353410941</v>
      </c>
      <c r="N1467" s="32">
        <f t="shared" si="467"/>
        <v>7.749867275371443</v>
      </c>
      <c r="O1467" s="29">
        <f t="shared" si="464"/>
        <v>57358.352444579883</v>
      </c>
      <c r="P1467">
        <f>MATCH(O1467,LORDetail!$B$2:$B$930,1)</f>
        <v>332</v>
      </c>
      <c r="Q1467">
        <f>INDEX(LORDetail!$B$2:$B$930,P1467)</f>
        <v>57284.823488446636</v>
      </c>
      <c r="R1467">
        <f>INDEX(LORDetail!$D$2:$D$930,P1467)</f>
        <v>51.458682944539497</v>
      </c>
      <c r="S1467">
        <f>INDEX(LORDetail!$E$2:$E$930,P1467)</f>
        <v>-0.967245459898047</v>
      </c>
      <c r="T1467">
        <f>INDEX(LORDetail!$G$2:$G$930,P1467)</f>
        <v>35.745190000000001</v>
      </c>
      <c r="U1467">
        <f t="shared" si="468"/>
        <v>333</v>
      </c>
      <c r="V1467">
        <f>INDEX(LORDetail!$B$2:$B$930,U1467)</f>
        <v>57444.571423983107</v>
      </c>
      <c r="W1467">
        <f>INDEX(LORDetail!$D$2:$D$930,U1467)</f>
        <v>51.458747627423897</v>
      </c>
      <c r="X1467">
        <f>INDEX(LORDetail!$E$2:$E$930,U1467)</f>
        <v>-0.96954627788252201</v>
      </c>
      <c r="Y1467">
        <f>INDEX(LORDetail!$G$2:$G$930,U1467)</f>
        <v>35.845440000000004</v>
      </c>
      <c r="Z1467">
        <f t="shared" si="469"/>
        <v>159.74793553647032</v>
      </c>
      <c r="AA1467" s="29">
        <f t="shared" si="470"/>
        <v>73.528956133246538</v>
      </c>
      <c r="AB1467">
        <f t="shared" si="471"/>
        <v>0.46028110401752226</v>
      </c>
      <c r="AC1467" s="32">
        <f t="shared" si="472"/>
        <v>51.458712716848936</v>
      </c>
      <c r="AD1467" s="32">
        <f t="shared" si="473"/>
        <v>-0.96830448294008453</v>
      </c>
      <c r="AE1467" s="34">
        <f t="shared" si="474"/>
        <v>35.791333180677761</v>
      </c>
      <c r="AF1467" s="36" t="str">
        <f t="shared" si="475"/>
        <v>PADTON</v>
      </c>
      <c r="AG1467" s="36" t="str">
        <f t="shared" si="476"/>
        <v>RDNGSTN</v>
      </c>
      <c r="AH1467" s="36">
        <f t="shared" si="477"/>
        <v>1463</v>
      </c>
      <c r="AI1467" s="42">
        <f t="shared" si="478"/>
        <v>57358.400000000001</v>
      </c>
      <c r="AJ1467" s="43">
        <f t="shared" si="479"/>
        <v>7.749867275371443</v>
      </c>
      <c r="AK1467" s="43">
        <f t="shared" si="480"/>
        <v>-0.20904636353410941</v>
      </c>
      <c r="AL1467" s="36">
        <f t="shared" si="481"/>
        <v>51.458712716848936</v>
      </c>
      <c r="AM1467" s="36">
        <v>1</v>
      </c>
      <c r="AN1467" s="36">
        <f t="shared" si="482"/>
        <v>-0.96830448294008453</v>
      </c>
      <c r="AO1467" s="36">
        <v>4</v>
      </c>
      <c r="AP1467" s="42">
        <f>INT(AI1467/1000)*1000</f>
        <v>57000</v>
      </c>
      <c r="AQ1467" s="42">
        <f>MOD(AI1467,1000)</f>
        <v>358.40000000000146</v>
      </c>
      <c r="AR1467" s="42">
        <f>MOD(AI1468,1000)-0.2+(AP1468-AP1467)</f>
        <v>365.60000000000292</v>
      </c>
    </row>
    <row r="1468" spans="1:44" x14ac:dyDescent="0.25">
      <c r="A1468" s="32" t="s">
        <v>0</v>
      </c>
      <c r="B1468" s="33" t="s">
        <v>1</v>
      </c>
      <c r="C1468" s="32">
        <v>1464</v>
      </c>
      <c r="D1468">
        <f>MATCH(C1468,TrainRun!$AG$2:$AG$148,1)</f>
        <v>144</v>
      </c>
      <c r="E1468">
        <f>INT(INDEX(TrainRun!$AD$2:$AD$148,'By Second'!D1468))</f>
        <v>1432</v>
      </c>
      <c r="F1468">
        <f>IF(E1468=0,0,INDEX(TrainRun!$AE$2:$AE$148,'By Second'!D1468))</f>
        <v>14.230304544928858</v>
      </c>
      <c r="G1468">
        <f>INDEX(TrainRun!$AF$2:$AF$148,'By Second'!D1468)</f>
        <v>57020.851762904538</v>
      </c>
      <c r="H1468">
        <f t="shared" si="465"/>
        <v>145</v>
      </c>
      <c r="I1468">
        <f>INT(INDEX(TrainRun!$AD$2:$AD$148,'By Second'!H1468))</f>
        <v>1472</v>
      </c>
      <c r="J1468">
        <f>INDEX(TrainRun!$AE$2:$AE$148,'By Second'!H1468)</f>
        <v>5.8684500035644804</v>
      </c>
      <c r="K1468">
        <f t="shared" si="462"/>
        <v>40</v>
      </c>
      <c r="L1468">
        <f t="shared" si="463"/>
        <v>-8.3618545413643766</v>
      </c>
      <c r="M1468">
        <f t="shared" si="466"/>
        <v>-0.20904636353410941</v>
      </c>
      <c r="N1468" s="32">
        <f t="shared" si="467"/>
        <v>7.5408209118373337</v>
      </c>
      <c r="O1468" s="29">
        <f t="shared" si="464"/>
        <v>57365.893265491723</v>
      </c>
      <c r="P1468">
        <f>MATCH(O1468,LORDetail!$B$2:$B$930,1)</f>
        <v>332</v>
      </c>
      <c r="Q1468">
        <f>INDEX(LORDetail!$B$2:$B$930,P1468)</f>
        <v>57284.823488446636</v>
      </c>
      <c r="R1468">
        <f>INDEX(LORDetail!$D$2:$D$930,P1468)</f>
        <v>51.458682944539497</v>
      </c>
      <c r="S1468">
        <f>INDEX(LORDetail!$E$2:$E$930,P1468)</f>
        <v>-0.967245459898047</v>
      </c>
      <c r="T1468">
        <f>INDEX(LORDetail!$G$2:$G$930,P1468)</f>
        <v>35.745190000000001</v>
      </c>
      <c r="U1468">
        <f t="shared" si="468"/>
        <v>333</v>
      </c>
      <c r="V1468">
        <f>INDEX(LORDetail!$B$2:$B$930,U1468)</f>
        <v>57444.571423983107</v>
      </c>
      <c r="W1468">
        <f>INDEX(LORDetail!$D$2:$D$930,U1468)</f>
        <v>51.458747627423897</v>
      </c>
      <c r="X1468">
        <f>INDEX(LORDetail!$E$2:$E$930,U1468)</f>
        <v>-0.96954627788252201</v>
      </c>
      <c r="Y1468">
        <f>INDEX(LORDetail!$G$2:$G$930,U1468)</f>
        <v>35.845440000000004</v>
      </c>
      <c r="Z1468">
        <f t="shared" si="469"/>
        <v>159.74793553647032</v>
      </c>
      <c r="AA1468" s="29">
        <f t="shared" si="470"/>
        <v>81.069777045086084</v>
      </c>
      <c r="AB1468">
        <f t="shared" si="471"/>
        <v>0.50748560081753247</v>
      </c>
      <c r="AC1468" s="32">
        <f t="shared" si="472"/>
        <v>51.458715770171949</v>
      </c>
      <c r="AD1468" s="32">
        <f t="shared" si="473"/>
        <v>-0.96841309189527014</v>
      </c>
      <c r="AE1468" s="34">
        <f t="shared" si="474"/>
        <v>35.796065431481956</v>
      </c>
      <c r="AF1468" s="36" t="str">
        <f t="shared" si="475"/>
        <v>PADTON</v>
      </c>
      <c r="AG1468" s="36" t="str">
        <f t="shared" si="476"/>
        <v>RDNGSTN</v>
      </c>
      <c r="AH1468" s="36">
        <f t="shared" si="477"/>
        <v>1464</v>
      </c>
      <c r="AI1468" s="42">
        <f t="shared" si="478"/>
        <v>57365.8</v>
      </c>
      <c r="AJ1468" s="43">
        <f t="shared" si="479"/>
        <v>7.5408209118373337</v>
      </c>
      <c r="AK1468" s="43">
        <f t="shared" si="480"/>
        <v>-0.20904636353410941</v>
      </c>
      <c r="AL1468" s="36">
        <f t="shared" si="481"/>
        <v>51.458715770171949</v>
      </c>
      <c r="AM1468" s="36">
        <v>1</v>
      </c>
      <c r="AN1468" s="36">
        <f t="shared" si="482"/>
        <v>-0.96841309189527014</v>
      </c>
      <c r="AO1468" s="36">
        <v>4</v>
      </c>
      <c r="AP1468" s="42">
        <f>INT(AI1468/1000)*1000</f>
        <v>57000</v>
      </c>
      <c r="AQ1468" s="42">
        <f>MOD(AI1468,1000)</f>
        <v>365.80000000000291</v>
      </c>
      <c r="AR1468" s="42">
        <f>MOD(AI1469,1000)-0.2+(AP1469-AP1468)</f>
        <v>372.9999999999971</v>
      </c>
    </row>
    <row r="1469" spans="1:44" x14ac:dyDescent="0.25">
      <c r="A1469" s="32" t="s">
        <v>0</v>
      </c>
      <c r="B1469" s="33" t="s">
        <v>1</v>
      </c>
      <c r="C1469" s="32">
        <v>1465</v>
      </c>
      <c r="D1469">
        <f>MATCH(C1469,TrainRun!$AG$2:$AG$148,1)</f>
        <v>144</v>
      </c>
      <c r="E1469">
        <f>INT(INDEX(TrainRun!$AD$2:$AD$148,'By Second'!D1469))</f>
        <v>1432</v>
      </c>
      <c r="F1469">
        <f>IF(E1469=0,0,INDEX(TrainRun!$AE$2:$AE$148,'By Second'!D1469))</f>
        <v>14.230304544928858</v>
      </c>
      <c r="G1469">
        <f>INDEX(TrainRun!$AF$2:$AF$148,'By Second'!D1469)</f>
        <v>57020.851762904538</v>
      </c>
      <c r="H1469">
        <f t="shared" si="465"/>
        <v>145</v>
      </c>
      <c r="I1469">
        <f>INT(INDEX(TrainRun!$AD$2:$AD$148,'By Second'!H1469))</f>
        <v>1472</v>
      </c>
      <c r="J1469">
        <f>INDEX(TrainRun!$AE$2:$AE$148,'By Second'!H1469)</f>
        <v>5.8684500035644804</v>
      </c>
      <c r="K1469">
        <f t="shared" si="462"/>
        <v>40</v>
      </c>
      <c r="L1469">
        <f t="shared" si="463"/>
        <v>-8.3618545413643766</v>
      </c>
      <c r="M1469">
        <f t="shared" si="466"/>
        <v>-0.20904636353410941</v>
      </c>
      <c r="N1469" s="32">
        <f t="shared" si="467"/>
        <v>7.3317745483032244</v>
      </c>
      <c r="O1469" s="29">
        <f t="shared" si="464"/>
        <v>57373.225040040023</v>
      </c>
      <c r="P1469">
        <f>MATCH(O1469,LORDetail!$B$2:$B$930,1)</f>
        <v>332</v>
      </c>
      <c r="Q1469">
        <f>INDEX(LORDetail!$B$2:$B$930,P1469)</f>
        <v>57284.823488446636</v>
      </c>
      <c r="R1469">
        <f>INDEX(LORDetail!$D$2:$D$930,P1469)</f>
        <v>51.458682944539497</v>
      </c>
      <c r="S1469">
        <f>INDEX(LORDetail!$E$2:$E$930,P1469)</f>
        <v>-0.967245459898047</v>
      </c>
      <c r="T1469">
        <f>INDEX(LORDetail!$G$2:$G$930,P1469)</f>
        <v>35.745190000000001</v>
      </c>
      <c r="U1469">
        <f t="shared" si="468"/>
        <v>333</v>
      </c>
      <c r="V1469">
        <f>INDEX(LORDetail!$B$2:$B$930,U1469)</f>
        <v>57444.571423983107</v>
      </c>
      <c r="W1469">
        <f>INDEX(LORDetail!$D$2:$D$930,U1469)</f>
        <v>51.458747627423897</v>
      </c>
      <c r="X1469">
        <f>INDEX(LORDetail!$E$2:$E$930,U1469)</f>
        <v>-0.96954627788252201</v>
      </c>
      <c r="Y1469">
        <f>INDEX(LORDetail!$G$2:$G$930,U1469)</f>
        <v>35.845440000000004</v>
      </c>
      <c r="Z1469">
        <f t="shared" si="469"/>
        <v>159.74793553647032</v>
      </c>
      <c r="AA1469" s="29">
        <f t="shared" si="470"/>
        <v>88.401551593386102</v>
      </c>
      <c r="AB1469">
        <f t="shared" si="471"/>
        <v>0.55338149627106825</v>
      </c>
      <c r="AC1469" s="32">
        <f t="shared" si="472"/>
        <v>51.458718738850848</v>
      </c>
      <c r="AD1469" s="32">
        <f t="shared" si="473"/>
        <v>-0.96851868999694313</v>
      </c>
      <c r="AE1469" s="34">
        <f t="shared" si="474"/>
        <v>35.800666495001174</v>
      </c>
      <c r="AF1469" s="36" t="str">
        <f t="shared" si="475"/>
        <v>PADTON</v>
      </c>
      <c r="AG1469" s="36" t="str">
        <f t="shared" si="476"/>
        <v>RDNGSTN</v>
      </c>
      <c r="AH1469" s="36">
        <f t="shared" si="477"/>
        <v>1465</v>
      </c>
      <c r="AI1469" s="42">
        <f t="shared" si="478"/>
        <v>57373.2</v>
      </c>
      <c r="AJ1469" s="43">
        <f t="shared" si="479"/>
        <v>7.3317745483032244</v>
      </c>
      <c r="AK1469" s="43">
        <f t="shared" si="480"/>
        <v>-0.20904636353410941</v>
      </c>
      <c r="AL1469" s="36">
        <f t="shared" si="481"/>
        <v>51.458718738850848</v>
      </c>
      <c r="AM1469" s="36">
        <v>1</v>
      </c>
      <c r="AN1469" s="36">
        <f t="shared" si="482"/>
        <v>-0.96851868999694313</v>
      </c>
      <c r="AO1469" s="36">
        <v>4</v>
      </c>
      <c r="AP1469" s="42">
        <f>INT(AI1469/1000)*1000</f>
        <v>57000</v>
      </c>
      <c r="AQ1469" s="42">
        <f>MOD(AI1469,1000)</f>
        <v>373.19999999999709</v>
      </c>
      <c r="AR1469" s="42">
        <f>MOD(AI1470,1000)-0.2+(AP1470-AP1469)</f>
        <v>380.20000000000147</v>
      </c>
    </row>
    <row r="1470" spans="1:44" x14ac:dyDescent="0.25">
      <c r="A1470" s="32" t="s">
        <v>0</v>
      </c>
      <c r="B1470" s="33" t="s">
        <v>1</v>
      </c>
      <c r="C1470" s="32">
        <v>1466</v>
      </c>
      <c r="D1470">
        <f>MATCH(C1470,TrainRun!$AG$2:$AG$148,1)</f>
        <v>144</v>
      </c>
      <c r="E1470">
        <f>INT(INDEX(TrainRun!$AD$2:$AD$148,'By Second'!D1470))</f>
        <v>1432</v>
      </c>
      <c r="F1470">
        <f>IF(E1470=0,0,INDEX(TrainRun!$AE$2:$AE$148,'By Second'!D1470))</f>
        <v>14.230304544928858</v>
      </c>
      <c r="G1470">
        <f>INDEX(TrainRun!$AF$2:$AF$148,'By Second'!D1470)</f>
        <v>57020.851762904538</v>
      </c>
      <c r="H1470">
        <f t="shared" si="465"/>
        <v>145</v>
      </c>
      <c r="I1470">
        <f>INT(INDEX(TrainRun!$AD$2:$AD$148,'By Second'!H1470))</f>
        <v>1472</v>
      </c>
      <c r="J1470">
        <f>INDEX(TrainRun!$AE$2:$AE$148,'By Second'!H1470)</f>
        <v>5.8684500035644804</v>
      </c>
      <c r="K1470">
        <f t="shared" si="462"/>
        <v>40</v>
      </c>
      <c r="L1470">
        <f t="shared" si="463"/>
        <v>-8.3618545413643766</v>
      </c>
      <c r="M1470">
        <f t="shared" si="466"/>
        <v>-0.20904636353410941</v>
      </c>
      <c r="N1470" s="32">
        <f t="shared" si="467"/>
        <v>7.1227281847691151</v>
      </c>
      <c r="O1470" s="29">
        <f t="shared" si="464"/>
        <v>57380.34776822479</v>
      </c>
      <c r="P1470">
        <f>MATCH(O1470,LORDetail!$B$2:$B$930,1)</f>
        <v>332</v>
      </c>
      <c r="Q1470">
        <f>INDEX(LORDetail!$B$2:$B$930,P1470)</f>
        <v>57284.823488446636</v>
      </c>
      <c r="R1470">
        <f>INDEX(LORDetail!$D$2:$D$930,P1470)</f>
        <v>51.458682944539497</v>
      </c>
      <c r="S1470">
        <f>INDEX(LORDetail!$E$2:$E$930,P1470)</f>
        <v>-0.967245459898047</v>
      </c>
      <c r="T1470">
        <f>INDEX(LORDetail!$G$2:$G$930,P1470)</f>
        <v>35.745190000000001</v>
      </c>
      <c r="U1470">
        <f t="shared" si="468"/>
        <v>333</v>
      </c>
      <c r="V1470">
        <f>INDEX(LORDetail!$B$2:$B$930,U1470)</f>
        <v>57444.571423983107</v>
      </c>
      <c r="W1470">
        <f>INDEX(LORDetail!$D$2:$D$930,U1470)</f>
        <v>51.458747627423897</v>
      </c>
      <c r="X1470">
        <f>INDEX(LORDetail!$E$2:$E$930,U1470)</f>
        <v>-0.96954627788252201</v>
      </c>
      <c r="Y1470">
        <f>INDEX(LORDetail!$G$2:$G$930,U1470)</f>
        <v>35.845440000000004</v>
      </c>
      <c r="Z1470">
        <f t="shared" si="469"/>
        <v>159.74793553647032</v>
      </c>
      <c r="AA1470" s="29">
        <f t="shared" si="470"/>
        <v>95.524279778153868</v>
      </c>
      <c r="AB1470">
        <f t="shared" si="471"/>
        <v>0.59796879037817519</v>
      </c>
      <c r="AC1470" s="32">
        <f t="shared" si="472"/>
        <v>51.458721622885641</v>
      </c>
      <c r="AD1470" s="32">
        <f t="shared" si="473"/>
        <v>-0.96862127724510383</v>
      </c>
      <c r="AE1470" s="34">
        <f t="shared" si="474"/>
        <v>35.805136371235413</v>
      </c>
      <c r="AF1470" s="36" t="str">
        <f t="shared" si="475"/>
        <v>PADTON</v>
      </c>
      <c r="AG1470" s="36" t="str">
        <f t="shared" si="476"/>
        <v>RDNGSTN</v>
      </c>
      <c r="AH1470" s="36">
        <f t="shared" si="477"/>
        <v>1466</v>
      </c>
      <c r="AI1470" s="42">
        <f t="shared" si="478"/>
        <v>57380.4</v>
      </c>
      <c r="AJ1470" s="43">
        <f t="shared" si="479"/>
        <v>7.1227281847691151</v>
      </c>
      <c r="AK1470" s="43">
        <f t="shared" si="480"/>
        <v>-0.20904636353410941</v>
      </c>
      <c r="AL1470" s="36">
        <f t="shared" si="481"/>
        <v>51.458721622885641</v>
      </c>
      <c r="AM1470" s="36">
        <v>1</v>
      </c>
      <c r="AN1470" s="36">
        <f t="shared" si="482"/>
        <v>-0.96862127724510383</v>
      </c>
      <c r="AO1470" s="36">
        <v>4</v>
      </c>
      <c r="AP1470" s="42">
        <f>INT(AI1470/1000)*1000</f>
        <v>57000</v>
      </c>
      <c r="AQ1470" s="42">
        <f>MOD(AI1470,1000)</f>
        <v>380.40000000000146</v>
      </c>
      <c r="AR1470" s="42">
        <f>MOD(AI1471,1000)-0.2+(AP1471-AP1470)</f>
        <v>386.9999999999971</v>
      </c>
    </row>
    <row r="1471" spans="1:44" x14ac:dyDescent="0.25">
      <c r="A1471" s="32" t="s">
        <v>0</v>
      </c>
      <c r="B1471" s="33" t="s">
        <v>1</v>
      </c>
      <c r="C1471" s="32">
        <v>1467</v>
      </c>
      <c r="D1471">
        <f>MATCH(C1471,TrainRun!$AG$2:$AG$148,1)</f>
        <v>144</v>
      </c>
      <c r="E1471">
        <f>INT(INDEX(TrainRun!$AD$2:$AD$148,'By Second'!D1471))</f>
        <v>1432</v>
      </c>
      <c r="F1471">
        <f>IF(E1471=0,0,INDEX(TrainRun!$AE$2:$AE$148,'By Second'!D1471))</f>
        <v>14.230304544928858</v>
      </c>
      <c r="G1471">
        <f>INDEX(TrainRun!$AF$2:$AF$148,'By Second'!D1471)</f>
        <v>57020.851762904538</v>
      </c>
      <c r="H1471">
        <f t="shared" si="465"/>
        <v>145</v>
      </c>
      <c r="I1471">
        <f>INT(INDEX(TrainRun!$AD$2:$AD$148,'By Second'!H1471))</f>
        <v>1472</v>
      </c>
      <c r="J1471">
        <f>INDEX(TrainRun!$AE$2:$AE$148,'By Second'!H1471)</f>
        <v>5.8684500035644804</v>
      </c>
      <c r="K1471">
        <f t="shared" si="462"/>
        <v>40</v>
      </c>
      <c r="L1471">
        <f t="shared" si="463"/>
        <v>-8.3618545413643766</v>
      </c>
      <c r="M1471">
        <f t="shared" si="466"/>
        <v>-0.20904636353410941</v>
      </c>
      <c r="N1471" s="32">
        <f t="shared" si="467"/>
        <v>6.9136818212350057</v>
      </c>
      <c r="O1471" s="29">
        <f t="shared" si="464"/>
        <v>57387.261450046026</v>
      </c>
      <c r="P1471">
        <f>MATCH(O1471,LORDetail!$B$2:$B$930,1)</f>
        <v>332</v>
      </c>
      <c r="Q1471">
        <f>INDEX(LORDetail!$B$2:$B$930,P1471)</f>
        <v>57284.823488446636</v>
      </c>
      <c r="R1471">
        <f>INDEX(LORDetail!$D$2:$D$930,P1471)</f>
        <v>51.458682944539497</v>
      </c>
      <c r="S1471">
        <f>INDEX(LORDetail!$E$2:$E$930,P1471)</f>
        <v>-0.967245459898047</v>
      </c>
      <c r="T1471">
        <f>INDEX(LORDetail!$G$2:$G$930,P1471)</f>
        <v>35.745190000000001</v>
      </c>
      <c r="U1471">
        <f t="shared" si="468"/>
        <v>333</v>
      </c>
      <c r="V1471">
        <f>INDEX(LORDetail!$B$2:$B$930,U1471)</f>
        <v>57444.571423983107</v>
      </c>
      <c r="W1471">
        <f>INDEX(LORDetail!$D$2:$D$930,U1471)</f>
        <v>51.458747627423897</v>
      </c>
      <c r="X1471">
        <f>INDEX(LORDetail!$E$2:$E$930,U1471)</f>
        <v>-0.96954627788252201</v>
      </c>
      <c r="Y1471">
        <f>INDEX(LORDetail!$G$2:$G$930,U1471)</f>
        <v>35.845440000000004</v>
      </c>
      <c r="Z1471">
        <f t="shared" si="469"/>
        <v>159.74793553647032</v>
      </c>
      <c r="AA1471" s="29">
        <f t="shared" si="470"/>
        <v>102.43796159938938</v>
      </c>
      <c r="AB1471">
        <f t="shared" si="471"/>
        <v>0.64124748313885338</v>
      </c>
      <c r="AC1471" s="32">
        <f t="shared" si="472"/>
        <v>51.458724422276319</v>
      </c>
      <c r="AD1471" s="32">
        <f t="shared" si="473"/>
        <v>-0.96872085363975224</v>
      </c>
      <c r="AE1471" s="34">
        <f t="shared" si="474"/>
        <v>35.809475060184674</v>
      </c>
      <c r="AF1471" s="36" t="str">
        <f t="shared" si="475"/>
        <v>PADTON</v>
      </c>
      <c r="AG1471" s="36" t="str">
        <f t="shared" si="476"/>
        <v>RDNGSTN</v>
      </c>
      <c r="AH1471" s="36">
        <f t="shared" si="477"/>
        <v>1467</v>
      </c>
      <c r="AI1471" s="42">
        <f t="shared" si="478"/>
        <v>57387.199999999997</v>
      </c>
      <c r="AJ1471" s="43">
        <f t="shared" si="479"/>
        <v>6.9136818212350057</v>
      </c>
      <c r="AK1471" s="43">
        <f t="shared" si="480"/>
        <v>-0.20904636353410941</v>
      </c>
      <c r="AL1471" s="36">
        <f t="shared" si="481"/>
        <v>51.458724422276319</v>
      </c>
      <c r="AM1471" s="36">
        <v>1</v>
      </c>
      <c r="AN1471" s="36">
        <f t="shared" si="482"/>
        <v>-0.96872085363975224</v>
      </c>
      <c r="AO1471" s="36">
        <v>4</v>
      </c>
      <c r="AP1471" s="42">
        <f>INT(AI1471/1000)*1000</f>
        <v>57000</v>
      </c>
      <c r="AQ1471" s="42">
        <f>MOD(AI1471,1000)</f>
        <v>387.19999999999709</v>
      </c>
      <c r="AR1471" s="42">
        <f>MOD(AI1472,1000)-0.2+(AP1472-AP1471)</f>
        <v>393.8</v>
      </c>
    </row>
    <row r="1472" spans="1:44" x14ac:dyDescent="0.25">
      <c r="A1472" s="32" t="s">
        <v>0</v>
      </c>
      <c r="B1472" s="33" t="s">
        <v>1</v>
      </c>
      <c r="C1472" s="32">
        <v>1468</v>
      </c>
      <c r="D1472">
        <f>MATCH(C1472,TrainRun!$AG$2:$AG$148,1)</f>
        <v>144</v>
      </c>
      <c r="E1472">
        <f>INT(INDEX(TrainRun!$AD$2:$AD$148,'By Second'!D1472))</f>
        <v>1432</v>
      </c>
      <c r="F1472">
        <f>IF(E1472=0,0,INDEX(TrainRun!$AE$2:$AE$148,'By Second'!D1472))</f>
        <v>14.230304544928858</v>
      </c>
      <c r="G1472">
        <f>INDEX(TrainRun!$AF$2:$AF$148,'By Second'!D1472)</f>
        <v>57020.851762904538</v>
      </c>
      <c r="H1472">
        <f t="shared" si="465"/>
        <v>145</v>
      </c>
      <c r="I1472">
        <f>INT(INDEX(TrainRun!$AD$2:$AD$148,'By Second'!H1472))</f>
        <v>1472</v>
      </c>
      <c r="J1472">
        <f>INDEX(TrainRun!$AE$2:$AE$148,'By Second'!H1472)</f>
        <v>5.8684500035644804</v>
      </c>
      <c r="K1472">
        <f t="shared" si="462"/>
        <v>40</v>
      </c>
      <c r="L1472">
        <f t="shared" si="463"/>
        <v>-8.3618545413643766</v>
      </c>
      <c r="M1472">
        <f t="shared" si="466"/>
        <v>-0.20904636353410941</v>
      </c>
      <c r="N1472" s="32">
        <f t="shared" si="467"/>
        <v>6.7046354577008964</v>
      </c>
      <c r="O1472" s="29">
        <f t="shared" si="464"/>
        <v>57393.966085503729</v>
      </c>
      <c r="P1472">
        <f>MATCH(O1472,LORDetail!$B$2:$B$930,1)</f>
        <v>332</v>
      </c>
      <c r="Q1472">
        <f>INDEX(LORDetail!$B$2:$B$930,P1472)</f>
        <v>57284.823488446636</v>
      </c>
      <c r="R1472">
        <f>INDEX(LORDetail!$D$2:$D$930,P1472)</f>
        <v>51.458682944539497</v>
      </c>
      <c r="S1472">
        <f>INDEX(LORDetail!$E$2:$E$930,P1472)</f>
        <v>-0.967245459898047</v>
      </c>
      <c r="T1472">
        <f>INDEX(LORDetail!$G$2:$G$930,P1472)</f>
        <v>35.745190000000001</v>
      </c>
      <c r="U1472">
        <f t="shared" si="468"/>
        <v>333</v>
      </c>
      <c r="V1472">
        <f>INDEX(LORDetail!$B$2:$B$930,U1472)</f>
        <v>57444.571423983107</v>
      </c>
      <c r="W1472">
        <f>INDEX(LORDetail!$D$2:$D$930,U1472)</f>
        <v>51.458747627423897</v>
      </c>
      <c r="X1472">
        <f>INDEX(LORDetail!$E$2:$E$930,U1472)</f>
        <v>-0.96954627788252201</v>
      </c>
      <c r="Y1472">
        <f>INDEX(LORDetail!$G$2:$G$930,U1472)</f>
        <v>35.845440000000004</v>
      </c>
      <c r="Z1472">
        <f t="shared" si="469"/>
        <v>159.74793553647032</v>
      </c>
      <c r="AA1472" s="29">
        <f t="shared" si="470"/>
        <v>109.14259705709264</v>
      </c>
      <c r="AB1472">
        <f t="shared" si="471"/>
        <v>0.68321757455310261</v>
      </c>
      <c r="AC1472" s="32">
        <f t="shared" si="472"/>
        <v>51.45872713702289</v>
      </c>
      <c r="AD1472" s="32">
        <f t="shared" si="473"/>
        <v>-0.96881741918088815</v>
      </c>
      <c r="AE1472" s="34">
        <f t="shared" si="474"/>
        <v>35.81368256184895</v>
      </c>
      <c r="AF1472" s="36" t="str">
        <f t="shared" si="475"/>
        <v>PADTON</v>
      </c>
      <c r="AG1472" s="36" t="str">
        <f t="shared" si="476"/>
        <v>RDNGSTN</v>
      </c>
      <c r="AH1472" s="36">
        <f t="shared" si="477"/>
        <v>1468</v>
      </c>
      <c r="AI1472" s="42">
        <f t="shared" si="478"/>
        <v>57394</v>
      </c>
      <c r="AJ1472" s="43">
        <f t="shared" si="479"/>
        <v>6.7046354577008964</v>
      </c>
      <c r="AK1472" s="43">
        <f t="shared" si="480"/>
        <v>-0.20904636353410941</v>
      </c>
      <c r="AL1472" s="36">
        <f t="shared" si="481"/>
        <v>51.45872713702289</v>
      </c>
      <c r="AM1472" s="36">
        <v>1</v>
      </c>
      <c r="AN1472" s="36">
        <f t="shared" si="482"/>
        <v>-0.96881741918088815</v>
      </c>
      <c r="AO1472" s="36">
        <v>4</v>
      </c>
      <c r="AP1472" s="42">
        <f>INT(AI1472/1000)*1000</f>
        <v>57000</v>
      </c>
      <c r="AQ1472" s="42">
        <f>MOD(AI1472,1000)</f>
        <v>394</v>
      </c>
      <c r="AR1472" s="42">
        <f>MOD(AI1473,1000)-0.2+(AP1473-AP1472)</f>
        <v>400.20000000000147</v>
      </c>
    </row>
    <row r="1473" spans="1:44" x14ac:dyDescent="0.25">
      <c r="A1473" s="32" t="s">
        <v>0</v>
      </c>
      <c r="B1473" s="33" t="s">
        <v>1</v>
      </c>
      <c r="C1473" s="32">
        <v>1469</v>
      </c>
      <c r="D1473">
        <f>MATCH(C1473,TrainRun!$AG$2:$AG$148,1)</f>
        <v>144</v>
      </c>
      <c r="E1473">
        <f>INT(INDEX(TrainRun!$AD$2:$AD$148,'By Second'!D1473))</f>
        <v>1432</v>
      </c>
      <c r="F1473">
        <f>IF(E1473=0,0,INDEX(TrainRun!$AE$2:$AE$148,'By Second'!D1473))</f>
        <v>14.230304544928858</v>
      </c>
      <c r="G1473">
        <f>INDEX(TrainRun!$AF$2:$AF$148,'By Second'!D1473)</f>
        <v>57020.851762904538</v>
      </c>
      <c r="H1473">
        <f t="shared" si="465"/>
        <v>145</v>
      </c>
      <c r="I1473">
        <f>INT(INDEX(TrainRun!$AD$2:$AD$148,'By Second'!H1473))</f>
        <v>1472</v>
      </c>
      <c r="J1473">
        <f>INDEX(TrainRun!$AE$2:$AE$148,'By Second'!H1473)</f>
        <v>5.8684500035644804</v>
      </c>
      <c r="K1473">
        <f t="shared" si="462"/>
        <v>40</v>
      </c>
      <c r="L1473">
        <f t="shared" si="463"/>
        <v>-8.3618545413643766</v>
      </c>
      <c r="M1473">
        <f t="shared" si="466"/>
        <v>-0.20904636353410941</v>
      </c>
      <c r="N1473" s="32">
        <f t="shared" si="467"/>
        <v>6.4955890941667871</v>
      </c>
      <c r="O1473" s="29">
        <f t="shared" si="464"/>
        <v>57400.461674597893</v>
      </c>
      <c r="P1473">
        <f>MATCH(O1473,LORDetail!$B$2:$B$930,1)</f>
        <v>332</v>
      </c>
      <c r="Q1473">
        <f>INDEX(LORDetail!$B$2:$B$930,P1473)</f>
        <v>57284.823488446636</v>
      </c>
      <c r="R1473">
        <f>INDEX(LORDetail!$D$2:$D$930,P1473)</f>
        <v>51.458682944539497</v>
      </c>
      <c r="S1473">
        <f>INDEX(LORDetail!$E$2:$E$930,P1473)</f>
        <v>-0.967245459898047</v>
      </c>
      <c r="T1473">
        <f>INDEX(LORDetail!$G$2:$G$930,P1473)</f>
        <v>35.745190000000001</v>
      </c>
      <c r="U1473">
        <f t="shared" si="468"/>
        <v>333</v>
      </c>
      <c r="V1473">
        <f>INDEX(LORDetail!$B$2:$B$930,U1473)</f>
        <v>57444.571423983107</v>
      </c>
      <c r="W1473">
        <f>INDEX(LORDetail!$D$2:$D$930,U1473)</f>
        <v>51.458747627423897</v>
      </c>
      <c r="X1473">
        <f>INDEX(LORDetail!$E$2:$E$930,U1473)</f>
        <v>-0.96954627788252201</v>
      </c>
      <c r="Y1473">
        <f>INDEX(LORDetail!$G$2:$G$930,U1473)</f>
        <v>35.845440000000004</v>
      </c>
      <c r="Z1473">
        <f t="shared" si="469"/>
        <v>159.74793553647032</v>
      </c>
      <c r="AA1473" s="29">
        <f t="shared" si="470"/>
        <v>115.63818615125638</v>
      </c>
      <c r="AB1473">
        <f t="shared" si="471"/>
        <v>0.72387906462087748</v>
      </c>
      <c r="AC1473" s="32">
        <f t="shared" si="472"/>
        <v>51.458729767125355</v>
      </c>
      <c r="AD1473" s="32">
        <f t="shared" si="473"/>
        <v>-0.96891097386851166</v>
      </c>
      <c r="AE1473" s="34">
        <f t="shared" si="474"/>
        <v>35.817758876228247</v>
      </c>
      <c r="AF1473" s="36" t="str">
        <f t="shared" si="475"/>
        <v>PADTON</v>
      </c>
      <c r="AG1473" s="36" t="str">
        <f t="shared" si="476"/>
        <v>RDNGSTN</v>
      </c>
      <c r="AH1473" s="36">
        <f t="shared" si="477"/>
        <v>1469</v>
      </c>
      <c r="AI1473" s="42">
        <f t="shared" si="478"/>
        <v>57400.4</v>
      </c>
      <c r="AJ1473" s="43">
        <f t="shared" si="479"/>
        <v>6.4955890941667871</v>
      </c>
      <c r="AK1473" s="43">
        <f t="shared" si="480"/>
        <v>-0.20904636353410941</v>
      </c>
      <c r="AL1473" s="36">
        <f t="shared" si="481"/>
        <v>51.458729767125355</v>
      </c>
      <c r="AM1473" s="36">
        <v>1</v>
      </c>
      <c r="AN1473" s="36">
        <f t="shared" si="482"/>
        <v>-0.96891097386851166</v>
      </c>
      <c r="AO1473" s="36">
        <v>4</v>
      </c>
      <c r="AP1473" s="42">
        <f>INT(AI1473/1000)*1000</f>
        <v>57000</v>
      </c>
      <c r="AQ1473" s="42">
        <f>MOD(AI1473,1000)</f>
        <v>400.40000000000146</v>
      </c>
      <c r="AR1473" s="42">
        <f>MOD(AI1474,1000)-0.2+(AP1474-AP1473)</f>
        <v>406.60000000000292</v>
      </c>
    </row>
    <row r="1474" spans="1:44" x14ac:dyDescent="0.25">
      <c r="A1474" s="32" t="s">
        <v>0</v>
      </c>
      <c r="B1474" s="33" t="s">
        <v>1</v>
      </c>
      <c r="C1474" s="32">
        <v>1470</v>
      </c>
      <c r="D1474">
        <f>MATCH(C1474,TrainRun!$AG$2:$AG$148,1)</f>
        <v>144</v>
      </c>
      <c r="E1474">
        <f>INT(INDEX(TrainRun!$AD$2:$AD$148,'By Second'!D1474))</f>
        <v>1432</v>
      </c>
      <c r="F1474">
        <f>IF(E1474=0,0,INDEX(TrainRun!$AE$2:$AE$148,'By Second'!D1474))</f>
        <v>14.230304544928858</v>
      </c>
      <c r="G1474">
        <f>INDEX(TrainRun!$AF$2:$AF$148,'By Second'!D1474)</f>
        <v>57020.851762904538</v>
      </c>
      <c r="H1474">
        <f t="shared" si="465"/>
        <v>145</v>
      </c>
      <c r="I1474">
        <f>INT(INDEX(TrainRun!$AD$2:$AD$148,'By Second'!H1474))</f>
        <v>1472</v>
      </c>
      <c r="J1474">
        <f>INDEX(TrainRun!$AE$2:$AE$148,'By Second'!H1474)</f>
        <v>5.8684500035644804</v>
      </c>
      <c r="K1474">
        <f t="shared" si="462"/>
        <v>40</v>
      </c>
      <c r="L1474">
        <f t="shared" si="463"/>
        <v>-8.3618545413643766</v>
      </c>
      <c r="M1474">
        <f t="shared" si="466"/>
        <v>-0.20904636353410941</v>
      </c>
      <c r="N1474" s="32">
        <f t="shared" si="467"/>
        <v>6.2865427306326778</v>
      </c>
      <c r="O1474" s="29">
        <f t="shared" si="464"/>
        <v>57406.748217328524</v>
      </c>
      <c r="P1474">
        <f>MATCH(O1474,LORDetail!$B$2:$B$930,1)</f>
        <v>332</v>
      </c>
      <c r="Q1474">
        <f>INDEX(LORDetail!$B$2:$B$930,P1474)</f>
        <v>57284.823488446636</v>
      </c>
      <c r="R1474">
        <f>INDEX(LORDetail!$D$2:$D$930,P1474)</f>
        <v>51.458682944539497</v>
      </c>
      <c r="S1474">
        <f>INDEX(LORDetail!$E$2:$E$930,P1474)</f>
        <v>-0.967245459898047</v>
      </c>
      <c r="T1474">
        <f>INDEX(LORDetail!$G$2:$G$930,P1474)</f>
        <v>35.745190000000001</v>
      </c>
      <c r="U1474">
        <f t="shared" si="468"/>
        <v>333</v>
      </c>
      <c r="V1474">
        <f>INDEX(LORDetail!$B$2:$B$930,U1474)</f>
        <v>57444.571423983107</v>
      </c>
      <c r="W1474">
        <f>INDEX(LORDetail!$D$2:$D$930,U1474)</f>
        <v>51.458747627423897</v>
      </c>
      <c r="X1474">
        <f>INDEX(LORDetail!$E$2:$E$930,U1474)</f>
        <v>-0.96954627788252201</v>
      </c>
      <c r="Y1474">
        <f>INDEX(LORDetail!$G$2:$G$930,U1474)</f>
        <v>35.845440000000004</v>
      </c>
      <c r="Z1474">
        <f t="shared" si="469"/>
        <v>159.74793553647032</v>
      </c>
      <c r="AA1474" s="29">
        <f t="shared" si="470"/>
        <v>121.92472888188786</v>
      </c>
      <c r="AB1474">
        <f t="shared" si="471"/>
        <v>0.7632319533422236</v>
      </c>
      <c r="AC1474" s="32">
        <f t="shared" si="472"/>
        <v>51.458732312583706</v>
      </c>
      <c r="AD1474" s="32">
        <f t="shared" si="473"/>
        <v>-0.96900151770262277</v>
      </c>
      <c r="AE1474" s="34">
        <f t="shared" si="474"/>
        <v>35.821704003322559</v>
      </c>
      <c r="AF1474" s="36" t="str">
        <f t="shared" si="475"/>
        <v>PADTON</v>
      </c>
      <c r="AG1474" s="36" t="str">
        <f t="shared" si="476"/>
        <v>RDNGSTN</v>
      </c>
      <c r="AH1474" s="36">
        <f t="shared" si="477"/>
        <v>1470</v>
      </c>
      <c r="AI1474" s="42">
        <f t="shared" si="478"/>
        <v>57406.8</v>
      </c>
      <c r="AJ1474" s="43">
        <f t="shared" si="479"/>
        <v>6.2865427306326778</v>
      </c>
      <c r="AK1474" s="43">
        <f t="shared" si="480"/>
        <v>-0.20904636353410941</v>
      </c>
      <c r="AL1474" s="36">
        <f t="shared" si="481"/>
        <v>51.458732312583706</v>
      </c>
      <c r="AM1474" s="36">
        <v>1</v>
      </c>
      <c r="AN1474" s="36">
        <f t="shared" si="482"/>
        <v>-0.96900151770262277</v>
      </c>
      <c r="AO1474" s="36">
        <v>4</v>
      </c>
      <c r="AP1474" s="42">
        <f>INT(AI1474/1000)*1000</f>
        <v>57000</v>
      </c>
      <c r="AQ1474" s="42">
        <f>MOD(AI1474,1000)</f>
        <v>406.80000000000291</v>
      </c>
      <c r="AR1474" s="42">
        <f>MOD(AI1475,1000)-0.2+(AP1475-AP1474)</f>
        <v>412.60000000000292</v>
      </c>
    </row>
    <row r="1475" spans="1:44" x14ac:dyDescent="0.25">
      <c r="A1475" s="32" t="s">
        <v>0</v>
      </c>
      <c r="B1475" s="33" t="s">
        <v>1</v>
      </c>
      <c r="C1475" s="32">
        <v>1471</v>
      </c>
      <c r="D1475">
        <f>MATCH(C1475,TrainRun!$AG$2:$AG$148,1)</f>
        <v>144</v>
      </c>
      <c r="E1475">
        <f>INT(INDEX(TrainRun!$AD$2:$AD$148,'By Second'!D1475))</f>
        <v>1432</v>
      </c>
      <c r="F1475">
        <f>IF(E1475=0,0,INDEX(TrainRun!$AE$2:$AE$148,'By Second'!D1475))</f>
        <v>14.230304544928858</v>
      </c>
      <c r="G1475">
        <f>INDEX(TrainRun!$AF$2:$AF$148,'By Second'!D1475)</f>
        <v>57020.851762904538</v>
      </c>
      <c r="H1475">
        <f t="shared" si="465"/>
        <v>145</v>
      </c>
      <c r="I1475">
        <f>INT(INDEX(TrainRun!$AD$2:$AD$148,'By Second'!H1475))</f>
        <v>1472</v>
      </c>
      <c r="J1475">
        <f>INDEX(TrainRun!$AE$2:$AE$148,'By Second'!H1475)</f>
        <v>5.8684500035644804</v>
      </c>
      <c r="K1475">
        <f t="shared" si="462"/>
        <v>40</v>
      </c>
      <c r="L1475">
        <f t="shared" si="463"/>
        <v>-8.3618545413643766</v>
      </c>
      <c r="M1475">
        <f t="shared" si="466"/>
        <v>-0.20904636353410941</v>
      </c>
      <c r="N1475" s="32">
        <f t="shared" si="467"/>
        <v>6.0774963670985684</v>
      </c>
      <c r="O1475" s="29">
        <f t="shared" si="464"/>
        <v>57412.825713695624</v>
      </c>
      <c r="P1475">
        <f>MATCH(O1475,LORDetail!$B$2:$B$930,1)</f>
        <v>332</v>
      </c>
      <c r="Q1475">
        <f>INDEX(LORDetail!$B$2:$B$930,P1475)</f>
        <v>57284.823488446636</v>
      </c>
      <c r="R1475">
        <f>INDEX(LORDetail!$D$2:$D$930,P1475)</f>
        <v>51.458682944539497</v>
      </c>
      <c r="S1475">
        <f>INDEX(LORDetail!$E$2:$E$930,P1475)</f>
        <v>-0.967245459898047</v>
      </c>
      <c r="T1475">
        <f>INDEX(LORDetail!$G$2:$G$930,P1475)</f>
        <v>35.745190000000001</v>
      </c>
      <c r="U1475">
        <f t="shared" si="468"/>
        <v>333</v>
      </c>
      <c r="V1475">
        <f>INDEX(LORDetail!$B$2:$B$930,U1475)</f>
        <v>57444.571423983107</v>
      </c>
      <c r="W1475">
        <f>INDEX(LORDetail!$D$2:$D$930,U1475)</f>
        <v>51.458747627423897</v>
      </c>
      <c r="X1475">
        <f>INDEX(LORDetail!$E$2:$E$930,U1475)</f>
        <v>-0.96954627788252201</v>
      </c>
      <c r="Y1475">
        <f>INDEX(LORDetail!$G$2:$G$930,U1475)</f>
        <v>35.845440000000004</v>
      </c>
      <c r="Z1475">
        <f t="shared" si="469"/>
        <v>159.74793553647032</v>
      </c>
      <c r="AA1475" s="29">
        <f t="shared" si="470"/>
        <v>128.00222524898709</v>
      </c>
      <c r="AB1475">
        <f t="shared" si="471"/>
        <v>0.80127624071714076</v>
      </c>
      <c r="AC1475" s="32">
        <f t="shared" si="472"/>
        <v>51.45873477339795</v>
      </c>
      <c r="AD1475" s="32">
        <f t="shared" si="473"/>
        <v>-0.96908905068322149</v>
      </c>
      <c r="AE1475" s="34">
        <f t="shared" si="474"/>
        <v>35.825517943131899</v>
      </c>
      <c r="AF1475" s="36" t="str">
        <f t="shared" si="475"/>
        <v>PADTON</v>
      </c>
      <c r="AG1475" s="36" t="str">
        <f t="shared" si="476"/>
        <v>RDNGSTN</v>
      </c>
      <c r="AH1475" s="36">
        <f t="shared" si="477"/>
        <v>1471</v>
      </c>
      <c r="AI1475" s="42">
        <f t="shared" si="478"/>
        <v>57412.800000000003</v>
      </c>
      <c r="AJ1475" s="43">
        <f t="shared" si="479"/>
        <v>6.0774963670985684</v>
      </c>
      <c r="AK1475" s="43">
        <f t="shared" si="480"/>
        <v>-0.20904636353410941</v>
      </c>
      <c r="AL1475" s="36">
        <f t="shared" si="481"/>
        <v>51.45873477339795</v>
      </c>
      <c r="AM1475" s="36">
        <v>1</v>
      </c>
      <c r="AN1475" s="36">
        <f t="shared" si="482"/>
        <v>-0.96908905068322149</v>
      </c>
      <c r="AO1475" s="36">
        <v>4</v>
      </c>
      <c r="AP1475" s="42">
        <f>INT(AI1475/1000)*1000</f>
        <v>57000</v>
      </c>
      <c r="AQ1475" s="42">
        <f>MOD(AI1475,1000)</f>
        <v>412.80000000000291</v>
      </c>
      <c r="AR1475" s="42">
        <f>MOD(AI1476,1000)-0.2+(AP1476-AP1475)</f>
        <v>421.9999999999971</v>
      </c>
    </row>
    <row r="1476" spans="1:44" x14ac:dyDescent="0.25">
      <c r="A1476" s="32" t="s">
        <v>0</v>
      </c>
      <c r="B1476" s="33" t="s">
        <v>1</v>
      </c>
      <c r="C1476" s="32">
        <v>1472</v>
      </c>
      <c r="D1476">
        <f>MATCH(C1476,TrainRun!$AG$2:$AG$148,1)</f>
        <v>146</v>
      </c>
      <c r="E1476">
        <f>INT(INDEX(TrainRun!$AD$2:$AD$148,'By Second'!D1476))</f>
        <v>1472</v>
      </c>
      <c r="F1476">
        <f>IF(E1476=0,0,INDEX(TrainRun!$AE$2:$AE$148,'By Second'!D1476))</f>
        <v>5.83024278888597</v>
      </c>
      <c r="G1476">
        <f>INDEX(TrainRun!$AF$2:$AF$148,'By Second'!D1476)</f>
        <v>57422.06565924755</v>
      </c>
      <c r="H1476">
        <f t="shared" si="465"/>
        <v>147</v>
      </c>
      <c r="I1476">
        <f>INT(INDEX(TrainRun!$AD$2:$AD$148,'By Second'!H1476))</f>
        <v>1499</v>
      </c>
      <c r="J1476">
        <f>INDEX(TrainRun!$AE$2:$AE$148,'By Second'!H1476)</f>
        <v>0</v>
      </c>
      <c r="K1476">
        <f t="shared" ref="K1476:K1504" si="483">I1476-E1476</f>
        <v>27</v>
      </c>
      <c r="L1476">
        <f t="shared" ref="L1476:L1504" si="484">J1476-F1476</f>
        <v>-5.83024278888597</v>
      </c>
      <c r="M1476">
        <f t="shared" si="466"/>
        <v>-0.21593491810688778</v>
      </c>
      <c r="N1476" s="32">
        <f t="shared" si="467"/>
        <v>5.83024278888597</v>
      </c>
      <c r="O1476" s="29">
        <f t="shared" ref="O1476:O1504" si="485">IF(C1476=E1476,ROUND(G1476,1),O1475+N1476)</f>
        <v>57422.1</v>
      </c>
      <c r="P1476">
        <f>MATCH(O1476,LORDetail!$B$2:$B$930,1)</f>
        <v>332</v>
      </c>
      <c r="Q1476">
        <f>INDEX(LORDetail!$B$2:$B$930,P1476)</f>
        <v>57284.823488446636</v>
      </c>
      <c r="R1476">
        <f>INDEX(LORDetail!$D$2:$D$930,P1476)</f>
        <v>51.458682944539497</v>
      </c>
      <c r="S1476">
        <f>INDEX(LORDetail!$E$2:$E$930,P1476)</f>
        <v>-0.967245459898047</v>
      </c>
      <c r="T1476">
        <f>INDEX(LORDetail!$G$2:$G$930,P1476)</f>
        <v>35.745190000000001</v>
      </c>
      <c r="U1476">
        <f t="shared" si="468"/>
        <v>333</v>
      </c>
      <c r="V1476">
        <f>INDEX(LORDetail!$B$2:$B$930,U1476)</f>
        <v>57444.571423983107</v>
      </c>
      <c r="W1476">
        <f>INDEX(LORDetail!$D$2:$D$930,U1476)</f>
        <v>51.458747627423897</v>
      </c>
      <c r="X1476">
        <f>INDEX(LORDetail!$E$2:$E$930,U1476)</f>
        <v>-0.96954627788252201</v>
      </c>
      <c r="Y1476">
        <f>INDEX(LORDetail!$G$2:$G$930,U1476)</f>
        <v>35.845440000000004</v>
      </c>
      <c r="Z1476">
        <f t="shared" si="469"/>
        <v>159.74793553647032</v>
      </c>
      <c r="AA1476" s="29">
        <f t="shared" si="470"/>
        <v>137.27651155336207</v>
      </c>
      <c r="AB1476">
        <f t="shared" si="471"/>
        <v>0.85933199131717075</v>
      </c>
      <c r="AC1476" s="32">
        <f t="shared" si="472"/>
        <v>51.458738528611349</v>
      </c>
      <c r="AD1476" s="32">
        <f t="shared" si="473"/>
        <v>-0.96922262639830425</v>
      </c>
      <c r="AE1476" s="34">
        <f t="shared" si="474"/>
        <v>35.831338032129551</v>
      </c>
      <c r="AF1476" s="36" t="str">
        <f t="shared" si="475"/>
        <v>PADTON</v>
      </c>
      <c r="AG1476" s="36" t="str">
        <f t="shared" si="476"/>
        <v>RDNGSTN</v>
      </c>
      <c r="AH1476" s="36">
        <f t="shared" si="477"/>
        <v>1472</v>
      </c>
      <c r="AI1476" s="42">
        <f t="shared" si="478"/>
        <v>57422.2</v>
      </c>
      <c r="AJ1476" s="43">
        <f t="shared" si="479"/>
        <v>5.83024278888597</v>
      </c>
      <c r="AK1476" s="43">
        <f t="shared" si="480"/>
        <v>-0.21593491810688778</v>
      </c>
      <c r="AL1476" s="36">
        <f t="shared" si="481"/>
        <v>51.458738528611349</v>
      </c>
      <c r="AM1476" s="36">
        <v>1</v>
      </c>
      <c r="AN1476" s="36">
        <f t="shared" si="482"/>
        <v>-0.96922262639830425</v>
      </c>
      <c r="AO1476" s="36">
        <v>4</v>
      </c>
      <c r="AP1476" s="42">
        <f>INT(AI1476/1000)*1000</f>
        <v>57000</v>
      </c>
      <c r="AQ1476" s="42">
        <f>MOD(AI1476,1000)</f>
        <v>422.19999999999709</v>
      </c>
      <c r="AR1476" s="42">
        <f>MOD(AI1477,1000)-0.2+(AP1477-AP1476)</f>
        <v>427.60000000000292</v>
      </c>
    </row>
    <row r="1477" spans="1:44" x14ac:dyDescent="0.25">
      <c r="A1477" s="32" t="s">
        <v>0</v>
      </c>
      <c r="B1477" s="33" t="s">
        <v>1</v>
      </c>
      <c r="C1477" s="32">
        <v>1473</v>
      </c>
      <c r="D1477">
        <f>MATCH(C1477,TrainRun!$AG$2:$AG$148,1)</f>
        <v>146</v>
      </c>
      <c r="E1477">
        <f>INT(INDEX(TrainRun!$AD$2:$AD$148,'By Second'!D1477))</f>
        <v>1472</v>
      </c>
      <c r="F1477">
        <f>IF(E1477=0,0,INDEX(TrainRun!$AE$2:$AE$148,'By Second'!D1477))</f>
        <v>5.83024278888597</v>
      </c>
      <c r="G1477">
        <f>INDEX(TrainRun!$AF$2:$AF$148,'By Second'!D1477)</f>
        <v>57422.06565924755</v>
      </c>
      <c r="H1477">
        <f t="shared" ref="H1477:H1504" si="486">D1477+1</f>
        <v>147</v>
      </c>
      <c r="I1477">
        <f>INT(INDEX(TrainRun!$AD$2:$AD$148,'By Second'!H1477))</f>
        <v>1499</v>
      </c>
      <c r="J1477">
        <f>INDEX(TrainRun!$AE$2:$AE$148,'By Second'!H1477)</f>
        <v>0</v>
      </c>
      <c r="K1477">
        <f t="shared" si="483"/>
        <v>27</v>
      </c>
      <c r="L1477">
        <f t="shared" si="484"/>
        <v>-5.83024278888597</v>
      </c>
      <c r="M1477">
        <f t="shared" ref="M1477:M1504" si="487">IF(K1477=0,0,L1477/K1477)</f>
        <v>-0.21593491810688778</v>
      </c>
      <c r="N1477" s="32">
        <f t="shared" ref="N1477:N1504" si="488">IF(C1477=E1477,F1477,N1476+M1477)</f>
        <v>5.6143078707790819</v>
      </c>
      <c r="O1477" s="29">
        <f t="shared" si="485"/>
        <v>57427.714307870774</v>
      </c>
      <c r="P1477">
        <f>MATCH(O1477,LORDetail!$B$2:$B$930,1)</f>
        <v>332</v>
      </c>
      <c r="Q1477">
        <f>INDEX(LORDetail!$B$2:$B$930,P1477)</f>
        <v>57284.823488446636</v>
      </c>
      <c r="R1477">
        <f>INDEX(LORDetail!$D$2:$D$930,P1477)</f>
        <v>51.458682944539497</v>
      </c>
      <c r="S1477">
        <f>INDEX(LORDetail!$E$2:$E$930,P1477)</f>
        <v>-0.967245459898047</v>
      </c>
      <c r="T1477">
        <f>INDEX(LORDetail!$G$2:$G$930,P1477)</f>
        <v>35.745190000000001</v>
      </c>
      <c r="U1477">
        <f t="shared" ref="U1477:U1504" si="489">P1477+1</f>
        <v>333</v>
      </c>
      <c r="V1477">
        <f>INDEX(LORDetail!$B$2:$B$930,U1477)</f>
        <v>57444.571423983107</v>
      </c>
      <c r="W1477">
        <f>INDEX(LORDetail!$D$2:$D$930,U1477)</f>
        <v>51.458747627423897</v>
      </c>
      <c r="X1477">
        <f>INDEX(LORDetail!$E$2:$E$930,U1477)</f>
        <v>-0.96954627788252201</v>
      </c>
      <c r="Y1477">
        <f>INDEX(LORDetail!$G$2:$G$930,U1477)</f>
        <v>35.845440000000004</v>
      </c>
      <c r="Z1477">
        <f t="shared" ref="Z1477:Z1504" si="490">V1477-Q1477</f>
        <v>159.74793553647032</v>
      </c>
      <c r="AA1477" s="29">
        <f t="shared" ref="AA1477:AA1504" si="491">O1477-Q1477</f>
        <v>142.89081942413759</v>
      </c>
      <c r="AB1477">
        <f t="shared" ref="AB1477:AB1504" si="492">AA1477/Z1477</f>
        <v>0.89447678271570363</v>
      </c>
      <c r="AC1477" s="32">
        <f t="shared" ref="AC1477:AC1504" si="493">R1477+(W1477-R1477)*$AB1477</f>
        <v>51.458740801877831</v>
      </c>
      <c r="AD1477" s="32">
        <f t="shared" ref="AD1477:AD1504" si="494">S1477+(X1477-S1477)*$AB1477</f>
        <v>-0.96930348816641465</v>
      </c>
      <c r="AE1477" s="34">
        <f t="shared" ref="AE1477:AE1504" si="495">T1477+(Y1477-T1477)*$AB1477</f>
        <v>35.834861297467249</v>
      </c>
      <c r="AF1477" s="36" t="str">
        <f t="shared" ref="AF1477:AF1484" si="496">A1477</f>
        <v>PADTON</v>
      </c>
      <c r="AG1477" s="36" t="str">
        <f t="shared" ref="AG1477:AG1484" si="497">B1477</f>
        <v>RDNGSTN</v>
      </c>
      <c r="AH1477" s="36">
        <f t="shared" ref="AH1477:AH1484" si="498">C1477</f>
        <v>1473</v>
      </c>
      <c r="AI1477" s="42">
        <f t="shared" ref="AI1477:AI1484" si="499">ROUND(O1477*5,0)/5</f>
        <v>57427.8</v>
      </c>
      <c r="AJ1477" s="43">
        <f t="shared" ref="AJ1477:AJ1540" si="500">N1477</f>
        <v>5.6143078707790819</v>
      </c>
      <c r="AK1477" s="43">
        <f t="shared" ref="AK1477:AK1540" si="501">M1477</f>
        <v>-0.21593491810688778</v>
      </c>
      <c r="AL1477" s="36">
        <f t="shared" ref="AL1477:AL1540" si="502">AC1477</f>
        <v>51.458740801877831</v>
      </c>
      <c r="AM1477" s="36">
        <v>1</v>
      </c>
      <c r="AN1477" s="36">
        <f t="shared" ref="AN1477:AN1540" si="503">AD1477</f>
        <v>-0.96930348816641465</v>
      </c>
      <c r="AO1477" s="36">
        <v>4</v>
      </c>
      <c r="AP1477" s="42">
        <f>INT(AI1477/1000)*1000</f>
        <v>57000</v>
      </c>
      <c r="AQ1477" s="42">
        <f>MOD(AI1477,1000)</f>
        <v>427.80000000000291</v>
      </c>
      <c r="AR1477" s="42">
        <f>MOD(AI1478,1000)-0.2+(AP1478-AP1477)</f>
        <v>432.9999999999971</v>
      </c>
    </row>
    <row r="1478" spans="1:44" x14ac:dyDescent="0.25">
      <c r="A1478" s="32" t="s">
        <v>0</v>
      </c>
      <c r="B1478" s="33" t="s">
        <v>1</v>
      </c>
      <c r="C1478" s="32">
        <v>1474</v>
      </c>
      <c r="D1478">
        <f>MATCH(C1478,TrainRun!$AG$2:$AG$148,1)</f>
        <v>146</v>
      </c>
      <c r="E1478">
        <f>INT(INDEX(TrainRun!$AD$2:$AD$148,'By Second'!D1478))</f>
        <v>1472</v>
      </c>
      <c r="F1478">
        <f>IF(E1478=0,0,INDEX(TrainRun!$AE$2:$AE$148,'By Second'!D1478))</f>
        <v>5.83024278888597</v>
      </c>
      <c r="G1478">
        <f>INDEX(TrainRun!$AF$2:$AF$148,'By Second'!D1478)</f>
        <v>57422.06565924755</v>
      </c>
      <c r="H1478">
        <f t="shared" si="486"/>
        <v>147</v>
      </c>
      <c r="I1478">
        <f>INT(INDEX(TrainRun!$AD$2:$AD$148,'By Second'!H1478))</f>
        <v>1499</v>
      </c>
      <c r="J1478">
        <f>INDEX(TrainRun!$AE$2:$AE$148,'By Second'!H1478)</f>
        <v>0</v>
      </c>
      <c r="K1478">
        <f t="shared" si="483"/>
        <v>27</v>
      </c>
      <c r="L1478">
        <f t="shared" si="484"/>
        <v>-5.83024278888597</v>
      </c>
      <c r="M1478">
        <f t="shared" si="487"/>
        <v>-0.21593491810688778</v>
      </c>
      <c r="N1478" s="32">
        <f t="shared" si="488"/>
        <v>5.3983729526721937</v>
      </c>
      <c r="O1478" s="29">
        <f t="shared" si="485"/>
        <v>57433.112680823448</v>
      </c>
      <c r="P1478">
        <f>MATCH(O1478,LORDetail!$B$2:$B$930,1)</f>
        <v>332</v>
      </c>
      <c r="Q1478">
        <f>INDEX(LORDetail!$B$2:$B$930,P1478)</f>
        <v>57284.823488446636</v>
      </c>
      <c r="R1478">
        <f>INDEX(LORDetail!$D$2:$D$930,P1478)</f>
        <v>51.458682944539497</v>
      </c>
      <c r="S1478">
        <f>INDEX(LORDetail!$E$2:$E$930,P1478)</f>
        <v>-0.967245459898047</v>
      </c>
      <c r="T1478">
        <f>INDEX(LORDetail!$G$2:$G$930,P1478)</f>
        <v>35.745190000000001</v>
      </c>
      <c r="U1478">
        <f t="shared" si="489"/>
        <v>333</v>
      </c>
      <c r="V1478">
        <f>INDEX(LORDetail!$B$2:$B$930,U1478)</f>
        <v>57444.571423983107</v>
      </c>
      <c r="W1478">
        <f>INDEX(LORDetail!$D$2:$D$930,U1478)</f>
        <v>51.458747627423897</v>
      </c>
      <c r="X1478">
        <f>INDEX(LORDetail!$E$2:$E$930,U1478)</f>
        <v>-0.96954627788252201</v>
      </c>
      <c r="Y1478">
        <f>INDEX(LORDetail!$G$2:$G$930,U1478)</f>
        <v>35.845440000000004</v>
      </c>
      <c r="Z1478">
        <f t="shared" si="490"/>
        <v>159.74793553647032</v>
      </c>
      <c r="AA1478" s="29">
        <f t="shared" si="491"/>
        <v>148.28919237681112</v>
      </c>
      <c r="AB1478">
        <f t="shared" si="492"/>
        <v>0.92826985136816875</v>
      </c>
      <c r="AC1478" s="32">
        <f t="shared" si="493"/>
        <v>51.458742987710984</v>
      </c>
      <c r="AD1478" s="32">
        <f t="shared" si="494"/>
        <v>-0.96938123986652081</v>
      </c>
      <c r="AE1478" s="34">
        <f t="shared" si="495"/>
        <v>35.838249052599664</v>
      </c>
      <c r="AF1478" s="36" t="str">
        <f t="shared" si="496"/>
        <v>PADTON</v>
      </c>
      <c r="AG1478" s="36" t="str">
        <f t="shared" si="497"/>
        <v>RDNGSTN</v>
      </c>
      <c r="AH1478" s="36">
        <f t="shared" si="498"/>
        <v>1474</v>
      </c>
      <c r="AI1478" s="42">
        <f t="shared" si="499"/>
        <v>57433.2</v>
      </c>
      <c r="AJ1478" s="43">
        <f t="shared" si="500"/>
        <v>5.3983729526721937</v>
      </c>
      <c r="AK1478" s="43">
        <f t="shared" si="501"/>
        <v>-0.21593491810688778</v>
      </c>
      <c r="AL1478" s="36">
        <f t="shared" si="502"/>
        <v>51.458742987710984</v>
      </c>
      <c r="AM1478" s="36">
        <v>1</v>
      </c>
      <c r="AN1478" s="36">
        <f t="shared" si="503"/>
        <v>-0.96938123986652081</v>
      </c>
      <c r="AO1478" s="36">
        <v>4</v>
      </c>
      <c r="AP1478" s="42">
        <f>INT(AI1478/1000)*1000</f>
        <v>57000</v>
      </c>
      <c r="AQ1478" s="42">
        <f>MOD(AI1478,1000)</f>
        <v>433.19999999999709</v>
      </c>
      <c r="AR1478" s="42">
        <f>MOD(AI1479,1000)-0.2+(AP1479-AP1478)</f>
        <v>437.9999999999971</v>
      </c>
    </row>
    <row r="1479" spans="1:44" x14ac:dyDescent="0.25">
      <c r="A1479" s="32" t="s">
        <v>0</v>
      </c>
      <c r="B1479" s="33" t="s">
        <v>1</v>
      </c>
      <c r="C1479" s="32">
        <v>1475</v>
      </c>
      <c r="D1479">
        <f>MATCH(C1479,TrainRun!$AG$2:$AG$148,1)</f>
        <v>146</v>
      </c>
      <c r="E1479">
        <f>INT(INDEX(TrainRun!$AD$2:$AD$148,'By Second'!D1479))</f>
        <v>1472</v>
      </c>
      <c r="F1479">
        <f>IF(E1479=0,0,INDEX(TrainRun!$AE$2:$AE$148,'By Second'!D1479))</f>
        <v>5.83024278888597</v>
      </c>
      <c r="G1479">
        <f>INDEX(TrainRun!$AF$2:$AF$148,'By Second'!D1479)</f>
        <v>57422.06565924755</v>
      </c>
      <c r="H1479">
        <f t="shared" si="486"/>
        <v>147</v>
      </c>
      <c r="I1479">
        <f>INT(INDEX(TrainRun!$AD$2:$AD$148,'By Second'!H1479))</f>
        <v>1499</v>
      </c>
      <c r="J1479">
        <f>INDEX(TrainRun!$AE$2:$AE$148,'By Second'!H1479)</f>
        <v>0</v>
      </c>
      <c r="K1479">
        <f t="shared" si="483"/>
        <v>27</v>
      </c>
      <c r="L1479">
        <f t="shared" si="484"/>
        <v>-5.83024278888597</v>
      </c>
      <c r="M1479">
        <f t="shared" si="487"/>
        <v>-0.21593491810688778</v>
      </c>
      <c r="N1479" s="32">
        <f t="shared" si="488"/>
        <v>5.1824380345653056</v>
      </c>
      <c r="O1479" s="29">
        <f t="shared" si="485"/>
        <v>57438.295118858012</v>
      </c>
      <c r="P1479">
        <f>MATCH(O1479,LORDetail!$B$2:$B$930,1)</f>
        <v>332</v>
      </c>
      <c r="Q1479">
        <f>INDEX(LORDetail!$B$2:$B$930,P1479)</f>
        <v>57284.823488446636</v>
      </c>
      <c r="R1479">
        <f>INDEX(LORDetail!$D$2:$D$930,P1479)</f>
        <v>51.458682944539497</v>
      </c>
      <c r="S1479">
        <f>INDEX(LORDetail!$E$2:$E$930,P1479)</f>
        <v>-0.967245459898047</v>
      </c>
      <c r="T1479">
        <f>INDEX(LORDetail!$G$2:$G$930,P1479)</f>
        <v>35.745190000000001</v>
      </c>
      <c r="U1479">
        <f t="shared" si="489"/>
        <v>333</v>
      </c>
      <c r="V1479">
        <f>INDEX(LORDetail!$B$2:$B$930,U1479)</f>
        <v>57444.571423983107</v>
      </c>
      <c r="W1479">
        <f>INDEX(LORDetail!$D$2:$D$930,U1479)</f>
        <v>51.458747627423897</v>
      </c>
      <c r="X1479">
        <f>INDEX(LORDetail!$E$2:$E$930,U1479)</f>
        <v>-0.96954627788252201</v>
      </c>
      <c r="Y1479">
        <f>INDEX(LORDetail!$G$2:$G$930,U1479)</f>
        <v>35.845440000000004</v>
      </c>
      <c r="Z1479">
        <f t="shared" si="490"/>
        <v>159.74793553647032</v>
      </c>
      <c r="AA1479" s="29">
        <f t="shared" si="491"/>
        <v>153.47163041137537</v>
      </c>
      <c r="AB1479">
        <f t="shared" si="492"/>
        <v>0.96071119727452081</v>
      </c>
      <c r="AC1479" s="32">
        <f t="shared" si="493"/>
        <v>51.45874508611081</v>
      </c>
      <c r="AD1479" s="32">
        <f t="shared" si="494"/>
        <v>-0.96945588149862272</v>
      </c>
      <c r="AE1479" s="34">
        <f t="shared" si="495"/>
        <v>35.841501297526776</v>
      </c>
      <c r="AF1479" s="36" t="str">
        <f t="shared" si="496"/>
        <v>PADTON</v>
      </c>
      <c r="AG1479" s="36" t="str">
        <f t="shared" si="497"/>
        <v>RDNGSTN</v>
      </c>
      <c r="AH1479" s="36">
        <f t="shared" si="498"/>
        <v>1475</v>
      </c>
      <c r="AI1479" s="42">
        <f t="shared" si="499"/>
        <v>57438.2</v>
      </c>
      <c r="AJ1479" s="43">
        <f t="shared" si="500"/>
        <v>5.1824380345653056</v>
      </c>
      <c r="AK1479" s="43">
        <f t="shared" si="501"/>
        <v>-0.21593491810688778</v>
      </c>
      <c r="AL1479" s="36">
        <f t="shared" si="502"/>
        <v>51.45874508611081</v>
      </c>
      <c r="AM1479" s="36">
        <v>1</v>
      </c>
      <c r="AN1479" s="36">
        <f t="shared" si="503"/>
        <v>-0.96945588149862272</v>
      </c>
      <c r="AO1479" s="36">
        <v>4</v>
      </c>
      <c r="AP1479" s="42">
        <f>INT(AI1479/1000)*1000</f>
        <v>57000</v>
      </c>
      <c r="AQ1479" s="42">
        <f>MOD(AI1479,1000)</f>
        <v>438.19999999999709</v>
      </c>
      <c r="AR1479" s="42">
        <f>MOD(AI1480,1000)-0.2+(AP1480-AP1479)</f>
        <v>442.9999999999971</v>
      </c>
    </row>
    <row r="1480" spans="1:44" x14ac:dyDescent="0.25">
      <c r="A1480" s="32" t="s">
        <v>0</v>
      </c>
      <c r="B1480" s="33" t="s">
        <v>1</v>
      </c>
      <c r="C1480" s="32">
        <v>1476</v>
      </c>
      <c r="D1480">
        <f>MATCH(C1480,TrainRun!$AG$2:$AG$148,1)</f>
        <v>146</v>
      </c>
      <c r="E1480">
        <f>INT(INDEX(TrainRun!$AD$2:$AD$148,'By Second'!D1480))</f>
        <v>1472</v>
      </c>
      <c r="F1480">
        <f>IF(E1480=0,0,INDEX(TrainRun!$AE$2:$AE$148,'By Second'!D1480))</f>
        <v>5.83024278888597</v>
      </c>
      <c r="G1480">
        <f>INDEX(TrainRun!$AF$2:$AF$148,'By Second'!D1480)</f>
        <v>57422.06565924755</v>
      </c>
      <c r="H1480">
        <f t="shared" si="486"/>
        <v>147</v>
      </c>
      <c r="I1480">
        <f>INT(INDEX(TrainRun!$AD$2:$AD$148,'By Second'!H1480))</f>
        <v>1499</v>
      </c>
      <c r="J1480">
        <f>INDEX(TrainRun!$AE$2:$AE$148,'By Second'!H1480)</f>
        <v>0</v>
      </c>
      <c r="K1480">
        <f t="shared" si="483"/>
        <v>27</v>
      </c>
      <c r="L1480">
        <f t="shared" si="484"/>
        <v>-5.83024278888597</v>
      </c>
      <c r="M1480">
        <f t="shared" si="487"/>
        <v>-0.21593491810688778</v>
      </c>
      <c r="N1480" s="32">
        <f t="shared" si="488"/>
        <v>4.9665031164584175</v>
      </c>
      <c r="O1480" s="29">
        <f t="shared" si="485"/>
        <v>57443.261621974467</v>
      </c>
      <c r="P1480">
        <f>MATCH(O1480,LORDetail!$B$2:$B$930,1)</f>
        <v>332</v>
      </c>
      <c r="Q1480">
        <f>INDEX(LORDetail!$B$2:$B$930,P1480)</f>
        <v>57284.823488446636</v>
      </c>
      <c r="R1480">
        <f>INDEX(LORDetail!$D$2:$D$930,P1480)</f>
        <v>51.458682944539497</v>
      </c>
      <c r="S1480">
        <f>INDEX(LORDetail!$E$2:$E$930,P1480)</f>
        <v>-0.967245459898047</v>
      </c>
      <c r="T1480">
        <f>INDEX(LORDetail!$G$2:$G$930,P1480)</f>
        <v>35.745190000000001</v>
      </c>
      <c r="U1480">
        <f t="shared" si="489"/>
        <v>333</v>
      </c>
      <c r="V1480">
        <f>INDEX(LORDetail!$B$2:$B$930,U1480)</f>
        <v>57444.571423983107</v>
      </c>
      <c r="W1480">
        <f>INDEX(LORDetail!$D$2:$D$930,U1480)</f>
        <v>51.458747627423897</v>
      </c>
      <c r="X1480">
        <f>INDEX(LORDetail!$E$2:$E$930,U1480)</f>
        <v>-0.96954627788252201</v>
      </c>
      <c r="Y1480">
        <f>INDEX(LORDetail!$G$2:$G$930,U1480)</f>
        <v>35.845440000000004</v>
      </c>
      <c r="Z1480">
        <f t="shared" si="490"/>
        <v>159.74793553647032</v>
      </c>
      <c r="AA1480" s="29">
        <f t="shared" si="491"/>
        <v>158.43813352783036</v>
      </c>
      <c r="AB1480">
        <f t="shared" si="492"/>
        <v>0.99180082043475959</v>
      </c>
      <c r="AC1480" s="32">
        <f t="shared" si="493"/>
        <v>51.458747097077314</v>
      </c>
      <c r="AD1480" s="32">
        <f t="shared" si="494"/>
        <v>-0.96952741306272039</v>
      </c>
      <c r="AE1480" s="34">
        <f t="shared" si="495"/>
        <v>35.84461803224859</v>
      </c>
      <c r="AF1480" s="36" t="str">
        <f t="shared" si="496"/>
        <v>PADTON</v>
      </c>
      <c r="AG1480" s="36" t="str">
        <f t="shared" si="497"/>
        <v>RDNGSTN</v>
      </c>
      <c r="AH1480" s="36">
        <f t="shared" si="498"/>
        <v>1476</v>
      </c>
      <c r="AI1480" s="42">
        <f t="shared" si="499"/>
        <v>57443.199999999997</v>
      </c>
      <c r="AJ1480" s="43">
        <f t="shared" si="500"/>
        <v>4.9665031164584175</v>
      </c>
      <c r="AK1480" s="43">
        <f t="shared" si="501"/>
        <v>-0.21593491810688778</v>
      </c>
      <c r="AL1480" s="36">
        <f t="shared" si="502"/>
        <v>51.458747097077314</v>
      </c>
      <c r="AM1480" s="36">
        <v>1</v>
      </c>
      <c r="AN1480" s="36">
        <f t="shared" si="503"/>
        <v>-0.96952741306272039</v>
      </c>
      <c r="AO1480" s="36">
        <v>4</v>
      </c>
      <c r="AP1480" s="42">
        <f>INT(AI1480/1000)*1000</f>
        <v>57000</v>
      </c>
      <c r="AQ1480" s="42">
        <f>MOD(AI1480,1000)</f>
        <v>443.19999999999709</v>
      </c>
      <c r="AR1480" s="42">
        <f>MOD(AI1481,1000)-0.2+(AP1481-AP1480)</f>
        <v>447.8</v>
      </c>
    </row>
    <row r="1481" spans="1:44" x14ac:dyDescent="0.25">
      <c r="A1481" s="32" t="s">
        <v>0</v>
      </c>
      <c r="B1481" s="33" t="s">
        <v>1</v>
      </c>
      <c r="C1481" s="32">
        <v>1477</v>
      </c>
      <c r="D1481">
        <f>MATCH(C1481,TrainRun!$AG$2:$AG$148,1)</f>
        <v>146</v>
      </c>
      <c r="E1481">
        <f>INT(INDEX(TrainRun!$AD$2:$AD$148,'By Second'!D1481))</f>
        <v>1472</v>
      </c>
      <c r="F1481">
        <f>IF(E1481=0,0,INDEX(TrainRun!$AE$2:$AE$148,'By Second'!D1481))</f>
        <v>5.83024278888597</v>
      </c>
      <c r="G1481">
        <f>INDEX(TrainRun!$AF$2:$AF$148,'By Second'!D1481)</f>
        <v>57422.06565924755</v>
      </c>
      <c r="H1481">
        <f t="shared" si="486"/>
        <v>147</v>
      </c>
      <c r="I1481">
        <f>INT(INDEX(TrainRun!$AD$2:$AD$148,'By Second'!H1481))</f>
        <v>1499</v>
      </c>
      <c r="J1481">
        <f>INDEX(TrainRun!$AE$2:$AE$148,'By Second'!H1481)</f>
        <v>0</v>
      </c>
      <c r="K1481">
        <f t="shared" si="483"/>
        <v>27</v>
      </c>
      <c r="L1481">
        <f t="shared" si="484"/>
        <v>-5.83024278888597</v>
      </c>
      <c r="M1481">
        <f t="shared" si="487"/>
        <v>-0.21593491810688778</v>
      </c>
      <c r="N1481" s="32">
        <f t="shared" si="488"/>
        <v>4.7505681983515293</v>
      </c>
      <c r="O1481" s="29">
        <f t="shared" si="485"/>
        <v>57448.01219017282</v>
      </c>
      <c r="P1481">
        <f>MATCH(O1481,LORDetail!$B$2:$B$930,1)</f>
        <v>333</v>
      </c>
      <c r="Q1481">
        <f>INDEX(LORDetail!$B$2:$B$930,P1481)</f>
        <v>57444.571423983107</v>
      </c>
      <c r="R1481">
        <f>INDEX(LORDetail!$D$2:$D$930,P1481)</f>
        <v>51.458747627423897</v>
      </c>
      <c r="S1481">
        <f>INDEX(LORDetail!$E$2:$E$930,P1481)</f>
        <v>-0.96954627788252201</v>
      </c>
      <c r="T1481">
        <f>INDEX(LORDetail!$G$2:$G$930,P1481)</f>
        <v>35.845440000000004</v>
      </c>
      <c r="U1481">
        <f t="shared" si="489"/>
        <v>334</v>
      </c>
      <c r="V1481">
        <f>INDEX(LORDetail!$B$2:$B$930,U1481)</f>
        <v>57453</v>
      </c>
      <c r="W1481">
        <f>INDEX(LORDetail!$D$2:$D$930,U1481)</f>
        <v>51.458753797416854</v>
      </c>
      <c r="X1481">
        <f>INDEX(LORDetail!$E$2:$E$930,U1481)</f>
        <v>-0.96966739259790646</v>
      </c>
      <c r="Y1481">
        <f>INDEX(LORDetail!$G$2:$G$930,U1481)</f>
        <v>35.850729999999999</v>
      </c>
      <c r="Z1481">
        <f t="shared" si="490"/>
        <v>8.4285760168932029</v>
      </c>
      <c r="AA1481" s="29">
        <f t="shared" si="491"/>
        <v>3.4407661897130311</v>
      </c>
      <c r="AB1481">
        <f t="shared" si="492"/>
        <v>0.40822627485553692</v>
      </c>
      <c r="AC1481" s="32">
        <f t="shared" si="493"/>
        <v>51.458750146177138</v>
      </c>
      <c r="AD1481" s="32">
        <f t="shared" si="494"/>
        <v>-0.96959572009161354</v>
      </c>
      <c r="AE1481" s="34">
        <f t="shared" si="495"/>
        <v>35.847599516993988</v>
      </c>
      <c r="AF1481" s="36" t="str">
        <f t="shared" si="496"/>
        <v>PADTON</v>
      </c>
      <c r="AG1481" s="36" t="str">
        <f t="shared" si="497"/>
        <v>RDNGSTN</v>
      </c>
      <c r="AH1481" s="36">
        <f t="shared" si="498"/>
        <v>1477</v>
      </c>
      <c r="AI1481" s="42">
        <f t="shared" si="499"/>
        <v>57448</v>
      </c>
      <c r="AJ1481" s="43">
        <f t="shared" si="500"/>
        <v>4.7505681983515293</v>
      </c>
      <c r="AK1481" s="43">
        <f t="shared" si="501"/>
        <v>-0.21593491810688778</v>
      </c>
      <c r="AL1481" s="36">
        <f t="shared" si="502"/>
        <v>51.458750146177138</v>
      </c>
      <c r="AM1481" s="36">
        <v>1</v>
      </c>
      <c r="AN1481" s="36">
        <f t="shared" si="503"/>
        <v>-0.96959572009161354</v>
      </c>
      <c r="AO1481" s="36">
        <v>4</v>
      </c>
      <c r="AP1481" s="42">
        <f>INT(AI1481/1000)*1000</f>
        <v>57000</v>
      </c>
      <c r="AQ1481" s="42">
        <f>MOD(AI1481,1000)</f>
        <v>448</v>
      </c>
      <c r="AR1481" s="42">
        <f>MOD(AI1482,1000)-0.2+(AP1482-AP1481)</f>
        <v>452.39999999999856</v>
      </c>
    </row>
    <row r="1482" spans="1:44" x14ac:dyDescent="0.25">
      <c r="A1482" s="32" t="s">
        <v>0</v>
      </c>
      <c r="B1482" s="33" t="s">
        <v>1</v>
      </c>
      <c r="C1482" s="32">
        <v>1478</v>
      </c>
      <c r="D1482">
        <f>MATCH(C1482,TrainRun!$AG$2:$AG$148,1)</f>
        <v>146</v>
      </c>
      <c r="E1482">
        <f>INT(INDEX(TrainRun!$AD$2:$AD$148,'By Second'!D1482))</f>
        <v>1472</v>
      </c>
      <c r="F1482">
        <f>IF(E1482=0,0,INDEX(TrainRun!$AE$2:$AE$148,'By Second'!D1482))</f>
        <v>5.83024278888597</v>
      </c>
      <c r="G1482">
        <f>INDEX(TrainRun!$AF$2:$AF$148,'By Second'!D1482)</f>
        <v>57422.06565924755</v>
      </c>
      <c r="H1482">
        <f t="shared" si="486"/>
        <v>147</v>
      </c>
      <c r="I1482">
        <f>INT(INDEX(TrainRun!$AD$2:$AD$148,'By Second'!H1482))</f>
        <v>1499</v>
      </c>
      <c r="J1482">
        <f>INDEX(TrainRun!$AE$2:$AE$148,'By Second'!H1482)</f>
        <v>0</v>
      </c>
      <c r="K1482">
        <f t="shared" si="483"/>
        <v>27</v>
      </c>
      <c r="L1482">
        <f t="shared" si="484"/>
        <v>-5.83024278888597</v>
      </c>
      <c r="M1482">
        <f t="shared" si="487"/>
        <v>-0.21593491810688778</v>
      </c>
      <c r="N1482" s="32">
        <f t="shared" si="488"/>
        <v>4.5346332802446412</v>
      </c>
      <c r="O1482" s="29">
        <f t="shared" si="485"/>
        <v>57452.546823453064</v>
      </c>
      <c r="P1482">
        <f>MATCH(O1482,LORDetail!$B$2:$B$930,1)</f>
        <v>333</v>
      </c>
      <c r="Q1482">
        <f>INDEX(LORDetail!$B$2:$B$930,P1482)</f>
        <v>57444.571423983107</v>
      </c>
      <c r="R1482">
        <f>INDEX(LORDetail!$D$2:$D$930,P1482)</f>
        <v>51.458747627423897</v>
      </c>
      <c r="S1482">
        <f>INDEX(LORDetail!$E$2:$E$930,P1482)</f>
        <v>-0.96954627788252201</v>
      </c>
      <c r="T1482">
        <f>INDEX(LORDetail!$G$2:$G$930,P1482)</f>
        <v>35.845440000000004</v>
      </c>
      <c r="U1482">
        <f t="shared" si="489"/>
        <v>334</v>
      </c>
      <c r="V1482">
        <f>INDEX(LORDetail!$B$2:$B$930,U1482)</f>
        <v>57453</v>
      </c>
      <c r="W1482">
        <f>INDEX(LORDetail!$D$2:$D$930,U1482)</f>
        <v>51.458753797416854</v>
      </c>
      <c r="X1482">
        <f>INDEX(LORDetail!$E$2:$E$930,U1482)</f>
        <v>-0.96966739259790646</v>
      </c>
      <c r="Y1482">
        <f>INDEX(LORDetail!$G$2:$G$930,U1482)</f>
        <v>35.850729999999999</v>
      </c>
      <c r="Z1482">
        <f t="shared" si="490"/>
        <v>8.4285760168932029</v>
      </c>
      <c r="AA1482" s="29">
        <f t="shared" si="491"/>
        <v>7.9753994699567556</v>
      </c>
      <c r="AB1482">
        <f t="shared" si="492"/>
        <v>0.94623332031079088</v>
      </c>
      <c r="AC1482" s="32">
        <f t="shared" si="493"/>
        <v>51.458753465676821</v>
      </c>
      <c r="AD1482" s="32">
        <f t="shared" si="494"/>
        <v>-0.96966088066179879</v>
      </c>
      <c r="AE1482" s="34">
        <f t="shared" si="495"/>
        <v>35.850445574264441</v>
      </c>
      <c r="AF1482" s="36" t="str">
        <f t="shared" si="496"/>
        <v>PADTON</v>
      </c>
      <c r="AG1482" s="36" t="str">
        <f t="shared" si="497"/>
        <v>RDNGSTN</v>
      </c>
      <c r="AH1482" s="36">
        <f t="shared" si="498"/>
        <v>1478</v>
      </c>
      <c r="AI1482" s="42">
        <f t="shared" si="499"/>
        <v>57452.6</v>
      </c>
      <c r="AJ1482" s="43">
        <f t="shared" si="500"/>
        <v>4.5346332802446412</v>
      </c>
      <c r="AK1482" s="43">
        <f t="shared" si="501"/>
        <v>-0.21593491810688778</v>
      </c>
      <c r="AL1482" s="36">
        <f t="shared" si="502"/>
        <v>51.458753465676821</v>
      </c>
      <c r="AM1482" s="36">
        <v>1</v>
      </c>
      <c r="AN1482" s="36">
        <f t="shared" si="503"/>
        <v>-0.96966088066179879</v>
      </c>
      <c r="AO1482" s="36">
        <v>4</v>
      </c>
      <c r="AP1482" s="42">
        <f>INT(AI1482/1000)*1000</f>
        <v>57000</v>
      </c>
      <c r="AQ1482" s="42">
        <f>MOD(AI1482,1000)</f>
        <v>452.59999999999854</v>
      </c>
      <c r="AR1482" s="42">
        <f>MOD(AI1483,1000)-0.2+(AP1483-AP1482)</f>
        <v>456.60000000000292</v>
      </c>
    </row>
    <row r="1483" spans="1:44" x14ac:dyDescent="0.25">
      <c r="A1483" s="32" t="s">
        <v>0</v>
      </c>
      <c r="B1483" s="33" t="s">
        <v>1</v>
      </c>
      <c r="C1483" s="32">
        <v>1479</v>
      </c>
      <c r="D1483">
        <f>MATCH(C1483,TrainRun!$AG$2:$AG$148,1)</f>
        <v>146</v>
      </c>
      <c r="E1483">
        <f>INT(INDEX(TrainRun!$AD$2:$AD$148,'By Second'!D1483))</f>
        <v>1472</v>
      </c>
      <c r="F1483">
        <f>IF(E1483=0,0,INDEX(TrainRun!$AE$2:$AE$148,'By Second'!D1483))</f>
        <v>5.83024278888597</v>
      </c>
      <c r="G1483">
        <f>INDEX(TrainRun!$AF$2:$AF$148,'By Second'!D1483)</f>
        <v>57422.06565924755</v>
      </c>
      <c r="H1483">
        <f t="shared" si="486"/>
        <v>147</v>
      </c>
      <c r="I1483">
        <f>INT(INDEX(TrainRun!$AD$2:$AD$148,'By Second'!H1483))</f>
        <v>1499</v>
      </c>
      <c r="J1483">
        <f>INDEX(TrainRun!$AE$2:$AE$148,'By Second'!H1483)</f>
        <v>0</v>
      </c>
      <c r="K1483">
        <f t="shared" si="483"/>
        <v>27</v>
      </c>
      <c r="L1483">
        <f t="shared" si="484"/>
        <v>-5.83024278888597</v>
      </c>
      <c r="M1483">
        <f t="shared" si="487"/>
        <v>-0.21593491810688778</v>
      </c>
      <c r="N1483" s="32">
        <f t="shared" si="488"/>
        <v>4.318698362137753</v>
      </c>
      <c r="O1483" s="29">
        <f t="shared" si="485"/>
        <v>57456.865521815198</v>
      </c>
      <c r="P1483">
        <f>MATCH(O1483,LORDetail!$B$2:$B$930,1)</f>
        <v>334</v>
      </c>
      <c r="Q1483">
        <f>INDEX(LORDetail!$B$2:$B$930,P1483)</f>
        <v>57453</v>
      </c>
      <c r="R1483">
        <f>INDEX(LORDetail!$D$2:$D$930,P1483)</f>
        <v>51.458753797416854</v>
      </c>
      <c r="S1483">
        <f>INDEX(LORDetail!$E$2:$E$930,P1483)</f>
        <v>-0.96966739259790646</v>
      </c>
      <c r="T1483">
        <f>INDEX(LORDetail!$G$2:$G$930,P1483)</f>
        <v>35.850729999999999</v>
      </c>
      <c r="U1483">
        <f t="shared" si="489"/>
        <v>335</v>
      </c>
      <c r="V1483">
        <f>INDEX(LORDetail!$B$2:$B$930,U1483)</f>
        <v>57600.327313361428</v>
      </c>
      <c r="W1483">
        <f>INDEX(LORDetail!$D$2:$D$930,U1483)</f>
        <v>51.458861645822601</v>
      </c>
      <c r="X1483">
        <f>INDEX(LORDetail!$E$2:$E$930,U1483)</f>
        <v>-0.97178441753668099</v>
      </c>
      <c r="Y1483">
        <f>INDEX(LORDetail!$G$2:$G$930,U1483)</f>
        <v>35.942270000000001</v>
      </c>
      <c r="Z1483">
        <f t="shared" si="490"/>
        <v>147.32731336142751</v>
      </c>
      <c r="AA1483" s="29">
        <f t="shared" si="491"/>
        <v>3.865521815198008</v>
      </c>
      <c r="AB1483">
        <f t="shared" si="492"/>
        <v>2.6237645464388542E-2</v>
      </c>
      <c r="AC1483" s="32">
        <f t="shared" si="493"/>
        <v>51.458756627105089</v>
      </c>
      <c r="AD1483" s="32">
        <f t="shared" si="494"/>
        <v>-0.9697229383476893</v>
      </c>
      <c r="AE1483" s="34">
        <f t="shared" si="495"/>
        <v>35.85313179406581</v>
      </c>
      <c r="AF1483" s="36" t="str">
        <f t="shared" si="496"/>
        <v>PADTON</v>
      </c>
      <c r="AG1483" s="36" t="str">
        <f t="shared" si="497"/>
        <v>RDNGSTN</v>
      </c>
      <c r="AH1483" s="36">
        <f t="shared" si="498"/>
        <v>1479</v>
      </c>
      <c r="AI1483" s="42">
        <f t="shared" si="499"/>
        <v>57456.800000000003</v>
      </c>
      <c r="AJ1483" s="43">
        <f t="shared" si="500"/>
        <v>4.318698362137753</v>
      </c>
      <c r="AK1483" s="43">
        <f t="shared" si="501"/>
        <v>-0.21593491810688778</v>
      </c>
      <c r="AL1483" s="36">
        <f t="shared" si="502"/>
        <v>51.458756627105089</v>
      </c>
      <c r="AM1483" s="36">
        <v>1</v>
      </c>
      <c r="AN1483" s="36">
        <f t="shared" si="503"/>
        <v>-0.9697229383476893</v>
      </c>
      <c r="AO1483" s="36">
        <v>4</v>
      </c>
      <c r="AP1483" s="42">
        <f>INT(AI1483/1000)*1000</f>
        <v>57000</v>
      </c>
      <c r="AQ1483" s="42">
        <f>MOD(AI1483,1000)</f>
        <v>456.80000000000291</v>
      </c>
      <c r="AR1483" s="42">
        <f>MOD(AI1484,1000)-0.2+(AP1484-AP1483)</f>
        <v>460.8</v>
      </c>
    </row>
    <row r="1484" spans="1:44" x14ac:dyDescent="0.25">
      <c r="A1484" s="32" t="s">
        <v>0</v>
      </c>
      <c r="B1484" s="33" t="s">
        <v>1</v>
      </c>
      <c r="C1484" s="32">
        <v>1480</v>
      </c>
      <c r="D1484">
        <f>MATCH(C1484,TrainRun!$AG$2:$AG$148,1)</f>
        <v>146</v>
      </c>
      <c r="E1484">
        <f>INT(INDEX(TrainRun!$AD$2:$AD$148,'By Second'!D1484))</f>
        <v>1472</v>
      </c>
      <c r="F1484">
        <f>IF(E1484=0,0,INDEX(TrainRun!$AE$2:$AE$148,'By Second'!D1484))</f>
        <v>5.83024278888597</v>
      </c>
      <c r="G1484">
        <f>INDEX(TrainRun!$AF$2:$AF$148,'By Second'!D1484)</f>
        <v>57422.06565924755</v>
      </c>
      <c r="H1484">
        <f t="shared" si="486"/>
        <v>147</v>
      </c>
      <c r="I1484">
        <f>INT(INDEX(TrainRun!$AD$2:$AD$148,'By Second'!H1484))</f>
        <v>1499</v>
      </c>
      <c r="J1484">
        <f>INDEX(TrainRun!$AE$2:$AE$148,'By Second'!H1484)</f>
        <v>0</v>
      </c>
      <c r="K1484">
        <f t="shared" si="483"/>
        <v>27</v>
      </c>
      <c r="L1484">
        <f t="shared" si="484"/>
        <v>-5.83024278888597</v>
      </c>
      <c r="M1484">
        <f t="shared" si="487"/>
        <v>-0.21593491810688778</v>
      </c>
      <c r="N1484" s="32">
        <f t="shared" si="488"/>
        <v>4.1027634440308649</v>
      </c>
      <c r="O1484" s="29">
        <f t="shared" si="485"/>
        <v>57460.96828525923</v>
      </c>
      <c r="P1484">
        <f>MATCH(O1484,LORDetail!$B$2:$B$930,1)</f>
        <v>334</v>
      </c>
      <c r="Q1484">
        <f>INDEX(LORDetail!$B$2:$B$930,P1484)</f>
        <v>57453</v>
      </c>
      <c r="R1484">
        <f>INDEX(LORDetail!$D$2:$D$930,P1484)</f>
        <v>51.458753797416854</v>
      </c>
      <c r="S1484">
        <f>INDEX(LORDetail!$E$2:$E$930,P1484)</f>
        <v>-0.96966739259790646</v>
      </c>
      <c r="T1484">
        <f>INDEX(LORDetail!$G$2:$G$930,P1484)</f>
        <v>35.850729999999999</v>
      </c>
      <c r="U1484">
        <f t="shared" si="489"/>
        <v>335</v>
      </c>
      <c r="V1484">
        <f>INDEX(LORDetail!$B$2:$B$930,U1484)</f>
        <v>57600.327313361428</v>
      </c>
      <c r="W1484">
        <f>INDEX(LORDetail!$D$2:$D$930,U1484)</f>
        <v>51.458861645822601</v>
      </c>
      <c r="X1484">
        <f>INDEX(LORDetail!$E$2:$E$930,U1484)</f>
        <v>-0.97178441753668099</v>
      </c>
      <c r="Y1484">
        <f>INDEX(LORDetail!$G$2:$G$930,U1484)</f>
        <v>35.942270000000001</v>
      </c>
      <c r="Z1484">
        <f t="shared" si="490"/>
        <v>147.32731336142751</v>
      </c>
      <c r="AA1484" s="29">
        <f t="shared" si="491"/>
        <v>7.9682852592304698</v>
      </c>
      <c r="AB1484">
        <f t="shared" si="492"/>
        <v>5.4085594024798699E-2</v>
      </c>
      <c r="AC1484" s="32">
        <f t="shared" si="493"/>
        <v>51.458759630461941</v>
      </c>
      <c r="AD1484" s="32">
        <f t="shared" si="494"/>
        <v>-0.96978189314928542</v>
      </c>
      <c r="AE1484" s="34">
        <f t="shared" si="495"/>
        <v>35.855680995277027</v>
      </c>
      <c r="AF1484" s="36" t="str">
        <f t="shared" si="496"/>
        <v>PADTON</v>
      </c>
      <c r="AG1484" s="36" t="str">
        <f t="shared" si="497"/>
        <v>RDNGSTN</v>
      </c>
      <c r="AH1484" s="36">
        <f t="shared" si="498"/>
        <v>1480</v>
      </c>
      <c r="AI1484" s="42">
        <f t="shared" si="499"/>
        <v>57461</v>
      </c>
      <c r="AJ1484" s="43">
        <f t="shared" si="500"/>
        <v>4.1027634440308649</v>
      </c>
      <c r="AK1484" s="43">
        <f t="shared" si="501"/>
        <v>-0.21593491810688778</v>
      </c>
      <c r="AL1484" s="36">
        <f t="shared" si="502"/>
        <v>51.458759630461941</v>
      </c>
      <c r="AM1484" s="36">
        <v>1</v>
      </c>
      <c r="AN1484" s="36">
        <f t="shared" si="503"/>
        <v>-0.96978189314928542</v>
      </c>
      <c r="AO1484" s="36">
        <v>4</v>
      </c>
      <c r="AP1484" s="42">
        <f>INT(AI1484/1000)*1000</f>
        <v>57000</v>
      </c>
      <c r="AQ1484" s="42">
        <f>MOD(AI1484,1000)</f>
        <v>461</v>
      </c>
      <c r="AR1484" s="42">
        <f>MOD(AI1485,1000)-0.2+(AP1485-AP1484)</f>
        <v>464.60000000000292</v>
      </c>
    </row>
    <row r="1485" spans="1:44" x14ac:dyDescent="0.25">
      <c r="A1485" s="32" t="s">
        <v>0</v>
      </c>
      <c r="B1485" s="33" t="s">
        <v>1</v>
      </c>
      <c r="C1485" s="32">
        <v>1481</v>
      </c>
      <c r="D1485">
        <f>MATCH(C1485,TrainRun!$AG$2:$AG$148,1)</f>
        <v>146</v>
      </c>
      <c r="E1485">
        <f>INT(INDEX(TrainRun!$AD$2:$AD$148,'By Second'!D1485))</f>
        <v>1472</v>
      </c>
      <c r="F1485">
        <f>IF(E1485=0,0,INDEX(TrainRun!$AE$2:$AE$148,'By Second'!D1485))</f>
        <v>5.83024278888597</v>
      </c>
      <c r="G1485">
        <f>INDEX(TrainRun!$AF$2:$AF$148,'By Second'!D1485)</f>
        <v>57422.06565924755</v>
      </c>
      <c r="H1485">
        <f t="shared" si="486"/>
        <v>147</v>
      </c>
      <c r="I1485">
        <f>INT(INDEX(TrainRun!$AD$2:$AD$148,'By Second'!H1485))</f>
        <v>1499</v>
      </c>
      <c r="J1485">
        <f>INDEX(TrainRun!$AE$2:$AE$148,'By Second'!H1485)</f>
        <v>0</v>
      </c>
      <c r="K1485">
        <f t="shared" si="483"/>
        <v>27</v>
      </c>
      <c r="L1485">
        <f t="shared" si="484"/>
        <v>-5.83024278888597</v>
      </c>
      <c r="M1485">
        <f t="shared" si="487"/>
        <v>-0.21593491810688778</v>
      </c>
      <c r="N1485" s="32">
        <f t="shared" si="488"/>
        <v>3.8868285259239772</v>
      </c>
      <c r="O1485" s="29">
        <f t="shared" si="485"/>
        <v>57464.855113785154</v>
      </c>
      <c r="P1485">
        <f>MATCH(O1485,LORDetail!$B$2:$B$930,1)</f>
        <v>334</v>
      </c>
      <c r="Q1485">
        <f>INDEX(LORDetail!$B$2:$B$930,P1485)</f>
        <v>57453</v>
      </c>
      <c r="R1485">
        <f>INDEX(LORDetail!$D$2:$D$930,P1485)</f>
        <v>51.458753797416854</v>
      </c>
      <c r="S1485">
        <f>INDEX(LORDetail!$E$2:$E$930,P1485)</f>
        <v>-0.96966739259790646</v>
      </c>
      <c r="T1485">
        <f>INDEX(LORDetail!$G$2:$G$930,P1485)</f>
        <v>35.850729999999999</v>
      </c>
      <c r="U1485">
        <f t="shared" si="489"/>
        <v>335</v>
      </c>
      <c r="V1485">
        <f>INDEX(LORDetail!$B$2:$B$930,U1485)</f>
        <v>57600.327313361428</v>
      </c>
      <c r="W1485">
        <f>INDEX(LORDetail!$D$2:$D$930,U1485)</f>
        <v>51.458861645822601</v>
      </c>
      <c r="X1485">
        <f>INDEX(LORDetail!$E$2:$E$930,U1485)</f>
        <v>-0.97178441753668099</v>
      </c>
      <c r="Y1485">
        <f>INDEX(LORDetail!$G$2:$G$930,U1485)</f>
        <v>35.942270000000001</v>
      </c>
      <c r="Z1485">
        <f t="shared" si="490"/>
        <v>147.32731336142751</v>
      </c>
      <c r="AA1485" s="29">
        <f t="shared" si="491"/>
        <v>11.855113785153662</v>
      </c>
      <c r="AB1485">
        <f t="shared" si="492"/>
        <v>8.0467861082013786E-2</v>
      </c>
      <c r="AC1485" s="32">
        <f t="shared" si="493"/>
        <v>51.458762475747385</v>
      </c>
      <c r="AD1485" s="32">
        <f t="shared" si="494"/>
        <v>-0.96983774506658693</v>
      </c>
      <c r="AE1485" s="34">
        <f t="shared" si="495"/>
        <v>35.858096028003445</v>
      </c>
      <c r="AF1485" s="36" t="str">
        <f>A1485</f>
        <v>PADTON</v>
      </c>
      <c r="AG1485" s="36" t="str">
        <f>B1485</f>
        <v>RDNGSTN</v>
      </c>
      <c r="AH1485" s="36">
        <f t="shared" ref="AH1485:AH1548" si="504">C1485</f>
        <v>1481</v>
      </c>
      <c r="AI1485" s="42">
        <f t="shared" ref="AI1485:AI1548" si="505">ROUND(O1485*5,0)/5</f>
        <v>57464.800000000003</v>
      </c>
      <c r="AJ1485" s="43">
        <f t="shared" si="500"/>
        <v>3.8868285259239772</v>
      </c>
      <c r="AK1485" s="43">
        <f t="shared" si="501"/>
        <v>-0.21593491810688778</v>
      </c>
      <c r="AL1485" s="36">
        <f t="shared" si="502"/>
        <v>51.458762475747385</v>
      </c>
      <c r="AM1485" s="36">
        <v>1</v>
      </c>
      <c r="AN1485" s="36">
        <f t="shared" si="503"/>
        <v>-0.96983774506658693</v>
      </c>
      <c r="AO1485" s="36">
        <v>4</v>
      </c>
      <c r="AP1485" s="42">
        <f>INT(AI1485/1000)*1000</f>
        <v>57000</v>
      </c>
      <c r="AQ1485" s="42">
        <f>MOD(AI1485,1000)</f>
        <v>464.80000000000291</v>
      </c>
      <c r="AR1485" s="42">
        <f>MOD(AI1486,1000)-0.2+(AP1486-AP1485)</f>
        <v>468.39999999999856</v>
      </c>
    </row>
    <row r="1486" spans="1:44" x14ac:dyDescent="0.25">
      <c r="A1486" s="32" t="s">
        <v>0</v>
      </c>
      <c r="B1486" s="33" t="s">
        <v>1</v>
      </c>
      <c r="C1486" s="32">
        <v>1482</v>
      </c>
      <c r="D1486">
        <f>MATCH(C1486,TrainRun!$AG$2:$AG$148,1)</f>
        <v>146</v>
      </c>
      <c r="E1486">
        <f>INT(INDEX(TrainRun!$AD$2:$AD$148,'By Second'!D1486))</f>
        <v>1472</v>
      </c>
      <c r="F1486">
        <f>IF(E1486=0,0,INDEX(TrainRun!$AE$2:$AE$148,'By Second'!D1486))</f>
        <v>5.83024278888597</v>
      </c>
      <c r="G1486">
        <f>INDEX(TrainRun!$AF$2:$AF$148,'By Second'!D1486)</f>
        <v>57422.06565924755</v>
      </c>
      <c r="H1486">
        <f t="shared" si="486"/>
        <v>147</v>
      </c>
      <c r="I1486">
        <f>INT(INDEX(TrainRun!$AD$2:$AD$148,'By Second'!H1486))</f>
        <v>1499</v>
      </c>
      <c r="J1486">
        <f>INDEX(TrainRun!$AE$2:$AE$148,'By Second'!H1486)</f>
        <v>0</v>
      </c>
      <c r="K1486">
        <f t="shared" si="483"/>
        <v>27</v>
      </c>
      <c r="L1486">
        <f t="shared" si="484"/>
        <v>-5.83024278888597</v>
      </c>
      <c r="M1486">
        <f t="shared" si="487"/>
        <v>-0.21593491810688778</v>
      </c>
      <c r="N1486" s="32">
        <f t="shared" si="488"/>
        <v>3.6708936078170895</v>
      </c>
      <c r="O1486" s="29">
        <f t="shared" si="485"/>
        <v>57468.526007392968</v>
      </c>
      <c r="P1486">
        <f>MATCH(O1486,LORDetail!$B$2:$B$930,1)</f>
        <v>334</v>
      </c>
      <c r="Q1486">
        <f>INDEX(LORDetail!$B$2:$B$930,P1486)</f>
        <v>57453</v>
      </c>
      <c r="R1486">
        <f>INDEX(LORDetail!$D$2:$D$930,P1486)</f>
        <v>51.458753797416854</v>
      </c>
      <c r="S1486">
        <f>INDEX(LORDetail!$E$2:$E$930,P1486)</f>
        <v>-0.96966739259790646</v>
      </c>
      <c r="T1486">
        <f>INDEX(LORDetail!$G$2:$G$930,P1486)</f>
        <v>35.850729999999999</v>
      </c>
      <c r="U1486">
        <f t="shared" si="489"/>
        <v>335</v>
      </c>
      <c r="V1486">
        <f>INDEX(LORDetail!$B$2:$B$930,U1486)</f>
        <v>57600.327313361428</v>
      </c>
      <c r="W1486">
        <f>INDEX(LORDetail!$D$2:$D$930,U1486)</f>
        <v>51.458861645822601</v>
      </c>
      <c r="X1486">
        <f>INDEX(LORDetail!$E$2:$E$930,U1486)</f>
        <v>-0.97178441753668099</v>
      </c>
      <c r="Y1486">
        <f>INDEX(LORDetail!$G$2:$G$930,U1486)</f>
        <v>35.942270000000001</v>
      </c>
      <c r="Z1486">
        <f t="shared" si="490"/>
        <v>147.32731336142751</v>
      </c>
      <c r="AA1486" s="29">
        <f t="shared" si="491"/>
        <v>15.526007392967585</v>
      </c>
      <c r="AB1486">
        <f t="shared" si="492"/>
        <v>0.10538444663603379</v>
      </c>
      <c r="AC1486" s="32">
        <f t="shared" si="493"/>
        <v>51.458765162961413</v>
      </c>
      <c r="AD1486" s="32">
        <f t="shared" si="494"/>
        <v>-0.96989049409959394</v>
      </c>
      <c r="AE1486" s="34">
        <f t="shared" si="495"/>
        <v>35.860376892245064</v>
      </c>
      <c r="AF1486" s="36" t="str">
        <f t="shared" ref="AF1486:AF1549" si="506">A1486</f>
        <v>PADTON</v>
      </c>
      <c r="AG1486" s="36" t="str">
        <f t="shared" ref="AG1486:AG1549" si="507">B1486</f>
        <v>RDNGSTN</v>
      </c>
      <c r="AH1486" s="36">
        <f t="shared" si="504"/>
        <v>1482</v>
      </c>
      <c r="AI1486" s="42">
        <f t="shared" si="505"/>
        <v>57468.6</v>
      </c>
      <c r="AJ1486" s="43">
        <f t="shared" si="500"/>
        <v>3.6708936078170895</v>
      </c>
      <c r="AK1486" s="43">
        <f t="shared" si="501"/>
        <v>-0.21593491810688778</v>
      </c>
      <c r="AL1486" s="36">
        <f t="shared" si="502"/>
        <v>51.458765162961413</v>
      </c>
      <c r="AM1486" s="36">
        <v>1</v>
      </c>
      <c r="AN1486" s="36">
        <f t="shared" si="503"/>
        <v>-0.96989049409959394</v>
      </c>
      <c r="AO1486" s="36">
        <v>4</v>
      </c>
      <c r="AP1486" s="42">
        <f>INT(AI1486/1000)*1000</f>
        <v>57000</v>
      </c>
      <c r="AQ1486" s="42">
        <f>MOD(AI1486,1000)</f>
        <v>468.59999999999854</v>
      </c>
      <c r="AR1486" s="42">
        <f>MOD(AI1487,1000)-0.2+(AP1487-AP1486)</f>
        <v>471.8</v>
      </c>
    </row>
    <row r="1487" spans="1:44" x14ac:dyDescent="0.25">
      <c r="A1487" s="32" t="s">
        <v>0</v>
      </c>
      <c r="B1487" s="33" t="s">
        <v>1</v>
      </c>
      <c r="C1487" s="32">
        <v>1483</v>
      </c>
      <c r="D1487">
        <f>MATCH(C1487,TrainRun!$AG$2:$AG$148,1)</f>
        <v>146</v>
      </c>
      <c r="E1487">
        <f>INT(INDEX(TrainRun!$AD$2:$AD$148,'By Second'!D1487))</f>
        <v>1472</v>
      </c>
      <c r="F1487">
        <f>IF(E1487=0,0,INDEX(TrainRun!$AE$2:$AE$148,'By Second'!D1487))</f>
        <v>5.83024278888597</v>
      </c>
      <c r="G1487">
        <f>INDEX(TrainRun!$AF$2:$AF$148,'By Second'!D1487)</f>
        <v>57422.06565924755</v>
      </c>
      <c r="H1487">
        <f t="shared" si="486"/>
        <v>147</v>
      </c>
      <c r="I1487">
        <f>INT(INDEX(TrainRun!$AD$2:$AD$148,'By Second'!H1487))</f>
        <v>1499</v>
      </c>
      <c r="J1487">
        <f>INDEX(TrainRun!$AE$2:$AE$148,'By Second'!H1487)</f>
        <v>0</v>
      </c>
      <c r="K1487">
        <f t="shared" si="483"/>
        <v>27</v>
      </c>
      <c r="L1487">
        <f t="shared" si="484"/>
        <v>-5.83024278888597</v>
      </c>
      <c r="M1487">
        <f t="shared" si="487"/>
        <v>-0.21593491810688778</v>
      </c>
      <c r="N1487" s="32">
        <f t="shared" si="488"/>
        <v>3.4549586897102018</v>
      </c>
      <c r="O1487" s="29">
        <f t="shared" si="485"/>
        <v>57471.98096608268</v>
      </c>
      <c r="P1487">
        <f>MATCH(O1487,LORDetail!$B$2:$B$930,1)</f>
        <v>334</v>
      </c>
      <c r="Q1487">
        <f>INDEX(LORDetail!$B$2:$B$930,P1487)</f>
        <v>57453</v>
      </c>
      <c r="R1487">
        <f>INDEX(LORDetail!$D$2:$D$930,P1487)</f>
        <v>51.458753797416854</v>
      </c>
      <c r="S1487">
        <f>INDEX(LORDetail!$E$2:$E$930,P1487)</f>
        <v>-0.96966739259790646</v>
      </c>
      <c r="T1487">
        <f>INDEX(LORDetail!$G$2:$G$930,P1487)</f>
        <v>35.850729999999999</v>
      </c>
      <c r="U1487">
        <f t="shared" si="489"/>
        <v>335</v>
      </c>
      <c r="V1487">
        <f>INDEX(LORDetail!$B$2:$B$930,U1487)</f>
        <v>57600.327313361428</v>
      </c>
      <c r="W1487">
        <f>INDEX(LORDetail!$D$2:$D$930,U1487)</f>
        <v>51.458861645822601</v>
      </c>
      <c r="X1487">
        <f>INDEX(LORDetail!$E$2:$E$930,U1487)</f>
        <v>-0.97178441753668099</v>
      </c>
      <c r="Y1487">
        <f>INDEX(LORDetail!$G$2:$G$930,U1487)</f>
        <v>35.942270000000001</v>
      </c>
      <c r="Z1487">
        <f t="shared" si="490"/>
        <v>147.32731336142751</v>
      </c>
      <c r="AA1487" s="29">
        <f t="shared" si="491"/>
        <v>18.980966082679515</v>
      </c>
      <c r="AB1487">
        <f t="shared" si="492"/>
        <v>0.1288353506869081</v>
      </c>
      <c r="AC1487" s="32">
        <f t="shared" si="493"/>
        <v>51.458767692104033</v>
      </c>
      <c r="AD1487" s="32">
        <f t="shared" si="494"/>
        <v>-0.96994014024830644</v>
      </c>
      <c r="AE1487" s="34">
        <f t="shared" si="495"/>
        <v>35.862523588001878</v>
      </c>
      <c r="AF1487" s="36" t="str">
        <f t="shared" si="506"/>
        <v>PADTON</v>
      </c>
      <c r="AG1487" s="36" t="str">
        <f t="shared" si="507"/>
        <v>RDNGSTN</v>
      </c>
      <c r="AH1487" s="36">
        <f t="shared" si="504"/>
        <v>1483</v>
      </c>
      <c r="AI1487" s="42">
        <f t="shared" si="505"/>
        <v>57472</v>
      </c>
      <c r="AJ1487" s="43">
        <f t="shared" si="500"/>
        <v>3.4549586897102018</v>
      </c>
      <c r="AK1487" s="43">
        <f t="shared" si="501"/>
        <v>-0.21593491810688778</v>
      </c>
      <c r="AL1487" s="36">
        <f t="shared" si="502"/>
        <v>51.458767692104033</v>
      </c>
      <c r="AM1487" s="36">
        <v>1</v>
      </c>
      <c r="AN1487" s="36">
        <f t="shared" si="503"/>
        <v>-0.96994014024830644</v>
      </c>
      <c r="AO1487" s="36">
        <v>4</v>
      </c>
      <c r="AP1487" s="42">
        <f>INT(AI1487/1000)*1000</f>
        <v>57000</v>
      </c>
      <c r="AQ1487" s="42">
        <f>MOD(AI1487,1000)</f>
        <v>472</v>
      </c>
      <c r="AR1487" s="42">
        <f>MOD(AI1488,1000)-0.2+(AP1488-AP1487)</f>
        <v>474.9999999999971</v>
      </c>
    </row>
    <row r="1488" spans="1:44" x14ac:dyDescent="0.25">
      <c r="A1488" s="32" t="s">
        <v>0</v>
      </c>
      <c r="B1488" s="33" t="s">
        <v>1</v>
      </c>
      <c r="C1488" s="32">
        <v>1484</v>
      </c>
      <c r="D1488">
        <f>MATCH(C1488,TrainRun!$AG$2:$AG$148,1)</f>
        <v>146</v>
      </c>
      <c r="E1488">
        <f>INT(INDEX(TrainRun!$AD$2:$AD$148,'By Second'!D1488))</f>
        <v>1472</v>
      </c>
      <c r="F1488">
        <f>IF(E1488=0,0,INDEX(TrainRun!$AE$2:$AE$148,'By Second'!D1488))</f>
        <v>5.83024278888597</v>
      </c>
      <c r="G1488">
        <f>INDEX(TrainRun!$AF$2:$AF$148,'By Second'!D1488)</f>
        <v>57422.06565924755</v>
      </c>
      <c r="H1488">
        <f t="shared" si="486"/>
        <v>147</v>
      </c>
      <c r="I1488">
        <f>INT(INDEX(TrainRun!$AD$2:$AD$148,'By Second'!H1488))</f>
        <v>1499</v>
      </c>
      <c r="J1488">
        <f>INDEX(TrainRun!$AE$2:$AE$148,'By Second'!H1488)</f>
        <v>0</v>
      </c>
      <c r="K1488">
        <f t="shared" si="483"/>
        <v>27</v>
      </c>
      <c r="L1488">
        <f t="shared" si="484"/>
        <v>-5.83024278888597</v>
      </c>
      <c r="M1488">
        <f t="shared" si="487"/>
        <v>-0.21593491810688778</v>
      </c>
      <c r="N1488" s="32">
        <f t="shared" si="488"/>
        <v>3.2390237716033141</v>
      </c>
      <c r="O1488" s="29">
        <f t="shared" si="485"/>
        <v>57475.219989854282</v>
      </c>
      <c r="P1488">
        <f>MATCH(O1488,LORDetail!$B$2:$B$930,1)</f>
        <v>334</v>
      </c>
      <c r="Q1488">
        <f>INDEX(LORDetail!$B$2:$B$930,P1488)</f>
        <v>57453</v>
      </c>
      <c r="R1488">
        <f>INDEX(LORDetail!$D$2:$D$930,P1488)</f>
        <v>51.458753797416854</v>
      </c>
      <c r="S1488">
        <f>INDEX(LORDetail!$E$2:$E$930,P1488)</f>
        <v>-0.96966739259790646</v>
      </c>
      <c r="T1488">
        <f>INDEX(LORDetail!$G$2:$G$930,P1488)</f>
        <v>35.850729999999999</v>
      </c>
      <c r="U1488">
        <f t="shared" si="489"/>
        <v>335</v>
      </c>
      <c r="V1488">
        <f>INDEX(LORDetail!$B$2:$B$930,U1488)</f>
        <v>57600.327313361428</v>
      </c>
      <c r="W1488">
        <f>INDEX(LORDetail!$D$2:$D$930,U1488)</f>
        <v>51.458861645822601</v>
      </c>
      <c r="X1488">
        <f>INDEX(LORDetail!$E$2:$E$930,U1488)</f>
        <v>-0.97178441753668099</v>
      </c>
      <c r="Y1488">
        <f>INDEX(LORDetail!$G$2:$G$930,U1488)</f>
        <v>35.942270000000001</v>
      </c>
      <c r="Z1488">
        <f t="shared" si="490"/>
        <v>147.32731336142751</v>
      </c>
      <c r="AA1488" s="29">
        <f t="shared" si="491"/>
        <v>22.219989854282176</v>
      </c>
      <c r="AB1488">
        <f t="shared" si="492"/>
        <v>0.15082057323458734</v>
      </c>
      <c r="AC1488" s="32">
        <f t="shared" si="493"/>
        <v>51.45877006317523</v>
      </c>
      <c r="AD1488" s="32">
        <f t="shared" si="494"/>
        <v>-0.96998668351272432</v>
      </c>
      <c r="AE1488" s="34">
        <f t="shared" si="495"/>
        <v>35.864536115273893</v>
      </c>
      <c r="AF1488" s="36" t="str">
        <f t="shared" si="506"/>
        <v>PADTON</v>
      </c>
      <c r="AG1488" s="36" t="str">
        <f t="shared" si="507"/>
        <v>RDNGSTN</v>
      </c>
      <c r="AH1488" s="36">
        <f t="shared" si="504"/>
        <v>1484</v>
      </c>
      <c r="AI1488" s="42">
        <f t="shared" si="505"/>
        <v>57475.199999999997</v>
      </c>
      <c r="AJ1488" s="43">
        <f t="shared" si="500"/>
        <v>3.2390237716033141</v>
      </c>
      <c r="AK1488" s="43">
        <f t="shared" si="501"/>
        <v>-0.21593491810688778</v>
      </c>
      <c r="AL1488" s="36">
        <f t="shared" si="502"/>
        <v>51.45877006317523</v>
      </c>
      <c r="AM1488" s="36">
        <v>1</v>
      </c>
      <c r="AN1488" s="36">
        <f t="shared" si="503"/>
        <v>-0.96998668351272432</v>
      </c>
      <c r="AO1488" s="36">
        <v>4</v>
      </c>
      <c r="AP1488" s="42">
        <f>INT(AI1488/1000)*1000</f>
        <v>57000</v>
      </c>
      <c r="AQ1488" s="42">
        <f>MOD(AI1488,1000)</f>
        <v>475.19999999999709</v>
      </c>
      <c r="AR1488" s="42">
        <f>MOD(AI1489,1000)-0.2+(AP1489-AP1488)</f>
        <v>477.9999999999971</v>
      </c>
    </row>
    <row r="1489" spans="1:44" x14ac:dyDescent="0.25">
      <c r="A1489" s="32" t="s">
        <v>0</v>
      </c>
      <c r="B1489" s="33" t="s">
        <v>1</v>
      </c>
      <c r="C1489" s="32">
        <v>1485</v>
      </c>
      <c r="D1489">
        <f>MATCH(C1489,TrainRun!$AG$2:$AG$148,1)</f>
        <v>146</v>
      </c>
      <c r="E1489">
        <f>INT(INDEX(TrainRun!$AD$2:$AD$148,'By Second'!D1489))</f>
        <v>1472</v>
      </c>
      <c r="F1489">
        <f>IF(E1489=0,0,INDEX(TrainRun!$AE$2:$AE$148,'By Second'!D1489))</f>
        <v>5.83024278888597</v>
      </c>
      <c r="G1489">
        <f>INDEX(TrainRun!$AF$2:$AF$148,'By Second'!D1489)</f>
        <v>57422.06565924755</v>
      </c>
      <c r="H1489">
        <f t="shared" si="486"/>
        <v>147</v>
      </c>
      <c r="I1489">
        <f>INT(INDEX(TrainRun!$AD$2:$AD$148,'By Second'!H1489))</f>
        <v>1499</v>
      </c>
      <c r="J1489">
        <f>INDEX(TrainRun!$AE$2:$AE$148,'By Second'!H1489)</f>
        <v>0</v>
      </c>
      <c r="K1489">
        <f t="shared" si="483"/>
        <v>27</v>
      </c>
      <c r="L1489">
        <f t="shared" si="484"/>
        <v>-5.83024278888597</v>
      </c>
      <c r="M1489">
        <f t="shared" si="487"/>
        <v>-0.21593491810688778</v>
      </c>
      <c r="N1489" s="32">
        <f t="shared" si="488"/>
        <v>3.0230888534964264</v>
      </c>
      <c r="O1489" s="29">
        <f t="shared" si="485"/>
        <v>57478.243078707776</v>
      </c>
      <c r="P1489">
        <f>MATCH(O1489,LORDetail!$B$2:$B$930,1)</f>
        <v>334</v>
      </c>
      <c r="Q1489">
        <f>INDEX(LORDetail!$B$2:$B$930,P1489)</f>
        <v>57453</v>
      </c>
      <c r="R1489">
        <f>INDEX(LORDetail!$D$2:$D$930,P1489)</f>
        <v>51.458753797416854</v>
      </c>
      <c r="S1489">
        <f>INDEX(LORDetail!$E$2:$E$930,P1489)</f>
        <v>-0.96966739259790646</v>
      </c>
      <c r="T1489">
        <f>INDEX(LORDetail!$G$2:$G$930,P1489)</f>
        <v>35.850729999999999</v>
      </c>
      <c r="U1489">
        <f t="shared" si="489"/>
        <v>335</v>
      </c>
      <c r="V1489">
        <f>INDEX(LORDetail!$B$2:$B$930,U1489)</f>
        <v>57600.327313361428</v>
      </c>
      <c r="W1489">
        <f>INDEX(LORDetail!$D$2:$D$930,U1489)</f>
        <v>51.458861645822601</v>
      </c>
      <c r="X1489">
        <f>INDEX(LORDetail!$E$2:$E$930,U1489)</f>
        <v>-0.97178441753668099</v>
      </c>
      <c r="Y1489">
        <f>INDEX(LORDetail!$G$2:$G$930,U1489)</f>
        <v>35.942270000000001</v>
      </c>
      <c r="Z1489">
        <f t="shared" si="490"/>
        <v>147.32731336142751</v>
      </c>
      <c r="AA1489" s="29">
        <f t="shared" si="491"/>
        <v>25.243078707775567</v>
      </c>
      <c r="AB1489">
        <f t="shared" si="492"/>
        <v>0.1713401142790715</v>
      </c>
      <c r="AC1489" s="32">
        <f t="shared" si="493"/>
        <v>51.458772276175019</v>
      </c>
      <c r="AD1489" s="32">
        <f t="shared" si="494"/>
        <v>-0.97003012389284771</v>
      </c>
      <c r="AE1489" s="34">
        <f t="shared" si="495"/>
        <v>35.866414474061102</v>
      </c>
      <c r="AF1489" s="36" t="str">
        <f t="shared" si="506"/>
        <v>PADTON</v>
      </c>
      <c r="AG1489" s="36" t="str">
        <f t="shared" si="507"/>
        <v>RDNGSTN</v>
      </c>
      <c r="AH1489" s="36">
        <f t="shared" si="504"/>
        <v>1485</v>
      </c>
      <c r="AI1489" s="42">
        <f t="shared" si="505"/>
        <v>57478.2</v>
      </c>
      <c r="AJ1489" s="43">
        <f t="shared" si="500"/>
        <v>3.0230888534964264</v>
      </c>
      <c r="AK1489" s="43">
        <f t="shared" si="501"/>
        <v>-0.21593491810688778</v>
      </c>
      <c r="AL1489" s="36">
        <f t="shared" si="502"/>
        <v>51.458772276175019</v>
      </c>
      <c r="AM1489" s="36">
        <v>1</v>
      </c>
      <c r="AN1489" s="36">
        <f t="shared" si="503"/>
        <v>-0.97003012389284771</v>
      </c>
      <c r="AO1489" s="36">
        <v>4</v>
      </c>
      <c r="AP1489" s="42">
        <f>INT(AI1489/1000)*1000</f>
        <v>57000</v>
      </c>
      <c r="AQ1489" s="42">
        <f>MOD(AI1489,1000)</f>
        <v>478.19999999999709</v>
      </c>
      <c r="AR1489" s="42">
        <f>MOD(AI1490,1000)-0.2+(AP1490-AP1489)</f>
        <v>480.8</v>
      </c>
    </row>
    <row r="1490" spans="1:44" x14ac:dyDescent="0.25">
      <c r="A1490" s="32" t="s">
        <v>0</v>
      </c>
      <c r="B1490" s="33" t="s">
        <v>1</v>
      </c>
      <c r="C1490" s="32">
        <v>1486</v>
      </c>
      <c r="D1490">
        <f>MATCH(C1490,TrainRun!$AG$2:$AG$148,1)</f>
        <v>146</v>
      </c>
      <c r="E1490">
        <f>INT(INDEX(TrainRun!$AD$2:$AD$148,'By Second'!D1490))</f>
        <v>1472</v>
      </c>
      <c r="F1490">
        <f>IF(E1490=0,0,INDEX(TrainRun!$AE$2:$AE$148,'By Second'!D1490))</f>
        <v>5.83024278888597</v>
      </c>
      <c r="G1490">
        <f>INDEX(TrainRun!$AF$2:$AF$148,'By Second'!D1490)</f>
        <v>57422.06565924755</v>
      </c>
      <c r="H1490">
        <f t="shared" si="486"/>
        <v>147</v>
      </c>
      <c r="I1490">
        <f>INT(INDEX(TrainRun!$AD$2:$AD$148,'By Second'!H1490))</f>
        <v>1499</v>
      </c>
      <c r="J1490">
        <f>INDEX(TrainRun!$AE$2:$AE$148,'By Second'!H1490)</f>
        <v>0</v>
      </c>
      <c r="K1490">
        <f t="shared" si="483"/>
        <v>27</v>
      </c>
      <c r="L1490">
        <f t="shared" si="484"/>
        <v>-5.83024278888597</v>
      </c>
      <c r="M1490">
        <f t="shared" si="487"/>
        <v>-0.21593491810688778</v>
      </c>
      <c r="N1490" s="32">
        <f t="shared" si="488"/>
        <v>2.8071539353895387</v>
      </c>
      <c r="O1490" s="29">
        <f t="shared" si="485"/>
        <v>57481.050232643167</v>
      </c>
      <c r="P1490">
        <f>MATCH(O1490,LORDetail!$B$2:$B$930,1)</f>
        <v>334</v>
      </c>
      <c r="Q1490">
        <f>INDEX(LORDetail!$B$2:$B$930,P1490)</f>
        <v>57453</v>
      </c>
      <c r="R1490">
        <f>INDEX(LORDetail!$D$2:$D$930,P1490)</f>
        <v>51.458753797416854</v>
      </c>
      <c r="S1490">
        <f>INDEX(LORDetail!$E$2:$E$930,P1490)</f>
        <v>-0.96966739259790646</v>
      </c>
      <c r="T1490">
        <f>INDEX(LORDetail!$G$2:$G$930,P1490)</f>
        <v>35.850729999999999</v>
      </c>
      <c r="U1490">
        <f t="shared" si="489"/>
        <v>335</v>
      </c>
      <c r="V1490">
        <f>INDEX(LORDetail!$B$2:$B$930,U1490)</f>
        <v>57600.327313361428</v>
      </c>
      <c r="W1490">
        <f>INDEX(LORDetail!$D$2:$D$930,U1490)</f>
        <v>51.458861645822601</v>
      </c>
      <c r="X1490">
        <f>INDEX(LORDetail!$E$2:$E$930,U1490)</f>
        <v>-0.97178441753668099</v>
      </c>
      <c r="Y1490">
        <f>INDEX(LORDetail!$G$2:$G$930,U1490)</f>
        <v>35.942270000000001</v>
      </c>
      <c r="Z1490">
        <f t="shared" si="490"/>
        <v>147.32731336142751</v>
      </c>
      <c r="AA1490" s="29">
        <f t="shared" si="491"/>
        <v>28.050232643166964</v>
      </c>
      <c r="AB1490">
        <f t="shared" si="492"/>
        <v>0.19039397382040996</v>
      </c>
      <c r="AC1490" s="32">
        <f t="shared" si="493"/>
        <v>51.458774331103392</v>
      </c>
      <c r="AD1490" s="32">
        <f t="shared" si="494"/>
        <v>-0.9700704613886767</v>
      </c>
      <c r="AE1490" s="34">
        <f t="shared" si="495"/>
        <v>35.86815866436352</v>
      </c>
      <c r="AF1490" s="36" t="str">
        <f t="shared" si="506"/>
        <v>PADTON</v>
      </c>
      <c r="AG1490" s="36" t="str">
        <f t="shared" si="507"/>
        <v>RDNGSTN</v>
      </c>
      <c r="AH1490" s="36">
        <f t="shared" si="504"/>
        <v>1486</v>
      </c>
      <c r="AI1490" s="42">
        <f t="shared" si="505"/>
        <v>57481</v>
      </c>
      <c r="AJ1490" s="43">
        <f t="shared" si="500"/>
        <v>2.8071539353895387</v>
      </c>
      <c r="AK1490" s="43">
        <f t="shared" si="501"/>
        <v>-0.21593491810688778</v>
      </c>
      <c r="AL1490" s="36">
        <f t="shared" si="502"/>
        <v>51.458774331103392</v>
      </c>
      <c r="AM1490" s="36">
        <v>1</v>
      </c>
      <c r="AN1490" s="36">
        <f t="shared" si="503"/>
        <v>-0.9700704613886767</v>
      </c>
      <c r="AO1490" s="36">
        <v>4</v>
      </c>
      <c r="AP1490" s="42">
        <f>INT(AI1490/1000)*1000</f>
        <v>57000</v>
      </c>
      <c r="AQ1490" s="42">
        <f>MOD(AI1490,1000)</f>
        <v>481</v>
      </c>
      <c r="AR1490" s="42">
        <f>MOD(AI1491,1000)-0.2+(AP1491-AP1490)</f>
        <v>483.39999999999856</v>
      </c>
    </row>
    <row r="1491" spans="1:44" x14ac:dyDescent="0.25">
      <c r="A1491" s="32" t="s">
        <v>0</v>
      </c>
      <c r="B1491" s="33" t="s">
        <v>1</v>
      </c>
      <c r="C1491" s="32">
        <v>1487</v>
      </c>
      <c r="D1491">
        <f>MATCH(C1491,TrainRun!$AG$2:$AG$148,1)</f>
        <v>146</v>
      </c>
      <c r="E1491">
        <f>INT(INDEX(TrainRun!$AD$2:$AD$148,'By Second'!D1491))</f>
        <v>1472</v>
      </c>
      <c r="F1491">
        <f>IF(E1491=0,0,INDEX(TrainRun!$AE$2:$AE$148,'By Second'!D1491))</f>
        <v>5.83024278888597</v>
      </c>
      <c r="G1491">
        <f>INDEX(TrainRun!$AF$2:$AF$148,'By Second'!D1491)</f>
        <v>57422.06565924755</v>
      </c>
      <c r="H1491">
        <f t="shared" si="486"/>
        <v>147</v>
      </c>
      <c r="I1491">
        <f>INT(INDEX(TrainRun!$AD$2:$AD$148,'By Second'!H1491))</f>
        <v>1499</v>
      </c>
      <c r="J1491">
        <f>INDEX(TrainRun!$AE$2:$AE$148,'By Second'!H1491)</f>
        <v>0</v>
      </c>
      <c r="K1491">
        <f t="shared" si="483"/>
        <v>27</v>
      </c>
      <c r="L1491">
        <f t="shared" si="484"/>
        <v>-5.83024278888597</v>
      </c>
      <c r="M1491">
        <f t="shared" si="487"/>
        <v>-0.21593491810688778</v>
      </c>
      <c r="N1491" s="32">
        <f t="shared" si="488"/>
        <v>2.591219017282651</v>
      </c>
      <c r="O1491" s="29">
        <f t="shared" si="485"/>
        <v>57483.641451660449</v>
      </c>
      <c r="P1491">
        <f>MATCH(O1491,LORDetail!$B$2:$B$930,1)</f>
        <v>334</v>
      </c>
      <c r="Q1491">
        <f>INDEX(LORDetail!$B$2:$B$930,P1491)</f>
        <v>57453</v>
      </c>
      <c r="R1491">
        <f>INDEX(LORDetail!$D$2:$D$930,P1491)</f>
        <v>51.458753797416854</v>
      </c>
      <c r="S1491">
        <f>INDEX(LORDetail!$E$2:$E$930,P1491)</f>
        <v>-0.96966739259790646</v>
      </c>
      <c r="T1491">
        <f>INDEX(LORDetail!$G$2:$G$930,P1491)</f>
        <v>35.850729999999999</v>
      </c>
      <c r="U1491">
        <f t="shared" si="489"/>
        <v>335</v>
      </c>
      <c r="V1491">
        <f>INDEX(LORDetail!$B$2:$B$930,U1491)</f>
        <v>57600.327313361428</v>
      </c>
      <c r="W1491">
        <f>INDEX(LORDetail!$D$2:$D$930,U1491)</f>
        <v>51.458861645822601</v>
      </c>
      <c r="X1491">
        <f>INDEX(LORDetail!$E$2:$E$930,U1491)</f>
        <v>-0.97178441753668099</v>
      </c>
      <c r="Y1491">
        <f>INDEX(LORDetail!$G$2:$G$930,U1491)</f>
        <v>35.942270000000001</v>
      </c>
      <c r="Z1491">
        <f t="shared" si="490"/>
        <v>147.32731336142751</v>
      </c>
      <c r="AA1491" s="29">
        <f t="shared" si="491"/>
        <v>30.641451660449093</v>
      </c>
      <c r="AB1491">
        <f t="shared" si="492"/>
        <v>0.20798215185855334</v>
      </c>
      <c r="AC1491" s="32">
        <f t="shared" si="493"/>
        <v>51.458776227960357</v>
      </c>
      <c r="AD1491" s="32">
        <f t="shared" si="494"/>
        <v>-0.97010769600021096</v>
      </c>
      <c r="AE1491" s="34">
        <f t="shared" si="495"/>
        <v>35.869768686181132</v>
      </c>
      <c r="AF1491" s="36" t="str">
        <f t="shared" si="506"/>
        <v>PADTON</v>
      </c>
      <c r="AG1491" s="36" t="str">
        <f t="shared" si="507"/>
        <v>RDNGSTN</v>
      </c>
      <c r="AH1491" s="36">
        <f t="shared" si="504"/>
        <v>1487</v>
      </c>
      <c r="AI1491" s="42">
        <f t="shared" si="505"/>
        <v>57483.6</v>
      </c>
      <c r="AJ1491" s="43">
        <f t="shared" si="500"/>
        <v>2.591219017282651</v>
      </c>
      <c r="AK1491" s="43">
        <f t="shared" si="501"/>
        <v>-0.21593491810688778</v>
      </c>
      <c r="AL1491" s="36">
        <f t="shared" si="502"/>
        <v>51.458776227960357</v>
      </c>
      <c r="AM1491" s="36">
        <v>1</v>
      </c>
      <c r="AN1491" s="36">
        <f t="shared" si="503"/>
        <v>-0.97010769600021096</v>
      </c>
      <c r="AO1491" s="36">
        <v>4</v>
      </c>
      <c r="AP1491" s="42">
        <f>INT(AI1491/1000)*1000</f>
        <v>57000</v>
      </c>
      <c r="AQ1491" s="42">
        <f>MOD(AI1491,1000)</f>
        <v>483.59999999999854</v>
      </c>
      <c r="AR1491" s="42">
        <f>MOD(AI1492,1000)-0.2+(AP1492-AP1491)</f>
        <v>485.8</v>
      </c>
    </row>
    <row r="1492" spans="1:44" x14ac:dyDescent="0.25">
      <c r="A1492" s="32" t="s">
        <v>0</v>
      </c>
      <c r="B1492" s="33" t="s">
        <v>1</v>
      </c>
      <c r="C1492" s="32">
        <v>1488</v>
      </c>
      <c r="D1492">
        <f>MATCH(C1492,TrainRun!$AG$2:$AG$148,1)</f>
        <v>146</v>
      </c>
      <c r="E1492">
        <f>INT(INDEX(TrainRun!$AD$2:$AD$148,'By Second'!D1492))</f>
        <v>1472</v>
      </c>
      <c r="F1492">
        <f>IF(E1492=0,0,INDEX(TrainRun!$AE$2:$AE$148,'By Second'!D1492))</f>
        <v>5.83024278888597</v>
      </c>
      <c r="G1492">
        <f>INDEX(TrainRun!$AF$2:$AF$148,'By Second'!D1492)</f>
        <v>57422.06565924755</v>
      </c>
      <c r="H1492">
        <f t="shared" si="486"/>
        <v>147</v>
      </c>
      <c r="I1492">
        <f>INT(INDEX(TrainRun!$AD$2:$AD$148,'By Second'!H1492))</f>
        <v>1499</v>
      </c>
      <c r="J1492">
        <f>INDEX(TrainRun!$AE$2:$AE$148,'By Second'!H1492)</f>
        <v>0</v>
      </c>
      <c r="K1492">
        <f t="shared" si="483"/>
        <v>27</v>
      </c>
      <c r="L1492">
        <f t="shared" si="484"/>
        <v>-5.83024278888597</v>
      </c>
      <c r="M1492">
        <f t="shared" si="487"/>
        <v>-0.21593491810688778</v>
      </c>
      <c r="N1492" s="32">
        <f t="shared" si="488"/>
        <v>2.3752840991757633</v>
      </c>
      <c r="O1492" s="29">
        <f t="shared" si="485"/>
        <v>57486.016735759622</v>
      </c>
      <c r="P1492">
        <f>MATCH(O1492,LORDetail!$B$2:$B$930,1)</f>
        <v>334</v>
      </c>
      <c r="Q1492">
        <f>INDEX(LORDetail!$B$2:$B$930,P1492)</f>
        <v>57453</v>
      </c>
      <c r="R1492">
        <f>INDEX(LORDetail!$D$2:$D$930,P1492)</f>
        <v>51.458753797416854</v>
      </c>
      <c r="S1492">
        <f>INDEX(LORDetail!$E$2:$E$930,P1492)</f>
        <v>-0.96966739259790646</v>
      </c>
      <c r="T1492">
        <f>INDEX(LORDetail!$G$2:$G$930,P1492)</f>
        <v>35.850729999999999</v>
      </c>
      <c r="U1492">
        <f t="shared" si="489"/>
        <v>335</v>
      </c>
      <c r="V1492">
        <f>INDEX(LORDetail!$B$2:$B$930,U1492)</f>
        <v>57600.327313361428</v>
      </c>
      <c r="W1492">
        <f>INDEX(LORDetail!$D$2:$D$930,U1492)</f>
        <v>51.458861645822601</v>
      </c>
      <c r="X1492">
        <f>INDEX(LORDetail!$E$2:$E$930,U1492)</f>
        <v>-0.97178441753668099</v>
      </c>
      <c r="Y1492">
        <f>INDEX(LORDetail!$G$2:$G$930,U1492)</f>
        <v>35.942270000000001</v>
      </c>
      <c r="Z1492">
        <f t="shared" si="490"/>
        <v>147.32731336142751</v>
      </c>
      <c r="AA1492" s="29">
        <f t="shared" si="491"/>
        <v>33.016735759621952</v>
      </c>
      <c r="AB1492">
        <f t="shared" si="492"/>
        <v>0.22410464839350167</v>
      </c>
      <c r="AC1492" s="32">
        <f t="shared" si="493"/>
        <v>51.458777966745906</v>
      </c>
      <c r="AD1492" s="32">
        <f t="shared" si="494"/>
        <v>-0.97014182772745083</v>
      </c>
      <c r="AE1492" s="34">
        <f t="shared" si="495"/>
        <v>35.871244539513938</v>
      </c>
      <c r="AF1492" s="36" t="str">
        <f t="shared" si="506"/>
        <v>PADTON</v>
      </c>
      <c r="AG1492" s="36" t="str">
        <f t="shared" si="507"/>
        <v>RDNGSTN</v>
      </c>
      <c r="AH1492" s="36">
        <f t="shared" si="504"/>
        <v>1488</v>
      </c>
      <c r="AI1492" s="42">
        <f t="shared" si="505"/>
        <v>57486</v>
      </c>
      <c r="AJ1492" s="43">
        <f t="shared" si="500"/>
        <v>2.3752840991757633</v>
      </c>
      <c r="AK1492" s="43">
        <f t="shared" si="501"/>
        <v>-0.21593491810688778</v>
      </c>
      <c r="AL1492" s="36">
        <f t="shared" si="502"/>
        <v>51.458777966745906</v>
      </c>
      <c r="AM1492" s="36">
        <v>1</v>
      </c>
      <c r="AN1492" s="36">
        <f t="shared" si="503"/>
        <v>-0.97014182772745083</v>
      </c>
      <c r="AO1492" s="36">
        <v>4</v>
      </c>
      <c r="AP1492" s="42">
        <f>INT(AI1492/1000)*1000</f>
        <v>57000</v>
      </c>
      <c r="AQ1492" s="42">
        <f>MOD(AI1492,1000)</f>
        <v>486</v>
      </c>
      <c r="AR1492" s="42">
        <f>MOD(AI1493,1000)-0.2+(AP1493-AP1492)</f>
        <v>487.9999999999971</v>
      </c>
    </row>
    <row r="1493" spans="1:44" x14ac:dyDescent="0.25">
      <c r="A1493" s="32" t="s">
        <v>0</v>
      </c>
      <c r="B1493" s="33" t="s">
        <v>1</v>
      </c>
      <c r="C1493" s="32">
        <v>1489</v>
      </c>
      <c r="D1493">
        <f>MATCH(C1493,TrainRun!$AG$2:$AG$148,1)</f>
        <v>146</v>
      </c>
      <c r="E1493">
        <f>INT(INDEX(TrainRun!$AD$2:$AD$148,'By Second'!D1493))</f>
        <v>1472</v>
      </c>
      <c r="F1493">
        <f>IF(E1493=0,0,INDEX(TrainRun!$AE$2:$AE$148,'By Second'!D1493))</f>
        <v>5.83024278888597</v>
      </c>
      <c r="G1493">
        <f>INDEX(TrainRun!$AF$2:$AF$148,'By Second'!D1493)</f>
        <v>57422.06565924755</v>
      </c>
      <c r="H1493">
        <f t="shared" si="486"/>
        <v>147</v>
      </c>
      <c r="I1493">
        <f>INT(INDEX(TrainRun!$AD$2:$AD$148,'By Second'!H1493))</f>
        <v>1499</v>
      </c>
      <c r="J1493">
        <f>INDEX(TrainRun!$AE$2:$AE$148,'By Second'!H1493)</f>
        <v>0</v>
      </c>
      <c r="K1493">
        <f t="shared" si="483"/>
        <v>27</v>
      </c>
      <c r="L1493">
        <f t="shared" si="484"/>
        <v>-5.83024278888597</v>
      </c>
      <c r="M1493">
        <f t="shared" si="487"/>
        <v>-0.21593491810688778</v>
      </c>
      <c r="N1493" s="32">
        <f t="shared" si="488"/>
        <v>2.1593491810688756</v>
      </c>
      <c r="O1493" s="29">
        <f t="shared" si="485"/>
        <v>57488.176084940693</v>
      </c>
      <c r="P1493">
        <f>MATCH(O1493,LORDetail!$B$2:$B$930,1)</f>
        <v>334</v>
      </c>
      <c r="Q1493">
        <f>INDEX(LORDetail!$B$2:$B$930,P1493)</f>
        <v>57453</v>
      </c>
      <c r="R1493">
        <f>INDEX(LORDetail!$D$2:$D$930,P1493)</f>
        <v>51.458753797416854</v>
      </c>
      <c r="S1493">
        <f>INDEX(LORDetail!$E$2:$E$930,P1493)</f>
        <v>-0.96966739259790646</v>
      </c>
      <c r="T1493">
        <f>INDEX(LORDetail!$G$2:$G$930,P1493)</f>
        <v>35.850729999999999</v>
      </c>
      <c r="U1493">
        <f t="shared" si="489"/>
        <v>335</v>
      </c>
      <c r="V1493">
        <f>INDEX(LORDetail!$B$2:$B$930,U1493)</f>
        <v>57600.327313361428</v>
      </c>
      <c r="W1493">
        <f>INDEX(LORDetail!$D$2:$D$930,U1493)</f>
        <v>51.458861645822601</v>
      </c>
      <c r="X1493">
        <f>INDEX(LORDetail!$E$2:$E$930,U1493)</f>
        <v>-0.97178441753668099</v>
      </c>
      <c r="Y1493">
        <f>INDEX(LORDetail!$G$2:$G$930,U1493)</f>
        <v>35.942270000000001</v>
      </c>
      <c r="Z1493">
        <f t="shared" si="490"/>
        <v>147.32731336142751</v>
      </c>
      <c r="AA1493" s="29">
        <f t="shared" si="491"/>
        <v>35.176084940692817</v>
      </c>
      <c r="AB1493">
        <f t="shared" si="492"/>
        <v>0.23876146342530427</v>
      </c>
      <c r="AC1493" s="32">
        <f t="shared" si="493"/>
        <v>51.45877954746004</v>
      </c>
      <c r="AD1493" s="32">
        <f t="shared" si="494"/>
        <v>-0.97017285657039609</v>
      </c>
      <c r="AE1493" s="34">
        <f t="shared" si="495"/>
        <v>35.872586224361953</v>
      </c>
      <c r="AF1493" s="36" t="str">
        <f t="shared" si="506"/>
        <v>PADTON</v>
      </c>
      <c r="AG1493" s="36" t="str">
        <f t="shared" si="507"/>
        <v>RDNGSTN</v>
      </c>
      <c r="AH1493" s="36">
        <f t="shared" si="504"/>
        <v>1489</v>
      </c>
      <c r="AI1493" s="42">
        <f t="shared" si="505"/>
        <v>57488.2</v>
      </c>
      <c r="AJ1493" s="43">
        <f t="shared" si="500"/>
        <v>2.1593491810688756</v>
      </c>
      <c r="AK1493" s="43">
        <f t="shared" si="501"/>
        <v>-0.21593491810688778</v>
      </c>
      <c r="AL1493" s="36">
        <f t="shared" si="502"/>
        <v>51.45877954746004</v>
      </c>
      <c r="AM1493" s="36">
        <v>1</v>
      </c>
      <c r="AN1493" s="36">
        <f t="shared" si="503"/>
        <v>-0.97017285657039609</v>
      </c>
      <c r="AO1493" s="36">
        <v>4</v>
      </c>
      <c r="AP1493" s="42">
        <f>INT(AI1493/1000)*1000</f>
        <v>57000</v>
      </c>
      <c r="AQ1493" s="42">
        <f>MOD(AI1493,1000)</f>
        <v>488.19999999999709</v>
      </c>
      <c r="AR1493" s="42">
        <f>MOD(AI1494,1000)-0.2+(AP1494-AP1493)</f>
        <v>489.9999999999971</v>
      </c>
    </row>
    <row r="1494" spans="1:44" x14ac:dyDescent="0.25">
      <c r="A1494" s="32" t="s">
        <v>0</v>
      </c>
      <c r="B1494" s="33" t="s">
        <v>1</v>
      </c>
      <c r="C1494" s="32">
        <v>1490</v>
      </c>
      <c r="D1494">
        <f>MATCH(C1494,TrainRun!$AG$2:$AG$148,1)</f>
        <v>146</v>
      </c>
      <c r="E1494">
        <f>INT(INDEX(TrainRun!$AD$2:$AD$148,'By Second'!D1494))</f>
        <v>1472</v>
      </c>
      <c r="F1494">
        <f>IF(E1494=0,0,INDEX(TrainRun!$AE$2:$AE$148,'By Second'!D1494))</f>
        <v>5.83024278888597</v>
      </c>
      <c r="G1494">
        <f>INDEX(TrainRun!$AF$2:$AF$148,'By Second'!D1494)</f>
        <v>57422.06565924755</v>
      </c>
      <c r="H1494">
        <f t="shared" si="486"/>
        <v>147</v>
      </c>
      <c r="I1494">
        <f>INT(INDEX(TrainRun!$AD$2:$AD$148,'By Second'!H1494))</f>
        <v>1499</v>
      </c>
      <c r="J1494">
        <f>INDEX(TrainRun!$AE$2:$AE$148,'By Second'!H1494)</f>
        <v>0</v>
      </c>
      <c r="K1494">
        <f t="shared" si="483"/>
        <v>27</v>
      </c>
      <c r="L1494">
        <f t="shared" si="484"/>
        <v>-5.83024278888597</v>
      </c>
      <c r="M1494">
        <f t="shared" si="487"/>
        <v>-0.21593491810688778</v>
      </c>
      <c r="N1494" s="32">
        <f t="shared" si="488"/>
        <v>1.9434142629619879</v>
      </c>
      <c r="O1494" s="29">
        <f t="shared" si="485"/>
        <v>57490.119499203654</v>
      </c>
      <c r="P1494">
        <f>MATCH(O1494,LORDetail!$B$2:$B$930,1)</f>
        <v>334</v>
      </c>
      <c r="Q1494">
        <f>INDEX(LORDetail!$B$2:$B$930,P1494)</f>
        <v>57453</v>
      </c>
      <c r="R1494">
        <f>INDEX(LORDetail!$D$2:$D$930,P1494)</f>
        <v>51.458753797416854</v>
      </c>
      <c r="S1494">
        <f>INDEX(LORDetail!$E$2:$E$930,P1494)</f>
        <v>-0.96966739259790646</v>
      </c>
      <c r="T1494">
        <f>INDEX(LORDetail!$G$2:$G$930,P1494)</f>
        <v>35.850729999999999</v>
      </c>
      <c r="U1494">
        <f t="shared" si="489"/>
        <v>335</v>
      </c>
      <c r="V1494">
        <f>INDEX(LORDetail!$B$2:$B$930,U1494)</f>
        <v>57600.327313361428</v>
      </c>
      <c r="W1494">
        <f>INDEX(LORDetail!$D$2:$D$930,U1494)</f>
        <v>51.458861645822601</v>
      </c>
      <c r="X1494">
        <f>INDEX(LORDetail!$E$2:$E$930,U1494)</f>
        <v>-0.97178441753668099</v>
      </c>
      <c r="Y1494">
        <f>INDEX(LORDetail!$G$2:$G$930,U1494)</f>
        <v>35.942270000000001</v>
      </c>
      <c r="Z1494">
        <f t="shared" si="490"/>
        <v>147.32731336142751</v>
      </c>
      <c r="AA1494" s="29">
        <f t="shared" si="491"/>
        <v>37.119499203654414</v>
      </c>
      <c r="AB1494">
        <f t="shared" si="492"/>
        <v>0.25195259695391181</v>
      </c>
      <c r="AC1494" s="32">
        <f t="shared" si="493"/>
        <v>51.458780970102758</v>
      </c>
      <c r="AD1494" s="32">
        <f t="shared" si="494"/>
        <v>-0.97020078252904696</v>
      </c>
      <c r="AE1494" s="34">
        <f t="shared" si="495"/>
        <v>35.873793740725162</v>
      </c>
      <c r="AF1494" s="36" t="str">
        <f t="shared" si="506"/>
        <v>PADTON</v>
      </c>
      <c r="AG1494" s="36" t="str">
        <f t="shared" si="507"/>
        <v>RDNGSTN</v>
      </c>
      <c r="AH1494" s="36">
        <f t="shared" si="504"/>
        <v>1490</v>
      </c>
      <c r="AI1494" s="42">
        <f t="shared" si="505"/>
        <v>57490.2</v>
      </c>
      <c r="AJ1494" s="43">
        <f t="shared" si="500"/>
        <v>1.9434142629619879</v>
      </c>
      <c r="AK1494" s="43">
        <f t="shared" si="501"/>
        <v>-0.21593491810688778</v>
      </c>
      <c r="AL1494" s="36">
        <f t="shared" si="502"/>
        <v>51.458780970102758</v>
      </c>
      <c r="AM1494" s="36">
        <v>1</v>
      </c>
      <c r="AN1494" s="36">
        <f t="shared" si="503"/>
        <v>-0.97020078252904696</v>
      </c>
      <c r="AO1494" s="36">
        <v>4</v>
      </c>
      <c r="AP1494" s="42">
        <f>INT(AI1494/1000)*1000</f>
        <v>57000</v>
      </c>
      <c r="AQ1494" s="42">
        <f>MOD(AI1494,1000)</f>
        <v>490.19999999999709</v>
      </c>
      <c r="AR1494" s="42">
        <f>MOD(AI1495,1000)-0.2+(AP1495-AP1494)</f>
        <v>491.60000000000292</v>
      </c>
    </row>
    <row r="1495" spans="1:44" x14ac:dyDescent="0.25">
      <c r="A1495" s="32" t="s">
        <v>0</v>
      </c>
      <c r="B1495" s="33" t="s">
        <v>1</v>
      </c>
      <c r="C1495" s="32">
        <v>1491</v>
      </c>
      <c r="D1495">
        <f>MATCH(C1495,TrainRun!$AG$2:$AG$148,1)</f>
        <v>146</v>
      </c>
      <c r="E1495">
        <f>INT(INDEX(TrainRun!$AD$2:$AD$148,'By Second'!D1495))</f>
        <v>1472</v>
      </c>
      <c r="F1495">
        <f>IF(E1495=0,0,INDEX(TrainRun!$AE$2:$AE$148,'By Second'!D1495))</f>
        <v>5.83024278888597</v>
      </c>
      <c r="G1495">
        <f>INDEX(TrainRun!$AF$2:$AF$148,'By Second'!D1495)</f>
        <v>57422.06565924755</v>
      </c>
      <c r="H1495">
        <f t="shared" si="486"/>
        <v>147</v>
      </c>
      <c r="I1495">
        <f>INT(INDEX(TrainRun!$AD$2:$AD$148,'By Second'!H1495))</f>
        <v>1499</v>
      </c>
      <c r="J1495">
        <f>INDEX(TrainRun!$AE$2:$AE$148,'By Second'!H1495)</f>
        <v>0</v>
      </c>
      <c r="K1495">
        <f t="shared" si="483"/>
        <v>27</v>
      </c>
      <c r="L1495">
        <f t="shared" si="484"/>
        <v>-5.83024278888597</v>
      </c>
      <c r="M1495">
        <f t="shared" si="487"/>
        <v>-0.21593491810688778</v>
      </c>
      <c r="N1495" s="32">
        <f t="shared" si="488"/>
        <v>1.7274793448551002</v>
      </c>
      <c r="O1495" s="29">
        <f t="shared" si="485"/>
        <v>57491.846978548507</v>
      </c>
      <c r="P1495">
        <f>MATCH(O1495,LORDetail!$B$2:$B$930,1)</f>
        <v>334</v>
      </c>
      <c r="Q1495">
        <f>INDEX(LORDetail!$B$2:$B$930,P1495)</f>
        <v>57453</v>
      </c>
      <c r="R1495">
        <f>INDEX(LORDetail!$D$2:$D$930,P1495)</f>
        <v>51.458753797416854</v>
      </c>
      <c r="S1495">
        <f>INDEX(LORDetail!$E$2:$E$930,P1495)</f>
        <v>-0.96966739259790646</v>
      </c>
      <c r="T1495">
        <f>INDEX(LORDetail!$G$2:$G$930,P1495)</f>
        <v>35.850729999999999</v>
      </c>
      <c r="U1495">
        <f t="shared" si="489"/>
        <v>335</v>
      </c>
      <c r="V1495">
        <f>INDEX(LORDetail!$B$2:$B$930,U1495)</f>
        <v>57600.327313361428</v>
      </c>
      <c r="W1495">
        <f>INDEX(LORDetail!$D$2:$D$930,U1495)</f>
        <v>51.458861645822601</v>
      </c>
      <c r="X1495">
        <f>INDEX(LORDetail!$E$2:$E$930,U1495)</f>
        <v>-0.97178441753668099</v>
      </c>
      <c r="Y1495">
        <f>INDEX(LORDetail!$G$2:$G$930,U1495)</f>
        <v>35.942270000000001</v>
      </c>
      <c r="Z1495">
        <f t="shared" si="490"/>
        <v>147.32731336142751</v>
      </c>
      <c r="AA1495" s="29">
        <f t="shared" si="491"/>
        <v>38.84697854850674</v>
      </c>
      <c r="AB1495">
        <f t="shared" si="492"/>
        <v>0.26367804897932429</v>
      </c>
      <c r="AC1495" s="32">
        <f t="shared" si="493"/>
        <v>51.458782234674068</v>
      </c>
      <c r="AD1495" s="32">
        <f t="shared" si="494"/>
        <v>-0.9702256056034031</v>
      </c>
      <c r="AE1495" s="34">
        <f t="shared" si="495"/>
        <v>35.874867088603565</v>
      </c>
      <c r="AF1495" s="36" t="str">
        <f t="shared" si="506"/>
        <v>PADTON</v>
      </c>
      <c r="AG1495" s="36" t="str">
        <f t="shared" si="507"/>
        <v>RDNGSTN</v>
      </c>
      <c r="AH1495" s="36">
        <f t="shared" si="504"/>
        <v>1491</v>
      </c>
      <c r="AI1495" s="42">
        <f t="shared" si="505"/>
        <v>57491.8</v>
      </c>
      <c r="AJ1495" s="43">
        <f t="shared" si="500"/>
        <v>1.7274793448551002</v>
      </c>
      <c r="AK1495" s="43">
        <f t="shared" si="501"/>
        <v>-0.21593491810688778</v>
      </c>
      <c r="AL1495" s="36">
        <f t="shared" si="502"/>
        <v>51.458782234674068</v>
      </c>
      <c r="AM1495" s="36">
        <v>1</v>
      </c>
      <c r="AN1495" s="36">
        <f t="shared" si="503"/>
        <v>-0.9702256056034031</v>
      </c>
      <c r="AO1495" s="36">
        <v>4</v>
      </c>
      <c r="AP1495" s="42">
        <f>INT(AI1495/1000)*1000</f>
        <v>57000</v>
      </c>
      <c r="AQ1495" s="42">
        <f>MOD(AI1495,1000)</f>
        <v>491.80000000000291</v>
      </c>
      <c r="AR1495" s="42">
        <f>MOD(AI1496,1000)-0.2+(AP1496-AP1495)</f>
        <v>493.20000000000147</v>
      </c>
    </row>
    <row r="1496" spans="1:44" x14ac:dyDescent="0.25">
      <c r="A1496" s="32" t="s">
        <v>0</v>
      </c>
      <c r="B1496" s="33" t="s">
        <v>1</v>
      </c>
      <c r="C1496" s="32">
        <v>1492</v>
      </c>
      <c r="D1496">
        <f>MATCH(C1496,TrainRun!$AG$2:$AG$148,1)</f>
        <v>146</v>
      </c>
      <c r="E1496">
        <f>INT(INDEX(TrainRun!$AD$2:$AD$148,'By Second'!D1496))</f>
        <v>1472</v>
      </c>
      <c r="F1496">
        <f>IF(E1496=0,0,INDEX(TrainRun!$AE$2:$AE$148,'By Second'!D1496))</f>
        <v>5.83024278888597</v>
      </c>
      <c r="G1496">
        <f>INDEX(TrainRun!$AF$2:$AF$148,'By Second'!D1496)</f>
        <v>57422.06565924755</v>
      </c>
      <c r="H1496">
        <f t="shared" si="486"/>
        <v>147</v>
      </c>
      <c r="I1496">
        <f>INT(INDEX(TrainRun!$AD$2:$AD$148,'By Second'!H1496))</f>
        <v>1499</v>
      </c>
      <c r="J1496">
        <f>INDEX(TrainRun!$AE$2:$AE$148,'By Second'!H1496)</f>
        <v>0</v>
      </c>
      <c r="K1496">
        <f t="shared" si="483"/>
        <v>27</v>
      </c>
      <c r="L1496">
        <f t="shared" si="484"/>
        <v>-5.83024278888597</v>
      </c>
      <c r="M1496">
        <f t="shared" si="487"/>
        <v>-0.21593491810688778</v>
      </c>
      <c r="N1496" s="32">
        <f t="shared" si="488"/>
        <v>1.5115444267482125</v>
      </c>
      <c r="O1496" s="29">
        <f t="shared" si="485"/>
        <v>57493.358522975257</v>
      </c>
      <c r="P1496">
        <f>MATCH(O1496,LORDetail!$B$2:$B$930,1)</f>
        <v>334</v>
      </c>
      <c r="Q1496">
        <f>INDEX(LORDetail!$B$2:$B$930,P1496)</f>
        <v>57453</v>
      </c>
      <c r="R1496">
        <f>INDEX(LORDetail!$D$2:$D$930,P1496)</f>
        <v>51.458753797416854</v>
      </c>
      <c r="S1496">
        <f>INDEX(LORDetail!$E$2:$E$930,P1496)</f>
        <v>-0.96966739259790646</v>
      </c>
      <c r="T1496">
        <f>INDEX(LORDetail!$G$2:$G$930,P1496)</f>
        <v>35.850729999999999</v>
      </c>
      <c r="U1496">
        <f t="shared" si="489"/>
        <v>335</v>
      </c>
      <c r="V1496">
        <f>INDEX(LORDetail!$B$2:$B$930,U1496)</f>
        <v>57600.327313361428</v>
      </c>
      <c r="W1496">
        <f>INDEX(LORDetail!$D$2:$D$930,U1496)</f>
        <v>51.458861645822601</v>
      </c>
      <c r="X1496">
        <f>INDEX(LORDetail!$E$2:$E$930,U1496)</f>
        <v>-0.97178441753668099</v>
      </c>
      <c r="Y1496">
        <f>INDEX(LORDetail!$G$2:$G$930,U1496)</f>
        <v>35.942270000000001</v>
      </c>
      <c r="Z1496">
        <f t="shared" si="490"/>
        <v>147.32731336142751</v>
      </c>
      <c r="AA1496" s="29">
        <f t="shared" si="491"/>
        <v>40.358522975257074</v>
      </c>
      <c r="AB1496">
        <f t="shared" si="492"/>
        <v>0.27393781950159107</v>
      </c>
      <c r="AC1496" s="32">
        <f t="shared" si="493"/>
        <v>51.458783341173962</v>
      </c>
      <c r="AD1496" s="32">
        <f t="shared" si="494"/>
        <v>-0.97024732579346484</v>
      </c>
      <c r="AE1496" s="34">
        <f t="shared" si="495"/>
        <v>35.875806267997177</v>
      </c>
      <c r="AF1496" s="36" t="str">
        <f t="shared" si="506"/>
        <v>PADTON</v>
      </c>
      <c r="AG1496" s="36" t="str">
        <f t="shared" si="507"/>
        <v>RDNGSTN</v>
      </c>
      <c r="AH1496" s="36">
        <f t="shared" si="504"/>
        <v>1492</v>
      </c>
      <c r="AI1496" s="42">
        <f t="shared" si="505"/>
        <v>57493.4</v>
      </c>
      <c r="AJ1496" s="43">
        <f t="shared" si="500"/>
        <v>1.5115444267482125</v>
      </c>
      <c r="AK1496" s="43">
        <f t="shared" si="501"/>
        <v>-0.21593491810688778</v>
      </c>
      <c r="AL1496" s="36">
        <f t="shared" si="502"/>
        <v>51.458783341173962</v>
      </c>
      <c r="AM1496" s="36">
        <v>1</v>
      </c>
      <c r="AN1496" s="36">
        <f t="shared" si="503"/>
        <v>-0.97024732579346484</v>
      </c>
      <c r="AO1496" s="36">
        <v>4</v>
      </c>
      <c r="AP1496" s="42">
        <f>INT(AI1496/1000)*1000</f>
        <v>57000</v>
      </c>
      <c r="AQ1496" s="42">
        <f>MOD(AI1496,1000)</f>
        <v>493.40000000000146</v>
      </c>
      <c r="AR1496" s="42">
        <f>MOD(AI1497,1000)-0.2+(AP1497-AP1496)</f>
        <v>494.39999999999856</v>
      </c>
    </row>
    <row r="1497" spans="1:44" x14ac:dyDescent="0.25">
      <c r="A1497" s="32" t="s">
        <v>0</v>
      </c>
      <c r="B1497" s="33" t="s">
        <v>1</v>
      </c>
      <c r="C1497" s="32">
        <v>1493</v>
      </c>
      <c r="D1497">
        <f>MATCH(C1497,TrainRun!$AG$2:$AG$148,1)</f>
        <v>146</v>
      </c>
      <c r="E1497">
        <f>INT(INDEX(TrainRun!$AD$2:$AD$148,'By Second'!D1497))</f>
        <v>1472</v>
      </c>
      <c r="F1497">
        <f>IF(E1497=0,0,INDEX(TrainRun!$AE$2:$AE$148,'By Second'!D1497))</f>
        <v>5.83024278888597</v>
      </c>
      <c r="G1497">
        <f>INDEX(TrainRun!$AF$2:$AF$148,'By Second'!D1497)</f>
        <v>57422.06565924755</v>
      </c>
      <c r="H1497">
        <f t="shared" si="486"/>
        <v>147</v>
      </c>
      <c r="I1497">
        <f>INT(INDEX(TrainRun!$AD$2:$AD$148,'By Second'!H1497))</f>
        <v>1499</v>
      </c>
      <c r="J1497">
        <f>INDEX(TrainRun!$AE$2:$AE$148,'By Second'!H1497)</f>
        <v>0</v>
      </c>
      <c r="K1497">
        <f t="shared" si="483"/>
        <v>27</v>
      </c>
      <c r="L1497">
        <f t="shared" si="484"/>
        <v>-5.83024278888597</v>
      </c>
      <c r="M1497">
        <f t="shared" si="487"/>
        <v>-0.21593491810688778</v>
      </c>
      <c r="N1497" s="32">
        <f t="shared" si="488"/>
        <v>1.2956095086413248</v>
      </c>
      <c r="O1497" s="29">
        <f t="shared" si="485"/>
        <v>57494.654132483898</v>
      </c>
      <c r="P1497">
        <f>MATCH(O1497,LORDetail!$B$2:$B$930,1)</f>
        <v>334</v>
      </c>
      <c r="Q1497">
        <f>INDEX(LORDetail!$B$2:$B$930,P1497)</f>
        <v>57453</v>
      </c>
      <c r="R1497">
        <f>INDEX(LORDetail!$D$2:$D$930,P1497)</f>
        <v>51.458753797416854</v>
      </c>
      <c r="S1497">
        <f>INDEX(LORDetail!$E$2:$E$930,P1497)</f>
        <v>-0.96966739259790646</v>
      </c>
      <c r="T1497">
        <f>INDEX(LORDetail!$G$2:$G$930,P1497)</f>
        <v>35.850729999999999</v>
      </c>
      <c r="U1497">
        <f t="shared" si="489"/>
        <v>335</v>
      </c>
      <c r="V1497">
        <f>INDEX(LORDetail!$B$2:$B$930,U1497)</f>
        <v>57600.327313361428</v>
      </c>
      <c r="W1497">
        <f>INDEX(LORDetail!$D$2:$D$930,U1497)</f>
        <v>51.458861645822601</v>
      </c>
      <c r="X1497">
        <f>INDEX(LORDetail!$E$2:$E$930,U1497)</f>
        <v>-0.97178441753668099</v>
      </c>
      <c r="Y1497">
        <f>INDEX(LORDetail!$G$2:$G$930,U1497)</f>
        <v>35.942270000000001</v>
      </c>
      <c r="Z1497">
        <f t="shared" si="490"/>
        <v>147.32731336142751</v>
      </c>
      <c r="AA1497" s="29">
        <f t="shared" si="491"/>
        <v>41.654132483898138</v>
      </c>
      <c r="AB1497">
        <f t="shared" si="492"/>
        <v>0.28273190852066277</v>
      </c>
      <c r="AC1497" s="32">
        <f t="shared" si="493"/>
        <v>51.458784289602441</v>
      </c>
      <c r="AD1497" s="32">
        <f t="shared" si="494"/>
        <v>-0.97026594309923198</v>
      </c>
      <c r="AE1497" s="34">
        <f t="shared" si="495"/>
        <v>35.876611278905983</v>
      </c>
      <c r="AF1497" s="36" t="str">
        <f t="shared" si="506"/>
        <v>PADTON</v>
      </c>
      <c r="AG1497" s="36" t="str">
        <f t="shared" si="507"/>
        <v>RDNGSTN</v>
      </c>
      <c r="AH1497" s="36">
        <f t="shared" si="504"/>
        <v>1493</v>
      </c>
      <c r="AI1497" s="42">
        <f t="shared" si="505"/>
        <v>57494.6</v>
      </c>
      <c r="AJ1497" s="43">
        <f t="shared" si="500"/>
        <v>1.2956095086413248</v>
      </c>
      <c r="AK1497" s="43">
        <f t="shared" si="501"/>
        <v>-0.21593491810688778</v>
      </c>
      <c r="AL1497" s="36">
        <f t="shared" si="502"/>
        <v>51.458784289602441</v>
      </c>
      <c r="AM1497" s="36">
        <v>1</v>
      </c>
      <c r="AN1497" s="36">
        <f t="shared" si="503"/>
        <v>-0.97026594309923198</v>
      </c>
      <c r="AO1497" s="36">
        <v>4</v>
      </c>
      <c r="AP1497" s="42">
        <f>INT(AI1497/1000)*1000</f>
        <v>57000</v>
      </c>
      <c r="AQ1497" s="42">
        <f>MOD(AI1497,1000)</f>
        <v>494.59999999999854</v>
      </c>
      <c r="AR1497" s="42">
        <f>MOD(AI1498,1000)-0.2+(AP1498-AP1497)</f>
        <v>495.60000000000292</v>
      </c>
    </row>
    <row r="1498" spans="1:44" x14ac:dyDescent="0.25">
      <c r="A1498" s="32" t="s">
        <v>0</v>
      </c>
      <c r="B1498" s="33" t="s">
        <v>1</v>
      </c>
      <c r="C1498" s="32">
        <v>1494</v>
      </c>
      <c r="D1498">
        <f>MATCH(C1498,TrainRun!$AG$2:$AG$148,1)</f>
        <v>146</v>
      </c>
      <c r="E1498">
        <f>INT(INDEX(TrainRun!$AD$2:$AD$148,'By Second'!D1498))</f>
        <v>1472</v>
      </c>
      <c r="F1498">
        <f>IF(E1498=0,0,INDEX(TrainRun!$AE$2:$AE$148,'By Second'!D1498))</f>
        <v>5.83024278888597</v>
      </c>
      <c r="G1498">
        <f>INDEX(TrainRun!$AF$2:$AF$148,'By Second'!D1498)</f>
        <v>57422.06565924755</v>
      </c>
      <c r="H1498">
        <f t="shared" si="486"/>
        <v>147</v>
      </c>
      <c r="I1498">
        <f>INT(INDEX(TrainRun!$AD$2:$AD$148,'By Second'!H1498))</f>
        <v>1499</v>
      </c>
      <c r="J1498">
        <f>INDEX(TrainRun!$AE$2:$AE$148,'By Second'!H1498)</f>
        <v>0</v>
      </c>
      <c r="K1498">
        <f t="shared" si="483"/>
        <v>27</v>
      </c>
      <c r="L1498">
        <f t="shared" si="484"/>
        <v>-5.83024278888597</v>
      </c>
      <c r="M1498">
        <f t="shared" si="487"/>
        <v>-0.21593491810688778</v>
      </c>
      <c r="N1498" s="32">
        <f t="shared" si="488"/>
        <v>1.0796745905344372</v>
      </c>
      <c r="O1498" s="29">
        <f t="shared" si="485"/>
        <v>57495.73380707443</v>
      </c>
      <c r="P1498">
        <f>MATCH(O1498,LORDetail!$B$2:$B$930,1)</f>
        <v>334</v>
      </c>
      <c r="Q1498">
        <f>INDEX(LORDetail!$B$2:$B$930,P1498)</f>
        <v>57453</v>
      </c>
      <c r="R1498">
        <f>INDEX(LORDetail!$D$2:$D$930,P1498)</f>
        <v>51.458753797416854</v>
      </c>
      <c r="S1498">
        <f>INDEX(LORDetail!$E$2:$E$930,P1498)</f>
        <v>-0.96966739259790646</v>
      </c>
      <c r="T1498">
        <f>INDEX(LORDetail!$G$2:$G$930,P1498)</f>
        <v>35.850729999999999</v>
      </c>
      <c r="U1498">
        <f t="shared" si="489"/>
        <v>335</v>
      </c>
      <c r="V1498">
        <f>INDEX(LORDetail!$B$2:$B$930,U1498)</f>
        <v>57600.327313361428</v>
      </c>
      <c r="W1498">
        <f>INDEX(LORDetail!$D$2:$D$930,U1498)</f>
        <v>51.458861645822601</v>
      </c>
      <c r="X1498">
        <f>INDEX(LORDetail!$E$2:$E$930,U1498)</f>
        <v>-0.97178441753668099</v>
      </c>
      <c r="Y1498">
        <f>INDEX(LORDetail!$G$2:$G$930,U1498)</f>
        <v>35.942270000000001</v>
      </c>
      <c r="Z1498">
        <f t="shared" si="490"/>
        <v>147.32731336142751</v>
      </c>
      <c r="AA1498" s="29">
        <f t="shared" si="491"/>
        <v>42.733807074429933</v>
      </c>
      <c r="AB1498">
        <f t="shared" si="492"/>
        <v>0.29006031603653937</v>
      </c>
      <c r="AC1498" s="32">
        <f t="shared" si="493"/>
        <v>51.458785079959512</v>
      </c>
      <c r="AD1498" s="32">
        <f t="shared" si="494"/>
        <v>-0.9702814575207046</v>
      </c>
      <c r="AE1498" s="34">
        <f t="shared" si="495"/>
        <v>35.877282121329984</v>
      </c>
      <c r="AF1498" s="36" t="str">
        <f t="shared" si="506"/>
        <v>PADTON</v>
      </c>
      <c r="AG1498" s="36" t="str">
        <f t="shared" si="507"/>
        <v>RDNGSTN</v>
      </c>
      <c r="AH1498" s="36">
        <f t="shared" si="504"/>
        <v>1494</v>
      </c>
      <c r="AI1498" s="42">
        <f t="shared" si="505"/>
        <v>57495.8</v>
      </c>
      <c r="AJ1498" s="43">
        <f t="shared" si="500"/>
        <v>1.0796745905344372</v>
      </c>
      <c r="AK1498" s="43">
        <f t="shared" si="501"/>
        <v>-0.21593491810688778</v>
      </c>
      <c r="AL1498" s="36">
        <f t="shared" si="502"/>
        <v>51.458785079959512</v>
      </c>
      <c r="AM1498" s="36">
        <v>1</v>
      </c>
      <c r="AN1498" s="36">
        <f t="shared" si="503"/>
        <v>-0.9702814575207046</v>
      </c>
      <c r="AO1498" s="36">
        <v>4</v>
      </c>
      <c r="AP1498" s="42">
        <f>INT(AI1498/1000)*1000</f>
        <v>57000</v>
      </c>
      <c r="AQ1498" s="42">
        <f>MOD(AI1498,1000)</f>
        <v>495.80000000000291</v>
      </c>
      <c r="AR1498" s="42">
        <f>MOD(AI1499,1000)-0.2+(AP1499-AP1498)</f>
        <v>496.39999999999856</v>
      </c>
    </row>
    <row r="1499" spans="1:44" x14ac:dyDescent="0.25">
      <c r="A1499" s="32" t="s">
        <v>0</v>
      </c>
      <c r="B1499" s="33" t="s">
        <v>1</v>
      </c>
      <c r="C1499" s="32">
        <v>1495</v>
      </c>
      <c r="D1499">
        <f>MATCH(C1499,TrainRun!$AG$2:$AG$148,1)</f>
        <v>146</v>
      </c>
      <c r="E1499">
        <f>INT(INDEX(TrainRun!$AD$2:$AD$148,'By Second'!D1499))</f>
        <v>1472</v>
      </c>
      <c r="F1499">
        <f>IF(E1499=0,0,INDEX(TrainRun!$AE$2:$AE$148,'By Second'!D1499))</f>
        <v>5.83024278888597</v>
      </c>
      <c r="G1499">
        <f>INDEX(TrainRun!$AF$2:$AF$148,'By Second'!D1499)</f>
        <v>57422.06565924755</v>
      </c>
      <c r="H1499">
        <f t="shared" si="486"/>
        <v>147</v>
      </c>
      <c r="I1499">
        <f>INT(INDEX(TrainRun!$AD$2:$AD$148,'By Second'!H1499))</f>
        <v>1499</v>
      </c>
      <c r="J1499">
        <f>INDEX(TrainRun!$AE$2:$AE$148,'By Second'!H1499)</f>
        <v>0</v>
      </c>
      <c r="K1499">
        <f t="shared" si="483"/>
        <v>27</v>
      </c>
      <c r="L1499">
        <f t="shared" si="484"/>
        <v>-5.83024278888597</v>
      </c>
      <c r="M1499">
        <f t="shared" si="487"/>
        <v>-0.21593491810688778</v>
      </c>
      <c r="N1499" s="32">
        <f t="shared" si="488"/>
        <v>0.86373967242754934</v>
      </c>
      <c r="O1499" s="29">
        <f t="shared" si="485"/>
        <v>57496.59754674686</v>
      </c>
      <c r="P1499">
        <f>MATCH(O1499,LORDetail!$B$2:$B$930,1)</f>
        <v>334</v>
      </c>
      <c r="Q1499">
        <f>INDEX(LORDetail!$B$2:$B$930,P1499)</f>
        <v>57453</v>
      </c>
      <c r="R1499">
        <f>INDEX(LORDetail!$D$2:$D$930,P1499)</f>
        <v>51.458753797416854</v>
      </c>
      <c r="S1499">
        <f>INDEX(LORDetail!$E$2:$E$930,P1499)</f>
        <v>-0.96966739259790646</v>
      </c>
      <c r="T1499">
        <f>INDEX(LORDetail!$G$2:$G$930,P1499)</f>
        <v>35.850729999999999</v>
      </c>
      <c r="U1499">
        <f t="shared" si="489"/>
        <v>335</v>
      </c>
      <c r="V1499">
        <f>INDEX(LORDetail!$B$2:$B$930,U1499)</f>
        <v>57600.327313361428</v>
      </c>
      <c r="W1499">
        <f>INDEX(LORDetail!$D$2:$D$930,U1499)</f>
        <v>51.458861645822601</v>
      </c>
      <c r="X1499">
        <f>INDEX(LORDetail!$E$2:$E$930,U1499)</f>
        <v>-0.97178441753668099</v>
      </c>
      <c r="Y1499">
        <f>INDEX(LORDetail!$G$2:$G$930,U1499)</f>
        <v>35.942270000000001</v>
      </c>
      <c r="Z1499">
        <f t="shared" si="490"/>
        <v>147.32731336142751</v>
      </c>
      <c r="AA1499" s="29">
        <f t="shared" si="491"/>
        <v>43.597546746859734</v>
      </c>
      <c r="AB1499">
        <f t="shared" si="492"/>
        <v>0.29592304204927028</v>
      </c>
      <c r="AC1499" s="32">
        <f t="shared" si="493"/>
        <v>51.45878571224516</v>
      </c>
      <c r="AD1499" s="32">
        <f t="shared" si="494"/>
        <v>-0.97029386905788284</v>
      </c>
      <c r="AE1499" s="34">
        <f t="shared" si="495"/>
        <v>35.877818795269192</v>
      </c>
      <c r="AF1499" s="36" t="str">
        <f t="shared" si="506"/>
        <v>PADTON</v>
      </c>
      <c r="AG1499" s="36" t="str">
        <f t="shared" si="507"/>
        <v>RDNGSTN</v>
      </c>
      <c r="AH1499" s="36">
        <f t="shared" si="504"/>
        <v>1495</v>
      </c>
      <c r="AI1499" s="42">
        <f t="shared" si="505"/>
        <v>57496.6</v>
      </c>
      <c r="AJ1499" s="43">
        <f t="shared" si="500"/>
        <v>0.86373967242754934</v>
      </c>
      <c r="AK1499" s="43">
        <f t="shared" si="501"/>
        <v>-0.21593491810688778</v>
      </c>
      <c r="AL1499" s="36">
        <f t="shared" si="502"/>
        <v>51.45878571224516</v>
      </c>
      <c r="AM1499" s="36">
        <v>1</v>
      </c>
      <c r="AN1499" s="36">
        <f t="shared" si="503"/>
        <v>-0.97029386905788284</v>
      </c>
      <c r="AO1499" s="36">
        <v>4</v>
      </c>
      <c r="AP1499" s="42">
        <f>INT(AI1499/1000)*1000</f>
        <v>57000</v>
      </c>
      <c r="AQ1499" s="42">
        <f>MOD(AI1499,1000)</f>
        <v>496.59999999999854</v>
      </c>
      <c r="AR1499" s="42">
        <f>MOD(AI1500,1000)-0.2+(AP1500-AP1499)</f>
        <v>496.9999999999971</v>
      </c>
    </row>
    <row r="1500" spans="1:44" x14ac:dyDescent="0.25">
      <c r="A1500" s="32" t="s">
        <v>0</v>
      </c>
      <c r="B1500" s="33" t="s">
        <v>1</v>
      </c>
      <c r="C1500" s="32">
        <v>1496</v>
      </c>
      <c r="D1500">
        <f>MATCH(C1500,TrainRun!$AG$2:$AG$148,1)</f>
        <v>146</v>
      </c>
      <c r="E1500">
        <f>INT(INDEX(TrainRun!$AD$2:$AD$148,'By Second'!D1500))</f>
        <v>1472</v>
      </c>
      <c r="F1500">
        <f>IF(E1500=0,0,INDEX(TrainRun!$AE$2:$AE$148,'By Second'!D1500))</f>
        <v>5.83024278888597</v>
      </c>
      <c r="G1500">
        <f>INDEX(TrainRun!$AF$2:$AF$148,'By Second'!D1500)</f>
        <v>57422.06565924755</v>
      </c>
      <c r="H1500">
        <f t="shared" si="486"/>
        <v>147</v>
      </c>
      <c r="I1500">
        <f>INT(INDEX(TrainRun!$AD$2:$AD$148,'By Second'!H1500))</f>
        <v>1499</v>
      </c>
      <c r="J1500">
        <f>INDEX(TrainRun!$AE$2:$AE$148,'By Second'!H1500)</f>
        <v>0</v>
      </c>
      <c r="K1500">
        <f t="shared" si="483"/>
        <v>27</v>
      </c>
      <c r="L1500">
        <f t="shared" si="484"/>
        <v>-5.83024278888597</v>
      </c>
      <c r="M1500">
        <f t="shared" si="487"/>
        <v>-0.21593491810688778</v>
      </c>
      <c r="N1500" s="32">
        <f t="shared" si="488"/>
        <v>0.64780475432066154</v>
      </c>
      <c r="O1500" s="29">
        <f t="shared" si="485"/>
        <v>57497.24535150118</v>
      </c>
      <c r="P1500">
        <f>MATCH(O1500,LORDetail!$B$2:$B$930,1)</f>
        <v>334</v>
      </c>
      <c r="Q1500">
        <f>INDEX(LORDetail!$B$2:$B$930,P1500)</f>
        <v>57453</v>
      </c>
      <c r="R1500">
        <f>INDEX(LORDetail!$D$2:$D$930,P1500)</f>
        <v>51.458753797416854</v>
      </c>
      <c r="S1500">
        <f>INDEX(LORDetail!$E$2:$E$930,P1500)</f>
        <v>-0.96966739259790646</v>
      </c>
      <c r="T1500">
        <f>INDEX(LORDetail!$G$2:$G$930,P1500)</f>
        <v>35.850729999999999</v>
      </c>
      <c r="U1500">
        <f t="shared" si="489"/>
        <v>335</v>
      </c>
      <c r="V1500">
        <f>INDEX(LORDetail!$B$2:$B$930,U1500)</f>
        <v>57600.327313361428</v>
      </c>
      <c r="W1500">
        <f>INDEX(LORDetail!$D$2:$D$930,U1500)</f>
        <v>51.458861645822601</v>
      </c>
      <c r="X1500">
        <f>INDEX(LORDetail!$E$2:$E$930,U1500)</f>
        <v>-0.97178441753668099</v>
      </c>
      <c r="Y1500">
        <f>INDEX(LORDetail!$G$2:$G$930,U1500)</f>
        <v>35.942270000000001</v>
      </c>
      <c r="Z1500">
        <f t="shared" si="490"/>
        <v>147.32731336142751</v>
      </c>
      <c r="AA1500" s="29">
        <f t="shared" si="491"/>
        <v>44.245351501180266</v>
      </c>
      <c r="AB1500">
        <f t="shared" si="492"/>
        <v>0.30032008655880615</v>
      </c>
      <c r="AC1500" s="32">
        <f t="shared" si="493"/>
        <v>51.458786186459406</v>
      </c>
      <c r="AD1500" s="32">
        <f t="shared" si="494"/>
        <v>-0.97030317771076635</v>
      </c>
      <c r="AE1500" s="34">
        <f t="shared" si="495"/>
        <v>35.878221300723595</v>
      </c>
      <c r="AF1500" s="36" t="str">
        <f t="shared" si="506"/>
        <v>PADTON</v>
      </c>
      <c r="AG1500" s="36" t="str">
        <f t="shared" si="507"/>
        <v>RDNGSTN</v>
      </c>
      <c r="AH1500" s="36">
        <f t="shared" si="504"/>
        <v>1496</v>
      </c>
      <c r="AI1500" s="42">
        <f t="shared" si="505"/>
        <v>57497.2</v>
      </c>
      <c r="AJ1500" s="43">
        <f t="shared" si="500"/>
        <v>0.64780475432066154</v>
      </c>
      <c r="AK1500" s="43">
        <f t="shared" si="501"/>
        <v>-0.21593491810688778</v>
      </c>
      <c r="AL1500" s="36">
        <f t="shared" si="502"/>
        <v>51.458786186459406</v>
      </c>
      <c r="AM1500" s="36">
        <v>1</v>
      </c>
      <c r="AN1500" s="36">
        <f t="shared" si="503"/>
        <v>-0.97030317771076635</v>
      </c>
      <c r="AO1500" s="36">
        <v>4</v>
      </c>
      <c r="AP1500" s="42">
        <f>INT(AI1500/1000)*1000</f>
        <v>57000</v>
      </c>
      <c r="AQ1500" s="42">
        <f>MOD(AI1500,1000)</f>
        <v>497.19999999999709</v>
      </c>
      <c r="AR1500" s="42">
        <f>MOD(AI1501,1000)-0.2+(AP1501-AP1500)</f>
        <v>497.39999999999856</v>
      </c>
    </row>
    <row r="1501" spans="1:44" x14ac:dyDescent="0.25">
      <c r="A1501" s="32" t="s">
        <v>0</v>
      </c>
      <c r="B1501" s="33" t="s">
        <v>1</v>
      </c>
      <c r="C1501" s="32">
        <v>1497</v>
      </c>
      <c r="D1501">
        <f>MATCH(C1501,TrainRun!$AG$2:$AG$148,1)</f>
        <v>146</v>
      </c>
      <c r="E1501">
        <f>INT(INDEX(TrainRun!$AD$2:$AD$148,'By Second'!D1501))</f>
        <v>1472</v>
      </c>
      <c r="F1501">
        <f>IF(E1501=0,0,INDEX(TrainRun!$AE$2:$AE$148,'By Second'!D1501))</f>
        <v>5.83024278888597</v>
      </c>
      <c r="G1501">
        <f>INDEX(TrainRun!$AF$2:$AF$148,'By Second'!D1501)</f>
        <v>57422.06565924755</v>
      </c>
      <c r="H1501">
        <f t="shared" si="486"/>
        <v>147</v>
      </c>
      <c r="I1501">
        <f>INT(INDEX(TrainRun!$AD$2:$AD$148,'By Second'!H1501))</f>
        <v>1499</v>
      </c>
      <c r="J1501">
        <f>INDEX(TrainRun!$AE$2:$AE$148,'By Second'!H1501)</f>
        <v>0</v>
      </c>
      <c r="K1501">
        <f t="shared" si="483"/>
        <v>27</v>
      </c>
      <c r="L1501">
        <f t="shared" si="484"/>
        <v>-5.83024278888597</v>
      </c>
      <c r="M1501">
        <f t="shared" si="487"/>
        <v>-0.21593491810688778</v>
      </c>
      <c r="N1501" s="32">
        <f t="shared" si="488"/>
        <v>0.43186983621377373</v>
      </c>
      <c r="O1501" s="29">
        <f t="shared" si="485"/>
        <v>57497.677221337392</v>
      </c>
      <c r="P1501">
        <f>MATCH(O1501,LORDetail!$B$2:$B$930,1)</f>
        <v>334</v>
      </c>
      <c r="Q1501">
        <f>INDEX(LORDetail!$B$2:$B$930,P1501)</f>
        <v>57453</v>
      </c>
      <c r="R1501">
        <f>INDEX(LORDetail!$D$2:$D$930,P1501)</f>
        <v>51.458753797416854</v>
      </c>
      <c r="S1501">
        <f>INDEX(LORDetail!$E$2:$E$930,P1501)</f>
        <v>-0.96966739259790646</v>
      </c>
      <c r="T1501">
        <f>INDEX(LORDetail!$G$2:$G$930,P1501)</f>
        <v>35.850729999999999</v>
      </c>
      <c r="U1501">
        <f t="shared" si="489"/>
        <v>335</v>
      </c>
      <c r="V1501">
        <f>INDEX(LORDetail!$B$2:$B$930,U1501)</f>
        <v>57600.327313361428</v>
      </c>
      <c r="W1501">
        <f>INDEX(LORDetail!$D$2:$D$930,U1501)</f>
        <v>51.458861645822601</v>
      </c>
      <c r="X1501">
        <f>INDEX(LORDetail!$E$2:$E$930,U1501)</f>
        <v>-0.97178441753668099</v>
      </c>
      <c r="Y1501">
        <f>INDEX(LORDetail!$G$2:$G$930,U1501)</f>
        <v>35.942270000000001</v>
      </c>
      <c r="Z1501">
        <f t="shared" si="490"/>
        <v>147.32731336142751</v>
      </c>
      <c r="AA1501" s="29">
        <f t="shared" si="491"/>
        <v>44.677221337391529</v>
      </c>
      <c r="AB1501">
        <f t="shared" si="492"/>
        <v>0.30325144956514688</v>
      </c>
      <c r="AC1501" s="32">
        <f t="shared" si="493"/>
        <v>51.45878650260223</v>
      </c>
      <c r="AD1501" s="32">
        <f t="shared" si="494"/>
        <v>-0.97030938347935536</v>
      </c>
      <c r="AE1501" s="34">
        <f t="shared" si="495"/>
        <v>35.878489637693193</v>
      </c>
      <c r="AF1501" s="36" t="str">
        <f t="shared" si="506"/>
        <v>PADTON</v>
      </c>
      <c r="AG1501" s="36" t="str">
        <f t="shared" si="507"/>
        <v>RDNGSTN</v>
      </c>
      <c r="AH1501" s="36">
        <f t="shared" si="504"/>
        <v>1497</v>
      </c>
      <c r="AI1501" s="42">
        <f t="shared" si="505"/>
        <v>57497.599999999999</v>
      </c>
      <c r="AJ1501" s="43">
        <f t="shared" si="500"/>
        <v>0.43186983621377373</v>
      </c>
      <c r="AK1501" s="43">
        <f t="shared" si="501"/>
        <v>-0.21593491810688778</v>
      </c>
      <c r="AL1501" s="36">
        <f t="shared" si="502"/>
        <v>51.45878650260223</v>
      </c>
      <c r="AM1501" s="36">
        <v>1</v>
      </c>
      <c r="AN1501" s="36">
        <f t="shared" si="503"/>
        <v>-0.97030938347935536</v>
      </c>
      <c r="AO1501" s="36">
        <v>4</v>
      </c>
      <c r="AP1501" s="42">
        <f>INT(AI1501/1000)*1000</f>
        <v>57000</v>
      </c>
      <c r="AQ1501" s="42">
        <f>MOD(AI1501,1000)</f>
        <v>497.59999999999854</v>
      </c>
      <c r="AR1501" s="42">
        <f>MOD(AI1502,1000)-0.2+(AP1502-AP1501)</f>
        <v>497.60000000000292</v>
      </c>
    </row>
    <row r="1502" spans="1:44" x14ac:dyDescent="0.25">
      <c r="A1502" s="32" t="s">
        <v>0</v>
      </c>
      <c r="B1502" s="33" t="s">
        <v>1</v>
      </c>
      <c r="C1502" s="32">
        <v>1498</v>
      </c>
      <c r="D1502">
        <f>MATCH(C1502,TrainRun!$AG$2:$AG$148,1)</f>
        <v>146</v>
      </c>
      <c r="E1502">
        <f>INT(INDEX(TrainRun!$AD$2:$AD$148,'By Second'!D1502))</f>
        <v>1472</v>
      </c>
      <c r="F1502">
        <f>IF(E1502=0,0,INDEX(TrainRun!$AE$2:$AE$148,'By Second'!D1502))</f>
        <v>5.83024278888597</v>
      </c>
      <c r="G1502">
        <f>INDEX(TrainRun!$AF$2:$AF$148,'By Second'!D1502)</f>
        <v>57422.06565924755</v>
      </c>
      <c r="H1502">
        <f t="shared" si="486"/>
        <v>147</v>
      </c>
      <c r="I1502">
        <f>INT(INDEX(TrainRun!$AD$2:$AD$148,'By Second'!H1502))</f>
        <v>1499</v>
      </c>
      <c r="J1502">
        <f>INDEX(TrainRun!$AE$2:$AE$148,'By Second'!H1502)</f>
        <v>0</v>
      </c>
      <c r="K1502">
        <f t="shared" si="483"/>
        <v>27</v>
      </c>
      <c r="L1502">
        <f t="shared" si="484"/>
        <v>-5.83024278888597</v>
      </c>
      <c r="M1502">
        <f t="shared" si="487"/>
        <v>-0.21593491810688778</v>
      </c>
      <c r="N1502" s="32">
        <f t="shared" si="488"/>
        <v>0.21593491810688595</v>
      </c>
      <c r="O1502" s="29">
        <f t="shared" si="485"/>
        <v>57497.893156255501</v>
      </c>
      <c r="P1502">
        <f>MATCH(O1502,LORDetail!$B$2:$B$930,1)</f>
        <v>334</v>
      </c>
      <c r="Q1502">
        <f>INDEX(LORDetail!$B$2:$B$930,P1502)</f>
        <v>57453</v>
      </c>
      <c r="R1502">
        <f>INDEX(LORDetail!$D$2:$D$930,P1502)</f>
        <v>51.458753797416854</v>
      </c>
      <c r="S1502">
        <f>INDEX(LORDetail!$E$2:$E$930,P1502)</f>
        <v>-0.96966739259790646</v>
      </c>
      <c r="T1502">
        <f>INDEX(LORDetail!$G$2:$G$930,P1502)</f>
        <v>35.850729999999999</v>
      </c>
      <c r="U1502">
        <f t="shared" si="489"/>
        <v>335</v>
      </c>
      <c r="V1502">
        <f>INDEX(LORDetail!$B$2:$B$930,U1502)</f>
        <v>57600.327313361428</v>
      </c>
      <c r="W1502">
        <f>INDEX(LORDetail!$D$2:$D$930,U1502)</f>
        <v>51.458861645822601</v>
      </c>
      <c r="X1502">
        <f>INDEX(LORDetail!$E$2:$E$930,U1502)</f>
        <v>-0.97178441753668099</v>
      </c>
      <c r="Y1502">
        <f>INDEX(LORDetail!$G$2:$G$930,U1502)</f>
        <v>35.942270000000001</v>
      </c>
      <c r="Z1502">
        <f t="shared" si="490"/>
        <v>147.32731336142751</v>
      </c>
      <c r="AA1502" s="29">
        <f t="shared" si="491"/>
        <v>44.893156255500799</v>
      </c>
      <c r="AB1502">
        <f t="shared" si="492"/>
        <v>0.30471713106834197</v>
      </c>
      <c r="AC1502" s="32">
        <f t="shared" si="493"/>
        <v>51.458786660673645</v>
      </c>
      <c r="AD1502" s="32">
        <f t="shared" si="494"/>
        <v>-0.97031248636364997</v>
      </c>
      <c r="AE1502" s="34">
        <f t="shared" si="495"/>
        <v>35.878623806177998</v>
      </c>
      <c r="AF1502" s="36" t="str">
        <f t="shared" si="506"/>
        <v>PADTON</v>
      </c>
      <c r="AG1502" s="36" t="str">
        <f t="shared" si="507"/>
        <v>RDNGSTN</v>
      </c>
      <c r="AH1502" s="36">
        <f t="shared" si="504"/>
        <v>1498</v>
      </c>
      <c r="AI1502" s="42">
        <f t="shared" si="505"/>
        <v>57497.8</v>
      </c>
      <c r="AJ1502" s="43">
        <f t="shared" si="500"/>
        <v>0.21593491810688595</v>
      </c>
      <c r="AK1502" s="43">
        <f t="shared" si="501"/>
        <v>-0.21593491810688778</v>
      </c>
      <c r="AL1502" s="36">
        <f t="shared" si="502"/>
        <v>51.458786660673645</v>
      </c>
      <c r="AM1502" s="36">
        <v>1</v>
      </c>
      <c r="AN1502" s="36">
        <f t="shared" si="503"/>
        <v>-0.97031248636364997</v>
      </c>
      <c r="AO1502" s="36">
        <v>4</v>
      </c>
      <c r="AP1502" s="42">
        <f>INT(AI1502/1000)*1000</f>
        <v>57000</v>
      </c>
      <c r="AQ1502" s="42">
        <f>MOD(AI1502,1000)</f>
        <v>497.80000000000291</v>
      </c>
      <c r="AR1502" s="42">
        <f>MOD(AI1503,1000)-0.2+(AP1503-AP1502)</f>
        <v>502.8</v>
      </c>
    </row>
    <row r="1503" spans="1:44" x14ac:dyDescent="0.25">
      <c r="A1503" s="32" t="s">
        <v>0</v>
      </c>
      <c r="B1503" s="33" t="s">
        <v>1</v>
      </c>
      <c r="C1503" s="32">
        <v>1499</v>
      </c>
      <c r="D1503">
        <f>MATCH(C1503,TrainRun!$AG$2:$AG$148,1)</f>
        <v>147</v>
      </c>
      <c r="E1503">
        <f>INT(INDEX(TrainRun!$AD$2:$AD$148,'By Second'!D1503))</f>
        <v>1499</v>
      </c>
      <c r="F1503">
        <f>IF(E1503=0,0,INDEX(TrainRun!$AE$2:$AE$148,'By Second'!D1503))</f>
        <v>0</v>
      </c>
      <c r="G1503">
        <f>INDEX(TrainRun!$AF$2:$AF$148,'By Second'!D1503)</f>
        <v>57502.998352050781</v>
      </c>
      <c r="H1503">
        <f t="shared" si="486"/>
        <v>148</v>
      </c>
      <c r="I1503" t="e">
        <f>INT(INDEX(TrainRun!$AD$2:$AD$148,'By Second'!H1503))</f>
        <v>#REF!</v>
      </c>
      <c r="J1503" t="e">
        <f>INDEX(TrainRun!$AE$2:$AE$148,'By Second'!H1503)</f>
        <v>#REF!</v>
      </c>
      <c r="K1503" t="e">
        <f t="shared" si="483"/>
        <v>#REF!</v>
      </c>
      <c r="L1503" t="e">
        <f t="shared" si="484"/>
        <v>#REF!</v>
      </c>
      <c r="M1503" t="e">
        <f t="shared" si="487"/>
        <v>#REF!</v>
      </c>
      <c r="N1503" s="32">
        <f t="shared" si="488"/>
        <v>0</v>
      </c>
      <c r="O1503" s="29">
        <f t="shared" si="485"/>
        <v>57503</v>
      </c>
      <c r="P1503">
        <f>MATCH(O1503,LORDetail!$B$2:$B$930,1)</f>
        <v>334</v>
      </c>
      <c r="Q1503">
        <f>INDEX(LORDetail!$B$2:$B$930,P1503)</f>
        <v>57453</v>
      </c>
      <c r="R1503">
        <f>INDEX(LORDetail!$D$2:$D$930,P1503)</f>
        <v>51.458753797416854</v>
      </c>
      <c r="S1503">
        <f>INDEX(LORDetail!$E$2:$E$930,P1503)</f>
        <v>-0.96966739259790646</v>
      </c>
      <c r="T1503">
        <f>INDEX(LORDetail!$G$2:$G$930,P1503)</f>
        <v>35.850729999999999</v>
      </c>
      <c r="U1503">
        <f t="shared" si="489"/>
        <v>335</v>
      </c>
      <c r="V1503">
        <f>INDEX(LORDetail!$B$2:$B$930,U1503)</f>
        <v>57600.327313361428</v>
      </c>
      <c r="W1503">
        <f>INDEX(LORDetail!$D$2:$D$930,U1503)</f>
        <v>51.458861645822601</v>
      </c>
      <c r="X1503">
        <f>INDEX(LORDetail!$E$2:$E$930,U1503)</f>
        <v>-0.97178441753668099</v>
      </c>
      <c r="Y1503">
        <f>INDEX(LORDetail!$G$2:$G$930,U1503)</f>
        <v>35.942270000000001</v>
      </c>
      <c r="Z1503">
        <f t="shared" si="490"/>
        <v>147.32731336142751</v>
      </c>
      <c r="AA1503" s="29">
        <f t="shared" si="491"/>
        <v>50</v>
      </c>
      <c r="AB1503">
        <f t="shared" si="492"/>
        <v>0.33938038276268973</v>
      </c>
      <c r="AC1503" s="32">
        <f t="shared" si="493"/>
        <v>51.458790399050073</v>
      </c>
      <c r="AD1503" s="32">
        <f t="shared" si="494"/>
        <v>-0.97038586933194593</v>
      </c>
      <c r="AE1503" s="34">
        <f t="shared" si="495"/>
        <v>35.881796880238099</v>
      </c>
      <c r="AF1503" s="36" t="str">
        <f t="shared" si="506"/>
        <v>PADTON</v>
      </c>
      <c r="AG1503" s="36" t="str">
        <f t="shared" si="507"/>
        <v>RDNGSTN</v>
      </c>
      <c r="AH1503" s="36">
        <f t="shared" si="504"/>
        <v>1499</v>
      </c>
      <c r="AI1503" s="42">
        <f t="shared" si="505"/>
        <v>57503</v>
      </c>
      <c r="AJ1503" s="43">
        <f t="shared" si="500"/>
        <v>0</v>
      </c>
      <c r="AK1503" s="43" t="e">
        <f t="shared" si="501"/>
        <v>#REF!</v>
      </c>
      <c r="AL1503" s="36">
        <f t="shared" si="502"/>
        <v>51.458790399050073</v>
      </c>
      <c r="AM1503" s="36">
        <v>1</v>
      </c>
      <c r="AN1503" s="36">
        <f t="shared" si="503"/>
        <v>-0.97038586933194593</v>
      </c>
      <c r="AO1503" s="36">
        <v>4</v>
      </c>
      <c r="AP1503" s="42">
        <f>INT(AI1503/1000)*1000</f>
        <v>57000</v>
      </c>
      <c r="AQ1503" s="42">
        <f>MOD(AI1503,1000)</f>
        <v>503</v>
      </c>
      <c r="AR1503" s="42" t="e">
        <f>MOD(AI1504,1000)-0.2+(AP1504-AP1503)</f>
        <v>#REF!</v>
      </c>
    </row>
    <row r="1504" spans="1:44" x14ac:dyDescent="0.25">
      <c r="A1504" s="32" t="s">
        <v>0</v>
      </c>
      <c r="B1504" s="33" t="s">
        <v>1</v>
      </c>
      <c r="C1504" s="32">
        <v>1500</v>
      </c>
      <c r="D1504">
        <f>MATCH(C1504,TrainRun!$AG$2:$AG$148,1)</f>
        <v>147</v>
      </c>
      <c r="E1504">
        <f>INT(INDEX(TrainRun!$AD$2:$AD$148,'By Second'!D1504))</f>
        <v>1499</v>
      </c>
      <c r="F1504">
        <f>IF(E1504=0,0,INDEX(TrainRun!$AE$2:$AE$148,'By Second'!D1504))</f>
        <v>0</v>
      </c>
      <c r="G1504">
        <f>INDEX(TrainRun!$AF$2:$AF$148,'By Second'!D1504)</f>
        <v>57502.998352050781</v>
      </c>
      <c r="H1504">
        <f t="shared" si="486"/>
        <v>148</v>
      </c>
      <c r="I1504" t="e">
        <f>INT(INDEX(TrainRun!$AD$2:$AD$148,'By Second'!H1504))</f>
        <v>#REF!</v>
      </c>
      <c r="J1504" t="e">
        <f>INDEX(TrainRun!$AE$2:$AE$148,'By Second'!H1504)</f>
        <v>#REF!</v>
      </c>
      <c r="K1504" t="e">
        <f t="shared" si="483"/>
        <v>#REF!</v>
      </c>
      <c r="L1504" t="e">
        <f t="shared" si="484"/>
        <v>#REF!</v>
      </c>
      <c r="M1504" t="e">
        <f t="shared" si="487"/>
        <v>#REF!</v>
      </c>
      <c r="N1504" s="32" t="e">
        <f t="shared" si="488"/>
        <v>#REF!</v>
      </c>
      <c r="O1504" s="29" t="e">
        <f t="shared" si="485"/>
        <v>#REF!</v>
      </c>
      <c r="P1504" t="e">
        <f>MATCH(O1504,LORDetail!$B$2:$B$930,1)</f>
        <v>#REF!</v>
      </c>
      <c r="Q1504" t="e">
        <f>INDEX(LORDetail!$B$2:$B$930,P1504)</f>
        <v>#REF!</v>
      </c>
      <c r="R1504" t="e">
        <f>INDEX(LORDetail!$D$2:$D$930,P1504)</f>
        <v>#REF!</v>
      </c>
      <c r="S1504" t="e">
        <f>INDEX(LORDetail!$E$2:$E$930,P1504)</f>
        <v>#REF!</v>
      </c>
      <c r="T1504" t="e">
        <f>INDEX(LORDetail!$G$2:$G$930,P1504)</f>
        <v>#REF!</v>
      </c>
      <c r="U1504" t="e">
        <f t="shared" si="489"/>
        <v>#REF!</v>
      </c>
      <c r="V1504" t="e">
        <f>INDEX(LORDetail!$B$2:$B$930,U1504)</f>
        <v>#REF!</v>
      </c>
      <c r="W1504" t="e">
        <f>INDEX(LORDetail!$D$2:$D$930,U1504)</f>
        <v>#REF!</v>
      </c>
      <c r="X1504" t="e">
        <f>INDEX(LORDetail!$E$2:$E$930,U1504)</f>
        <v>#REF!</v>
      </c>
      <c r="Y1504" t="e">
        <f>INDEX(LORDetail!$G$2:$G$930,U1504)</f>
        <v>#REF!</v>
      </c>
      <c r="Z1504" t="e">
        <f t="shared" si="490"/>
        <v>#REF!</v>
      </c>
      <c r="AA1504" s="29" t="e">
        <f t="shared" si="491"/>
        <v>#REF!</v>
      </c>
      <c r="AB1504" t="e">
        <f t="shared" si="492"/>
        <v>#REF!</v>
      </c>
      <c r="AC1504" s="32" t="e">
        <f t="shared" si="493"/>
        <v>#REF!</v>
      </c>
      <c r="AD1504" s="32" t="e">
        <f t="shared" si="494"/>
        <v>#REF!</v>
      </c>
      <c r="AE1504" s="34" t="e">
        <f t="shared" si="495"/>
        <v>#REF!</v>
      </c>
      <c r="AF1504" s="36" t="str">
        <f t="shared" si="506"/>
        <v>PADTON</v>
      </c>
      <c r="AG1504" s="36" t="str">
        <f t="shared" si="507"/>
        <v>RDNGSTN</v>
      </c>
      <c r="AH1504" s="36">
        <f t="shared" si="504"/>
        <v>1500</v>
      </c>
      <c r="AI1504" s="42" t="e">
        <f t="shared" si="505"/>
        <v>#REF!</v>
      </c>
      <c r="AJ1504" s="43" t="e">
        <f t="shared" si="500"/>
        <v>#REF!</v>
      </c>
      <c r="AK1504" s="43" t="e">
        <f t="shared" si="501"/>
        <v>#REF!</v>
      </c>
      <c r="AL1504" s="36" t="e">
        <f t="shared" si="502"/>
        <v>#REF!</v>
      </c>
      <c r="AM1504" s="36">
        <v>1</v>
      </c>
      <c r="AN1504" s="36" t="e">
        <f t="shared" si="503"/>
        <v>#REF!</v>
      </c>
      <c r="AO1504" s="36">
        <v>4</v>
      </c>
      <c r="AP1504" s="42" t="e">
        <f>INT(AI1504/1000)*1000</f>
        <v>#REF!</v>
      </c>
      <c r="AQ1504" s="42" t="e">
        <f>MOD(AI1504,1000)</f>
        <v>#REF!</v>
      </c>
      <c r="AR1504" s="42" t="e">
        <f>MOD(AI1505,1000)-0.2+(AP1505-AP1504)</f>
        <v>#REF!</v>
      </c>
    </row>
    <row r="1505" spans="1:44" x14ac:dyDescent="0.25">
      <c r="A1505" s="19" t="s">
        <v>1</v>
      </c>
      <c r="B1505" t="s">
        <v>0</v>
      </c>
      <c r="C1505">
        <v>0</v>
      </c>
      <c r="D1505" s="36">
        <f>MATCH(C1505,TrainRun!$AG$149:$AG$295,1)</f>
        <v>2</v>
      </c>
      <c r="E1505" s="36">
        <f>INT(INDEX(TrainRun!$AD$149:$AD$295,'By Second'!D1505))</f>
        <v>0</v>
      </c>
      <c r="F1505" s="36">
        <f>IF(E1505=0,0,INDEX(TrainRun!$AE$149:$AE$295,'By Second'!D1505))</f>
        <v>0</v>
      </c>
      <c r="G1505" s="36">
        <f>INDEX(TrainRun!$AF$149:$AF$295,'By Second'!D1505)</f>
        <v>1.7655621366179034E-3</v>
      </c>
      <c r="H1505">
        <f t="shared" ref="H1505" si="508">D1505+1</f>
        <v>3</v>
      </c>
      <c r="I1505" s="36">
        <f>INT(INDEX(TrainRun!$AD$149:$AD$295,'By Second'!H1505))</f>
        <v>45</v>
      </c>
      <c r="J1505" s="36">
        <f>INDEX(TrainRun!$AE$149:$AE$295,'By Second'!H1505)</f>
        <v>15.534190413239337</v>
      </c>
      <c r="K1505">
        <f t="shared" ref="K1505" si="509">I1505-E1505</f>
        <v>45</v>
      </c>
      <c r="L1505">
        <f t="shared" ref="L1505" si="510">J1505-F1505</f>
        <v>15.534190413239337</v>
      </c>
      <c r="M1505">
        <f t="shared" ref="M1505" si="511">IF(K1505=0,0,L1505/K1505)</f>
        <v>0.34520423140531858</v>
      </c>
      <c r="N1505" s="32">
        <f>IF(C1505=E1505,F1505,#REF!+M1505)</f>
        <v>0</v>
      </c>
      <c r="O1505" s="29">
        <f>IF(C1505=E1505,ROUND(G1505,1),#REF!+N1505)</f>
        <v>0</v>
      </c>
      <c r="P1505" s="37">
        <f>MATCH(O1505,LORDetail!$B$932:$B$1859,1)</f>
        <v>1</v>
      </c>
      <c r="Q1505" s="37">
        <f>INDEX(LORDetail!$B$932:$B$1859,P1505)</f>
        <v>0</v>
      </c>
      <c r="R1505" s="37">
        <f>INDEX(LORDetail!$D$932:$D$1859,P1505)</f>
        <v>51.447755712802802</v>
      </c>
      <c r="S1505" s="37">
        <f>INDEX(LORDetail!$E$932:$E$1859,P1505)</f>
        <v>-2.5797687735358101</v>
      </c>
      <c r="T1505" s="37">
        <f>INDEX(LORDetail!$G$932:$G$1859,P1505)</f>
        <v>118.49930000000001</v>
      </c>
      <c r="U1505">
        <f t="shared" ref="U1505" si="512">P1505+1</f>
        <v>2</v>
      </c>
      <c r="V1505" s="37">
        <f>INDEX(LORDetail!$B$932:$B$1859,U1505)</f>
        <v>43</v>
      </c>
      <c r="W1505" s="37">
        <f>INDEX(LORDetail!$D$932:$D$1859,U1505)</f>
        <v>51.447755712802802</v>
      </c>
      <c r="X1505" s="37">
        <f>INDEX(LORDetail!$E$932:$E$1859,U1505)</f>
        <v>-2.5797687735358101</v>
      </c>
      <c r="Y1505" s="37">
        <f>INDEX(LORDetail!$G$932:$G$1859,U1505)</f>
        <v>118.4726</v>
      </c>
      <c r="Z1505">
        <f t="shared" ref="Z1505" si="513">V1505-Q1505</f>
        <v>43</v>
      </c>
      <c r="AA1505" s="29">
        <f t="shared" ref="AA1505" si="514">O1505-Q1505</f>
        <v>0</v>
      </c>
      <c r="AB1505">
        <f t="shared" ref="AB1505" si="515">AA1505/Z1505</f>
        <v>0</v>
      </c>
      <c r="AC1505" s="32">
        <f t="shared" ref="AC1505" si="516">R1505+(W1505-R1505)*$AB1505</f>
        <v>51.447755712802802</v>
      </c>
      <c r="AD1505" s="32">
        <f t="shared" ref="AD1505" si="517">S1505+(X1505-S1505)*$AB1505</f>
        <v>-2.5797687735358101</v>
      </c>
      <c r="AE1505" s="34">
        <f t="shared" ref="AE1505" si="518">T1505+(Y1505-T1505)*$AB1505</f>
        <v>118.49930000000001</v>
      </c>
      <c r="AF1505" s="36" t="str">
        <f t="shared" si="506"/>
        <v>RDNGSTN</v>
      </c>
      <c r="AG1505" s="36" t="str">
        <f t="shared" si="507"/>
        <v>PADTON</v>
      </c>
      <c r="AH1505" s="36">
        <f t="shared" si="504"/>
        <v>0</v>
      </c>
      <c r="AI1505" s="42">
        <f t="shared" si="505"/>
        <v>0</v>
      </c>
      <c r="AJ1505" s="43">
        <f t="shared" si="500"/>
        <v>0</v>
      </c>
      <c r="AK1505" s="43">
        <f t="shared" si="501"/>
        <v>0.34520423140531858</v>
      </c>
      <c r="AL1505" s="36">
        <f t="shared" si="502"/>
        <v>51.447755712802802</v>
      </c>
      <c r="AM1505" s="36">
        <v>1</v>
      </c>
      <c r="AN1505" s="36">
        <f t="shared" si="503"/>
        <v>-2.5797687735358101</v>
      </c>
      <c r="AO1505" s="36">
        <v>4</v>
      </c>
      <c r="AP1505" s="42">
        <f>INT(AI1505/1000)*1000</f>
        <v>0</v>
      </c>
      <c r="AQ1505" s="42">
        <f>MOD(AI1505,1000)</f>
        <v>0</v>
      </c>
      <c r="AR1505" s="42">
        <f>MOD(AI1506,1000)-0.2+(AP1506-AP1505)</f>
        <v>0.2</v>
      </c>
    </row>
    <row r="1506" spans="1:44" x14ac:dyDescent="0.25">
      <c r="A1506" s="19" t="s">
        <v>1</v>
      </c>
      <c r="B1506" t="s">
        <v>0</v>
      </c>
      <c r="C1506">
        <v>1</v>
      </c>
      <c r="D1506" s="36">
        <f>MATCH(C1506,TrainRun!$AG$149:$AG$295,1)</f>
        <v>2</v>
      </c>
      <c r="E1506" s="36">
        <f>INT(INDEX(TrainRun!$AD$149:$AD$295,'By Second'!D1506))</f>
        <v>0</v>
      </c>
      <c r="F1506" s="36">
        <f>IF(E1506=0,0,INDEX(TrainRun!$AE$149:$AE$295,'By Second'!D1506))</f>
        <v>0</v>
      </c>
      <c r="G1506" s="36">
        <f>INDEX(TrainRun!$AF$149:$AF$295,'By Second'!D1506)</f>
        <v>1.7655621366179034E-3</v>
      </c>
      <c r="H1506">
        <f t="shared" ref="H1506:H1569" si="519">D1506+1</f>
        <v>3</v>
      </c>
      <c r="I1506" s="36">
        <f>INT(INDEX(TrainRun!$AD$149:$AD$295,'By Second'!H1506))</f>
        <v>45</v>
      </c>
      <c r="J1506" s="36">
        <f>INDEX(TrainRun!$AE$149:$AE$295,'By Second'!H1506)</f>
        <v>15.534190413239337</v>
      </c>
      <c r="K1506">
        <f t="shared" ref="K1506:K1569" si="520">I1506-E1506</f>
        <v>45</v>
      </c>
      <c r="L1506">
        <f t="shared" ref="L1506:L1569" si="521">J1506-F1506</f>
        <v>15.534190413239337</v>
      </c>
      <c r="M1506">
        <f t="shared" ref="M1506:M1569" si="522">IF(K1506=0,0,L1506/K1506)</f>
        <v>0.34520423140531858</v>
      </c>
      <c r="N1506" s="32">
        <f t="shared" ref="N1506:N1569" si="523">IF(C1506=E1506,F1506,N1505+M1506)</f>
        <v>0.34520423140531858</v>
      </c>
      <c r="O1506" s="29">
        <f t="shared" ref="O1506:O1569" si="524">IF(C1506=E1506,ROUND(G1506,1),O1505+N1506)</f>
        <v>0.34520423140531858</v>
      </c>
      <c r="P1506" s="37">
        <f>MATCH(O1506,LORDetail!$B$932:$B$1859,1)</f>
        <v>1</v>
      </c>
      <c r="Q1506" s="37">
        <f>INDEX(LORDetail!$B$932:$B$1859,P1506)</f>
        <v>0</v>
      </c>
      <c r="R1506" s="37">
        <f>INDEX(LORDetail!$D$932:$D$1859,P1506)</f>
        <v>51.447755712802802</v>
      </c>
      <c r="S1506" s="37">
        <f>INDEX(LORDetail!$E$932:$E$1859,P1506)</f>
        <v>-2.5797687735358101</v>
      </c>
      <c r="T1506" s="37">
        <f>INDEX(LORDetail!$G$932:$G$1859,P1506)</f>
        <v>118.49930000000001</v>
      </c>
      <c r="U1506">
        <f t="shared" ref="U1506:U1569" si="525">P1506+1</f>
        <v>2</v>
      </c>
      <c r="V1506" s="37">
        <f>INDEX(LORDetail!$B$932:$B$1859,U1506)</f>
        <v>43</v>
      </c>
      <c r="W1506" s="37">
        <f>INDEX(LORDetail!$D$932:$D$1859,U1506)</f>
        <v>51.447755712802802</v>
      </c>
      <c r="X1506" s="37">
        <f>INDEX(LORDetail!$E$932:$E$1859,U1506)</f>
        <v>-2.5797687735358101</v>
      </c>
      <c r="Y1506" s="37">
        <f>INDEX(LORDetail!$G$932:$G$1859,U1506)</f>
        <v>118.4726</v>
      </c>
      <c r="Z1506">
        <f t="shared" ref="Z1506:Z1569" si="526">V1506-Q1506</f>
        <v>43</v>
      </c>
      <c r="AA1506" s="29">
        <f t="shared" ref="AA1506:AA1569" si="527">O1506-Q1506</f>
        <v>0.34520423140531858</v>
      </c>
      <c r="AB1506">
        <f t="shared" ref="AB1506:AB1569" si="528">AA1506/Z1506</f>
        <v>8.0280053815190364E-3</v>
      </c>
      <c r="AC1506" s="32">
        <f t="shared" ref="AC1506:AC1569" si="529">R1506+(W1506-R1506)*$AB1506</f>
        <v>51.447755712802802</v>
      </c>
      <c r="AD1506" s="32">
        <f t="shared" ref="AD1506:AD1569" si="530">S1506+(X1506-S1506)*$AB1506</f>
        <v>-2.5797687735358101</v>
      </c>
      <c r="AE1506" s="34">
        <f t="shared" ref="AE1506:AE1569" si="531">T1506+(Y1506-T1506)*$AB1506</f>
        <v>118.49908565225631</v>
      </c>
      <c r="AF1506" s="36" t="str">
        <f t="shared" si="506"/>
        <v>RDNGSTN</v>
      </c>
      <c r="AG1506" s="36" t="str">
        <f t="shared" si="507"/>
        <v>PADTON</v>
      </c>
      <c r="AH1506" s="36">
        <f t="shared" si="504"/>
        <v>1</v>
      </c>
      <c r="AI1506" s="42">
        <f t="shared" si="505"/>
        <v>0.4</v>
      </c>
      <c r="AJ1506" s="43">
        <f t="shared" si="500"/>
        <v>0.34520423140531858</v>
      </c>
      <c r="AK1506" s="43">
        <f t="shared" si="501"/>
        <v>0.34520423140531858</v>
      </c>
      <c r="AL1506" s="36">
        <f t="shared" si="502"/>
        <v>51.447755712802802</v>
      </c>
      <c r="AM1506" s="36">
        <v>1</v>
      </c>
      <c r="AN1506" s="36">
        <f t="shared" si="503"/>
        <v>-2.5797687735358101</v>
      </c>
      <c r="AO1506" s="36">
        <v>4</v>
      </c>
      <c r="AP1506" s="42">
        <f>INT(AI1506/1000)*1000</f>
        <v>0</v>
      </c>
      <c r="AQ1506" s="42">
        <f>MOD(AI1506,1000)</f>
        <v>0.4</v>
      </c>
      <c r="AR1506" s="42">
        <f>MOD(AI1507,1000)-0.2+(AP1507-AP1506)</f>
        <v>0.8</v>
      </c>
    </row>
    <row r="1507" spans="1:44" x14ac:dyDescent="0.25">
      <c r="A1507" s="19" t="s">
        <v>1</v>
      </c>
      <c r="B1507" t="s">
        <v>0</v>
      </c>
      <c r="C1507">
        <v>2</v>
      </c>
      <c r="D1507" s="36">
        <f>MATCH(C1507,TrainRun!$AG$149:$AG$295,1)</f>
        <v>2</v>
      </c>
      <c r="E1507" s="36">
        <f>INT(INDEX(TrainRun!$AD$149:$AD$295,'By Second'!D1507))</f>
        <v>0</v>
      </c>
      <c r="F1507" s="36">
        <f>IF(E1507=0,0,INDEX(TrainRun!$AE$149:$AE$295,'By Second'!D1507))</f>
        <v>0</v>
      </c>
      <c r="G1507" s="36">
        <f>INDEX(TrainRun!$AF$149:$AF$295,'By Second'!D1507)</f>
        <v>1.7655621366179034E-3</v>
      </c>
      <c r="H1507">
        <f t="shared" si="519"/>
        <v>3</v>
      </c>
      <c r="I1507" s="36">
        <f>INT(INDEX(TrainRun!$AD$149:$AD$295,'By Second'!H1507))</f>
        <v>45</v>
      </c>
      <c r="J1507" s="36">
        <f>INDEX(TrainRun!$AE$149:$AE$295,'By Second'!H1507)</f>
        <v>15.534190413239337</v>
      </c>
      <c r="K1507">
        <f t="shared" si="520"/>
        <v>45</v>
      </c>
      <c r="L1507">
        <f t="shared" si="521"/>
        <v>15.534190413239337</v>
      </c>
      <c r="M1507">
        <f t="shared" si="522"/>
        <v>0.34520423140531858</v>
      </c>
      <c r="N1507" s="32">
        <f t="shared" si="523"/>
        <v>0.69040846281063717</v>
      </c>
      <c r="O1507" s="29">
        <f t="shared" si="524"/>
        <v>1.0356126942159558</v>
      </c>
      <c r="P1507" s="37">
        <f>MATCH(O1507,LORDetail!$B$932:$B$1859,1)</f>
        <v>1</v>
      </c>
      <c r="Q1507" s="37">
        <f>INDEX(LORDetail!$B$932:$B$1859,P1507)</f>
        <v>0</v>
      </c>
      <c r="R1507" s="37">
        <f>INDEX(LORDetail!$D$932:$D$1859,P1507)</f>
        <v>51.447755712802802</v>
      </c>
      <c r="S1507" s="37">
        <f>INDEX(LORDetail!$E$932:$E$1859,P1507)</f>
        <v>-2.5797687735358101</v>
      </c>
      <c r="T1507" s="37">
        <f>INDEX(LORDetail!$G$932:$G$1859,P1507)</f>
        <v>118.49930000000001</v>
      </c>
      <c r="U1507">
        <f t="shared" si="525"/>
        <v>2</v>
      </c>
      <c r="V1507" s="37">
        <f>INDEX(LORDetail!$B$932:$B$1859,U1507)</f>
        <v>43</v>
      </c>
      <c r="W1507" s="37">
        <f>INDEX(LORDetail!$D$932:$D$1859,U1507)</f>
        <v>51.447755712802802</v>
      </c>
      <c r="X1507" s="37">
        <f>INDEX(LORDetail!$E$932:$E$1859,U1507)</f>
        <v>-2.5797687735358101</v>
      </c>
      <c r="Y1507" s="37">
        <f>INDEX(LORDetail!$G$932:$G$1859,U1507)</f>
        <v>118.4726</v>
      </c>
      <c r="Z1507">
        <f t="shared" si="526"/>
        <v>43</v>
      </c>
      <c r="AA1507" s="29">
        <f t="shared" si="527"/>
        <v>1.0356126942159558</v>
      </c>
      <c r="AB1507">
        <f t="shared" si="528"/>
        <v>2.4084016144557113E-2</v>
      </c>
      <c r="AC1507" s="32">
        <f t="shared" si="529"/>
        <v>51.447755712802802</v>
      </c>
      <c r="AD1507" s="32">
        <f t="shared" si="530"/>
        <v>-2.5797687735358101</v>
      </c>
      <c r="AE1507" s="34">
        <f t="shared" si="531"/>
        <v>118.49865695676894</v>
      </c>
      <c r="AF1507" s="36" t="str">
        <f t="shared" si="506"/>
        <v>RDNGSTN</v>
      </c>
      <c r="AG1507" s="36" t="str">
        <f t="shared" si="507"/>
        <v>PADTON</v>
      </c>
      <c r="AH1507" s="36">
        <f t="shared" si="504"/>
        <v>2</v>
      </c>
      <c r="AI1507" s="42">
        <f t="shared" si="505"/>
        <v>1</v>
      </c>
      <c r="AJ1507" s="43">
        <f t="shared" si="500"/>
        <v>0.69040846281063717</v>
      </c>
      <c r="AK1507" s="43">
        <f t="shared" si="501"/>
        <v>0.34520423140531858</v>
      </c>
      <c r="AL1507" s="36">
        <f t="shared" si="502"/>
        <v>51.447755712802802</v>
      </c>
      <c r="AM1507" s="36">
        <v>1</v>
      </c>
      <c r="AN1507" s="36">
        <f t="shared" si="503"/>
        <v>-2.5797687735358101</v>
      </c>
      <c r="AO1507" s="36">
        <v>4</v>
      </c>
      <c r="AP1507" s="42">
        <f>INT(AI1507/1000)*1000</f>
        <v>0</v>
      </c>
      <c r="AQ1507" s="42">
        <f>MOD(AI1507,1000)</f>
        <v>1</v>
      </c>
      <c r="AR1507" s="42">
        <f>MOD(AI1508,1000)-0.2+(AP1508-AP1507)</f>
        <v>1.8</v>
      </c>
    </row>
    <row r="1508" spans="1:44" x14ac:dyDescent="0.25">
      <c r="A1508" s="19" t="s">
        <v>1</v>
      </c>
      <c r="B1508" t="s">
        <v>0</v>
      </c>
      <c r="C1508">
        <v>3</v>
      </c>
      <c r="D1508" s="36">
        <f>MATCH(C1508,TrainRun!$AG$149:$AG$295,1)</f>
        <v>2</v>
      </c>
      <c r="E1508" s="36">
        <f>INT(INDEX(TrainRun!$AD$149:$AD$295,'By Second'!D1508))</f>
        <v>0</v>
      </c>
      <c r="F1508" s="36">
        <f>IF(E1508=0,0,INDEX(TrainRun!$AE$149:$AE$295,'By Second'!D1508))</f>
        <v>0</v>
      </c>
      <c r="G1508" s="36">
        <f>INDEX(TrainRun!$AF$149:$AF$295,'By Second'!D1508)</f>
        <v>1.7655621366179034E-3</v>
      </c>
      <c r="H1508">
        <f t="shared" si="519"/>
        <v>3</v>
      </c>
      <c r="I1508" s="36">
        <f>INT(INDEX(TrainRun!$AD$149:$AD$295,'By Second'!H1508))</f>
        <v>45</v>
      </c>
      <c r="J1508" s="36">
        <f>INDEX(TrainRun!$AE$149:$AE$295,'By Second'!H1508)</f>
        <v>15.534190413239337</v>
      </c>
      <c r="K1508">
        <f t="shared" si="520"/>
        <v>45</v>
      </c>
      <c r="L1508">
        <f t="shared" si="521"/>
        <v>15.534190413239337</v>
      </c>
      <c r="M1508">
        <f t="shared" si="522"/>
        <v>0.34520423140531858</v>
      </c>
      <c r="N1508" s="32">
        <f t="shared" si="523"/>
        <v>1.0356126942159558</v>
      </c>
      <c r="O1508" s="29">
        <f t="shared" si="524"/>
        <v>2.0712253884319116</v>
      </c>
      <c r="P1508" s="37">
        <f>MATCH(O1508,LORDetail!$B$932:$B$1859,1)</f>
        <v>1</v>
      </c>
      <c r="Q1508" s="37">
        <f>INDEX(LORDetail!$B$932:$B$1859,P1508)</f>
        <v>0</v>
      </c>
      <c r="R1508" s="37">
        <f>INDEX(LORDetail!$D$932:$D$1859,P1508)</f>
        <v>51.447755712802802</v>
      </c>
      <c r="S1508" s="37">
        <f>INDEX(LORDetail!$E$932:$E$1859,P1508)</f>
        <v>-2.5797687735358101</v>
      </c>
      <c r="T1508" s="37">
        <f>INDEX(LORDetail!$G$932:$G$1859,P1508)</f>
        <v>118.49930000000001</v>
      </c>
      <c r="U1508">
        <f t="shared" si="525"/>
        <v>2</v>
      </c>
      <c r="V1508" s="37">
        <f>INDEX(LORDetail!$B$932:$B$1859,U1508)</f>
        <v>43</v>
      </c>
      <c r="W1508" s="37">
        <f>INDEX(LORDetail!$D$932:$D$1859,U1508)</f>
        <v>51.447755712802802</v>
      </c>
      <c r="X1508" s="37">
        <f>INDEX(LORDetail!$E$932:$E$1859,U1508)</f>
        <v>-2.5797687735358101</v>
      </c>
      <c r="Y1508" s="37">
        <f>INDEX(LORDetail!$G$932:$G$1859,U1508)</f>
        <v>118.4726</v>
      </c>
      <c r="Z1508">
        <f t="shared" si="526"/>
        <v>43</v>
      </c>
      <c r="AA1508" s="29">
        <f t="shared" si="527"/>
        <v>2.0712253884319116</v>
      </c>
      <c r="AB1508">
        <f t="shared" si="528"/>
        <v>4.8168032289114225E-2</v>
      </c>
      <c r="AC1508" s="32">
        <f t="shared" si="529"/>
        <v>51.447755712802802</v>
      </c>
      <c r="AD1508" s="32">
        <f t="shared" si="530"/>
        <v>-2.5797687735358101</v>
      </c>
      <c r="AE1508" s="34">
        <f t="shared" si="531"/>
        <v>118.49801391353789</v>
      </c>
      <c r="AF1508" s="36" t="str">
        <f t="shared" si="506"/>
        <v>RDNGSTN</v>
      </c>
      <c r="AG1508" s="36" t="str">
        <f t="shared" si="507"/>
        <v>PADTON</v>
      </c>
      <c r="AH1508" s="36">
        <f t="shared" si="504"/>
        <v>3</v>
      </c>
      <c r="AI1508" s="42">
        <f t="shared" si="505"/>
        <v>2</v>
      </c>
      <c r="AJ1508" s="43">
        <f t="shared" si="500"/>
        <v>1.0356126942159558</v>
      </c>
      <c r="AK1508" s="43">
        <f t="shared" si="501"/>
        <v>0.34520423140531858</v>
      </c>
      <c r="AL1508" s="36">
        <f t="shared" si="502"/>
        <v>51.447755712802802</v>
      </c>
      <c r="AM1508" s="36">
        <v>1</v>
      </c>
      <c r="AN1508" s="36">
        <f t="shared" si="503"/>
        <v>-2.5797687735358101</v>
      </c>
      <c r="AO1508" s="36">
        <v>4</v>
      </c>
      <c r="AP1508" s="42">
        <f>INT(AI1508/1000)*1000</f>
        <v>0</v>
      </c>
      <c r="AQ1508" s="42">
        <f>MOD(AI1508,1000)</f>
        <v>2</v>
      </c>
      <c r="AR1508" s="42">
        <f>MOD(AI1509,1000)-0.2+(AP1509-AP1508)</f>
        <v>3.1999999999999997</v>
      </c>
    </row>
    <row r="1509" spans="1:44" x14ac:dyDescent="0.25">
      <c r="A1509" s="19" t="s">
        <v>1</v>
      </c>
      <c r="B1509" t="s">
        <v>0</v>
      </c>
      <c r="C1509">
        <v>4</v>
      </c>
      <c r="D1509" s="36">
        <f>MATCH(C1509,TrainRun!$AG$149:$AG$295,1)</f>
        <v>2</v>
      </c>
      <c r="E1509" s="36">
        <f>INT(INDEX(TrainRun!$AD$149:$AD$295,'By Second'!D1509))</f>
        <v>0</v>
      </c>
      <c r="F1509" s="36">
        <f>IF(E1509=0,0,INDEX(TrainRun!$AE$149:$AE$295,'By Second'!D1509))</f>
        <v>0</v>
      </c>
      <c r="G1509" s="36">
        <f>INDEX(TrainRun!$AF$149:$AF$295,'By Second'!D1509)</f>
        <v>1.7655621366179034E-3</v>
      </c>
      <c r="H1509">
        <f t="shared" si="519"/>
        <v>3</v>
      </c>
      <c r="I1509" s="36">
        <f>INT(INDEX(TrainRun!$AD$149:$AD$295,'By Second'!H1509))</f>
        <v>45</v>
      </c>
      <c r="J1509" s="36">
        <f>INDEX(TrainRun!$AE$149:$AE$295,'By Second'!H1509)</f>
        <v>15.534190413239337</v>
      </c>
      <c r="K1509">
        <f t="shared" si="520"/>
        <v>45</v>
      </c>
      <c r="L1509">
        <f t="shared" si="521"/>
        <v>15.534190413239337</v>
      </c>
      <c r="M1509">
        <f t="shared" si="522"/>
        <v>0.34520423140531858</v>
      </c>
      <c r="N1509" s="32">
        <f t="shared" si="523"/>
        <v>1.3808169256212743</v>
      </c>
      <c r="O1509" s="29">
        <f t="shared" si="524"/>
        <v>3.4520423140531857</v>
      </c>
      <c r="P1509" s="37">
        <f>MATCH(O1509,LORDetail!$B$932:$B$1859,1)</f>
        <v>1</v>
      </c>
      <c r="Q1509" s="37">
        <f>INDEX(LORDetail!$B$932:$B$1859,P1509)</f>
        <v>0</v>
      </c>
      <c r="R1509" s="37">
        <f>INDEX(LORDetail!$D$932:$D$1859,P1509)</f>
        <v>51.447755712802802</v>
      </c>
      <c r="S1509" s="37">
        <f>INDEX(LORDetail!$E$932:$E$1859,P1509)</f>
        <v>-2.5797687735358101</v>
      </c>
      <c r="T1509" s="37">
        <f>INDEX(LORDetail!$G$932:$G$1859,P1509)</f>
        <v>118.49930000000001</v>
      </c>
      <c r="U1509">
        <f t="shared" si="525"/>
        <v>2</v>
      </c>
      <c r="V1509" s="37">
        <f>INDEX(LORDetail!$B$932:$B$1859,U1509)</f>
        <v>43</v>
      </c>
      <c r="W1509" s="37">
        <f>INDEX(LORDetail!$D$932:$D$1859,U1509)</f>
        <v>51.447755712802802</v>
      </c>
      <c r="X1509" s="37">
        <f>INDEX(LORDetail!$E$932:$E$1859,U1509)</f>
        <v>-2.5797687735358101</v>
      </c>
      <c r="Y1509" s="37">
        <f>INDEX(LORDetail!$G$932:$G$1859,U1509)</f>
        <v>118.4726</v>
      </c>
      <c r="Z1509">
        <f t="shared" si="526"/>
        <v>43</v>
      </c>
      <c r="AA1509" s="29">
        <f t="shared" si="527"/>
        <v>3.4520423140531857</v>
      </c>
      <c r="AB1509">
        <f t="shared" si="528"/>
        <v>8.0280053815190364E-2</v>
      </c>
      <c r="AC1509" s="32">
        <f t="shared" si="529"/>
        <v>51.447755712802802</v>
      </c>
      <c r="AD1509" s="32">
        <f t="shared" si="530"/>
        <v>-2.5797687735358101</v>
      </c>
      <c r="AE1509" s="34">
        <f t="shared" si="531"/>
        <v>118.49715652256315</v>
      </c>
      <c r="AF1509" s="36" t="str">
        <f t="shared" si="506"/>
        <v>RDNGSTN</v>
      </c>
      <c r="AG1509" s="36" t="str">
        <f t="shared" si="507"/>
        <v>PADTON</v>
      </c>
      <c r="AH1509" s="36">
        <f t="shared" si="504"/>
        <v>4</v>
      </c>
      <c r="AI1509" s="42">
        <f t="shared" si="505"/>
        <v>3.4</v>
      </c>
      <c r="AJ1509" s="43">
        <f t="shared" si="500"/>
        <v>1.3808169256212743</v>
      </c>
      <c r="AK1509" s="43">
        <f t="shared" si="501"/>
        <v>0.34520423140531858</v>
      </c>
      <c r="AL1509" s="36">
        <f t="shared" si="502"/>
        <v>51.447755712802802</v>
      </c>
      <c r="AM1509" s="36">
        <v>1</v>
      </c>
      <c r="AN1509" s="36">
        <f t="shared" si="503"/>
        <v>-2.5797687735358101</v>
      </c>
      <c r="AO1509" s="36">
        <v>4</v>
      </c>
      <c r="AP1509" s="42">
        <f>INT(AI1509/1000)*1000</f>
        <v>0</v>
      </c>
      <c r="AQ1509" s="42">
        <f>MOD(AI1509,1000)</f>
        <v>3.4</v>
      </c>
      <c r="AR1509" s="42">
        <f>MOD(AI1510,1000)-0.2+(AP1510-AP1509)</f>
        <v>5</v>
      </c>
    </row>
    <row r="1510" spans="1:44" x14ac:dyDescent="0.25">
      <c r="A1510" s="19" t="s">
        <v>1</v>
      </c>
      <c r="B1510" t="s">
        <v>0</v>
      </c>
      <c r="C1510">
        <v>5</v>
      </c>
      <c r="D1510" s="36">
        <f>MATCH(C1510,TrainRun!$AG$149:$AG$295,1)</f>
        <v>2</v>
      </c>
      <c r="E1510" s="36">
        <f>INT(INDEX(TrainRun!$AD$149:$AD$295,'By Second'!D1510))</f>
        <v>0</v>
      </c>
      <c r="F1510" s="36">
        <f>IF(E1510=0,0,INDEX(TrainRun!$AE$149:$AE$295,'By Second'!D1510))</f>
        <v>0</v>
      </c>
      <c r="G1510" s="36">
        <f>INDEX(TrainRun!$AF$149:$AF$295,'By Second'!D1510)</f>
        <v>1.7655621366179034E-3</v>
      </c>
      <c r="H1510">
        <f t="shared" si="519"/>
        <v>3</v>
      </c>
      <c r="I1510" s="36">
        <f>INT(INDEX(TrainRun!$AD$149:$AD$295,'By Second'!H1510))</f>
        <v>45</v>
      </c>
      <c r="J1510" s="36">
        <f>INDEX(TrainRun!$AE$149:$AE$295,'By Second'!H1510)</f>
        <v>15.534190413239337</v>
      </c>
      <c r="K1510">
        <f t="shared" si="520"/>
        <v>45</v>
      </c>
      <c r="L1510">
        <f t="shared" si="521"/>
        <v>15.534190413239337</v>
      </c>
      <c r="M1510">
        <f t="shared" si="522"/>
        <v>0.34520423140531858</v>
      </c>
      <c r="N1510" s="32">
        <f t="shared" si="523"/>
        <v>1.7260211570265929</v>
      </c>
      <c r="O1510" s="29">
        <f t="shared" si="524"/>
        <v>5.1780634710797786</v>
      </c>
      <c r="P1510" s="37">
        <f>MATCH(O1510,LORDetail!$B$932:$B$1859,1)</f>
        <v>1</v>
      </c>
      <c r="Q1510" s="37">
        <f>INDEX(LORDetail!$B$932:$B$1859,P1510)</f>
        <v>0</v>
      </c>
      <c r="R1510" s="37">
        <f>INDEX(LORDetail!$D$932:$D$1859,P1510)</f>
        <v>51.447755712802802</v>
      </c>
      <c r="S1510" s="37">
        <f>INDEX(LORDetail!$E$932:$E$1859,P1510)</f>
        <v>-2.5797687735358101</v>
      </c>
      <c r="T1510" s="37">
        <f>INDEX(LORDetail!$G$932:$G$1859,P1510)</f>
        <v>118.49930000000001</v>
      </c>
      <c r="U1510">
        <f t="shared" si="525"/>
        <v>2</v>
      </c>
      <c r="V1510" s="37">
        <f>INDEX(LORDetail!$B$932:$B$1859,U1510)</f>
        <v>43</v>
      </c>
      <c r="W1510" s="37">
        <f>INDEX(LORDetail!$D$932:$D$1859,U1510)</f>
        <v>51.447755712802802</v>
      </c>
      <c r="X1510" s="37">
        <f>INDEX(LORDetail!$E$932:$E$1859,U1510)</f>
        <v>-2.5797687735358101</v>
      </c>
      <c r="Y1510" s="37">
        <f>INDEX(LORDetail!$G$932:$G$1859,U1510)</f>
        <v>118.4726</v>
      </c>
      <c r="Z1510">
        <f t="shared" si="526"/>
        <v>43</v>
      </c>
      <c r="AA1510" s="29">
        <f t="shared" si="527"/>
        <v>5.1780634710797786</v>
      </c>
      <c r="AB1510">
        <f t="shared" si="528"/>
        <v>0.12042008072278555</v>
      </c>
      <c r="AC1510" s="32">
        <f t="shared" si="529"/>
        <v>51.447755712802802</v>
      </c>
      <c r="AD1510" s="32">
        <f t="shared" si="530"/>
        <v>-2.5797687735358101</v>
      </c>
      <c r="AE1510" s="34">
        <f t="shared" si="531"/>
        <v>118.49608478384471</v>
      </c>
      <c r="AF1510" s="36" t="str">
        <f t="shared" si="506"/>
        <v>RDNGSTN</v>
      </c>
      <c r="AG1510" s="36" t="str">
        <f t="shared" si="507"/>
        <v>PADTON</v>
      </c>
      <c r="AH1510" s="36">
        <f t="shared" si="504"/>
        <v>5</v>
      </c>
      <c r="AI1510" s="42">
        <f t="shared" si="505"/>
        <v>5.2</v>
      </c>
      <c r="AJ1510" s="43">
        <f t="shared" si="500"/>
        <v>1.7260211570265929</v>
      </c>
      <c r="AK1510" s="43">
        <f t="shared" si="501"/>
        <v>0.34520423140531858</v>
      </c>
      <c r="AL1510" s="36">
        <f t="shared" si="502"/>
        <v>51.447755712802802</v>
      </c>
      <c r="AM1510" s="36">
        <v>1</v>
      </c>
      <c r="AN1510" s="36">
        <f t="shared" si="503"/>
        <v>-2.5797687735358101</v>
      </c>
      <c r="AO1510" s="36">
        <v>4</v>
      </c>
      <c r="AP1510" s="42">
        <f>INT(AI1510/1000)*1000</f>
        <v>0</v>
      </c>
      <c r="AQ1510" s="42">
        <f>MOD(AI1510,1000)</f>
        <v>5.2</v>
      </c>
      <c r="AR1510" s="42">
        <f>MOD(AI1511,1000)-0.2+(AP1511-AP1510)</f>
        <v>7</v>
      </c>
    </row>
    <row r="1511" spans="1:44" x14ac:dyDescent="0.25">
      <c r="A1511" s="19" t="s">
        <v>1</v>
      </c>
      <c r="B1511" t="s">
        <v>0</v>
      </c>
      <c r="C1511">
        <v>6</v>
      </c>
      <c r="D1511" s="36">
        <f>MATCH(C1511,TrainRun!$AG$149:$AG$295,1)</f>
        <v>2</v>
      </c>
      <c r="E1511" s="36">
        <f>INT(INDEX(TrainRun!$AD$149:$AD$295,'By Second'!D1511))</f>
        <v>0</v>
      </c>
      <c r="F1511" s="36">
        <f>IF(E1511=0,0,INDEX(TrainRun!$AE$149:$AE$295,'By Second'!D1511))</f>
        <v>0</v>
      </c>
      <c r="G1511" s="36">
        <f>INDEX(TrainRun!$AF$149:$AF$295,'By Second'!D1511)</f>
        <v>1.7655621366179034E-3</v>
      </c>
      <c r="H1511">
        <f t="shared" si="519"/>
        <v>3</v>
      </c>
      <c r="I1511" s="36">
        <f>INT(INDEX(TrainRun!$AD$149:$AD$295,'By Second'!H1511))</f>
        <v>45</v>
      </c>
      <c r="J1511" s="36">
        <f>INDEX(TrainRun!$AE$149:$AE$295,'By Second'!H1511)</f>
        <v>15.534190413239337</v>
      </c>
      <c r="K1511">
        <f t="shared" si="520"/>
        <v>45</v>
      </c>
      <c r="L1511">
        <f t="shared" si="521"/>
        <v>15.534190413239337</v>
      </c>
      <c r="M1511">
        <f t="shared" si="522"/>
        <v>0.34520423140531858</v>
      </c>
      <c r="N1511" s="32">
        <f t="shared" si="523"/>
        <v>2.0712253884319116</v>
      </c>
      <c r="O1511" s="29">
        <f t="shared" si="524"/>
        <v>7.2492888595116902</v>
      </c>
      <c r="P1511" s="37">
        <f>MATCH(O1511,LORDetail!$B$932:$B$1859,1)</f>
        <v>1</v>
      </c>
      <c r="Q1511" s="37">
        <f>INDEX(LORDetail!$B$932:$B$1859,P1511)</f>
        <v>0</v>
      </c>
      <c r="R1511" s="37">
        <f>INDEX(LORDetail!$D$932:$D$1859,P1511)</f>
        <v>51.447755712802802</v>
      </c>
      <c r="S1511" s="37">
        <f>INDEX(LORDetail!$E$932:$E$1859,P1511)</f>
        <v>-2.5797687735358101</v>
      </c>
      <c r="T1511" s="37">
        <f>INDEX(LORDetail!$G$932:$G$1859,P1511)</f>
        <v>118.49930000000001</v>
      </c>
      <c r="U1511">
        <f t="shared" si="525"/>
        <v>2</v>
      </c>
      <c r="V1511" s="37">
        <f>INDEX(LORDetail!$B$932:$B$1859,U1511)</f>
        <v>43</v>
      </c>
      <c r="W1511" s="37">
        <f>INDEX(LORDetail!$D$932:$D$1859,U1511)</f>
        <v>51.447755712802802</v>
      </c>
      <c r="X1511" s="37">
        <f>INDEX(LORDetail!$E$932:$E$1859,U1511)</f>
        <v>-2.5797687735358101</v>
      </c>
      <c r="Y1511" s="37">
        <f>INDEX(LORDetail!$G$932:$G$1859,U1511)</f>
        <v>118.4726</v>
      </c>
      <c r="Z1511">
        <f t="shared" si="526"/>
        <v>43</v>
      </c>
      <c r="AA1511" s="29">
        <f t="shared" si="527"/>
        <v>7.2492888595116902</v>
      </c>
      <c r="AB1511">
        <f t="shared" si="528"/>
        <v>0.16858811301189977</v>
      </c>
      <c r="AC1511" s="32">
        <f t="shared" si="529"/>
        <v>51.447755712802802</v>
      </c>
      <c r="AD1511" s="32">
        <f t="shared" si="530"/>
        <v>-2.5797687735358101</v>
      </c>
      <c r="AE1511" s="34">
        <f t="shared" si="531"/>
        <v>118.49479869738259</v>
      </c>
      <c r="AF1511" s="36" t="str">
        <f t="shared" si="506"/>
        <v>RDNGSTN</v>
      </c>
      <c r="AG1511" s="36" t="str">
        <f t="shared" si="507"/>
        <v>PADTON</v>
      </c>
      <c r="AH1511" s="36">
        <f t="shared" si="504"/>
        <v>6</v>
      </c>
      <c r="AI1511" s="42">
        <f t="shared" si="505"/>
        <v>7.2</v>
      </c>
      <c r="AJ1511" s="43">
        <f t="shared" si="500"/>
        <v>2.0712253884319116</v>
      </c>
      <c r="AK1511" s="43">
        <f t="shared" si="501"/>
        <v>0.34520423140531858</v>
      </c>
      <c r="AL1511" s="36">
        <f t="shared" si="502"/>
        <v>51.447755712802802</v>
      </c>
      <c r="AM1511" s="36">
        <v>1</v>
      </c>
      <c r="AN1511" s="36">
        <f t="shared" si="503"/>
        <v>-2.5797687735358101</v>
      </c>
      <c r="AO1511" s="36">
        <v>4</v>
      </c>
      <c r="AP1511" s="42">
        <f>INT(AI1511/1000)*1000</f>
        <v>0</v>
      </c>
      <c r="AQ1511" s="42">
        <f>MOD(AI1511,1000)</f>
        <v>7.2</v>
      </c>
      <c r="AR1511" s="42">
        <f>MOD(AI1512,1000)-0.2+(AP1512-AP1511)</f>
        <v>9.4</v>
      </c>
    </row>
    <row r="1512" spans="1:44" x14ac:dyDescent="0.25">
      <c r="A1512" s="19" t="s">
        <v>1</v>
      </c>
      <c r="B1512" t="s">
        <v>0</v>
      </c>
      <c r="C1512">
        <v>7</v>
      </c>
      <c r="D1512" s="36">
        <f>MATCH(C1512,TrainRun!$AG$149:$AG$295,1)</f>
        <v>2</v>
      </c>
      <c r="E1512" s="36">
        <f>INT(INDEX(TrainRun!$AD$149:$AD$295,'By Second'!D1512))</f>
        <v>0</v>
      </c>
      <c r="F1512" s="36">
        <f>IF(E1512=0,0,INDEX(TrainRun!$AE$149:$AE$295,'By Second'!D1512))</f>
        <v>0</v>
      </c>
      <c r="G1512" s="36">
        <f>INDEX(TrainRun!$AF$149:$AF$295,'By Second'!D1512)</f>
        <v>1.7655621366179034E-3</v>
      </c>
      <c r="H1512">
        <f t="shared" si="519"/>
        <v>3</v>
      </c>
      <c r="I1512" s="36">
        <f>INT(INDEX(TrainRun!$AD$149:$AD$295,'By Second'!H1512))</f>
        <v>45</v>
      </c>
      <c r="J1512" s="36">
        <f>INDEX(TrainRun!$AE$149:$AE$295,'By Second'!H1512)</f>
        <v>15.534190413239337</v>
      </c>
      <c r="K1512">
        <f t="shared" si="520"/>
        <v>45</v>
      </c>
      <c r="L1512">
        <f t="shared" si="521"/>
        <v>15.534190413239337</v>
      </c>
      <c r="M1512">
        <f t="shared" si="522"/>
        <v>0.34520423140531858</v>
      </c>
      <c r="N1512" s="32">
        <f t="shared" si="523"/>
        <v>2.4164296198372304</v>
      </c>
      <c r="O1512" s="29">
        <f t="shared" si="524"/>
        <v>9.6657184793489215</v>
      </c>
      <c r="P1512" s="37">
        <f>MATCH(O1512,LORDetail!$B$932:$B$1859,1)</f>
        <v>1</v>
      </c>
      <c r="Q1512" s="37">
        <f>INDEX(LORDetail!$B$932:$B$1859,P1512)</f>
        <v>0</v>
      </c>
      <c r="R1512" s="37">
        <f>INDEX(LORDetail!$D$932:$D$1859,P1512)</f>
        <v>51.447755712802802</v>
      </c>
      <c r="S1512" s="37">
        <f>INDEX(LORDetail!$E$932:$E$1859,P1512)</f>
        <v>-2.5797687735358101</v>
      </c>
      <c r="T1512" s="37">
        <f>INDEX(LORDetail!$G$932:$G$1859,P1512)</f>
        <v>118.49930000000001</v>
      </c>
      <c r="U1512">
        <f t="shared" si="525"/>
        <v>2</v>
      </c>
      <c r="V1512" s="37">
        <f>INDEX(LORDetail!$B$932:$B$1859,U1512)</f>
        <v>43</v>
      </c>
      <c r="W1512" s="37">
        <f>INDEX(LORDetail!$D$932:$D$1859,U1512)</f>
        <v>51.447755712802802</v>
      </c>
      <c r="X1512" s="37">
        <f>INDEX(LORDetail!$E$932:$E$1859,U1512)</f>
        <v>-2.5797687735358101</v>
      </c>
      <c r="Y1512" s="37">
        <f>INDEX(LORDetail!$G$932:$G$1859,U1512)</f>
        <v>118.4726</v>
      </c>
      <c r="Z1512">
        <f t="shared" si="526"/>
        <v>43</v>
      </c>
      <c r="AA1512" s="29">
        <f t="shared" si="527"/>
        <v>9.6657184793489215</v>
      </c>
      <c r="AB1512">
        <f t="shared" si="528"/>
        <v>0.22478415068253305</v>
      </c>
      <c r="AC1512" s="32">
        <f t="shared" si="529"/>
        <v>51.447755712802802</v>
      </c>
      <c r="AD1512" s="32">
        <f t="shared" si="530"/>
        <v>-2.5797687735358101</v>
      </c>
      <c r="AE1512" s="34">
        <f t="shared" si="531"/>
        <v>118.49329826317678</v>
      </c>
      <c r="AF1512" s="36" t="str">
        <f t="shared" si="506"/>
        <v>RDNGSTN</v>
      </c>
      <c r="AG1512" s="36" t="str">
        <f t="shared" si="507"/>
        <v>PADTON</v>
      </c>
      <c r="AH1512" s="36">
        <f t="shared" si="504"/>
        <v>7</v>
      </c>
      <c r="AI1512" s="42">
        <f t="shared" si="505"/>
        <v>9.6</v>
      </c>
      <c r="AJ1512" s="43">
        <f t="shared" si="500"/>
        <v>2.4164296198372304</v>
      </c>
      <c r="AK1512" s="43">
        <f t="shared" si="501"/>
        <v>0.34520423140531858</v>
      </c>
      <c r="AL1512" s="36">
        <f t="shared" si="502"/>
        <v>51.447755712802802</v>
      </c>
      <c r="AM1512" s="36">
        <v>1</v>
      </c>
      <c r="AN1512" s="36">
        <f t="shared" si="503"/>
        <v>-2.5797687735358101</v>
      </c>
      <c r="AO1512" s="36">
        <v>4</v>
      </c>
      <c r="AP1512" s="42">
        <f>INT(AI1512/1000)*1000</f>
        <v>0</v>
      </c>
      <c r="AQ1512" s="42">
        <f>MOD(AI1512,1000)</f>
        <v>9.6</v>
      </c>
      <c r="AR1512" s="42">
        <f>MOD(AI1513,1000)-0.2+(AP1513-AP1512)</f>
        <v>12.200000000000001</v>
      </c>
    </row>
    <row r="1513" spans="1:44" x14ac:dyDescent="0.25">
      <c r="A1513" s="19" t="s">
        <v>1</v>
      </c>
      <c r="B1513" t="s">
        <v>0</v>
      </c>
      <c r="C1513">
        <v>8</v>
      </c>
      <c r="D1513" s="36">
        <f>MATCH(C1513,TrainRun!$AG$149:$AG$295,1)</f>
        <v>2</v>
      </c>
      <c r="E1513" s="36">
        <f>INT(INDEX(TrainRun!$AD$149:$AD$295,'By Second'!D1513))</f>
        <v>0</v>
      </c>
      <c r="F1513" s="36">
        <f>IF(E1513=0,0,INDEX(TrainRun!$AE$149:$AE$295,'By Second'!D1513))</f>
        <v>0</v>
      </c>
      <c r="G1513" s="36">
        <f>INDEX(TrainRun!$AF$149:$AF$295,'By Second'!D1513)</f>
        <v>1.7655621366179034E-3</v>
      </c>
      <c r="H1513">
        <f t="shared" si="519"/>
        <v>3</v>
      </c>
      <c r="I1513" s="36">
        <f>INT(INDEX(TrainRun!$AD$149:$AD$295,'By Second'!H1513))</f>
        <v>45</v>
      </c>
      <c r="J1513" s="36">
        <f>INDEX(TrainRun!$AE$149:$AE$295,'By Second'!H1513)</f>
        <v>15.534190413239337</v>
      </c>
      <c r="K1513">
        <f t="shared" si="520"/>
        <v>45</v>
      </c>
      <c r="L1513">
        <f t="shared" si="521"/>
        <v>15.534190413239337</v>
      </c>
      <c r="M1513">
        <f t="shared" si="522"/>
        <v>0.34520423140531858</v>
      </c>
      <c r="N1513" s="32">
        <f t="shared" si="523"/>
        <v>2.7616338512425491</v>
      </c>
      <c r="O1513" s="29">
        <f t="shared" si="524"/>
        <v>12.427352330591471</v>
      </c>
      <c r="P1513" s="37">
        <f>MATCH(O1513,LORDetail!$B$932:$B$1859,1)</f>
        <v>1</v>
      </c>
      <c r="Q1513" s="37">
        <f>INDEX(LORDetail!$B$932:$B$1859,P1513)</f>
        <v>0</v>
      </c>
      <c r="R1513" s="37">
        <f>INDEX(LORDetail!$D$932:$D$1859,P1513)</f>
        <v>51.447755712802802</v>
      </c>
      <c r="S1513" s="37">
        <f>INDEX(LORDetail!$E$932:$E$1859,P1513)</f>
        <v>-2.5797687735358101</v>
      </c>
      <c r="T1513" s="37">
        <f>INDEX(LORDetail!$G$932:$G$1859,P1513)</f>
        <v>118.49930000000001</v>
      </c>
      <c r="U1513">
        <f t="shared" si="525"/>
        <v>2</v>
      </c>
      <c r="V1513" s="37">
        <f>INDEX(LORDetail!$B$932:$B$1859,U1513)</f>
        <v>43</v>
      </c>
      <c r="W1513" s="37">
        <f>INDEX(LORDetail!$D$932:$D$1859,U1513)</f>
        <v>51.447755712802802</v>
      </c>
      <c r="X1513" s="37">
        <f>INDEX(LORDetail!$E$932:$E$1859,U1513)</f>
        <v>-2.5797687735358101</v>
      </c>
      <c r="Y1513" s="37">
        <f>INDEX(LORDetail!$G$932:$G$1859,U1513)</f>
        <v>118.4726</v>
      </c>
      <c r="Z1513">
        <f t="shared" si="526"/>
        <v>43</v>
      </c>
      <c r="AA1513" s="29">
        <f t="shared" si="527"/>
        <v>12.427352330591471</v>
      </c>
      <c r="AB1513">
        <f t="shared" si="528"/>
        <v>0.28900819373468539</v>
      </c>
      <c r="AC1513" s="32">
        <f t="shared" si="529"/>
        <v>51.447755712802802</v>
      </c>
      <c r="AD1513" s="32">
        <f t="shared" si="530"/>
        <v>-2.5797687735358101</v>
      </c>
      <c r="AE1513" s="34">
        <f t="shared" si="531"/>
        <v>118.49158348122728</v>
      </c>
      <c r="AF1513" s="36" t="str">
        <f t="shared" si="506"/>
        <v>RDNGSTN</v>
      </c>
      <c r="AG1513" s="36" t="str">
        <f t="shared" si="507"/>
        <v>PADTON</v>
      </c>
      <c r="AH1513" s="36">
        <f t="shared" si="504"/>
        <v>8</v>
      </c>
      <c r="AI1513" s="42">
        <f t="shared" si="505"/>
        <v>12.4</v>
      </c>
      <c r="AJ1513" s="43">
        <f t="shared" si="500"/>
        <v>2.7616338512425491</v>
      </c>
      <c r="AK1513" s="43">
        <f t="shared" si="501"/>
        <v>0.34520423140531858</v>
      </c>
      <c r="AL1513" s="36">
        <f t="shared" si="502"/>
        <v>51.447755712802802</v>
      </c>
      <c r="AM1513" s="36">
        <v>1</v>
      </c>
      <c r="AN1513" s="36">
        <f t="shared" si="503"/>
        <v>-2.5797687735358101</v>
      </c>
      <c r="AO1513" s="36">
        <v>4</v>
      </c>
      <c r="AP1513" s="42">
        <f>INT(AI1513/1000)*1000</f>
        <v>0</v>
      </c>
      <c r="AQ1513" s="42">
        <f>MOD(AI1513,1000)</f>
        <v>12.4</v>
      </c>
      <c r="AR1513" s="42">
        <f>MOD(AI1514,1000)-0.2+(AP1514-AP1513)</f>
        <v>15.4</v>
      </c>
    </row>
    <row r="1514" spans="1:44" x14ac:dyDescent="0.25">
      <c r="A1514" s="19" t="s">
        <v>1</v>
      </c>
      <c r="B1514" t="s">
        <v>0</v>
      </c>
      <c r="C1514">
        <v>9</v>
      </c>
      <c r="D1514" s="36">
        <f>MATCH(C1514,TrainRun!$AG$149:$AG$295,1)</f>
        <v>2</v>
      </c>
      <c r="E1514" s="36">
        <f>INT(INDEX(TrainRun!$AD$149:$AD$295,'By Second'!D1514))</f>
        <v>0</v>
      </c>
      <c r="F1514" s="36">
        <f>IF(E1514=0,0,INDEX(TrainRun!$AE$149:$AE$295,'By Second'!D1514))</f>
        <v>0</v>
      </c>
      <c r="G1514" s="36">
        <f>INDEX(TrainRun!$AF$149:$AF$295,'By Second'!D1514)</f>
        <v>1.7655621366179034E-3</v>
      </c>
      <c r="H1514">
        <f t="shared" si="519"/>
        <v>3</v>
      </c>
      <c r="I1514" s="36">
        <f>INT(INDEX(TrainRun!$AD$149:$AD$295,'By Second'!H1514))</f>
        <v>45</v>
      </c>
      <c r="J1514" s="36">
        <f>INDEX(TrainRun!$AE$149:$AE$295,'By Second'!H1514)</f>
        <v>15.534190413239337</v>
      </c>
      <c r="K1514">
        <f t="shared" si="520"/>
        <v>45</v>
      </c>
      <c r="L1514">
        <f t="shared" si="521"/>
        <v>15.534190413239337</v>
      </c>
      <c r="M1514">
        <f t="shared" si="522"/>
        <v>0.34520423140531858</v>
      </c>
      <c r="N1514" s="32">
        <f t="shared" si="523"/>
        <v>3.1068380826478679</v>
      </c>
      <c r="O1514" s="29">
        <f t="shared" si="524"/>
        <v>15.53419041323934</v>
      </c>
      <c r="P1514" s="37">
        <f>MATCH(O1514,LORDetail!$B$932:$B$1859,1)</f>
        <v>1</v>
      </c>
      <c r="Q1514" s="37">
        <f>INDEX(LORDetail!$B$932:$B$1859,P1514)</f>
        <v>0</v>
      </c>
      <c r="R1514" s="37">
        <f>INDEX(LORDetail!$D$932:$D$1859,P1514)</f>
        <v>51.447755712802802</v>
      </c>
      <c r="S1514" s="37">
        <f>INDEX(LORDetail!$E$932:$E$1859,P1514)</f>
        <v>-2.5797687735358101</v>
      </c>
      <c r="T1514" s="37">
        <f>INDEX(LORDetail!$G$932:$G$1859,P1514)</f>
        <v>118.49930000000001</v>
      </c>
      <c r="U1514">
        <f t="shared" si="525"/>
        <v>2</v>
      </c>
      <c r="V1514" s="37">
        <f>INDEX(LORDetail!$B$932:$B$1859,U1514)</f>
        <v>43</v>
      </c>
      <c r="W1514" s="37">
        <f>INDEX(LORDetail!$D$932:$D$1859,U1514)</f>
        <v>51.447755712802802</v>
      </c>
      <c r="X1514" s="37">
        <f>INDEX(LORDetail!$E$932:$E$1859,U1514)</f>
        <v>-2.5797687735358101</v>
      </c>
      <c r="Y1514" s="37">
        <f>INDEX(LORDetail!$G$932:$G$1859,U1514)</f>
        <v>118.4726</v>
      </c>
      <c r="Z1514">
        <f t="shared" si="526"/>
        <v>43</v>
      </c>
      <c r="AA1514" s="29">
        <f t="shared" si="527"/>
        <v>15.53419041323934</v>
      </c>
      <c r="AB1514">
        <f t="shared" si="528"/>
        <v>0.36126024216835673</v>
      </c>
      <c r="AC1514" s="32">
        <f t="shared" si="529"/>
        <v>51.447755712802802</v>
      </c>
      <c r="AD1514" s="32">
        <f t="shared" si="530"/>
        <v>-2.5797687735358101</v>
      </c>
      <c r="AE1514" s="34">
        <f t="shared" si="531"/>
        <v>118.48965435153411</v>
      </c>
      <c r="AF1514" s="36" t="str">
        <f t="shared" si="506"/>
        <v>RDNGSTN</v>
      </c>
      <c r="AG1514" s="36" t="str">
        <f t="shared" si="507"/>
        <v>PADTON</v>
      </c>
      <c r="AH1514" s="36">
        <f t="shared" si="504"/>
        <v>9</v>
      </c>
      <c r="AI1514" s="42">
        <f t="shared" si="505"/>
        <v>15.6</v>
      </c>
      <c r="AJ1514" s="43">
        <f t="shared" si="500"/>
        <v>3.1068380826478679</v>
      </c>
      <c r="AK1514" s="43">
        <f t="shared" si="501"/>
        <v>0.34520423140531858</v>
      </c>
      <c r="AL1514" s="36">
        <f t="shared" si="502"/>
        <v>51.447755712802802</v>
      </c>
      <c r="AM1514" s="36">
        <v>1</v>
      </c>
      <c r="AN1514" s="36">
        <f t="shared" si="503"/>
        <v>-2.5797687735358101</v>
      </c>
      <c r="AO1514" s="36">
        <v>4</v>
      </c>
      <c r="AP1514" s="42">
        <f>INT(AI1514/1000)*1000</f>
        <v>0</v>
      </c>
      <c r="AQ1514" s="42">
        <f>MOD(AI1514,1000)</f>
        <v>15.6</v>
      </c>
      <c r="AR1514" s="42">
        <f>MOD(AI1515,1000)-0.2+(AP1515-AP1514)</f>
        <v>18.8</v>
      </c>
    </row>
    <row r="1515" spans="1:44" x14ac:dyDescent="0.25">
      <c r="A1515" s="19" t="s">
        <v>1</v>
      </c>
      <c r="B1515" t="s">
        <v>0</v>
      </c>
      <c r="C1515">
        <v>10</v>
      </c>
      <c r="D1515" s="36">
        <f>MATCH(C1515,TrainRun!$AG$149:$AG$295,1)</f>
        <v>2</v>
      </c>
      <c r="E1515" s="36">
        <f>INT(INDEX(TrainRun!$AD$149:$AD$295,'By Second'!D1515))</f>
        <v>0</v>
      </c>
      <c r="F1515" s="36">
        <f>IF(E1515=0,0,INDEX(TrainRun!$AE$149:$AE$295,'By Second'!D1515))</f>
        <v>0</v>
      </c>
      <c r="G1515" s="36">
        <f>INDEX(TrainRun!$AF$149:$AF$295,'By Second'!D1515)</f>
        <v>1.7655621366179034E-3</v>
      </c>
      <c r="H1515">
        <f t="shared" si="519"/>
        <v>3</v>
      </c>
      <c r="I1515" s="36">
        <f>INT(INDEX(TrainRun!$AD$149:$AD$295,'By Second'!H1515))</f>
        <v>45</v>
      </c>
      <c r="J1515" s="36">
        <f>INDEX(TrainRun!$AE$149:$AE$295,'By Second'!H1515)</f>
        <v>15.534190413239337</v>
      </c>
      <c r="K1515">
        <f t="shared" si="520"/>
        <v>45</v>
      </c>
      <c r="L1515">
        <f t="shared" si="521"/>
        <v>15.534190413239337</v>
      </c>
      <c r="M1515">
        <f t="shared" si="522"/>
        <v>0.34520423140531858</v>
      </c>
      <c r="N1515" s="32">
        <f t="shared" si="523"/>
        <v>3.4520423140531866</v>
      </c>
      <c r="O1515" s="29">
        <f t="shared" si="524"/>
        <v>18.986232727292528</v>
      </c>
      <c r="P1515" s="37">
        <f>MATCH(O1515,LORDetail!$B$932:$B$1859,1)</f>
        <v>1</v>
      </c>
      <c r="Q1515" s="37">
        <f>INDEX(LORDetail!$B$932:$B$1859,P1515)</f>
        <v>0</v>
      </c>
      <c r="R1515" s="37">
        <f>INDEX(LORDetail!$D$932:$D$1859,P1515)</f>
        <v>51.447755712802802</v>
      </c>
      <c r="S1515" s="37">
        <f>INDEX(LORDetail!$E$932:$E$1859,P1515)</f>
        <v>-2.5797687735358101</v>
      </c>
      <c r="T1515" s="37">
        <f>INDEX(LORDetail!$G$932:$G$1859,P1515)</f>
        <v>118.49930000000001</v>
      </c>
      <c r="U1515">
        <f t="shared" si="525"/>
        <v>2</v>
      </c>
      <c r="V1515" s="37">
        <f>INDEX(LORDetail!$B$932:$B$1859,U1515)</f>
        <v>43</v>
      </c>
      <c r="W1515" s="37">
        <f>INDEX(LORDetail!$D$932:$D$1859,U1515)</f>
        <v>51.447755712802802</v>
      </c>
      <c r="X1515" s="37">
        <f>INDEX(LORDetail!$E$932:$E$1859,U1515)</f>
        <v>-2.5797687735358101</v>
      </c>
      <c r="Y1515" s="37">
        <f>INDEX(LORDetail!$G$932:$G$1859,U1515)</f>
        <v>118.4726</v>
      </c>
      <c r="Z1515">
        <f t="shared" si="526"/>
        <v>43</v>
      </c>
      <c r="AA1515" s="29">
        <f t="shared" si="527"/>
        <v>18.986232727292528</v>
      </c>
      <c r="AB1515">
        <f t="shared" si="528"/>
        <v>0.44154029598354716</v>
      </c>
      <c r="AC1515" s="32">
        <f t="shared" si="529"/>
        <v>51.447755712802802</v>
      </c>
      <c r="AD1515" s="32">
        <f t="shared" si="530"/>
        <v>-2.5797687735358101</v>
      </c>
      <c r="AE1515" s="34">
        <f t="shared" si="531"/>
        <v>118.48751087409724</v>
      </c>
      <c r="AF1515" s="36" t="str">
        <f t="shared" si="506"/>
        <v>RDNGSTN</v>
      </c>
      <c r="AG1515" s="36" t="str">
        <f t="shared" si="507"/>
        <v>PADTON</v>
      </c>
      <c r="AH1515" s="36">
        <f t="shared" si="504"/>
        <v>10</v>
      </c>
      <c r="AI1515" s="42">
        <f t="shared" si="505"/>
        <v>19</v>
      </c>
      <c r="AJ1515" s="43">
        <f t="shared" si="500"/>
        <v>3.4520423140531866</v>
      </c>
      <c r="AK1515" s="43">
        <f t="shared" si="501"/>
        <v>0.34520423140531858</v>
      </c>
      <c r="AL1515" s="36">
        <f t="shared" si="502"/>
        <v>51.447755712802802</v>
      </c>
      <c r="AM1515" s="36">
        <v>1</v>
      </c>
      <c r="AN1515" s="36">
        <f t="shared" si="503"/>
        <v>-2.5797687735358101</v>
      </c>
      <c r="AO1515" s="36">
        <v>4</v>
      </c>
      <c r="AP1515" s="42">
        <f>INT(AI1515/1000)*1000</f>
        <v>0</v>
      </c>
      <c r="AQ1515" s="42">
        <f>MOD(AI1515,1000)</f>
        <v>19</v>
      </c>
      <c r="AR1515" s="42">
        <f>MOD(AI1516,1000)-0.2+(AP1516-AP1515)</f>
        <v>22.6</v>
      </c>
    </row>
    <row r="1516" spans="1:44" x14ac:dyDescent="0.25">
      <c r="A1516" s="19" t="s">
        <v>1</v>
      </c>
      <c r="B1516" t="s">
        <v>0</v>
      </c>
      <c r="C1516">
        <v>11</v>
      </c>
      <c r="D1516" s="36">
        <f>MATCH(C1516,TrainRun!$AG$149:$AG$295,1)</f>
        <v>2</v>
      </c>
      <c r="E1516" s="36">
        <f>INT(INDEX(TrainRun!$AD$149:$AD$295,'By Second'!D1516))</f>
        <v>0</v>
      </c>
      <c r="F1516" s="36">
        <f>IF(E1516=0,0,INDEX(TrainRun!$AE$149:$AE$295,'By Second'!D1516))</f>
        <v>0</v>
      </c>
      <c r="G1516" s="36">
        <f>INDEX(TrainRun!$AF$149:$AF$295,'By Second'!D1516)</f>
        <v>1.7655621366179034E-3</v>
      </c>
      <c r="H1516">
        <f t="shared" si="519"/>
        <v>3</v>
      </c>
      <c r="I1516" s="36">
        <f>INT(INDEX(TrainRun!$AD$149:$AD$295,'By Second'!H1516))</f>
        <v>45</v>
      </c>
      <c r="J1516" s="36">
        <f>INDEX(TrainRun!$AE$149:$AE$295,'By Second'!H1516)</f>
        <v>15.534190413239337</v>
      </c>
      <c r="K1516">
        <f t="shared" si="520"/>
        <v>45</v>
      </c>
      <c r="L1516">
        <f t="shared" si="521"/>
        <v>15.534190413239337</v>
      </c>
      <c r="M1516">
        <f t="shared" si="522"/>
        <v>0.34520423140531858</v>
      </c>
      <c r="N1516" s="32">
        <f t="shared" si="523"/>
        <v>3.7972465454585054</v>
      </c>
      <c r="O1516" s="29">
        <f t="shared" si="524"/>
        <v>22.783479272751034</v>
      </c>
      <c r="P1516" s="37">
        <f>MATCH(O1516,LORDetail!$B$932:$B$1859,1)</f>
        <v>1</v>
      </c>
      <c r="Q1516" s="37">
        <f>INDEX(LORDetail!$B$932:$B$1859,P1516)</f>
        <v>0</v>
      </c>
      <c r="R1516" s="37">
        <f>INDEX(LORDetail!$D$932:$D$1859,P1516)</f>
        <v>51.447755712802802</v>
      </c>
      <c r="S1516" s="37">
        <f>INDEX(LORDetail!$E$932:$E$1859,P1516)</f>
        <v>-2.5797687735358101</v>
      </c>
      <c r="T1516" s="37">
        <f>INDEX(LORDetail!$G$932:$G$1859,P1516)</f>
        <v>118.49930000000001</v>
      </c>
      <c r="U1516">
        <f t="shared" si="525"/>
        <v>2</v>
      </c>
      <c r="V1516" s="37">
        <f>INDEX(LORDetail!$B$932:$B$1859,U1516)</f>
        <v>43</v>
      </c>
      <c r="W1516" s="37">
        <f>INDEX(LORDetail!$D$932:$D$1859,U1516)</f>
        <v>51.447755712802802</v>
      </c>
      <c r="X1516" s="37">
        <f>INDEX(LORDetail!$E$932:$E$1859,U1516)</f>
        <v>-2.5797687735358101</v>
      </c>
      <c r="Y1516" s="37">
        <f>INDEX(LORDetail!$G$932:$G$1859,U1516)</f>
        <v>118.4726</v>
      </c>
      <c r="Z1516">
        <f t="shared" si="526"/>
        <v>43</v>
      </c>
      <c r="AA1516" s="29">
        <f t="shared" si="527"/>
        <v>22.783479272751034</v>
      </c>
      <c r="AB1516">
        <f t="shared" si="528"/>
        <v>0.52984835518025664</v>
      </c>
      <c r="AC1516" s="32">
        <f t="shared" si="529"/>
        <v>51.447755712802802</v>
      </c>
      <c r="AD1516" s="32">
        <f t="shared" si="530"/>
        <v>-2.5797687735358101</v>
      </c>
      <c r="AE1516" s="34">
        <f t="shared" si="531"/>
        <v>118.48515304891669</v>
      </c>
      <c r="AF1516" s="36" t="str">
        <f t="shared" si="506"/>
        <v>RDNGSTN</v>
      </c>
      <c r="AG1516" s="36" t="str">
        <f t="shared" si="507"/>
        <v>PADTON</v>
      </c>
      <c r="AH1516" s="36">
        <f t="shared" si="504"/>
        <v>11</v>
      </c>
      <c r="AI1516" s="42">
        <f t="shared" si="505"/>
        <v>22.8</v>
      </c>
      <c r="AJ1516" s="43">
        <f t="shared" si="500"/>
        <v>3.7972465454585054</v>
      </c>
      <c r="AK1516" s="43">
        <f t="shared" si="501"/>
        <v>0.34520423140531858</v>
      </c>
      <c r="AL1516" s="36">
        <f t="shared" si="502"/>
        <v>51.447755712802802</v>
      </c>
      <c r="AM1516" s="36">
        <v>1</v>
      </c>
      <c r="AN1516" s="36">
        <f t="shared" si="503"/>
        <v>-2.5797687735358101</v>
      </c>
      <c r="AO1516" s="36">
        <v>4</v>
      </c>
      <c r="AP1516" s="42">
        <f>INT(AI1516/1000)*1000</f>
        <v>0</v>
      </c>
      <c r="AQ1516" s="42">
        <f>MOD(AI1516,1000)</f>
        <v>22.8</v>
      </c>
      <c r="AR1516" s="42">
        <f>MOD(AI1517,1000)-0.2+(AP1517-AP1516)</f>
        <v>26.8</v>
      </c>
    </row>
    <row r="1517" spans="1:44" x14ac:dyDescent="0.25">
      <c r="A1517" s="19" t="s">
        <v>1</v>
      </c>
      <c r="B1517" t="s">
        <v>0</v>
      </c>
      <c r="C1517">
        <v>12</v>
      </c>
      <c r="D1517" s="36">
        <f>MATCH(C1517,TrainRun!$AG$149:$AG$295,1)</f>
        <v>2</v>
      </c>
      <c r="E1517" s="36">
        <f>INT(INDEX(TrainRun!$AD$149:$AD$295,'By Second'!D1517))</f>
        <v>0</v>
      </c>
      <c r="F1517" s="36">
        <f>IF(E1517=0,0,INDEX(TrainRun!$AE$149:$AE$295,'By Second'!D1517))</f>
        <v>0</v>
      </c>
      <c r="G1517" s="36">
        <f>INDEX(TrainRun!$AF$149:$AF$295,'By Second'!D1517)</f>
        <v>1.7655621366179034E-3</v>
      </c>
      <c r="H1517">
        <f t="shared" si="519"/>
        <v>3</v>
      </c>
      <c r="I1517" s="36">
        <f>INT(INDEX(TrainRun!$AD$149:$AD$295,'By Second'!H1517))</f>
        <v>45</v>
      </c>
      <c r="J1517" s="36">
        <f>INDEX(TrainRun!$AE$149:$AE$295,'By Second'!H1517)</f>
        <v>15.534190413239337</v>
      </c>
      <c r="K1517">
        <f t="shared" si="520"/>
        <v>45</v>
      </c>
      <c r="L1517">
        <f t="shared" si="521"/>
        <v>15.534190413239337</v>
      </c>
      <c r="M1517">
        <f t="shared" si="522"/>
        <v>0.34520423140531858</v>
      </c>
      <c r="N1517" s="32">
        <f t="shared" si="523"/>
        <v>4.1424507768638241</v>
      </c>
      <c r="O1517" s="29">
        <f t="shared" si="524"/>
        <v>26.925930049614859</v>
      </c>
      <c r="P1517" s="37">
        <f>MATCH(O1517,LORDetail!$B$932:$B$1859,1)</f>
        <v>1</v>
      </c>
      <c r="Q1517" s="37">
        <f>INDEX(LORDetail!$B$932:$B$1859,P1517)</f>
        <v>0</v>
      </c>
      <c r="R1517" s="37">
        <f>INDEX(LORDetail!$D$932:$D$1859,P1517)</f>
        <v>51.447755712802802</v>
      </c>
      <c r="S1517" s="37">
        <f>INDEX(LORDetail!$E$932:$E$1859,P1517)</f>
        <v>-2.5797687735358101</v>
      </c>
      <c r="T1517" s="37">
        <f>INDEX(LORDetail!$G$932:$G$1859,P1517)</f>
        <v>118.49930000000001</v>
      </c>
      <c r="U1517">
        <f t="shared" si="525"/>
        <v>2</v>
      </c>
      <c r="V1517" s="37">
        <f>INDEX(LORDetail!$B$932:$B$1859,U1517)</f>
        <v>43</v>
      </c>
      <c r="W1517" s="37">
        <f>INDEX(LORDetail!$D$932:$D$1859,U1517)</f>
        <v>51.447755712802802</v>
      </c>
      <c r="X1517" s="37">
        <f>INDEX(LORDetail!$E$932:$E$1859,U1517)</f>
        <v>-2.5797687735358101</v>
      </c>
      <c r="Y1517" s="37">
        <f>INDEX(LORDetail!$G$932:$G$1859,U1517)</f>
        <v>118.4726</v>
      </c>
      <c r="Z1517">
        <f t="shared" si="526"/>
        <v>43</v>
      </c>
      <c r="AA1517" s="29">
        <f t="shared" si="527"/>
        <v>26.925930049614859</v>
      </c>
      <c r="AB1517">
        <f t="shared" si="528"/>
        <v>0.62618441975848504</v>
      </c>
      <c r="AC1517" s="32">
        <f t="shared" si="529"/>
        <v>51.447755712802802</v>
      </c>
      <c r="AD1517" s="32">
        <f t="shared" si="530"/>
        <v>-2.5797687735358101</v>
      </c>
      <c r="AE1517" s="34">
        <f t="shared" si="531"/>
        <v>118.48258087599245</v>
      </c>
      <c r="AF1517" s="36" t="str">
        <f t="shared" si="506"/>
        <v>RDNGSTN</v>
      </c>
      <c r="AG1517" s="36" t="str">
        <f t="shared" si="507"/>
        <v>PADTON</v>
      </c>
      <c r="AH1517" s="36">
        <f t="shared" si="504"/>
        <v>12</v>
      </c>
      <c r="AI1517" s="42">
        <f t="shared" si="505"/>
        <v>27</v>
      </c>
      <c r="AJ1517" s="43">
        <f t="shared" si="500"/>
        <v>4.1424507768638241</v>
      </c>
      <c r="AK1517" s="43">
        <f t="shared" si="501"/>
        <v>0.34520423140531858</v>
      </c>
      <c r="AL1517" s="36">
        <f t="shared" si="502"/>
        <v>51.447755712802802</v>
      </c>
      <c r="AM1517" s="36">
        <v>1</v>
      </c>
      <c r="AN1517" s="36">
        <f t="shared" si="503"/>
        <v>-2.5797687735358101</v>
      </c>
      <c r="AO1517" s="36">
        <v>4</v>
      </c>
      <c r="AP1517" s="42">
        <f>INT(AI1517/1000)*1000</f>
        <v>0</v>
      </c>
      <c r="AQ1517" s="42">
        <f>MOD(AI1517,1000)</f>
        <v>27</v>
      </c>
      <c r="AR1517" s="42">
        <f>MOD(AI1518,1000)-0.2+(AP1518-AP1517)</f>
        <v>31.2</v>
      </c>
    </row>
    <row r="1518" spans="1:44" x14ac:dyDescent="0.25">
      <c r="A1518" s="19" t="s">
        <v>1</v>
      </c>
      <c r="B1518" t="s">
        <v>0</v>
      </c>
      <c r="C1518">
        <v>13</v>
      </c>
      <c r="D1518" s="36">
        <f>MATCH(C1518,TrainRun!$AG$149:$AG$295,1)</f>
        <v>2</v>
      </c>
      <c r="E1518" s="36">
        <f>INT(INDEX(TrainRun!$AD$149:$AD$295,'By Second'!D1518))</f>
        <v>0</v>
      </c>
      <c r="F1518" s="36">
        <f>IF(E1518=0,0,INDEX(TrainRun!$AE$149:$AE$295,'By Second'!D1518))</f>
        <v>0</v>
      </c>
      <c r="G1518" s="36">
        <f>INDEX(TrainRun!$AF$149:$AF$295,'By Second'!D1518)</f>
        <v>1.7655621366179034E-3</v>
      </c>
      <c r="H1518">
        <f t="shared" si="519"/>
        <v>3</v>
      </c>
      <c r="I1518" s="36">
        <f>INT(INDEX(TrainRun!$AD$149:$AD$295,'By Second'!H1518))</f>
        <v>45</v>
      </c>
      <c r="J1518" s="36">
        <f>INDEX(TrainRun!$AE$149:$AE$295,'By Second'!H1518)</f>
        <v>15.534190413239337</v>
      </c>
      <c r="K1518">
        <f t="shared" si="520"/>
        <v>45</v>
      </c>
      <c r="L1518">
        <f t="shared" si="521"/>
        <v>15.534190413239337</v>
      </c>
      <c r="M1518">
        <f t="shared" si="522"/>
        <v>0.34520423140531858</v>
      </c>
      <c r="N1518" s="32">
        <f t="shared" si="523"/>
        <v>4.4876550082691429</v>
      </c>
      <c r="O1518" s="29">
        <f t="shared" si="524"/>
        <v>31.413585057884003</v>
      </c>
      <c r="P1518" s="37">
        <f>MATCH(O1518,LORDetail!$B$932:$B$1859,1)</f>
        <v>1</v>
      </c>
      <c r="Q1518" s="37">
        <f>INDEX(LORDetail!$B$932:$B$1859,P1518)</f>
        <v>0</v>
      </c>
      <c r="R1518" s="37">
        <f>INDEX(LORDetail!$D$932:$D$1859,P1518)</f>
        <v>51.447755712802802</v>
      </c>
      <c r="S1518" s="37">
        <f>INDEX(LORDetail!$E$932:$E$1859,P1518)</f>
        <v>-2.5797687735358101</v>
      </c>
      <c r="T1518" s="37">
        <f>INDEX(LORDetail!$G$932:$G$1859,P1518)</f>
        <v>118.49930000000001</v>
      </c>
      <c r="U1518">
        <f t="shared" si="525"/>
        <v>2</v>
      </c>
      <c r="V1518" s="37">
        <f>INDEX(LORDetail!$B$932:$B$1859,U1518)</f>
        <v>43</v>
      </c>
      <c r="W1518" s="37">
        <f>INDEX(LORDetail!$D$932:$D$1859,U1518)</f>
        <v>51.447755712802802</v>
      </c>
      <c r="X1518" s="37">
        <f>INDEX(LORDetail!$E$932:$E$1859,U1518)</f>
        <v>-2.5797687735358101</v>
      </c>
      <c r="Y1518" s="37">
        <f>INDEX(LORDetail!$G$932:$G$1859,U1518)</f>
        <v>118.4726</v>
      </c>
      <c r="Z1518">
        <f t="shared" si="526"/>
        <v>43</v>
      </c>
      <c r="AA1518" s="29">
        <f t="shared" si="527"/>
        <v>31.413585057884003</v>
      </c>
      <c r="AB1518">
        <f t="shared" si="528"/>
        <v>0.73054848971823261</v>
      </c>
      <c r="AC1518" s="32">
        <f t="shared" si="529"/>
        <v>51.447755712802802</v>
      </c>
      <c r="AD1518" s="32">
        <f t="shared" si="530"/>
        <v>-2.5797687735358101</v>
      </c>
      <c r="AE1518" s="34">
        <f t="shared" si="531"/>
        <v>118.47979435532453</v>
      </c>
      <c r="AF1518" s="36" t="str">
        <f t="shared" si="506"/>
        <v>RDNGSTN</v>
      </c>
      <c r="AG1518" s="36" t="str">
        <f t="shared" si="507"/>
        <v>PADTON</v>
      </c>
      <c r="AH1518" s="36">
        <f t="shared" si="504"/>
        <v>13</v>
      </c>
      <c r="AI1518" s="42">
        <f t="shared" si="505"/>
        <v>31.4</v>
      </c>
      <c r="AJ1518" s="43">
        <f t="shared" si="500"/>
        <v>4.4876550082691429</v>
      </c>
      <c r="AK1518" s="43">
        <f t="shared" si="501"/>
        <v>0.34520423140531858</v>
      </c>
      <c r="AL1518" s="36">
        <f t="shared" si="502"/>
        <v>51.447755712802802</v>
      </c>
      <c r="AM1518" s="36">
        <v>1</v>
      </c>
      <c r="AN1518" s="36">
        <f t="shared" si="503"/>
        <v>-2.5797687735358101</v>
      </c>
      <c r="AO1518" s="36">
        <v>4</v>
      </c>
      <c r="AP1518" s="42">
        <f>INT(AI1518/1000)*1000</f>
        <v>0</v>
      </c>
      <c r="AQ1518" s="42">
        <f>MOD(AI1518,1000)</f>
        <v>31.4</v>
      </c>
      <c r="AR1518" s="42">
        <f>MOD(AI1519,1000)-0.2+(AP1519-AP1518)</f>
        <v>36</v>
      </c>
    </row>
    <row r="1519" spans="1:44" x14ac:dyDescent="0.25">
      <c r="A1519" s="19" t="s">
        <v>1</v>
      </c>
      <c r="B1519" t="s">
        <v>0</v>
      </c>
      <c r="C1519">
        <v>14</v>
      </c>
      <c r="D1519" s="36">
        <f>MATCH(C1519,TrainRun!$AG$149:$AG$295,1)</f>
        <v>2</v>
      </c>
      <c r="E1519" s="36">
        <f>INT(INDEX(TrainRun!$AD$149:$AD$295,'By Second'!D1519))</f>
        <v>0</v>
      </c>
      <c r="F1519" s="36">
        <f>IF(E1519=0,0,INDEX(TrainRun!$AE$149:$AE$295,'By Second'!D1519))</f>
        <v>0</v>
      </c>
      <c r="G1519" s="36">
        <f>INDEX(TrainRun!$AF$149:$AF$295,'By Second'!D1519)</f>
        <v>1.7655621366179034E-3</v>
      </c>
      <c r="H1519">
        <f t="shared" si="519"/>
        <v>3</v>
      </c>
      <c r="I1519" s="36">
        <f>INT(INDEX(TrainRun!$AD$149:$AD$295,'By Second'!H1519))</f>
        <v>45</v>
      </c>
      <c r="J1519" s="36">
        <f>INDEX(TrainRun!$AE$149:$AE$295,'By Second'!H1519)</f>
        <v>15.534190413239337</v>
      </c>
      <c r="K1519">
        <f t="shared" si="520"/>
        <v>45</v>
      </c>
      <c r="L1519">
        <f t="shared" si="521"/>
        <v>15.534190413239337</v>
      </c>
      <c r="M1519">
        <f t="shared" si="522"/>
        <v>0.34520423140531858</v>
      </c>
      <c r="N1519" s="32">
        <f t="shared" si="523"/>
        <v>4.8328592396744616</v>
      </c>
      <c r="O1519" s="29">
        <f t="shared" si="524"/>
        <v>36.246444297558462</v>
      </c>
      <c r="P1519" s="37">
        <f>MATCH(O1519,LORDetail!$B$932:$B$1859,1)</f>
        <v>1</v>
      </c>
      <c r="Q1519" s="37">
        <f>INDEX(LORDetail!$B$932:$B$1859,P1519)</f>
        <v>0</v>
      </c>
      <c r="R1519" s="37">
        <f>INDEX(LORDetail!$D$932:$D$1859,P1519)</f>
        <v>51.447755712802802</v>
      </c>
      <c r="S1519" s="37">
        <f>INDEX(LORDetail!$E$932:$E$1859,P1519)</f>
        <v>-2.5797687735358101</v>
      </c>
      <c r="T1519" s="37">
        <f>INDEX(LORDetail!$G$932:$G$1859,P1519)</f>
        <v>118.49930000000001</v>
      </c>
      <c r="U1519">
        <f t="shared" si="525"/>
        <v>2</v>
      </c>
      <c r="V1519" s="37">
        <f>INDEX(LORDetail!$B$932:$B$1859,U1519)</f>
        <v>43</v>
      </c>
      <c r="W1519" s="37">
        <f>INDEX(LORDetail!$D$932:$D$1859,U1519)</f>
        <v>51.447755712802802</v>
      </c>
      <c r="X1519" s="37">
        <f>INDEX(LORDetail!$E$932:$E$1859,U1519)</f>
        <v>-2.5797687735358101</v>
      </c>
      <c r="Y1519" s="37">
        <f>INDEX(LORDetail!$G$932:$G$1859,U1519)</f>
        <v>118.4726</v>
      </c>
      <c r="Z1519">
        <f t="shared" si="526"/>
        <v>43</v>
      </c>
      <c r="AA1519" s="29">
        <f t="shared" si="527"/>
        <v>36.246444297558462</v>
      </c>
      <c r="AB1519">
        <f t="shared" si="528"/>
        <v>0.8429405650594991</v>
      </c>
      <c r="AC1519" s="32">
        <f t="shared" si="529"/>
        <v>51.447755712802802</v>
      </c>
      <c r="AD1519" s="32">
        <f t="shared" si="530"/>
        <v>-2.5797687735358101</v>
      </c>
      <c r="AE1519" s="34">
        <f t="shared" si="531"/>
        <v>118.47679348691291</v>
      </c>
      <c r="AF1519" s="36" t="str">
        <f t="shared" si="506"/>
        <v>RDNGSTN</v>
      </c>
      <c r="AG1519" s="36" t="str">
        <f t="shared" si="507"/>
        <v>PADTON</v>
      </c>
      <c r="AH1519" s="36">
        <f t="shared" si="504"/>
        <v>14</v>
      </c>
      <c r="AI1519" s="42">
        <f t="shared" si="505"/>
        <v>36.200000000000003</v>
      </c>
      <c r="AJ1519" s="43">
        <f t="shared" si="500"/>
        <v>4.8328592396744616</v>
      </c>
      <c r="AK1519" s="43">
        <f t="shared" si="501"/>
        <v>0.34520423140531858</v>
      </c>
      <c r="AL1519" s="36">
        <f t="shared" si="502"/>
        <v>51.447755712802802</v>
      </c>
      <c r="AM1519" s="36">
        <v>1</v>
      </c>
      <c r="AN1519" s="36">
        <f t="shared" si="503"/>
        <v>-2.5797687735358101</v>
      </c>
      <c r="AO1519" s="36">
        <v>4</v>
      </c>
      <c r="AP1519" s="42">
        <f>INT(AI1519/1000)*1000</f>
        <v>0</v>
      </c>
      <c r="AQ1519" s="42">
        <f>MOD(AI1519,1000)</f>
        <v>36.200000000000003</v>
      </c>
      <c r="AR1519" s="42">
        <f>MOD(AI1520,1000)-0.2+(AP1520-AP1519)</f>
        <v>41.199999999999996</v>
      </c>
    </row>
    <row r="1520" spans="1:44" x14ac:dyDescent="0.25">
      <c r="A1520" s="19" t="s">
        <v>1</v>
      </c>
      <c r="B1520" t="s">
        <v>0</v>
      </c>
      <c r="C1520">
        <v>15</v>
      </c>
      <c r="D1520" s="36">
        <f>MATCH(C1520,TrainRun!$AG$149:$AG$295,1)</f>
        <v>2</v>
      </c>
      <c r="E1520" s="36">
        <f>INT(INDEX(TrainRun!$AD$149:$AD$295,'By Second'!D1520))</f>
        <v>0</v>
      </c>
      <c r="F1520" s="36">
        <f>IF(E1520=0,0,INDEX(TrainRun!$AE$149:$AE$295,'By Second'!D1520))</f>
        <v>0</v>
      </c>
      <c r="G1520" s="36">
        <f>INDEX(TrainRun!$AF$149:$AF$295,'By Second'!D1520)</f>
        <v>1.7655621366179034E-3</v>
      </c>
      <c r="H1520">
        <f t="shared" si="519"/>
        <v>3</v>
      </c>
      <c r="I1520" s="36">
        <f>INT(INDEX(TrainRun!$AD$149:$AD$295,'By Second'!H1520))</f>
        <v>45</v>
      </c>
      <c r="J1520" s="36">
        <f>INDEX(TrainRun!$AE$149:$AE$295,'By Second'!H1520)</f>
        <v>15.534190413239337</v>
      </c>
      <c r="K1520">
        <f t="shared" si="520"/>
        <v>45</v>
      </c>
      <c r="L1520">
        <f t="shared" si="521"/>
        <v>15.534190413239337</v>
      </c>
      <c r="M1520">
        <f t="shared" si="522"/>
        <v>0.34520423140531858</v>
      </c>
      <c r="N1520" s="32">
        <f t="shared" si="523"/>
        <v>5.1780634710797804</v>
      </c>
      <c r="O1520" s="29">
        <f t="shared" si="524"/>
        <v>41.424507768638243</v>
      </c>
      <c r="P1520" s="37">
        <f>MATCH(O1520,LORDetail!$B$932:$B$1859,1)</f>
        <v>1</v>
      </c>
      <c r="Q1520" s="37">
        <f>INDEX(LORDetail!$B$932:$B$1859,P1520)</f>
        <v>0</v>
      </c>
      <c r="R1520" s="37">
        <f>INDEX(LORDetail!$D$932:$D$1859,P1520)</f>
        <v>51.447755712802802</v>
      </c>
      <c r="S1520" s="37">
        <f>INDEX(LORDetail!$E$932:$E$1859,P1520)</f>
        <v>-2.5797687735358101</v>
      </c>
      <c r="T1520" s="37">
        <f>INDEX(LORDetail!$G$932:$G$1859,P1520)</f>
        <v>118.49930000000001</v>
      </c>
      <c r="U1520">
        <f t="shared" si="525"/>
        <v>2</v>
      </c>
      <c r="V1520" s="37">
        <f>INDEX(LORDetail!$B$932:$B$1859,U1520)</f>
        <v>43</v>
      </c>
      <c r="W1520" s="37">
        <f>INDEX(LORDetail!$D$932:$D$1859,U1520)</f>
        <v>51.447755712802802</v>
      </c>
      <c r="X1520" s="37">
        <f>INDEX(LORDetail!$E$932:$E$1859,U1520)</f>
        <v>-2.5797687735358101</v>
      </c>
      <c r="Y1520" s="37">
        <f>INDEX(LORDetail!$G$932:$G$1859,U1520)</f>
        <v>118.4726</v>
      </c>
      <c r="Z1520">
        <f t="shared" si="526"/>
        <v>43</v>
      </c>
      <c r="AA1520" s="29">
        <f t="shared" si="527"/>
        <v>41.424507768638243</v>
      </c>
      <c r="AB1520">
        <f t="shared" si="528"/>
        <v>0.96336064578228475</v>
      </c>
      <c r="AC1520" s="32">
        <f t="shared" si="529"/>
        <v>51.447755712802802</v>
      </c>
      <c r="AD1520" s="32">
        <f t="shared" si="530"/>
        <v>-2.5797687735358101</v>
      </c>
      <c r="AE1520" s="34">
        <f t="shared" si="531"/>
        <v>118.47357827075761</v>
      </c>
      <c r="AF1520" s="36" t="str">
        <f t="shared" si="506"/>
        <v>RDNGSTN</v>
      </c>
      <c r="AG1520" s="36" t="str">
        <f t="shared" si="507"/>
        <v>PADTON</v>
      </c>
      <c r="AH1520" s="36">
        <f t="shared" si="504"/>
        <v>15</v>
      </c>
      <c r="AI1520" s="42">
        <f t="shared" si="505"/>
        <v>41.4</v>
      </c>
      <c r="AJ1520" s="43">
        <f t="shared" si="500"/>
        <v>5.1780634710797804</v>
      </c>
      <c r="AK1520" s="43">
        <f t="shared" si="501"/>
        <v>0.34520423140531858</v>
      </c>
      <c r="AL1520" s="36">
        <f t="shared" si="502"/>
        <v>51.447755712802802</v>
      </c>
      <c r="AM1520" s="36">
        <v>1</v>
      </c>
      <c r="AN1520" s="36">
        <f t="shared" si="503"/>
        <v>-2.5797687735358101</v>
      </c>
      <c r="AO1520" s="36">
        <v>4</v>
      </c>
      <c r="AP1520" s="42">
        <f>INT(AI1520/1000)*1000</f>
        <v>0</v>
      </c>
      <c r="AQ1520" s="42">
        <f>MOD(AI1520,1000)</f>
        <v>41.4</v>
      </c>
      <c r="AR1520" s="42">
        <f>MOD(AI1521,1000)-0.2+(AP1521-AP1520)</f>
        <v>46.8</v>
      </c>
    </row>
    <row r="1521" spans="1:44" x14ac:dyDescent="0.25">
      <c r="A1521" s="19" t="s">
        <v>1</v>
      </c>
      <c r="B1521" t="s">
        <v>0</v>
      </c>
      <c r="C1521">
        <v>16</v>
      </c>
      <c r="D1521" s="36">
        <f>MATCH(C1521,TrainRun!$AG$149:$AG$295,1)</f>
        <v>2</v>
      </c>
      <c r="E1521" s="36">
        <f>INT(INDEX(TrainRun!$AD$149:$AD$295,'By Second'!D1521))</f>
        <v>0</v>
      </c>
      <c r="F1521" s="36">
        <f>IF(E1521=0,0,INDEX(TrainRun!$AE$149:$AE$295,'By Second'!D1521))</f>
        <v>0</v>
      </c>
      <c r="G1521" s="36">
        <f>INDEX(TrainRun!$AF$149:$AF$295,'By Second'!D1521)</f>
        <v>1.7655621366179034E-3</v>
      </c>
      <c r="H1521">
        <f t="shared" si="519"/>
        <v>3</v>
      </c>
      <c r="I1521" s="36">
        <f>INT(INDEX(TrainRun!$AD$149:$AD$295,'By Second'!H1521))</f>
        <v>45</v>
      </c>
      <c r="J1521" s="36">
        <f>INDEX(TrainRun!$AE$149:$AE$295,'By Second'!H1521)</f>
        <v>15.534190413239337</v>
      </c>
      <c r="K1521">
        <f t="shared" si="520"/>
        <v>45</v>
      </c>
      <c r="L1521">
        <f t="shared" si="521"/>
        <v>15.534190413239337</v>
      </c>
      <c r="M1521">
        <f t="shared" si="522"/>
        <v>0.34520423140531858</v>
      </c>
      <c r="N1521" s="32">
        <f t="shared" si="523"/>
        <v>5.5232677024850991</v>
      </c>
      <c r="O1521" s="29">
        <f t="shared" si="524"/>
        <v>46.947775471123343</v>
      </c>
      <c r="P1521" s="37">
        <f>MATCH(O1521,LORDetail!$B$932:$B$1859,1)</f>
        <v>2</v>
      </c>
      <c r="Q1521" s="37">
        <f>INDEX(LORDetail!$B$932:$B$1859,P1521)</f>
        <v>43</v>
      </c>
      <c r="R1521" s="37">
        <f>INDEX(LORDetail!$D$932:$D$1859,P1521)</f>
        <v>51.447755712802802</v>
      </c>
      <c r="S1521" s="37">
        <f>INDEX(LORDetail!$E$932:$E$1859,P1521)</f>
        <v>-2.5797687735358101</v>
      </c>
      <c r="T1521" s="37">
        <f>INDEX(LORDetail!$G$932:$G$1859,P1521)</f>
        <v>118.4726</v>
      </c>
      <c r="U1521">
        <f t="shared" si="525"/>
        <v>3</v>
      </c>
      <c r="V1521" s="37">
        <f>INDEX(LORDetail!$B$932:$B$1859,U1521)</f>
        <v>92</v>
      </c>
      <c r="W1521" s="37">
        <f>INDEX(LORDetail!$D$932:$D$1859,U1521)</f>
        <v>51.448192239633102</v>
      </c>
      <c r="X1521" s="37">
        <f>INDEX(LORDetail!$E$932:$E$1859,U1521)</f>
        <v>-2.5798373688552898</v>
      </c>
      <c r="Y1521" s="37">
        <f>INDEX(LORDetail!$G$932:$G$1859,U1521)</f>
        <v>118.4422</v>
      </c>
      <c r="Z1521">
        <f t="shared" si="526"/>
        <v>49</v>
      </c>
      <c r="AA1521" s="29">
        <f t="shared" si="527"/>
        <v>3.947775471123343</v>
      </c>
      <c r="AB1521">
        <f t="shared" si="528"/>
        <v>8.0566846349455976E-2</v>
      </c>
      <c r="AC1521" s="32">
        <f t="shared" si="529"/>
        <v>51.447790882392866</v>
      </c>
      <c r="AD1521" s="32">
        <f t="shared" si="530"/>
        <v>-2.5797743000443751</v>
      </c>
      <c r="AE1521" s="34">
        <f t="shared" si="531"/>
        <v>118.47015076787098</v>
      </c>
      <c r="AF1521" s="36" t="str">
        <f t="shared" si="506"/>
        <v>RDNGSTN</v>
      </c>
      <c r="AG1521" s="36" t="str">
        <f t="shared" si="507"/>
        <v>PADTON</v>
      </c>
      <c r="AH1521" s="36">
        <f t="shared" si="504"/>
        <v>16</v>
      </c>
      <c r="AI1521" s="42">
        <f t="shared" si="505"/>
        <v>47</v>
      </c>
      <c r="AJ1521" s="43">
        <f t="shared" si="500"/>
        <v>5.5232677024850991</v>
      </c>
      <c r="AK1521" s="43">
        <f t="shared" si="501"/>
        <v>0.34520423140531858</v>
      </c>
      <c r="AL1521" s="36">
        <f t="shared" si="502"/>
        <v>51.447790882392866</v>
      </c>
      <c r="AM1521" s="36">
        <v>1</v>
      </c>
      <c r="AN1521" s="36">
        <f t="shared" si="503"/>
        <v>-2.5797743000443751</v>
      </c>
      <c r="AO1521" s="36">
        <v>4</v>
      </c>
      <c r="AP1521" s="42">
        <f>INT(AI1521/1000)*1000</f>
        <v>0</v>
      </c>
      <c r="AQ1521" s="42">
        <f>MOD(AI1521,1000)</f>
        <v>47</v>
      </c>
      <c r="AR1521" s="42">
        <f>MOD(AI1522,1000)-0.2+(AP1522-AP1521)</f>
        <v>52.599999999999994</v>
      </c>
    </row>
    <row r="1522" spans="1:44" x14ac:dyDescent="0.25">
      <c r="A1522" s="19" t="s">
        <v>1</v>
      </c>
      <c r="B1522" t="s">
        <v>0</v>
      </c>
      <c r="C1522">
        <v>17</v>
      </c>
      <c r="D1522" s="36">
        <f>MATCH(C1522,TrainRun!$AG$149:$AG$295,1)</f>
        <v>2</v>
      </c>
      <c r="E1522" s="36">
        <f>INT(INDEX(TrainRun!$AD$149:$AD$295,'By Second'!D1522))</f>
        <v>0</v>
      </c>
      <c r="F1522" s="36">
        <f>IF(E1522=0,0,INDEX(TrainRun!$AE$149:$AE$295,'By Second'!D1522))</f>
        <v>0</v>
      </c>
      <c r="G1522" s="36">
        <f>INDEX(TrainRun!$AF$149:$AF$295,'By Second'!D1522)</f>
        <v>1.7655621366179034E-3</v>
      </c>
      <c r="H1522">
        <f t="shared" si="519"/>
        <v>3</v>
      </c>
      <c r="I1522" s="36">
        <f>INT(INDEX(TrainRun!$AD$149:$AD$295,'By Second'!H1522))</f>
        <v>45</v>
      </c>
      <c r="J1522" s="36">
        <f>INDEX(TrainRun!$AE$149:$AE$295,'By Second'!H1522)</f>
        <v>15.534190413239337</v>
      </c>
      <c r="K1522">
        <f t="shared" si="520"/>
        <v>45</v>
      </c>
      <c r="L1522">
        <f t="shared" si="521"/>
        <v>15.534190413239337</v>
      </c>
      <c r="M1522">
        <f t="shared" si="522"/>
        <v>0.34520423140531858</v>
      </c>
      <c r="N1522" s="32">
        <f t="shared" si="523"/>
        <v>5.8684719338904179</v>
      </c>
      <c r="O1522" s="29">
        <f t="shared" si="524"/>
        <v>52.816247405013762</v>
      </c>
      <c r="P1522" s="37">
        <f>MATCH(O1522,LORDetail!$B$932:$B$1859,1)</f>
        <v>2</v>
      </c>
      <c r="Q1522" s="37">
        <f>INDEX(LORDetail!$B$932:$B$1859,P1522)</f>
        <v>43</v>
      </c>
      <c r="R1522" s="37">
        <f>INDEX(LORDetail!$D$932:$D$1859,P1522)</f>
        <v>51.447755712802802</v>
      </c>
      <c r="S1522" s="37">
        <f>INDEX(LORDetail!$E$932:$E$1859,P1522)</f>
        <v>-2.5797687735358101</v>
      </c>
      <c r="T1522" s="37">
        <f>INDEX(LORDetail!$G$932:$G$1859,P1522)</f>
        <v>118.4726</v>
      </c>
      <c r="U1522">
        <f t="shared" si="525"/>
        <v>3</v>
      </c>
      <c r="V1522" s="37">
        <f>INDEX(LORDetail!$B$932:$B$1859,U1522)</f>
        <v>92</v>
      </c>
      <c r="W1522" s="37">
        <f>INDEX(LORDetail!$D$932:$D$1859,U1522)</f>
        <v>51.448192239633102</v>
      </c>
      <c r="X1522" s="37">
        <f>INDEX(LORDetail!$E$932:$E$1859,U1522)</f>
        <v>-2.5798373688552898</v>
      </c>
      <c r="Y1522" s="37">
        <f>INDEX(LORDetail!$G$932:$G$1859,U1522)</f>
        <v>118.4422</v>
      </c>
      <c r="Z1522">
        <f t="shared" si="526"/>
        <v>49</v>
      </c>
      <c r="AA1522" s="29">
        <f t="shared" si="527"/>
        <v>9.8162474050137618</v>
      </c>
      <c r="AB1522">
        <f t="shared" si="528"/>
        <v>0.20033157969415841</v>
      </c>
      <c r="AC1522" s="32">
        <f t="shared" si="529"/>
        <v>51.447843162912292</v>
      </c>
      <c r="AD1522" s="32">
        <f t="shared" si="530"/>
        <v>-2.5797825153445211</v>
      </c>
      <c r="AE1522" s="34">
        <f t="shared" si="531"/>
        <v>118.4665099199773</v>
      </c>
      <c r="AF1522" s="36" t="str">
        <f t="shared" si="506"/>
        <v>RDNGSTN</v>
      </c>
      <c r="AG1522" s="36" t="str">
        <f t="shared" si="507"/>
        <v>PADTON</v>
      </c>
      <c r="AH1522" s="36">
        <f t="shared" si="504"/>
        <v>17</v>
      </c>
      <c r="AI1522" s="42">
        <f t="shared" si="505"/>
        <v>52.8</v>
      </c>
      <c r="AJ1522" s="43">
        <f t="shared" si="500"/>
        <v>5.8684719338904179</v>
      </c>
      <c r="AK1522" s="43">
        <f t="shared" si="501"/>
        <v>0.34520423140531858</v>
      </c>
      <c r="AL1522" s="36">
        <f t="shared" si="502"/>
        <v>51.447843162912292</v>
      </c>
      <c r="AM1522" s="36">
        <v>1</v>
      </c>
      <c r="AN1522" s="36">
        <f t="shared" si="503"/>
        <v>-2.5797825153445211</v>
      </c>
      <c r="AO1522" s="36">
        <v>4</v>
      </c>
      <c r="AP1522" s="42">
        <f>INT(AI1522/1000)*1000</f>
        <v>0</v>
      </c>
      <c r="AQ1522" s="42">
        <f>MOD(AI1522,1000)</f>
        <v>52.8</v>
      </c>
      <c r="AR1522" s="42">
        <f>MOD(AI1523,1000)-0.2+(AP1523-AP1522)</f>
        <v>58.8</v>
      </c>
    </row>
    <row r="1523" spans="1:44" x14ac:dyDescent="0.25">
      <c r="A1523" s="19" t="s">
        <v>1</v>
      </c>
      <c r="B1523" t="s">
        <v>0</v>
      </c>
      <c r="C1523">
        <v>18</v>
      </c>
      <c r="D1523" s="36">
        <f>MATCH(C1523,TrainRun!$AG$149:$AG$295,1)</f>
        <v>2</v>
      </c>
      <c r="E1523" s="36">
        <f>INT(INDEX(TrainRun!$AD$149:$AD$295,'By Second'!D1523))</f>
        <v>0</v>
      </c>
      <c r="F1523" s="36">
        <f>IF(E1523=0,0,INDEX(TrainRun!$AE$149:$AE$295,'By Second'!D1523))</f>
        <v>0</v>
      </c>
      <c r="G1523" s="36">
        <f>INDEX(TrainRun!$AF$149:$AF$295,'By Second'!D1523)</f>
        <v>1.7655621366179034E-3</v>
      </c>
      <c r="H1523">
        <f t="shared" si="519"/>
        <v>3</v>
      </c>
      <c r="I1523" s="36">
        <f>INT(INDEX(TrainRun!$AD$149:$AD$295,'By Second'!H1523))</f>
        <v>45</v>
      </c>
      <c r="J1523" s="36">
        <f>INDEX(TrainRun!$AE$149:$AE$295,'By Second'!H1523)</f>
        <v>15.534190413239337</v>
      </c>
      <c r="K1523">
        <f t="shared" si="520"/>
        <v>45</v>
      </c>
      <c r="L1523">
        <f t="shared" si="521"/>
        <v>15.534190413239337</v>
      </c>
      <c r="M1523">
        <f t="shared" si="522"/>
        <v>0.34520423140531858</v>
      </c>
      <c r="N1523" s="32">
        <f t="shared" si="523"/>
        <v>6.2136761652957366</v>
      </c>
      <c r="O1523" s="29">
        <f t="shared" si="524"/>
        <v>59.029923570309499</v>
      </c>
      <c r="P1523" s="37">
        <f>MATCH(O1523,LORDetail!$B$932:$B$1859,1)</f>
        <v>2</v>
      </c>
      <c r="Q1523" s="37">
        <f>INDEX(LORDetail!$B$932:$B$1859,P1523)</f>
        <v>43</v>
      </c>
      <c r="R1523" s="37">
        <f>INDEX(LORDetail!$D$932:$D$1859,P1523)</f>
        <v>51.447755712802802</v>
      </c>
      <c r="S1523" s="37">
        <f>INDEX(LORDetail!$E$932:$E$1859,P1523)</f>
        <v>-2.5797687735358101</v>
      </c>
      <c r="T1523" s="37">
        <f>INDEX(LORDetail!$G$932:$G$1859,P1523)</f>
        <v>118.4726</v>
      </c>
      <c r="U1523">
        <f t="shared" si="525"/>
        <v>3</v>
      </c>
      <c r="V1523" s="37">
        <f>INDEX(LORDetail!$B$932:$B$1859,U1523)</f>
        <v>92</v>
      </c>
      <c r="W1523" s="37">
        <f>INDEX(LORDetail!$D$932:$D$1859,U1523)</f>
        <v>51.448192239633102</v>
      </c>
      <c r="X1523" s="37">
        <f>INDEX(LORDetail!$E$932:$E$1859,U1523)</f>
        <v>-2.5798373688552898</v>
      </c>
      <c r="Y1523" s="37">
        <f>INDEX(LORDetail!$G$932:$G$1859,U1523)</f>
        <v>118.4422</v>
      </c>
      <c r="Z1523">
        <f t="shared" si="526"/>
        <v>49</v>
      </c>
      <c r="AA1523" s="29">
        <f t="shared" si="527"/>
        <v>16.029923570309499</v>
      </c>
      <c r="AB1523">
        <f t="shared" si="528"/>
        <v>0.32714129735325509</v>
      </c>
      <c r="AC1523" s="32">
        <f t="shared" si="529"/>
        <v>51.447898518756396</v>
      </c>
      <c r="AD1523" s="32">
        <f t="shared" si="530"/>
        <v>-2.5797912138976171</v>
      </c>
      <c r="AE1523" s="34">
        <f t="shared" si="531"/>
        <v>118.46265490456047</v>
      </c>
      <c r="AF1523" s="36" t="str">
        <f t="shared" si="506"/>
        <v>RDNGSTN</v>
      </c>
      <c r="AG1523" s="36" t="str">
        <f t="shared" si="507"/>
        <v>PADTON</v>
      </c>
      <c r="AH1523" s="36">
        <f t="shared" si="504"/>
        <v>18</v>
      </c>
      <c r="AI1523" s="42">
        <f t="shared" si="505"/>
        <v>59</v>
      </c>
      <c r="AJ1523" s="43">
        <f t="shared" si="500"/>
        <v>6.2136761652957366</v>
      </c>
      <c r="AK1523" s="43">
        <f t="shared" si="501"/>
        <v>0.34520423140531858</v>
      </c>
      <c r="AL1523" s="36">
        <f t="shared" si="502"/>
        <v>51.447898518756396</v>
      </c>
      <c r="AM1523" s="36">
        <v>1</v>
      </c>
      <c r="AN1523" s="36">
        <f t="shared" si="503"/>
        <v>-2.5797912138976171</v>
      </c>
      <c r="AO1523" s="36">
        <v>4</v>
      </c>
      <c r="AP1523" s="42">
        <f>INT(AI1523/1000)*1000</f>
        <v>0</v>
      </c>
      <c r="AQ1523" s="42">
        <f>MOD(AI1523,1000)</f>
        <v>59</v>
      </c>
      <c r="AR1523" s="42">
        <f>MOD(AI1524,1000)-0.2+(AP1524-AP1523)</f>
        <v>65.399999999999991</v>
      </c>
    </row>
    <row r="1524" spans="1:44" x14ac:dyDescent="0.25">
      <c r="A1524" s="19" t="s">
        <v>1</v>
      </c>
      <c r="B1524" t="s">
        <v>0</v>
      </c>
      <c r="C1524">
        <v>19</v>
      </c>
      <c r="D1524" s="36">
        <f>MATCH(C1524,TrainRun!$AG$149:$AG$295,1)</f>
        <v>2</v>
      </c>
      <c r="E1524" s="36">
        <f>INT(INDEX(TrainRun!$AD$149:$AD$295,'By Second'!D1524))</f>
        <v>0</v>
      </c>
      <c r="F1524" s="36">
        <f>IF(E1524=0,0,INDEX(TrainRun!$AE$149:$AE$295,'By Second'!D1524))</f>
        <v>0</v>
      </c>
      <c r="G1524" s="36">
        <f>INDEX(TrainRun!$AF$149:$AF$295,'By Second'!D1524)</f>
        <v>1.7655621366179034E-3</v>
      </c>
      <c r="H1524">
        <f t="shared" si="519"/>
        <v>3</v>
      </c>
      <c r="I1524" s="36">
        <f>INT(INDEX(TrainRun!$AD$149:$AD$295,'By Second'!H1524))</f>
        <v>45</v>
      </c>
      <c r="J1524" s="36">
        <f>INDEX(TrainRun!$AE$149:$AE$295,'By Second'!H1524)</f>
        <v>15.534190413239337</v>
      </c>
      <c r="K1524">
        <f t="shared" si="520"/>
        <v>45</v>
      </c>
      <c r="L1524">
        <f t="shared" si="521"/>
        <v>15.534190413239337</v>
      </c>
      <c r="M1524">
        <f t="shared" si="522"/>
        <v>0.34520423140531858</v>
      </c>
      <c r="N1524" s="32">
        <f t="shared" si="523"/>
        <v>6.5588803967010554</v>
      </c>
      <c r="O1524" s="29">
        <f t="shared" si="524"/>
        <v>65.588803967010548</v>
      </c>
      <c r="P1524" s="37">
        <f>MATCH(O1524,LORDetail!$B$932:$B$1859,1)</f>
        <v>2</v>
      </c>
      <c r="Q1524" s="37">
        <f>INDEX(LORDetail!$B$932:$B$1859,P1524)</f>
        <v>43</v>
      </c>
      <c r="R1524" s="37">
        <f>INDEX(LORDetail!$D$932:$D$1859,P1524)</f>
        <v>51.447755712802802</v>
      </c>
      <c r="S1524" s="37">
        <f>INDEX(LORDetail!$E$932:$E$1859,P1524)</f>
        <v>-2.5797687735358101</v>
      </c>
      <c r="T1524" s="37">
        <f>INDEX(LORDetail!$G$932:$G$1859,P1524)</f>
        <v>118.4726</v>
      </c>
      <c r="U1524">
        <f t="shared" si="525"/>
        <v>3</v>
      </c>
      <c r="V1524" s="37">
        <f>INDEX(LORDetail!$B$932:$B$1859,U1524)</f>
        <v>92</v>
      </c>
      <c r="W1524" s="37">
        <f>INDEX(LORDetail!$D$932:$D$1859,U1524)</f>
        <v>51.448192239633102</v>
      </c>
      <c r="X1524" s="37">
        <f>INDEX(LORDetail!$E$932:$E$1859,U1524)</f>
        <v>-2.5798373688552898</v>
      </c>
      <c r="Y1524" s="37">
        <f>INDEX(LORDetail!$G$932:$G$1859,U1524)</f>
        <v>118.4422</v>
      </c>
      <c r="Z1524">
        <f t="shared" si="526"/>
        <v>49</v>
      </c>
      <c r="AA1524" s="29">
        <f t="shared" si="527"/>
        <v>22.588803967010548</v>
      </c>
      <c r="AB1524">
        <f t="shared" si="528"/>
        <v>0.4609959993267459</v>
      </c>
      <c r="AC1524" s="32">
        <f t="shared" si="529"/>
        <v>51.447956949925171</v>
      </c>
      <c r="AD1524" s="32">
        <f t="shared" si="530"/>
        <v>-2.5798003957036628</v>
      </c>
      <c r="AE1524" s="34">
        <f t="shared" si="531"/>
        <v>118.45858572162047</v>
      </c>
      <c r="AF1524" s="36" t="str">
        <f t="shared" si="506"/>
        <v>RDNGSTN</v>
      </c>
      <c r="AG1524" s="36" t="str">
        <f t="shared" si="507"/>
        <v>PADTON</v>
      </c>
      <c r="AH1524" s="36">
        <f t="shared" si="504"/>
        <v>19</v>
      </c>
      <c r="AI1524" s="42">
        <f t="shared" si="505"/>
        <v>65.599999999999994</v>
      </c>
      <c r="AJ1524" s="43">
        <f t="shared" si="500"/>
        <v>6.5588803967010554</v>
      </c>
      <c r="AK1524" s="43">
        <f t="shared" si="501"/>
        <v>0.34520423140531858</v>
      </c>
      <c r="AL1524" s="36">
        <f t="shared" si="502"/>
        <v>51.447956949925171</v>
      </c>
      <c r="AM1524" s="36">
        <v>1</v>
      </c>
      <c r="AN1524" s="36">
        <f t="shared" si="503"/>
        <v>-2.5798003957036628</v>
      </c>
      <c r="AO1524" s="36">
        <v>4</v>
      </c>
      <c r="AP1524" s="42">
        <f>INT(AI1524/1000)*1000</f>
        <v>0</v>
      </c>
      <c r="AQ1524" s="42">
        <f>MOD(AI1524,1000)</f>
        <v>65.599999999999994</v>
      </c>
      <c r="AR1524" s="42">
        <f>MOD(AI1525,1000)-0.2+(AP1525-AP1524)</f>
        <v>72.2</v>
      </c>
    </row>
    <row r="1525" spans="1:44" x14ac:dyDescent="0.25">
      <c r="A1525" s="19" t="s">
        <v>1</v>
      </c>
      <c r="B1525" t="s">
        <v>0</v>
      </c>
      <c r="C1525">
        <v>20</v>
      </c>
      <c r="D1525" s="36">
        <f>MATCH(C1525,TrainRun!$AG$149:$AG$295,1)</f>
        <v>2</v>
      </c>
      <c r="E1525" s="36">
        <f>INT(INDEX(TrainRun!$AD$149:$AD$295,'By Second'!D1525))</f>
        <v>0</v>
      </c>
      <c r="F1525" s="36">
        <f>IF(E1525=0,0,INDEX(TrainRun!$AE$149:$AE$295,'By Second'!D1525))</f>
        <v>0</v>
      </c>
      <c r="G1525" s="36">
        <f>INDEX(TrainRun!$AF$149:$AF$295,'By Second'!D1525)</f>
        <v>1.7655621366179034E-3</v>
      </c>
      <c r="H1525">
        <f t="shared" si="519"/>
        <v>3</v>
      </c>
      <c r="I1525" s="36">
        <f>INT(INDEX(TrainRun!$AD$149:$AD$295,'By Second'!H1525))</f>
        <v>45</v>
      </c>
      <c r="J1525" s="36">
        <f>INDEX(TrainRun!$AE$149:$AE$295,'By Second'!H1525)</f>
        <v>15.534190413239337</v>
      </c>
      <c r="K1525">
        <f t="shared" si="520"/>
        <v>45</v>
      </c>
      <c r="L1525">
        <f t="shared" si="521"/>
        <v>15.534190413239337</v>
      </c>
      <c r="M1525">
        <f t="shared" si="522"/>
        <v>0.34520423140531858</v>
      </c>
      <c r="N1525" s="32">
        <f t="shared" si="523"/>
        <v>6.9040846281063741</v>
      </c>
      <c r="O1525" s="29">
        <f t="shared" si="524"/>
        <v>72.492888595116924</v>
      </c>
      <c r="P1525" s="37">
        <f>MATCH(O1525,LORDetail!$B$932:$B$1859,1)</f>
        <v>2</v>
      </c>
      <c r="Q1525" s="37">
        <f>INDEX(LORDetail!$B$932:$B$1859,P1525)</f>
        <v>43</v>
      </c>
      <c r="R1525" s="37">
        <f>INDEX(LORDetail!$D$932:$D$1859,P1525)</f>
        <v>51.447755712802802</v>
      </c>
      <c r="S1525" s="37">
        <f>INDEX(LORDetail!$E$932:$E$1859,P1525)</f>
        <v>-2.5797687735358101</v>
      </c>
      <c r="T1525" s="37">
        <f>INDEX(LORDetail!$G$932:$G$1859,P1525)</f>
        <v>118.4726</v>
      </c>
      <c r="U1525">
        <f t="shared" si="525"/>
        <v>3</v>
      </c>
      <c r="V1525" s="37">
        <f>INDEX(LORDetail!$B$932:$B$1859,U1525)</f>
        <v>92</v>
      </c>
      <c r="W1525" s="37">
        <f>INDEX(LORDetail!$D$932:$D$1859,U1525)</f>
        <v>51.448192239633102</v>
      </c>
      <c r="X1525" s="37">
        <f>INDEX(LORDetail!$E$932:$E$1859,U1525)</f>
        <v>-2.5798373688552898</v>
      </c>
      <c r="Y1525" s="37">
        <f>INDEX(LORDetail!$G$932:$G$1859,U1525)</f>
        <v>118.4422</v>
      </c>
      <c r="Z1525">
        <f t="shared" si="526"/>
        <v>49</v>
      </c>
      <c r="AA1525" s="29">
        <f t="shared" si="527"/>
        <v>29.492888595116924</v>
      </c>
      <c r="AB1525">
        <f t="shared" si="528"/>
        <v>0.60189568561463114</v>
      </c>
      <c r="AC1525" s="32">
        <f t="shared" si="529"/>
        <v>51.448018456418616</v>
      </c>
      <c r="AD1525" s="32">
        <f t="shared" si="530"/>
        <v>-2.5798100607626582</v>
      </c>
      <c r="AE1525" s="34">
        <f t="shared" si="531"/>
        <v>118.45430237115731</v>
      </c>
      <c r="AF1525" s="36" t="str">
        <f t="shared" si="506"/>
        <v>RDNGSTN</v>
      </c>
      <c r="AG1525" s="36" t="str">
        <f t="shared" si="507"/>
        <v>PADTON</v>
      </c>
      <c r="AH1525" s="36">
        <f t="shared" si="504"/>
        <v>20</v>
      </c>
      <c r="AI1525" s="42">
        <f t="shared" si="505"/>
        <v>72.400000000000006</v>
      </c>
      <c r="AJ1525" s="43">
        <f t="shared" si="500"/>
        <v>6.9040846281063741</v>
      </c>
      <c r="AK1525" s="43">
        <f t="shared" si="501"/>
        <v>0.34520423140531858</v>
      </c>
      <c r="AL1525" s="36">
        <f t="shared" si="502"/>
        <v>51.448018456418616</v>
      </c>
      <c r="AM1525" s="36">
        <v>1</v>
      </c>
      <c r="AN1525" s="36">
        <f t="shared" si="503"/>
        <v>-2.5798100607626582</v>
      </c>
      <c r="AO1525" s="36">
        <v>4</v>
      </c>
      <c r="AP1525" s="42">
        <f>INT(AI1525/1000)*1000</f>
        <v>0</v>
      </c>
      <c r="AQ1525" s="42">
        <f>MOD(AI1525,1000)</f>
        <v>72.400000000000006</v>
      </c>
      <c r="AR1525" s="42">
        <f>MOD(AI1526,1000)-0.2+(AP1526-AP1525)</f>
        <v>79.599999999999994</v>
      </c>
    </row>
    <row r="1526" spans="1:44" x14ac:dyDescent="0.25">
      <c r="A1526" s="19" t="s">
        <v>1</v>
      </c>
      <c r="B1526" t="s">
        <v>0</v>
      </c>
      <c r="C1526">
        <v>21</v>
      </c>
      <c r="D1526" s="36">
        <f>MATCH(C1526,TrainRun!$AG$149:$AG$295,1)</f>
        <v>2</v>
      </c>
      <c r="E1526" s="36">
        <f>INT(INDEX(TrainRun!$AD$149:$AD$295,'By Second'!D1526))</f>
        <v>0</v>
      </c>
      <c r="F1526" s="36">
        <f>IF(E1526=0,0,INDEX(TrainRun!$AE$149:$AE$295,'By Second'!D1526))</f>
        <v>0</v>
      </c>
      <c r="G1526" s="36">
        <f>INDEX(TrainRun!$AF$149:$AF$295,'By Second'!D1526)</f>
        <v>1.7655621366179034E-3</v>
      </c>
      <c r="H1526">
        <f t="shared" si="519"/>
        <v>3</v>
      </c>
      <c r="I1526" s="36">
        <f>INT(INDEX(TrainRun!$AD$149:$AD$295,'By Second'!H1526))</f>
        <v>45</v>
      </c>
      <c r="J1526" s="36">
        <f>INDEX(TrainRun!$AE$149:$AE$295,'By Second'!H1526)</f>
        <v>15.534190413239337</v>
      </c>
      <c r="K1526">
        <f t="shared" si="520"/>
        <v>45</v>
      </c>
      <c r="L1526">
        <f t="shared" si="521"/>
        <v>15.534190413239337</v>
      </c>
      <c r="M1526">
        <f t="shared" si="522"/>
        <v>0.34520423140531858</v>
      </c>
      <c r="N1526" s="32">
        <f t="shared" si="523"/>
        <v>7.2492888595116929</v>
      </c>
      <c r="O1526" s="29">
        <f t="shared" si="524"/>
        <v>79.742177454628617</v>
      </c>
      <c r="P1526" s="37">
        <f>MATCH(O1526,LORDetail!$B$932:$B$1859,1)</f>
        <v>2</v>
      </c>
      <c r="Q1526" s="37">
        <f>INDEX(LORDetail!$B$932:$B$1859,P1526)</f>
        <v>43</v>
      </c>
      <c r="R1526" s="37">
        <f>INDEX(LORDetail!$D$932:$D$1859,P1526)</f>
        <v>51.447755712802802</v>
      </c>
      <c r="S1526" s="37">
        <f>INDEX(LORDetail!$E$932:$E$1859,P1526)</f>
        <v>-2.5797687735358101</v>
      </c>
      <c r="T1526" s="37">
        <f>INDEX(LORDetail!$G$932:$G$1859,P1526)</f>
        <v>118.4726</v>
      </c>
      <c r="U1526">
        <f t="shared" si="525"/>
        <v>3</v>
      </c>
      <c r="V1526" s="37">
        <f>INDEX(LORDetail!$B$932:$B$1859,U1526)</f>
        <v>92</v>
      </c>
      <c r="W1526" s="37">
        <f>INDEX(LORDetail!$D$932:$D$1859,U1526)</f>
        <v>51.448192239633102</v>
      </c>
      <c r="X1526" s="37">
        <f>INDEX(LORDetail!$E$932:$E$1859,U1526)</f>
        <v>-2.5798373688552898</v>
      </c>
      <c r="Y1526" s="37">
        <f>INDEX(LORDetail!$G$932:$G$1859,U1526)</f>
        <v>118.4422</v>
      </c>
      <c r="Z1526">
        <f t="shared" si="526"/>
        <v>49</v>
      </c>
      <c r="AA1526" s="29">
        <f t="shared" si="527"/>
        <v>36.742177454628617</v>
      </c>
      <c r="AB1526">
        <f t="shared" si="528"/>
        <v>0.74984035621691059</v>
      </c>
      <c r="AC1526" s="32">
        <f t="shared" si="529"/>
        <v>51.448083038236732</v>
      </c>
      <c r="AD1526" s="32">
        <f t="shared" si="530"/>
        <v>-2.5798202090746036</v>
      </c>
      <c r="AE1526" s="34">
        <f t="shared" si="531"/>
        <v>118.449804853171</v>
      </c>
      <c r="AF1526" s="36" t="str">
        <f t="shared" si="506"/>
        <v>RDNGSTN</v>
      </c>
      <c r="AG1526" s="36" t="str">
        <f t="shared" si="507"/>
        <v>PADTON</v>
      </c>
      <c r="AH1526" s="36">
        <f t="shared" si="504"/>
        <v>21</v>
      </c>
      <c r="AI1526" s="42">
        <f t="shared" si="505"/>
        <v>79.8</v>
      </c>
      <c r="AJ1526" s="43">
        <f t="shared" si="500"/>
        <v>7.2492888595116929</v>
      </c>
      <c r="AK1526" s="43">
        <f t="shared" si="501"/>
        <v>0.34520423140531858</v>
      </c>
      <c r="AL1526" s="36">
        <f t="shared" si="502"/>
        <v>51.448083038236732</v>
      </c>
      <c r="AM1526" s="36">
        <v>1</v>
      </c>
      <c r="AN1526" s="36">
        <f t="shared" si="503"/>
        <v>-2.5798202090746036</v>
      </c>
      <c r="AO1526" s="36">
        <v>4</v>
      </c>
      <c r="AP1526" s="42">
        <f>INT(AI1526/1000)*1000</f>
        <v>0</v>
      </c>
      <c r="AQ1526" s="42">
        <f>MOD(AI1526,1000)</f>
        <v>79.8</v>
      </c>
      <c r="AR1526" s="42">
        <f>MOD(AI1527,1000)-0.2+(AP1527-AP1526)</f>
        <v>87.2</v>
      </c>
    </row>
    <row r="1527" spans="1:44" x14ac:dyDescent="0.25">
      <c r="A1527" s="19" t="s">
        <v>1</v>
      </c>
      <c r="B1527" t="s">
        <v>0</v>
      </c>
      <c r="C1527">
        <v>22</v>
      </c>
      <c r="D1527" s="36">
        <f>MATCH(C1527,TrainRun!$AG$149:$AG$295,1)</f>
        <v>2</v>
      </c>
      <c r="E1527" s="36">
        <f>INT(INDEX(TrainRun!$AD$149:$AD$295,'By Second'!D1527))</f>
        <v>0</v>
      </c>
      <c r="F1527" s="36">
        <f>IF(E1527=0,0,INDEX(TrainRun!$AE$149:$AE$295,'By Second'!D1527))</f>
        <v>0</v>
      </c>
      <c r="G1527" s="36">
        <f>INDEX(TrainRun!$AF$149:$AF$295,'By Second'!D1527)</f>
        <v>1.7655621366179034E-3</v>
      </c>
      <c r="H1527">
        <f t="shared" si="519"/>
        <v>3</v>
      </c>
      <c r="I1527" s="36">
        <f>INT(INDEX(TrainRun!$AD$149:$AD$295,'By Second'!H1527))</f>
        <v>45</v>
      </c>
      <c r="J1527" s="36">
        <f>INDEX(TrainRun!$AE$149:$AE$295,'By Second'!H1527)</f>
        <v>15.534190413239337</v>
      </c>
      <c r="K1527">
        <f t="shared" si="520"/>
        <v>45</v>
      </c>
      <c r="L1527">
        <f t="shared" si="521"/>
        <v>15.534190413239337</v>
      </c>
      <c r="M1527">
        <f t="shared" si="522"/>
        <v>0.34520423140531858</v>
      </c>
      <c r="N1527" s="32">
        <f t="shared" si="523"/>
        <v>7.5944930909170116</v>
      </c>
      <c r="O1527" s="29">
        <f t="shared" si="524"/>
        <v>87.33667054554563</v>
      </c>
      <c r="P1527" s="37">
        <f>MATCH(O1527,LORDetail!$B$932:$B$1859,1)</f>
        <v>2</v>
      </c>
      <c r="Q1527" s="37">
        <f>INDEX(LORDetail!$B$932:$B$1859,P1527)</f>
        <v>43</v>
      </c>
      <c r="R1527" s="37">
        <f>INDEX(LORDetail!$D$932:$D$1859,P1527)</f>
        <v>51.447755712802802</v>
      </c>
      <c r="S1527" s="37">
        <f>INDEX(LORDetail!$E$932:$E$1859,P1527)</f>
        <v>-2.5797687735358101</v>
      </c>
      <c r="T1527" s="37">
        <f>INDEX(LORDetail!$G$932:$G$1859,P1527)</f>
        <v>118.4726</v>
      </c>
      <c r="U1527">
        <f t="shared" si="525"/>
        <v>3</v>
      </c>
      <c r="V1527" s="37">
        <f>INDEX(LORDetail!$B$932:$B$1859,U1527)</f>
        <v>92</v>
      </c>
      <c r="W1527" s="37">
        <f>INDEX(LORDetail!$D$932:$D$1859,U1527)</f>
        <v>51.448192239633102</v>
      </c>
      <c r="X1527" s="37">
        <f>INDEX(LORDetail!$E$932:$E$1859,U1527)</f>
        <v>-2.5798373688552898</v>
      </c>
      <c r="Y1527" s="37">
        <f>INDEX(LORDetail!$G$932:$G$1859,U1527)</f>
        <v>118.4422</v>
      </c>
      <c r="Z1527">
        <f t="shared" si="526"/>
        <v>49</v>
      </c>
      <c r="AA1527" s="29">
        <f t="shared" si="527"/>
        <v>44.33667054554563</v>
      </c>
      <c r="AB1527">
        <f t="shared" si="528"/>
        <v>0.9048300111335843</v>
      </c>
      <c r="AC1527" s="32">
        <f t="shared" si="529"/>
        <v>51.448150695379525</v>
      </c>
      <c r="AD1527" s="32">
        <f t="shared" si="530"/>
        <v>-2.5798308406394987</v>
      </c>
      <c r="AE1527" s="34">
        <f t="shared" si="531"/>
        <v>118.44509316766154</v>
      </c>
      <c r="AF1527" s="36" t="str">
        <f t="shared" si="506"/>
        <v>RDNGSTN</v>
      </c>
      <c r="AG1527" s="36" t="str">
        <f t="shared" si="507"/>
        <v>PADTON</v>
      </c>
      <c r="AH1527" s="36">
        <f t="shared" si="504"/>
        <v>22</v>
      </c>
      <c r="AI1527" s="42">
        <f t="shared" si="505"/>
        <v>87.4</v>
      </c>
      <c r="AJ1527" s="43">
        <f t="shared" si="500"/>
        <v>7.5944930909170116</v>
      </c>
      <c r="AK1527" s="43">
        <f t="shared" si="501"/>
        <v>0.34520423140531858</v>
      </c>
      <c r="AL1527" s="36">
        <f t="shared" si="502"/>
        <v>51.448150695379525</v>
      </c>
      <c r="AM1527" s="36">
        <v>1</v>
      </c>
      <c r="AN1527" s="36">
        <f t="shared" si="503"/>
        <v>-2.5798308406394987</v>
      </c>
      <c r="AO1527" s="36">
        <v>4</v>
      </c>
      <c r="AP1527" s="42">
        <f>INT(AI1527/1000)*1000</f>
        <v>0</v>
      </c>
      <c r="AQ1527" s="42">
        <f>MOD(AI1527,1000)</f>
        <v>87.4</v>
      </c>
      <c r="AR1527" s="42">
        <f>MOD(AI1528,1000)-0.2+(AP1528-AP1527)</f>
        <v>95</v>
      </c>
    </row>
    <row r="1528" spans="1:44" x14ac:dyDescent="0.25">
      <c r="A1528" s="19" t="s">
        <v>1</v>
      </c>
      <c r="B1528" t="s">
        <v>0</v>
      </c>
      <c r="C1528">
        <v>23</v>
      </c>
      <c r="D1528" s="36">
        <f>MATCH(C1528,TrainRun!$AG$149:$AG$295,1)</f>
        <v>2</v>
      </c>
      <c r="E1528" s="36">
        <f>INT(INDEX(TrainRun!$AD$149:$AD$295,'By Second'!D1528))</f>
        <v>0</v>
      </c>
      <c r="F1528" s="36">
        <f>IF(E1528=0,0,INDEX(TrainRun!$AE$149:$AE$295,'By Second'!D1528))</f>
        <v>0</v>
      </c>
      <c r="G1528" s="36">
        <f>INDEX(TrainRun!$AF$149:$AF$295,'By Second'!D1528)</f>
        <v>1.7655621366179034E-3</v>
      </c>
      <c r="H1528">
        <f t="shared" si="519"/>
        <v>3</v>
      </c>
      <c r="I1528" s="36">
        <f>INT(INDEX(TrainRun!$AD$149:$AD$295,'By Second'!H1528))</f>
        <v>45</v>
      </c>
      <c r="J1528" s="36">
        <f>INDEX(TrainRun!$AE$149:$AE$295,'By Second'!H1528)</f>
        <v>15.534190413239337</v>
      </c>
      <c r="K1528">
        <f t="shared" si="520"/>
        <v>45</v>
      </c>
      <c r="L1528">
        <f t="shared" si="521"/>
        <v>15.534190413239337</v>
      </c>
      <c r="M1528">
        <f t="shared" si="522"/>
        <v>0.34520423140531858</v>
      </c>
      <c r="N1528" s="32">
        <f t="shared" si="523"/>
        <v>7.9396973223223304</v>
      </c>
      <c r="O1528" s="29">
        <f t="shared" si="524"/>
        <v>95.276367867867961</v>
      </c>
      <c r="P1528" s="37">
        <f>MATCH(O1528,LORDetail!$B$932:$B$1859,1)</f>
        <v>3</v>
      </c>
      <c r="Q1528" s="37">
        <f>INDEX(LORDetail!$B$932:$B$1859,P1528)</f>
        <v>92</v>
      </c>
      <c r="R1528" s="37">
        <f>INDEX(LORDetail!$D$932:$D$1859,P1528)</f>
        <v>51.448192239633102</v>
      </c>
      <c r="S1528" s="37">
        <f>INDEX(LORDetail!$E$932:$E$1859,P1528)</f>
        <v>-2.5798373688552898</v>
      </c>
      <c r="T1528" s="37">
        <f>INDEX(LORDetail!$G$932:$G$1859,P1528)</f>
        <v>118.4422</v>
      </c>
      <c r="U1528">
        <f t="shared" si="525"/>
        <v>4</v>
      </c>
      <c r="V1528" s="37">
        <f>INDEX(LORDetail!$B$932:$B$1859,U1528)</f>
        <v>138</v>
      </c>
      <c r="W1528" s="37">
        <f>INDEX(LORDetail!$D$932:$D$1859,U1528)</f>
        <v>51.448598807903501</v>
      </c>
      <c r="X1528" s="37">
        <f>INDEX(LORDetail!$E$932:$E$1859,U1528)</f>
        <v>-2.5798645978263499</v>
      </c>
      <c r="Y1528" s="37">
        <f>INDEX(LORDetail!$G$932:$G$1859,U1528)</f>
        <v>118.4136</v>
      </c>
      <c r="Z1528">
        <f t="shared" si="526"/>
        <v>46</v>
      </c>
      <c r="AA1528" s="29">
        <f t="shared" si="527"/>
        <v>3.2763678678679611</v>
      </c>
      <c r="AB1528">
        <f t="shared" si="528"/>
        <v>7.1225388431912201E-2</v>
      </c>
      <c r="AC1528" s="32">
        <f t="shared" si="529"/>
        <v>51.448221197616085</v>
      </c>
      <c r="AD1528" s="32">
        <f t="shared" si="530"/>
        <v>-2.5798393082493303</v>
      </c>
      <c r="AE1528" s="34">
        <f t="shared" si="531"/>
        <v>118.44016295389085</v>
      </c>
      <c r="AF1528" s="36" t="str">
        <f t="shared" si="506"/>
        <v>RDNGSTN</v>
      </c>
      <c r="AG1528" s="36" t="str">
        <f t="shared" si="507"/>
        <v>PADTON</v>
      </c>
      <c r="AH1528" s="36">
        <f t="shared" si="504"/>
        <v>23</v>
      </c>
      <c r="AI1528" s="42">
        <f t="shared" si="505"/>
        <v>95.2</v>
      </c>
      <c r="AJ1528" s="43">
        <f t="shared" si="500"/>
        <v>7.9396973223223304</v>
      </c>
      <c r="AK1528" s="43">
        <f t="shared" si="501"/>
        <v>0.34520423140531858</v>
      </c>
      <c r="AL1528" s="36">
        <f t="shared" si="502"/>
        <v>51.448221197616085</v>
      </c>
      <c r="AM1528" s="36">
        <v>1</v>
      </c>
      <c r="AN1528" s="36">
        <f t="shared" si="503"/>
        <v>-2.5798393082493303</v>
      </c>
      <c r="AO1528" s="36">
        <v>4</v>
      </c>
      <c r="AP1528" s="42">
        <f>INT(AI1528/1000)*1000</f>
        <v>0</v>
      </c>
      <c r="AQ1528" s="42">
        <f>MOD(AI1528,1000)</f>
        <v>95.2</v>
      </c>
      <c r="AR1528" s="42">
        <f>MOD(AI1529,1000)-0.2+(AP1529-AP1528)</f>
        <v>103.39999999999999</v>
      </c>
    </row>
    <row r="1529" spans="1:44" x14ac:dyDescent="0.25">
      <c r="A1529" s="19" t="s">
        <v>1</v>
      </c>
      <c r="B1529" t="s">
        <v>0</v>
      </c>
      <c r="C1529">
        <v>24</v>
      </c>
      <c r="D1529" s="36">
        <f>MATCH(C1529,TrainRun!$AG$149:$AG$295,1)</f>
        <v>2</v>
      </c>
      <c r="E1529" s="36">
        <f>INT(INDEX(TrainRun!$AD$149:$AD$295,'By Second'!D1529))</f>
        <v>0</v>
      </c>
      <c r="F1529" s="36">
        <f>IF(E1529=0,0,INDEX(TrainRun!$AE$149:$AE$295,'By Second'!D1529))</f>
        <v>0</v>
      </c>
      <c r="G1529" s="36">
        <f>INDEX(TrainRun!$AF$149:$AF$295,'By Second'!D1529)</f>
        <v>1.7655621366179034E-3</v>
      </c>
      <c r="H1529">
        <f t="shared" si="519"/>
        <v>3</v>
      </c>
      <c r="I1529" s="36">
        <f>INT(INDEX(TrainRun!$AD$149:$AD$295,'By Second'!H1529))</f>
        <v>45</v>
      </c>
      <c r="J1529" s="36">
        <f>INDEX(TrainRun!$AE$149:$AE$295,'By Second'!H1529)</f>
        <v>15.534190413239337</v>
      </c>
      <c r="K1529">
        <f t="shared" si="520"/>
        <v>45</v>
      </c>
      <c r="L1529">
        <f t="shared" si="521"/>
        <v>15.534190413239337</v>
      </c>
      <c r="M1529">
        <f t="shared" si="522"/>
        <v>0.34520423140531858</v>
      </c>
      <c r="N1529" s="32">
        <f t="shared" si="523"/>
        <v>8.2849015537276482</v>
      </c>
      <c r="O1529" s="29">
        <f t="shared" si="524"/>
        <v>103.56126942159561</v>
      </c>
      <c r="P1529" s="37">
        <f>MATCH(O1529,LORDetail!$B$932:$B$1859,1)</f>
        <v>3</v>
      </c>
      <c r="Q1529" s="37">
        <f>INDEX(LORDetail!$B$932:$B$1859,P1529)</f>
        <v>92</v>
      </c>
      <c r="R1529" s="37">
        <f>INDEX(LORDetail!$D$932:$D$1859,P1529)</f>
        <v>51.448192239633102</v>
      </c>
      <c r="S1529" s="37">
        <f>INDEX(LORDetail!$E$932:$E$1859,P1529)</f>
        <v>-2.5798373688552898</v>
      </c>
      <c r="T1529" s="37">
        <f>INDEX(LORDetail!$G$932:$G$1859,P1529)</f>
        <v>118.4422</v>
      </c>
      <c r="U1529">
        <f t="shared" si="525"/>
        <v>4</v>
      </c>
      <c r="V1529" s="37">
        <f>INDEX(LORDetail!$B$932:$B$1859,U1529)</f>
        <v>138</v>
      </c>
      <c r="W1529" s="37">
        <f>INDEX(LORDetail!$D$932:$D$1859,U1529)</f>
        <v>51.448598807903501</v>
      </c>
      <c r="X1529" s="37">
        <f>INDEX(LORDetail!$E$932:$E$1859,U1529)</f>
        <v>-2.5798645978263499</v>
      </c>
      <c r="Y1529" s="37">
        <f>INDEX(LORDetail!$G$932:$G$1859,U1529)</f>
        <v>118.4136</v>
      </c>
      <c r="Z1529">
        <f t="shared" si="526"/>
        <v>46</v>
      </c>
      <c r="AA1529" s="29">
        <f t="shared" si="527"/>
        <v>11.561269421595611</v>
      </c>
      <c r="AB1529">
        <f t="shared" si="528"/>
        <v>0.25133194394773067</v>
      </c>
      <c r="AC1529" s="32">
        <f t="shared" si="529"/>
        <v>51.448294423226848</v>
      </c>
      <c r="AD1529" s="32">
        <f t="shared" si="530"/>
        <v>-2.5798442123655181</v>
      </c>
      <c r="AE1529" s="34">
        <f t="shared" si="531"/>
        <v>118.43501190640309</v>
      </c>
      <c r="AF1529" s="36" t="str">
        <f t="shared" si="506"/>
        <v>RDNGSTN</v>
      </c>
      <c r="AG1529" s="36" t="str">
        <f t="shared" si="507"/>
        <v>PADTON</v>
      </c>
      <c r="AH1529" s="36">
        <f t="shared" si="504"/>
        <v>24</v>
      </c>
      <c r="AI1529" s="42">
        <f t="shared" si="505"/>
        <v>103.6</v>
      </c>
      <c r="AJ1529" s="43">
        <f t="shared" si="500"/>
        <v>8.2849015537276482</v>
      </c>
      <c r="AK1529" s="43">
        <f t="shared" si="501"/>
        <v>0.34520423140531858</v>
      </c>
      <c r="AL1529" s="36">
        <f t="shared" si="502"/>
        <v>51.448294423226848</v>
      </c>
      <c r="AM1529" s="36">
        <v>1</v>
      </c>
      <c r="AN1529" s="36">
        <f t="shared" si="503"/>
        <v>-2.5798442123655181</v>
      </c>
      <c r="AO1529" s="36">
        <v>4</v>
      </c>
      <c r="AP1529" s="42">
        <f>INT(AI1529/1000)*1000</f>
        <v>0</v>
      </c>
      <c r="AQ1529" s="42">
        <f>MOD(AI1529,1000)</f>
        <v>103.6</v>
      </c>
      <c r="AR1529" s="42">
        <f>MOD(AI1530,1000)-0.2+(AP1530-AP1529)</f>
        <v>112</v>
      </c>
    </row>
    <row r="1530" spans="1:44" x14ac:dyDescent="0.25">
      <c r="A1530" s="19" t="s">
        <v>1</v>
      </c>
      <c r="B1530" t="s">
        <v>0</v>
      </c>
      <c r="C1530">
        <v>25</v>
      </c>
      <c r="D1530" s="36">
        <f>MATCH(C1530,TrainRun!$AG$149:$AG$295,1)</f>
        <v>2</v>
      </c>
      <c r="E1530" s="36">
        <f>INT(INDEX(TrainRun!$AD$149:$AD$295,'By Second'!D1530))</f>
        <v>0</v>
      </c>
      <c r="F1530" s="36">
        <f>IF(E1530=0,0,INDEX(TrainRun!$AE$149:$AE$295,'By Second'!D1530))</f>
        <v>0</v>
      </c>
      <c r="G1530" s="36">
        <f>INDEX(TrainRun!$AF$149:$AF$295,'By Second'!D1530)</f>
        <v>1.7655621366179034E-3</v>
      </c>
      <c r="H1530">
        <f t="shared" si="519"/>
        <v>3</v>
      </c>
      <c r="I1530" s="36">
        <f>INT(INDEX(TrainRun!$AD$149:$AD$295,'By Second'!H1530))</f>
        <v>45</v>
      </c>
      <c r="J1530" s="36">
        <f>INDEX(TrainRun!$AE$149:$AE$295,'By Second'!H1530)</f>
        <v>15.534190413239337</v>
      </c>
      <c r="K1530">
        <f t="shared" si="520"/>
        <v>45</v>
      </c>
      <c r="L1530">
        <f t="shared" si="521"/>
        <v>15.534190413239337</v>
      </c>
      <c r="M1530">
        <f t="shared" si="522"/>
        <v>0.34520423140531858</v>
      </c>
      <c r="N1530" s="32">
        <f t="shared" si="523"/>
        <v>8.630105785132967</v>
      </c>
      <c r="O1530" s="29">
        <f t="shared" si="524"/>
        <v>112.19137520672858</v>
      </c>
      <c r="P1530" s="37">
        <f>MATCH(O1530,LORDetail!$B$932:$B$1859,1)</f>
        <v>3</v>
      </c>
      <c r="Q1530" s="37">
        <f>INDEX(LORDetail!$B$932:$B$1859,P1530)</f>
        <v>92</v>
      </c>
      <c r="R1530" s="37">
        <f>INDEX(LORDetail!$D$932:$D$1859,P1530)</f>
        <v>51.448192239633102</v>
      </c>
      <c r="S1530" s="37">
        <f>INDEX(LORDetail!$E$932:$E$1859,P1530)</f>
        <v>-2.5798373688552898</v>
      </c>
      <c r="T1530" s="37">
        <f>INDEX(LORDetail!$G$932:$G$1859,P1530)</f>
        <v>118.4422</v>
      </c>
      <c r="U1530">
        <f t="shared" si="525"/>
        <v>4</v>
      </c>
      <c r="V1530" s="37">
        <f>INDEX(LORDetail!$B$932:$B$1859,U1530)</f>
        <v>138</v>
      </c>
      <c r="W1530" s="37">
        <f>INDEX(LORDetail!$D$932:$D$1859,U1530)</f>
        <v>51.448598807903501</v>
      </c>
      <c r="X1530" s="37">
        <f>INDEX(LORDetail!$E$932:$E$1859,U1530)</f>
        <v>-2.5798645978263499</v>
      </c>
      <c r="Y1530" s="37">
        <f>INDEX(LORDetail!$G$932:$G$1859,U1530)</f>
        <v>118.4136</v>
      </c>
      <c r="Z1530">
        <f t="shared" si="526"/>
        <v>46</v>
      </c>
      <c r="AA1530" s="29">
        <f t="shared" si="527"/>
        <v>20.19137520672858</v>
      </c>
      <c r="AB1530">
        <f t="shared" si="528"/>
        <v>0.43894293927670824</v>
      </c>
      <c r="AC1530" s="32">
        <f t="shared" si="529"/>
        <v>51.448370699904729</v>
      </c>
      <c r="AD1530" s="32">
        <f t="shared" si="530"/>
        <v>-2.5798493208198803</v>
      </c>
      <c r="AE1530" s="34">
        <f t="shared" si="531"/>
        <v>118.42964623193669</v>
      </c>
      <c r="AF1530" s="36" t="str">
        <f t="shared" si="506"/>
        <v>RDNGSTN</v>
      </c>
      <c r="AG1530" s="36" t="str">
        <f t="shared" si="507"/>
        <v>PADTON</v>
      </c>
      <c r="AH1530" s="36">
        <f t="shared" si="504"/>
        <v>25</v>
      </c>
      <c r="AI1530" s="42">
        <f t="shared" si="505"/>
        <v>112.2</v>
      </c>
      <c r="AJ1530" s="43">
        <f t="shared" si="500"/>
        <v>8.630105785132967</v>
      </c>
      <c r="AK1530" s="43">
        <f t="shared" si="501"/>
        <v>0.34520423140531858</v>
      </c>
      <c r="AL1530" s="36">
        <f t="shared" si="502"/>
        <v>51.448370699904729</v>
      </c>
      <c r="AM1530" s="36">
        <v>1</v>
      </c>
      <c r="AN1530" s="36">
        <f t="shared" si="503"/>
        <v>-2.5798493208198803</v>
      </c>
      <c r="AO1530" s="36">
        <v>4</v>
      </c>
      <c r="AP1530" s="42">
        <f>INT(AI1530/1000)*1000</f>
        <v>0</v>
      </c>
      <c r="AQ1530" s="42">
        <f>MOD(AI1530,1000)</f>
        <v>112.2</v>
      </c>
      <c r="AR1530" s="42">
        <f>MOD(AI1531,1000)-0.2+(AP1531-AP1530)</f>
        <v>121</v>
      </c>
    </row>
    <row r="1531" spans="1:44" x14ac:dyDescent="0.25">
      <c r="A1531" s="19" t="s">
        <v>1</v>
      </c>
      <c r="B1531" t="s">
        <v>0</v>
      </c>
      <c r="C1531">
        <v>26</v>
      </c>
      <c r="D1531" s="36">
        <f>MATCH(C1531,TrainRun!$AG$149:$AG$295,1)</f>
        <v>2</v>
      </c>
      <c r="E1531" s="36">
        <f>INT(INDEX(TrainRun!$AD$149:$AD$295,'By Second'!D1531))</f>
        <v>0</v>
      </c>
      <c r="F1531" s="36">
        <f>IF(E1531=0,0,INDEX(TrainRun!$AE$149:$AE$295,'By Second'!D1531))</f>
        <v>0</v>
      </c>
      <c r="G1531" s="36">
        <f>INDEX(TrainRun!$AF$149:$AF$295,'By Second'!D1531)</f>
        <v>1.7655621366179034E-3</v>
      </c>
      <c r="H1531">
        <f t="shared" si="519"/>
        <v>3</v>
      </c>
      <c r="I1531" s="36">
        <f>INT(INDEX(TrainRun!$AD$149:$AD$295,'By Second'!H1531))</f>
        <v>45</v>
      </c>
      <c r="J1531" s="36">
        <f>INDEX(TrainRun!$AE$149:$AE$295,'By Second'!H1531)</f>
        <v>15.534190413239337</v>
      </c>
      <c r="K1531">
        <f t="shared" si="520"/>
        <v>45</v>
      </c>
      <c r="L1531">
        <f t="shared" si="521"/>
        <v>15.534190413239337</v>
      </c>
      <c r="M1531">
        <f t="shared" si="522"/>
        <v>0.34520423140531858</v>
      </c>
      <c r="N1531" s="32">
        <f t="shared" si="523"/>
        <v>8.9753100165382858</v>
      </c>
      <c r="O1531" s="29">
        <f t="shared" si="524"/>
        <v>121.16668522326687</v>
      </c>
      <c r="P1531" s="37">
        <f>MATCH(O1531,LORDetail!$B$932:$B$1859,1)</f>
        <v>3</v>
      </c>
      <c r="Q1531" s="37">
        <f>INDEX(LORDetail!$B$932:$B$1859,P1531)</f>
        <v>92</v>
      </c>
      <c r="R1531" s="37">
        <f>INDEX(LORDetail!$D$932:$D$1859,P1531)</f>
        <v>51.448192239633102</v>
      </c>
      <c r="S1531" s="37">
        <f>INDEX(LORDetail!$E$932:$E$1859,P1531)</f>
        <v>-2.5798373688552898</v>
      </c>
      <c r="T1531" s="37">
        <f>INDEX(LORDetail!$G$932:$G$1859,P1531)</f>
        <v>118.4422</v>
      </c>
      <c r="U1531">
        <f t="shared" si="525"/>
        <v>4</v>
      </c>
      <c r="V1531" s="37">
        <f>INDEX(LORDetail!$B$932:$B$1859,U1531)</f>
        <v>138</v>
      </c>
      <c r="W1531" s="37">
        <f>INDEX(LORDetail!$D$932:$D$1859,U1531)</f>
        <v>51.448598807903501</v>
      </c>
      <c r="X1531" s="37">
        <f>INDEX(LORDetail!$E$932:$E$1859,U1531)</f>
        <v>-2.5798645978263499</v>
      </c>
      <c r="Y1531" s="37">
        <f>INDEX(LORDetail!$G$932:$G$1859,U1531)</f>
        <v>118.4136</v>
      </c>
      <c r="Z1531">
        <f t="shared" si="526"/>
        <v>46</v>
      </c>
      <c r="AA1531" s="29">
        <f t="shared" si="527"/>
        <v>29.166685223266867</v>
      </c>
      <c r="AB1531">
        <f t="shared" si="528"/>
        <v>0.63405837441884494</v>
      </c>
      <c r="AC1531" s="32">
        <f t="shared" si="529"/>
        <v>51.44845002764972</v>
      </c>
      <c r="AD1531" s="32">
        <f t="shared" si="530"/>
        <v>-2.5798546336124173</v>
      </c>
      <c r="AE1531" s="34">
        <f t="shared" si="531"/>
        <v>118.42406593049162</v>
      </c>
      <c r="AF1531" s="36" t="str">
        <f t="shared" si="506"/>
        <v>RDNGSTN</v>
      </c>
      <c r="AG1531" s="36" t="str">
        <f t="shared" si="507"/>
        <v>PADTON</v>
      </c>
      <c r="AH1531" s="36">
        <f t="shared" si="504"/>
        <v>26</v>
      </c>
      <c r="AI1531" s="42">
        <f t="shared" si="505"/>
        <v>121.2</v>
      </c>
      <c r="AJ1531" s="43">
        <f t="shared" si="500"/>
        <v>8.9753100165382858</v>
      </c>
      <c r="AK1531" s="43">
        <f t="shared" si="501"/>
        <v>0.34520423140531858</v>
      </c>
      <c r="AL1531" s="36">
        <f t="shared" si="502"/>
        <v>51.44845002764972</v>
      </c>
      <c r="AM1531" s="36">
        <v>1</v>
      </c>
      <c r="AN1531" s="36">
        <f t="shared" si="503"/>
        <v>-2.5798546336124173</v>
      </c>
      <c r="AO1531" s="36">
        <v>4</v>
      </c>
      <c r="AP1531" s="42">
        <f>INT(AI1531/1000)*1000</f>
        <v>0</v>
      </c>
      <c r="AQ1531" s="42">
        <f>MOD(AI1531,1000)</f>
        <v>121.2</v>
      </c>
      <c r="AR1531" s="42">
        <f>MOD(AI1532,1000)-0.2+(AP1532-AP1531)</f>
        <v>130.20000000000002</v>
      </c>
    </row>
    <row r="1532" spans="1:44" x14ac:dyDescent="0.25">
      <c r="A1532" s="19" t="s">
        <v>1</v>
      </c>
      <c r="B1532" t="s">
        <v>0</v>
      </c>
      <c r="C1532">
        <v>27</v>
      </c>
      <c r="D1532" s="36">
        <f>MATCH(C1532,TrainRun!$AG$149:$AG$295,1)</f>
        <v>2</v>
      </c>
      <c r="E1532" s="36">
        <f>INT(INDEX(TrainRun!$AD$149:$AD$295,'By Second'!D1532))</f>
        <v>0</v>
      </c>
      <c r="F1532" s="36">
        <f>IF(E1532=0,0,INDEX(TrainRun!$AE$149:$AE$295,'By Second'!D1532))</f>
        <v>0</v>
      </c>
      <c r="G1532" s="36">
        <f>INDEX(TrainRun!$AF$149:$AF$295,'By Second'!D1532)</f>
        <v>1.7655621366179034E-3</v>
      </c>
      <c r="H1532">
        <f t="shared" si="519"/>
        <v>3</v>
      </c>
      <c r="I1532" s="36">
        <f>INT(INDEX(TrainRun!$AD$149:$AD$295,'By Second'!H1532))</f>
        <v>45</v>
      </c>
      <c r="J1532" s="36">
        <f>INDEX(TrainRun!$AE$149:$AE$295,'By Second'!H1532)</f>
        <v>15.534190413239337</v>
      </c>
      <c r="K1532">
        <f t="shared" si="520"/>
        <v>45</v>
      </c>
      <c r="L1532">
        <f t="shared" si="521"/>
        <v>15.534190413239337</v>
      </c>
      <c r="M1532">
        <f t="shared" si="522"/>
        <v>0.34520423140531858</v>
      </c>
      <c r="N1532" s="32">
        <f t="shared" si="523"/>
        <v>9.3205142479436045</v>
      </c>
      <c r="O1532" s="29">
        <f t="shared" si="524"/>
        <v>130.48719947121046</v>
      </c>
      <c r="P1532" s="37">
        <f>MATCH(O1532,LORDetail!$B$932:$B$1859,1)</f>
        <v>3</v>
      </c>
      <c r="Q1532" s="37">
        <f>INDEX(LORDetail!$B$932:$B$1859,P1532)</f>
        <v>92</v>
      </c>
      <c r="R1532" s="37">
        <f>INDEX(LORDetail!$D$932:$D$1859,P1532)</f>
        <v>51.448192239633102</v>
      </c>
      <c r="S1532" s="37">
        <f>INDEX(LORDetail!$E$932:$E$1859,P1532)</f>
        <v>-2.5798373688552898</v>
      </c>
      <c r="T1532" s="37">
        <f>INDEX(LORDetail!$G$932:$G$1859,P1532)</f>
        <v>118.4422</v>
      </c>
      <c r="U1532">
        <f t="shared" si="525"/>
        <v>4</v>
      </c>
      <c r="V1532" s="37">
        <f>INDEX(LORDetail!$B$932:$B$1859,U1532)</f>
        <v>138</v>
      </c>
      <c r="W1532" s="37">
        <f>INDEX(LORDetail!$D$932:$D$1859,U1532)</f>
        <v>51.448598807903501</v>
      </c>
      <c r="X1532" s="37">
        <f>INDEX(LORDetail!$E$932:$E$1859,U1532)</f>
        <v>-2.5798645978263499</v>
      </c>
      <c r="Y1532" s="37">
        <f>INDEX(LORDetail!$G$932:$G$1859,U1532)</f>
        <v>118.4136</v>
      </c>
      <c r="Z1532">
        <f t="shared" si="526"/>
        <v>46</v>
      </c>
      <c r="AA1532" s="29">
        <f t="shared" si="527"/>
        <v>38.487199471210459</v>
      </c>
      <c r="AB1532">
        <f t="shared" si="528"/>
        <v>0.83667824937414037</v>
      </c>
      <c r="AC1532" s="32">
        <f t="shared" si="529"/>
        <v>51.44853240646183</v>
      </c>
      <c r="AD1532" s="32">
        <f t="shared" si="530"/>
        <v>-2.5798601507431287</v>
      </c>
      <c r="AE1532" s="34">
        <f t="shared" si="531"/>
        <v>118.4182710020679</v>
      </c>
      <c r="AF1532" s="36" t="str">
        <f t="shared" si="506"/>
        <v>RDNGSTN</v>
      </c>
      <c r="AG1532" s="36" t="str">
        <f t="shared" si="507"/>
        <v>PADTON</v>
      </c>
      <c r="AH1532" s="36">
        <f t="shared" si="504"/>
        <v>27</v>
      </c>
      <c r="AI1532" s="42">
        <f t="shared" si="505"/>
        <v>130.4</v>
      </c>
      <c r="AJ1532" s="43">
        <f t="shared" si="500"/>
        <v>9.3205142479436045</v>
      </c>
      <c r="AK1532" s="43">
        <f t="shared" si="501"/>
        <v>0.34520423140531858</v>
      </c>
      <c r="AL1532" s="36">
        <f t="shared" si="502"/>
        <v>51.44853240646183</v>
      </c>
      <c r="AM1532" s="36">
        <v>1</v>
      </c>
      <c r="AN1532" s="36">
        <f t="shared" si="503"/>
        <v>-2.5798601507431287</v>
      </c>
      <c r="AO1532" s="36">
        <v>4</v>
      </c>
      <c r="AP1532" s="42">
        <f>INT(AI1532/1000)*1000</f>
        <v>0</v>
      </c>
      <c r="AQ1532" s="42">
        <f>MOD(AI1532,1000)</f>
        <v>130.4</v>
      </c>
      <c r="AR1532" s="42">
        <f>MOD(AI1533,1000)-0.2+(AP1533-AP1532)</f>
        <v>140</v>
      </c>
    </row>
    <row r="1533" spans="1:44" x14ac:dyDescent="0.25">
      <c r="A1533" s="19" t="s">
        <v>1</v>
      </c>
      <c r="B1533" t="s">
        <v>0</v>
      </c>
      <c r="C1533">
        <v>28</v>
      </c>
      <c r="D1533" s="36">
        <f>MATCH(C1533,TrainRun!$AG$149:$AG$295,1)</f>
        <v>2</v>
      </c>
      <c r="E1533" s="36">
        <f>INT(INDEX(TrainRun!$AD$149:$AD$295,'By Second'!D1533))</f>
        <v>0</v>
      </c>
      <c r="F1533" s="36">
        <f>IF(E1533=0,0,INDEX(TrainRun!$AE$149:$AE$295,'By Second'!D1533))</f>
        <v>0</v>
      </c>
      <c r="G1533" s="36">
        <f>INDEX(TrainRun!$AF$149:$AF$295,'By Second'!D1533)</f>
        <v>1.7655621366179034E-3</v>
      </c>
      <c r="H1533">
        <f t="shared" si="519"/>
        <v>3</v>
      </c>
      <c r="I1533" s="36">
        <f>INT(INDEX(TrainRun!$AD$149:$AD$295,'By Second'!H1533))</f>
        <v>45</v>
      </c>
      <c r="J1533" s="36">
        <f>INDEX(TrainRun!$AE$149:$AE$295,'By Second'!H1533)</f>
        <v>15.534190413239337</v>
      </c>
      <c r="K1533">
        <f t="shared" si="520"/>
        <v>45</v>
      </c>
      <c r="L1533">
        <f t="shared" si="521"/>
        <v>15.534190413239337</v>
      </c>
      <c r="M1533">
        <f t="shared" si="522"/>
        <v>0.34520423140531858</v>
      </c>
      <c r="N1533" s="32">
        <f t="shared" si="523"/>
        <v>9.6657184793489233</v>
      </c>
      <c r="O1533" s="29">
        <f t="shared" si="524"/>
        <v>140.15291795055938</v>
      </c>
      <c r="P1533" s="37">
        <f>MATCH(O1533,LORDetail!$B$932:$B$1859,1)</f>
        <v>4</v>
      </c>
      <c r="Q1533" s="37">
        <f>INDEX(LORDetail!$B$932:$B$1859,P1533)</f>
        <v>138</v>
      </c>
      <c r="R1533" s="37">
        <f>INDEX(LORDetail!$D$932:$D$1859,P1533)</f>
        <v>51.448598807903501</v>
      </c>
      <c r="S1533" s="37">
        <f>INDEX(LORDetail!$E$932:$E$1859,P1533)</f>
        <v>-2.5798645978263499</v>
      </c>
      <c r="T1533" s="37">
        <f>INDEX(LORDetail!$G$932:$G$1859,P1533)</f>
        <v>118.4136</v>
      </c>
      <c r="U1533">
        <f t="shared" si="525"/>
        <v>5</v>
      </c>
      <c r="V1533" s="37">
        <f>INDEX(LORDetail!$B$932:$B$1859,U1533)</f>
        <v>180</v>
      </c>
      <c r="W1533" s="37">
        <f>INDEX(LORDetail!$D$932:$D$1859,U1533)</f>
        <v>51.448976999999999</v>
      </c>
      <c r="X1533" s="37">
        <f>INDEX(LORDetail!$E$932:$E$1859,U1533)</f>
        <v>-2.5798040000000002</v>
      </c>
      <c r="Y1533" s="37">
        <f>INDEX(LORDetail!$G$932:$G$1859,U1533)</f>
        <v>118.3875</v>
      </c>
      <c r="Z1533">
        <f t="shared" si="526"/>
        <v>42</v>
      </c>
      <c r="AA1533" s="29">
        <f t="shared" si="527"/>
        <v>2.1529179505593845</v>
      </c>
      <c r="AB1533">
        <f t="shared" si="528"/>
        <v>5.1259951203794868E-2</v>
      </c>
      <c r="AC1533" s="32">
        <f t="shared" si="529"/>
        <v>51.448618194011914</v>
      </c>
      <c r="AD1533" s="32">
        <f t="shared" si="530"/>
        <v>-2.5798614915847282</v>
      </c>
      <c r="AE1533" s="34">
        <f t="shared" si="531"/>
        <v>118.41226211527358</v>
      </c>
      <c r="AF1533" s="36" t="str">
        <f t="shared" si="506"/>
        <v>RDNGSTN</v>
      </c>
      <c r="AG1533" s="36" t="str">
        <f t="shared" si="507"/>
        <v>PADTON</v>
      </c>
      <c r="AH1533" s="36">
        <f t="shared" si="504"/>
        <v>28</v>
      </c>
      <c r="AI1533" s="42">
        <f t="shared" si="505"/>
        <v>140.19999999999999</v>
      </c>
      <c r="AJ1533" s="43">
        <f t="shared" si="500"/>
        <v>9.6657184793489233</v>
      </c>
      <c r="AK1533" s="43">
        <f t="shared" si="501"/>
        <v>0.34520423140531858</v>
      </c>
      <c r="AL1533" s="36">
        <f t="shared" si="502"/>
        <v>51.448618194011914</v>
      </c>
      <c r="AM1533" s="36">
        <v>1</v>
      </c>
      <c r="AN1533" s="36">
        <f t="shared" si="503"/>
        <v>-2.5798614915847282</v>
      </c>
      <c r="AO1533" s="36">
        <v>4</v>
      </c>
      <c r="AP1533" s="42">
        <f>INT(AI1533/1000)*1000</f>
        <v>0</v>
      </c>
      <c r="AQ1533" s="42">
        <f>MOD(AI1533,1000)</f>
        <v>140.19999999999999</v>
      </c>
      <c r="AR1533" s="42">
        <f>MOD(AI1534,1000)-0.2+(AP1534-AP1533)</f>
        <v>150</v>
      </c>
    </row>
    <row r="1534" spans="1:44" x14ac:dyDescent="0.25">
      <c r="A1534" s="19" t="s">
        <v>1</v>
      </c>
      <c r="B1534" t="s">
        <v>0</v>
      </c>
      <c r="C1534">
        <v>29</v>
      </c>
      <c r="D1534" s="36">
        <f>MATCH(C1534,TrainRun!$AG$149:$AG$295,1)</f>
        <v>2</v>
      </c>
      <c r="E1534" s="36">
        <f>INT(INDEX(TrainRun!$AD$149:$AD$295,'By Second'!D1534))</f>
        <v>0</v>
      </c>
      <c r="F1534" s="36">
        <f>IF(E1534=0,0,INDEX(TrainRun!$AE$149:$AE$295,'By Second'!D1534))</f>
        <v>0</v>
      </c>
      <c r="G1534" s="36">
        <f>INDEX(TrainRun!$AF$149:$AF$295,'By Second'!D1534)</f>
        <v>1.7655621366179034E-3</v>
      </c>
      <c r="H1534">
        <f t="shared" si="519"/>
        <v>3</v>
      </c>
      <c r="I1534" s="36">
        <f>INT(INDEX(TrainRun!$AD$149:$AD$295,'By Second'!H1534))</f>
        <v>45</v>
      </c>
      <c r="J1534" s="36">
        <f>INDEX(TrainRun!$AE$149:$AE$295,'By Second'!H1534)</f>
        <v>15.534190413239337</v>
      </c>
      <c r="K1534">
        <f t="shared" si="520"/>
        <v>45</v>
      </c>
      <c r="L1534">
        <f t="shared" si="521"/>
        <v>15.534190413239337</v>
      </c>
      <c r="M1534">
        <f t="shared" si="522"/>
        <v>0.34520423140531858</v>
      </c>
      <c r="N1534" s="32">
        <f t="shared" si="523"/>
        <v>10.010922710754242</v>
      </c>
      <c r="O1534" s="29">
        <f t="shared" si="524"/>
        <v>150.16384066131363</v>
      </c>
      <c r="P1534" s="37">
        <f>MATCH(O1534,LORDetail!$B$932:$B$1859,1)</f>
        <v>4</v>
      </c>
      <c r="Q1534" s="37">
        <f>INDEX(LORDetail!$B$932:$B$1859,P1534)</f>
        <v>138</v>
      </c>
      <c r="R1534" s="37">
        <f>INDEX(LORDetail!$D$932:$D$1859,P1534)</f>
        <v>51.448598807903501</v>
      </c>
      <c r="S1534" s="37">
        <f>INDEX(LORDetail!$E$932:$E$1859,P1534)</f>
        <v>-2.5798645978263499</v>
      </c>
      <c r="T1534" s="37">
        <f>INDEX(LORDetail!$G$932:$G$1859,P1534)</f>
        <v>118.4136</v>
      </c>
      <c r="U1534">
        <f t="shared" si="525"/>
        <v>5</v>
      </c>
      <c r="V1534" s="37">
        <f>INDEX(LORDetail!$B$932:$B$1859,U1534)</f>
        <v>180</v>
      </c>
      <c r="W1534" s="37">
        <f>INDEX(LORDetail!$D$932:$D$1859,U1534)</f>
        <v>51.448976999999999</v>
      </c>
      <c r="X1534" s="37">
        <f>INDEX(LORDetail!$E$932:$E$1859,U1534)</f>
        <v>-2.5798040000000002</v>
      </c>
      <c r="Y1534" s="37">
        <f>INDEX(LORDetail!$G$932:$G$1859,U1534)</f>
        <v>118.3875</v>
      </c>
      <c r="Z1534">
        <f t="shared" si="526"/>
        <v>42</v>
      </c>
      <c r="AA1534" s="29">
        <f t="shared" si="527"/>
        <v>12.163840661313628</v>
      </c>
      <c r="AB1534">
        <f t="shared" si="528"/>
        <v>0.28961525384080067</v>
      </c>
      <c r="AC1534" s="32">
        <f t="shared" si="529"/>
        <v>51.448708338103529</v>
      </c>
      <c r="AD1534" s="32">
        <f t="shared" si="530"/>
        <v>-2.5798470477714894</v>
      </c>
      <c r="AE1534" s="34">
        <f t="shared" si="531"/>
        <v>118.40604104187476</v>
      </c>
      <c r="AF1534" s="36" t="str">
        <f t="shared" si="506"/>
        <v>RDNGSTN</v>
      </c>
      <c r="AG1534" s="36" t="str">
        <f t="shared" si="507"/>
        <v>PADTON</v>
      </c>
      <c r="AH1534" s="36">
        <f t="shared" si="504"/>
        <v>29</v>
      </c>
      <c r="AI1534" s="42">
        <f t="shared" si="505"/>
        <v>150.19999999999999</v>
      </c>
      <c r="AJ1534" s="43">
        <f t="shared" si="500"/>
        <v>10.010922710754242</v>
      </c>
      <c r="AK1534" s="43">
        <f t="shared" si="501"/>
        <v>0.34520423140531858</v>
      </c>
      <c r="AL1534" s="36">
        <f t="shared" si="502"/>
        <v>51.448708338103529</v>
      </c>
      <c r="AM1534" s="36">
        <v>1</v>
      </c>
      <c r="AN1534" s="36">
        <f t="shared" si="503"/>
        <v>-2.5798470477714894</v>
      </c>
      <c r="AO1534" s="36">
        <v>4</v>
      </c>
      <c r="AP1534" s="42">
        <f>INT(AI1534/1000)*1000</f>
        <v>0</v>
      </c>
      <c r="AQ1534" s="42">
        <f>MOD(AI1534,1000)</f>
        <v>150.19999999999999</v>
      </c>
      <c r="AR1534" s="42">
        <f>MOD(AI1535,1000)-0.2+(AP1535-AP1534)</f>
        <v>160.4</v>
      </c>
    </row>
    <row r="1535" spans="1:44" x14ac:dyDescent="0.25">
      <c r="A1535" s="19" t="s">
        <v>1</v>
      </c>
      <c r="B1535" t="s">
        <v>0</v>
      </c>
      <c r="C1535">
        <v>30</v>
      </c>
      <c r="D1535" s="36">
        <f>MATCH(C1535,TrainRun!$AG$149:$AG$295,1)</f>
        <v>2</v>
      </c>
      <c r="E1535" s="36">
        <f>INT(INDEX(TrainRun!$AD$149:$AD$295,'By Second'!D1535))</f>
        <v>0</v>
      </c>
      <c r="F1535" s="36">
        <f>IF(E1535=0,0,INDEX(TrainRun!$AE$149:$AE$295,'By Second'!D1535))</f>
        <v>0</v>
      </c>
      <c r="G1535" s="36">
        <f>INDEX(TrainRun!$AF$149:$AF$295,'By Second'!D1535)</f>
        <v>1.7655621366179034E-3</v>
      </c>
      <c r="H1535">
        <f t="shared" si="519"/>
        <v>3</v>
      </c>
      <c r="I1535" s="36">
        <f>INT(INDEX(TrainRun!$AD$149:$AD$295,'By Second'!H1535))</f>
        <v>45</v>
      </c>
      <c r="J1535" s="36">
        <f>INDEX(TrainRun!$AE$149:$AE$295,'By Second'!H1535)</f>
        <v>15.534190413239337</v>
      </c>
      <c r="K1535">
        <f t="shared" si="520"/>
        <v>45</v>
      </c>
      <c r="L1535">
        <f t="shared" si="521"/>
        <v>15.534190413239337</v>
      </c>
      <c r="M1535">
        <f t="shared" si="522"/>
        <v>0.34520423140531858</v>
      </c>
      <c r="N1535" s="32">
        <f t="shared" si="523"/>
        <v>10.356126942159561</v>
      </c>
      <c r="O1535" s="29">
        <f t="shared" si="524"/>
        <v>160.51996760347319</v>
      </c>
      <c r="P1535" s="37">
        <f>MATCH(O1535,LORDetail!$B$932:$B$1859,1)</f>
        <v>4</v>
      </c>
      <c r="Q1535" s="37">
        <f>INDEX(LORDetail!$B$932:$B$1859,P1535)</f>
        <v>138</v>
      </c>
      <c r="R1535" s="37">
        <f>INDEX(LORDetail!$D$932:$D$1859,P1535)</f>
        <v>51.448598807903501</v>
      </c>
      <c r="S1535" s="37">
        <f>INDEX(LORDetail!$E$932:$E$1859,P1535)</f>
        <v>-2.5798645978263499</v>
      </c>
      <c r="T1535" s="37">
        <f>INDEX(LORDetail!$G$932:$G$1859,P1535)</f>
        <v>118.4136</v>
      </c>
      <c r="U1535">
        <f t="shared" si="525"/>
        <v>5</v>
      </c>
      <c r="V1535" s="37">
        <f>INDEX(LORDetail!$B$932:$B$1859,U1535)</f>
        <v>180</v>
      </c>
      <c r="W1535" s="37">
        <f>INDEX(LORDetail!$D$932:$D$1859,U1535)</f>
        <v>51.448976999999999</v>
      </c>
      <c r="X1535" s="37">
        <f>INDEX(LORDetail!$E$932:$E$1859,U1535)</f>
        <v>-2.5798040000000002</v>
      </c>
      <c r="Y1535" s="37">
        <f>INDEX(LORDetail!$G$932:$G$1859,U1535)</f>
        <v>118.3875</v>
      </c>
      <c r="Z1535">
        <f t="shared" si="526"/>
        <v>42</v>
      </c>
      <c r="AA1535" s="29">
        <f t="shared" si="527"/>
        <v>22.519967603473191</v>
      </c>
      <c r="AB1535">
        <f t="shared" si="528"/>
        <v>0.53618970484459982</v>
      </c>
      <c r="AC1535" s="32">
        <f t="shared" si="529"/>
        <v>51.448801590612099</v>
      </c>
      <c r="AD1535" s="32">
        <f t="shared" si="530"/>
        <v>-2.5798321058957252</v>
      </c>
      <c r="AE1535" s="34">
        <f t="shared" si="531"/>
        <v>118.39960544870355</v>
      </c>
      <c r="AF1535" s="36" t="str">
        <f t="shared" si="506"/>
        <v>RDNGSTN</v>
      </c>
      <c r="AG1535" s="36" t="str">
        <f t="shared" si="507"/>
        <v>PADTON</v>
      </c>
      <c r="AH1535" s="36">
        <f t="shared" si="504"/>
        <v>30</v>
      </c>
      <c r="AI1535" s="42">
        <f t="shared" si="505"/>
        <v>160.6</v>
      </c>
      <c r="AJ1535" s="43">
        <f t="shared" si="500"/>
        <v>10.356126942159561</v>
      </c>
      <c r="AK1535" s="43">
        <f t="shared" si="501"/>
        <v>0.34520423140531858</v>
      </c>
      <c r="AL1535" s="36">
        <f t="shared" si="502"/>
        <v>51.448801590612099</v>
      </c>
      <c r="AM1535" s="36">
        <v>1</v>
      </c>
      <c r="AN1535" s="36">
        <f t="shared" si="503"/>
        <v>-2.5798321058957252</v>
      </c>
      <c r="AO1535" s="36">
        <v>4</v>
      </c>
      <c r="AP1535" s="42">
        <f>INT(AI1535/1000)*1000</f>
        <v>0</v>
      </c>
      <c r="AQ1535" s="42">
        <f>MOD(AI1535,1000)</f>
        <v>160.6</v>
      </c>
      <c r="AR1535" s="42">
        <f>MOD(AI1536,1000)-0.2+(AP1536-AP1535)</f>
        <v>171</v>
      </c>
    </row>
    <row r="1536" spans="1:44" x14ac:dyDescent="0.25">
      <c r="A1536" s="19" t="s">
        <v>1</v>
      </c>
      <c r="B1536" t="s">
        <v>0</v>
      </c>
      <c r="C1536">
        <v>31</v>
      </c>
      <c r="D1536" s="36">
        <f>MATCH(C1536,TrainRun!$AG$149:$AG$295,1)</f>
        <v>2</v>
      </c>
      <c r="E1536" s="36">
        <f>INT(INDEX(TrainRun!$AD$149:$AD$295,'By Second'!D1536))</f>
        <v>0</v>
      </c>
      <c r="F1536" s="36">
        <f>IF(E1536=0,0,INDEX(TrainRun!$AE$149:$AE$295,'By Second'!D1536))</f>
        <v>0</v>
      </c>
      <c r="G1536" s="36">
        <f>INDEX(TrainRun!$AF$149:$AF$295,'By Second'!D1536)</f>
        <v>1.7655621366179034E-3</v>
      </c>
      <c r="H1536">
        <f t="shared" si="519"/>
        <v>3</v>
      </c>
      <c r="I1536" s="36">
        <f>INT(INDEX(TrainRun!$AD$149:$AD$295,'By Second'!H1536))</f>
        <v>45</v>
      </c>
      <c r="J1536" s="36">
        <f>INDEX(TrainRun!$AE$149:$AE$295,'By Second'!H1536)</f>
        <v>15.534190413239337</v>
      </c>
      <c r="K1536">
        <f t="shared" si="520"/>
        <v>45</v>
      </c>
      <c r="L1536">
        <f t="shared" si="521"/>
        <v>15.534190413239337</v>
      </c>
      <c r="M1536">
        <f t="shared" si="522"/>
        <v>0.34520423140531858</v>
      </c>
      <c r="N1536" s="32">
        <f t="shared" si="523"/>
        <v>10.70133117356488</v>
      </c>
      <c r="O1536" s="29">
        <f t="shared" si="524"/>
        <v>171.22129877703807</v>
      </c>
      <c r="P1536" s="37">
        <f>MATCH(O1536,LORDetail!$B$932:$B$1859,1)</f>
        <v>4</v>
      </c>
      <c r="Q1536" s="37">
        <f>INDEX(LORDetail!$B$932:$B$1859,P1536)</f>
        <v>138</v>
      </c>
      <c r="R1536" s="37">
        <f>INDEX(LORDetail!$D$932:$D$1859,P1536)</f>
        <v>51.448598807903501</v>
      </c>
      <c r="S1536" s="37">
        <f>INDEX(LORDetail!$E$932:$E$1859,P1536)</f>
        <v>-2.5798645978263499</v>
      </c>
      <c r="T1536" s="37">
        <f>INDEX(LORDetail!$G$932:$G$1859,P1536)</f>
        <v>118.4136</v>
      </c>
      <c r="U1536">
        <f t="shared" si="525"/>
        <v>5</v>
      </c>
      <c r="V1536" s="37">
        <f>INDEX(LORDetail!$B$932:$B$1859,U1536)</f>
        <v>180</v>
      </c>
      <c r="W1536" s="37">
        <f>INDEX(LORDetail!$D$932:$D$1859,U1536)</f>
        <v>51.448976999999999</v>
      </c>
      <c r="X1536" s="37">
        <f>INDEX(LORDetail!$E$932:$E$1859,U1536)</f>
        <v>-2.5798040000000002</v>
      </c>
      <c r="Y1536" s="37">
        <f>INDEX(LORDetail!$G$932:$G$1859,U1536)</f>
        <v>118.3875</v>
      </c>
      <c r="Z1536">
        <f t="shared" si="526"/>
        <v>42</v>
      </c>
      <c r="AA1536" s="29">
        <f t="shared" si="527"/>
        <v>33.221298777038072</v>
      </c>
      <c r="AB1536">
        <f t="shared" si="528"/>
        <v>0.79098330421519214</v>
      </c>
      <c r="AC1536" s="32">
        <f t="shared" si="529"/>
        <v>51.448897951537617</v>
      </c>
      <c r="AD1536" s="32">
        <f t="shared" si="530"/>
        <v>-2.5798166659574355</v>
      </c>
      <c r="AE1536" s="34">
        <f t="shared" si="531"/>
        <v>118.39295533575999</v>
      </c>
      <c r="AF1536" s="36" t="str">
        <f t="shared" si="506"/>
        <v>RDNGSTN</v>
      </c>
      <c r="AG1536" s="36" t="str">
        <f t="shared" si="507"/>
        <v>PADTON</v>
      </c>
      <c r="AH1536" s="36">
        <f t="shared" si="504"/>
        <v>31</v>
      </c>
      <c r="AI1536" s="42">
        <f t="shared" si="505"/>
        <v>171.2</v>
      </c>
      <c r="AJ1536" s="43">
        <f t="shared" si="500"/>
        <v>10.70133117356488</v>
      </c>
      <c r="AK1536" s="43">
        <f t="shared" si="501"/>
        <v>0.34520423140531858</v>
      </c>
      <c r="AL1536" s="36">
        <f t="shared" si="502"/>
        <v>51.448897951537617</v>
      </c>
      <c r="AM1536" s="36">
        <v>1</v>
      </c>
      <c r="AN1536" s="36">
        <f t="shared" si="503"/>
        <v>-2.5798166659574355</v>
      </c>
      <c r="AO1536" s="36">
        <v>4</v>
      </c>
      <c r="AP1536" s="42">
        <f>INT(AI1536/1000)*1000</f>
        <v>0</v>
      </c>
      <c r="AQ1536" s="42">
        <f>MOD(AI1536,1000)</f>
        <v>171.2</v>
      </c>
      <c r="AR1536" s="42">
        <f>MOD(AI1537,1000)-0.2+(AP1537-AP1536)</f>
        <v>182</v>
      </c>
    </row>
    <row r="1537" spans="1:44" x14ac:dyDescent="0.25">
      <c r="A1537" s="19" t="s">
        <v>1</v>
      </c>
      <c r="B1537" t="s">
        <v>0</v>
      </c>
      <c r="C1537">
        <v>32</v>
      </c>
      <c r="D1537" s="36">
        <f>MATCH(C1537,TrainRun!$AG$149:$AG$295,1)</f>
        <v>2</v>
      </c>
      <c r="E1537" s="36">
        <f>INT(INDEX(TrainRun!$AD$149:$AD$295,'By Second'!D1537))</f>
        <v>0</v>
      </c>
      <c r="F1537" s="36">
        <f>IF(E1537=0,0,INDEX(TrainRun!$AE$149:$AE$295,'By Second'!D1537))</f>
        <v>0</v>
      </c>
      <c r="G1537" s="36">
        <f>INDEX(TrainRun!$AF$149:$AF$295,'By Second'!D1537)</f>
        <v>1.7655621366179034E-3</v>
      </c>
      <c r="H1537">
        <f t="shared" si="519"/>
        <v>3</v>
      </c>
      <c r="I1537" s="36">
        <f>INT(INDEX(TrainRun!$AD$149:$AD$295,'By Second'!H1537))</f>
        <v>45</v>
      </c>
      <c r="J1537" s="36">
        <f>INDEX(TrainRun!$AE$149:$AE$295,'By Second'!H1537)</f>
        <v>15.534190413239337</v>
      </c>
      <c r="K1537">
        <f t="shared" si="520"/>
        <v>45</v>
      </c>
      <c r="L1537">
        <f t="shared" si="521"/>
        <v>15.534190413239337</v>
      </c>
      <c r="M1537">
        <f t="shared" si="522"/>
        <v>0.34520423140531858</v>
      </c>
      <c r="N1537" s="32">
        <f t="shared" si="523"/>
        <v>11.046535404970198</v>
      </c>
      <c r="O1537" s="29">
        <f t="shared" si="524"/>
        <v>182.26783418200827</v>
      </c>
      <c r="P1537" s="37">
        <f>MATCH(O1537,LORDetail!$B$932:$B$1859,1)</f>
        <v>5</v>
      </c>
      <c r="Q1537" s="37">
        <f>INDEX(LORDetail!$B$932:$B$1859,P1537)</f>
        <v>180</v>
      </c>
      <c r="R1537" s="37">
        <f>INDEX(LORDetail!$D$932:$D$1859,P1537)</f>
        <v>51.448976999999999</v>
      </c>
      <c r="S1537" s="37">
        <f>INDEX(LORDetail!$E$932:$E$1859,P1537)</f>
        <v>-2.5798040000000002</v>
      </c>
      <c r="T1537" s="37">
        <f>INDEX(LORDetail!$G$932:$G$1859,P1537)</f>
        <v>118.3875</v>
      </c>
      <c r="U1537">
        <f t="shared" si="525"/>
        <v>6</v>
      </c>
      <c r="V1537" s="37">
        <f>INDEX(LORDetail!$B$932:$B$1859,U1537)</f>
        <v>194</v>
      </c>
      <c r="W1537" s="37">
        <f>INDEX(LORDetail!$D$932:$D$1859,U1537)</f>
        <v>51.449100457551999</v>
      </c>
      <c r="X1537" s="37">
        <f>INDEX(LORDetail!$E$932:$E$1859,U1537)</f>
        <v>-2.5798042938949401</v>
      </c>
      <c r="Y1537" s="37">
        <f>INDEX(LORDetail!$G$932:$G$1859,U1537)</f>
        <v>118.3788</v>
      </c>
      <c r="Z1537">
        <f t="shared" si="526"/>
        <v>14</v>
      </c>
      <c r="AA1537" s="29">
        <f t="shared" si="527"/>
        <v>2.2678341820082721</v>
      </c>
      <c r="AB1537">
        <f t="shared" si="528"/>
        <v>0.16198815585773371</v>
      </c>
      <c r="AC1537" s="32">
        <f t="shared" si="529"/>
        <v>51.448996998661173</v>
      </c>
      <c r="AD1537" s="32">
        <f t="shared" si="530"/>
        <v>-2.5798040476074995</v>
      </c>
      <c r="AE1537" s="34">
        <f t="shared" si="531"/>
        <v>118.38609070304403</v>
      </c>
      <c r="AF1537" s="36" t="str">
        <f t="shared" si="506"/>
        <v>RDNGSTN</v>
      </c>
      <c r="AG1537" s="36" t="str">
        <f t="shared" si="507"/>
        <v>PADTON</v>
      </c>
      <c r="AH1537" s="36">
        <f t="shared" si="504"/>
        <v>32</v>
      </c>
      <c r="AI1537" s="42">
        <f t="shared" si="505"/>
        <v>182.2</v>
      </c>
      <c r="AJ1537" s="43">
        <f t="shared" si="500"/>
        <v>11.046535404970198</v>
      </c>
      <c r="AK1537" s="43">
        <f t="shared" si="501"/>
        <v>0.34520423140531858</v>
      </c>
      <c r="AL1537" s="36">
        <f t="shared" si="502"/>
        <v>51.448996998661173</v>
      </c>
      <c r="AM1537" s="36">
        <v>1</v>
      </c>
      <c r="AN1537" s="36">
        <f t="shared" si="503"/>
        <v>-2.5798040476074995</v>
      </c>
      <c r="AO1537" s="36">
        <v>4</v>
      </c>
      <c r="AP1537" s="42">
        <f>INT(AI1537/1000)*1000</f>
        <v>0</v>
      </c>
      <c r="AQ1537" s="42">
        <f>MOD(AI1537,1000)</f>
        <v>182.2</v>
      </c>
      <c r="AR1537" s="42">
        <f>MOD(AI1538,1000)-0.2+(AP1538-AP1537)</f>
        <v>193.4</v>
      </c>
    </row>
    <row r="1538" spans="1:44" x14ac:dyDescent="0.25">
      <c r="A1538" s="19" t="s">
        <v>1</v>
      </c>
      <c r="B1538" t="s">
        <v>0</v>
      </c>
      <c r="C1538">
        <v>33</v>
      </c>
      <c r="D1538" s="36">
        <f>MATCH(C1538,TrainRun!$AG$149:$AG$295,1)</f>
        <v>2</v>
      </c>
      <c r="E1538" s="36">
        <f>INT(INDEX(TrainRun!$AD$149:$AD$295,'By Second'!D1538))</f>
        <v>0</v>
      </c>
      <c r="F1538" s="36">
        <f>IF(E1538=0,0,INDEX(TrainRun!$AE$149:$AE$295,'By Second'!D1538))</f>
        <v>0</v>
      </c>
      <c r="G1538" s="36">
        <f>INDEX(TrainRun!$AF$149:$AF$295,'By Second'!D1538)</f>
        <v>1.7655621366179034E-3</v>
      </c>
      <c r="H1538">
        <f t="shared" si="519"/>
        <v>3</v>
      </c>
      <c r="I1538" s="36">
        <f>INT(INDEX(TrainRun!$AD$149:$AD$295,'By Second'!H1538))</f>
        <v>45</v>
      </c>
      <c r="J1538" s="36">
        <f>INDEX(TrainRun!$AE$149:$AE$295,'By Second'!H1538)</f>
        <v>15.534190413239337</v>
      </c>
      <c r="K1538">
        <f t="shared" si="520"/>
        <v>45</v>
      </c>
      <c r="L1538">
        <f t="shared" si="521"/>
        <v>15.534190413239337</v>
      </c>
      <c r="M1538">
        <f t="shared" si="522"/>
        <v>0.34520423140531858</v>
      </c>
      <c r="N1538" s="32">
        <f t="shared" si="523"/>
        <v>11.391739636375517</v>
      </c>
      <c r="O1538" s="29">
        <f t="shared" si="524"/>
        <v>193.65957381838379</v>
      </c>
      <c r="P1538" s="37">
        <f>MATCH(O1538,LORDetail!$B$932:$B$1859,1)</f>
        <v>5</v>
      </c>
      <c r="Q1538" s="37">
        <f>INDEX(LORDetail!$B$932:$B$1859,P1538)</f>
        <v>180</v>
      </c>
      <c r="R1538" s="37">
        <f>INDEX(LORDetail!$D$932:$D$1859,P1538)</f>
        <v>51.448976999999999</v>
      </c>
      <c r="S1538" s="37">
        <f>INDEX(LORDetail!$E$932:$E$1859,P1538)</f>
        <v>-2.5798040000000002</v>
      </c>
      <c r="T1538" s="37">
        <f>INDEX(LORDetail!$G$932:$G$1859,P1538)</f>
        <v>118.3875</v>
      </c>
      <c r="U1538">
        <f t="shared" si="525"/>
        <v>6</v>
      </c>
      <c r="V1538" s="37">
        <f>INDEX(LORDetail!$B$932:$B$1859,U1538)</f>
        <v>194</v>
      </c>
      <c r="W1538" s="37">
        <f>INDEX(LORDetail!$D$932:$D$1859,U1538)</f>
        <v>51.449100457551999</v>
      </c>
      <c r="X1538" s="37">
        <f>INDEX(LORDetail!$E$932:$E$1859,U1538)</f>
        <v>-2.5798042938949401</v>
      </c>
      <c r="Y1538" s="37">
        <f>INDEX(LORDetail!$G$932:$G$1859,U1538)</f>
        <v>118.3788</v>
      </c>
      <c r="Z1538">
        <f t="shared" si="526"/>
        <v>14</v>
      </c>
      <c r="AA1538" s="29">
        <f t="shared" si="527"/>
        <v>13.659573818383791</v>
      </c>
      <c r="AB1538">
        <f t="shared" si="528"/>
        <v>0.97568384417027076</v>
      </c>
      <c r="AC1538" s="32">
        <f t="shared" si="529"/>
        <v>51.449097455538926</v>
      </c>
      <c r="AD1538" s="32">
        <f t="shared" si="530"/>
        <v>-2.5798042867485451</v>
      </c>
      <c r="AE1538" s="34">
        <f t="shared" si="531"/>
        <v>118.37901155055572</v>
      </c>
      <c r="AF1538" s="36" t="str">
        <f t="shared" si="506"/>
        <v>RDNGSTN</v>
      </c>
      <c r="AG1538" s="36" t="str">
        <f t="shared" si="507"/>
        <v>PADTON</v>
      </c>
      <c r="AH1538" s="36">
        <f t="shared" si="504"/>
        <v>33</v>
      </c>
      <c r="AI1538" s="42">
        <f t="shared" si="505"/>
        <v>193.6</v>
      </c>
      <c r="AJ1538" s="43">
        <f t="shared" si="500"/>
        <v>11.391739636375517</v>
      </c>
      <c r="AK1538" s="43">
        <f t="shared" si="501"/>
        <v>0.34520423140531858</v>
      </c>
      <c r="AL1538" s="36">
        <f t="shared" si="502"/>
        <v>51.449097455538926</v>
      </c>
      <c r="AM1538" s="36">
        <v>1</v>
      </c>
      <c r="AN1538" s="36">
        <f t="shared" si="503"/>
        <v>-2.5798042867485451</v>
      </c>
      <c r="AO1538" s="36">
        <v>4</v>
      </c>
      <c r="AP1538" s="42">
        <f>INT(AI1538/1000)*1000</f>
        <v>0</v>
      </c>
      <c r="AQ1538" s="42">
        <f>MOD(AI1538,1000)</f>
        <v>193.6</v>
      </c>
      <c r="AR1538" s="42">
        <f>MOD(AI1539,1000)-0.2+(AP1539-AP1538)</f>
        <v>205.20000000000002</v>
      </c>
    </row>
    <row r="1539" spans="1:44" x14ac:dyDescent="0.25">
      <c r="A1539" s="19" t="s">
        <v>1</v>
      </c>
      <c r="B1539" t="s">
        <v>0</v>
      </c>
      <c r="C1539">
        <v>34</v>
      </c>
      <c r="D1539" s="36">
        <f>MATCH(C1539,TrainRun!$AG$149:$AG$295,1)</f>
        <v>2</v>
      </c>
      <c r="E1539" s="36">
        <f>INT(INDEX(TrainRun!$AD$149:$AD$295,'By Second'!D1539))</f>
        <v>0</v>
      </c>
      <c r="F1539" s="36">
        <f>IF(E1539=0,0,INDEX(TrainRun!$AE$149:$AE$295,'By Second'!D1539))</f>
        <v>0</v>
      </c>
      <c r="G1539" s="36">
        <f>INDEX(TrainRun!$AF$149:$AF$295,'By Second'!D1539)</f>
        <v>1.7655621366179034E-3</v>
      </c>
      <c r="H1539">
        <f t="shared" si="519"/>
        <v>3</v>
      </c>
      <c r="I1539" s="36">
        <f>INT(INDEX(TrainRun!$AD$149:$AD$295,'By Second'!H1539))</f>
        <v>45</v>
      </c>
      <c r="J1539" s="36">
        <f>INDEX(TrainRun!$AE$149:$AE$295,'By Second'!H1539)</f>
        <v>15.534190413239337</v>
      </c>
      <c r="K1539">
        <f t="shared" si="520"/>
        <v>45</v>
      </c>
      <c r="L1539">
        <f t="shared" si="521"/>
        <v>15.534190413239337</v>
      </c>
      <c r="M1539">
        <f t="shared" si="522"/>
        <v>0.34520423140531858</v>
      </c>
      <c r="N1539" s="32">
        <f t="shared" si="523"/>
        <v>11.736943867780836</v>
      </c>
      <c r="O1539" s="29">
        <f t="shared" si="524"/>
        <v>205.39651768616463</v>
      </c>
      <c r="P1539" s="37">
        <f>MATCH(O1539,LORDetail!$B$932:$B$1859,1)</f>
        <v>6</v>
      </c>
      <c r="Q1539" s="37">
        <f>INDEX(LORDetail!$B$932:$B$1859,P1539)</f>
        <v>194</v>
      </c>
      <c r="R1539" s="37">
        <f>INDEX(LORDetail!$D$932:$D$1859,P1539)</f>
        <v>51.449100457551999</v>
      </c>
      <c r="S1539" s="37">
        <f>INDEX(LORDetail!$E$932:$E$1859,P1539)</f>
        <v>-2.5798042938949401</v>
      </c>
      <c r="T1539" s="37">
        <f>INDEX(LORDetail!$G$932:$G$1859,P1539)</f>
        <v>118.3788</v>
      </c>
      <c r="U1539">
        <f t="shared" si="525"/>
        <v>7</v>
      </c>
      <c r="V1539" s="37">
        <f>INDEX(LORDetail!$B$932:$B$1859,U1539)</f>
        <v>236</v>
      </c>
      <c r="W1539" s="37">
        <f>INDEX(LORDetail!$D$932:$D$1859,U1539)</f>
        <v>51.449475574293302</v>
      </c>
      <c r="X1539" s="37">
        <f>INDEX(LORDetail!$E$932:$E$1859,U1539)</f>
        <v>-2.5796657988896898</v>
      </c>
      <c r="Y1539" s="37">
        <f>INDEX(LORDetail!$G$932:$G$1859,U1539)</f>
        <v>118.3527</v>
      </c>
      <c r="Z1539">
        <f t="shared" si="526"/>
        <v>42</v>
      </c>
      <c r="AA1539" s="29">
        <f t="shared" si="527"/>
        <v>11.396517686164628</v>
      </c>
      <c r="AB1539">
        <f t="shared" si="528"/>
        <v>0.27134565919439591</v>
      </c>
      <c r="AC1539" s="32">
        <f t="shared" si="529"/>
        <v>51.449202243851445</v>
      </c>
      <c r="AD1539" s="32">
        <f t="shared" si="530"/>
        <v>-2.5797667138764453</v>
      </c>
      <c r="AE1539" s="34">
        <f t="shared" si="531"/>
        <v>118.37171787829503</v>
      </c>
      <c r="AF1539" s="36" t="str">
        <f t="shared" si="506"/>
        <v>RDNGSTN</v>
      </c>
      <c r="AG1539" s="36" t="str">
        <f t="shared" si="507"/>
        <v>PADTON</v>
      </c>
      <c r="AH1539" s="36">
        <f t="shared" si="504"/>
        <v>34</v>
      </c>
      <c r="AI1539" s="42">
        <f t="shared" si="505"/>
        <v>205.4</v>
      </c>
      <c r="AJ1539" s="43">
        <f t="shared" si="500"/>
        <v>11.736943867780836</v>
      </c>
      <c r="AK1539" s="43">
        <f t="shared" si="501"/>
        <v>0.34520423140531858</v>
      </c>
      <c r="AL1539" s="36">
        <f t="shared" si="502"/>
        <v>51.449202243851445</v>
      </c>
      <c r="AM1539" s="36">
        <v>1</v>
      </c>
      <c r="AN1539" s="36">
        <f t="shared" si="503"/>
        <v>-2.5797667138764453</v>
      </c>
      <c r="AO1539" s="36">
        <v>4</v>
      </c>
      <c r="AP1539" s="42">
        <f>INT(AI1539/1000)*1000</f>
        <v>0</v>
      </c>
      <c r="AQ1539" s="42">
        <f>MOD(AI1539,1000)</f>
        <v>205.4</v>
      </c>
      <c r="AR1539" s="42">
        <f>MOD(AI1540,1000)-0.2+(AP1540-AP1539)</f>
        <v>217.20000000000002</v>
      </c>
    </row>
    <row r="1540" spans="1:44" x14ac:dyDescent="0.25">
      <c r="A1540" s="19" t="s">
        <v>1</v>
      </c>
      <c r="B1540" t="s">
        <v>0</v>
      </c>
      <c r="C1540">
        <v>35</v>
      </c>
      <c r="D1540" s="36">
        <f>MATCH(C1540,TrainRun!$AG$149:$AG$295,1)</f>
        <v>2</v>
      </c>
      <c r="E1540" s="36">
        <f>INT(INDEX(TrainRun!$AD$149:$AD$295,'By Second'!D1540))</f>
        <v>0</v>
      </c>
      <c r="F1540" s="36">
        <f>IF(E1540=0,0,INDEX(TrainRun!$AE$149:$AE$295,'By Second'!D1540))</f>
        <v>0</v>
      </c>
      <c r="G1540" s="36">
        <f>INDEX(TrainRun!$AF$149:$AF$295,'By Second'!D1540)</f>
        <v>1.7655621366179034E-3</v>
      </c>
      <c r="H1540">
        <f t="shared" si="519"/>
        <v>3</v>
      </c>
      <c r="I1540" s="36">
        <f>INT(INDEX(TrainRun!$AD$149:$AD$295,'By Second'!H1540))</f>
        <v>45</v>
      </c>
      <c r="J1540" s="36">
        <f>INDEX(TrainRun!$AE$149:$AE$295,'By Second'!H1540)</f>
        <v>15.534190413239337</v>
      </c>
      <c r="K1540">
        <f t="shared" si="520"/>
        <v>45</v>
      </c>
      <c r="L1540">
        <f t="shared" si="521"/>
        <v>15.534190413239337</v>
      </c>
      <c r="M1540">
        <f t="shared" si="522"/>
        <v>0.34520423140531858</v>
      </c>
      <c r="N1540" s="32">
        <f t="shared" si="523"/>
        <v>12.082148099186155</v>
      </c>
      <c r="O1540" s="29">
        <f t="shared" si="524"/>
        <v>217.47866578535078</v>
      </c>
      <c r="P1540" s="37">
        <f>MATCH(O1540,LORDetail!$B$932:$B$1859,1)</f>
        <v>6</v>
      </c>
      <c r="Q1540" s="37">
        <f>INDEX(LORDetail!$B$932:$B$1859,P1540)</f>
        <v>194</v>
      </c>
      <c r="R1540" s="37">
        <f>INDEX(LORDetail!$D$932:$D$1859,P1540)</f>
        <v>51.449100457551999</v>
      </c>
      <c r="S1540" s="37">
        <f>INDEX(LORDetail!$E$932:$E$1859,P1540)</f>
        <v>-2.5798042938949401</v>
      </c>
      <c r="T1540" s="37">
        <f>INDEX(LORDetail!$G$932:$G$1859,P1540)</f>
        <v>118.3788</v>
      </c>
      <c r="U1540">
        <f t="shared" si="525"/>
        <v>7</v>
      </c>
      <c r="V1540" s="37">
        <f>INDEX(LORDetail!$B$932:$B$1859,U1540)</f>
        <v>236</v>
      </c>
      <c r="W1540" s="37">
        <f>INDEX(LORDetail!$D$932:$D$1859,U1540)</f>
        <v>51.449475574293302</v>
      </c>
      <c r="X1540" s="37">
        <f>INDEX(LORDetail!$E$932:$E$1859,U1540)</f>
        <v>-2.5796657988896898</v>
      </c>
      <c r="Y1540" s="37">
        <f>INDEX(LORDetail!$G$932:$G$1859,U1540)</f>
        <v>118.3527</v>
      </c>
      <c r="Z1540">
        <f t="shared" si="526"/>
        <v>42</v>
      </c>
      <c r="AA1540" s="29">
        <f t="shared" si="527"/>
        <v>23.478665785350785</v>
      </c>
      <c r="AB1540">
        <f t="shared" si="528"/>
        <v>0.55901585203216153</v>
      </c>
      <c r="AC1540" s="32">
        <f t="shared" si="529"/>
        <v>51.449310153756748</v>
      </c>
      <c r="AD1540" s="32">
        <f t="shared" si="530"/>
        <v>-2.5797268729915781</v>
      </c>
      <c r="AE1540" s="34">
        <f t="shared" si="531"/>
        <v>118.36420968626196</v>
      </c>
      <c r="AF1540" s="36" t="str">
        <f t="shared" si="506"/>
        <v>RDNGSTN</v>
      </c>
      <c r="AG1540" s="36" t="str">
        <f t="shared" si="507"/>
        <v>PADTON</v>
      </c>
      <c r="AH1540" s="36">
        <f t="shared" si="504"/>
        <v>35</v>
      </c>
      <c r="AI1540" s="42">
        <f t="shared" si="505"/>
        <v>217.4</v>
      </c>
      <c r="AJ1540" s="43">
        <f t="shared" si="500"/>
        <v>12.082148099186155</v>
      </c>
      <c r="AK1540" s="43">
        <f t="shared" si="501"/>
        <v>0.34520423140531858</v>
      </c>
      <c r="AL1540" s="36">
        <f t="shared" si="502"/>
        <v>51.449310153756748</v>
      </c>
      <c r="AM1540" s="36">
        <v>1</v>
      </c>
      <c r="AN1540" s="36">
        <f t="shared" si="503"/>
        <v>-2.5797268729915781</v>
      </c>
      <c r="AO1540" s="36">
        <v>4</v>
      </c>
      <c r="AP1540" s="42">
        <f>INT(AI1540/1000)*1000</f>
        <v>0</v>
      </c>
      <c r="AQ1540" s="42">
        <f>MOD(AI1540,1000)</f>
        <v>217.4</v>
      </c>
      <c r="AR1540" s="42">
        <f>MOD(AI1541,1000)-0.2+(AP1541-AP1540)</f>
        <v>229.8</v>
      </c>
    </row>
    <row r="1541" spans="1:44" x14ac:dyDescent="0.25">
      <c r="A1541" s="19" t="s">
        <v>1</v>
      </c>
      <c r="B1541" t="s">
        <v>0</v>
      </c>
      <c r="C1541">
        <v>36</v>
      </c>
      <c r="D1541" s="36">
        <f>MATCH(C1541,TrainRun!$AG$149:$AG$295,1)</f>
        <v>2</v>
      </c>
      <c r="E1541" s="36">
        <f>INT(INDEX(TrainRun!$AD$149:$AD$295,'By Second'!D1541))</f>
        <v>0</v>
      </c>
      <c r="F1541" s="36">
        <f>IF(E1541=0,0,INDEX(TrainRun!$AE$149:$AE$295,'By Second'!D1541))</f>
        <v>0</v>
      </c>
      <c r="G1541" s="36">
        <f>INDEX(TrainRun!$AF$149:$AF$295,'By Second'!D1541)</f>
        <v>1.7655621366179034E-3</v>
      </c>
      <c r="H1541">
        <f t="shared" si="519"/>
        <v>3</v>
      </c>
      <c r="I1541" s="36">
        <f>INT(INDEX(TrainRun!$AD$149:$AD$295,'By Second'!H1541))</f>
        <v>45</v>
      </c>
      <c r="J1541" s="36">
        <f>INDEX(TrainRun!$AE$149:$AE$295,'By Second'!H1541)</f>
        <v>15.534190413239337</v>
      </c>
      <c r="K1541">
        <f t="shared" si="520"/>
        <v>45</v>
      </c>
      <c r="L1541">
        <f t="shared" si="521"/>
        <v>15.534190413239337</v>
      </c>
      <c r="M1541">
        <f t="shared" si="522"/>
        <v>0.34520423140531858</v>
      </c>
      <c r="N1541" s="32">
        <f t="shared" si="523"/>
        <v>12.427352330591473</v>
      </c>
      <c r="O1541" s="29">
        <f t="shared" si="524"/>
        <v>229.90601811594226</v>
      </c>
      <c r="P1541" s="37">
        <f>MATCH(O1541,LORDetail!$B$932:$B$1859,1)</f>
        <v>6</v>
      </c>
      <c r="Q1541" s="37">
        <f>INDEX(LORDetail!$B$932:$B$1859,P1541)</f>
        <v>194</v>
      </c>
      <c r="R1541" s="37">
        <f>INDEX(LORDetail!$D$932:$D$1859,P1541)</f>
        <v>51.449100457551999</v>
      </c>
      <c r="S1541" s="37">
        <f>INDEX(LORDetail!$E$932:$E$1859,P1541)</f>
        <v>-2.5798042938949401</v>
      </c>
      <c r="T1541" s="37">
        <f>INDEX(LORDetail!$G$932:$G$1859,P1541)</f>
        <v>118.3788</v>
      </c>
      <c r="U1541">
        <f t="shared" si="525"/>
        <v>7</v>
      </c>
      <c r="V1541" s="37">
        <f>INDEX(LORDetail!$B$932:$B$1859,U1541)</f>
        <v>236</v>
      </c>
      <c r="W1541" s="37">
        <f>INDEX(LORDetail!$D$932:$D$1859,U1541)</f>
        <v>51.449475574293302</v>
      </c>
      <c r="X1541" s="37">
        <f>INDEX(LORDetail!$E$932:$E$1859,U1541)</f>
        <v>-2.5796657988896898</v>
      </c>
      <c r="Y1541" s="37">
        <f>INDEX(LORDetail!$G$932:$G$1859,U1541)</f>
        <v>118.3527</v>
      </c>
      <c r="Z1541">
        <f t="shared" si="526"/>
        <v>42</v>
      </c>
      <c r="AA1541" s="29">
        <f t="shared" si="527"/>
        <v>35.90601811594226</v>
      </c>
      <c r="AB1541">
        <f t="shared" si="528"/>
        <v>0.85490519323672043</v>
      </c>
      <c r="AC1541" s="32">
        <f t="shared" si="529"/>
        <v>51.449421146802209</v>
      </c>
      <c r="AD1541" s="32">
        <f t="shared" si="530"/>
        <v>-2.5796858937957143</v>
      </c>
      <c r="AE1541" s="34">
        <f t="shared" si="531"/>
        <v>118.35648697445652</v>
      </c>
      <c r="AF1541" s="36" t="str">
        <f t="shared" si="506"/>
        <v>RDNGSTN</v>
      </c>
      <c r="AG1541" s="36" t="str">
        <f t="shared" si="507"/>
        <v>PADTON</v>
      </c>
      <c r="AH1541" s="36">
        <f t="shared" si="504"/>
        <v>36</v>
      </c>
      <c r="AI1541" s="42">
        <f t="shared" si="505"/>
        <v>230</v>
      </c>
      <c r="AJ1541" s="43">
        <f t="shared" ref="AJ1541:AJ1604" si="532">N1541</f>
        <v>12.427352330591473</v>
      </c>
      <c r="AK1541" s="43">
        <f t="shared" ref="AK1541:AK1604" si="533">M1541</f>
        <v>0.34520423140531858</v>
      </c>
      <c r="AL1541" s="36">
        <f t="shared" ref="AL1541:AL1604" si="534">AC1541</f>
        <v>51.449421146802209</v>
      </c>
      <c r="AM1541" s="36">
        <v>1</v>
      </c>
      <c r="AN1541" s="36">
        <f t="shared" ref="AN1541:AN1604" si="535">AD1541</f>
        <v>-2.5796858937957143</v>
      </c>
      <c r="AO1541" s="36">
        <v>4</v>
      </c>
      <c r="AP1541" s="42">
        <f>INT(AI1541/1000)*1000</f>
        <v>0</v>
      </c>
      <c r="AQ1541" s="42">
        <f>MOD(AI1541,1000)</f>
        <v>230</v>
      </c>
      <c r="AR1541" s="42">
        <f>MOD(AI1542,1000)-0.2+(AP1542-AP1541)</f>
        <v>242.4</v>
      </c>
    </row>
    <row r="1542" spans="1:44" x14ac:dyDescent="0.25">
      <c r="A1542" s="19" t="s">
        <v>1</v>
      </c>
      <c r="B1542" t="s">
        <v>0</v>
      </c>
      <c r="C1542">
        <v>37</v>
      </c>
      <c r="D1542" s="36">
        <f>MATCH(C1542,TrainRun!$AG$149:$AG$295,1)</f>
        <v>2</v>
      </c>
      <c r="E1542" s="36">
        <f>INT(INDEX(TrainRun!$AD$149:$AD$295,'By Second'!D1542))</f>
        <v>0</v>
      </c>
      <c r="F1542" s="36">
        <f>IF(E1542=0,0,INDEX(TrainRun!$AE$149:$AE$295,'By Second'!D1542))</f>
        <v>0</v>
      </c>
      <c r="G1542" s="36">
        <f>INDEX(TrainRun!$AF$149:$AF$295,'By Second'!D1542)</f>
        <v>1.7655621366179034E-3</v>
      </c>
      <c r="H1542">
        <f t="shared" si="519"/>
        <v>3</v>
      </c>
      <c r="I1542" s="36">
        <f>INT(INDEX(TrainRun!$AD$149:$AD$295,'By Second'!H1542))</f>
        <v>45</v>
      </c>
      <c r="J1542" s="36">
        <f>INDEX(TrainRun!$AE$149:$AE$295,'By Second'!H1542)</f>
        <v>15.534190413239337</v>
      </c>
      <c r="K1542">
        <f t="shared" si="520"/>
        <v>45</v>
      </c>
      <c r="L1542">
        <f t="shared" si="521"/>
        <v>15.534190413239337</v>
      </c>
      <c r="M1542">
        <f t="shared" si="522"/>
        <v>0.34520423140531858</v>
      </c>
      <c r="N1542" s="32">
        <f t="shared" si="523"/>
        <v>12.772556561996792</v>
      </c>
      <c r="O1542" s="29">
        <f t="shared" si="524"/>
        <v>242.67857467793905</v>
      </c>
      <c r="P1542" s="37">
        <f>MATCH(O1542,LORDetail!$B$932:$B$1859,1)</f>
        <v>8</v>
      </c>
      <c r="Q1542" s="37">
        <f>INDEX(LORDetail!$B$932:$B$1859,P1542)</f>
        <v>240</v>
      </c>
      <c r="R1542" s="37">
        <f>INDEX(LORDetail!$D$932:$D$1859,P1542)</f>
        <v>51.449509039307664</v>
      </c>
      <c r="S1542" s="37">
        <f>INDEX(LORDetail!$E$932:$E$1859,P1542)</f>
        <v>-2.5796473959659054</v>
      </c>
      <c r="T1542" s="37">
        <f>INDEX(LORDetail!$G$932:$G$1859,P1542)</f>
        <v>118.3502</v>
      </c>
      <c r="U1542">
        <f t="shared" si="525"/>
        <v>9</v>
      </c>
      <c r="V1542" s="37">
        <f>INDEX(LORDetail!$B$932:$B$1859,U1542)</f>
        <v>287</v>
      </c>
      <c r="W1542" s="37">
        <f>INDEX(LORDetail!$D$932:$D$1859,U1542)</f>
        <v>51.449902253226398</v>
      </c>
      <c r="X1542" s="37">
        <f>INDEX(LORDetail!$E$932:$E$1859,U1542)</f>
        <v>-2.5794311616114398</v>
      </c>
      <c r="Y1542" s="37">
        <f>INDEX(LORDetail!$G$932:$G$1859,U1542)</f>
        <v>118.321</v>
      </c>
      <c r="Z1542">
        <f t="shared" si="526"/>
        <v>47</v>
      </c>
      <c r="AA1542" s="29">
        <f t="shared" si="527"/>
        <v>2.6785746779390536</v>
      </c>
      <c r="AB1542">
        <f t="shared" si="528"/>
        <v>5.6990950594447948E-2</v>
      </c>
      <c r="AC1542" s="32">
        <f t="shared" si="529"/>
        <v>51.449531448942679</v>
      </c>
      <c r="AD1542" s="32">
        <f t="shared" si="530"/>
        <v>-2.5796350725644932</v>
      </c>
      <c r="AE1542" s="34">
        <f t="shared" si="531"/>
        <v>118.34853586424265</v>
      </c>
      <c r="AF1542" s="36" t="str">
        <f t="shared" si="506"/>
        <v>RDNGSTN</v>
      </c>
      <c r="AG1542" s="36" t="str">
        <f t="shared" si="507"/>
        <v>PADTON</v>
      </c>
      <c r="AH1542" s="36">
        <f t="shared" si="504"/>
        <v>37</v>
      </c>
      <c r="AI1542" s="42">
        <f t="shared" si="505"/>
        <v>242.6</v>
      </c>
      <c r="AJ1542" s="43">
        <f t="shared" si="532"/>
        <v>12.772556561996792</v>
      </c>
      <c r="AK1542" s="43">
        <f t="shared" si="533"/>
        <v>0.34520423140531858</v>
      </c>
      <c r="AL1542" s="36">
        <f t="shared" si="534"/>
        <v>51.449531448942679</v>
      </c>
      <c r="AM1542" s="36">
        <v>1</v>
      </c>
      <c r="AN1542" s="36">
        <f t="shared" si="535"/>
        <v>-2.5796350725644932</v>
      </c>
      <c r="AO1542" s="36">
        <v>4</v>
      </c>
      <c r="AP1542" s="42">
        <f>INT(AI1542/1000)*1000</f>
        <v>0</v>
      </c>
      <c r="AQ1542" s="42">
        <f>MOD(AI1542,1000)</f>
        <v>242.6</v>
      </c>
      <c r="AR1542" s="42">
        <f>MOD(AI1543,1000)-0.2+(AP1543-AP1542)</f>
        <v>255.60000000000002</v>
      </c>
    </row>
    <row r="1543" spans="1:44" x14ac:dyDescent="0.25">
      <c r="A1543" s="19" t="s">
        <v>1</v>
      </c>
      <c r="B1543" t="s">
        <v>0</v>
      </c>
      <c r="C1543">
        <v>38</v>
      </c>
      <c r="D1543" s="36">
        <f>MATCH(C1543,TrainRun!$AG$149:$AG$295,1)</f>
        <v>2</v>
      </c>
      <c r="E1543" s="36">
        <f>INT(INDEX(TrainRun!$AD$149:$AD$295,'By Second'!D1543))</f>
        <v>0</v>
      </c>
      <c r="F1543" s="36">
        <f>IF(E1543=0,0,INDEX(TrainRun!$AE$149:$AE$295,'By Second'!D1543))</f>
        <v>0</v>
      </c>
      <c r="G1543" s="36">
        <f>INDEX(TrainRun!$AF$149:$AF$295,'By Second'!D1543)</f>
        <v>1.7655621366179034E-3</v>
      </c>
      <c r="H1543">
        <f t="shared" si="519"/>
        <v>3</v>
      </c>
      <c r="I1543" s="36">
        <f>INT(INDEX(TrainRun!$AD$149:$AD$295,'By Second'!H1543))</f>
        <v>45</v>
      </c>
      <c r="J1543" s="36">
        <f>INDEX(TrainRun!$AE$149:$AE$295,'By Second'!H1543)</f>
        <v>15.534190413239337</v>
      </c>
      <c r="K1543">
        <f t="shared" si="520"/>
        <v>45</v>
      </c>
      <c r="L1543">
        <f t="shared" si="521"/>
        <v>15.534190413239337</v>
      </c>
      <c r="M1543">
        <f t="shared" si="522"/>
        <v>0.34520423140531858</v>
      </c>
      <c r="N1543" s="32">
        <f t="shared" si="523"/>
        <v>13.117760793402111</v>
      </c>
      <c r="O1543" s="29">
        <f t="shared" si="524"/>
        <v>255.79633547134117</v>
      </c>
      <c r="P1543" s="37">
        <f>MATCH(O1543,LORDetail!$B$932:$B$1859,1)</f>
        <v>8</v>
      </c>
      <c r="Q1543" s="37">
        <f>INDEX(LORDetail!$B$932:$B$1859,P1543)</f>
        <v>240</v>
      </c>
      <c r="R1543" s="37">
        <f>INDEX(LORDetail!$D$932:$D$1859,P1543)</f>
        <v>51.449509039307664</v>
      </c>
      <c r="S1543" s="37">
        <f>INDEX(LORDetail!$E$932:$E$1859,P1543)</f>
        <v>-2.5796473959659054</v>
      </c>
      <c r="T1543" s="37">
        <f>INDEX(LORDetail!$G$932:$G$1859,P1543)</f>
        <v>118.3502</v>
      </c>
      <c r="U1543">
        <f t="shared" si="525"/>
        <v>9</v>
      </c>
      <c r="V1543" s="37">
        <f>INDEX(LORDetail!$B$932:$B$1859,U1543)</f>
        <v>287</v>
      </c>
      <c r="W1543" s="37">
        <f>INDEX(LORDetail!$D$932:$D$1859,U1543)</f>
        <v>51.449902253226398</v>
      </c>
      <c r="X1543" s="37">
        <f>INDEX(LORDetail!$E$932:$E$1859,U1543)</f>
        <v>-2.5794311616114398</v>
      </c>
      <c r="Y1543" s="37">
        <f>INDEX(LORDetail!$G$932:$G$1859,U1543)</f>
        <v>118.321</v>
      </c>
      <c r="Z1543">
        <f t="shared" si="526"/>
        <v>47</v>
      </c>
      <c r="AA1543" s="29">
        <f t="shared" si="527"/>
        <v>15.796335471341166</v>
      </c>
      <c r="AB1543">
        <f t="shared" si="528"/>
        <v>0.33609224407108862</v>
      </c>
      <c r="AC1543" s="32">
        <f t="shared" si="529"/>
        <v>51.44964119545601</v>
      </c>
      <c r="AD1543" s="32">
        <f t="shared" si="530"/>
        <v>-2.5795747212764679</v>
      </c>
      <c r="AE1543" s="34">
        <f t="shared" si="531"/>
        <v>118.34038610647312</v>
      </c>
      <c r="AF1543" s="36" t="str">
        <f t="shared" si="506"/>
        <v>RDNGSTN</v>
      </c>
      <c r="AG1543" s="36" t="str">
        <f t="shared" si="507"/>
        <v>PADTON</v>
      </c>
      <c r="AH1543" s="36">
        <f t="shared" si="504"/>
        <v>38</v>
      </c>
      <c r="AI1543" s="42">
        <f t="shared" si="505"/>
        <v>255.8</v>
      </c>
      <c r="AJ1543" s="43">
        <f t="shared" si="532"/>
        <v>13.117760793402111</v>
      </c>
      <c r="AK1543" s="43">
        <f t="shared" si="533"/>
        <v>0.34520423140531858</v>
      </c>
      <c r="AL1543" s="36">
        <f t="shared" si="534"/>
        <v>51.44964119545601</v>
      </c>
      <c r="AM1543" s="36">
        <v>1</v>
      </c>
      <c r="AN1543" s="36">
        <f t="shared" si="535"/>
        <v>-2.5795747212764679</v>
      </c>
      <c r="AO1543" s="36">
        <v>4</v>
      </c>
      <c r="AP1543" s="42">
        <f>INT(AI1543/1000)*1000</f>
        <v>0</v>
      </c>
      <c r="AQ1543" s="42">
        <f>MOD(AI1543,1000)</f>
        <v>255.8</v>
      </c>
      <c r="AR1543" s="42">
        <f>MOD(AI1544,1000)-0.2+(AP1544-AP1543)</f>
        <v>269</v>
      </c>
    </row>
    <row r="1544" spans="1:44" x14ac:dyDescent="0.25">
      <c r="A1544" s="19" t="s">
        <v>1</v>
      </c>
      <c r="B1544" t="s">
        <v>0</v>
      </c>
      <c r="C1544">
        <v>39</v>
      </c>
      <c r="D1544" s="36">
        <f>MATCH(C1544,TrainRun!$AG$149:$AG$295,1)</f>
        <v>2</v>
      </c>
      <c r="E1544" s="36">
        <f>INT(INDEX(TrainRun!$AD$149:$AD$295,'By Second'!D1544))</f>
        <v>0</v>
      </c>
      <c r="F1544" s="36">
        <f>IF(E1544=0,0,INDEX(TrainRun!$AE$149:$AE$295,'By Second'!D1544))</f>
        <v>0</v>
      </c>
      <c r="G1544" s="36">
        <f>INDEX(TrainRun!$AF$149:$AF$295,'By Second'!D1544)</f>
        <v>1.7655621366179034E-3</v>
      </c>
      <c r="H1544">
        <f t="shared" si="519"/>
        <v>3</v>
      </c>
      <c r="I1544" s="36">
        <f>INT(INDEX(TrainRun!$AD$149:$AD$295,'By Second'!H1544))</f>
        <v>45</v>
      </c>
      <c r="J1544" s="36">
        <f>INDEX(TrainRun!$AE$149:$AE$295,'By Second'!H1544)</f>
        <v>15.534190413239337</v>
      </c>
      <c r="K1544">
        <f t="shared" si="520"/>
        <v>45</v>
      </c>
      <c r="L1544">
        <f t="shared" si="521"/>
        <v>15.534190413239337</v>
      </c>
      <c r="M1544">
        <f t="shared" si="522"/>
        <v>0.34520423140531858</v>
      </c>
      <c r="N1544" s="32">
        <f t="shared" si="523"/>
        <v>13.46296502480743</v>
      </c>
      <c r="O1544" s="29">
        <f t="shared" si="524"/>
        <v>269.25930049614857</v>
      </c>
      <c r="P1544" s="37">
        <f>MATCH(O1544,LORDetail!$B$932:$B$1859,1)</f>
        <v>8</v>
      </c>
      <c r="Q1544" s="37">
        <f>INDEX(LORDetail!$B$932:$B$1859,P1544)</f>
        <v>240</v>
      </c>
      <c r="R1544" s="37">
        <f>INDEX(LORDetail!$D$932:$D$1859,P1544)</f>
        <v>51.449509039307664</v>
      </c>
      <c r="S1544" s="37">
        <f>INDEX(LORDetail!$E$932:$E$1859,P1544)</f>
        <v>-2.5796473959659054</v>
      </c>
      <c r="T1544" s="37">
        <f>INDEX(LORDetail!$G$932:$G$1859,P1544)</f>
        <v>118.3502</v>
      </c>
      <c r="U1544">
        <f t="shared" si="525"/>
        <v>9</v>
      </c>
      <c r="V1544" s="37">
        <f>INDEX(LORDetail!$B$932:$B$1859,U1544)</f>
        <v>287</v>
      </c>
      <c r="W1544" s="37">
        <f>INDEX(LORDetail!$D$932:$D$1859,U1544)</f>
        <v>51.449902253226398</v>
      </c>
      <c r="X1544" s="37">
        <f>INDEX(LORDetail!$E$932:$E$1859,U1544)</f>
        <v>-2.5794311616114398</v>
      </c>
      <c r="Y1544" s="37">
        <f>INDEX(LORDetail!$G$932:$G$1859,U1544)</f>
        <v>118.321</v>
      </c>
      <c r="Z1544">
        <f t="shared" si="526"/>
        <v>47</v>
      </c>
      <c r="AA1544" s="29">
        <f t="shared" si="527"/>
        <v>29.259300496148569</v>
      </c>
      <c r="AB1544">
        <f t="shared" si="528"/>
        <v>0.62253830842869295</v>
      </c>
      <c r="AC1544" s="32">
        <f t="shared" si="529"/>
        <v>51.449753830035483</v>
      </c>
      <c r="AD1544" s="32">
        <f t="shared" si="530"/>
        <v>-2.5795127817966521</v>
      </c>
      <c r="AE1544" s="34">
        <f t="shared" si="531"/>
        <v>118.33202188139389</v>
      </c>
      <c r="AF1544" s="36" t="str">
        <f t="shared" si="506"/>
        <v>RDNGSTN</v>
      </c>
      <c r="AG1544" s="36" t="str">
        <f t="shared" si="507"/>
        <v>PADTON</v>
      </c>
      <c r="AH1544" s="36">
        <f t="shared" si="504"/>
        <v>39</v>
      </c>
      <c r="AI1544" s="42">
        <f t="shared" si="505"/>
        <v>269.2</v>
      </c>
      <c r="AJ1544" s="43">
        <f t="shared" si="532"/>
        <v>13.46296502480743</v>
      </c>
      <c r="AK1544" s="43">
        <f t="shared" si="533"/>
        <v>0.34520423140531858</v>
      </c>
      <c r="AL1544" s="36">
        <f t="shared" si="534"/>
        <v>51.449753830035483</v>
      </c>
      <c r="AM1544" s="36">
        <v>1</v>
      </c>
      <c r="AN1544" s="36">
        <f t="shared" si="535"/>
        <v>-2.5795127817966521</v>
      </c>
      <c r="AO1544" s="36">
        <v>4</v>
      </c>
      <c r="AP1544" s="42">
        <f>INT(AI1544/1000)*1000</f>
        <v>0</v>
      </c>
      <c r="AQ1544" s="42">
        <f>MOD(AI1544,1000)</f>
        <v>269.2</v>
      </c>
      <c r="AR1544" s="42">
        <f>MOD(AI1545,1000)-0.2+(AP1545-AP1544)</f>
        <v>282.8</v>
      </c>
    </row>
    <row r="1545" spans="1:44" x14ac:dyDescent="0.25">
      <c r="A1545" s="19" t="s">
        <v>1</v>
      </c>
      <c r="B1545" t="s">
        <v>0</v>
      </c>
      <c r="C1545">
        <v>40</v>
      </c>
      <c r="D1545" s="36">
        <f>MATCH(C1545,TrainRun!$AG$149:$AG$295,1)</f>
        <v>2</v>
      </c>
      <c r="E1545" s="36">
        <f>INT(INDEX(TrainRun!$AD$149:$AD$295,'By Second'!D1545))</f>
        <v>0</v>
      </c>
      <c r="F1545" s="36">
        <f>IF(E1545=0,0,INDEX(TrainRun!$AE$149:$AE$295,'By Second'!D1545))</f>
        <v>0</v>
      </c>
      <c r="G1545" s="36">
        <f>INDEX(TrainRun!$AF$149:$AF$295,'By Second'!D1545)</f>
        <v>1.7655621366179034E-3</v>
      </c>
      <c r="H1545">
        <f t="shared" si="519"/>
        <v>3</v>
      </c>
      <c r="I1545" s="36">
        <f>INT(INDEX(TrainRun!$AD$149:$AD$295,'By Second'!H1545))</f>
        <v>45</v>
      </c>
      <c r="J1545" s="36">
        <f>INDEX(TrainRun!$AE$149:$AE$295,'By Second'!H1545)</f>
        <v>15.534190413239337</v>
      </c>
      <c r="K1545">
        <f t="shared" si="520"/>
        <v>45</v>
      </c>
      <c r="L1545">
        <f t="shared" si="521"/>
        <v>15.534190413239337</v>
      </c>
      <c r="M1545">
        <f t="shared" si="522"/>
        <v>0.34520423140531858</v>
      </c>
      <c r="N1545" s="32">
        <f t="shared" si="523"/>
        <v>13.808169256212748</v>
      </c>
      <c r="O1545" s="29">
        <f t="shared" si="524"/>
        <v>283.06746975236132</v>
      </c>
      <c r="P1545" s="37">
        <f>MATCH(O1545,LORDetail!$B$932:$B$1859,1)</f>
        <v>8</v>
      </c>
      <c r="Q1545" s="37">
        <f>INDEX(LORDetail!$B$932:$B$1859,P1545)</f>
        <v>240</v>
      </c>
      <c r="R1545" s="37">
        <f>INDEX(LORDetail!$D$932:$D$1859,P1545)</f>
        <v>51.449509039307664</v>
      </c>
      <c r="S1545" s="37">
        <f>INDEX(LORDetail!$E$932:$E$1859,P1545)</f>
        <v>-2.5796473959659054</v>
      </c>
      <c r="T1545" s="37">
        <f>INDEX(LORDetail!$G$932:$G$1859,P1545)</f>
        <v>118.3502</v>
      </c>
      <c r="U1545">
        <f t="shared" si="525"/>
        <v>9</v>
      </c>
      <c r="V1545" s="37">
        <f>INDEX(LORDetail!$B$932:$B$1859,U1545)</f>
        <v>287</v>
      </c>
      <c r="W1545" s="37">
        <f>INDEX(LORDetail!$D$932:$D$1859,U1545)</f>
        <v>51.449902253226398</v>
      </c>
      <c r="X1545" s="37">
        <f>INDEX(LORDetail!$E$932:$E$1859,U1545)</f>
        <v>-2.5794311616114398</v>
      </c>
      <c r="Y1545" s="37">
        <f>INDEX(LORDetail!$G$932:$G$1859,U1545)</f>
        <v>118.321</v>
      </c>
      <c r="Z1545">
        <f t="shared" si="526"/>
        <v>47</v>
      </c>
      <c r="AA1545" s="29">
        <f t="shared" si="527"/>
        <v>43.067469752361319</v>
      </c>
      <c r="AB1545">
        <f t="shared" si="528"/>
        <v>0.91632914366726215</v>
      </c>
      <c r="AC1545" s="32">
        <f t="shared" si="529"/>
        <v>51.449869352681098</v>
      </c>
      <c r="AD1545" s="32">
        <f t="shared" si="530"/>
        <v>-2.5794492541250467</v>
      </c>
      <c r="AE1545" s="34">
        <f t="shared" si="531"/>
        <v>118.32344318900492</v>
      </c>
      <c r="AF1545" s="36" t="str">
        <f t="shared" si="506"/>
        <v>RDNGSTN</v>
      </c>
      <c r="AG1545" s="36" t="str">
        <f t="shared" si="507"/>
        <v>PADTON</v>
      </c>
      <c r="AH1545" s="36">
        <f t="shared" si="504"/>
        <v>40</v>
      </c>
      <c r="AI1545" s="42">
        <f t="shared" si="505"/>
        <v>283</v>
      </c>
      <c r="AJ1545" s="43">
        <f t="shared" si="532"/>
        <v>13.808169256212748</v>
      </c>
      <c r="AK1545" s="43">
        <f t="shared" si="533"/>
        <v>0.34520423140531858</v>
      </c>
      <c r="AL1545" s="36">
        <f t="shared" si="534"/>
        <v>51.449869352681098</v>
      </c>
      <c r="AM1545" s="36">
        <v>1</v>
      </c>
      <c r="AN1545" s="36">
        <f t="shared" si="535"/>
        <v>-2.5794492541250467</v>
      </c>
      <c r="AO1545" s="36">
        <v>4</v>
      </c>
      <c r="AP1545" s="42">
        <f>INT(AI1545/1000)*1000</f>
        <v>0</v>
      </c>
      <c r="AQ1545" s="42">
        <f>MOD(AI1545,1000)</f>
        <v>283</v>
      </c>
      <c r="AR1545" s="42">
        <f>MOD(AI1546,1000)-0.2+(AP1546-AP1545)</f>
        <v>297</v>
      </c>
    </row>
    <row r="1546" spans="1:44" x14ac:dyDescent="0.25">
      <c r="A1546" s="19" t="s">
        <v>1</v>
      </c>
      <c r="B1546" t="s">
        <v>0</v>
      </c>
      <c r="C1546">
        <v>41</v>
      </c>
      <c r="D1546" s="36">
        <f>MATCH(C1546,TrainRun!$AG$149:$AG$295,1)</f>
        <v>2</v>
      </c>
      <c r="E1546" s="36">
        <f>INT(INDEX(TrainRun!$AD$149:$AD$295,'By Second'!D1546))</f>
        <v>0</v>
      </c>
      <c r="F1546" s="36">
        <f>IF(E1546=0,0,INDEX(TrainRun!$AE$149:$AE$295,'By Second'!D1546))</f>
        <v>0</v>
      </c>
      <c r="G1546" s="36">
        <f>INDEX(TrainRun!$AF$149:$AF$295,'By Second'!D1546)</f>
        <v>1.7655621366179034E-3</v>
      </c>
      <c r="H1546">
        <f t="shared" si="519"/>
        <v>3</v>
      </c>
      <c r="I1546" s="36">
        <f>INT(INDEX(TrainRun!$AD$149:$AD$295,'By Second'!H1546))</f>
        <v>45</v>
      </c>
      <c r="J1546" s="36">
        <f>INDEX(TrainRun!$AE$149:$AE$295,'By Second'!H1546)</f>
        <v>15.534190413239337</v>
      </c>
      <c r="K1546">
        <f t="shared" si="520"/>
        <v>45</v>
      </c>
      <c r="L1546">
        <f t="shared" si="521"/>
        <v>15.534190413239337</v>
      </c>
      <c r="M1546">
        <f t="shared" si="522"/>
        <v>0.34520423140531858</v>
      </c>
      <c r="N1546" s="32">
        <f t="shared" si="523"/>
        <v>14.153373487618067</v>
      </c>
      <c r="O1546" s="29">
        <f t="shared" si="524"/>
        <v>297.22084323997939</v>
      </c>
      <c r="P1546" s="37">
        <f>MATCH(O1546,LORDetail!$B$932:$B$1859,1)</f>
        <v>9</v>
      </c>
      <c r="Q1546" s="37">
        <f>INDEX(LORDetail!$B$932:$B$1859,P1546)</f>
        <v>287</v>
      </c>
      <c r="R1546" s="37">
        <f>INDEX(LORDetail!$D$932:$D$1859,P1546)</f>
        <v>51.449902253226398</v>
      </c>
      <c r="S1546" s="37">
        <f>INDEX(LORDetail!$E$932:$E$1859,P1546)</f>
        <v>-2.5794311616114398</v>
      </c>
      <c r="T1546" s="37">
        <f>INDEX(LORDetail!$G$932:$G$1859,P1546)</f>
        <v>118.321</v>
      </c>
      <c r="U1546">
        <f t="shared" si="525"/>
        <v>10</v>
      </c>
      <c r="V1546" s="37">
        <f>INDEX(LORDetail!$B$932:$B$1859,U1546)</f>
        <v>329</v>
      </c>
      <c r="W1546" s="37">
        <f>INDEX(LORDetail!$D$932:$D$1859,U1546)</f>
        <v>51.4502432353095</v>
      </c>
      <c r="X1546" s="37">
        <f>INDEX(LORDetail!$E$932:$E$1859,U1546)</f>
        <v>-2.5791618525563802</v>
      </c>
      <c r="Y1546" s="37">
        <f>INDEX(LORDetail!$G$932:$G$1859,U1546)</f>
        <v>118.2949</v>
      </c>
      <c r="Z1546">
        <f t="shared" si="526"/>
        <v>42</v>
      </c>
      <c r="AA1546" s="29">
        <f t="shared" si="527"/>
        <v>10.220843239979388</v>
      </c>
      <c r="AB1546">
        <f t="shared" si="528"/>
        <v>0.24335341047569972</v>
      </c>
      <c r="AC1546" s="32">
        <f t="shared" si="529"/>
        <v>51.449985232379234</v>
      </c>
      <c r="AD1546" s="32">
        <f t="shared" si="530"/>
        <v>-2.579365624334419</v>
      </c>
      <c r="AE1546" s="34">
        <f t="shared" si="531"/>
        <v>118.31464847598659</v>
      </c>
      <c r="AF1546" s="36" t="str">
        <f t="shared" si="506"/>
        <v>RDNGSTN</v>
      </c>
      <c r="AG1546" s="36" t="str">
        <f t="shared" si="507"/>
        <v>PADTON</v>
      </c>
      <c r="AH1546" s="36">
        <f t="shared" si="504"/>
        <v>41</v>
      </c>
      <c r="AI1546" s="42">
        <f t="shared" si="505"/>
        <v>297.2</v>
      </c>
      <c r="AJ1546" s="43">
        <f t="shared" si="532"/>
        <v>14.153373487618067</v>
      </c>
      <c r="AK1546" s="43">
        <f t="shared" si="533"/>
        <v>0.34520423140531858</v>
      </c>
      <c r="AL1546" s="36">
        <f t="shared" si="534"/>
        <v>51.449985232379234</v>
      </c>
      <c r="AM1546" s="36">
        <v>1</v>
      </c>
      <c r="AN1546" s="36">
        <f t="shared" si="535"/>
        <v>-2.579365624334419</v>
      </c>
      <c r="AO1546" s="36">
        <v>4</v>
      </c>
      <c r="AP1546" s="42">
        <f>INT(AI1546/1000)*1000</f>
        <v>0</v>
      </c>
      <c r="AQ1546" s="42">
        <f>MOD(AI1546,1000)</f>
        <v>297.2</v>
      </c>
      <c r="AR1546" s="42">
        <f>MOD(AI1547,1000)-0.2+(AP1547-AP1546)</f>
        <v>311.60000000000002</v>
      </c>
    </row>
    <row r="1547" spans="1:44" x14ac:dyDescent="0.25">
      <c r="A1547" s="19" t="s">
        <v>1</v>
      </c>
      <c r="B1547" t="s">
        <v>0</v>
      </c>
      <c r="C1547">
        <v>42</v>
      </c>
      <c r="D1547" s="36">
        <f>MATCH(C1547,TrainRun!$AG$149:$AG$295,1)</f>
        <v>2</v>
      </c>
      <c r="E1547" s="36">
        <f>INT(INDEX(TrainRun!$AD$149:$AD$295,'By Second'!D1547))</f>
        <v>0</v>
      </c>
      <c r="F1547" s="36">
        <f>IF(E1547=0,0,INDEX(TrainRun!$AE$149:$AE$295,'By Second'!D1547))</f>
        <v>0</v>
      </c>
      <c r="G1547" s="36">
        <f>INDEX(TrainRun!$AF$149:$AF$295,'By Second'!D1547)</f>
        <v>1.7655621366179034E-3</v>
      </c>
      <c r="H1547">
        <f t="shared" si="519"/>
        <v>3</v>
      </c>
      <c r="I1547" s="36">
        <f>INT(INDEX(TrainRun!$AD$149:$AD$295,'By Second'!H1547))</f>
        <v>45</v>
      </c>
      <c r="J1547" s="36">
        <f>INDEX(TrainRun!$AE$149:$AE$295,'By Second'!H1547)</f>
        <v>15.534190413239337</v>
      </c>
      <c r="K1547">
        <f t="shared" si="520"/>
        <v>45</v>
      </c>
      <c r="L1547">
        <f t="shared" si="521"/>
        <v>15.534190413239337</v>
      </c>
      <c r="M1547">
        <f t="shared" si="522"/>
        <v>0.34520423140531858</v>
      </c>
      <c r="N1547" s="32">
        <f t="shared" si="523"/>
        <v>14.498577719023386</v>
      </c>
      <c r="O1547" s="29">
        <f t="shared" si="524"/>
        <v>311.71942095900278</v>
      </c>
      <c r="P1547" s="37">
        <f>MATCH(O1547,LORDetail!$B$932:$B$1859,1)</f>
        <v>9</v>
      </c>
      <c r="Q1547" s="37">
        <f>INDEX(LORDetail!$B$932:$B$1859,P1547)</f>
        <v>287</v>
      </c>
      <c r="R1547" s="37">
        <f>INDEX(LORDetail!$D$932:$D$1859,P1547)</f>
        <v>51.449902253226398</v>
      </c>
      <c r="S1547" s="37">
        <f>INDEX(LORDetail!$E$932:$E$1859,P1547)</f>
        <v>-2.5794311616114398</v>
      </c>
      <c r="T1547" s="37">
        <f>INDEX(LORDetail!$G$932:$G$1859,P1547)</f>
        <v>118.321</v>
      </c>
      <c r="U1547">
        <f t="shared" si="525"/>
        <v>10</v>
      </c>
      <c r="V1547" s="37">
        <f>INDEX(LORDetail!$B$932:$B$1859,U1547)</f>
        <v>329</v>
      </c>
      <c r="W1547" s="37">
        <f>INDEX(LORDetail!$D$932:$D$1859,U1547)</f>
        <v>51.4502432353095</v>
      </c>
      <c r="X1547" s="37">
        <f>INDEX(LORDetail!$E$932:$E$1859,U1547)</f>
        <v>-2.5791618525563802</v>
      </c>
      <c r="Y1547" s="37">
        <f>INDEX(LORDetail!$G$932:$G$1859,U1547)</f>
        <v>118.2949</v>
      </c>
      <c r="Z1547">
        <f t="shared" si="526"/>
        <v>42</v>
      </c>
      <c r="AA1547" s="29">
        <f t="shared" si="527"/>
        <v>24.719420959002775</v>
      </c>
      <c r="AB1547">
        <f t="shared" si="528"/>
        <v>0.58855764188101845</v>
      </c>
      <c r="AC1547" s="32">
        <f t="shared" si="529"/>
        <v>51.450102940837155</v>
      </c>
      <c r="AD1547" s="32">
        <f t="shared" si="530"/>
        <v>-2.5792726577090566</v>
      </c>
      <c r="AE1547" s="34">
        <f t="shared" si="531"/>
        <v>118.30563864554691</v>
      </c>
      <c r="AF1547" s="36" t="str">
        <f t="shared" si="506"/>
        <v>RDNGSTN</v>
      </c>
      <c r="AG1547" s="36" t="str">
        <f t="shared" si="507"/>
        <v>PADTON</v>
      </c>
      <c r="AH1547" s="36">
        <f t="shared" si="504"/>
        <v>42</v>
      </c>
      <c r="AI1547" s="42">
        <f t="shared" si="505"/>
        <v>311.8</v>
      </c>
      <c r="AJ1547" s="43">
        <f t="shared" si="532"/>
        <v>14.498577719023386</v>
      </c>
      <c r="AK1547" s="43">
        <f t="shared" si="533"/>
        <v>0.34520423140531858</v>
      </c>
      <c r="AL1547" s="36">
        <f t="shared" si="534"/>
        <v>51.450102940837155</v>
      </c>
      <c r="AM1547" s="36">
        <v>1</v>
      </c>
      <c r="AN1547" s="36">
        <f t="shared" si="535"/>
        <v>-2.5792726577090566</v>
      </c>
      <c r="AO1547" s="36">
        <v>4</v>
      </c>
      <c r="AP1547" s="42">
        <f>INT(AI1547/1000)*1000</f>
        <v>0</v>
      </c>
      <c r="AQ1547" s="42">
        <f>MOD(AI1547,1000)</f>
        <v>311.8</v>
      </c>
      <c r="AR1547" s="42">
        <f>MOD(AI1548,1000)-0.2+(AP1548-AP1547)</f>
        <v>326.40000000000003</v>
      </c>
    </row>
    <row r="1548" spans="1:44" x14ac:dyDescent="0.25">
      <c r="A1548" s="19" t="s">
        <v>1</v>
      </c>
      <c r="B1548" t="s">
        <v>0</v>
      </c>
      <c r="C1548">
        <v>43</v>
      </c>
      <c r="D1548" s="36">
        <f>MATCH(C1548,TrainRun!$AG$149:$AG$295,1)</f>
        <v>2</v>
      </c>
      <c r="E1548" s="36">
        <f>INT(INDEX(TrainRun!$AD$149:$AD$295,'By Second'!D1548))</f>
        <v>0</v>
      </c>
      <c r="F1548" s="36">
        <f>IF(E1548=0,0,INDEX(TrainRun!$AE$149:$AE$295,'By Second'!D1548))</f>
        <v>0</v>
      </c>
      <c r="G1548" s="36">
        <f>INDEX(TrainRun!$AF$149:$AF$295,'By Second'!D1548)</f>
        <v>1.7655621366179034E-3</v>
      </c>
      <c r="H1548">
        <f t="shared" si="519"/>
        <v>3</v>
      </c>
      <c r="I1548" s="36">
        <f>INT(INDEX(TrainRun!$AD$149:$AD$295,'By Second'!H1548))</f>
        <v>45</v>
      </c>
      <c r="J1548" s="36">
        <f>INDEX(TrainRun!$AE$149:$AE$295,'By Second'!H1548)</f>
        <v>15.534190413239337</v>
      </c>
      <c r="K1548">
        <f t="shared" si="520"/>
        <v>45</v>
      </c>
      <c r="L1548">
        <f t="shared" si="521"/>
        <v>15.534190413239337</v>
      </c>
      <c r="M1548">
        <f t="shared" si="522"/>
        <v>0.34520423140531858</v>
      </c>
      <c r="N1548" s="32">
        <f t="shared" si="523"/>
        <v>14.843781950428705</v>
      </c>
      <c r="O1548" s="29">
        <f t="shared" si="524"/>
        <v>326.56320290943148</v>
      </c>
      <c r="P1548" s="37">
        <f>MATCH(O1548,LORDetail!$B$932:$B$1859,1)</f>
        <v>9</v>
      </c>
      <c r="Q1548" s="37">
        <f>INDEX(LORDetail!$B$932:$B$1859,P1548)</f>
        <v>287</v>
      </c>
      <c r="R1548" s="37">
        <f>INDEX(LORDetail!$D$932:$D$1859,P1548)</f>
        <v>51.449902253226398</v>
      </c>
      <c r="S1548" s="37">
        <f>INDEX(LORDetail!$E$932:$E$1859,P1548)</f>
        <v>-2.5794311616114398</v>
      </c>
      <c r="T1548" s="37">
        <f>INDEX(LORDetail!$G$932:$G$1859,P1548)</f>
        <v>118.321</v>
      </c>
      <c r="U1548">
        <f t="shared" si="525"/>
        <v>10</v>
      </c>
      <c r="V1548" s="37">
        <f>INDEX(LORDetail!$B$932:$B$1859,U1548)</f>
        <v>329</v>
      </c>
      <c r="W1548" s="37">
        <f>INDEX(LORDetail!$D$932:$D$1859,U1548)</f>
        <v>51.4502432353095</v>
      </c>
      <c r="X1548" s="37">
        <f>INDEX(LORDetail!$E$932:$E$1859,U1548)</f>
        <v>-2.5791618525563802</v>
      </c>
      <c r="Y1548" s="37">
        <f>INDEX(LORDetail!$G$932:$G$1859,U1548)</f>
        <v>118.2949</v>
      </c>
      <c r="Z1548">
        <f t="shared" si="526"/>
        <v>42</v>
      </c>
      <c r="AA1548" s="29">
        <f t="shared" si="527"/>
        <v>39.563202909431482</v>
      </c>
      <c r="AB1548">
        <f t="shared" si="528"/>
        <v>0.94198102165313047</v>
      </c>
      <c r="AC1548" s="32">
        <f t="shared" si="529"/>
        <v>51.450223451877406</v>
      </c>
      <c r="AD1548" s="32">
        <f t="shared" si="530"/>
        <v>-2.5791774775926144</v>
      </c>
      <c r="AE1548" s="34">
        <f t="shared" si="531"/>
        <v>118.29641429533486</v>
      </c>
      <c r="AF1548" s="36" t="str">
        <f t="shared" si="506"/>
        <v>RDNGSTN</v>
      </c>
      <c r="AG1548" s="36" t="str">
        <f t="shared" si="507"/>
        <v>PADTON</v>
      </c>
      <c r="AH1548" s="36">
        <f t="shared" si="504"/>
        <v>43</v>
      </c>
      <c r="AI1548" s="42">
        <f t="shared" si="505"/>
        <v>326.60000000000002</v>
      </c>
      <c r="AJ1548" s="43">
        <f t="shared" si="532"/>
        <v>14.843781950428705</v>
      </c>
      <c r="AK1548" s="43">
        <f t="shared" si="533"/>
        <v>0.34520423140531858</v>
      </c>
      <c r="AL1548" s="36">
        <f t="shared" si="534"/>
        <v>51.450223451877406</v>
      </c>
      <c r="AM1548" s="36">
        <v>1</v>
      </c>
      <c r="AN1548" s="36">
        <f t="shared" si="535"/>
        <v>-2.5791774775926144</v>
      </c>
      <c r="AO1548" s="36">
        <v>4</v>
      </c>
      <c r="AP1548" s="42">
        <f>INT(AI1548/1000)*1000</f>
        <v>0</v>
      </c>
      <c r="AQ1548" s="42">
        <f>MOD(AI1548,1000)</f>
        <v>326.60000000000002</v>
      </c>
      <c r="AR1548" s="42">
        <f>MOD(AI1549,1000)-0.2+(AP1549-AP1548)</f>
        <v>341.6</v>
      </c>
    </row>
    <row r="1549" spans="1:44" x14ac:dyDescent="0.25">
      <c r="A1549" s="19" t="s">
        <v>1</v>
      </c>
      <c r="B1549" t="s">
        <v>0</v>
      </c>
      <c r="C1549">
        <v>44</v>
      </c>
      <c r="D1549" s="36">
        <f>MATCH(C1549,TrainRun!$AG$149:$AG$295,1)</f>
        <v>2</v>
      </c>
      <c r="E1549" s="36">
        <f>INT(INDEX(TrainRun!$AD$149:$AD$295,'By Second'!D1549))</f>
        <v>0</v>
      </c>
      <c r="F1549" s="36">
        <f>IF(E1549=0,0,INDEX(TrainRun!$AE$149:$AE$295,'By Second'!D1549))</f>
        <v>0</v>
      </c>
      <c r="G1549" s="36">
        <f>INDEX(TrainRun!$AF$149:$AF$295,'By Second'!D1549)</f>
        <v>1.7655621366179034E-3</v>
      </c>
      <c r="H1549">
        <f t="shared" si="519"/>
        <v>3</v>
      </c>
      <c r="I1549" s="36">
        <f>INT(INDEX(TrainRun!$AD$149:$AD$295,'By Second'!H1549))</f>
        <v>45</v>
      </c>
      <c r="J1549" s="36">
        <f>INDEX(TrainRun!$AE$149:$AE$295,'By Second'!H1549)</f>
        <v>15.534190413239337</v>
      </c>
      <c r="K1549">
        <f t="shared" si="520"/>
        <v>45</v>
      </c>
      <c r="L1549">
        <f t="shared" si="521"/>
        <v>15.534190413239337</v>
      </c>
      <c r="M1549">
        <f t="shared" si="522"/>
        <v>0.34520423140531858</v>
      </c>
      <c r="N1549" s="32">
        <f t="shared" si="523"/>
        <v>15.188986181834023</v>
      </c>
      <c r="O1549" s="29">
        <f t="shared" si="524"/>
        <v>341.75218909126551</v>
      </c>
      <c r="P1549" s="37">
        <f>MATCH(O1549,LORDetail!$B$932:$B$1859,1)</f>
        <v>10</v>
      </c>
      <c r="Q1549" s="37">
        <f>INDEX(LORDetail!$B$932:$B$1859,P1549)</f>
        <v>329</v>
      </c>
      <c r="R1549" s="37">
        <f>INDEX(LORDetail!$D$932:$D$1859,P1549)</f>
        <v>51.4502432353095</v>
      </c>
      <c r="S1549" s="37">
        <f>INDEX(LORDetail!$E$932:$E$1859,P1549)</f>
        <v>-2.5791618525563802</v>
      </c>
      <c r="T1549" s="37">
        <f>INDEX(LORDetail!$G$932:$G$1859,P1549)</f>
        <v>118.2949</v>
      </c>
      <c r="U1549">
        <f t="shared" si="525"/>
        <v>11</v>
      </c>
      <c r="V1549" s="37">
        <f>INDEX(LORDetail!$B$932:$B$1859,U1549)</f>
        <v>380</v>
      </c>
      <c r="W1549" s="37">
        <f>INDEX(LORDetail!$D$932:$D$1859,U1549)</f>
        <v>51.450602794202432</v>
      </c>
      <c r="X1549" s="37">
        <f>INDEX(LORDetail!$E$932:$E$1859,U1549)</f>
        <v>-2.5787114839916412</v>
      </c>
      <c r="Y1549" s="37">
        <f>INDEX(LORDetail!$G$932:$G$1859,U1549)</f>
        <v>118.2632</v>
      </c>
      <c r="Z1549">
        <f t="shared" si="526"/>
        <v>51</v>
      </c>
      <c r="AA1549" s="29">
        <f t="shared" si="527"/>
        <v>12.752189091265507</v>
      </c>
      <c r="AB1549">
        <f t="shared" si="528"/>
        <v>0.25004292335814721</v>
      </c>
      <c r="AC1549" s="32">
        <f t="shared" si="529"/>
        <v>51.450333140466206</v>
      </c>
      <c r="AD1549" s="32">
        <f t="shared" si="530"/>
        <v>-2.5790492410838644</v>
      </c>
      <c r="AE1549" s="34">
        <f t="shared" si="531"/>
        <v>118.28697363932955</v>
      </c>
      <c r="AF1549" s="36" t="str">
        <f t="shared" si="506"/>
        <v>RDNGSTN</v>
      </c>
      <c r="AG1549" s="36" t="str">
        <f t="shared" si="507"/>
        <v>PADTON</v>
      </c>
      <c r="AH1549" s="36">
        <f t="shared" ref="AH1549:AH1612" si="536">C1549</f>
        <v>44</v>
      </c>
      <c r="AI1549" s="42">
        <f t="shared" ref="AI1549:AI1612" si="537">ROUND(O1549*5,0)/5</f>
        <v>341.8</v>
      </c>
      <c r="AJ1549" s="43">
        <f t="shared" si="532"/>
        <v>15.188986181834023</v>
      </c>
      <c r="AK1549" s="43">
        <f t="shared" si="533"/>
        <v>0.34520423140531858</v>
      </c>
      <c r="AL1549" s="36">
        <f t="shared" si="534"/>
        <v>51.450333140466206</v>
      </c>
      <c r="AM1549" s="36">
        <v>1</v>
      </c>
      <c r="AN1549" s="36">
        <f t="shared" si="535"/>
        <v>-2.5790492410838644</v>
      </c>
      <c r="AO1549" s="36">
        <v>4</v>
      </c>
      <c r="AP1549" s="42">
        <f>INT(AI1549/1000)*1000</f>
        <v>0</v>
      </c>
      <c r="AQ1549" s="42">
        <f>MOD(AI1549,1000)</f>
        <v>341.8</v>
      </c>
      <c r="AR1549" s="42">
        <f>MOD(AI1550,1000)-0.2+(AP1550-AP1549)</f>
        <v>362.40000000000003</v>
      </c>
    </row>
    <row r="1550" spans="1:44" x14ac:dyDescent="0.25">
      <c r="A1550" s="19" t="s">
        <v>1</v>
      </c>
      <c r="B1550" t="s">
        <v>0</v>
      </c>
      <c r="C1550">
        <v>45</v>
      </c>
      <c r="D1550" s="36">
        <f>MATCH(C1550,TrainRun!$AG$149:$AG$295,1)</f>
        <v>3</v>
      </c>
      <c r="E1550" s="36">
        <f>INT(INDEX(TrainRun!$AD$149:$AD$295,'By Second'!D1550))</f>
        <v>45</v>
      </c>
      <c r="F1550" s="36">
        <f>IF(E1550=0,0,INDEX(TrainRun!$AE$149:$AE$295,'By Second'!D1550))</f>
        <v>15.534190413239337</v>
      </c>
      <c r="G1550" s="36">
        <f>INDEX(TrainRun!$AF$149:$AF$295,'By Second'!D1550)</f>
        <v>362.54384644708762</v>
      </c>
      <c r="H1550">
        <f t="shared" si="519"/>
        <v>4</v>
      </c>
      <c r="I1550" s="36">
        <f>INT(INDEX(TrainRun!$AD$149:$AD$295,'By Second'!H1550))</f>
        <v>46</v>
      </c>
      <c r="J1550" s="36">
        <f>INDEX(TrainRun!$AE$149:$AE$295,'By Second'!H1550)</f>
        <v>15.566634605506113</v>
      </c>
      <c r="K1550">
        <f t="shared" si="520"/>
        <v>1</v>
      </c>
      <c r="L1550">
        <f t="shared" si="521"/>
        <v>3.2444192266776639E-2</v>
      </c>
      <c r="M1550">
        <f t="shared" si="522"/>
        <v>3.2444192266776639E-2</v>
      </c>
      <c r="N1550" s="32">
        <f t="shared" si="523"/>
        <v>15.534190413239337</v>
      </c>
      <c r="O1550" s="29">
        <f t="shared" si="524"/>
        <v>362.5</v>
      </c>
      <c r="P1550" s="37">
        <f>MATCH(O1550,LORDetail!$B$932:$B$1859,1)</f>
        <v>10</v>
      </c>
      <c r="Q1550" s="37">
        <f>INDEX(LORDetail!$B$932:$B$1859,P1550)</f>
        <v>329</v>
      </c>
      <c r="R1550" s="37">
        <f>INDEX(LORDetail!$D$932:$D$1859,P1550)</f>
        <v>51.4502432353095</v>
      </c>
      <c r="S1550" s="37">
        <f>INDEX(LORDetail!$E$932:$E$1859,P1550)</f>
        <v>-2.5791618525563802</v>
      </c>
      <c r="T1550" s="37">
        <f>INDEX(LORDetail!$G$932:$G$1859,P1550)</f>
        <v>118.2949</v>
      </c>
      <c r="U1550">
        <f t="shared" si="525"/>
        <v>11</v>
      </c>
      <c r="V1550" s="37">
        <f>INDEX(LORDetail!$B$932:$B$1859,U1550)</f>
        <v>380</v>
      </c>
      <c r="W1550" s="37">
        <f>INDEX(LORDetail!$D$932:$D$1859,U1550)</f>
        <v>51.450602794202432</v>
      </c>
      <c r="X1550" s="37">
        <f>INDEX(LORDetail!$E$932:$E$1859,U1550)</f>
        <v>-2.5787114839916412</v>
      </c>
      <c r="Y1550" s="37">
        <f>INDEX(LORDetail!$G$932:$G$1859,U1550)</f>
        <v>118.2632</v>
      </c>
      <c r="Z1550">
        <f t="shared" si="526"/>
        <v>51</v>
      </c>
      <c r="AA1550" s="29">
        <f t="shared" si="527"/>
        <v>33.5</v>
      </c>
      <c r="AB1550">
        <f t="shared" si="528"/>
        <v>0.65686274509803921</v>
      </c>
      <c r="AC1550" s="32">
        <f t="shared" si="529"/>
        <v>51.450479416150934</v>
      </c>
      <c r="AD1550" s="32">
        <f t="shared" si="530"/>
        <v>-2.57886602222464</v>
      </c>
      <c r="AE1550" s="34">
        <f t="shared" si="531"/>
        <v>118.27407745098039</v>
      </c>
      <c r="AF1550" s="36" t="str">
        <f t="shared" ref="AF1550:AF1613" si="538">A1550</f>
        <v>RDNGSTN</v>
      </c>
      <c r="AG1550" s="36" t="str">
        <f t="shared" ref="AG1550:AG1613" si="539">B1550</f>
        <v>PADTON</v>
      </c>
      <c r="AH1550" s="36">
        <f t="shared" si="536"/>
        <v>45</v>
      </c>
      <c r="AI1550" s="42">
        <f t="shared" si="537"/>
        <v>362.6</v>
      </c>
      <c r="AJ1550" s="43">
        <f t="shared" si="532"/>
        <v>15.534190413239337</v>
      </c>
      <c r="AK1550" s="43">
        <f t="shared" si="533"/>
        <v>3.2444192266776639E-2</v>
      </c>
      <c r="AL1550" s="36">
        <f t="shared" si="534"/>
        <v>51.450479416150934</v>
      </c>
      <c r="AM1550" s="36">
        <v>1</v>
      </c>
      <c r="AN1550" s="36">
        <f t="shared" si="535"/>
        <v>-2.57886602222464</v>
      </c>
      <c r="AO1550" s="36">
        <v>4</v>
      </c>
      <c r="AP1550" s="42">
        <f>INT(AI1550/1000)*1000</f>
        <v>0</v>
      </c>
      <c r="AQ1550" s="42">
        <f>MOD(AI1550,1000)</f>
        <v>362.6</v>
      </c>
      <c r="AR1550" s="42">
        <f>MOD(AI1551,1000)-0.2+(AP1551-AP1550)</f>
        <v>364</v>
      </c>
    </row>
    <row r="1551" spans="1:44" x14ac:dyDescent="0.25">
      <c r="A1551" s="19" t="s">
        <v>1</v>
      </c>
      <c r="B1551" t="s">
        <v>0</v>
      </c>
      <c r="C1551">
        <v>46</v>
      </c>
      <c r="D1551" s="36">
        <f>MATCH(C1551,TrainRun!$AG$149:$AG$295,1)</f>
        <v>4</v>
      </c>
      <c r="E1551" s="36">
        <f>INT(INDEX(TrainRun!$AD$149:$AD$295,'By Second'!D1551))</f>
        <v>46</v>
      </c>
      <c r="F1551" s="36">
        <f>IF(E1551=0,0,INDEX(TrainRun!$AE$149:$AE$295,'By Second'!D1551))</f>
        <v>15.566634605506113</v>
      </c>
      <c r="G1551" s="36">
        <f>INDEX(TrainRun!$AF$149:$AF$295,'By Second'!D1551)</f>
        <v>364.0988876980249</v>
      </c>
      <c r="H1551">
        <f t="shared" si="519"/>
        <v>5</v>
      </c>
      <c r="I1551" s="36">
        <f>INT(INDEX(TrainRun!$AD$149:$AD$295,'By Second'!H1551))</f>
        <v>67</v>
      </c>
      <c r="J1551" s="36">
        <f>INDEX(TrainRun!$AE$149:$AE$295,'By Second'!H1551)</f>
        <v>21.589738841579486</v>
      </c>
      <c r="K1551">
        <f t="shared" si="520"/>
        <v>21</v>
      </c>
      <c r="L1551">
        <f t="shared" si="521"/>
        <v>6.0231042360733724</v>
      </c>
      <c r="M1551">
        <f t="shared" si="522"/>
        <v>0.28681448743206533</v>
      </c>
      <c r="N1551" s="32">
        <f t="shared" si="523"/>
        <v>15.566634605506113</v>
      </c>
      <c r="O1551" s="29">
        <f t="shared" si="524"/>
        <v>364.1</v>
      </c>
      <c r="P1551" s="37">
        <f>MATCH(O1551,LORDetail!$B$932:$B$1859,1)</f>
        <v>10</v>
      </c>
      <c r="Q1551" s="37">
        <f>INDEX(LORDetail!$B$932:$B$1859,P1551)</f>
        <v>329</v>
      </c>
      <c r="R1551" s="37">
        <f>INDEX(LORDetail!$D$932:$D$1859,P1551)</f>
        <v>51.4502432353095</v>
      </c>
      <c r="S1551" s="37">
        <f>INDEX(LORDetail!$E$932:$E$1859,P1551)</f>
        <v>-2.5791618525563802</v>
      </c>
      <c r="T1551" s="37">
        <f>INDEX(LORDetail!$G$932:$G$1859,P1551)</f>
        <v>118.2949</v>
      </c>
      <c r="U1551">
        <f t="shared" si="525"/>
        <v>11</v>
      </c>
      <c r="V1551" s="37">
        <f>INDEX(LORDetail!$B$932:$B$1859,U1551)</f>
        <v>380</v>
      </c>
      <c r="W1551" s="37">
        <f>INDEX(LORDetail!$D$932:$D$1859,U1551)</f>
        <v>51.450602794202432</v>
      </c>
      <c r="X1551" s="37">
        <f>INDEX(LORDetail!$E$932:$E$1859,U1551)</f>
        <v>-2.5787114839916412</v>
      </c>
      <c r="Y1551" s="37">
        <f>INDEX(LORDetail!$G$932:$G$1859,U1551)</f>
        <v>118.2632</v>
      </c>
      <c r="Z1551">
        <f t="shared" si="526"/>
        <v>51</v>
      </c>
      <c r="AA1551" s="29">
        <f t="shared" si="527"/>
        <v>35.100000000000023</v>
      </c>
      <c r="AB1551">
        <f t="shared" si="528"/>
        <v>0.6882352941176475</v>
      </c>
      <c r="AC1551" s="32">
        <f t="shared" si="529"/>
        <v>51.450490696429931</v>
      </c>
      <c r="AD1551" s="32">
        <f t="shared" si="530"/>
        <v>-2.5788518930147659</v>
      </c>
      <c r="AE1551" s="34">
        <f t="shared" si="531"/>
        <v>118.27308294117647</v>
      </c>
      <c r="AF1551" s="36" t="str">
        <f t="shared" si="538"/>
        <v>RDNGSTN</v>
      </c>
      <c r="AG1551" s="36" t="str">
        <f t="shared" si="539"/>
        <v>PADTON</v>
      </c>
      <c r="AH1551" s="36">
        <f t="shared" si="536"/>
        <v>46</v>
      </c>
      <c r="AI1551" s="42">
        <f t="shared" si="537"/>
        <v>364.2</v>
      </c>
      <c r="AJ1551" s="43">
        <f t="shared" si="532"/>
        <v>15.566634605506113</v>
      </c>
      <c r="AK1551" s="43">
        <f t="shared" si="533"/>
        <v>0.28681448743206533</v>
      </c>
      <c r="AL1551" s="36">
        <f t="shared" si="534"/>
        <v>51.450490696429931</v>
      </c>
      <c r="AM1551" s="36">
        <v>1</v>
      </c>
      <c r="AN1551" s="36">
        <f t="shared" si="535"/>
        <v>-2.5788518930147659</v>
      </c>
      <c r="AO1551" s="36">
        <v>4</v>
      </c>
      <c r="AP1551" s="42">
        <f>INT(AI1551/1000)*1000</f>
        <v>0</v>
      </c>
      <c r="AQ1551" s="42">
        <f>MOD(AI1551,1000)</f>
        <v>364.2</v>
      </c>
      <c r="AR1551" s="42">
        <f>MOD(AI1552,1000)-0.2+(AP1552-AP1551)</f>
        <v>379.8</v>
      </c>
    </row>
    <row r="1552" spans="1:44" x14ac:dyDescent="0.25">
      <c r="A1552" s="19" t="s">
        <v>1</v>
      </c>
      <c r="B1552" t="s">
        <v>0</v>
      </c>
      <c r="C1552">
        <v>47</v>
      </c>
      <c r="D1552" s="36">
        <f>MATCH(C1552,TrainRun!$AG$149:$AG$295,1)</f>
        <v>4</v>
      </c>
      <c r="E1552" s="36">
        <f>INT(INDEX(TrainRun!$AD$149:$AD$295,'By Second'!D1552))</f>
        <v>46</v>
      </c>
      <c r="F1552" s="36">
        <f>IF(E1552=0,0,INDEX(TrainRun!$AE$149:$AE$295,'By Second'!D1552))</f>
        <v>15.566634605506113</v>
      </c>
      <c r="G1552" s="36">
        <f>INDEX(TrainRun!$AF$149:$AF$295,'By Second'!D1552)</f>
        <v>364.0988876980249</v>
      </c>
      <c r="H1552">
        <f t="shared" si="519"/>
        <v>5</v>
      </c>
      <c r="I1552" s="36">
        <f>INT(INDEX(TrainRun!$AD$149:$AD$295,'By Second'!H1552))</f>
        <v>67</v>
      </c>
      <c r="J1552" s="36">
        <f>INDEX(TrainRun!$AE$149:$AE$295,'By Second'!H1552)</f>
        <v>21.589738841579486</v>
      </c>
      <c r="K1552">
        <f t="shared" si="520"/>
        <v>21</v>
      </c>
      <c r="L1552">
        <f t="shared" si="521"/>
        <v>6.0231042360733724</v>
      </c>
      <c r="M1552">
        <f t="shared" si="522"/>
        <v>0.28681448743206533</v>
      </c>
      <c r="N1552" s="32">
        <f t="shared" si="523"/>
        <v>15.853449092938179</v>
      </c>
      <c r="O1552" s="29">
        <f t="shared" si="524"/>
        <v>379.95344909293823</v>
      </c>
      <c r="P1552" s="37">
        <f>MATCH(O1552,LORDetail!$B$932:$B$1859,1)</f>
        <v>10</v>
      </c>
      <c r="Q1552" s="37">
        <f>INDEX(LORDetail!$B$932:$B$1859,P1552)</f>
        <v>329</v>
      </c>
      <c r="R1552" s="37">
        <f>INDEX(LORDetail!$D$932:$D$1859,P1552)</f>
        <v>51.4502432353095</v>
      </c>
      <c r="S1552" s="37">
        <f>INDEX(LORDetail!$E$932:$E$1859,P1552)</f>
        <v>-2.5791618525563802</v>
      </c>
      <c r="T1552" s="37">
        <f>INDEX(LORDetail!$G$932:$G$1859,P1552)</f>
        <v>118.2949</v>
      </c>
      <c r="U1552">
        <f t="shared" si="525"/>
        <v>11</v>
      </c>
      <c r="V1552" s="37">
        <f>INDEX(LORDetail!$B$932:$B$1859,U1552)</f>
        <v>380</v>
      </c>
      <c r="W1552" s="37">
        <f>INDEX(LORDetail!$D$932:$D$1859,U1552)</f>
        <v>51.450602794202432</v>
      </c>
      <c r="X1552" s="37">
        <f>INDEX(LORDetail!$E$932:$E$1859,U1552)</f>
        <v>-2.5787114839916412</v>
      </c>
      <c r="Y1552" s="37">
        <f>INDEX(LORDetail!$G$932:$G$1859,U1552)</f>
        <v>118.2632</v>
      </c>
      <c r="Z1552">
        <f t="shared" si="526"/>
        <v>51</v>
      </c>
      <c r="AA1552" s="29">
        <f t="shared" si="527"/>
        <v>50.953449092938229</v>
      </c>
      <c r="AB1552">
        <f t="shared" si="528"/>
        <v>0.99908723711643588</v>
      </c>
      <c r="AC1552" s="32">
        <f t="shared" si="529"/>
        <v>51.450602466010423</v>
      </c>
      <c r="AD1552" s="32">
        <f t="shared" si="530"/>
        <v>-2.578711895071351</v>
      </c>
      <c r="AE1552" s="34">
        <f t="shared" si="531"/>
        <v>118.26322893458341</v>
      </c>
      <c r="AF1552" s="36" t="str">
        <f t="shared" si="538"/>
        <v>RDNGSTN</v>
      </c>
      <c r="AG1552" s="36" t="str">
        <f t="shared" si="539"/>
        <v>PADTON</v>
      </c>
      <c r="AH1552" s="36">
        <f t="shared" si="536"/>
        <v>47</v>
      </c>
      <c r="AI1552" s="42">
        <f t="shared" si="537"/>
        <v>380</v>
      </c>
      <c r="AJ1552" s="43">
        <f t="shared" si="532"/>
        <v>15.853449092938179</v>
      </c>
      <c r="AK1552" s="43">
        <f t="shared" si="533"/>
        <v>0.28681448743206533</v>
      </c>
      <c r="AL1552" s="36">
        <f t="shared" si="534"/>
        <v>51.450602466010423</v>
      </c>
      <c r="AM1552" s="36">
        <v>1</v>
      </c>
      <c r="AN1552" s="36">
        <f t="shared" si="535"/>
        <v>-2.578711895071351</v>
      </c>
      <c r="AO1552" s="36">
        <v>4</v>
      </c>
      <c r="AP1552" s="42">
        <f>INT(AI1552/1000)*1000</f>
        <v>0</v>
      </c>
      <c r="AQ1552" s="42">
        <f>MOD(AI1552,1000)</f>
        <v>380</v>
      </c>
      <c r="AR1552" s="42">
        <f>MOD(AI1553,1000)-0.2+(AP1553-AP1552)</f>
        <v>395.8</v>
      </c>
    </row>
    <row r="1553" spans="1:44" x14ac:dyDescent="0.25">
      <c r="A1553" s="19" t="s">
        <v>1</v>
      </c>
      <c r="B1553" t="s">
        <v>0</v>
      </c>
      <c r="C1553">
        <v>48</v>
      </c>
      <c r="D1553" s="36">
        <f>MATCH(C1553,TrainRun!$AG$149:$AG$295,1)</f>
        <v>4</v>
      </c>
      <c r="E1553" s="36">
        <f>INT(INDEX(TrainRun!$AD$149:$AD$295,'By Second'!D1553))</f>
        <v>46</v>
      </c>
      <c r="F1553" s="36">
        <f>IF(E1553=0,0,INDEX(TrainRun!$AE$149:$AE$295,'By Second'!D1553))</f>
        <v>15.566634605506113</v>
      </c>
      <c r="G1553" s="36">
        <f>INDEX(TrainRun!$AF$149:$AF$295,'By Second'!D1553)</f>
        <v>364.0988876980249</v>
      </c>
      <c r="H1553">
        <f t="shared" si="519"/>
        <v>5</v>
      </c>
      <c r="I1553" s="36">
        <f>INT(INDEX(TrainRun!$AD$149:$AD$295,'By Second'!H1553))</f>
        <v>67</v>
      </c>
      <c r="J1553" s="36">
        <f>INDEX(TrainRun!$AE$149:$AE$295,'By Second'!H1553)</f>
        <v>21.589738841579486</v>
      </c>
      <c r="K1553">
        <f t="shared" si="520"/>
        <v>21</v>
      </c>
      <c r="L1553">
        <f t="shared" si="521"/>
        <v>6.0231042360733724</v>
      </c>
      <c r="M1553">
        <f t="shared" si="522"/>
        <v>0.28681448743206533</v>
      </c>
      <c r="N1553" s="32">
        <f t="shared" si="523"/>
        <v>16.140263580370245</v>
      </c>
      <c r="O1553" s="29">
        <f t="shared" si="524"/>
        <v>396.09371267330846</v>
      </c>
      <c r="P1553" s="37">
        <f>MATCH(O1553,LORDetail!$B$932:$B$1859,1)</f>
        <v>12</v>
      </c>
      <c r="Q1553" s="37">
        <f>INDEX(LORDetail!$B$932:$B$1859,P1553)</f>
        <v>381</v>
      </c>
      <c r="R1553" s="37">
        <f>INDEX(LORDetail!$D$932:$D$1859,P1553)</f>
        <v>51.4506098443768</v>
      </c>
      <c r="S1553" s="37">
        <f>INDEX(LORDetail!$E$932:$E$1859,P1553)</f>
        <v>-2.57870265323547</v>
      </c>
      <c r="T1553" s="37">
        <f>INDEX(LORDetail!$G$932:$G$1859,P1553)</f>
        <v>118.2625</v>
      </c>
      <c r="U1553">
        <f t="shared" si="525"/>
        <v>13</v>
      </c>
      <c r="V1553" s="37">
        <f>INDEX(LORDetail!$B$932:$B$1859,U1553)</f>
        <v>438</v>
      </c>
      <c r="W1553" s="37">
        <f>INDEX(LORDetail!$D$932:$D$1859,U1553)</f>
        <v>51.450935460369799</v>
      </c>
      <c r="X1553" s="37">
        <f>INDEX(LORDetail!$E$932:$E$1859,U1553)</f>
        <v>-2.5780581118599302</v>
      </c>
      <c r="Y1553" s="37">
        <f>INDEX(LORDetail!$G$932:$G$1859,U1553)</f>
        <v>118.2242</v>
      </c>
      <c r="Z1553">
        <f t="shared" si="526"/>
        <v>57</v>
      </c>
      <c r="AA1553" s="29">
        <f t="shared" si="527"/>
        <v>15.09371267330846</v>
      </c>
      <c r="AB1553">
        <f t="shared" si="528"/>
        <v>0.26480197672470984</v>
      </c>
      <c r="AC1553" s="32">
        <f t="shared" si="529"/>
        <v>51.4506960681354</v>
      </c>
      <c r="AD1553" s="32">
        <f t="shared" si="530"/>
        <v>-2.5785319774051461</v>
      </c>
      <c r="AE1553" s="34">
        <f t="shared" si="531"/>
        <v>118.25235808429144</v>
      </c>
      <c r="AF1553" s="36" t="str">
        <f t="shared" si="538"/>
        <v>RDNGSTN</v>
      </c>
      <c r="AG1553" s="36" t="str">
        <f t="shared" si="539"/>
        <v>PADTON</v>
      </c>
      <c r="AH1553" s="36">
        <f t="shared" si="536"/>
        <v>48</v>
      </c>
      <c r="AI1553" s="42">
        <f t="shared" si="537"/>
        <v>396</v>
      </c>
      <c r="AJ1553" s="43">
        <f t="shared" si="532"/>
        <v>16.140263580370245</v>
      </c>
      <c r="AK1553" s="43">
        <f t="shared" si="533"/>
        <v>0.28681448743206533</v>
      </c>
      <c r="AL1553" s="36">
        <f t="shared" si="534"/>
        <v>51.4506960681354</v>
      </c>
      <c r="AM1553" s="36">
        <v>1</v>
      </c>
      <c r="AN1553" s="36">
        <f t="shared" si="535"/>
        <v>-2.5785319774051461</v>
      </c>
      <c r="AO1553" s="36">
        <v>4</v>
      </c>
      <c r="AP1553" s="42">
        <f>INT(AI1553/1000)*1000</f>
        <v>0</v>
      </c>
      <c r="AQ1553" s="42">
        <f>MOD(AI1553,1000)</f>
        <v>396</v>
      </c>
      <c r="AR1553" s="42">
        <f>MOD(AI1554,1000)-0.2+(AP1554-AP1553)</f>
        <v>412.40000000000003</v>
      </c>
    </row>
    <row r="1554" spans="1:44" x14ac:dyDescent="0.25">
      <c r="A1554" s="19" t="s">
        <v>1</v>
      </c>
      <c r="B1554" t="s">
        <v>0</v>
      </c>
      <c r="C1554">
        <v>49</v>
      </c>
      <c r="D1554" s="36">
        <f>MATCH(C1554,TrainRun!$AG$149:$AG$295,1)</f>
        <v>4</v>
      </c>
      <c r="E1554" s="36">
        <f>INT(INDEX(TrainRun!$AD$149:$AD$295,'By Second'!D1554))</f>
        <v>46</v>
      </c>
      <c r="F1554" s="36">
        <f>IF(E1554=0,0,INDEX(TrainRun!$AE$149:$AE$295,'By Second'!D1554))</f>
        <v>15.566634605506113</v>
      </c>
      <c r="G1554" s="36">
        <f>INDEX(TrainRun!$AF$149:$AF$295,'By Second'!D1554)</f>
        <v>364.0988876980249</v>
      </c>
      <c r="H1554">
        <f t="shared" si="519"/>
        <v>5</v>
      </c>
      <c r="I1554" s="36">
        <f>INT(INDEX(TrainRun!$AD$149:$AD$295,'By Second'!H1554))</f>
        <v>67</v>
      </c>
      <c r="J1554" s="36">
        <f>INDEX(TrainRun!$AE$149:$AE$295,'By Second'!H1554)</f>
        <v>21.589738841579486</v>
      </c>
      <c r="K1554">
        <f t="shared" si="520"/>
        <v>21</v>
      </c>
      <c r="L1554">
        <f t="shared" si="521"/>
        <v>6.0231042360733724</v>
      </c>
      <c r="M1554">
        <f t="shared" si="522"/>
        <v>0.28681448743206533</v>
      </c>
      <c r="N1554" s="32">
        <f t="shared" si="523"/>
        <v>16.427078067802309</v>
      </c>
      <c r="O1554" s="29">
        <f t="shared" si="524"/>
        <v>412.52079074111077</v>
      </c>
      <c r="P1554" s="37">
        <f>MATCH(O1554,LORDetail!$B$932:$B$1859,1)</f>
        <v>12</v>
      </c>
      <c r="Q1554" s="37">
        <f>INDEX(LORDetail!$B$932:$B$1859,P1554)</f>
        <v>381</v>
      </c>
      <c r="R1554" s="37">
        <f>INDEX(LORDetail!$D$932:$D$1859,P1554)</f>
        <v>51.4506098443768</v>
      </c>
      <c r="S1554" s="37">
        <f>INDEX(LORDetail!$E$932:$E$1859,P1554)</f>
        <v>-2.57870265323547</v>
      </c>
      <c r="T1554" s="37">
        <f>INDEX(LORDetail!$G$932:$G$1859,P1554)</f>
        <v>118.2625</v>
      </c>
      <c r="U1554">
        <f t="shared" si="525"/>
        <v>13</v>
      </c>
      <c r="V1554" s="37">
        <f>INDEX(LORDetail!$B$932:$B$1859,U1554)</f>
        <v>438</v>
      </c>
      <c r="W1554" s="37">
        <f>INDEX(LORDetail!$D$932:$D$1859,U1554)</f>
        <v>51.450935460369799</v>
      </c>
      <c r="X1554" s="37">
        <f>INDEX(LORDetail!$E$932:$E$1859,U1554)</f>
        <v>-2.5780581118599302</v>
      </c>
      <c r="Y1554" s="37">
        <f>INDEX(LORDetail!$G$932:$G$1859,U1554)</f>
        <v>118.2242</v>
      </c>
      <c r="Z1554">
        <f t="shared" si="526"/>
        <v>57</v>
      </c>
      <c r="AA1554" s="29">
        <f t="shared" si="527"/>
        <v>31.520790741110773</v>
      </c>
      <c r="AB1554">
        <f t="shared" si="528"/>
        <v>0.55299632879141702</v>
      </c>
      <c r="AC1554" s="32">
        <f t="shared" si="529"/>
        <v>51.450789908825527</v>
      </c>
      <c r="AD1554" s="32">
        <f t="shared" si="530"/>
        <v>-2.5783462242210424</v>
      </c>
      <c r="AE1554" s="34">
        <f t="shared" si="531"/>
        <v>118.24132024060729</v>
      </c>
      <c r="AF1554" s="36" t="str">
        <f t="shared" si="538"/>
        <v>RDNGSTN</v>
      </c>
      <c r="AG1554" s="36" t="str">
        <f t="shared" si="539"/>
        <v>PADTON</v>
      </c>
      <c r="AH1554" s="36">
        <f t="shared" si="536"/>
        <v>49</v>
      </c>
      <c r="AI1554" s="42">
        <f t="shared" si="537"/>
        <v>412.6</v>
      </c>
      <c r="AJ1554" s="43">
        <f t="shared" si="532"/>
        <v>16.427078067802309</v>
      </c>
      <c r="AK1554" s="43">
        <f t="shared" si="533"/>
        <v>0.28681448743206533</v>
      </c>
      <c r="AL1554" s="36">
        <f t="shared" si="534"/>
        <v>51.450789908825527</v>
      </c>
      <c r="AM1554" s="36">
        <v>1</v>
      </c>
      <c r="AN1554" s="36">
        <f t="shared" si="535"/>
        <v>-2.5783462242210424</v>
      </c>
      <c r="AO1554" s="36">
        <v>4</v>
      </c>
      <c r="AP1554" s="42">
        <f>INT(AI1554/1000)*1000</f>
        <v>0</v>
      </c>
      <c r="AQ1554" s="42">
        <f>MOD(AI1554,1000)</f>
        <v>412.6</v>
      </c>
      <c r="AR1554" s="42">
        <f>MOD(AI1555,1000)-0.2+(AP1555-AP1554)</f>
        <v>429</v>
      </c>
    </row>
    <row r="1555" spans="1:44" x14ac:dyDescent="0.25">
      <c r="A1555" s="19" t="s">
        <v>1</v>
      </c>
      <c r="B1555" t="s">
        <v>0</v>
      </c>
      <c r="C1555">
        <v>50</v>
      </c>
      <c r="D1555" s="36">
        <f>MATCH(C1555,TrainRun!$AG$149:$AG$295,1)</f>
        <v>4</v>
      </c>
      <c r="E1555" s="36">
        <f>INT(INDEX(TrainRun!$AD$149:$AD$295,'By Second'!D1555))</f>
        <v>46</v>
      </c>
      <c r="F1555" s="36">
        <f>IF(E1555=0,0,INDEX(TrainRun!$AE$149:$AE$295,'By Second'!D1555))</f>
        <v>15.566634605506113</v>
      </c>
      <c r="G1555" s="36">
        <f>INDEX(TrainRun!$AF$149:$AF$295,'By Second'!D1555)</f>
        <v>364.0988876980249</v>
      </c>
      <c r="H1555">
        <f t="shared" si="519"/>
        <v>5</v>
      </c>
      <c r="I1555" s="36">
        <f>INT(INDEX(TrainRun!$AD$149:$AD$295,'By Second'!H1555))</f>
        <v>67</v>
      </c>
      <c r="J1555" s="36">
        <f>INDEX(TrainRun!$AE$149:$AE$295,'By Second'!H1555)</f>
        <v>21.589738841579486</v>
      </c>
      <c r="K1555">
        <f t="shared" si="520"/>
        <v>21</v>
      </c>
      <c r="L1555">
        <f t="shared" si="521"/>
        <v>6.0231042360733724</v>
      </c>
      <c r="M1555">
        <f t="shared" si="522"/>
        <v>0.28681448743206533</v>
      </c>
      <c r="N1555" s="32">
        <f t="shared" si="523"/>
        <v>16.713892555234374</v>
      </c>
      <c r="O1555" s="29">
        <f t="shared" si="524"/>
        <v>429.23468329634517</v>
      </c>
      <c r="P1555" s="37">
        <f>MATCH(O1555,LORDetail!$B$932:$B$1859,1)</f>
        <v>12</v>
      </c>
      <c r="Q1555" s="37">
        <f>INDEX(LORDetail!$B$932:$B$1859,P1555)</f>
        <v>381</v>
      </c>
      <c r="R1555" s="37">
        <f>INDEX(LORDetail!$D$932:$D$1859,P1555)</f>
        <v>51.4506098443768</v>
      </c>
      <c r="S1555" s="37">
        <f>INDEX(LORDetail!$E$932:$E$1859,P1555)</f>
        <v>-2.57870265323547</v>
      </c>
      <c r="T1555" s="37">
        <f>INDEX(LORDetail!$G$932:$G$1859,P1555)</f>
        <v>118.2625</v>
      </c>
      <c r="U1555">
        <f t="shared" si="525"/>
        <v>13</v>
      </c>
      <c r="V1555" s="37">
        <f>INDEX(LORDetail!$B$932:$B$1859,U1555)</f>
        <v>438</v>
      </c>
      <c r="W1555" s="37">
        <f>INDEX(LORDetail!$D$932:$D$1859,U1555)</f>
        <v>51.450935460369799</v>
      </c>
      <c r="X1555" s="37">
        <f>INDEX(LORDetail!$E$932:$E$1859,U1555)</f>
        <v>-2.5780581118599302</v>
      </c>
      <c r="Y1555" s="37">
        <f>INDEX(LORDetail!$G$932:$G$1859,U1555)</f>
        <v>118.2242</v>
      </c>
      <c r="Z1555">
        <f t="shared" si="526"/>
        <v>57</v>
      </c>
      <c r="AA1555" s="29">
        <f t="shared" si="527"/>
        <v>48.234683296345167</v>
      </c>
      <c r="AB1555">
        <f t="shared" si="528"/>
        <v>0.84622251397096782</v>
      </c>
      <c r="AC1555" s="32">
        <f t="shared" si="529"/>
        <v>51.450885387960987</v>
      </c>
      <c r="AD1555" s="32">
        <f t="shared" si="530"/>
        <v>-2.5781572278123024</v>
      </c>
      <c r="AE1555" s="34">
        <f t="shared" si="531"/>
        <v>118.23008967771491</v>
      </c>
      <c r="AF1555" s="36" t="str">
        <f t="shared" si="538"/>
        <v>RDNGSTN</v>
      </c>
      <c r="AG1555" s="36" t="str">
        <f t="shared" si="539"/>
        <v>PADTON</v>
      </c>
      <c r="AH1555" s="36">
        <f t="shared" si="536"/>
        <v>50</v>
      </c>
      <c r="AI1555" s="42">
        <f t="shared" si="537"/>
        <v>429.2</v>
      </c>
      <c r="AJ1555" s="43">
        <f t="shared" si="532"/>
        <v>16.713892555234374</v>
      </c>
      <c r="AK1555" s="43">
        <f t="shared" si="533"/>
        <v>0.28681448743206533</v>
      </c>
      <c r="AL1555" s="36">
        <f t="shared" si="534"/>
        <v>51.450885387960987</v>
      </c>
      <c r="AM1555" s="36">
        <v>1</v>
      </c>
      <c r="AN1555" s="36">
        <f t="shared" si="535"/>
        <v>-2.5781572278123024</v>
      </c>
      <c r="AO1555" s="36">
        <v>4</v>
      </c>
      <c r="AP1555" s="42">
        <f>INT(AI1555/1000)*1000</f>
        <v>0</v>
      </c>
      <c r="AQ1555" s="42">
        <f>MOD(AI1555,1000)</f>
        <v>429.2</v>
      </c>
      <c r="AR1555" s="42">
        <f>MOD(AI1556,1000)-0.2+(AP1556-AP1555)</f>
        <v>446</v>
      </c>
    </row>
    <row r="1556" spans="1:44" x14ac:dyDescent="0.25">
      <c r="A1556" s="19" t="s">
        <v>1</v>
      </c>
      <c r="B1556" t="s">
        <v>0</v>
      </c>
      <c r="C1556">
        <v>51</v>
      </c>
      <c r="D1556" s="36">
        <f>MATCH(C1556,TrainRun!$AG$149:$AG$295,1)</f>
        <v>4</v>
      </c>
      <c r="E1556" s="36">
        <f>INT(INDEX(TrainRun!$AD$149:$AD$295,'By Second'!D1556))</f>
        <v>46</v>
      </c>
      <c r="F1556" s="36">
        <f>IF(E1556=0,0,INDEX(TrainRun!$AE$149:$AE$295,'By Second'!D1556))</f>
        <v>15.566634605506113</v>
      </c>
      <c r="G1556" s="36">
        <f>INDEX(TrainRun!$AF$149:$AF$295,'By Second'!D1556)</f>
        <v>364.0988876980249</v>
      </c>
      <c r="H1556">
        <f t="shared" si="519"/>
        <v>5</v>
      </c>
      <c r="I1556" s="36">
        <f>INT(INDEX(TrainRun!$AD$149:$AD$295,'By Second'!H1556))</f>
        <v>67</v>
      </c>
      <c r="J1556" s="36">
        <f>INDEX(TrainRun!$AE$149:$AE$295,'By Second'!H1556)</f>
        <v>21.589738841579486</v>
      </c>
      <c r="K1556">
        <f t="shared" si="520"/>
        <v>21</v>
      </c>
      <c r="L1556">
        <f t="shared" si="521"/>
        <v>6.0231042360733724</v>
      </c>
      <c r="M1556">
        <f t="shared" si="522"/>
        <v>0.28681448743206533</v>
      </c>
      <c r="N1556" s="32">
        <f t="shared" si="523"/>
        <v>17.000707042666438</v>
      </c>
      <c r="O1556" s="29">
        <f t="shared" si="524"/>
        <v>446.23539033901159</v>
      </c>
      <c r="P1556" s="37">
        <f>MATCH(O1556,LORDetail!$B$932:$B$1859,1)</f>
        <v>13</v>
      </c>
      <c r="Q1556" s="37">
        <f>INDEX(LORDetail!$B$932:$B$1859,P1556)</f>
        <v>438</v>
      </c>
      <c r="R1556" s="37">
        <f>INDEX(LORDetail!$D$932:$D$1859,P1556)</f>
        <v>51.450935460369799</v>
      </c>
      <c r="S1556" s="37">
        <f>INDEX(LORDetail!$E$932:$E$1859,P1556)</f>
        <v>-2.5780581118599302</v>
      </c>
      <c r="T1556" s="37">
        <f>INDEX(LORDetail!$G$932:$G$1859,P1556)</f>
        <v>118.2242</v>
      </c>
      <c r="U1556">
        <f t="shared" si="525"/>
        <v>14</v>
      </c>
      <c r="V1556" s="37">
        <f>INDEX(LORDetail!$B$932:$B$1859,U1556)</f>
        <v>496</v>
      </c>
      <c r="W1556" s="37">
        <f>INDEX(LORDetail!$D$932:$D$1859,U1556)</f>
        <v>51.451190277948498</v>
      </c>
      <c r="X1556" s="37">
        <f>INDEX(LORDetail!$E$932:$E$1859,U1556)</f>
        <v>-2.5773286762644401</v>
      </c>
      <c r="Y1556" s="37">
        <f>INDEX(LORDetail!$G$932:$G$1859,U1556)</f>
        <v>118.18510000000001</v>
      </c>
      <c r="Z1556">
        <f t="shared" si="526"/>
        <v>58</v>
      </c>
      <c r="AA1556" s="29">
        <f t="shared" si="527"/>
        <v>8.2353903390115875</v>
      </c>
      <c r="AB1556">
        <f t="shared" si="528"/>
        <v>0.14198948860364807</v>
      </c>
      <c r="AC1556" s="32">
        <f t="shared" si="529"/>
        <v>51.450971641787483</v>
      </c>
      <c r="AD1556" s="32">
        <f t="shared" si="530"/>
        <v>-2.5779545396727572</v>
      </c>
      <c r="AE1556" s="34">
        <f t="shared" si="531"/>
        <v>118.2186482109956</v>
      </c>
      <c r="AF1556" s="36" t="str">
        <f t="shared" si="538"/>
        <v>RDNGSTN</v>
      </c>
      <c r="AG1556" s="36" t="str">
        <f t="shared" si="539"/>
        <v>PADTON</v>
      </c>
      <c r="AH1556" s="36">
        <f t="shared" si="536"/>
        <v>51</v>
      </c>
      <c r="AI1556" s="42">
        <f t="shared" si="537"/>
        <v>446.2</v>
      </c>
      <c r="AJ1556" s="43">
        <f t="shared" si="532"/>
        <v>17.000707042666438</v>
      </c>
      <c r="AK1556" s="43">
        <f t="shared" si="533"/>
        <v>0.28681448743206533</v>
      </c>
      <c r="AL1556" s="36">
        <f t="shared" si="534"/>
        <v>51.450971641787483</v>
      </c>
      <c r="AM1556" s="36">
        <v>1</v>
      </c>
      <c r="AN1556" s="36">
        <f t="shared" si="535"/>
        <v>-2.5779545396727572</v>
      </c>
      <c r="AO1556" s="36">
        <v>4</v>
      </c>
      <c r="AP1556" s="42">
        <f>INT(AI1556/1000)*1000</f>
        <v>0</v>
      </c>
      <c r="AQ1556" s="42">
        <f>MOD(AI1556,1000)</f>
        <v>446.2</v>
      </c>
      <c r="AR1556" s="42">
        <f>MOD(AI1557,1000)-0.2+(AP1557-AP1556)</f>
        <v>463.40000000000003</v>
      </c>
    </row>
    <row r="1557" spans="1:44" x14ac:dyDescent="0.25">
      <c r="A1557" s="19" t="s">
        <v>1</v>
      </c>
      <c r="B1557" t="s">
        <v>0</v>
      </c>
      <c r="C1557">
        <v>52</v>
      </c>
      <c r="D1557" s="36">
        <f>MATCH(C1557,TrainRun!$AG$149:$AG$295,1)</f>
        <v>4</v>
      </c>
      <c r="E1557" s="36">
        <f>INT(INDEX(TrainRun!$AD$149:$AD$295,'By Second'!D1557))</f>
        <v>46</v>
      </c>
      <c r="F1557" s="36">
        <f>IF(E1557=0,0,INDEX(TrainRun!$AE$149:$AE$295,'By Second'!D1557))</f>
        <v>15.566634605506113</v>
      </c>
      <c r="G1557" s="36">
        <f>INDEX(TrainRun!$AF$149:$AF$295,'By Second'!D1557)</f>
        <v>364.0988876980249</v>
      </c>
      <c r="H1557">
        <f t="shared" si="519"/>
        <v>5</v>
      </c>
      <c r="I1557" s="36">
        <f>INT(INDEX(TrainRun!$AD$149:$AD$295,'By Second'!H1557))</f>
        <v>67</v>
      </c>
      <c r="J1557" s="36">
        <f>INDEX(TrainRun!$AE$149:$AE$295,'By Second'!H1557)</f>
        <v>21.589738841579486</v>
      </c>
      <c r="K1557">
        <f t="shared" si="520"/>
        <v>21</v>
      </c>
      <c r="L1557">
        <f t="shared" si="521"/>
        <v>6.0231042360733724</v>
      </c>
      <c r="M1557">
        <f t="shared" si="522"/>
        <v>0.28681448743206533</v>
      </c>
      <c r="N1557" s="32">
        <f t="shared" si="523"/>
        <v>17.287521530098502</v>
      </c>
      <c r="O1557" s="29">
        <f t="shared" si="524"/>
        <v>463.52291186911009</v>
      </c>
      <c r="P1557" s="37">
        <f>MATCH(O1557,LORDetail!$B$932:$B$1859,1)</f>
        <v>13</v>
      </c>
      <c r="Q1557" s="37">
        <f>INDEX(LORDetail!$B$932:$B$1859,P1557)</f>
        <v>438</v>
      </c>
      <c r="R1557" s="37">
        <f>INDEX(LORDetail!$D$932:$D$1859,P1557)</f>
        <v>51.450935460369799</v>
      </c>
      <c r="S1557" s="37">
        <f>INDEX(LORDetail!$E$932:$E$1859,P1557)</f>
        <v>-2.5780581118599302</v>
      </c>
      <c r="T1557" s="37">
        <f>INDEX(LORDetail!$G$932:$G$1859,P1557)</f>
        <v>118.2242</v>
      </c>
      <c r="U1557">
        <f t="shared" si="525"/>
        <v>14</v>
      </c>
      <c r="V1557" s="37">
        <f>INDEX(LORDetail!$B$932:$B$1859,U1557)</f>
        <v>496</v>
      </c>
      <c r="W1557" s="37">
        <f>INDEX(LORDetail!$D$932:$D$1859,U1557)</f>
        <v>51.451190277948498</v>
      </c>
      <c r="X1557" s="37">
        <f>INDEX(LORDetail!$E$932:$E$1859,U1557)</f>
        <v>-2.5773286762644401</v>
      </c>
      <c r="Y1557" s="37">
        <f>INDEX(LORDetail!$G$932:$G$1859,U1557)</f>
        <v>118.18510000000001</v>
      </c>
      <c r="Z1557">
        <f t="shared" si="526"/>
        <v>58</v>
      </c>
      <c r="AA1557" s="29">
        <f t="shared" si="527"/>
        <v>25.522911869110089</v>
      </c>
      <c r="AB1557">
        <f t="shared" si="528"/>
        <v>0.44005020463982913</v>
      </c>
      <c r="AC1557" s="32">
        <f t="shared" si="529"/>
        <v>51.451047592897453</v>
      </c>
      <c r="AD1557" s="32">
        <f t="shared" si="530"/>
        <v>-2.5777371235768634</v>
      </c>
      <c r="AE1557" s="34">
        <f t="shared" si="531"/>
        <v>118.20699403699858</v>
      </c>
      <c r="AF1557" s="36" t="str">
        <f t="shared" si="538"/>
        <v>RDNGSTN</v>
      </c>
      <c r="AG1557" s="36" t="str">
        <f t="shared" si="539"/>
        <v>PADTON</v>
      </c>
      <c r="AH1557" s="36">
        <f t="shared" si="536"/>
        <v>52</v>
      </c>
      <c r="AI1557" s="42">
        <f t="shared" si="537"/>
        <v>463.6</v>
      </c>
      <c r="AJ1557" s="43">
        <f t="shared" si="532"/>
        <v>17.287521530098502</v>
      </c>
      <c r="AK1557" s="43">
        <f t="shared" si="533"/>
        <v>0.28681448743206533</v>
      </c>
      <c r="AL1557" s="36">
        <f t="shared" si="534"/>
        <v>51.451047592897453</v>
      </c>
      <c r="AM1557" s="36">
        <v>1</v>
      </c>
      <c r="AN1557" s="36">
        <f t="shared" si="535"/>
        <v>-2.5777371235768634</v>
      </c>
      <c r="AO1557" s="36">
        <v>4</v>
      </c>
      <c r="AP1557" s="42">
        <f>INT(AI1557/1000)*1000</f>
        <v>0</v>
      </c>
      <c r="AQ1557" s="42">
        <f>MOD(AI1557,1000)</f>
        <v>463.6</v>
      </c>
      <c r="AR1557" s="42">
        <f>MOD(AI1558,1000)-0.2+(AP1558-AP1557)</f>
        <v>480.8</v>
      </c>
    </row>
    <row r="1558" spans="1:44" x14ac:dyDescent="0.25">
      <c r="A1558" s="19" t="s">
        <v>1</v>
      </c>
      <c r="B1558" t="s">
        <v>0</v>
      </c>
      <c r="C1558">
        <v>53</v>
      </c>
      <c r="D1558" s="36">
        <f>MATCH(C1558,TrainRun!$AG$149:$AG$295,1)</f>
        <v>4</v>
      </c>
      <c r="E1558" s="36">
        <f>INT(INDEX(TrainRun!$AD$149:$AD$295,'By Second'!D1558))</f>
        <v>46</v>
      </c>
      <c r="F1558" s="36">
        <f>IF(E1558=0,0,INDEX(TrainRun!$AE$149:$AE$295,'By Second'!D1558))</f>
        <v>15.566634605506113</v>
      </c>
      <c r="G1558" s="36">
        <f>INDEX(TrainRun!$AF$149:$AF$295,'By Second'!D1558)</f>
        <v>364.0988876980249</v>
      </c>
      <c r="H1558">
        <f t="shared" si="519"/>
        <v>5</v>
      </c>
      <c r="I1558" s="36">
        <f>INT(INDEX(TrainRun!$AD$149:$AD$295,'By Second'!H1558))</f>
        <v>67</v>
      </c>
      <c r="J1558" s="36">
        <f>INDEX(TrainRun!$AE$149:$AE$295,'By Second'!H1558)</f>
        <v>21.589738841579486</v>
      </c>
      <c r="K1558">
        <f t="shared" si="520"/>
        <v>21</v>
      </c>
      <c r="L1558">
        <f t="shared" si="521"/>
        <v>6.0231042360733724</v>
      </c>
      <c r="M1558">
        <f t="shared" si="522"/>
        <v>0.28681448743206533</v>
      </c>
      <c r="N1558" s="32">
        <f t="shared" si="523"/>
        <v>17.574336017530566</v>
      </c>
      <c r="O1558" s="29">
        <f t="shared" si="524"/>
        <v>481.09724788664067</v>
      </c>
      <c r="P1558" s="37">
        <f>MATCH(O1558,LORDetail!$B$932:$B$1859,1)</f>
        <v>13</v>
      </c>
      <c r="Q1558" s="37">
        <f>INDEX(LORDetail!$B$932:$B$1859,P1558)</f>
        <v>438</v>
      </c>
      <c r="R1558" s="37">
        <f>INDEX(LORDetail!$D$932:$D$1859,P1558)</f>
        <v>51.450935460369799</v>
      </c>
      <c r="S1558" s="37">
        <f>INDEX(LORDetail!$E$932:$E$1859,P1558)</f>
        <v>-2.5780581118599302</v>
      </c>
      <c r="T1558" s="37">
        <f>INDEX(LORDetail!$G$932:$G$1859,P1558)</f>
        <v>118.2242</v>
      </c>
      <c r="U1558">
        <f t="shared" si="525"/>
        <v>14</v>
      </c>
      <c r="V1558" s="37">
        <f>INDEX(LORDetail!$B$932:$B$1859,U1558)</f>
        <v>496</v>
      </c>
      <c r="W1558" s="37">
        <f>INDEX(LORDetail!$D$932:$D$1859,U1558)</f>
        <v>51.451190277948498</v>
      </c>
      <c r="X1558" s="37">
        <f>INDEX(LORDetail!$E$932:$E$1859,U1558)</f>
        <v>-2.5773286762644401</v>
      </c>
      <c r="Y1558" s="37">
        <f>INDEX(LORDetail!$G$932:$G$1859,U1558)</f>
        <v>118.18510000000001</v>
      </c>
      <c r="Z1558">
        <f t="shared" si="526"/>
        <v>58</v>
      </c>
      <c r="AA1558" s="29">
        <f t="shared" si="527"/>
        <v>43.097247886640673</v>
      </c>
      <c r="AB1558">
        <f t="shared" si="528"/>
        <v>0.7430559980455288</v>
      </c>
      <c r="AC1558" s="32">
        <f t="shared" si="529"/>
        <v>51.451124804100061</v>
      </c>
      <c r="AD1558" s="32">
        <f t="shared" si="530"/>
        <v>-2.5775161003655134</v>
      </c>
      <c r="AE1558" s="34">
        <f t="shared" si="531"/>
        <v>118.19514651047642</v>
      </c>
      <c r="AF1558" s="36" t="str">
        <f t="shared" si="538"/>
        <v>RDNGSTN</v>
      </c>
      <c r="AG1558" s="36" t="str">
        <f t="shared" si="539"/>
        <v>PADTON</v>
      </c>
      <c r="AH1558" s="36">
        <f t="shared" si="536"/>
        <v>53</v>
      </c>
      <c r="AI1558" s="42">
        <f t="shared" si="537"/>
        <v>481</v>
      </c>
      <c r="AJ1558" s="43">
        <f t="shared" si="532"/>
        <v>17.574336017530566</v>
      </c>
      <c r="AK1558" s="43">
        <f t="shared" si="533"/>
        <v>0.28681448743206533</v>
      </c>
      <c r="AL1558" s="36">
        <f t="shared" si="534"/>
        <v>51.451124804100061</v>
      </c>
      <c r="AM1558" s="36">
        <v>1</v>
      </c>
      <c r="AN1558" s="36">
        <f t="shared" si="535"/>
        <v>-2.5775161003655134</v>
      </c>
      <c r="AO1558" s="36">
        <v>4</v>
      </c>
      <c r="AP1558" s="42">
        <f>INT(AI1558/1000)*1000</f>
        <v>0</v>
      </c>
      <c r="AQ1558" s="42">
        <f>MOD(AI1558,1000)</f>
        <v>481</v>
      </c>
      <c r="AR1558" s="42">
        <f>MOD(AI1559,1000)-0.2+(AP1559-AP1558)</f>
        <v>498.8</v>
      </c>
    </row>
    <row r="1559" spans="1:44" x14ac:dyDescent="0.25">
      <c r="A1559" s="19" t="s">
        <v>1</v>
      </c>
      <c r="B1559" t="s">
        <v>0</v>
      </c>
      <c r="C1559">
        <v>54</v>
      </c>
      <c r="D1559" s="36">
        <f>MATCH(C1559,TrainRun!$AG$149:$AG$295,1)</f>
        <v>4</v>
      </c>
      <c r="E1559" s="36">
        <f>INT(INDEX(TrainRun!$AD$149:$AD$295,'By Second'!D1559))</f>
        <v>46</v>
      </c>
      <c r="F1559" s="36">
        <f>IF(E1559=0,0,INDEX(TrainRun!$AE$149:$AE$295,'By Second'!D1559))</f>
        <v>15.566634605506113</v>
      </c>
      <c r="G1559" s="36">
        <f>INDEX(TrainRun!$AF$149:$AF$295,'By Second'!D1559)</f>
        <v>364.0988876980249</v>
      </c>
      <c r="H1559">
        <f t="shared" si="519"/>
        <v>5</v>
      </c>
      <c r="I1559" s="36">
        <f>INT(INDEX(TrainRun!$AD$149:$AD$295,'By Second'!H1559))</f>
        <v>67</v>
      </c>
      <c r="J1559" s="36">
        <f>INDEX(TrainRun!$AE$149:$AE$295,'By Second'!H1559)</f>
        <v>21.589738841579486</v>
      </c>
      <c r="K1559">
        <f t="shared" si="520"/>
        <v>21</v>
      </c>
      <c r="L1559">
        <f t="shared" si="521"/>
        <v>6.0231042360733724</v>
      </c>
      <c r="M1559">
        <f t="shared" si="522"/>
        <v>0.28681448743206533</v>
      </c>
      <c r="N1559" s="32">
        <f t="shared" si="523"/>
        <v>17.86115050496263</v>
      </c>
      <c r="O1559" s="29">
        <f t="shared" si="524"/>
        <v>498.95839839160328</v>
      </c>
      <c r="P1559" s="37">
        <f>MATCH(O1559,LORDetail!$B$932:$B$1859,1)</f>
        <v>14</v>
      </c>
      <c r="Q1559" s="37">
        <f>INDEX(LORDetail!$B$932:$B$1859,P1559)</f>
        <v>496</v>
      </c>
      <c r="R1559" s="37">
        <f>INDEX(LORDetail!$D$932:$D$1859,P1559)</f>
        <v>51.451190277948498</v>
      </c>
      <c r="S1559" s="37">
        <f>INDEX(LORDetail!$E$932:$E$1859,P1559)</f>
        <v>-2.5773286762644401</v>
      </c>
      <c r="T1559" s="37">
        <f>INDEX(LORDetail!$G$932:$G$1859,P1559)</f>
        <v>118.18510000000001</v>
      </c>
      <c r="U1559">
        <f t="shared" si="525"/>
        <v>15</v>
      </c>
      <c r="V1559" s="37">
        <f>INDEX(LORDetail!$B$932:$B$1859,U1559)</f>
        <v>638</v>
      </c>
      <c r="W1559" s="37">
        <f>INDEX(LORDetail!$D$932:$D$1859,U1559)</f>
        <v>51.451518498185798</v>
      </c>
      <c r="X1559" s="37">
        <f>INDEX(LORDetail!$E$932:$E$1859,U1559)</f>
        <v>-2.5753554148423499</v>
      </c>
      <c r="Y1559" s="37">
        <f>INDEX(LORDetail!$G$932:$G$1859,U1559)</f>
        <v>118.0896</v>
      </c>
      <c r="Z1559">
        <f t="shared" si="526"/>
        <v>142</v>
      </c>
      <c r="AA1559" s="29">
        <f t="shared" si="527"/>
        <v>2.9583983916032821</v>
      </c>
      <c r="AB1559">
        <f t="shared" si="528"/>
        <v>2.0833791490163959E-2</v>
      </c>
      <c r="AC1559" s="32">
        <f t="shared" si="529"/>
        <v>51.451197116020488</v>
      </c>
      <c r="AD1559" s="32">
        <f t="shared" si="530"/>
        <v>-2.5772875657474166</v>
      </c>
      <c r="AE1559" s="34">
        <f t="shared" si="531"/>
        <v>118.18311037291269</v>
      </c>
      <c r="AF1559" s="36" t="str">
        <f t="shared" si="538"/>
        <v>RDNGSTN</v>
      </c>
      <c r="AG1559" s="36" t="str">
        <f t="shared" si="539"/>
        <v>PADTON</v>
      </c>
      <c r="AH1559" s="36">
        <f t="shared" si="536"/>
        <v>54</v>
      </c>
      <c r="AI1559" s="42">
        <f t="shared" si="537"/>
        <v>499</v>
      </c>
      <c r="AJ1559" s="43">
        <f t="shared" si="532"/>
        <v>17.86115050496263</v>
      </c>
      <c r="AK1559" s="43">
        <f t="shared" si="533"/>
        <v>0.28681448743206533</v>
      </c>
      <c r="AL1559" s="36">
        <f t="shared" si="534"/>
        <v>51.451197116020488</v>
      </c>
      <c r="AM1559" s="36">
        <v>1</v>
      </c>
      <c r="AN1559" s="36">
        <f t="shared" si="535"/>
        <v>-2.5772875657474166</v>
      </c>
      <c r="AO1559" s="36">
        <v>4</v>
      </c>
      <c r="AP1559" s="42">
        <f>INT(AI1559/1000)*1000</f>
        <v>0</v>
      </c>
      <c r="AQ1559" s="42">
        <f>MOD(AI1559,1000)</f>
        <v>499</v>
      </c>
      <c r="AR1559" s="42">
        <f>MOD(AI1560,1000)-0.2+(AP1560-AP1559)</f>
        <v>517</v>
      </c>
    </row>
    <row r="1560" spans="1:44" x14ac:dyDescent="0.25">
      <c r="A1560" s="19" t="s">
        <v>1</v>
      </c>
      <c r="B1560" t="s">
        <v>0</v>
      </c>
      <c r="C1560">
        <v>55</v>
      </c>
      <c r="D1560" s="36">
        <f>MATCH(C1560,TrainRun!$AG$149:$AG$295,1)</f>
        <v>4</v>
      </c>
      <c r="E1560" s="36">
        <f>INT(INDEX(TrainRun!$AD$149:$AD$295,'By Second'!D1560))</f>
        <v>46</v>
      </c>
      <c r="F1560" s="36">
        <f>IF(E1560=0,0,INDEX(TrainRun!$AE$149:$AE$295,'By Second'!D1560))</f>
        <v>15.566634605506113</v>
      </c>
      <c r="G1560" s="36">
        <f>INDEX(TrainRun!$AF$149:$AF$295,'By Second'!D1560)</f>
        <v>364.0988876980249</v>
      </c>
      <c r="H1560">
        <f t="shared" si="519"/>
        <v>5</v>
      </c>
      <c r="I1560" s="36">
        <f>INT(INDEX(TrainRun!$AD$149:$AD$295,'By Second'!H1560))</f>
        <v>67</v>
      </c>
      <c r="J1560" s="36">
        <f>INDEX(TrainRun!$AE$149:$AE$295,'By Second'!H1560)</f>
        <v>21.589738841579486</v>
      </c>
      <c r="K1560">
        <f t="shared" si="520"/>
        <v>21</v>
      </c>
      <c r="L1560">
        <f t="shared" si="521"/>
        <v>6.0231042360733724</v>
      </c>
      <c r="M1560">
        <f t="shared" si="522"/>
        <v>0.28681448743206533</v>
      </c>
      <c r="N1560" s="32">
        <f t="shared" si="523"/>
        <v>18.147964992394694</v>
      </c>
      <c r="O1560" s="29">
        <f t="shared" si="524"/>
        <v>517.10636338399797</v>
      </c>
      <c r="P1560" s="37">
        <f>MATCH(O1560,LORDetail!$B$932:$B$1859,1)</f>
        <v>14</v>
      </c>
      <c r="Q1560" s="37">
        <f>INDEX(LORDetail!$B$932:$B$1859,P1560)</f>
        <v>496</v>
      </c>
      <c r="R1560" s="37">
        <f>INDEX(LORDetail!$D$932:$D$1859,P1560)</f>
        <v>51.451190277948498</v>
      </c>
      <c r="S1560" s="37">
        <f>INDEX(LORDetail!$E$932:$E$1859,P1560)</f>
        <v>-2.5773286762644401</v>
      </c>
      <c r="T1560" s="37">
        <f>INDEX(LORDetail!$G$932:$G$1859,P1560)</f>
        <v>118.18510000000001</v>
      </c>
      <c r="U1560">
        <f t="shared" si="525"/>
        <v>15</v>
      </c>
      <c r="V1560" s="37">
        <f>INDEX(LORDetail!$B$932:$B$1859,U1560)</f>
        <v>638</v>
      </c>
      <c r="W1560" s="37">
        <f>INDEX(LORDetail!$D$932:$D$1859,U1560)</f>
        <v>51.451518498185798</v>
      </c>
      <c r="X1560" s="37">
        <f>INDEX(LORDetail!$E$932:$E$1859,U1560)</f>
        <v>-2.5753554148423499</v>
      </c>
      <c r="Y1560" s="37">
        <f>INDEX(LORDetail!$G$932:$G$1859,U1560)</f>
        <v>118.0896</v>
      </c>
      <c r="Z1560">
        <f t="shared" si="526"/>
        <v>142</v>
      </c>
      <c r="AA1560" s="29">
        <f t="shared" si="527"/>
        <v>21.106363383997973</v>
      </c>
      <c r="AB1560">
        <f t="shared" si="528"/>
        <v>0.14863636185914064</v>
      </c>
      <c r="AC1560" s="32">
        <f t="shared" si="529"/>
        <v>51.451239063410462</v>
      </c>
      <c r="AD1560" s="32">
        <f t="shared" si="530"/>
        <v>-2.5770353778656636</v>
      </c>
      <c r="AE1560" s="34">
        <f t="shared" si="531"/>
        <v>118.17090522744246</v>
      </c>
      <c r="AF1560" s="36" t="str">
        <f t="shared" si="538"/>
        <v>RDNGSTN</v>
      </c>
      <c r="AG1560" s="36" t="str">
        <f t="shared" si="539"/>
        <v>PADTON</v>
      </c>
      <c r="AH1560" s="36">
        <f t="shared" si="536"/>
        <v>55</v>
      </c>
      <c r="AI1560" s="42">
        <f t="shared" si="537"/>
        <v>517.20000000000005</v>
      </c>
      <c r="AJ1560" s="43">
        <f t="shared" si="532"/>
        <v>18.147964992394694</v>
      </c>
      <c r="AK1560" s="43">
        <f t="shared" si="533"/>
        <v>0.28681448743206533</v>
      </c>
      <c r="AL1560" s="36">
        <f t="shared" si="534"/>
        <v>51.451239063410462</v>
      </c>
      <c r="AM1560" s="36">
        <v>1</v>
      </c>
      <c r="AN1560" s="36">
        <f t="shared" si="535"/>
        <v>-2.5770353778656636</v>
      </c>
      <c r="AO1560" s="36">
        <v>4</v>
      </c>
      <c r="AP1560" s="42">
        <f>INT(AI1560/1000)*1000</f>
        <v>0</v>
      </c>
      <c r="AQ1560" s="42">
        <f>MOD(AI1560,1000)</f>
        <v>517.20000000000005</v>
      </c>
      <c r="AR1560" s="42">
        <f>MOD(AI1561,1000)-0.2+(AP1561-AP1560)</f>
        <v>535.4</v>
      </c>
    </row>
    <row r="1561" spans="1:44" x14ac:dyDescent="0.25">
      <c r="A1561" s="19" t="s">
        <v>1</v>
      </c>
      <c r="B1561" t="s">
        <v>0</v>
      </c>
      <c r="C1561">
        <v>56</v>
      </c>
      <c r="D1561" s="36">
        <f>MATCH(C1561,TrainRun!$AG$149:$AG$295,1)</f>
        <v>4</v>
      </c>
      <c r="E1561" s="36">
        <f>INT(INDEX(TrainRun!$AD$149:$AD$295,'By Second'!D1561))</f>
        <v>46</v>
      </c>
      <c r="F1561" s="36">
        <f>IF(E1561=0,0,INDEX(TrainRun!$AE$149:$AE$295,'By Second'!D1561))</f>
        <v>15.566634605506113</v>
      </c>
      <c r="G1561" s="36">
        <f>INDEX(TrainRun!$AF$149:$AF$295,'By Second'!D1561)</f>
        <v>364.0988876980249</v>
      </c>
      <c r="H1561">
        <f t="shared" si="519"/>
        <v>5</v>
      </c>
      <c r="I1561" s="36">
        <f>INT(INDEX(TrainRun!$AD$149:$AD$295,'By Second'!H1561))</f>
        <v>67</v>
      </c>
      <c r="J1561" s="36">
        <f>INDEX(TrainRun!$AE$149:$AE$295,'By Second'!H1561)</f>
        <v>21.589738841579486</v>
      </c>
      <c r="K1561">
        <f t="shared" si="520"/>
        <v>21</v>
      </c>
      <c r="L1561">
        <f t="shared" si="521"/>
        <v>6.0231042360733724</v>
      </c>
      <c r="M1561">
        <f t="shared" si="522"/>
        <v>0.28681448743206533</v>
      </c>
      <c r="N1561" s="32">
        <f t="shared" si="523"/>
        <v>18.434779479826759</v>
      </c>
      <c r="O1561" s="29">
        <f t="shared" si="524"/>
        <v>535.54114286382469</v>
      </c>
      <c r="P1561" s="37">
        <f>MATCH(O1561,LORDetail!$B$932:$B$1859,1)</f>
        <v>14</v>
      </c>
      <c r="Q1561" s="37">
        <f>INDEX(LORDetail!$B$932:$B$1859,P1561)</f>
        <v>496</v>
      </c>
      <c r="R1561" s="37">
        <f>INDEX(LORDetail!$D$932:$D$1859,P1561)</f>
        <v>51.451190277948498</v>
      </c>
      <c r="S1561" s="37">
        <f>INDEX(LORDetail!$E$932:$E$1859,P1561)</f>
        <v>-2.5773286762644401</v>
      </c>
      <c r="T1561" s="37">
        <f>INDEX(LORDetail!$G$932:$G$1859,P1561)</f>
        <v>118.18510000000001</v>
      </c>
      <c r="U1561">
        <f t="shared" si="525"/>
        <v>15</v>
      </c>
      <c r="V1561" s="37">
        <f>INDEX(LORDetail!$B$932:$B$1859,U1561)</f>
        <v>638</v>
      </c>
      <c r="W1561" s="37">
        <f>INDEX(LORDetail!$D$932:$D$1859,U1561)</f>
        <v>51.451518498185798</v>
      </c>
      <c r="X1561" s="37">
        <f>INDEX(LORDetail!$E$932:$E$1859,U1561)</f>
        <v>-2.5753554148423499</v>
      </c>
      <c r="Y1561" s="37">
        <f>INDEX(LORDetail!$G$932:$G$1859,U1561)</f>
        <v>118.0896</v>
      </c>
      <c r="Z1561">
        <f t="shared" si="526"/>
        <v>142</v>
      </c>
      <c r="AA1561" s="29">
        <f t="shared" si="527"/>
        <v>39.541142863824689</v>
      </c>
      <c r="AB1561">
        <f t="shared" si="528"/>
        <v>0.27845875256214569</v>
      </c>
      <c r="AC1561" s="32">
        <f t="shared" si="529"/>
        <v>51.451281673746344</v>
      </c>
      <c r="AD1561" s="32">
        <f t="shared" si="530"/>
        <v>-2.5767792043503657</v>
      </c>
      <c r="AE1561" s="34">
        <f t="shared" si="531"/>
        <v>118.15850718913032</v>
      </c>
      <c r="AF1561" s="36" t="str">
        <f t="shared" si="538"/>
        <v>RDNGSTN</v>
      </c>
      <c r="AG1561" s="36" t="str">
        <f t="shared" si="539"/>
        <v>PADTON</v>
      </c>
      <c r="AH1561" s="36">
        <f t="shared" si="536"/>
        <v>56</v>
      </c>
      <c r="AI1561" s="42">
        <f t="shared" si="537"/>
        <v>535.6</v>
      </c>
      <c r="AJ1561" s="43">
        <f t="shared" si="532"/>
        <v>18.434779479826759</v>
      </c>
      <c r="AK1561" s="43">
        <f t="shared" si="533"/>
        <v>0.28681448743206533</v>
      </c>
      <c r="AL1561" s="36">
        <f t="shared" si="534"/>
        <v>51.451281673746344</v>
      </c>
      <c r="AM1561" s="36">
        <v>1</v>
      </c>
      <c r="AN1561" s="36">
        <f t="shared" si="535"/>
        <v>-2.5767792043503657</v>
      </c>
      <c r="AO1561" s="36">
        <v>4</v>
      </c>
      <c r="AP1561" s="42">
        <f>INT(AI1561/1000)*1000</f>
        <v>0</v>
      </c>
      <c r="AQ1561" s="42">
        <f>MOD(AI1561,1000)</f>
        <v>535.6</v>
      </c>
      <c r="AR1561" s="42">
        <f>MOD(AI1562,1000)-0.2+(AP1562-AP1561)</f>
        <v>554</v>
      </c>
    </row>
    <row r="1562" spans="1:44" x14ac:dyDescent="0.25">
      <c r="A1562" s="19" t="s">
        <v>1</v>
      </c>
      <c r="B1562" t="s">
        <v>0</v>
      </c>
      <c r="C1562">
        <v>57</v>
      </c>
      <c r="D1562" s="36">
        <f>MATCH(C1562,TrainRun!$AG$149:$AG$295,1)</f>
        <v>4</v>
      </c>
      <c r="E1562" s="36">
        <f>INT(INDEX(TrainRun!$AD$149:$AD$295,'By Second'!D1562))</f>
        <v>46</v>
      </c>
      <c r="F1562" s="36">
        <f>IF(E1562=0,0,INDEX(TrainRun!$AE$149:$AE$295,'By Second'!D1562))</f>
        <v>15.566634605506113</v>
      </c>
      <c r="G1562" s="36">
        <f>INDEX(TrainRun!$AF$149:$AF$295,'By Second'!D1562)</f>
        <v>364.0988876980249</v>
      </c>
      <c r="H1562">
        <f t="shared" si="519"/>
        <v>5</v>
      </c>
      <c r="I1562" s="36">
        <f>INT(INDEX(TrainRun!$AD$149:$AD$295,'By Second'!H1562))</f>
        <v>67</v>
      </c>
      <c r="J1562" s="36">
        <f>INDEX(TrainRun!$AE$149:$AE$295,'By Second'!H1562)</f>
        <v>21.589738841579486</v>
      </c>
      <c r="K1562">
        <f t="shared" si="520"/>
        <v>21</v>
      </c>
      <c r="L1562">
        <f t="shared" si="521"/>
        <v>6.0231042360733724</v>
      </c>
      <c r="M1562">
        <f t="shared" si="522"/>
        <v>0.28681448743206533</v>
      </c>
      <c r="N1562" s="32">
        <f t="shared" si="523"/>
        <v>18.721593967258823</v>
      </c>
      <c r="O1562" s="29">
        <f t="shared" si="524"/>
        <v>554.26273683108354</v>
      </c>
      <c r="P1562" s="37">
        <f>MATCH(O1562,LORDetail!$B$932:$B$1859,1)</f>
        <v>14</v>
      </c>
      <c r="Q1562" s="37">
        <f>INDEX(LORDetail!$B$932:$B$1859,P1562)</f>
        <v>496</v>
      </c>
      <c r="R1562" s="37">
        <f>INDEX(LORDetail!$D$932:$D$1859,P1562)</f>
        <v>51.451190277948498</v>
      </c>
      <c r="S1562" s="37">
        <f>INDEX(LORDetail!$E$932:$E$1859,P1562)</f>
        <v>-2.5773286762644401</v>
      </c>
      <c r="T1562" s="37">
        <f>INDEX(LORDetail!$G$932:$G$1859,P1562)</f>
        <v>118.18510000000001</v>
      </c>
      <c r="U1562">
        <f t="shared" si="525"/>
        <v>15</v>
      </c>
      <c r="V1562" s="37">
        <f>INDEX(LORDetail!$B$932:$B$1859,U1562)</f>
        <v>638</v>
      </c>
      <c r="W1562" s="37">
        <f>INDEX(LORDetail!$D$932:$D$1859,U1562)</f>
        <v>51.451518498185798</v>
      </c>
      <c r="X1562" s="37">
        <f>INDEX(LORDetail!$E$932:$E$1859,U1562)</f>
        <v>-2.5753554148423499</v>
      </c>
      <c r="Y1562" s="37">
        <f>INDEX(LORDetail!$G$932:$G$1859,U1562)</f>
        <v>118.0896</v>
      </c>
      <c r="Z1562">
        <f t="shared" si="526"/>
        <v>142</v>
      </c>
      <c r="AA1562" s="29">
        <f t="shared" si="527"/>
        <v>58.262736831083544</v>
      </c>
      <c r="AB1562">
        <f t="shared" si="528"/>
        <v>0.41030096359917989</v>
      </c>
      <c r="AC1562" s="32">
        <f t="shared" si="529"/>
        <v>51.451324947028134</v>
      </c>
      <c r="AD1562" s="32">
        <f t="shared" si="530"/>
        <v>-2.5765190452015232</v>
      </c>
      <c r="AE1562" s="34">
        <f t="shared" si="531"/>
        <v>118.14591625797628</v>
      </c>
      <c r="AF1562" s="36" t="str">
        <f t="shared" si="538"/>
        <v>RDNGSTN</v>
      </c>
      <c r="AG1562" s="36" t="str">
        <f t="shared" si="539"/>
        <v>PADTON</v>
      </c>
      <c r="AH1562" s="36">
        <f t="shared" si="536"/>
        <v>57</v>
      </c>
      <c r="AI1562" s="42">
        <f t="shared" si="537"/>
        <v>554.20000000000005</v>
      </c>
      <c r="AJ1562" s="43">
        <f t="shared" si="532"/>
        <v>18.721593967258823</v>
      </c>
      <c r="AK1562" s="43">
        <f t="shared" si="533"/>
        <v>0.28681448743206533</v>
      </c>
      <c r="AL1562" s="36">
        <f t="shared" si="534"/>
        <v>51.451324947028134</v>
      </c>
      <c r="AM1562" s="36">
        <v>1</v>
      </c>
      <c r="AN1562" s="36">
        <f t="shared" si="535"/>
        <v>-2.5765190452015232</v>
      </c>
      <c r="AO1562" s="36">
        <v>4</v>
      </c>
      <c r="AP1562" s="42">
        <f>INT(AI1562/1000)*1000</f>
        <v>0</v>
      </c>
      <c r="AQ1562" s="42">
        <f>MOD(AI1562,1000)</f>
        <v>554.20000000000005</v>
      </c>
      <c r="AR1562" s="42">
        <f>MOD(AI1563,1000)-0.2+(AP1563-AP1562)</f>
        <v>573</v>
      </c>
    </row>
    <row r="1563" spans="1:44" x14ac:dyDescent="0.25">
      <c r="A1563" s="19" t="s">
        <v>1</v>
      </c>
      <c r="B1563" t="s">
        <v>0</v>
      </c>
      <c r="C1563">
        <v>58</v>
      </c>
      <c r="D1563" s="36">
        <f>MATCH(C1563,TrainRun!$AG$149:$AG$295,1)</f>
        <v>4</v>
      </c>
      <c r="E1563" s="36">
        <f>INT(INDEX(TrainRun!$AD$149:$AD$295,'By Second'!D1563))</f>
        <v>46</v>
      </c>
      <c r="F1563" s="36">
        <f>IF(E1563=0,0,INDEX(TrainRun!$AE$149:$AE$295,'By Second'!D1563))</f>
        <v>15.566634605506113</v>
      </c>
      <c r="G1563" s="36">
        <f>INDEX(TrainRun!$AF$149:$AF$295,'By Second'!D1563)</f>
        <v>364.0988876980249</v>
      </c>
      <c r="H1563">
        <f t="shared" si="519"/>
        <v>5</v>
      </c>
      <c r="I1563" s="36">
        <f>INT(INDEX(TrainRun!$AD$149:$AD$295,'By Second'!H1563))</f>
        <v>67</v>
      </c>
      <c r="J1563" s="36">
        <f>INDEX(TrainRun!$AE$149:$AE$295,'By Second'!H1563)</f>
        <v>21.589738841579486</v>
      </c>
      <c r="K1563">
        <f t="shared" si="520"/>
        <v>21</v>
      </c>
      <c r="L1563">
        <f t="shared" si="521"/>
        <v>6.0231042360733724</v>
      </c>
      <c r="M1563">
        <f t="shared" si="522"/>
        <v>0.28681448743206533</v>
      </c>
      <c r="N1563" s="32">
        <f t="shared" si="523"/>
        <v>19.008408454690887</v>
      </c>
      <c r="O1563" s="29">
        <f t="shared" si="524"/>
        <v>573.27114528577442</v>
      </c>
      <c r="P1563" s="37">
        <f>MATCH(O1563,LORDetail!$B$932:$B$1859,1)</f>
        <v>14</v>
      </c>
      <c r="Q1563" s="37">
        <f>INDEX(LORDetail!$B$932:$B$1859,P1563)</f>
        <v>496</v>
      </c>
      <c r="R1563" s="37">
        <f>INDEX(LORDetail!$D$932:$D$1859,P1563)</f>
        <v>51.451190277948498</v>
      </c>
      <c r="S1563" s="37">
        <f>INDEX(LORDetail!$E$932:$E$1859,P1563)</f>
        <v>-2.5773286762644401</v>
      </c>
      <c r="T1563" s="37">
        <f>INDEX(LORDetail!$G$932:$G$1859,P1563)</f>
        <v>118.18510000000001</v>
      </c>
      <c r="U1563">
        <f t="shared" si="525"/>
        <v>15</v>
      </c>
      <c r="V1563" s="37">
        <f>INDEX(LORDetail!$B$932:$B$1859,U1563)</f>
        <v>638</v>
      </c>
      <c r="W1563" s="37">
        <f>INDEX(LORDetail!$D$932:$D$1859,U1563)</f>
        <v>51.451518498185798</v>
      </c>
      <c r="X1563" s="37">
        <f>INDEX(LORDetail!$E$932:$E$1859,U1563)</f>
        <v>-2.5753554148423499</v>
      </c>
      <c r="Y1563" s="37">
        <f>INDEX(LORDetail!$G$932:$G$1859,U1563)</f>
        <v>118.0896</v>
      </c>
      <c r="Z1563">
        <f t="shared" si="526"/>
        <v>142</v>
      </c>
      <c r="AA1563" s="29">
        <f t="shared" si="527"/>
        <v>77.271145285774423</v>
      </c>
      <c r="AB1563">
        <f t="shared" si="528"/>
        <v>0.54416299497024245</v>
      </c>
      <c r="AC1563" s="32">
        <f t="shared" si="529"/>
        <v>51.451368883255839</v>
      </c>
      <c r="AD1563" s="32">
        <f t="shared" si="530"/>
        <v>-2.5762549004191362</v>
      </c>
      <c r="AE1563" s="34">
        <f t="shared" si="531"/>
        <v>118.13313243398035</v>
      </c>
      <c r="AF1563" s="36" t="str">
        <f t="shared" si="538"/>
        <v>RDNGSTN</v>
      </c>
      <c r="AG1563" s="36" t="str">
        <f t="shared" si="539"/>
        <v>PADTON</v>
      </c>
      <c r="AH1563" s="36">
        <f t="shared" si="536"/>
        <v>58</v>
      </c>
      <c r="AI1563" s="42">
        <f t="shared" si="537"/>
        <v>573.20000000000005</v>
      </c>
      <c r="AJ1563" s="43">
        <f t="shared" si="532"/>
        <v>19.008408454690887</v>
      </c>
      <c r="AK1563" s="43">
        <f t="shared" si="533"/>
        <v>0.28681448743206533</v>
      </c>
      <c r="AL1563" s="36">
        <f t="shared" si="534"/>
        <v>51.451368883255839</v>
      </c>
      <c r="AM1563" s="36">
        <v>1</v>
      </c>
      <c r="AN1563" s="36">
        <f t="shared" si="535"/>
        <v>-2.5762549004191362</v>
      </c>
      <c r="AO1563" s="36">
        <v>4</v>
      </c>
      <c r="AP1563" s="42">
        <f>INT(AI1563/1000)*1000</f>
        <v>0</v>
      </c>
      <c r="AQ1563" s="42">
        <f>MOD(AI1563,1000)</f>
        <v>573.20000000000005</v>
      </c>
      <c r="AR1563" s="42">
        <f>MOD(AI1564,1000)-0.2+(AP1564-AP1563)</f>
        <v>592.4</v>
      </c>
    </row>
    <row r="1564" spans="1:44" x14ac:dyDescent="0.25">
      <c r="A1564" s="19" t="s">
        <v>1</v>
      </c>
      <c r="B1564" t="s">
        <v>0</v>
      </c>
      <c r="C1564">
        <v>59</v>
      </c>
      <c r="D1564" s="36">
        <f>MATCH(C1564,TrainRun!$AG$149:$AG$295,1)</f>
        <v>4</v>
      </c>
      <c r="E1564" s="36">
        <f>INT(INDEX(TrainRun!$AD$149:$AD$295,'By Second'!D1564))</f>
        <v>46</v>
      </c>
      <c r="F1564" s="36">
        <f>IF(E1564=0,0,INDEX(TrainRun!$AE$149:$AE$295,'By Second'!D1564))</f>
        <v>15.566634605506113</v>
      </c>
      <c r="G1564" s="36">
        <f>INDEX(TrainRun!$AF$149:$AF$295,'By Second'!D1564)</f>
        <v>364.0988876980249</v>
      </c>
      <c r="H1564">
        <f t="shared" si="519"/>
        <v>5</v>
      </c>
      <c r="I1564" s="36">
        <f>INT(INDEX(TrainRun!$AD$149:$AD$295,'By Second'!H1564))</f>
        <v>67</v>
      </c>
      <c r="J1564" s="36">
        <f>INDEX(TrainRun!$AE$149:$AE$295,'By Second'!H1564)</f>
        <v>21.589738841579486</v>
      </c>
      <c r="K1564">
        <f t="shared" si="520"/>
        <v>21</v>
      </c>
      <c r="L1564">
        <f t="shared" si="521"/>
        <v>6.0231042360733724</v>
      </c>
      <c r="M1564">
        <f t="shared" si="522"/>
        <v>0.28681448743206533</v>
      </c>
      <c r="N1564" s="32">
        <f t="shared" si="523"/>
        <v>19.295222942122951</v>
      </c>
      <c r="O1564" s="29">
        <f t="shared" si="524"/>
        <v>592.56636822789733</v>
      </c>
      <c r="P1564" s="37">
        <f>MATCH(O1564,LORDetail!$B$932:$B$1859,1)</f>
        <v>14</v>
      </c>
      <c r="Q1564" s="37">
        <f>INDEX(LORDetail!$B$932:$B$1859,P1564)</f>
        <v>496</v>
      </c>
      <c r="R1564" s="37">
        <f>INDEX(LORDetail!$D$932:$D$1859,P1564)</f>
        <v>51.451190277948498</v>
      </c>
      <c r="S1564" s="37">
        <f>INDEX(LORDetail!$E$932:$E$1859,P1564)</f>
        <v>-2.5773286762644401</v>
      </c>
      <c r="T1564" s="37">
        <f>INDEX(LORDetail!$G$932:$G$1859,P1564)</f>
        <v>118.18510000000001</v>
      </c>
      <c r="U1564">
        <f t="shared" si="525"/>
        <v>15</v>
      </c>
      <c r="V1564" s="37">
        <f>INDEX(LORDetail!$B$932:$B$1859,U1564)</f>
        <v>638</v>
      </c>
      <c r="W1564" s="37">
        <f>INDEX(LORDetail!$D$932:$D$1859,U1564)</f>
        <v>51.451518498185798</v>
      </c>
      <c r="X1564" s="37">
        <f>INDEX(LORDetail!$E$932:$E$1859,U1564)</f>
        <v>-2.5753554148423499</v>
      </c>
      <c r="Y1564" s="37">
        <f>INDEX(LORDetail!$G$932:$G$1859,U1564)</f>
        <v>118.0896</v>
      </c>
      <c r="Z1564">
        <f t="shared" si="526"/>
        <v>142</v>
      </c>
      <c r="AA1564" s="29">
        <f t="shared" si="527"/>
        <v>96.566368227897328</v>
      </c>
      <c r="AB1564">
        <f t="shared" si="528"/>
        <v>0.68004484667533327</v>
      </c>
      <c r="AC1564" s="32">
        <f t="shared" si="529"/>
        <v>51.451413482429452</v>
      </c>
      <c r="AD1564" s="32">
        <f t="shared" si="530"/>
        <v>-2.5759867700032042</v>
      </c>
      <c r="AE1564" s="34">
        <f t="shared" si="531"/>
        <v>118.12015571714251</v>
      </c>
      <c r="AF1564" s="36" t="str">
        <f t="shared" si="538"/>
        <v>RDNGSTN</v>
      </c>
      <c r="AG1564" s="36" t="str">
        <f t="shared" si="539"/>
        <v>PADTON</v>
      </c>
      <c r="AH1564" s="36">
        <f t="shared" si="536"/>
        <v>59</v>
      </c>
      <c r="AI1564" s="42">
        <f t="shared" si="537"/>
        <v>592.6</v>
      </c>
      <c r="AJ1564" s="43">
        <f t="shared" si="532"/>
        <v>19.295222942122951</v>
      </c>
      <c r="AK1564" s="43">
        <f t="shared" si="533"/>
        <v>0.28681448743206533</v>
      </c>
      <c r="AL1564" s="36">
        <f t="shared" si="534"/>
        <v>51.451413482429452</v>
      </c>
      <c r="AM1564" s="36">
        <v>1</v>
      </c>
      <c r="AN1564" s="36">
        <f t="shared" si="535"/>
        <v>-2.5759867700032042</v>
      </c>
      <c r="AO1564" s="36">
        <v>4</v>
      </c>
      <c r="AP1564" s="42">
        <f>INT(AI1564/1000)*1000</f>
        <v>0</v>
      </c>
      <c r="AQ1564" s="42">
        <f>MOD(AI1564,1000)</f>
        <v>592.6</v>
      </c>
      <c r="AR1564" s="42">
        <f>MOD(AI1565,1000)-0.2+(AP1565-AP1564)</f>
        <v>612</v>
      </c>
    </row>
    <row r="1565" spans="1:44" x14ac:dyDescent="0.25">
      <c r="A1565" s="19" t="s">
        <v>1</v>
      </c>
      <c r="B1565" t="s">
        <v>0</v>
      </c>
      <c r="C1565">
        <v>60</v>
      </c>
      <c r="D1565" s="36">
        <f>MATCH(C1565,TrainRun!$AG$149:$AG$295,1)</f>
        <v>4</v>
      </c>
      <c r="E1565" s="36">
        <f>INT(INDEX(TrainRun!$AD$149:$AD$295,'By Second'!D1565))</f>
        <v>46</v>
      </c>
      <c r="F1565" s="36">
        <f>IF(E1565=0,0,INDEX(TrainRun!$AE$149:$AE$295,'By Second'!D1565))</f>
        <v>15.566634605506113</v>
      </c>
      <c r="G1565" s="36">
        <f>INDEX(TrainRun!$AF$149:$AF$295,'By Second'!D1565)</f>
        <v>364.0988876980249</v>
      </c>
      <c r="H1565">
        <f t="shared" si="519"/>
        <v>5</v>
      </c>
      <c r="I1565" s="36">
        <f>INT(INDEX(TrainRun!$AD$149:$AD$295,'By Second'!H1565))</f>
        <v>67</v>
      </c>
      <c r="J1565" s="36">
        <f>INDEX(TrainRun!$AE$149:$AE$295,'By Second'!H1565)</f>
        <v>21.589738841579486</v>
      </c>
      <c r="K1565">
        <f t="shared" si="520"/>
        <v>21</v>
      </c>
      <c r="L1565">
        <f t="shared" si="521"/>
        <v>6.0231042360733724</v>
      </c>
      <c r="M1565">
        <f t="shared" si="522"/>
        <v>0.28681448743206533</v>
      </c>
      <c r="N1565" s="32">
        <f t="shared" si="523"/>
        <v>19.582037429555015</v>
      </c>
      <c r="O1565" s="29">
        <f t="shared" si="524"/>
        <v>612.14840565745237</v>
      </c>
      <c r="P1565" s="37">
        <f>MATCH(O1565,LORDetail!$B$932:$B$1859,1)</f>
        <v>14</v>
      </c>
      <c r="Q1565" s="37">
        <f>INDEX(LORDetail!$B$932:$B$1859,P1565)</f>
        <v>496</v>
      </c>
      <c r="R1565" s="37">
        <f>INDEX(LORDetail!$D$932:$D$1859,P1565)</f>
        <v>51.451190277948498</v>
      </c>
      <c r="S1565" s="37">
        <f>INDEX(LORDetail!$E$932:$E$1859,P1565)</f>
        <v>-2.5773286762644401</v>
      </c>
      <c r="T1565" s="37">
        <f>INDEX(LORDetail!$G$932:$G$1859,P1565)</f>
        <v>118.18510000000001</v>
      </c>
      <c r="U1565">
        <f t="shared" si="525"/>
        <v>15</v>
      </c>
      <c r="V1565" s="37">
        <f>INDEX(LORDetail!$B$932:$B$1859,U1565)</f>
        <v>638</v>
      </c>
      <c r="W1565" s="37">
        <f>INDEX(LORDetail!$D$932:$D$1859,U1565)</f>
        <v>51.451518498185798</v>
      </c>
      <c r="X1565" s="37">
        <f>INDEX(LORDetail!$E$932:$E$1859,U1565)</f>
        <v>-2.5753554148423499</v>
      </c>
      <c r="Y1565" s="37">
        <f>INDEX(LORDetail!$G$932:$G$1859,U1565)</f>
        <v>118.0896</v>
      </c>
      <c r="Z1565">
        <f t="shared" si="526"/>
        <v>142</v>
      </c>
      <c r="AA1565" s="29">
        <f t="shared" si="527"/>
        <v>116.14840565745237</v>
      </c>
      <c r="AB1565">
        <f t="shared" si="528"/>
        <v>0.81794651871445334</v>
      </c>
      <c r="AC1565" s="32">
        <f t="shared" si="529"/>
        <v>51.451458744548972</v>
      </c>
      <c r="AD1565" s="32">
        <f t="shared" si="530"/>
        <v>-2.5757146539537277</v>
      </c>
      <c r="AE1565" s="34">
        <f t="shared" si="531"/>
        <v>118.10698610746277</v>
      </c>
      <c r="AF1565" s="36" t="str">
        <f t="shared" si="538"/>
        <v>RDNGSTN</v>
      </c>
      <c r="AG1565" s="36" t="str">
        <f t="shared" si="539"/>
        <v>PADTON</v>
      </c>
      <c r="AH1565" s="36">
        <f t="shared" si="536"/>
        <v>60</v>
      </c>
      <c r="AI1565" s="42">
        <f t="shared" si="537"/>
        <v>612.20000000000005</v>
      </c>
      <c r="AJ1565" s="43">
        <f t="shared" si="532"/>
        <v>19.582037429555015</v>
      </c>
      <c r="AK1565" s="43">
        <f t="shared" si="533"/>
        <v>0.28681448743206533</v>
      </c>
      <c r="AL1565" s="36">
        <f t="shared" si="534"/>
        <v>51.451458744548972</v>
      </c>
      <c r="AM1565" s="36">
        <v>1</v>
      </c>
      <c r="AN1565" s="36">
        <f t="shared" si="535"/>
        <v>-2.5757146539537277</v>
      </c>
      <c r="AO1565" s="36">
        <v>4</v>
      </c>
      <c r="AP1565" s="42">
        <f>INT(AI1565/1000)*1000</f>
        <v>0</v>
      </c>
      <c r="AQ1565" s="42">
        <f>MOD(AI1565,1000)</f>
        <v>612.20000000000005</v>
      </c>
      <c r="AR1565" s="42">
        <f>MOD(AI1566,1000)-0.2+(AP1566-AP1565)</f>
        <v>631.79999999999995</v>
      </c>
    </row>
    <row r="1566" spans="1:44" x14ac:dyDescent="0.25">
      <c r="A1566" s="19" t="s">
        <v>1</v>
      </c>
      <c r="B1566" t="s">
        <v>0</v>
      </c>
      <c r="C1566">
        <v>61</v>
      </c>
      <c r="D1566" s="36">
        <f>MATCH(C1566,TrainRun!$AG$149:$AG$295,1)</f>
        <v>4</v>
      </c>
      <c r="E1566" s="36">
        <f>INT(INDEX(TrainRun!$AD$149:$AD$295,'By Second'!D1566))</f>
        <v>46</v>
      </c>
      <c r="F1566" s="36">
        <f>IF(E1566=0,0,INDEX(TrainRun!$AE$149:$AE$295,'By Second'!D1566))</f>
        <v>15.566634605506113</v>
      </c>
      <c r="G1566" s="36">
        <f>INDEX(TrainRun!$AF$149:$AF$295,'By Second'!D1566)</f>
        <v>364.0988876980249</v>
      </c>
      <c r="H1566">
        <f t="shared" si="519"/>
        <v>5</v>
      </c>
      <c r="I1566" s="36">
        <f>INT(INDEX(TrainRun!$AD$149:$AD$295,'By Second'!H1566))</f>
        <v>67</v>
      </c>
      <c r="J1566" s="36">
        <f>INDEX(TrainRun!$AE$149:$AE$295,'By Second'!H1566)</f>
        <v>21.589738841579486</v>
      </c>
      <c r="K1566">
        <f t="shared" si="520"/>
        <v>21</v>
      </c>
      <c r="L1566">
        <f t="shared" si="521"/>
        <v>6.0231042360733724</v>
      </c>
      <c r="M1566">
        <f t="shared" si="522"/>
        <v>0.28681448743206533</v>
      </c>
      <c r="N1566" s="32">
        <f t="shared" si="523"/>
        <v>19.868851916987079</v>
      </c>
      <c r="O1566" s="29">
        <f t="shared" si="524"/>
        <v>632.01725757443944</v>
      </c>
      <c r="P1566" s="37">
        <f>MATCH(O1566,LORDetail!$B$932:$B$1859,1)</f>
        <v>14</v>
      </c>
      <c r="Q1566" s="37">
        <f>INDEX(LORDetail!$B$932:$B$1859,P1566)</f>
        <v>496</v>
      </c>
      <c r="R1566" s="37">
        <f>INDEX(LORDetail!$D$932:$D$1859,P1566)</f>
        <v>51.451190277948498</v>
      </c>
      <c r="S1566" s="37">
        <f>INDEX(LORDetail!$E$932:$E$1859,P1566)</f>
        <v>-2.5773286762644401</v>
      </c>
      <c r="T1566" s="37">
        <f>INDEX(LORDetail!$G$932:$G$1859,P1566)</f>
        <v>118.18510000000001</v>
      </c>
      <c r="U1566">
        <f t="shared" si="525"/>
        <v>15</v>
      </c>
      <c r="V1566" s="37">
        <f>INDEX(LORDetail!$B$932:$B$1859,U1566)</f>
        <v>638</v>
      </c>
      <c r="W1566" s="37">
        <f>INDEX(LORDetail!$D$932:$D$1859,U1566)</f>
        <v>51.451518498185798</v>
      </c>
      <c r="X1566" s="37">
        <f>INDEX(LORDetail!$E$932:$E$1859,U1566)</f>
        <v>-2.5753554148423499</v>
      </c>
      <c r="Y1566" s="37">
        <f>INDEX(LORDetail!$G$932:$G$1859,U1566)</f>
        <v>118.0896</v>
      </c>
      <c r="Z1566">
        <f t="shared" si="526"/>
        <v>142</v>
      </c>
      <c r="AA1566" s="29">
        <f t="shared" si="527"/>
        <v>136.01725757443944</v>
      </c>
      <c r="AB1566">
        <f t="shared" si="528"/>
        <v>0.95786801108760167</v>
      </c>
      <c r="AC1566" s="32">
        <f t="shared" si="529"/>
        <v>51.451504669614401</v>
      </c>
      <c r="AD1566" s="32">
        <f t="shared" si="530"/>
        <v>-2.5754385522707066</v>
      </c>
      <c r="AE1566" s="34">
        <f t="shared" si="531"/>
        <v>118.09362360494114</v>
      </c>
      <c r="AF1566" s="36" t="str">
        <f t="shared" si="538"/>
        <v>RDNGSTN</v>
      </c>
      <c r="AG1566" s="36" t="str">
        <f t="shared" si="539"/>
        <v>PADTON</v>
      </c>
      <c r="AH1566" s="36">
        <f t="shared" si="536"/>
        <v>61</v>
      </c>
      <c r="AI1566" s="42">
        <f t="shared" si="537"/>
        <v>632</v>
      </c>
      <c r="AJ1566" s="43">
        <f t="shared" si="532"/>
        <v>19.868851916987079</v>
      </c>
      <c r="AK1566" s="43">
        <f t="shared" si="533"/>
        <v>0.28681448743206533</v>
      </c>
      <c r="AL1566" s="36">
        <f t="shared" si="534"/>
        <v>51.451504669614401</v>
      </c>
      <c r="AM1566" s="36">
        <v>1</v>
      </c>
      <c r="AN1566" s="36">
        <f t="shared" si="535"/>
        <v>-2.5754385522707066</v>
      </c>
      <c r="AO1566" s="36">
        <v>4</v>
      </c>
      <c r="AP1566" s="42">
        <f>INT(AI1566/1000)*1000</f>
        <v>0</v>
      </c>
      <c r="AQ1566" s="42">
        <f>MOD(AI1566,1000)</f>
        <v>632</v>
      </c>
      <c r="AR1566" s="42">
        <f>MOD(AI1567,1000)-0.2+(AP1567-AP1566)</f>
        <v>652</v>
      </c>
    </row>
    <row r="1567" spans="1:44" x14ac:dyDescent="0.25">
      <c r="A1567" s="19" t="s">
        <v>1</v>
      </c>
      <c r="B1567" t="s">
        <v>0</v>
      </c>
      <c r="C1567">
        <v>62</v>
      </c>
      <c r="D1567" s="36">
        <f>MATCH(C1567,TrainRun!$AG$149:$AG$295,1)</f>
        <v>4</v>
      </c>
      <c r="E1567" s="36">
        <f>INT(INDEX(TrainRun!$AD$149:$AD$295,'By Second'!D1567))</f>
        <v>46</v>
      </c>
      <c r="F1567" s="36">
        <f>IF(E1567=0,0,INDEX(TrainRun!$AE$149:$AE$295,'By Second'!D1567))</f>
        <v>15.566634605506113</v>
      </c>
      <c r="G1567" s="36">
        <f>INDEX(TrainRun!$AF$149:$AF$295,'By Second'!D1567)</f>
        <v>364.0988876980249</v>
      </c>
      <c r="H1567">
        <f t="shared" si="519"/>
        <v>5</v>
      </c>
      <c r="I1567" s="36">
        <f>INT(INDEX(TrainRun!$AD$149:$AD$295,'By Second'!H1567))</f>
        <v>67</v>
      </c>
      <c r="J1567" s="36">
        <f>INDEX(TrainRun!$AE$149:$AE$295,'By Second'!H1567)</f>
        <v>21.589738841579486</v>
      </c>
      <c r="K1567">
        <f t="shared" si="520"/>
        <v>21</v>
      </c>
      <c r="L1567">
        <f t="shared" si="521"/>
        <v>6.0231042360733724</v>
      </c>
      <c r="M1567">
        <f t="shared" si="522"/>
        <v>0.28681448743206533</v>
      </c>
      <c r="N1567" s="32">
        <f t="shared" si="523"/>
        <v>20.155666404419144</v>
      </c>
      <c r="O1567" s="29">
        <f t="shared" si="524"/>
        <v>652.17292397885853</v>
      </c>
      <c r="P1567" s="37">
        <f>MATCH(O1567,LORDetail!$B$932:$B$1859,1)</f>
        <v>15</v>
      </c>
      <c r="Q1567" s="37">
        <f>INDEX(LORDetail!$B$932:$B$1859,P1567)</f>
        <v>638</v>
      </c>
      <c r="R1567" s="37">
        <f>INDEX(LORDetail!$D$932:$D$1859,P1567)</f>
        <v>51.451518498185798</v>
      </c>
      <c r="S1567" s="37">
        <f>INDEX(LORDetail!$E$932:$E$1859,P1567)</f>
        <v>-2.5753554148423499</v>
      </c>
      <c r="T1567" s="37">
        <f>INDEX(LORDetail!$G$932:$G$1859,P1567)</f>
        <v>118.0896</v>
      </c>
      <c r="U1567">
        <f t="shared" si="525"/>
        <v>16</v>
      </c>
      <c r="V1567" s="37">
        <f>INDEX(LORDetail!$B$932:$B$1859,U1567)</f>
        <v>731</v>
      </c>
      <c r="W1567" s="37">
        <f>INDEX(LORDetail!$D$932:$D$1859,U1567)</f>
        <v>51.4517073868818</v>
      </c>
      <c r="X1567" s="37">
        <f>INDEX(LORDetail!$E$932:$E$1859,U1567)</f>
        <v>-2.5740458140540001</v>
      </c>
      <c r="Y1567" s="37">
        <f>INDEX(LORDetail!$G$932:$G$1859,U1567)</f>
        <v>118.027</v>
      </c>
      <c r="Z1567">
        <f t="shared" si="526"/>
        <v>93</v>
      </c>
      <c r="AA1567" s="29">
        <f t="shared" si="527"/>
        <v>14.172923978858535</v>
      </c>
      <c r="AB1567">
        <f t="shared" si="528"/>
        <v>0.15239703203073693</v>
      </c>
      <c r="AC1567" s="32">
        <f t="shared" si="529"/>
        <v>51.451547284262453</v>
      </c>
      <c r="AD1567" s="32">
        <f t="shared" si="530"/>
        <v>-2.5751558355690602</v>
      </c>
      <c r="AE1567" s="34">
        <f t="shared" si="531"/>
        <v>118.08005994579489</v>
      </c>
      <c r="AF1567" s="36" t="str">
        <f t="shared" si="538"/>
        <v>RDNGSTN</v>
      </c>
      <c r="AG1567" s="36" t="str">
        <f t="shared" si="539"/>
        <v>PADTON</v>
      </c>
      <c r="AH1567" s="36">
        <f t="shared" si="536"/>
        <v>62</v>
      </c>
      <c r="AI1567" s="42">
        <f t="shared" si="537"/>
        <v>652.20000000000005</v>
      </c>
      <c r="AJ1567" s="43">
        <f t="shared" si="532"/>
        <v>20.155666404419144</v>
      </c>
      <c r="AK1567" s="43">
        <f t="shared" si="533"/>
        <v>0.28681448743206533</v>
      </c>
      <c r="AL1567" s="36">
        <f t="shared" si="534"/>
        <v>51.451547284262453</v>
      </c>
      <c r="AM1567" s="36">
        <v>1</v>
      </c>
      <c r="AN1567" s="36">
        <f t="shared" si="535"/>
        <v>-2.5751558355690602</v>
      </c>
      <c r="AO1567" s="36">
        <v>4</v>
      </c>
      <c r="AP1567" s="42">
        <f>INT(AI1567/1000)*1000</f>
        <v>0</v>
      </c>
      <c r="AQ1567" s="42">
        <f>MOD(AI1567,1000)</f>
        <v>652.20000000000005</v>
      </c>
      <c r="AR1567" s="42">
        <f>MOD(AI1568,1000)-0.2+(AP1568-AP1567)</f>
        <v>672.4</v>
      </c>
    </row>
    <row r="1568" spans="1:44" x14ac:dyDescent="0.25">
      <c r="A1568" s="19" t="s">
        <v>1</v>
      </c>
      <c r="B1568" t="s">
        <v>0</v>
      </c>
      <c r="C1568">
        <v>63</v>
      </c>
      <c r="D1568" s="36">
        <f>MATCH(C1568,TrainRun!$AG$149:$AG$295,1)</f>
        <v>4</v>
      </c>
      <c r="E1568" s="36">
        <f>INT(INDEX(TrainRun!$AD$149:$AD$295,'By Second'!D1568))</f>
        <v>46</v>
      </c>
      <c r="F1568" s="36">
        <f>IF(E1568=0,0,INDEX(TrainRun!$AE$149:$AE$295,'By Second'!D1568))</f>
        <v>15.566634605506113</v>
      </c>
      <c r="G1568" s="36">
        <f>INDEX(TrainRun!$AF$149:$AF$295,'By Second'!D1568)</f>
        <v>364.0988876980249</v>
      </c>
      <c r="H1568">
        <f t="shared" si="519"/>
        <v>5</v>
      </c>
      <c r="I1568" s="36">
        <f>INT(INDEX(TrainRun!$AD$149:$AD$295,'By Second'!H1568))</f>
        <v>67</v>
      </c>
      <c r="J1568" s="36">
        <f>INDEX(TrainRun!$AE$149:$AE$295,'By Second'!H1568)</f>
        <v>21.589738841579486</v>
      </c>
      <c r="K1568">
        <f t="shared" si="520"/>
        <v>21</v>
      </c>
      <c r="L1568">
        <f t="shared" si="521"/>
        <v>6.0231042360733724</v>
      </c>
      <c r="M1568">
        <f t="shared" si="522"/>
        <v>0.28681448743206533</v>
      </c>
      <c r="N1568" s="32">
        <f t="shared" si="523"/>
        <v>20.442480891851208</v>
      </c>
      <c r="O1568" s="29">
        <f t="shared" si="524"/>
        <v>672.61540487070977</v>
      </c>
      <c r="P1568" s="37">
        <f>MATCH(O1568,LORDetail!$B$932:$B$1859,1)</f>
        <v>15</v>
      </c>
      <c r="Q1568" s="37">
        <f>INDEX(LORDetail!$B$932:$B$1859,P1568)</f>
        <v>638</v>
      </c>
      <c r="R1568" s="37">
        <f>INDEX(LORDetail!$D$932:$D$1859,P1568)</f>
        <v>51.451518498185798</v>
      </c>
      <c r="S1568" s="37">
        <f>INDEX(LORDetail!$E$932:$E$1859,P1568)</f>
        <v>-2.5753554148423499</v>
      </c>
      <c r="T1568" s="37">
        <f>INDEX(LORDetail!$G$932:$G$1859,P1568)</f>
        <v>118.0896</v>
      </c>
      <c r="U1568">
        <f t="shared" si="525"/>
        <v>16</v>
      </c>
      <c r="V1568" s="37">
        <f>INDEX(LORDetail!$B$932:$B$1859,U1568)</f>
        <v>731</v>
      </c>
      <c r="W1568" s="37">
        <f>INDEX(LORDetail!$D$932:$D$1859,U1568)</f>
        <v>51.4517073868818</v>
      </c>
      <c r="X1568" s="37">
        <f>INDEX(LORDetail!$E$932:$E$1859,U1568)</f>
        <v>-2.5740458140540001</v>
      </c>
      <c r="Y1568" s="37">
        <f>INDEX(LORDetail!$G$932:$G$1859,U1568)</f>
        <v>118.027</v>
      </c>
      <c r="Z1568">
        <f t="shared" si="526"/>
        <v>93</v>
      </c>
      <c r="AA1568" s="29">
        <f t="shared" si="527"/>
        <v>34.615404870709767</v>
      </c>
      <c r="AB1568">
        <f t="shared" si="528"/>
        <v>0.37220865452376095</v>
      </c>
      <c r="AC1568" s="32">
        <f t="shared" si="529"/>
        <v>51.451588804193193</v>
      </c>
      <c r="AD1568" s="32">
        <f t="shared" si="530"/>
        <v>-2.5748679700949548</v>
      </c>
      <c r="AE1568" s="34">
        <f t="shared" si="531"/>
        <v>118.06629973822682</v>
      </c>
      <c r="AF1568" s="36" t="str">
        <f t="shared" si="538"/>
        <v>RDNGSTN</v>
      </c>
      <c r="AG1568" s="36" t="str">
        <f t="shared" si="539"/>
        <v>PADTON</v>
      </c>
      <c r="AH1568" s="36">
        <f t="shared" si="536"/>
        <v>63</v>
      </c>
      <c r="AI1568" s="42">
        <f t="shared" si="537"/>
        <v>672.6</v>
      </c>
      <c r="AJ1568" s="43">
        <f t="shared" si="532"/>
        <v>20.442480891851208</v>
      </c>
      <c r="AK1568" s="43">
        <f t="shared" si="533"/>
        <v>0.28681448743206533</v>
      </c>
      <c r="AL1568" s="36">
        <f t="shared" si="534"/>
        <v>51.451588804193193</v>
      </c>
      <c r="AM1568" s="36">
        <v>1</v>
      </c>
      <c r="AN1568" s="36">
        <f t="shared" si="535"/>
        <v>-2.5748679700949548</v>
      </c>
      <c r="AO1568" s="36">
        <v>4</v>
      </c>
      <c r="AP1568" s="42">
        <f>INT(AI1568/1000)*1000</f>
        <v>0</v>
      </c>
      <c r="AQ1568" s="42">
        <f>MOD(AI1568,1000)</f>
        <v>672.6</v>
      </c>
      <c r="AR1568" s="42">
        <f>MOD(AI1569,1000)-0.2+(AP1569-AP1568)</f>
        <v>693.19999999999993</v>
      </c>
    </row>
    <row r="1569" spans="1:44" x14ac:dyDescent="0.25">
      <c r="A1569" s="19" t="s">
        <v>1</v>
      </c>
      <c r="B1569" t="s">
        <v>0</v>
      </c>
      <c r="C1569">
        <v>64</v>
      </c>
      <c r="D1569" s="36">
        <f>MATCH(C1569,TrainRun!$AG$149:$AG$295,1)</f>
        <v>4</v>
      </c>
      <c r="E1569" s="36">
        <f>INT(INDEX(TrainRun!$AD$149:$AD$295,'By Second'!D1569))</f>
        <v>46</v>
      </c>
      <c r="F1569" s="36">
        <f>IF(E1569=0,0,INDEX(TrainRun!$AE$149:$AE$295,'By Second'!D1569))</f>
        <v>15.566634605506113</v>
      </c>
      <c r="G1569" s="36">
        <f>INDEX(TrainRun!$AF$149:$AF$295,'By Second'!D1569)</f>
        <v>364.0988876980249</v>
      </c>
      <c r="H1569">
        <f t="shared" si="519"/>
        <v>5</v>
      </c>
      <c r="I1569" s="36">
        <f>INT(INDEX(TrainRun!$AD$149:$AD$295,'By Second'!H1569))</f>
        <v>67</v>
      </c>
      <c r="J1569" s="36">
        <f>INDEX(TrainRun!$AE$149:$AE$295,'By Second'!H1569)</f>
        <v>21.589738841579486</v>
      </c>
      <c r="K1569">
        <f t="shared" si="520"/>
        <v>21</v>
      </c>
      <c r="L1569">
        <f t="shared" si="521"/>
        <v>6.0231042360733724</v>
      </c>
      <c r="M1569">
        <f t="shared" si="522"/>
        <v>0.28681448743206533</v>
      </c>
      <c r="N1569" s="32">
        <f t="shared" si="523"/>
        <v>20.729295379283272</v>
      </c>
      <c r="O1569" s="29">
        <f t="shared" si="524"/>
        <v>693.34470024999302</v>
      </c>
      <c r="P1569" s="37">
        <f>MATCH(O1569,LORDetail!$B$932:$B$1859,1)</f>
        <v>15</v>
      </c>
      <c r="Q1569" s="37">
        <f>INDEX(LORDetail!$B$932:$B$1859,P1569)</f>
        <v>638</v>
      </c>
      <c r="R1569" s="37">
        <f>INDEX(LORDetail!$D$932:$D$1859,P1569)</f>
        <v>51.451518498185798</v>
      </c>
      <c r="S1569" s="37">
        <f>INDEX(LORDetail!$E$932:$E$1859,P1569)</f>
        <v>-2.5753554148423499</v>
      </c>
      <c r="T1569" s="37">
        <f>INDEX(LORDetail!$G$932:$G$1859,P1569)</f>
        <v>118.0896</v>
      </c>
      <c r="U1569">
        <f t="shared" si="525"/>
        <v>16</v>
      </c>
      <c r="V1569" s="37">
        <f>INDEX(LORDetail!$B$932:$B$1859,U1569)</f>
        <v>731</v>
      </c>
      <c r="W1569" s="37">
        <f>INDEX(LORDetail!$D$932:$D$1859,U1569)</f>
        <v>51.4517073868818</v>
      </c>
      <c r="X1569" s="37">
        <f>INDEX(LORDetail!$E$932:$E$1859,U1569)</f>
        <v>-2.5740458140540001</v>
      </c>
      <c r="Y1569" s="37">
        <f>INDEX(LORDetail!$G$932:$G$1859,U1569)</f>
        <v>118.027</v>
      </c>
      <c r="Z1569">
        <f t="shared" si="526"/>
        <v>93</v>
      </c>
      <c r="AA1569" s="29">
        <f t="shared" si="527"/>
        <v>55.344700249993025</v>
      </c>
      <c r="AB1569">
        <f t="shared" si="528"/>
        <v>0.59510430376336587</v>
      </c>
      <c r="AC1569" s="32">
        <f t="shared" si="529"/>
        <v>51.45163090666172</v>
      </c>
      <c r="AD1569" s="32">
        <f t="shared" si="530"/>
        <v>-2.5745760657769909</v>
      </c>
      <c r="AE1569" s="34">
        <f t="shared" si="531"/>
        <v>118.05234647058441</v>
      </c>
      <c r="AF1569" s="36" t="str">
        <f t="shared" si="538"/>
        <v>RDNGSTN</v>
      </c>
      <c r="AG1569" s="36" t="str">
        <f t="shared" si="539"/>
        <v>PADTON</v>
      </c>
      <c r="AH1569" s="36">
        <f t="shared" si="536"/>
        <v>64</v>
      </c>
      <c r="AI1569" s="42">
        <f t="shared" si="537"/>
        <v>693.4</v>
      </c>
      <c r="AJ1569" s="43">
        <f t="shared" si="532"/>
        <v>20.729295379283272</v>
      </c>
      <c r="AK1569" s="43">
        <f t="shared" si="533"/>
        <v>0.28681448743206533</v>
      </c>
      <c r="AL1569" s="36">
        <f t="shared" si="534"/>
        <v>51.45163090666172</v>
      </c>
      <c r="AM1569" s="36">
        <v>1</v>
      </c>
      <c r="AN1569" s="36">
        <f t="shared" si="535"/>
        <v>-2.5745760657769909</v>
      </c>
      <c r="AO1569" s="36">
        <v>4</v>
      </c>
      <c r="AP1569" s="42">
        <f>INT(AI1569/1000)*1000</f>
        <v>0</v>
      </c>
      <c r="AQ1569" s="42">
        <f>MOD(AI1569,1000)</f>
        <v>693.4</v>
      </c>
      <c r="AR1569" s="42">
        <f>MOD(AI1570,1000)-0.2+(AP1570-AP1569)</f>
        <v>714.19999999999993</v>
      </c>
    </row>
    <row r="1570" spans="1:44" x14ac:dyDescent="0.25">
      <c r="A1570" s="19" t="s">
        <v>1</v>
      </c>
      <c r="B1570" t="s">
        <v>0</v>
      </c>
      <c r="C1570">
        <v>65</v>
      </c>
      <c r="D1570" s="36">
        <f>MATCH(C1570,TrainRun!$AG$149:$AG$295,1)</f>
        <v>4</v>
      </c>
      <c r="E1570" s="36">
        <f>INT(INDEX(TrainRun!$AD$149:$AD$295,'By Second'!D1570))</f>
        <v>46</v>
      </c>
      <c r="F1570" s="36">
        <f>IF(E1570=0,0,INDEX(TrainRun!$AE$149:$AE$295,'By Second'!D1570))</f>
        <v>15.566634605506113</v>
      </c>
      <c r="G1570" s="36">
        <f>INDEX(TrainRun!$AF$149:$AF$295,'By Second'!D1570)</f>
        <v>364.0988876980249</v>
      </c>
      <c r="H1570">
        <f t="shared" ref="H1570:H1633" si="540">D1570+1</f>
        <v>5</v>
      </c>
      <c r="I1570" s="36">
        <f>INT(INDEX(TrainRun!$AD$149:$AD$295,'By Second'!H1570))</f>
        <v>67</v>
      </c>
      <c r="J1570" s="36">
        <f>INDEX(TrainRun!$AE$149:$AE$295,'By Second'!H1570)</f>
        <v>21.589738841579486</v>
      </c>
      <c r="K1570">
        <f t="shared" ref="K1570:K1633" si="541">I1570-E1570</f>
        <v>21</v>
      </c>
      <c r="L1570">
        <f t="shared" ref="L1570:L1633" si="542">J1570-F1570</f>
        <v>6.0231042360733724</v>
      </c>
      <c r="M1570">
        <f t="shared" ref="M1570:M1633" si="543">IF(K1570=0,0,L1570/K1570)</f>
        <v>0.28681448743206533</v>
      </c>
      <c r="N1570" s="32">
        <f t="shared" ref="N1570:N1633" si="544">IF(C1570=E1570,F1570,N1569+M1570)</f>
        <v>21.016109866715336</v>
      </c>
      <c r="O1570" s="29">
        <f t="shared" ref="O1570:O1633" si="545">IF(C1570=E1570,ROUND(G1570,1),O1569+N1570)</f>
        <v>714.36081011670831</v>
      </c>
      <c r="P1570" s="37">
        <f>MATCH(O1570,LORDetail!$B$932:$B$1859,1)</f>
        <v>15</v>
      </c>
      <c r="Q1570" s="37">
        <f>INDEX(LORDetail!$B$932:$B$1859,P1570)</f>
        <v>638</v>
      </c>
      <c r="R1570" s="37">
        <f>INDEX(LORDetail!$D$932:$D$1859,P1570)</f>
        <v>51.451518498185798</v>
      </c>
      <c r="S1570" s="37">
        <f>INDEX(LORDetail!$E$932:$E$1859,P1570)</f>
        <v>-2.5753554148423499</v>
      </c>
      <c r="T1570" s="37">
        <f>INDEX(LORDetail!$G$932:$G$1859,P1570)</f>
        <v>118.0896</v>
      </c>
      <c r="U1570">
        <f t="shared" ref="U1570:U1633" si="546">P1570+1</f>
        <v>16</v>
      </c>
      <c r="V1570" s="37">
        <f>INDEX(LORDetail!$B$932:$B$1859,U1570)</f>
        <v>731</v>
      </c>
      <c r="W1570" s="37">
        <f>INDEX(LORDetail!$D$932:$D$1859,U1570)</f>
        <v>51.4517073868818</v>
      </c>
      <c r="X1570" s="37">
        <f>INDEX(LORDetail!$E$932:$E$1859,U1570)</f>
        <v>-2.5740458140540001</v>
      </c>
      <c r="Y1570" s="37">
        <f>INDEX(LORDetail!$G$932:$G$1859,U1570)</f>
        <v>118.027</v>
      </c>
      <c r="Z1570">
        <f t="shared" ref="Z1570:Z1633" si="547">V1570-Q1570</f>
        <v>93</v>
      </c>
      <c r="AA1570" s="29">
        <f t="shared" ref="AA1570:AA1633" si="548">O1570-Q1570</f>
        <v>76.360810116708308</v>
      </c>
      <c r="AB1570">
        <f t="shared" ref="AB1570:AB1633" si="549">AA1570/Z1570</f>
        <v>0.82108397974955172</v>
      </c>
      <c r="AC1570" s="32">
        <f t="shared" ref="AC1570:AC1633" si="550">R1570+(W1570-R1570)*$AB1570</f>
        <v>51.45167359166804</v>
      </c>
      <c r="AD1570" s="32">
        <f t="shared" ref="AD1570:AD1633" si="551">S1570+(X1570-S1570)*$AB1570</f>
        <v>-2.5742801226151686</v>
      </c>
      <c r="AE1570" s="34">
        <f t="shared" ref="AE1570:AE1633" si="552">T1570+(Y1570-T1570)*$AB1570</f>
        <v>118.03820014286768</v>
      </c>
      <c r="AF1570" s="36" t="str">
        <f t="shared" si="538"/>
        <v>RDNGSTN</v>
      </c>
      <c r="AG1570" s="36" t="str">
        <f t="shared" si="539"/>
        <v>PADTON</v>
      </c>
      <c r="AH1570" s="36">
        <f t="shared" si="536"/>
        <v>65</v>
      </c>
      <c r="AI1570" s="42">
        <f t="shared" si="537"/>
        <v>714.4</v>
      </c>
      <c r="AJ1570" s="43">
        <f t="shared" si="532"/>
        <v>21.016109866715336</v>
      </c>
      <c r="AK1570" s="43">
        <f t="shared" si="533"/>
        <v>0.28681448743206533</v>
      </c>
      <c r="AL1570" s="36">
        <f t="shared" si="534"/>
        <v>51.45167359166804</v>
      </c>
      <c r="AM1570" s="36">
        <v>1</v>
      </c>
      <c r="AN1570" s="36">
        <f t="shared" si="535"/>
        <v>-2.5742801226151686</v>
      </c>
      <c r="AO1570" s="36">
        <v>4</v>
      </c>
      <c r="AP1570" s="42">
        <f>INT(AI1570/1000)*1000</f>
        <v>0</v>
      </c>
      <c r="AQ1570" s="42">
        <f>MOD(AI1570,1000)</f>
        <v>714.4</v>
      </c>
      <c r="AR1570" s="42">
        <f>MOD(AI1571,1000)-0.2+(AP1571-AP1570)</f>
        <v>735.4</v>
      </c>
    </row>
    <row r="1571" spans="1:44" x14ac:dyDescent="0.25">
      <c r="A1571" s="19" t="s">
        <v>1</v>
      </c>
      <c r="B1571" t="s">
        <v>0</v>
      </c>
      <c r="C1571">
        <v>66</v>
      </c>
      <c r="D1571" s="36">
        <f>MATCH(C1571,TrainRun!$AG$149:$AG$295,1)</f>
        <v>4</v>
      </c>
      <c r="E1571" s="36">
        <f>INT(INDEX(TrainRun!$AD$149:$AD$295,'By Second'!D1571))</f>
        <v>46</v>
      </c>
      <c r="F1571" s="36">
        <f>IF(E1571=0,0,INDEX(TrainRun!$AE$149:$AE$295,'By Second'!D1571))</f>
        <v>15.566634605506113</v>
      </c>
      <c r="G1571" s="36">
        <f>INDEX(TrainRun!$AF$149:$AF$295,'By Second'!D1571)</f>
        <v>364.0988876980249</v>
      </c>
      <c r="H1571">
        <f t="shared" si="540"/>
        <v>5</v>
      </c>
      <c r="I1571" s="36">
        <f>INT(INDEX(TrainRun!$AD$149:$AD$295,'By Second'!H1571))</f>
        <v>67</v>
      </c>
      <c r="J1571" s="36">
        <f>INDEX(TrainRun!$AE$149:$AE$295,'By Second'!H1571)</f>
        <v>21.589738841579486</v>
      </c>
      <c r="K1571">
        <f t="shared" si="541"/>
        <v>21</v>
      </c>
      <c r="L1571">
        <f t="shared" si="542"/>
        <v>6.0231042360733724</v>
      </c>
      <c r="M1571">
        <f t="shared" si="543"/>
        <v>0.28681448743206533</v>
      </c>
      <c r="N1571" s="32">
        <f t="shared" si="544"/>
        <v>21.3029243541474</v>
      </c>
      <c r="O1571" s="29">
        <f t="shared" si="545"/>
        <v>735.66373447085573</v>
      </c>
      <c r="P1571" s="37">
        <f>MATCH(O1571,LORDetail!$B$932:$B$1859,1)</f>
        <v>17</v>
      </c>
      <c r="Q1571" s="37">
        <f>INDEX(LORDetail!$B$932:$B$1859,P1571)</f>
        <v>734</v>
      </c>
      <c r="R1571" s="37">
        <f>INDEX(LORDetail!$D$932:$D$1859,P1571)</f>
        <v>51.451709000000001</v>
      </c>
      <c r="S1571" s="37">
        <f>INDEX(LORDetail!$E$932:$E$1859,P1571)</f>
        <v>-2.574001</v>
      </c>
      <c r="T1571" s="37">
        <f>INDEX(LORDetail!$G$932:$G$1859,P1571)</f>
        <v>118.02500000000001</v>
      </c>
      <c r="U1571">
        <f t="shared" si="546"/>
        <v>18</v>
      </c>
      <c r="V1571" s="37">
        <f>INDEX(LORDetail!$B$932:$B$1859,U1571)</f>
        <v>809</v>
      </c>
      <c r="W1571" s="37">
        <f>INDEX(LORDetail!$D$932:$D$1859,U1571)</f>
        <v>51.451793147384201</v>
      </c>
      <c r="X1571" s="37">
        <f>INDEX(LORDetail!$E$932:$E$1859,U1571)</f>
        <v>-2.5729285058292102</v>
      </c>
      <c r="Y1571" s="37">
        <f>INDEX(LORDetail!$G$932:$G$1859,U1571)</f>
        <v>117.9387</v>
      </c>
      <c r="Z1571">
        <f t="shared" si="547"/>
        <v>75</v>
      </c>
      <c r="AA1571" s="29">
        <f t="shared" si="548"/>
        <v>1.6637344708557293</v>
      </c>
      <c r="AB1571">
        <f t="shared" si="549"/>
        <v>2.2183126278076393E-2</v>
      </c>
      <c r="AC1571" s="32">
        <f t="shared" si="550"/>
        <v>51.45171086665205</v>
      </c>
      <c r="AD1571" s="32">
        <f t="shared" si="551"/>
        <v>-2.5739772087263768</v>
      </c>
      <c r="AE1571" s="34">
        <f t="shared" si="552"/>
        <v>118.02308559620221</v>
      </c>
      <c r="AF1571" s="36" t="str">
        <f t="shared" si="538"/>
        <v>RDNGSTN</v>
      </c>
      <c r="AG1571" s="36" t="str">
        <f t="shared" si="539"/>
        <v>PADTON</v>
      </c>
      <c r="AH1571" s="36">
        <f t="shared" si="536"/>
        <v>66</v>
      </c>
      <c r="AI1571" s="42">
        <f t="shared" si="537"/>
        <v>735.6</v>
      </c>
      <c r="AJ1571" s="43">
        <f t="shared" si="532"/>
        <v>21.3029243541474</v>
      </c>
      <c r="AK1571" s="43">
        <f t="shared" si="533"/>
        <v>0.28681448743206533</v>
      </c>
      <c r="AL1571" s="36">
        <f t="shared" si="534"/>
        <v>51.45171086665205</v>
      </c>
      <c r="AM1571" s="36">
        <v>1</v>
      </c>
      <c r="AN1571" s="36">
        <f t="shared" si="535"/>
        <v>-2.5739772087263768</v>
      </c>
      <c r="AO1571" s="36">
        <v>4</v>
      </c>
      <c r="AP1571" s="42">
        <f>INT(AI1571/1000)*1000</f>
        <v>0</v>
      </c>
      <c r="AQ1571" s="42">
        <f>MOD(AI1571,1000)</f>
        <v>735.6</v>
      </c>
      <c r="AR1571" s="42">
        <f>MOD(AI1572,1000)-0.2+(AP1572-AP1571)</f>
        <v>767.19999999999993</v>
      </c>
    </row>
    <row r="1572" spans="1:44" x14ac:dyDescent="0.25">
      <c r="A1572" s="19" t="s">
        <v>1</v>
      </c>
      <c r="B1572" t="s">
        <v>0</v>
      </c>
      <c r="C1572">
        <v>67</v>
      </c>
      <c r="D1572" s="36">
        <f>MATCH(C1572,TrainRun!$AG$149:$AG$295,1)</f>
        <v>6</v>
      </c>
      <c r="E1572" s="36">
        <f>INT(INDEX(TrainRun!$AD$149:$AD$295,'By Second'!D1572))</f>
        <v>67</v>
      </c>
      <c r="F1572" s="36">
        <f>IF(E1572=0,0,INDEX(TrainRun!$AE$149:$AE$295,'By Second'!D1572))</f>
        <v>21.613689975046835</v>
      </c>
      <c r="G1572" s="36">
        <f>INDEX(TrainRun!$AF$149:$AF$295,'By Second'!D1572)</f>
        <v>767.27779916174711</v>
      </c>
      <c r="H1572">
        <f t="shared" si="540"/>
        <v>7</v>
      </c>
      <c r="I1572" s="36">
        <f>INT(INDEX(TrainRun!$AD$149:$AD$295,'By Second'!H1572))</f>
        <v>95</v>
      </c>
      <c r="J1572" s="36">
        <f>INDEX(TrainRun!$AE$149:$AE$295,'By Second'!H1572)</f>
        <v>27.455084568213245</v>
      </c>
      <c r="K1572">
        <f t="shared" si="541"/>
        <v>28</v>
      </c>
      <c r="L1572">
        <f t="shared" si="542"/>
        <v>5.8413945931664095</v>
      </c>
      <c r="M1572">
        <f t="shared" si="543"/>
        <v>0.2086212354702289</v>
      </c>
      <c r="N1572" s="32">
        <f t="shared" si="544"/>
        <v>21.613689975046835</v>
      </c>
      <c r="O1572" s="29">
        <f t="shared" si="545"/>
        <v>767.3</v>
      </c>
      <c r="P1572" s="37">
        <f>MATCH(O1572,LORDetail!$B$932:$B$1859,1)</f>
        <v>17</v>
      </c>
      <c r="Q1572" s="37">
        <f>INDEX(LORDetail!$B$932:$B$1859,P1572)</f>
        <v>734</v>
      </c>
      <c r="R1572" s="37">
        <f>INDEX(LORDetail!$D$932:$D$1859,P1572)</f>
        <v>51.451709000000001</v>
      </c>
      <c r="S1572" s="37">
        <f>INDEX(LORDetail!$E$932:$E$1859,P1572)</f>
        <v>-2.574001</v>
      </c>
      <c r="T1572" s="37">
        <f>INDEX(LORDetail!$G$932:$G$1859,P1572)</f>
        <v>118.02500000000001</v>
      </c>
      <c r="U1572">
        <f t="shared" si="546"/>
        <v>18</v>
      </c>
      <c r="V1572" s="37">
        <f>INDEX(LORDetail!$B$932:$B$1859,U1572)</f>
        <v>809</v>
      </c>
      <c r="W1572" s="37">
        <f>INDEX(LORDetail!$D$932:$D$1859,U1572)</f>
        <v>51.451793147384201</v>
      </c>
      <c r="X1572" s="37">
        <f>INDEX(LORDetail!$E$932:$E$1859,U1572)</f>
        <v>-2.5729285058292102</v>
      </c>
      <c r="Y1572" s="37">
        <f>INDEX(LORDetail!$G$932:$G$1859,U1572)</f>
        <v>117.9387</v>
      </c>
      <c r="Z1572">
        <f t="shared" si="547"/>
        <v>75</v>
      </c>
      <c r="AA1572" s="29">
        <f t="shared" si="548"/>
        <v>33.299999999999955</v>
      </c>
      <c r="AB1572">
        <f t="shared" si="549"/>
        <v>0.4439999999999994</v>
      </c>
      <c r="AC1572" s="32">
        <f t="shared" si="550"/>
        <v>51.451746361438587</v>
      </c>
      <c r="AD1572" s="32">
        <f t="shared" si="551"/>
        <v>-2.5735248125881691</v>
      </c>
      <c r="AE1572" s="34">
        <f t="shared" si="552"/>
        <v>117.9866828</v>
      </c>
      <c r="AF1572" s="36" t="str">
        <f t="shared" si="538"/>
        <v>RDNGSTN</v>
      </c>
      <c r="AG1572" s="36" t="str">
        <f t="shared" si="539"/>
        <v>PADTON</v>
      </c>
      <c r="AH1572" s="36">
        <f t="shared" si="536"/>
        <v>67</v>
      </c>
      <c r="AI1572" s="42">
        <f t="shared" si="537"/>
        <v>767.4</v>
      </c>
      <c r="AJ1572" s="43">
        <f t="shared" si="532"/>
        <v>21.613689975046835</v>
      </c>
      <c r="AK1572" s="43">
        <f t="shared" si="533"/>
        <v>0.2086212354702289</v>
      </c>
      <c r="AL1572" s="36">
        <f t="shared" si="534"/>
        <v>51.451746361438587</v>
      </c>
      <c r="AM1572" s="36">
        <v>1</v>
      </c>
      <c r="AN1572" s="36">
        <f t="shared" si="535"/>
        <v>-2.5735248125881691</v>
      </c>
      <c r="AO1572" s="36">
        <v>4</v>
      </c>
      <c r="AP1572" s="42">
        <f>INT(AI1572/1000)*1000</f>
        <v>0</v>
      </c>
      <c r="AQ1572" s="42">
        <f>MOD(AI1572,1000)</f>
        <v>767.4</v>
      </c>
      <c r="AR1572" s="42">
        <f>MOD(AI1573,1000)-0.2+(AP1573-AP1572)</f>
        <v>789</v>
      </c>
    </row>
    <row r="1573" spans="1:44" x14ac:dyDescent="0.25">
      <c r="A1573" s="19" t="s">
        <v>1</v>
      </c>
      <c r="B1573" t="s">
        <v>0</v>
      </c>
      <c r="C1573">
        <v>68</v>
      </c>
      <c r="D1573" s="36">
        <f>MATCH(C1573,TrainRun!$AG$149:$AG$295,1)</f>
        <v>6</v>
      </c>
      <c r="E1573" s="36">
        <f>INT(INDEX(TrainRun!$AD$149:$AD$295,'By Second'!D1573))</f>
        <v>67</v>
      </c>
      <c r="F1573" s="36">
        <f>IF(E1573=0,0,INDEX(TrainRun!$AE$149:$AE$295,'By Second'!D1573))</f>
        <v>21.613689975046835</v>
      </c>
      <c r="G1573" s="36">
        <f>INDEX(TrainRun!$AF$149:$AF$295,'By Second'!D1573)</f>
        <v>767.27779916174711</v>
      </c>
      <c r="H1573">
        <f t="shared" si="540"/>
        <v>7</v>
      </c>
      <c r="I1573" s="36">
        <f>INT(INDEX(TrainRun!$AD$149:$AD$295,'By Second'!H1573))</f>
        <v>95</v>
      </c>
      <c r="J1573" s="36">
        <f>INDEX(TrainRun!$AE$149:$AE$295,'By Second'!H1573)</f>
        <v>27.455084568213245</v>
      </c>
      <c r="K1573">
        <f t="shared" si="541"/>
        <v>28</v>
      </c>
      <c r="L1573">
        <f t="shared" si="542"/>
        <v>5.8413945931664095</v>
      </c>
      <c r="M1573">
        <f t="shared" si="543"/>
        <v>0.2086212354702289</v>
      </c>
      <c r="N1573" s="32">
        <f t="shared" si="544"/>
        <v>21.822311210517064</v>
      </c>
      <c r="O1573" s="29">
        <f t="shared" si="545"/>
        <v>789.12231121051707</v>
      </c>
      <c r="P1573" s="37">
        <f>MATCH(O1573,LORDetail!$B$932:$B$1859,1)</f>
        <v>17</v>
      </c>
      <c r="Q1573" s="37">
        <f>INDEX(LORDetail!$B$932:$B$1859,P1573)</f>
        <v>734</v>
      </c>
      <c r="R1573" s="37">
        <f>INDEX(LORDetail!$D$932:$D$1859,P1573)</f>
        <v>51.451709000000001</v>
      </c>
      <c r="S1573" s="37">
        <f>INDEX(LORDetail!$E$932:$E$1859,P1573)</f>
        <v>-2.574001</v>
      </c>
      <c r="T1573" s="37">
        <f>INDEX(LORDetail!$G$932:$G$1859,P1573)</f>
        <v>118.02500000000001</v>
      </c>
      <c r="U1573">
        <f t="shared" si="546"/>
        <v>18</v>
      </c>
      <c r="V1573" s="37">
        <f>INDEX(LORDetail!$B$932:$B$1859,U1573)</f>
        <v>809</v>
      </c>
      <c r="W1573" s="37">
        <f>INDEX(LORDetail!$D$932:$D$1859,U1573)</f>
        <v>51.451793147384201</v>
      </c>
      <c r="X1573" s="37">
        <f>INDEX(LORDetail!$E$932:$E$1859,U1573)</f>
        <v>-2.5729285058292102</v>
      </c>
      <c r="Y1573" s="37">
        <f>INDEX(LORDetail!$G$932:$G$1859,U1573)</f>
        <v>117.9387</v>
      </c>
      <c r="Z1573">
        <f t="shared" si="547"/>
        <v>75</v>
      </c>
      <c r="AA1573" s="29">
        <f t="shared" si="548"/>
        <v>55.122311210517069</v>
      </c>
      <c r="AB1573">
        <f t="shared" si="549"/>
        <v>0.73496414947356092</v>
      </c>
      <c r="AC1573" s="32">
        <f t="shared" si="550"/>
        <v>51.451770845310662</v>
      </c>
      <c r="AD1573" s="32">
        <f t="shared" si="551"/>
        <v>-2.5732127552339503</v>
      </c>
      <c r="AE1573" s="34">
        <f t="shared" si="552"/>
        <v>117.96157259390043</v>
      </c>
      <c r="AF1573" s="36" t="str">
        <f t="shared" si="538"/>
        <v>RDNGSTN</v>
      </c>
      <c r="AG1573" s="36" t="str">
        <f t="shared" si="539"/>
        <v>PADTON</v>
      </c>
      <c r="AH1573" s="36">
        <f t="shared" si="536"/>
        <v>68</v>
      </c>
      <c r="AI1573" s="42">
        <f t="shared" si="537"/>
        <v>789.2</v>
      </c>
      <c r="AJ1573" s="43">
        <f t="shared" si="532"/>
        <v>21.822311210517064</v>
      </c>
      <c r="AK1573" s="43">
        <f t="shared" si="533"/>
        <v>0.2086212354702289</v>
      </c>
      <c r="AL1573" s="36">
        <f t="shared" si="534"/>
        <v>51.451770845310662</v>
      </c>
      <c r="AM1573" s="36">
        <v>1</v>
      </c>
      <c r="AN1573" s="36">
        <f t="shared" si="535"/>
        <v>-2.5732127552339503</v>
      </c>
      <c r="AO1573" s="36">
        <v>4</v>
      </c>
      <c r="AP1573" s="42">
        <f>INT(AI1573/1000)*1000</f>
        <v>0</v>
      </c>
      <c r="AQ1573" s="42">
        <f>MOD(AI1573,1000)</f>
        <v>789.2</v>
      </c>
      <c r="AR1573" s="42">
        <f>MOD(AI1574,1000)-0.2+(AP1574-AP1573)</f>
        <v>811</v>
      </c>
    </row>
    <row r="1574" spans="1:44" x14ac:dyDescent="0.25">
      <c r="A1574" s="19" t="s">
        <v>1</v>
      </c>
      <c r="B1574" t="s">
        <v>0</v>
      </c>
      <c r="C1574">
        <v>69</v>
      </c>
      <c r="D1574" s="36">
        <f>MATCH(C1574,TrainRun!$AG$149:$AG$295,1)</f>
        <v>6</v>
      </c>
      <c r="E1574" s="36">
        <f>INT(INDEX(TrainRun!$AD$149:$AD$295,'By Second'!D1574))</f>
        <v>67</v>
      </c>
      <c r="F1574" s="36">
        <f>IF(E1574=0,0,INDEX(TrainRun!$AE$149:$AE$295,'By Second'!D1574))</f>
        <v>21.613689975046835</v>
      </c>
      <c r="G1574" s="36">
        <f>INDEX(TrainRun!$AF$149:$AF$295,'By Second'!D1574)</f>
        <v>767.27779916174711</v>
      </c>
      <c r="H1574">
        <f t="shared" si="540"/>
        <v>7</v>
      </c>
      <c r="I1574" s="36">
        <f>INT(INDEX(TrainRun!$AD$149:$AD$295,'By Second'!H1574))</f>
        <v>95</v>
      </c>
      <c r="J1574" s="36">
        <f>INDEX(TrainRun!$AE$149:$AE$295,'By Second'!H1574)</f>
        <v>27.455084568213245</v>
      </c>
      <c r="K1574">
        <f t="shared" si="541"/>
        <v>28</v>
      </c>
      <c r="L1574">
        <f t="shared" si="542"/>
        <v>5.8413945931664095</v>
      </c>
      <c r="M1574">
        <f t="shared" si="543"/>
        <v>0.2086212354702289</v>
      </c>
      <c r="N1574" s="32">
        <f t="shared" si="544"/>
        <v>22.030932445987293</v>
      </c>
      <c r="O1574" s="29">
        <f t="shared" si="545"/>
        <v>811.1532436565044</v>
      </c>
      <c r="P1574" s="37">
        <f>MATCH(O1574,LORDetail!$B$932:$B$1859,1)</f>
        <v>18</v>
      </c>
      <c r="Q1574" s="37">
        <f>INDEX(LORDetail!$B$932:$B$1859,P1574)</f>
        <v>809</v>
      </c>
      <c r="R1574" s="37">
        <f>INDEX(LORDetail!$D$932:$D$1859,P1574)</f>
        <v>51.451793147384201</v>
      </c>
      <c r="S1574" s="37">
        <f>INDEX(LORDetail!$E$932:$E$1859,P1574)</f>
        <v>-2.5729285058292102</v>
      </c>
      <c r="T1574" s="37">
        <f>INDEX(LORDetail!$G$932:$G$1859,P1574)</f>
        <v>117.9387</v>
      </c>
      <c r="U1574">
        <f t="shared" si="546"/>
        <v>19</v>
      </c>
      <c r="V1574" s="37">
        <f>INDEX(LORDetail!$B$932:$B$1859,U1574)</f>
        <v>907</v>
      </c>
      <c r="W1574" s="37">
        <f>INDEX(LORDetail!$D$932:$D$1859,U1574)</f>
        <v>51.451779321352902</v>
      </c>
      <c r="X1574" s="37">
        <f>INDEX(LORDetail!$E$932:$E$1859,U1574)</f>
        <v>-2.5715256799312098</v>
      </c>
      <c r="Y1574" s="37">
        <f>INDEX(LORDetail!$G$932:$G$1859,U1574)</f>
        <v>117.8259</v>
      </c>
      <c r="Z1574">
        <f t="shared" si="547"/>
        <v>98</v>
      </c>
      <c r="AA1574" s="29">
        <f t="shared" si="548"/>
        <v>2.1532436565044009</v>
      </c>
      <c r="AB1574">
        <f t="shared" si="549"/>
        <v>2.1971874045963274E-2</v>
      </c>
      <c r="AC1574" s="32">
        <f t="shared" si="550"/>
        <v>51.45179284360038</v>
      </c>
      <c r="AD1574" s="32">
        <f t="shared" si="551"/>
        <v>-2.5728976831152708</v>
      </c>
      <c r="AE1574" s="34">
        <f t="shared" si="552"/>
        <v>117.93622157260761</v>
      </c>
      <c r="AF1574" s="36" t="str">
        <f t="shared" si="538"/>
        <v>RDNGSTN</v>
      </c>
      <c r="AG1574" s="36" t="str">
        <f t="shared" si="539"/>
        <v>PADTON</v>
      </c>
      <c r="AH1574" s="36">
        <f t="shared" si="536"/>
        <v>69</v>
      </c>
      <c r="AI1574" s="42">
        <f t="shared" si="537"/>
        <v>811.2</v>
      </c>
      <c r="AJ1574" s="43">
        <f t="shared" si="532"/>
        <v>22.030932445987293</v>
      </c>
      <c r="AK1574" s="43">
        <f t="shared" si="533"/>
        <v>0.2086212354702289</v>
      </c>
      <c r="AL1574" s="36">
        <f t="shared" si="534"/>
        <v>51.45179284360038</v>
      </c>
      <c r="AM1574" s="36">
        <v>1</v>
      </c>
      <c r="AN1574" s="36">
        <f t="shared" si="535"/>
        <v>-2.5728976831152708</v>
      </c>
      <c r="AO1574" s="36">
        <v>4</v>
      </c>
      <c r="AP1574" s="42">
        <f>INT(AI1574/1000)*1000</f>
        <v>0</v>
      </c>
      <c r="AQ1574" s="42">
        <f>MOD(AI1574,1000)</f>
        <v>811.2</v>
      </c>
      <c r="AR1574" s="42">
        <f>MOD(AI1575,1000)-0.2+(AP1575-AP1574)</f>
        <v>833.19999999999993</v>
      </c>
    </row>
    <row r="1575" spans="1:44" x14ac:dyDescent="0.25">
      <c r="A1575" s="19" t="s">
        <v>1</v>
      </c>
      <c r="B1575" t="s">
        <v>0</v>
      </c>
      <c r="C1575">
        <v>70</v>
      </c>
      <c r="D1575" s="36">
        <f>MATCH(C1575,TrainRun!$AG$149:$AG$295,1)</f>
        <v>6</v>
      </c>
      <c r="E1575" s="36">
        <f>INT(INDEX(TrainRun!$AD$149:$AD$295,'By Second'!D1575))</f>
        <v>67</v>
      </c>
      <c r="F1575" s="36">
        <f>IF(E1575=0,0,INDEX(TrainRun!$AE$149:$AE$295,'By Second'!D1575))</f>
        <v>21.613689975046835</v>
      </c>
      <c r="G1575" s="36">
        <f>INDEX(TrainRun!$AF$149:$AF$295,'By Second'!D1575)</f>
        <v>767.27779916174711</v>
      </c>
      <c r="H1575">
        <f t="shared" si="540"/>
        <v>7</v>
      </c>
      <c r="I1575" s="36">
        <f>INT(INDEX(TrainRun!$AD$149:$AD$295,'By Second'!H1575))</f>
        <v>95</v>
      </c>
      <c r="J1575" s="36">
        <f>INDEX(TrainRun!$AE$149:$AE$295,'By Second'!H1575)</f>
        <v>27.455084568213245</v>
      </c>
      <c r="K1575">
        <f t="shared" si="541"/>
        <v>28</v>
      </c>
      <c r="L1575">
        <f t="shared" si="542"/>
        <v>5.8413945931664095</v>
      </c>
      <c r="M1575">
        <f t="shared" si="543"/>
        <v>0.2086212354702289</v>
      </c>
      <c r="N1575" s="32">
        <f t="shared" si="544"/>
        <v>22.239553681457522</v>
      </c>
      <c r="O1575" s="29">
        <f t="shared" si="545"/>
        <v>833.39279733796195</v>
      </c>
      <c r="P1575" s="37">
        <f>MATCH(O1575,LORDetail!$B$932:$B$1859,1)</f>
        <v>18</v>
      </c>
      <c r="Q1575" s="37">
        <f>INDEX(LORDetail!$B$932:$B$1859,P1575)</f>
        <v>809</v>
      </c>
      <c r="R1575" s="37">
        <f>INDEX(LORDetail!$D$932:$D$1859,P1575)</f>
        <v>51.451793147384201</v>
      </c>
      <c r="S1575" s="37">
        <f>INDEX(LORDetail!$E$932:$E$1859,P1575)</f>
        <v>-2.5729285058292102</v>
      </c>
      <c r="T1575" s="37">
        <f>INDEX(LORDetail!$G$932:$G$1859,P1575)</f>
        <v>117.9387</v>
      </c>
      <c r="U1575">
        <f t="shared" si="546"/>
        <v>19</v>
      </c>
      <c r="V1575" s="37">
        <f>INDEX(LORDetail!$B$932:$B$1859,U1575)</f>
        <v>907</v>
      </c>
      <c r="W1575" s="37">
        <f>INDEX(LORDetail!$D$932:$D$1859,U1575)</f>
        <v>51.451779321352902</v>
      </c>
      <c r="X1575" s="37">
        <f>INDEX(LORDetail!$E$932:$E$1859,U1575)</f>
        <v>-2.5715256799312098</v>
      </c>
      <c r="Y1575" s="37">
        <f>INDEX(LORDetail!$G$932:$G$1859,U1575)</f>
        <v>117.8259</v>
      </c>
      <c r="Z1575">
        <f t="shared" si="547"/>
        <v>98</v>
      </c>
      <c r="AA1575" s="29">
        <f t="shared" si="548"/>
        <v>24.392797337961952</v>
      </c>
      <c r="AB1575">
        <f t="shared" si="549"/>
        <v>0.24890609528532603</v>
      </c>
      <c r="AC1575" s="32">
        <f t="shared" si="550"/>
        <v>51.451789706000739</v>
      </c>
      <c r="AD1575" s="32">
        <f t="shared" si="551"/>
        <v>-2.5725793339125738</v>
      </c>
      <c r="AE1575" s="34">
        <f t="shared" si="552"/>
        <v>117.91062339245181</v>
      </c>
      <c r="AF1575" s="36" t="str">
        <f t="shared" si="538"/>
        <v>RDNGSTN</v>
      </c>
      <c r="AG1575" s="36" t="str">
        <f t="shared" si="539"/>
        <v>PADTON</v>
      </c>
      <c r="AH1575" s="36">
        <f t="shared" si="536"/>
        <v>70</v>
      </c>
      <c r="AI1575" s="42">
        <f t="shared" si="537"/>
        <v>833.4</v>
      </c>
      <c r="AJ1575" s="43">
        <f t="shared" si="532"/>
        <v>22.239553681457522</v>
      </c>
      <c r="AK1575" s="43">
        <f t="shared" si="533"/>
        <v>0.2086212354702289</v>
      </c>
      <c r="AL1575" s="36">
        <f t="shared" si="534"/>
        <v>51.451789706000739</v>
      </c>
      <c r="AM1575" s="36">
        <v>1</v>
      </c>
      <c r="AN1575" s="36">
        <f t="shared" si="535"/>
        <v>-2.5725793339125738</v>
      </c>
      <c r="AO1575" s="36">
        <v>4</v>
      </c>
      <c r="AP1575" s="42">
        <f>INT(AI1575/1000)*1000</f>
        <v>0</v>
      </c>
      <c r="AQ1575" s="42">
        <f>MOD(AI1575,1000)</f>
        <v>833.4</v>
      </c>
      <c r="AR1575" s="42">
        <f>MOD(AI1576,1000)-0.2+(AP1576-AP1575)</f>
        <v>855.59999999999991</v>
      </c>
    </row>
    <row r="1576" spans="1:44" x14ac:dyDescent="0.25">
      <c r="A1576" s="19" t="s">
        <v>1</v>
      </c>
      <c r="B1576" t="s">
        <v>0</v>
      </c>
      <c r="C1576">
        <v>71</v>
      </c>
      <c r="D1576" s="36">
        <f>MATCH(C1576,TrainRun!$AG$149:$AG$295,1)</f>
        <v>6</v>
      </c>
      <c r="E1576" s="36">
        <f>INT(INDEX(TrainRun!$AD$149:$AD$295,'By Second'!D1576))</f>
        <v>67</v>
      </c>
      <c r="F1576" s="36">
        <f>IF(E1576=0,0,INDEX(TrainRun!$AE$149:$AE$295,'By Second'!D1576))</f>
        <v>21.613689975046835</v>
      </c>
      <c r="G1576" s="36">
        <f>INDEX(TrainRun!$AF$149:$AF$295,'By Second'!D1576)</f>
        <v>767.27779916174711</v>
      </c>
      <c r="H1576">
        <f t="shared" si="540"/>
        <v>7</v>
      </c>
      <c r="I1576" s="36">
        <f>INT(INDEX(TrainRun!$AD$149:$AD$295,'By Second'!H1576))</f>
        <v>95</v>
      </c>
      <c r="J1576" s="36">
        <f>INDEX(TrainRun!$AE$149:$AE$295,'By Second'!H1576)</f>
        <v>27.455084568213245</v>
      </c>
      <c r="K1576">
        <f t="shared" si="541"/>
        <v>28</v>
      </c>
      <c r="L1576">
        <f t="shared" si="542"/>
        <v>5.8413945931664095</v>
      </c>
      <c r="M1576">
        <f t="shared" si="543"/>
        <v>0.2086212354702289</v>
      </c>
      <c r="N1576" s="32">
        <f t="shared" si="544"/>
        <v>22.448174916927751</v>
      </c>
      <c r="O1576" s="29">
        <f t="shared" si="545"/>
        <v>855.84097225488972</v>
      </c>
      <c r="P1576" s="37">
        <f>MATCH(O1576,LORDetail!$B$932:$B$1859,1)</f>
        <v>18</v>
      </c>
      <c r="Q1576" s="37">
        <f>INDEX(LORDetail!$B$932:$B$1859,P1576)</f>
        <v>809</v>
      </c>
      <c r="R1576" s="37">
        <f>INDEX(LORDetail!$D$932:$D$1859,P1576)</f>
        <v>51.451793147384201</v>
      </c>
      <c r="S1576" s="37">
        <f>INDEX(LORDetail!$E$932:$E$1859,P1576)</f>
        <v>-2.5729285058292102</v>
      </c>
      <c r="T1576" s="37">
        <f>INDEX(LORDetail!$G$932:$G$1859,P1576)</f>
        <v>117.9387</v>
      </c>
      <c r="U1576">
        <f t="shared" si="546"/>
        <v>19</v>
      </c>
      <c r="V1576" s="37">
        <f>INDEX(LORDetail!$B$932:$B$1859,U1576)</f>
        <v>907</v>
      </c>
      <c r="W1576" s="37">
        <f>INDEX(LORDetail!$D$932:$D$1859,U1576)</f>
        <v>51.451779321352902</v>
      </c>
      <c r="X1576" s="37">
        <f>INDEX(LORDetail!$E$932:$E$1859,U1576)</f>
        <v>-2.5715256799312098</v>
      </c>
      <c r="Y1576" s="37">
        <f>INDEX(LORDetail!$G$932:$G$1859,U1576)</f>
        <v>117.8259</v>
      </c>
      <c r="Z1576">
        <f t="shared" si="547"/>
        <v>98</v>
      </c>
      <c r="AA1576" s="29">
        <f t="shared" si="548"/>
        <v>46.840972254889721</v>
      </c>
      <c r="AB1576">
        <f t="shared" si="549"/>
        <v>0.47796910464173187</v>
      </c>
      <c r="AC1576" s="32">
        <f t="shared" si="550"/>
        <v>51.451786538968399</v>
      </c>
      <c r="AD1576" s="32">
        <f t="shared" si="551"/>
        <v>-2.5722579983907745</v>
      </c>
      <c r="AE1576" s="34">
        <f t="shared" si="552"/>
        <v>117.88478508499641</v>
      </c>
      <c r="AF1576" s="36" t="str">
        <f t="shared" si="538"/>
        <v>RDNGSTN</v>
      </c>
      <c r="AG1576" s="36" t="str">
        <f t="shared" si="539"/>
        <v>PADTON</v>
      </c>
      <c r="AH1576" s="36">
        <f t="shared" si="536"/>
        <v>71</v>
      </c>
      <c r="AI1576" s="42">
        <f t="shared" si="537"/>
        <v>855.8</v>
      </c>
      <c r="AJ1576" s="43">
        <f t="shared" si="532"/>
        <v>22.448174916927751</v>
      </c>
      <c r="AK1576" s="43">
        <f t="shared" si="533"/>
        <v>0.2086212354702289</v>
      </c>
      <c r="AL1576" s="36">
        <f t="shared" si="534"/>
        <v>51.451786538968399</v>
      </c>
      <c r="AM1576" s="36">
        <v>1</v>
      </c>
      <c r="AN1576" s="36">
        <f t="shared" si="535"/>
        <v>-2.5722579983907745</v>
      </c>
      <c r="AO1576" s="36">
        <v>4</v>
      </c>
      <c r="AP1576" s="42">
        <f>INT(AI1576/1000)*1000</f>
        <v>0</v>
      </c>
      <c r="AQ1576" s="42">
        <f>MOD(AI1576,1000)</f>
        <v>855.8</v>
      </c>
      <c r="AR1576" s="42">
        <f>MOD(AI1577,1000)-0.2+(AP1577-AP1576)</f>
        <v>878.19999999999993</v>
      </c>
    </row>
    <row r="1577" spans="1:44" x14ac:dyDescent="0.25">
      <c r="A1577" s="19" t="s">
        <v>1</v>
      </c>
      <c r="B1577" t="s">
        <v>0</v>
      </c>
      <c r="C1577">
        <v>72</v>
      </c>
      <c r="D1577" s="36">
        <f>MATCH(C1577,TrainRun!$AG$149:$AG$295,1)</f>
        <v>6</v>
      </c>
      <c r="E1577" s="36">
        <f>INT(INDEX(TrainRun!$AD$149:$AD$295,'By Second'!D1577))</f>
        <v>67</v>
      </c>
      <c r="F1577" s="36">
        <f>IF(E1577=0,0,INDEX(TrainRun!$AE$149:$AE$295,'By Second'!D1577))</f>
        <v>21.613689975046835</v>
      </c>
      <c r="G1577" s="36">
        <f>INDEX(TrainRun!$AF$149:$AF$295,'By Second'!D1577)</f>
        <v>767.27779916174711</v>
      </c>
      <c r="H1577">
        <f t="shared" si="540"/>
        <v>7</v>
      </c>
      <c r="I1577" s="36">
        <f>INT(INDEX(TrainRun!$AD$149:$AD$295,'By Second'!H1577))</f>
        <v>95</v>
      </c>
      <c r="J1577" s="36">
        <f>INDEX(TrainRun!$AE$149:$AE$295,'By Second'!H1577)</f>
        <v>27.455084568213245</v>
      </c>
      <c r="K1577">
        <f t="shared" si="541"/>
        <v>28</v>
      </c>
      <c r="L1577">
        <f t="shared" si="542"/>
        <v>5.8413945931664095</v>
      </c>
      <c r="M1577">
        <f t="shared" si="543"/>
        <v>0.2086212354702289</v>
      </c>
      <c r="N1577" s="32">
        <f t="shared" si="544"/>
        <v>22.65679615239798</v>
      </c>
      <c r="O1577" s="29">
        <f t="shared" si="545"/>
        <v>878.49776840728771</v>
      </c>
      <c r="P1577" s="37">
        <f>MATCH(O1577,LORDetail!$B$932:$B$1859,1)</f>
        <v>18</v>
      </c>
      <c r="Q1577" s="37">
        <f>INDEX(LORDetail!$B$932:$B$1859,P1577)</f>
        <v>809</v>
      </c>
      <c r="R1577" s="37">
        <f>INDEX(LORDetail!$D$932:$D$1859,P1577)</f>
        <v>51.451793147384201</v>
      </c>
      <c r="S1577" s="37">
        <f>INDEX(LORDetail!$E$932:$E$1859,P1577)</f>
        <v>-2.5729285058292102</v>
      </c>
      <c r="T1577" s="37">
        <f>INDEX(LORDetail!$G$932:$G$1859,P1577)</f>
        <v>117.9387</v>
      </c>
      <c r="U1577">
        <f t="shared" si="546"/>
        <v>19</v>
      </c>
      <c r="V1577" s="37">
        <f>INDEX(LORDetail!$B$932:$B$1859,U1577)</f>
        <v>907</v>
      </c>
      <c r="W1577" s="37">
        <f>INDEX(LORDetail!$D$932:$D$1859,U1577)</f>
        <v>51.451779321352902</v>
      </c>
      <c r="X1577" s="37">
        <f>INDEX(LORDetail!$E$932:$E$1859,U1577)</f>
        <v>-2.5715256799312098</v>
      </c>
      <c r="Y1577" s="37">
        <f>INDEX(LORDetail!$G$932:$G$1859,U1577)</f>
        <v>117.8259</v>
      </c>
      <c r="Z1577">
        <f t="shared" si="547"/>
        <v>98</v>
      </c>
      <c r="AA1577" s="29">
        <f t="shared" si="548"/>
        <v>69.497768407287708</v>
      </c>
      <c r="AB1577">
        <f t="shared" si="549"/>
        <v>0.70916090211518068</v>
      </c>
      <c r="AC1577" s="32">
        <f t="shared" si="550"/>
        <v>51.451783342503376</v>
      </c>
      <c r="AD1577" s="32">
        <f t="shared" si="551"/>
        <v>-2.5719336765498739</v>
      </c>
      <c r="AE1577" s="34">
        <f t="shared" si="552"/>
        <v>117.85870665024142</v>
      </c>
      <c r="AF1577" s="36" t="str">
        <f t="shared" si="538"/>
        <v>RDNGSTN</v>
      </c>
      <c r="AG1577" s="36" t="str">
        <f t="shared" si="539"/>
        <v>PADTON</v>
      </c>
      <c r="AH1577" s="36">
        <f t="shared" si="536"/>
        <v>72</v>
      </c>
      <c r="AI1577" s="42">
        <f t="shared" si="537"/>
        <v>878.4</v>
      </c>
      <c r="AJ1577" s="43">
        <f t="shared" si="532"/>
        <v>22.65679615239798</v>
      </c>
      <c r="AK1577" s="43">
        <f t="shared" si="533"/>
        <v>0.2086212354702289</v>
      </c>
      <c r="AL1577" s="36">
        <f t="shared" si="534"/>
        <v>51.451783342503376</v>
      </c>
      <c r="AM1577" s="36">
        <v>1</v>
      </c>
      <c r="AN1577" s="36">
        <f t="shared" si="535"/>
        <v>-2.5719336765498739</v>
      </c>
      <c r="AO1577" s="36">
        <v>4</v>
      </c>
      <c r="AP1577" s="42">
        <f>INT(AI1577/1000)*1000</f>
        <v>0</v>
      </c>
      <c r="AQ1577" s="42">
        <f>MOD(AI1577,1000)</f>
        <v>878.4</v>
      </c>
      <c r="AR1577" s="42">
        <f>MOD(AI1578,1000)-0.2+(AP1578-AP1577)</f>
        <v>901.19999999999993</v>
      </c>
    </row>
    <row r="1578" spans="1:44" x14ac:dyDescent="0.25">
      <c r="A1578" s="19" t="s">
        <v>1</v>
      </c>
      <c r="B1578" t="s">
        <v>0</v>
      </c>
      <c r="C1578">
        <v>73</v>
      </c>
      <c r="D1578" s="36">
        <f>MATCH(C1578,TrainRun!$AG$149:$AG$295,1)</f>
        <v>6</v>
      </c>
      <c r="E1578" s="36">
        <f>INT(INDEX(TrainRun!$AD$149:$AD$295,'By Second'!D1578))</f>
        <v>67</v>
      </c>
      <c r="F1578" s="36">
        <f>IF(E1578=0,0,INDEX(TrainRun!$AE$149:$AE$295,'By Second'!D1578))</f>
        <v>21.613689975046835</v>
      </c>
      <c r="G1578" s="36">
        <f>INDEX(TrainRun!$AF$149:$AF$295,'By Second'!D1578)</f>
        <v>767.27779916174711</v>
      </c>
      <c r="H1578">
        <f t="shared" si="540"/>
        <v>7</v>
      </c>
      <c r="I1578" s="36">
        <f>INT(INDEX(TrainRun!$AD$149:$AD$295,'By Second'!H1578))</f>
        <v>95</v>
      </c>
      <c r="J1578" s="36">
        <f>INDEX(TrainRun!$AE$149:$AE$295,'By Second'!H1578)</f>
        <v>27.455084568213245</v>
      </c>
      <c r="K1578">
        <f t="shared" si="541"/>
        <v>28</v>
      </c>
      <c r="L1578">
        <f t="shared" si="542"/>
        <v>5.8413945931664095</v>
      </c>
      <c r="M1578">
        <f t="shared" si="543"/>
        <v>0.2086212354702289</v>
      </c>
      <c r="N1578" s="32">
        <f t="shared" si="544"/>
        <v>22.865417387868209</v>
      </c>
      <c r="O1578" s="29">
        <f t="shared" si="545"/>
        <v>901.36318579515591</v>
      </c>
      <c r="P1578" s="37">
        <f>MATCH(O1578,LORDetail!$B$932:$B$1859,1)</f>
        <v>18</v>
      </c>
      <c r="Q1578" s="37">
        <f>INDEX(LORDetail!$B$932:$B$1859,P1578)</f>
        <v>809</v>
      </c>
      <c r="R1578" s="37">
        <f>INDEX(LORDetail!$D$932:$D$1859,P1578)</f>
        <v>51.451793147384201</v>
      </c>
      <c r="S1578" s="37">
        <f>INDEX(LORDetail!$E$932:$E$1859,P1578)</f>
        <v>-2.5729285058292102</v>
      </c>
      <c r="T1578" s="37">
        <f>INDEX(LORDetail!$G$932:$G$1859,P1578)</f>
        <v>117.9387</v>
      </c>
      <c r="U1578">
        <f t="shared" si="546"/>
        <v>19</v>
      </c>
      <c r="V1578" s="37">
        <f>INDEX(LORDetail!$B$932:$B$1859,U1578)</f>
        <v>907</v>
      </c>
      <c r="W1578" s="37">
        <f>INDEX(LORDetail!$D$932:$D$1859,U1578)</f>
        <v>51.451779321352902</v>
      </c>
      <c r="X1578" s="37">
        <f>INDEX(LORDetail!$E$932:$E$1859,U1578)</f>
        <v>-2.5715256799312098</v>
      </c>
      <c r="Y1578" s="37">
        <f>INDEX(LORDetail!$G$932:$G$1859,U1578)</f>
        <v>117.8259</v>
      </c>
      <c r="Z1578">
        <f t="shared" si="547"/>
        <v>98</v>
      </c>
      <c r="AA1578" s="29">
        <f t="shared" si="548"/>
        <v>92.363185795155914</v>
      </c>
      <c r="AB1578">
        <f t="shared" si="549"/>
        <v>0.94248148770567264</v>
      </c>
      <c r="AC1578" s="32">
        <f t="shared" si="550"/>
        <v>51.451780116605654</v>
      </c>
      <c r="AD1578" s="32">
        <f t="shared" si="551"/>
        <v>-2.5716063683898707</v>
      </c>
      <c r="AE1578" s="34">
        <f t="shared" si="552"/>
        <v>117.8323880881868</v>
      </c>
      <c r="AF1578" s="36" t="str">
        <f t="shared" si="538"/>
        <v>RDNGSTN</v>
      </c>
      <c r="AG1578" s="36" t="str">
        <f t="shared" si="539"/>
        <v>PADTON</v>
      </c>
      <c r="AH1578" s="36">
        <f t="shared" si="536"/>
        <v>73</v>
      </c>
      <c r="AI1578" s="42">
        <f t="shared" si="537"/>
        <v>901.4</v>
      </c>
      <c r="AJ1578" s="43">
        <f t="shared" si="532"/>
        <v>22.865417387868209</v>
      </c>
      <c r="AK1578" s="43">
        <f t="shared" si="533"/>
        <v>0.2086212354702289</v>
      </c>
      <c r="AL1578" s="36">
        <f t="shared" si="534"/>
        <v>51.451780116605654</v>
      </c>
      <c r="AM1578" s="36">
        <v>1</v>
      </c>
      <c r="AN1578" s="36">
        <f t="shared" si="535"/>
        <v>-2.5716063683898707</v>
      </c>
      <c r="AO1578" s="36">
        <v>4</v>
      </c>
      <c r="AP1578" s="42">
        <f>INT(AI1578/1000)*1000</f>
        <v>0</v>
      </c>
      <c r="AQ1578" s="42">
        <f>MOD(AI1578,1000)</f>
        <v>901.4</v>
      </c>
      <c r="AR1578" s="42">
        <f>MOD(AI1579,1000)-0.2+(AP1579-AP1578)</f>
        <v>924.19999999999993</v>
      </c>
    </row>
    <row r="1579" spans="1:44" x14ac:dyDescent="0.25">
      <c r="A1579" s="19" t="s">
        <v>1</v>
      </c>
      <c r="B1579" t="s">
        <v>0</v>
      </c>
      <c r="C1579">
        <v>74</v>
      </c>
      <c r="D1579" s="36">
        <f>MATCH(C1579,TrainRun!$AG$149:$AG$295,1)</f>
        <v>6</v>
      </c>
      <c r="E1579" s="36">
        <f>INT(INDEX(TrainRun!$AD$149:$AD$295,'By Second'!D1579))</f>
        <v>67</v>
      </c>
      <c r="F1579" s="36">
        <f>IF(E1579=0,0,INDEX(TrainRun!$AE$149:$AE$295,'By Second'!D1579))</f>
        <v>21.613689975046835</v>
      </c>
      <c r="G1579" s="36">
        <f>INDEX(TrainRun!$AF$149:$AF$295,'By Second'!D1579)</f>
        <v>767.27779916174711</v>
      </c>
      <c r="H1579">
        <f t="shared" si="540"/>
        <v>7</v>
      </c>
      <c r="I1579" s="36">
        <f>INT(INDEX(TrainRun!$AD$149:$AD$295,'By Second'!H1579))</f>
        <v>95</v>
      </c>
      <c r="J1579" s="36">
        <f>INDEX(TrainRun!$AE$149:$AE$295,'By Second'!H1579)</f>
        <v>27.455084568213245</v>
      </c>
      <c r="K1579">
        <f t="shared" si="541"/>
        <v>28</v>
      </c>
      <c r="L1579">
        <f t="shared" si="542"/>
        <v>5.8413945931664095</v>
      </c>
      <c r="M1579">
        <f t="shared" si="543"/>
        <v>0.2086212354702289</v>
      </c>
      <c r="N1579" s="32">
        <f t="shared" si="544"/>
        <v>23.074038623338438</v>
      </c>
      <c r="O1579" s="29">
        <f t="shared" si="545"/>
        <v>924.43722441849434</v>
      </c>
      <c r="P1579" s="37">
        <f>MATCH(O1579,LORDetail!$B$932:$B$1859,1)</f>
        <v>19</v>
      </c>
      <c r="Q1579" s="37">
        <f>INDEX(LORDetail!$B$932:$B$1859,P1579)</f>
        <v>907</v>
      </c>
      <c r="R1579" s="37">
        <f>INDEX(LORDetail!$D$932:$D$1859,P1579)</f>
        <v>51.451779321352902</v>
      </c>
      <c r="S1579" s="37">
        <f>INDEX(LORDetail!$E$932:$E$1859,P1579)</f>
        <v>-2.5715256799312098</v>
      </c>
      <c r="T1579" s="37">
        <f>INDEX(LORDetail!$G$932:$G$1859,P1579)</f>
        <v>117.8259</v>
      </c>
      <c r="U1579">
        <f t="shared" si="546"/>
        <v>20</v>
      </c>
      <c r="V1579" s="37">
        <f>INDEX(LORDetail!$B$932:$B$1859,U1579)</f>
        <v>993</v>
      </c>
      <c r="W1579" s="37">
        <f>INDEX(LORDetail!$D$932:$D$1859,U1579)</f>
        <v>51.451711735317801</v>
      </c>
      <c r="X1579" s="37">
        <f>INDEX(LORDetail!$E$932:$E$1859,U1579)</f>
        <v>-2.57028571664633</v>
      </c>
      <c r="Y1579" s="37">
        <f>INDEX(LORDetail!$G$932:$G$1859,U1579)</f>
        <v>117.7269</v>
      </c>
      <c r="Z1579">
        <f t="shared" si="547"/>
        <v>86</v>
      </c>
      <c r="AA1579" s="29">
        <f t="shared" si="548"/>
        <v>17.437224418494338</v>
      </c>
      <c r="AB1579">
        <f t="shared" si="549"/>
        <v>0.2027584234708644</v>
      </c>
      <c r="AC1579" s="32">
        <f t="shared" si="550"/>
        <v>51.451765617714976</v>
      </c>
      <c r="AD1579" s="32">
        <f t="shared" si="551"/>
        <v>-2.5712742669304061</v>
      </c>
      <c r="AE1579" s="34">
        <f t="shared" si="552"/>
        <v>117.80582691607638</v>
      </c>
      <c r="AF1579" s="36" t="str">
        <f t="shared" si="538"/>
        <v>RDNGSTN</v>
      </c>
      <c r="AG1579" s="36" t="str">
        <f t="shared" si="539"/>
        <v>PADTON</v>
      </c>
      <c r="AH1579" s="36">
        <f t="shared" si="536"/>
        <v>74</v>
      </c>
      <c r="AI1579" s="42">
        <f t="shared" si="537"/>
        <v>924.4</v>
      </c>
      <c r="AJ1579" s="43">
        <f t="shared" si="532"/>
        <v>23.074038623338438</v>
      </c>
      <c r="AK1579" s="43">
        <f t="shared" si="533"/>
        <v>0.2086212354702289</v>
      </c>
      <c r="AL1579" s="36">
        <f t="shared" si="534"/>
        <v>51.451765617714976</v>
      </c>
      <c r="AM1579" s="36">
        <v>1</v>
      </c>
      <c r="AN1579" s="36">
        <f t="shared" si="535"/>
        <v>-2.5712742669304061</v>
      </c>
      <c r="AO1579" s="36">
        <v>4</v>
      </c>
      <c r="AP1579" s="42">
        <f>INT(AI1579/1000)*1000</f>
        <v>0</v>
      </c>
      <c r="AQ1579" s="42">
        <f>MOD(AI1579,1000)</f>
        <v>924.4</v>
      </c>
      <c r="AR1579" s="42">
        <f>MOD(AI1580,1000)-0.2+(AP1580-AP1579)</f>
        <v>947.59999999999991</v>
      </c>
    </row>
    <row r="1580" spans="1:44" x14ac:dyDescent="0.25">
      <c r="A1580" s="19" t="s">
        <v>1</v>
      </c>
      <c r="B1580" t="s">
        <v>0</v>
      </c>
      <c r="C1580">
        <v>75</v>
      </c>
      <c r="D1580" s="36">
        <f>MATCH(C1580,TrainRun!$AG$149:$AG$295,1)</f>
        <v>6</v>
      </c>
      <c r="E1580" s="36">
        <f>INT(INDEX(TrainRun!$AD$149:$AD$295,'By Second'!D1580))</f>
        <v>67</v>
      </c>
      <c r="F1580" s="36">
        <f>IF(E1580=0,0,INDEX(TrainRun!$AE$149:$AE$295,'By Second'!D1580))</f>
        <v>21.613689975046835</v>
      </c>
      <c r="G1580" s="36">
        <f>INDEX(TrainRun!$AF$149:$AF$295,'By Second'!D1580)</f>
        <v>767.27779916174711</v>
      </c>
      <c r="H1580">
        <f t="shared" si="540"/>
        <v>7</v>
      </c>
      <c r="I1580" s="36">
        <f>INT(INDEX(TrainRun!$AD$149:$AD$295,'By Second'!H1580))</f>
        <v>95</v>
      </c>
      <c r="J1580" s="36">
        <f>INDEX(TrainRun!$AE$149:$AE$295,'By Second'!H1580)</f>
        <v>27.455084568213245</v>
      </c>
      <c r="K1580">
        <f t="shared" si="541"/>
        <v>28</v>
      </c>
      <c r="L1580">
        <f t="shared" si="542"/>
        <v>5.8413945931664095</v>
      </c>
      <c r="M1580">
        <f t="shared" si="543"/>
        <v>0.2086212354702289</v>
      </c>
      <c r="N1580" s="32">
        <f t="shared" si="544"/>
        <v>23.282659858808668</v>
      </c>
      <c r="O1580" s="29">
        <f t="shared" si="545"/>
        <v>947.71988427730298</v>
      </c>
      <c r="P1580" s="37">
        <f>MATCH(O1580,LORDetail!$B$932:$B$1859,1)</f>
        <v>19</v>
      </c>
      <c r="Q1580" s="37">
        <f>INDEX(LORDetail!$B$932:$B$1859,P1580)</f>
        <v>907</v>
      </c>
      <c r="R1580" s="37">
        <f>INDEX(LORDetail!$D$932:$D$1859,P1580)</f>
        <v>51.451779321352902</v>
      </c>
      <c r="S1580" s="37">
        <f>INDEX(LORDetail!$E$932:$E$1859,P1580)</f>
        <v>-2.5715256799312098</v>
      </c>
      <c r="T1580" s="37">
        <f>INDEX(LORDetail!$G$932:$G$1859,P1580)</f>
        <v>117.8259</v>
      </c>
      <c r="U1580">
        <f t="shared" si="546"/>
        <v>20</v>
      </c>
      <c r="V1580" s="37">
        <f>INDEX(LORDetail!$B$932:$B$1859,U1580)</f>
        <v>993</v>
      </c>
      <c r="W1580" s="37">
        <f>INDEX(LORDetail!$D$932:$D$1859,U1580)</f>
        <v>51.451711735317801</v>
      </c>
      <c r="X1580" s="37">
        <f>INDEX(LORDetail!$E$932:$E$1859,U1580)</f>
        <v>-2.57028571664633</v>
      </c>
      <c r="Y1580" s="37">
        <f>INDEX(LORDetail!$G$932:$G$1859,U1580)</f>
        <v>117.7269</v>
      </c>
      <c r="Z1580">
        <f t="shared" si="547"/>
        <v>86</v>
      </c>
      <c r="AA1580" s="29">
        <f t="shared" si="548"/>
        <v>40.719884277302981</v>
      </c>
      <c r="AB1580">
        <f t="shared" si="549"/>
        <v>0.47348702648026725</v>
      </c>
      <c r="AC1580" s="32">
        <f t="shared" si="550"/>
        <v>51.451747320242113</v>
      </c>
      <c r="AD1580" s="32">
        <f t="shared" si="551"/>
        <v>-2.5709385734025072</v>
      </c>
      <c r="AE1580" s="34">
        <f t="shared" si="552"/>
        <v>117.77902478437845</v>
      </c>
      <c r="AF1580" s="36" t="str">
        <f t="shared" si="538"/>
        <v>RDNGSTN</v>
      </c>
      <c r="AG1580" s="36" t="str">
        <f t="shared" si="539"/>
        <v>PADTON</v>
      </c>
      <c r="AH1580" s="36">
        <f t="shared" si="536"/>
        <v>75</v>
      </c>
      <c r="AI1580" s="42">
        <f t="shared" si="537"/>
        <v>947.8</v>
      </c>
      <c r="AJ1580" s="43">
        <f t="shared" si="532"/>
        <v>23.282659858808668</v>
      </c>
      <c r="AK1580" s="43">
        <f t="shared" si="533"/>
        <v>0.2086212354702289</v>
      </c>
      <c r="AL1580" s="36">
        <f t="shared" si="534"/>
        <v>51.451747320242113</v>
      </c>
      <c r="AM1580" s="36">
        <v>1</v>
      </c>
      <c r="AN1580" s="36">
        <f t="shared" si="535"/>
        <v>-2.5709385734025072</v>
      </c>
      <c r="AO1580" s="36">
        <v>4</v>
      </c>
      <c r="AP1580" s="42">
        <f>INT(AI1580/1000)*1000</f>
        <v>0</v>
      </c>
      <c r="AQ1580" s="42">
        <f>MOD(AI1580,1000)</f>
        <v>947.8</v>
      </c>
      <c r="AR1580" s="42">
        <f>MOD(AI1581,1000)-0.2+(AP1581-AP1580)</f>
        <v>971</v>
      </c>
    </row>
    <row r="1581" spans="1:44" x14ac:dyDescent="0.25">
      <c r="A1581" s="19" t="s">
        <v>1</v>
      </c>
      <c r="B1581" t="s">
        <v>0</v>
      </c>
      <c r="C1581">
        <v>76</v>
      </c>
      <c r="D1581" s="36">
        <f>MATCH(C1581,TrainRun!$AG$149:$AG$295,1)</f>
        <v>6</v>
      </c>
      <c r="E1581" s="36">
        <f>INT(INDEX(TrainRun!$AD$149:$AD$295,'By Second'!D1581))</f>
        <v>67</v>
      </c>
      <c r="F1581" s="36">
        <f>IF(E1581=0,0,INDEX(TrainRun!$AE$149:$AE$295,'By Second'!D1581))</f>
        <v>21.613689975046835</v>
      </c>
      <c r="G1581" s="36">
        <f>INDEX(TrainRun!$AF$149:$AF$295,'By Second'!D1581)</f>
        <v>767.27779916174711</v>
      </c>
      <c r="H1581">
        <f t="shared" si="540"/>
        <v>7</v>
      </c>
      <c r="I1581" s="36">
        <f>INT(INDEX(TrainRun!$AD$149:$AD$295,'By Second'!H1581))</f>
        <v>95</v>
      </c>
      <c r="J1581" s="36">
        <f>INDEX(TrainRun!$AE$149:$AE$295,'By Second'!H1581)</f>
        <v>27.455084568213245</v>
      </c>
      <c r="K1581">
        <f t="shared" si="541"/>
        <v>28</v>
      </c>
      <c r="L1581">
        <f t="shared" si="542"/>
        <v>5.8413945931664095</v>
      </c>
      <c r="M1581">
        <f t="shared" si="543"/>
        <v>0.2086212354702289</v>
      </c>
      <c r="N1581" s="32">
        <f t="shared" si="544"/>
        <v>23.491281094278897</v>
      </c>
      <c r="O1581" s="29">
        <f t="shared" si="545"/>
        <v>971.21116537158184</v>
      </c>
      <c r="P1581" s="37">
        <f>MATCH(O1581,LORDetail!$B$932:$B$1859,1)</f>
        <v>19</v>
      </c>
      <c r="Q1581" s="37">
        <f>INDEX(LORDetail!$B$932:$B$1859,P1581)</f>
        <v>907</v>
      </c>
      <c r="R1581" s="37">
        <f>INDEX(LORDetail!$D$932:$D$1859,P1581)</f>
        <v>51.451779321352902</v>
      </c>
      <c r="S1581" s="37">
        <f>INDEX(LORDetail!$E$932:$E$1859,P1581)</f>
        <v>-2.5715256799312098</v>
      </c>
      <c r="T1581" s="37">
        <f>INDEX(LORDetail!$G$932:$G$1859,P1581)</f>
        <v>117.8259</v>
      </c>
      <c r="U1581">
        <f t="shared" si="546"/>
        <v>20</v>
      </c>
      <c r="V1581" s="37">
        <f>INDEX(LORDetail!$B$932:$B$1859,U1581)</f>
        <v>993</v>
      </c>
      <c r="W1581" s="37">
        <f>INDEX(LORDetail!$D$932:$D$1859,U1581)</f>
        <v>51.451711735317801</v>
      </c>
      <c r="X1581" s="37">
        <f>INDEX(LORDetail!$E$932:$E$1859,U1581)</f>
        <v>-2.57028571664633</v>
      </c>
      <c r="Y1581" s="37">
        <f>INDEX(LORDetail!$G$932:$G$1859,U1581)</f>
        <v>117.7269</v>
      </c>
      <c r="Z1581">
        <f t="shared" si="547"/>
        <v>86</v>
      </c>
      <c r="AA1581" s="29">
        <f t="shared" si="548"/>
        <v>64.211165371581842</v>
      </c>
      <c r="AB1581">
        <f t="shared" si="549"/>
        <v>0.74664145780909119</v>
      </c>
      <c r="AC1581" s="32">
        <f t="shared" si="550"/>
        <v>51.451728858817127</v>
      </c>
      <c r="AD1581" s="32">
        <f t="shared" si="551"/>
        <v>-2.5705998719365573</v>
      </c>
      <c r="AE1581" s="34">
        <f t="shared" si="552"/>
        <v>117.7519824956769</v>
      </c>
      <c r="AF1581" s="36" t="str">
        <f t="shared" si="538"/>
        <v>RDNGSTN</v>
      </c>
      <c r="AG1581" s="36" t="str">
        <f t="shared" si="539"/>
        <v>PADTON</v>
      </c>
      <c r="AH1581" s="36">
        <f t="shared" si="536"/>
        <v>76</v>
      </c>
      <c r="AI1581" s="42">
        <f t="shared" si="537"/>
        <v>971.2</v>
      </c>
      <c r="AJ1581" s="43">
        <f t="shared" si="532"/>
        <v>23.491281094278897</v>
      </c>
      <c r="AK1581" s="43">
        <f t="shared" si="533"/>
        <v>0.2086212354702289</v>
      </c>
      <c r="AL1581" s="36">
        <f t="shared" si="534"/>
        <v>51.451728858817127</v>
      </c>
      <c r="AM1581" s="36">
        <v>1</v>
      </c>
      <c r="AN1581" s="36">
        <f t="shared" si="535"/>
        <v>-2.5705998719365573</v>
      </c>
      <c r="AO1581" s="36">
        <v>4</v>
      </c>
      <c r="AP1581" s="42">
        <f>INT(AI1581/1000)*1000</f>
        <v>0</v>
      </c>
      <c r="AQ1581" s="42">
        <f>MOD(AI1581,1000)</f>
        <v>971.2</v>
      </c>
      <c r="AR1581" s="42">
        <f>MOD(AI1582,1000)-0.2+(AP1582-AP1581)</f>
        <v>994.8</v>
      </c>
    </row>
    <row r="1582" spans="1:44" x14ac:dyDescent="0.25">
      <c r="A1582" s="19" t="s">
        <v>1</v>
      </c>
      <c r="B1582" t="s">
        <v>0</v>
      </c>
      <c r="C1582">
        <v>77</v>
      </c>
      <c r="D1582" s="36">
        <f>MATCH(C1582,TrainRun!$AG$149:$AG$295,1)</f>
        <v>6</v>
      </c>
      <c r="E1582" s="36">
        <f>INT(INDEX(TrainRun!$AD$149:$AD$295,'By Second'!D1582))</f>
        <v>67</v>
      </c>
      <c r="F1582" s="36">
        <f>IF(E1582=0,0,INDEX(TrainRun!$AE$149:$AE$295,'By Second'!D1582))</f>
        <v>21.613689975046835</v>
      </c>
      <c r="G1582" s="36">
        <f>INDEX(TrainRun!$AF$149:$AF$295,'By Second'!D1582)</f>
        <v>767.27779916174711</v>
      </c>
      <c r="H1582">
        <f t="shared" si="540"/>
        <v>7</v>
      </c>
      <c r="I1582" s="36">
        <f>INT(INDEX(TrainRun!$AD$149:$AD$295,'By Second'!H1582))</f>
        <v>95</v>
      </c>
      <c r="J1582" s="36">
        <f>INDEX(TrainRun!$AE$149:$AE$295,'By Second'!H1582)</f>
        <v>27.455084568213245</v>
      </c>
      <c r="K1582">
        <f t="shared" si="541"/>
        <v>28</v>
      </c>
      <c r="L1582">
        <f t="shared" si="542"/>
        <v>5.8413945931664095</v>
      </c>
      <c r="M1582">
        <f t="shared" si="543"/>
        <v>0.2086212354702289</v>
      </c>
      <c r="N1582" s="32">
        <f t="shared" si="544"/>
        <v>23.699902329749126</v>
      </c>
      <c r="O1582" s="29">
        <f t="shared" si="545"/>
        <v>994.91106770133092</v>
      </c>
      <c r="P1582" s="37">
        <f>MATCH(O1582,LORDetail!$B$932:$B$1859,1)</f>
        <v>20</v>
      </c>
      <c r="Q1582" s="37">
        <f>INDEX(LORDetail!$B$932:$B$1859,P1582)</f>
        <v>993</v>
      </c>
      <c r="R1582" s="37">
        <f>INDEX(LORDetail!$D$932:$D$1859,P1582)</f>
        <v>51.451711735317801</v>
      </c>
      <c r="S1582" s="37">
        <f>INDEX(LORDetail!$E$932:$E$1859,P1582)</f>
        <v>-2.57028571664633</v>
      </c>
      <c r="T1582" s="37">
        <f>INDEX(LORDetail!$G$932:$G$1859,P1582)</f>
        <v>117.7269</v>
      </c>
      <c r="U1582">
        <f t="shared" si="546"/>
        <v>21</v>
      </c>
      <c r="V1582" s="37">
        <f>INDEX(LORDetail!$B$932:$B$1859,U1582)</f>
        <v>1125</v>
      </c>
      <c r="W1582" s="37">
        <f>INDEX(LORDetail!$D$932:$D$1859,U1582)</f>
        <v>51.451403342329478</v>
      </c>
      <c r="X1582" s="37">
        <f>INDEX(LORDetail!$E$932:$E$1859,U1582)</f>
        <v>-2.5684433085790221</v>
      </c>
      <c r="Y1582" s="37">
        <f>INDEX(LORDetail!$G$932:$G$1859,U1582)</f>
        <v>117.575</v>
      </c>
      <c r="Z1582">
        <f t="shared" si="547"/>
        <v>132</v>
      </c>
      <c r="AA1582" s="29">
        <f t="shared" si="548"/>
        <v>1.9110677013309214</v>
      </c>
      <c r="AB1582">
        <f t="shared" si="549"/>
        <v>1.4477785616143345E-2</v>
      </c>
      <c r="AC1582" s="32">
        <f t="shared" si="550"/>
        <v>51.45170727047023</v>
      </c>
      <c r="AD1582" s="32">
        <f t="shared" si="551"/>
        <v>-2.5702590426573142</v>
      </c>
      <c r="AE1582" s="34">
        <f t="shared" si="552"/>
        <v>117.7247008243649</v>
      </c>
      <c r="AF1582" s="36" t="str">
        <f t="shared" si="538"/>
        <v>RDNGSTN</v>
      </c>
      <c r="AG1582" s="36" t="str">
        <f t="shared" si="539"/>
        <v>PADTON</v>
      </c>
      <c r="AH1582" s="36">
        <f t="shared" si="536"/>
        <v>77</v>
      </c>
      <c r="AI1582" s="42">
        <f t="shared" si="537"/>
        <v>995</v>
      </c>
      <c r="AJ1582" s="43">
        <f t="shared" si="532"/>
        <v>23.699902329749126</v>
      </c>
      <c r="AK1582" s="43">
        <f t="shared" si="533"/>
        <v>0.2086212354702289</v>
      </c>
      <c r="AL1582" s="36">
        <f t="shared" si="534"/>
        <v>51.45170727047023</v>
      </c>
      <c r="AM1582" s="36">
        <v>1</v>
      </c>
      <c r="AN1582" s="36">
        <f t="shared" si="535"/>
        <v>-2.5702590426573142</v>
      </c>
      <c r="AO1582" s="36">
        <v>4</v>
      </c>
      <c r="AP1582" s="42">
        <f>INT(AI1582/1000)*1000</f>
        <v>0</v>
      </c>
      <c r="AQ1582" s="42">
        <f>MOD(AI1582,1000)</f>
        <v>995</v>
      </c>
      <c r="AR1582" s="42">
        <f>MOD(AI1583,1000)-0.2+(AP1583-AP1582)</f>
        <v>1018.5999999999999</v>
      </c>
    </row>
    <row r="1583" spans="1:44" x14ac:dyDescent="0.25">
      <c r="A1583" s="19" t="s">
        <v>1</v>
      </c>
      <c r="B1583" t="s">
        <v>0</v>
      </c>
      <c r="C1583">
        <v>78</v>
      </c>
      <c r="D1583" s="36">
        <f>MATCH(C1583,TrainRun!$AG$149:$AG$295,1)</f>
        <v>6</v>
      </c>
      <c r="E1583" s="36">
        <f>INT(INDEX(TrainRun!$AD$149:$AD$295,'By Second'!D1583))</f>
        <v>67</v>
      </c>
      <c r="F1583" s="36">
        <f>IF(E1583=0,0,INDEX(TrainRun!$AE$149:$AE$295,'By Second'!D1583))</f>
        <v>21.613689975046835</v>
      </c>
      <c r="G1583" s="36">
        <f>INDEX(TrainRun!$AF$149:$AF$295,'By Second'!D1583)</f>
        <v>767.27779916174711</v>
      </c>
      <c r="H1583">
        <f t="shared" si="540"/>
        <v>7</v>
      </c>
      <c r="I1583" s="36">
        <f>INT(INDEX(TrainRun!$AD$149:$AD$295,'By Second'!H1583))</f>
        <v>95</v>
      </c>
      <c r="J1583" s="36">
        <f>INDEX(TrainRun!$AE$149:$AE$295,'By Second'!H1583)</f>
        <v>27.455084568213245</v>
      </c>
      <c r="K1583">
        <f t="shared" si="541"/>
        <v>28</v>
      </c>
      <c r="L1583">
        <f t="shared" si="542"/>
        <v>5.8413945931664095</v>
      </c>
      <c r="M1583">
        <f t="shared" si="543"/>
        <v>0.2086212354702289</v>
      </c>
      <c r="N1583" s="32">
        <f t="shared" si="544"/>
        <v>23.908523565219355</v>
      </c>
      <c r="O1583" s="29">
        <f t="shared" si="545"/>
        <v>1018.8195912665503</v>
      </c>
      <c r="P1583" s="37">
        <f>MATCH(O1583,LORDetail!$B$932:$B$1859,1)</f>
        <v>20</v>
      </c>
      <c r="Q1583" s="37">
        <f>INDEX(LORDetail!$B$932:$B$1859,P1583)</f>
        <v>993</v>
      </c>
      <c r="R1583" s="37">
        <f>INDEX(LORDetail!$D$932:$D$1859,P1583)</f>
        <v>51.451711735317801</v>
      </c>
      <c r="S1583" s="37">
        <f>INDEX(LORDetail!$E$932:$E$1859,P1583)</f>
        <v>-2.57028571664633</v>
      </c>
      <c r="T1583" s="37">
        <f>INDEX(LORDetail!$G$932:$G$1859,P1583)</f>
        <v>117.7269</v>
      </c>
      <c r="U1583">
        <f t="shared" si="546"/>
        <v>21</v>
      </c>
      <c r="V1583" s="37">
        <f>INDEX(LORDetail!$B$932:$B$1859,U1583)</f>
        <v>1125</v>
      </c>
      <c r="W1583" s="37">
        <f>INDEX(LORDetail!$D$932:$D$1859,U1583)</f>
        <v>51.451403342329478</v>
      </c>
      <c r="X1583" s="37">
        <f>INDEX(LORDetail!$E$932:$E$1859,U1583)</f>
        <v>-2.5684433085790221</v>
      </c>
      <c r="Y1583" s="37">
        <f>INDEX(LORDetail!$G$932:$G$1859,U1583)</f>
        <v>117.575</v>
      </c>
      <c r="Z1583">
        <f t="shared" si="547"/>
        <v>132</v>
      </c>
      <c r="AA1583" s="29">
        <f t="shared" si="548"/>
        <v>25.819591266550333</v>
      </c>
      <c r="AB1583">
        <f t="shared" si="549"/>
        <v>0.19560296414053283</v>
      </c>
      <c r="AC1583" s="32">
        <f t="shared" si="550"/>
        <v>51.451651412735167</v>
      </c>
      <c r="AD1583" s="32">
        <f t="shared" si="551"/>
        <v>-2.5699253361672083</v>
      </c>
      <c r="AE1583" s="34">
        <f t="shared" si="552"/>
        <v>117.69718790974706</v>
      </c>
      <c r="AF1583" s="36" t="str">
        <f t="shared" si="538"/>
        <v>RDNGSTN</v>
      </c>
      <c r="AG1583" s="36" t="str">
        <f t="shared" si="539"/>
        <v>PADTON</v>
      </c>
      <c r="AH1583" s="36">
        <f t="shared" si="536"/>
        <v>78</v>
      </c>
      <c r="AI1583" s="42">
        <f t="shared" si="537"/>
        <v>1018.8</v>
      </c>
      <c r="AJ1583" s="43">
        <f t="shared" si="532"/>
        <v>23.908523565219355</v>
      </c>
      <c r="AK1583" s="43">
        <f t="shared" si="533"/>
        <v>0.2086212354702289</v>
      </c>
      <c r="AL1583" s="36">
        <f t="shared" si="534"/>
        <v>51.451651412735167</v>
      </c>
      <c r="AM1583" s="36">
        <v>1</v>
      </c>
      <c r="AN1583" s="36">
        <f t="shared" si="535"/>
        <v>-2.5699253361672083</v>
      </c>
      <c r="AO1583" s="36">
        <v>4</v>
      </c>
      <c r="AP1583" s="42">
        <f>INT(AI1583/1000)*1000</f>
        <v>1000</v>
      </c>
      <c r="AQ1583" s="42">
        <f>MOD(AI1583,1000)</f>
        <v>18.799999999999955</v>
      </c>
      <c r="AR1583" s="42">
        <f>MOD(AI1584,1000)-0.2+(AP1584-AP1583)</f>
        <v>42.8</v>
      </c>
    </row>
    <row r="1584" spans="1:44" x14ac:dyDescent="0.25">
      <c r="A1584" s="19" t="s">
        <v>1</v>
      </c>
      <c r="B1584" t="s">
        <v>0</v>
      </c>
      <c r="C1584">
        <v>79</v>
      </c>
      <c r="D1584" s="36">
        <f>MATCH(C1584,TrainRun!$AG$149:$AG$295,1)</f>
        <v>6</v>
      </c>
      <c r="E1584" s="36">
        <f>INT(INDEX(TrainRun!$AD$149:$AD$295,'By Second'!D1584))</f>
        <v>67</v>
      </c>
      <c r="F1584" s="36">
        <f>IF(E1584=0,0,INDEX(TrainRun!$AE$149:$AE$295,'By Second'!D1584))</f>
        <v>21.613689975046835</v>
      </c>
      <c r="G1584" s="36">
        <f>INDEX(TrainRun!$AF$149:$AF$295,'By Second'!D1584)</f>
        <v>767.27779916174711</v>
      </c>
      <c r="H1584">
        <f t="shared" si="540"/>
        <v>7</v>
      </c>
      <c r="I1584" s="36">
        <f>INT(INDEX(TrainRun!$AD$149:$AD$295,'By Second'!H1584))</f>
        <v>95</v>
      </c>
      <c r="J1584" s="36">
        <f>INDEX(TrainRun!$AE$149:$AE$295,'By Second'!H1584)</f>
        <v>27.455084568213245</v>
      </c>
      <c r="K1584">
        <f t="shared" si="541"/>
        <v>28</v>
      </c>
      <c r="L1584">
        <f t="shared" si="542"/>
        <v>5.8413945931664095</v>
      </c>
      <c r="M1584">
        <f t="shared" si="543"/>
        <v>0.2086212354702289</v>
      </c>
      <c r="N1584" s="32">
        <f t="shared" si="544"/>
        <v>24.117144800689584</v>
      </c>
      <c r="O1584" s="29">
        <f t="shared" si="545"/>
        <v>1042.93673606724</v>
      </c>
      <c r="P1584" s="37">
        <f>MATCH(O1584,LORDetail!$B$932:$B$1859,1)</f>
        <v>20</v>
      </c>
      <c r="Q1584" s="37">
        <f>INDEX(LORDetail!$B$932:$B$1859,P1584)</f>
        <v>993</v>
      </c>
      <c r="R1584" s="37">
        <f>INDEX(LORDetail!$D$932:$D$1859,P1584)</f>
        <v>51.451711735317801</v>
      </c>
      <c r="S1584" s="37">
        <f>INDEX(LORDetail!$E$932:$E$1859,P1584)</f>
        <v>-2.57028571664633</v>
      </c>
      <c r="T1584" s="37">
        <f>INDEX(LORDetail!$G$932:$G$1859,P1584)</f>
        <v>117.7269</v>
      </c>
      <c r="U1584">
        <f t="shared" si="546"/>
        <v>21</v>
      </c>
      <c r="V1584" s="37">
        <f>INDEX(LORDetail!$B$932:$B$1859,U1584)</f>
        <v>1125</v>
      </c>
      <c r="W1584" s="37">
        <f>INDEX(LORDetail!$D$932:$D$1859,U1584)</f>
        <v>51.451403342329478</v>
      </c>
      <c r="X1584" s="37">
        <f>INDEX(LORDetail!$E$932:$E$1859,U1584)</f>
        <v>-2.5684433085790221</v>
      </c>
      <c r="Y1584" s="37">
        <f>INDEX(LORDetail!$G$932:$G$1859,U1584)</f>
        <v>117.575</v>
      </c>
      <c r="Z1584">
        <f t="shared" si="547"/>
        <v>132</v>
      </c>
      <c r="AA1584" s="29">
        <f t="shared" si="548"/>
        <v>49.936736067239963</v>
      </c>
      <c r="AB1584">
        <f t="shared" si="549"/>
        <v>0.37830860656999971</v>
      </c>
      <c r="AC1584" s="32">
        <f t="shared" si="550"/>
        <v>51.451595067596109</v>
      </c>
      <c r="AD1584" s="32">
        <f t="shared" si="551"/>
        <v>-2.5695887178176533</v>
      </c>
      <c r="AE1584" s="34">
        <f t="shared" si="552"/>
        <v>117.66943492266202</v>
      </c>
      <c r="AF1584" s="36" t="str">
        <f t="shared" si="538"/>
        <v>RDNGSTN</v>
      </c>
      <c r="AG1584" s="36" t="str">
        <f t="shared" si="539"/>
        <v>PADTON</v>
      </c>
      <c r="AH1584" s="36">
        <f t="shared" si="536"/>
        <v>79</v>
      </c>
      <c r="AI1584" s="42">
        <f t="shared" si="537"/>
        <v>1043</v>
      </c>
      <c r="AJ1584" s="43">
        <f t="shared" si="532"/>
        <v>24.117144800689584</v>
      </c>
      <c r="AK1584" s="43">
        <f t="shared" si="533"/>
        <v>0.2086212354702289</v>
      </c>
      <c r="AL1584" s="36">
        <f t="shared" si="534"/>
        <v>51.451595067596109</v>
      </c>
      <c r="AM1584" s="36">
        <v>1</v>
      </c>
      <c r="AN1584" s="36">
        <f t="shared" si="535"/>
        <v>-2.5695887178176533</v>
      </c>
      <c r="AO1584" s="36">
        <v>4</v>
      </c>
      <c r="AP1584" s="42">
        <f>INT(AI1584/1000)*1000</f>
        <v>1000</v>
      </c>
      <c r="AQ1584" s="42">
        <f>MOD(AI1584,1000)</f>
        <v>43</v>
      </c>
      <c r="AR1584" s="42">
        <f>MOD(AI1585,1000)-0.2+(AP1585-AP1584)</f>
        <v>67.000000000000043</v>
      </c>
    </row>
    <row r="1585" spans="1:44" x14ac:dyDescent="0.25">
      <c r="A1585" s="19" t="s">
        <v>1</v>
      </c>
      <c r="B1585" t="s">
        <v>0</v>
      </c>
      <c r="C1585">
        <v>80</v>
      </c>
      <c r="D1585" s="36">
        <f>MATCH(C1585,TrainRun!$AG$149:$AG$295,1)</f>
        <v>6</v>
      </c>
      <c r="E1585" s="36">
        <f>INT(INDEX(TrainRun!$AD$149:$AD$295,'By Second'!D1585))</f>
        <v>67</v>
      </c>
      <c r="F1585" s="36">
        <f>IF(E1585=0,0,INDEX(TrainRun!$AE$149:$AE$295,'By Second'!D1585))</f>
        <v>21.613689975046835</v>
      </c>
      <c r="G1585" s="36">
        <f>INDEX(TrainRun!$AF$149:$AF$295,'By Second'!D1585)</f>
        <v>767.27779916174711</v>
      </c>
      <c r="H1585">
        <f t="shared" si="540"/>
        <v>7</v>
      </c>
      <c r="I1585" s="36">
        <f>INT(INDEX(TrainRun!$AD$149:$AD$295,'By Second'!H1585))</f>
        <v>95</v>
      </c>
      <c r="J1585" s="36">
        <f>INDEX(TrainRun!$AE$149:$AE$295,'By Second'!H1585)</f>
        <v>27.455084568213245</v>
      </c>
      <c r="K1585">
        <f t="shared" si="541"/>
        <v>28</v>
      </c>
      <c r="L1585">
        <f t="shared" si="542"/>
        <v>5.8413945931664095</v>
      </c>
      <c r="M1585">
        <f t="shared" si="543"/>
        <v>0.2086212354702289</v>
      </c>
      <c r="N1585" s="32">
        <f t="shared" si="544"/>
        <v>24.325766036159813</v>
      </c>
      <c r="O1585" s="29">
        <f t="shared" si="545"/>
        <v>1067.2625021033998</v>
      </c>
      <c r="P1585" s="37">
        <f>MATCH(O1585,LORDetail!$B$932:$B$1859,1)</f>
        <v>20</v>
      </c>
      <c r="Q1585" s="37">
        <f>INDEX(LORDetail!$B$932:$B$1859,P1585)</f>
        <v>993</v>
      </c>
      <c r="R1585" s="37">
        <f>INDEX(LORDetail!$D$932:$D$1859,P1585)</f>
        <v>51.451711735317801</v>
      </c>
      <c r="S1585" s="37">
        <f>INDEX(LORDetail!$E$932:$E$1859,P1585)</f>
        <v>-2.57028571664633</v>
      </c>
      <c r="T1585" s="37">
        <f>INDEX(LORDetail!$G$932:$G$1859,P1585)</f>
        <v>117.7269</v>
      </c>
      <c r="U1585">
        <f t="shared" si="546"/>
        <v>21</v>
      </c>
      <c r="V1585" s="37">
        <f>INDEX(LORDetail!$B$932:$B$1859,U1585)</f>
        <v>1125</v>
      </c>
      <c r="W1585" s="37">
        <f>INDEX(LORDetail!$D$932:$D$1859,U1585)</f>
        <v>51.451403342329478</v>
      </c>
      <c r="X1585" s="37">
        <f>INDEX(LORDetail!$E$932:$E$1859,U1585)</f>
        <v>-2.5684433085790221</v>
      </c>
      <c r="Y1585" s="37">
        <f>INDEX(LORDetail!$G$932:$G$1859,U1585)</f>
        <v>117.575</v>
      </c>
      <c r="Z1585">
        <f t="shared" si="547"/>
        <v>132</v>
      </c>
      <c r="AA1585" s="29">
        <f t="shared" si="548"/>
        <v>74.262502103399811</v>
      </c>
      <c r="AB1585">
        <f t="shared" si="549"/>
        <v>0.56259471290454399</v>
      </c>
      <c r="AC1585" s="32">
        <f t="shared" si="550"/>
        <v>51.451538235053071</v>
      </c>
      <c r="AD1585" s="32">
        <f t="shared" si="551"/>
        <v>-2.5692491876086501</v>
      </c>
      <c r="AE1585" s="34">
        <f t="shared" si="552"/>
        <v>117.6414418631098</v>
      </c>
      <c r="AF1585" s="36" t="str">
        <f t="shared" si="538"/>
        <v>RDNGSTN</v>
      </c>
      <c r="AG1585" s="36" t="str">
        <f t="shared" si="539"/>
        <v>PADTON</v>
      </c>
      <c r="AH1585" s="36">
        <f t="shared" si="536"/>
        <v>80</v>
      </c>
      <c r="AI1585" s="42">
        <f t="shared" si="537"/>
        <v>1067.2</v>
      </c>
      <c r="AJ1585" s="43">
        <f t="shared" si="532"/>
        <v>24.325766036159813</v>
      </c>
      <c r="AK1585" s="43">
        <f t="shared" si="533"/>
        <v>0.2086212354702289</v>
      </c>
      <c r="AL1585" s="36">
        <f t="shared" si="534"/>
        <v>51.451538235053071</v>
      </c>
      <c r="AM1585" s="36">
        <v>1</v>
      </c>
      <c r="AN1585" s="36">
        <f t="shared" si="535"/>
        <v>-2.5692491876086501</v>
      </c>
      <c r="AO1585" s="36">
        <v>4</v>
      </c>
      <c r="AP1585" s="42">
        <f>INT(AI1585/1000)*1000</f>
        <v>1000</v>
      </c>
      <c r="AQ1585" s="42">
        <f>MOD(AI1585,1000)</f>
        <v>67.200000000000045</v>
      </c>
      <c r="AR1585" s="42">
        <f>MOD(AI1586,1000)-0.2+(AP1586-AP1585)</f>
        <v>91.599999999999952</v>
      </c>
    </row>
    <row r="1586" spans="1:44" x14ac:dyDescent="0.25">
      <c r="A1586" s="19" t="s">
        <v>1</v>
      </c>
      <c r="B1586" t="s">
        <v>0</v>
      </c>
      <c r="C1586">
        <v>81</v>
      </c>
      <c r="D1586" s="36">
        <f>MATCH(C1586,TrainRun!$AG$149:$AG$295,1)</f>
        <v>6</v>
      </c>
      <c r="E1586" s="36">
        <f>INT(INDEX(TrainRun!$AD$149:$AD$295,'By Second'!D1586))</f>
        <v>67</v>
      </c>
      <c r="F1586" s="36">
        <f>IF(E1586=0,0,INDEX(TrainRun!$AE$149:$AE$295,'By Second'!D1586))</f>
        <v>21.613689975046835</v>
      </c>
      <c r="G1586" s="36">
        <f>INDEX(TrainRun!$AF$149:$AF$295,'By Second'!D1586)</f>
        <v>767.27779916174711</v>
      </c>
      <c r="H1586">
        <f t="shared" si="540"/>
        <v>7</v>
      </c>
      <c r="I1586" s="36">
        <f>INT(INDEX(TrainRun!$AD$149:$AD$295,'By Second'!H1586))</f>
        <v>95</v>
      </c>
      <c r="J1586" s="36">
        <f>INDEX(TrainRun!$AE$149:$AE$295,'By Second'!H1586)</f>
        <v>27.455084568213245</v>
      </c>
      <c r="K1586">
        <f t="shared" si="541"/>
        <v>28</v>
      </c>
      <c r="L1586">
        <f t="shared" si="542"/>
        <v>5.8413945931664095</v>
      </c>
      <c r="M1586">
        <f t="shared" si="543"/>
        <v>0.2086212354702289</v>
      </c>
      <c r="N1586" s="32">
        <f t="shared" si="544"/>
        <v>24.534387271630042</v>
      </c>
      <c r="O1586" s="29">
        <f t="shared" si="545"/>
        <v>1091.7968893750299</v>
      </c>
      <c r="P1586" s="37">
        <f>MATCH(O1586,LORDetail!$B$932:$B$1859,1)</f>
        <v>20</v>
      </c>
      <c r="Q1586" s="37">
        <f>INDEX(LORDetail!$B$932:$B$1859,P1586)</f>
        <v>993</v>
      </c>
      <c r="R1586" s="37">
        <f>INDEX(LORDetail!$D$932:$D$1859,P1586)</f>
        <v>51.451711735317801</v>
      </c>
      <c r="S1586" s="37">
        <f>INDEX(LORDetail!$E$932:$E$1859,P1586)</f>
        <v>-2.57028571664633</v>
      </c>
      <c r="T1586" s="37">
        <f>INDEX(LORDetail!$G$932:$G$1859,P1586)</f>
        <v>117.7269</v>
      </c>
      <c r="U1586">
        <f t="shared" si="546"/>
        <v>21</v>
      </c>
      <c r="V1586" s="37">
        <f>INDEX(LORDetail!$B$932:$B$1859,U1586)</f>
        <v>1125</v>
      </c>
      <c r="W1586" s="37">
        <f>INDEX(LORDetail!$D$932:$D$1859,U1586)</f>
        <v>51.451403342329478</v>
      </c>
      <c r="X1586" s="37">
        <f>INDEX(LORDetail!$E$932:$E$1859,U1586)</f>
        <v>-2.5684433085790221</v>
      </c>
      <c r="Y1586" s="37">
        <f>INDEX(LORDetail!$G$932:$G$1859,U1586)</f>
        <v>117.575</v>
      </c>
      <c r="Z1586">
        <f t="shared" si="547"/>
        <v>132</v>
      </c>
      <c r="AA1586" s="29">
        <f t="shared" si="548"/>
        <v>98.796889375029878</v>
      </c>
      <c r="AB1586">
        <f t="shared" si="549"/>
        <v>0.74846128314416571</v>
      </c>
      <c r="AC1586" s="32">
        <f t="shared" si="550"/>
        <v>51.451480915106046</v>
      </c>
      <c r="AD1586" s="32">
        <f t="shared" si="551"/>
        <v>-2.5689067455401977</v>
      </c>
      <c r="AE1586" s="34">
        <f t="shared" si="552"/>
        <v>117.61320873109041</v>
      </c>
      <c r="AF1586" s="36" t="str">
        <f t="shared" si="538"/>
        <v>RDNGSTN</v>
      </c>
      <c r="AG1586" s="36" t="str">
        <f t="shared" si="539"/>
        <v>PADTON</v>
      </c>
      <c r="AH1586" s="36">
        <f t="shared" si="536"/>
        <v>81</v>
      </c>
      <c r="AI1586" s="42">
        <f t="shared" si="537"/>
        <v>1091.8</v>
      </c>
      <c r="AJ1586" s="43">
        <f t="shared" si="532"/>
        <v>24.534387271630042</v>
      </c>
      <c r="AK1586" s="43">
        <f t="shared" si="533"/>
        <v>0.2086212354702289</v>
      </c>
      <c r="AL1586" s="36">
        <f t="shared" si="534"/>
        <v>51.451480915106046</v>
      </c>
      <c r="AM1586" s="36">
        <v>1</v>
      </c>
      <c r="AN1586" s="36">
        <f t="shared" si="535"/>
        <v>-2.5689067455401977</v>
      </c>
      <c r="AO1586" s="36">
        <v>4</v>
      </c>
      <c r="AP1586" s="42">
        <f>INT(AI1586/1000)*1000</f>
        <v>1000</v>
      </c>
      <c r="AQ1586" s="42">
        <f>MOD(AI1586,1000)</f>
        <v>91.799999999999955</v>
      </c>
      <c r="AR1586" s="42">
        <f>MOD(AI1587,1000)-0.2+(AP1587-AP1586)</f>
        <v>116.39999999999991</v>
      </c>
    </row>
    <row r="1587" spans="1:44" x14ac:dyDescent="0.25">
      <c r="A1587" s="19" t="s">
        <v>1</v>
      </c>
      <c r="B1587" t="s">
        <v>0</v>
      </c>
      <c r="C1587">
        <v>82</v>
      </c>
      <c r="D1587" s="36">
        <f>MATCH(C1587,TrainRun!$AG$149:$AG$295,1)</f>
        <v>6</v>
      </c>
      <c r="E1587" s="36">
        <f>INT(INDEX(TrainRun!$AD$149:$AD$295,'By Second'!D1587))</f>
        <v>67</v>
      </c>
      <c r="F1587" s="36">
        <f>IF(E1587=0,0,INDEX(TrainRun!$AE$149:$AE$295,'By Second'!D1587))</f>
        <v>21.613689975046835</v>
      </c>
      <c r="G1587" s="36">
        <f>INDEX(TrainRun!$AF$149:$AF$295,'By Second'!D1587)</f>
        <v>767.27779916174711</v>
      </c>
      <c r="H1587">
        <f t="shared" si="540"/>
        <v>7</v>
      </c>
      <c r="I1587" s="36">
        <f>INT(INDEX(TrainRun!$AD$149:$AD$295,'By Second'!H1587))</f>
        <v>95</v>
      </c>
      <c r="J1587" s="36">
        <f>INDEX(TrainRun!$AE$149:$AE$295,'By Second'!H1587)</f>
        <v>27.455084568213245</v>
      </c>
      <c r="K1587">
        <f t="shared" si="541"/>
        <v>28</v>
      </c>
      <c r="L1587">
        <f t="shared" si="542"/>
        <v>5.8413945931664095</v>
      </c>
      <c r="M1587">
        <f t="shared" si="543"/>
        <v>0.2086212354702289</v>
      </c>
      <c r="N1587" s="32">
        <f t="shared" si="544"/>
        <v>24.743008507100271</v>
      </c>
      <c r="O1587" s="29">
        <f t="shared" si="545"/>
        <v>1116.5398978821302</v>
      </c>
      <c r="P1587" s="37">
        <f>MATCH(O1587,LORDetail!$B$932:$B$1859,1)</f>
        <v>20</v>
      </c>
      <c r="Q1587" s="37">
        <f>INDEX(LORDetail!$B$932:$B$1859,P1587)</f>
        <v>993</v>
      </c>
      <c r="R1587" s="37">
        <f>INDEX(LORDetail!$D$932:$D$1859,P1587)</f>
        <v>51.451711735317801</v>
      </c>
      <c r="S1587" s="37">
        <f>INDEX(LORDetail!$E$932:$E$1859,P1587)</f>
        <v>-2.57028571664633</v>
      </c>
      <c r="T1587" s="37">
        <f>INDEX(LORDetail!$G$932:$G$1859,P1587)</f>
        <v>117.7269</v>
      </c>
      <c r="U1587">
        <f t="shared" si="546"/>
        <v>21</v>
      </c>
      <c r="V1587" s="37">
        <f>INDEX(LORDetail!$B$932:$B$1859,U1587)</f>
        <v>1125</v>
      </c>
      <c r="W1587" s="37">
        <f>INDEX(LORDetail!$D$932:$D$1859,U1587)</f>
        <v>51.451403342329478</v>
      </c>
      <c r="X1587" s="37">
        <f>INDEX(LORDetail!$E$932:$E$1859,U1587)</f>
        <v>-2.5684433085790221</v>
      </c>
      <c r="Y1587" s="37">
        <f>INDEX(LORDetail!$G$932:$G$1859,U1587)</f>
        <v>117.575</v>
      </c>
      <c r="Z1587">
        <f t="shared" si="547"/>
        <v>132</v>
      </c>
      <c r="AA1587" s="29">
        <f t="shared" si="548"/>
        <v>123.53989788213016</v>
      </c>
      <c r="AB1587">
        <f t="shared" si="549"/>
        <v>0.93590831728886492</v>
      </c>
      <c r="AC1587" s="32">
        <f t="shared" si="550"/>
        <v>51.451423107755033</v>
      </c>
      <c r="AD1587" s="32">
        <f t="shared" si="551"/>
        <v>-2.5685613916122967</v>
      </c>
      <c r="AE1587" s="34">
        <f t="shared" si="552"/>
        <v>117.58473552660382</v>
      </c>
      <c r="AF1587" s="36" t="str">
        <f t="shared" si="538"/>
        <v>RDNGSTN</v>
      </c>
      <c r="AG1587" s="36" t="str">
        <f t="shared" si="539"/>
        <v>PADTON</v>
      </c>
      <c r="AH1587" s="36">
        <f t="shared" si="536"/>
        <v>82</v>
      </c>
      <c r="AI1587" s="42">
        <f t="shared" si="537"/>
        <v>1116.5999999999999</v>
      </c>
      <c r="AJ1587" s="43">
        <f t="shared" si="532"/>
        <v>24.743008507100271</v>
      </c>
      <c r="AK1587" s="43">
        <f t="shared" si="533"/>
        <v>0.2086212354702289</v>
      </c>
      <c r="AL1587" s="36">
        <f t="shared" si="534"/>
        <v>51.451423107755033</v>
      </c>
      <c r="AM1587" s="36">
        <v>1</v>
      </c>
      <c r="AN1587" s="36">
        <f t="shared" si="535"/>
        <v>-2.5685613916122967</v>
      </c>
      <c r="AO1587" s="36">
        <v>4</v>
      </c>
      <c r="AP1587" s="42">
        <f>INT(AI1587/1000)*1000</f>
        <v>1000</v>
      </c>
      <c r="AQ1587" s="42">
        <f>MOD(AI1587,1000)</f>
        <v>116.59999999999991</v>
      </c>
      <c r="AR1587" s="42">
        <f>MOD(AI1588,1000)-0.2+(AP1588-AP1587)</f>
        <v>141.2000000000001</v>
      </c>
    </row>
    <row r="1588" spans="1:44" x14ac:dyDescent="0.25">
      <c r="A1588" s="19" t="s">
        <v>1</v>
      </c>
      <c r="B1588" t="s">
        <v>0</v>
      </c>
      <c r="C1588">
        <v>83</v>
      </c>
      <c r="D1588" s="36">
        <f>MATCH(C1588,TrainRun!$AG$149:$AG$295,1)</f>
        <v>6</v>
      </c>
      <c r="E1588" s="36">
        <f>INT(INDEX(TrainRun!$AD$149:$AD$295,'By Second'!D1588))</f>
        <v>67</v>
      </c>
      <c r="F1588" s="36">
        <f>IF(E1588=0,0,INDEX(TrainRun!$AE$149:$AE$295,'By Second'!D1588))</f>
        <v>21.613689975046835</v>
      </c>
      <c r="G1588" s="36">
        <f>INDEX(TrainRun!$AF$149:$AF$295,'By Second'!D1588)</f>
        <v>767.27779916174711</v>
      </c>
      <c r="H1588">
        <f t="shared" si="540"/>
        <v>7</v>
      </c>
      <c r="I1588" s="36">
        <f>INT(INDEX(TrainRun!$AD$149:$AD$295,'By Second'!H1588))</f>
        <v>95</v>
      </c>
      <c r="J1588" s="36">
        <f>INDEX(TrainRun!$AE$149:$AE$295,'By Second'!H1588)</f>
        <v>27.455084568213245</v>
      </c>
      <c r="K1588">
        <f t="shared" si="541"/>
        <v>28</v>
      </c>
      <c r="L1588">
        <f t="shared" si="542"/>
        <v>5.8413945931664095</v>
      </c>
      <c r="M1588">
        <f t="shared" si="543"/>
        <v>0.2086212354702289</v>
      </c>
      <c r="N1588" s="32">
        <f t="shared" si="544"/>
        <v>24.9516297425705</v>
      </c>
      <c r="O1588" s="29">
        <f t="shared" si="545"/>
        <v>1141.4915276247007</v>
      </c>
      <c r="P1588" s="37">
        <f>MATCH(O1588,LORDetail!$B$932:$B$1859,1)</f>
        <v>21</v>
      </c>
      <c r="Q1588" s="37">
        <f>INDEX(LORDetail!$B$932:$B$1859,P1588)</f>
        <v>1125</v>
      </c>
      <c r="R1588" s="37">
        <f>INDEX(LORDetail!$D$932:$D$1859,P1588)</f>
        <v>51.451403342329478</v>
      </c>
      <c r="S1588" s="37">
        <f>INDEX(LORDetail!$E$932:$E$1859,P1588)</f>
        <v>-2.5684433085790221</v>
      </c>
      <c r="T1588" s="37">
        <f>INDEX(LORDetail!$G$932:$G$1859,P1588)</f>
        <v>117.575</v>
      </c>
      <c r="U1588">
        <f t="shared" si="546"/>
        <v>22</v>
      </c>
      <c r="V1588" s="37">
        <f>INDEX(LORDetail!$B$932:$B$1859,U1588)</f>
        <v>1160</v>
      </c>
      <c r="W1588" s="37">
        <f>INDEX(LORDetail!$D$932:$D$1859,U1588)</f>
        <v>51.451407144017402</v>
      </c>
      <c r="X1588" s="37">
        <f>INDEX(LORDetail!$E$932:$E$1859,U1588)</f>
        <v>-2.56792147530654</v>
      </c>
      <c r="Y1588" s="37">
        <f>INDEX(LORDetail!$G$932:$G$1859,U1588)</f>
        <v>117.5536</v>
      </c>
      <c r="Z1588">
        <f t="shared" si="547"/>
        <v>35</v>
      </c>
      <c r="AA1588" s="29">
        <f t="shared" si="548"/>
        <v>16.491527624700666</v>
      </c>
      <c r="AB1588">
        <f t="shared" si="549"/>
        <v>0.47118650356287617</v>
      </c>
      <c r="AC1588" s="32">
        <f t="shared" si="550"/>
        <v>51.451405133633521</v>
      </c>
      <c r="AD1588" s="32">
        <f t="shared" si="551"/>
        <v>-2.5681974277839186</v>
      </c>
      <c r="AE1588" s="34">
        <f t="shared" si="552"/>
        <v>117.56491660882375</v>
      </c>
      <c r="AF1588" s="36" t="str">
        <f t="shared" si="538"/>
        <v>RDNGSTN</v>
      </c>
      <c r="AG1588" s="36" t="str">
        <f t="shared" si="539"/>
        <v>PADTON</v>
      </c>
      <c r="AH1588" s="36">
        <f t="shared" si="536"/>
        <v>83</v>
      </c>
      <c r="AI1588" s="42">
        <f t="shared" si="537"/>
        <v>1141.4000000000001</v>
      </c>
      <c r="AJ1588" s="43">
        <f t="shared" si="532"/>
        <v>24.9516297425705</v>
      </c>
      <c r="AK1588" s="43">
        <f t="shared" si="533"/>
        <v>0.2086212354702289</v>
      </c>
      <c r="AL1588" s="36">
        <f t="shared" si="534"/>
        <v>51.451405133633521</v>
      </c>
      <c r="AM1588" s="36">
        <v>1</v>
      </c>
      <c r="AN1588" s="36">
        <f t="shared" si="535"/>
        <v>-2.5681974277839186</v>
      </c>
      <c r="AO1588" s="36">
        <v>4</v>
      </c>
      <c r="AP1588" s="42">
        <f>INT(AI1588/1000)*1000</f>
        <v>1000</v>
      </c>
      <c r="AQ1588" s="42">
        <f>MOD(AI1588,1000)</f>
        <v>141.40000000000009</v>
      </c>
      <c r="AR1588" s="42">
        <f>MOD(AI1589,1000)-0.2+(AP1589-AP1588)</f>
        <v>166.39999999999992</v>
      </c>
    </row>
    <row r="1589" spans="1:44" x14ac:dyDescent="0.25">
      <c r="A1589" s="19" t="s">
        <v>1</v>
      </c>
      <c r="B1589" t="s">
        <v>0</v>
      </c>
      <c r="C1589">
        <v>84</v>
      </c>
      <c r="D1589" s="36">
        <f>MATCH(C1589,TrainRun!$AG$149:$AG$295,1)</f>
        <v>6</v>
      </c>
      <c r="E1589" s="36">
        <f>INT(INDEX(TrainRun!$AD$149:$AD$295,'By Second'!D1589))</f>
        <v>67</v>
      </c>
      <c r="F1589" s="36">
        <f>IF(E1589=0,0,INDEX(TrainRun!$AE$149:$AE$295,'By Second'!D1589))</f>
        <v>21.613689975046835</v>
      </c>
      <c r="G1589" s="36">
        <f>INDEX(TrainRun!$AF$149:$AF$295,'By Second'!D1589)</f>
        <v>767.27779916174711</v>
      </c>
      <c r="H1589">
        <f t="shared" si="540"/>
        <v>7</v>
      </c>
      <c r="I1589" s="36">
        <f>INT(INDEX(TrainRun!$AD$149:$AD$295,'By Second'!H1589))</f>
        <v>95</v>
      </c>
      <c r="J1589" s="36">
        <f>INDEX(TrainRun!$AE$149:$AE$295,'By Second'!H1589)</f>
        <v>27.455084568213245</v>
      </c>
      <c r="K1589">
        <f t="shared" si="541"/>
        <v>28</v>
      </c>
      <c r="L1589">
        <f t="shared" si="542"/>
        <v>5.8413945931664095</v>
      </c>
      <c r="M1589">
        <f t="shared" si="543"/>
        <v>0.2086212354702289</v>
      </c>
      <c r="N1589" s="32">
        <f t="shared" si="544"/>
        <v>25.160250978040729</v>
      </c>
      <c r="O1589" s="29">
        <f t="shared" si="545"/>
        <v>1166.6517786027414</v>
      </c>
      <c r="P1589" s="37">
        <f>MATCH(O1589,LORDetail!$B$932:$B$1859,1)</f>
        <v>22</v>
      </c>
      <c r="Q1589" s="37">
        <f>INDEX(LORDetail!$B$932:$B$1859,P1589)</f>
        <v>1160</v>
      </c>
      <c r="R1589" s="37">
        <f>INDEX(LORDetail!$D$932:$D$1859,P1589)</f>
        <v>51.451407144017402</v>
      </c>
      <c r="S1589" s="37">
        <f>INDEX(LORDetail!$E$932:$E$1859,P1589)</f>
        <v>-2.56792147530654</v>
      </c>
      <c r="T1589" s="37">
        <f>INDEX(LORDetail!$G$932:$G$1859,P1589)</f>
        <v>117.5536</v>
      </c>
      <c r="U1589">
        <f t="shared" si="546"/>
        <v>23</v>
      </c>
      <c r="V1589" s="37">
        <f>INDEX(LORDetail!$B$932:$B$1859,U1589)</f>
        <v>1318</v>
      </c>
      <c r="W1589" s="37">
        <f>INDEX(LORDetail!$D$932:$D$1859,U1589)</f>
        <v>51.451056487625401</v>
      </c>
      <c r="X1589" s="37">
        <f>INDEX(LORDetail!$E$932:$E$1859,U1589)</f>
        <v>-2.56572547551067</v>
      </c>
      <c r="Y1589" s="37">
        <f>INDEX(LORDetail!$G$932:$G$1859,U1589)</f>
        <v>117.4572</v>
      </c>
      <c r="Z1589">
        <f t="shared" si="547"/>
        <v>158</v>
      </c>
      <c r="AA1589" s="29">
        <f t="shared" si="548"/>
        <v>6.6517786027413877</v>
      </c>
      <c r="AB1589">
        <f t="shared" si="549"/>
        <v>4.2099864574312577E-2</v>
      </c>
      <c r="AC1589" s="32">
        <f t="shared" si="550"/>
        <v>51.451392381430786</v>
      </c>
      <c r="AD1589" s="32">
        <f t="shared" si="551"/>
        <v>-2.5678290240125285</v>
      </c>
      <c r="AE1589" s="34">
        <f t="shared" si="552"/>
        <v>117.54954157305504</v>
      </c>
      <c r="AF1589" s="36" t="str">
        <f t="shared" si="538"/>
        <v>RDNGSTN</v>
      </c>
      <c r="AG1589" s="36" t="str">
        <f t="shared" si="539"/>
        <v>PADTON</v>
      </c>
      <c r="AH1589" s="36">
        <f t="shared" si="536"/>
        <v>84</v>
      </c>
      <c r="AI1589" s="42">
        <f t="shared" si="537"/>
        <v>1166.5999999999999</v>
      </c>
      <c r="AJ1589" s="43">
        <f t="shared" si="532"/>
        <v>25.160250978040729</v>
      </c>
      <c r="AK1589" s="43">
        <f t="shared" si="533"/>
        <v>0.2086212354702289</v>
      </c>
      <c r="AL1589" s="36">
        <f t="shared" si="534"/>
        <v>51.451392381430786</v>
      </c>
      <c r="AM1589" s="36">
        <v>1</v>
      </c>
      <c r="AN1589" s="36">
        <f t="shared" si="535"/>
        <v>-2.5678290240125285</v>
      </c>
      <c r="AO1589" s="36">
        <v>4</v>
      </c>
      <c r="AP1589" s="42">
        <f>INT(AI1589/1000)*1000</f>
        <v>1000</v>
      </c>
      <c r="AQ1589" s="42">
        <f>MOD(AI1589,1000)</f>
        <v>166.59999999999991</v>
      </c>
      <c r="AR1589" s="42">
        <f>MOD(AI1590,1000)-0.2+(AP1590-AP1589)</f>
        <v>191.8</v>
      </c>
    </row>
    <row r="1590" spans="1:44" x14ac:dyDescent="0.25">
      <c r="A1590" s="19" t="s">
        <v>1</v>
      </c>
      <c r="B1590" t="s">
        <v>0</v>
      </c>
      <c r="C1590">
        <v>85</v>
      </c>
      <c r="D1590" s="36">
        <f>MATCH(C1590,TrainRun!$AG$149:$AG$295,1)</f>
        <v>6</v>
      </c>
      <c r="E1590" s="36">
        <f>INT(INDEX(TrainRun!$AD$149:$AD$295,'By Second'!D1590))</f>
        <v>67</v>
      </c>
      <c r="F1590" s="36">
        <f>IF(E1590=0,0,INDEX(TrainRun!$AE$149:$AE$295,'By Second'!D1590))</f>
        <v>21.613689975046835</v>
      </c>
      <c r="G1590" s="36">
        <f>INDEX(TrainRun!$AF$149:$AF$295,'By Second'!D1590)</f>
        <v>767.27779916174711</v>
      </c>
      <c r="H1590">
        <f t="shared" si="540"/>
        <v>7</v>
      </c>
      <c r="I1590" s="36">
        <f>INT(INDEX(TrainRun!$AD$149:$AD$295,'By Second'!H1590))</f>
        <v>95</v>
      </c>
      <c r="J1590" s="36">
        <f>INDEX(TrainRun!$AE$149:$AE$295,'By Second'!H1590)</f>
        <v>27.455084568213245</v>
      </c>
      <c r="K1590">
        <f t="shared" si="541"/>
        <v>28</v>
      </c>
      <c r="L1590">
        <f t="shared" si="542"/>
        <v>5.8413945931664095</v>
      </c>
      <c r="M1590">
        <f t="shared" si="543"/>
        <v>0.2086212354702289</v>
      </c>
      <c r="N1590" s="32">
        <f t="shared" si="544"/>
        <v>25.368872213510958</v>
      </c>
      <c r="O1590" s="29">
        <f t="shared" si="545"/>
        <v>1192.0206508162523</v>
      </c>
      <c r="P1590" s="37">
        <f>MATCH(O1590,LORDetail!$B$932:$B$1859,1)</f>
        <v>22</v>
      </c>
      <c r="Q1590" s="37">
        <f>INDEX(LORDetail!$B$932:$B$1859,P1590)</f>
        <v>1160</v>
      </c>
      <c r="R1590" s="37">
        <f>INDEX(LORDetail!$D$932:$D$1859,P1590)</f>
        <v>51.451407144017402</v>
      </c>
      <c r="S1590" s="37">
        <f>INDEX(LORDetail!$E$932:$E$1859,P1590)</f>
        <v>-2.56792147530654</v>
      </c>
      <c r="T1590" s="37">
        <f>INDEX(LORDetail!$G$932:$G$1859,P1590)</f>
        <v>117.5536</v>
      </c>
      <c r="U1590">
        <f t="shared" si="546"/>
        <v>23</v>
      </c>
      <c r="V1590" s="37">
        <f>INDEX(LORDetail!$B$932:$B$1859,U1590)</f>
        <v>1318</v>
      </c>
      <c r="W1590" s="37">
        <f>INDEX(LORDetail!$D$932:$D$1859,U1590)</f>
        <v>51.451056487625401</v>
      </c>
      <c r="X1590" s="37">
        <f>INDEX(LORDetail!$E$932:$E$1859,U1590)</f>
        <v>-2.56572547551067</v>
      </c>
      <c r="Y1590" s="37">
        <f>INDEX(LORDetail!$G$932:$G$1859,U1590)</f>
        <v>117.4572</v>
      </c>
      <c r="Z1590">
        <f t="shared" si="547"/>
        <v>158</v>
      </c>
      <c r="AA1590" s="29">
        <f t="shared" si="548"/>
        <v>32.020650816252328</v>
      </c>
      <c r="AB1590">
        <f t="shared" si="549"/>
        <v>0.20266234693830587</v>
      </c>
      <c r="AC1590" s="32">
        <f t="shared" si="550"/>
        <v>51.451336079170034</v>
      </c>
      <c r="AD1590" s="32">
        <f t="shared" si="551"/>
        <v>-2.5674764288340328</v>
      </c>
      <c r="AE1590" s="34">
        <f t="shared" si="552"/>
        <v>117.53406334975514</v>
      </c>
      <c r="AF1590" s="36" t="str">
        <f t="shared" si="538"/>
        <v>RDNGSTN</v>
      </c>
      <c r="AG1590" s="36" t="str">
        <f t="shared" si="539"/>
        <v>PADTON</v>
      </c>
      <c r="AH1590" s="36">
        <f t="shared" si="536"/>
        <v>85</v>
      </c>
      <c r="AI1590" s="42">
        <f t="shared" si="537"/>
        <v>1192</v>
      </c>
      <c r="AJ1590" s="43">
        <f t="shared" si="532"/>
        <v>25.368872213510958</v>
      </c>
      <c r="AK1590" s="43">
        <f t="shared" si="533"/>
        <v>0.2086212354702289</v>
      </c>
      <c r="AL1590" s="36">
        <f t="shared" si="534"/>
        <v>51.451336079170034</v>
      </c>
      <c r="AM1590" s="36">
        <v>1</v>
      </c>
      <c r="AN1590" s="36">
        <f t="shared" si="535"/>
        <v>-2.5674764288340328</v>
      </c>
      <c r="AO1590" s="36">
        <v>4</v>
      </c>
      <c r="AP1590" s="42">
        <f>INT(AI1590/1000)*1000</f>
        <v>1000</v>
      </c>
      <c r="AQ1590" s="42">
        <f>MOD(AI1590,1000)</f>
        <v>192</v>
      </c>
      <c r="AR1590" s="42">
        <f>MOD(AI1591,1000)-0.2+(AP1591-AP1590)</f>
        <v>217.39999999999992</v>
      </c>
    </row>
    <row r="1591" spans="1:44" x14ac:dyDescent="0.25">
      <c r="A1591" s="19" t="s">
        <v>1</v>
      </c>
      <c r="B1591" t="s">
        <v>0</v>
      </c>
      <c r="C1591">
        <v>86</v>
      </c>
      <c r="D1591" s="36">
        <f>MATCH(C1591,TrainRun!$AG$149:$AG$295,1)</f>
        <v>6</v>
      </c>
      <c r="E1591" s="36">
        <f>INT(INDEX(TrainRun!$AD$149:$AD$295,'By Second'!D1591))</f>
        <v>67</v>
      </c>
      <c r="F1591" s="36">
        <f>IF(E1591=0,0,INDEX(TrainRun!$AE$149:$AE$295,'By Second'!D1591))</f>
        <v>21.613689975046835</v>
      </c>
      <c r="G1591" s="36">
        <f>INDEX(TrainRun!$AF$149:$AF$295,'By Second'!D1591)</f>
        <v>767.27779916174711</v>
      </c>
      <c r="H1591">
        <f t="shared" si="540"/>
        <v>7</v>
      </c>
      <c r="I1591" s="36">
        <f>INT(INDEX(TrainRun!$AD$149:$AD$295,'By Second'!H1591))</f>
        <v>95</v>
      </c>
      <c r="J1591" s="36">
        <f>INDEX(TrainRun!$AE$149:$AE$295,'By Second'!H1591)</f>
        <v>27.455084568213245</v>
      </c>
      <c r="K1591">
        <f t="shared" si="541"/>
        <v>28</v>
      </c>
      <c r="L1591">
        <f t="shared" si="542"/>
        <v>5.8413945931664095</v>
      </c>
      <c r="M1591">
        <f t="shared" si="543"/>
        <v>0.2086212354702289</v>
      </c>
      <c r="N1591" s="32">
        <f t="shared" si="544"/>
        <v>25.577493448981187</v>
      </c>
      <c r="O1591" s="29">
        <f t="shared" si="545"/>
        <v>1217.5981442652335</v>
      </c>
      <c r="P1591" s="37">
        <f>MATCH(O1591,LORDetail!$B$932:$B$1859,1)</f>
        <v>22</v>
      </c>
      <c r="Q1591" s="37">
        <f>INDEX(LORDetail!$B$932:$B$1859,P1591)</f>
        <v>1160</v>
      </c>
      <c r="R1591" s="37">
        <f>INDEX(LORDetail!$D$932:$D$1859,P1591)</f>
        <v>51.451407144017402</v>
      </c>
      <c r="S1591" s="37">
        <f>INDEX(LORDetail!$E$932:$E$1859,P1591)</f>
        <v>-2.56792147530654</v>
      </c>
      <c r="T1591" s="37">
        <f>INDEX(LORDetail!$G$932:$G$1859,P1591)</f>
        <v>117.5536</v>
      </c>
      <c r="U1591">
        <f t="shared" si="546"/>
        <v>23</v>
      </c>
      <c r="V1591" s="37">
        <f>INDEX(LORDetail!$B$932:$B$1859,U1591)</f>
        <v>1318</v>
      </c>
      <c r="W1591" s="37">
        <f>INDEX(LORDetail!$D$932:$D$1859,U1591)</f>
        <v>51.451056487625401</v>
      </c>
      <c r="X1591" s="37">
        <f>INDEX(LORDetail!$E$932:$E$1859,U1591)</f>
        <v>-2.56572547551067</v>
      </c>
      <c r="Y1591" s="37">
        <f>INDEX(LORDetail!$G$932:$G$1859,U1591)</f>
        <v>117.4572</v>
      </c>
      <c r="Z1591">
        <f t="shared" si="547"/>
        <v>158</v>
      </c>
      <c r="AA1591" s="29">
        <f t="shared" si="548"/>
        <v>57.598144265233486</v>
      </c>
      <c r="AB1591">
        <f t="shared" si="549"/>
        <v>0.36454521686856639</v>
      </c>
      <c r="AC1591" s="32">
        <f t="shared" si="550"/>
        <v>51.45127931390693</v>
      </c>
      <c r="AD1591" s="32">
        <f t="shared" si="551"/>
        <v>-2.5671209340847114</v>
      </c>
      <c r="AE1591" s="34">
        <f t="shared" si="552"/>
        <v>117.51845784109388</v>
      </c>
      <c r="AF1591" s="36" t="str">
        <f t="shared" si="538"/>
        <v>RDNGSTN</v>
      </c>
      <c r="AG1591" s="36" t="str">
        <f t="shared" si="539"/>
        <v>PADTON</v>
      </c>
      <c r="AH1591" s="36">
        <f t="shared" si="536"/>
        <v>86</v>
      </c>
      <c r="AI1591" s="42">
        <f t="shared" si="537"/>
        <v>1217.5999999999999</v>
      </c>
      <c r="AJ1591" s="43">
        <f t="shared" si="532"/>
        <v>25.577493448981187</v>
      </c>
      <c r="AK1591" s="43">
        <f t="shared" si="533"/>
        <v>0.2086212354702289</v>
      </c>
      <c r="AL1591" s="36">
        <f t="shared" si="534"/>
        <v>51.45127931390693</v>
      </c>
      <c r="AM1591" s="36">
        <v>1</v>
      </c>
      <c r="AN1591" s="36">
        <f t="shared" si="535"/>
        <v>-2.5671209340847114</v>
      </c>
      <c r="AO1591" s="36">
        <v>4</v>
      </c>
      <c r="AP1591" s="42">
        <f>INT(AI1591/1000)*1000</f>
        <v>1000</v>
      </c>
      <c r="AQ1591" s="42">
        <f>MOD(AI1591,1000)</f>
        <v>217.59999999999991</v>
      </c>
      <c r="AR1591" s="42">
        <f>MOD(AI1592,1000)-0.2+(AP1592-AP1591)</f>
        <v>243.2000000000001</v>
      </c>
    </row>
    <row r="1592" spans="1:44" x14ac:dyDescent="0.25">
      <c r="A1592" s="19" t="s">
        <v>1</v>
      </c>
      <c r="B1592" t="s">
        <v>0</v>
      </c>
      <c r="C1592">
        <v>87</v>
      </c>
      <c r="D1592" s="36">
        <f>MATCH(C1592,TrainRun!$AG$149:$AG$295,1)</f>
        <v>6</v>
      </c>
      <c r="E1592" s="36">
        <f>INT(INDEX(TrainRun!$AD$149:$AD$295,'By Second'!D1592))</f>
        <v>67</v>
      </c>
      <c r="F1592" s="36">
        <f>IF(E1592=0,0,INDEX(TrainRun!$AE$149:$AE$295,'By Second'!D1592))</f>
        <v>21.613689975046835</v>
      </c>
      <c r="G1592" s="36">
        <f>INDEX(TrainRun!$AF$149:$AF$295,'By Second'!D1592)</f>
        <v>767.27779916174711</v>
      </c>
      <c r="H1592">
        <f t="shared" si="540"/>
        <v>7</v>
      </c>
      <c r="I1592" s="36">
        <f>INT(INDEX(TrainRun!$AD$149:$AD$295,'By Second'!H1592))</f>
        <v>95</v>
      </c>
      <c r="J1592" s="36">
        <f>INDEX(TrainRun!$AE$149:$AE$295,'By Second'!H1592)</f>
        <v>27.455084568213245</v>
      </c>
      <c r="K1592">
        <f t="shared" si="541"/>
        <v>28</v>
      </c>
      <c r="L1592">
        <f t="shared" si="542"/>
        <v>5.8413945931664095</v>
      </c>
      <c r="M1592">
        <f t="shared" si="543"/>
        <v>0.2086212354702289</v>
      </c>
      <c r="N1592" s="32">
        <f t="shared" si="544"/>
        <v>25.786114684451416</v>
      </c>
      <c r="O1592" s="29">
        <f t="shared" si="545"/>
        <v>1243.3842589496849</v>
      </c>
      <c r="P1592" s="37">
        <f>MATCH(O1592,LORDetail!$B$932:$B$1859,1)</f>
        <v>22</v>
      </c>
      <c r="Q1592" s="37">
        <f>INDEX(LORDetail!$B$932:$B$1859,P1592)</f>
        <v>1160</v>
      </c>
      <c r="R1592" s="37">
        <f>INDEX(LORDetail!$D$932:$D$1859,P1592)</f>
        <v>51.451407144017402</v>
      </c>
      <c r="S1592" s="37">
        <f>INDEX(LORDetail!$E$932:$E$1859,P1592)</f>
        <v>-2.56792147530654</v>
      </c>
      <c r="T1592" s="37">
        <f>INDEX(LORDetail!$G$932:$G$1859,P1592)</f>
        <v>117.5536</v>
      </c>
      <c r="U1592">
        <f t="shared" si="546"/>
        <v>23</v>
      </c>
      <c r="V1592" s="37">
        <f>INDEX(LORDetail!$B$932:$B$1859,U1592)</f>
        <v>1318</v>
      </c>
      <c r="W1592" s="37">
        <f>INDEX(LORDetail!$D$932:$D$1859,U1592)</f>
        <v>51.451056487625401</v>
      </c>
      <c r="X1592" s="37">
        <f>INDEX(LORDetail!$E$932:$E$1859,U1592)</f>
        <v>-2.56572547551067</v>
      </c>
      <c r="Y1592" s="37">
        <f>INDEX(LORDetail!$G$932:$G$1859,U1592)</f>
        <v>117.4572</v>
      </c>
      <c r="Z1592">
        <f t="shared" si="547"/>
        <v>158</v>
      </c>
      <c r="AA1592" s="29">
        <f t="shared" si="548"/>
        <v>83.384258949684863</v>
      </c>
      <c r="AB1592">
        <f t="shared" si="549"/>
        <v>0.52774847436509409</v>
      </c>
      <c r="AC1592" s="32">
        <f t="shared" si="550"/>
        <v>51.451222085641497</v>
      </c>
      <c r="AD1592" s="32">
        <f t="shared" si="551"/>
        <v>-2.5667625397645635</v>
      </c>
      <c r="AE1592" s="34">
        <f t="shared" si="552"/>
        <v>117.50272504707121</v>
      </c>
      <c r="AF1592" s="36" t="str">
        <f t="shared" si="538"/>
        <v>RDNGSTN</v>
      </c>
      <c r="AG1592" s="36" t="str">
        <f t="shared" si="539"/>
        <v>PADTON</v>
      </c>
      <c r="AH1592" s="36">
        <f t="shared" si="536"/>
        <v>87</v>
      </c>
      <c r="AI1592" s="42">
        <f t="shared" si="537"/>
        <v>1243.4000000000001</v>
      </c>
      <c r="AJ1592" s="43">
        <f t="shared" si="532"/>
        <v>25.786114684451416</v>
      </c>
      <c r="AK1592" s="43">
        <f t="shared" si="533"/>
        <v>0.2086212354702289</v>
      </c>
      <c r="AL1592" s="36">
        <f t="shared" si="534"/>
        <v>51.451222085641497</v>
      </c>
      <c r="AM1592" s="36">
        <v>1</v>
      </c>
      <c r="AN1592" s="36">
        <f t="shared" si="535"/>
        <v>-2.5667625397645635</v>
      </c>
      <c r="AO1592" s="36">
        <v>4</v>
      </c>
      <c r="AP1592" s="42">
        <f>INT(AI1592/1000)*1000</f>
        <v>1000</v>
      </c>
      <c r="AQ1592" s="42">
        <f>MOD(AI1592,1000)</f>
        <v>243.40000000000009</v>
      </c>
      <c r="AR1592" s="42">
        <f>MOD(AI1593,1000)-0.2+(AP1593-AP1592)</f>
        <v>269.2000000000001</v>
      </c>
    </row>
    <row r="1593" spans="1:44" x14ac:dyDescent="0.25">
      <c r="A1593" s="19" t="s">
        <v>1</v>
      </c>
      <c r="B1593" t="s">
        <v>0</v>
      </c>
      <c r="C1593">
        <v>88</v>
      </c>
      <c r="D1593" s="36">
        <f>MATCH(C1593,TrainRun!$AG$149:$AG$295,1)</f>
        <v>6</v>
      </c>
      <c r="E1593" s="36">
        <f>INT(INDEX(TrainRun!$AD$149:$AD$295,'By Second'!D1593))</f>
        <v>67</v>
      </c>
      <c r="F1593" s="36">
        <f>IF(E1593=0,0,INDEX(TrainRun!$AE$149:$AE$295,'By Second'!D1593))</f>
        <v>21.613689975046835</v>
      </c>
      <c r="G1593" s="36">
        <f>INDEX(TrainRun!$AF$149:$AF$295,'By Second'!D1593)</f>
        <v>767.27779916174711</v>
      </c>
      <c r="H1593">
        <f t="shared" si="540"/>
        <v>7</v>
      </c>
      <c r="I1593" s="36">
        <f>INT(INDEX(TrainRun!$AD$149:$AD$295,'By Second'!H1593))</f>
        <v>95</v>
      </c>
      <c r="J1593" s="36">
        <f>INDEX(TrainRun!$AE$149:$AE$295,'By Second'!H1593)</f>
        <v>27.455084568213245</v>
      </c>
      <c r="K1593">
        <f t="shared" si="541"/>
        <v>28</v>
      </c>
      <c r="L1593">
        <f t="shared" si="542"/>
        <v>5.8413945931664095</v>
      </c>
      <c r="M1593">
        <f t="shared" si="543"/>
        <v>0.2086212354702289</v>
      </c>
      <c r="N1593" s="32">
        <f t="shared" si="544"/>
        <v>25.994735919921645</v>
      </c>
      <c r="O1593" s="29">
        <f t="shared" si="545"/>
        <v>1269.3789948696065</v>
      </c>
      <c r="P1593" s="37">
        <f>MATCH(O1593,LORDetail!$B$932:$B$1859,1)</f>
        <v>22</v>
      </c>
      <c r="Q1593" s="37">
        <f>INDEX(LORDetail!$B$932:$B$1859,P1593)</f>
        <v>1160</v>
      </c>
      <c r="R1593" s="37">
        <f>INDEX(LORDetail!$D$932:$D$1859,P1593)</f>
        <v>51.451407144017402</v>
      </c>
      <c r="S1593" s="37">
        <f>INDEX(LORDetail!$E$932:$E$1859,P1593)</f>
        <v>-2.56792147530654</v>
      </c>
      <c r="T1593" s="37">
        <f>INDEX(LORDetail!$G$932:$G$1859,P1593)</f>
        <v>117.5536</v>
      </c>
      <c r="U1593">
        <f t="shared" si="546"/>
        <v>23</v>
      </c>
      <c r="V1593" s="37">
        <f>INDEX(LORDetail!$B$932:$B$1859,U1593)</f>
        <v>1318</v>
      </c>
      <c r="W1593" s="37">
        <f>INDEX(LORDetail!$D$932:$D$1859,U1593)</f>
        <v>51.451056487625401</v>
      </c>
      <c r="X1593" s="37">
        <f>INDEX(LORDetail!$E$932:$E$1859,U1593)</f>
        <v>-2.56572547551067</v>
      </c>
      <c r="Y1593" s="37">
        <f>INDEX(LORDetail!$G$932:$G$1859,U1593)</f>
        <v>117.4572</v>
      </c>
      <c r="Z1593">
        <f t="shared" si="547"/>
        <v>158</v>
      </c>
      <c r="AA1593" s="29">
        <f t="shared" si="548"/>
        <v>109.37899486960646</v>
      </c>
      <c r="AB1593">
        <f t="shared" si="549"/>
        <v>0.69227211942788902</v>
      </c>
      <c r="AC1593" s="32">
        <f t="shared" si="550"/>
        <v>51.45116439437372</v>
      </c>
      <c r="AD1593" s="32">
        <f t="shared" si="551"/>
        <v>-2.5664012458735899</v>
      </c>
      <c r="AE1593" s="34">
        <f t="shared" si="552"/>
        <v>117.48686496768715</v>
      </c>
      <c r="AF1593" s="36" t="str">
        <f t="shared" si="538"/>
        <v>RDNGSTN</v>
      </c>
      <c r="AG1593" s="36" t="str">
        <f t="shared" si="539"/>
        <v>PADTON</v>
      </c>
      <c r="AH1593" s="36">
        <f t="shared" si="536"/>
        <v>88</v>
      </c>
      <c r="AI1593" s="42">
        <f t="shared" si="537"/>
        <v>1269.4000000000001</v>
      </c>
      <c r="AJ1593" s="43">
        <f t="shared" si="532"/>
        <v>25.994735919921645</v>
      </c>
      <c r="AK1593" s="43">
        <f t="shared" si="533"/>
        <v>0.2086212354702289</v>
      </c>
      <c r="AL1593" s="36">
        <f t="shared" si="534"/>
        <v>51.45116439437372</v>
      </c>
      <c r="AM1593" s="36">
        <v>1</v>
      </c>
      <c r="AN1593" s="36">
        <f t="shared" si="535"/>
        <v>-2.5664012458735899</v>
      </c>
      <c r="AO1593" s="36">
        <v>4</v>
      </c>
      <c r="AP1593" s="42">
        <f>INT(AI1593/1000)*1000</f>
        <v>1000</v>
      </c>
      <c r="AQ1593" s="42">
        <f>MOD(AI1593,1000)</f>
        <v>269.40000000000009</v>
      </c>
      <c r="AR1593" s="42">
        <f>MOD(AI1594,1000)-0.2+(AP1594-AP1593)</f>
        <v>295.39999999999992</v>
      </c>
    </row>
    <row r="1594" spans="1:44" x14ac:dyDescent="0.25">
      <c r="A1594" s="19" t="s">
        <v>1</v>
      </c>
      <c r="B1594" t="s">
        <v>0</v>
      </c>
      <c r="C1594">
        <v>89</v>
      </c>
      <c r="D1594" s="36">
        <f>MATCH(C1594,TrainRun!$AG$149:$AG$295,1)</f>
        <v>6</v>
      </c>
      <c r="E1594" s="36">
        <f>INT(INDEX(TrainRun!$AD$149:$AD$295,'By Second'!D1594))</f>
        <v>67</v>
      </c>
      <c r="F1594" s="36">
        <f>IF(E1594=0,0,INDEX(TrainRun!$AE$149:$AE$295,'By Second'!D1594))</f>
        <v>21.613689975046835</v>
      </c>
      <c r="G1594" s="36">
        <f>INDEX(TrainRun!$AF$149:$AF$295,'By Second'!D1594)</f>
        <v>767.27779916174711</v>
      </c>
      <c r="H1594">
        <f t="shared" si="540"/>
        <v>7</v>
      </c>
      <c r="I1594" s="36">
        <f>INT(INDEX(TrainRun!$AD$149:$AD$295,'By Second'!H1594))</f>
        <v>95</v>
      </c>
      <c r="J1594" s="36">
        <f>INDEX(TrainRun!$AE$149:$AE$295,'By Second'!H1594)</f>
        <v>27.455084568213245</v>
      </c>
      <c r="K1594">
        <f t="shared" si="541"/>
        <v>28</v>
      </c>
      <c r="L1594">
        <f t="shared" si="542"/>
        <v>5.8413945931664095</v>
      </c>
      <c r="M1594">
        <f t="shared" si="543"/>
        <v>0.2086212354702289</v>
      </c>
      <c r="N1594" s="32">
        <f t="shared" si="544"/>
        <v>26.203357155391874</v>
      </c>
      <c r="O1594" s="29">
        <f t="shared" si="545"/>
        <v>1295.5823520249983</v>
      </c>
      <c r="P1594" s="37">
        <f>MATCH(O1594,LORDetail!$B$932:$B$1859,1)</f>
        <v>22</v>
      </c>
      <c r="Q1594" s="37">
        <f>INDEX(LORDetail!$B$932:$B$1859,P1594)</f>
        <v>1160</v>
      </c>
      <c r="R1594" s="37">
        <f>INDEX(LORDetail!$D$932:$D$1859,P1594)</f>
        <v>51.451407144017402</v>
      </c>
      <c r="S1594" s="37">
        <f>INDEX(LORDetail!$E$932:$E$1859,P1594)</f>
        <v>-2.56792147530654</v>
      </c>
      <c r="T1594" s="37">
        <f>INDEX(LORDetail!$G$932:$G$1859,P1594)</f>
        <v>117.5536</v>
      </c>
      <c r="U1594">
        <f t="shared" si="546"/>
        <v>23</v>
      </c>
      <c r="V1594" s="37">
        <f>INDEX(LORDetail!$B$932:$B$1859,U1594)</f>
        <v>1318</v>
      </c>
      <c r="W1594" s="37">
        <f>INDEX(LORDetail!$D$932:$D$1859,U1594)</f>
        <v>51.451056487625401</v>
      </c>
      <c r="X1594" s="37">
        <f>INDEX(LORDetail!$E$932:$E$1859,U1594)</f>
        <v>-2.56572547551067</v>
      </c>
      <c r="Y1594" s="37">
        <f>INDEX(LORDetail!$G$932:$G$1859,U1594)</f>
        <v>117.4572</v>
      </c>
      <c r="Z1594">
        <f t="shared" si="547"/>
        <v>158</v>
      </c>
      <c r="AA1594" s="29">
        <f t="shared" si="548"/>
        <v>135.58235202499827</v>
      </c>
      <c r="AB1594">
        <f t="shared" si="549"/>
        <v>0.85811615205695113</v>
      </c>
      <c r="AC1594" s="32">
        <f t="shared" si="550"/>
        <v>51.451106240103606</v>
      </c>
      <c r="AD1594" s="32">
        <f t="shared" si="551"/>
        <v>-2.5660370524117901</v>
      </c>
      <c r="AE1594" s="34">
        <f t="shared" si="552"/>
        <v>117.47087760294171</v>
      </c>
      <c r="AF1594" s="36" t="str">
        <f t="shared" si="538"/>
        <v>RDNGSTN</v>
      </c>
      <c r="AG1594" s="36" t="str">
        <f t="shared" si="539"/>
        <v>PADTON</v>
      </c>
      <c r="AH1594" s="36">
        <f t="shared" si="536"/>
        <v>89</v>
      </c>
      <c r="AI1594" s="42">
        <f t="shared" si="537"/>
        <v>1295.5999999999999</v>
      </c>
      <c r="AJ1594" s="43">
        <f t="shared" si="532"/>
        <v>26.203357155391874</v>
      </c>
      <c r="AK1594" s="43">
        <f t="shared" si="533"/>
        <v>0.2086212354702289</v>
      </c>
      <c r="AL1594" s="36">
        <f t="shared" si="534"/>
        <v>51.451106240103606</v>
      </c>
      <c r="AM1594" s="36">
        <v>1</v>
      </c>
      <c r="AN1594" s="36">
        <f t="shared" si="535"/>
        <v>-2.5660370524117901</v>
      </c>
      <c r="AO1594" s="36">
        <v>4</v>
      </c>
      <c r="AP1594" s="42">
        <f>INT(AI1594/1000)*1000</f>
        <v>1000</v>
      </c>
      <c r="AQ1594" s="42">
        <f>MOD(AI1594,1000)</f>
        <v>295.59999999999991</v>
      </c>
      <c r="AR1594" s="42">
        <f>MOD(AI1595,1000)-0.2+(AP1595-AP1594)</f>
        <v>321.8</v>
      </c>
    </row>
    <row r="1595" spans="1:44" x14ac:dyDescent="0.25">
      <c r="A1595" s="19" t="s">
        <v>1</v>
      </c>
      <c r="B1595" t="s">
        <v>0</v>
      </c>
      <c r="C1595">
        <v>90</v>
      </c>
      <c r="D1595" s="36">
        <f>MATCH(C1595,TrainRun!$AG$149:$AG$295,1)</f>
        <v>6</v>
      </c>
      <c r="E1595" s="36">
        <f>INT(INDEX(TrainRun!$AD$149:$AD$295,'By Second'!D1595))</f>
        <v>67</v>
      </c>
      <c r="F1595" s="36">
        <f>IF(E1595=0,0,INDEX(TrainRun!$AE$149:$AE$295,'By Second'!D1595))</f>
        <v>21.613689975046835</v>
      </c>
      <c r="G1595" s="36">
        <f>INDEX(TrainRun!$AF$149:$AF$295,'By Second'!D1595)</f>
        <v>767.27779916174711</v>
      </c>
      <c r="H1595">
        <f t="shared" si="540"/>
        <v>7</v>
      </c>
      <c r="I1595" s="36">
        <f>INT(INDEX(TrainRun!$AD$149:$AD$295,'By Second'!H1595))</f>
        <v>95</v>
      </c>
      <c r="J1595" s="36">
        <f>INDEX(TrainRun!$AE$149:$AE$295,'By Second'!H1595)</f>
        <v>27.455084568213245</v>
      </c>
      <c r="K1595">
        <f t="shared" si="541"/>
        <v>28</v>
      </c>
      <c r="L1595">
        <f t="shared" si="542"/>
        <v>5.8413945931664095</v>
      </c>
      <c r="M1595">
        <f t="shared" si="543"/>
        <v>0.2086212354702289</v>
      </c>
      <c r="N1595" s="32">
        <f t="shared" si="544"/>
        <v>26.411978390862103</v>
      </c>
      <c r="O1595" s="29">
        <f t="shared" si="545"/>
        <v>1321.9943304158603</v>
      </c>
      <c r="P1595" s="37">
        <f>MATCH(O1595,LORDetail!$B$932:$B$1859,1)</f>
        <v>23</v>
      </c>
      <c r="Q1595" s="37">
        <f>INDEX(LORDetail!$B$932:$B$1859,P1595)</f>
        <v>1318</v>
      </c>
      <c r="R1595" s="37">
        <f>INDEX(LORDetail!$D$932:$D$1859,P1595)</f>
        <v>51.451056487625401</v>
      </c>
      <c r="S1595" s="37">
        <f>INDEX(LORDetail!$E$932:$E$1859,P1595)</f>
        <v>-2.56572547551067</v>
      </c>
      <c r="T1595" s="37">
        <f>INDEX(LORDetail!$G$932:$G$1859,P1595)</f>
        <v>117.4572</v>
      </c>
      <c r="U1595">
        <f t="shared" si="546"/>
        <v>24</v>
      </c>
      <c r="V1595" s="37">
        <f>INDEX(LORDetail!$B$932:$B$1859,U1595)</f>
        <v>1467</v>
      </c>
      <c r="W1595" s="37">
        <f>INDEX(LORDetail!$D$932:$D$1859,U1595)</f>
        <v>51.450673328972997</v>
      </c>
      <c r="X1595" s="37">
        <f>INDEX(LORDetail!$E$932:$E$1859,U1595)</f>
        <v>-2.56366491985314</v>
      </c>
      <c r="Y1595" s="37">
        <f>INDEX(LORDetail!$G$932:$G$1859,U1595)</f>
        <v>117.36620000000001</v>
      </c>
      <c r="Z1595">
        <f t="shared" si="547"/>
        <v>149</v>
      </c>
      <c r="AA1595" s="29">
        <f t="shared" si="548"/>
        <v>3.9943304158603041</v>
      </c>
      <c r="AB1595">
        <f t="shared" si="549"/>
        <v>2.6807586683626202E-2</v>
      </c>
      <c r="AC1595" s="32">
        <f t="shared" si="550"/>
        <v>51.451046216066615</v>
      </c>
      <c r="AD1595" s="32">
        <f t="shared" si="551"/>
        <v>-2.5656702369862643</v>
      </c>
      <c r="AE1595" s="34">
        <f t="shared" si="552"/>
        <v>117.45476050961179</v>
      </c>
      <c r="AF1595" s="36" t="str">
        <f t="shared" si="538"/>
        <v>RDNGSTN</v>
      </c>
      <c r="AG1595" s="36" t="str">
        <f t="shared" si="539"/>
        <v>PADTON</v>
      </c>
      <c r="AH1595" s="36">
        <f t="shared" si="536"/>
        <v>90</v>
      </c>
      <c r="AI1595" s="42">
        <f t="shared" si="537"/>
        <v>1322</v>
      </c>
      <c r="AJ1595" s="43">
        <f t="shared" si="532"/>
        <v>26.411978390862103</v>
      </c>
      <c r="AK1595" s="43">
        <f t="shared" si="533"/>
        <v>0.2086212354702289</v>
      </c>
      <c r="AL1595" s="36">
        <f t="shared" si="534"/>
        <v>51.451046216066615</v>
      </c>
      <c r="AM1595" s="36">
        <v>1</v>
      </c>
      <c r="AN1595" s="36">
        <f t="shared" si="535"/>
        <v>-2.5656702369862643</v>
      </c>
      <c r="AO1595" s="36">
        <v>4</v>
      </c>
      <c r="AP1595" s="42">
        <f>INT(AI1595/1000)*1000</f>
        <v>1000</v>
      </c>
      <c r="AQ1595" s="42">
        <f>MOD(AI1595,1000)</f>
        <v>322</v>
      </c>
      <c r="AR1595" s="42">
        <f>MOD(AI1596,1000)-0.2+(AP1596-AP1595)</f>
        <v>348.39999999999992</v>
      </c>
    </row>
    <row r="1596" spans="1:44" x14ac:dyDescent="0.25">
      <c r="A1596" s="19" t="s">
        <v>1</v>
      </c>
      <c r="B1596" t="s">
        <v>0</v>
      </c>
      <c r="C1596">
        <v>91</v>
      </c>
      <c r="D1596" s="36">
        <f>MATCH(C1596,TrainRun!$AG$149:$AG$295,1)</f>
        <v>6</v>
      </c>
      <c r="E1596" s="36">
        <f>INT(INDEX(TrainRun!$AD$149:$AD$295,'By Second'!D1596))</f>
        <v>67</v>
      </c>
      <c r="F1596" s="36">
        <f>IF(E1596=0,0,INDEX(TrainRun!$AE$149:$AE$295,'By Second'!D1596))</f>
        <v>21.613689975046835</v>
      </c>
      <c r="G1596" s="36">
        <f>INDEX(TrainRun!$AF$149:$AF$295,'By Second'!D1596)</f>
        <v>767.27779916174711</v>
      </c>
      <c r="H1596">
        <f t="shared" si="540"/>
        <v>7</v>
      </c>
      <c r="I1596" s="36">
        <f>INT(INDEX(TrainRun!$AD$149:$AD$295,'By Second'!H1596))</f>
        <v>95</v>
      </c>
      <c r="J1596" s="36">
        <f>INDEX(TrainRun!$AE$149:$AE$295,'By Second'!H1596)</f>
        <v>27.455084568213245</v>
      </c>
      <c r="K1596">
        <f t="shared" si="541"/>
        <v>28</v>
      </c>
      <c r="L1596">
        <f t="shared" si="542"/>
        <v>5.8413945931664095</v>
      </c>
      <c r="M1596">
        <f t="shared" si="543"/>
        <v>0.2086212354702289</v>
      </c>
      <c r="N1596" s="32">
        <f t="shared" si="544"/>
        <v>26.620599626332332</v>
      </c>
      <c r="O1596" s="29">
        <f t="shared" si="545"/>
        <v>1348.6149300421926</v>
      </c>
      <c r="P1596" s="37">
        <f>MATCH(O1596,LORDetail!$B$932:$B$1859,1)</f>
        <v>23</v>
      </c>
      <c r="Q1596" s="37">
        <f>INDEX(LORDetail!$B$932:$B$1859,P1596)</f>
        <v>1318</v>
      </c>
      <c r="R1596" s="37">
        <f>INDEX(LORDetail!$D$932:$D$1859,P1596)</f>
        <v>51.451056487625401</v>
      </c>
      <c r="S1596" s="37">
        <f>INDEX(LORDetail!$E$932:$E$1859,P1596)</f>
        <v>-2.56572547551067</v>
      </c>
      <c r="T1596" s="37">
        <f>INDEX(LORDetail!$G$932:$G$1859,P1596)</f>
        <v>117.4572</v>
      </c>
      <c r="U1596">
        <f t="shared" si="546"/>
        <v>24</v>
      </c>
      <c r="V1596" s="37">
        <f>INDEX(LORDetail!$B$932:$B$1859,U1596)</f>
        <v>1467</v>
      </c>
      <c r="W1596" s="37">
        <f>INDEX(LORDetail!$D$932:$D$1859,U1596)</f>
        <v>51.450673328972997</v>
      </c>
      <c r="X1596" s="37">
        <f>INDEX(LORDetail!$E$932:$E$1859,U1596)</f>
        <v>-2.56366491985314</v>
      </c>
      <c r="Y1596" s="37">
        <f>INDEX(LORDetail!$G$932:$G$1859,U1596)</f>
        <v>117.36620000000001</v>
      </c>
      <c r="Z1596">
        <f t="shared" si="547"/>
        <v>149</v>
      </c>
      <c r="AA1596" s="29">
        <f t="shared" si="548"/>
        <v>30.614930042192555</v>
      </c>
      <c r="AB1596">
        <f t="shared" si="549"/>
        <v>0.2054693291422319</v>
      </c>
      <c r="AC1596" s="32">
        <f t="shared" si="550"/>
        <v>51.450977760274135</v>
      </c>
      <c r="AD1596" s="32">
        <f t="shared" si="551"/>
        <v>-2.5653020945220573</v>
      </c>
      <c r="AE1596" s="34">
        <f t="shared" si="552"/>
        <v>117.43850229104805</v>
      </c>
      <c r="AF1596" s="36" t="str">
        <f t="shared" si="538"/>
        <v>RDNGSTN</v>
      </c>
      <c r="AG1596" s="36" t="str">
        <f t="shared" si="539"/>
        <v>PADTON</v>
      </c>
      <c r="AH1596" s="36">
        <f t="shared" si="536"/>
        <v>91</v>
      </c>
      <c r="AI1596" s="42">
        <f t="shared" si="537"/>
        <v>1348.6</v>
      </c>
      <c r="AJ1596" s="43">
        <f t="shared" si="532"/>
        <v>26.620599626332332</v>
      </c>
      <c r="AK1596" s="43">
        <f t="shared" si="533"/>
        <v>0.2086212354702289</v>
      </c>
      <c r="AL1596" s="36">
        <f t="shared" si="534"/>
        <v>51.450977760274135</v>
      </c>
      <c r="AM1596" s="36">
        <v>1</v>
      </c>
      <c r="AN1596" s="36">
        <f t="shared" si="535"/>
        <v>-2.5653020945220573</v>
      </c>
      <c r="AO1596" s="36">
        <v>4</v>
      </c>
      <c r="AP1596" s="42">
        <f>INT(AI1596/1000)*1000</f>
        <v>1000</v>
      </c>
      <c r="AQ1596" s="42">
        <f>MOD(AI1596,1000)</f>
        <v>348.59999999999991</v>
      </c>
      <c r="AR1596" s="42">
        <f>MOD(AI1597,1000)-0.2+(AP1597-AP1596)</f>
        <v>375.2000000000001</v>
      </c>
    </row>
    <row r="1597" spans="1:44" x14ac:dyDescent="0.25">
      <c r="A1597" s="19" t="s">
        <v>1</v>
      </c>
      <c r="B1597" t="s">
        <v>0</v>
      </c>
      <c r="C1597">
        <v>92</v>
      </c>
      <c r="D1597" s="36">
        <f>MATCH(C1597,TrainRun!$AG$149:$AG$295,1)</f>
        <v>6</v>
      </c>
      <c r="E1597" s="36">
        <f>INT(INDEX(TrainRun!$AD$149:$AD$295,'By Second'!D1597))</f>
        <v>67</v>
      </c>
      <c r="F1597" s="36">
        <f>IF(E1597=0,0,INDEX(TrainRun!$AE$149:$AE$295,'By Second'!D1597))</f>
        <v>21.613689975046835</v>
      </c>
      <c r="G1597" s="36">
        <f>INDEX(TrainRun!$AF$149:$AF$295,'By Second'!D1597)</f>
        <v>767.27779916174711</v>
      </c>
      <c r="H1597">
        <f t="shared" si="540"/>
        <v>7</v>
      </c>
      <c r="I1597" s="36">
        <f>INT(INDEX(TrainRun!$AD$149:$AD$295,'By Second'!H1597))</f>
        <v>95</v>
      </c>
      <c r="J1597" s="36">
        <f>INDEX(TrainRun!$AE$149:$AE$295,'By Second'!H1597)</f>
        <v>27.455084568213245</v>
      </c>
      <c r="K1597">
        <f t="shared" si="541"/>
        <v>28</v>
      </c>
      <c r="L1597">
        <f t="shared" si="542"/>
        <v>5.8413945931664095</v>
      </c>
      <c r="M1597">
        <f t="shared" si="543"/>
        <v>0.2086212354702289</v>
      </c>
      <c r="N1597" s="32">
        <f t="shared" si="544"/>
        <v>26.829220861802561</v>
      </c>
      <c r="O1597" s="29">
        <f t="shared" si="545"/>
        <v>1375.444150903995</v>
      </c>
      <c r="P1597" s="37">
        <f>MATCH(O1597,LORDetail!$B$932:$B$1859,1)</f>
        <v>23</v>
      </c>
      <c r="Q1597" s="37">
        <f>INDEX(LORDetail!$B$932:$B$1859,P1597)</f>
        <v>1318</v>
      </c>
      <c r="R1597" s="37">
        <f>INDEX(LORDetail!$D$932:$D$1859,P1597)</f>
        <v>51.451056487625401</v>
      </c>
      <c r="S1597" s="37">
        <f>INDEX(LORDetail!$E$932:$E$1859,P1597)</f>
        <v>-2.56572547551067</v>
      </c>
      <c r="T1597" s="37">
        <f>INDEX(LORDetail!$G$932:$G$1859,P1597)</f>
        <v>117.4572</v>
      </c>
      <c r="U1597">
        <f t="shared" si="546"/>
        <v>24</v>
      </c>
      <c r="V1597" s="37">
        <f>INDEX(LORDetail!$B$932:$B$1859,U1597)</f>
        <v>1467</v>
      </c>
      <c r="W1597" s="37">
        <f>INDEX(LORDetail!$D$932:$D$1859,U1597)</f>
        <v>51.450673328972997</v>
      </c>
      <c r="X1597" s="37">
        <f>INDEX(LORDetail!$E$932:$E$1859,U1597)</f>
        <v>-2.56366491985314</v>
      </c>
      <c r="Y1597" s="37">
        <f>INDEX(LORDetail!$G$932:$G$1859,U1597)</f>
        <v>117.36620000000001</v>
      </c>
      <c r="Z1597">
        <f t="shared" si="547"/>
        <v>149</v>
      </c>
      <c r="AA1597" s="29">
        <f t="shared" si="548"/>
        <v>57.444150903995023</v>
      </c>
      <c r="AB1597">
        <f t="shared" si="549"/>
        <v>0.38553121412077196</v>
      </c>
      <c r="AC1597" s="32">
        <f t="shared" si="550"/>
        <v>51.450908768004936</v>
      </c>
      <c r="AD1597" s="32">
        <f t="shared" si="551"/>
        <v>-2.5649310669862588</v>
      </c>
      <c r="AE1597" s="34">
        <f t="shared" si="552"/>
        <v>117.42211665951501</v>
      </c>
      <c r="AF1597" s="36" t="str">
        <f t="shared" si="538"/>
        <v>RDNGSTN</v>
      </c>
      <c r="AG1597" s="36" t="str">
        <f t="shared" si="539"/>
        <v>PADTON</v>
      </c>
      <c r="AH1597" s="36">
        <f t="shared" si="536"/>
        <v>92</v>
      </c>
      <c r="AI1597" s="42">
        <f t="shared" si="537"/>
        <v>1375.4</v>
      </c>
      <c r="AJ1597" s="43">
        <f t="shared" si="532"/>
        <v>26.829220861802561</v>
      </c>
      <c r="AK1597" s="43">
        <f t="shared" si="533"/>
        <v>0.2086212354702289</v>
      </c>
      <c r="AL1597" s="36">
        <f t="shared" si="534"/>
        <v>51.450908768004936</v>
      </c>
      <c r="AM1597" s="36">
        <v>1</v>
      </c>
      <c r="AN1597" s="36">
        <f t="shared" si="535"/>
        <v>-2.5649310669862588</v>
      </c>
      <c r="AO1597" s="36">
        <v>4</v>
      </c>
      <c r="AP1597" s="42">
        <f>INT(AI1597/1000)*1000</f>
        <v>1000</v>
      </c>
      <c r="AQ1597" s="42">
        <f>MOD(AI1597,1000)</f>
        <v>375.40000000000009</v>
      </c>
      <c r="AR1597" s="42">
        <f>MOD(AI1598,1000)-0.2+(AP1598-AP1597)</f>
        <v>402.2000000000001</v>
      </c>
    </row>
    <row r="1598" spans="1:44" x14ac:dyDescent="0.25">
      <c r="A1598" s="19" t="s">
        <v>1</v>
      </c>
      <c r="B1598" t="s">
        <v>0</v>
      </c>
      <c r="C1598">
        <v>93</v>
      </c>
      <c r="D1598" s="36">
        <f>MATCH(C1598,TrainRun!$AG$149:$AG$295,1)</f>
        <v>6</v>
      </c>
      <c r="E1598" s="36">
        <f>INT(INDEX(TrainRun!$AD$149:$AD$295,'By Second'!D1598))</f>
        <v>67</v>
      </c>
      <c r="F1598" s="36">
        <f>IF(E1598=0,0,INDEX(TrainRun!$AE$149:$AE$295,'By Second'!D1598))</f>
        <v>21.613689975046835</v>
      </c>
      <c r="G1598" s="36">
        <f>INDEX(TrainRun!$AF$149:$AF$295,'By Second'!D1598)</f>
        <v>767.27779916174711</v>
      </c>
      <c r="H1598">
        <f t="shared" si="540"/>
        <v>7</v>
      </c>
      <c r="I1598" s="36">
        <f>INT(INDEX(TrainRun!$AD$149:$AD$295,'By Second'!H1598))</f>
        <v>95</v>
      </c>
      <c r="J1598" s="36">
        <f>INDEX(TrainRun!$AE$149:$AE$295,'By Second'!H1598)</f>
        <v>27.455084568213245</v>
      </c>
      <c r="K1598">
        <f t="shared" si="541"/>
        <v>28</v>
      </c>
      <c r="L1598">
        <f t="shared" si="542"/>
        <v>5.8413945931664095</v>
      </c>
      <c r="M1598">
        <f t="shared" si="543"/>
        <v>0.2086212354702289</v>
      </c>
      <c r="N1598" s="32">
        <f t="shared" si="544"/>
        <v>27.03784209727279</v>
      </c>
      <c r="O1598" s="29">
        <f t="shared" si="545"/>
        <v>1402.4819930012677</v>
      </c>
      <c r="P1598" s="37">
        <f>MATCH(O1598,LORDetail!$B$932:$B$1859,1)</f>
        <v>23</v>
      </c>
      <c r="Q1598" s="37">
        <f>INDEX(LORDetail!$B$932:$B$1859,P1598)</f>
        <v>1318</v>
      </c>
      <c r="R1598" s="37">
        <f>INDEX(LORDetail!$D$932:$D$1859,P1598)</f>
        <v>51.451056487625401</v>
      </c>
      <c r="S1598" s="37">
        <f>INDEX(LORDetail!$E$932:$E$1859,P1598)</f>
        <v>-2.56572547551067</v>
      </c>
      <c r="T1598" s="37">
        <f>INDEX(LORDetail!$G$932:$G$1859,P1598)</f>
        <v>117.4572</v>
      </c>
      <c r="U1598">
        <f t="shared" si="546"/>
        <v>24</v>
      </c>
      <c r="V1598" s="37">
        <f>INDEX(LORDetail!$B$932:$B$1859,U1598)</f>
        <v>1467</v>
      </c>
      <c r="W1598" s="37">
        <f>INDEX(LORDetail!$D$932:$D$1859,U1598)</f>
        <v>51.450673328972997</v>
      </c>
      <c r="X1598" s="37">
        <f>INDEX(LORDetail!$E$932:$E$1859,U1598)</f>
        <v>-2.56366491985314</v>
      </c>
      <c r="Y1598" s="37">
        <f>INDEX(LORDetail!$G$932:$G$1859,U1598)</f>
        <v>117.36620000000001</v>
      </c>
      <c r="Z1598">
        <f t="shared" si="547"/>
        <v>149</v>
      </c>
      <c r="AA1598" s="29">
        <f t="shared" si="548"/>
        <v>84.48199300126771</v>
      </c>
      <c r="AB1598">
        <f t="shared" si="549"/>
        <v>0.56699324161924636</v>
      </c>
      <c r="AC1598" s="32">
        <f t="shared" si="550"/>
        <v>51.450839239259018</v>
      </c>
      <c r="AD1598" s="32">
        <f t="shared" si="551"/>
        <v>-2.5645571543788703</v>
      </c>
      <c r="AE1598" s="34">
        <f t="shared" si="552"/>
        <v>117.40560361501265</v>
      </c>
      <c r="AF1598" s="36" t="str">
        <f t="shared" si="538"/>
        <v>RDNGSTN</v>
      </c>
      <c r="AG1598" s="36" t="str">
        <f t="shared" si="539"/>
        <v>PADTON</v>
      </c>
      <c r="AH1598" s="36">
        <f t="shared" si="536"/>
        <v>93</v>
      </c>
      <c r="AI1598" s="42">
        <f t="shared" si="537"/>
        <v>1402.4</v>
      </c>
      <c r="AJ1598" s="43">
        <f t="shared" si="532"/>
        <v>27.03784209727279</v>
      </c>
      <c r="AK1598" s="43">
        <f t="shared" si="533"/>
        <v>0.2086212354702289</v>
      </c>
      <c r="AL1598" s="36">
        <f t="shared" si="534"/>
        <v>51.450839239259018</v>
      </c>
      <c r="AM1598" s="36">
        <v>1</v>
      </c>
      <c r="AN1598" s="36">
        <f t="shared" si="535"/>
        <v>-2.5645571543788703</v>
      </c>
      <c r="AO1598" s="36">
        <v>4</v>
      </c>
      <c r="AP1598" s="42">
        <f>INT(AI1598/1000)*1000</f>
        <v>1000</v>
      </c>
      <c r="AQ1598" s="42">
        <f>MOD(AI1598,1000)</f>
        <v>402.40000000000009</v>
      </c>
      <c r="AR1598" s="42">
        <f>MOD(AI1599,1000)-0.2+(AP1599-AP1598)</f>
        <v>429.59999999999997</v>
      </c>
    </row>
    <row r="1599" spans="1:44" x14ac:dyDescent="0.25">
      <c r="A1599" s="19" t="s">
        <v>1</v>
      </c>
      <c r="B1599" t="s">
        <v>0</v>
      </c>
      <c r="C1599">
        <v>94</v>
      </c>
      <c r="D1599" s="36">
        <f>MATCH(C1599,TrainRun!$AG$149:$AG$295,1)</f>
        <v>6</v>
      </c>
      <c r="E1599" s="36">
        <f>INT(INDEX(TrainRun!$AD$149:$AD$295,'By Second'!D1599))</f>
        <v>67</v>
      </c>
      <c r="F1599" s="36">
        <f>IF(E1599=0,0,INDEX(TrainRun!$AE$149:$AE$295,'By Second'!D1599))</f>
        <v>21.613689975046835</v>
      </c>
      <c r="G1599" s="36">
        <f>INDEX(TrainRun!$AF$149:$AF$295,'By Second'!D1599)</f>
        <v>767.27779916174711</v>
      </c>
      <c r="H1599">
        <f t="shared" si="540"/>
        <v>7</v>
      </c>
      <c r="I1599" s="36">
        <f>INT(INDEX(TrainRun!$AD$149:$AD$295,'By Second'!H1599))</f>
        <v>95</v>
      </c>
      <c r="J1599" s="36">
        <f>INDEX(TrainRun!$AE$149:$AE$295,'By Second'!H1599)</f>
        <v>27.455084568213245</v>
      </c>
      <c r="K1599">
        <f t="shared" si="541"/>
        <v>28</v>
      </c>
      <c r="L1599">
        <f t="shared" si="542"/>
        <v>5.8413945931664095</v>
      </c>
      <c r="M1599">
        <f t="shared" si="543"/>
        <v>0.2086212354702289</v>
      </c>
      <c r="N1599" s="32">
        <f t="shared" si="544"/>
        <v>27.246463332743019</v>
      </c>
      <c r="O1599" s="29">
        <f t="shared" si="545"/>
        <v>1429.7284563340108</v>
      </c>
      <c r="P1599" s="37">
        <f>MATCH(O1599,LORDetail!$B$932:$B$1859,1)</f>
        <v>23</v>
      </c>
      <c r="Q1599" s="37">
        <f>INDEX(LORDetail!$B$932:$B$1859,P1599)</f>
        <v>1318</v>
      </c>
      <c r="R1599" s="37">
        <f>INDEX(LORDetail!$D$932:$D$1859,P1599)</f>
        <v>51.451056487625401</v>
      </c>
      <c r="S1599" s="37">
        <f>INDEX(LORDetail!$E$932:$E$1859,P1599)</f>
        <v>-2.56572547551067</v>
      </c>
      <c r="T1599" s="37">
        <f>INDEX(LORDetail!$G$932:$G$1859,P1599)</f>
        <v>117.4572</v>
      </c>
      <c r="U1599">
        <f t="shared" si="546"/>
        <v>24</v>
      </c>
      <c r="V1599" s="37">
        <f>INDEX(LORDetail!$B$932:$B$1859,U1599)</f>
        <v>1467</v>
      </c>
      <c r="W1599" s="37">
        <f>INDEX(LORDetail!$D$932:$D$1859,U1599)</f>
        <v>51.450673328972997</v>
      </c>
      <c r="X1599" s="37">
        <f>INDEX(LORDetail!$E$932:$E$1859,U1599)</f>
        <v>-2.56366491985314</v>
      </c>
      <c r="Y1599" s="37">
        <f>INDEX(LORDetail!$G$932:$G$1859,U1599)</f>
        <v>117.36620000000001</v>
      </c>
      <c r="Z1599">
        <f t="shared" si="547"/>
        <v>149</v>
      </c>
      <c r="AA1599" s="29">
        <f t="shared" si="548"/>
        <v>111.72845633401084</v>
      </c>
      <c r="AB1599">
        <f t="shared" si="549"/>
        <v>0.74985541163765668</v>
      </c>
      <c r="AC1599" s="32">
        <f t="shared" si="550"/>
        <v>51.450769174036381</v>
      </c>
      <c r="AD1599" s="32">
        <f t="shared" si="551"/>
        <v>-2.5641803566998904</v>
      </c>
      <c r="AE1599" s="34">
        <f t="shared" si="552"/>
        <v>117.38896315754099</v>
      </c>
      <c r="AF1599" s="36" t="str">
        <f t="shared" si="538"/>
        <v>RDNGSTN</v>
      </c>
      <c r="AG1599" s="36" t="str">
        <f t="shared" si="539"/>
        <v>PADTON</v>
      </c>
      <c r="AH1599" s="36">
        <f t="shared" si="536"/>
        <v>94</v>
      </c>
      <c r="AI1599" s="42">
        <f t="shared" si="537"/>
        <v>1429.8</v>
      </c>
      <c r="AJ1599" s="43">
        <f t="shared" si="532"/>
        <v>27.246463332743019</v>
      </c>
      <c r="AK1599" s="43">
        <f t="shared" si="533"/>
        <v>0.2086212354702289</v>
      </c>
      <c r="AL1599" s="36">
        <f t="shared" si="534"/>
        <v>51.450769174036381</v>
      </c>
      <c r="AM1599" s="36">
        <v>1</v>
      </c>
      <c r="AN1599" s="36">
        <f t="shared" si="535"/>
        <v>-2.5641803566998904</v>
      </c>
      <c r="AO1599" s="36">
        <v>4</v>
      </c>
      <c r="AP1599" s="42">
        <f>INT(AI1599/1000)*1000</f>
        <v>1000</v>
      </c>
      <c r="AQ1599" s="42">
        <f>MOD(AI1599,1000)</f>
        <v>429.79999999999995</v>
      </c>
      <c r="AR1599" s="42">
        <f>MOD(AI1600,1000)-0.2+(AP1600-AP1599)</f>
        <v>470.39999999999992</v>
      </c>
    </row>
    <row r="1600" spans="1:44" x14ac:dyDescent="0.25">
      <c r="A1600" s="19" t="s">
        <v>1</v>
      </c>
      <c r="B1600" t="s">
        <v>0</v>
      </c>
      <c r="C1600">
        <v>95</v>
      </c>
      <c r="D1600" s="36">
        <f>MATCH(C1600,TrainRun!$AG$149:$AG$295,1)</f>
        <v>7</v>
      </c>
      <c r="E1600" s="36">
        <f>INT(INDEX(TrainRun!$AD$149:$AD$295,'By Second'!D1600))</f>
        <v>95</v>
      </c>
      <c r="F1600" s="36">
        <f>IF(E1600=0,0,INDEX(TrainRun!$AE$149:$AE$295,'By Second'!D1600))</f>
        <v>27.455084568213245</v>
      </c>
      <c r="G1600" s="36">
        <f>INDEX(TrainRun!$AF$149:$AF$295,'By Second'!D1600)</f>
        <v>1470.6499106148085</v>
      </c>
      <c r="H1600">
        <f t="shared" si="540"/>
        <v>8</v>
      </c>
      <c r="I1600" s="36">
        <f>INT(INDEX(TrainRun!$AD$149:$AD$295,'By Second'!H1600))</f>
        <v>96</v>
      </c>
      <c r="J1600" s="36">
        <f>INDEX(TrainRun!$AE$149:$AE$295,'By Second'!H1600)</f>
        <v>27.472074364454784</v>
      </c>
      <c r="K1600">
        <f t="shared" si="541"/>
        <v>1</v>
      </c>
      <c r="L1600">
        <f t="shared" si="542"/>
        <v>1.6989796241539068E-2</v>
      </c>
      <c r="M1600">
        <f t="shared" si="543"/>
        <v>1.6989796241539068E-2</v>
      </c>
      <c r="N1600" s="32">
        <f t="shared" si="544"/>
        <v>27.455084568213245</v>
      </c>
      <c r="O1600" s="29">
        <f t="shared" si="545"/>
        <v>1470.6</v>
      </c>
      <c r="P1600" s="37">
        <f>MATCH(O1600,LORDetail!$B$932:$B$1859,1)</f>
        <v>24</v>
      </c>
      <c r="Q1600" s="37">
        <f>INDEX(LORDetail!$B$932:$B$1859,P1600)</f>
        <v>1467</v>
      </c>
      <c r="R1600" s="37">
        <f>INDEX(LORDetail!$D$932:$D$1859,P1600)</f>
        <v>51.450673328972997</v>
      </c>
      <c r="S1600" s="37">
        <f>INDEX(LORDetail!$E$932:$E$1859,P1600)</f>
        <v>-2.56366491985314</v>
      </c>
      <c r="T1600" s="37">
        <f>INDEX(LORDetail!$G$932:$G$1859,P1600)</f>
        <v>117.36620000000001</v>
      </c>
      <c r="U1600">
        <f t="shared" si="546"/>
        <v>25</v>
      </c>
      <c r="V1600" s="37">
        <f>INDEX(LORDetail!$B$932:$B$1859,U1600)</f>
        <v>1597</v>
      </c>
      <c r="W1600" s="37">
        <f>INDEX(LORDetail!$D$932:$D$1859,U1600)</f>
        <v>51.450347556331401</v>
      </c>
      <c r="X1600" s="37">
        <f>INDEX(LORDetail!$E$932:$E$1859,U1600)</f>
        <v>-2.5618638625402199</v>
      </c>
      <c r="Y1600" s="37">
        <f>INDEX(LORDetail!$G$932:$G$1859,U1600)</f>
        <v>117.2868</v>
      </c>
      <c r="Z1600">
        <f t="shared" si="547"/>
        <v>130</v>
      </c>
      <c r="AA1600" s="29">
        <f t="shared" si="548"/>
        <v>3.5999999999999091</v>
      </c>
      <c r="AB1600">
        <f t="shared" si="549"/>
        <v>2.7692307692306992E-2</v>
      </c>
      <c r="AC1600" s="32">
        <f t="shared" si="550"/>
        <v>51.450664307576766</v>
      </c>
      <c r="AD1600" s="32">
        <f t="shared" si="551"/>
        <v>-2.5636150444198593</v>
      </c>
      <c r="AE1600" s="34">
        <f t="shared" si="552"/>
        <v>117.36400123076923</v>
      </c>
      <c r="AF1600" s="36" t="str">
        <f t="shared" si="538"/>
        <v>RDNGSTN</v>
      </c>
      <c r="AG1600" s="36" t="str">
        <f t="shared" si="539"/>
        <v>PADTON</v>
      </c>
      <c r="AH1600" s="36">
        <f t="shared" si="536"/>
        <v>95</v>
      </c>
      <c r="AI1600" s="42">
        <f t="shared" si="537"/>
        <v>1470.6</v>
      </c>
      <c r="AJ1600" s="43">
        <f t="shared" si="532"/>
        <v>27.455084568213245</v>
      </c>
      <c r="AK1600" s="43">
        <f t="shared" si="533"/>
        <v>1.6989796241539068E-2</v>
      </c>
      <c r="AL1600" s="36">
        <f t="shared" si="534"/>
        <v>51.450664307576766</v>
      </c>
      <c r="AM1600" s="36">
        <v>1</v>
      </c>
      <c r="AN1600" s="36">
        <f t="shared" si="535"/>
        <v>-2.5636150444198593</v>
      </c>
      <c r="AO1600" s="36">
        <v>4</v>
      </c>
      <c r="AP1600" s="42">
        <f>INT(AI1600/1000)*1000</f>
        <v>1000</v>
      </c>
      <c r="AQ1600" s="42">
        <f>MOD(AI1600,1000)</f>
        <v>470.59999999999991</v>
      </c>
      <c r="AR1600" s="42">
        <f>MOD(AI1601,1000)-0.2+(AP1601-AP1600)</f>
        <v>473.2000000000001</v>
      </c>
    </row>
    <row r="1601" spans="1:44" x14ac:dyDescent="0.25">
      <c r="A1601" s="19" t="s">
        <v>1</v>
      </c>
      <c r="B1601" t="s">
        <v>0</v>
      </c>
      <c r="C1601">
        <v>96</v>
      </c>
      <c r="D1601" s="36">
        <f>MATCH(C1601,TrainRun!$AG$149:$AG$295,1)</f>
        <v>8</v>
      </c>
      <c r="E1601" s="36">
        <f>INT(INDEX(TrainRun!$AD$149:$AD$295,'By Second'!D1601))</f>
        <v>96</v>
      </c>
      <c r="F1601" s="36">
        <f>IF(E1601=0,0,INDEX(TrainRun!$AE$149:$AE$295,'By Second'!D1601))</f>
        <v>27.472074364454784</v>
      </c>
      <c r="G1601" s="36">
        <f>INDEX(TrainRun!$AF$149:$AF$295,'By Second'!D1601)</f>
        <v>1473.396268561442</v>
      </c>
      <c r="H1601">
        <f t="shared" si="540"/>
        <v>9</v>
      </c>
      <c r="I1601" s="36">
        <f>INT(INDEX(TrainRun!$AD$149:$AD$295,'By Second'!H1601))</f>
        <v>99</v>
      </c>
      <c r="J1601" s="36">
        <f>INDEX(TrainRun!$AE$149:$AE$295,'By Second'!H1601)</f>
        <v>28.124203242828699</v>
      </c>
      <c r="K1601">
        <f t="shared" si="541"/>
        <v>3</v>
      </c>
      <c r="L1601">
        <f t="shared" si="542"/>
        <v>0.6521288783739152</v>
      </c>
      <c r="M1601">
        <f t="shared" si="543"/>
        <v>0.21737629279130508</v>
      </c>
      <c r="N1601" s="32">
        <f t="shared" si="544"/>
        <v>27.472074364454784</v>
      </c>
      <c r="O1601" s="29">
        <f t="shared" si="545"/>
        <v>1473.4</v>
      </c>
      <c r="P1601" s="37">
        <f>MATCH(O1601,LORDetail!$B$932:$B$1859,1)</f>
        <v>24</v>
      </c>
      <c r="Q1601" s="37">
        <f>INDEX(LORDetail!$B$932:$B$1859,P1601)</f>
        <v>1467</v>
      </c>
      <c r="R1601" s="37">
        <f>INDEX(LORDetail!$D$932:$D$1859,P1601)</f>
        <v>51.450673328972997</v>
      </c>
      <c r="S1601" s="37">
        <f>INDEX(LORDetail!$E$932:$E$1859,P1601)</f>
        <v>-2.56366491985314</v>
      </c>
      <c r="T1601" s="37">
        <f>INDEX(LORDetail!$G$932:$G$1859,P1601)</f>
        <v>117.36620000000001</v>
      </c>
      <c r="U1601">
        <f t="shared" si="546"/>
        <v>25</v>
      </c>
      <c r="V1601" s="37">
        <f>INDEX(LORDetail!$B$932:$B$1859,U1601)</f>
        <v>1597</v>
      </c>
      <c r="W1601" s="37">
        <f>INDEX(LORDetail!$D$932:$D$1859,U1601)</f>
        <v>51.450347556331401</v>
      </c>
      <c r="X1601" s="37">
        <f>INDEX(LORDetail!$E$932:$E$1859,U1601)</f>
        <v>-2.5618638625402199</v>
      </c>
      <c r="Y1601" s="37">
        <f>INDEX(LORDetail!$G$932:$G$1859,U1601)</f>
        <v>117.2868</v>
      </c>
      <c r="Z1601">
        <f t="shared" si="547"/>
        <v>130</v>
      </c>
      <c r="AA1601" s="29">
        <f t="shared" si="548"/>
        <v>6.4000000000000909</v>
      </c>
      <c r="AB1601">
        <f t="shared" si="549"/>
        <v>4.9230769230769932E-2</v>
      </c>
      <c r="AC1601" s="32">
        <f t="shared" si="550"/>
        <v>51.450657290935254</v>
      </c>
      <c r="AD1601" s="32">
        <f t="shared" si="551"/>
        <v>-2.5635762524161962</v>
      </c>
      <c r="AE1601" s="34">
        <f t="shared" si="552"/>
        <v>117.36229107692309</v>
      </c>
      <c r="AF1601" s="36" t="str">
        <f t="shared" si="538"/>
        <v>RDNGSTN</v>
      </c>
      <c r="AG1601" s="36" t="str">
        <f t="shared" si="539"/>
        <v>PADTON</v>
      </c>
      <c r="AH1601" s="36">
        <f t="shared" si="536"/>
        <v>96</v>
      </c>
      <c r="AI1601" s="42">
        <f t="shared" si="537"/>
        <v>1473.4</v>
      </c>
      <c r="AJ1601" s="43">
        <f t="shared" si="532"/>
        <v>27.472074364454784</v>
      </c>
      <c r="AK1601" s="43">
        <f t="shared" si="533"/>
        <v>0.21737629279130508</v>
      </c>
      <c r="AL1601" s="36">
        <f t="shared" si="534"/>
        <v>51.450657290935254</v>
      </c>
      <c r="AM1601" s="36">
        <v>1</v>
      </c>
      <c r="AN1601" s="36">
        <f t="shared" si="535"/>
        <v>-2.5635762524161962</v>
      </c>
      <c r="AO1601" s="36">
        <v>4</v>
      </c>
      <c r="AP1601" s="42">
        <f>INT(AI1601/1000)*1000</f>
        <v>1000</v>
      </c>
      <c r="AQ1601" s="42">
        <f>MOD(AI1601,1000)</f>
        <v>473.40000000000009</v>
      </c>
      <c r="AR1601" s="42">
        <f>MOD(AI1602,1000)-0.2+(AP1602-AP1601)</f>
        <v>500.8</v>
      </c>
    </row>
    <row r="1602" spans="1:44" x14ac:dyDescent="0.25">
      <c r="A1602" s="19" t="s">
        <v>1</v>
      </c>
      <c r="B1602" t="s">
        <v>0</v>
      </c>
      <c r="C1602">
        <v>97</v>
      </c>
      <c r="D1602" s="36">
        <f>MATCH(C1602,TrainRun!$AG$149:$AG$295,1)</f>
        <v>8</v>
      </c>
      <c r="E1602" s="36">
        <f>INT(INDEX(TrainRun!$AD$149:$AD$295,'By Second'!D1602))</f>
        <v>96</v>
      </c>
      <c r="F1602" s="36">
        <f>IF(E1602=0,0,INDEX(TrainRun!$AE$149:$AE$295,'By Second'!D1602))</f>
        <v>27.472074364454784</v>
      </c>
      <c r="G1602" s="36">
        <f>INDEX(TrainRun!$AF$149:$AF$295,'By Second'!D1602)</f>
        <v>1473.396268561442</v>
      </c>
      <c r="H1602">
        <f t="shared" si="540"/>
        <v>9</v>
      </c>
      <c r="I1602" s="36">
        <f>INT(INDEX(TrainRun!$AD$149:$AD$295,'By Second'!H1602))</f>
        <v>99</v>
      </c>
      <c r="J1602" s="36">
        <f>INDEX(TrainRun!$AE$149:$AE$295,'By Second'!H1602)</f>
        <v>28.124203242828699</v>
      </c>
      <c r="K1602">
        <f t="shared" si="541"/>
        <v>3</v>
      </c>
      <c r="L1602">
        <f t="shared" si="542"/>
        <v>0.6521288783739152</v>
      </c>
      <c r="M1602">
        <f t="shared" si="543"/>
        <v>0.21737629279130508</v>
      </c>
      <c r="N1602" s="32">
        <f t="shared" si="544"/>
        <v>27.689450657246088</v>
      </c>
      <c r="O1602" s="29">
        <f t="shared" si="545"/>
        <v>1501.0894506572463</v>
      </c>
      <c r="P1602" s="37">
        <f>MATCH(O1602,LORDetail!$B$932:$B$1859,1)</f>
        <v>24</v>
      </c>
      <c r="Q1602" s="37">
        <f>INDEX(LORDetail!$B$932:$B$1859,P1602)</f>
        <v>1467</v>
      </c>
      <c r="R1602" s="37">
        <f>INDEX(LORDetail!$D$932:$D$1859,P1602)</f>
        <v>51.450673328972997</v>
      </c>
      <c r="S1602" s="37">
        <f>INDEX(LORDetail!$E$932:$E$1859,P1602)</f>
        <v>-2.56366491985314</v>
      </c>
      <c r="T1602" s="37">
        <f>INDEX(LORDetail!$G$932:$G$1859,P1602)</f>
        <v>117.36620000000001</v>
      </c>
      <c r="U1602">
        <f t="shared" si="546"/>
        <v>25</v>
      </c>
      <c r="V1602" s="37">
        <f>INDEX(LORDetail!$B$932:$B$1859,U1602)</f>
        <v>1597</v>
      </c>
      <c r="W1602" s="37">
        <f>INDEX(LORDetail!$D$932:$D$1859,U1602)</f>
        <v>51.450347556331401</v>
      </c>
      <c r="X1602" s="37">
        <f>INDEX(LORDetail!$E$932:$E$1859,U1602)</f>
        <v>-2.5618638625402199</v>
      </c>
      <c r="Y1602" s="37">
        <f>INDEX(LORDetail!$G$932:$G$1859,U1602)</f>
        <v>117.2868</v>
      </c>
      <c r="Z1602">
        <f t="shared" si="547"/>
        <v>130</v>
      </c>
      <c r="AA1602" s="29">
        <f t="shared" si="548"/>
        <v>34.089450657246289</v>
      </c>
      <c r="AB1602">
        <f t="shared" si="549"/>
        <v>0.26222654351727914</v>
      </c>
      <c r="AC1602" s="32">
        <f t="shared" si="550"/>
        <v>51.450587902739215</v>
      </c>
      <c r="AD1602" s="32">
        <f t="shared" si="551"/>
        <v>-2.5631926348192966</v>
      </c>
      <c r="AE1602" s="34">
        <f t="shared" si="552"/>
        <v>117.34537921244473</v>
      </c>
      <c r="AF1602" s="36" t="str">
        <f t="shared" si="538"/>
        <v>RDNGSTN</v>
      </c>
      <c r="AG1602" s="36" t="str">
        <f t="shared" si="539"/>
        <v>PADTON</v>
      </c>
      <c r="AH1602" s="36">
        <f t="shared" si="536"/>
        <v>97</v>
      </c>
      <c r="AI1602" s="42">
        <f t="shared" si="537"/>
        <v>1501</v>
      </c>
      <c r="AJ1602" s="43">
        <f t="shared" si="532"/>
        <v>27.689450657246088</v>
      </c>
      <c r="AK1602" s="43">
        <f t="shared" si="533"/>
        <v>0.21737629279130508</v>
      </c>
      <c r="AL1602" s="36">
        <f t="shared" si="534"/>
        <v>51.450587902739215</v>
      </c>
      <c r="AM1602" s="36">
        <v>1</v>
      </c>
      <c r="AN1602" s="36">
        <f t="shared" si="535"/>
        <v>-2.5631926348192966</v>
      </c>
      <c r="AO1602" s="36">
        <v>4</v>
      </c>
      <c r="AP1602" s="42">
        <f>INT(AI1602/1000)*1000</f>
        <v>1000</v>
      </c>
      <c r="AQ1602" s="42">
        <f>MOD(AI1602,1000)</f>
        <v>501</v>
      </c>
      <c r="AR1602" s="42">
        <f>MOD(AI1603,1000)-0.2+(AP1603-AP1602)</f>
        <v>528.79999999999995</v>
      </c>
    </row>
    <row r="1603" spans="1:44" x14ac:dyDescent="0.25">
      <c r="A1603" s="19" t="s">
        <v>1</v>
      </c>
      <c r="B1603" t="s">
        <v>0</v>
      </c>
      <c r="C1603">
        <v>98</v>
      </c>
      <c r="D1603" s="36">
        <f>MATCH(C1603,TrainRun!$AG$149:$AG$295,1)</f>
        <v>8</v>
      </c>
      <c r="E1603" s="36">
        <f>INT(INDEX(TrainRun!$AD$149:$AD$295,'By Second'!D1603))</f>
        <v>96</v>
      </c>
      <c r="F1603" s="36">
        <f>IF(E1603=0,0,INDEX(TrainRun!$AE$149:$AE$295,'By Second'!D1603))</f>
        <v>27.472074364454784</v>
      </c>
      <c r="G1603" s="36">
        <f>INDEX(TrainRun!$AF$149:$AF$295,'By Second'!D1603)</f>
        <v>1473.396268561442</v>
      </c>
      <c r="H1603">
        <f t="shared" si="540"/>
        <v>9</v>
      </c>
      <c r="I1603" s="36">
        <f>INT(INDEX(TrainRun!$AD$149:$AD$295,'By Second'!H1603))</f>
        <v>99</v>
      </c>
      <c r="J1603" s="36">
        <f>INDEX(TrainRun!$AE$149:$AE$295,'By Second'!H1603)</f>
        <v>28.124203242828699</v>
      </c>
      <c r="K1603">
        <f t="shared" si="541"/>
        <v>3</v>
      </c>
      <c r="L1603">
        <f t="shared" si="542"/>
        <v>0.6521288783739152</v>
      </c>
      <c r="M1603">
        <f t="shared" si="543"/>
        <v>0.21737629279130508</v>
      </c>
      <c r="N1603" s="32">
        <f t="shared" si="544"/>
        <v>27.906826950037392</v>
      </c>
      <c r="O1603" s="29">
        <f t="shared" si="545"/>
        <v>1528.9962776072837</v>
      </c>
      <c r="P1603" s="37">
        <f>MATCH(O1603,LORDetail!$B$932:$B$1859,1)</f>
        <v>24</v>
      </c>
      <c r="Q1603" s="37">
        <f>INDEX(LORDetail!$B$932:$B$1859,P1603)</f>
        <v>1467</v>
      </c>
      <c r="R1603" s="37">
        <f>INDEX(LORDetail!$D$932:$D$1859,P1603)</f>
        <v>51.450673328972997</v>
      </c>
      <c r="S1603" s="37">
        <f>INDEX(LORDetail!$E$932:$E$1859,P1603)</f>
        <v>-2.56366491985314</v>
      </c>
      <c r="T1603" s="37">
        <f>INDEX(LORDetail!$G$932:$G$1859,P1603)</f>
        <v>117.36620000000001</v>
      </c>
      <c r="U1603">
        <f t="shared" si="546"/>
        <v>25</v>
      </c>
      <c r="V1603" s="37">
        <f>INDEX(LORDetail!$B$932:$B$1859,U1603)</f>
        <v>1597</v>
      </c>
      <c r="W1603" s="37">
        <f>INDEX(LORDetail!$D$932:$D$1859,U1603)</f>
        <v>51.450347556331401</v>
      </c>
      <c r="X1603" s="37">
        <f>INDEX(LORDetail!$E$932:$E$1859,U1603)</f>
        <v>-2.5618638625402199</v>
      </c>
      <c r="Y1603" s="37">
        <f>INDEX(LORDetail!$G$932:$G$1859,U1603)</f>
        <v>117.2868</v>
      </c>
      <c r="Z1603">
        <f t="shared" si="547"/>
        <v>130</v>
      </c>
      <c r="AA1603" s="29">
        <f t="shared" si="548"/>
        <v>61.996277607283673</v>
      </c>
      <c r="AB1603">
        <f t="shared" si="549"/>
        <v>0.47689444313295132</v>
      </c>
      <c r="AC1603" s="32">
        <f t="shared" si="550"/>
        <v>51.450517969810498</v>
      </c>
      <c r="AD1603" s="32">
        <f t="shared" si="551"/>
        <v>-2.5628060056288446</v>
      </c>
      <c r="AE1603" s="34">
        <f t="shared" si="552"/>
        <v>117.32833458121524</v>
      </c>
      <c r="AF1603" s="36" t="str">
        <f t="shared" si="538"/>
        <v>RDNGSTN</v>
      </c>
      <c r="AG1603" s="36" t="str">
        <f t="shared" si="539"/>
        <v>PADTON</v>
      </c>
      <c r="AH1603" s="36">
        <f t="shared" si="536"/>
        <v>98</v>
      </c>
      <c r="AI1603" s="42">
        <f t="shared" si="537"/>
        <v>1529</v>
      </c>
      <c r="AJ1603" s="43">
        <f t="shared" si="532"/>
        <v>27.906826950037392</v>
      </c>
      <c r="AK1603" s="43">
        <f t="shared" si="533"/>
        <v>0.21737629279130508</v>
      </c>
      <c r="AL1603" s="36">
        <f t="shared" si="534"/>
        <v>51.450517969810498</v>
      </c>
      <c r="AM1603" s="36">
        <v>1</v>
      </c>
      <c r="AN1603" s="36">
        <f t="shared" si="535"/>
        <v>-2.5628060056288446</v>
      </c>
      <c r="AO1603" s="36">
        <v>4</v>
      </c>
      <c r="AP1603" s="42">
        <f>INT(AI1603/1000)*1000</f>
        <v>1000</v>
      </c>
      <c r="AQ1603" s="42">
        <f>MOD(AI1603,1000)</f>
        <v>529</v>
      </c>
      <c r="AR1603" s="42">
        <f>MOD(AI1604,1000)-0.2+(AP1604-AP1603)</f>
        <v>581.59999999999991</v>
      </c>
    </row>
    <row r="1604" spans="1:44" x14ac:dyDescent="0.25">
      <c r="A1604" s="19" t="s">
        <v>1</v>
      </c>
      <c r="B1604" t="s">
        <v>0</v>
      </c>
      <c r="C1604">
        <v>99</v>
      </c>
      <c r="D1604" s="36">
        <f>MATCH(C1604,TrainRun!$AG$149:$AG$295,1)</f>
        <v>9</v>
      </c>
      <c r="E1604" s="36">
        <f>INT(INDEX(TrainRun!$AD$149:$AD$295,'By Second'!D1604))</f>
        <v>99</v>
      </c>
      <c r="F1604" s="36">
        <f>IF(E1604=0,0,INDEX(TrainRun!$AE$149:$AE$295,'By Second'!D1604))</f>
        <v>28.124203242828699</v>
      </c>
      <c r="G1604" s="36">
        <f>INDEX(TrainRun!$AF$149:$AF$295,'By Second'!D1604)</f>
        <v>1581.8156067840739</v>
      </c>
      <c r="H1604">
        <f t="shared" si="540"/>
        <v>10</v>
      </c>
      <c r="I1604" s="36">
        <f>INT(INDEX(TrainRun!$AD$149:$AD$295,'By Second'!H1604))</f>
        <v>126</v>
      </c>
      <c r="J1604" s="36">
        <f>INDEX(TrainRun!$AE$149:$AE$295,'By Second'!H1604)</f>
        <v>32.033907139470678</v>
      </c>
      <c r="K1604">
        <f t="shared" si="541"/>
        <v>27</v>
      </c>
      <c r="L1604">
        <f t="shared" si="542"/>
        <v>3.9097038966419788</v>
      </c>
      <c r="M1604">
        <f t="shared" si="543"/>
        <v>0.14480384802377699</v>
      </c>
      <c r="N1604" s="32">
        <f t="shared" si="544"/>
        <v>28.124203242828699</v>
      </c>
      <c r="O1604" s="29">
        <f t="shared" si="545"/>
        <v>1581.8</v>
      </c>
      <c r="P1604" s="37">
        <f>MATCH(O1604,LORDetail!$B$932:$B$1859,1)</f>
        <v>24</v>
      </c>
      <c r="Q1604" s="37">
        <f>INDEX(LORDetail!$B$932:$B$1859,P1604)</f>
        <v>1467</v>
      </c>
      <c r="R1604" s="37">
        <f>INDEX(LORDetail!$D$932:$D$1859,P1604)</f>
        <v>51.450673328972997</v>
      </c>
      <c r="S1604" s="37">
        <f>INDEX(LORDetail!$E$932:$E$1859,P1604)</f>
        <v>-2.56366491985314</v>
      </c>
      <c r="T1604" s="37">
        <f>INDEX(LORDetail!$G$932:$G$1859,P1604)</f>
        <v>117.36620000000001</v>
      </c>
      <c r="U1604">
        <f t="shared" si="546"/>
        <v>25</v>
      </c>
      <c r="V1604" s="37">
        <f>INDEX(LORDetail!$B$932:$B$1859,U1604)</f>
        <v>1597</v>
      </c>
      <c r="W1604" s="37">
        <f>INDEX(LORDetail!$D$932:$D$1859,U1604)</f>
        <v>51.450347556331401</v>
      </c>
      <c r="X1604" s="37">
        <f>INDEX(LORDetail!$E$932:$E$1859,U1604)</f>
        <v>-2.5618638625402199</v>
      </c>
      <c r="Y1604" s="37">
        <f>INDEX(LORDetail!$G$932:$G$1859,U1604)</f>
        <v>117.2868</v>
      </c>
      <c r="Z1604">
        <f t="shared" si="547"/>
        <v>130</v>
      </c>
      <c r="AA1604" s="29">
        <f t="shared" si="548"/>
        <v>114.79999999999995</v>
      </c>
      <c r="AB1604">
        <f t="shared" si="549"/>
        <v>0.88307692307692276</v>
      </c>
      <c r="AC1604" s="32">
        <f t="shared" si="550"/>
        <v>51.450385646671037</v>
      </c>
      <c r="AD1604" s="32">
        <f t="shared" si="551"/>
        <v>-2.5620744477029613</v>
      </c>
      <c r="AE1604" s="34">
        <f t="shared" si="552"/>
        <v>117.29608369230769</v>
      </c>
      <c r="AF1604" s="36" t="str">
        <f t="shared" si="538"/>
        <v>RDNGSTN</v>
      </c>
      <c r="AG1604" s="36" t="str">
        <f t="shared" si="539"/>
        <v>PADTON</v>
      </c>
      <c r="AH1604" s="36">
        <f t="shared" si="536"/>
        <v>99</v>
      </c>
      <c r="AI1604" s="42">
        <f t="shared" si="537"/>
        <v>1581.8</v>
      </c>
      <c r="AJ1604" s="43">
        <f t="shared" si="532"/>
        <v>28.124203242828699</v>
      </c>
      <c r="AK1604" s="43">
        <f t="shared" si="533"/>
        <v>0.14480384802377699</v>
      </c>
      <c r="AL1604" s="36">
        <f t="shared" si="534"/>
        <v>51.450385646671037</v>
      </c>
      <c r="AM1604" s="36">
        <v>1</v>
      </c>
      <c r="AN1604" s="36">
        <f t="shared" si="535"/>
        <v>-2.5620744477029613</v>
      </c>
      <c r="AO1604" s="36">
        <v>4</v>
      </c>
      <c r="AP1604" s="42">
        <f>INT(AI1604/1000)*1000</f>
        <v>1000</v>
      </c>
      <c r="AQ1604" s="42">
        <f>MOD(AI1604,1000)</f>
        <v>581.79999999999995</v>
      </c>
      <c r="AR1604" s="42">
        <f>MOD(AI1605,1000)-0.2+(AP1605-AP1604)</f>
        <v>609.79999999999995</v>
      </c>
    </row>
    <row r="1605" spans="1:44" x14ac:dyDescent="0.25">
      <c r="A1605" s="19" t="s">
        <v>1</v>
      </c>
      <c r="B1605" t="s">
        <v>0</v>
      </c>
      <c r="C1605">
        <v>100</v>
      </c>
      <c r="D1605" s="36">
        <f>MATCH(C1605,TrainRun!$AG$149:$AG$295,1)</f>
        <v>9</v>
      </c>
      <c r="E1605" s="36">
        <f>INT(INDEX(TrainRun!$AD$149:$AD$295,'By Second'!D1605))</f>
        <v>99</v>
      </c>
      <c r="F1605" s="36">
        <f>IF(E1605=0,0,INDEX(TrainRun!$AE$149:$AE$295,'By Second'!D1605))</f>
        <v>28.124203242828699</v>
      </c>
      <c r="G1605" s="36">
        <f>INDEX(TrainRun!$AF$149:$AF$295,'By Second'!D1605)</f>
        <v>1581.8156067840739</v>
      </c>
      <c r="H1605">
        <f t="shared" si="540"/>
        <v>10</v>
      </c>
      <c r="I1605" s="36">
        <f>INT(INDEX(TrainRun!$AD$149:$AD$295,'By Second'!H1605))</f>
        <v>126</v>
      </c>
      <c r="J1605" s="36">
        <f>INDEX(TrainRun!$AE$149:$AE$295,'By Second'!H1605)</f>
        <v>32.033907139470678</v>
      </c>
      <c r="K1605">
        <f t="shared" si="541"/>
        <v>27</v>
      </c>
      <c r="L1605">
        <f t="shared" si="542"/>
        <v>3.9097038966419788</v>
      </c>
      <c r="M1605">
        <f t="shared" si="543"/>
        <v>0.14480384802377699</v>
      </c>
      <c r="N1605" s="32">
        <f t="shared" si="544"/>
        <v>28.269007090852476</v>
      </c>
      <c r="O1605" s="29">
        <f t="shared" si="545"/>
        <v>1610.0690070908524</v>
      </c>
      <c r="P1605" s="37">
        <f>MATCH(O1605,LORDetail!$B$932:$B$1859,1)</f>
        <v>25</v>
      </c>
      <c r="Q1605" s="37">
        <f>INDEX(LORDetail!$B$932:$B$1859,P1605)</f>
        <v>1597</v>
      </c>
      <c r="R1605" s="37">
        <f>INDEX(LORDetail!$D$932:$D$1859,P1605)</f>
        <v>51.450347556331401</v>
      </c>
      <c r="S1605" s="37">
        <f>INDEX(LORDetail!$E$932:$E$1859,P1605)</f>
        <v>-2.5618638625402199</v>
      </c>
      <c r="T1605" s="37">
        <f>INDEX(LORDetail!$G$932:$G$1859,P1605)</f>
        <v>117.2868</v>
      </c>
      <c r="U1605">
        <f t="shared" si="546"/>
        <v>26</v>
      </c>
      <c r="V1605" s="37">
        <f>INDEX(LORDetail!$B$932:$B$1859,U1605)</f>
        <v>1836</v>
      </c>
      <c r="W1605" s="37">
        <f>INDEX(LORDetail!$D$932:$D$1859,U1605)</f>
        <v>51.449693610833997</v>
      </c>
      <c r="X1605" s="37">
        <f>INDEX(LORDetail!$E$932:$E$1859,U1605)</f>
        <v>-2.5585803516592902</v>
      </c>
      <c r="Y1605" s="37">
        <f>INDEX(LORDetail!$G$932:$G$1859,U1605)</f>
        <v>117.1409</v>
      </c>
      <c r="Z1605">
        <f t="shared" si="547"/>
        <v>239</v>
      </c>
      <c r="AA1605" s="29">
        <f t="shared" si="548"/>
        <v>13.069007090852438</v>
      </c>
      <c r="AB1605">
        <f t="shared" si="549"/>
        <v>5.4682038037039485E-2</v>
      </c>
      <c r="AC1605" s="32">
        <f t="shared" si="550"/>
        <v>51.450311797258841</v>
      </c>
      <c r="AD1605" s="32">
        <f t="shared" si="551"/>
        <v>-2.561684313473334</v>
      </c>
      <c r="AE1605" s="34">
        <f t="shared" si="552"/>
        <v>117.27882189065039</v>
      </c>
      <c r="AF1605" s="36" t="str">
        <f t="shared" si="538"/>
        <v>RDNGSTN</v>
      </c>
      <c r="AG1605" s="36" t="str">
        <f t="shared" si="539"/>
        <v>PADTON</v>
      </c>
      <c r="AH1605" s="36">
        <f t="shared" si="536"/>
        <v>100</v>
      </c>
      <c r="AI1605" s="42">
        <f t="shared" si="537"/>
        <v>1610</v>
      </c>
      <c r="AJ1605" s="43">
        <f t="shared" ref="AJ1605:AJ1668" si="553">N1605</f>
        <v>28.269007090852476</v>
      </c>
      <c r="AK1605" s="43">
        <f t="shared" ref="AK1605:AK1668" si="554">M1605</f>
        <v>0.14480384802377699</v>
      </c>
      <c r="AL1605" s="36">
        <f t="shared" ref="AL1605:AL1668" si="555">AC1605</f>
        <v>51.450311797258841</v>
      </c>
      <c r="AM1605" s="36">
        <v>1</v>
      </c>
      <c r="AN1605" s="36">
        <f t="shared" ref="AN1605:AN1668" si="556">AD1605</f>
        <v>-2.561684313473334</v>
      </c>
      <c r="AO1605" s="36">
        <v>4</v>
      </c>
      <c r="AP1605" s="42">
        <f>INT(AI1605/1000)*1000</f>
        <v>1000</v>
      </c>
      <c r="AQ1605" s="42">
        <f>MOD(AI1605,1000)</f>
        <v>610</v>
      </c>
      <c r="AR1605" s="42">
        <f>MOD(AI1606,1000)-0.2+(AP1606-AP1605)</f>
        <v>638.20000000000005</v>
      </c>
    </row>
    <row r="1606" spans="1:44" x14ac:dyDescent="0.25">
      <c r="A1606" s="19" t="s">
        <v>1</v>
      </c>
      <c r="B1606" t="s">
        <v>0</v>
      </c>
      <c r="C1606">
        <v>101</v>
      </c>
      <c r="D1606" s="36">
        <f>MATCH(C1606,TrainRun!$AG$149:$AG$295,1)</f>
        <v>9</v>
      </c>
      <c r="E1606" s="36">
        <f>INT(INDEX(TrainRun!$AD$149:$AD$295,'By Second'!D1606))</f>
        <v>99</v>
      </c>
      <c r="F1606" s="36">
        <f>IF(E1606=0,0,INDEX(TrainRun!$AE$149:$AE$295,'By Second'!D1606))</f>
        <v>28.124203242828699</v>
      </c>
      <c r="G1606" s="36">
        <f>INDEX(TrainRun!$AF$149:$AF$295,'By Second'!D1606)</f>
        <v>1581.8156067840739</v>
      </c>
      <c r="H1606">
        <f t="shared" si="540"/>
        <v>10</v>
      </c>
      <c r="I1606" s="36">
        <f>INT(INDEX(TrainRun!$AD$149:$AD$295,'By Second'!H1606))</f>
        <v>126</v>
      </c>
      <c r="J1606" s="36">
        <f>INDEX(TrainRun!$AE$149:$AE$295,'By Second'!H1606)</f>
        <v>32.033907139470678</v>
      </c>
      <c r="K1606">
        <f t="shared" si="541"/>
        <v>27</v>
      </c>
      <c r="L1606">
        <f t="shared" si="542"/>
        <v>3.9097038966419788</v>
      </c>
      <c r="M1606">
        <f t="shared" si="543"/>
        <v>0.14480384802377699</v>
      </c>
      <c r="N1606" s="32">
        <f t="shared" si="544"/>
        <v>28.413810938876253</v>
      </c>
      <c r="O1606" s="29">
        <f t="shared" si="545"/>
        <v>1638.4828180297286</v>
      </c>
      <c r="P1606" s="37">
        <f>MATCH(O1606,LORDetail!$B$932:$B$1859,1)</f>
        <v>25</v>
      </c>
      <c r="Q1606" s="37">
        <f>INDEX(LORDetail!$B$932:$B$1859,P1606)</f>
        <v>1597</v>
      </c>
      <c r="R1606" s="37">
        <f>INDEX(LORDetail!$D$932:$D$1859,P1606)</f>
        <v>51.450347556331401</v>
      </c>
      <c r="S1606" s="37">
        <f>INDEX(LORDetail!$E$932:$E$1859,P1606)</f>
        <v>-2.5618638625402199</v>
      </c>
      <c r="T1606" s="37">
        <f>INDEX(LORDetail!$G$932:$G$1859,P1606)</f>
        <v>117.2868</v>
      </c>
      <c r="U1606">
        <f t="shared" si="546"/>
        <v>26</v>
      </c>
      <c r="V1606" s="37">
        <f>INDEX(LORDetail!$B$932:$B$1859,U1606)</f>
        <v>1836</v>
      </c>
      <c r="W1606" s="37">
        <f>INDEX(LORDetail!$D$932:$D$1859,U1606)</f>
        <v>51.449693610833997</v>
      </c>
      <c r="X1606" s="37">
        <f>INDEX(LORDetail!$E$932:$E$1859,U1606)</f>
        <v>-2.5585803516592902</v>
      </c>
      <c r="Y1606" s="37">
        <f>INDEX(LORDetail!$G$932:$G$1859,U1606)</f>
        <v>117.1409</v>
      </c>
      <c r="Z1606">
        <f t="shared" si="547"/>
        <v>239</v>
      </c>
      <c r="AA1606" s="29">
        <f t="shared" si="548"/>
        <v>41.482818029728605</v>
      </c>
      <c r="AB1606">
        <f t="shared" si="549"/>
        <v>0.17356827627501509</v>
      </c>
      <c r="AC1606" s="32">
        <f t="shared" si="550"/>
        <v>51.45023405213864</v>
      </c>
      <c r="AD1606" s="32">
        <f t="shared" si="551"/>
        <v>-2.5612939492164868</v>
      </c>
      <c r="AE1606" s="34">
        <f t="shared" si="552"/>
        <v>117.26147638849147</v>
      </c>
      <c r="AF1606" s="36" t="str">
        <f t="shared" si="538"/>
        <v>RDNGSTN</v>
      </c>
      <c r="AG1606" s="36" t="str">
        <f t="shared" si="539"/>
        <v>PADTON</v>
      </c>
      <c r="AH1606" s="36">
        <f t="shared" si="536"/>
        <v>101</v>
      </c>
      <c r="AI1606" s="42">
        <f t="shared" si="537"/>
        <v>1638.4</v>
      </c>
      <c r="AJ1606" s="43">
        <f t="shared" si="553"/>
        <v>28.413810938876253</v>
      </c>
      <c r="AK1606" s="43">
        <f t="shared" si="554"/>
        <v>0.14480384802377699</v>
      </c>
      <c r="AL1606" s="36">
        <f t="shared" si="555"/>
        <v>51.45023405213864</v>
      </c>
      <c r="AM1606" s="36">
        <v>1</v>
      </c>
      <c r="AN1606" s="36">
        <f t="shared" si="556"/>
        <v>-2.5612939492164868</v>
      </c>
      <c r="AO1606" s="36">
        <v>4</v>
      </c>
      <c r="AP1606" s="42">
        <f>INT(AI1606/1000)*1000</f>
        <v>1000</v>
      </c>
      <c r="AQ1606" s="42">
        <f>MOD(AI1606,1000)</f>
        <v>638.40000000000009</v>
      </c>
      <c r="AR1606" s="42">
        <f>MOD(AI1607,1000)-0.2+(AP1607-AP1606)</f>
        <v>666.8</v>
      </c>
    </row>
    <row r="1607" spans="1:44" x14ac:dyDescent="0.25">
      <c r="A1607" s="19" t="s">
        <v>1</v>
      </c>
      <c r="B1607" t="s">
        <v>0</v>
      </c>
      <c r="C1607">
        <v>102</v>
      </c>
      <c r="D1607" s="36">
        <f>MATCH(C1607,TrainRun!$AG$149:$AG$295,1)</f>
        <v>9</v>
      </c>
      <c r="E1607" s="36">
        <f>INT(INDEX(TrainRun!$AD$149:$AD$295,'By Second'!D1607))</f>
        <v>99</v>
      </c>
      <c r="F1607" s="36">
        <f>IF(E1607=0,0,INDEX(TrainRun!$AE$149:$AE$295,'By Second'!D1607))</f>
        <v>28.124203242828699</v>
      </c>
      <c r="G1607" s="36">
        <f>INDEX(TrainRun!$AF$149:$AF$295,'By Second'!D1607)</f>
        <v>1581.8156067840739</v>
      </c>
      <c r="H1607">
        <f t="shared" si="540"/>
        <v>10</v>
      </c>
      <c r="I1607" s="36">
        <f>INT(INDEX(TrainRun!$AD$149:$AD$295,'By Second'!H1607))</f>
        <v>126</v>
      </c>
      <c r="J1607" s="36">
        <f>INDEX(TrainRun!$AE$149:$AE$295,'By Second'!H1607)</f>
        <v>32.033907139470678</v>
      </c>
      <c r="K1607">
        <f t="shared" si="541"/>
        <v>27</v>
      </c>
      <c r="L1607">
        <f t="shared" si="542"/>
        <v>3.9097038966419788</v>
      </c>
      <c r="M1607">
        <f t="shared" si="543"/>
        <v>0.14480384802377699</v>
      </c>
      <c r="N1607" s="32">
        <f t="shared" si="544"/>
        <v>28.55861478690003</v>
      </c>
      <c r="O1607" s="29">
        <f t="shared" si="545"/>
        <v>1667.0414328166287</v>
      </c>
      <c r="P1607" s="37">
        <f>MATCH(O1607,LORDetail!$B$932:$B$1859,1)</f>
        <v>25</v>
      </c>
      <c r="Q1607" s="37">
        <f>INDEX(LORDetail!$B$932:$B$1859,P1607)</f>
        <v>1597</v>
      </c>
      <c r="R1607" s="37">
        <f>INDEX(LORDetail!$D$932:$D$1859,P1607)</f>
        <v>51.450347556331401</v>
      </c>
      <c r="S1607" s="37">
        <f>INDEX(LORDetail!$E$932:$E$1859,P1607)</f>
        <v>-2.5618638625402199</v>
      </c>
      <c r="T1607" s="37">
        <f>INDEX(LORDetail!$G$932:$G$1859,P1607)</f>
        <v>117.2868</v>
      </c>
      <c r="U1607">
        <f t="shared" si="546"/>
        <v>26</v>
      </c>
      <c r="V1607" s="37">
        <f>INDEX(LORDetail!$B$932:$B$1859,U1607)</f>
        <v>1836</v>
      </c>
      <c r="W1607" s="37">
        <f>INDEX(LORDetail!$D$932:$D$1859,U1607)</f>
        <v>51.449693610833997</v>
      </c>
      <c r="X1607" s="37">
        <f>INDEX(LORDetail!$E$932:$E$1859,U1607)</f>
        <v>-2.5585803516592902</v>
      </c>
      <c r="Y1607" s="37">
        <f>INDEX(LORDetail!$G$932:$G$1859,U1607)</f>
        <v>117.1409</v>
      </c>
      <c r="Z1607">
        <f t="shared" si="547"/>
        <v>239</v>
      </c>
      <c r="AA1607" s="29">
        <f t="shared" si="548"/>
        <v>70.041432816628685</v>
      </c>
      <c r="AB1607">
        <f t="shared" si="549"/>
        <v>0.29306038835409493</v>
      </c>
      <c r="AC1607" s="32">
        <f t="shared" si="550"/>
        <v>51.450155910809968</v>
      </c>
      <c r="AD1607" s="32">
        <f t="shared" si="551"/>
        <v>-2.5609015955662899</v>
      </c>
      <c r="AE1607" s="34">
        <f t="shared" si="552"/>
        <v>117.24404248933914</v>
      </c>
      <c r="AF1607" s="36" t="str">
        <f t="shared" si="538"/>
        <v>RDNGSTN</v>
      </c>
      <c r="AG1607" s="36" t="str">
        <f t="shared" si="539"/>
        <v>PADTON</v>
      </c>
      <c r="AH1607" s="36">
        <f t="shared" si="536"/>
        <v>102</v>
      </c>
      <c r="AI1607" s="42">
        <f t="shared" si="537"/>
        <v>1667</v>
      </c>
      <c r="AJ1607" s="43">
        <f t="shared" si="553"/>
        <v>28.55861478690003</v>
      </c>
      <c r="AK1607" s="43">
        <f t="shared" si="554"/>
        <v>0.14480384802377699</v>
      </c>
      <c r="AL1607" s="36">
        <f t="shared" si="555"/>
        <v>51.450155910809968</v>
      </c>
      <c r="AM1607" s="36">
        <v>1</v>
      </c>
      <c r="AN1607" s="36">
        <f t="shared" si="556"/>
        <v>-2.5609015955662899</v>
      </c>
      <c r="AO1607" s="36">
        <v>4</v>
      </c>
      <c r="AP1607" s="42">
        <f>INT(AI1607/1000)*1000</f>
        <v>1000</v>
      </c>
      <c r="AQ1607" s="42">
        <f>MOD(AI1607,1000)</f>
        <v>667</v>
      </c>
      <c r="AR1607" s="42">
        <f>MOD(AI1608,1000)-0.2+(AP1608-AP1607)</f>
        <v>695.59999999999991</v>
      </c>
    </row>
    <row r="1608" spans="1:44" x14ac:dyDescent="0.25">
      <c r="A1608" s="19" t="s">
        <v>1</v>
      </c>
      <c r="B1608" t="s">
        <v>0</v>
      </c>
      <c r="C1608">
        <v>103</v>
      </c>
      <c r="D1608" s="36">
        <f>MATCH(C1608,TrainRun!$AG$149:$AG$295,1)</f>
        <v>9</v>
      </c>
      <c r="E1608" s="36">
        <f>INT(INDEX(TrainRun!$AD$149:$AD$295,'By Second'!D1608))</f>
        <v>99</v>
      </c>
      <c r="F1608" s="36">
        <f>IF(E1608=0,0,INDEX(TrainRun!$AE$149:$AE$295,'By Second'!D1608))</f>
        <v>28.124203242828699</v>
      </c>
      <c r="G1608" s="36">
        <f>INDEX(TrainRun!$AF$149:$AF$295,'By Second'!D1608)</f>
        <v>1581.8156067840739</v>
      </c>
      <c r="H1608">
        <f t="shared" si="540"/>
        <v>10</v>
      </c>
      <c r="I1608" s="36">
        <f>INT(INDEX(TrainRun!$AD$149:$AD$295,'By Second'!H1608))</f>
        <v>126</v>
      </c>
      <c r="J1608" s="36">
        <f>INDEX(TrainRun!$AE$149:$AE$295,'By Second'!H1608)</f>
        <v>32.033907139470678</v>
      </c>
      <c r="K1608">
        <f t="shared" si="541"/>
        <v>27</v>
      </c>
      <c r="L1608">
        <f t="shared" si="542"/>
        <v>3.9097038966419788</v>
      </c>
      <c r="M1608">
        <f t="shared" si="543"/>
        <v>0.14480384802377699</v>
      </c>
      <c r="N1608" s="32">
        <f t="shared" si="544"/>
        <v>28.703418634923807</v>
      </c>
      <c r="O1608" s="29">
        <f t="shared" si="545"/>
        <v>1695.7448514515524</v>
      </c>
      <c r="P1608" s="37">
        <f>MATCH(O1608,LORDetail!$B$932:$B$1859,1)</f>
        <v>25</v>
      </c>
      <c r="Q1608" s="37">
        <f>INDEX(LORDetail!$B$932:$B$1859,P1608)</f>
        <v>1597</v>
      </c>
      <c r="R1608" s="37">
        <f>INDEX(LORDetail!$D$932:$D$1859,P1608)</f>
        <v>51.450347556331401</v>
      </c>
      <c r="S1608" s="37">
        <f>INDEX(LORDetail!$E$932:$E$1859,P1608)</f>
        <v>-2.5618638625402199</v>
      </c>
      <c r="T1608" s="37">
        <f>INDEX(LORDetail!$G$932:$G$1859,P1608)</f>
        <v>117.2868</v>
      </c>
      <c r="U1608">
        <f t="shared" si="546"/>
        <v>26</v>
      </c>
      <c r="V1608" s="37">
        <f>INDEX(LORDetail!$B$932:$B$1859,U1608)</f>
        <v>1836</v>
      </c>
      <c r="W1608" s="37">
        <f>INDEX(LORDetail!$D$932:$D$1859,U1608)</f>
        <v>51.449693610833997</v>
      </c>
      <c r="X1608" s="37">
        <f>INDEX(LORDetail!$E$932:$E$1859,U1608)</f>
        <v>-2.5585803516592902</v>
      </c>
      <c r="Y1608" s="37">
        <f>INDEX(LORDetail!$G$932:$G$1859,U1608)</f>
        <v>117.1409</v>
      </c>
      <c r="Z1608">
        <f t="shared" si="547"/>
        <v>239</v>
      </c>
      <c r="AA1608" s="29">
        <f t="shared" si="548"/>
        <v>98.744851451552449</v>
      </c>
      <c r="AB1608">
        <f t="shared" si="549"/>
        <v>0.41315837427427804</v>
      </c>
      <c r="AC1608" s="32">
        <f t="shared" si="550"/>
        <v>51.450077373272826</v>
      </c>
      <c r="AD1608" s="32">
        <f t="shared" si="551"/>
        <v>-2.560507252522743</v>
      </c>
      <c r="AE1608" s="34">
        <f t="shared" si="552"/>
        <v>117.22652019319338</v>
      </c>
      <c r="AF1608" s="36" t="str">
        <f t="shared" si="538"/>
        <v>RDNGSTN</v>
      </c>
      <c r="AG1608" s="36" t="str">
        <f t="shared" si="539"/>
        <v>PADTON</v>
      </c>
      <c r="AH1608" s="36">
        <f t="shared" si="536"/>
        <v>103</v>
      </c>
      <c r="AI1608" s="42">
        <f t="shared" si="537"/>
        <v>1695.8</v>
      </c>
      <c r="AJ1608" s="43">
        <f t="shared" si="553"/>
        <v>28.703418634923807</v>
      </c>
      <c r="AK1608" s="43">
        <f t="shared" si="554"/>
        <v>0.14480384802377699</v>
      </c>
      <c r="AL1608" s="36">
        <f t="shared" si="555"/>
        <v>51.450077373272826</v>
      </c>
      <c r="AM1608" s="36">
        <v>1</v>
      </c>
      <c r="AN1608" s="36">
        <f t="shared" si="556"/>
        <v>-2.560507252522743</v>
      </c>
      <c r="AO1608" s="36">
        <v>4</v>
      </c>
      <c r="AP1608" s="42">
        <f>INT(AI1608/1000)*1000</f>
        <v>1000</v>
      </c>
      <c r="AQ1608" s="42">
        <f>MOD(AI1608,1000)</f>
        <v>695.8</v>
      </c>
      <c r="AR1608" s="42">
        <f>MOD(AI1609,1000)-0.2+(AP1609-AP1608)</f>
        <v>724.39999999999986</v>
      </c>
    </row>
    <row r="1609" spans="1:44" x14ac:dyDescent="0.25">
      <c r="A1609" s="19" t="s">
        <v>1</v>
      </c>
      <c r="B1609" t="s">
        <v>0</v>
      </c>
      <c r="C1609">
        <v>104</v>
      </c>
      <c r="D1609" s="36">
        <f>MATCH(C1609,TrainRun!$AG$149:$AG$295,1)</f>
        <v>9</v>
      </c>
      <c r="E1609" s="36">
        <f>INT(INDEX(TrainRun!$AD$149:$AD$295,'By Second'!D1609))</f>
        <v>99</v>
      </c>
      <c r="F1609" s="36">
        <f>IF(E1609=0,0,INDEX(TrainRun!$AE$149:$AE$295,'By Second'!D1609))</f>
        <v>28.124203242828699</v>
      </c>
      <c r="G1609" s="36">
        <f>INDEX(TrainRun!$AF$149:$AF$295,'By Second'!D1609)</f>
        <v>1581.8156067840739</v>
      </c>
      <c r="H1609">
        <f t="shared" si="540"/>
        <v>10</v>
      </c>
      <c r="I1609" s="36">
        <f>INT(INDEX(TrainRun!$AD$149:$AD$295,'By Second'!H1609))</f>
        <v>126</v>
      </c>
      <c r="J1609" s="36">
        <f>INDEX(TrainRun!$AE$149:$AE$295,'By Second'!H1609)</f>
        <v>32.033907139470678</v>
      </c>
      <c r="K1609">
        <f t="shared" si="541"/>
        <v>27</v>
      </c>
      <c r="L1609">
        <f t="shared" si="542"/>
        <v>3.9097038966419788</v>
      </c>
      <c r="M1609">
        <f t="shared" si="543"/>
        <v>0.14480384802377699</v>
      </c>
      <c r="N1609" s="32">
        <f t="shared" si="544"/>
        <v>28.848222482947584</v>
      </c>
      <c r="O1609" s="29">
        <f t="shared" si="545"/>
        <v>1724.5930739345001</v>
      </c>
      <c r="P1609" s="37">
        <f>MATCH(O1609,LORDetail!$B$932:$B$1859,1)</f>
        <v>25</v>
      </c>
      <c r="Q1609" s="37">
        <f>INDEX(LORDetail!$B$932:$B$1859,P1609)</f>
        <v>1597</v>
      </c>
      <c r="R1609" s="37">
        <f>INDEX(LORDetail!$D$932:$D$1859,P1609)</f>
        <v>51.450347556331401</v>
      </c>
      <c r="S1609" s="37">
        <f>INDEX(LORDetail!$E$932:$E$1859,P1609)</f>
        <v>-2.5618638625402199</v>
      </c>
      <c r="T1609" s="37">
        <f>INDEX(LORDetail!$G$932:$G$1859,P1609)</f>
        <v>117.2868</v>
      </c>
      <c r="U1609">
        <f t="shared" si="546"/>
        <v>26</v>
      </c>
      <c r="V1609" s="37">
        <f>INDEX(LORDetail!$B$932:$B$1859,U1609)</f>
        <v>1836</v>
      </c>
      <c r="W1609" s="37">
        <f>INDEX(LORDetail!$D$932:$D$1859,U1609)</f>
        <v>51.449693610833997</v>
      </c>
      <c r="X1609" s="37">
        <f>INDEX(LORDetail!$E$932:$E$1859,U1609)</f>
        <v>-2.5585803516592902</v>
      </c>
      <c r="Y1609" s="37">
        <f>INDEX(LORDetail!$G$932:$G$1859,U1609)</f>
        <v>117.1409</v>
      </c>
      <c r="Z1609">
        <f t="shared" si="547"/>
        <v>239</v>
      </c>
      <c r="AA1609" s="29">
        <f t="shared" si="548"/>
        <v>127.59307393450013</v>
      </c>
      <c r="AB1609">
        <f t="shared" si="549"/>
        <v>0.53386223403556543</v>
      </c>
      <c r="AC1609" s="32">
        <f t="shared" si="550"/>
        <v>51.449998439527221</v>
      </c>
      <c r="AD1609" s="32">
        <f t="shared" si="551"/>
        <v>-2.5601109200858465</v>
      </c>
      <c r="AE1609" s="34">
        <f t="shared" si="552"/>
        <v>117.20890950005422</v>
      </c>
      <c r="AF1609" s="36" t="str">
        <f t="shared" si="538"/>
        <v>RDNGSTN</v>
      </c>
      <c r="AG1609" s="36" t="str">
        <f t="shared" si="539"/>
        <v>PADTON</v>
      </c>
      <c r="AH1609" s="36">
        <f t="shared" si="536"/>
        <v>104</v>
      </c>
      <c r="AI1609" s="42">
        <f t="shared" si="537"/>
        <v>1724.6</v>
      </c>
      <c r="AJ1609" s="43">
        <f t="shared" si="553"/>
        <v>28.848222482947584</v>
      </c>
      <c r="AK1609" s="43">
        <f t="shared" si="554"/>
        <v>0.14480384802377699</v>
      </c>
      <c r="AL1609" s="36">
        <f t="shared" si="555"/>
        <v>51.449998439527221</v>
      </c>
      <c r="AM1609" s="36">
        <v>1</v>
      </c>
      <c r="AN1609" s="36">
        <f t="shared" si="556"/>
        <v>-2.5601109200858465</v>
      </c>
      <c r="AO1609" s="36">
        <v>4</v>
      </c>
      <c r="AP1609" s="42">
        <f>INT(AI1609/1000)*1000</f>
        <v>1000</v>
      </c>
      <c r="AQ1609" s="42">
        <f>MOD(AI1609,1000)</f>
        <v>724.59999999999991</v>
      </c>
      <c r="AR1609" s="42">
        <f>MOD(AI1610,1000)-0.2+(AP1610-AP1609)</f>
        <v>753.39999999999986</v>
      </c>
    </row>
    <row r="1610" spans="1:44" x14ac:dyDescent="0.25">
      <c r="A1610" s="19" t="s">
        <v>1</v>
      </c>
      <c r="B1610" t="s">
        <v>0</v>
      </c>
      <c r="C1610">
        <v>105</v>
      </c>
      <c r="D1610" s="36">
        <f>MATCH(C1610,TrainRun!$AG$149:$AG$295,1)</f>
        <v>9</v>
      </c>
      <c r="E1610" s="36">
        <f>INT(INDEX(TrainRun!$AD$149:$AD$295,'By Second'!D1610))</f>
        <v>99</v>
      </c>
      <c r="F1610" s="36">
        <f>IF(E1610=0,0,INDEX(TrainRun!$AE$149:$AE$295,'By Second'!D1610))</f>
        <v>28.124203242828699</v>
      </c>
      <c r="G1610" s="36">
        <f>INDEX(TrainRun!$AF$149:$AF$295,'By Second'!D1610)</f>
        <v>1581.8156067840739</v>
      </c>
      <c r="H1610">
        <f t="shared" si="540"/>
        <v>10</v>
      </c>
      <c r="I1610" s="36">
        <f>INT(INDEX(TrainRun!$AD$149:$AD$295,'By Second'!H1610))</f>
        <v>126</v>
      </c>
      <c r="J1610" s="36">
        <f>INDEX(TrainRun!$AE$149:$AE$295,'By Second'!H1610)</f>
        <v>32.033907139470678</v>
      </c>
      <c r="K1610">
        <f t="shared" si="541"/>
        <v>27</v>
      </c>
      <c r="L1610">
        <f t="shared" si="542"/>
        <v>3.9097038966419788</v>
      </c>
      <c r="M1610">
        <f t="shared" si="543"/>
        <v>0.14480384802377699</v>
      </c>
      <c r="N1610" s="32">
        <f t="shared" si="544"/>
        <v>28.993026330971361</v>
      </c>
      <c r="O1610" s="29">
        <f t="shared" si="545"/>
        <v>1753.5861002654715</v>
      </c>
      <c r="P1610" s="37">
        <f>MATCH(O1610,LORDetail!$B$932:$B$1859,1)</f>
        <v>25</v>
      </c>
      <c r="Q1610" s="37">
        <f>INDEX(LORDetail!$B$932:$B$1859,P1610)</f>
        <v>1597</v>
      </c>
      <c r="R1610" s="37">
        <f>INDEX(LORDetail!$D$932:$D$1859,P1610)</f>
        <v>51.450347556331401</v>
      </c>
      <c r="S1610" s="37">
        <f>INDEX(LORDetail!$E$932:$E$1859,P1610)</f>
        <v>-2.5618638625402199</v>
      </c>
      <c r="T1610" s="37">
        <f>INDEX(LORDetail!$G$932:$G$1859,P1610)</f>
        <v>117.2868</v>
      </c>
      <c r="U1610">
        <f t="shared" si="546"/>
        <v>26</v>
      </c>
      <c r="V1610" s="37">
        <f>INDEX(LORDetail!$B$932:$B$1859,U1610)</f>
        <v>1836</v>
      </c>
      <c r="W1610" s="37">
        <f>INDEX(LORDetail!$D$932:$D$1859,U1610)</f>
        <v>51.449693610833997</v>
      </c>
      <c r="X1610" s="37">
        <f>INDEX(LORDetail!$E$932:$E$1859,U1610)</f>
        <v>-2.5585803516592902</v>
      </c>
      <c r="Y1610" s="37">
        <f>INDEX(LORDetail!$G$932:$G$1859,U1610)</f>
        <v>117.1409</v>
      </c>
      <c r="Z1610">
        <f t="shared" si="547"/>
        <v>239</v>
      </c>
      <c r="AA1610" s="29">
        <f t="shared" si="548"/>
        <v>156.58610026547149</v>
      </c>
      <c r="AB1610">
        <f t="shared" si="549"/>
        <v>0.65517196763795604</v>
      </c>
      <c r="AC1610" s="32">
        <f t="shared" si="550"/>
        <v>51.449919109573138</v>
      </c>
      <c r="AD1610" s="32">
        <f t="shared" si="551"/>
        <v>-2.5597125982556004</v>
      </c>
      <c r="AE1610" s="34">
        <f t="shared" si="552"/>
        <v>117.19121040992162</v>
      </c>
      <c r="AF1610" s="36" t="str">
        <f t="shared" si="538"/>
        <v>RDNGSTN</v>
      </c>
      <c r="AG1610" s="36" t="str">
        <f t="shared" si="539"/>
        <v>PADTON</v>
      </c>
      <c r="AH1610" s="36">
        <f t="shared" si="536"/>
        <v>105</v>
      </c>
      <c r="AI1610" s="42">
        <f t="shared" si="537"/>
        <v>1753.6</v>
      </c>
      <c r="AJ1610" s="43">
        <f t="shared" si="553"/>
        <v>28.993026330971361</v>
      </c>
      <c r="AK1610" s="43">
        <f t="shared" si="554"/>
        <v>0.14480384802377699</v>
      </c>
      <c r="AL1610" s="36">
        <f t="shared" si="555"/>
        <v>51.449919109573138</v>
      </c>
      <c r="AM1610" s="36">
        <v>1</v>
      </c>
      <c r="AN1610" s="36">
        <f t="shared" si="556"/>
        <v>-2.5597125982556004</v>
      </c>
      <c r="AO1610" s="36">
        <v>4</v>
      </c>
      <c r="AP1610" s="42">
        <f>INT(AI1610/1000)*1000</f>
        <v>1000</v>
      </c>
      <c r="AQ1610" s="42">
        <f>MOD(AI1610,1000)</f>
        <v>753.59999999999991</v>
      </c>
      <c r="AR1610" s="42">
        <f>MOD(AI1611,1000)-0.2+(AP1611-AP1610)</f>
        <v>782.59999999999991</v>
      </c>
    </row>
    <row r="1611" spans="1:44" x14ac:dyDescent="0.25">
      <c r="A1611" s="19" t="s">
        <v>1</v>
      </c>
      <c r="B1611" t="s">
        <v>0</v>
      </c>
      <c r="C1611">
        <v>106</v>
      </c>
      <c r="D1611" s="36">
        <f>MATCH(C1611,TrainRun!$AG$149:$AG$295,1)</f>
        <v>9</v>
      </c>
      <c r="E1611" s="36">
        <f>INT(INDEX(TrainRun!$AD$149:$AD$295,'By Second'!D1611))</f>
        <v>99</v>
      </c>
      <c r="F1611" s="36">
        <f>IF(E1611=0,0,INDEX(TrainRun!$AE$149:$AE$295,'By Second'!D1611))</f>
        <v>28.124203242828699</v>
      </c>
      <c r="G1611" s="36">
        <f>INDEX(TrainRun!$AF$149:$AF$295,'By Second'!D1611)</f>
        <v>1581.8156067840739</v>
      </c>
      <c r="H1611">
        <f t="shared" si="540"/>
        <v>10</v>
      </c>
      <c r="I1611" s="36">
        <f>INT(INDEX(TrainRun!$AD$149:$AD$295,'By Second'!H1611))</f>
        <v>126</v>
      </c>
      <c r="J1611" s="36">
        <f>INDEX(TrainRun!$AE$149:$AE$295,'By Second'!H1611)</f>
        <v>32.033907139470678</v>
      </c>
      <c r="K1611">
        <f t="shared" si="541"/>
        <v>27</v>
      </c>
      <c r="L1611">
        <f t="shared" si="542"/>
        <v>3.9097038966419788</v>
      </c>
      <c r="M1611">
        <f t="shared" si="543"/>
        <v>0.14480384802377699</v>
      </c>
      <c r="N1611" s="32">
        <f t="shared" si="544"/>
        <v>29.137830178995138</v>
      </c>
      <c r="O1611" s="29">
        <f t="shared" si="545"/>
        <v>1782.7239304444665</v>
      </c>
      <c r="P1611" s="37">
        <f>MATCH(O1611,LORDetail!$B$932:$B$1859,1)</f>
        <v>25</v>
      </c>
      <c r="Q1611" s="37">
        <f>INDEX(LORDetail!$B$932:$B$1859,P1611)</f>
        <v>1597</v>
      </c>
      <c r="R1611" s="37">
        <f>INDEX(LORDetail!$D$932:$D$1859,P1611)</f>
        <v>51.450347556331401</v>
      </c>
      <c r="S1611" s="37">
        <f>INDEX(LORDetail!$E$932:$E$1859,P1611)</f>
        <v>-2.5618638625402199</v>
      </c>
      <c r="T1611" s="37">
        <f>INDEX(LORDetail!$G$932:$G$1859,P1611)</f>
        <v>117.2868</v>
      </c>
      <c r="U1611">
        <f t="shared" si="546"/>
        <v>26</v>
      </c>
      <c r="V1611" s="37">
        <f>INDEX(LORDetail!$B$932:$B$1859,U1611)</f>
        <v>1836</v>
      </c>
      <c r="W1611" s="37">
        <f>INDEX(LORDetail!$D$932:$D$1859,U1611)</f>
        <v>51.449693610833997</v>
      </c>
      <c r="X1611" s="37">
        <f>INDEX(LORDetail!$E$932:$E$1859,U1611)</f>
        <v>-2.5585803516592902</v>
      </c>
      <c r="Y1611" s="37">
        <f>INDEX(LORDetail!$G$932:$G$1859,U1611)</f>
        <v>117.1409</v>
      </c>
      <c r="Z1611">
        <f t="shared" si="547"/>
        <v>239</v>
      </c>
      <c r="AA1611" s="29">
        <f t="shared" si="548"/>
        <v>185.72393044446653</v>
      </c>
      <c r="AB1611">
        <f t="shared" si="549"/>
        <v>0.77708757508144988</v>
      </c>
      <c r="AC1611" s="32">
        <f t="shared" si="550"/>
        <v>51.449839383410591</v>
      </c>
      <c r="AD1611" s="32">
        <f t="shared" si="551"/>
        <v>-2.5593122870320046</v>
      </c>
      <c r="AE1611" s="34">
        <f t="shared" si="552"/>
        <v>117.17342292279562</v>
      </c>
      <c r="AF1611" s="36" t="str">
        <f t="shared" si="538"/>
        <v>RDNGSTN</v>
      </c>
      <c r="AG1611" s="36" t="str">
        <f t="shared" si="539"/>
        <v>PADTON</v>
      </c>
      <c r="AH1611" s="36">
        <f t="shared" si="536"/>
        <v>106</v>
      </c>
      <c r="AI1611" s="42">
        <f t="shared" si="537"/>
        <v>1782.8</v>
      </c>
      <c r="AJ1611" s="43">
        <f t="shared" si="553"/>
        <v>29.137830178995138</v>
      </c>
      <c r="AK1611" s="43">
        <f t="shared" si="554"/>
        <v>0.14480384802377699</v>
      </c>
      <c r="AL1611" s="36">
        <f t="shared" si="555"/>
        <v>51.449839383410591</v>
      </c>
      <c r="AM1611" s="36">
        <v>1</v>
      </c>
      <c r="AN1611" s="36">
        <f t="shared" si="556"/>
        <v>-2.5593122870320046</v>
      </c>
      <c r="AO1611" s="36">
        <v>4</v>
      </c>
      <c r="AP1611" s="42">
        <f>INT(AI1611/1000)*1000</f>
        <v>1000</v>
      </c>
      <c r="AQ1611" s="42">
        <f>MOD(AI1611,1000)</f>
        <v>782.8</v>
      </c>
      <c r="AR1611" s="42">
        <f>MOD(AI1612,1000)-0.2+(AP1612-AP1611)</f>
        <v>811.8</v>
      </c>
    </row>
    <row r="1612" spans="1:44" x14ac:dyDescent="0.25">
      <c r="A1612" s="19" t="s">
        <v>1</v>
      </c>
      <c r="B1612" t="s">
        <v>0</v>
      </c>
      <c r="C1612">
        <v>107</v>
      </c>
      <c r="D1612" s="36">
        <f>MATCH(C1612,TrainRun!$AG$149:$AG$295,1)</f>
        <v>9</v>
      </c>
      <c r="E1612" s="36">
        <f>INT(INDEX(TrainRun!$AD$149:$AD$295,'By Second'!D1612))</f>
        <v>99</v>
      </c>
      <c r="F1612" s="36">
        <f>IF(E1612=0,0,INDEX(TrainRun!$AE$149:$AE$295,'By Second'!D1612))</f>
        <v>28.124203242828699</v>
      </c>
      <c r="G1612" s="36">
        <f>INDEX(TrainRun!$AF$149:$AF$295,'By Second'!D1612)</f>
        <v>1581.8156067840739</v>
      </c>
      <c r="H1612">
        <f t="shared" si="540"/>
        <v>10</v>
      </c>
      <c r="I1612" s="36">
        <f>INT(INDEX(TrainRun!$AD$149:$AD$295,'By Second'!H1612))</f>
        <v>126</v>
      </c>
      <c r="J1612" s="36">
        <f>INDEX(TrainRun!$AE$149:$AE$295,'By Second'!H1612)</f>
        <v>32.033907139470678</v>
      </c>
      <c r="K1612">
        <f t="shared" si="541"/>
        <v>27</v>
      </c>
      <c r="L1612">
        <f t="shared" si="542"/>
        <v>3.9097038966419788</v>
      </c>
      <c r="M1612">
        <f t="shared" si="543"/>
        <v>0.14480384802377699</v>
      </c>
      <c r="N1612" s="32">
        <f t="shared" si="544"/>
        <v>29.282634027018915</v>
      </c>
      <c r="O1612" s="29">
        <f t="shared" si="545"/>
        <v>1812.0065644714855</v>
      </c>
      <c r="P1612" s="37">
        <f>MATCH(O1612,LORDetail!$B$932:$B$1859,1)</f>
        <v>25</v>
      </c>
      <c r="Q1612" s="37">
        <f>INDEX(LORDetail!$B$932:$B$1859,P1612)</f>
        <v>1597</v>
      </c>
      <c r="R1612" s="37">
        <f>INDEX(LORDetail!$D$932:$D$1859,P1612)</f>
        <v>51.450347556331401</v>
      </c>
      <c r="S1612" s="37">
        <f>INDEX(LORDetail!$E$932:$E$1859,P1612)</f>
        <v>-2.5618638625402199</v>
      </c>
      <c r="T1612" s="37">
        <f>INDEX(LORDetail!$G$932:$G$1859,P1612)</f>
        <v>117.2868</v>
      </c>
      <c r="U1612">
        <f t="shared" si="546"/>
        <v>26</v>
      </c>
      <c r="V1612" s="37">
        <f>INDEX(LORDetail!$B$932:$B$1859,U1612)</f>
        <v>1836</v>
      </c>
      <c r="W1612" s="37">
        <f>INDEX(LORDetail!$D$932:$D$1859,U1612)</f>
        <v>51.449693610833997</v>
      </c>
      <c r="X1612" s="37">
        <f>INDEX(LORDetail!$E$932:$E$1859,U1612)</f>
        <v>-2.5585803516592902</v>
      </c>
      <c r="Y1612" s="37">
        <f>INDEX(LORDetail!$G$932:$G$1859,U1612)</f>
        <v>117.1409</v>
      </c>
      <c r="Z1612">
        <f t="shared" si="547"/>
        <v>239</v>
      </c>
      <c r="AA1612" s="29">
        <f t="shared" si="548"/>
        <v>215.00656447148549</v>
      </c>
      <c r="AB1612">
        <f t="shared" si="549"/>
        <v>0.89960905636604804</v>
      </c>
      <c r="AC1612" s="32">
        <f t="shared" si="550"/>
        <v>51.449759261039567</v>
      </c>
      <c r="AD1612" s="32">
        <f t="shared" si="551"/>
        <v>-2.5589099864150593</v>
      </c>
      <c r="AE1612" s="34">
        <f t="shared" si="552"/>
        <v>117.15554703867619</v>
      </c>
      <c r="AF1612" s="36" t="str">
        <f t="shared" si="538"/>
        <v>RDNGSTN</v>
      </c>
      <c r="AG1612" s="36" t="str">
        <f t="shared" si="539"/>
        <v>PADTON</v>
      </c>
      <c r="AH1612" s="36">
        <f t="shared" si="536"/>
        <v>107</v>
      </c>
      <c r="AI1612" s="42">
        <f t="shared" si="537"/>
        <v>1812</v>
      </c>
      <c r="AJ1612" s="43">
        <f t="shared" si="553"/>
        <v>29.282634027018915</v>
      </c>
      <c r="AK1612" s="43">
        <f t="shared" si="554"/>
        <v>0.14480384802377699</v>
      </c>
      <c r="AL1612" s="36">
        <f t="shared" si="555"/>
        <v>51.449759261039567</v>
      </c>
      <c r="AM1612" s="36">
        <v>1</v>
      </c>
      <c r="AN1612" s="36">
        <f t="shared" si="556"/>
        <v>-2.5589099864150593</v>
      </c>
      <c r="AO1612" s="36">
        <v>4</v>
      </c>
      <c r="AP1612" s="42">
        <f>INT(AI1612/1000)*1000</f>
        <v>1000</v>
      </c>
      <c r="AQ1612" s="42">
        <f>MOD(AI1612,1000)</f>
        <v>812</v>
      </c>
      <c r="AR1612" s="42">
        <f>MOD(AI1613,1000)-0.2+(AP1613-AP1612)</f>
        <v>841.2</v>
      </c>
    </row>
    <row r="1613" spans="1:44" x14ac:dyDescent="0.25">
      <c r="A1613" s="19" t="s">
        <v>1</v>
      </c>
      <c r="B1613" t="s">
        <v>0</v>
      </c>
      <c r="C1613">
        <v>108</v>
      </c>
      <c r="D1613" s="36">
        <f>MATCH(C1613,TrainRun!$AG$149:$AG$295,1)</f>
        <v>9</v>
      </c>
      <c r="E1613" s="36">
        <f>INT(INDEX(TrainRun!$AD$149:$AD$295,'By Second'!D1613))</f>
        <v>99</v>
      </c>
      <c r="F1613" s="36">
        <f>IF(E1613=0,0,INDEX(TrainRun!$AE$149:$AE$295,'By Second'!D1613))</f>
        <v>28.124203242828699</v>
      </c>
      <c r="G1613" s="36">
        <f>INDEX(TrainRun!$AF$149:$AF$295,'By Second'!D1613)</f>
        <v>1581.8156067840739</v>
      </c>
      <c r="H1613">
        <f t="shared" si="540"/>
        <v>10</v>
      </c>
      <c r="I1613" s="36">
        <f>INT(INDEX(TrainRun!$AD$149:$AD$295,'By Second'!H1613))</f>
        <v>126</v>
      </c>
      <c r="J1613" s="36">
        <f>INDEX(TrainRun!$AE$149:$AE$295,'By Second'!H1613)</f>
        <v>32.033907139470678</v>
      </c>
      <c r="K1613">
        <f t="shared" si="541"/>
        <v>27</v>
      </c>
      <c r="L1613">
        <f t="shared" si="542"/>
        <v>3.9097038966419788</v>
      </c>
      <c r="M1613">
        <f t="shared" si="543"/>
        <v>0.14480384802377699</v>
      </c>
      <c r="N1613" s="32">
        <f t="shared" si="544"/>
        <v>29.427437875042692</v>
      </c>
      <c r="O1613" s="29">
        <f t="shared" si="545"/>
        <v>1841.4340023465281</v>
      </c>
      <c r="P1613" s="37">
        <f>MATCH(O1613,LORDetail!$B$932:$B$1859,1)</f>
        <v>26</v>
      </c>
      <c r="Q1613" s="37">
        <f>INDEX(LORDetail!$B$932:$B$1859,P1613)</f>
        <v>1836</v>
      </c>
      <c r="R1613" s="37">
        <f>INDEX(LORDetail!$D$932:$D$1859,P1613)</f>
        <v>51.449693610833997</v>
      </c>
      <c r="S1613" s="37">
        <f>INDEX(LORDetail!$E$932:$E$1859,P1613)</f>
        <v>-2.5585803516592902</v>
      </c>
      <c r="T1613" s="37">
        <f>INDEX(LORDetail!$G$932:$G$1859,P1613)</f>
        <v>117.1409</v>
      </c>
      <c r="U1613">
        <f t="shared" si="546"/>
        <v>27</v>
      </c>
      <c r="V1613" s="37">
        <f>INDEX(LORDetail!$B$932:$B$1859,U1613)</f>
        <v>2032</v>
      </c>
      <c r="W1613" s="37">
        <f>INDEX(LORDetail!$D$932:$D$1859,U1613)</f>
        <v>51.449223257150798</v>
      </c>
      <c r="X1613" s="37">
        <f>INDEX(LORDetail!$E$932:$E$1859,U1613)</f>
        <v>-2.5558526908702199</v>
      </c>
      <c r="Y1613" s="37">
        <f>INDEX(LORDetail!$G$932:$G$1859,U1613)</f>
        <v>117.02119999999999</v>
      </c>
      <c r="Z1613">
        <f t="shared" si="547"/>
        <v>196</v>
      </c>
      <c r="AA1613" s="29">
        <f t="shared" si="548"/>
        <v>5.434002346528132</v>
      </c>
      <c r="AB1613">
        <f t="shared" si="549"/>
        <v>2.7724501768000672E-2</v>
      </c>
      <c r="AC1613" s="32">
        <f t="shared" si="550"/>
        <v>51.449680570512477</v>
      </c>
      <c r="AD1613" s="32">
        <f t="shared" si="551"/>
        <v>-2.5585047286229212</v>
      </c>
      <c r="AE1613" s="34">
        <f t="shared" si="552"/>
        <v>117.13758137713837</v>
      </c>
      <c r="AF1613" s="36" t="str">
        <f t="shared" si="538"/>
        <v>RDNGSTN</v>
      </c>
      <c r="AG1613" s="36" t="str">
        <f t="shared" si="539"/>
        <v>PADTON</v>
      </c>
      <c r="AH1613" s="36">
        <f t="shared" ref="AH1613:AH1676" si="557">C1613</f>
        <v>108</v>
      </c>
      <c r="AI1613" s="42">
        <f t="shared" ref="AI1613:AI1676" si="558">ROUND(O1613*5,0)/5</f>
        <v>1841.4</v>
      </c>
      <c r="AJ1613" s="43">
        <f t="shared" si="553"/>
        <v>29.427437875042692</v>
      </c>
      <c r="AK1613" s="43">
        <f t="shared" si="554"/>
        <v>0.14480384802377699</v>
      </c>
      <c r="AL1613" s="36">
        <f t="shared" si="555"/>
        <v>51.449680570512477</v>
      </c>
      <c r="AM1613" s="36">
        <v>1</v>
      </c>
      <c r="AN1613" s="36">
        <f t="shared" si="556"/>
        <v>-2.5585047286229212</v>
      </c>
      <c r="AO1613" s="36">
        <v>4</v>
      </c>
      <c r="AP1613" s="42">
        <f>INT(AI1613/1000)*1000</f>
        <v>1000</v>
      </c>
      <c r="AQ1613" s="42">
        <f>MOD(AI1613,1000)</f>
        <v>841.40000000000009</v>
      </c>
      <c r="AR1613" s="42">
        <f>MOD(AI1614,1000)-0.2+(AP1614-AP1613)</f>
        <v>870.8</v>
      </c>
    </row>
    <row r="1614" spans="1:44" x14ac:dyDescent="0.25">
      <c r="A1614" s="19" t="s">
        <v>1</v>
      </c>
      <c r="B1614" t="s">
        <v>0</v>
      </c>
      <c r="C1614">
        <v>109</v>
      </c>
      <c r="D1614" s="36">
        <f>MATCH(C1614,TrainRun!$AG$149:$AG$295,1)</f>
        <v>9</v>
      </c>
      <c r="E1614" s="36">
        <f>INT(INDEX(TrainRun!$AD$149:$AD$295,'By Second'!D1614))</f>
        <v>99</v>
      </c>
      <c r="F1614" s="36">
        <f>IF(E1614=0,0,INDEX(TrainRun!$AE$149:$AE$295,'By Second'!D1614))</f>
        <v>28.124203242828699</v>
      </c>
      <c r="G1614" s="36">
        <f>INDEX(TrainRun!$AF$149:$AF$295,'By Second'!D1614)</f>
        <v>1581.8156067840739</v>
      </c>
      <c r="H1614">
        <f t="shared" si="540"/>
        <v>10</v>
      </c>
      <c r="I1614" s="36">
        <f>INT(INDEX(TrainRun!$AD$149:$AD$295,'By Second'!H1614))</f>
        <v>126</v>
      </c>
      <c r="J1614" s="36">
        <f>INDEX(TrainRun!$AE$149:$AE$295,'By Second'!H1614)</f>
        <v>32.033907139470678</v>
      </c>
      <c r="K1614">
        <f t="shared" si="541"/>
        <v>27</v>
      </c>
      <c r="L1614">
        <f t="shared" si="542"/>
        <v>3.9097038966419788</v>
      </c>
      <c r="M1614">
        <f t="shared" si="543"/>
        <v>0.14480384802377699</v>
      </c>
      <c r="N1614" s="32">
        <f t="shared" si="544"/>
        <v>29.572241723066469</v>
      </c>
      <c r="O1614" s="29">
        <f t="shared" si="545"/>
        <v>1871.0062440695947</v>
      </c>
      <c r="P1614" s="37">
        <f>MATCH(O1614,LORDetail!$B$932:$B$1859,1)</f>
        <v>26</v>
      </c>
      <c r="Q1614" s="37">
        <f>INDEX(LORDetail!$B$932:$B$1859,P1614)</f>
        <v>1836</v>
      </c>
      <c r="R1614" s="37">
        <f>INDEX(LORDetail!$D$932:$D$1859,P1614)</f>
        <v>51.449693610833997</v>
      </c>
      <c r="S1614" s="37">
        <f>INDEX(LORDetail!$E$932:$E$1859,P1614)</f>
        <v>-2.5585803516592902</v>
      </c>
      <c r="T1614" s="37">
        <f>INDEX(LORDetail!$G$932:$G$1859,P1614)</f>
        <v>117.1409</v>
      </c>
      <c r="U1614">
        <f t="shared" si="546"/>
        <v>27</v>
      </c>
      <c r="V1614" s="37">
        <f>INDEX(LORDetail!$B$932:$B$1859,U1614)</f>
        <v>2032</v>
      </c>
      <c r="W1614" s="37">
        <f>INDEX(LORDetail!$D$932:$D$1859,U1614)</f>
        <v>51.449223257150798</v>
      </c>
      <c r="X1614" s="37">
        <f>INDEX(LORDetail!$E$932:$E$1859,U1614)</f>
        <v>-2.5558526908702199</v>
      </c>
      <c r="Y1614" s="37">
        <f>INDEX(LORDetail!$G$932:$G$1859,U1614)</f>
        <v>117.02119999999999</v>
      </c>
      <c r="Z1614">
        <f t="shared" si="547"/>
        <v>196</v>
      </c>
      <c r="AA1614" s="29">
        <f t="shared" si="548"/>
        <v>35.006244069594686</v>
      </c>
      <c r="AB1614">
        <f t="shared" si="549"/>
        <v>0.17860328606936066</v>
      </c>
      <c r="AC1614" s="32">
        <f t="shared" si="550"/>
        <v>51.44960960412056</v>
      </c>
      <c r="AD1614" s="32">
        <f t="shared" si="551"/>
        <v>-2.5580931824790798</v>
      </c>
      <c r="AE1614" s="34">
        <f t="shared" si="552"/>
        <v>117.11952118665749</v>
      </c>
      <c r="AF1614" s="36" t="str">
        <f t="shared" ref="AF1614:AF1677" si="559">A1614</f>
        <v>RDNGSTN</v>
      </c>
      <c r="AG1614" s="36" t="str">
        <f t="shared" ref="AG1614:AG1677" si="560">B1614</f>
        <v>PADTON</v>
      </c>
      <c r="AH1614" s="36">
        <f t="shared" si="557"/>
        <v>109</v>
      </c>
      <c r="AI1614" s="42">
        <f t="shared" si="558"/>
        <v>1871</v>
      </c>
      <c r="AJ1614" s="43">
        <f t="shared" si="553"/>
        <v>29.572241723066469</v>
      </c>
      <c r="AK1614" s="43">
        <f t="shared" si="554"/>
        <v>0.14480384802377699</v>
      </c>
      <c r="AL1614" s="36">
        <f t="shared" si="555"/>
        <v>51.44960960412056</v>
      </c>
      <c r="AM1614" s="36">
        <v>1</v>
      </c>
      <c r="AN1614" s="36">
        <f t="shared" si="556"/>
        <v>-2.5580931824790798</v>
      </c>
      <c r="AO1614" s="36">
        <v>4</v>
      </c>
      <c r="AP1614" s="42">
        <f>INT(AI1614/1000)*1000</f>
        <v>1000</v>
      </c>
      <c r="AQ1614" s="42">
        <f>MOD(AI1614,1000)</f>
        <v>871</v>
      </c>
      <c r="AR1614" s="42">
        <f>MOD(AI1615,1000)-0.2+(AP1615-AP1614)</f>
        <v>900.59999999999991</v>
      </c>
    </row>
    <row r="1615" spans="1:44" x14ac:dyDescent="0.25">
      <c r="A1615" s="19" t="s">
        <v>1</v>
      </c>
      <c r="B1615" t="s">
        <v>0</v>
      </c>
      <c r="C1615">
        <v>110</v>
      </c>
      <c r="D1615" s="36">
        <f>MATCH(C1615,TrainRun!$AG$149:$AG$295,1)</f>
        <v>9</v>
      </c>
      <c r="E1615" s="36">
        <f>INT(INDEX(TrainRun!$AD$149:$AD$295,'By Second'!D1615))</f>
        <v>99</v>
      </c>
      <c r="F1615" s="36">
        <f>IF(E1615=0,0,INDEX(TrainRun!$AE$149:$AE$295,'By Second'!D1615))</f>
        <v>28.124203242828699</v>
      </c>
      <c r="G1615" s="36">
        <f>INDEX(TrainRun!$AF$149:$AF$295,'By Second'!D1615)</f>
        <v>1581.8156067840739</v>
      </c>
      <c r="H1615">
        <f t="shared" si="540"/>
        <v>10</v>
      </c>
      <c r="I1615" s="36">
        <f>INT(INDEX(TrainRun!$AD$149:$AD$295,'By Second'!H1615))</f>
        <v>126</v>
      </c>
      <c r="J1615" s="36">
        <f>INDEX(TrainRun!$AE$149:$AE$295,'By Second'!H1615)</f>
        <v>32.033907139470678</v>
      </c>
      <c r="K1615">
        <f t="shared" si="541"/>
        <v>27</v>
      </c>
      <c r="L1615">
        <f t="shared" si="542"/>
        <v>3.9097038966419788</v>
      </c>
      <c r="M1615">
        <f t="shared" si="543"/>
        <v>0.14480384802377699</v>
      </c>
      <c r="N1615" s="32">
        <f t="shared" si="544"/>
        <v>29.717045571090246</v>
      </c>
      <c r="O1615" s="29">
        <f t="shared" si="545"/>
        <v>1900.7232896406849</v>
      </c>
      <c r="P1615" s="37">
        <f>MATCH(O1615,LORDetail!$B$932:$B$1859,1)</f>
        <v>26</v>
      </c>
      <c r="Q1615" s="37">
        <f>INDEX(LORDetail!$B$932:$B$1859,P1615)</f>
        <v>1836</v>
      </c>
      <c r="R1615" s="37">
        <f>INDEX(LORDetail!$D$932:$D$1859,P1615)</f>
        <v>51.449693610833997</v>
      </c>
      <c r="S1615" s="37">
        <f>INDEX(LORDetail!$E$932:$E$1859,P1615)</f>
        <v>-2.5585803516592902</v>
      </c>
      <c r="T1615" s="37">
        <f>INDEX(LORDetail!$G$932:$G$1859,P1615)</f>
        <v>117.1409</v>
      </c>
      <c r="U1615">
        <f t="shared" si="546"/>
        <v>27</v>
      </c>
      <c r="V1615" s="37">
        <f>INDEX(LORDetail!$B$932:$B$1859,U1615)</f>
        <v>2032</v>
      </c>
      <c r="W1615" s="37">
        <f>INDEX(LORDetail!$D$932:$D$1859,U1615)</f>
        <v>51.449223257150798</v>
      </c>
      <c r="X1615" s="37">
        <f>INDEX(LORDetail!$E$932:$E$1859,U1615)</f>
        <v>-2.5558526908702199</v>
      </c>
      <c r="Y1615" s="37">
        <f>INDEX(LORDetail!$G$932:$G$1859,U1615)</f>
        <v>117.02119999999999</v>
      </c>
      <c r="Z1615">
        <f t="shared" si="547"/>
        <v>196</v>
      </c>
      <c r="AA1615" s="29">
        <f t="shared" si="548"/>
        <v>64.723289640684925</v>
      </c>
      <c r="AB1615">
        <f t="shared" si="549"/>
        <v>0.33022086551369861</v>
      </c>
      <c r="AC1615" s="32">
        <f t="shared" si="550"/>
        <v>51.449538290233633</v>
      </c>
      <c r="AD1615" s="32">
        <f t="shared" si="551"/>
        <v>-2.5576796211526958</v>
      </c>
      <c r="AE1615" s="34">
        <f t="shared" si="552"/>
        <v>117.10137256239801</v>
      </c>
      <c r="AF1615" s="36" t="str">
        <f t="shared" si="559"/>
        <v>RDNGSTN</v>
      </c>
      <c r="AG1615" s="36" t="str">
        <f t="shared" si="560"/>
        <v>PADTON</v>
      </c>
      <c r="AH1615" s="36">
        <f t="shared" si="557"/>
        <v>110</v>
      </c>
      <c r="AI1615" s="42">
        <f t="shared" si="558"/>
        <v>1900.8</v>
      </c>
      <c r="AJ1615" s="43">
        <f t="shared" si="553"/>
        <v>29.717045571090246</v>
      </c>
      <c r="AK1615" s="43">
        <f t="shared" si="554"/>
        <v>0.14480384802377699</v>
      </c>
      <c r="AL1615" s="36">
        <f t="shared" si="555"/>
        <v>51.449538290233633</v>
      </c>
      <c r="AM1615" s="36">
        <v>1</v>
      </c>
      <c r="AN1615" s="36">
        <f t="shared" si="556"/>
        <v>-2.5576796211526958</v>
      </c>
      <c r="AO1615" s="36">
        <v>4</v>
      </c>
      <c r="AP1615" s="42">
        <f>INT(AI1615/1000)*1000</f>
        <v>1000</v>
      </c>
      <c r="AQ1615" s="42">
        <f>MOD(AI1615,1000)</f>
        <v>900.8</v>
      </c>
      <c r="AR1615" s="42">
        <f>MOD(AI1616,1000)-0.2+(AP1616-AP1615)</f>
        <v>930.39999999999986</v>
      </c>
    </row>
    <row r="1616" spans="1:44" x14ac:dyDescent="0.25">
      <c r="A1616" s="19" t="s">
        <v>1</v>
      </c>
      <c r="B1616" t="s">
        <v>0</v>
      </c>
      <c r="C1616">
        <v>111</v>
      </c>
      <c r="D1616" s="36">
        <f>MATCH(C1616,TrainRun!$AG$149:$AG$295,1)</f>
        <v>9</v>
      </c>
      <c r="E1616" s="36">
        <f>INT(INDEX(TrainRun!$AD$149:$AD$295,'By Second'!D1616))</f>
        <v>99</v>
      </c>
      <c r="F1616" s="36">
        <f>IF(E1616=0,0,INDEX(TrainRun!$AE$149:$AE$295,'By Second'!D1616))</f>
        <v>28.124203242828699</v>
      </c>
      <c r="G1616" s="36">
        <f>INDEX(TrainRun!$AF$149:$AF$295,'By Second'!D1616)</f>
        <v>1581.8156067840739</v>
      </c>
      <c r="H1616">
        <f t="shared" si="540"/>
        <v>10</v>
      </c>
      <c r="I1616" s="36">
        <f>INT(INDEX(TrainRun!$AD$149:$AD$295,'By Second'!H1616))</f>
        <v>126</v>
      </c>
      <c r="J1616" s="36">
        <f>INDEX(TrainRun!$AE$149:$AE$295,'By Second'!H1616)</f>
        <v>32.033907139470678</v>
      </c>
      <c r="K1616">
        <f t="shared" si="541"/>
        <v>27</v>
      </c>
      <c r="L1616">
        <f t="shared" si="542"/>
        <v>3.9097038966419788</v>
      </c>
      <c r="M1616">
        <f t="shared" si="543"/>
        <v>0.14480384802377699</v>
      </c>
      <c r="N1616" s="32">
        <f t="shared" si="544"/>
        <v>29.861849419114023</v>
      </c>
      <c r="O1616" s="29">
        <f t="shared" si="545"/>
        <v>1930.5851390597988</v>
      </c>
      <c r="P1616" s="37">
        <f>MATCH(O1616,LORDetail!$B$932:$B$1859,1)</f>
        <v>26</v>
      </c>
      <c r="Q1616" s="37">
        <f>INDEX(LORDetail!$B$932:$B$1859,P1616)</f>
        <v>1836</v>
      </c>
      <c r="R1616" s="37">
        <f>INDEX(LORDetail!$D$932:$D$1859,P1616)</f>
        <v>51.449693610833997</v>
      </c>
      <c r="S1616" s="37">
        <f>INDEX(LORDetail!$E$932:$E$1859,P1616)</f>
        <v>-2.5585803516592902</v>
      </c>
      <c r="T1616" s="37">
        <f>INDEX(LORDetail!$G$932:$G$1859,P1616)</f>
        <v>117.1409</v>
      </c>
      <c r="U1616">
        <f t="shared" si="546"/>
        <v>27</v>
      </c>
      <c r="V1616" s="37">
        <f>INDEX(LORDetail!$B$932:$B$1859,U1616)</f>
        <v>2032</v>
      </c>
      <c r="W1616" s="37">
        <f>INDEX(LORDetail!$D$932:$D$1859,U1616)</f>
        <v>51.449223257150798</v>
      </c>
      <c r="X1616" s="37">
        <f>INDEX(LORDetail!$E$932:$E$1859,U1616)</f>
        <v>-2.5558526908702199</v>
      </c>
      <c r="Y1616" s="37">
        <f>INDEX(LORDetail!$G$932:$G$1859,U1616)</f>
        <v>117.02119999999999</v>
      </c>
      <c r="Z1616">
        <f t="shared" si="547"/>
        <v>196</v>
      </c>
      <c r="AA1616" s="29">
        <f t="shared" si="548"/>
        <v>94.585139059798848</v>
      </c>
      <c r="AB1616">
        <f t="shared" si="549"/>
        <v>0.48257724010101455</v>
      </c>
      <c r="AC1616" s="32">
        <f t="shared" si="550"/>
        <v>51.449466628851688</v>
      </c>
      <c r="AD1616" s="32">
        <f t="shared" si="551"/>
        <v>-2.5572640446437691</v>
      </c>
      <c r="AE1616" s="34">
        <f t="shared" si="552"/>
        <v>117.0831355043599</v>
      </c>
      <c r="AF1616" s="36" t="str">
        <f t="shared" si="559"/>
        <v>RDNGSTN</v>
      </c>
      <c r="AG1616" s="36" t="str">
        <f t="shared" si="560"/>
        <v>PADTON</v>
      </c>
      <c r="AH1616" s="36">
        <f t="shared" si="557"/>
        <v>111</v>
      </c>
      <c r="AI1616" s="42">
        <f t="shared" si="558"/>
        <v>1930.6</v>
      </c>
      <c r="AJ1616" s="43">
        <f t="shared" si="553"/>
        <v>29.861849419114023</v>
      </c>
      <c r="AK1616" s="43">
        <f t="shared" si="554"/>
        <v>0.14480384802377699</v>
      </c>
      <c r="AL1616" s="36">
        <f t="shared" si="555"/>
        <v>51.449466628851688</v>
      </c>
      <c r="AM1616" s="36">
        <v>1</v>
      </c>
      <c r="AN1616" s="36">
        <f t="shared" si="556"/>
        <v>-2.5572640446437691</v>
      </c>
      <c r="AO1616" s="36">
        <v>4</v>
      </c>
      <c r="AP1616" s="42">
        <f>INT(AI1616/1000)*1000</f>
        <v>1000</v>
      </c>
      <c r="AQ1616" s="42">
        <f>MOD(AI1616,1000)</f>
        <v>930.59999999999991</v>
      </c>
      <c r="AR1616" s="42">
        <f>MOD(AI1617,1000)-0.2+(AP1617-AP1616)</f>
        <v>960.39999999999986</v>
      </c>
    </row>
    <row r="1617" spans="1:44" x14ac:dyDescent="0.25">
      <c r="A1617" s="19" t="s">
        <v>1</v>
      </c>
      <c r="B1617" t="s">
        <v>0</v>
      </c>
      <c r="C1617">
        <v>112</v>
      </c>
      <c r="D1617" s="36">
        <f>MATCH(C1617,TrainRun!$AG$149:$AG$295,1)</f>
        <v>9</v>
      </c>
      <c r="E1617" s="36">
        <f>INT(INDEX(TrainRun!$AD$149:$AD$295,'By Second'!D1617))</f>
        <v>99</v>
      </c>
      <c r="F1617" s="36">
        <f>IF(E1617=0,0,INDEX(TrainRun!$AE$149:$AE$295,'By Second'!D1617))</f>
        <v>28.124203242828699</v>
      </c>
      <c r="G1617" s="36">
        <f>INDEX(TrainRun!$AF$149:$AF$295,'By Second'!D1617)</f>
        <v>1581.8156067840739</v>
      </c>
      <c r="H1617">
        <f t="shared" si="540"/>
        <v>10</v>
      </c>
      <c r="I1617" s="36">
        <f>INT(INDEX(TrainRun!$AD$149:$AD$295,'By Second'!H1617))</f>
        <v>126</v>
      </c>
      <c r="J1617" s="36">
        <f>INDEX(TrainRun!$AE$149:$AE$295,'By Second'!H1617)</f>
        <v>32.033907139470678</v>
      </c>
      <c r="K1617">
        <f t="shared" si="541"/>
        <v>27</v>
      </c>
      <c r="L1617">
        <f t="shared" si="542"/>
        <v>3.9097038966419788</v>
      </c>
      <c r="M1617">
        <f t="shared" si="543"/>
        <v>0.14480384802377699</v>
      </c>
      <c r="N1617" s="32">
        <f t="shared" si="544"/>
        <v>30.0066532671378</v>
      </c>
      <c r="O1617" s="29">
        <f t="shared" si="545"/>
        <v>1960.5917923269367</v>
      </c>
      <c r="P1617" s="37">
        <f>MATCH(O1617,LORDetail!$B$932:$B$1859,1)</f>
        <v>26</v>
      </c>
      <c r="Q1617" s="37">
        <f>INDEX(LORDetail!$B$932:$B$1859,P1617)</f>
        <v>1836</v>
      </c>
      <c r="R1617" s="37">
        <f>INDEX(LORDetail!$D$932:$D$1859,P1617)</f>
        <v>51.449693610833997</v>
      </c>
      <c r="S1617" s="37">
        <f>INDEX(LORDetail!$E$932:$E$1859,P1617)</f>
        <v>-2.5585803516592902</v>
      </c>
      <c r="T1617" s="37">
        <f>INDEX(LORDetail!$G$932:$G$1859,P1617)</f>
        <v>117.1409</v>
      </c>
      <c r="U1617">
        <f t="shared" si="546"/>
        <v>27</v>
      </c>
      <c r="V1617" s="37">
        <f>INDEX(LORDetail!$B$932:$B$1859,U1617)</f>
        <v>2032</v>
      </c>
      <c r="W1617" s="37">
        <f>INDEX(LORDetail!$D$932:$D$1859,U1617)</f>
        <v>51.449223257150798</v>
      </c>
      <c r="X1617" s="37">
        <f>INDEX(LORDetail!$E$932:$E$1859,U1617)</f>
        <v>-2.5558526908702199</v>
      </c>
      <c r="Y1617" s="37">
        <f>INDEX(LORDetail!$G$932:$G$1859,U1617)</f>
        <v>117.02119999999999</v>
      </c>
      <c r="Z1617">
        <f t="shared" si="547"/>
        <v>196</v>
      </c>
      <c r="AA1617" s="29">
        <f t="shared" si="548"/>
        <v>124.59179232693668</v>
      </c>
      <c r="AB1617">
        <f t="shared" si="549"/>
        <v>0.63567240983130957</v>
      </c>
      <c r="AC1617" s="32">
        <f t="shared" si="550"/>
        <v>51.449394619974726</v>
      </c>
      <c r="AD1617" s="32">
        <f t="shared" si="551"/>
        <v>-2.5568464529522994</v>
      </c>
      <c r="AE1617" s="34">
        <f t="shared" si="552"/>
        <v>117.06481001254319</v>
      </c>
      <c r="AF1617" s="36" t="str">
        <f t="shared" si="559"/>
        <v>RDNGSTN</v>
      </c>
      <c r="AG1617" s="36" t="str">
        <f t="shared" si="560"/>
        <v>PADTON</v>
      </c>
      <c r="AH1617" s="36">
        <f t="shared" si="557"/>
        <v>112</v>
      </c>
      <c r="AI1617" s="42">
        <f t="shared" si="558"/>
        <v>1960.6</v>
      </c>
      <c r="AJ1617" s="43">
        <f t="shared" si="553"/>
        <v>30.0066532671378</v>
      </c>
      <c r="AK1617" s="43">
        <f t="shared" si="554"/>
        <v>0.14480384802377699</v>
      </c>
      <c r="AL1617" s="36">
        <f t="shared" si="555"/>
        <v>51.449394619974726</v>
      </c>
      <c r="AM1617" s="36">
        <v>1</v>
      </c>
      <c r="AN1617" s="36">
        <f t="shared" si="556"/>
        <v>-2.5568464529522994</v>
      </c>
      <c r="AO1617" s="36">
        <v>4</v>
      </c>
      <c r="AP1617" s="42">
        <f>INT(AI1617/1000)*1000</f>
        <v>1000</v>
      </c>
      <c r="AQ1617" s="42">
        <f>MOD(AI1617,1000)</f>
        <v>960.59999999999991</v>
      </c>
      <c r="AR1617" s="42">
        <f>MOD(AI1618,1000)-0.2+(AP1618-AP1617)</f>
        <v>990.59999999999991</v>
      </c>
    </row>
    <row r="1618" spans="1:44" x14ac:dyDescent="0.25">
      <c r="A1618" s="19" t="s">
        <v>1</v>
      </c>
      <c r="B1618" t="s">
        <v>0</v>
      </c>
      <c r="C1618">
        <v>113</v>
      </c>
      <c r="D1618" s="36">
        <f>MATCH(C1618,TrainRun!$AG$149:$AG$295,1)</f>
        <v>9</v>
      </c>
      <c r="E1618" s="36">
        <f>INT(INDEX(TrainRun!$AD$149:$AD$295,'By Second'!D1618))</f>
        <v>99</v>
      </c>
      <c r="F1618" s="36">
        <f>IF(E1618=0,0,INDEX(TrainRun!$AE$149:$AE$295,'By Second'!D1618))</f>
        <v>28.124203242828699</v>
      </c>
      <c r="G1618" s="36">
        <f>INDEX(TrainRun!$AF$149:$AF$295,'By Second'!D1618)</f>
        <v>1581.8156067840739</v>
      </c>
      <c r="H1618">
        <f t="shared" si="540"/>
        <v>10</v>
      </c>
      <c r="I1618" s="36">
        <f>INT(INDEX(TrainRun!$AD$149:$AD$295,'By Second'!H1618))</f>
        <v>126</v>
      </c>
      <c r="J1618" s="36">
        <f>INDEX(TrainRun!$AE$149:$AE$295,'By Second'!H1618)</f>
        <v>32.033907139470678</v>
      </c>
      <c r="K1618">
        <f t="shared" si="541"/>
        <v>27</v>
      </c>
      <c r="L1618">
        <f t="shared" si="542"/>
        <v>3.9097038966419788</v>
      </c>
      <c r="M1618">
        <f t="shared" si="543"/>
        <v>0.14480384802377699</v>
      </c>
      <c r="N1618" s="32">
        <f t="shared" si="544"/>
        <v>30.151457115161577</v>
      </c>
      <c r="O1618" s="29">
        <f t="shared" si="545"/>
        <v>1990.7432494420982</v>
      </c>
      <c r="P1618" s="37">
        <f>MATCH(O1618,LORDetail!$B$932:$B$1859,1)</f>
        <v>26</v>
      </c>
      <c r="Q1618" s="37">
        <f>INDEX(LORDetail!$B$932:$B$1859,P1618)</f>
        <v>1836</v>
      </c>
      <c r="R1618" s="37">
        <f>INDEX(LORDetail!$D$932:$D$1859,P1618)</f>
        <v>51.449693610833997</v>
      </c>
      <c r="S1618" s="37">
        <f>INDEX(LORDetail!$E$932:$E$1859,P1618)</f>
        <v>-2.5585803516592902</v>
      </c>
      <c r="T1618" s="37">
        <f>INDEX(LORDetail!$G$932:$G$1859,P1618)</f>
        <v>117.1409</v>
      </c>
      <c r="U1618">
        <f t="shared" si="546"/>
        <v>27</v>
      </c>
      <c r="V1618" s="37">
        <f>INDEX(LORDetail!$B$932:$B$1859,U1618)</f>
        <v>2032</v>
      </c>
      <c r="W1618" s="37">
        <f>INDEX(LORDetail!$D$932:$D$1859,U1618)</f>
        <v>51.449223257150798</v>
      </c>
      <c r="X1618" s="37">
        <f>INDEX(LORDetail!$E$932:$E$1859,U1618)</f>
        <v>-2.5558526908702199</v>
      </c>
      <c r="Y1618" s="37">
        <f>INDEX(LORDetail!$G$932:$G$1859,U1618)</f>
        <v>117.02119999999999</v>
      </c>
      <c r="Z1618">
        <f t="shared" si="547"/>
        <v>196</v>
      </c>
      <c r="AA1618" s="29">
        <f t="shared" si="548"/>
        <v>154.7432494420982</v>
      </c>
      <c r="AB1618">
        <f t="shared" si="549"/>
        <v>0.78950637470458263</v>
      </c>
      <c r="AC1618" s="32">
        <f t="shared" si="550"/>
        <v>51.449322263602745</v>
      </c>
      <c r="AD1618" s="32">
        <f t="shared" si="551"/>
        <v>-2.5564268460782875</v>
      </c>
      <c r="AE1618" s="34">
        <f t="shared" si="552"/>
        <v>117.04639608694785</v>
      </c>
      <c r="AF1618" s="36" t="str">
        <f t="shared" si="559"/>
        <v>RDNGSTN</v>
      </c>
      <c r="AG1618" s="36" t="str">
        <f t="shared" si="560"/>
        <v>PADTON</v>
      </c>
      <c r="AH1618" s="36">
        <f t="shared" si="557"/>
        <v>113</v>
      </c>
      <c r="AI1618" s="42">
        <f t="shared" si="558"/>
        <v>1990.8</v>
      </c>
      <c r="AJ1618" s="43">
        <f t="shared" si="553"/>
        <v>30.151457115161577</v>
      </c>
      <c r="AK1618" s="43">
        <f t="shared" si="554"/>
        <v>0.14480384802377699</v>
      </c>
      <c r="AL1618" s="36">
        <f t="shared" si="555"/>
        <v>51.449322263602745</v>
      </c>
      <c r="AM1618" s="36">
        <v>1</v>
      </c>
      <c r="AN1618" s="36">
        <f t="shared" si="556"/>
        <v>-2.5564268460782875</v>
      </c>
      <c r="AO1618" s="36">
        <v>4</v>
      </c>
      <c r="AP1618" s="42">
        <f>INT(AI1618/1000)*1000</f>
        <v>1000</v>
      </c>
      <c r="AQ1618" s="42">
        <f>MOD(AI1618,1000)</f>
        <v>990.8</v>
      </c>
      <c r="AR1618" s="42">
        <f>MOD(AI1619,1000)-0.2+(AP1619-AP1618)</f>
        <v>1020.8</v>
      </c>
    </row>
    <row r="1619" spans="1:44" x14ac:dyDescent="0.25">
      <c r="A1619" s="19" t="s">
        <v>1</v>
      </c>
      <c r="B1619" t="s">
        <v>0</v>
      </c>
      <c r="C1619">
        <v>114</v>
      </c>
      <c r="D1619" s="36">
        <f>MATCH(C1619,TrainRun!$AG$149:$AG$295,1)</f>
        <v>9</v>
      </c>
      <c r="E1619" s="36">
        <f>INT(INDEX(TrainRun!$AD$149:$AD$295,'By Second'!D1619))</f>
        <v>99</v>
      </c>
      <c r="F1619" s="36">
        <f>IF(E1619=0,0,INDEX(TrainRun!$AE$149:$AE$295,'By Second'!D1619))</f>
        <v>28.124203242828699</v>
      </c>
      <c r="G1619" s="36">
        <f>INDEX(TrainRun!$AF$149:$AF$295,'By Second'!D1619)</f>
        <v>1581.8156067840739</v>
      </c>
      <c r="H1619">
        <f t="shared" si="540"/>
        <v>10</v>
      </c>
      <c r="I1619" s="36">
        <f>INT(INDEX(TrainRun!$AD$149:$AD$295,'By Second'!H1619))</f>
        <v>126</v>
      </c>
      <c r="J1619" s="36">
        <f>INDEX(TrainRun!$AE$149:$AE$295,'By Second'!H1619)</f>
        <v>32.033907139470678</v>
      </c>
      <c r="K1619">
        <f t="shared" si="541"/>
        <v>27</v>
      </c>
      <c r="L1619">
        <f t="shared" si="542"/>
        <v>3.9097038966419788</v>
      </c>
      <c r="M1619">
        <f t="shared" si="543"/>
        <v>0.14480384802377699</v>
      </c>
      <c r="N1619" s="32">
        <f t="shared" si="544"/>
        <v>30.296260963185354</v>
      </c>
      <c r="O1619" s="29">
        <f t="shared" si="545"/>
        <v>2021.0395104052836</v>
      </c>
      <c r="P1619" s="37">
        <f>MATCH(O1619,LORDetail!$B$932:$B$1859,1)</f>
        <v>26</v>
      </c>
      <c r="Q1619" s="37">
        <f>INDEX(LORDetail!$B$932:$B$1859,P1619)</f>
        <v>1836</v>
      </c>
      <c r="R1619" s="37">
        <f>INDEX(LORDetail!$D$932:$D$1859,P1619)</f>
        <v>51.449693610833997</v>
      </c>
      <c r="S1619" s="37">
        <f>INDEX(LORDetail!$E$932:$E$1859,P1619)</f>
        <v>-2.5585803516592902</v>
      </c>
      <c r="T1619" s="37">
        <f>INDEX(LORDetail!$G$932:$G$1859,P1619)</f>
        <v>117.1409</v>
      </c>
      <c r="U1619">
        <f t="shared" si="546"/>
        <v>27</v>
      </c>
      <c r="V1619" s="37">
        <f>INDEX(LORDetail!$B$932:$B$1859,U1619)</f>
        <v>2032</v>
      </c>
      <c r="W1619" s="37">
        <f>INDEX(LORDetail!$D$932:$D$1859,U1619)</f>
        <v>51.449223257150798</v>
      </c>
      <c r="X1619" s="37">
        <f>INDEX(LORDetail!$E$932:$E$1859,U1619)</f>
        <v>-2.5558526908702199</v>
      </c>
      <c r="Y1619" s="37">
        <f>INDEX(LORDetail!$G$932:$G$1859,U1619)</f>
        <v>117.02119999999999</v>
      </c>
      <c r="Z1619">
        <f t="shared" si="547"/>
        <v>196</v>
      </c>
      <c r="AA1619" s="29">
        <f t="shared" si="548"/>
        <v>185.03951040528364</v>
      </c>
      <c r="AB1619">
        <f t="shared" si="549"/>
        <v>0.94407913472083482</v>
      </c>
      <c r="AC1619" s="32">
        <f t="shared" si="550"/>
        <v>51.449249559735748</v>
      </c>
      <c r="AD1619" s="32">
        <f t="shared" si="551"/>
        <v>-2.5560052240217326</v>
      </c>
      <c r="AE1619" s="34">
        <f t="shared" si="552"/>
        <v>117.02789372757391</v>
      </c>
      <c r="AF1619" s="36" t="str">
        <f t="shared" si="559"/>
        <v>RDNGSTN</v>
      </c>
      <c r="AG1619" s="36" t="str">
        <f t="shared" si="560"/>
        <v>PADTON</v>
      </c>
      <c r="AH1619" s="36">
        <f t="shared" si="557"/>
        <v>114</v>
      </c>
      <c r="AI1619" s="42">
        <f t="shared" si="558"/>
        <v>2021</v>
      </c>
      <c r="AJ1619" s="43">
        <f t="shared" si="553"/>
        <v>30.296260963185354</v>
      </c>
      <c r="AK1619" s="43">
        <f t="shared" si="554"/>
        <v>0.14480384802377699</v>
      </c>
      <c r="AL1619" s="36">
        <f t="shared" si="555"/>
        <v>51.449249559735748</v>
      </c>
      <c r="AM1619" s="36">
        <v>1</v>
      </c>
      <c r="AN1619" s="36">
        <f t="shared" si="556"/>
        <v>-2.5560052240217326</v>
      </c>
      <c r="AO1619" s="36">
        <v>4</v>
      </c>
      <c r="AP1619" s="42">
        <f>INT(AI1619/1000)*1000</f>
        <v>2000</v>
      </c>
      <c r="AQ1619" s="42">
        <f>MOD(AI1619,1000)</f>
        <v>21</v>
      </c>
      <c r="AR1619" s="42">
        <f>MOD(AI1620,1000)-0.2+(AP1620-AP1619)</f>
        <v>51.200000000000088</v>
      </c>
    </row>
    <row r="1620" spans="1:44" x14ac:dyDescent="0.25">
      <c r="A1620" s="19" t="s">
        <v>1</v>
      </c>
      <c r="B1620" t="s">
        <v>0</v>
      </c>
      <c r="C1620">
        <v>115</v>
      </c>
      <c r="D1620" s="36">
        <f>MATCH(C1620,TrainRun!$AG$149:$AG$295,1)</f>
        <v>9</v>
      </c>
      <c r="E1620" s="36">
        <f>INT(INDEX(TrainRun!$AD$149:$AD$295,'By Second'!D1620))</f>
        <v>99</v>
      </c>
      <c r="F1620" s="36">
        <f>IF(E1620=0,0,INDEX(TrainRun!$AE$149:$AE$295,'By Second'!D1620))</f>
        <v>28.124203242828699</v>
      </c>
      <c r="G1620" s="36">
        <f>INDEX(TrainRun!$AF$149:$AF$295,'By Second'!D1620)</f>
        <v>1581.8156067840739</v>
      </c>
      <c r="H1620">
        <f t="shared" si="540"/>
        <v>10</v>
      </c>
      <c r="I1620" s="36">
        <f>INT(INDEX(TrainRun!$AD$149:$AD$295,'By Second'!H1620))</f>
        <v>126</v>
      </c>
      <c r="J1620" s="36">
        <f>INDEX(TrainRun!$AE$149:$AE$295,'By Second'!H1620)</f>
        <v>32.033907139470678</v>
      </c>
      <c r="K1620">
        <f t="shared" si="541"/>
        <v>27</v>
      </c>
      <c r="L1620">
        <f t="shared" si="542"/>
        <v>3.9097038966419788</v>
      </c>
      <c r="M1620">
        <f t="shared" si="543"/>
        <v>0.14480384802377699</v>
      </c>
      <c r="N1620" s="32">
        <f t="shared" si="544"/>
        <v>30.441064811209131</v>
      </c>
      <c r="O1620" s="29">
        <f t="shared" si="545"/>
        <v>2051.480575216493</v>
      </c>
      <c r="P1620" s="37">
        <f>MATCH(O1620,LORDetail!$B$932:$B$1859,1)</f>
        <v>27</v>
      </c>
      <c r="Q1620" s="37">
        <f>INDEX(LORDetail!$B$932:$B$1859,P1620)</f>
        <v>2032</v>
      </c>
      <c r="R1620" s="37">
        <f>INDEX(LORDetail!$D$932:$D$1859,P1620)</f>
        <v>51.449223257150798</v>
      </c>
      <c r="S1620" s="37">
        <f>INDEX(LORDetail!$E$932:$E$1859,P1620)</f>
        <v>-2.5558526908702199</v>
      </c>
      <c r="T1620" s="37">
        <f>INDEX(LORDetail!$G$932:$G$1859,P1620)</f>
        <v>117.02119999999999</v>
      </c>
      <c r="U1620">
        <f t="shared" si="546"/>
        <v>28</v>
      </c>
      <c r="V1620" s="37">
        <f>INDEX(LORDetail!$B$932:$B$1859,U1620)</f>
        <v>2290</v>
      </c>
      <c r="W1620" s="37">
        <f>INDEX(LORDetail!$D$932:$D$1859,U1620)</f>
        <v>51.448568776328997</v>
      </c>
      <c r="X1620" s="37">
        <f>INDEX(LORDetail!$E$932:$E$1859,U1620)</f>
        <v>-2.5522857203877098</v>
      </c>
      <c r="Y1620" s="37">
        <f>INDEX(LORDetail!$G$932:$G$1859,U1620)</f>
        <v>116.86369999999999</v>
      </c>
      <c r="Z1620">
        <f t="shared" si="547"/>
        <v>258</v>
      </c>
      <c r="AA1620" s="29">
        <f t="shared" si="548"/>
        <v>19.48057521649298</v>
      </c>
      <c r="AB1620">
        <f t="shared" si="549"/>
        <v>7.5506105490282874E-2</v>
      </c>
      <c r="AC1620" s="32">
        <f t="shared" si="550"/>
        <v>51.449173839852826</v>
      </c>
      <c r="AD1620" s="32">
        <f t="shared" si="551"/>
        <v>-2.5555833628206868</v>
      </c>
      <c r="AE1620" s="34">
        <f t="shared" si="552"/>
        <v>117.00930778838527</v>
      </c>
      <c r="AF1620" s="36" t="str">
        <f t="shared" si="559"/>
        <v>RDNGSTN</v>
      </c>
      <c r="AG1620" s="36" t="str">
        <f t="shared" si="560"/>
        <v>PADTON</v>
      </c>
      <c r="AH1620" s="36">
        <f t="shared" si="557"/>
        <v>115</v>
      </c>
      <c r="AI1620" s="42">
        <f t="shared" si="558"/>
        <v>2051.4</v>
      </c>
      <c r="AJ1620" s="43">
        <f t="shared" si="553"/>
        <v>30.441064811209131</v>
      </c>
      <c r="AK1620" s="43">
        <f t="shared" si="554"/>
        <v>0.14480384802377699</v>
      </c>
      <c r="AL1620" s="36">
        <f t="shared" si="555"/>
        <v>51.449173839852826</v>
      </c>
      <c r="AM1620" s="36">
        <v>1</v>
      </c>
      <c r="AN1620" s="36">
        <f t="shared" si="556"/>
        <v>-2.5555833628206868</v>
      </c>
      <c r="AO1620" s="36">
        <v>4</v>
      </c>
      <c r="AP1620" s="42">
        <f>INT(AI1620/1000)*1000</f>
        <v>2000</v>
      </c>
      <c r="AQ1620" s="42">
        <f>MOD(AI1620,1000)</f>
        <v>51.400000000000091</v>
      </c>
      <c r="AR1620" s="42">
        <f>MOD(AI1621,1000)-0.2+(AP1621-AP1620)</f>
        <v>81.8</v>
      </c>
    </row>
    <row r="1621" spans="1:44" x14ac:dyDescent="0.25">
      <c r="A1621" s="19" t="s">
        <v>1</v>
      </c>
      <c r="B1621" t="s">
        <v>0</v>
      </c>
      <c r="C1621">
        <v>116</v>
      </c>
      <c r="D1621" s="36">
        <f>MATCH(C1621,TrainRun!$AG$149:$AG$295,1)</f>
        <v>9</v>
      </c>
      <c r="E1621" s="36">
        <f>INT(INDEX(TrainRun!$AD$149:$AD$295,'By Second'!D1621))</f>
        <v>99</v>
      </c>
      <c r="F1621" s="36">
        <f>IF(E1621=0,0,INDEX(TrainRun!$AE$149:$AE$295,'By Second'!D1621))</f>
        <v>28.124203242828699</v>
      </c>
      <c r="G1621" s="36">
        <f>INDEX(TrainRun!$AF$149:$AF$295,'By Second'!D1621)</f>
        <v>1581.8156067840739</v>
      </c>
      <c r="H1621">
        <f t="shared" si="540"/>
        <v>10</v>
      </c>
      <c r="I1621" s="36">
        <f>INT(INDEX(TrainRun!$AD$149:$AD$295,'By Second'!H1621))</f>
        <v>126</v>
      </c>
      <c r="J1621" s="36">
        <f>INDEX(TrainRun!$AE$149:$AE$295,'By Second'!H1621)</f>
        <v>32.033907139470678</v>
      </c>
      <c r="K1621">
        <f t="shared" si="541"/>
        <v>27</v>
      </c>
      <c r="L1621">
        <f t="shared" si="542"/>
        <v>3.9097038966419788</v>
      </c>
      <c r="M1621">
        <f t="shared" si="543"/>
        <v>0.14480384802377699</v>
      </c>
      <c r="N1621" s="32">
        <f t="shared" si="544"/>
        <v>30.585868659232908</v>
      </c>
      <c r="O1621" s="29">
        <f t="shared" si="545"/>
        <v>2082.0664438757258</v>
      </c>
      <c r="P1621" s="37">
        <f>MATCH(O1621,LORDetail!$B$932:$B$1859,1)</f>
        <v>27</v>
      </c>
      <c r="Q1621" s="37">
        <f>INDEX(LORDetail!$B$932:$B$1859,P1621)</f>
        <v>2032</v>
      </c>
      <c r="R1621" s="37">
        <f>INDEX(LORDetail!$D$932:$D$1859,P1621)</f>
        <v>51.449223257150798</v>
      </c>
      <c r="S1621" s="37">
        <f>INDEX(LORDetail!$E$932:$E$1859,P1621)</f>
        <v>-2.5558526908702199</v>
      </c>
      <c r="T1621" s="37">
        <f>INDEX(LORDetail!$G$932:$G$1859,P1621)</f>
        <v>117.02119999999999</v>
      </c>
      <c r="U1621">
        <f t="shared" si="546"/>
        <v>28</v>
      </c>
      <c r="V1621" s="37">
        <f>INDEX(LORDetail!$B$932:$B$1859,U1621)</f>
        <v>2290</v>
      </c>
      <c r="W1621" s="37">
        <f>INDEX(LORDetail!$D$932:$D$1859,U1621)</f>
        <v>51.448568776328997</v>
      </c>
      <c r="X1621" s="37">
        <f>INDEX(LORDetail!$E$932:$E$1859,U1621)</f>
        <v>-2.5522857203877098</v>
      </c>
      <c r="Y1621" s="37">
        <f>INDEX(LORDetail!$G$932:$G$1859,U1621)</f>
        <v>116.86369999999999</v>
      </c>
      <c r="Z1621">
        <f t="shared" si="547"/>
        <v>258</v>
      </c>
      <c r="AA1621" s="29">
        <f t="shared" si="548"/>
        <v>50.066443875725781</v>
      </c>
      <c r="AB1621">
        <f t="shared" si="549"/>
        <v>0.19405598401444102</v>
      </c>
      <c r="AC1621" s="32">
        <f t="shared" si="550"/>
        <v>51.449096251230905</v>
      </c>
      <c r="AD1621" s="32">
        <f t="shared" si="551"/>
        <v>-2.5551604989032861</v>
      </c>
      <c r="AE1621" s="34">
        <f t="shared" si="552"/>
        <v>116.99063618251772</v>
      </c>
      <c r="AF1621" s="36" t="str">
        <f t="shared" si="559"/>
        <v>RDNGSTN</v>
      </c>
      <c r="AG1621" s="36" t="str">
        <f t="shared" si="560"/>
        <v>PADTON</v>
      </c>
      <c r="AH1621" s="36">
        <f t="shared" si="557"/>
        <v>116</v>
      </c>
      <c r="AI1621" s="42">
        <f t="shared" si="558"/>
        <v>2082</v>
      </c>
      <c r="AJ1621" s="43">
        <f t="shared" si="553"/>
        <v>30.585868659232908</v>
      </c>
      <c r="AK1621" s="43">
        <f t="shared" si="554"/>
        <v>0.14480384802377699</v>
      </c>
      <c r="AL1621" s="36">
        <f t="shared" si="555"/>
        <v>51.449096251230905</v>
      </c>
      <c r="AM1621" s="36">
        <v>1</v>
      </c>
      <c r="AN1621" s="36">
        <f t="shared" si="556"/>
        <v>-2.5551604989032861</v>
      </c>
      <c r="AO1621" s="36">
        <v>4</v>
      </c>
      <c r="AP1621" s="42">
        <f>INT(AI1621/1000)*1000</f>
        <v>2000</v>
      </c>
      <c r="AQ1621" s="42">
        <f>MOD(AI1621,1000)</f>
        <v>82</v>
      </c>
      <c r="AR1621" s="42">
        <f>MOD(AI1622,1000)-0.2+(AP1622-AP1621)</f>
        <v>112.60000000000018</v>
      </c>
    </row>
    <row r="1622" spans="1:44" x14ac:dyDescent="0.25">
      <c r="A1622" s="19" t="s">
        <v>1</v>
      </c>
      <c r="B1622" t="s">
        <v>0</v>
      </c>
      <c r="C1622">
        <v>117</v>
      </c>
      <c r="D1622" s="36">
        <f>MATCH(C1622,TrainRun!$AG$149:$AG$295,1)</f>
        <v>9</v>
      </c>
      <c r="E1622" s="36">
        <f>INT(INDEX(TrainRun!$AD$149:$AD$295,'By Second'!D1622))</f>
        <v>99</v>
      </c>
      <c r="F1622" s="36">
        <f>IF(E1622=0,0,INDEX(TrainRun!$AE$149:$AE$295,'By Second'!D1622))</f>
        <v>28.124203242828699</v>
      </c>
      <c r="G1622" s="36">
        <f>INDEX(TrainRun!$AF$149:$AF$295,'By Second'!D1622)</f>
        <v>1581.8156067840739</v>
      </c>
      <c r="H1622">
        <f t="shared" si="540"/>
        <v>10</v>
      </c>
      <c r="I1622" s="36">
        <f>INT(INDEX(TrainRun!$AD$149:$AD$295,'By Second'!H1622))</f>
        <v>126</v>
      </c>
      <c r="J1622" s="36">
        <f>INDEX(TrainRun!$AE$149:$AE$295,'By Second'!H1622)</f>
        <v>32.033907139470678</v>
      </c>
      <c r="K1622">
        <f t="shared" si="541"/>
        <v>27</v>
      </c>
      <c r="L1622">
        <f t="shared" si="542"/>
        <v>3.9097038966419788</v>
      </c>
      <c r="M1622">
        <f t="shared" si="543"/>
        <v>0.14480384802377699</v>
      </c>
      <c r="N1622" s="32">
        <f t="shared" si="544"/>
        <v>30.730672507256685</v>
      </c>
      <c r="O1622" s="29">
        <f t="shared" si="545"/>
        <v>2112.7971163829825</v>
      </c>
      <c r="P1622" s="37">
        <f>MATCH(O1622,LORDetail!$B$932:$B$1859,1)</f>
        <v>27</v>
      </c>
      <c r="Q1622" s="37">
        <f>INDEX(LORDetail!$B$932:$B$1859,P1622)</f>
        <v>2032</v>
      </c>
      <c r="R1622" s="37">
        <f>INDEX(LORDetail!$D$932:$D$1859,P1622)</f>
        <v>51.449223257150798</v>
      </c>
      <c r="S1622" s="37">
        <f>INDEX(LORDetail!$E$932:$E$1859,P1622)</f>
        <v>-2.5558526908702199</v>
      </c>
      <c r="T1622" s="37">
        <f>INDEX(LORDetail!$G$932:$G$1859,P1622)</f>
        <v>117.02119999999999</v>
      </c>
      <c r="U1622">
        <f t="shared" si="546"/>
        <v>28</v>
      </c>
      <c r="V1622" s="37">
        <f>INDEX(LORDetail!$B$932:$B$1859,U1622)</f>
        <v>2290</v>
      </c>
      <c r="W1622" s="37">
        <f>INDEX(LORDetail!$D$932:$D$1859,U1622)</f>
        <v>51.448568776328997</v>
      </c>
      <c r="X1622" s="37">
        <f>INDEX(LORDetail!$E$932:$E$1859,U1622)</f>
        <v>-2.5522857203877098</v>
      </c>
      <c r="Y1622" s="37">
        <f>INDEX(LORDetail!$G$932:$G$1859,U1622)</f>
        <v>116.86369999999999</v>
      </c>
      <c r="Z1622">
        <f t="shared" si="547"/>
        <v>258</v>
      </c>
      <c r="AA1622" s="29">
        <f t="shared" si="548"/>
        <v>80.797116382982495</v>
      </c>
      <c r="AB1622">
        <f t="shared" si="549"/>
        <v>0.31316711776349804</v>
      </c>
      <c r="AC1622" s="32">
        <f t="shared" si="550"/>
        <v>51.449018295278201</v>
      </c>
      <c r="AD1622" s="32">
        <f t="shared" si="551"/>
        <v>-2.5547356330050648</v>
      </c>
      <c r="AE1622" s="34">
        <f t="shared" si="552"/>
        <v>116.97187617895224</v>
      </c>
      <c r="AF1622" s="36" t="str">
        <f t="shared" si="559"/>
        <v>RDNGSTN</v>
      </c>
      <c r="AG1622" s="36" t="str">
        <f t="shared" si="560"/>
        <v>PADTON</v>
      </c>
      <c r="AH1622" s="36">
        <f t="shared" si="557"/>
        <v>117</v>
      </c>
      <c r="AI1622" s="42">
        <f t="shared" si="558"/>
        <v>2112.8000000000002</v>
      </c>
      <c r="AJ1622" s="43">
        <f t="shared" si="553"/>
        <v>30.730672507256685</v>
      </c>
      <c r="AK1622" s="43">
        <f t="shared" si="554"/>
        <v>0.14480384802377699</v>
      </c>
      <c r="AL1622" s="36">
        <f t="shared" si="555"/>
        <v>51.449018295278201</v>
      </c>
      <c r="AM1622" s="36">
        <v>1</v>
      </c>
      <c r="AN1622" s="36">
        <f t="shared" si="556"/>
        <v>-2.5547356330050648</v>
      </c>
      <c r="AO1622" s="36">
        <v>4</v>
      </c>
      <c r="AP1622" s="42">
        <f>INT(AI1622/1000)*1000</f>
        <v>2000</v>
      </c>
      <c r="AQ1622" s="42">
        <f>MOD(AI1622,1000)</f>
        <v>112.80000000000018</v>
      </c>
      <c r="AR1622" s="42">
        <f>MOD(AI1623,1000)-0.2+(AP1623-AP1622)</f>
        <v>143.39999999999992</v>
      </c>
    </row>
    <row r="1623" spans="1:44" x14ac:dyDescent="0.25">
      <c r="A1623" s="19" t="s">
        <v>1</v>
      </c>
      <c r="B1623" t="s">
        <v>0</v>
      </c>
      <c r="C1623">
        <v>118</v>
      </c>
      <c r="D1623" s="36">
        <f>MATCH(C1623,TrainRun!$AG$149:$AG$295,1)</f>
        <v>9</v>
      </c>
      <c r="E1623" s="36">
        <f>INT(INDEX(TrainRun!$AD$149:$AD$295,'By Second'!D1623))</f>
        <v>99</v>
      </c>
      <c r="F1623" s="36">
        <f>IF(E1623=0,0,INDEX(TrainRun!$AE$149:$AE$295,'By Second'!D1623))</f>
        <v>28.124203242828699</v>
      </c>
      <c r="G1623" s="36">
        <f>INDEX(TrainRun!$AF$149:$AF$295,'By Second'!D1623)</f>
        <v>1581.8156067840739</v>
      </c>
      <c r="H1623">
        <f t="shared" si="540"/>
        <v>10</v>
      </c>
      <c r="I1623" s="36">
        <f>INT(INDEX(TrainRun!$AD$149:$AD$295,'By Second'!H1623))</f>
        <v>126</v>
      </c>
      <c r="J1623" s="36">
        <f>INDEX(TrainRun!$AE$149:$AE$295,'By Second'!H1623)</f>
        <v>32.033907139470678</v>
      </c>
      <c r="K1623">
        <f t="shared" si="541"/>
        <v>27</v>
      </c>
      <c r="L1623">
        <f t="shared" si="542"/>
        <v>3.9097038966419788</v>
      </c>
      <c r="M1623">
        <f t="shared" si="543"/>
        <v>0.14480384802377699</v>
      </c>
      <c r="N1623" s="32">
        <f t="shared" si="544"/>
        <v>30.875476355280462</v>
      </c>
      <c r="O1623" s="29">
        <f t="shared" si="545"/>
        <v>2143.6725927382631</v>
      </c>
      <c r="P1623" s="37">
        <f>MATCH(O1623,LORDetail!$B$932:$B$1859,1)</f>
        <v>27</v>
      </c>
      <c r="Q1623" s="37">
        <f>INDEX(LORDetail!$B$932:$B$1859,P1623)</f>
        <v>2032</v>
      </c>
      <c r="R1623" s="37">
        <f>INDEX(LORDetail!$D$932:$D$1859,P1623)</f>
        <v>51.449223257150798</v>
      </c>
      <c r="S1623" s="37">
        <f>INDEX(LORDetail!$E$932:$E$1859,P1623)</f>
        <v>-2.5558526908702199</v>
      </c>
      <c r="T1623" s="37">
        <f>INDEX(LORDetail!$G$932:$G$1859,P1623)</f>
        <v>117.02119999999999</v>
      </c>
      <c r="U1623">
        <f t="shared" si="546"/>
        <v>28</v>
      </c>
      <c r="V1623" s="37">
        <f>INDEX(LORDetail!$B$932:$B$1859,U1623)</f>
        <v>2290</v>
      </c>
      <c r="W1623" s="37">
        <f>INDEX(LORDetail!$D$932:$D$1859,U1623)</f>
        <v>51.448568776328997</v>
      </c>
      <c r="X1623" s="37">
        <f>INDEX(LORDetail!$E$932:$E$1859,U1623)</f>
        <v>-2.5522857203877098</v>
      </c>
      <c r="Y1623" s="37">
        <f>INDEX(LORDetail!$G$932:$G$1859,U1623)</f>
        <v>116.86369999999999</v>
      </c>
      <c r="Z1623">
        <f t="shared" si="547"/>
        <v>258</v>
      </c>
      <c r="AA1623" s="29">
        <f t="shared" si="548"/>
        <v>111.67259273826312</v>
      </c>
      <c r="AB1623">
        <f t="shared" si="549"/>
        <v>0.43283950673745397</v>
      </c>
      <c r="AC1623" s="32">
        <f t="shared" si="550"/>
        <v>51.448939971994719</v>
      </c>
      <c r="AD1623" s="32">
        <f t="shared" si="551"/>
        <v>-2.5543087651260232</v>
      </c>
      <c r="AE1623" s="34">
        <f t="shared" si="552"/>
        <v>116.95302777768885</v>
      </c>
      <c r="AF1623" s="36" t="str">
        <f t="shared" si="559"/>
        <v>RDNGSTN</v>
      </c>
      <c r="AG1623" s="36" t="str">
        <f t="shared" si="560"/>
        <v>PADTON</v>
      </c>
      <c r="AH1623" s="36">
        <f t="shared" si="557"/>
        <v>118</v>
      </c>
      <c r="AI1623" s="42">
        <f t="shared" si="558"/>
        <v>2143.6</v>
      </c>
      <c r="AJ1623" s="43">
        <f t="shared" si="553"/>
        <v>30.875476355280462</v>
      </c>
      <c r="AK1623" s="43">
        <f t="shared" si="554"/>
        <v>0.14480384802377699</v>
      </c>
      <c r="AL1623" s="36">
        <f t="shared" si="555"/>
        <v>51.448939971994719</v>
      </c>
      <c r="AM1623" s="36">
        <v>1</v>
      </c>
      <c r="AN1623" s="36">
        <f t="shared" si="556"/>
        <v>-2.5543087651260232</v>
      </c>
      <c r="AO1623" s="36">
        <v>4</v>
      </c>
      <c r="AP1623" s="42">
        <f>INT(AI1623/1000)*1000</f>
        <v>2000</v>
      </c>
      <c r="AQ1623" s="42">
        <f>MOD(AI1623,1000)</f>
        <v>143.59999999999991</v>
      </c>
      <c r="AR1623" s="42">
        <f>MOD(AI1624,1000)-0.2+(AP1624-AP1623)</f>
        <v>174.39999999999992</v>
      </c>
    </row>
    <row r="1624" spans="1:44" x14ac:dyDescent="0.25">
      <c r="A1624" s="19" t="s">
        <v>1</v>
      </c>
      <c r="B1624" t="s">
        <v>0</v>
      </c>
      <c r="C1624">
        <v>119</v>
      </c>
      <c r="D1624" s="36">
        <f>MATCH(C1624,TrainRun!$AG$149:$AG$295,1)</f>
        <v>9</v>
      </c>
      <c r="E1624" s="36">
        <f>INT(INDEX(TrainRun!$AD$149:$AD$295,'By Second'!D1624))</f>
        <v>99</v>
      </c>
      <c r="F1624" s="36">
        <f>IF(E1624=0,0,INDEX(TrainRun!$AE$149:$AE$295,'By Second'!D1624))</f>
        <v>28.124203242828699</v>
      </c>
      <c r="G1624" s="36">
        <f>INDEX(TrainRun!$AF$149:$AF$295,'By Second'!D1624)</f>
        <v>1581.8156067840739</v>
      </c>
      <c r="H1624">
        <f t="shared" si="540"/>
        <v>10</v>
      </c>
      <c r="I1624" s="36">
        <f>INT(INDEX(TrainRun!$AD$149:$AD$295,'By Second'!H1624))</f>
        <v>126</v>
      </c>
      <c r="J1624" s="36">
        <f>INDEX(TrainRun!$AE$149:$AE$295,'By Second'!H1624)</f>
        <v>32.033907139470678</v>
      </c>
      <c r="K1624">
        <f t="shared" si="541"/>
        <v>27</v>
      </c>
      <c r="L1624">
        <f t="shared" si="542"/>
        <v>3.9097038966419788</v>
      </c>
      <c r="M1624">
        <f t="shared" si="543"/>
        <v>0.14480384802377699</v>
      </c>
      <c r="N1624" s="32">
        <f t="shared" si="544"/>
        <v>31.020280203304239</v>
      </c>
      <c r="O1624" s="29">
        <f t="shared" si="545"/>
        <v>2174.6928729415672</v>
      </c>
      <c r="P1624" s="37">
        <f>MATCH(O1624,LORDetail!$B$932:$B$1859,1)</f>
        <v>27</v>
      </c>
      <c r="Q1624" s="37">
        <f>INDEX(LORDetail!$B$932:$B$1859,P1624)</f>
        <v>2032</v>
      </c>
      <c r="R1624" s="37">
        <f>INDEX(LORDetail!$D$932:$D$1859,P1624)</f>
        <v>51.449223257150798</v>
      </c>
      <c r="S1624" s="37">
        <f>INDEX(LORDetail!$E$932:$E$1859,P1624)</f>
        <v>-2.5558526908702199</v>
      </c>
      <c r="T1624" s="37">
        <f>INDEX(LORDetail!$G$932:$G$1859,P1624)</f>
        <v>117.02119999999999</v>
      </c>
      <c r="U1624">
        <f t="shared" si="546"/>
        <v>28</v>
      </c>
      <c r="V1624" s="37">
        <f>INDEX(LORDetail!$B$932:$B$1859,U1624)</f>
        <v>2290</v>
      </c>
      <c r="W1624" s="37">
        <f>INDEX(LORDetail!$D$932:$D$1859,U1624)</f>
        <v>51.448568776328997</v>
      </c>
      <c r="X1624" s="37">
        <f>INDEX(LORDetail!$E$932:$E$1859,U1624)</f>
        <v>-2.5522857203877098</v>
      </c>
      <c r="Y1624" s="37">
        <f>INDEX(LORDetail!$G$932:$G$1859,U1624)</f>
        <v>116.86369999999999</v>
      </c>
      <c r="Z1624">
        <f t="shared" si="547"/>
        <v>258</v>
      </c>
      <c r="AA1624" s="29">
        <f t="shared" si="548"/>
        <v>142.6928729415672</v>
      </c>
      <c r="AB1624">
        <f t="shared" si="549"/>
        <v>0.55307315093630693</v>
      </c>
      <c r="AC1624" s="32">
        <f t="shared" si="550"/>
        <v>51.448861281380459</v>
      </c>
      <c r="AD1624" s="32">
        <f t="shared" si="551"/>
        <v>-2.5538798952661614</v>
      </c>
      <c r="AE1624" s="34">
        <f t="shared" si="552"/>
        <v>116.93409097872753</v>
      </c>
      <c r="AF1624" s="36" t="str">
        <f t="shared" si="559"/>
        <v>RDNGSTN</v>
      </c>
      <c r="AG1624" s="36" t="str">
        <f t="shared" si="560"/>
        <v>PADTON</v>
      </c>
      <c r="AH1624" s="36">
        <f t="shared" si="557"/>
        <v>119</v>
      </c>
      <c r="AI1624" s="42">
        <f t="shared" si="558"/>
        <v>2174.6</v>
      </c>
      <c r="AJ1624" s="43">
        <f t="shared" si="553"/>
        <v>31.020280203304239</v>
      </c>
      <c r="AK1624" s="43">
        <f t="shared" si="554"/>
        <v>0.14480384802377699</v>
      </c>
      <c r="AL1624" s="36">
        <f t="shared" si="555"/>
        <v>51.448861281380459</v>
      </c>
      <c r="AM1624" s="36">
        <v>1</v>
      </c>
      <c r="AN1624" s="36">
        <f t="shared" si="556"/>
        <v>-2.5538798952661614</v>
      </c>
      <c r="AO1624" s="36">
        <v>4</v>
      </c>
      <c r="AP1624" s="42">
        <f>INT(AI1624/1000)*1000</f>
        <v>2000</v>
      </c>
      <c r="AQ1624" s="42">
        <f>MOD(AI1624,1000)</f>
        <v>174.59999999999991</v>
      </c>
      <c r="AR1624" s="42">
        <f>MOD(AI1625,1000)-0.2+(AP1625-AP1624)</f>
        <v>205.60000000000019</v>
      </c>
    </row>
    <row r="1625" spans="1:44" x14ac:dyDescent="0.25">
      <c r="A1625" s="19" t="s">
        <v>1</v>
      </c>
      <c r="B1625" t="s">
        <v>0</v>
      </c>
      <c r="C1625">
        <v>120</v>
      </c>
      <c r="D1625" s="36">
        <f>MATCH(C1625,TrainRun!$AG$149:$AG$295,1)</f>
        <v>9</v>
      </c>
      <c r="E1625" s="36">
        <f>INT(INDEX(TrainRun!$AD$149:$AD$295,'By Second'!D1625))</f>
        <v>99</v>
      </c>
      <c r="F1625" s="36">
        <f>IF(E1625=0,0,INDEX(TrainRun!$AE$149:$AE$295,'By Second'!D1625))</f>
        <v>28.124203242828699</v>
      </c>
      <c r="G1625" s="36">
        <f>INDEX(TrainRun!$AF$149:$AF$295,'By Second'!D1625)</f>
        <v>1581.8156067840739</v>
      </c>
      <c r="H1625">
        <f t="shared" si="540"/>
        <v>10</v>
      </c>
      <c r="I1625" s="36">
        <f>INT(INDEX(TrainRun!$AD$149:$AD$295,'By Second'!H1625))</f>
        <v>126</v>
      </c>
      <c r="J1625" s="36">
        <f>INDEX(TrainRun!$AE$149:$AE$295,'By Second'!H1625)</f>
        <v>32.033907139470678</v>
      </c>
      <c r="K1625">
        <f t="shared" si="541"/>
        <v>27</v>
      </c>
      <c r="L1625">
        <f t="shared" si="542"/>
        <v>3.9097038966419788</v>
      </c>
      <c r="M1625">
        <f t="shared" si="543"/>
        <v>0.14480384802377699</v>
      </c>
      <c r="N1625" s="32">
        <f t="shared" si="544"/>
        <v>31.165084051328016</v>
      </c>
      <c r="O1625" s="29">
        <f t="shared" si="545"/>
        <v>2205.8579569928952</v>
      </c>
      <c r="P1625" s="37">
        <f>MATCH(O1625,LORDetail!$B$932:$B$1859,1)</f>
        <v>27</v>
      </c>
      <c r="Q1625" s="37">
        <f>INDEX(LORDetail!$B$932:$B$1859,P1625)</f>
        <v>2032</v>
      </c>
      <c r="R1625" s="37">
        <f>INDEX(LORDetail!$D$932:$D$1859,P1625)</f>
        <v>51.449223257150798</v>
      </c>
      <c r="S1625" s="37">
        <f>INDEX(LORDetail!$E$932:$E$1859,P1625)</f>
        <v>-2.5558526908702199</v>
      </c>
      <c r="T1625" s="37">
        <f>INDEX(LORDetail!$G$932:$G$1859,P1625)</f>
        <v>117.02119999999999</v>
      </c>
      <c r="U1625">
        <f t="shared" si="546"/>
        <v>28</v>
      </c>
      <c r="V1625" s="37">
        <f>INDEX(LORDetail!$B$932:$B$1859,U1625)</f>
        <v>2290</v>
      </c>
      <c r="W1625" s="37">
        <f>INDEX(LORDetail!$D$932:$D$1859,U1625)</f>
        <v>51.448568776328997</v>
      </c>
      <c r="X1625" s="37">
        <f>INDEX(LORDetail!$E$932:$E$1859,U1625)</f>
        <v>-2.5522857203877098</v>
      </c>
      <c r="Y1625" s="37">
        <f>INDEX(LORDetail!$G$932:$G$1859,U1625)</f>
        <v>116.86369999999999</v>
      </c>
      <c r="Z1625">
        <f t="shared" si="547"/>
        <v>258</v>
      </c>
      <c r="AA1625" s="29">
        <f t="shared" si="548"/>
        <v>173.8579569928952</v>
      </c>
      <c r="AB1625">
        <f t="shared" si="549"/>
        <v>0.67386805036005892</v>
      </c>
      <c r="AC1625" s="32">
        <f t="shared" si="550"/>
        <v>51.448782223435416</v>
      </c>
      <c r="AD1625" s="32">
        <f t="shared" si="551"/>
        <v>-2.553449023425479</v>
      </c>
      <c r="AE1625" s="34">
        <f t="shared" si="552"/>
        <v>116.91506578206828</v>
      </c>
      <c r="AF1625" s="36" t="str">
        <f t="shared" si="559"/>
        <v>RDNGSTN</v>
      </c>
      <c r="AG1625" s="36" t="str">
        <f t="shared" si="560"/>
        <v>PADTON</v>
      </c>
      <c r="AH1625" s="36">
        <f t="shared" si="557"/>
        <v>120</v>
      </c>
      <c r="AI1625" s="42">
        <f t="shared" si="558"/>
        <v>2205.8000000000002</v>
      </c>
      <c r="AJ1625" s="43">
        <f t="shared" si="553"/>
        <v>31.165084051328016</v>
      </c>
      <c r="AK1625" s="43">
        <f t="shared" si="554"/>
        <v>0.14480384802377699</v>
      </c>
      <c r="AL1625" s="36">
        <f t="shared" si="555"/>
        <v>51.448782223435416</v>
      </c>
      <c r="AM1625" s="36">
        <v>1</v>
      </c>
      <c r="AN1625" s="36">
        <f t="shared" si="556"/>
        <v>-2.553449023425479</v>
      </c>
      <c r="AO1625" s="36">
        <v>4</v>
      </c>
      <c r="AP1625" s="42">
        <f>INT(AI1625/1000)*1000</f>
        <v>2000</v>
      </c>
      <c r="AQ1625" s="42">
        <f>MOD(AI1625,1000)</f>
        <v>205.80000000000018</v>
      </c>
      <c r="AR1625" s="42">
        <f>MOD(AI1626,1000)-0.2+(AP1626-AP1625)</f>
        <v>236.99999999999983</v>
      </c>
    </row>
    <row r="1626" spans="1:44" x14ac:dyDescent="0.25">
      <c r="A1626" s="19" t="s">
        <v>1</v>
      </c>
      <c r="B1626" t="s">
        <v>0</v>
      </c>
      <c r="C1626">
        <v>121</v>
      </c>
      <c r="D1626" s="36">
        <f>MATCH(C1626,TrainRun!$AG$149:$AG$295,1)</f>
        <v>9</v>
      </c>
      <c r="E1626" s="36">
        <f>INT(INDEX(TrainRun!$AD$149:$AD$295,'By Second'!D1626))</f>
        <v>99</v>
      </c>
      <c r="F1626" s="36">
        <f>IF(E1626=0,0,INDEX(TrainRun!$AE$149:$AE$295,'By Second'!D1626))</f>
        <v>28.124203242828699</v>
      </c>
      <c r="G1626" s="36">
        <f>INDEX(TrainRun!$AF$149:$AF$295,'By Second'!D1626)</f>
        <v>1581.8156067840739</v>
      </c>
      <c r="H1626">
        <f t="shared" si="540"/>
        <v>10</v>
      </c>
      <c r="I1626" s="36">
        <f>INT(INDEX(TrainRun!$AD$149:$AD$295,'By Second'!H1626))</f>
        <v>126</v>
      </c>
      <c r="J1626" s="36">
        <f>INDEX(TrainRun!$AE$149:$AE$295,'By Second'!H1626)</f>
        <v>32.033907139470678</v>
      </c>
      <c r="K1626">
        <f t="shared" si="541"/>
        <v>27</v>
      </c>
      <c r="L1626">
        <f t="shared" si="542"/>
        <v>3.9097038966419788</v>
      </c>
      <c r="M1626">
        <f t="shared" si="543"/>
        <v>0.14480384802377699</v>
      </c>
      <c r="N1626" s="32">
        <f t="shared" si="544"/>
        <v>31.309887899351793</v>
      </c>
      <c r="O1626" s="29">
        <f t="shared" si="545"/>
        <v>2237.1678448922471</v>
      </c>
      <c r="P1626" s="37">
        <f>MATCH(O1626,LORDetail!$B$932:$B$1859,1)</f>
        <v>27</v>
      </c>
      <c r="Q1626" s="37">
        <f>INDEX(LORDetail!$B$932:$B$1859,P1626)</f>
        <v>2032</v>
      </c>
      <c r="R1626" s="37">
        <f>INDEX(LORDetail!$D$932:$D$1859,P1626)</f>
        <v>51.449223257150798</v>
      </c>
      <c r="S1626" s="37">
        <f>INDEX(LORDetail!$E$932:$E$1859,P1626)</f>
        <v>-2.5558526908702199</v>
      </c>
      <c r="T1626" s="37">
        <f>INDEX(LORDetail!$G$932:$G$1859,P1626)</f>
        <v>117.02119999999999</v>
      </c>
      <c r="U1626">
        <f t="shared" si="546"/>
        <v>28</v>
      </c>
      <c r="V1626" s="37">
        <f>INDEX(LORDetail!$B$932:$B$1859,U1626)</f>
        <v>2290</v>
      </c>
      <c r="W1626" s="37">
        <f>INDEX(LORDetail!$D$932:$D$1859,U1626)</f>
        <v>51.448568776328997</v>
      </c>
      <c r="X1626" s="37">
        <f>INDEX(LORDetail!$E$932:$E$1859,U1626)</f>
        <v>-2.5522857203877098</v>
      </c>
      <c r="Y1626" s="37">
        <f>INDEX(LORDetail!$G$932:$G$1859,U1626)</f>
        <v>116.86369999999999</v>
      </c>
      <c r="Z1626">
        <f t="shared" si="547"/>
        <v>258</v>
      </c>
      <c r="AA1626" s="29">
        <f t="shared" si="548"/>
        <v>205.1678448922471</v>
      </c>
      <c r="AB1626">
        <f t="shared" si="549"/>
        <v>0.79522420500870972</v>
      </c>
      <c r="AC1626" s="32">
        <f t="shared" si="550"/>
        <v>51.448702798159587</v>
      </c>
      <c r="AD1626" s="32">
        <f t="shared" si="551"/>
        <v>-2.5530161496039763</v>
      </c>
      <c r="AE1626" s="34">
        <f t="shared" si="552"/>
        <v>116.89595218771112</v>
      </c>
      <c r="AF1626" s="36" t="str">
        <f t="shared" si="559"/>
        <v>RDNGSTN</v>
      </c>
      <c r="AG1626" s="36" t="str">
        <f t="shared" si="560"/>
        <v>PADTON</v>
      </c>
      <c r="AH1626" s="36">
        <f t="shared" si="557"/>
        <v>121</v>
      </c>
      <c r="AI1626" s="42">
        <f t="shared" si="558"/>
        <v>2237.1999999999998</v>
      </c>
      <c r="AJ1626" s="43">
        <f t="shared" si="553"/>
        <v>31.309887899351793</v>
      </c>
      <c r="AK1626" s="43">
        <f t="shared" si="554"/>
        <v>0.14480384802377699</v>
      </c>
      <c r="AL1626" s="36">
        <f t="shared" si="555"/>
        <v>51.448702798159587</v>
      </c>
      <c r="AM1626" s="36">
        <v>1</v>
      </c>
      <c r="AN1626" s="36">
        <f t="shared" si="556"/>
        <v>-2.5530161496039763</v>
      </c>
      <c r="AO1626" s="36">
        <v>4</v>
      </c>
      <c r="AP1626" s="42">
        <f>INT(AI1626/1000)*1000</f>
        <v>2000</v>
      </c>
      <c r="AQ1626" s="42">
        <f>MOD(AI1626,1000)</f>
        <v>237.19999999999982</v>
      </c>
      <c r="AR1626" s="42">
        <f>MOD(AI1627,1000)-0.2+(AP1627-AP1626)</f>
        <v>268.39999999999992</v>
      </c>
    </row>
    <row r="1627" spans="1:44" x14ac:dyDescent="0.25">
      <c r="A1627" s="19" t="s">
        <v>1</v>
      </c>
      <c r="B1627" t="s">
        <v>0</v>
      </c>
      <c r="C1627">
        <v>122</v>
      </c>
      <c r="D1627" s="36">
        <f>MATCH(C1627,TrainRun!$AG$149:$AG$295,1)</f>
        <v>9</v>
      </c>
      <c r="E1627" s="36">
        <f>INT(INDEX(TrainRun!$AD$149:$AD$295,'By Second'!D1627))</f>
        <v>99</v>
      </c>
      <c r="F1627" s="36">
        <f>IF(E1627=0,0,INDEX(TrainRun!$AE$149:$AE$295,'By Second'!D1627))</f>
        <v>28.124203242828699</v>
      </c>
      <c r="G1627" s="36">
        <f>INDEX(TrainRun!$AF$149:$AF$295,'By Second'!D1627)</f>
        <v>1581.8156067840739</v>
      </c>
      <c r="H1627">
        <f t="shared" si="540"/>
        <v>10</v>
      </c>
      <c r="I1627" s="36">
        <f>INT(INDEX(TrainRun!$AD$149:$AD$295,'By Second'!H1627))</f>
        <v>126</v>
      </c>
      <c r="J1627" s="36">
        <f>INDEX(TrainRun!$AE$149:$AE$295,'By Second'!H1627)</f>
        <v>32.033907139470678</v>
      </c>
      <c r="K1627">
        <f t="shared" si="541"/>
        <v>27</v>
      </c>
      <c r="L1627">
        <f t="shared" si="542"/>
        <v>3.9097038966419788</v>
      </c>
      <c r="M1627">
        <f t="shared" si="543"/>
        <v>0.14480384802377699</v>
      </c>
      <c r="N1627" s="32">
        <f t="shared" si="544"/>
        <v>31.45469174737557</v>
      </c>
      <c r="O1627" s="29">
        <f t="shared" si="545"/>
        <v>2268.6225366396225</v>
      </c>
      <c r="P1627" s="37">
        <f>MATCH(O1627,LORDetail!$B$932:$B$1859,1)</f>
        <v>27</v>
      </c>
      <c r="Q1627" s="37">
        <f>INDEX(LORDetail!$B$932:$B$1859,P1627)</f>
        <v>2032</v>
      </c>
      <c r="R1627" s="37">
        <f>INDEX(LORDetail!$D$932:$D$1859,P1627)</f>
        <v>51.449223257150798</v>
      </c>
      <c r="S1627" s="37">
        <f>INDEX(LORDetail!$E$932:$E$1859,P1627)</f>
        <v>-2.5558526908702199</v>
      </c>
      <c r="T1627" s="37">
        <f>INDEX(LORDetail!$G$932:$G$1859,P1627)</f>
        <v>117.02119999999999</v>
      </c>
      <c r="U1627">
        <f t="shared" si="546"/>
        <v>28</v>
      </c>
      <c r="V1627" s="37">
        <f>INDEX(LORDetail!$B$932:$B$1859,U1627)</f>
        <v>2290</v>
      </c>
      <c r="W1627" s="37">
        <f>INDEX(LORDetail!$D$932:$D$1859,U1627)</f>
        <v>51.448568776328997</v>
      </c>
      <c r="X1627" s="37">
        <f>INDEX(LORDetail!$E$932:$E$1859,U1627)</f>
        <v>-2.5522857203877098</v>
      </c>
      <c r="Y1627" s="37">
        <f>INDEX(LORDetail!$G$932:$G$1859,U1627)</f>
        <v>116.86369999999999</v>
      </c>
      <c r="Z1627">
        <f t="shared" si="547"/>
        <v>258</v>
      </c>
      <c r="AA1627" s="29">
        <f t="shared" si="548"/>
        <v>236.62253663962247</v>
      </c>
      <c r="AB1627">
        <f t="shared" si="549"/>
        <v>0.91714161488225765</v>
      </c>
      <c r="AC1627" s="32">
        <f t="shared" si="550"/>
        <v>51.448623005552982</v>
      </c>
      <c r="AD1627" s="32">
        <f t="shared" si="551"/>
        <v>-2.5525812738016533</v>
      </c>
      <c r="AE1627" s="34">
        <f t="shared" si="552"/>
        <v>116.87675019565604</v>
      </c>
      <c r="AF1627" s="36" t="str">
        <f t="shared" si="559"/>
        <v>RDNGSTN</v>
      </c>
      <c r="AG1627" s="36" t="str">
        <f t="shared" si="560"/>
        <v>PADTON</v>
      </c>
      <c r="AH1627" s="36">
        <f t="shared" si="557"/>
        <v>122</v>
      </c>
      <c r="AI1627" s="42">
        <f t="shared" si="558"/>
        <v>2268.6</v>
      </c>
      <c r="AJ1627" s="43">
        <f t="shared" si="553"/>
        <v>31.45469174737557</v>
      </c>
      <c r="AK1627" s="43">
        <f t="shared" si="554"/>
        <v>0.14480384802377699</v>
      </c>
      <c r="AL1627" s="36">
        <f t="shared" si="555"/>
        <v>51.448623005552982</v>
      </c>
      <c r="AM1627" s="36">
        <v>1</v>
      </c>
      <c r="AN1627" s="36">
        <f t="shared" si="556"/>
        <v>-2.5525812738016533</v>
      </c>
      <c r="AO1627" s="36">
        <v>4</v>
      </c>
      <c r="AP1627" s="42">
        <f>INT(AI1627/1000)*1000</f>
        <v>2000</v>
      </c>
      <c r="AQ1627" s="42">
        <f>MOD(AI1627,1000)</f>
        <v>268.59999999999991</v>
      </c>
      <c r="AR1627" s="42">
        <f>MOD(AI1628,1000)-0.2+(AP1628-AP1627)</f>
        <v>299.99999999999983</v>
      </c>
    </row>
    <row r="1628" spans="1:44" x14ac:dyDescent="0.25">
      <c r="A1628" s="19" t="s">
        <v>1</v>
      </c>
      <c r="B1628" t="s">
        <v>0</v>
      </c>
      <c r="C1628">
        <v>123</v>
      </c>
      <c r="D1628" s="36">
        <f>MATCH(C1628,TrainRun!$AG$149:$AG$295,1)</f>
        <v>9</v>
      </c>
      <c r="E1628" s="36">
        <f>INT(INDEX(TrainRun!$AD$149:$AD$295,'By Second'!D1628))</f>
        <v>99</v>
      </c>
      <c r="F1628" s="36">
        <f>IF(E1628=0,0,INDEX(TrainRun!$AE$149:$AE$295,'By Second'!D1628))</f>
        <v>28.124203242828699</v>
      </c>
      <c r="G1628" s="36">
        <f>INDEX(TrainRun!$AF$149:$AF$295,'By Second'!D1628)</f>
        <v>1581.8156067840739</v>
      </c>
      <c r="H1628">
        <f t="shared" si="540"/>
        <v>10</v>
      </c>
      <c r="I1628" s="36">
        <f>INT(INDEX(TrainRun!$AD$149:$AD$295,'By Second'!H1628))</f>
        <v>126</v>
      </c>
      <c r="J1628" s="36">
        <f>INDEX(TrainRun!$AE$149:$AE$295,'By Second'!H1628)</f>
        <v>32.033907139470678</v>
      </c>
      <c r="K1628">
        <f t="shared" si="541"/>
        <v>27</v>
      </c>
      <c r="L1628">
        <f t="shared" si="542"/>
        <v>3.9097038966419788</v>
      </c>
      <c r="M1628">
        <f t="shared" si="543"/>
        <v>0.14480384802377699</v>
      </c>
      <c r="N1628" s="32">
        <f t="shared" si="544"/>
        <v>31.599495595399347</v>
      </c>
      <c r="O1628" s="29">
        <f t="shared" si="545"/>
        <v>2300.2220322350217</v>
      </c>
      <c r="P1628" s="37">
        <f>MATCH(O1628,LORDetail!$B$932:$B$1859,1)</f>
        <v>28</v>
      </c>
      <c r="Q1628" s="37">
        <f>INDEX(LORDetail!$B$932:$B$1859,P1628)</f>
        <v>2290</v>
      </c>
      <c r="R1628" s="37">
        <f>INDEX(LORDetail!$D$932:$D$1859,P1628)</f>
        <v>51.448568776328997</v>
      </c>
      <c r="S1628" s="37">
        <f>INDEX(LORDetail!$E$932:$E$1859,P1628)</f>
        <v>-2.5522857203877098</v>
      </c>
      <c r="T1628" s="37">
        <f>INDEX(LORDetail!$G$932:$G$1859,P1628)</f>
        <v>116.86369999999999</v>
      </c>
      <c r="U1628">
        <f t="shared" si="546"/>
        <v>29</v>
      </c>
      <c r="V1628" s="37">
        <f>INDEX(LORDetail!$B$932:$B$1859,U1628)</f>
        <v>2457</v>
      </c>
      <c r="W1628" s="37">
        <f>INDEX(LORDetail!$D$932:$D$1859,U1628)</f>
        <v>51.448143217436296</v>
      </c>
      <c r="X1628" s="37">
        <f>INDEX(LORDetail!$E$932:$E$1859,U1628)</f>
        <v>-2.54998115307564</v>
      </c>
      <c r="Y1628" s="37">
        <f>INDEX(LORDetail!$G$932:$G$1859,U1628)</f>
        <v>116.7617</v>
      </c>
      <c r="Z1628">
        <f t="shared" si="547"/>
        <v>167</v>
      </c>
      <c r="AA1628" s="29">
        <f t="shared" si="548"/>
        <v>10.222032235021743</v>
      </c>
      <c r="AB1628">
        <f t="shared" si="549"/>
        <v>6.1209773862405649E-2</v>
      </c>
      <c r="AC1628" s="32">
        <f t="shared" si="550"/>
        <v>51.44854272796541</v>
      </c>
      <c r="AD1628" s="32">
        <f t="shared" si="551"/>
        <v>-2.5521446583436873</v>
      </c>
      <c r="AE1628" s="34">
        <f t="shared" si="552"/>
        <v>116.85745660306603</v>
      </c>
      <c r="AF1628" s="36" t="str">
        <f t="shared" si="559"/>
        <v>RDNGSTN</v>
      </c>
      <c r="AG1628" s="36" t="str">
        <f t="shared" si="560"/>
        <v>PADTON</v>
      </c>
      <c r="AH1628" s="36">
        <f t="shared" si="557"/>
        <v>123</v>
      </c>
      <c r="AI1628" s="42">
        <f t="shared" si="558"/>
        <v>2300.1999999999998</v>
      </c>
      <c r="AJ1628" s="43">
        <f t="shared" si="553"/>
        <v>31.599495595399347</v>
      </c>
      <c r="AK1628" s="43">
        <f t="shared" si="554"/>
        <v>0.14480384802377699</v>
      </c>
      <c r="AL1628" s="36">
        <f t="shared" si="555"/>
        <v>51.44854272796541</v>
      </c>
      <c r="AM1628" s="36">
        <v>1</v>
      </c>
      <c r="AN1628" s="36">
        <f t="shared" si="556"/>
        <v>-2.5521446583436873</v>
      </c>
      <c r="AO1628" s="36">
        <v>4</v>
      </c>
      <c r="AP1628" s="42">
        <f>INT(AI1628/1000)*1000</f>
        <v>2000</v>
      </c>
      <c r="AQ1628" s="42">
        <f>MOD(AI1628,1000)</f>
        <v>300.19999999999982</v>
      </c>
      <c r="AR1628" s="42">
        <f>MOD(AI1629,1000)-0.2+(AP1629-AP1628)</f>
        <v>331.8</v>
      </c>
    </row>
    <row r="1629" spans="1:44" x14ac:dyDescent="0.25">
      <c r="A1629" s="19" t="s">
        <v>1</v>
      </c>
      <c r="B1629" t="s">
        <v>0</v>
      </c>
      <c r="C1629">
        <v>124</v>
      </c>
      <c r="D1629" s="36">
        <f>MATCH(C1629,TrainRun!$AG$149:$AG$295,1)</f>
        <v>9</v>
      </c>
      <c r="E1629" s="36">
        <f>INT(INDEX(TrainRun!$AD$149:$AD$295,'By Second'!D1629))</f>
        <v>99</v>
      </c>
      <c r="F1629" s="36">
        <f>IF(E1629=0,0,INDEX(TrainRun!$AE$149:$AE$295,'By Second'!D1629))</f>
        <v>28.124203242828699</v>
      </c>
      <c r="G1629" s="36">
        <f>INDEX(TrainRun!$AF$149:$AF$295,'By Second'!D1629)</f>
        <v>1581.8156067840739</v>
      </c>
      <c r="H1629">
        <f t="shared" si="540"/>
        <v>10</v>
      </c>
      <c r="I1629" s="36">
        <f>INT(INDEX(TrainRun!$AD$149:$AD$295,'By Second'!H1629))</f>
        <v>126</v>
      </c>
      <c r="J1629" s="36">
        <f>INDEX(TrainRun!$AE$149:$AE$295,'By Second'!H1629)</f>
        <v>32.033907139470678</v>
      </c>
      <c r="K1629">
        <f t="shared" si="541"/>
        <v>27</v>
      </c>
      <c r="L1629">
        <f t="shared" si="542"/>
        <v>3.9097038966419788</v>
      </c>
      <c r="M1629">
        <f t="shared" si="543"/>
        <v>0.14480384802377699</v>
      </c>
      <c r="N1629" s="32">
        <f t="shared" si="544"/>
        <v>31.744299443423124</v>
      </c>
      <c r="O1629" s="29">
        <f t="shared" si="545"/>
        <v>2331.9663316784449</v>
      </c>
      <c r="P1629" s="37">
        <f>MATCH(O1629,LORDetail!$B$932:$B$1859,1)</f>
        <v>28</v>
      </c>
      <c r="Q1629" s="37">
        <f>INDEX(LORDetail!$B$932:$B$1859,P1629)</f>
        <v>2290</v>
      </c>
      <c r="R1629" s="37">
        <f>INDEX(LORDetail!$D$932:$D$1859,P1629)</f>
        <v>51.448568776328997</v>
      </c>
      <c r="S1629" s="37">
        <f>INDEX(LORDetail!$E$932:$E$1859,P1629)</f>
        <v>-2.5522857203877098</v>
      </c>
      <c r="T1629" s="37">
        <f>INDEX(LORDetail!$G$932:$G$1859,P1629)</f>
        <v>116.86369999999999</v>
      </c>
      <c r="U1629">
        <f t="shared" si="546"/>
        <v>29</v>
      </c>
      <c r="V1629" s="37">
        <f>INDEX(LORDetail!$B$932:$B$1859,U1629)</f>
        <v>2457</v>
      </c>
      <c r="W1629" s="37">
        <f>INDEX(LORDetail!$D$932:$D$1859,U1629)</f>
        <v>51.448143217436296</v>
      </c>
      <c r="X1629" s="37">
        <f>INDEX(LORDetail!$E$932:$E$1859,U1629)</f>
        <v>-2.54998115307564</v>
      </c>
      <c r="Y1629" s="37">
        <f>INDEX(LORDetail!$G$932:$G$1859,U1629)</f>
        <v>116.7617</v>
      </c>
      <c r="Z1629">
        <f t="shared" si="547"/>
        <v>167</v>
      </c>
      <c r="AA1629" s="29">
        <f t="shared" si="548"/>
        <v>41.966331678444931</v>
      </c>
      <c r="AB1629">
        <f t="shared" si="549"/>
        <v>0.25129539927212535</v>
      </c>
      <c r="AC1629" s="32">
        <f t="shared" si="550"/>
        <v>51.448461835337142</v>
      </c>
      <c r="AD1629" s="32">
        <f t="shared" si="551"/>
        <v>-2.5517065932248739</v>
      </c>
      <c r="AE1629" s="34">
        <f t="shared" si="552"/>
        <v>116.83806786927424</v>
      </c>
      <c r="AF1629" s="36" t="str">
        <f t="shared" si="559"/>
        <v>RDNGSTN</v>
      </c>
      <c r="AG1629" s="36" t="str">
        <f t="shared" si="560"/>
        <v>PADTON</v>
      </c>
      <c r="AH1629" s="36">
        <f t="shared" si="557"/>
        <v>124</v>
      </c>
      <c r="AI1629" s="42">
        <f t="shared" si="558"/>
        <v>2332</v>
      </c>
      <c r="AJ1629" s="43">
        <f t="shared" si="553"/>
        <v>31.744299443423124</v>
      </c>
      <c r="AK1629" s="43">
        <f t="shared" si="554"/>
        <v>0.14480384802377699</v>
      </c>
      <c r="AL1629" s="36">
        <f t="shared" si="555"/>
        <v>51.448461835337142</v>
      </c>
      <c r="AM1629" s="36">
        <v>1</v>
      </c>
      <c r="AN1629" s="36">
        <f t="shared" si="556"/>
        <v>-2.5517065932248739</v>
      </c>
      <c r="AO1629" s="36">
        <v>4</v>
      </c>
      <c r="AP1629" s="42">
        <f>INT(AI1629/1000)*1000</f>
        <v>2000</v>
      </c>
      <c r="AQ1629" s="42">
        <f>MOD(AI1629,1000)</f>
        <v>332</v>
      </c>
      <c r="AR1629" s="42">
        <f>MOD(AI1630,1000)-0.2+(AP1630-AP1629)</f>
        <v>363.60000000000019</v>
      </c>
    </row>
    <row r="1630" spans="1:44" x14ac:dyDescent="0.25">
      <c r="A1630" s="19" t="s">
        <v>1</v>
      </c>
      <c r="B1630" t="s">
        <v>0</v>
      </c>
      <c r="C1630">
        <v>125</v>
      </c>
      <c r="D1630" s="36">
        <f>MATCH(C1630,TrainRun!$AG$149:$AG$295,1)</f>
        <v>9</v>
      </c>
      <c r="E1630" s="36">
        <f>INT(INDEX(TrainRun!$AD$149:$AD$295,'By Second'!D1630))</f>
        <v>99</v>
      </c>
      <c r="F1630" s="36">
        <f>IF(E1630=0,0,INDEX(TrainRun!$AE$149:$AE$295,'By Second'!D1630))</f>
        <v>28.124203242828699</v>
      </c>
      <c r="G1630" s="36">
        <f>INDEX(TrainRun!$AF$149:$AF$295,'By Second'!D1630)</f>
        <v>1581.8156067840739</v>
      </c>
      <c r="H1630">
        <f t="shared" si="540"/>
        <v>10</v>
      </c>
      <c r="I1630" s="36">
        <f>INT(INDEX(TrainRun!$AD$149:$AD$295,'By Second'!H1630))</f>
        <v>126</v>
      </c>
      <c r="J1630" s="36">
        <f>INDEX(TrainRun!$AE$149:$AE$295,'By Second'!H1630)</f>
        <v>32.033907139470678</v>
      </c>
      <c r="K1630">
        <f t="shared" si="541"/>
        <v>27</v>
      </c>
      <c r="L1630">
        <f t="shared" si="542"/>
        <v>3.9097038966419788</v>
      </c>
      <c r="M1630">
        <f t="shared" si="543"/>
        <v>0.14480384802377699</v>
      </c>
      <c r="N1630" s="32">
        <f t="shared" si="544"/>
        <v>31.889103291446901</v>
      </c>
      <c r="O1630" s="29">
        <f t="shared" si="545"/>
        <v>2363.855434969892</v>
      </c>
      <c r="P1630" s="37">
        <f>MATCH(O1630,LORDetail!$B$932:$B$1859,1)</f>
        <v>28</v>
      </c>
      <c r="Q1630" s="37">
        <f>INDEX(LORDetail!$B$932:$B$1859,P1630)</f>
        <v>2290</v>
      </c>
      <c r="R1630" s="37">
        <f>INDEX(LORDetail!$D$932:$D$1859,P1630)</f>
        <v>51.448568776328997</v>
      </c>
      <c r="S1630" s="37">
        <f>INDEX(LORDetail!$E$932:$E$1859,P1630)</f>
        <v>-2.5522857203877098</v>
      </c>
      <c r="T1630" s="37">
        <f>INDEX(LORDetail!$G$932:$G$1859,P1630)</f>
        <v>116.86369999999999</v>
      </c>
      <c r="U1630">
        <f t="shared" si="546"/>
        <v>29</v>
      </c>
      <c r="V1630" s="37">
        <f>INDEX(LORDetail!$B$932:$B$1859,U1630)</f>
        <v>2457</v>
      </c>
      <c r="W1630" s="37">
        <f>INDEX(LORDetail!$D$932:$D$1859,U1630)</f>
        <v>51.448143217436296</v>
      </c>
      <c r="X1630" s="37">
        <f>INDEX(LORDetail!$E$932:$E$1859,U1630)</f>
        <v>-2.54998115307564</v>
      </c>
      <c r="Y1630" s="37">
        <f>INDEX(LORDetail!$G$932:$G$1859,U1630)</f>
        <v>116.7617</v>
      </c>
      <c r="Z1630">
        <f t="shared" si="547"/>
        <v>167</v>
      </c>
      <c r="AA1630" s="29">
        <f t="shared" si="548"/>
        <v>73.85543496989203</v>
      </c>
      <c r="AB1630">
        <f t="shared" si="549"/>
        <v>0.44224811359216787</v>
      </c>
      <c r="AC1630" s="32">
        <f t="shared" si="550"/>
        <v>51.448380573711475</v>
      </c>
      <c r="AD1630" s="32">
        <f t="shared" si="551"/>
        <v>-2.5512665298413006</v>
      </c>
      <c r="AE1630" s="34">
        <f t="shared" si="552"/>
        <v>116.81859069241359</v>
      </c>
      <c r="AF1630" s="36" t="str">
        <f t="shared" si="559"/>
        <v>RDNGSTN</v>
      </c>
      <c r="AG1630" s="36" t="str">
        <f t="shared" si="560"/>
        <v>PADTON</v>
      </c>
      <c r="AH1630" s="36">
        <f t="shared" si="557"/>
        <v>125</v>
      </c>
      <c r="AI1630" s="42">
        <f t="shared" si="558"/>
        <v>2363.8000000000002</v>
      </c>
      <c r="AJ1630" s="43">
        <f t="shared" si="553"/>
        <v>31.889103291446901</v>
      </c>
      <c r="AK1630" s="43">
        <f t="shared" si="554"/>
        <v>0.14480384802377699</v>
      </c>
      <c r="AL1630" s="36">
        <f t="shared" si="555"/>
        <v>51.448380573711475</v>
      </c>
      <c r="AM1630" s="36">
        <v>1</v>
      </c>
      <c r="AN1630" s="36">
        <f t="shared" si="556"/>
        <v>-2.5512665298413006</v>
      </c>
      <c r="AO1630" s="36">
        <v>4</v>
      </c>
      <c r="AP1630" s="42">
        <f>INT(AI1630/1000)*1000</f>
        <v>2000</v>
      </c>
      <c r="AQ1630" s="42">
        <f>MOD(AI1630,1000)</f>
        <v>363.80000000000018</v>
      </c>
      <c r="AR1630" s="42">
        <f>MOD(AI1631,1000)-0.2+(AP1631-AP1630)</f>
        <v>377.60000000000019</v>
      </c>
    </row>
    <row r="1631" spans="1:44" x14ac:dyDescent="0.25">
      <c r="A1631" s="19" t="s">
        <v>1</v>
      </c>
      <c r="B1631" t="s">
        <v>0</v>
      </c>
      <c r="C1631">
        <v>126</v>
      </c>
      <c r="D1631" s="36">
        <f>MATCH(C1631,TrainRun!$AG$149:$AG$295,1)</f>
        <v>11</v>
      </c>
      <c r="E1631" s="36">
        <f>INT(INDEX(TrainRun!$AD$149:$AD$295,'By Second'!D1631))</f>
        <v>126</v>
      </c>
      <c r="F1631" s="36">
        <f>IF(E1631=0,0,INDEX(TrainRun!$AE$149:$AE$295,'By Second'!D1631))</f>
        <v>32.047382676543208</v>
      </c>
      <c r="G1631" s="36">
        <f>INDEX(TrainRun!$AF$149:$AF$295,'By Second'!D1631)</f>
        <v>2377.844840311639</v>
      </c>
      <c r="H1631">
        <f t="shared" si="540"/>
        <v>12</v>
      </c>
      <c r="I1631" s="36">
        <f>INT(INDEX(TrainRun!$AD$149:$AD$295,'By Second'!H1631))</f>
        <v>137</v>
      </c>
      <c r="J1631" s="36">
        <f>INDEX(TrainRun!$AE$149:$AE$295,'By Second'!H1631)</f>
        <v>33.552959320549533</v>
      </c>
      <c r="K1631">
        <f t="shared" si="541"/>
        <v>11</v>
      </c>
      <c r="L1631">
        <f t="shared" si="542"/>
        <v>1.5055766440063252</v>
      </c>
      <c r="M1631">
        <f t="shared" si="543"/>
        <v>0.13687060400057502</v>
      </c>
      <c r="N1631" s="32">
        <f t="shared" si="544"/>
        <v>32.047382676543208</v>
      </c>
      <c r="O1631" s="29">
        <f t="shared" si="545"/>
        <v>2377.8000000000002</v>
      </c>
      <c r="P1631" s="37">
        <f>MATCH(O1631,LORDetail!$B$932:$B$1859,1)</f>
        <v>28</v>
      </c>
      <c r="Q1631" s="37">
        <f>INDEX(LORDetail!$B$932:$B$1859,P1631)</f>
        <v>2290</v>
      </c>
      <c r="R1631" s="37">
        <f>INDEX(LORDetail!$D$932:$D$1859,P1631)</f>
        <v>51.448568776328997</v>
      </c>
      <c r="S1631" s="37">
        <f>INDEX(LORDetail!$E$932:$E$1859,P1631)</f>
        <v>-2.5522857203877098</v>
      </c>
      <c r="T1631" s="37">
        <f>INDEX(LORDetail!$G$932:$G$1859,P1631)</f>
        <v>116.86369999999999</v>
      </c>
      <c r="U1631">
        <f t="shared" si="546"/>
        <v>29</v>
      </c>
      <c r="V1631" s="37">
        <f>INDEX(LORDetail!$B$932:$B$1859,U1631)</f>
        <v>2457</v>
      </c>
      <c r="W1631" s="37">
        <f>INDEX(LORDetail!$D$932:$D$1859,U1631)</f>
        <v>51.448143217436296</v>
      </c>
      <c r="X1631" s="37">
        <f>INDEX(LORDetail!$E$932:$E$1859,U1631)</f>
        <v>-2.54998115307564</v>
      </c>
      <c r="Y1631" s="37">
        <f>INDEX(LORDetail!$G$932:$G$1859,U1631)</f>
        <v>116.7617</v>
      </c>
      <c r="Z1631">
        <f t="shared" si="547"/>
        <v>167</v>
      </c>
      <c r="AA1631" s="29">
        <f t="shared" si="548"/>
        <v>87.800000000000182</v>
      </c>
      <c r="AB1631">
        <f t="shared" si="549"/>
        <v>0.5257485029940131</v>
      </c>
      <c r="AC1631" s="32">
        <f t="shared" si="550"/>
        <v>51.448345039378225</v>
      </c>
      <c r="AD1631" s="32">
        <f t="shared" si="551"/>
        <v>-2.5510740975733404</v>
      </c>
      <c r="AE1631" s="34">
        <f t="shared" si="552"/>
        <v>116.81007365269461</v>
      </c>
      <c r="AF1631" s="36" t="str">
        <f t="shared" si="559"/>
        <v>RDNGSTN</v>
      </c>
      <c r="AG1631" s="36" t="str">
        <f t="shared" si="560"/>
        <v>PADTON</v>
      </c>
      <c r="AH1631" s="36">
        <f t="shared" si="557"/>
        <v>126</v>
      </c>
      <c r="AI1631" s="42">
        <f t="shared" si="558"/>
        <v>2377.8000000000002</v>
      </c>
      <c r="AJ1631" s="43">
        <f t="shared" si="553"/>
        <v>32.047382676543208</v>
      </c>
      <c r="AK1631" s="43">
        <f t="shared" si="554"/>
        <v>0.13687060400057502</v>
      </c>
      <c r="AL1631" s="36">
        <f t="shared" si="555"/>
        <v>51.448345039378225</v>
      </c>
      <c r="AM1631" s="36">
        <v>1</v>
      </c>
      <c r="AN1631" s="36">
        <f t="shared" si="556"/>
        <v>-2.5510740975733404</v>
      </c>
      <c r="AO1631" s="36">
        <v>4</v>
      </c>
      <c r="AP1631" s="42">
        <f>INT(AI1631/1000)*1000</f>
        <v>2000</v>
      </c>
      <c r="AQ1631" s="42">
        <f>MOD(AI1631,1000)</f>
        <v>377.80000000000018</v>
      </c>
      <c r="AR1631" s="42">
        <f>MOD(AI1632,1000)-0.2+(AP1632-AP1631)</f>
        <v>409.8</v>
      </c>
    </row>
    <row r="1632" spans="1:44" x14ac:dyDescent="0.25">
      <c r="A1632" s="19" t="s">
        <v>1</v>
      </c>
      <c r="B1632" t="s">
        <v>0</v>
      </c>
      <c r="C1632">
        <v>127</v>
      </c>
      <c r="D1632" s="36">
        <f>MATCH(C1632,TrainRun!$AG$149:$AG$295,1)</f>
        <v>11</v>
      </c>
      <c r="E1632" s="36">
        <f>INT(INDEX(TrainRun!$AD$149:$AD$295,'By Second'!D1632))</f>
        <v>126</v>
      </c>
      <c r="F1632" s="36">
        <f>IF(E1632=0,0,INDEX(TrainRun!$AE$149:$AE$295,'By Second'!D1632))</f>
        <v>32.047382676543208</v>
      </c>
      <c r="G1632" s="36">
        <f>INDEX(TrainRun!$AF$149:$AF$295,'By Second'!D1632)</f>
        <v>2377.844840311639</v>
      </c>
      <c r="H1632">
        <f t="shared" si="540"/>
        <v>12</v>
      </c>
      <c r="I1632" s="36">
        <f>INT(INDEX(TrainRun!$AD$149:$AD$295,'By Second'!H1632))</f>
        <v>137</v>
      </c>
      <c r="J1632" s="36">
        <f>INDEX(TrainRun!$AE$149:$AE$295,'By Second'!H1632)</f>
        <v>33.552959320549533</v>
      </c>
      <c r="K1632">
        <f t="shared" si="541"/>
        <v>11</v>
      </c>
      <c r="L1632">
        <f t="shared" si="542"/>
        <v>1.5055766440063252</v>
      </c>
      <c r="M1632">
        <f t="shared" si="543"/>
        <v>0.13687060400057502</v>
      </c>
      <c r="N1632" s="32">
        <f t="shared" si="544"/>
        <v>32.184253280543786</v>
      </c>
      <c r="O1632" s="29">
        <f t="shared" si="545"/>
        <v>2409.9842532805442</v>
      </c>
      <c r="P1632" s="37">
        <f>MATCH(O1632,LORDetail!$B$932:$B$1859,1)</f>
        <v>28</v>
      </c>
      <c r="Q1632" s="37">
        <f>INDEX(LORDetail!$B$932:$B$1859,P1632)</f>
        <v>2290</v>
      </c>
      <c r="R1632" s="37">
        <f>INDEX(LORDetail!$D$932:$D$1859,P1632)</f>
        <v>51.448568776328997</v>
      </c>
      <c r="S1632" s="37">
        <f>INDEX(LORDetail!$E$932:$E$1859,P1632)</f>
        <v>-2.5522857203877098</v>
      </c>
      <c r="T1632" s="37">
        <f>INDEX(LORDetail!$G$932:$G$1859,P1632)</f>
        <v>116.86369999999999</v>
      </c>
      <c r="U1632">
        <f t="shared" si="546"/>
        <v>29</v>
      </c>
      <c r="V1632" s="37">
        <f>INDEX(LORDetail!$B$932:$B$1859,U1632)</f>
        <v>2457</v>
      </c>
      <c r="W1632" s="37">
        <f>INDEX(LORDetail!$D$932:$D$1859,U1632)</f>
        <v>51.448143217436296</v>
      </c>
      <c r="X1632" s="37">
        <f>INDEX(LORDetail!$E$932:$E$1859,U1632)</f>
        <v>-2.54998115307564</v>
      </c>
      <c r="Y1632" s="37">
        <f>INDEX(LORDetail!$G$932:$G$1859,U1632)</f>
        <v>116.7617</v>
      </c>
      <c r="Z1632">
        <f t="shared" si="547"/>
        <v>167</v>
      </c>
      <c r="AA1632" s="29">
        <f t="shared" si="548"/>
        <v>119.98425328054418</v>
      </c>
      <c r="AB1632">
        <f t="shared" si="549"/>
        <v>0.71846858251822865</v>
      </c>
      <c r="AC1632" s="32">
        <f t="shared" si="550"/>
        <v>51.448263025634581</v>
      </c>
      <c r="AD1632" s="32">
        <f t="shared" si="551"/>
        <v>-2.5506299611776893</v>
      </c>
      <c r="AE1632" s="34">
        <f t="shared" si="552"/>
        <v>116.79041620458314</v>
      </c>
      <c r="AF1632" s="36" t="str">
        <f t="shared" si="559"/>
        <v>RDNGSTN</v>
      </c>
      <c r="AG1632" s="36" t="str">
        <f t="shared" si="560"/>
        <v>PADTON</v>
      </c>
      <c r="AH1632" s="36">
        <f t="shared" si="557"/>
        <v>127</v>
      </c>
      <c r="AI1632" s="42">
        <f t="shared" si="558"/>
        <v>2410</v>
      </c>
      <c r="AJ1632" s="43">
        <f t="shared" si="553"/>
        <v>32.184253280543786</v>
      </c>
      <c r="AK1632" s="43">
        <f t="shared" si="554"/>
        <v>0.13687060400057502</v>
      </c>
      <c r="AL1632" s="36">
        <f t="shared" si="555"/>
        <v>51.448263025634581</v>
      </c>
      <c r="AM1632" s="36">
        <v>1</v>
      </c>
      <c r="AN1632" s="36">
        <f t="shared" si="556"/>
        <v>-2.5506299611776893</v>
      </c>
      <c r="AO1632" s="36">
        <v>4</v>
      </c>
      <c r="AP1632" s="42">
        <f>INT(AI1632/1000)*1000</f>
        <v>2000</v>
      </c>
      <c r="AQ1632" s="42">
        <f>MOD(AI1632,1000)</f>
        <v>410</v>
      </c>
      <c r="AR1632" s="42">
        <f>MOD(AI1633,1000)-0.2+(AP1633-AP1632)</f>
        <v>442.2000000000001</v>
      </c>
    </row>
    <row r="1633" spans="1:44" x14ac:dyDescent="0.25">
      <c r="A1633" s="19" t="s">
        <v>1</v>
      </c>
      <c r="B1633" t="s">
        <v>0</v>
      </c>
      <c r="C1633">
        <v>128</v>
      </c>
      <c r="D1633" s="36">
        <f>MATCH(C1633,TrainRun!$AG$149:$AG$295,1)</f>
        <v>11</v>
      </c>
      <c r="E1633" s="36">
        <f>INT(INDEX(TrainRun!$AD$149:$AD$295,'By Second'!D1633))</f>
        <v>126</v>
      </c>
      <c r="F1633" s="36">
        <f>IF(E1633=0,0,INDEX(TrainRun!$AE$149:$AE$295,'By Second'!D1633))</f>
        <v>32.047382676543208</v>
      </c>
      <c r="G1633" s="36">
        <f>INDEX(TrainRun!$AF$149:$AF$295,'By Second'!D1633)</f>
        <v>2377.844840311639</v>
      </c>
      <c r="H1633">
        <f t="shared" si="540"/>
        <v>12</v>
      </c>
      <c r="I1633" s="36">
        <f>INT(INDEX(TrainRun!$AD$149:$AD$295,'By Second'!H1633))</f>
        <v>137</v>
      </c>
      <c r="J1633" s="36">
        <f>INDEX(TrainRun!$AE$149:$AE$295,'By Second'!H1633)</f>
        <v>33.552959320549533</v>
      </c>
      <c r="K1633">
        <f t="shared" si="541"/>
        <v>11</v>
      </c>
      <c r="L1633">
        <f t="shared" si="542"/>
        <v>1.5055766440063252</v>
      </c>
      <c r="M1633">
        <f t="shared" si="543"/>
        <v>0.13687060400057502</v>
      </c>
      <c r="N1633" s="32">
        <f t="shared" si="544"/>
        <v>32.321123884544363</v>
      </c>
      <c r="O1633" s="29">
        <f t="shared" si="545"/>
        <v>2442.3053771650884</v>
      </c>
      <c r="P1633" s="37">
        <f>MATCH(O1633,LORDetail!$B$932:$B$1859,1)</f>
        <v>28</v>
      </c>
      <c r="Q1633" s="37">
        <f>INDEX(LORDetail!$B$932:$B$1859,P1633)</f>
        <v>2290</v>
      </c>
      <c r="R1633" s="37">
        <f>INDEX(LORDetail!$D$932:$D$1859,P1633)</f>
        <v>51.448568776328997</v>
      </c>
      <c r="S1633" s="37">
        <f>INDEX(LORDetail!$E$932:$E$1859,P1633)</f>
        <v>-2.5522857203877098</v>
      </c>
      <c r="T1633" s="37">
        <f>INDEX(LORDetail!$G$932:$G$1859,P1633)</f>
        <v>116.86369999999999</v>
      </c>
      <c r="U1633">
        <f t="shared" si="546"/>
        <v>29</v>
      </c>
      <c r="V1633" s="37">
        <f>INDEX(LORDetail!$B$932:$B$1859,U1633)</f>
        <v>2457</v>
      </c>
      <c r="W1633" s="37">
        <f>INDEX(LORDetail!$D$932:$D$1859,U1633)</f>
        <v>51.448143217436296</v>
      </c>
      <c r="X1633" s="37">
        <f>INDEX(LORDetail!$E$932:$E$1859,U1633)</f>
        <v>-2.54998115307564</v>
      </c>
      <c r="Y1633" s="37">
        <f>INDEX(LORDetail!$G$932:$G$1859,U1633)</f>
        <v>116.7617</v>
      </c>
      <c r="Z1633">
        <f t="shared" si="547"/>
        <v>167</v>
      </c>
      <c r="AA1633" s="29">
        <f t="shared" si="548"/>
        <v>152.30537716508843</v>
      </c>
      <c r="AB1633">
        <f t="shared" si="549"/>
        <v>0.91200824649753554</v>
      </c>
      <c r="AC1633" s="32">
        <f t="shared" si="550"/>
        <v>51.448180663109483</v>
      </c>
      <c r="AD1633" s="32">
        <f t="shared" si="551"/>
        <v>-2.5501839359944936</v>
      </c>
      <c r="AE1633" s="34">
        <f t="shared" si="552"/>
        <v>116.77067515885726</v>
      </c>
      <c r="AF1633" s="36" t="str">
        <f t="shared" si="559"/>
        <v>RDNGSTN</v>
      </c>
      <c r="AG1633" s="36" t="str">
        <f t="shared" si="560"/>
        <v>PADTON</v>
      </c>
      <c r="AH1633" s="36">
        <f t="shared" si="557"/>
        <v>128</v>
      </c>
      <c r="AI1633" s="42">
        <f t="shared" si="558"/>
        <v>2442.4</v>
      </c>
      <c r="AJ1633" s="43">
        <f t="shared" si="553"/>
        <v>32.321123884544363</v>
      </c>
      <c r="AK1633" s="43">
        <f t="shared" si="554"/>
        <v>0.13687060400057502</v>
      </c>
      <c r="AL1633" s="36">
        <f t="shared" si="555"/>
        <v>51.448180663109483</v>
      </c>
      <c r="AM1633" s="36">
        <v>1</v>
      </c>
      <c r="AN1633" s="36">
        <f t="shared" si="556"/>
        <v>-2.5501839359944936</v>
      </c>
      <c r="AO1633" s="36">
        <v>4</v>
      </c>
      <c r="AP1633" s="42">
        <f>INT(AI1633/1000)*1000</f>
        <v>2000</v>
      </c>
      <c r="AQ1633" s="42">
        <f>MOD(AI1633,1000)</f>
        <v>442.40000000000009</v>
      </c>
      <c r="AR1633" s="42">
        <f>MOD(AI1634,1000)-0.2+(AP1634-AP1633)</f>
        <v>474.60000000000019</v>
      </c>
    </row>
    <row r="1634" spans="1:44" x14ac:dyDescent="0.25">
      <c r="A1634" s="19" t="s">
        <v>1</v>
      </c>
      <c r="B1634" t="s">
        <v>0</v>
      </c>
      <c r="C1634">
        <v>129</v>
      </c>
      <c r="D1634" s="36">
        <f>MATCH(C1634,TrainRun!$AG$149:$AG$295,1)</f>
        <v>11</v>
      </c>
      <c r="E1634" s="36">
        <f>INT(INDEX(TrainRun!$AD$149:$AD$295,'By Second'!D1634))</f>
        <v>126</v>
      </c>
      <c r="F1634" s="36">
        <f>IF(E1634=0,0,INDEX(TrainRun!$AE$149:$AE$295,'By Second'!D1634))</f>
        <v>32.047382676543208</v>
      </c>
      <c r="G1634" s="36">
        <f>INDEX(TrainRun!$AF$149:$AF$295,'By Second'!D1634)</f>
        <v>2377.844840311639</v>
      </c>
      <c r="H1634">
        <f t="shared" ref="H1634:H1697" si="561">D1634+1</f>
        <v>12</v>
      </c>
      <c r="I1634" s="36">
        <f>INT(INDEX(TrainRun!$AD$149:$AD$295,'By Second'!H1634))</f>
        <v>137</v>
      </c>
      <c r="J1634" s="36">
        <f>INDEX(TrainRun!$AE$149:$AE$295,'By Second'!H1634)</f>
        <v>33.552959320549533</v>
      </c>
      <c r="K1634">
        <f t="shared" ref="K1634:K1697" si="562">I1634-E1634</f>
        <v>11</v>
      </c>
      <c r="L1634">
        <f t="shared" ref="L1634:L1697" si="563">J1634-F1634</f>
        <v>1.5055766440063252</v>
      </c>
      <c r="M1634">
        <f t="shared" ref="M1634:M1697" si="564">IF(K1634=0,0,L1634/K1634)</f>
        <v>0.13687060400057502</v>
      </c>
      <c r="N1634" s="32">
        <f t="shared" ref="N1634:N1697" si="565">IF(C1634=E1634,F1634,N1633+M1634)</f>
        <v>32.457994488544941</v>
      </c>
      <c r="O1634" s="29">
        <f t="shared" ref="O1634:O1697" si="566">IF(C1634=E1634,ROUND(G1634,1),O1633+N1634)</f>
        <v>2474.7633716536334</v>
      </c>
      <c r="P1634" s="37">
        <f>MATCH(O1634,LORDetail!$B$932:$B$1859,1)</f>
        <v>29</v>
      </c>
      <c r="Q1634" s="37">
        <f>INDEX(LORDetail!$B$932:$B$1859,P1634)</f>
        <v>2457</v>
      </c>
      <c r="R1634" s="37">
        <f>INDEX(LORDetail!$D$932:$D$1859,P1634)</f>
        <v>51.448143217436296</v>
      </c>
      <c r="S1634" s="37">
        <f>INDEX(LORDetail!$E$932:$E$1859,P1634)</f>
        <v>-2.54998115307564</v>
      </c>
      <c r="T1634" s="37">
        <f>INDEX(LORDetail!$G$932:$G$1859,P1634)</f>
        <v>116.7617</v>
      </c>
      <c r="U1634">
        <f t="shared" ref="U1634:U1697" si="567">P1634+1</f>
        <v>30</v>
      </c>
      <c r="V1634" s="37">
        <f>INDEX(LORDetail!$B$932:$B$1859,U1634)</f>
        <v>2761</v>
      </c>
      <c r="W1634" s="37">
        <f>INDEX(LORDetail!$D$932:$D$1859,U1634)</f>
        <v>51.447198220377302</v>
      </c>
      <c r="X1634" s="37">
        <f>INDEX(LORDetail!$E$932:$E$1859,U1634)</f>
        <v>-2.5458787053744798</v>
      </c>
      <c r="Y1634" s="37">
        <f>INDEX(LORDetail!$G$932:$G$1859,U1634)</f>
        <v>116.5761</v>
      </c>
      <c r="Z1634">
        <f t="shared" ref="Z1634:Z1697" si="568">V1634-Q1634</f>
        <v>304</v>
      </c>
      <c r="AA1634" s="29">
        <f t="shared" ref="AA1634:AA1697" si="569">O1634-Q1634</f>
        <v>17.763371653633385</v>
      </c>
      <c r="AB1634">
        <f t="shared" ref="AB1634:AB1697" si="570">AA1634/Z1634</f>
        <v>5.8432143597478239E-2</v>
      </c>
      <c r="AC1634" s="32">
        <f t="shared" ref="AC1634:AC1697" si="571">R1634+(W1634-R1634)*$AB1634</f>
        <v>51.448087999232449</v>
      </c>
      <c r="AD1634" s="32">
        <f t="shared" ref="AD1634:AD1697" si="572">S1634+(X1634-S1634)*$AB1634</f>
        <v>-2.5497414382624646</v>
      </c>
      <c r="AE1634" s="34">
        <f t="shared" ref="AE1634:AE1697" si="573">T1634+(Y1634-T1634)*$AB1634</f>
        <v>116.75085499414831</v>
      </c>
      <c r="AF1634" s="36" t="str">
        <f t="shared" si="559"/>
        <v>RDNGSTN</v>
      </c>
      <c r="AG1634" s="36" t="str">
        <f t="shared" si="560"/>
        <v>PADTON</v>
      </c>
      <c r="AH1634" s="36">
        <f t="shared" si="557"/>
        <v>129</v>
      </c>
      <c r="AI1634" s="42">
        <f t="shared" si="558"/>
        <v>2474.8000000000002</v>
      </c>
      <c r="AJ1634" s="43">
        <f t="shared" si="553"/>
        <v>32.457994488544941</v>
      </c>
      <c r="AK1634" s="43">
        <f t="shared" si="554"/>
        <v>0.13687060400057502</v>
      </c>
      <c r="AL1634" s="36">
        <f t="shared" si="555"/>
        <v>51.448087999232449</v>
      </c>
      <c r="AM1634" s="36">
        <v>1</v>
      </c>
      <c r="AN1634" s="36">
        <f t="shared" si="556"/>
        <v>-2.5497414382624646</v>
      </c>
      <c r="AO1634" s="36">
        <v>4</v>
      </c>
      <c r="AP1634" s="42">
        <f>INT(AI1634/1000)*1000</f>
        <v>2000</v>
      </c>
      <c r="AQ1634" s="42">
        <f>MOD(AI1634,1000)</f>
        <v>474.80000000000018</v>
      </c>
      <c r="AR1634" s="42">
        <f>MOD(AI1635,1000)-0.2+(AP1635-AP1634)</f>
        <v>507.2000000000001</v>
      </c>
    </row>
    <row r="1635" spans="1:44" x14ac:dyDescent="0.25">
      <c r="A1635" s="19" t="s">
        <v>1</v>
      </c>
      <c r="B1635" t="s">
        <v>0</v>
      </c>
      <c r="C1635">
        <v>130</v>
      </c>
      <c r="D1635" s="36">
        <f>MATCH(C1635,TrainRun!$AG$149:$AG$295,1)</f>
        <v>11</v>
      </c>
      <c r="E1635" s="36">
        <f>INT(INDEX(TrainRun!$AD$149:$AD$295,'By Second'!D1635))</f>
        <v>126</v>
      </c>
      <c r="F1635" s="36">
        <f>IF(E1635=0,0,INDEX(TrainRun!$AE$149:$AE$295,'By Second'!D1635))</f>
        <v>32.047382676543208</v>
      </c>
      <c r="G1635" s="36">
        <f>INDEX(TrainRun!$AF$149:$AF$295,'By Second'!D1635)</f>
        <v>2377.844840311639</v>
      </c>
      <c r="H1635">
        <f t="shared" si="561"/>
        <v>12</v>
      </c>
      <c r="I1635" s="36">
        <f>INT(INDEX(TrainRun!$AD$149:$AD$295,'By Second'!H1635))</f>
        <v>137</v>
      </c>
      <c r="J1635" s="36">
        <f>INDEX(TrainRun!$AE$149:$AE$295,'By Second'!H1635)</f>
        <v>33.552959320549533</v>
      </c>
      <c r="K1635">
        <f t="shared" si="562"/>
        <v>11</v>
      </c>
      <c r="L1635">
        <f t="shared" si="563"/>
        <v>1.5055766440063252</v>
      </c>
      <c r="M1635">
        <f t="shared" si="564"/>
        <v>0.13687060400057502</v>
      </c>
      <c r="N1635" s="32">
        <f t="shared" si="565"/>
        <v>32.594865092545518</v>
      </c>
      <c r="O1635" s="29">
        <f t="shared" si="566"/>
        <v>2507.358236746179</v>
      </c>
      <c r="P1635" s="37">
        <f>MATCH(O1635,LORDetail!$B$932:$B$1859,1)</f>
        <v>29</v>
      </c>
      <c r="Q1635" s="37">
        <f>INDEX(LORDetail!$B$932:$B$1859,P1635)</f>
        <v>2457</v>
      </c>
      <c r="R1635" s="37">
        <f>INDEX(LORDetail!$D$932:$D$1859,P1635)</f>
        <v>51.448143217436296</v>
      </c>
      <c r="S1635" s="37">
        <f>INDEX(LORDetail!$E$932:$E$1859,P1635)</f>
        <v>-2.54998115307564</v>
      </c>
      <c r="T1635" s="37">
        <f>INDEX(LORDetail!$G$932:$G$1859,P1635)</f>
        <v>116.7617</v>
      </c>
      <c r="U1635">
        <f t="shared" si="567"/>
        <v>30</v>
      </c>
      <c r="V1635" s="37">
        <f>INDEX(LORDetail!$B$932:$B$1859,U1635)</f>
        <v>2761</v>
      </c>
      <c r="W1635" s="37">
        <f>INDEX(LORDetail!$D$932:$D$1859,U1635)</f>
        <v>51.447198220377302</v>
      </c>
      <c r="X1635" s="37">
        <f>INDEX(LORDetail!$E$932:$E$1859,U1635)</f>
        <v>-2.5458787053744798</v>
      </c>
      <c r="Y1635" s="37">
        <f>INDEX(LORDetail!$G$932:$G$1859,U1635)</f>
        <v>116.5761</v>
      </c>
      <c r="Z1635">
        <f t="shared" si="568"/>
        <v>304</v>
      </c>
      <c r="AA1635" s="29">
        <f t="shared" si="569"/>
        <v>50.358236746179045</v>
      </c>
      <c r="AB1635">
        <f t="shared" si="570"/>
        <v>0.16565209455979948</v>
      </c>
      <c r="AC1635" s="32">
        <f t="shared" si="571"/>
        <v>51.447986676694121</v>
      </c>
      <c r="AD1635" s="32">
        <f t="shared" si="572"/>
        <v>-2.5493015740211207</v>
      </c>
      <c r="AE1635" s="34">
        <f t="shared" si="573"/>
        <v>116.7309549712497</v>
      </c>
      <c r="AF1635" s="36" t="str">
        <f t="shared" si="559"/>
        <v>RDNGSTN</v>
      </c>
      <c r="AG1635" s="36" t="str">
        <f t="shared" si="560"/>
        <v>PADTON</v>
      </c>
      <c r="AH1635" s="36">
        <f t="shared" si="557"/>
        <v>130</v>
      </c>
      <c r="AI1635" s="42">
        <f t="shared" si="558"/>
        <v>2507.4</v>
      </c>
      <c r="AJ1635" s="43">
        <f t="shared" si="553"/>
        <v>32.594865092545518</v>
      </c>
      <c r="AK1635" s="43">
        <f t="shared" si="554"/>
        <v>0.13687060400057502</v>
      </c>
      <c r="AL1635" s="36">
        <f t="shared" si="555"/>
        <v>51.447986676694121</v>
      </c>
      <c r="AM1635" s="36">
        <v>1</v>
      </c>
      <c r="AN1635" s="36">
        <f t="shared" si="556"/>
        <v>-2.5493015740211207</v>
      </c>
      <c r="AO1635" s="36">
        <v>4</v>
      </c>
      <c r="AP1635" s="42">
        <f>INT(AI1635/1000)*1000</f>
        <v>2000</v>
      </c>
      <c r="AQ1635" s="42">
        <f>MOD(AI1635,1000)</f>
        <v>507.40000000000009</v>
      </c>
      <c r="AR1635" s="42">
        <f>MOD(AI1636,1000)-0.2+(AP1636-AP1635)</f>
        <v>539.79999999999995</v>
      </c>
    </row>
    <row r="1636" spans="1:44" x14ac:dyDescent="0.25">
      <c r="A1636" s="19" t="s">
        <v>1</v>
      </c>
      <c r="B1636" t="s">
        <v>0</v>
      </c>
      <c r="C1636">
        <v>131</v>
      </c>
      <c r="D1636" s="36">
        <f>MATCH(C1636,TrainRun!$AG$149:$AG$295,1)</f>
        <v>11</v>
      </c>
      <c r="E1636" s="36">
        <f>INT(INDEX(TrainRun!$AD$149:$AD$295,'By Second'!D1636))</f>
        <v>126</v>
      </c>
      <c r="F1636" s="36">
        <f>IF(E1636=0,0,INDEX(TrainRun!$AE$149:$AE$295,'By Second'!D1636))</f>
        <v>32.047382676543208</v>
      </c>
      <c r="G1636" s="36">
        <f>INDEX(TrainRun!$AF$149:$AF$295,'By Second'!D1636)</f>
        <v>2377.844840311639</v>
      </c>
      <c r="H1636">
        <f t="shared" si="561"/>
        <v>12</v>
      </c>
      <c r="I1636" s="36">
        <f>INT(INDEX(TrainRun!$AD$149:$AD$295,'By Second'!H1636))</f>
        <v>137</v>
      </c>
      <c r="J1636" s="36">
        <f>INDEX(TrainRun!$AE$149:$AE$295,'By Second'!H1636)</f>
        <v>33.552959320549533</v>
      </c>
      <c r="K1636">
        <f t="shared" si="562"/>
        <v>11</v>
      </c>
      <c r="L1636">
        <f t="shared" si="563"/>
        <v>1.5055766440063252</v>
      </c>
      <c r="M1636">
        <f t="shared" si="564"/>
        <v>0.13687060400057502</v>
      </c>
      <c r="N1636" s="32">
        <f t="shared" si="565"/>
        <v>32.731735696546096</v>
      </c>
      <c r="O1636" s="29">
        <f t="shared" si="566"/>
        <v>2540.089972442725</v>
      </c>
      <c r="P1636" s="37">
        <f>MATCH(O1636,LORDetail!$B$932:$B$1859,1)</f>
        <v>29</v>
      </c>
      <c r="Q1636" s="37">
        <f>INDEX(LORDetail!$B$932:$B$1859,P1636)</f>
        <v>2457</v>
      </c>
      <c r="R1636" s="37">
        <f>INDEX(LORDetail!$D$932:$D$1859,P1636)</f>
        <v>51.448143217436296</v>
      </c>
      <c r="S1636" s="37">
        <f>INDEX(LORDetail!$E$932:$E$1859,P1636)</f>
        <v>-2.54998115307564</v>
      </c>
      <c r="T1636" s="37">
        <f>INDEX(LORDetail!$G$932:$G$1859,P1636)</f>
        <v>116.7617</v>
      </c>
      <c r="U1636">
        <f t="shared" si="567"/>
        <v>30</v>
      </c>
      <c r="V1636" s="37">
        <f>INDEX(LORDetail!$B$932:$B$1859,U1636)</f>
        <v>2761</v>
      </c>
      <c r="W1636" s="37">
        <f>INDEX(LORDetail!$D$932:$D$1859,U1636)</f>
        <v>51.447198220377302</v>
      </c>
      <c r="X1636" s="37">
        <f>INDEX(LORDetail!$E$932:$E$1859,U1636)</f>
        <v>-2.5458787053744798</v>
      </c>
      <c r="Y1636" s="37">
        <f>INDEX(LORDetail!$G$932:$G$1859,U1636)</f>
        <v>116.5761</v>
      </c>
      <c r="Z1636">
        <f t="shared" si="568"/>
        <v>304</v>
      </c>
      <c r="AA1636" s="29">
        <f t="shared" si="569"/>
        <v>83.089972442724957</v>
      </c>
      <c r="AB1636">
        <f t="shared" si="570"/>
        <v>0.27332227777212159</v>
      </c>
      <c r="AC1636" s="32">
        <f t="shared" si="571"/>
        <v>51.447884928687643</v>
      </c>
      <c r="AD1636" s="32">
        <f t="shared" si="572"/>
        <v>-2.5488598627255179</v>
      </c>
      <c r="AE1636" s="34">
        <f t="shared" si="573"/>
        <v>116.7109713852455</v>
      </c>
      <c r="AF1636" s="36" t="str">
        <f t="shared" si="559"/>
        <v>RDNGSTN</v>
      </c>
      <c r="AG1636" s="36" t="str">
        <f t="shared" si="560"/>
        <v>PADTON</v>
      </c>
      <c r="AH1636" s="36">
        <f t="shared" si="557"/>
        <v>131</v>
      </c>
      <c r="AI1636" s="42">
        <f t="shared" si="558"/>
        <v>2540</v>
      </c>
      <c r="AJ1636" s="43">
        <f t="shared" si="553"/>
        <v>32.731735696546096</v>
      </c>
      <c r="AK1636" s="43">
        <f t="shared" si="554"/>
        <v>0.13687060400057502</v>
      </c>
      <c r="AL1636" s="36">
        <f t="shared" si="555"/>
        <v>51.447884928687643</v>
      </c>
      <c r="AM1636" s="36">
        <v>1</v>
      </c>
      <c r="AN1636" s="36">
        <f t="shared" si="556"/>
        <v>-2.5488598627255179</v>
      </c>
      <c r="AO1636" s="36">
        <v>4</v>
      </c>
      <c r="AP1636" s="42">
        <f>INT(AI1636/1000)*1000</f>
        <v>2000</v>
      </c>
      <c r="AQ1636" s="42">
        <f>MOD(AI1636,1000)</f>
        <v>540</v>
      </c>
      <c r="AR1636" s="42">
        <f>MOD(AI1637,1000)-0.2+(AP1637-AP1636)</f>
        <v>572.79999999999995</v>
      </c>
    </row>
    <row r="1637" spans="1:44" x14ac:dyDescent="0.25">
      <c r="A1637" s="19" t="s">
        <v>1</v>
      </c>
      <c r="B1637" t="s">
        <v>0</v>
      </c>
      <c r="C1637">
        <v>132</v>
      </c>
      <c r="D1637" s="36">
        <f>MATCH(C1637,TrainRun!$AG$149:$AG$295,1)</f>
        <v>11</v>
      </c>
      <c r="E1637" s="36">
        <f>INT(INDEX(TrainRun!$AD$149:$AD$295,'By Second'!D1637))</f>
        <v>126</v>
      </c>
      <c r="F1637" s="36">
        <f>IF(E1637=0,0,INDEX(TrainRun!$AE$149:$AE$295,'By Second'!D1637))</f>
        <v>32.047382676543208</v>
      </c>
      <c r="G1637" s="36">
        <f>INDEX(TrainRun!$AF$149:$AF$295,'By Second'!D1637)</f>
        <v>2377.844840311639</v>
      </c>
      <c r="H1637">
        <f t="shared" si="561"/>
        <v>12</v>
      </c>
      <c r="I1637" s="36">
        <f>INT(INDEX(TrainRun!$AD$149:$AD$295,'By Second'!H1637))</f>
        <v>137</v>
      </c>
      <c r="J1637" s="36">
        <f>INDEX(TrainRun!$AE$149:$AE$295,'By Second'!H1637)</f>
        <v>33.552959320549533</v>
      </c>
      <c r="K1637">
        <f t="shared" si="562"/>
        <v>11</v>
      </c>
      <c r="L1637">
        <f t="shared" si="563"/>
        <v>1.5055766440063252</v>
      </c>
      <c r="M1637">
        <f t="shared" si="564"/>
        <v>0.13687060400057502</v>
      </c>
      <c r="N1637" s="32">
        <f t="shared" si="565"/>
        <v>32.868606300546674</v>
      </c>
      <c r="O1637" s="29">
        <f t="shared" si="566"/>
        <v>2572.9585787432716</v>
      </c>
      <c r="P1637" s="37">
        <f>MATCH(O1637,LORDetail!$B$932:$B$1859,1)</f>
        <v>29</v>
      </c>
      <c r="Q1637" s="37">
        <f>INDEX(LORDetail!$B$932:$B$1859,P1637)</f>
        <v>2457</v>
      </c>
      <c r="R1637" s="37">
        <f>INDEX(LORDetail!$D$932:$D$1859,P1637)</f>
        <v>51.448143217436296</v>
      </c>
      <c r="S1637" s="37">
        <f>INDEX(LORDetail!$E$932:$E$1859,P1637)</f>
        <v>-2.54998115307564</v>
      </c>
      <c r="T1637" s="37">
        <f>INDEX(LORDetail!$G$932:$G$1859,P1637)</f>
        <v>116.7617</v>
      </c>
      <c r="U1637">
        <f t="shared" si="567"/>
        <v>30</v>
      </c>
      <c r="V1637" s="37">
        <f>INDEX(LORDetail!$B$932:$B$1859,U1637)</f>
        <v>2761</v>
      </c>
      <c r="W1637" s="37">
        <f>INDEX(LORDetail!$D$932:$D$1859,U1637)</f>
        <v>51.447198220377302</v>
      </c>
      <c r="X1637" s="37">
        <f>INDEX(LORDetail!$E$932:$E$1859,U1637)</f>
        <v>-2.5458787053744798</v>
      </c>
      <c r="Y1637" s="37">
        <f>INDEX(LORDetail!$G$932:$G$1859,U1637)</f>
        <v>116.5761</v>
      </c>
      <c r="Z1637">
        <f t="shared" si="568"/>
        <v>304</v>
      </c>
      <c r="AA1637" s="29">
        <f t="shared" si="569"/>
        <v>115.95857874327157</v>
      </c>
      <c r="AB1637">
        <f t="shared" si="570"/>
        <v>0.38144269323444596</v>
      </c>
      <c r="AC1637" s="32">
        <f t="shared" si="571"/>
        <v>51.447782755213012</v>
      </c>
      <c r="AD1637" s="32">
        <f t="shared" si="572"/>
        <v>-2.5484163043756558</v>
      </c>
      <c r="AE1637" s="34">
        <f t="shared" si="573"/>
        <v>116.69090423613569</v>
      </c>
      <c r="AF1637" s="36" t="str">
        <f t="shared" si="559"/>
        <v>RDNGSTN</v>
      </c>
      <c r="AG1637" s="36" t="str">
        <f t="shared" si="560"/>
        <v>PADTON</v>
      </c>
      <c r="AH1637" s="36">
        <f t="shared" si="557"/>
        <v>132</v>
      </c>
      <c r="AI1637" s="42">
        <f t="shared" si="558"/>
        <v>2573</v>
      </c>
      <c r="AJ1637" s="43">
        <f t="shared" si="553"/>
        <v>32.868606300546674</v>
      </c>
      <c r="AK1637" s="43">
        <f t="shared" si="554"/>
        <v>0.13687060400057502</v>
      </c>
      <c r="AL1637" s="36">
        <f t="shared" si="555"/>
        <v>51.447782755213012</v>
      </c>
      <c r="AM1637" s="36">
        <v>1</v>
      </c>
      <c r="AN1637" s="36">
        <f t="shared" si="556"/>
        <v>-2.5484163043756558</v>
      </c>
      <c r="AO1637" s="36">
        <v>4</v>
      </c>
      <c r="AP1637" s="42">
        <f>INT(AI1637/1000)*1000</f>
        <v>2000</v>
      </c>
      <c r="AQ1637" s="42">
        <f>MOD(AI1637,1000)</f>
        <v>573</v>
      </c>
      <c r="AR1637" s="42">
        <f>MOD(AI1638,1000)-0.2+(AP1638-AP1637)</f>
        <v>605.79999999999995</v>
      </c>
    </row>
    <row r="1638" spans="1:44" x14ac:dyDescent="0.25">
      <c r="A1638" s="19" t="s">
        <v>1</v>
      </c>
      <c r="B1638" t="s">
        <v>0</v>
      </c>
      <c r="C1638">
        <v>133</v>
      </c>
      <c r="D1638" s="36">
        <f>MATCH(C1638,TrainRun!$AG$149:$AG$295,1)</f>
        <v>11</v>
      </c>
      <c r="E1638" s="36">
        <f>INT(INDEX(TrainRun!$AD$149:$AD$295,'By Second'!D1638))</f>
        <v>126</v>
      </c>
      <c r="F1638" s="36">
        <f>IF(E1638=0,0,INDEX(TrainRun!$AE$149:$AE$295,'By Second'!D1638))</f>
        <v>32.047382676543208</v>
      </c>
      <c r="G1638" s="36">
        <f>INDEX(TrainRun!$AF$149:$AF$295,'By Second'!D1638)</f>
        <v>2377.844840311639</v>
      </c>
      <c r="H1638">
        <f t="shared" si="561"/>
        <v>12</v>
      </c>
      <c r="I1638" s="36">
        <f>INT(INDEX(TrainRun!$AD$149:$AD$295,'By Second'!H1638))</f>
        <v>137</v>
      </c>
      <c r="J1638" s="36">
        <f>INDEX(TrainRun!$AE$149:$AE$295,'By Second'!H1638)</f>
        <v>33.552959320549533</v>
      </c>
      <c r="K1638">
        <f t="shared" si="562"/>
        <v>11</v>
      </c>
      <c r="L1638">
        <f t="shared" si="563"/>
        <v>1.5055766440063252</v>
      </c>
      <c r="M1638">
        <f t="shared" si="564"/>
        <v>0.13687060400057502</v>
      </c>
      <c r="N1638" s="32">
        <f t="shared" si="565"/>
        <v>33.005476904547251</v>
      </c>
      <c r="O1638" s="29">
        <f t="shared" si="566"/>
        <v>2605.9640556478189</v>
      </c>
      <c r="P1638" s="37">
        <f>MATCH(O1638,LORDetail!$B$932:$B$1859,1)</f>
        <v>29</v>
      </c>
      <c r="Q1638" s="37">
        <f>INDEX(LORDetail!$B$932:$B$1859,P1638)</f>
        <v>2457</v>
      </c>
      <c r="R1638" s="37">
        <f>INDEX(LORDetail!$D$932:$D$1859,P1638)</f>
        <v>51.448143217436296</v>
      </c>
      <c r="S1638" s="37">
        <f>INDEX(LORDetail!$E$932:$E$1859,P1638)</f>
        <v>-2.54998115307564</v>
      </c>
      <c r="T1638" s="37">
        <f>INDEX(LORDetail!$G$932:$G$1859,P1638)</f>
        <v>116.7617</v>
      </c>
      <c r="U1638">
        <f t="shared" si="567"/>
        <v>30</v>
      </c>
      <c r="V1638" s="37">
        <f>INDEX(LORDetail!$B$932:$B$1859,U1638)</f>
        <v>2761</v>
      </c>
      <c r="W1638" s="37">
        <f>INDEX(LORDetail!$D$932:$D$1859,U1638)</f>
        <v>51.447198220377302</v>
      </c>
      <c r="X1638" s="37">
        <f>INDEX(LORDetail!$E$932:$E$1859,U1638)</f>
        <v>-2.5458787053744798</v>
      </c>
      <c r="Y1638" s="37">
        <f>INDEX(LORDetail!$G$932:$G$1859,U1638)</f>
        <v>116.5761</v>
      </c>
      <c r="Z1638">
        <f t="shared" si="568"/>
        <v>304</v>
      </c>
      <c r="AA1638" s="29">
        <f t="shared" si="569"/>
        <v>148.9640556478189</v>
      </c>
      <c r="AB1638">
        <f t="shared" si="570"/>
        <v>0.49001334094677268</v>
      </c>
      <c r="AC1638" s="32">
        <f t="shared" si="571"/>
        <v>51.447680156270231</v>
      </c>
      <c r="AD1638" s="32">
        <f t="shared" si="572"/>
        <v>-2.5479708989715353</v>
      </c>
      <c r="AE1638" s="34">
        <f t="shared" si="573"/>
        <v>116.67075352392028</v>
      </c>
      <c r="AF1638" s="36" t="str">
        <f t="shared" si="559"/>
        <v>RDNGSTN</v>
      </c>
      <c r="AG1638" s="36" t="str">
        <f t="shared" si="560"/>
        <v>PADTON</v>
      </c>
      <c r="AH1638" s="36">
        <f t="shared" si="557"/>
        <v>133</v>
      </c>
      <c r="AI1638" s="42">
        <f t="shared" si="558"/>
        <v>2606</v>
      </c>
      <c r="AJ1638" s="43">
        <f t="shared" si="553"/>
        <v>33.005476904547251</v>
      </c>
      <c r="AK1638" s="43">
        <f t="shared" si="554"/>
        <v>0.13687060400057502</v>
      </c>
      <c r="AL1638" s="36">
        <f t="shared" si="555"/>
        <v>51.447680156270231</v>
      </c>
      <c r="AM1638" s="36">
        <v>1</v>
      </c>
      <c r="AN1638" s="36">
        <f t="shared" si="556"/>
        <v>-2.5479708989715353</v>
      </c>
      <c r="AO1638" s="36">
        <v>4</v>
      </c>
      <c r="AP1638" s="42">
        <f>INT(AI1638/1000)*1000</f>
        <v>2000</v>
      </c>
      <c r="AQ1638" s="42">
        <f>MOD(AI1638,1000)</f>
        <v>606</v>
      </c>
      <c r="AR1638" s="42">
        <f>MOD(AI1639,1000)-0.2+(AP1639-AP1638)</f>
        <v>638.99999999999977</v>
      </c>
    </row>
    <row r="1639" spans="1:44" x14ac:dyDescent="0.25">
      <c r="A1639" s="19" t="s">
        <v>1</v>
      </c>
      <c r="B1639" t="s">
        <v>0</v>
      </c>
      <c r="C1639">
        <v>134</v>
      </c>
      <c r="D1639" s="36">
        <f>MATCH(C1639,TrainRun!$AG$149:$AG$295,1)</f>
        <v>11</v>
      </c>
      <c r="E1639" s="36">
        <f>INT(INDEX(TrainRun!$AD$149:$AD$295,'By Second'!D1639))</f>
        <v>126</v>
      </c>
      <c r="F1639" s="36">
        <f>IF(E1639=0,0,INDEX(TrainRun!$AE$149:$AE$295,'By Second'!D1639))</f>
        <v>32.047382676543208</v>
      </c>
      <c r="G1639" s="36">
        <f>INDEX(TrainRun!$AF$149:$AF$295,'By Second'!D1639)</f>
        <v>2377.844840311639</v>
      </c>
      <c r="H1639">
        <f t="shared" si="561"/>
        <v>12</v>
      </c>
      <c r="I1639" s="36">
        <f>INT(INDEX(TrainRun!$AD$149:$AD$295,'By Second'!H1639))</f>
        <v>137</v>
      </c>
      <c r="J1639" s="36">
        <f>INDEX(TrainRun!$AE$149:$AE$295,'By Second'!H1639)</f>
        <v>33.552959320549533</v>
      </c>
      <c r="K1639">
        <f t="shared" si="562"/>
        <v>11</v>
      </c>
      <c r="L1639">
        <f t="shared" si="563"/>
        <v>1.5055766440063252</v>
      </c>
      <c r="M1639">
        <f t="shared" si="564"/>
        <v>0.13687060400057502</v>
      </c>
      <c r="N1639" s="32">
        <f t="shared" si="565"/>
        <v>33.142347508547829</v>
      </c>
      <c r="O1639" s="29">
        <f t="shared" si="566"/>
        <v>2639.1064031563669</v>
      </c>
      <c r="P1639" s="37">
        <f>MATCH(O1639,LORDetail!$B$932:$B$1859,1)</f>
        <v>29</v>
      </c>
      <c r="Q1639" s="37">
        <f>INDEX(LORDetail!$B$932:$B$1859,P1639)</f>
        <v>2457</v>
      </c>
      <c r="R1639" s="37">
        <f>INDEX(LORDetail!$D$932:$D$1859,P1639)</f>
        <v>51.448143217436296</v>
      </c>
      <c r="S1639" s="37">
        <f>INDEX(LORDetail!$E$932:$E$1859,P1639)</f>
        <v>-2.54998115307564</v>
      </c>
      <c r="T1639" s="37">
        <f>INDEX(LORDetail!$G$932:$G$1859,P1639)</f>
        <v>116.7617</v>
      </c>
      <c r="U1639">
        <f t="shared" si="567"/>
        <v>30</v>
      </c>
      <c r="V1639" s="37">
        <f>INDEX(LORDetail!$B$932:$B$1859,U1639)</f>
        <v>2761</v>
      </c>
      <c r="W1639" s="37">
        <f>INDEX(LORDetail!$D$932:$D$1859,U1639)</f>
        <v>51.447198220377302</v>
      </c>
      <c r="X1639" s="37">
        <f>INDEX(LORDetail!$E$932:$E$1859,U1639)</f>
        <v>-2.5458787053744798</v>
      </c>
      <c r="Y1639" s="37">
        <f>INDEX(LORDetail!$G$932:$G$1859,U1639)</f>
        <v>116.5761</v>
      </c>
      <c r="Z1639">
        <f t="shared" si="568"/>
        <v>304</v>
      </c>
      <c r="AA1639" s="29">
        <f t="shared" si="569"/>
        <v>182.10640315636692</v>
      </c>
      <c r="AB1639">
        <f t="shared" si="570"/>
        <v>0.59903422090910174</v>
      </c>
      <c r="AC1639" s="32">
        <f t="shared" si="571"/>
        <v>51.447577131859298</v>
      </c>
      <c r="AD1639" s="32">
        <f t="shared" si="572"/>
        <v>-2.547523646513155</v>
      </c>
      <c r="AE1639" s="34">
        <f t="shared" si="573"/>
        <v>116.65051924859927</v>
      </c>
      <c r="AF1639" s="36" t="str">
        <f t="shared" si="559"/>
        <v>RDNGSTN</v>
      </c>
      <c r="AG1639" s="36" t="str">
        <f t="shared" si="560"/>
        <v>PADTON</v>
      </c>
      <c r="AH1639" s="36">
        <f t="shared" si="557"/>
        <v>134</v>
      </c>
      <c r="AI1639" s="42">
        <f t="shared" si="558"/>
        <v>2639.2</v>
      </c>
      <c r="AJ1639" s="43">
        <f t="shared" si="553"/>
        <v>33.142347508547829</v>
      </c>
      <c r="AK1639" s="43">
        <f t="shared" si="554"/>
        <v>0.13687060400057502</v>
      </c>
      <c r="AL1639" s="36">
        <f t="shared" si="555"/>
        <v>51.447577131859298</v>
      </c>
      <c r="AM1639" s="36">
        <v>1</v>
      </c>
      <c r="AN1639" s="36">
        <f t="shared" si="556"/>
        <v>-2.547523646513155</v>
      </c>
      <c r="AO1639" s="36">
        <v>4</v>
      </c>
      <c r="AP1639" s="42">
        <f>INT(AI1639/1000)*1000</f>
        <v>2000</v>
      </c>
      <c r="AQ1639" s="42">
        <f>MOD(AI1639,1000)</f>
        <v>639.19999999999982</v>
      </c>
      <c r="AR1639" s="42">
        <f>MOD(AI1640,1000)-0.2+(AP1640-AP1639)</f>
        <v>672.2</v>
      </c>
    </row>
    <row r="1640" spans="1:44" x14ac:dyDescent="0.25">
      <c r="A1640" s="19" t="s">
        <v>1</v>
      </c>
      <c r="B1640" t="s">
        <v>0</v>
      </c>
      <c r="C1640">
        <v>135</v>
      </c>
      <c r="D1640" s="36">
        <f>MATCH(C1640,TrainRun!$AG$149:$AG$295,1)</f>
        <v>11</v>
      </c>
      <c r="E1640" s="36">
        <f>INT(INDEX(TrainRun!$AD$149:$AD$295,'By Second'!D1640))</f>
        <v>126</v>
      </c>
      <c r="F1640" s="36">
        <f>IF(E1640=0,0,INDEX(TrainRun!$AE$149:$AE$295,'By Second'!D1640))</f>
        <v>32.047382676543208</v>
      </c>
      <c r="G1640" s="36">
        <f>INDEX(TrainRun!$AF$149:$AF$295,'By Second'!D1640)</f>
        <v>2377.844840311639</v>
      </c>
      <c r="H1640">
        <f t="shared" si="561"/>
        <v>12</v>
      </c>
      <c r="I1640" s="36">
        <f>INT(INDEX(TrainRun!$AD$149:$AD$295,'By Second'!H1640))</f>
        <v>137</v>
      </c>
      <c r="J1640" s="36">
        <f>INDEX(TrainRun!$AE$149:$AE$295,'By Second'!H1640)</f>
        <v>33.552959320549533</v>
      </c>
      <c r="K1640">
        <f t="shared" si="562"/>
        <v>11</v>
      </c>
      <c r="L1640">
        <f t="shared" si="563"/>
        <v>1.5055766440063252</v>
      </c>
      <c r="M1640">
        <f t="shared" si="564"/>
        <v>0.13687060400057502</v>
      </c>
      <c r="N1640" s="32">
        <f t="shared" si="565"/>
        <v>33.279218112548406</v>
      </c>
      <c r="O1640" s="29">
        <f t="shared" si="566"/>
        <v>2672.3856212689152</v>
      </c>
      <c r="P1640" s="37">
        <f>MATCH(O1640,LORDetail!$B$932:$B$1859,1)</f>
        <v>29</v>
      </c>
      <c r="Q1640" s="37">
        <f>INDEX(LORDetail!$B$932:$B$1859,P1640)</f>
        <v>2457</v>
      </c>
      <c r="R1640" s="37">
        <f>INDEX(LORDetail!$D$932:$D$1859,P1640)</f>
        <v>51.448143217436296</v>
      </c>
      <c r="S1640" s="37">
        <f>INDEX(LORDetail!$E$932:$E$1859,P1640)</f>
        <v>-2.54998115307564</v>
      </c>
      <c r="T1640" s="37">
        <f>INDEX(LORDetail!$G$932:$G$1859,P1640)</f>
        <v>116.7617</v>
      </c>
      <c r="U1640">
        <f t="shared" si="567"/>
        <v>30</v>
      </c>
      <c r="V1640" s="37">
        <f>INDEX(LORDetail!$B$932:$B$1859,U1640)</f>
        <v>2761</v>
      </c>
      <c r="W1640" s="37">
        <f>INDEX(LORDetail!$D$932:$D$1859,U1640)</f>
        <v>51.447198220377302</v>
      </c>
      <c r="X1640" s="37">
        <f>INDEX(LORDetail!$E$932:$E$1859,U1640)</f>
        <v>-2.5458787053744798</v>
      </c>
      <c r="Y1640" s="37">
        <f>INDEX(LORDetail!$G$932:$G$1859,U1640)</f>
        <v>116.5761</v>
      </c>
      <c r="Z1640">
        <f t="shared" si="568"/>
        <v>304</v>
      </c>
      <c r="AA1640" s="29">
        <f t="shared" si="569"/>
        <v>215.3856212689152</v>
      </c>
      <c r="AB1640">
        <f t="shared" si="570"/>
        <v>0.7085053331214316</v>
      </c>
      <c r="AC1640" s="32">
        <f t="shared" si="571"/>
        <v>51.447473681980213</v>
      </c>
      <c r="AD1640" s="32">
        <f t="shared" si="572"/>
        <v>-2.5470745470005163</v>
      </c>
      <c r="AE1640" s="34">
        <f t="shared" si="573"/>
        <v>116.63020141017266</v>
      </c>
      <c r="AF1640" s="36" t="str">
        <f t="shared" si="559"/>
        <v>RDNGSTN</v>
      </c>
      <c r="AG1640" s="36" t="str">
        <f t="shared" si="560"/>
        <v>PADTON</v>
      </c>
      <c r="AH1640" s="36">
        <f t="shared" si="557"/>
        <v>135</v>
      </c>
      <c r="AI1640" s="42">
        <f t="shared" si="558"/>
        <v>2672.4</v>
      </c>
      <c r="AJ1640" s="43">
        <f t="shared" si="553"/>
        <v>33.279218112548406</v>
      </c>
      <c r="AK1640" s="43">
        <f t="shared" si="554"/>
        <v>0.13687060400057502</v>
      </c>
      <c r="AL1640" s="36">
        <f t="shared" si="555"/>
        <v>51.447473681980213</v>
      </c>
      <c r="AM1640" s="36">
        <v>1</v>
      </c>
      <c r="AN1640" s="36">
        <f t="shared" si="556"/>
        <v>-2.5470745470005163</v>
      </c>
      <c r="AO1640" s="36">
        <v>4</v>
      </c>
      <c r="AP1640" s="42">
        <f>INT(AI1640/1000)*1000</f>
        <v>2000</v>
      </c>
      <c r="AQ1640" s="42">
        <f>MOD(AI1640,1000)</f>
        <v>672.40000000000009</v>
      </c>
      <c r="AR1640" s="42">
        <f>MOD(AI1641,1000)-0.2+(AP1641-AP1640)</f>
        <v>705.60000000000014</v>
      </c>
    </row>
    <row r="1641" spans="1:44" x14ac:dyDescent="0.25">
      <c r="A1641" s="19" t="s">
        <v>1</v>
      </c>
      <c r="B1641" t="s">
        <v>0</v>
      </c>
      <c r="C1641">
        <v>136</v>
      </c>
      <c r="D1641" s="36">
        <f>MATCH(C1641,TrainRun!$AG$149:$AG$295,1)</f>
        <v>11</v>
      </c>
      <c r="E1641" s="36">
        <f>INT(INDEX(TrainRun!$AD$149:$AD$295,'By Second'!D1641))</f>
        <v>126</v>
      </c>
      <c r="F1641" s="36">
        <f>IF(E1641=0,0,INDEX(TrainRun!$AE$149:$AE$295,'By Second'!D1641))</f>
        <v>32.047382676543208</v>
      </c>
      <c r="G1641" s="36">
        <f>INDEX(TrainRun!$AF$149:$AF$295,'By Second'!D1641)</f>
        <v>2377.844840311639</v>
      </c>
      <c r="H1641">
        <f t="shared" si="561"/>
        <v>12</v>
      </c>
      <c r="I1641" s="36">
        <f>INT(INDEX(TrainRun!$AD$149:$AD$295,'By Second'!H1641))</f>
        <v>137</v>
      </c>
      <c r="J1641" s="36">
        <f>INDEX(TrainRun!$AE$149:$AE$295,'By Second'!H1641)</f>
        <v>33.552959320549533</v>
      </c>
      <c r="K1641">
        <f t="shared" si="562"/>
        <v>11</v>
      </c>
      <c r="L1641">
        <f t="shared" si="563"/>
        <v>1.5055766440063252</v>
      </c>
      <c r="M1641">
        <f t="shared" si="564"/>
        <v>0.13687060400057502</v>
      </c>
      <c r="N1641" s="32">
        <f t="shared" si="565"/>
        <v>33.416088716548984</v>
      </c>
      <c r="O1641" s="29">
        <f t="shared" si="566"/>
        <v>2705.8017099854642</v>
      </c>
      <c r="P1641" s="37">
        <f>MATCH(O1641,LORDetail!$B$932:$B$1859,1)</f>
        <v>29</v>
      </c>
      <c r="Q1641" s="37">
        <f>INDEX(LORDetail!$B$932:$B$1859,P1641)</f>
        <v>2457</v>
      </c>
      <c r="R1641" s="37">
        <f>INDEX(LORDetail!$D$932:$D$1859,P1641)</f>
        <v>51.448143217436296</v>
      </c>
      <c r="S1641" s="37">
        <f>INDEX(LORDetail!$E$932:$E$1859,P1641)</f>
        <v>-2.54998115307564</v>
      </c>
      <c r="T1641" s="37">
        <f>INDEX(LORDetail!$G$932:$G$1859,P1641)</f>
        <v>116.7617</v>
      </c>
      <c r="U1641">
        <f t="shared" si="567"/>
        <v>30</v>
      </c>
      <c r="V1641" s="37">
        <f>INDEX(LORDetail!$B$932:$B$1859,U1641)</f>
        <v>2761</v>
      </c>
      <c r="W1641" s="37">
        <f>INDEX(LORDetail!$D$932:$D$1859,U1641)</f>
        <v>51.447198220377302</v>
      </c>
      <c r="X1641" s="37">
        <f>INDEX(LORDetail!$E$932:$E$1859,U1641)</f>
        <v>-2.5458787053744798</v>
      </c>
      <c r="Y1641" s="37">
        <f>INDEX(LORDetail!$G$932:$G$1859,U1641)</f>
        <v>116.5761</v>
      </c>
      <c r="Z1641">
        <f t="shared" si="568"/>
        <v>304</v>
      </c>
      <c r="AA1641" s="29">
        <f t="shared" si="569"/>
        <v>248.80170998546419</v>
      </c>
      <c r="AB1641">
        <f t="shared" si="570"/>
        <v>0.81842667758376375</v>
      </c>
      <c r="AC1641" s="32">
        <f t="shared" si="571"/>
        <v>51.447369806632977</v>
      </c>
      <c r="AD1641" s="32">
        <f t="shared" si="572"/>
        <v>-2.5466236004336182</v>
      </c>
      <c r="AE1641" s="34">
        <f t="shared" si="573"/>
        <v>116.60980000864045</v>
      </c>
      <c r="AF1641" s="36" t="str">
        <f t="shared" si="559"/>
        <v>RDNGSTN</v>
      </c>
      <c r="AG1641" s="36" t="str">
        <f t="shared" si="560"/>
        <v>PADTON</v>
      </c>
      <c r="AH1641" s="36">
        <f t="shared" si="557"/>
        <v>136</v>
      </c>
      <c r="AI1641" s="42">
        <f t="shared" si="558"/>
        <v>2705.8</v>
      </c>
      <c r="AJ1641" s="43">
        <f t="shared" si="553"/>
        <v>33.416088716548984</v>
      </c>
      <c r="AK1641" s="43">
        <f t="shared" si="554"/>
        <v>0.13687060400057502</v>
      </c>
      <c r="AL1641" s="36">
        <f t="shared" si="555"/>
        <v>51.447369806632977</v>
      </c>
      <c r="AM1641" s="36">
        <v>1</v>
      </c>
      <c r="AN1641" s="36">
        <f t="shared" si="556"/>
        <v>-2.5466236004336182</v>
      </c>
      <c r="AO1641" s="36">
        <v>4</v>
      </c>
      <c r="AP1641" s="42">
        <f>INT(AI1641/1000)*1000</f>
        <v>2000</v>
      </c>
      <c r="AQ1641" s="42">
        <f>MOD(AI1641,1000)</f>
        <v>705.80000000000018</v>
      </c>
      <c r="AR1641" s="42">
        <f>MOD(AI1642,1000)-0.2+(AP1642-AP1641)</f>
        <v>758.2</v>
      </c>
    </row>
    <row r="1642" spans="1:44" x14ac:dyDescent="0.25">
      <c r="A1642" s="19" t="s">
        <v>1</v>
      </c>
      <c r="B1642" t="s">
        <v>0</v>
      </c>
      <c r="C1642">
        <v>137</v>
      </c>
      <c r="D1642" s="36">
        <f>MATCH(C1642,TrainRun!$AG$149:$AG$295,1)</f>
        <v>12</v>
      </c>
      <c r="E1642" s="36">
        <f>INT(INDEX(TrainRun!$AD$149:$AD$295,'By Second'!D1642))</f>
        <v>137</v>
      </c>
      <c r="F1642" s="36">
        <f>IF(E1642=0,0,INDEX(TrainRun!$AE$149:$AE$295,'By Second'!D1642))</f>
        <v>33.552959320549533</v>
      </c>
      <c r="G1642" s="36">
        <f>INDEX(TrainRun!$AF$149:$AF$295,'By Second'!D1642)</f>
        <v>2758.4358020593263</v>
      </c>
      <c r="H1642">
        <f t="shared" si="561"/>
        <v>13</v>
      </c>
      <c r="I1642" s="36">
        <f>INT(INDEX(TrainRun!$AD$149:$AD$295,'By Second'!H1642))</f>
        <v>138</v>
      </c>
      <c r="J1642" s="36">
        <f>INDEX(TrainRun!$AE$149:$AE$295,'By Second'!H1642)</f>
        <v>33.564893877221031</v>
      </c>
      <c r="K1642">
        <f t="shared" si="562"/>
        <v>1</v>
      </c>
      <c r="L1642">
        <f t="shared" si="563"/>
        <v>1.1934556671498342E-2</v>
      </c>
      <c r="M1642">
        <f t="shared" si="564"/>
        <v>1.1934556671498342E-2</v>
      </c>
      <c r="N1642" s="32">
        <f t="shared" si="565"/>
        <v>33.552959320549533</v>
      </c>
      <c r="O1642" s="29">
        <f t="shared" si="566"/>
        <v>2758.4</v>
      </c>
      <c r="P1642" s="37">
        <f>MATCH(O1642,LORDetail!$B$932:$B$1859,1)</f>
        <v>29</v>
      </c>
      <c r="Q1642" s="37">
        <f>INDEX(LORDetail!$B$932:$B$1859,P1642)</f>
        <v>2457</v>
      </c>
      <c r="R1642" s="37">
        <f>INDEX(LORDetail!$D$932:$D$1859,P1642)</f>
        <v>51.448143217436296</v>
      </c>
      <c r="S1642" s="37">
        <f>INDEX(LORDetail!$E$932:$E$1859,P1642)</f>
        <v>-2.54998115307564</v>
      </c>
      <c r="T1642" s="37">
        <f>INDEX(LORDetail!$G$932:$G$1859,P1642)</f>
        <v>116.7617</v>
      </c>
      <c r="U1642">
        <f t="shared" si="567"/>
        <v>30</v>
      </c>
      <c r="V1642" s="37">
        <f>INDEX(LORDetail!$B$932:$B$1859,U1642)</f>
        <v>2761</v>
      </c>
      <c r="W1642" s="37">
        <f>INDEX(LORDetail!$D$932:$D$1859,U1642)</f>
        <v>51.447198220377302</v>
      </c>
      <c r="X1642" s="37">
        <f>INDEX(LORDetail!$E$932:$E$1859,U1642)</f>
        <v>-2.5458787053744798</v>
      </c>
      <c r="Y1642" s="37">
        <f>INDEX(LORDetail!$G$932:$G$1859,U1642)</f>
        <v>116.5761</v>
      </c>
      <c r="Z1642">
        <f t="shared" si="568"/>
        <v>304</v>
      </c>
      <c r="AA1642" s="29">
        <f t="shared" si="569"/>
        <v>301.40000000000009</v>
      </c>
      <c r="AB1642">
        <f t="shared" si="570"/>
        <v>0.99144736842105297</v>
      </c>
      <c r="AC1642" s="32">
        <f t="shared" si="571"/>
        <v>51.447206302588988</v>
      </c>
      <c r="AD1642" s="32">
        <f t="shared" si="572"/>
        <v>-2.5459137920982395</v>
      </c>
      <c r="AE1642" s="34">
        <f t="shared" si="573"/>
        <v>116.57768736842105</v>
      </c>
      <c r="AF1642" s="36" t="str">
        <f t="shared" si="559"/>
        <v>RDNGSTN</v>
      </c>
      <c r="AG1642" s="36" t="str">
        <f t="shared" si="560"/>
        <v>PADTON</v>
      </c>
      <c r="AH1642" s="36">
        <f t="shared" si="557"/>
        <v>137</v>
      </c>
      <c r="AI1642" s="42">
        <f t="shared" si="558"/>
        <v>2758.4</v>
      </c>
      <c r="AJ1642" s="43">
        <f t="shared" si="553"/>
        <v>33.552959320549533</v>
      </c>
      <c r="AK1642" s="43">
        <f t="shared" si="554"/>
        <v>1.1934556671498342E-2</v>
      </c>
      <c r="AL1642" s="36">
        <f t="shared" si="555"/>
        <v>51.447206302588988</v>
      </c>
      <c r="AM1642" s="36">
        <v>1</v>
      </c>
      <c r="AN1642" s="36">
        <f t="shared" si="556"/>
        <v>-2.5459137920982395</v>
      </c>
      <c r="AO1642" s="36">
        <v>4</v>
      </c>
      <c r="AP1642" s="42">
        <f>INT(AI1642/1000)*1000</f>
        <v>2000</v>
      </c>
      <c r="AQ1642" s="42">
        <f>MOD(AI1642,1000)</f>
        <v>758.40000000000009</v>
      </c>
      <c r="AR1642" s="42">
        <f>MOD(AI1643,1000)-0.2+(AP1643-AP1642)</f>
        <v>761.60000000000014</v>
      </c>
    </row>
    <row r="1643" spans="1:44" x14ac:dyDescent="0.25">
      <c r="A1643" s="19" t="s">
        <v>1</v>
      </c>
      <c r="B1643" t="s">
        <v>0</v>
      </c>
      <c r="C1643">
        <v>138</v>
      </c>
      <c r="D1643" s="36">
        <f>MATCH(C1643,TrainRun!$AG$149:$AG$295,1)</f>
        <v>13</v>
      </c>
      <c r="E1643" s="36">
        <f>INT(INDEX(TrainRun!$AD$149:$AD$295,'By Second'!D1643))</f>
        <v>138</v>
      </c>
      <c r="F1643" s="36">
        <f>IF(E1643=0,0,INDEX(TrainRun!$AE$149:$AE$295,'By Second'!D1643))</f>
        <v>33.564893877221031</v>
      </c>
      <c r="G1643" s="36">
        <f>INDEX(TrainRun!$AF$149:$AF$295,'By Second'!D1643)</f>
        <v>2761.7916947192148</v>
      </c>
      <c r="H1643">
        <f t="shared" si="561"/>
        <v>14</v>
      </c>
      <c r="I1643" s="36">
        <f>INT(INDEX(TrainRun!$AD$149:$AD$295,'By Second'!H1643))</f>
        <v>162</v>
      </c>
      <c r="J1643" s="36">
        <f>INDEX(TrainRun!$AE$149:$AE$295,'By Second'!H1643)</f>
        <v>36.291265585582799</v>
      </c>
      <c r="K1643">
        <f t="shared" si="562"/>
        <v>24</v>
      </c>
      <c r="L1643">
        <f t="shared" si="563"/>
        <v>2.7263717083617678</v>
      </c>
      <c r="M1643">
        <f t="shared" si="564"/>
        <v>0.11359882118174032</v>
      </c>
      <c r="N1643" s="32">
        <f t="shared" si="565"/>
        <v>33.564893877221031</v>
      </c>
      <c r="O1643" s="29">
        <f t="shared" si="566"/>
        <v>2761.8</v>
      </c>
      <c r="P1643" s="37">
        <f>MATCH(O1643,LORDetail!$B$932:$B$1859,1)</f>
        <v>30</v>
      </c>
      <c r="Q1643" s="37">
        <f>INDEX(LORDetail!$B$932:$B$1859,P1643)</f>
        <v>2761</v>
      </c>
      <c r="R1643" s="37">
        <f>INDEX(LORDetail!$D$932:$D$1859,P1643)</f>
        <v>51.447198220377302</v>
      </c>
      <c r="S1643" s="37">
        <f>INDEX(LORDetail!$E$932:$E$1859,P1643)</f>
        <v>-2.5458787053744798</v>
      </c>
      <c r="T1643" s="37">
        <f>INDEX(LORDetail!$G$932:$G$1859,P1643)</f>
        <v>116.5761</v>
      </c>
      <c r="U1643">
        <f t="shared" si="567"/>
        <v>31</v>
      </c>
      <c r="V1643" s="37">
        <f>INDEX(LORDetail!$B$932:$B$1859,U1643)</f>
        <v>3005</v>
      </c>
      <c r="W1643" s="37">
        <f>INDEX(LORDetail!$D$932:$D$1859,U1643)</f>
        <v>51.446248934172502</v>
      </c>
      <c r="X1643" s="37">
        <f>INDEX(LORDetail!$E$932:$E$1859,U1643)</f>
        <v>-2.5426970102094901</v>
      </c>
      <c r="Y1643" s="37">
        <f>INDEX(LORDetail!$G$932:$G$1859,U1643)</f>
        <v>116.4271</v>
      </c>
      <c r="Z1643">
        <f t="shared" si="568"/>
        <v>244</v>
      </c>
      <c r="AA1643" s="29">
        <f t="shared" si="569"/>
        <v>0.8000000000001819</v>
      </c>
      <c r="AB1643">
        <f t="shared" si="570"/>
        <v>3.2786885245909094E-3</v>
      </c>
      <c r="AC1643" s="32">
        <f t="shared" si="571"/>
        <v>51.447195107963516</v>
      </c>
      <c r="AD1643" s="32">
        <f t="shared" si="572"/>
        <v>-2.5458682735870535</v>
      </c>
      <c r="AE1643" s="34">
        <f t="shared" si="573"/>
        <v>116.57561147540983</v>
      </c>
      <c r="AF1643" s="36" t="str">
        <f t="shared" si="559"/>
        <v>RDNGSTN</v>
      </c>
      <c r="AG1643" s="36" t="str">
        <f t="shared" si="560"/>
        <v>PADTON</v>
      </c>
      <c r="AH1643" s="36">
        <f t="shared" si="557"/>
        <v>138</v>
      </c>
      <c r="AI1643" s="42">
        <f t="shared" si="558"/>
        <v>2761.8</v>
      </c>
      <c r="AJ1643" s="43">
        <f t="shared" si="553"/>
        <v>33.564893877221031</v>
      </c>
      <c r="AK1643" s="43">
        <f t="shared" si="554"/>
        <v>0.11359882118174032</v>
      </c>
      <c r="AL1643" s="36">
        <f t="shared" si="555"/>
        <v>51.447195107963516</v>
      </c>
      <c r="AM1643" s="36">
        <v>1</v>
      </c>
      <c r="AN1643" s="36">
        <f t="shared" si="556"/>
        <v>-2.5458682735870535</v>
      </c>
      <c r="AO1643" s="36">
        <v>4</v>
      </c>
      <c r="AP1643" s="42">
        <f>INT(AI1643/1000)*1000</f>
        <v>2000</v>
      </c>
      <c r="AQ1643" s="42">
        <f>MOD(AI1643,1000)</f>
        <v>761.80000000000018</v>
      </c>
      <c r="AR1643" s="42">
        <f>MOD(AI1644,1000)-0.2+(AP1644-AP1643)</f>
        <v>795.2</v>
      </c>
    </row>
    <row r="1644" spans="1:44" x14ac:dyDescent="0.25">
      <c r="A1644" s="19" t="s">
        <v>1</v>
      </c>
      <c r="B1644" t="s">
        <v>0</v>
      </c>
      <c r="C1644">
        <v>139</v>
      </c>
      <c r="D1644" s="36">
        <f>MATCH(C1644,TrainRun!$AG$149:$AG$295,1)</f>
        <v>13</v>
      </c>
      <c r="E1644" s="36">
        <f>INT(INDEX(TrainRun!$AD$149:$AD$295,'By Second'!D1644))</f>
        <v>138</v>
      </c>
      <c r="F1644" s="36">
        <f>IF(E1644=0,0,INDEX(TrainRun!$AE$149:$AE$295,'By Second'!D1644))</f>
        <v>33.564893877221031</v>
      </c>
      <c r="G1644" s="36">
        <f>INDEX(TrainRun!$AF$149:$AF$295,'By Second'!D1644)</f>
        <v>2761.7916947192148</v>
      </c>
      <c r="H1644">
        <f t="shared" si="561"/>
        <v>14</v>
      </c>
      <c r="I1644" s="36">
        <f>INT(INDEX(TrainRun!$AD$149:$AD$295,'By Second'!H1644))</f>
        <v>162</v>
      </c>
      <c r="J1644" s="36">
        <f>INDEX(TrainRun!$AE$149:$AE$295,'By Second'!H1644)</f>
        <v>36.291265585582799</v>
      </c>
      <c r="K1644">
        <f t="shared" si="562"/>
        <v>24</v>
      </c>
      <c r="L1644">
        <f t="shared" si="563"/>
        <v>2.7263717083617678</v>
      </c>
      <c r="M1644">
        <f t="shared" si="564"/>
        <v>0.11359882118174032</v>
      </c>
      <c r="N1644" s="32">
        <f t="shared" si="565"/>
        <v>33.678492698402771</v>
      </c>
      <c r="O1644" s="29">
        <f t="shared" si="566"/>
        <v>2795.478492698403</v>
      </c>
      <c r="P1644" s="37">
        <f>MATCH(O1644,LORDetail!$B$932:$B$1859,1)</f>
        <v>30</v>
      </c>
      <c r="Q1644" s="37">
        <f>INDEX(LORDetail!$B$932:$B$1859,P1644)</f>
        <v>2761</v>
      </c>
      <c r="R1644" s="37">
        <f>INDEX(LORDetail!$D$932:$D$1859,P1644)</f>
        <v>51.447198220377302</v>
      </c>
      <c r="S1644" s="37">
        <f>INDEX(LORDetail!$E$932:$E$1859,P1644)</f>
        <v>-2.5458787053744798</v>
      </c>
      <c r="T1644" s="37">
        <f>INDEX(LORDetail!$G$932:$G$1859,P1644)</f>
        <v>116.5761</v>
      </c>
      <c r="U1644">
        <f t="shared" si="567"/>
        <v>31</v>
      </c>
      <c r="V1644" s="37">
        <f>INDEX(LORDetail!$B$932:$B$1859,U1644)</f>
        <v>3005</v>
      </c>
      <c r="W1644" s="37">
        <f>INDEX(LORDetail!$D$932:$D$1859,U1644)</f>
        <v>51.446248934172502</v>
      </c>
      <c r="X1644" s="37">
        <f>INDEX(LORDetail!$E$932:$E$1859,U1644)</f>
        <v>-2.5426970102094901</v>
      </c>
      <c r="Y1644" s="37">
        <f>INDEX(LORDetail!$G$932:$G$1859,U1644)</f>
        <v>116.4271</v>
      </c>
      <c r="Z1644">
        <f t="shared" si="568"/>
        <v>244</v>
      </c>
      <c r="AA1644" s="29">
        <f t="shared" si="569"/>
        <v>34.478492698402988</v>
      </c>
      <c r="AB1644">
        <f t="shared" si="570"/>
        <v>0.14130529794427454</v>
      </c>
      <c r="AC1644" s="32">
        <f t="shared" si="571"/>
        <v>51.447064081207301</v>
      </c>
      <c r="AD1644" s="32">
        <f t="shared" si="572"/>
        <v>-2.5454291149912232</v>
      </c>
      <c r="AE1644" s="34">
        <f t="shared" si="573"/>
        <v>116.55504551060631</v>
      </c>
      <c r="AF1644" s="36" t="str">
        <f t="shared" si="559"/>
        <v>RDNGSTN</v>
      </c>
      <c r="AG1644" s="36" t="str">
        <f t="shared" si="560"/>
        <v>PADTON</v>
      </c>
      <c r="AH1644" s="36">
        <f t="shared" si="557"/>
        <v>139</v>
      </c>
      <c r="AI1644" s="42">
        <f t="shared" si="558"/>
        <v>2795.4</v>
      </c>
      <c r="AJ1644" s="43">
        <f t="shared" si="553"/>
        <v>33.678492698402771</v>
      </c>
      <c r="AK1644" s="43">
        <f t="shared" si="554"/>
        <v>0.11359882118174032</v>
      </c>
      <c r="AL1644" s="36">
        <f t="shared" si="555"/>
        <v>51.447064081207301</v>
      </c>
      <c r="AM1644" s="36">
        <v>1</v>
      </c>
      <c r="AN1644" s="36">
        <f t="shared" si="556"/>
        <v>-2.5454291149912232</v>
      </c>
      <c r="AO1644" s="36">
        <v>4</v>
      </c>
      <c r="AP1644" s="42">
        <f>INT(AI1644/1000)*1000</f>
        <v>2000</v>
      </c>
      <c r="AQ1644" s="42">
        <f>MOD(AI1644,1000)</f>
        <v>795.40000000000009</v>
      </c>
      <c r="AR1644" s="42">
        <f>MOD(AI1645,1000)-0.2+(AP1645-AP1644)</f>
        <v>828.99999999999977</v>
      </c>
    </row>
    <row r="1645" spans="1:44" x14ac:dyDescent="0.25">
      <c r="A1645" s="19" t="s">
        <v>1</v>
      </c>
      <c r="B1645" t="s">
        <v>0</v>
      </c>
      <c r="C1645">
        <v>140</v>
      </c>
      <c r="D1645" s="36">
        <f>MATCH(C1645,TrainRun!$AG$149:$AG$295,1)</f>
        <v>13</v>
      </c>
      <c r="E1645" s="36">
        <f>INT(INDEX(TrainRun!$AD$149:$AD$295,'By Second'!D1645))</f>
        <v>138</v>
      </c>
      <c r="F1645" s="36">
        <f>IF(E1645=0,0,INDEX(TrainRun!$AE$149:$AE$295,'By Second'!D1645))</f>
        <v>33.564893877221031</v>
      </c>
      <c r="G1645" s="36">
        <f>INDEX(TrainRun!$AF$149:$AF$295,'By Second'!D1645)</f>
        <v>2761.7916947192148</v>
      </c>
      <c r="H1645">
        <f t="shared" si="561"/>
        <v>14</v>
      </c>
      <c r="I1645" s="36">
        <f>INT(INDEX(TrainRun!$AD$149:$AD$295,'By Second'!H1645))</f>
        <v>162</v>
      </c>
      <c r="J1645" s="36">
        <f>INDEX(TrainRun!$AE$149:$AE$295,'By Second'!H1645)</f>
        <v>36.291265585582799</v>
      </c>
      <c r="K1645">
        <f t="shared" si="562"/>
        <v>24</v>
      </c>
      <c r="L1645">
        <f t="shared" si="563"/>
        <v>2.7263717083617678</v>
      </c>
      <c r="M1645">
        <f t="shared" si="564"/>
        <v>0.11359882118174032</v>
      </c>
      <c r="N1645" s="32">
        <f t="shared" si="565"/>
        <v>33.79209151958451</v>
      </c>
      <c r="O1645" s="29">
        <f t="shared" si="566"/>
        <v>2829.2705842179876</v>
      </c>
      <c r="P1645" s="37">
        <f>MATCH(O1645,LORDetail!$B$932:$B$1859,1)</f>
        <v>30</v>
      </c>
      <c r="Q1645" s="37">
        <f>INDEX(LORDetail!$B$932:$B$1859,P1645)</f>
        <v>2761</v>
      </c>
      <c r="R1645" s="37">
        <f>INDEX(LORDetail!$D$932:$D$1859,P1645)</f>
        <v>51.447198220377302</v>
      </c>
      <c r="S1645" s="37">
        <f>INDEX(LORDetail!$E$932:$E$1859,P1645)</f>
        <v>-2.5458787053744798</v>
      </c>
      <c r="T1645" s="37">
        <f>INDEX(LORDetail!$G$932:$G$1859,P1645)</f>
        <v>116.5761</v>
      </c>
      <c r="U1645">
        <f t="shared" si="567"/>
        <v>31</v>
      </c>
      <c r="V1645" s="37">
        <f>INDEX(LORDetail!$B$932:$B$1859,U1645)</f>
        <v>3005</v>
      </c>
      <c r="W1645" s="37">
        <f>INDEX(LORDetail!$D$932:$D$1859,U1645)</f>
        <v>51.446248934172502</v>
      </c>
      <c r="X1645" s="37">
        <f>INDEX(LORDetail!$E$932:$E$1859,U1645)</f>
        <v>-2.5426970102094901</v>
      </c>
      <c r="Y1645" s="37">
        <f>INDEX(LORDetail!$G$932:$G$1859,U1645)</f>
        <v>116.4271</v>
      </c>
      <c r="Z1645">
        <f t="shared" si="568"/>
        <v>244</v>
      </c>
      <c r="AA1645" s="29">
        <f t="shared" si="569"/>
        <v>68.270584217987562</v>
      </c>
      <c r="AB1645">
        <f t="shared" si="570"/>
        <v>0.27979747630322771</v>
      </c>
      <c r="AC1645" s="32">
        <f t="shared" si="571"/>
        <v>51.446932612492908</v>
      </c>
      <c r="AD1645" s="32">
        <f t="shared" si="572"/>
        <v>-2.5449884750969494</v>
      </c>
      <c r="AE1645" s="34">
        <f t="shared" si="573"/>
        <v>116.53441017603082</v>
      </c>
      <c r="AF1645" s="36" t="str">
        <f t="shared" si="559"/>
        <v>RDNGSTN</v>
      </c>
      <c r="AG1645" s="36" t="str">
        <f t="shared" si="560"/>
        <v>PADTON</v>
      </c>
      <c r="AH1645" s="36">
        <f t="shared" si="557"/>
        <v>140</v>
      </c>
      <c r="AI1645" s="42">
        <f t="shared" si="558"/>
        <v>2829.2</v>
      </c>
      <c r="AJ1645" s="43">
        <f t="shared" si="553"/>
        <v>33.79209151958451</v>
      </c>
      <c r="AK1645" s="43">
        <f t="shared" si="554"/>
        <v>0.11359882118174032</v>
      </c>
      <c r="AL1645" s="36">
        <f t="shared" si="555"/>
        <v>51.446932612492908</v>
      </c>
      <c r="AM1645" s="36">
        <v>1</v>
      </c>
      <c r="AN1645" s="36">
        <f t="shared" si="556"/>
        <v>-2.5449884750969494</v>
      </c>
      <c r="AO1645" s="36">
        <v>4</v>
      </c>
      <c r="AP1645" s="42">
        <f>INT(AI1645/1000)*1000</f>
        <v>2000</v>
      </c>
      <c r="AQ1645" s="42">
        <f>MOD(AI1645,1000)</f>
        <v>829.19999999999982</v>
      </c>
      <c r="AR1645" s="42">
        <f>MOD(AI1646,1000)-0.2+(AP1646-AP1645)</f>
        <v>862.99999999999977</v>
      </c>
    </row>
    <row r="1646" spans="1:44" x14ac:dyDescent="0.25">
      <c r="A1646" s="19" t="s">
        <v>1</v>
      </c>
      <c r="B1646" t="s">
        <v>0</v>
      </c>
      <c r="C1646">
        <v>141</v>
      </c>
      <c r="D1646" s="36">
        <f>MATCH(C1646,TrainRun!$AG$149:$AG$295,1)</f>
        <v>13</v>
      </c>
      <c r="E1646" s="36">
        <f>INT(INDEX(TrainRun!$AD$149:$AD$295,'By Second'!D1646))</f>
        <v>138</v>
      </c>
      <c r="F1646" s="36">
        <f>IF(E1646=0,0,INDEX(TrainRun!$AE$149:$AE$295,'By Second'!D1646))</f>
        <v>33.564893877221031</v>
      </c>
      <c r="G1646" s="36">
        <f>INDEX(TrainRun!$AF$149:$AF$295,'By Second'!D1646)</f>
        <v>2761.7916947192148</v>
      </c>
      <c r="H1646">
        <f t="shared" si="561"/>
        <v>14</v>
      </c>
      <c r="I1646" s="36">
        <f>INT(INDEX(TrainRun!$AD$149:$AD$295,'By Second'!H1646))</f>
        <v>162</v>
      </c>
      <c r="J1646" s="36">
        <f>INDEX(TrainRun!$AE$149:$AE$295,'By Second'!H1646)</f>
        <v>36.291265585582799</v>
      </c>
      <c r="K1646">
        <f t="shared" si="562"/>
        <v>24</v>
      </c>
      <c r="L1646">
        <f t="shared" si="563"/>
        <v>2.7263717083617678</v>
      </c>
      <c r="M1646">
        <f t="shared" si="564"/>
        <v>0.11359882118174032</v>
      </c>
      <c r="N1646" s="32">
        <f t="shared" si="565"/>
        <v>33.905690340766249</v>
      </c>
      <c r="O1646" s="29">
        <f t="shared" si="566"/>
        <v>2863.1762745587539</v>
      </c>
      <c r="P1646" s="37">
        <f>MATCH(O1646,LORDetail!$B$932:$B$1859,1)</f>
        <v>30</v>
      </c>
      <c r="Q1646" s="37">
        <f>INDEX(LORDetail!$B$932:$B$1859,P1646)</f>
        <v>2761</v>
      </c>
      <c r="R1646" s="37">
        <f>INDEX(LORDetail!$D$932:$D$1859,P1646)</f>
        <v>51.447198220377302</v>
      </c>
      <c r="S1646" s="37">
        <f>INDEX(LORDetail!$E$932:$E$1859,P1646)</f>
        <v>-2.5458787053744798</v>
      </c>
      <c r="T1646" s="37">
        <f>INDEX(LORDetail!$G$932:$G$1859,P1646)</f>
        <v>116.5761</v>
      </c>
      <c r="U1646">
        <f t="shared" si="567"/>
        <v>31</v>
      </c>
      <c r="V1646" s="37">
        <f>INDEX(LORDetail!$B$932:$B$1859,U1646)</f>
        <v>3005</v>
      </c>
      <c r="W1646" s="37">
        <f>INDEX(LORDetail!$D$932:$D$1859,U1646)</f>
        <v>51.446248934172502</v>
      </c>
      <c r="X1646" s="37">
        <f>INDEX(LORDetail!$E$932:$E$1859,U1646)</f>
        <v>-2.5426970102094901</v>
      </c>
      <c r="Y1646" s="37">
        <f>INDEX(LORDetail!$G$932:$G$1859,U1646)</f>
        <v>116.4271</v>
      </c>
      <c r="Z1646">
        <f t="shared" si="568"/>
        <v>244</v>
      </c>
      <c r="AA1646" s="29">
        <f t="shared" si="569"/>
        <v>102.1762745587539</v>
      </c>
      <c r="AB1646">
        <f t="shared" si="570"/>
        <v>0.4187552236014504</v>
      </c>
      <c r="AC1646" s="32">
        <f t="shared" si="571"/>
        <v>51.446800701820351</v>
      </c>
      <c r="AD1646" s="32">
        <f t="shared" si="572"/>
        <v>-2.544546353904233</v>
      </c>
      <c r="AE1646" s="34">
        <f t="shared" si="573"/>
        <v>116.51370547168338</v>
      </c>
      <c r="AF1646" s="36" t="str">
        <f t="shared" si="559"/>
        <v>RDNGSTN</v>
      </c>
      <c r="AG1646" s="36" t="str">
        <f t="shared" si="560"/>
        <v>PADTON</v>
      </c>
      <c r="AH1646" s="36">
        <f t="shared" si="557"/>
        <v>141</v>
      </c>
      <c r="AI1646" s="42">
        <f t="shared" si="558"/>
        <v>2863.2</v>
      </c>
      <c r="AJ1646" s="43">
        <f t="shared" si="553"/>
        <v>33.905690340766249</v>
      </c>
      <c r="AK1646" s="43">
        <f t="shared" si="554"/>
        <v>0.11359882118174032</v>
      </c>
      <c r="AL1646" s="36">
        <f t="shared" si="555"/>
        <v>51.446800701820351</v>
      </c>
      <c r="AM1646" s="36">
        <v>1</v>
      </c>
      <c r="AN1646" s="36">
        <f t="shared" si="556"/>
        <v>-2.544546353904233</v>
      </c>
      <c r="AO1646" s="36">
        <v>4</v>
      </c>
      <c r="AP1646" s="42">
        <f>INT(AI1646/1000)*1000</f>
        <v>2000</v>
      </c>
      <c r="AQ1646" s="42">
        <f>MOD(AI1646,1000)</f>
        <v>863.19999999999982</v>
      </c>
      <c r="AR1646" s="42">
        <f>MOD(AI1647,1000)-0.2+(AP1647-AP1646)</f>
        <v>896.99999999999977</v>
      </c>
    </row>
    <row r="1647" spans="1:44" x14ac:dyDescent="0.25">
      <c r="A1647" s="19" t="s">
        <v>1</v>
      </c>
      <c r="B1647" t="s">
        <v>0</v>
      </c>
      <c r="C1647">
        <v>142</v>
      </c>
      <c r="D1647" s="36">
        <f>MATCH(C1647,TrainRun!$AG$149:$AG$295,1)</f>
        <v>13</v>
      </c>
      <c r="E1647" s="36">
        <f>INT(INDEX(TrainRun!$AD$149:$AD$295,'By Second'!D1647))</f>
        <v>138</v>
      </c>
      <c r="F1647" s="36">
        <f>IF(E1647=0,0,INDEX(TrainRun!$AE$149:$AE$295,'By Second'!D1647))</f>
        <v>33.564893877221031</v>
      </c>
      <c r="G1647" s="36">
        <f>INDEX(TrainRun!$AF$149:$AF$295,'By Second'!D1647)</f>
        <v>2761.7916947192148</v>
      </c>
      <c r="H1647">
        <f t="shared" si="561"/>
        <v>14</v>
      </c>
      <c r="I1647" s="36">
        <f>INT(INDEX(TrainRun!$AD$149:$AD$295,'By Second'!H1647))</f>
        <v>162</v>
      </c>
      <c r="J1647" s="36">
        <f>INDEX(TrainRun!$AE$149:$AE$295,'By Second'!H1647)</f>
        <v>36.291265585582799</v>
      </c>
      <c r="K1647">
        <f t="shared" si="562"/>
        <v>24</v>
      </c>
      <c r="L1647">
        <f t="shared" si="563"/>
        <v>2.7263717083617678</v>
      </c>
      <c r="M1647">
        <f t="shared" si="564"/>
        <v>0.11359882118174032</v>
      </c>
      <c r="N1647" s="32">
        <f t="shared" si="565"/>
        <v>34.019289161947988</v>
      </c>
      <c r="O1647" s="29">
        <f t="shared" si="566"/>
        <v>2897.195563720702</v>
      </c>
      <c r="P1647" s="37">
        <f>MATCH(O1647,LORDetail!$B$932:$B$1859,1)</f>
        <v>30</v>
      </c>
      <c r="Q1647" s="37">
        <f>INDEX(LORDetail!$B$932:$B$1859,P1647)</f>
        <v>2761</v>
      </c>
      <c r="R1647" s="37">
        <f>INDEX(LORDetail!$D$932:$D$1859,P1647)</f>
        <v>51.447198220377302</v>
      </c>
      <c r="S1647" s="37">
        <f>INDEX(LORDetail!$E$932:$E$1859,P1647)</f>
        <v>-2.5458787053744798</v>
      </c>
      <c r="T1647" s="37">
        <f>INDEX(LORDetail!$G$932:$G$1859,P1647)</f>
        <v>116.5761</v>
      </c>
      <c r="U1647">
        <f t="shared" si="567"/>
        <v>31</v>
      </c>
      <c r="V1647" s="37">
        <f>INDEX(LORDetail!$B$932:$B$1859,U1647)</f>
        <v>3005</v>
      </c>
      <c r="W1647" s="37">
        <f>INDEX(LORDetail!$D$932:$D$1859,U1647)</f>
        <v>51.446248934172502</v>
      </c>
      <c r="X1647" s="37">
        <f>INDEX(LORDetail!$E$932:$E$1859,U1647)</f>
        <v>-2.5426970102094901</v>
      </c>
      <c r="Y1647" s="37">
        <f>INDEX(LORDetail!$G$932:$G$1859,U1647)</f>
        <v>116.4271</v>
      </c>
      <c r="Z1647">
        <f t="shared" si="568"/>
        <v>244</v>
      </c>
      <c r="AA1647" s="29">
        <f t="shared" si="569"/>
        <v>136.19556372070201</v>
      </c>
      <c r="AB1647">
        <f t="shared" si="570"/>
        <v>0.55817853983894272</v>
      </c>
      <c r="AC1647" s="32">
        <f t="shared" si="571"/>
        <v>51.446668349189615</v>
      </c>
      <c r="AD1647" s="32">
        <f t="shared" si="572"/>
        <v>-2.5441027514130732</v>
      </c>
      <c r="AE1647" s="34">
        <f t="shared" si="573"/>
        <v>116.49293139756399</v>
      </c>
      <c r="AF1647" s="36" t="str">
        <f t="shared" si="559"/>
        <v>RDNGSTN</v>
      </c>
      <c r="AG1647" s="36" t="str">
        <f t="shared" si="560"/>
        <v>PADTON</v>
      </c>
      <c r="AH1647" s="36">
        <f t="shared" si="557"/>
        <v>142</v>
      </c>
      <c r="AI1647" s="42">
        <f t="shared" si="558"/>
        <v>2897.2</v>
      </c>
      <c r="AJ1647" s="43">
        <f t="shared" si="553"/>
        <v>34.019289161947988</v>
      </c>
      <c r="AK1647" s="43">
        <f t="shared" si="554"/>
        <v>0.11359882118174032</v>
      </c>
      <c r="AL1647" s="36">
        <f t="shared" si="555"/>
        <v>51.446668349189615</v>
      </c>
      <c r="AM1647" s="36">
        <v>1</v>
      </c>
      <c r="AN1647" s="36">
        <f t="shared" si="556"/>
        <v>-2.5441027514130732</v>
      </c>
      <c r="AO1647" s="36">
        <v>4</v>
      </c>
      <c r="AP1647" s="42">
        <f>INT(AI1647/1000)*1000</f>
        <v>2000</v>
      </c>
      <c r="AQ1647" s="42">
        <f>MOD(AI1647,1000)</f>
        <v>897.19999999999982</v>
      </c>
      <c r="AR1647" s="42">
        <f>MOD(AI1648,1000)-0.2+(AP1648-AP1647)</f>
        <v>931.2</v>
      </c>
    </row>
    <row r="1648" spans="1:44" x14ac:dyDescent="0.25">
      <c r="A1648" s="19" t="s">
        <v>1</v>
      </c>
      <c r="B1648" t="s">
        <v>0</v>
      </c>
      <c r="C1648">
        <v>143</v>
      </c>
      <c r="D1648" s="36">
        <f>MATCH(C1648,TrainRun!$AG$149:$AG$295,1)</f>
        <v>13</v>
      </c>
      <c r="E1648" s="36">
        <f>INT(INDEX(TrainRun!$AD$149:$AD$295,'By Second'!D1648))</f>
        <v>138</v>
      </c>
      <c r="F1648" s="36">
        <f>IF(E1648=0,0,INDEX(TrainRun!$AE$149:$AE$295,'By Second'!D1648))</f>
        <v>33.564893877221031</v>
      </c>
      <c r="G1648" s="36">
        <f>INDEX(TrainRun!$AF$149:$AF$295,'By Second'!D1648)</f>
        <v>2761.7916947192148</v>
      </c>
      <c r="H1648">
        <f t="shared" si="561"/>
        <v>14</v>
      </c>
      <c r="I1648" s="36">
        <f>INT(INDEX(TrainRun!$AD$149:$AD$295,'By Second'!H1648))</f>
        <v>162</v>
      </c>
      <c r="J1648" s="36">
        <f>INDEX(TrainRun!$AE$149:$AE$295,'By Second'!H1648)</f>
        <v>36.291265585582799</v>
      </c>
      <c r="K1648">
        <f t="shared" si="562"/>
        <v>24</v>
      </c>
      <c r="L1648">
        <f t="shared" si="563"/>
        <v>2.7263717083617678</v>
      </c>
      <c r="M1648">
        <f t="shared" si="564"/>
        <v>0.11359882118174032</v>
      </c>
      <c r="N1648" s="32">
        <f t="shared" si="565"/>
        <v>34.132887983129727</v>
      </c>
      <c r="O1648" s="29">
        <f t="shared" si="566"/>
        <v>2931.3284517038319</v>
      </c>
      <c r="P1648" s="37">
        <f>MATCH(O1648,LORDetail!$B$932:$B$1859,1)</f>
        <v>30</v>
      </c>
      <c r="Q1648" s="37">
        <f>INDEX(LORDetail!$B$932:$B$1859,P1648)</f>
        <v>2761</v>
      </c>
      <c r="R1648" s="37">
        <f>INDEX(LORDetail!$D$932:$D$1859,P1648)</f>
        <v>51.447198220377302</v>
      </c>
      <c r="S1648" s="37">
        <f>INDEX(LORDetail!$E$932:$E$1859,P1648)</f>
        <v>-2.5458787053744798</v>
      </c>
      <c r="T1648" s="37">
        <f>INDEX(LORDetail!$G$932:$G$1859,P1648)</f>
        <v>116.5761</v>
      </c>
      <c r="U1648">
        <f t="shared" si="567"/>
        <v>31</v>
      </c>
      <c r="V1648" s="37">
        <f>INDEX(LORDetail!$B$932:$B$1859,U1648)</f>
        <v>3005</v>
      </c>
      <c r="W1648" s="37">
        <f>INDEX(LORDetail!$D$932:$D$1859,U1648)</f>
        <v>51.446248934172502</v>
      </c>
      <c r="X1648" s="37">
        <f>INDEX(LORDetail!$E$932:$E$1859,U1648)</f>
        <v>-2.5426970102094901</v>
      </c>
      <c r="Y1648" s="37">
        <f>INDEX(LORDetail!$G$932:$G$1859,U1648)</f>
        <v>116.4271</v>
      </c>
      <c r="Z1648">
        <f t="shared" si="568"/>
        <v>244</v>
      </c>
      <c r="AA1648" s="29">
        <f t="shared" si="569"/>
        <v>170.32845170383189</v>
      </c>
      <c r="AB1648">
        <f t="shared" si="570"/>
        <v>0.69806742501570451</v>
      </c>
      <c r="AC1648" s="32">
        <f t="shared" si="571"/>
        <v>51.446535554600715</v>
      </c>
      <c r="AD1648" s="32">
        <f t="shared" si="572"/>
        <v>-2.5436576676234703</v>
      </c>
      <c r="AE1648" s="34">
        <f t="shared" si="573"/>
        <v>116.47208795367266</v>
      </c>
      <c r="AF1648" s="36" t="str">
        <f t="shared" si="559"/>
        <v>RDNGSTN</v>
      </c>
      <c r="AG1648" s="36" t="str">
        <f t="shared" si="560"/>
        <v>PADTON</v>
      </c>
      <c r="AH1648" s="36">
        <f t="shared" si="557"/>
        <v>143</v>
      </c>
      <c r="AI1648" s="42">
        <f t="shared" si="558"/>
        <v>2931.4</v>
      </c>
      <c r="AJ1648" s="43">
        <f t="shared" si="553"/>
        <v>34.132887983129727</v>
      </c>
      <c r="AK1648" s="43">
        <f t="shared" si="554"/>
        <v>0.11359882118174032</v>
      </c>
      <c r="AL1648" s="36">
        <f t="shared" si="555"/>
        <v>51.446535554600715</v>
      </c>
      <c r="AM1648" s="36">
        <v>1</v>
      </c>
      <c r="AN1648" s="36">
        <f t="shared" si="556"/>
        <v>-2.5436576676234703</v>
      </c>
      <c r="AO1648" s="36">
        <v>4</v>
      </c>
      <c r="AP1648" s="42">
        <f>INT(AI1648/1000)*1000</f>
        <v>2000</v>
      </c>
      <c r="AQ1648" s="42">
        <f>MOD(AI1648,1000)</f>
        <v>931.40000000000009</v>
      </c>
      <c r="AR1648" s="42">
        <f>MOD(AI1649,1000)-0.2+(AP1649-AP1648)</f>
        <v>965.39999999999986</v>
      </c>
    </row>
    <row r="1649" spans="1:44" x14ac:dyDescent="0.25">
      <c r="A1649" s="19" t="s">
        <v>1</v>
      </c>
      <c r="B1649" t="s">
        <v>0</v>
      </c>
      <c r="C1649">
        <v>144</v>
      </c>
      <c r="D1649" s="36">
        <f>MATCH(C1649,TrainRun!$AG$149:$AG$295,1)</f>
        <v>13</v>
      </c>
      <c r="E1649" s="36">
        <f>INT(INDEX(TrainRun!$AD$149:$AD$295,'By Second'!D1649))</f>
        <v>138</v>
      </c>
      <c r="F1649" s="36">
        <f>IF(E1649=0,0,INDEX(TrainRun!$AE$149:$AE$295,'By Second'!D1649))</f>
        <v>33.564893877221031</v>
      </c>
      <c r="G1649" s="36">
        <f>INDEX(TrainRun!$AF$149:$AF$295,'By Second'!D1649)</f>
        <v>2761.7916947192148</v>
      </c>
      <c r="H1649">
        <f t="shared" si="561"/>
        <v>14</v>
      </c>
      <c r="I1649" s="36">
        <f>INT(INDEX(TrainRun!$AD$149:$AD$295,'By Second'!H1649))</f>
        <v>162</v>
      </c>
      <c r="J1649" s="36">
        <f>INDEX(TrainRun!$AE$149:$AE$295,'By Second'!H1649)</f>
        <v>36.291265585582799</v>
      </c>
      <c r="K1649">
        <f t="shared" si="562"/>
        <v>24</v>
      </c>
      <c r="L1649">
        <f t="shared" si="563"/>
        <v>2.7263717083617678</v>
      </c>
      <c r="M1649">
        <f t="shared" si="564"/>
        <v>0.11359882118174032</v>
      </c>
      <c r="N1649" s="32">
        <f t="shared" si="565"/>
        <v>34.246486804311466</v>
      </c>
      <c r="O1649" s="29">
        <f t="shared" si="566"/>
        <v>2965.5749385081435</v>
      </c>
      <c r="P1649" s="37">
        <f>MATCH(O1649,LORDetail!$B$932:$B$1859,1)</f>
        <v>30</v>
      </c>
      <c r="Q1649" s="37">
        <f>INDEX(LORDetail!$B$932:$B$1859,P1649)</f>
        <v>2761</v>
      </c>
      <c r="R1649" s="37">
        <f>INDEX(LORDetail!$D$932:$D$1859,P1649)</f>
        <v>51.447198220377302</v>
      </c>
      <c r="S1649" s="37">
        <f>INDEX(LORDetail!$E$932:$E$1859,P1649)</f>
        <v>-2.5458787053744798</v>
      </c>
      <c r="T1649" s="37">
        <f>INDEX(LORDetail!$G$932:$G$1859,P1649)</f>
        <v>116.5761</v>
      </c>
      <c r="U1649">
        <f t="shared" si="567"/>
        <v>31</v>
      </c>
      <c r="V1649" s="37">
        <f>INDEX(LORDetail!$B$932:$B$1859,U1649)</f>
        <v>3005</v>
      </c>
      <c r="W1649" s="37">
        <f>INDEX(LORDetail!$D$932:$D$1859,U1649)</f>
        <v>51.446248934172502</v>
      </c>
      <c r="X1649" s="37">
        <f>INDEX(LORDetail!$E$932:$E$1859,U1649)</f>
        <v>-2.5426970102094901</v>
      </c>
      <c r="Y1649" s="37">
        <f>INDEX(LORDetail!$G$932:$G$1859,U1649)</f>
        <v>116.4271</v>
      </c>
      <c r="Z1649">
        <f t="shared" si="568"/>
        <v>244</v>
      </c>
      <c r="AA1649" s="29">
        <f t="shared" si="569"/>
        <v>204.57493850814353</v>
      </c>
      <c r="AB1649">
        <f t="shared" si="570"/>
        <v>0.83842187913173583</v>
      </c>
      <c r="AC1649" s="32">
        <f t="shared" si="571"/>
        <v>51.446402318053643</v>
      </c>
      <c r="AD1649" s="32">
        <f t="shared" si="572"/>
        <v>-2.5432111025354249</v>
      </c>
      <c r="AE1649" s="34">
        <f t="shared" si="573"/>
        <v>116.45117514000937</v>
      </c>
      <c r="AF1649" s="36" t="str">
        <f t="shared" si="559"/>
        <v>RDNGSTN</v>
      </c>
      <c r="AG1649" s="36" t="str">
        <f t="shared" si="560"/>
        <v>PADTON</v>
      </c>
      <c r="AH1649" s="36">
        <f t="shared" si="557"/>
        <v>144</v>
      </c>
      <c r="AI1649" s="42">
        <f t="shared" si="558"/>
        <v>2965.6</v>
      </c>
      <c r="AJ1649" s="43">
        <f t="shared" si="553"/>
        <v>34.246486804311466</v>
      </c>
      <c r="AK1649" s="43">
        <f t="shared" si="554"/>
        <v>0.11359882118174032</v>
      </c>
      <c r="AL1649" s="36">
        <f t="shared" si="555"/>
        <v>51.446402318053643</v>
      </c>
      <c r="AM1649" s="36">
        <v>1</v>
      </c>
      <c r="AN1649" s="36">
        <f t="shared" si="556"/>
        <v>-2.5432111025354249</v>
      </c>
      <c r="AO1649" s="36">
        <v>4</v>
      </c>
      <c r="AP1649" s="42">
        <f>INT(AI1649/1000)*1000</f>
        <v>2000</v>
      </c>
      <c r="AQ1649" s="42">
        <f>MOD(AI1649,1000)</f>
        <v>965.59999999999991</v>
      </c>
      <c r="AR1649" s="42">
        <f>MOD(AI1650,1000)-0.2+(AP1650-AP1649)</f>
        <v>999.8</v>
      </c>
    </row>
    <row r="1650" spans="1:44" x14ac:dyDescent="0.25">
      <c r="A1650" s="19" t="s">
        <v>1</v>
      </c>
      <c r="B1650" t="s">
        <v>0</v>
      </c>
      <c r="C1650">
        <v>145</v>
      </c>
      <c r="D1650" s="36">
        <f>MATCH(C1650,TrainRun!$AG$149:$AG$295,1)</f>
        <v>13</v>
      </c>
      <c r="E1650" s="36">
        <f>INT(INDEX(TrainRun!$AD$149:$AD$295,'By Second'!D1650))</f>
        <v>138</v>
      </c>
      <c r="F1650" s="36">
        <f>IF(E1650=0,0,INDEX(TrainRun!$AE$149:$AE$295,'By Second'!D1650))</f>
        <v>33.564893877221031</v>
      </c>
      <c r="G1650" s="36">
        <f>INDEX(TrainRun!$AF$149:$AF$295,'By Second'!D1650)</f>
        <v>2761.7916947192148</v>
      </c>
      <c r="H1650">
        <f t="shared" si="561"/>
        <v>14</v>
      </c>
      <c r="I1650" s="36">
        <f>INT(INDEX(TrainRun!$AD$149:$AD$295,'By Second'!H1650))</f>
        <v>162</v>
      </c>
      <c r="J1650" s="36">
        <f>INDEX(TrainRun!$AE$149:$AE$295,'By Second'!H1650)</f>
        <v>36.291265585582799</v>
      </c>
      <c r="K1650">
        <f t="shared" si="562"/>
        <v>24</v>
      </c>
      <c r="L1650">
        <f t="shared" si="563"/>
        <v>2.7263717083617678</v>
      </c>
      <c r="M1650">
        <f t="shared" si="564"/>
        <v>0.11359882118174032</v>
      </c>
      <c r="N1650" s="32">
        <f t="shared" si="565"/>
        <v>34.360085625493205</v>
      </c>
      <c r="O1650" s="29">
        <f t="shared" si="566"/>
        <v>2999.9350241336369</v>
      </c>
      <c r="P1650" s="37">
        <f>MATCH(O1650,LORDetail!$B$932:$B$1859,1)</f>
        <v>30</v>
      </c>
      <c r="Q1650" s="37">
        <f>INDEX(LORDetail!$B$932:$B$1859,P1650)</f>
        <v>2761</v>
      </c>
      <c r="R1650" s="37">
        <f>INDEX(LORDetail!$D$932:$D$1859,P1650)</f>
        <v>51.447198220377302</v>
      </c>
      <c r="S1650" s="37">
        <f>INDEX(LORDetail!$E$932:$E$1859,P1650)</f>
        <v>-2.5458787053744798</v>
      </c>
      <c r="T1650" s="37">
        <f>INDEX(LORDetail!$G$932:$G$1859,P1650)</f>
        <v>116.5761</v>
      </c>
      <c r="U1650">
        <f t="shared" si="567"/>
        <v>31</v>
      </c>
      <c r="V1650" s="37">
        <f>INDEX(LORDetail!$B$932:$B$1859,U1650)</f>
        <v>3005</v>
      </c>
      <c r="W1650" s="37">
        <f>INDEX(LORDetail!$D$932:$D$1859,U1650)</f>
        <v>51.446248934172502</v>
      </c>
      <c r="X1650" s="37">
        <f>INDEX(LORDetail!$E$932:$E$1859,U1650)</f>
        <v>-2.5426970102094901</v>
      </c>
      <c r="Y1650" s="37">
        <f>INDEX(LORDetail!$G$932:$G$1859,U1650)</f>
        <v>116.4271</v>
      </c>
      <c r="Z1650">
        <f t="shared" si="568"/>
        <v>244</v>
      </c>
      <c r="AA1650" s="29">
        <f t="shared" si="569"/>
        <v>238.93502413363694</v>
      </c>
      <c r="AB1650">
        <f t="shared" si="570"/>
        <v>0.97924190218703666</v>
      </c>
      <c r="AC1650" s="32">
        <f t="shared" si="571"/>
        <v>51.446268639548393</v>
      </c>
      <c r="AD1650" s="32">
        <f t="shared" si="572"/>
        <v>-2.5427630561489361</v>
      </c>
      <c r="AE1650" s="34">
        <f t="shared" si="573"/>
        <v>116.43019295657413</v>
      </c>
      <c r="AF1650" s="36" t="str">
        <f t="shared" si="559"/>
        <v>RDNGSTN</v>
      </c>
      <c r="AG1650" s="36" t="str">
        <f t="shared" si="560"/>
        <v>PADTON</v>
      </c>
      <c r="AH1650" s="36">
        <f t="shared" si="557"/>
        <v>145</v>
      </c>
      <c r="AI1650" s="42">
        <f t="shared" si="558"/>
        <v>3000</v>
      </c>
      <c r="AJ1650" s="43">
        <f t="shared" si="553"/>
        <v>34.360085625493205</v>
      </c>
      <c r="AK1650" s="43">
        <f t="shared" si="554"/>
        <v>0.11359882118174032</v>
      </c>
      <c r="AL1650" s="36">
        <f t="shared" si="555"/>
        <v>51.446268639548393</v>
      </c>
      <c r="AM1650" s="36">
        <v>1</v>
      </c>
      <c r="AN1650" s="36">
        <f t="shared" si="556"/>
        <v>-2.5427630561489361</v>
      </c>
      <c r="AO1650" s="36">
        <v>4</v>
      </c>
      <c r="AP1650" s="42">
        <f>INT(AI1650/1000)*1000</f>
        <v>3000</v>
      </c>
      <c r="AQ1650" s="42">
        <f>MOD(AI1650,1000)</f>
        <v>0</v>
      </c>
      <c r="AR1650" s="42">
        <f>MOD(AI1651,1000)-0.2+(AP1651-AP1650)</f>
        <v>34.200000000000088</v>
      </c>
    </row>
    <row r="1651" spans="1:44" x14ac:dyDescent="0.25">
      <c r="A1651" s="19" t="s">
        <v>1</v>
      </c>
      <c r="B1651" t="s">
        <v>0</v>
      </c>
      <c r="C1651">
        <v>146</v>
      </c>
      <c r="D1651" s="36">
        <f>MATCH(C1651,TrainRun!$AG$149:$AG$295,1)</f>
        <v>13</v>
      </c>
      <c r="E1651" s="36">
        <f>INT(INDEX(TrainRun!$AD$149:$AD$295,'By Second'!D1651))</f>
        <v>138</v>
      </c>
      <c r="F1651" s="36">
        <f>IF(E1651=0,0,INDEX(TrainRun!$AE$149:$AE$295,'By Second'!D1651))</f>
        <v>33.564893877221031</v>
      </c>
      <c r="G1651" s="36">
        <f>INDEX(TrainRun!$AF$149:$AF$295,'By Second'!D1651)</f>
        <v>2761.7916947192148</v>
      </c>
      <c r="H1651">
        <f t="shared" si="561"/>
        <v>14</v>
      </c>
      <c r="I1651" s="36">
        <f>INT(INDEX(TrainRun!$AD$149:$AD$295,'By Second'!H1651))</f>
        <v>162</v>
      </c>
      <c r="J1651" s="36">
        <f>INDEX(TrainRun!$AE$149:$AE$295,'By Second'!H1651)</f>
        <v>36.291265585582799</v>
      </c>
      <c r="K1651">
        <f t="shared" si="562"/>
        <v>24</v>
      </c>
      <c r="L1651">
        <f t="shared" si="563"/>
        <v>2.7263717083617678</v>
      </c>
      <c r="M1651">
        <f t="shared" si="564"/>
        <v>0.11359882118174032</v>
      </c>
      <c r="N1651" s="32">
        <f t="shared" si="565"/>
        <v>34.473684446674945</v>
      </c>
      <c r="O1651" s="29">
        <f t="shared" si="566"/>
        <v>3034.4087085803117</v>
      </c>
      <c r="P1651" s="37">
        <f>MATCH(O1651,LORDetail!$B$932:$B$1859,1)</f>
        <v>31</v>
      </c>
      <c r="Q1651" s="37">
        <f>INDEX(LORDetail!$B$932:$B$1859,P1651)</f>
        <v>3005</v>
      </c>
      <c r="R1651" s="37">
        <f>INDEX(LORDetail!$D$932:$D$1859,P1651)</f>
        <v>51.446248934172502</v>
      </c>
      <c r="S1651" s="37">
        <f>INDEX(LORDetail!$E$932:$E$1859,P1651)</f>
        <v>-2.5426970102094901</v>
      </c>
      <c r="T1651" s="37">
        <f>INDEX(LORDetail!$G$932:$G$1859,P1651)</f>
        <v>116.4271</v>
      </c>
      <c r="U1651">
        <f t="shared" si="567"/>
        <v>32</v>
      </c>
      <c r="V1651" s="37">
        <f>INDEX(LORDetail!$B$932:$B$1859,U1651)</f>
        <v>3166</v>
      </c>
      <c r="W1651" s="37">
        <f>INDEX(LORDetail!$D$932:$D$1859,U1651)</f>
        <v>51.445531308140602</v>
      </c>
      <c r="X1651" s="37">
        <f>INDEX(LORDetail!$E$932:$E$1859,U1651)</f>
        <v>-2.54069040717369</v>
      </c>
      <c r="Y1651" s="37">
        <f>INDEX(LORDetail!$G$932:$G$1859,U1651)</f>
        <v>116.3288</v>
      </c>
      <c r="Z1651">
        <f t="shared" si="568"/>
        <v>161</v>
      </c>
      <c r="AA1651" s="29">
        <f t="shared" si="569"/>
        <v>29.408708580311668</v>
      </c>
      <c r="AB1651">
        <f t="shared" si="570"/>
        <v>0.18266278621311596</v>
      </c>
      <c r="AC1651" s="32">
        <f t="shared" si="571"/>
        <v>51.446117850602057</v>
      </c>
      <c r="AD1651" s="32">
        <f t="shared" si="572"/>
        <v>-2.5423304785081471</v>
      </c>
      <c r="AE1651" s="34">
        <f t="shared" si="573"/>
        <v>116.40914424811525</v>
      </c>
      <c r="AF1651" s="36" t="str">
        <f t="shared" si="559"/>
        <v>RDNGSTN</v>
      </c>
      <c r="AG1651" s="36" t="str">
        <f t="shared" si="560"/>
        <v>PADTON</v>
      </c>
      <c r="AH1651" s="36">
        <f t="shared" si="557"/>
        <v>146</v>
      </c>
      <c r="AI1651" s="42">
        <f t="shared" si="558"/>
        <v>3034.4</v>
      </c>
      <c r="AJ1651" s="43">
        <f t="shared" si="553"/>
        <v>34.473684446674945</v>
      </c>
      <c r="AK1651" s="43">
        <f t="shared" si="554"/>
        <v>0.11359882118174032</v>
      </c>
      <c r="AL1651" s="36">
        <f t="shared" si="555"/>
        <v>51.446117850602057</v>
      </c>
      <c r="AM1651" s="36">
        <v>1</v>
      </c>
      <c r="AN1651" s="36">
        <f t="shared" si="556"/>
        <v>-2.5423304785081471</v>
      </c>
      <c r="AO1651" s="36">
        <v>4</v>
      </c>
      <c r="AP1651" s="42">
        <f>INT(AI1651/1000)*1000</f>
        <v>3000</v>
      </c>
      <c r="AQ1651" s="42">
        <f>MOD(AI1651,1000)</f>
        <v>34.400000000000091</v>
      </c>
      <c r="AR1651" s="42">
        <f>MOD(AI1652,1000)-0.2+(AP1652-AP1651)</f>
        <v>68.8</v>
      </c>
    </row>
    <row r="1652" spans="1:44" x14ac:dyDescent="0.25">
      <c r="A1652" s="19" t="s">
        <v>1</v>
      </c>
      <c r="B1652" t="s">
        <v>0</v>
      </c>
      <c r="C1652">
        <v>147</v>
      </c>
      <c r="D1652" s="36">
        <f>MATCH(C1652,TrainRun!$AG$149:$AG$295,1)</f>
        <v>13</v>
      </c>
      <c r="E1652" s="36">
        <f>INT(INDEX(TrainRun!$AD$149:$AD$295,'By Second'!D1652))</f>
        <v>138</v>
      </c>
      <c r="F1652" s="36">
        <f>IF(E1652=0,0,INDEX(TrainRun!$AE$149:$AE$295,'By Second'!D1652))</f>
        <v>33.564893877221031</v>
      </c>
      <c r="G1652" s="36">
        <f>INDEX(TrainRun!$AF$149:$AF$295,'By Second'!D1652)</f>
        <v>2761.7916947192148</v>
      </c>
      <c r="H1652">
        <f t="shared" si="561"/>
        <v>14</v>
      </c>
      <c r="I1652" s="36">
        <f>INT(INDEX(TrainRun!$AD$149:$AD$295,'By Second'!H1652))</f>
        <v>162</v>
      </c>
      <c r="J1652" s="36">
        <f>INDEX(TrainRun!$AE$149:$AE$295,'By Second'!H1652)</f>
        <v>36.291265585582799</v>
      </c>
      <c r="K1652">
        <f t="shared" si="562"/>
        <v>24</v>
      </c>
      <c r="L1652">
        <f t="shared" si="563"/>
        <v>2.7263717083617678</v>
      </c>
      <c r="M1652">
        <f t="shared" si="564"/>
        <v>0.11359882118174032</v>
      </c>
      <c r="N1652" s="32">
        <f t="shared" si="565"/>
        <v>34.587283267856684</v>
      </c>
      <c r="O1652" s="29">
        <f t="shared" si="566"/>
        <v>3068.9959918481682</v>
      </c>
      <c r="P1652" s="37">
        <f>MATCH(O1652,LORDetail!$B$932:$B$1859,1)</f>
        <v>31</v>
      </c>
      <c r="Q1652" s="37">
        <f>INDEX(LORDetail!$B$932:$B$1859,P1652)</f>
        <v>3005</v>
      </c>
      <c r="R1652" s="37">
        <f>INDEX(LORDetail!$D$932:$D$1859,P1652)</f>
        <v>51.446248934172502</v>
      </c>
      <c r="S1652" s="37">
        <f>INDEX(LORDetail!$E$932:$E$1859,P1652)</f>
        <v>-2.5426970102094901</v>
      </c>
      <c r="T1652" s="37">
        <f>INDEX(LORDetail!$G$932:$G$1859,P1652)</f>
        <v>116.4271</v>
      </c>
      <c r="U1652">
        <f t="shared" si="567"/>
        <v>32</v>
      </c>
      <c r="V1652" s="37">
        <f>INDEX(LORDetail!$B$932:$B$1859,U1652)</f>
        <v>3166</v>
      </c>
      <c r="W1652" s="37">
        <f>INDEX(LORDetail!$D$932:$D$1859,U1652)</f>
        <v>51.445531308140602</v>
      </c>
      <c r="X1652" s="37">
        <f>INDEX(LORDetail!$E$932:$E$1859,U1652)</f>
        <v>-2.54069040717369</v>
      </c>
      <c r="Y1652" s="37">
        <f>INDEX(LORDetail!$G$932:$G$1859,U1652)</f>
        <v>116.3288</v>
      </c>
      <c r="Z1652">
        <f t="shared" si="568"/>
        <v>161</v>
      </c>
      <c r="AA1652" s="29">
        <f t="shared" si="569"/>
        <v>63.99599184816816</v>
      </c>
      <c r="AB1652">
        <f t="shared" si="570"/>
        <v>0.39749063259731776</v>
      </c>
      <c r="AC1652" s="32">
        <f t="shared" si="571"/>
        <v>51.445963684547117</v>
      </c>
      <c r="AD1652" s="32">
        <f t="shared" si="572"/>
        <v>-2.5418994042994183</v>
      </c>
      <c r="AE1652" s="34">
        <f t="shared" si="573"/>
        <v>116.38802667081568</v>
      </c>
      <c r="AF1652" s="36" t="str">
        <f t="shared" si="559"/>
        <v>RDNGSTN</v>
      </c>
      <c r="AG1652" s="36" t="str">
        <f t="shared" si="560"/>
        <v>PADTON</v>
      </c>
      <c r="AH1652" s="36">
        <f t="shared" si="557"/>
        <v>147</v>
      </c>
      <c r="AI1652" s="42">
        <f t="shared" si="558"/>
        <v>3069</v>
      </c>
      <c r="AJ1652" s="43">
        <f t="shared" si="553"/>
        <v>34.587283267856684</v>
      </c>
      <c r="AK1652" s="43">
        <f t="shared" si="554"/>
        <v>0.11359882118174032</v>
      </c>
      <c r="AL1652" s="36">
        <f t="shared" si="555"/>
        <v>51.445963684547117</v>
      </c>
      <c r="AM1652" s="36">
        <v>1</v>
      </c>
      <c r="AN1652" s="36">
        <f t="shared" si="556"/>
        <v>-2.5418994042994183</v>
      </c>
      <c r="AO1652" s="36">
        <v>4</v>
      </c>
      <c r="AP1652" s="42">
        <f>INT(AI1652/1000)*1000</f>
        <v>3000</v>
      </c>
      <c r="AQ1652" s="42">
        <f>MOD(AI1652,1000)</f>
        <v>69</v>
      </c>
      <c r="AR1652" s="42">
        <f>MOD(AI1653,1000)-0.2+(AP1653-AP1652)</f>
        <v>103.39999999999991</v>
      </c>
    </row>
    <row r="1653" spans="1:44" x14ac:dyDescent="0.25">
      <c r="A1653" s="19" t="s">
        <v>1</v>
      </c>
      <c r="B1653" t="s">
        <v>0</v>
      </c>
      <c r="C1653">
        <v>148</v>
      </c>
      <c r="D1653" s="36">
        <f>MATCH(C1653,TrainRun!$AG$149:$AG$295,1)</f>
        <v>13</v>
      </c>
      <c r="E1653" s="36">
        <f>INT(INDEX(TrainRun!$AD$149:$AD$295,'By Second'!D1653))</f>
        <v>138</v>
      </c>
      <c r="F1653" s="36">
        <f>IF(E1653=0,0,INDEX(TrainRun!$AE$149:$AE$295,'By Second'!D1653))</f>
        <v>33.564893877221031</v>
      </c>
      <c r="G1653" s="36">
        <f>INDEX(TrainRun!$AF$149:$AF$295,'By Second'!D1653)</f>
        <v>2761.7916947192148</v>
      </c>
      <c r="H1653">
        <f t="shared" si="561"/>
        <v>14</v>
      </c>
      <c r="I1653" s="36">
        <f>INT(INDEX(TrainRun!$AD$149:$AD$295,'By Second'!H1653))</f>
        <v>162</v>
      </c>
      <c r="J1653" s="36">
        <f>INDEX(TrainRun!$AE$149:$AE$295,'By Second'!H1653)</f>
        <v>36.291265585582799</v>
      </c>
      <c r="K1653">
        <f t="shared" si="562"/>
        <v>24</v>
      </c>
      <c r="L1653">
        <f t="shared" si="563"/>
        <v>2.7263717083617678</v>
      </c>
      <c r="M1653">
        <f t="shared" si="564"/>
        <v>0.11359882118174032</v>
      </c>
      <c r="N1653" s="32">
        <f t="shared" si="565"/>
        <v>34.700882089038423</v>
      </c>
      <c r="O1653" s="29">
        <f t="shared" si="566"/>
        <v>3103.6968739372064</v>
      </c>
      <c r="P1653" s="37">
        <f>MATCH(O1653,LORDetail!$B$932:$B$1859,1)</f>
        <v>31</v>
      </c>
      <c r="Q1653" s="37">
        <f>INDEX(LORDetail!$B$932:$B$1859,P1653)</f>
        <v>3005</v>
      </c>
      <c r="R1653" s="37">
        <f>INDEX(LORDetail!$D$932:$D$1859,P1653)</f>
        <v>51.446248934172502</v>
      </c>
      <c r="S1653" s="37">
        <f>INDEX(LORDetail!$E$932:$E$1859,P1653)</f>
        <v>-2.5426970102094901</v>
      </c>
      <c r="T1653" s="37">
        <f>INDEX(LORDetail!$G$932:$G$1859,P1653)</f>
        <v>116.4271</v>
      </c>
      <c r="U1653">
        <f t="shared" si="567"/>
        <v>32</v>
      </c>
      <c r="V1653" s="37">
        <f>INDEX(LORDetail!$B$932:$B$1859,U1653)</f>
        <v>3166</v>
      </c>
      <c r="W1653" s="37">
        <f>INDEX(LORDetail!$D$932:$D$1859,U1653)</f>
        <v>51.445531308140602</v>
      </c>
      <c r="X1653" s="37">
        <f>INDEX(LORDetail!$E$932:$E$1859,U1653)</f>
        <v>-2.54069040717369</v>
      </c>
      <c r="Y1653" s="37">
        <f>INDEX(LORDetail!$G$932:$G$1859,U1653)</f>
        <v>116.3288</v>
      </c>
      <c r="Z1653">
        <f t="shared" si="568"/>
        <v>161</v>
      </c>
      <c r="AA1653" s="29">
        <f t="shared" si="569"/>
        <v>98.696873937206419</v>
      </c>
      <c r="AB1653">
        <f t="shared" si="570"/>
        <v>0.61302406172177903</v>
      </c>
      <c r="AC1653" s="32">
        <f t="shared" si="571"/>
        <v>51.445809012147627</v>
      </c>
      <c r="AD1653" s="32">
        <f t="shared" si="572"/>
        <v>-2.5414669142662207</v>
      </c>
      <c r="AE1653" s="34">
        <f t="shared" si="573"/>
        <v>116.36683973473275</v>
      </c>
      <c r="AF1653" s="36" t="str">
        <f t="shared" si="559"/>
        <v>RDNGSTN</v>
      </c>
      <c r="AG1653" s="36" t="str">
        <f t="shared" si="560"/>
        <v>PADTON</v>
      </c>
      <c r="AH1653" s="36">
        <f t="shared" si="557"/>
        <v>148</v>
      </c>
      <c r="AI1653" s="42">
        <f t="shared" si="558"/>
        <v>3103.6</v>
      </c>
      <c r="AJ1653" s="43">
        <f t="shared" si="553"/>
        <v>34.700882089038423</v>
      </c>
      <c r="AK1653" s="43">
        <f t="shared" si="554"/>
        <v>0.11359882118174032</v>
      </c>
      <c r="AL1653" s="36">
        <f t="shared" si="555"/>
        <v>51.445809012147627</v>
      </c>
      <c r="AM1653" s="36">
        <v>1</v>
      </c>
      <c r="AN1653" s="36">
        <f t="shared" si="556"/>
        <v>-2.5414669142662207</v>
      </c>
      <c r="AO1653" s="36">
        <v>4</v>
      </c>
      <c r="AP1653" s="42">
        <f>INT(AI1653/1000)*1000</f>
        <v>3000</v>
      </c>
      <c r="AQ1653" s="42">
        <f>MOD(AI1653,1000)</f>
        <v>103.59999999999991</v>
      </c>
      <c r="AR1653" s="42">
        <f>MOD(AI1654,1000)-0.2+(AP1654-AP1653)</f>
        <v>138.39999999999992</v>
      </c>
    </row>
    <row r="1654" spans="1:44" x14ac:dyDescent="0.25">
      <c r="A1654" s="19" t="s">
        <v>1</v>
      </c>
      <c r="B1654" t="s">
        <v>0</v>
      </c>
      <c r="C1654">
        <v>149</v>
      </c>
      <c r="D1654" s="36">
        <f>MATCH(C1654,TrainRun!$AG$149:$AG$295,1)</f>
        <v>13</v>
      </c>
      <c r="E1654" s="36">
        <f>INT(INDEX(TrainRun!$AD$149:$AD$295,'By Second'!D1654))</f>
        <v>138</v>
      </c>
      <c r="F1654" s="36">
        <f>IF(E1654=0,0,INDEX(TrainRun!$AE$149:$AE$295,'By Second'!D1654))</f>
        <v>33.564893877221031</v>
      </c>
      <c r="G1654" s="36">
        <f>INDEX(TrainRun!$AF$149:$AF$295,'By Second'!D1654)</f>
        <v>2761.7916947192148</v>
      </c>
      <c r="H1654">
        <f t="shared" si="561"/>
        <v>14</v>
      </c>
      <c r="I1654" s="36">
        <f>INT(INDEX(TrainRun!$AD$149:$AD$295,'By Second'!H1654))</f>
        <v>162</v>
      </c>
      <c r="J1654" s="36">
        <f>INDEX(TrainRun!$AE$149:$AE$295,'By Second'!H1654)</f>
        <v>36.291265585582799</v>
      </c>
      <c r="K1654">
        <f t="shared" si="562"/>
        <v>24</v>
      </c>
      <c r="L1654">
        <f t="shared" si="563"/>
        <v>2.7263717083617678</v>
      </c>
      <c r="M1654">
        <f t="shared" si="564"/>
        <v>0.11359882118174032</v>
      </c>
      <c r="N1654" s="32">
        <f t="shared" si="565"/>
        <v>34.814480910220162</v>
      </c>
      <c r="O1654" s="29">
        <f t="shared" si="566"/>
        <v>3138.5113548474264</v>
      </c>
      <c r="P1654" s="37">
        <f>MATCH(O1654,LORDetail!$B$932:$B$1859,1)</f>
        <v>31</v>
      </c>
      <c r="Q1654" s="37">
        <f>INDEX(LORDetail!$B$932:$B$1859,P1654)</f>
        <v>3005</v>
      </c>
      <c r="R1654" s="37">
        <f>INDEX(LORDetail!$D$932:$D$1859,P1654)</f>
        <v>51.446248934172502</v>
      </c>
      <c r="S1654" s="37">
        <f>INDEX(LORDetail!$E$932:$E$1859,P1654)</f>
        <v>-2.5426970102094901</v>
      </c>
      <c r="T1654" s="37">
        <f>INDEX(LORDetail!$G$932:$G$1859,P1654)</f>
        <v>116.4271</v>
      </c>
      <c r="U1654">
        <f t="shared" si="567"/>
        <v>32</v>
      </c>
      <c r="V1654" s="37">
        <f>INDEX(LORDetail!$B$932:$B$1859,U1654)</f>
        <v>3166</v>
      </c>
      <c r="W1654" s="37">
        <f>INDEX(LORDetail!$D$932:$D$1859,U1654)</f>
        <v>51.445531308140602</v>
      </c>
      <c r="X1654" s="37">
        <f>INDEX(LORDetail!$E$932:$E$1859,U1654)</f>
        <v>-2.54069040717369</v>
      </c>
      <c r="Y1654" s="37">
        <f>INDEX(LORDetail!$G$932:$G$1859,U1654)</f>
        <v>116.3288</v>
      </c>
      <c r="Z1654">
        <f t="shared" si="568"/>
        <v>161</v>
      </c>
      <c r="AA1654" s="29">
        <f t="shared" si="569"/>
        <v>133.51135484742645</v>
      </c>
      <c r="AB1654">
        <f t="shared" si="570"/>
        <v>0.82926307358649964</v>
      </c>
      <c r="AC1654" s="32">
        <f t="shared" si="571"/>
        <v>51.445653833403604</v>
      </c>
      <c r="AD1654" s="32">
        <f t="shared" si="572"/>
        <v>-2.5410330084085544</v>
      </c>
      <c r="AE1654" s="34">
        <f t="shared" si="573"/>
        <v>116.34558343986645</v>
      </c>
      <c r="AF1654" s="36" t="str">
        <f t="shared" si="559"/>
        <v>RDNGSTN</v>
      </c>
      <c r="AG1654" s="36" t="str">
        <f t="shared" si="560"/>
        <v>PADTON</v>
      </c>
      <c r="AH1654" s="36">
        <f t="shared" si="557"/>
        <v>149</v>
      </c>
      <c r="AI1654" s="42">
        <f t="shared" si="558"/>
        <v>3138.6</v>
      </c>
      <c r="AJ1654" s="43">
        <f t="shared" si="553"/>
        <v>34.814480910220162</v>
      </c>
      <c r="AK1654" s="43">
        <f t="shared" si="554"/>
        <v>0.11359882118174032</v>
      </c>
      <c r="AL1654" s="36">
        <f t="shared" si="555"/>
        <v>51.445653833403604</v>
      </c>
      <c r="AM1654" s="36">
        <v>1</v>
      </c>
      <c r="AN1654" s="36">
        <f t="shared" si="556"/>
        <v>-2.5410330084085544</v>
      </c>
      <c r="AO1654" s="36">
        <v>4</v>
      </c>
      <c r="AP1654" s="42">
        <f>INT(AI1654/1000)*1000</f>
        <v>3000</v>
      </c>
      <c r="AQ1654" s="42">
        <f>MOD(AI1654,1000)</f>
        <v>138.59999999999991</v>
      </c>
      <c r="AR1654" s="42">
        <f>MOD(AI1655,1000)-0.2+(AP1655-AP1654)</f>
        <v>173.2000000000001</v>
      </c>
    </row>
    <row r="1655" spans="1:44" x14ac:dyDescent="0.25">
      <c r="A1655" s="19" t="s">
        <v>1</v>
      </c>
      <c r="B1655" t="s">
        <v>0</v>
      </c>
      <c r="C1655">
        <v>150</v>
      </c>
      <c r="D1655" s="36">
        <f>MATCH(C1655,TrainRun!$AG$149:$AG$295,1)</f>
        <v>13</v>
      </c>
      <c r="E1655" s="36">
        <f>INT(INDEX(TrainRun!$AD$149:$AD$295,'By Second'!D1655))</f>
        <v>138</v>
      </c>
      <c r="F1655" s="36">
        <f>IF(E1655=0,0,INDEX(TrainRun!$AE$149:$AE$295,'By Second'!D1655))</f>
        <v>33.564893877221031</v>
      </c>
      <c r="G1655" s="36">
        <f>INDEX(TrainRun!$AF$149:$AF$295,'By Second'!D1655)</f>
        <v>2761.7916947192148</v>
      </c>
      <c r="H1655">
        <f t="shared" si="561"/>
        <v>14</v>
      </c>
      <c r="I1655" s="36">
        <f>INT(INDEX(TrainRun!$AD$149:$AD$295,'By Second'!H1655))</f>
        <v>162</v>
      </c>
      <c r="J1655" s="36">
        <f>INDEX(TrainRun!$AE$149:$AE$295,'By Second'!H1655)</f>
        <v>36.291265585582799</v>
      </c>
      <c r="K1655">
        <f t="shared" si="562"/>
        <v>24</v>
      </c>
      <c r="L1655">
        <f t="shared" si="563"/>
        <v>2.7263717083617678</v>
      </c>
      <c r="M1655">
        <f t="shared" si="564"/>
        <v>0.11359882118174032</v>
      </c>
      <c r="N1655" s="32">
        <f t="shared" si="565"/>
        <v>34.928079731401901</v>
      </c>
      <c r="O1655" s="29">
        <f t="shared" si="566"/>
        <v>3173.4394345788282</v>
      </c>
      <c r="P1655" s="37">
        <f>MATCH(O1655,LORDetail!$B$932:$B$1859,1)</f>
        <v>32</v>
      </c>
      <c r="Q1655" s="37">
        <f>INDEX(LORDetail!$B$932:$B$1859,P1655)</f>
        <v>3166</v>
      </c>
      <c r="R1655" s="37">
        <f>INDEX(LORDetail!$D$932:$D$1859,P1655)</f>
        <v>51.445531308140602</v>
      </c>
      <c r="S1655" s="37">
        <f>INDEX(LORDetail!$E$932:$E$1859,P1655)</f>
        <v>-2.54069040717369</v>
      </c>
      <c r="T1655" s="37">
        <f>INDEX(LORDetail!$G$932:$G$1859,P1655)</f>
        <v>116.3288</v>
      </c>
      <c r="U1655">
        <f t="shared" si="567"/>
        <v>33</v>
      </c>
      <c r="V1655" s="37">
        <f>INDEX(LORDetail!$B$932:$B$1859,U1655)</f>
        <v>3299</v>
      </c>
      <c r="W1655" s="37">
        <f>INDEX(LORDetail!$D$932:$D$1859,U1655)</f>
        <v>51.444771923879898</v>
      </c>
      <c r="X1655" s="37">
        <f>INDEX(LORDetail!$E$932:$E$1859,U1655)</f>
        <v>-2.5392119479647</v>
      </c>
      <c r="Y1655" s="37">
        <f>INDEX(LORDetail!$G$932:$G$1859,U1655)</f>
        <v>116.24760000000001</v>
      </c>
      <c r="Z1655">
        <f t="shared" si="568"/>
        <v>133</v>
      </c>
      <c r="AA1655" s="29">
        <f t="shared" si="569"/>
        <v>7.4394345788282408</v>
      </c>
      <c r="AB1655">
        <f t="shared" si="570"/>
        <v>5.5935598337054443E-2</v>
      </c>
      <c r="AC1655" s="32">
        <f t="shared" si="571"/>
        <v>51.445488831527612</v>
      </c>
      <c r="AD1655" s="32">
        <f t="shared" si="572"/>
        <v>-2.5406077086732184</v>
      </c>
      <c r="AE1655" s="34">
        <f t="shared" si="573"/>
        <v>116.32425802941503</v>
      </c>
      <c r="AF1655" s="36" t="str">
        <f t="shared" si="559"/>
        <v>RDNGSTN</v>
      </c>
      <c r="AG1655" s="36" t="str">
        <f t="shared" si="560"/>
        <v>PADTON</v>
      </c>
      <c r="AH1655" s="36">
        <f t="shared" si="557"/>
        <v>150</v>
      </c>
      <c r="AI1655" s="42">
        <f t="shared" si="558"/>
        <v>3173.4</v>
      </c>
      <c r="AJ1655" s="43">
        <f t="shared" si="553"/>
        <v>34.928079731401901</v>
      </c>
      <c r="AK1655" s="43">
        <f t="shared" si="554"/>
        <v>0.11359882118174032</v>
      </c>
      <c r="AL1655" s="36">
        <f t="shared" si="555"/>
        <v>51.445488831527612</v>
      </c>
      <c r="AM1655" s="36">
        <v>1</v>
      </c>
      <c r="AN1655" s="36">
        <f t="shared" si="556"/>
        <v>-2.5406077086732184</v>
      </c>
      <c r="AO1655" s="36">
        <v>4</v>
      </c>
      <c r="AP1655" s="42">
        <f>INT(AI1655/1000)*1000</f>
        <v>3000</v>
      </c>
      <c r="AQ1655" s="42">
        <f>MOD(AI1655,1000)</f>
        <v>173.40000000000009</v>
      </c>
      <c r="AR1655" s="42">
        <f>MOD(AI1656,1000)-0.2+(AP1656-AP1655)</f>
        <v>208.2000000000001</v>
      </c>
    </row>
    <row r="1656" spans="1:44" x14ac:dyDescent="0.25">
      <c r="A1656" s="19" t="s">
        <v>1</v>
      </c>
      <c r="B1656" t="s">
        <v>0</v>
      </c>
      <c r="C1656">
        <v>151</v>
      </c>
      <c r="D1656" s="36">
        <f>MATCH(C1656,TrainRun!$AG$149:$AG$295,1)</f>
        <v>13</v>
      </c>
      <c r="E1656" s="36">
        <f>INT(INDEX(TrainRun!$AD$149:$AD$295,'By Second'!D1656))</f>
        <v>138</v>
      </c>
      <c r="F1656" s="36">
        <f>IF(E1656=0,0,INDEX(TrainRun!$AE$149:$AE$295,'By Second'!D1656))</f>
        <v>33.564893877221031</v>
      </c>
      <c r="G1656" s="36">
        <f>INDEX(TrainRun!$AF$149:$AF$295,'By Second'!D1656)</f>
        <v>2761.7916947192148</v>
      </c>
      <c r="H1656">
        <f t="shared" si="561"/>
        <v>14</v>
      </c>
      <c r="I1656" s="36">
        <f>INT(INDEX(TrainRun!$AD$149:$AD$295,'By Second'!H1656))</f>
        <v>162</v>
      </c>
      <c r="J1656" s="36">
        <f>INDEX(TrainRun!$AE$149:$AE$295,'By Second'!H1656)</f>
        <v>36.291265585582799</v>
      </c>
      <c r="K1656">
        <f t="shared" si="562"/>
        <v>24</v>
      </c>
      <c r="L1656">
        <f t="shared" si="563"/>
        <v>2.7263717083617678</v>
      </c>
      <c r="M1656">
        <f t="shared" si="564"/>
        <v>0.11359882118174032</v>
      </c>
      <c r="N1656" s="32">
        <f t="shared" si="565"/>
        <v>35.04167855258364</v>
      </c>
      <c r="O1656" s="29">
        <f t="shared" si="566"/>
        <v>3208.4811131314118</v>
      </c>
      <c r="P1656" s="37">
        <f>MATCH(O1656,LORDetail!$B$932:$B$1859,1)</f>
        <v>32</v>
      </c>
      <c r="Q1656" s="37">
        <f>INDEX(LORDetail!$B$932:$B$1859,P1656)</f>
        <v>3166</v>
      </c>
      <c r="R1656" s="37">
        <f>INDEX(LORDetail!$D$932:$D$1859,P1656)</f>
        <v>51.445531308140602</v>
      </c>
      <c r="S1656" s="37">
        <f>INDEX(LORDetail!$E$932:$E$1859,P1656)</f>
        <v>-2.54069040717369</v>
      </c>
      <c r="T1656" s="37">
        <f>INDEX(LORDetail!$G$932:$G$1859,P1656)</f>
        <v>116.3288</v>
      </c>
      <c r="U1656">
        <f t="shared" si="567"/>
        <v>33</v>
      </c>
      <c r="V1656" s="37">
        <f>INDEX(LORDetail!$B$932:$B$1859,U1656)</f>
        <v>3299</v>
      </c>
      <c r="W1656" s="37">
        <f>INDEX(LORDetail!$D$932:$D$1859,U1656)</f>
        <v>51.444771923879898</v>
      </c>
      <c r="X1656" s="37">
        <f>INDEX(LORDetail!$E$932:$E$1859,U1656)</f>
        <v>-2.5392119479647</v>
      </c>
      <c r="Y1656" s="37">
        <f>INDEX(LORDetail!$G$932:$G$1859,U1656)</f>
        <v>116.24760000000001</v>
      </c>
      <c r="Z1656">
        <f t="shared" si="568"/>
        <v>133</v>
      </c>
      <c r="AA1656" s="29">
        <f t="shared" si="569"/>
        <v>42.481113131411803</v>
      </c>
      <c r="AB1656">
        <f t="shared" si="570"/>
        <v>0.31940686564971282</v>
      </c>
      <c r="AC1656" s="32">
        <f t="shared" si="571"/>
        <v>51.445288755594063</v>
      </c>
      <c r="AD1656" s="32">
        <f t="shared" si="572"/>
        <v>-2.5402181771517554</v>
      </c>
      <c r="AE1656" s="34">
        <f t="shared" si="573"/>
        <v>116.30286416250925</v>
      </c>
      <c r="AF1656" s="36" t="str">
        <f t="shared" si="559"/>
        <v>RDNGSTN</v>
      </c>
      <c r="AG1656" s="36" t="str">
        <f t="shared" si="560"/>
        <v>PADTON</v>
      </c>
      <c r="AH1656" s="36">
        <f t="shared" si="557"/>
        <v>151</v>
      </c>
      <c r="AI1656" s="42">
        <f t="shared" si="558"/>
        <v>3208.4</v>
      </c>
      <c r="AJ1656" s="43">
        <f t="shared" si="553"/>
        <v>35.04167855258364</v>
      </c>
      <c r="AK1656" s="43">
        <f t="shared" si="554"/>
        <v>0.11359882118174032</v>
      </c>
      <c r="AL1656" s="36">
        <f t="shared" si="555"/>
        <v>51.445288755594063</v>
      </c>
      <c r="AM1656" s="36">
        <v>1</v>
      </c>
      <c r="AN1656" s="36">
        <f t="shared" si="556"/>
        <v>-2.5402181771517554</v>
      </c>
      <c r="AO1656" s="36">
        <v>4</v>
      </c>
      <c r="AP1656" s="42">
        <f>INT(AI1656/1000)*1000</f>
        <v>3000</v>
      </c>
      <c r="AQ1656" s="42">
        <f>MOD(AI1656,1000)</f>
        <v>208.40000000000009</v>
      </c>
      <c r="AR1656" s="42">
        <f>MOD(AI1657,1000)-0.2+(AP1657-AP1656)</f>
        <v>243.39999999999992</v>
      </c>
    </row>
    <row r="1657" spans="1:44" x14ac:dyDescent="0.25">
      <c r="A1657" s="19" t="s">
        <v>1</v>
      </c>
      <c r="B1657" t="s">
        <v>0</v>
      </c>
      <c r="C1657">
        <v>152</v>
      </c>
      <c r="D1657" s="36">
        <f>MATCH(C1657,TrainRun!$AG$149:$AG$295,1)</f>
        <v>13</v>
      </c>
      <c r="E1657" s="36">
        <f>INT(INDEX(TrainRun!$AD$149:$AD$295,'By Second'!D1657))</f>
        <v>138</v>
      </c>
      <c r="F1657" s="36">
        <f>IF(E1657=0,0,INDEX(TrainRun!$AE$149:$AE$295,'By Second'!D1657))</f>
        <v>33.564893877221031</v>
      </c>
      <c r="G1657" s="36">
        <f>INDEX(TrainRun!$AF$149:$AF$295,'By Second'!D1657)</f>
        <v>2761.7916947192148</v>
      </c>
      <c r="H1657">
        <f t="shared" si="561"/>
        <v>14</v>
      </c>
      <c r="I1657" s="36">
        <f>INT(INDEX(TrainRun!$AD$149:$AD$295,'By Second'!H1657))</f>
        <v>162</v>
      </c>
      <c r="J1657" s="36">
        <f>INDEX(TrainRun!$AE$149:$AE$295,'By Second'!H1657)</f>
        <v>36.291265585582799</v>
      </c>
      <c r="K1657">
        <f t="shared" si="562"/>
        <v>24</v>
      </c>
      <c r="L1657">
        <f t="shared" si="563"/>
        <v>2.7263717083617678</v>
      </c>
      <c r="M1657">
        <f t="shared" si="564"/>
        <v>0.11359882118174032</v>
      </c>
      <c r="N1657" s="32">
        <f t="shared" si="565"/>
        <v>35.155277373765379</v>
      </c>
      <c r="O1657" s="29">
        <f t="shared" si="566"/>
        <v>3243.6363905051771</v>
      </c>
      <c r="P1657" s="37">
        <f>MATCH(O1657,LORDetail!$B$932:$B$1859,1)</f>
        <v>32</v>
      </c>
      <c r="Q1657" s="37">
        <f>INDEX(LORDetail!$B$932:$B$1859,P1657)</f>
        <v>3166</v>
      </c>
      <c r="R1657" s="37">
        <f>INDEX(LORDetail!$D$932:$D$1859,P1657)</f>
        <v>51.445531308140602</v>
      </c>
      <c r="S1657" s="37">
        <f>INDEX(LORDetail!$E$932:$E$1859,P1657)</f>
        <v>-2.54069040717369</v>
      </c>
      <c r="T1657" s="37">
        <f>INDEX(LORDetail!$G$932:$G$1859,P1657)</f>
        <v>116.3288</v>
      </c>
      <c r="U1657">
        <f t="shared" si="567"/>
        <v>33</v>
      </c>
      <c r="V1657" s="37">
        <f>INDEX(LORDetail!$B$932:$B$1859,U1657)</f>
        <v>3299</v>
      </c>
      <c r="W1657" s="37">
        <f>INDEX(LORDetail!$D$932:$D$1859,U1657)</f>
        <v>51.444771923879898</v>
      </c>
      <c r="X1657" s="37">
        <f>INDEX(LORDetail!$E$932:$E$1859,U1657)</f>
        <v>-2.5392119479647</v>
      </c>
      <c r="Y1657" s="37">
        <f>INDEX(LORDetail!$G$932:$G$1859,U1657)</f>
        <v>116.24760000000001</v>
      </c>
      <c r="Z1657">
        <f t="shared" si="568"/>
        <v>133</v>
      </c>
      <c r="AA1657" s="29">
        <f t="shared" si="569"/>
        <v>77.636390505177133</v>
      </c>
      <c r="AB1657">
        <f t="shared" si="570"/>
        <v>0.58373225943742202</v>
      </c>
      <c r="AC1657" s="32">
        <f t="shared" si="571"/>
        <v>51.445088031050318</v>
      </c>
      <c r="AD1657" s="32">
        <f t="shared" si="572"/>
        <v>-2.5398273828391402</v>
      </c>
      <c r="AE1657" s="34">
        <f t="shared" si="573"/>
        <v>116.28140094053369</v>
      </c>
      <c r="AF1657" s="36" t="str">
        <f t="shared" si="559"/>
        <v>RDNGSTN</v>
      </c>
      <c r="AG1657" s="36" t="str">
        <f t="shared" si="560"/>
        <v>PADTON</v>
      </c>
      <c r="AH1657" s="36">
        <f t="shared" si="557"/>
        <v>152</v>
      </c>
      <c r="AI1657" s="42">
        <f t="shared" si="558"/>
        <v>3243.6</v>
      </c>
      <c r="AJ1657" s="43">
        <f t="shared" si="553"/>
        <v>35.155277373765379</v>
      </c>
      <c r="AK1657" s="43">
        <f t="shared" si="554"/>
        <v>0.11359882118174032</v>
      </c>
      <c r="AL1657" s="36">
        <f t="shared" si="555"/>
        <v>51.445088031050318</v>
      </c>
      <c r="AM1657" s="36">
        <v>1</v>
      </c>
      <c r="AN1657" s="36">
        <f t="shared" si="556"/>
        <v>-2.5398273828391402</v>
      </c>
      <c r="AO1657" s="36">
        <v>4</v>
      </c>
      <c r="AP1657" s="42">
        <f>INT(AI1657/1000)*1000</f>
        <v>3000</v>
      </c>
      <c r="AQ1657" s="42">
        <f>MOD(AI1657,1000)</f>
        <v>243.59999999999991</v>
      </c>
      <c r="AR1657" s="42">
        <f>MOD(AI1658,1000)-0.2+(AP1658-AP1657)</f>
        <v>278.8</v>
      </c>
    </row>
    <row r="1658" spans="1:44" x14ac:dyDescent="0.25">
      <c r="A1658" s="19" t="s">
        <v>1</v>
      </c>
      <c r="B1658" t="s">
        <v>0</v>
      </c>
      <c r="C1658">
        <v>153</v>
      </c>
      <c r="D1658" s="36">
        <f>MATCH(C1658,TrainRun!$AG$149:$AG$295,1)</f>
        <v>13</v>
      </c>
      <c r="E1658" s="36">
        <f>INT(INDEX(TrainRun!$AD$149:$AD$295,'By Second'!D1658))</f>
        <v>138</v>
      </c>
      <c r="F1658" s="36">
        <f>IF(E1658=0,0,INDEX(TrainRun!$AE$149:$AE$295,'By Second'!D1658))</f>
        <v>33.564893877221031</v>
      </c>
      <c r="G1658" s="36">
        <f>INDEX(TrainRun!$AF$149:$AF$295,'By Second'!D1658)</f>
        <v>2761.7916947192148</v>
      </c>
      <c r="H1658">
        <f t="shared" si="561"/>
        <v>14</v>
      </c>
      <c r="I1658" s="36">
        <f>INT(INDEX(TrainRun!$AD$149:$AD$295,'By Second'!H1658))</f>
        <v>162</v>
      </c>
      <c r="J1658" s="36">
        <f>INDEX(TrainRun!$AE$149:$AE$295,'By Second'!H1658)</f>
        <v>36.291265585582799</v>
      </c>
      <c r="K1658">
        <f t="shared" si="562"/>
        <v>24</v>
      </c>
      <c r="L1658">
        <f t="shared" si="563"/>
        <v>2.7263717083617678</v>
      </c>
      <c r="M1658">
        <f t="shared" si="564"/>
        <v>0.11359882118174032</v>
      </c>
      <c r="N1658" s="32">
        <f t="shared" si="565"/>
        <v>35.268876194947119</v>
      </c>
      <c r="O1658" s="29">
        <f t="shared" si="566"/>
        <v>3278.9052667001242</v>
      </c>
      <c r="P1658" s="37">
        <f>MATCH(O1658,LORDetail!$B$932:$B$1859,1)</f>
        <v>32</v>
      </c>
      <c r="Q1658" s="37">
        <f>INDEX(LORDetail!$B$932:$B$1859,P1658)</f>
        <v>3166</v>
      </c>
      <c r="R1658" s="37">
        <f>INDEX(LORDetail!$D$932:$D$1859,P1658)</f>
        <v>51.445531308140602</v>
      </c>
      <c r="S1658" s="37">
        <f>INDEX(LORDetail!$E$932:$E$1859,P1658)</f>
        <v>-2.54069040717369</v>
      </c>
      <c r="T1658" s="37">
        <f>INDEX(LORDetail!$G$932:$G$1859,P1658)</f>
        <v>116.3288</v>
      </c>
      <c r="U1658">
        <f t="shared" si="567"/>
        <v>33</v>
      </c>
      <c r="V1658" s="37">
        <f>INDEX(LORDetail!$B$932:$B$1859,U1658)</f>
        <v>3299</v>
      </c>
      <c r="W1658" s="37">
        <f>INDEX(LORDetail!$D$932:$D$1859,U1658)</f>
        <v>51.444771923879898</v>
      </c>
      <c r="X1658" s="37">
        <f>INDEX(LORDetail!$E$932:$E$1859,U1658)</f>
        <v>-2.5392119479647</v>
      </c>
      <c r="Y1658" s="37">
        <f>INDEX(LORDetail!$G$932:$G$1859,U1658)</f>
        <v>116.24760000000001</v>
      </c>
      <c r="Z1658">
        <f t="shared" si="568"/>
        <v>133</v>
      </c>
      <c r="AA1658" s="29">
        <f t="shared" si="569"/>
        <v>112.90526670012423</v>
      </c>
      <c r="AB1658">
        <f t="shared" si="570"/>
        <v>0.84891177970018217</v>
      </c>
      <c r="AC1658" s="32">
        <f t="shared" si="571"/>
        <v>51.444886657896369</v>
      </c>
      <c r="AD1658" s="32">
        <f t="shared" si="572"/>
        <v>-2.5394353257353721</v>
      </c>
      <c r="AE1658" s="34">
        <f t="shared" si="573"/>
        <v>116.25986836348835</v>
      </c>
      <c r="AF1658" s="36" t="str">
        <f t="shared" si="559"/>
        <v>RDNGSTN</v>
      </c>
      <c r="AG1658" s="36" t="str">
        <f t="shared" si="560"/>
        <v>PADTON</v>
      </c>
      <c r="AH1658" s="36">
        <f t="shared" si="557"/>
        <v>153</v>
      </c>
      <c r="AI1658" s="42">
        <f t="shared" si="558"/>
        <v>3279</v>
      </c>
      <c r="AJ1658" s="43">
        <f t="shared" si="553"/>
        <v>35.268876194947119</v>
      </c>
      <c r="AK1658" s="43">
        <f t="shared" si="554"/>
        <v>0.11359882118174032</v>
      </c>
      <c r="AL1658" s="36">
        <f t="shared" si="555"/>
        <v>51.444886657896369</v>
      </c>
      <c r="AM1658" s="36">
        <v>1</v>
      </c>
      <c r="AN1658" s="36">
        <f t="shared" si="556"/>
        <v>-2.5394353257353721</v>
      </c>
      <c r="AO1658" s="36">
        <v>4</v>
      </c>
      <c r="AP1658" s="42">
        <f>INT(AI1658/1000)*1000</f>
        <v>3000</v>
      </c>
      <c r="AQ1658" s="42">
        <f>MOD(AI1658,1000)</f>
        <v>279</v>
      </c>
      <c r="AR1658" s="42">
        <f>MOD(AI1659,1000)-0.2+(AP1659-AP1658)</f>
        <v>313.99999999999983</v>
      </c>
    </row>
    <row r="1659" spans="1:44" x14ac:dyDescent="0.25">
      <c r="A1659" s="19" t="s">
        <v>1</v>
      </c>
      <c r="B1659" t="s">
        <v>0</v>
      </c>
      <c r="C1659">
        <v>154</v>
      </c>
      <c r="D1659" s="36">
        <f>MATCH(C1659,TrainRun!$AG$149:$AG$295,1)</f>
        <v>13</v>
      </c>
      <c r="E1659" s="36">
        <f>INT(INDEX(TrainRun!$AD$149:$AD$295,'By Second'!D1659))</f>
        <v>138</v>
      </c>
      <c r="F1659" s="36">
        <f>IF(E1659=0,0,INDEX(TrainRun!$AE$149:$AE$295,'By Second'!D1659))</f>
        <v>33.564893877221031</v>
      </c>
      <c r="G1659" s="36">
        <f>INDEX(TrainRun!$AF$149:$AF$295,'By Second'!D1659)</f>
        <v>2761.7916947192148</v>
      </c>
      <c r="H1659">
        <f t="shared" si="561"/>
        <v>14</v>
      </c>
      <c r="I1659" s="36">
        <f>INT(INDEX(TrainRun!$AD$149:$AD$295,'By Second'!H1659))</f>
        <v>162</v>
      </c>
      <c r="J1659" s="36">
        <f>INDEX(TrainRun!$AE$149:$AE$295,'By Second'!H1659)</f>
        <v>36.291265585582799</v>
      </c>
      <c r="K1659">
        <f t="shared" si="562"/>
        <v>24</v>
      </c>
      <c r="L1659">
        <f t="shared" si="563"/>
        <v>2.7263717083617678</v>
      </c>
      <c r="M1659">
        <f t="shared" si="564"/>
        <v>0.11359882118174032</v>
      </c>
      <c r="N1659" s="32">
        <f t="shared" si="565"/>
        <v>35.382475016128858</v>
      </c>
      <c r="O1659" s="29">
        <f t="shared" si="566"/>
        <v>3314.2877417162531</v>
      </c>
      <c r="P1659" s="37">
        <f>MATCH(O1659,LORDetail!$B$932:$B$1859,1)</f>
        <v>33</v>
      </c>
      <c r="Q1659" s="37">
        <f>INDEX(LORDetail!$B$932:$B$1859,P1659)</f>
        <v>3299</v>
      </c>
      <c r="R1659" s="37">
        <f>INDEX(LORDetail!$D$932:$D$1859,P1659)</f>
        <v>51.444771923879898</v>
      </c>
      <c r="S1659" s="37">
        <f>INDEX(LORDetail!$E$932:$E$1859,P1659)</f>
        <v>-2.5392119479647</v>
      </c>
      <c r="T1659" s="37">
        <f>INDEX(LORDetail!$G$932:$G$1859,P1659)</f>
        <v>116.24760000000001</v>
      </c>
      <c r="U1659">
        <f t="shared" si="567"/>
        <v>34</v>
      </c>
      <c r="V1659" s="37">
        <f>INDEX(LORDetail!$B$932:$B$1859,U1659)</f>
        <v>3510</v>
      </c>
      <c r="W1659" s="37">
        <f>INDEX(LORDetail!$D$932:$D$1859,U1659)</f>
        <v>51.4436755828835</v>
      </c>
      <c r="X1659" s="37">
        <f>INDEX(LORDetail!$E$932:$E$1859,U1659)</f>
        <v>-2.5367290219860501</v>
      </c>
      <c r="Y1659" s="37">
        <f>INDEX(LORDetail!$G$932:$G$1859,U1659)</f>
        <v>116.11879999999999</v>
      </c>
      <c r="Z1659">
        <f t="shared" si="568"/>
        <v>211</v>
      </c>
      <c r="AA1659" s="29">
        <f t="shared" si="569"/>
        <v>15.287741716253095</v>
      </c>
      <c r="AB1659">
        <f t="shared" si="570"/>
        <v>7.2453752209730313E-2</v>
      </c>
      <c r="AC1659" s="32">
        <f t="shared" si="571"/>
        <v>51.444692489861005</v>
      </c>
      <c r="AD1659" s="32">
        <f t="shared" si="572"/>
        <v>-2.5390320506610879</v>
      </c>
      <c r="AE1659" s="34">
        <f t="shared" si="573"/>
        <v>116.23826795671539</v>
      </c>
      <c r="AF1659" s="36" t="str">
        <f t="shared" si="559"/>
        <v>RDNGSTN</v>
      </c>
      <c r="AG1659" s="36" t="str">
        <f t="shared" si="560"/>
        <v>PADTON</v>
      </c>
      <c r="AH1659" s="36">
        <f t="shared" si="557"/>
        <v>154</v>
      </c>
      <c r="AI1659" s="42">
        <f t="shared" si="558"/>
        <v>3314.2</v>
      </c>
      <c r="AJ1659" s="43">
        <f t="shared" si="553"/>
        <v>35.382475016128858</v>
      </c>
      <c r="AK1659" s="43">
        <f t="shared" si="554"/>
        <v>0.11359882118174032</v>
      </c>
      <c r="AL1659" s="36">
        <f t="shared" si="555"/>
        <v>51.444692489861005</v>
      </c>
      <c r="AM1659" s="36">
        <v>1</v>
      </c>
      <c r="AN1659" s="36">
        <f t="shared" si="556"/>
        <v>-2.5390320506610879</v>
      </c>
      <c r="AO1659" s="36">
        <v>4</v>
      </c>
      <c r="AP1659" s="42">
        <f>INT(AI1659/1000)*1000</f>
        <v>3000</v>
      </c>
      <c r="AQ1659" s="42">
        <f>MOD(AI1659,1000)</f>
        <v>314.19999999999982</v>
      </c>
      <c r="AR1659" s="42">
        <f>MOD(AI1660,1000)-0.2+(AP1660-AP1659)</f>
        <v>349.60000000000019</v>
      </c>
    </row>
    <row r="1660" spans="1:44" x14ac:dyDescent="0.25">
      <c r="A1660" s="19" t="s">
        <v>1</v>
      </c>
      <c r="B1660" t="s">
        <v>0</v>
      </c>
      <c r="C1660">
        <v>155</v>
      </c>
      <c r="D1660" s="36">
        <f>MATCH(C1660,TrainRun!$AG$149:$AG$295,1)</f>
        <v>13</v>
      </c>
      <c r="E1660" s="36">
        <f>INT(INDEX(TrainRun!$AD$149:$AD$295,'By Second'!D1660))</f>
        <v>138</v>
      </c>
      <c r="F1660" s="36">
        <f>IF(E1660=0,0,INDEX(TrainRun!$AE$149:$AE$295,'By Second'!D1660))</f>
        <v>33.564893877221031</v>
      </c>
      <c r="G1660" s="36">
        <f>INDEX(TrainRun!$AF$149:$AF$295,'By Second'!D1660)</f>
        <v>2761.7916947192148</v>
      </c>
      <c r="H1660">
        <f t="shared" si="561"/>
        <v>14</v>
      </c>
      <c r="I1660" s="36">
        <f>INT(INDEX(TrainRun!$AD$149:$AD$295,'By Second'!H1660))</f>
        <v>162</v>
      </c>
      <c r="J1660" s="36">
        <f>INDEX(TrainRun!$AE$149:$AE$295,'By Second'!H1660)</f>
        <v>36.291265585582799</v>
      </c>
      <c r="K1660">
        <f t="shared" si="562"/>
        <v>24</v>
      </c>
      <c r="L1660">
        <f t="shared" si="563"/>
        <v>2.7263717083617678</v>
      </c>
      <c r="M1660">
        <f t="shared" si="564"/>
        <v>0.11359882118174032</v>
      </c>
      <c r="N1660" s="32">
        <f t="shared" si="565"/>
        <v>35.496073837310597</v>
      </c>
      <c r="O1660" s="29">
        <f t="shared" si="566"/>
        <v>3349.7838155535637</v>
      </c>
      <c r="P1660" s="37">
        <f>MATCH(O1660,LORDetail!$B$932:$B$1859,1)</f>
        <v>33</v>
      </c>
      <c r="Q1660" s="37">
        <f>INDEX(LORDetail!$B$932:$B$1859,P1660)</f>
        <v>3299</v>
      </c>
      <c r="R1660" s="37">
        <f>INDEX(LORDetail!$D$932:$D$1859,P1660)</f>
        <v>51.444771923879898</v>
      </c>
      <c r="S1660" s="37">
        <f>INDEX(LORDetail!$E$932:$E$1859,P1660)</f>
        <v>-2.5392119479647</v>
      </c>
      <c r="T1660" s="37">
        <f>INDEX(LORDetail!$G$932:$G$1859,P1660)</f>
        <v>116.24760000000001</v>
      </c>
      <c r="U1660">
        <f t="shared" si="567"/>
        <v>34</v>
      </c>
      <c r="V1660" s="37">
        <f>INDEX(LORDetail!$B$932:$B$1859,U1660)</f>
        <v>3510</v>
      </c>
      <c r="W1660" s="37">
        <f>INDEX(LORDetail!$D$932:$D$1859,U1660)</f>
        <v>51.4436755828835</v>
      </c>
      <c r="X1660" s="37">
        <f>INDEX(LORDetail!$E$932:$E$1859,U1660)</f>
        <v>-2.5367290219860501</v>
      </c>
      <c r="Y1660" s="37">
        <f>INDEX(LORDetail!$G$932:$G$1859,U1660)</f>
        <v>116.11879999999999</v>
      </c>
      <c r="Z1660">
        <f t="shared" si="568"/>
        <v>211</v>
      </c>
      <c r="AA1660" s="29">
        <f t="shared" si="569"/>
        <v>50.783815553563727</v>
      </c>
      <c r="AB1660">
        <f t="shared" si="570"/>
        <v>0.24068159030124989</v>
      </c>
      <c r="AC1660" s="32">
        <f t="shared" si="571"/>
        <v>51.444508054785373</v>
      </c>
      <c r="AD1660" s="32">
        <f t="shared" si="572"/>
        <v>-2.5386143533915582</v>
      </c>
      <c r="AE1660" s="34">
        <f t="shared" si="573"/>
        <v>116.21660021116921</v>
      </c>
      <c r="AF1660" s="36" t="str">
        <f t="shared" si="559"/>
        <v>RDNGSTN</v>
      </c>
      <c r="AG1660" s="36" t="str">
        <f t="shared" si="560"/>
        <v>PADTON</v>
      </c>
      <c r="AH1660" s="36">
        <f t="shared" si="557"/>
        <v>155</v>
      </c>
      <c r="AI1660" s="42">
        <f t="shared" si="558"/>
        <v>3349.8</v>
      </c>
      <c r="AJ1660" s="43">
        <f t="shared" si="553"/>
        <v>35.496073837310597</v>
      </c>
      <c r="AK1660" s="43">
        <f t="shared" si="554"/>
        <v>0.11359882118174032</v>
      </c>
      <c r="AL1660" s="36">
        <f t="shared" si="555"/>
        <v>51.444508054785373</v>
      </c>
      <c r="AM1660" s="36">
        <v>1</v>
      </c>
      <c r="AN1660" s="36">
        <f t="shared" si="556"/>
        <v>-2.5386143533915582</v>
      </c>
      <c r="AO1660" s="36">
        <v>4</v>
      </c>
      <c r="AP1660" s="42">
        <f>INT(AI1660/1000)*1000</f>
        <v>3000</v>
      </c>
      <c r="AQ1660" s="42">
        <f>MOD(AI1660,1000)</f>
        <v>349.80000000000018</v>
      </c>
      <c r="AR1660" s="42">
        <f>MOD(AI1661,1000)-0.2+(AP1661-AP1660)</f>
        <v>385.2000000000001</v>
      </c>
    </row>
    <row r="1661" spans="1:44" x14ac:dyDescent="0.25">
      <c r="A1661" s="19" t="s">
        <v>1</v>
      </c>
      <c r="B1661" t="s">
        <v>0</v>
      </c>
      <c r="C1661">
        <v>156</v>
      </c>
      <c r="D1661" s="36">
        <f>MATCH(C1661,TrainRun!$AG$149:$AG$295,1)</f>
        <v>13</v>
      </c>
      <c r="E1661" s="36">
        <f>INT(INDEX(TrainRun!$AD$149:$AD$295,'By Second'!D1661))</f>
        <v>138</v>
      </c>
      <c r="F1661" s="36">
        <f>IF(E1661=0,0,INDEX(TrainRun!$AE$149:$AE$295,'By Second'!D1661))</f>
        <v>33.564893877221031</v>
      </c>
      <c r="G1661" s="36">
        <f>INDEX(TrainRun!$AF$149:$AF$295,'By Second'!D1661)</f>
        <v>2761.7916947192148</v>
      </c>
      <c r="H1661">
        <f t="shared" si="561"/>
        <v>14</v>
      </c>
      <c r="I1661" s="36">
        <f>INT(INDEX(TrainRun!$AD$149:$AD$295,'By Second'!H1661))</f>
        <v>162</v>
      </c>
      <c r="J1661" s="36">
        <f>INDEX(TrainRun!$AE$149:$AE$295,'By Second'!H1661)</f>
        <v>36.291265585582799</v>
      </c>
      <c r="K1661">
        <f t="shared" si="562"/>
        <v>24</v>
      </c>
      <c r="L1661">
        <f t="shared" si="563"/>
        <v>2.7263717083617678</v>
      </c>
      <c r="M1661">
        <f t="shared" si="564"/>
        <v>0.11359882118174032</v>
      </c>
      <c r="N1661" s="32">
        <f t="shared" si="565"/>
        <v>35.609672658492336</v>
      </c>
      <c r="O1661" s="29">
        <f t="shared" si="566"/>
        <v>3385.3934882120561</v>
      </c>
      <c r="P1661" s="37">
        <f>MATCH(O1661,LORDetail!$B$932:$B$1859,1)</f>
        <v>33</v>
      </c>
      <c r="Q1661" s="37">
        <f>INDEX(LORDetail!$B$932:$B$1859,P1661)</f>
        <v>3299</v>
      </c>
      <c r="R1661" s="37">
        <f>INDEX(LORDetail!$D$932:$D$1859,P1661)</f>
        <v>51.444771923879898</v>
      </c>
      <c r="S1661" s="37">
        <f>INDEX(LORDetail!$E$932:$E$1859,P1661)</f>
        <v>-2.5392119479647</v>
      </c>
      <c r="T1661" s="37">
        <f>INDEX(LORDetail!$G$932:$G$1859,P1661)</f>
        <v>116.24760000000001</v>
      </c>
      <c r="U1661">
        <f t="shared" si="567"/>
        <v>34</v>
      </c>
      <c r="V1661" s="37">
        <f>INDEX(LORDetail!$B$932:$B$1859,U1661)</f>
        <v>3510</v>
      </c>
      <c r="W1661" s="37">
        <f>INDEX(LORDetail!$D$932:$D$1859,U1661)</f>
        <v>51.4436755828835</v>
      </c>
      <c r="X1661" s="37">
        <f>INDEX(LORDetail!$E$932:$E$1859,U1661)</f>
        <v>-2.5367290219860501</v>
      </c>
      <c r="Y1661" s="37">
        <f>INDEX(LORDetail!$G$932:$G$1859,U1661)</f>
        <v>116.11879999999999</v>
      </c>
      <c r="Z1661">
        <f t="shared" si="568"/>
        <v>211</v>
      </c>
      <c r="AA1661" s="29">
        <f t="shared" si="569"/>
        <v>86.393488212056127</v>
      </c>
      <c r="AB1661">
        <f t="shared" si="570"/>
        <v>0.40944781143154563</v>
      </c>
      <c r="AC1661" s="32">
        <f t="shared" si="571"/>
        <v>51.444323029458339</v>
      </c>
      <c r="AD1661" s="32">
        <f t="shared" si="572"/>
        <v>-2.5381953193567952</v>
      </c>
      <c r="AE1661" s="34">
        <f t="shared" si="573"/>
        <v>116.19486312188762</v>
      </c>
      <c r="AF1661" s="36" t="str">
        <f t="shared" si="559"/>
        <v>RDNGSTN</v>
      </c>
      <c r="AG1661" s="36" t="str">
        <f t="shared" si="560"/>
        <v>PADTON</v>
      </c>
      <c r="AH1661" s="36">
        <f t="shared" si="557"/>
        <v>156</v>
      </c>
      <c r="AI1661" s="42">
        <f t="shared" si="558"/>
        <v>3385.4</v>
      </c>
      <c r="AJ1661" s="43">
        <f t="shared" si="553"/>
        <v>35.609672658492336</v>
      </c>
      <c r="AK1661" s="43">
        <f t="shared" si="554"/>
        <v>0.11359882118174032</v>
      </c>
      <c r="AL1661" s="36">
        <f t="shared" si="555"/>
        <v>51.444323029458339</v>
      </c>
      <c r="AM1661" s="36">
        <v>1</v>
      </c>
      <c r="AN1661" s="36">
        <f t="shared" si="556"/>
        <v>-2.5381953193567952</v>
      </c>
      <c r="AO1661" s="36">
        <v>4</v>
      </c>
      <c r="AP1661" s="42">
        <f>INT(AI1661/1000)*1000</f>
        <v>3000</v>
      </c>
      <c r="AQ1661" s="42">
        <f>MOD(AI1661,1000)</f>
        <v>385.40000000000009</v>
      </c>
      <c r="AR1661" s="42">
        <f>MOD(AI1662,1000)-0.2+(AP1662-AP1661)</f>
        <v>420.99999999999983</v>
      </c>
    </row>
    <row r="1662" spans="1:44" x14ac:dyDescent="0.25">
      <c r="A1662" s="19" t="s">
        <v>1</v>
      </c>
      <c r="B1662" t="s">
        <v>0</v>
      </c>
      <c r="C1662">
        <v>157</v>
      </c>
      <c r="D1662" s="36">
        <f>MATCH(C1662,TrainRun!$AG$149:$AG$295,1)</f>
        <v>13</v>
      </c>
      <c r="E1662" s="36">
        <f>INT(INDEX(TrainRun!$AD$149:$AD$295,'By Second'!D1662))</f>
        <v>138</v>
      </c>
      <c r="F1662" s="36">
        <f>IF(E1662=0,0,INDEX(TrainRun!$AE$149:$AE$295,'By Second'!D1662))</f>
        <v>33.564893877221031</v>
      </c>
      <c r="G1662" s="36">
        <f>INDEX(TrainRun!$AF$149:$AF$295,'By Second'!D1662)</f>
        <v>2761.7916947192148</v>
      </c>
      <c r="H1662">
        <f t="shared" si="561"/>
        <v>14</v>
      </c>
      <c r="I1662" s="36">
        <f>INT(INDEX(TrainRun!$AD$149:$AD$295,'By Second'!H1662))</f>
        <v>162</v>
      </c>
      <c r="J1662" s="36">
        <f>INDEX(TrainRun!$AE$149:$AE$295,'By Second'!H1662)</f>
        <v>36.291265585582799</v>
      </c>
      <c r="K1662">
        <f t="shared" si="562"/>
        <v>24</v>
      </c>
      <c r="L1662">
        <f t="shared" si="563"/>
        <v>2.7263717083617678</v>
      </c>
      <c r="M1662">
        <f t="shared" si="564"/>
        <v>0.11359882118174032</v>
      </c>
      <c r="N1662" s="32">
        <f t="shared" si="565"/>
        <v>35.723271479674075</v>
      </c>
      <c r="O1662" s="29">
        <f t="shared" si="566"/>
        <v>3421.1167596917303</v>
      </c>
      <c r="P1662" s="37">
        <f>MATCH(O1662,LORDetail!$B$932:$B$1859,1)</f>
        <v>33</v>
      </c>
      <c r="Q1662" s="37">
        <f>INDEX(LORDetail!$B$932:$B$1859,P1662)</f>
        <v>3299</v>
      </c>
      <c r="R1662" s="37">
        <f>INDEX(LORDetail!$D$932:$D$1859,P1662)</f>
        <v>51.444771923879898</v>
      </c>
      <c r="S1662" s="37">
        <f>INDEX(LORDetail!$E$932:$E$1859,P1662)</f>
        <v>-2.5392119479647</v>
      </c>
      <c r="T1662" s="37">
        <f>INDEX(LORDetail!$G$932:$G$1859,P1662)</f>
        <v>116.24760000000001</v>
      </c>
      <c r="U1662">
        <f t="shared" si="567"/>
        <v>34</v>
      </c>
      <c r="V1662" s="37">
        <f>INDEX(LORDetail!$B$932:$B$1859,U1662)</f>
        <v>3510</v>
      </c>
      <c r="W1662" s="37">
        <f>INDEX(LORDetail!$D$932:$D$1859,U1662)</f>
        <v>51.4436755828835</v>
      </c>
      <c r="X1662" s="37">
        <f>INDEX(LORDetail!$E$932:$E$1859,U1662)</f>
        <v>-2.5367290219860501</v>
      </c>
      <c r="Y1662" s="37">
        <f>INDEX(LORDetail!$G$932:$G$1859,U1662)</f>
        <v>116.11879999999999</v>
      </c>
      <c r="Z1662">
        <f t="shared" si="568"/>
        <v>211</v>
      </c>
      <c r="AA1662" s="29">
        <f t="shared" si="569"/>
        <v>122.11675969173029</v>
      </c>
      <c r="AB1662">
        <f t="shared" si="570"/>
        <v>0.57875241560061752</v>
      </c>
      <c r="AC1662" s="32">
        <f t="shared" si="571"/>
        <v>51.444137413879908</v>
      </c>
      <c r="AD1662" s="32">
        <f t="shared" si="572"/>
        <v>-2.5377749485567986</v>
      </c>
      <c r="AE1662" s="34">
        <f t="shared" si="573"/>
        <v>116.17305668887064</v>
      </c>
      <c r="AF1662" s="36" t="str">
        <f t="shared" si="559"/>
        <v>RDNGSTN</v>
      </c>
      <c r="AG1662" s="36" t="str">
        <f t="shared" si="560"/>
        <v>PADTON</v>
      </c>
      <c r="AH1662" s="36">
        <f t="shared" si="557"/>
        <v>157</v>
      </c>
      <c r="AI1662" s="42">
        <f t="shared" si="558"/>
        <v>3421.2</v>
      </c>
      <c r="AJ1662" s="43">
        <f t="shared" si="553"/>
        <v>35.723271479674075</v>
      </c>
      <c r="AK1662" s="43">
        <f t="shared" si="554"/>
        <v>0.11359882118174032</v>
      </c>
      <c r="AL1662" s="36">
        <f t="shared" si="555"/>
        <v>51.444137413879908</v>
      </c>
      <c r="AM1662" s="36">
        <v>1</v>
      </c>
      <c r="AN1662" s="36">
        <f t="shared" si="556"/>
        <v>-2.5377749485567986</v>
      </c>
      <c r="AO1662" s="36">
        <v>4</v>
      </c>
      <c r="AP1662" s="42">
        <f>INT(AI1662/1000)*1000</f>
        <v>3000</v>
      </c>
      <c r="AQ1662" s="42">
        <f>MOD(AI1662,1000)</f>
        <v>421.19999999999982</v>
      </c>
      <c r="AR1662" s="42">
        <f>MOD(AI1663,1000)-0.2+(AP1663-AP1662)</f>
        <v>456.8</v>
      </c>
    </row>
    <row r="1663" spans="1:44" x14ac:dyDescent="0.25">
      <c r="A1663" s="19" t="s">
        <v>1</v>
      </c>
      <c r="B1663" t="s">
        <v>0</v>
      </c>
      <c r="C1663">
        <v>158</v>
      </c>
      <c r="D1663" s="36">
        <f>MATCH(C1663,TrainRun!$AG$149:$AG$295,1)</f>
        <v>13</v>
      </c>
      <c r="E1663" s="36">
        <f>INT(INDEX(TrainRun!$AD$149:$AD$295,'By Second'!D1663))</f>
        <v>138</v>
      </c>
      <c r="F1663" s="36">
        <f>IF(E1663=0,0,INDEX(TrainRun!$AE$149:$AE$295,'By Second'!D1663))</f>
        <v>33.564893877221031</v>
      </c>
      <c r="G1663" s="36">
        <f>INDEX(TrainRun!$AF$149:$AF$295,'By Second'!D1663)</f>
        <v>2761.7916947192148</v>
      </c>
      <c r="H1663">
        <f t="shared" si="561"/>
        <v>14</v>
      </c>
      <c r="I1663" s="36">
        <f>INT(INDEX(TrainRun!$AD$149:$AD$295,'By Second'!H1663))</f>
        <v>162</v>
      </c>
      <c r="J1663" s="36">
        <f>INDEX(TrainRun!$AE$149:$AE$295,'By Second'!H1663)</f>
        <v>36.291265585582799</v>
      </c>
      <c r="K1663">
        <f t="shared" si="562"/>
        <v>24</v>
      </c>
      <c r="L1663">
        <f t="shared" si="563"/>
        <v>2.7263717083617678</v>
      </c>
      <c r="M1663">
        <f t="shared" si="564"/>
        <v>0.11359882118174032</v>
      </c>
      <c r="N1663" s="32">
        <f t="shared" si="565"/>
        <v>35.836870300855814</v>
      </c>
      <c r="O1663" s="29">
        <f t="shared" si="566"/>
        <v>3456.9536299925862</v>
      </c>
      <c r="P1663" s="37">
        <f>MATCH(O1663,LORDetail!$B$932:$B$1859,1)</f>
        <v>33</v>
      </c>
      <c r="Q1663" s="37">
        <f>INDEX(LORDetail!$B$932:$B$1859,P1663)</f>
        <v>3299</v>
      </c>
      <c r="R1663" s="37">
        <f>INDEX(LORDetail!$D$932:$D$1859,P1663)</f>
        <v>51.444771923879898</v>
      </c>
      <c r="S1663" s="37">
        <f>INDEX(LORDetail!$E$932:$E$1859,P1663)</f>
        <v>-2.5392119479647</v>
      </c>
      <c r="T1663" s="37">
        <f>INDEX(LORDetail!$G$932:$G$1859,P1663)</f>
        <v>116.24760000000001</v>
      </c>
      <c r="U1663">
        <f t="shared" si="567"/>
        <v>34</v>
      </c>
      <c r="V1663" s="37">
        <f>INDEX(LORDetail!$B$932:$B$1859,U1663)</f>
        <v>3510</v>
      </c>
      <c r="W1663" s="37">
        <f>INDEX(LORDetail!$D$932:$D$1859,U1663)</f>
        <v>51.4436755828835</v>
      </c>
      <c r="X1663" s="37">
        <f>INDEX(LORDetail!$E$932:$E$1859,U1663)</f>
        <v>-2.5367290219860501</v>
      </c>
      <c r="Y1663" s="37">
        <f>INDEX(LORDetail!$G$932:$G$1859,U1663)</f>
        <v>116.11879999999999</v>
      </c>
      <c r="Z1663">
        <f t="shared" si="568"/>
        <v>211</v>
      </c>
      <c r="AA1663" s="29">
        <f t="shared" si="569"/>
        <v>157.95362999258623</v>
      </c>
      <c r="AB1663">
        <f t="shared" si="570"/>
        <v>0.74859540280846559</v>
      </c>
      <c r="AC1663" s="32">
        <f t="shared" si="571"/>
        <v>51.443951208050088</v>
      </c>
      <c r="AD1663" s="32">
        <f t="shared" si="572"/>
        <v>-2.5373532409915689</v>
      </c>
      <c r="AE1663" s="34">
        <f t="shared" si="573"/>
        <v>116.15118091211826</v>
      </c>
      <c r="AF1663" s="36" t="str">
        <f t="shared" si="559"/>
        <v>RDNGSTN</v>
      </c>
      <c r="AG1663" s="36" t="str">
        <f t="shared" si="560"/>
        <v>PADTON</v>
      </c>
      <c r="AH1663" s="36">
        <f t="shared" si="557"/>
        <v>158</v>
      </c>
      <c r="AI1663" s="42">
        <f t="shared" si="558"/>
        <v>3457</v>
      </c>
      <c r="AJ1663" s="43">
        <f t="shared" si="553"/>
        <v>35.836870300855814</v>
      </c>
      <c r="AK1663" s="43">
        <f t="shared" si="554"/>
        <v>0.11359882118174032</v>
      </c>
      <c r="AL1663" s="36">
        <f t="shared" si="555"/>
        <v>51.443951208050088</v>
      </c>
      <c r="AM1663" s="36">
        <v>1</v>
      </c>
      <c r="AN1663" s="36">
        <f t="shared" si="556"/>
        <v>-2.5373532409915689</v>
      </c>
      <c r="AO1663" s="36">
        <v>4</v>
      </c>
      <c r="AP1663" s="42">
        <f>INT(AI1663/1000)*1000</f>
        <v>3000</v>
      </c>
      <c r="AQ1663" s="42">
        <f>MOD(AI1663,1000)</f>
        <v>457</v>
      </c>
      <c r="AR1663" s="42">
        <f>MOD(AI1664,1000)-0.2+(AP1664-AP1663)</f>
        <v>492.8</v>
      </c>
    </row>
    <row r="1664" spans="1:44" x14ac:dyDescent="0.25">
      <c r="A1664" s="19" t="s">
        <v>1</v>
      </c>
      <c r="B1664" t="s">
        <v>0</v>
      </c>
      <c r="C1664">
        <v>159</v>
      </c>
      <c r="D1664" s="36">
        <f>MATCH(C1664,TrainRun!$AG$149:$AG$295,1)</f>
        <v>13</v>
      </c>
      <c r="E1664" s="36">
        <f>INT(INDEX(TrainRun!$AD$149:$AD$295,'By Second'!D1664))</f>
        <v>138</v>
      </c>
      <c r="F1664" s="36">
        <f>IF(E1664=0,0,INDEX(TrainRun!$AE$149:$AE$295,'By Second'!D1664))</f>
        <v>33.564893877221031</v>
      </c>
      <c r="G1664" s="36">
        <f>INDEX(TrainRun!$AF$149:$AF$295,'By Second'!D1664)</f>
        <v>2761.7916947192148</v>
      </c>
      <c r="H1664">
        <f t="shared" si="561"/>
        <v>14</v>
      </c>
      <c r="I1664" s="36">
        <f>INT(INDEX(TrainRun!$AD$149:$AD$295,'By Second'!H1664))</f>
        <v>162</v>
      </c>
      <c r="J1664" s="36">
        <f>INDEX(TrainRun!$AE$149:$AE$295,'By Second'!H1664)</f>
        <v>36.291265585582799</v>
      </c>
      <c r="K1664">
        <f t="shared" si="562"/>
        <v>24</v>
      </c>
      <c r="L1664">
        <f t="shared" si="563"/>
        <v>2.7263717083617678</v>
      </c>
      <c r="M1664">
        <f t="shared" si="564"/>
        <v>0.11359882118174032</v>
      </c>
      <c r="N1664" s="32">
        <f t="shared" si="565"/>
        <v>35.950469122037553</v>
      </c>
      <c r="O1664" s="29">
        <f t="shared" si="566"/>
        <v>3492.9040991146239</v>
      </c>
      <c r="P1664" s="37">
        <f>MATCH(O1664,LORDetail!$B$932:$B$1859,1)</f>
        <v>33</v>
      </c>
      <c r="Q1664" s="37">
        <f>INDEX(LORDetail!$B$932:$B$1859,P1664)</f>
        <v>3299</v>
      </c>
      <c r="R1664" s="37">
        <f>INDEX(LORDetail!$D$932:$D$1859,P1664)</f>
        <v>51.444771923879898</v>
      </c>
      <c r="S1664" s="37">
        <f>INDEX(LORDetail!$E$932:$E$1859,P1664)</f>
        <v>-2.5392119479647</v>
      </c>
      <c r="T1664" s="37">
        <f>INDEX(LORDetail!$G$932:$G$1859,P1664)</f>
        <v>116.24760000000001</v>
      </c>
      <c r="U1664">
        <f t="shared" si="567"/>
        <v>34</v>
      </c>
      <c r="V1664" s="37">
        <f>INDEX(LORDetail!$B$932:$B$1859,U1664)</f>
        <v>3510</v>
      </c>
      <c r="W1664" s="37">
        <f>INDEX(LORDetail!$D$932:$D$1859,U1664)</f>
        <v>51.4436755828835</v>
      </c>
      <c r="X1664" s="37">
        <f>INDEX(LORDetail!$E$932:$E$1859,U1664)</f>
        <v>-2.5367290219860501</v>
      </c>
      <c r="Y1664" s="37">
        <f>INDEX(LORDetail!$G$932:$G$1859,U1664)</f>
        <v>116.11879999999999</v>
      </c>
      <c r="Z1664">
        <f t="shared" si="568"/>
        <v>211</v>
      </c>
      <c r="AA1664" s="29">
        <f t="shared" si="569"/>
        <v>193.90409911462393</v>
      </c>
      <c r="AB1664">
        <f t="shared" si="570"/>
        <v>0.91897677305508974</v>
      </c>
      <c r="AC1664" s="32">
        <f t="shared" si="571"/>
        <v>51.443764411968857</v>
      </c>
      <c r="AD1664" s="32">
        <f t="shared" si="572"/>
        <v>-2.5369301966611055</v>
      </c>
      <c r="AE1664" s="34">
        <f t="shared" si="573"/>
        <v>116.12923579163049</v>
      </c>
      <c r="AF1664" s="36" t="str">
        <f t="shared" si="559"/>
        <v>RDNGSTN</v>
      </c>
      <c r="AG1664" s="36" t="str">
        <f t="shared" si="560"/>
        <v>PADTON</v>
      </c>
      <c r="AH1664" s="36">
        <f t="shared" si="557"/>
        <v>159</v>
      </c>
      <c r="AI1664" s="42">
        <f t="shared" si="558"/>
        <v>3493</v>
      </c>
      <c r="AJ1664" s="43">
        <f t="shared" si="553"/>
        <v>35.950469122037553</v>
      </c>
      <c r="AK1664" s="43">
        <f t="shared" si="554"/>
        <v>0.11359882118174032</v>
      </c>
      <c r="AL1664" s="36">
        <f t="shared" si="555"/>
        <v>51.443764411968857</v>
      </c>
      <c r="AM1664" s="36">
        <v>1</v>
      </c>
      <c r="AN1664" s="36">
        <f t="shared" si="556"/>
        <v>-2.5369301966611055</v>
      </c>
      <c r="AO1664" s="36">
        <v>4</v>
      </c>
      <c r="AP1664" s="42">
        <f>INT(AI1664/1000)*1000</f>
        <v>3000</v>
      </c>
      <c r="AQ1664" s="42">
        <f>MOD(AI1664,1000)</f>
        <v>493</v>
      </c>
      <c r="AR1664" s="42">
        <f>MOD(AI1665,1000)-0.2+(AP1665-AP1664)</f>
        <v>528.79999999999995</v>
      </c>
    </row>
    <row r="1665" spans="1:44" x14ac:dyDescent="0.25">
      <c r="A1665" s="19" t="s">
        <v>1</v>
      </c>
      <c r="B1665" t="s">
        <v>0</v>
      </c>
      <c r="C1665">
        <v>160</v>
      </c>
      <c r="D1665" s="36">
        <f>MATCH(C1665,TrainRun!$AG$149:$AG$295,1)</f>
        <v>13</v>
      </c>
      <c r="E1665" s="36">
        <f>INT(INDEX(TrainRun!$AD$149:$AD$295,'By Second'!D1665))</f>
        <v>138</v>
      </c>
      <c r="F1665" s="36">
        <f>IF(E1665=0,0,INDEX(TrainRun!$AE$149:$AE$295,'By Second'!D1665))</f>
        <v>33.564893877221031</v>
      </c>
      <c r="G1665" s="36">
        <f>INDEX(TrainRun!$AF$149:$AF$295,'By Second'!D1665)</f>
        <v>2761.7916947192148</v>
      </c>
      <c r="H1665">
        <f t="shared" si="561"/>
        <v>14</v>
      </c>
      <c r="I1665" s="36">
        <f>INT(INDEX(TrainRun!$AD$149:$AD$295,'By Second'!H1665))</f>
        <v>162</v>
      </c>
      <c r="J1665" s="36">
        <f>INDEX(TrainRun!$AE$149:$AE$295,'By Second'!H1665)</f>
        <v>36.291265585582799</v>
      </c>
      <c r="K1665">
        <f t="shared" si="562"/>
        <v>24</v>
      </c>
      <c r="L1665">
        <f t="shared" si="563"/>
        <v>2.7263717083617678</v>
      </c>
      <c r="M1665">
        <f t="shared" si="564"/>
        <v>0.11359882118174032</v>
      </c>
      <c r="N1665" s="32">
        <f t="shared" si="565"/>
        <v>36.064067943219293</v>
      </c>
      <c r="O1665" s="29">
        <f t="shared" si="566"/>
        <v>3528.9681670578434</v>
      </c>
      <c r="P1665" s="37">
        <f>MATCH(O1665,LORDetail!$B$932:$B$1859,1)</f>
        <v>34</v>
      </c>
      <c r="Q1665" s="37">
        <f>INDEX(LORDetail!$B$932:$B$1859,P1665)</f>
        <v>3510</v>
      </c>
      <c r="R1665" s="37">
        <f>INDEX(LORDetail!$D$932:$D$1859,P1665)</f>
        <v>51.4436755828835</v>
      </c>
      <c r="S1665" s="37">
        <f>INDEX(LORDetail!$E$932:$E$1859,P1665)</f>
        <v>-2.5367290219860501</v>
      </c>
      <c r="T1665" s="37">
        <f>INDEX(LORDetail!$G$932:$G$1859,P1665)</f>
        <v>116.11879999999999</v>
      </c>
      <c r="U1665">
        <f t="shared" si="567"/>
        <v>35</v>
      </c>
      <c r="V1665" s="37">
        <f>INDEX(LORDetail!$B$932:$B$1859,U1665)</f>
        <v>3674</v>
      </c>
      <c r="W1665" s="37">
        <f>INDEX(LORDetail!$D$932:$D$1859,U1665)</f>
        <v>51.442793182806703</v>
      </c>
      <c r="X1665" s="37">
        <f>INDEX(LORDetail!$E$932:$E$1859,U1665)</f>
        <v>-2.5348367075205198</v>
      </c>
      <c r="Y1665" s="37">
        <f>INDEX(LORDetail!$G$932:$G$1859,U1665)</f>
        <v>116.01860000000001</v>
      </c>
      <c r="Z1665">
        <f t="shared" si="568"/>
        <v>164</v>
      </c>
      <c r="AA1665" s="29">
        <f t="shared" si="569"/>
        <v>18.968167057843402</v>
      </c>
      <c r="AB1665">
        <f t="shared" si="570"/>
        <v>0.11565955523075246</v>
      </c>
      <c r="AC1665" s="32">
        <f t="shared" si="571"/>
        <v>51.443573524883085</v>
      </c>
      <c r="AD1665" s="32">
        <f t="shared" si="572"/>
        <v>-2.5365101577366103</v>
      </c>
      <c r="AE1665" s="34">
        <f t="shared" si="573"/>
        <v>116.10721091256588</v>
      </c>
      <c r="AF1665" s="36" t="str">
        <f t="shared" si="559"/>
        <v>RDNGSTN</v>
      </c>
      <c r="AG1665" s="36" t="str">
        <f t="shared" si="560"/>
        <v>PADTON</v>
      </c>
      <c r="AH1665" s="36">
        <f t="shared" si="557"/>
        <v>160</v>
      </c>
      <c r="AI1665" s="42">
        <f t="shared" si="558"/>
        <v>3529</v>
      </c>
      <c r="AJ1665" s="43">
        <f t="shared" si="553"/>
        <v>36.064067943219293</v>
      </c>
      <c r="AK1665" s="43">
        <f t="shared" si="554"/>
        <v>0.11359882118174032</v>
      </c>
      <c r="AL1665" s="36">
        <f t="shared" si="555"/>
        <v>51.443573524883085</v>
      </c>
      <c r="AM1665" s="36">
        <v>1</v>
      </c>
      <c r="AN1665" s="36">
        <f t="shared" si="556"/>
        <v>-2.5365101577366103</v>
      </c>
      <c r="AO1665" s="36">
        <v>4</v>
      </c>
      <c r="AP1665" s="42">
        <f>INT(AI1665/1000)*1000</f>
        <v>3000</v>
      </c>
      <c r="AQ1665" s="42">
        <f>MOD(AI1665,1000)</f>
        <v>529</v>
      </c>
      <c r="AR1665" s="42">
        <f>MOD(AI1666,1000)-0.2+(AP1666-AP1665)</f>
        <v>564.99999999999977</v>
      </c>
    </row>
    <row r="1666" spans="1:44" x14ac:dyDescent="0.25">
      <c r="A1666" s="19" t="s">
        <v>1</v>
      </c>
      <c r="B1666" t="s">
        <v>0</v>
      </c>
      <c r="C1666">
        <v>161</v>
      </c>
      <c r="D1666" s="36">
        <f>MATCH(C1666,TrainRun!$AG$149:$AG$295,1)</f>
        <v>13</v>
      </c>
      <c r="E1666" s="36">
        <f>INT(INDEX(TrainRun!$AD$149:$AD$295,'By Second'!D1666))</f>
        <v>138</v>
      </c>
      <c r="F1666" s="36">
        <f>IF(E1666=0,0,INDEX(TrainRun!$AE$149:$AE$295,'By Second'!D1666))</f>
        <v>33.564893877221031</v>
      </c>
      <c r="G1666" s="36">
        <f>INDEX(TrainRun!$AF$149:$AF$295,'By Second'!D1666)</f>
        <v>2761.7916947192148</v>
      </c>
      <c r="H1666">
        <f t="shared" si="561"/>
        <v>14</v>
      </c>
      <c r="I1666" s="36">
        <f>INT(INDEX(TrainRun!$AD$149:$AD$295,'By Second'!H1666))</f>
        <v>162</v>
      </c>
      <c r="J1666" s="36">
        <f>INDEX(TrainRun!$AE$149:$AE$295,'By Second'!H1666)</f>
        <v>36.291265585582799</v>
      </c>
      <c r="K1666">
        <f t="shared" si="562"/>
        <v>24</v>
      </c>
      <c r="L1666">
        <f t="shared" si="563"/>
        <v>2.7263717083617678</v>
      </c>
      <c r="M1666">
        <f t="shared" si="564"/>
        <v>0.11359882118174032</v>
      </c>
      <c r="N1666" s="32">
        <f t="shared" si="565"/>
        <v>36.177666764401032</v>
      </c>
      <c r="O1666" s="29">
        <f t="shared" si="566"/>
        <v>3565.1458338222446</v>
      </c>
      <c r="P1666" s="37">
        <f>MATCH(O1666,LORDetail!$B$932:$B$1859,1)</f>
        <v>34</v>
      </c>
      <c r="Q1666" s="37">
        <f>INDEX(LORDetail!$B$932:$B$1859,P1666)</f>
        <v>3510</v>
      </c>
      <c r="R1666" s="37">
        <f>INDEX(LORDetail!$D$932:$D$1859,P1666)</f>
        <v>51.4436755828835</v>
      </c>
      <c r="S1666" s="37">
        <f>INDEX(LORDetail!$E$932:$E$1859,P1666)</f>
        <v>-2.5367290219860501</v>
      </c>
      <c r="T1666" s="37">
        <f>INDEX(LORDetail!$G$932:$G$1859,P1666)</f>
        <v>116.11879999999999</v>
      </c>
      <c r="U1666">
        <f t="shared" si="567"/>
        <v>35</v>
      </c>
      <c r="V1666" s="37">
        <f>INDEX(LORDetail!$B$932:$B$1859,U1666)</f>
        <v>3674</v>
      </c>
      <c r="W1666" s="37">
        <f>INDEX(LORDetail!$D$932:$D$1859,U1666)</f>
        <v>51.442793182806703</v>
      </c>
      <c r="X1666" s="37">
        <f>INDEX(LORDetail!$E$932:$E$1859,U1666)</f>
        <v>-2.5348367075205198</v>
      </c>
      <c r="Y1666" s="37">
        <f>INDEX(LORDetail!$G$932:$G$1859,U1666)</f>
        <v>116.01860000000001</v>
      </c>
      <c r="Z1666">
        <f t="shared" si="568"/>
        <v>164</v>
      </c>
      <c r="AA1666" s="29">
        <f t="shared" si="569"/>
        <v>55.14583382224464</v>
      </c>
      <c r="AB1666">
        <f t="shared" si="570"/>
        <v>0.33625508428197953</v>
      </c>
      <c r="AC1666" s="32">
        <f t="shared" si="571"/>
        <v>51.443378871371308</v>
      </c>
      <c r="AD1666" s="32">
        <f t="shared" si="572"/>
        <v>-2.536092721625955</v>
      </c>
      <c r="AE1666" s="34">
        <f t="shared" si="573"/>
        <v>116.08510724055495</v>
      </c>
      <c r="AF1666" s="36" t="str">
        <f t="shared" si="559"/>
        <v>RDNGSTN</v>
      </c>
      <c r="AG1666" s="36" t="str">
        <f t="shared" si="560"/>
        <v>PADTON</v>
      </c>
      <c r="AH1666" s="36">
        <f t="shared" si="557"/>
        <v>161</v>
      </c>
      <c r="AI1666" s="42">
        <f t="shared" si="558"/>
        <v>3565.2</v>
      </c>
      <c r="AJ1666" s="43">
        <f t="shared" si="553"/>
        <v>36.177666764401032</v>
      </c>
      <c r="AK1666" s="43">
        <f t="shared" si="554"/>
        <v>0.11359882118174032</v>
      </c>
      <c r="AL1666" s="36">
        <f t="shared" si="555"/>
        <v>51.443378871371308</v>
      </c>
      <c r="AM1666" s="36">
        <v>1</v>
      </c>
      <c r="AN1666" s="36">
        <f t="shared" si="556"/>
        <v>-2.536092721625955</v>
      </c>
      <c r="AO1666" s="36">
        <v>4</v>
      </c>
      <c r="AP1666" s="42">
        <f>INT(AI1666/1000)*1000</f>
        <v>3000</v>
      </c>
      <c r="AQ1666" s="42">
        <f>MOD(AI1666,1000)</f>
        <v>565.19999999999982</v>
      </c>
      <c r="AR1666" s="42">
        <f>MOD(AI1667,1000)-0.2+(AP1667-AP1666)</f>
        <v>628.79999999999995</v>
      </c>
    </row>
    <row r="1667" spans="1:44" x14ac:dyDescent="0.25">
      <c r="A1667" s="19" t="s">
        <v>1</v>
      </c>
      <c r="B1667" t="s">
        <v>0</v>
      </c>
      <c r="C1667">
        <v>162</v>
      </c>
      <c r="D1667" s="36">
        <f>MATCH(C1667,TrainRun!$AG$149:$AG$295,1)</f>
        <v>15</v>
      </c>
      <c r="E1667" s="36">
        <f>INT(INDEX(TrainRun!$AD$149:$AD$295,'By Second'!D1667))</f>
        <v>162</v>
      </c>
      <c r="F1667" s="36">
        <f>IF(E1667=0,0,INDEX(TrainRun!$AE$149:$AE$295,'By Second'!D1667))</f>
        <v>36.302811830109576</v>
      </c>
      <c r="G1667" s="36">
        <f>INDEX(TrainRun!$AF$149:$AF$295,'By Second'!D1667)</f>
        <v>3629.0142015507317</v>
      </c>
      <c r="H1667">
        <f t="shared" si="561"/>
        <v>16</v>
      </c>
      <c r="I1667" s="36">
        <f>INT(INDEX(TrainRun!$AD$149:$AD$295,'By Second'!H1667))</f>
        <v>168</v>
      </c>
      <c r="J1667" s="36">
        <f>INDEX(TrainRun!$AE$149:$AE$295,'By Second'!H1667)</f>
        <v>36.93938781990795</v>
      </c>
      <c r="K1667">
        <f t="shared" si="562"/>
        <v>6</v>
      </c>
      <c r="L1667">
        <f t="shared" si="563"/>
        <v>0.6365759897983736</v>
      </c>
      <c r="M1667">
        <f t="shared" si="564"/>
        <v>0.10609599829972893</v>
      </c>
      <c r="N1667" s="32">
        <f t="shared" si="565"/>
        <v>36.302811830109576</v>
      </c>
      <c r="O1667" s="29">
        <f t="shared" si="566"/>
        <v>3629</v>
      </c>
      <c r="P1667" s="37">
        <f>MATCH(O1667,LORDetail!$B$932:$B$1859,1)</f>
        <v>34</v>
      </c>
      <c r="Q1667" s="37">
        <f>INDEX(LORDetail!$B$932:$B$1859,P1667)</f>
        <v>3510</v>
      </c>
      <c r="R1667" s="37">
        <f>INDEX(LORDetail!$D$932:$D$1859,P1667)</f>
        <v>51.4436755828835</v>
      </c>
      <c r="S1667" s="37">
        <f>INDEX(LORDetail!$E$932:$E$1859,P1667)</f>
        <v>-2.5367290219860501</v>
      </c>
      <c r="T1667" s="37">
        <f>INDEX(LORDetail!$G$932:$G$1859,P1667)</f>
        <v>116.11879999999999</v>
      </c>
      <c r="U1667">
        <f t="shared" si="567"/>
        <v>35</v>
      </c>
      <c r="V1667" s="37">
        <f>INDEX(LORDetail!$B$932:$B$1859,U1667)</f>
        <v>3674</v>
      </c>
      <c r="W1667" s="37">
        <f>INDEX(LORDetail!$D$932:$D$1859,U1667)</f>
        <v>51.442793182806703</v>
      </c>
      <c r="X1667" s="37">
        <f>INDEX(LORDetail!$E$932:$E$1859,U1667)</f>
        <v>-2.5348367075205198</v>
      </c>
      <c r="Y1667" s="37">
        <f>INDEX(LORDetail!$G$932:$G$1859,U1667)</f>
        <v>116.01860000000001</v>
      </c>
      <c r="Z1667">
        <f t="shared" si="568"/>
        <v>164</v>
      </c>
      <c r="AA1667" s="29">
        <f t="shared" si="569"/>
        <v>119</v>
      </c>
      <c r="AB1667">
        <f t="shared" si="570"/>
        <v>0.72560975609756095</v>
      </c>
      <c r="AC1667" s="32">
        <f t="shared" si="571"/>
        <v>51.443035304778995</v>
      </c>
      <c r="AD1667" s="32">
        <f t="shared" si="572"/>
        <v>-2.5353559401482566</v>
      </c>
      <c r="AE1667" s="34">
        <f t="shared" si="573"/>
        <v>116.04609390243903</v>
      </c>
      <c r="AF1667" s="36" t="str">
        <f t="shared" si="559"/>
        <v>RDNGSTN</v>
      </c>
      <c r="AG1667" s="36" t="str">
        <f t="shared" si="560"/>
        <v>PADTON</v>
      </c>
      <c r="AH1667" s="36">
        <f t="shared" si="557"/>
        <v>162</v>
      </c>
      <c r="AI1667" s="42">
        <f t="shared" si="558"/>
        <v>3629</v>
      </c>
      <c r="AJ1667" s="43">
        <f t="shared" si="553"/>
        <v>36.302811830109576</v>
      </c>
      <c r="AK1667" s="43">
        <f t="shared" si="554"/>
        <v>0.10609599829972893</v>
      </c>
      <c r="AL1667" s="36">
        <f t="shared" si="555"/>
        <v>51.443035304778995</v>
      </c>
      <c r="AM1667" s="36">
        <v>1</v>
      </c>
      <c r="AN1667" s="36">
        <f t="shared" si="556"/>
        <v>-2.5353559401482566</v>
      </c>
      <c r="AO1667" s="36">
        <v>4</v>
      </c>
      <c r="AP1667" s="42">
        <f>INT(AI1667/1000)*1000</f>
        <v>3000</v>
      </c>
      <c r="AQ1667" s="42">
        <f>MOD(AI1667,1000)</f>
        <v>629</v>
      </c>
      <c r="AR1667" s="42">
        <f>MOD(AI1668,1000)-0.2+(AP1668-AP1667)</f>
        <v>665.2</v>
      </c>
    </row>
    <row r="1668" spans="1:44" x14ac:dyDescent="0.25">
      <c r="A1668" s="19" t="s">
        <v>1</v>
      </c>
      <c r="B1668" t="s">
        <v>0</v>
      </c>
      <c r="C1668">
        <v>163</v>
      </c>
      <c r="D1668" s="36">
        <f>MATCH(C1668,TrainRun!$AG$149:$AG$295,1)</f>
        <v>15</v>
      </c>
      <c r="E1668" s="36">
        <f>INT(INDEX(TrainRun!$AD$149:$AD$295,'By Second'!D1668))</f>
        <v>162</v>
      </c>
      <c r="F1668" s="36">
        <f>IF(E1668=0,0,INDEX(TrainRun!$AE$149:$AE$295,'By Second'!D1668))</f>
        <v>36.302811830109576</v>
      </c>
      <c r="G1668" s="36">
        <f>INDEX(TrainRun!$AF$149:$AF$295,'By Second'!D1668)</f>
        <v>3629.0142015507317</v>
      </c>
      <c r="H1668">
        <f t="shared" si="561"/>
        <v>16</v>
      </c>
      <c r="I1668" s="36">
        <f>INT(INDEX(TrainRun!$AD$149:$AD$295,'By Second'!H1668))</f>
        <v>168</v>
      </c>
      <c r="J1668" s="36">
        <f>INDEX(TrainRun!$AE$149:$AE$295,'By Second'!H1668)</f>
        <v>36.93938781990795</v>
      </c>
      <c r="K1668">
        <f t="shared" si="562"/>
        <v>6</v>
      </c>
      <c r="L1668">
        <f t="shared" si="563"/>
        <v>0.6365759897983736</v>
      </c>
      <c r="M1668">
        <f t="shared" si="564"/>
        <v>0.10609599829972893</v>
      </c>
      <c r="N1668" s="32">
        <f t="shared" si="565"/>
        <v>36.408907828409305</v>
      </c>
      <c r="O1668" s="29">
        <f t="shared" si="566"/>
        <v>3665.4089078284092</v>
      </c>
      <c r="P1668" s="37">
        <f>MATCH(O1668,LORDetail!$B$932:$B$1859,1)</f>
        <v>34</v>
      </c>
      <c r="Q1668" s="37">
        <f>INDEX(LORDetail!$B$932:$B$1859,P1668)</f>
        <v>3510</v>
      </c>
      <c r="R1668" s="37">
        <f>INDEX(LORDetail!$D$932:$D$1859,P1668)</f>
        <v>51.4436755828835</v>
      </c>
      <c r="S1668" s="37">
        <f>INDEX(LORDetail!$E$932:$E$1859,P1668)</f>
        <v>-2.5367290219860501</v>
      </c>
      <c r="T1668" s="37">
        <f>INDEX(LORDetail!$G$932:$G$1859,P1668)</f>
        <v>116.11879999999999</v>
      </c>
      <c r="U1668">
        <f t="shared" si="567"/>
        <v>35</v>
      </c>
      <c r="V1668" s="37">
        <f>INDEX(LORDetail!$B$932:$B$1859,U1668)</f>
        <v>3674</v>
      </c>
      <c r="W1668" s="37">
        <f>INDEX(LORDetail!$D$932:$D$1859,U1668)</f>
        <v>51.442793182806703</v>
      </c>
      <c r="X1668" s="37">
        <f>INDEX(LORDetail!$E$932:$E$1859,U1668)</f>
        <v>-2.5348367075205198</v>
      </c>
      <c r="Y1668" s="37">
        <f>INDEX(LORDetail!$G$932:$G$1859,U1668)</f>
        <v>116.01860000000001</v>
      </c>
      <c r="Z1668">
        <f t="shared" si="568"/>
        <v>164</v>
      </c>
      <c r="AA1668" s="29">
        <f t="shared" si="569"/>
        <v>155.40890782840916</v>
      </c>
      <c r="AB1668">
        <f t="shared" si="570"/>
        <v>0.94761529163664115</v>
      </c>
      <c r="AC1668" s="32">
        <f t="shared" si="571"/>
        <v>51.442839407077386</v>
      </c>
      <c r="AD1668" s="32">
        <f t="shared" si="572"/>
        <v>-2.5349358358619285</v>
      </c>
      <c r="AE1668" s="34">
        <f t="shared" si="573"/>
        <v>116.02384894777802</v>
      </c>
      <c r="AF1668" s="36" t="str">
        <f t="shared" si="559"/>
        <v>RDNGSTN</v>
      </c>
      <c r="AG1668" s="36" t="str">
        <f t="shared" si="560"/>
        <v>PADTON</v>
      </c>
      <c r="AH1668" s="36">
        <f t="shared" si="557"/>
        <v>163</v>
      </c>
      <c r="AI1668" s="42">
        <f t="shared" si="558"/>
        <v>3665.4</v>
      </c>
      <c r="AJ1668" s="43">
        <f t="shared" si="553"/>
        <v>36.408907828409305</v>
      </c>
      <c r="AK1668" s="43">
        <f t="shared" si="554"/>
        <v>0.10609599829972893</v>
      </c>
      <c r="AL1668" s="36">
        <f t="shared" si="555"/>
        <v>51.442839407077386</v>
      </c>
      <c r="AM1668" s="36">
        <v>1</v>
      </c>
      <c r="AN1668" s="36">
        <f t="shared" si="556"/>
        <v>-2.5349358358619285</v>
      </c>
      <c r="AO1668" s="36">
        <v>4</v>
      </c>
      <c r="AP1668" s="42">
        <f>INT(AI1668/1000)*1000</f>
        <v>3000</v>
      </c>
      <c r="AQ1668" s="42">
        <f>MOD(AI1668,1000)</f>
        <v>665.40000000000009</v>
      </c>
      <c r="AR1668" s="42">
        <f>MOD(AI1669,1000)-0.2+(AP1669-AP1668)</f>
        <v>701.8</v>
      </c>
    </row>
    <row r="1669" spans="1:44" x14ac:dyDescent="0.25">
      <c r="A1669" s="19" t="s">
        <v>1</v>
      </c>
      <c r="B1669" t="s">
        <v>0</v>
      </c>
      <c r="C1669">
        <v>164</v>
      </c>
      <c r="D1669" s="36">
        <f>MATCH(C1669,TrainRun!$AG$149:$AG$295,1)</f>
        <v>15</v>
      </c>
      <c r="E1669" s="36">
        <f>INT(INDEX(TrainRun!$AD$149:$AD$295,'By Second'!D1669))</f>
        <v>162</v>
      </c>
      <c r="F1669" s="36">
        <f>IF(E1669=0,0,INDEX(TrainRun!$AE$149:$AE$295,'By Second'!D1669))</f>
        <v>36.302811830109576</v>
      </c>
      <c r="G1669" s="36">
        <f>INDEX(TrainRun!$AF$149:$AF$295,'By Second'!D1669)</f>
        <v>3629.0142015507317</v>
      </c>
      <c r="H1669">
        <f t="shared" si="561"/>
        <v>16</v>
      </c>
      <c r="I1669" s="36">
        <f>INT(INDEX(TrainRun!$AD$149:$AD$295,'By Second'!H1669))</f>
        <v>168</v>
      </c>
      <c r="J1669" s="36">
        <f>INDEX(TrainRun!$AE$149:$AE$295,'By Second'!H1669)</f>
        <v>36.93938781990795</v>
      </c>
      <c r="K1669">
        <f t="shared" si="562"/>
        <v>6</v>
      </c>
      <c r="L1669">
        <f t="shared" si="563"/>
        <v>0.6365759897983736</v>
      </c>
      <c r="M1669">
        <f t="shared" si="564"/>
        <v>0.10609599829972893</v>
      </c>
      <c r="N1669" s="32">
        <f t="shared" si="565"/>
        <v>36.515003826709034</v>
      </c>
      <c r="O1669" s="29">
        <f t="shared" si="566"/>
        <v>3701.923911655118</v>
      </c>
      <c r="P1669" s="37">
        <f>MATCH(O1669,LORDetail!$B$932:$B$1859,1)</f>
        <v>35</v>
      </c>
      <c r="Q1669" s="37">
        <f>INDEX(LORDetail!$B$932:$B$1859,P1669)</f>
        <v>3674</v>
      </c>
      <c r="R1669" s="37">
        <f>INDEX(LORDetail!$D$932:$D$1859,P1669)</f>
        <v>51.442793182806703</v>
      </c>
      <c r="S1669" s="37">
        <f>INDEX(LORDetail!$E$932:$E$1859,P1669)</f>
        <v>-2.5348367075205198</v>
      </c>
      <c r="T1669" s="37">
        <f>INDEX(LORDetail!$G$932:$G$1859,P1669)</f>
        <v>116.01860000000001</v>
      </c>
      <c r="U1669">
        <f t="shared" si="567"/>
        <v>36</v>
      </c>
      <c r="V1669" s="37">
        <f>INDEX(LORDetail!$B$932:$B$1859,U1669)</f>
        <v>3821</v>
      </c>
      <c r="W1669" s="37">
        <f>INDEX(LORDetail!$D$932:$D$1859,U1669)</f>
        <v>51.441846096479701</v>
      </c>
      <c r="X1669" s="37">
        <f>INDEX(LORDetail!$E$932:$E$1859,U1669)</f>
        <v>-2.5333569639702498</v>
      </c>
      <c r="Y1669" s="37">
        <f>INDEX(LORDetail!$G$932:$G$1859,U1669)</f>
        <v>115.9289</v>
      </c>
      <c r="Z1669">
        <f t="shared" si="568"/>
        <v>147</v>
      </c>
      <c r="AA1669" s="29">
        <f t="shared" si="569"/>
        <v>27.92391165511799</v>
      </c>
      <c r="AB1669">
        <f t="shared" si="570"/>
        <v>0.18995858268787749</v>
      </c>
      <c r="AC1669" s="32">
        <f t="shared" si="571"/>
        <v>51.442613275630343</v>
      </c>
      <c r="AD1669" s="32">
        <f t="shared" si="572"/>
        <v>-2.5345556175329689</v>
      </c>
      <c r="AE1669" s="34">
        <f t="shared" si="573"/>
        <v>116.0015607151329</v>
      </c>
      <c r="AF1669" s="36" t="str">
        <f t="shared" si="559"/>
        <v>RDNGSTN</v>
      </c>
      <c r="AG1669" s="36" t="str">
        <f t="shared" si="560"/>
        <v>PADTON</v>
      </c>
      <c r="AH1669" s="36">
        <f t="shared" si="557"/>
        <v>164</v>
      </c>
      <c r="AI1669" s="42">
        <f t="shared" si="558"/>
        <v>3702</v>
      </c>
      <c r="AJ1669" s="43">
        <f t="shared" ref="AJ1669:AJ1732" si="574">N1669</f>
        <v>36.515003826709034</v>
      </c>
      <c r="AK1669" s="43">
        <f t="shared" ref="AK1669:AK1732" si="575">M1669</f>
        <v>0.10609599829972893</v>
      </c>
      <c r="AL1669" s="36">
        <f t="shared" ref="AL1669:AL1732" si="576">AC1669</f>
        <v>51.442613275630343</v>
      </c>
      <c r="AM1669" s="36">
        <v>1</v>
      </c>
      <c r="AN1669" s="36">
        <f t="shared" ref="AN1669:AN1732" si="577">AD1669</f>
        <v>-2.5345556175329689</v>
      </c>
      <c r="AO1669" s="36">
        <v>4</v>
      </c>
      <c r="AP1669" s="42">
        <f>INT(AI1669/1000)*1000</f>
        <v>3000</v>
      </c>
      <c r="AQ1669" s="42">
        <f>MOD(AI1669,1000)</f>
        <v>702</v>
      </c>
      <c r="AR1669" s="42">
        <f>MOD(AI1670,1000)-0.2+(AP1670-AP1669)</f>
        <v>738.39999999999986</v>
      </c>
    </row>
    <row r="1670" spans="1:44" x14ac:dyDescent="0.25">
      <c r="A1670" s="19" t="s">
        <v>1</v>
      </c>
      <c r="B1670" t="s">
        <v>0</v>
      </c>
      <c r="C1670">
        <v>165</v>
      </c>
      <c r="D1670" s="36">
        <f>MATCH(C1670,TrainRun!$AG$149:$AG$295,1)</f>
        <v>15</v>
      </c>
      <c r="E1670" s="36">
        <f>INT(INDEX(TrainRun!$AD$149:$AD$295,'By Second'!D1670))</f>
        <v>162</v>
      </c>
      <c r="F1670" s="36">
        <f>IF(E1670=0,0,INDEX(TrainRun!$AE$149:$AE$295,'By Second'!D1670))</f>
        <v>36.302811830109576</v>
      </c>
      <c r="G1670" s="36">
        <f>INDEX(TrainRun!$AF$149:$AF$295,'By Second'!D1670)</f>
        <v>3629.0142015507317</v>
      </c>
      <c r="H1670">
        <f t="shared" si="561"/>
        <v>16</v>
      </c>
      <c r="I1670" s="36">
        <f>INT(INDEX(TrainRun!$AD$149:$AD$295,'By Second'!H1670))</f>
        <v>168</v>
      </c>
      <c r="J1670" s="36">
        <f>INDEX(TrainRun!$AE$149:$AE$295,'By Second'!H1670)</f>
        <v>36.93938781990795</v>
      </c>
      <c r="K1670">
        <f t="shared" si="562"/>
        <v>6</v>
      </c>
      <c r="L1670">
        <f t="shared" si="563"/>
        <v>0.6365759897983736</v>
      </c>
      <c r="M1670">
        <f t="shared" si="564"/>
        <v>0.10609599829972893</v>
      </c>
      <c r="N1670" s="32">
        <f t="shared" si="565"/>
        <v>36.621099825008763</v>
      </c>
      <c r="O1670" s="29">
        <f t="shared" si="566"/>
        <v>3738.545011480127</v>
      </c>
      <c r="P1670" s="37">
        <f>MATCH(O1670,LORDetail!$B$932:$B$1859,1)</f>
        <v>35</v>
      </c>
      <c r="Q1670" s="37">
        <f>INDEX(LORDetail!$B$932:$B$1859,P1670)</f>
        <v>3674</v>
      </c>
      <c r="R1670" s="37">
        <f>INDEX(LORDetail!$D$932:$D$1859,P1670)</f>
        <v>51.442793182806703</v>
      </c>
      <c r="S1670" s="37">
        <f>INDEX(LORDetail!$E$932:$E$1859,P1670)</f>
        <v>-2.5348367075205198</v>
      </c>
      <c r="T1670" s="37">
        <f>INDEX(LORDetail!$G$932:$G$1859,P1670)</f>
        <v>116.01860000000001</v>
      </c>
      <c r="U1670">
        <f t="shared" si="567"/>
        <v>36</v>
      </c>
      <c r="V1670" s="37">
        <f>INDEX(LORDetail!$B$932:$B$1859,U1670)</f>
        <v>3821</v>
      </c>
      <c r="W1670" s="37">
        <f>INDEX(LORDetail!$D$932:$D$1859,U1670)</f>
        <v>51.441846096479701</v>
      </c>
      <c r="X1670" s="37">
        <f>INDEX(LORDetail!$E$932:$E$1859,U1670)</f>
        <v>-2.5333569639702498</v>
      </c>
      <c r="Y1670" s="37">
        <f>INDEX(LORDetail!$G$932:$G$1859,U1670)</f>
        <v>115.9289</v>
      </c>
      <c r="Z1670">
        <f t="shared" si="568"/>
        <v>147</v>
      </c>
      <c r="AA1670" s="29">
        <f t="shared" si="569"/>
        <v>64.545011480126959</v>
      </c>
      <c r="AB1670">
        <f t="shared" si="570"/>
        <v>0.43908171074916297</v>
      </c>
      <c r="AC1670" s="32">
        <f t="shared" si="571"/>
        <v>51.442377334522014</v>
      </c>
      <c r="AD1670" s="32">
        <f t="shared" si="572"/>
        <v>-2.5341869791909972</v>
      </c>
      <c r="AE1670" s="34">
        <f t="shared" si="573"/>
        <v>115.9792143705458</v>
      </c>
      <c r="AF1670" s="36" t="str">
        <f t="shared" si="559"/>
        <v>RDNGSTN</v>
      </c>
      <c r="AG1670" s="36" t="str">
        <f t="shared" si="560"/>
        <v>PADTON</v>
      </c>
      <c r="AH1670" s="36">
        <f t="shared" si="557"/>
        <v>165</v>
      </c>
      <c r="AI1670" s="42">
        <f t="shared" si="558"/>
        <v>3738.6</v>
      </c>
      <c r="AJ1670" s="43">
        <f t="shared" si="574"/>
        <v>36.621099825008763</v>
      </c>
      <c r="AK1670" s="43">
        <f t="shared" si="575"/>
        <v>0.10609599829972893</v>
      </c>
      <c r="AL1670" s="36">
        <f t="shared" si="576"/>
        <v>51.442377334522014</v>
      </c>
      <c r="AM1670" s="36">
        <v>1</v>
      </c>
      <c r="AN1670" s="36">
        <f t="shared" si="577"/>
        <v>-2.5341869791909972</v>
      </c>
      <c r="AO1670" s="36">
        <v>4</v>
      </c>
      <c r="AP1670" s="42">
        <f>INT(AI1670/1000)*1000</f>
        <v>3000</v>
      </c>
      <c r="AQ1670" s="42">
        <f>MOD(AI1670,1000)</f>
        <v>738.59999999999991</v>
      </c>
      <c r="AR1670" s="42">
        <f>MOD(AI1671,1000)-0.2+(AP1671-AP1670)</f>
        <v>774.99999999999977</v>
      </c>
    </row>
    <row r="1671" spans="1:44" x14ac:dyDescent="0.25">
      <c r="A1671" s="19" t="s">
        <v>1</v>
      </c>
      <c r="B1671" t="s">
        <v>0</v>
      </c>
      <c r="C1671">
        <v>166</v>
      </c>
      <c r="D1671" s="36">
        <f>MATCH(C1671,TrainRun!$AG$149:$AG$295,1)</f>
        <v>15</v>
      </c>
      <c r="E1671" s="36">
        <f>INT(INDEX(TrainRun!$AD$149:$AD$295,'By Second'!D1671))</f>
        <v>162</v>
      </c>
      <c r="F1671" s="36">
        <f>IF(E1671=0,0,INDEX(TrainRun!$AE$149:$AE$295,'By Second'!D1671))</f>
        <v>36.302811830109576</v>
      </c>
      <c r="G1671" s="36">
        <f>INDEX(TrainRun!$AF$149:$AF$295,'By Second'!D1671)</f>
        <v>3629.0142015507317</v>
      </c>
      <c r="H1671">
        <f t="shared" si="561"/>
        <v>16</v>
      </c>
      <c r="I1671" s="36">
        <f>INT(INDEX(TrainRun!$AD$149:$AD$295,'By Second'!H1671))</f>
        <v>168</v>
      </c>
      <c r="J1671" s="36">
        <f>INDEX(TrainRun!$AE$149:$AE$295,'By Second'!H1671)</f>
        <v>36.93938781990795</v>
      </c>
      <c r="K1671">
        <f t="shared" si="562"/>
        <v>6</v>
      </c>
      <c r="L1671">
        <f t="shared" si="563"/>
        <v>0.6365759897983736</v>
      </c>
      <c r="M1671">
        <f t="shared" si="564"/>
        <v>0.10609599829972893</v>
      </c>
      <c r="N1671" s="32">
        <f t="shared" si="565"/>
        <v>36.727195823308492</v>
      </c>
      <c r="O1671" s="29">
        <f t="shared" si="566"/>
        <v>3775.2722073034356</v>
      </c>
      <c r="P1671" s="37">
        <f>MATCH(O1671,LORDetail!$B$932:$B$1859,1)</f>
        <v>35</v>
      </c>
      <c r="Q1671" s="37">
        <f>INDEX(LORDetail!$B$932:$B$1859,P1671)</f>
        <v>3674</v>
      </c>
      <c r="R1671" s="37">
        <f>INDEX(LORDetail!$D$932:$D$1859,P1671)</f>
        <v>51.442793182806703</v>
      </c>
      <c r="S1671" s="37">
        <f>INDEX(LORDetail!$E$932:$E$1859,P1671)</f>
        <v>-2.5348367075205198</v>
      </c>
      <c r="T1671" s="37">
        <f>INDEX(LORDetail!$G$932:$G$1859,P1671)</f>
        <v>116.01860000000001</v>
      </c>
      <c r="U1671">
        <f t="shared" si="567"/>
        <v>36</v>
      </c>
      <c r="V1671" s="37">
        <f>INDEX(LORDetail!$B$932:$B$1859,U1671)</f>
        <v>3821</v>
      </c>
      <c r="W1671" s="37">
        <f>INDEX(LORDetail!$D$932:$D$1859,U1671)</f>
        <v>51.441846096479701</v>
      </c>
      <c r="X1671" s="37">
        <f>INDEX(LORDetail!$E$932:$E$1859,U1671)</f>
        <v>-2.5333569639702498</v>
      </c>
      <c r="Y1671" s="37">
        <f>INDEX(LORDetail!$G$932:$G$1859,U1671)</f>
        <v>115.9289</v>
      </c>
      <c r="Z1671">
        <f t="shared" si="568"/>
        <v>147</v>
      </c>
      <c r="AA1671" s="29">
        <f t="shared" si="569"/>
        <v>101.27220730343561</v>
      </c>
      <c r="AB1671">
        <f t="shared" si="570"/>
        <v>0.68892658029548037</v>
      </c>
      <c r="AC1671" s="32">
        <f t="shared" si="571"/>
        <v>51.442140709862194</v>
      </c>
      <c r="AD1671" s="32">
        <f t="shared" si="572"/>
        <v>-2.5338172728567181</v>
      </c>
      <c r="AE1671" s="34">
        <f t="shared" si="573"/>
        <v>115.9568032857475</v>
      </c>
      <c r="AF1671" s="36" t="str">
        <f t="shared" si="559"/>
        <v>RDNGSTN</v>
      </c>
      <c r="AG1671" s="36" t="str">
        <f t="shared" si="560"/>
        <v>PADTON</v>
      </c>
      <c r="AH1671" s="36">
        <f t="shared" si="557"/>
        <v>166</v>
      </c>
      <c r="AI1671" s="42">
        <f t="shared" si="558"/>
        <v>3775.2</v>
      </c>
      <c r="AJ1671" s="43">
        <f t="shared" si="574"/>
        <v>36.727195823308492</v>
      </c>
      <c r="AK1671" s="43">
        <f t="shared" si="575"/>
        <v>0.10609599829972893</v>
      </c>
      <c r="AL1671" s="36">
        <f t="shared" si="576"/>
        <v>51.442140709862194</v>
      </c>
      <c r="AM1671" s="36">
        <v>1</v>
      </c>
      <c r="AN1671" s="36">
        <f t="shared" si="577"/>
        <v>-2.5338172728567181</v>
      </c>
      <c r="AO1671" s="36">
        <v>4</v>
      </c>
      <c r="AP1671" s="42">
        <f>INT(AI1671/1000)*1000</f>
        <v>3000</v>
      </c>
      <c r="AQ1671" s="42">
        <f>MOD(AI1671,1000)</f>
        <v>775.19999999999982</v>
      </c>
      <c r="AR1671" s="42">
        <f>MOD(AI1672,1000)-0.2+(AP1672-AP1671)</f>
        <v>811.99999999999977</v>
      </c>
    </row>
    <row r="1672" spans="1:44" x14ac:dyDescent="0.25">
      <c r="A1672" s="19" t="s">
        <v>1</v>
      </c>
      <c r="B1672" t="s">
        <v>0</v>
      </c>
      <c r="C1672">
        <v>167</v>
      </c>
      <c r="D1672" s="36">
        <f>MATCH(C1672,TrainRun!$AG$149:$AG$295,1)</f>
        <v>15</v>
      </c>
      <c r="E1672" s="36">
        <f>INT(INDEX(TrainRun!$AD$149:$AD$295,'By Second'!D1672))</f>
        <v>162</v>
      </c>
      <c r="F1672" s="36">
        <f>IF(E1672=0,0,INDEX(TrainRun!$AE$149:$AE$295,'By Second'!D1672))</f>
        <v>36.302811830109576</v>
      </c>
      <c r="G1672" s="36">
        <f>INDEX(TrainRun!$AF$149:$AF$295,'By Second'!D1672)</f>
        <v>3629.0142015507317</v>
      </c>
      <c r="H1672">
        <f t="shared" si="561"/>
        <v>16</v>
      </c>
      <c r="I1672" s="36">
        <f>INT(INDEX(TrainRun!$AD$149:$AD$295,'By Second'!H1672))</f>
        <v>168</v>
      </c>
      <c r="J1672" s="36">
        <f>INDEX(TrainRun!$AE$149:$AE$295,'By Second'!H1672)</f>
        <v>36.93938781990795</v>
      </c>
      <c r="K1672">
        <f t="shared" si="562"/>
        <v>6</v>
      </c>
      <c r="L1672">
        <f t="shared" si="563"/>
        <v>0.6365759897983736</v>
      </c>
      <c r="M1672">
        <f t="shared" si="564"/>
        <v>0.10609599829972893</v>
      </c>
      <c r="N1672" s="32">
        <f t="shared" si="565"/>
        <v>36.833291821608221</v>
      </c>
      <c r="O1672" s="29">
        <f t="shared" si="566"/>
        <v>3812.1054991250439</v>
      </c>
      <c r="P1672" s="37">
        <f>MATCH(O1672,LORDetail!$B$932:$B$1859,1)</f>
        <v>35</v>
      </c>
      <c r="Q1672" s="37">
        <f>INDEX(LORDetail!$B$932:$B$1859,P1672)</f>
        <v>3674</v>
      </c>
      <c r="R1672" s="37">
        <f>INDEX(LORDetail!$D$932:$D$1859,P1672)</f>
        <v>51.442793182806703</v>
      </c>
      <c r="S1672" s="37">
        <f>INDEX(LORDetail!$E$932:$E$1859,P1672)</f>
        <v>-2.5348367075205198</v>
      </c>
      <c r="T1672" s="37">
        <f>INDEX(LORDetail!$G$932:$G$1859,P1672)</f>
        <v>116.01860000000001</v>
      </c>
      <c r="U1672">
        <f t="shared" si="567"/>
        <v>36</v>
      </c>
      <c r="V1672" s="37">
        <f>INDEX(LORDetail!$B$932:$B$1859,U1672)</f>
        <v>3821</v>
      </c>
      <c r="W1672" s="37">
        <f>INDEX(LORDetail!$D$932:$D$1859,U1672)</f>
        <v>51.441846096479701</v>
      </c>
      <c r="X1672" s="37">
        <f>INDEX(LORDetail!$E$932:$E$1859,U1672)</f>
        <v>-2.5333569639702498</v>
      </c>
      <c r="Y1672" s="37">
        <f>INDEX(LORDetail!$G$932:$G$1859,U1672)</f>
        <v>115.9289</v>
      </c>
      <c r="Z1672">
        <f t="shared" si="568"/>
        <v>147</v>
      </c>
      <c r="AA1672" s="29">
        <f t="shared" si="569"/>
        <v>138.10549912504393</v>
      </c>
      <c r="AB1672">
        <f t="shared" si="570"/>
        <v>0.93949319132682951</v>
      </c>
      <c r="AC1672" s="32">
        <f t="shared" si="571"/>
        <v>51.441903401650883</v>
      </c>
      <c r="AD1672" s="32">
        <f t="shared" si="572"/>
        <v>-2.5334464985301315</v>
      </c>
      <c r="AE1672" s="34">
        <f t="shared" si="573"/>
        <v>115.93432746073799</v>
      </c>
      <c r="AF1672" s="36" t="str">
        <f t="shared" si="559"/>
        <v>RDNGSTN</v>
      </c>
      <c r="AG1672" s="36" t="str">
        <f t="shared" si="560"/>
        <v>PADTON</v>
      </c>
      <c r="AH1672" s="36">
        <f t="shared" si="557"/>
        <v>167</v>
      </c>
      <c r="AI1672" s="42">
        <f t="shared" si="558"/>
        <v>3812.2</v>
      </c>
      <c r="AJ1672" s="43">
        <f t="shared" si="574"/>
        <v>36.833291821608221</v>
      </c>
      <c r="AK1672" s="43">
        <f t="shared" si="575"/>
        <v>0.10609599829972893</v>
      </c>
      <c r="AL1672" s="36">
        <f t="shared" si="576"/>
        <v>51.441903401650883</v>
      </c>
      <c r="AM1672" s="36">
        <v>1</v>
      </c>
      <c r="AN1672" s="36">
        <f t="shared" si="577"/>
        <v>-2.5334464985301315</v>
      </c>
      <c r="AO1672" s="36">
        <v>4</v>
      </c>
      <c r="AP1672" s="42">
        <f>INT(AI1672/1000)*1000</f>
        <v>3000</v>
      </c>
      <c r="AQ1672" s="42">
        <f>MOD(AI1672,1000)</f>
        <v>812.19999999999982</v>
      </c>
      <c r="AR1672" s="42">
        <f>MOD(AI1673,1000)-0.2+(AP1673-AP1672)</f>
        <v>837.60000000000014</v>
      </c>
    </row>
    <row r="1673" spans="1:44" x14ac:dyDescent="0.25">
      <c r="A1673" s="19" t="s">
        <v>1</v>
      </c>
      <c r="B1673" t="s">
        <v>0</v>
      </c>
      <c r="C1673">
        <v>168</v>
      </c>
      <c r="D1673" s="36">
        <f>MATCH(C1673,TrainRun!$AG$149:$AG$295,1)</f>
        <v>17</v>
      </c>
      <c r="E1673" s="36">
        <f>INT(INDEX(TrainRun!$AD$149:$AD$295,'By Second'!D1673))</f>
        <v>168</v>
      </c>
      <c r="F1673" s="36">
        <f>IF(E1673=0,0,INDEX(TrainRun!$AE$149:$AE$295,'By Second'!D1673))</f>
        <v>36.95160603446476</v>
      </c>
      <c r="G1673" s="36">
        <f>INDEX(TrainRun!$AF$149:$AF$295,'By Second'!D1673)</f>
        <v>3837.7960408756121</v>
      </c>
      <c r="H1673">
        <f t="shared" si="561"/>
        <v>18</v>
      </c>
      <c r="I1673" s="36">
        <f>INT(INDEX(TrainRun!$AD$149:$AD$295,'By Second'!H1673))</f>
        <v>199</v>
      </c>
      <c r="J1673" s="36">
        <f>INDEX(TrainRun!$AE$149:$AE$295,'By Second'!H1673)</f>
        <v>40.475113063519466</v>
      </c>
      <c r="K1673">
        <f t="shared" si="562"/>
        <v>31</v>
      </c>
      <c r="L1673">
        <f t="shared" si="563"/>
        <v>3.5235070290547057</v>
      </c>
      <c r="M1673">
        <f t="shared" si="564"/>
        <v>0.11366151706628083</v>
      </c>
      <c r="N1673" s="32">
        <f t="shared" si="565"/>
        <v>36.95160603446476</v>
      </c>
      <c r="O1673" s="29">
        <f t="shared" si="566"/>
        <v>3837.8</v>
      </c>
      <c r="P1673" s="37">
        <f>MATCH(O1673,LORDetail!$B$932:$B$1859,1)</f>
        <v>36</v>
      </c>
      <c r="Q1673" s="37">
        <f>INDEX(LORDetail!$B$932:$B$1859,P1673)</f>
        <v>3821</v>
      </c>
      <c r="R1673" s="37">
        <f>INDEX(LORDetail!$D$932:$D$1859,P1673)</f>
        <v>51.441846096479701</v>
      </c>
      <c r="S1673" s="37">
        <f>INDEX(LORDetail!$E$932:$E$1859,P1673)</f>
        <v>-2.5333569639702498</v>
      </c>
      <c r="T1673" s="37">
        <f>INDEX(LORDetail!$G$932:$G$1859,P1673)</f>
        <v>115.9289</v>
      </c>
      <c r="U1673">
        <f t="shared" si="567"/>
        <v>37</v>
      </c>
      <c r="V1673" s="37">
        <f>INDEX(LORDetail!$B$932:$B$1859,U1673)</f>
        <v>4043</v>
      </c>
      <c r="W1673" s="37">
        <f>INDEX(LORDetail!$D$932:$D$1859,U1673)</f>
        <v>51.4402741841213</v>
      </c>
      <c r="X1673" s="37">
        <f>INDEX(LORDetail!$E$932:$E$1859,U1673)</f>
        <v>-2.53138229769114</v>
      </c>
      <c r="Y1673" s="37">
        <f>INDEX(LORDetail!$G$932:$G$1859,U1673)</f>
        <v>115.7933</v>
      </c>
      <c r="Z1673">
        <f t="shared" si="568"/>
        <v>222</v>
      </c>
      <c r="AA1673" s="29">
        <f t="shared" si="569"/>
        <v>16.800000000000182</v>
      </c>
      <c r="AB1673">
        <f t="shared" si="570"/>
        <v>7.5675675675676499E-2</v>
      </c>
      <c r="AC1673" s="32">
        <f t="shared" si="571"/>
        <v>51.441727140949872</v>
      </c>
      <c r="AD1673" s="32">
        <f t="shared" si="572"/>
        <v>-2.533207529765344</v>
      </c>
      <c r="AE1673" s="34">
        <f t="shared" si="573"/>
        <v>115.91863837837838</v>
      </c>
      <c r="AF1673" s="36" t="str">
        <f t="shared" si="559"/>
        <v>RDNGSTN</v>
      </c>
      <c r="AG1673" s="36" t="str">
        <f t="shared" si="560"/>
        <v>PADTON</v>
      </c>
      <c r="AH1673" s="36">
        <f t="shared" si="557"/>
        <v>168</v>
      </c>
      <c r="AI1673" s="42">
        <f t="shared" si="558"/>
        <v>3837.8</v>
      </c>
      <c r="AJ1673" s="43">
        <f t="shared" si="574"/>
        <v>36.95160603446476</v>
      </c>
      <c r="AK1673" s="43">
        <f t="shared" si="575"/>
        <v>0.11366151706628083</v>
      </c>
      <c r="AL1673" s="36">
        <f t="shared" si="576"/>
        <v>51.441727140949872</v>
      </c>
      <c r="AM1673" s="36">
        <v>1</v>
      </c>
      <c r="AN1673" s="36">
        <f t="shared" si="577"/>
        <v>-2.533207529765344</v>
      </c>
      <c r="AO1673" s="36">
        <v>4</v>
      </c>
      <c r="AP1673" s="42">
        <f>INT(AI1673/1000)*1000</f>
        <v>3000</v>
      </c>
      <c r="AQ1673" s="42">
        <f>MOD(AI1673,1000)</f>
        <v>837.80000000000018</v>
      </c>
      <c r="AR1673" s="42">
        <f>MOD(AI1674,1000)-0.2+(AP1674-AP1673)</f>
        <v>874.60000000000014</v>
      </c>
    </row>
    <row r="1674" spans="1:44" x14ac:dyDescent="0.25">
      <c r="A1674" s="19" t="s">
        <v>1</v>
      </c>
      <c r="B1674" t="s">
        <v>0</v>
      </c>
      <c r="C1674">
        <v>169</v>
      </c>
      <c r="D1674" s="36">
        <f>MATCH(C1674,TrainRun!$AG$149:$AG$295,1)</f>
        <v>17</v>
      </c>
      <c r="E1674" s="36">
        <f>INT(INDEX(TrainRun!$AD$149:$AD$295,'By Second'!D1674))</f>
        <v>168</v>
      </c>
      <c r="F1674" s="36">
        <f>IF(E1674=0,0,INDEX(TrainRun!$AE$149:$AE$295,'By Second'!D1674))</f>
        <v>36.95160603446476</v>
      </c>
      <c r="G1674" s="36">
        <f>INDEX(TrainRun!$AF$149:$AF$295,'By Second'!D1674)</f>
        <v>3837.7960408756121</v>
      </c>
      <c r="H1674">
        <f t="shared" si="561"/>
        <v>18</v>
      </c>
      <c r="I1674" s="36">
        <f>INT(INDEX(TrainRun!$AD$149:$AD$295,'By Second'!H1674))</f>
        <v>199</v>
      </c>
      <c r="J1674" s="36">
        <f>INDEX(TrainRun!$AE$149:$AE$295,'By Second'!H1674)</f>
        <v>40.475113063519466</v>
      </c>
      <c r="K1674">
        <f t="shared" si="562"/>
        <v>31</v>
      </c>
      <c r="L1674">
        <f t="shared" si="563"/>
        <v>3.5235070290547057</v>
      </c>
      <c r="M1674">
        <f t="shared" si="564"/>
        <v>0.11366151706628083</v>
      </c>
      <c r="N1674" s="32">
        <f t="shared" si="565"/>
        <v>37.065267551531043</v>
      </c>
      <c r="O1674" s="29">
        <f t="shared" si="566"/>
        <v>3874.8652675515314</v>
      </c>
      <c r="P1674" s="37">
        <f>MATCH(O1674,LORDetail!$B$932:$B$1859,1)</f>
        <v>36</v>
      </c>
      <c r="Q1674" s="37">
        <f>INDEX(LORDetail!$B$932:$B$1859,P1674)</f>
        <v>3821</v>
      </c>
      <c r="R1674" s="37">
        <f>INDEX(LORDetail!$D$932:$D$1859,P1674)</f>
        <v>51.441846096479701</v>
      </c>
      <c r="S1674" s="37">
        <f>INDEX(LORDetail!$E$932:$E$1859,P1674)</f>
        <v>-2.5333569639702498</v>
      </c>
      <c r="T1674" s="37">
        <f>INDEX(LORDetail!$G$932:$G$1859,P1674)</f>
        <v>115.9289</v>
      </c>
      <c r="U1674">
        <f t="shared" si="567"/>
        <v>37</v>
      </c>
      <c r="V1674" s="37">
        <f>INDEX(LORDetail!$B$932:$B$1859,U1674)</f>
        <v>4043</v>
      </c>
      <c r="W1674" s="37">
        <f>INDEX(LORDetail!$D$932:$D$1859,U1674)</f>
        <v>51.4402741841213</v>
      </c>
      <c r="X1674" s="37">
        <f>INDEX(LORDetail!$E$932:$E$1859,U1674)</f>
        <v>-2.53138229769114</v>
      </c>
      <c r="Y1674" s="37">
        <f>INDEX(LORDetail!$G$932:$G$1859,U1674)</f>
        <v>115.7933</v>
      </c>
      <c r="Z1674">
        <f t="shared" si="568"/>
        <v>222</v>
      </c>
      <c r="AA1674" s="29">
        <f t="shared" si="569"/>
        <v>53.86526755153136</v>
      </c>
      <c r="AB1674">
        <f t="shared" si="570"/>
        <v>0.24263634032221335</v>
      </c>
      <c r="AC1674" s="32">
        <f t="shared" si="571"/>
        <v>51.44146469341775</v>
      </c>
      <c r="AD1674" s="32">
        <f t="shared" si="572"/>
        <v>-2.5328778381709287</v>
      </c>
      <c r="AE1674" s="34">
        <f t="shared" si="573"/>
        <v>115.89599851225231</v>
      </c>
      <c r="AF1674" s="36" t="str">
        <f t="shared" si="559"/>
        <v>RDNGSTN</v>
      </c>
      <c r="AG1674" s="36" t="str">
        <f t="shared" si="560"/>
        <v>PADTON</v>
      </c>
      <c r="AH1674" s="36">
        <f t="shared" si="557"/>
        <v>169</v>
      </c>
      <c r="AI1674" s="42">
        <f t="shared" si="558"/>
        <v>3874.8</v>
      </c>
      <c r="AJ1674" s="43">
        <f t="shared" si="574"/>
        <v>37.065267551531043</v>
      </c>
      <c r="AK1674" s="43">
        <f t="shared" si="575"/>
        <v>0.11366151706628083</v>
      </c>
      <c r="AL1674" s="36">
        <f t="shared" si="576"/>
        <v>51.44146469341775</v>
      </c>
      <c r="AM1674" s="36">
        <v>1</v>
      </c>
      <c r="AN1674" s="36">
        <f t="shared" si="577"/>
        <v>-2.5328778381709287</v>
      </c>
      <c r="AO1674" s="36">
        <v>4</v>
      </c>
      <c r="AP1674" s="42">
        <f>INT(AI1674/1000)*1000</f>
        <v>3000</v>
      </c>
      <c r="AQ1674" s="42">
        <f>MOD(AI1674,1000)</f>
        <v>874.80000000000018</v>
      </c>
      <c r="AR1674" s="42">
        <f>MOD(AI1675,1000)-0.2+(AP1675-AP1674)</f>
        <v>911.8</v>
      </c>
    </row>
    <row r="1675" spans="1:44" x14ac:dyDescent="0.25">
      <c r="A1675" s="19" t="s">
        <v>1</v>
      </c>
      <c r="B1675" t="s">
        <v>0</v>
      </c>
      <c r="C1675">
        <v>170</v>
      </c>
      <c r="D1675" s="36">
        <f>MATCH(C1675,TrainRun!$AG$149:$AG$295,1)</f>
        <v>17</v>
      </c>
      <c r="E1675" s="36">
        <f>INT(INDEX(TrainRun!$AD$149:$AD$295,'By Second'!D1675))</f>
        <v>168</v>
      </c>
      <c r="F1675" s="36">
        <f>IF(E1675=0,0,INDEX(TrainRun!$AE$149:$AE$295,'By Second'!D1675))</f>
        <v>36.95160603446476</v>
      </c>
      <c r="G1675" s="36">
        <f>INDEX(TrainRun!$AF$149:$AF$295,'By Second'!D1675)</f>
        <v>3837.7960408756121</v>
      </c>
      <c r="H1675">
        <f t="shared" si="561"/>
        <v>18</v>
      </c>
      <c r="I1675" s="36">
        <f>INT(INDEX(TrainRun!$AD$149:$AD$295,'By Second'!H1675))</f>
        <v>199</v>
      </c>
      <c r="J1675" s="36">
        <f>INDEX(TrainRun!$AE$149:$AE$295,'By Second'!H1675)</f>
        <v>40.475113063519466</v>
      </c>
      <c r="K1675">
        <f t="shared" si="562"/>
        <v>31</v>
      </c>
      <c r="L1675">
        <f t="shared" si="563"/>
        <v>3.5235070290547057</v>
      </c>
      <c r="M1675">
        <f t="shared" si="564"/>
        <v>0.11366151706628083</v>
      </c>
      <c r="N1675" s="32">
        <f t="shared" si="565"/>
        <v>37.178929068597327</v>
      </c>
      <c r="O1675" s="29">
        <f t="shared" si="566"/>
        <v>3912.0441966201288</v>
      </c>
      <c r="P1675" s="37">
        <f>MATCH(O1675,LORDetail!$B$932:$B$1859,1)</f>
        <v>36</v>
      </c>
      <c r="Q1675" s="37">
        <f>INDEX(LORDetail!$B$932:$B$1859,P1675)</f>
        <v>3821</v>
      </c>
      <c r="R1675" s="37">
        <f>INDEX(LORDetail!$D$932:$D$1859,P1675)</f>
        <v>51.441846096479701</v>
      </c>
      <c r="S1675" s="37">
        <f>INDEX(LORDetail!$E$932:$E$1859,P1675)</f>
        <v>-2.5333569639702498</v>
      </c>
      <c r="T1675" s="37">
        <f>INDEX(LORDetail!$G$932:$G$1859,P1675)</f>
        <v>115.9289</v>
      </c>
      <c r="U1675">
        <f t="shared" si="567"/>
        <v>37</v>
      </c>
      <c r="V1675" s="37">
        <f>INDEX(LORDetail!$B$932:$B$1859,U1675)</f>
        <v>4043</v>
      </c>
      <c r="W1675" s="37">
        <f>INDEX(LORDetail!$D$932:$D$1859,U1675)</f>
        <v>51.4402741841213</v>
      </c>
      <c r="X1675" s="37">
        <f>INDEX(LORDetail!$E$932:$E$1859,U1675)</f>
        <v>-2.53138229769114</v>
      </c>
      <c r="Y1675" s="37">
        <f>INDEX(LORDetail!$G$932:$G$1859,U1675)</f>
        <v>115.7933</v>
      </c>
      <c r="Z1675">
        <f t="shared" si="568"/>
        <v>222</v>
      </c>
      <c r="AA1675" s="29">
        <f t="shared" si="569"/>
        <v>91.044196620128787</v>
      </c>
      <c r="AB1675">
        <f t="shared" si="570"/>
        <v>0.41010899378436388</v>
      </c>
      <c r="AC1675" s="32">
        <f t="shared" si="571"/>
        <v>51.441201441084083</v>
      </c>
      <c r="AD1675" s="32">
        <f t="shared" si="572"/>
        <v>-2.5325471355694642</v>
      </c>
      <c r="AE1675" s="34">
        <f t="shared" si="573"/>
        <v>115.87328922044284</v>
      </c>
      <c r="AF1675" s="36" t="str">
        <f t="shared" si="559"/>
        <v>RDNGSTN</v>
      </c>
      <c r="AG1675" s="36" t="str">
        <f t="shared" si="560"/>
        <v>PADTON</v>
      </c>
      <c r="AH1675" s="36">
        <f t="shared" si="557"/>
        <v>170</v>
      </c>
      <c r="AI1675" s="42">
        <f t="shared" si="558"/>
        <v>3912</v>
      </c>
      <c r="AJ1675" s="43">
        <f t="shared" si="574"/>
        <v>37.178929068597327</v>
      </c>
      <c r="AK1675" s="43">
        <f t="shared" si="575"/>
        <v>0.11366151706628083</v>
      </c>
      <c r="AL1675" s="36">
        <f t="shared" si="576"/>
        <v>51.441201441084083</v>
      </c>
      <c r="AM1675" s="36">
        <v>1</v>
      </c>
      <c r="AN1675" s="36">
        <f t="shared" si="577"/>
        <v>-2.5325471355694642</v>
      </c>
      <c r="AO1675" s="36">
        <v>4</v>
      </c>
      <c r="AP1675" s="42">
        <f>INT(AI1675/1000)*1000</f>
        <v>3000</v>
      </c>
      <c r="AQ1675" s="42">
        <f>MOD(AI1675,1000)</f>
        <v>912</v>
      </c>
      <c r="AR1675" s="42">
        <f>MOD(AI1676,1000)-0.2+(AP1676-AP1675)</f>
        <v>949.2</v>
      </c>
    </row>
    <row r="1676" spans="1:44" x14ac:dyDescent="0.25">
      <c r="A1676" s="19" t="s">
        <v>1</v>
      </c>
      <c r="B1676" t="s">
        <v>0</v>
      </c>
      <c r="C1676">
        <v>171</v>
      </c>
      <c r="D1676" s="36">
        <f>MATCH(C1676,TrainRun!$AG$149:$AG$295,1)</f>
        <v>17</v>
      </c>
      <c r="E1676" s="36">
        <f>INT(INDEX(TrainRun!$AD$149:$AD$295,'By Second'!D1676))</f>
        <v>168</v>
      </c>
      <c r="F1676" s="36">
        <f>IF(E1676=0,0,INDEX(TrainRun!$AE$149:$AE$295,'By Second'!D1676))</f>
        <v>36.95160603446476</v>
      </c>
      <c r="G1676" s="36">
        <f>INDEX(TrainRun!$AF$149:$AF$295,'By Second'!D1676)</f>
        <v>3837.7960408756121</v>
      </c>
      <c r="H1676">
        <f t="shared" si="561"/>
        <v>18</v>
      </c>
      <c r="I1676" s="36">
        <f>INT(INDEX(TrainRun!$AD$149:$AD$295,'By Second'!H1676))</f>
        <v>199</v>
      </c>
      <c r="J1676" s="36">
        <f>INDEX(TrainRun!$AE$149:$AE$295,'By Second'!H1676)</f>
        <v>40.475113063519466</v>
      </c>
      <c r="K1676">
        <f t="shared" si="562"/>
        <v>31</v>
      </c>
      <c r="L1676">
        <f t="shared" si="563"/>
        <v>3.5235070290547057</v>
      </c>
      <c r="M1676">
        <f t="shared" si="564"/>
        <v>0.11366151706628083</v>
      </c>
      <c r="N1676" s="32">
        <f t="shared" si="565"/>
        <v>37.292590585663611</v>
      </c>
      <c r="O1676" s="29">
        <f t="shared" si="566"/>
        <v>3949.3367872057925</v>
      </c>
      <c r="P1676" s="37">
        <f>MATCH(O1676,LORDetail!$B$932:$B$1859,1)</f>
        <v>36</v>
      </c>
      <c r="Q1676" s="37">
        <f>INDEX(LORDetail!$B$932:$B$1859,P1676)</f>
        <v>3821</v>
      </c>
      <c r="R1676" s="37">
        <f>INDEX(LORDetail!$D$932:$D$1859,P1676)</f>
        <v>51.441846096479701</v>
      </c>
      <c r="S1676" s="37">
        <f>INDEX(LORDetail!$E$932:$E$1859,P1676)</f>
        <v>-2.5333569639702498</v>
      </c>
      <c r="T1676" s="37">
        <f>INDEX(LORDetail!$G$932:$G$1859,P1676)</f>
        <v>115.9289</v>
      </c>
      <c r="U1676">
        <f t="shared" si="567"/>
        <v>37</v>
      </c>
      <c r="V1676" s="37">
        <f>INDEX(LORDetail!$B$932:$B$1859,U1676)</f>
        <v>4043</v>
      </c>
      <c r="W1676" s="37">
        <f>INDEX(LORDetail!$D$932:$D$1859,U1676)</f>
        <v>51.4402741841213</v>
      </c>
      <c r="X1676" s="37">
        <f>INDEX(LORDetail!$E$932:$E$1859,U1676)</f>
        <v>-2.53138229769114</v>
      </c>
      <c r="Y1676" s="37">
        <f>INDEX(LORDetail!$G$932:$G$1859,U1676)</f>
        <v>115.7933</v>
      </c>
      <c r="Z1676">
        <f t="shared" si="568"/>
        <v>222</v>
      </c>
      <c r="AA1676" s="29">
        <f t="shared" si="569"/>
        <v>128.33678720579246</v>
      </c>
      <c r="AB1676">
        <f t="shared" si="570"/>
        <v>0.57809363606212816</v>
      </c>
      <c r="AC1676" s="32">
        <f t="shared" si="571"/>
        <v>51.440937383948864</v>
      </c>
      <c r="AD1676" s="32">
        <f t="shared" si="572"/>
        <v>-2.5322154219609501</v>
      </c>
      <c r="AE1676" s="34">
        <f t="shared" si="573"/>
        <v>115.85051050294997</v>
      </c>
      <c r="AF1676" s="36" t="str">
        <f t="shared" si="559"/>
        <v>RDNGSTN</v>
      </c>
      <c r="AG1676" s="36" t="str">
        <f t="shared" si="560"/>
        <v>PADTON</v>
      </c>
      <c r="AH1676" s="36">
        <f t="shared" si="557"/>
        <v>171</v>
      </c>
      <c r="AI1676" s="42">
        <f t="shared" si="558"/>
        <v>3949.4</v>
      </c>
      <c r="AJ1676" s="43">
        <f t="shared" si="574"/>
        <v>37.292590585663611</v>
      </c>
      <c r="AK1676" s="43">
        <f t="shared" si="575"/>
        <v>0.11366151706628083</v>
      </c>
      <c r="AL1676" s="36">
        <f t="shared" si="576"/>
        <v>51.440937383948864</v>
      </c>
      <c r="AM1676" s="36">
        <v>1</v>
      </c>
      <c r="AN1676" s="36">
        <f t="shared" si="577"/>
        <v>-2.5322154219609501</v>
      </c>
      <c r="AO1676" s="36">
        <v>4</v>
      </c>
      <c r="AP1676" s="42">
        <f>INT(AI1676/1000)*1000</f>
        <v>3000</v>
      </c>
      <c r="AQ1676" s="42">
        <f>MOD(AI1676,1000)</f>
        <v>949.40000000000009</v>
      </c>
      <c r="AR1676" s="42">
        <f>MOD(AI1677,1000)-0.2+(AP1677-AP1676)</f>
        <v>986.60000000000014</v>
      </c>
    </row>
    <row r="1677" spans="1:44" x14ac:dyDescent="0.25">
      <c r="A1677" s="19" t="s">
        <v>1</v>
      </c>
      <c r="B1677" t="s">
        <v>0</v>
      </c>
      <c r="C1677">
        <v>172</v>
      </c>
      <c r="D1677" s="36">
        <f>MATCH(C1677,TrainRun!$AG$149:$AG$295,1)</f>
        <v>17</v>
      </c>
      <c r="E1677" s="36">
        <f>INT(INDEX(TrainRun!$AD$149:$AD$295,'By Second'!D1677))</f>
        <v>168</v>
      </c>
      <c r="F1677" s="36">
        <f>IF(E1677=0,0,INDEX(TrainRun!$AE$149:$AE$295,'By Second'!D1677))</f>
        <v>36.95160603446476</v>
      </c>
      <c r="G1677" s="36">
        <f>INDEX(TrainRun!$AF$149:$AF$295,'By Second'!D1677)</f>
        <v>3837.7960408756121</v>
      </c>
      <c r="H1677">
        <f t="shared" si="561"/>
        <v>18</v>
      </c>
      <c r="I1677" s="36">
        <f>INT(INDEX(TrainRun!$AD$149:$AD$295,'By Second'!H1677))</f>
        <v>199</v>
      </c>
      <c r="J1677" s="36">
        <f>INDEX(TrainRun!$AE$149:$AE$295,'By Second'!H1677)</f>
        <v>40.475113063519466</v>
      </c>
      <c r="K1677">
        <f t="shared" si="562"/>
        <v>31</v>
      </c>
      <c r="L1677">
        <f t="shared" si="563"/>
        <v>3.5235070290547057</v>
      </c>
      <c r="M1677">
        <f t="shared" si="564"/>
        <v>0.11366151706628083</v>
      </c>
      <c r="N1677" s="32">
        <f t="shared" si="565"/>
        <v>37.406252102729894</v>
      </c>
      <c r="O1677" s="29">
        <f t="shared" si="566"/>
        <v>3986.7430393085224</v>
      </c>
      <c r="P1677" s="37">
        <f>MATCH(O1677,LORDetail!$B$932:$B$1859,1)</f>
        <v>36</v>
      </c>
      <c r="Q1677" s="37">
        <f>INDEX(LORDetail!$B$932:$B$1859,P1677)</f>
        <v>3821</v>
      </c>
      <c r="R1677" s="37">
        <f>INDEX(LORDetail!$D$932:$D$1859,P1677)</f>
        <v>51.441846096479701</v>
      </c>
      <c r="S1677" s="37">
        <f>INDEX(LORDetail!$E$932:$E$1859,P1677)</f>
        <v>-2.5333569639702498</v>
      </c>
      <c r="T1677" s="37">
        <f>INDEX(LORDetail!$G$932:$G$1859,P1677)</f>
        <v>115.9289</v>
      </c>
      <c r="U1677">
        <f t="shared" si="567"/>
        <v>37</v>
      </c>
      <c r="V1677" s="37">
        <f>INDEX(LORDetail!$B$932:$B$1859,U1677)</f>
        <v>4043</v>
      </c>
      <c r="W1677" s="37">
        <f>INDEX(LORDetail!$D$932:$D$1859,U1677)</f>
        <v>51.4402741841213</v>
      </c>
      <c r="X1677" s="37">
        <f>INDEX(LORDetail!$E$932:$E$1859,U1677)</f>
        <v>-2.53138229769114</v>
      </c>
      <c r="Y1677" s="37">
        <f>INDEX(LORDetail!$G$932:$G$1859,U1677)</f>
        <v>115.7933</v>
      </c>
      <c r="Z1677">
        <f t="shared" si="568"/>
        <v>222</v>
      </c>
      <c r="AA1677" s="29">
        <f t="shared" si="569"/>
        <v>165.74303930852238</v>
      </c>
      <c r="AB1677">
        <f t="shared" si="570"/>
        <v>0.74659026715550625</v>
      </c>
      <c r="AC1677" s="32">
        <f t="shared" si="571"/>
        <v>51.4406725220121</v>
      </c>
      <c r="AD1677" s="32">
        <f t="shared" si="572"/>
        <v>-2.5318826973453863</v>
      </c>
      <c r="AE1677" s="34">
        <f t="shared" si="573"/>
        <v>115.82766235977371</v>
      </c>
      <c r="AF1677" s="36" t="str">
        <f t="shared" si="559"/>
        <v>RDNGSTN</v>
      </c>
      <c r="AG1677" s="36" t="str">
        <f t="shared" si="560"/>
        <v>PADTON</v>
      </c>
      <c r="AH1677" s="36">
        <f t="shared" ref="AH1677:AH1740" si="578">C1677</f>
        <v>172</v>
      </c>
      <c r="AI1677" s="42">
        <f t="shared" ref="AI1677:AI1740" si="579">ROUND(O1677*5,0)/5</f>
        <v>3986.8</v>
      </c>
      <c r="AJ1677" s="43">
        <f t="shared" si="574"/>
        <v>37.406252102729894</v>
      </c>
      <c r="AK1677" s="43">
        <f t="shared" si="575"/>
        <v>0.11366151706628083</v>
      </c>
      <c r="AL1677" s="36">
        <f t="shared" si="576"/>
        <v>51.4406725220121</v>
      </c>
      <c r="AM1677" s="36">
        <v>1</v>
      </c>
      <c r="AN1677" s="36">
        <f t="shared" si="577"/>
        <v>-2.5318826973453863</v>
      </c>
      <c r="AO1677" s="36">
        <v>4</v>
      </c>
      <c r="AP1677" s="42">
        <f>INT(AI1677/1000)*1000</f>
        <v>3000</v>
      </c>
      <c r="AQ1677" s="42">
        <f>MOD(AI1677,1000)</f>
        <v>986.80000000000018</v>
      </c>
      <c r="AR1677" s="42">
        <f>MOD(AI1678,1000)-0.2+(AP1678-AP1677)</f>
        <v>1023.9999999999998</v>
      </c>
    </row>
    <row r="1678" spans="1:44" x14ac:dyDescent="0.25">
      <c r="A1678" s="19" t="s">
        <v>1</v>
      </c>
      <c r="B1678" t="s">
        <v>0</v>
      </c>
      <c r="C1678">
        <v>173</v>
      </c>
      <c r="D1678" s="36">
        <f>MATCH(C1678,TrainRun!$AG$149:$AG$295,1)</f>
        <v>17</v>
      </c>
      <c r="E1678" s="36">
        <f>INT(INDEX(TrainRun!$AD$149:$AD$295,'By Second'!D1678))</f>
        <v>168</v>
      </c>
      <c r="F1678" s="36">
        <f>IF(E1678=0,0,INDEX(TrainRun!$AE$149:$AE$295,'By Second'!D1678))</f>
        <v>36.95160603446476</v>
      </c>
      <c r="G1678" s="36">
        <f>INDEX(TrainRun!$AF$149:$AF$295,'By Second'!D1678)</f>
        <v>3837.7960408756121</v>
      </c>
      <c r="H1678">
        <f t="shared" si="561"/>
        <v>18</v>
      </c>
      <c r="I1678" s="36">
        <f>INT(INDEX(TrainRun!$AD$149:$AD$295,'By Second'!H1678))</f>
        <v>199</v>
      </c>
      <c r="J1678" s="36">
        <f>INDEX(TrainRun!$AE$149:$AE$295,'By Second'!H1678)</f>
        <v>40.475113063519466</v>
      </c>
      <c r="K1678">
        <f t="shared" si="562"/>
        <v>31</v>
      </c>
      <c r="L1678">
        <f t="shared" si="563"/>
        <v>3.5235070290547057</v>
      </c>
      <c r="M1678">
        <f t="shared" si="564"/>
        <v>0.11366151706628083</v>
      </c>
      <c r="N1678" s="32">
        <f t="shared" si="565"/>
        <v>37.519913619796178</v>
      </c>
      <c r="O1678" s="29">
        <f t="shared" si="566"/>
        <v>4024.2629529283186</v>
      </c>
      <c r="P1678" s="37">
        <f>MATCH(O1678,LORDetail!$B$932:$B$1859,1)</f>
        <v>36</v>
      </c>
      <c r="Q1678" s="37">
        <f>INDEX(LORDetail!$B$932:$B$1859,P1678)</f>
        <v>3821</v>
      </c>
      <c r="R1678" s="37">
        <f>INDEX(LORDetail!$D$932:$D$1859,P1678)</f>
        <v>51.441846096479701</v>
      </c>
      <c r="S1678" s="37">
        <f>INDEX(LORDetail!$E$932:$E$1859,P1678)</f>
        <v>-2.5333569639702498</v>
      </c>
      <c r="T1678" s="37">
        <f>INDEX(LORDetail!$G$932:$G$1859,P1678)</f>
        <v>115.9289</v>
      </c>
      <c r="U1678">
        <f t="shared" si="567"/>
        <v>37</v>
      </c>
      <c r="V1678" s="37">
        <f>INDEX(LORDetail!$B$932:$B$1859,U1678)</f>
        <v>4043</v>
      </c>
      <c r="W1678" s="37">
        <f>INDEX(LORDetail!$D$932:$D$1859,U1678)</f>
        <v>51.4402741841213</v>
      </c>
      <c r="X1678" s="37">
        <f>INDEX(LORDetail!$E$932:$E$1859,U1678)</f>
        <v>-2.53138229769114</v>
      </c>
      <c r="Y1678" s="37">
        <f>INDEX(LORDetail!$G$932:$G$1859,U1678)</f>
        <v>115.7933</v>
      </c>
      <c r="Z1678">
        <f t="shared" si="568"/>
        <v>222</v>
      </c>
      <c r="AA1678" s="29">
        <f t="shared" si="569"/>
        <v>203.26295292831855</v>
      </c>
      <c r="AB1678">
        <f t="shared" si="570"/>
        <v>0.91559888706449799</v>
      </c>
      <c r="AC1678" s="32">
        <f t="shared" si="571"/>
        <v>51.440406855273785</v>
      </c>
      <c r="AD1678" s="32">
        <f t="shared" si="572"/>
        <v>-2.5315489617227729</v>
      </c>
      <c r="AE1678" s="34">
        <f t="shared" si="573"/>
        <v>115.80474479091406</v>
      </c>
      <c r="AF1678" s="36" t="str">
        <f t="shared" ref="AF1678:AF1741" si="580">A1678</f>
        <v>RDNGSTN</v>
      </c>
      <c r="AG1678" s="36" t="str">
        <f t="shared" ref="AG1678:AG1741" si="581">B1678</f>
        <v>PADTON</v>
      </c>
      <c r="AH1678" s="36">
        <f t="shared" si="578"/>
        <v>173</v>
      </c>
      <c r="AI1678" s="42">
        <f t="shared" si="579"/>
        <v>4024.2</v>
      </c>
      <c r="AJ1678" s="43">
        <f t="shared" si="574"/>
        <v>37.519913619796178</v>
      </c>
      <c r="AK1678" s="43">
        <f t="shared" si="575"/>
        <v>0.11366151706628083</v>
      </c>
      <c r="AL1678" s="36">
        <f t="shared" si="576"/>
        <v>51.440406855273785</v>
      </c>
      <c r="AM1678" s="36">
        <v>1</v>
      </c>
      <c r="AN1678" s="36">
        <f t="shared" si="577"/>
        <v>-2.5315489617227729</v>
      </c>
      <c r="AO1678" s="36">
        <v>4</v>
      </c>
      <c r="AP1678" s="42">
        <f>INT(AI1678/1000)*1000</f>
        <v>4000</v>
      </c>
      <c r="AQ1678" s="42">
        <f>MOD(AI1678,1000)</f>
        <v>24.199999999999818</v>
      </c>
      <c r="AR1678" s="42">
        <f>MOD(AI1679,1000)-0.2+(AP1679-AP1678)</f>
        <v>61.600000000000179</v>
      </c>
    </row>
    <row r="1679" spans="1:44" x14ac:dyDescent="0.25">
      <c r="A1679" s="19" t="s">
        <v>1</v>
      </c>
      <c r="B1679" t="s">
        <v>0</v>
      </c>
      <c r="C1679">
        <v>174</v>
      </c>
      <c r="D1679" s="36">
        <f>MATCH(C1679,TrainRun!$AG$149:$AG$295,1)</f>
        <v>17</v>
      </c>
      <c r="E1679" s="36">
        <f>INT(INDEX(TrainRun!$AD$149:$AD$295,'By Second'!D1679))</f>
        <v>168</v>
      </c>
      <c r="F1679" s="36">
        <f>IF(E1679=0,0,INDEX(TrainRun!$AE$149:$AE$295,'By Second'!D1679))</f>
        <v>36.95160603446476</v>
      </c>
      <c r="G1679" s="36">
        <f>INDEX(TrainRun!$AF$149:$AF$295,'By Second'!D1679)</f>
        <v>3837.7960408756121</v>
      </c>
      <c r="H1679">
        <f t="shared" si="561"/>
        <v>18</v>
      </c>
      <c r="I1679" s="36">
        <f>INT(INDEX(TrainRun!$AD$149:$AD$295,'By Second'!H1679))</f>
        <v>199</v>
      </c>
      <c r="J1679" s="36">
        <f>INDEX(TrainRun!$AE$149:$AE$295,'By Second'!H1679)</f>
        <v>40.475113063519466</v>
      </c>
      <c r="K1679">
        <f t="shared" si="562"/>
        <v>31</v>
      </c>
      <c r="L1679">
        <f t="shared" si="563"/>
        <v>3.5235070290547057</v>
      </c>
      <c r="M1679">
        <f t="shared" si="564"/>
        <v>0.11366151706628083</v>
      </c>
      <c r="N1679" s="32">
        <f t="shared" si="565"/>
        <v>37.633575136862461</v>
      </c>
      <c r="O1679" s="29">
        <f t="shared" si="566"/>
        <v>4061.896528065181</v>
      </c>
      <c r="P1679" s="37">
        <f>MATCH(O1679,LORDetail!$B$932:$B$1859,1)</f>
        <v>37</v>
      </c>
      <c r="Q1679" s="37">
        <f>INDEX(LORDetail!$B$932:$B$1859,P1679)</f>
        <v>4043</v>
      </c>
      <c r="R1679" s="37">
        <f>INDEX(LORDetail!$D$932:$D$1859,P1679)</f>
        <v>51.4402741841213</v>
      </c>
      <c r="S1679" s="37">
        <f>INDEX(LORDetail!$E$932:$E$1859,P1679)</f>
        <v>-2.53138229769114</v>
      </c>
      <c r="T1679" s="37">
        <f>INDEX(LORDetail!$G$932:$G$1859,P1679)</f>
        <v>115.7933</v>
      </c>
      <c r="U1679">
        <f t="shared" si="567"/>
        <v>38</v>
      </c>
      <c r="V1679" s="37">
        <f>INDEX(LORDetail!$B$932:$B$1859,U1679)</f>
        <v>4432</v>
      </c>
      <c r="W1679" s="37">
        <f>INDEX(LORDetail!$D$932:$D$1859,U1679)</f>
        <v>51.437222936460898</v>
      </c>
      <c r="X1679" s="37">
        <f>INDEX(LORDetail!$E$932:$E$1859,U1679)</f>
        <v>-2.5286434417410701</v>
      </c>
      <c r="Y1679" s="37">
        <f>INDEX(LORDetail!$G$932:$G$1859,U1679)</f>
        <v>115.5558</v>
      </c>
      <c r="Z1679">
        <f t="shared" si="568"/>
        <v>389</v>
      </c>
      <c r="AA1679" s="29">
        <f t="shared" si="569"/>
        <v>18.896528065180973</v>
      </c>
      <c r="AB1679">
        <f t="shared" si="570"/>
        <v>4.8577192969616899E-2</v>
      </c>
      <c r="AC1679" s="32">
        <f t="shared" si="571"/>
        <v>51.440125963074905</v>
      </c>
      <c r="AD1679" s="32">
        <f t="shared" si="572"/>
        <v>-2.5312492517571377</v>
      </c>
      <c r="AE1679" s="34">
        <f t="shared" si="573"/>
        <v>115.78176291666972</v>
      </c>
      <c r="AF1679" s="36" t="str">
        <f t="shared" si="580"/>
        <v>RDNGSTN</v>
      </c>
      <c r="AG1679" s="36" t="str">
        <f t="shared" si="581"/>
        <v>PADTON</v>
      </c>
      <c r="AH1679" s="36">
        <f t="shared" si="578"/>
        <v>174</v>
      </c>
      <c r="AI1679" s="42">
        <f t="shared" si="579"/>
        <v>4061.8</v>
      </c>
      <c r="AJ1679" s="43">
        <f t="shared" si="574"/>
        <v>37.633575136862461</v>
      </c>
      <c r="AK1679" s="43">
        <f t="shared" si="575"/>
        <v>0.11366151706628083</v>
      </c>
      <c r="AL1679" s="36">
        <f t="shared" si="576"/>
        <v>51.440125963074905</v>
      </c>
      <c r="AM1679" s="36">
        <v>1</v>
      </c>
      <c r="AN1679" s="36">
        <f t="shared" si="577"/>
        <v>-2.5312492517571377</v>
      </c>
      <c r="AO1679" s="36">
        <v>4</v>
      </c>
      <c r="AP1679" s="42">
        <f>INT(AI1679/1000)*1000</f>
        <v>4000</v>
      </c>
      <c r="AQ1679" s="42">
        <f>MOD(AI1679,1000)</f>
        <v>61.800000000000182</v>
      </c>
      <c r="AR1679" s="42">
        <f>MOD(AI1680,1000)-0.2+(AP1680-AP1679)</f>
        <v>99.400000000000361</v>
      </c>
    </row>
    <row r="1680" spans="1:44" x14ac:dyDescent="0.25">
      <c r="A1680" s="19" t="s">
        <v>1</v>
      </c>
      <c r="B1680" t="s">
        <v>0</v>
      </c>
      <c r="C1680">
        <v>175</v>
      </c>
      <c r="D1680" s="36">
        <f>MATCH(C1680,TrainRun!$AG$149:$AG$295,1)</f>
        <v>17</v>
      </c>
      <c r="E1680" s="36">
        <f>INT(INDEX(TrainRun!$AD$149:$AD$295,'By Second'!D1680))</f>
        <v>168</v>
      </c>
      <c r="F1680" s="36">
        <f>IF(E1680=0,0,INDEX(TrainRun!$AE$149:$AE$295,'By Second'!D1680))</f>
        <v>36.95160603446476</v>
      </c>
      <c r="G1680" s="36">
        <f>INDEX(TrainRun!$AF$149:$AF$295,'By Second'!D1680)</f>
        <v>3837.7960408756121</v>
      </c>
      <c r="H1680">
        <f t="shared" si="561"/>
        <v>18</v>
      </c>
      <c r="I1680" s="36">
        <f>INT(INDEX(TrainRun!$AD$149:$AD$295,'By Second'!H1680))</f>
        <v>199</v>
      </c>
      <c r="J1680" s="36">
        <f>INDEX(TrainRun!$AE$149:$AE$295,'By Second'!H1680)</f>
        <v>40.475113063519466</v>
      </c>
      <c r="K1680">
        <f t="shared" si="562"/>
        <v>31</v>
      </c>
      <c r="L1680">
        <f t="shared" si="563"/>
        <v>3.5235070290547057</v>
      </c>
      <c r="M1680">
        <f t="shared" si="564"/>
        <v>0.11366151706628083</v>
      </c>
      <c r="N1680" s="32">
        <f t="shared" si="565"/>
        <v>37.747236653928745</v>
      </c>
      <c r="O1680" s="29">
        <f t="shared" si="566"/>
        <v>4099.6437647191096</v>
      </c>
      <c r="P1680" s="37">
        <f>MATCH(O1680,LORDetail!$B$932:$B$1859,1)</f>
        <v>37</v>
      </c>
      <c r="Q1680" s="37">
        <f>INDEX(LORDetail!$B$932:$B$1859,P1680)</f>
        <v>4043</v>
      </c>
      <c r="R1680" s="37">
        <f>INDEX(LORDetail!$D$932:$D$1859,P1680)</f>
        <v>51.4402741841213</v>
      </c>
      <c r="S1680" s="37">
        <f>INDEX(LORDetail!$E$932:$E$1859,P1680)</f>
        <v>-2.53138229769114</v>
      </c>
      <c r="T1680" s="37">
        <f>INDEX(LORDetail!$G$932:$G$1859,P1680)</f>
        <v>115.7933</v>
      </c>
      <c r="U1680">
        <f t="shared" si="567"/>
        <v>38</v>
      </c>
      <c r="V1680" s="37">
        <f>INDEX(LORDetail!$B$932:$B$1859,U1680)</f>
        <v>4432</v>
      </c>
      <c r="W1680" s="37">
        <f>INDEX(LORDetail!$D$932:$D$1859,U1680)</f>
        <v>51.437222936460898</v>
      </c>
      <c r="X1680" s="37">
        <f>INDEX(LORDetail!$E$932:$E$1859,U1680)</f>
        <v>-2.5286434417410701</v>
      </c>
      <c r="Y1680" s="37">
        <f>INDEX(LORDetail!$G$932:$G$1859,U1680)</f>
        <v>115.5558</v>
      </c>
      <c r="Z1680">
        <f t="shared" si="568"/>
        <v>389</v>
      </c>
      <c r="AA1680" s="29">
        <f t="shared" si="569"/>
        <v>56.64376471910964</v>
      </c>
      <c r="AB1680">
        <f t="shared" si="570"/>
        <v>0.14561379105169572</v>
      </c>
      <c r="AC1680" s="32">
        <f t="shared" si="571"/>
        <v>51.439829880382028</v>
      </c>
      <c r="AD1680" s="32">
        <f t="shared" si="572"/>
        <v>-2.5309834824931059</v>
      </c>
      <c r="AE1680" s="34">
        <f t="shared" si="573"/>
        <v>115.75871672462523</v>
      </c>
      <c r="AF1680" s="36" t="str">
        <f t="shared" si="580"/>
        <v>RDNGSTN</v>
      </c>
      <c r="AG1680" s="36" t="str">
        <f t="shared" si="581"/>
        <v>PADTON</v>
      </c>
      <c r="AH1680" s="36">
        <f t="shared" si="578"/>
        <v>175</v>
      </c>
      <c r="AI1680" s="42">
        <f t="shared" si="579"/>
        <v>4099.6000000000004</v>
      </c>
      <c r="AJ1680" s="43">
        <f t="shared" si="574"/>
        <v>37.747236653928745</v>
      </c>
      <c r="AK1680" s="43">
        <f t="shared" si="575"/>
        <v>0.11366151706628083</v>
      </c>
      <c r="AL1680" s="36">
        <f t="shared" si="576"/>
        <v>51.439829880382028</v>
      </c>
      <c r="AM1680" s="36">
        <v>1</v>
      </c>
      <c r="AN1680" s="36">
        <f t="shared" si="577"/>
        <v>-2.5309834824931059</v>
      </c>
      <c r="AO1680" s="36">
        <v>4</v>
      </c>
      <c r="AP1680" s="42">
        <f>INT(AI1680/1000)*1000</f>
        <v>4000</v>
      </c>
      <c r="AQ1680" s="42">
        <f>MOD(AI1680,1000)</f>
        <v>99.600000000000364</v>
      </c>
      <c r="AR1680" s="42">
        <f>MOD(AI1681,1000)-0.2+(AP1681-AP1680)</f>
        <v>137.40000000000038</v>
      </c>
    </row>
    <row r="1681" spans="1:44" x14ac:dyDescent="0.25">
      <c r="A1681" s="19" t="s">
        <v>1</v>
      </c>
      <c r="B1681" t="s">
        <v>0</v>
      </c>
      <c r="C1681">
        <v>176</v>
      </c>
      <c r="D1681" s="36">
        <f>MATCH(C1681,TrainRun!$AG$149:$AG$295,1)</f>
        <v>17</v>
      </c>
      <c r="E1681" s="36">
        <f>INT(INDEX(TrainRun!$AD$149:$AD$295,'By Second'!D1681))</f>
        <v>168</v>
      </c>
      <c r="F1681" s="36">
        <f>IF(E1681=0,0,INDEX(TrainRun!$AE$149:$AE$295,'By Second'!D1681))</f>
        <v>36.95160603446476</v>
      </c>
      <c r="G1681" s="36">
        <f>INDEX(TrainRun!$AF$149:$AF$295,'By Second'!D1681)</f>
        <v>3837.7960408756121</v>
      </c>
      <c r="H1681">
        <f t="shared" si="561"/>
        <v>18</v>
      </c>
      <c r="I1681" s="36">
        <f>INT(INDEX(TrainRun!$AD$149:$AD$295,'By Second'!H1681))</f>
        <v>199</v>
      </c>
      <c r="J1681" s="36">
        <f>INDEX(TrainRun!$AE$149:$AE$295,'By Second'!H1681)</f>
        <v>40.475113063519466</v>
      </c>
      <c r="K1681">
        <f t="shared" si="562"/>
        <v>31</v>
      </c>
      <c r="L1681">
        <f t="shared" si="563"/>
        <v>3.5235070290547057</v>
      </c>
      <c r="M1681">
        <f t="shared" si="564"/>
        <v>0.11366151706628083</v>
      </c>
      <c r="N1681" s="32">
        <f t="shared" si="565"/>
        <v>37.860898170995029</v>
      </c>
      <c r="O1681" s="29">
        <f t="shared" si="566"/>
        <v>4137.5046628901046</v>
      </c>
      <c r="P1681" s="37">
        <f>MATCH(O1681,LORDetail!$B$932:$B$1859,1)</f>
        <v>37</v>
      </c>
      <c r="Q1681" s="37">
        <f>INDEX(LORDetail!$B$932:$B$1859,P1681)</f>
        <v>4043</v>
      </c>
      <c r="R1681" s="37">
        <f>INDEX(LORDetail!$D$932:$D$1859,P1681)</f>
        <v>51.4402741841213</v>
      </c>
      <c r="S1681" s="37">
        <f>INDEX(LORDetail!$E$932:$E$1859,P1681)</f>
        <v>-2.53138229769114</v>
      </c>
      <c r="T1681" s="37">
        <f>INDEX(LORDetail!$G$932:$G$1859,P1681)</f>
        <v>115.7933</v>
      </c>
      <c r="U1681">
        <f t="shared" si="567"/>
        <v>38</v>
      </c>
      <c r="V1681" s="37">
        <f>INDEX(LORDetail!$B$932:$B$1859,U1681)</f>
        <v>4432</v>
      </c>
      <c r="W1681" s="37">
        <f>INDEX(LORDetail!$D$932:$D$1859,U1681)</f>
        <v>51.437222936460898</v>
      </c>
      <c r="X1681" s="37">
        <f>INDEX(LORDetail!$E$932:$E$1859,U1681)</f>
        <v>-2.5286434417410701</v>
      </c>
      <c r="Y1681" s="37">
        <f>INDEX(LORDetail!$G$932:$G$1859,U1681)</f>
        <v>115.5558</v>
      </c>
      <c r="Z1681">
        <f t="shared" si="568"/>
        <v>389</v>
      </c>
      <c r="AA1681" s="29">
        <f t="shared" si="569"/>
        <v>94.504662890104555</v>
      </c>
      <c r="AB1681">
        <f t="shared" si="570"/>
        <v>0.2429425781236621</v>
      </c>
      <c r="AC1681" s="32">
        <f t="shared" si="571"/>
        <v>51.439532906148187</v>
      </c>
      <c r="AD1681" s="32">
        <f t="shared" si="572"/>
        <v>-2.5307169129655205</v>
      </c>
      <c r="AE1681" s="34">
        <f t="shared" si="573"/>
        <v>115.73560113769564</v>
      </c>
      <c r="AF1681" s="36" t="str">
        <f t="shared" si="580"/>
        <v>RDNGSTN</v>
      </c>
      <c r="AG1681" s="36" t="str">
        <f t="shared" si="581"/>
        <v>PADTON</v>
      </c>
      <c r="AH1681" s="36">
        <f t="shared" si="578"/>
        <v>176</v>
      </c>
      <c r="AI1681" s="42">
        <f t="shared" si="579"/>
        <v>4137.6000000000004</v>
      </c>
      <c r="AJ1681" s="43">
        <f t="shared" si="574"/>
        <v>37.860898170995029</v>
      </c>
      <c r="AK1681" s="43">
        <f t="shared" si="575"/>
        <v>0.11366151706628083</v>
      </c>
      <c r="AL1681" s="36">
        <f t="shared" si="576"/>
        <v>51.439532906148187</v>
      </c>
      <c r="AM1681" s="36">
        <v>1</v>
      </c>
      <c r="AN1681" s="36">
        <f t="shared" si="577"/>
        <v>-2.5307169129655205</v>
      </c>
      <c r="AO1681" s="36">
        <v>4</v>
      </c>
      <c r="AP1681" s="42">
        <f>INT(AI1681/1000)*1000</f>
        <v>4000</v>
      </c>
      <c r="AQ1681" s="42">
        <f>MOD(AI1681,1000)</f>
        <v>137.60000000000036</v>
      </c>
      <c r="AR1681" s="42">
        <f>MOD(AI1682,1000)-0.2+(AP1682-AP1681)</f>
        <v>175.19999999999965</v>
      </c>
    </row>
    <row r="1682" spans="1:44" x14ac:dyDescent="0.25">
      <c r="A1682" s="19" t="s">
        <v>1</v>
      </c>
      <c r="B1682" t="s">
        <v>0</v>
      </c>
      <c r="C1682">
        <v>177</v>
      </c>
      <c r="D1682" s="36">
        <f>MATCH(C1682,TrainRun!$AG$149:$AG$295,1)</f>
        <v>17</v>
      </c>
      <c r="E1682" s="36">
        <f>INT(INDEX(TrainRun!$AD$149:$AD$295,'By Second'!D1682))</f>
        <v>168</v>
      </c>
      <c r="F1682" s="36">
        <f>IF(E1682=0,0,INDEX(TrainRun!$AE$149:$AE$295,'By Second'!D1682))</f>
        <v>36.95160603446476</v>
      </c>
      <c r="G1682" s="36">
        <f>INDEX(TrainRun!$AF$149:$AF$295,'By Second'!D1682)</f>
        <v>3837.7960408756121</v>
      </c>
      <c r="H1682">
        <f t="shared" si="561"/>
        <v>18</v>
      </c>
      <c r="I1682" s="36">
        <f>INT(INDEX(TrainRun!$AD$149:$AD$295,'By Second'!H1682))</f>
        <v>199</v>
      </c>
      <c r="J1682" s="36">
        <f>INDEX(TrainRun!$AE$149:$AE$295,'By Second'!H1682)</f>
        <v>40.475113063519466</v>
      </c>
      <c r="K1682">
        <f t="shared" si="562"/>
        <v>31</v>
      </c>
      <c r="L1682">
        <f t="shared" si="563"/>
        <v>3.5235070290547057</v>
      </c>
      <c r="M1682">
        <f t="shared" si="564"/>
        <v>0.11366151706628083</v>
      </c>
      <c r="N1682" s="32">
        <f t="shared" si="565"/>
        <v>37.974559688061312</v>
      </c>
      <c r="O1682" s="29">
        <f t="shared" si="566"/>
        <v>4175.4792225781657</v>
      </c>
      <c r="P1682" s="37">
        <f>MATCH(O1682,LORDetail!$B$932:$B$1859,1)</f>
        <v>37</v>
      </c>
      <c r="Q1682" s="37">
        <f>INDEX(LORDetail!$B$932:$B$1859,P1682)</f>
        <v>4043</v>
      </c>
      <c r="R1682" s="37">
        <f>INDEX(LORDetail!$D$932:$D$1859,P1682)</f>
        <v>51.4402741841213</v>
      </c>
      <c r="S1682" s="37">
        <f>INDEX(LORDetail!$E$932:$E$1859,P1682)</f>
        <v>-2.53138229769114</v>
      </c>
      <c r="T1682" s="37">
        <f>INDEX(LORDetail!$G$932:$G$1859,P1682)</f>
        <v>115.7933</v>
      </c>
      <c r="U1682">
        <f t="shared" si="567"/>
        <v>38</v>
      </c>
      <c r="V1682" s="37">
        <f>INDEX(LORDetail!$B$932:$B$1859,U1682)</f>
        <v>4432</v>
      </c>
      <c r="W1682" s="37">
        <f>INDEX(LORDetail!$D$932:$D$1859,U1682)</f>
        <v>51.437222936460898</v>
      </c>
      <c r="X1682" s="37">
        <f>INDEX(LORDetail!$E$932:$E$1859,U1682)</f>
        <v>-2.5286434417410701</v>
      </c>
      <c r="Y1682" s="37">
        <f>INDEX(LORDetail!$G$932:$G$1859,U1682)</f>
        <v>115.5558</v>
      </c>
      <c r="Z1682">
        <f t="shared" si="568"/>
        <v>389</v>
      </c>
      <c r="AA1682" s="29">
        <f t="shared" si="569"/>
        <v>132.47922257816572</v>
      </c>
      <c r="AB1682">
        <f t="shared" si="570"/>
        <v>0.34056355418551598</v>
      </c>
      <c r="AC1682" s="32">
        <f t="shared" si="571"/>
        <v>51.439235040373376</v>
      </c>
      <c r="AD1682" s="32">
        <f t="shared" si="572"/>
        <v>-2.5304495431743819</v>
      </c>
      <c r="AE1682" s="34">
        <f t="shared" si="573"/>
        <v>115.71241615588094</v>
      </c>
      <c r="AF1682" s="36" t="str">
        <f t="shared" si="580"/>
        <v>RDNGSTN</v>
      </c>
      <c r="AG1682" s="36" t="str">
        <f t="shared" si="581"/>
        <v>PADTON</v>
      </c>
      <c r="AH1682" s="36">
        <f t="shared" si="578"/>
        <v>177</v>
      </c>
      <c r="AI1682" s="42">
        <f t="shared" si="579"/>
        <v>4175.3999999999996</v>
      </c>
      <c r="AJ1682" s="43">
        <f t="shared" si="574"/>
        <v>37.974559688061312</v>
      </c>
      <c r="AK1682" s="43">
        <f t="shared" si="575"/>
        <v>0.11366151706628083</v>
      </c>
      <c r="AL1682" s="36">
        <f t="shared" si="576"/>
        <v>51.439235040373376</v>
      </c>
      <c r="AM1682" s="36">
        <v>1</v>
      </c>
      <c r="AN1682" s="36">
        <f t="shared" si="577"/>
        <v>-2.5304495431743819</v>
      </c>
      <c r="AO1682" s="36">
        <v>4</v>
      </c>
      <c r="AP1682" s="42">
        <f>INT(AI1682/1000)*1000</f>
        <v>4000</v>
      </c>
      <c r="AQ1682" s="42">
        <f>MOD(AI1682,1000)</f>
        <v>175.39999999999964</v>
      </c>
      <c r="AR1682" s="42">
        <f>MOD(AI1683,1000)-0.2+(AP1683-AP1682)</f>
        <v>213.40000000000038</v>
      </c>
    </row>
    <row r="1683" spans="1:44" x14ac:dyDescent="0.25">
      <c r="A1683" s="19" t="s">
        <v>1</v>
      </c>
      <c r="B1683" t="s">
        <v>0</v>
      </c>
      <c r="C1683">
        <v>178</v>
      </c>
      <c r="D1683" s="36">
        <f>MATCH(C1683,TrainRun!$AG$149:$AG$295,1)</f>
        <v>17</v>
      </c>
      <c r="E1683" s="36">
        <f>INT(INDEX(TrainRun!$AD$149:$AD$295,'By Second'!D1683))</f>
        <v>168</v>
      </c>
      <c r="F1683" s="36">
        <f>IF(E1683=0,0,INDEX(TrainRun!$AE$149:$AE$295,'By Second'!D1683))</f>
        <v>36.95160603446476</v>
      </c>
      <c r="G1683" s="36">
        <f>INDEX(TrainRun!$AF$149:$AF$295,'By Second'!D1683)</f>
        <v>3837.7960408756121</v>
      </c>
      <c r="H1683">
        <f t="shared" si="561"/>
        <v>18</v>
      </c>
      <c r="I1683" s="36">
        <f>INT(INDEX(TrainRun!$AD$149:$AD$295,'By Second'!H1683))</f>
        <v>199</v>
      </c>
      <c r="J1683" s="36">
        <f>INDEX(TrainRun!$AE$149:$AE$295,'By Second'!H1683)</f>
        <v>40.475113063519466</v>
      </c>
      <c r="K1683">
        <f t="shared" si="562"/>
        <v>31</v>
      </c>
      <c r="L1683">
        <f t="shared" si="563"/>
        <v>3.5235070290547057</v>
      </c>
      <c r="M1683">
        <f t="shared" si="564"/>
        <v>0.11366151706628083</v>
      </c>
      <c r="N1683" s="32">
        <f t="shared" si="565"/>
        <v>38.088221205127596</v>
      </c>
      <c r="O1683" s="29">
        <f t="shared" si="566"/>
        <v>4213.5674437832931</v>
      </c>
      <c r="P1683" s="37">
        <f>MATCH(O1683,LORDetail!$B$932:$B$1859,1)</f>
        <v>37</v>
      </c>
      <c r="Q1683" s="37">
        <f>INDEX(LORDetail!$B$932:$B$1859,P1683)</f>
        <v>4043</v>
      </c>
      <c r="R1683" s="37">
        <f>INDEX(LORDetail!$D$932:$D$1859,P1683)</f>
        <v>51.4402741841213</v>
      </c>
      <c r="S1683" s="37">
        <f>INDEX(LORDetail!$E$932:$E$1859,P1683)</f>
        <v>-2.53138229769114</v>
      </c>
      <c r="T1683" s="37">
        <f>INDEX(LORDetail!$G$932:$G$1859,P1683)</f>
        <v>115.7933</v>
      </c>
      <c r="U1683">
        <f t="shared" si="567"/>
        <v>38</v>
      </c>
      <c r="V1683" s="37">
        <f>INDEX(LORDetail!$B$932:$B$1859,U1683)</f>
        <v>4432</v>
      </c>
      <c r="W1683" s="37">
        <f>INDEX(LORDetail!$D$932:$D$1859,U1683)</f>
        <v>51.437222936460898</v>
      </c>
      <c r="X1683" s="37">
        <f>INDEX(LORDetail!$E$932:$E$1859,U1683)</f>
        <v>-2.5286434417410701</v>
      </c>
      <c r="Y1683" s="37">
        <f>INDEX(LORDetail!$G$932:$G$1859,U1683)</f>
        <v>115.5558</v>
      </c>
      <c r="Z1683">
        <f t="shared" si="568"/>
        <v>389</v>
      </c>
      <c r="AA1683" s="29">
        <f t="shared" si="569"/>
        <v>170.56744378329313</v>
      </c>
      <c r="AB1683">
        <f t="shared" si="570"/>
        <v>0.4384767192372574</v>
      </c>
      <c r="AC1683" s="32">
        <f t="shared" si="571"/>
        <v>51.438936283057586</v>
      </c>
      <c r="AD1683" s="32">
        <f t="shared" si="572"/>
        <v>-2.53018137311969</v>
      </c>
      <c r="AE1683" s="34">
        <f t="shared" si="573"/>
        <v>115.68916177918115</v>
      </c>
      <c r="AF1683" s="36" t="str">
        <f t="shared" si="580"/>
        <v>RDNGSTN</v>
      </c>
      <c r="AG1683" s="36" t="str">
        <f t="shared" si="581"/>
        <v>PADTON</v>
      </c>
      <c r="AH1683" s="36">
        <f t="shared" si="578"/>
        <v>178</v>
      </c>
      <c r="AI1683" s="42">
        <f t="shared" si="579"/>
        <v>4213.6000000000004</v>
      </c>
      <c r="AJ1683" s="43">
        <f t="shared" si="574"/>
        <v>38.088221205127596</v>
      </c>
      <c r="AK1683" s="43">
        <f t="shared" si="575"/>
        <v>0.11366151706628083</v>
      </c>
      <c r="AL1683" s="36">
        <f t="shared" si="576"/>
        <v>51.438936283057586</v>
      </c>
      <c r="AM1683" s="36">
        <v>1</v>
      </c>
      <c r="AN1683" s="36">
        <f t="shared" si="577"/>
        <v>-2.53018137311969</v>
      </c>
      <c r="AO1683" s="36">
        <v>4</v>
      </c>
      <c r="AP1683" s="42">
        <f>INT(AI1683/1000)*1000</f>
        <v>4000</v>
      </c>
      <c r="AQ1683" s="42">
        <f>MOD(AI1683,1000)</f>
        <v>213.60000000000036</v>
      </c>
      <c r="AR1683" s="42">
        <f>MOD(AI1684,1000)-0.2+(AP1684-AP1683)</f>
        <v>251.60000000000019</v>
      </c>
    </row>
    <row r="1684" spans="1:44" x14ac:dyDescent="0.25">
      <c r="A1684" s="19" t="s">
        <v>1</v>
      </c>
      <c r="B1684" t="s">
        <v>0</v>
      </c>
      <c r="C1684">
        <v>179</v>
      </c>
      <c r="D1684" s="36">
        <f>MATCH(C1684,TrainRun!$AG$149:$AG$295,1)</f>
        <v>17</v>
      </c>
      <c r="E1684" s="36">
        <f>INT(INDEX(TrainRun!$AD$149:$AD$295,'By Second'!D1684))</f>
        <v>168</v>
      </c>
      <c r="F1684" s="36">
        <f>IF(E1684=0,0,INDEX(TrainRun!$AE$149:$AE$295,'By Second'!D1684))</f>
        <v>36.95160603446476</v>
      </c>
      <c r="G1684" s="36">
        <f>INDEX(TrainRun!$AF$149:$AF$295,'By Second'!D1684)</f>
        <v>3837.7960408756121</v>
      </c>
      <c r="H1684">
        <f t="shared" si="561"/>
        <v>18</v>
      </c>
      <c r="I1684" s="36">
        <f>INT(INDEX(TrainRun!$AD$149:$AD$295,'By Second'!H1684))</f>
        <v>199</v>
      </c>
      <c r="J1684" s="36">
        <f>INDEX(TrainRun!$AE$149:$AE$295,'By Second'!H1684)</f>
        <v>40.475113063519466</v>
      </c>
      <c r="K1684">
        <f t="shared" si="562"/>
        <v>31</v>
      </c>
      <c r="L1684">
        <f t="shared" si="563"/>
        <v>3.5235070290547057</v>
      </c>
      <c r="M1684">
        <f t="shared" si="564"/>
        <v>0.11366151706628083</v>
      </c>
      <c r="N1684" s="32">
        <f t="shared" si="565"/>
        <v>38.201882722193879</v>
      </c>
      <c r="O1684" s="29">
        <f t="shared" si="566"/>
        <v>4251.7693265054868</v>
      </c>
      <c r="P1684" s="37">
        <f>MATCH(O1684,LORDetail!$B$932:$B$1859,1)</f>
        <v>37</v>
      </c>
      <c r="Q1684" s="37">
        <f>INDEX(LORDetail!$B$932:$B$1859,P1684)</f>
        <v>4043</v>
      </c>
      <c r="R1684" s="37">
        <f>INDEX(LORDetail!$D$932:$D$1859,P1684)</f>
        <v>51.4402741841213</v>
      </c>
      <c r="S1684" s="37">
        <f>INDEX(LORDetail!$E$932:$E$1859,P1684)</f>
        <v>-2.53138229769114</v>
      </c>
      <c r="T1684" s="37">
        <f>INDEX(LORDetail!$G$932:$G$1859,P1684)</f>
        <v>115.7933</v>
      </c>
      <c r="U1684">
        <f t="shared" si="567"/>
        <v>38</v>
      </c>
      <c r="V1684" s="37">
        <f>INDEX(LORDetail!$B$932:$B$1859,U1684)</f>
        <v>4432</v>
      </c>
      <c r="W1684" s="37">
        <f>INDEX(LORDetail!$D$932:$D$1859,U1684)</f>
        <v>51.437222936460898</v>
      </c>
      <c r="X1684" s="37">
        <f>INDEX(LORDetail!$E$932:$E$1859,U1684)</f>
        <v>-2.5286434417410701</v>
      </c>
      <c r="Y1684" s="37">
        <f>INDEX(LORDetail!$G$932:$G$1859,U1684)</f>
        <v>115.5558</v>
      </c>
      <c r="Z1684">
        <f t="shared" si="568"/>
        <v>389</v>
      </c>
      <c r="AA1684" s="29">
        <f t="shared" si="569"/>
        <v>208.76932650548679</v>
      </c>
      <c r="AB1684">
        <f t="shared" si="570"/>
        <v>0.5366820732788864</v>
      </c>
      <c r="AC1684" s="32">
        <f t="shared" si="571"/>
        <v>51.438636634200826</v>
      </c>
      <c r="AD1684" s="32">
        <f t="shared" si="572"/>
        <v>-2.5299124028014441</v>
      </c>
      <c r="AE1684" s="34">
        <f t="shared" si="573"/>
        <v>115.66583800759626</v>
      </c>
      <c r="AF1684" s="36" t="str">
        <f t="shared" si="580"/>
        <v>RDNGSTN</v>
      </c>
      <c r="AG1684" s="36" t="str">
        <f t="shared" si="581"/>
        <v>PADTON</v>
      </c>
      <c r="AH1684" s="36">
        <f t="shared" si="578"/>
        <v>179</v>
      </c>
      <c r="AI1684" s="42">
        <f t="shared" si="579"/>
        <v>4251.8</v>
      </c>
      <c r="AJ1684" s="43">
        <f t="shared" si="574"/>
        <v>38.201882722193879</v>
      </c>
      <c r="AK1684" s="43">
        <f t="shared" si="575"/>
        <v>0.11366151706628083</v>
      </c>
      <c r="AL1684" s="36">
        <f t="shared" si="576"/>
        <v>51.438636634200826</v>
      </c>
      <c r="AM1684" s="36">
        <v>1</v>
      </c>
      <c r="AN1684" s="36">
        <f t="shared" si="577"/>
        <v>-2.5299124028014441</v>
      </c>
      <c r="AO1684" s="36">
        <v>4</v>
      </c>
      <c r="AP1684" s="42">
        <f>INT(AI1684/1000)*1000</f>
        <v>4000</v>
      </c>
      <c r="AQ1684" s="42">
        <f>MOD(AI1684,1000)</f>
        <v>251.80000000000018</v>
      </c>
      <c r="AR1684" s="42">
        <f>MOD(AI1685,1000)-0.2+(AP1685-AP1684)</f>
        <v>289.8</v>
      </c>
    </row>
    <row r="1685" spans="1:44" x14ac:dyDescent="0.25">
      <c r="A1685" s="19" t="s">
        <v>1</v>
      </c>
      <c r="B1685" t="s">
        <v>0</v>
      </c>
      <c r="C1685">
        <v>180</v>
      </c>
      <c r="D1685" s="36">
        <f>MATCH(C1685,TrainRun!$AG$149:$AG$295,1)</f>
        <v>17</v>
      </c>
      <c r="E1685" s="36">
        <f>INT(INDEX(TrainRun!$AD$149:$AD$295,'By Second'!D1685))</f>
        <v>168</v>
      </c>
      <c r="F1685" s="36">
        <f>IF(E1685=0,0,INDEX(TrainRun!$AE$149:$AE$295,'By Second'!D1685))</f>
        <v>36.95160603446476</v>
      </c>
      <c r="G1685" s="36">
        <f>INDEX(TrainRun!$AF$149:$AF$295,'By Second'!D1685)</f>
        <v>3837.7960408756121</v>
      </c>
      <c r="H1685">
        <f t="shared" si="561"/>
        <v>18</v>
      </c>
      <c r="I1685" s="36">
        <f>INT(INDEX(TrainRun!$AD$149:$AD$295,'By Second'!H1685))</f>
        <v>199</v>
      </c>
      <c r="J1685" s="36">
        <f>INDEX(TrainRun!$AE$149:$AE$295,'By Second'!H1685)</f>
        <v>40.475113063519466</v>
      </c>
      <c r="K1685">
        <f t="shared" si="562"/>
        <v>31</v>
      </c>
      <c r="L1685">
        <f t="shared" si="563"/>
        <v>3.5235070290547057</v>
      </c>
      <c r="M1685">
        <f t="shared" si="564"/>
        <v>0.11366151706628083</v>
      </c>
      <c r="N1685" s="32">
        <f t="shared" si="565"/>
        <v>38.315544239260163</v>
      </c>
      <c r="O1685" s="29">
        <f t="shared" si="566"/>
        <v>4290.0848707447467</v>
      </c>
      <c r="P1685" s="37">
        <f>MATCH(O1685,LORDetail!$B$932:$B$1859,1)</f>
        <v>37</v>
      </c>
      <c r="Q1685" s="37">
        <f>INDEX(LORDetail!$B$932:$B$1859,P1685)</f>
        <v>4043</v>
      </c>
      <c r="R1685" s="37">
        <f>INDEX(LORDetail!$D$932:$D$1859,P1685)</f>
        <v>51.4402741841213</v>
      </c>
      <c r="S1685" s="37">
        <f>INDEX(LORDetail!$E$932:$E$1859,P1685)</f>
        <v>-2.53138229769114</v>
      </c>
      <c r="T1685" s="37">
        <f>INDEX(LORDetail!$G$932:$G$1859,P1685)</f>
        <v>115.7933</v>
      </c>
      <c r="U1685">
        <f t="shared" si="567"/>
        <v>38</v>
      </c>
      <c r="V1685" s="37">
        <f>INDEX(LORDetail!$B$932:$B$1859,U1685)</f>
        <v>4432</v>
      </c>
      <c r="W1685" s="37">
        <f>INDEX(LORDetail!$D$932:$D$1859,U1685)</f>
        <v>51.437222936460898</v>
      </c>
      <c r="X1685" s="37">
        <f>INDEX(LORDetail!$E$932:$E$1859,U1685)</f>
        <v>-2.5286434417410701</v>
      </c>
      <c r="Y1685" s="37">
        <f>INDEX(LORDetail!$G$932:$G$1859,U1685)</f>
        <v>115.5558</v>
      </c>
      <c r="Z1685">
        <f t="shared" si="568"/>
        <v>389</v>
      </c>
      <c r="AA1685" s="29">
        <f t="shared" si="569"/>
        <v>247.08487074474669</v>
      </c>
      <c r="AB1685">
        <f t="shared" si="570"/>
        <v>0.63517961631040276</v>
      </c>
      <c r="AC1685" s="32">
        <f t="shared" si="571"/>
        <v>51.438336093803095</v>
      </c>
      <c r="AD1685" s="32">
        <f t="shared" si="572"/>
        <v>-2.529642632219645</v>
      </c>
      <c r="AE1685" s="34">
        <f t="shared" si="573"/>
        <v>115.64244484112628</v>
      </c>
      <c r="AF1685" s="36" t="str">
        <f t="shared" si="580"/>
        <v>RDNGSTN</v>
      </c>
      <c r="AG1685" s="36" t="str">
        <f t="shared" si="581"/>
        <v>PADTON</v>
      </c>
      <c r="AH1685" s="36">
        <f t="shared" si="578"/>
        <v>180</v>
      </c>
      <c r="AI1685" s="42">
        <f t="shared" si="579"/>
        <v>4290</v>
      </c>
      <c r="AJ1685" s="43">
        <f t="shared" si="574"/>
        <v>38.315544239260163</v>
      </c>
      <c r="AK1685" s="43">
        <f t="shared" si="575"/>
        <v>0.11366151706628083</v>
      </c>
      <c r="AL1685" s="36">
        <f t="shared" si="576"/>
        <v>51.438336093803095</v>
      </c>
      <c r="AM1685" s="36">
        <v>1</v>
      </c>
      <c r="AN1685" s="36">
        <f t="shared" si="577"/>
        <v>-2.529642632219645</v>
      </c>
      <c r="AO1685" s="36">
        <v>4</v>
      </c>
      <c r="AP1685" s="42">
        <f>INT(AI1685/1000)*1000</f>
        <v>4000</v>
      </c>
      <c r="AQ1685" s="42">
        <f>MOD(AI1685,1000)</f>
        <v>290</v>
      </c>
      <c r="AR1685" s="42">
        <f>MOD(AI1686,1000)-0.2+(AP1686-AP1685)</f>
        <v>328.40000000000038</v>
      </c>
    </row>
    <row r="1686" spans="1:44" x14ac:dyDescent="0.25">
      <c r="A1686" s="19" t="s">
        <v>1</v>
      </c>
      <c r="B1686" t="s">
        <v>0</v>
      </c>
      <c r="C1686">
        <v>181</v>
      </c>
      <c r="D1686" s="36">
        <f>MATCH(C1686,TrainRun!$AG$149:$AG$295,1)</f>
        <v>17</v>
      </c>
      <c r="E1686" s="36">
        <f>INT(INDEX(TrainRun!$AD$149:$AD$295,'By Second'!D1686))</f>
        <v>168</v>
      </c>
      <c r="F1686" s="36">
        <f>IF(E1686=0,0,INDEX(TrainRun!$AE$149:$AE$295,'By Second'!D1686))</f>
        <v>36.95160603446476</v>
      </c>
      <c r="G1686" s="36">
        <f>INDEX(TrainRun!$AF$149:$AF$295,'By Second'!D1686)</f>
        <v>3837.7960408756121</v>
      </c>
      <c r="H1686">
        <f t="shared" si="561"/>
        <v>18</v>
      </c>
      <c r="I1686" s="36">
        <f>INT(INDEX(TrainRun!$AD$149:$AD$295,'By Second'!H1686))</f>
        <v>199</v>
      </c>
      <c r="J1686" s="36">
        <f>INDEX(TrainRun!$AE$149:$AE$295,'By Second'!H1686)</f>
        <v>40.475113063519466</v>
      </c>
      <c r="K1686">
        <f t="shared" si="562"/>
        <v>31</v>
      </c>
      <c r="L1686">
        <f t="shared" si="563"/>
        <v>3.5235070290547057</v>
      </c>
      <c r="M1686">
        <f t="shared" si="564"/>
        <v>0.11366151706628083</v>
      </c>
      <c r="N1686" s="32">
        <f t="shared" si="565"/>
        <v>38.429205756326446</v>
      </c>
      <c r="O1686" s="29">
        <f t="shared" si="566"/>
        <v>4328.5140765010729</v>
      </c>
      <c r="P1686" s="37">
        <f>MATCH(O1686,LORDetail!$B$932:$B$1859,1)</f>
        <v>37</v>
      </c>
      <c r="Q1686" s="37">
        <f>INDEX(LORDetail!$B$932:$B$1859,P1686)</f>
        <v>4043</v>
      </c>
      <c r="R1686" s="37">
        <f>INDEX(LORDetail!$D$932:$D$1859,P1686)</f>
        <v>51.4402741841213</v>
      </c>
      <c r="S1686" s="37">
        <f>INDEX(LORDetail!$E$932:$E$1859,P1686)</f>
        <v>-2.53138229769114</v>
      </c>
      <c r="T1686" s="37">
        <f>INDEX(LORDetail!$G$932:$G$1859,P1686)</f>
        <v>115.7933</v>
      </c>
      <c r="U1686">
        <f t="shared" si="567"/>
        <v>38</v>
      </c>
      <c r="V1686" s="37">
        <f>INDEX(LORDetail!$B$932:$B$1859,U1686)</f>
        <v>4432</v>
      </c>
      <c r="W1686" s="37">
        <f>INDEX(LORDetail!$D$932:$D$1859,U1686)</f>
        <v>51.437222936460898</v>
      </c>
      <c r="X1686" s="37">
        <f>INDEX(LORDetail!$E$932:$E$1859,U1686)</f>
        <v>-2.5286434417410701</v>
      </c>
      <c r="Y1686" s="37">
        <f>INDEX(LORDetail!$G$932:$G$1859,U1686)</f>
        <v>115.5558</v>
      </c>
      <c r="Z1686">
        <f t="shared" si="568"/>
        <v>389</v>
      </c>
      <c r="AA1686" s="29">
        <f t="shared" si="569"/>
        <v>285.51407650107285</v>
      </c>
      <c r="AB1686">
        <f t="shared" si="570"/>
        <v>0.73396934833180683</v>
      </c>
      <c r="AC1686" s="32">
        <f t="shared" si="571"/>
        <v>51.438034661864393</v>
      </c>
      <c r="AD1686" s="32">
        <f t="shared" si="572"/>
        <v>-2.5293720613742927</v>
      </c>
      <c r="AE1686" s="34">
        <f t="shared" si="573"/>
        <v>115.6189822797712</v>
      </c>
      <c r="AF1686" s="36" t="str">
        <f t="shared" si="580"/>
        <v>RDNGSTN</v>
      </c>
      <c r="AG1686" s="36" t="str">
        <f t="shared" si="581"/>
        <v>PADTON</v>
      </c>
      <c r="AH1686" s="36">
        <f t="shared" si="578"/>
        <v>181</v>
      </c>
      <c r="AI1686" s="42">
        <f t="shared" si="579"/>
        <v>4328.6000000000004</v>
      </c>
      <c r="AJ1686" s="43">
        <f t="shared" si="574"/>
        <v>38.429205756326446</v>
      </c>
      <c r="AK1686" s="43">
        <f t="shared" si="575"/>
        <v>0.11366151706628083</v>
      </c>
      <c r="AL1686" s="36">
        <f t="shared" si="576"/>
        <v>51.438034661864393</v>
      </c>
      <c r="AM1686" s="36">
        <v>1</v>
      </c>
      <c r="AN1686" s="36">
        <f t="shared" si="577"/>
        <v>-2.5293720613742927</v>
      </c>
      <c r="AO1686" s="36">
        <v>4</v>
      </c>
      <c r="AP1686" s="42">
        <f>INT(AI1686/1000)*1000</f>
        <v>4000</v>
      </c>
      <c r="AQ1686" s="42">
        <f>MOD(AI1686,1000)</f>
        <v>328.60000000000036</v>
      </c>
      <c r="AR1686" s="42">
        <f>MOD(AI1687,1000)-0.2+(AP1687-AP1686)</f>
        <v>366.8</v>
      </c>
    </row>
    <row r="1687" spans="1:44" x14ac:dyDescent="0.25">
      <c r="A1687" s="19" t="s">
        <v>1</v>
      </c>
      <c r="B1687" t="s">
        <v>0</v>
      </c>
      <c r="C1687">
        <v>182</v>
      </c>
      <c r="D1687" s="36">
        <f>MATCH(C1687,TrainRun!$AG$149:$AG$295,1)</f>
        <v>17</v>
      </c>
      <c r="E1687" s="36">
        <f>INT(INDEX(TrainRun!$AD$149:$AD$295,'By Second'!D1687))</f>
        <v>168</v>
      </c>
      <c r="F1687" s="36">
        <f>IF(E1687=0,0,INDEX(TrainRun!$AE$149:$AE$295,'By Second'!D1687))</f>
        <v>36.95160603446476</v>
      </c>
      <c r="G1687" s="36">
        <f>INDEX(TrainRun!$AF$149:$AF$295,'By Second'!D1687)</f>
        <v>3837.7960408756121</v>
      </c>
      <c r="H1687">
        <f t="shared" si="561"/>
        <v>18</v>
      </c>
      <c r="I1687" s="36">
        <f>INT(INDEX(TrainRun!$AD$149:$AD$295,'By Second'!H1687))</f>
        <v>199</v>
      </c>
      <c r="J1687" s="36">
        <f>INDEX(TrainRun!$AE$149:$AE$295,'By Second'!H1687)</f>
        <v>40.475113063519466</v>
      </c>
      <c r="K1687">
        <f t="shared" si="562"/>
        <v>31</v>
      </c>
      <c r="L1687">
        <f t="shared" si="563"/>
        <v>3.5235070290547057</v>
      </c>
      <c r="M1687">
        <f t="shared" si="564"/>
        <v>0.11366151706628083</v>
      </c>
      <c r="N1687" s="32">
        <f t="shared" si="565"/>
        <v>38.54286727339273</v>
      </c>
      <c r="O1687" s="29">
        <f t="shared" si="566"/>
        <v>4367.0569437744653</v>
      </c>
      <c r="P1687" s="37">
        <f>MATCH(O1687,LORDetail!$B$932:$B$1859,1)</f>
        <v>37</v>
      </c>
      <c r="Q1687" s="37">
        <f>INDEX(LORDetail!$B$932:$B$1859,P1687)</f>
        <v>4043</v>
      </c>
      <c r="R1687" s="37">
        <f>INDEX(LORDetail!$D$932:$D$1859,P1687)</f>
        <v>51.4402741841213</v>
      </c>
      <c r="S1687" s="37">
        <f>INDEX(LORDetail!$E$932:$E$1859,P1687)</f>
        <v>-2.53138229769114</v>
      </c>
      <c r="T1687" s="37">
        <f>INDEX(LORDetail!$G$932:$G$1859,P1687)</f>
        <v>115.7933</v>
      </c>
      <c r="U1687">
        <f t="shared" si="567"/>
        <v>38</v>
      </c>
      <c r="V1687" s="37">
        <f>INDEX(LORDetail!$B$932:$B$1859,U1687)</f>
        <v>4432</v>
      </c>
      <c r="W1687" s="37">
        <f>INDEX(LORDetail!$D$932:$D$1859,U1687)</f>
        <v>51.437222936460898</v>
      </c>
      <c r="X1687" s="37">
        <f>INDEX(LORDetail!$E$932:$E$1859,U1687)</f>
        <v>-2.5286434417410701</v>
      </c>
      <c r="Y1687" s="37">
        <f>INDEX(LORDetail!$G$932:$G$1859,U1687)</f>
        <v>115.5558</v>
      </c>
      <c r="Z1687">
        <f t="shared" si="568"/>
        <v>389</v>
      </c>
      <c r="AA1687" s="29">
        <f t="shared" si="569"/>
        <v>324.05694377446525</v>
      </c>
      <c r="AB1687">
        <f t="shared" si="570"/>
        <v>0.83305126934309837</v>
      </c>
      <c r="AC1687" s="32">
        <f t="shared" si="571"/>
        <v>51.43773233838472</v>
      </c>
      <c r="AD1687" s="32">
        <f t="shared" si="572"/>
        <v>-2.5291006902653863</v>
      </c>
      <c r="AE1687" s="34">
        <f t="shared" si="573"/>
        <v>115.59545032353103</v>
      </c>
      <c r="AF1687" s="36" t="str">
        <f t="shared" si="580"/>
        <v>RDNGSTN</v>
      </c>
      <c r="AG1687" s="36" t="str">
        <f t="shared" si="581"/>
        <v>PADTON</v>
      </c>
      <c r="AH1687" s="36">
        <f t="shared" si="578"/>
        <v>182</v>
      </c>
      <c r="AI1687" s="42">
        <f t="shared" si="579"/>
        <v>4367</v>
      </c>
      <c r="AJ1687" s="43">
        <f t="shared" si="574"/>
        <v>38.54286727339273</v>
      </c>
      <c r="AK1687" s="43">
        <f t="shared" si="575"/>
        <v>0.11366151706628083</v>
      </c>
      <c r="AL1687" s="36">
        <f t="shared" si="576"/>
        <v>51.43773233838472</v>
      </c>
      <c r="AM1687" s="36">
        <v>1</v>
      </c>
      <c r="AN1687" s="36">
        <f t="shared" si="577"/>
        <v>-2.5291006902653863</v>
      </c>
      <c r="AO1687" s="36">
        <v>4</v>
      </c>
      <c r="AP1687" s="42">
        <f>INT(AI1687/1000)*1000</f>
        <v>4000</v>
      </c>
      <c r="AQ1687" s="42">
        <f>MOD(AI1687,1000)</f>
        <v>367</v>
      </c>
      <c r="AR1687" s="42">
        <f>MOD(AI1688,1000)-0.2+(AP1688-AP1687)</f>
        <v>405.60000000000019</v>
      </c>
    </row>
    <row r="1688" spans="1:44" x14ac:dyDescent="0.25">
      <c r="A1688" s="19" t="s">
        <v>1</v>
      </c>
      <c r="B1688" t="s">
        <v>0</v>
      </c>
      <c r="C1688">
        <v>183</v>
      </c>
      <c r="D1688" s="36">
        <f>MATCH(C1688,TrainRun!$AG$149:$AG$295,1)</f>
        <v>17</v>
      </c>
      <c r="E1688" s="36">
        <f>INT(INDEX(TrainRun!$AD$149:$AD$295,'By Second'!D1688))</f>
        <v>168</v>
      </c>
      <c r="F1688" s="36">
        <f>IF(E1688=0,0,INDEX(TrainRun!$AE$149:$AE$295,'By Second'!D1688))</f>
        <v>36.95160603446476</v>
      </c>
      <c r="G1688" s="36">
        <f>INDEX(TrainRun!$AF$149:$AF$295,'By Second'!D1688)</f>
        <v>3837.7960408756121</v>
      </c>
      <c r="H1688">
        <f t="shared" si="561"/>
        <v>18</v>
      </c>
      <c r="I1688" s="36">
        <f>INT(INDEX(TrainRun!$AD$149:$AD$295,'By Second'!H1688))</f>
        <v>199</v>
      </c>
      <c r="J1688" s="36">
        <f>INDEX(TrainRun!$AE$149:$AE$295,'By Second'!H1688)</f>
        <v>40.475113063519466</v>
      </c>
      <c r="K1688">
        <f t="shared" si="562"/>
        <v>31</v>
      </c>
      <c r="L1688">
        <f t="shared" si="563"/>
        <v>3.5235070290547057</v>
      </c>
      <c r="M1688">
        <f t="shared" si="564"/>
        <v>0.11366151706628083</v>
      </c>
      <c r="N1688" s="32">
        <f t="shared" si="565"/>
        <v>38.656528790459014</v>
      </c>
      <c r="O1688" s="29">
        <f t="shared" si="566"/>
        <v>4405.7134725649239</v>
      </c>
      <c r="P1688" s="37">
        <f>MATCH(O1688,LORDetail!$B$932:$B$1859,1)</f>
        <v>37</v>
      </c>
      <c r="Q1688" s="37">
        <f>INDEX(LORDetail!$B$932:$B$1859,P1688)</f>
        <v>4043</v>
      </c>
      <c r="R1688" s="37">
        <f>INDEX(LORDetail!$D$932:$D$1859,P1688)</f>
        <v>51.4402741841213</v>
      </c>
      <c r="S1688" s="37">
        <f>INDEX(LORDetail!$E$932:$E$1859,P1688)</f>
        <v>-2.53138229769114</v>
      </c>
      <c r="T1688" s="37">
        <f>INDEX(LORDetail!$G$932:$G$1859,P1688)</f>
        <v>115.7933</v>
      </c>
      <c r="U1688">
        <f t="shared" si="567"/>
        <v>38</v>
      </c>
      <c r="V1688" s="37">
        <f>INDEX(LORDetail!$B$932:$B$1859,U1688)</f>
        <v>4432</v>
      </c>
      <c r="W1688" s="37">
        <f>INDEX(LORDetail!$D$932:$D$1859,U1688)</f>
        <v>51.437222936460898</v>
      </c>
      <c r="X1688" s="37">
        <f>INDEX(LORDetail!$E$932:$E$1859,U1688)</f>
        <v>-2.5286434417410701</v>
      </c>
      <c r="Y1688" s="37">
        <f>INDEX(LORDetail!$G$932:$G$1859,U1688)</f>
        <v>115.5558</v>
      </c>
      <c r="Z1688">
        <f t="shared" si="568"/>
        <v>389</v>
      </c>
      <c r="AA1688" s="29">
        <f t="shared" si="569"/>
        <v>362.7134725649239</v>
      </c>
      <c r="AB1688">
        <f t="shared" si="570"/>
        <v>0.93242537934427738</v>
      </c>
      <c r="AC1688" s="32">
        <f t="shared" si="571"/>
        <v>51.437429123364076</v>
      </c>
      <c r="AD1688" s="32">
        <f t="shared" si="572"/>
        <v>-2.5288285188929267</v>
      </c>
      <c r="AE1688" s="34">
        <f t="shared" si="573"/>
        <v>115.57184897240573</v>
      </c>
      <c r="AF1688" s="36" t="str">
        <f t="shared" si="580"/>
        <v>RDNGSTN</v>
      </c>
      <c r="AG1688" s="36" t="str">
        <f t="shared" si="581"/>
        <v>PADTON</v>
      </c>
      <c r="AH1688" s="36">
        <f t="shared" si="578"/>
        <v>183</v>
      </c>
      <c r="AI1688" s="42">
        <f t="shared" si="579"/>
        <v>4405.8</v>
      </c>
      <c r="AJ1688" s="43">
        <f t="shared" si="574"/>
        <v>38.656528790459014</v>
      </c>
      <c r="AK1688" s="43">
        <f t="shared" si="575"/>
        <v>0.11366151706628083</v>
      </c>
      <c r="AL1688" s="36">
        <f t="shared" si="576"/>
        <v>51.437429123364076</v>
      </c>
      <c r="AM1688" s="36">
        <v>1</v>
      </c>
      <c r="AN1688" s="36">
        <f t="shared" si="577"/>
        <v>-2.5288285188929267</v>
      </c>
      <c r="AO1688" s="36">
        <v>4</v>
      </c>
      <c r="AP1688" s="42">
        <f>INT(AI1688/1000)*1000</f>
        <v>4000</v>
      </c>
      <c r="AQ1688" s="42">
        <f>MOD(AI1688,1000)</f>
        <v>405.80000000000018</v>
      </c>
      <c r="AR1688" s="42">
        <f>MOD(AI1689,1000)-0.2+(AP1689-AP1688)</f>
        <v>444.19999999999965</v>
      </c>
    </row>
    <row r="1689" spans="1:44" x14ac:dyDescent="0.25">
      <c r="A1689" s="19" t="s">
        <v>1</v>
      </c>
      <c r="B1689" t="s">
        <v>0</v>
      </c>
      <c r="C1689">
        <v>184</v>
      </c>
      <c r="D1689" s="36">
        <f>MATCH(C1689,TrainRun!$AG$149:$AG$295,1)</f>
        <v>17</v>
      </c>
      <c r="E1689" s="36">
        <f>INT(INDEX(TrainRun!$AD$149:$AD$295,'By Second'!D1689))</f>
        <v>168</v>
      </c>
      <c r="F1689" s="36">
        <f>IF(E1689=0,0,INDEX(TrainRun!$AE$149:$AE$295,'By Second'!D1689))</f>
        <v>36.95160603446476</v>
      </c>
      <c r="G1689" s="36">
        <f>INDEX(TrainRun!$AF$149:$AF$295,'By Second'!D1689)</f>
        <v>3837.7960408756121</v>
      </c>
      <c r="H1689">
        <f t="shared" si="561"/>
        <v>18</v>
      </c>
      <c r="I1689" s="36">
        <f>INT(INDEX(TrainRun!$AD$149:$AD$295,'By Second'!H1689))</f>
        <v>199</v>
      </c>
      <c r="J1689" s="36">
        <f>INDEX(TrainRun!$AE$149:$AE$295,'By Second'!H1689)</f>
        <v>40.475113063519466</v>
      </c>
      <c r="K1689">
        <f t="shared" si="562"/>
        <v>31</v>
      </c>
      <c r="L1689">
        <f t="shared" si="563"/>
        <v>3.5235070290547057</v>
      </c>
      <c r="M1689">
        <f t="shared" si="564"/>
        <v>0.11366151706628083</v>
      </c>
      <c r="N1689" s="32">
        <f t="shared" si="565"/>
        <v>38.770190307525297</v>
      </c>
      <c r="O1689" s="29">
        <f t="shared" si="566"/>
        <v>4444.4836628724488</v>
      </c>
      <c r="P1689" s="37">
        <f>MATCH(O1689,LORDetail!$B$932:$B$1859,1)</f>
        <v>38</v>
      </c>
      <c r="Q1689" s="37">
        <f>INDEX(LORDetail!$B$932:$B$1859,P1689)</f>
        <v>4432</v>
      </c>
      <c r="R1689" s="37">
        <f>INDEX(LORDetail!$D$932:$D$1859,P1689)</f>
        <v>51.437222936460898</v>
      </c>
      <c r="S1689" s="37">
        <f>INDEX(LORDetail!$E$932:$E$1859,P1689)</f>
        <v>-2.5286434417410701</v>
      </c>
      <c r="T1689" s="37">
        <f>INDEX(LORDetail!$G$932:$G$1859,P1689)</f>
        <v>115.5558</v>
      </c>
      <c r="U1689">
        <f t="shared" si="567"/>
        <v>39</v>
      </c>
      <c r="V1689" s="37">
        <f>INDEX(LORDetail!$B$932:$B$1859,U1689)</f>
        <v>4673</v>
      </c>
      <c r="W1689" s="37">
        <f>INDEX(LORDetail!$D$932:$D$1859,U1689)</f>
        <v>51.435237843587203</v>
      </c>
      <c r="X1689" s="37">
        <f>INDEX(LORDetail!$E$932:$E$1859,U1689)</f>
        <v>-2.5272853492050098</v>
      </c>
      <c r="Y1689" s="37">
        <f>INDEX(LORDetail!$G$932:$G$1859,U1689)</f>
        <v>115.40860000000001</v>
      </c>
      <c r="Z1689">
        <f t="shared" si="568"/>
        <v>241</v>
      </c>
      <c r="AA1689" s="29">
        <f t="shared" si="569"/>
        <v>12.483662872448804</v>
      </c>
      <c r="AB1689">
        <f t="shared" si="570"/>
        <v>5.1799431006011636E-2</v>
      </c>
      <c r="AC1689" s="32">
        <f t="shared" si="571"/>
        <v>51.437120109779549</v>
      </c>
      <c r="AD1689" s="32">
        <f t="shared" si="572"/>
        <v>-2.5285730933204489</v>
      </c>
      <c r="AE1689" s="34">
        <f t="shared" si="573"/>
        <v>115.54817512375593</v>
      </c>
      <c r="AF1689" s="36" t="str">
        <f t="shared" si="580"/>
        <v>RDNGSTN</v>
      </c>
      <c r="AG1689" s="36" t="str">
        <f t="shared" si="581"/>
        <v>PADTON</v>
      </c>
      <c r="AH1689" s="36">
        <f t="shared" si="578"/>
        <v>184</v>
      </c>
      <c r="AI1689" s="42">
        <f t="shared" si="579"/>
        <v>4444.3999999999996</v>
      </c>
      <c r="AJ1689" s="43">
        <f t="shared" si="574"/>
        <v>38.770190307525297</v>
      </c>
      <c r="AK1689" s="43">
        <f t="shared" si="575"/>
        <v>0.11366151706628083</v>
      </c>
      <c r="AL1689" s="36">
        <f t="shared" si="576"/>
        <v>51.437120109779549</v>
      </c>
      <c r="AM1689" s="36">
        <v>1</v>
      </c>
      <c r="AN1689" s="36">
        <f t="shared" si="577"/>
        <v>-2.5285730933204489</v>
      </c>
      <c r="AO1689" s="36">
        <v>4</v>
      </c>
      <c r="AP1689" s="42">
        <f>INT(AI1689/1000)*1000</f>
        <v>4000</v>
      </c>
      <c r="AQ1689" s="42">
        <f>MOD(AI1689,1000)</f>
        <v>444.39999999999964</v>
      </c>
      <c r="AR1689" s="42">
        <f>MOD(AI1690,1000)-0.2+(AP1690-AP1689)</f>
        <v>483.19999999999965</v>
      </c>
    </row>
    <row r="1690" spans="1:44" x14ac:dyDescent="0.25">
      <c r="A1690" s="19" t="s">
        <v>1</v>
      </c>
      <c r="B1690" t="s">
        <v>0</v>
      </c>
      <c r="C1690">
        <v>185</v>
      </c>
      <c r="D1690" s="36">
        <f>MATCH(C1690,TrainRun!$AG$149:$AG$295,1)</f>
        <v>17</v>
      </c>
      <c r="E1690" s="36">
        <f>INT(INDEX(TrainRun!$AD$149:$AD$295,'By Second'!D1690))</f>
        <v>168</v>
      </c>
      <c r="F1690" s="36">
        <f>IF(E1690=0,0,INDEX(TrainRun!$AE$149:$AE$295,'By Second'!D1690))</f>
        <v>36.95160603446476</v>
      </c>
      <c r="G1690" s="36">
        <f>INDEX(TrainRun!$AF$149:$AF$295,'By Second'!D1690)</f>
        <v>3837.7960408756121</v>
      </c>
      <c r="H1690">
        <f t="shared" si="561"/>
        <v>18</v>
      </c>
      <c r="I1690" s="36">
        <f>INT(INDEX(TrainRun!$AD$149:$AD$295,'By Second'!H1690))</f>
        <v>199</v>
      </c>
      <c r="J1690" s="36">
        <f>INDEX(TrainRun!$AE$149:$AE$295,'By Second'!H1690)</f>
        <v>40.475113063519466</v>
      </c>
      <c r="K1690">
        <f t="shared" si="562"/>
        <v>31</v>
      </c>
      <c r="L1690">
        <f t="shared" si="563"/>
        <v>3.5235070290547057</v>
      </c>
      <c r="M1690">
        <f t="shared" si="564"/>
        <v>0.11366151706628083</v>
      </c>
      <c r="N1690" s="32">
        <f t="shared" si="565"/>
        <v>38.883851824591581</v>
      </c>
      <c r="O1690" s="29">
        <f t="shared" si="566"/>
        <v>4483.36751469704</v>
      </c>
      <c r="P1690" s="37">
        <f>MATCH(O1690,LORDetail!$B$932:$B$1859,1)</f>
        <v>38</v>
      </c>
      <c r="Q1690" s="37">
        <f>INDEX(LORDetail!$B$932:$B$1859,P1690)</f>
        <v>4432</v>
      </c>
      <c r="R1690" s="37">
        <f>INDEX(LORDetail!$D$932:$D$1859,P1690)</f>
        <v>51.437222936460898</v>
      </c>
      <c r="S1690" s="37">
        <f>INDEX(LORDetail!$E$932:$E$1859,P1690)</f>
        <v>-2.5286434417410701</v>
      </c>
      <c r="T1690" s="37">
        <f>INDEX(LORDetail!$G$932:$G$1859,P1690)</f>
        <v>115.5558</v>
      </c>
      <c r="U1690">
        <f t="shared" si="567"/>
        <v>39</v>
      </c>
      <c r="V1690" s="37">
        <f>INDEX(LORDetail!$B$932:$B$1859,U1690)</f>
        <v>4673</v>
      </c>
      <c r="W1690" s="37">
        <f>INDEX(LORDetail!$D$932:$D$1859,U1690)</f>
        <v>51.435237843587203</v>
      </c>
      <c r="X1690" s="37">
        <f>INDEX(LORDetail!$E$932:$E$1859,U1690)</f>
        <v>-2.5272853492050098</v>
      </c>
      <c r="Y1690" s="37">
        <f>INDEX(LORDetail!$G$932:$G$1859,U1690)</f>
        <v>115.40860000000001</v>
      </c>
      <c r="Z1690">
        <f t="shared" si="568"/>
        <v>241</v>
      </c>
      <c r="AA1690" s="29">
        <f t="shared" si="569"/>
        <v>51.367514697039951</v>
      </c>
      <c r="AB1690">
        <f t="shared" si="570"/>
        <v>0.21314321451053922</v>
      </c>
      <c r="AC1690" s="32">
        <f t="shared" si="571"/>
        <v>51.436799827384696</v>
      </c>
      <c r="AD1690" s="32">
        <f t="shared" si="572"/>
        <v>-2.5283539735323313</v>
      </c>
      <c r="AE1690" s="34">
        <f t="shared" si="573"/>
        <v>115.52442531882406</v>
      </c>
      <c r="AF1690" s="36" t="str">
        <f t="shared" si="580"/>
        <v>RDNGSTN</v>
      </c>
      <c r="AG1690" s="36" t="str">
        <f t="shared" si="581"/>
        <v>PADTON</v>
      </c>
      <c r="AH1690" s="36">
        <f t="shared" si="578"/>
        <v>185</v>
      </c>
      <c r="AI1690" s="42">
        <f t="shared" si="579"/>
        <v>4483.3999999999996</v>
      </c>
      <c r="AJ1690" s="43">
        <f t="shared" si="574"/>
        <v>38.883851824591581</v>
      </c>
      <c r="AK1690" s="43">
        <f t="shared" si="575"/>
        <v>0.11366151706628083</v>
      </c>
      <c r="AL1690" s="36">
        <f t="shared" si="576"/>
        <v>51.436799827384696</v>
      </c>
      <c r="AM1690" s="36">
        <v>1</v>
      </c>
      <c r="AN1690" s="36">
        <f t="shared" si="577"/>
        <v>-2.5283539735323313</v>
      </c>
      <c r="AO1690" s="36">
        <v>4</v>
      </c>
      <c r="AP1690" s="42">
        <f>INT(AI1690/1000)*1000</f>
        <v>4000</v>
      </c>
      <c r="AQ1690" s="42">
        <f>MOD(AI1690,1000)</f>
        <v>483.39999999999964</v>
      </c>
      <c r="AR1690" s="42">
        <f>MOD(AI1691,1000)-0.2+(AP1691-AP1690)</f>
        <v>522.19999999999959</v>
      </c>
    </row>
    <row r="1691" spans="1:44" x14ac:dyDescent="0.25">
      <c r="A1691" s="19" t="s">
        <v>1</v>
      </c>
      <c r="B1691" t="s">
        <v>0</v>
      </c>
      <c r="C1691">
        <v>186</v>
      </c>
      <c r="D1691" s="36">
        <f>MATCH(C1691,TrainRun!$AG$149:$AG$295,1)</f>
        <v>17</v>
      </c>
      <c r="E1691" s="36">
        <f>INT(INDEX(TrainRun!$AD$149:$AD$295,'By Second'!D1691))</f>
        <v>168</v>
      </c>
      <c r="F1691" s="36">
        <f>IF(E1691=0,0,INDEX(TrainRun!$AE$149:$AE$295,'By Second'!D1691))</f>
        <v>36.95160603446476</v>
      </c>
      <c r="G1691" s="36">
        <f>INDEX(TrainRun!$AF$149:$AF$295,'By Second'!D1691)</f>
        <v>3837.7960408756121</v>
      </c>
      <c r="H1691">
        <f t="shared" si="561"/>
        <v>18</v>
      </c>
      <c r="I1691" s="36">
        <f>INT(INDEX(TrainRun!$AD$149:$AD$295,'By Second'!H1691))</f>
        <v>199</v>
      </c>
      <c r="J1691" s="36">
        <f>INDEX(TrainRun!$AE$149:$AE$295,'By Second'!H1691)</f>
        <v>40.475113063519466</v>
      </c>
      <c r="K1691">
        <f t="shared" si="562"/>
        <v>31</v>
      </c>
      <c r="L1691">
        <f t="shared" si="563"/>
        <v>3.5235070290547057</v>
      </c>
      <c r="M1691">
        <f t="shared" si="564"/>
        <v>0.11366151706628083</v>
      </c>
      <c r="N1691" s="32">
        <f t="shared" si="565"/>
        <v>38.997513341657864</v>
      </c>
      <c r="O1691" s="29">
        <f t="shared" si="566"/>
        <v>4522.3650280386983</v>
      </c>
      <c r="P1691" s="37">
        <f>MATCH(O1691,LORDetail!$B$932:$B$1859,1)</f>
        <v>38</v>
      </c>
      <c r="Q1691" s="37">
        <f>INDEX(LORDetail!$B$932:$B$1859,P1691)</f>
        <v>4432</v>
      </c>
      <c r="R1691" s="37">
        <f>INDEX(LORDetail!$D$932:$D$1859,P1691)</f>
        <v>51.437222936460898</v>
      </c>
      <c r="S1691" s="37">
        <f>INDEX(LORDetail!$E$932:$E$1859,P1691)</f>
        <v>-2.5286434417410701</v>
      </c>
      <c r="T1691" s="37">
        <f>INDEX(LORDetail!$G$932:$G$1859,P1691)</f>
        <v>115.5558</v>
      </c>
      <c r="U1691">
        <f t="shared" si="567"/>
        <v>39</v>
      </c>
      <c r="V1691" s="37">
        <f>INDEX(LORDetail!$B$932:$B$1859,U1691)</f>
        <v>4673</v>
      </c>
      <c r="W1691" s="37">
        <f>INDEX(LORDetail!$D$932:$D$1859,U1691)</f>
        <v>51.435237843587203</v>
      </c>
      <c r="X1691" s="37">
        <f>INDEX(LORDetail!$E$932:$E$1859,U1691)</f>
        <v>-2.5272853492050098</v>
      </c>
      <c r="Y1691" s="37">
        <f>INDEX(LORDetail!$G$932:$G$1859,U1691)</f>
        <v>115.40860000000001</v>
      </c>
      <c r="Z1691">
        <f t="shared" si="568"/>
        <v>241</v>
      </c>
      <c r="AA1691" s="29">
        <f t="shared" si="569"/>
        <v>90.365028038698256</v>
      </c>
      <c r="AB1691">
        <f t="shared" si="570"/>
        <v>0.37495862256721268</v>
      </c>
      <c r="AC1691" s="32">
        <f t="shared" si="571"/>
        <v>51.43647860877131</v>
      </c>
      <c r="AD1691" s="32">
        <f t="shared" si="572"/>
        <v>-2.5281342132344302</v>
      </c>
      <c r="AE1691" s="34">
        <f t="shared" si="573"/>
        <v>115.50060609075811</v>
      </c>
      <c r="AF1691" s="36" t="str">
        <f t="shared" si="580"/>
        <v>RDNGSTN</v>
      </c>
      <c r="AG1691" s="36" t="str">
        <f t="shared" si="581"/>
        <v>PADTON</v>
      </c>
      <c r="AH1691" s="36">
        <f t="shared" si="578"/>
        <v>186</v>
      </c>
      <c r="AI1691" s="42">
        <f t="shared" si="579"/>
        <v>4522.3999999999996</v>
      </c>
      <c r="AJ1691" s="43">
        <f t="shared" si="574"/>
        <v>38.997513341657864</v>
      </c>
      <c r="AK1691" s="43">
        <f t="shared" si="575"/>
        <v>0.11366151706628083</v>
      </c>
      <c r="AL1691" s="36">
        <f t="shared" si="576"/>
        <v>51.43647860877131</v>
      </c>
      <c r="AM1691" s="36">
        <v>1</v>
      </c>
      <c r="AN1691" s="36">
        <f t="shared" si="577"/>
        <v>-2.5281342132344302</v>
      </c>
      <c r="AO1691" s="36">
        <v>4</v>
      </c>
      <c r="AP1691" s="42">
        <f>INT(AI1691/1000)*1000</f>
        <v>4000</v>
      </c>
      <c r="AQ1691" s="42">
        <f>MOD(AI1691,1000)</f>
        <v>522.39999999999964</v>
      </c>
      <c r="AR1691" s="42">
        <f>MOD(AI1692,1000)-0.2+(AP1692-AP1691)</f>
        <v>561.19999999999959</v>
      </c>
    </row>
    <row r="1692" spans="1:44" x14ac:dyDescent="0.25">
      <c r="A1692" s="19" t="s">
        <v>1</v>
      </c>
      <c r="B1692" t="s">
        <v>0</v>
      </c>
      <c r="C1692">
        <v>187</v>
      </c>
      <c r="D1692" s="36">
        <f>MATCH(C1692,TrainRun!$AG$149:$AG$295,1)</f>
        <v>17</v>
      </c>
      <c r="E1692" s="36">
        <f>INT(INDEX(TrainRun!$AD$149:$AD$295,'By Second'!D1692))</f>
        <v>168</v>
      </c>
      <c r="F1692" s="36">
        <f>IF(E1692=0,0,INDEX(TrainRun!$AE$149:$AE$295,'By Second'!D1692))</f>
        <v>36.95160603446476</v>
      </c>
      <c r="G1692" s="36">
        <f>INDEX(TrainRun!$AF$149:$AF$295,'By Second'!D1692)</f>
        <v>3837.7960408756121</v>
      </c>
      <c r="H1692">
        <f t="shared" si="561"/>
        <v>18</v>
      </c>
      <c r="I1692" s="36">
        <f>INT(INDEX(TrainRun!$AD$149:$AD$295,'By Second'!H1692))</f>
        <v>199</v>
      </c>
      <c r="J1692" s="36">
        <f>INDEX(TrainRun!$AE$149:$AE$295,'By Second'!H1692)</f>
        <v>40.475113063519466</v>
      </c>
      <c r="K1692">
        <f t="shared" si="562"/>
        <v>31</v>
      </c>
      <c r="L1692">
        <f t="shared" si="563"/>
        <v>3.5235070290547057</v>
      </c>
      <c r="M1692">
        <f t="shared" si="564"/>
        <v>0.11366151706628083</v>
      </c>
      <c r="N1692" s="32">
        <f t="shared" si="565"/>
        <v>39.111174858724148</v>
      </c>
      <c r="O1692" s="29">
        <f t="shared" si="566"/>
        <v>4561.4762028974228</v>
      </c>
      <c r="P1692" s="37">
        <f>MATCH(O1692,LORDetail!$B$932:$B$1859,1)</f>
        <v>38</v>
      </c>
      <c r="Q1692" s="37">
        <f>INDEX(LORDetail!$B$932:$B$1859,P1692)</f>
        <v>4432</v>
      </c>
      <c r="R1692" s="37">
        <f>INDEX(LORDetail!$D$932:$D$1859,P1692)</f>
        <v>51.437222936460898</v>
      </c>
      <c r="S1692" s="37">
        <f>INDEX(LORDetail!$E$932:$E$1859,P1692)</f>
        <v>-2.5286434417410701</v>
      </c>
      <c r="T1692" s="37">
        <f>INDEX(LORDetail!$G$932:$G$1859,P1692)</f>
        <v>115.5558</v>
      </c>
      <c r="U1692">
        <f t="shared" si="567"/>
        <v>39</v>
      </c>
      <c r="V1692" s="37">
        <f>INDEX(LORDetail!$B$932:$B$1859,U1692)</f>
        <v>4673</v>
      </c>
      <c r="W1692" s="37">
        <f>INDEX(LORDetail!$D$932:$D$1859,U1692)</f>
        <v>51.435237843587203</v>
      </c>
      <c r="X1692" s="37">
        <f>INDEX(LORDetail!$E$932:$E$1859,U1692)</f>
        <v>-2.5272853492050098</v>
      </c>
      <c r="Y1692" s="37">
        <f>INDEX(LORDetail!$G$932:$G$1859,U1692)</f>
        <v>115.40860000000001</v>
      </c>
      <c r="Z1692">
        <f t="shared" si="568"/>
        <v>241</v>
      </c>
      <c r="AA1692" s="29">
        <f t="shared" si="569"/>
        <v>129.47620289742281</v>
      </c>
      <c r="AB1692">
        <f t="shared" si="570"/>
        <v>0.53724565517602829</v>
      </c>
      <c r="AC1692" s="32">
        <f t="shared" si="571"/>
        <v>51.436156453939383</v>
      </c>
      <c r="AD1692" s="32">
        <f t="shared" si="572"/>
        <v>-2.5279138124267448</v>
      </c>
      <c r="AE1692" s="34">
        <f t="shared" si="573"/>
        <v>115.4767174395581</v>
      </c>
      <c r="AF1692" s="36" t="str">
        <f t="shared" si="580"/>
        <v>RDNGSTN</v>
      </c>
      <c r="AG1692" s="36" t="str">
        <f t="shared" si="581"/>
        <v>PADTON</v>
      </c>
      <c r="AH1692" s="36">
        <f t="shared" si="578"/>
        <v>187</v>
      </c>
      <c r="AI1692" s="42">
        <f t="shared" si="579"/>
        <v>4561.3999999999996</v>
      </c>
      <c r="AJ1692" s="43">
        <f t="shared" si="574"/>
        <v>39.111174858724148</v>
      </c>
      <c r="AK1692" s="43">
        <f t="shared" si="575"/>
        <v>0.11366151706628083</v>
      </c>
      <c r="AL1692" s="36">
        <f t="shared" si="576"/>
        <v>51.436156453939383</v>
      </c>
      <c r="AM1692" s="36">
        <v>1</v>
      </c>
      <c r="AN1692" s="36">
        <f t="shared" si="577"/>
        <v>-2.5279138124267448</v>
      </c>
      <c r="AO1692" s="36">
        <v>4</v>
      </c>
      <c r="AP1692" s="42">
        <f>INT(AI1692/1000)*1000</f>
        <v>4000</v>
      </c>
      <c r="AQ1692" s="42">
        <f>MOD(AI1692,1000)</f>
        <v>561.39999999999964</v>
      </c>
      <c r="AR1692" s="42">
        <f>MOD(AI1693,1000)-0.2+(AP1693-AP1692)</f>
        <v>600.60000000000014</v>
      </c>
    </row>
    <row r="1693" spans="1:44" x14ac:dyDescent="0.25">
      <c r="A1693" s="19" t="s">
        <v>1</v>
      </c>
      <c r="B1693" t="s">
        <v>0</v>
      </c>
      <c r="C1693">
        <v>188</v>
      </c>
      <c r="D1693" s="36">
        <f>MATCH(C1693,TrainRun!$AG$149:$AG$295,1)</f>
        <v>17</v>
      </c>
      <c r="E1693" s="36">
        <f>INT(INDEX(TrainRun!$AD$149:$AD$295,'By Second'!D1693))</f>
        <v>168</v>
      </c>
      <c r="F1693" s="36">
        <f>IF(E1693=0,0,INDEX(TrainRun!$AE$149:$AE$295,'By Second'!D1693))</f>
        <v>36.95160603446476</v>
      </c>
      <c r="G1693" s="36">
        <f>INDEX(TrainRun!$AF$149:$AF$295,'By Second'!D1693)</f>
        <v>3837.7960408756121</v>
      </c>
      <c r="H1693">
        <f t="shared" si="561"/>
        <v>18</v>
      </c>
      <c r="I1693" s="36">
        <f>INT(INDEX(TrainRun!$AD$149:$AD$295,'By Second'!H1693))</f>
        <v>199</v>
      </c>
      <c r="J1693" s="36">
        <f>INDEX(TrainRun!$AE$149:$AE$295,'By Second'!H1693)</f>
        <v>40.475113063519466</v>
      </c>
      <c r="K1693">
        <f t="shared" si="562"/>
        <v>31</v>
      </c>
      <c r="L1693">
        <f t="shared" si="563"/>
        <v>3.5235070290547057</v>
      </c>
      <c r="M1693">
        <f t="shared" si="564"/>
        <v>0.11366151706628083</v>
      </c>
      <c r="N1693" s="32">
        <f t="shared" si="565"/>
        <v>39.224836375790431</v>
      </c>
      <c r="O1693" s="29">
        <f t="shared" si="566"/>
        <v>4600.7010392732136</v>
      </c>
      <c r="P1693" s="37">
        <f>MATCH(O1693,LORDetail!$B$932:$B$1859,1)</f>
        <v>38</v>
      </c>
      <c r="Q1693" s="37">
        <f>INDEX(LORDetail!$B$932:$B$1859,P1693)</f>
        <v>4432</v>
      </c>
      <c r="R1693" s="37">
        <f>INDEX(LORDetail!$D$932:$D$1859,P1693)</f>
        <v>51.437222936460898</v>
      </c>
      <c r="S1693" s="37">
        <f>INDEX(LORDetail!$E$932:$E$1859,P1693)</f>
        <v>-2.5286434417410701</v>
      </c>
      <c r="T1693" s="37">
        <f>INDEX(LORDetail!$G$932:$G$1859,P1693)</f>
        <v>115.5558</v>
      </c>
      <c r="U1693">
        <f t="shared" si="567"/>
        <v>39</v>
      </c>
      <c r="V1693" s="37">
        <f>INDEX(LORDetail!$B$932:$B$1859,U1693)</f>
        <v>4673</v>
      </c>
      <c r="W1693" s="37">
        <f>INDEX(LORDetail!$D$932:$D$1859,U1693)</f>
        <v>51.435237843587203</v>
      </c>
      <c r="X1693" s="37">
        <f>INDEX(LORDetail!$E$932:$E$1859,U1693)</f>
        <v>-2.5272853492050098</v>
      </c>
      <c r="Y1693" s="37">
        <f>INDEX(LORDetail!$G$932:$G$1859,U1693)</f>
        <v>115.40860000000001</v>
      </c>
      <c r="Z1693">
        <f t="shared" si="568"/>
        <v>241</v>
      </c>
      <c r="AA1693" s="29">
        <f t="shared" si="569"/>
        <v>168.70103927321361</v>
      </c>
      <c r="AB1693">
        <f t="shared" si="570"/>
        <v>0.7000043123369859</v>
      </c>
      <c r="AC1693" s="32">
        <f t="shared" si="571"/>
        <v>51.435833362888921</v>
      </c>
      <c r="AD1693" s="32">
        <f t="shared" si="572"/>
        <v>-2.5276927711092751</v>
      </c>
      <c r="AE1693" s="34">
        <f t="shared" si="573"/>
        <v>115.452759365224</v>
      </c>
      <c r="AF1693" s="36" t="str">
        <f t="shared" si="580"/>
        <v>RDNGSTN</v>
      </c>
      <c r="AG1693" s="36" t="str">
        <f t="shared" si="581"/>
        <v>PADTON</v>
      </c>
      <c r="AH1693" s="36">
        <f t="shared" si="578"/>
        <v>188</v>
      </c>
      <c r="AI1693" s="42">
        <f t="shared" si="579"/>
        <v>4600.8</v>
      </c>
      <c r="AJ1693" s="43">
        <f t="shared" si="574"/>
        <v>39.224836375790431</v>
      </c>
      <c r="AK1693" s="43">
        <f t="shared" si="575"/>
        <v>0.11366151706628083</v>
      </c>
      <c r="AL1693" s="36">
        <f t="shared" si="576"/>
        <v>51.435833362888921</v>
      </c>
      <c r="AM1693" s="36">
        <v>1</v>
      </c>
      <c r="AN1693" s="36">
        <f t="shared" si="577"/>
        <v>-2.5276927711092751</v>
      </c>
      <c r="AO1693" s="36">
        <v>4</v>
      </c>
      <c r="AP1693" s="42">
        <f>INT(AI1693/1000)*1000</f>
        <v>4000</v>
      </c>
      <c r="AQ1693" s="42">
        <f>MOD(AI1693,1000)</f>
        <v>600.80000000000018</v>
      </c>
      <c r="AR1693" s="42">
        <f>MOD(AI1694,1000)-0.2+(AP1694-AP1693)</f>
        <v>639.79999999999995</v>
      </c>
    </row>
    <row r="1694" spans="1:44" x14ac:dyDescent="0.25">
      <c r="A1694" s="19" t="s">
        <v>1</v>
      </c>
      <c r="B1694" t="s">
        <v>0</v>
      </c>
      <c r="C1694">
        <v>189</v>
      </c>
      <c r="D1694" s="36">
        <f>MATCH(C1694,TrainRun!$AG$149:$AG$295,1)</f>
        <v>17</v>
      </c>
      <c r="E1694" s="36">
        <f>INT(INDEX(TrainRun!$AD$149:$AD$295,'By Second'!D1694))</f>
        <v>168</v>
      </c>
      <c r="F1694" s="36">
        <f>IF(E1694=0,0,INDEX(TrainRun!$AE$149:$AE$295,'By Second'!D1694))</f>
        <v>36.95160603446476</v>
      </c>
      <c r="G1694" s="36">
        <f>INDEX(TrainRun!$AF$149:$AF$295,'By Second'!D1694)</f>
        <v>3837.7960408756121</v>
      </c>
      <c r="H1694">
        <f t="shared" si="561"/>
        <v>18</v>
      </c>
      <c r="I1694" s="36">
        <f>INT(INDEX(TrainRun!$AD$149:$AD$295,'By Second'!H1694))</f>
        <v>199</v>
      </c>
      <c r="J1694" s="36">
        <f>INDEX(TrainRun!$AE$149:$AE$295,'By Second'!H1694)</f>
        <v>40.475113063519466</v>
      </c>
      <c r="K1694">
        <f t="shared" si="562"/>
        <v>31</v>
      </c>
      <c r="L1694">
        <f t="shared" si="563"/>
        <v>3.5235070290547057</v>
      </c>
      <c r="M1694">
        <f t="shared" si="564"/>
        <v>0.11366151706628083</v>
      </c>
      <c r="N1694" s="32">
        <f t="shared" si="565"/>
        <v>39.338497892856715</v>
      </c>
      <c r="O1694" s="29">
        <f t="shared" si="566"/>
        <v>4640.0395371660707</v>
      </c>
      <c r="P1694" s="37">
        <f>MATCH(O1694,LORDetail!$B$932:$B$1859,1)</f>
        <v>38</v>
      </c>
      <c r="Q1694" s="37">
        <f>INDEX(LORDetail!$B$932:$B$1859,P1694)</f>
        <v>4432</v>
      </c>
      <c r="R1694" s="37">
        <f>INDEX(LORDetail!$D$932:$D$1859,P1694)</f>
        <v>51.437222936460898</v>
      </c>
      <c r="S1694" s="37">
        <f>INDEX(LORDetail!$E$932:$E$1859,P1694)</f>
        <v>-2.5286434417410701</v>
      </c>
      <c r="T1694" s="37">
        <f>INDEX(LORDetail!$G$932:$G$1859,P1694)</f>
        <v>115.5558</v>
      </c>
      <c r="U1694">
        <f t="shared" si="567"/>
        <v>39</v>
      </c>
      <c r="V1694" s="37">
        <f>INDEX(LORDetail!$B$932:$B$1859,U1694)</f>
        <v>4673</v>
      </c>
      <c r="W1694" s="37">
        <f>INDEX(LORDetail!$D$932:$D$1859,U1694)</f>
        <v>51.435237843587203</v>
      </c>
      <c r="X1694" s="37">
        <f>INDEX(LORDetail!$E$932:$E$1859,U1694)</f>
        <v>-2.5272853492050098</v>
      </c>
      <c r="Y1694" s="37">
        <f>INDEX(LORDetail!$G$932:$G$1859,U1694)</f>
        <v>115.40860000000001</v>
      </c>
      <c r="Z1694">
        <f t="shared" si="568"/>
        <v>241</v>
      </c>
      <c r="AA1694" s="29">
        <f t="shared" si="569"/>
        <v>208.03953716607066</v>
      </c>
      <c r="AB1694">
        <f t="shared" si="570"/>
        <v>0.86323459405008574</v>
      </c>
      <c r="AC1694" s="32">
        <f t="shared" si="571"/>
        <v>51.435509335619919</v>
      </c>
      <c r="AD1694" s="32">
        <f t="shared" si="572"/>
        <v>-2.5274710892820216</v>
      </c>
      <c r="AE1694" s="34">
        <f t="shared" si="573"/>
        <v>115.42873186775583</v>
      </c>
      <c r="AF1694" s="36" t="str">
        <f t="shared" si="580"/>
        <v>RDNGSTN</v>
      </c>
      <c r="AG1694" s="36" t="str">
        <f t="shared" si="581"/>
        <v>PADTON</v>
      </c>
      <c r="AH1694" s="36">
        <f t="shared" si="578"/>
        <v>189</v>
      </c>
      <c r="AI1694" s="42">
        <f t="shared" si="579"/>
        <v>4640</v>
      </c>
      <c r="AJ1694" s="43">
        <f t="shared" si="574"/>
        <v>39.338497892856715</v>
      </c>
      <c r="AK1694" s="43">
        <f t="shared" si="575"/>
        <v>0.11366151706628083</v>
      </c>
      <c r="AL1694" s="36">
        <f t="shared" si="576"/>
        <v>51.435509335619919</v>
      </c>
      <c r="AM1694" s="36">
        <v>1</v>
      </c>
      <c r="AN1694" s="36">
        <f t="shared" si="577"/>
        <v>-2.5274710892820216</v>
      </c>
      <c r="AO1694" s="36">
        <v>4</v>
      </c>
      <c r="AP1694" s="42">
        <f>INT(AI1694/1000)*1000</f>
        <v>4000</v>
      </c>
      <c r="AQ1694" s="42">
        <f>MOD(AI1694,1000)</f>
        <v>640</v>
      </c>
      <c r="AR1694" s="42">
        <f>MOD(AI1695,1000)-0.2+(AP1695-AP1694)</f>
        <v>679.19999999999959</v>
      </c>
    </row>
    <row r="1695" spans="1:44" x14ac:dyDescent="0.25">
      <c r="A1695" s="19" t="s">
        <v>1</v>
      </c>
      <c r="B1695" t="s">
        <v>0</v>
      </c>
      <c r="C1695">
        <v>190</v>
      </c>
      <c r="D1695" s="36">
        <f>MATCH(C1695,TrainRun!$AG$149:$AG$295,1)</f>
        <v>17</v>
      </c>
      <c r="E1695" s="36">
        <f>INT(INDEX(TrainRun!$AD$149:$AD$295,'By Second'!D1695))</f>
        <v>168</v>
      </c>
      <c r="F1695" s="36">
        <f>IF(E1695=0,0,INDEX(TrainRun!$AE$149:$AE$295,'By Second'!D1695))</f>
        <v>36.95160603446476</v>
      </c>
      <c r="G1695" s="36">
        <f>INDEX(TrainRun!$AF$149:$AF$295,'By Second'!D1695)</f>
        <v>3837.7960408756121</v>
      </c>
      <c r="H1695">
        <f t="shared" si="561"/>
        <v>18</v>
      </c>
      <c r="I1695" s="36">
        <f>INT(INDEX(TrainRun!$AD$149:$AD$295,'By Second'!H1695))</f>
        <v>199</v>
      </c>
      <c r="J1695" s="36">
        <f>INDEX(TrainRun!$AE$149:$AE$295,'By Second'!H1695)</f>
        <v>40.475113063519466</v>
      </c>
      <c r="K1695">
        <f t="shared" si="562"/>
        <v>31</v>
      </c>
      <c r="L1695">
        <f t="shared" si="563"/>
        <v>3.5235070290547057</v>
      </c>
      <c r="M1695">
        <f t="shared" si="564"/>
        <v>0.11366151706628083</v>
      </c>
      <c r="N1695" s="32">
        <f t="shared" si="565"/>
        <v>39.452159409922999</v>
      </c>
      <c r="O1695" s="29">
        <f t="shared" si="566"/>
        <v>4679.491696575994</v>
      </c>
      <c r="P1695" s="37">
        <f>MATCH(O1695,LORDetail!$B$932:$B$1859,1)</f>
        <v>39</v>
      </c>
      <c r="Q1695" s="37">
        <f>INDEX(LORDetail!$B$932:$B$1859,P1695)</f>
        <v>4673</v>
      </c>
      <c r="R1695" s="37">
        <f>INDEX(LORDetail!$D$932:$D$1859,P1695)</f>
        <v>51.435237843587203</v>
      </c>
      <c r="S1695" s="37">
        <f>INDEX(LORDetail!$E$932:$E$1859,P1695)</f>
        <v>-2.5272853492050098</v>
      </c>
      <c r="T1695" s="37">
        <f>INDEX(LORDetail!$G$932:$G$1859,P1695)</f>
        <v>115.40860000000001</v>
      </c>
      <c r="U1695">
        <f t="shared" si="567"/>
        <v>40</v>
      </c>
      <c r="V1695" s="37">
        <f>INDEX(LORDetail!$B$932:$B$1859,U1695)</f>
        <v>4878</v>
      </c>
      <c r="W1695" s="37">
        <f>INDEX(LORDetail!$D$932:$D$1859,U1695)</f>
        <v>51.433652944935403</v>
      </c>
      <c r="X1695" s="37">
        <f>INDEX(LORDetail!$E$932:$E$1859,U1695)</f>
        <v>-2.5257692563973202</v>
      </c>
      <c r="Y1695" s="37">
        <f>INDEX(LORDetail!$G$932:$G$1859,U1695)</f>
        <v>115.2835</v>
      </c>
      <c r="Z1695">
        <f t="shared" si="568"/>
        <v>205</v>
      </c>
      <c r="AA1695" s="29">
        <f t="shared" si="569"/>
        <v>6.4916965759939558</v>
      </c>
      <c r="AB1695">
        <f t="shared" si="570"/>
        <v>3.1666812565824175E-2</v>
      </c>
      <c r="AC1695" s="32">
        <f t="shared" si="571"/>
        <v>51.435187654898662</v>
      </c>
      <c r="AD1695" s="32">
        <f t="shared" si="572"/>
        <v>-2.5272373393782361</v>
      </c>
      <c r="AE1695" s="34">
        <f t="shared" si="573"/>
        <v>115.40463848174802</v>
      </c>
      <c r="AF1695" s="36" t="str">
        <f t="shared" si="580"/>
        <v>RDNGSTN</v>
      </c>
      <c r="AG1695" s="36" t="str">
        <f t="shared" si="581"/>
        <v>PADTON</v>
      </c>
      <c r="AH1695" s="36">
        <f t="shared" si="578"/>
        <v>190</v>
      </c>
      <c r="AI1695" s="42">
        <f t="shared" si="579"/>
        <v>4679.3999999999996</v>
      </c>
      <c r="AJ1695" s="43">
        <f t="shared" si="574"/>
        <v>39.452159409922999</v>
      </c>
      <c r="AK1695" s="43">
        <f t="shared" si="575"/>
        <v>0.11366151706628083</v>
      </c>
      <c r="AL1695" s="36">
        <f t="shared" si="576"/>
        <v>51.435187654898662</v>
      </c>
      <c r="AM1695" s="36">
        <v>1</v>
      </c>
      <c r="AN1695" s="36">
        <f t="shared" si="577"/>
        <v>-2.5272373393782361</v>
      </c>
      <c r="AO1695" s="36">
        <v>4</v>
      </c>
      <c r="AP1695" s="42">
        <f>INT(AI1695/1000)*1000</f>
        <v>4000</v>
      </c>
      <c r="AQ1695" s="42">
        <f>MOD(AI1695,1000)</f>
        <v>679.39999999999964</v>
      </c>
      <c r="AR1695" s="42">
        <f>MOD(AI1696,1000)-0.2+(AP1696-AP1695)</f>
        <v>718.8</v>
      </c>
    </row>
    <row r="1696" spans="1:44" x14ac:dyDescent="0.25">
      <c r="A1696" s="19" t="s">
        <v>1</v>
      </c>
      <c r="B1696" t="s">
        <v>0</v>
      </c>
      <c r="C1696">
        <v>191</v>
      </c>
      <c r="D1696" s="36">
        <f>MATCH(C1696,TrainRun!$AG$149:$AG$295,1)</f>
        <v>17</v>
      </c>
      <c r="E1696" s="36">
        <f>INT(INDEX(TrainRun!$AD$149:$AD$295,'By Second'!D1696))</f>
        <v>168</v>
      </c>
      <c r="F1696" s="36">
        <f>IF(E1696=0,0,INDEX(TrainRun!$AE$149:$AE$295,'By Second'!D1696))</f>
        <v>36.95160603446476</v>
      </c>
      <c r="G1696" s="36">
        <f>INDEX(TrainRun!$AF$149:$AF$295,'By Second'!D1696)</f>
        <v>3837.7960408756121</v>
      </c>
      <c r="H1696">
        <f t="shared" si="561"/>
        <v>18</v>
      </c>
      <c r="I1696" s="36">
        <f>INT(INDEX(TrainRun!$AD$149:$AD$295,'By Second'!H1696))</f>
        <v>199</v>
      </c>
      <c r="J1696" s="36">
        <f>INDEX(TrainRun!$AE$149:$AE$295,'By Second'!H1696)</f>
        <v>40.475113063519466</v>
      </c>
      <c r="K1696">
        <f t="shared" si="562"/>
        <v>31</v>
      </c>
      <c r="L1696">
        <f t="shared" si="563"/>
        <v>3.5235070290547057</v>
      </c>
      <c r="M1696">
        <f t="shared" si="564"/>
        <v>0.11366151706628083</v>
      </c>
      <c r="N1696" s="32">
        <f t="shared" si="565"/>
        <v>39.565820926989282</v>
      </c>
      <c r="O1696" s="29">
        <f t="shared" si="566"/>
        <v>4719.0575175029835</v>
      </c>
      <c r="P1696" s="37">
        <f>MATCH(O1696,LORDetail!$B$932:$B$1859,1)</f>
        <v>39</v>
      </c>
      <c r="Q1696" s="37">
        <f>INDEX(LORDetail!$B$932:$B$1859,P1696)</f>
        <v>4673</v>
      </c>
      <c r="R1696" s="37">
        <f>INDEX(LORDetail!$D$932:$D$1859,P1696)</f>
        <v>51.435237843587203</v>
      </c>
      <c r="S1696" s="37">
        <f>INDEX(LORDetail!$E$932:$E$1859,P1696)</f>
        <v>-2.5272853492050098</v>
      </c>
      <c r="T1696" s="37">
        <f>INDEX(LORDetail!$G$932:$G$1859,P1696)</f>
        <v>115.40860000000001</v>
      </c>
      <c r="U1696">
        <f t="shared" si="567"/>
        <v>40</v>
      </c>
      <c r="V1696" s="37">
        <f>INDEX(LORDetail!$B$932:$B$1859,U1696)</f>
        <v>4878</v>
      </c>
      <c r="W1696" s="37">
        <f>INDEX(LORDetail!$D$932:$D$1859,U1696)</f>
        <v>51.433652944935403</v>
      </c>
      <c r="X1696" s="37">
        <f>INDEX(LORDetail!$E$932:$E$1859,U1696)</f>
        <v>-2.5257692563973202</v>
      </c>
      <c r="Y1696" s="37">
        <f>INDEX(LORDetail!$G$932:$G$1859,U1696)</f>
        <v>115.2835</v>
      </c>
      <c r="Z1696">
        <f t="shared" si="568"/>
        <v>205</v>
      </c>
      <c r="AA1696" s="29">
        <f t="shared" si="569"/>
        <v>46.057517502983501</v>
      </c>
      <c r="AB1696">
        <f t="shared" si="570"/>
        <v>0.22467081708772441</v>
      </c>
      <c r="AC1696" s="32">
        <f t="shared" si="571"/>
        <v>51.434881763112102</v>
      </c>
      <c r="AD1696" s="32">
        <f t="shared" si="572"/>
        <v>-2.5269447273951253</v>
      </c>
      <c r="AE1696" s="34">
        <f t="shared" si="573"/>
        <v>115.38049368078234</v>
      </c>
      <c r="AF1696" s="36" t="str">
        <f t="shared" si="580"/>
        <v>RDNGSTN</v>
      </c>
      <c r="AG1696" s="36" t="str">
        <f t="shared" si="581"/>
        <v>PADTON</v>
      </c>
      <c r="AH1696" s="36">
        <f t="shared" si="578"/>
        <v>191</v>
      </c>
      <c r="AI1696" s="42">
        <f t="shared" si="579"/>
        <v>4719</v>
      </c>
      <c r="AJ1696" s="43">
        <f t="shared" si="574"/>
        <v>39.565820926989282</v>
      </c>
      <c r="AK1696" s="43">
        <f t="shared" si="575"/>
        <v>0.11366151706628083</v>
      </c>
      <c r="AL1696" s="36">
        <f t="shared" si="576"/>
        <v>51.434881763112102</v>
      </c>
      <c r="AM1696" s="36">
        <v>1</v>
      </c>
      <c r="AN1696" s="36">
        <f t="shared" si="577"/>
        <v>-2.5269447273951253</v>
      </c>
      <c r="AO1696" s="36">
        <v>4</v>
      </c>
      <c r="AP1696" s="42">
        <f>INT(AI1696/1000)*1000</f>
        <v>4000</v>
      </c>
      <c r="AQ1696" s="42">
        <f>MOD(AI1696,1000)</f>
        <v>719</v>
      </c>
      <c r="AR1696" s="42">
        <f>MOD(AI1697,1000)-0.2+(AP1697-AP1696)</f>
        <v>758.60000000000014</v>
      </c>
    </row>
    <row r="1697" spans="1:44" x14ac:dyDescent="0.25">
      <c r="A1697" s="19" t="s">
        <v>1</v>
      </c>
      <c r="B1697" t="s">
        <v>0</v>
      </c>
      <c r="C1697">
        <v>192</v>
      </c>
      <c r="D1697" s="36">
        <f>MATCH(C1697,TrainRun!$AG$149:$AG$295,1)</f>
        <v>17</v>
      </c>
      <c r="E1697" s="36">
        <f>INT(INDEX(TrainRun!$AD$149:$AD$295,'By Second'!D1697))</f>
        <v>168</v>
      </c>
      <c r="F1697" s="36">
        <f>IF(E1697=0,0,INDEX(TrainRun!$AE$149:$AE$295,'By Second'!D1697))</f>
        <v>36.95160603446476</v>
      </c>
      <c r="G1697" s="36">
        <f>INDEX(TrainRun!$AF$149:$AF$295,'By Second'!D1697)</f>
        <v>3837.7960408756121</v>
      </c>
      <c r="H1697">
        <f t="shared" si="561"/>
        <v>18</v>
      </c>
      <c r="I1697" s="36">
        <f>INT(INDEX(TrainRun!$AD$149:$AD$295,'By Second'!H1697))</f>
        <v>199</v>
      </c>
      <c r="J1697" s="36">
        <f>INDEX(TrainRun!$AE$149:$AE$295,'By Second'!H1697)</f>
        <v>40.475113063519466</v>
      </c>
      <c r="K1697">
        <f t="shared" si="562"/>
        <v>31</v>
      </c>
      <c r="L1697">
        <f t="shared" si="563"/>
        <v>3.5235070290547057</v>
      </c>
      <c r="M1697">
        <f t="shared" si="564"/>
        <v>0.11366151706628083</v>
      </c>
      <c r="N1697" s="32">
        <f t="shared" si="565"/>
        <v>39.679482444055566</v>
      </c>
      <c r="O1697" s="29">
        <f t="shared" si="566"/>
        <v>4758.7369999470393</v>
      </c>
      <c r="P1697" s="37">
        <f>MATCH(O1697,LORDetail!$B$932:$B$1859,1)</f>
        <v>39</v>
      </c>
      <c r="Q1697" s="37">
        <f>INDEX(LORDetail!$B$932:$B$1859,P1697)</f>
        <v>4673</v>
      </c>
      <c r="R1697" s="37">
        <f>INDEX(LORDetail!$D$932:$D$1859,P1697)</f>
        <v>51.435237843587203</v>
      </c>
      <c r="S1697" s="37">
        <f>INDEX(LORDetail!$E$932:$E$1859,P1697)</f>
        <v>-2.5272853492050098</v>
      </c>
      <c r="T1697" s="37">
        <f>INDEX(LORDetail!$G$932:$G$1859,P1697)</f>
        <v>115.40860000000001</v>
      </c>
      <c r="U1697">
        <f t="shared" si="567"/>
        <v>40</v>
      </c>
      <c r="V1697" s="37">
        <f>INDEX(LORDetail!$B$932:$B$1859,U1697)</f>
        <v>4878</v>
      </c>
      <c r="W1697" s="37">
        <f>INDEX(LORDetail!$D$932:$D$1859,U1697)</f>
        <v>51.433652944935403</v>
      </c>
      <c r="X1697" s="37">
        <f>INDEX(LORDetail!$E$932:$E$1859,U1697)</f>
        <v>-2.5257692563973202</v>
      </c>
      <c r="Y1697" s="37">
        <f>INDEX(LORDetail!$G$932:$G$1859,U1697)</f>
        <v>115.2835</v>
      </c>
      <c r="Z1697">
        <f t="shared" si="568"/>
        <v>205</v>
      </c>
      <c r="AA1697" s="29">
        <f t="shared" si="569"/>
        <v>85.736999947039294</v>
      </c>
      <c r="AB1697">
        <f t="shared" si="570"/>
        <v>0.41822926803433802</v>
      </c>
      <c r="AC1697" s="32">
        <f t="shared" si="571"/>
        <v>51.434574992584153</v>
      </c>
      <c r="AD1697" s="32">
        <f t="shared" si="572"/>
        <v>-2.5266512748197778</v>
      </c>
      <c r="AE1697" s="34">
        <f t="shared" si="573"/>
        <v>115.35627951856891</v>
      </c>
      <c r="AF1697" s="36" t="str">
        <f t="shared" si="580"/>
        <v>RDNGSTN</v>
      </c>
      <c r="AG1697" s="36" t="str">
        <f t="shared" si="581"/>
        <v>PADTON</v>
      </c>
      <c r="AH1697" s="36">
        <f t="shared" si="578"/>
        <v>192</v>
      </c>
      <c r="AI1697" s="42">
        <f t="shared" si="579"/>
        <v>4758.8</v>
      </c>
      <c r="AJ1697" s="43">
        <f t="shared" si="574"/>
        <v>39.679482444055566</v>
      </c>
      <c r="AK1697" s="43">
        <f t="shared" si="575"/>
        <v>0.11366151706628083</v>
      </c>
      <c r="AL1697" s="36">
        <f t="shared" si="576"/>
        <v>51.434574992584153</v>
      </c>
      <c r="AM1697" s="36">
        <v>1</v>
      </c>
      <c r="AN1697" s="36">
        <f t="shared" si="577"/>
        <v>-2.5266512748197778</v>
      </c>
      <c r="AO1697" s="36">
        <v>4</v>
      </c>
      <c r="AP1697" s="42">
        <f>INT(AI1697/1000)*1000</f>
        <v>4000</v>
      </c>
      <c r="AQ1697" s="42">
        <f>MOD(AI1697,1000)</f>
        <v>758.80000000000018</v>
      </c>
      <c r="AR1697" s="42">
        <f>MOD(AI1698,1000)-0.2+(AP1698-AP1697)</f>
        <v>798.40000000000032</v>
      </c>
    </row>
    <row r="1698" spans="1:44" x14ac:dyDescent="0.25">
      <c r="A1698" s="19" t="s">
        <v>1</v>
      </c>
      <c r="B1698" t="s">
        <v>0</v>
      </c>
      <c r="C1698">
        <v>193</v>
      </c>
      <c r="D1698" s="36">
        <f>MATCH(C1698,TrainRun!$AG$149:$AG$295,1)</f>
        <v>17</v>
      </c>
      <c r="E1698" s="36">
        <f>INT(INDEX(TrainRun!$AD$149:$AD$295,'By Second'!D1698))</f>
        <v>168</v>
      </c>
      <c r="F1698" s="36">
        <f>IF(E1698=0,0,INDEX(TrainRun!$AE$149:$AE$295,'By Second'!D1698))</f>
        <v>36.95160603446476</v>
      </c>
      <c r="G1698" s="36">
        <f>INDEX(TrainRun!$AF$149:$AF$295,'By Second'!D1698)</f>
        <v>3837.7960408756121</v>
      </c>
      <c r="H1698">
        <f t="shared" ref="H1698:H1761" si="582">D1698+1</f>
        <v>18</v>
      </c>
      <c r="I1698" s="36">
        <f>INT(INDEX(TrainRun!$AD$149:$AD$295,'By Second'!H1698))</f>
        <v>199</v>
      </c>
      <c r="J1698" s="36">
        <f>INDEX(TrainRun!$AE$149:$AE$295,'By Second'!H1698)</f>
        <v>40.475113063519466</v>
      </c>
      <c r="K1698">
        <f t="shared" ref="K1698:K1761" si="583">I1698-E1698</f>
        <v>31</v>
      </c>
      <c r="L1698">
        <f t="shared" ref="L1698:L1761" si="584">J1698-F1698</f>
        <v>3.5235070290547057</v>
      </c>
      <c r="M1698">
        <f t="shared" ref="M1698:M1761" si="585">IF(K1698=0,0,L1698/K1698)</f>
        <v>0.11366151706628083</v>
      </c>
      <c r="N1698" s="32">
        <f t="shared" ref="N1698:N1761" si="586">IF(C1698=E1698,F1698,N1697+M1698)</f>
        <v>39.793143961121849</v>
      </c>
      <c r="O1698" s="29">
        <f t="shared" ref="O1698:O1761" si="587">IF(C1698=E1698,ROUND(G1698,1),O1697+N1698)</f>
        <v>4798.5301439081613</v>
      </c>
      <c r="P1698" s="37">
        <f>MATCH(O1698,LORDetail!$B$932:$B$1859,1)</f>
        <v>39</v>
      </c>
      <c r="Q1698" s="37">
        <f>INDEX(LORDetail!$B$932:$B$1859,P1698)</f>
        <v>4673</v>
      </c>
      <c r="R1698" s="37">
        <f>INDEX(LORDetail!$D$932:$D$1859,P1698)</f>
        <v>51.435237843587203</v>
      </c>
      <c r="S1698" s="37">
        <f>INDEX(LORDetail!$E$932:$E$1859,P1698)</f>
        <v>-2.5272853492050098</v>
      </c>
      <c r="T1698" s="37">
        <f>INDEX(LORDetail!$G$932:$G$1859,P1698)</f>
        <v>115.40860000000001</v>
      </c>
      <c r="U1698">
        <f t="shared" ref="U1698:U1761" si="588">P1698+1</f>
        <v>40</v>
      </c>
      <c r="V1698" s="37">
        <f>INDEX(LORDetail!$B$932:$B$1859,U1698)</f>
        <v>4878</v>
      </c>
      <c r="W1698" s="37">
        <f>INDEX(LORDetail!$D$932:$D$1859,U1698)</f>
        <v>51.433652944935403</v>
      </c>
      <c r="X1698" s="37">
        <f>INDEX(LORDetail!$E$932:$E$1859,U1698)</f>
        <v>-2.5257692563973202</v>
      </c>
      <c r="Y1698" s="37">
        <f>INDEX(LORDetail!$G$932:$G$1859,U1698)</f>
        <v>115.2835</v>
      </c>
      <c r="Z1698">
        <f t="shared" ref="Z1698:Z1761" si="589">V1698-Q1698</f>
        <v>205</v>
      </c>
      <c r="AA1698" s="29">
        <f t="shared" ref="AA1698:AA1761" si="590">O1698-Q1698</f>
        <v>125.53014390816134</v>
      </c>
      <c r="AB1698">
        <f t="shared" ref="AB1698:AB1761" si="591">AA1698/Z1698</f>
        <v>0.612342165405665</v>
      </c>
      <c r="AC1698" s="32">
        <f t="shared" ref="AC1698:AC1761" si="592">R1698+(W1698-R1698)*$AB1698</f>
        <v>51.434267343314808</v>
      </c>
      <c r="AD1698" s="32">
        <f t="shared" ref="AD1698:AD1761" si="593">S1698+(X1698-S1698)*$AB1698</f>
        <v>-2.5263569816521931</v>
      </c>
      <c r="AE1698" s="34">
        <f t="shared" ref="AE1698:AE1761" si="594">T1698+(Y1698-T1698)*$AB1698</f>
        <v>115.33199599510776</v>
      </c>
      <c r="AF1698" s="36" t="str">
        <f t="shared" si="580"/>
        <v>RDNGSTN</v>
      </c>
      <c r="AG1698" s="36" t="str">
        <f t="shared" si="581"/>
        <v>PADTON</v>
      </c>
      <c r="AH1698" s="36">
        <f t="shared" si="578"/>
        <v>193</v>
      </c>
      <c r="AI1698" s="42">
        <f t="shared" si="579"/>
        <v>4798.6000000000004</v>
      </c>
      <c r="AJ1698" s="43">
        <f t="shared" si="574"/>
        <v>39.793143961121849</v>
      </c>
      <c r="AK1698" s="43">
        <f t="shared" si="575"/>
        <v>0.11366151706628083</v>
      </c>
      <c r="AL1698" s="36">
        <f t="shared" si="576"/>
        <v>51.434267343314808</v>
      </c>
      <c r="AM1698" s="36">
        <v>1</v>
      </c>
      <c r="AN1698" s="36">
        <f t="shared" si="577"/>
        <v>-2.5263569816521931</v>
      </c>
      <c r="AO1698" s="36">
        <v>4</v>
      </c>
      <c r="AP1698" s="42">
        <f>INT(AI1698/1000)*1000</f>
        <v>4000</v>
      </c>
      <c r="AQ1698" s="42">
        <f>MOD(AI1698,1000)</f>
        <v>798.60000000000036</v>
      </c>
      <c r="AR1698" s="42">
        <f>MOD(AI1699,1000)-0.2+(AP1699-AP1698)</f>
        <v>838.19999999999959</v>
      </c>
    </row>
    <row r="1699" spans="1:44" x14ac:dyDescent="0.25">
      <c r="A1699" s="19" t="s">
        <v>1</v>
      </c>
      <c r="B1699" t="s">
        <v>0</v>
      </c>
      <c r="C1699">
        <v>194</v>
      </c>
      <c r="D1699" s="36">
        <f>MATCH(C1699,TrainRun!$AG$149:$AG$295,1)</f>
        <v>17</v>
      </c>
      <c r="E1699" s="36">
        <f>INT(INDEX(TrainRun!$AD$149:$AD$295,'By Second'!D1699))</f>
        <v>168</v>
      </c>
      <c r="F1699" s="36">
        <f>IF(E1699=0,0,INDEX(TrainRun!$AE$149:$AE$295,'By Second'!D1699))</f>
        <v>36.95160603446476</v>
      </c>
      <c r="G1699" s="36">
        <f>INDEX(TrainRun!$AF$149:$AF$295,'By Second'!D1699)</f>
        <v>3837.7960408756121</v>
      </c>
      <c r="H1699">
        <f t="shared" si="582"/>
        <v>18</v>
      </c>
      <c r="I1699" s="36">
        <f>INT(INDEX(TrainRun!$AD$149:$AD$295,'By Second'!H1699))</f>
        <v>199</v>
      </c>
      <c r="J1699" s="36">
        <f>INDEX(TrainRun!$AE$149:$AE$295,'By Second'!H1699)</f>
        <v>40.475113063519466</v>
      </c>
      <c r="K1699">
        <f t="shared" si="583"/>
        <v>31</v>
      </c>
      <c r="L1699">
        <f t="shared" si="584"/>
        <v>3.5235070290547057</v>
      </c>
      <c r="M1699">
        <f t="shared" si="585"/>
        <v>0.11366151706628083</v>
      </c>
      <c r="N1699" s="32">
        <f t="shared" si="586"/>
        <v>39.906805478188133</v>
      </c>
      <c r="O1699" s="29">
        <f t="shared" si="587"/>
        <v>4838.4369493863496</v>
      </c>
      <c r="P1699" s="37">
        <f>MATCH(O1699,LORDetail!$B$932:$B$1859,1)</f>
        <v>39</v>
      </c>
      <c r="Q1699" s="37">
        <f>INDEX(LORDetail!$B$932:$B$1859,P1699)</f>
        <v>4673</v>
      </c>
      <c r="R1699" s="37">
        <f>INDEX(LORDetail!$D$932:$D$1859,P1699)</f>
        <v>51.435237843587203</v>
      </c>
      <c r="S1699" s="37">
        <f>INDEX(LORDetail!$E$932:$E$1859,P1699)</f>
        <v>-2.5272853492050098</v>
      </c>
      <c r="T1699" s="37">
        <f>INDEX(LORDetail!$G$932:$G$1859,P1699)</f>
        <v>115.40860000000001</v>
      </c>
      <c r="U1699">
        <f t="shared" si="588"/>
        <v>40</v>
      </c>
      <c r="V1699" s="37">
        <f>INDEX(LORDetail!$B$932:$B$1859,U1699)</f>
        <v>4878</v>
      </c>
      <c r="W1699" s="37">
        <f>INDEX(LORDetail!$D$932:$D$1859,U1699)</f>
        <v>51.433652944935403</v>
      </c>
      <c r="X1699" s="37">
        <f>INDEX(LORDetail!$E$932:$E$1859,U1699)</f>
        <v>-2.5257692563973202</v>
      </c>
      <c r="Y1699" s="37">
        <f>INDEX(LORDetail!$G$932:$G$1859,U1699)</f>
        <v>115.2835</v>
      </c>
      <c r="Z1699">
        <f t="shared" si="589"/>
        <v>205</v>
      </c>
      <c r="AA1699" s="29">
        <f t="shared" si="590"/>
        <v>165.43694938634962</v>
      </c>
      <c r="AB1699">
        <f t="shared" si="591"/>
        <v>0.80700950920170544</v>
      </c>
      <c r="AC1699" s="32">
        <f t="shared" si="592"/>
        <v>51.433958815304081</v>
      </c>
      <c r="AD1699" s="32">
        <f t="shared" si="593"/>
        <v>-2.5260618478923718</v>
      </c>
      <c r="AE1699" s="34">
        <f t="shared" si="594"/>
        <v>115.30764311039887</v>
      </c>
      <c r="AF1699" s="36" t="str">
        <f t="shared" si="580"/>
        <v>RDNGSTN</v>
      </c>
      <c r="AG1699" s="36" t="str">
        <f t="shared" si="581"/>
        <v>PADTON</v>
      </c>
      <c r="AH1699" s="36">
        <f t="shared" si="578"/>
        <v>194</v>
      </c>
      <c r="AI1699" s="42">
        <f t="shared" si="579"/>
        <v>4838.3999999999996</v>
      </c>
      <c r="AJ1699" s="43">
        <f t="shared" si="574"/>
        <v>39.906805478188133</v>
      </c>
      <c r="AK1699" s="43">
        <f t="shared" si="575"/>
        <v>0.11366151706628083</v>
      </c>
      <c r="AL1699" s="36">
        <f t="shared" si="576"/>
        <v>51.433958815304081</v>
      </c>
      <c r="AM1699" s="36">
        <v>1</v>
      </c>
      <c r="AN1699" s="36">
        <f t="shared" si="577"/>
        <v>-2.5260618478923718</v>
      </c>
      <c r="AO1699" s="36">
        <v>4</v>
      </c>
      <c r="AP1699" s="42">
        <f>INT(AI1699/1000)*1000</f>
        <v>4000</v>
      </c>
      <c r="AQ1699" s="42">
        <f>MOD(AI1699,1000)</f>
        <v>838.39999999999964</v>
      </c>
      <c r="AR1699" s="42">
        <f>MOD(AI1700,1000)-0.2+(AP1700-AP1699)</f>
        <v>878.19999999999959</v>
      </c>
    </row>
    <row r="1700" spans="1:44" x14ac:dyDescent="0.25">
      <c r="A1700" s="19" t="s">
        <v>1</v>
      </c>
      <c r="B1700" t="s">
        <v>0</v>
      </c>
      <c r="C1700">
        <v>195</v>
      </c>
      <c r="D1700" s="36">
        <f>MATCH(C1700,TrainRun!$AG$149:$AG$295,1)</f>
        <v>17</v>
      </c>
      <c r="E1700" s="36">
        <f>INT(INDEX(TrainRun!$AD$149:$AD$295,'By Second'!D1700))</f>
        <v>168</v>
      </c>
      <c r="F1700" s="36">
        <f>IF(E1700=0,0,INDEX(TrainRun!$AE$149:$AE$295,'By Second'!D1700))</f>
        <v>36.95160603446476</v>
      </c>
      <c r="G1700" s="36">
        <f>INDEX(TrainRun!$AF$149:$AF$295,'By Second'!D1700)</f>
        <v>3837.7960408756121</v>
      </c>
      <c r="H1700">
        <f t="shared" si="582"/>
        <v>18</v>
      </c>
      <c r="I1700" s="36">
        <f>INT(INDEX(TrainRun!$AD$149:$AD$295,'By Second'!H1700))</f>
        <v>199</v>
      </c>
      <c r="J1700" s="36">
        <f>INDEX(TrainRun!$AE$149:$AE$295,'By Second'!H1700)</f>
        <v>40.475113063519466</v>
      </c>
      <c r="K1700">
        <f t="shared" si="583"/>
        <v>31</v>
      </c>
      <c r="L1700">
        <f t="shared" si="584"/>
        <v>3.5235070290547057</v>
      </c>
      <c r="M1700">
        <f t="shared" si="585"/>
        <v>0.11366151706628083</v>
      </c>
      <c r="N1700" s="32">
        <f t="shared" si="586"/>
        <v>40.020466995254417</v>
      </c>
      <c r="O1700" s="29">
        <f t="shared" si="587"/>
        <v>4878.4574163816042</v>
      </c>
      <c r="P1700" s="37">
        <f>MATCH(O1700,LORDetail!$B$932:$B$1859,1)</f>
        <v>40</v>
      </c>
      <c r="Q1700" s="37">
        <f>INDEX(LORDetail!$B$932:$B$1859,P1700)</f>
        <v>4878</v>
      </c>
      <c r="R1700" s="37">
        <f>INDEX(LORDetail!$D$932:$D$1859,P1700)</f>
        <v>51.433652944935403</v>
      </c>
      <c r="S1700" s="37">
        <f>INDEX(LORDetail!$E$932:$E$1859,P1700)</f>
        <v>-2.5257692563973202</v>
      </c>
      <c r="T1700" s="37">
        <f>INDEX(LORDetail!$G$932:$G$1859,P1700)</f>
        <v>115.2835</v>
      </c>
      <c r="U1700">
        <f t="shared" si="588"/>
        <v>41</v>
      </c>
      <c r="V1700" s="37">
        <f>INDEX(LORDetail!$B$932:$B$1859,U1700)</f>
        <v>5084</v>
      </c>
      <c r="W1700" s="37">
        <f>INDEX(LORDetail!$D$932:$D$1859,U1700)</f>
        <v>51.432205360817299</v>
      </c>
      <c r="X1700" s="37">
        <f>INDEX(LORDetail!$E$932:$E$1859,U1700)</f>
        <v>-2.52392947871907</v>
      </c>
      <c r="Y1700" s="37">
        <f>INDEX(LORDetail!$G$932:$G$1859,U1700)</f>
        <v>115.15770000000001</v>
      </c>
      <c r="Z1700">
        <f t="shared" si="589"/>
        <v>206</v>
      </c>
      <c r="AA1700" s="29">
        <f t="shared" si="590"/>
        <v>0.45741638160416187</v>
      </c>
      <c r="AB1700">
        <f t="shared" si="591"/>
        <v>2.2204678718648636E-3</v>
      </c>
      <c r="AC1700" s="32">
        <f t="shared" si="592"/>
        <v>51.433649730621376</v>
      </c>
      <c r="AD1700" s="32">
        <f t="shared" si="593"/>
        <v>-2.5257651712300944</v>
      </c>
      <c r="AE1700" s="34">
        <f t="shared" si="594"/>
        <v>115.28322066514173</v>
      </c>
      <c r="AF1700" s="36" t="str">
        <f t="shared" si="580"/>
        <v>RDNGSTN</v>
      </c>
      <c r="AG1700" s="36" t="str">
        <f t="shared" si="581"/>
        <v>PADTON</v>
      </c>
      <c r="AH1700" s="36">
        <f t="shared" si="578"/>
        <v>195</v>
      </c>
      <c r="AI1700" s="42">
        <f t="shared" si="579"/>
        <v>4878.3999999999996</v>
      </c>
      <c r="AJ1700" s="43">
        <f t="shared" si="574"/>
        <v>40.020466995254417</v>
      </c>
      <c r="AK1700" s="43">
        <f t="shared" si="575"/>
        <v>0.11366151706628083</v>
      </c>
      <c r="AL1700" s="36">
        <f t="shared" si="576"/>
        <v>51.433649730621376</v>
      </c>
      <c r="AM1700" s="36">
        <v>1</v>
      </c>
      <c r="AN1700" s="36">
        <f t="shared" si="577"/>
        <v>-2.5257651712300944</v>
      </c>
      <c r="AO1700" s="36">
        <v>4</v>
      </c>
      <c r="AP1700" s="42">
        <f>INT(AI1700/1000)*1000</f>
        <v>4000</v>
      </c>
      <c r="AQ1700" s="42">
        <f>MOD(AI1700,1000)</f>
        <v>878.39999999999964</v>
      </c>
      <c r="AR1700" s="42">
        <f>MOD(AI1701,1000)-0.2+(AP1701-AP1700)</f>
        <v>918.40000000000032</v>
      </c>
    </row>
    <row r="1701" spans="1:44" x14ac:dyDescent="0.25">
      <c r="A1701" s="19" t="s">
        <v>1</v>
      </c>
      <c r="B1701" t="s">
        <v>0</v>
      </c>
      <c r="C1701">
        <v>196</v>
      </c>
      <c r="D1701" s="36">
        <f>MATCH(C1701,TrainRun!$AG$149:$AG$295,1)</f>
        <v>17</v>
      </c>
      <c r="E1701" s="36">
        <f>INT(INDEX(TrainRun!$AD$149:$AD$295,'By Second'!D1701))</f>
        <v>168</v>
      </c>
      <c r="F1701" s="36">
        <f>IF(E1701=0,0,INDEX(TrainRun!$AE$149:$AE$295,'By Second'!D1701))</f>
        <v>36.95160603446476</v>
      </c>
      <c r="G1701" s="36">
        <f>INDEX(TrainRun!$AF$149:$AF$295,'By Second'!D1701)</f>
        <v>3837.7960408756121</v>
      </c>
      <c r="H1701">
        <f t="shared" si="582"/>
        <v>18</v>
      </c>
      <c r="I1701" s="36">
        <f>INT(INDEX(TrainRun!$AD$149:$AD$295,'By Second'!H1701))</f>
        <v>199</v>
      </c>
      <c r="J1701" s="36">
        <f>INDEX(TrainRun!$AE$149:$AE$295,'By Second'!H1701)</f>
        <v>40.475113063519466</v>
      </c>
      <c r="K1701">
        <f t="shared" si="583"/>
        <v>31</v>
      </c>
      <c r="L1701">
        <f t="shared" si="584"/>
        <v>3.5235070290547057</v>
      </c>
      <c r="M1701">
        <f t="shared" si="585"/>
        <v>0.11366151706628083</v>
      </c>
      <c r="N1701" s="32">
        <f t="shared" si="586"/>
        <v>40.1341285123207</v>
      </c>
      <c r="O1701" s="29">
        <f t="shared" si="587"/>
        <v>4918.5915448939249</v>
      </c>
      <c r="P1701" s="37">
        <f>MATCH(O1701,LORDetail!$B$932:$B$1859,1)</f>
        <v>40</v>
      </c>
      <c r="Q1701" s="37">
        <f>INDEX(LORDetail!$B$932:$B$1859,P1701)</f>
        <v>4878</v>
      </c>
      <c r="R1701" s="37">
        <f>INDEX(LORDetail!$D$932:$D$1859,P1701)</f>
        <v>51.433652944935403</v>
      </c>
      <c r="S1701" s="37">
        <f>INDEX(LORDetail!$E$932:$E$1859,P1701)</f>
        <v>-2.5257692563973202</v>
      </c>
      <c r="T1701" s="37">
        <f>INDEX(LORDetail!$G$932:$G$1859,P1701)</f>
        <v>115.2835</v>
      </c>
      <c r="U1701">
        <f t="shared" si="588"/>
        <v>41</v>
      </c>
      <c r="V1701" s="37">
        <f>INDEX(LORDetail!$B$932:$B$1859,U1701)</f>
        <v>5084</v>
      </c>
      <c r="W1701" s="37">
        <f>INDEX(LORDetail!$D$932:$D$1859,U1701)</f>
        <v>51.432205360817299</v>
      </c>
      <c r="X1701" s="37">
        <f>INDEX(LORDetail!$E$932:$E$1859,U1701)</f>
        <v>-2.52392947871907</v>
      </c>
      <c r="Y1701" s="37">
        <f>INDEX(LORDetail!$G$932:$G$1859,U1701)</f>
        <v>115.15770000000001</v>
      </c>
      <c r="Z1701">
        <f t="shared" si="589"/>
        <v>206</v>
      </c>
      <c r="AA1701" s="29">
        <f t="shared" si="590"/>
        <v>40.591544893924947</v>
      </c>
      <c r="AB1701">
        <f t="shared" si="591"/>
        <v>0.19704633443652886</v>
      </c>
      <c r="AC1701" s="32">
        <f t="shared" si="592"/>
        <v>51.433367703791141</v>
      </c>
      <c r="AD1701" s="32">
        <f t="shared" si="593"/>
        <v>-2.5254067349496427</v>
      </c>
      <c r="AE1701" s="34">
        <f t="shared" si="594"/>
        <v>115.25871157112789</v>
      </c>
      <c r="AF1701" s="36" t="str">
        <f t="shared" si="580"/>
        <v>RDNGSTN</v>
      </c>
      <c r="AG1701" s="36" t="str">
        <f t="shared" si="581"/>
        <v>PADTON</v>
      </c>
      <c r="AH1701" s="36">
        <f t="shared" si="578"/>
        <v>196</v>
      </c>
      <c r="AI1701" s="42">
        <f t="shared" si="579"/>
        <v>4918.6000000000004</v>
      </c>
      <c r="AJ1701" s="43">
        <f t="shared" si="574"/>
        <v>40.1341285123207</v>
      </c>
      <c r="AK1701" s="43">
        <f t="shared" si="575"/>
        <v>0.11366151706628083</v>
      </c>
      <c r="AL1701" s="36">
        <f t="shared" si="576"/>
        <v>51.433367703791141</v>
      </c>
      <c r="AM1701" s="36">
        <v>1</v>
      </c>
      <c r="AN1701" s="36">
        <f t="shared" si="577"/>
        <v>-2.5254067349496427</v>
      </c>
      <c r="AO1701" s="36">
        <v>4</v>
      </c>
      <c r="AP1701" s="42">
        <f>INT(AI1701/1000)*1000</f>
        <v>4000</v>
      </c>
      <c r="AQ1701" s="42">
        <f>MOD(AI1701,1000)</f>
        <v>918.60000000000036</v>
      </c>
      <c r="AR1701" s="42">
        <f>MOD(AI1702,1000)-0.2+(AP1702-AP1701)</f>
        <v>958.60000000000014</v>
      </c>
    </row>
    <row r="1702" spans="1:44" x14ac:dyDescent="0.25">
      <c r="A1702" s="19" t="s">
        <v>1</v>
      </c>
      <c r="B1702" t="s">
        <v>0</v>
      </c>
      <c r="C1702">
        <v>197</v>
      </c>
      <c r="D1702" s="36">
        <f>MATCH(C1702,TrainRun!$AG$149:$AG$295,1)</f>
        <v>17</v>
      </c>
      <c r="E1702" s="36">
        <f>INT(INDEX(TrainRun!$AD$149:$AD$295,'By Second'!D1702))</f>
        <v>168</v>
      </c>
      <c r="F1702" s="36">
        <f>IF(E1702=0,0,INDEX(TrainRun!$AE$149:$AE$295,'By Second'!D1702))</f>
        <v>36.95160603446476</v>
      </c>
      <c r="G1702" s="36">
        <f>INDEX(TrainRun!$AF$149:$AF$295,'By Second'!D1702)</f>
        <v>3837.7960408756121</v>
      </c>
      <c r="H1702">
        <f t="shared" si="582"/>
        <v>18</v>
      </c>
      <c r="I1702" s="36">
        <f>INT(INDEX(TrainRun!$AD$149:$AD$295,'By Second'!H1702))</f>
        <v>199</v>
      </c>
      <c r="J1702" s="36">
        <f>INDEX(TrainRun!$AE$149:$AE$295,'By Second'!H1702)</f>
        <v>40.475113063519466</v>
      </c>
      <c r="K1702">
        <f t="shared" si="583"/>
        <v>31</v>
      </c>
      <c r="L1702">
        <f t="shared" si="584"/>
        <v>3.5235070290547057</v>
      </c>
      <c r="M1702">
        <f t="shared" si="585"/>
        <v>0.11366151706628083</v>
      </c>
      <c r="N1702" s="32">
        <f t="shared" si="586"/>
        <v>40.247790029386984</v>
      </c>
      <c r="O1702" s="29">
        <f t="shared" si="587"/>
        <v>4958.839334923312</v>
      </c>
      <c r="P1702" s="37">
        <f>MATCH(O1702,LORDetail!$B$932:$B$1859,1)</f>
        <v>40</v>
      </c>
      <c r="Q1702" s="37">
        <f>INDEX(LORDetail!$B$932:$B$1859,P1702)</f>
        <v>4878</v>
      </c>
      <c r="R1702" s="37">
        <f>INDEX(LORDetail!$D$932:$D$1859,P1702)</f>
        <v>51.433652944935403</v>
      </c>
      <c r="S1702" s="37">
        <f>INDEX(LORDetail!$E$932:$E$1859,P1702)</f>
        <v>-2.5257692563973202</v>
      </c>
      <c r="T1702" s="37">
        <f>INDEX(LORDetail!$G$932:$G$1859,P1702)</f>
        <v>115.2835</v>
      </c>
      <c r="U1702">
        <f t="shared" si="588"/>
        <v>41</v>
      </c>
      <c r="V1702" s="37">
        <f>INDEX(LORDetail!$B$932:$B$1859,U1702)</f>
        <v>5084</v>
      </c>
      <c r="W1702" s="37">
        <f>INDEX(LORDetail!$D$932:$D$1859,U1702)</f>
        <v>51.432205360817299</v>
      </c>
      <c r="X1702" s="37">
        <f>INDEX(LORDetail!$E$932:$E$1859,U1702)</f>
        <v>-2.52392947871907</v>
      </c>
      <c r="Y1702" s="37">
        <f>INDEX(LORDetail!$G$932:$G$1859,U1702)</f>
        <v>115.15770000000001</v>
      </c>
      <c r="Z1702">
        <f t="shared" si="589"/>
        <v>206</v>
      </c>
      <c r="AA1702" s="29">
        <f t="shared" si="590"/>
        <v>80.839334923311981</v>
      </c>
      <c r="AB1702">
        <f t="shared" si="591"/>
        <v>0.39242395593840768</v>
      </c>
      <c r="AC1702" s="32">
        <f t="shared" si="592"/>
        <v>51.433084878249225</v>
      </c>
      <c r="AD1702" s="32">
        <f t="shared" si="593"/>
        <v>-2.525047283562774</v>
      </c>
      <c r="AE1702" s="34">
        <f t="shared" si="594"/>
        <v>115.23413306634295</v>
      </c>
      <c r="AF1702" s="36" t="str">
        <f t="shared" si="580"/>
        <v>RDNGSTN</v>
      </c>
      <c r="AG1702" s="36" t="str">
        <f t="shared" si="581"/>
        <v>PADTON</v>
      </c>
      <c r="AH1702" s="36">
        <f t="shared" si="578"/>
        <v>197</v>
      </c>
      <c r="AI1702" s="42">
        <f t="shared" si="579"/>
        <v>4958.8</v>
      </c>
      <c r="AJ1702" s="43">
        <f t="shared" si="574"/>
        <v>40.247790029386984</v>
      </c>
      <c r="AK1702" s="43">
        <f t="shared" si="575"/>
        <v>0.11366151706628083</v>
      </c>
      <c r="AL1702" s="36">
        <f t="shared" si="576"/>
        <v>51.433084878249225</v>
      </c>
      <c r="AM1702" s="36">
        <v>1</v>
      </c>
      <c r="AN1702" s="36">
        <f t="shared" si="577"/>
        <v>-2.525047283562774</v>
      </c>
      <c r="AO1702" s="36">
        <v>4</v>
      </c>
      <c r="AP1702" s="42">
        <f>INT(AI1702/1000)*1000</f>
        <v>4000</v>
      </c>
      <c r="AQ1702" s="42">
        <f>MOD(AI1702,1000)</f>
        <v>958.80000000000018</v>
      </c>
      <c r="AR1702" s="42">
        <f>MOD(AI1703,1000)-0.2+(AP1703-AP1702)</f>
        <v>998.99999999999977</v>
      </c>
    </row>
    <row r="1703" spans="1:44" x14ac:dyDescent="0.25">
      <c r="A1703" s="19" t="s">
        <v>1</v>
      </c>
      <c r="B1703" t="s">
        <v>0</v>
      </c>
      <c r="C1703">
        <v>198</v>
      </c>
      <c r="D1703" s="36">
        <f>MATCH(C1703,TrainRun!$AG$149:$AG$295,1)</f>
        <v>17</v>
      </c>
      <c r="E1703" s="36">
        <f>INT(INDEX(TrainRun!$AD$149:$AD$295,'By Second'!D1703))</f>
        <v>168</v>
      </c>
      <c r="F1703" s="36">
        <f>IF(E1703=0,0,INDEX(TrainRun!$AE$149:$AE$295,'By Second'!D1703))</f>
        <v>36.95160603446476</v>
      </c>
      <c r="G1703" s="36">
        <f>INDEX(TrainRun!$AF$149:$AF$295,'By Second'!D1703)</f>
        <v>3837.7960408756121</v>
      </c>
      <c r="H1703">
        <f t="shared" si="582"/>
        <v>18</v>
      </c>
      <c r="I1703" s="36">
        <f>INT(INDEX(TrainRun!$AD$149:$AD$295,'By Second'!H1703))</f>
        <v>199</v>
      </c>
      <c r="J1703" s="36">
        <f>INDEX(TrainRun!$AE$149:$AE$295,'By Second'!H1703)</f>
        <v>40.475113063519466</v>
      </c>
      <c r="K1703">
        <f t="shared" si="583"/>
        <v>31</v>
      </c>
      <c r="L1703">
        <f t="shared" si="584"/>
        <v>3.5235070290547057</v>
      </c>
      <c r="M1703">
        <f t="shared" si="585"/>
        <v>0.11366151706628083</v>
      </c>
      <c r="N1703" s="32">
        <f t="shared" si="586"/>
        <v>40.361451546453267</v>
      </c>
      <c r="O1703" s="29">
        <f t="shared" si="587"/>
        <v>4999.2007864697653</v>
      </c>
      <c r="P1703" s="37">
        <f>MATCH(O1703,LORDetail!$B$932:$B$1859,1)</f>
        <v>40</v>
      </c>
      <c r="Q1703" s="37">
        <f>INDEX(LORDetail!$B$932:$B$1859,P1703)</f>
        <v>4878</v>
      </c>
      <c r="R1703" s="37">
        <f>INDEX(LORDetail!$D$932:$D$1859,P1703)</f>
        <v>51.433652944935403</v>
      </c>
      <c r="S1703" s="37">
        <f>INDEX(LORDetail!$E$932:$E$1859,P1703)</f>
        <v>-2.5257692563973202</v>
      </c>
      <c r="T1703" s="37">
        <f>INDEX(LORDetail!$G$932:$G$1859,P1703)</f>
        <v>115.2835</v>
      </c>
      <c r="U1703">
        <f t="shared" si="588"/>
        <v>41</v>
      </c>
      <c r="V1703" s="37">
        <f>INDEX(LORDetail!$B$932:$B$1859,U1703)</f>
        <v>5084</v>
      </c>
      <c r="W1703" s="37">
        <f>INDEX(LORDetail!$D$932:$D$1859,U1703)</f>
        <v>51.432205360817299</v>
      </c>
      <c r="X1703" s="37">
        <f>INDEX(LORDetail!$E$932:$E$1859,U1703)</f>
        <v>-2.52392947871907</v>
      </c>
      <c r="Y1703" s="37">
        <f>INDEX(LORDetail!$G$932:$G$1859,U1703)</f>
        <v>115.15770000000001</v>
      </c>
      <c r="Z1703">
        <f t="shared" si="589"/>
        <v>206</v>
      </c>
      <c r="AA1703" s="29">
        <f t="shared" si="590"/>
        <v>121.20078646976526</v>
      </c>
      <c r="AB1703">
        <f t="shared" si="591"/>
        <v>0.58835333237750131</v>
      </c>
      <c r="AC1703" s="32">
        <f t="shared" si="592"/>
        <v>51.432801253995621</v>
      </c>
      <c r="AD1703" s="32">
        <f t="shared" si="593"/>
        <v>-2.5246868170694881</v>
      </c>
      <c r="AE1703" s="34">
        <f t="shared" si="594"/>
        <v>115.20948515078692</v>
      </c>
      <c r="AF1703" s="36" t="str">
        <f t="shared" si="580"/>
        <v>RDNGSTN</v>
      </c>
      <c r="AG1703" s="36" t="str">
        <f t="shared" si="581"/>
        <v>PADTON</v>
      </c>
      <c r="AH1703" s="36">
        <f t="shared" si="578"/>
        <v>198</v>
      </c>
      <c r="AI1703" s="42">
        <f t="shared" si="579"/>
        <v>4999.2</v>
      </c>
      <c r="AJ1703" s="43">
        <f t="shared" si="574"/>
        <v>40.361451546453267</v>
      </c>
      <c r="AK1703" s="43">
        <f t="shared" si="575"/>
        <v>0.11366151706628083</v>
      </c>
      <c r="AL1703" s="36">
        <f t="shared" si="576"/>
        <v>51.432801253995621</v>
      </c>
      <c r="AM1703" s="36">
        <v>1</v>
      </c>
      <c r="AN1703" s="36">
        <f t="shared" si="577"/>
        <v>-2.5246868170694881</v>
      </c>
      <c r="AO1703" s="36">
        <v>4</v>
      </c>
      <c r="AP1703" s="42">
        <f>INT(AI1703/1000)*1000</f>
        <v>4000</v>
      </c>
      <c r="AQ1703" s="42">
        <f>MOD(AI1703,1000)</f>
        <v>999.19999999999982</v>
      </c>
      <c r="AR1703" s="42">
        <f>MOD(AI1704,1000)-0.2+(AP1704-AP1703)</f>
        <v>1054.8</v>
      </c>
    </row>
    <row r="1704" spans="1:44" x14ac:dyDescent="0.25">
      <c r="A1704" s="19" t="s">
        <v>1</v>
      </c>
      <c r="B1704" t="s">
        <v>0</v>
      </c>
      <c r="C1704">
        <v>199</v>
      </c>
      <c r="D1704" s="36">
        <f>MATCH(C1704,TrainRun!$AG$149:$AG$295,1)</f>
        <v>18</v>
      </c>
      <c r="E1704" s="36">
        <f>INT(INDEX(TrainRun!$AD$149:$AD$295,'By Second'!D1704))</f>
        <v>199</v>
      </c>
      <c r="F1704" s="36">
        <f>IF(E1704=0,0,INDEX(TrainRun!$AE$149:$AE$295,'By Second'!D1704))</f>
        <v>40.475113063519466</v>
      </c>
      <c r="G1704" s="36">
        <f>INDEX(TrainRun!$AF$149:$AF$295,'By Second'!D1704)</f>
        <v>5054.977688160955</v>
      </c>
      <c r="H1704">
        <f t="shared" si="582"/>
        <v>19</v>
      </c>
      <c r="I1704" s="36">
        <f>INT(INDEX(TrainRun!$AD$149:$AD$295,'By Second'!H1704))</f>
        <v>220</v>
      </c>
      <c r="J1704" s="36">
        <f>INDEX(TrainRun!$AE$149:$AE$295,'By Second'!H1704)</f>
        <v>42.493234264333658</v>
      </c>
      <c r="K1704">
        <f t="shared" si="583"/>
        <v>21</v>
      </c>
      <c r="L1704">
        <f t="shared" si="584"/>
        <v>2.0181212008141927</v>
      </c>
      <c r="M1704">
        <f t="shared" si="585"/>
        <v>9.6101009562580608E-2</v>
      </c>
      <c r="N1704" s="32">
        <f t="shared" si="586"/>
        <v>40.475113063519466</v>
      </c>
      <c r="O1704" s="29">
        <f t="shared" si="587"/>
        <v>5055</v>
      </c>
      <c r="P1704" s="37">
        <f>MATCH(O1704,LORDetail!$B$932:$B$1859,1)</f>
        <v>40</v>
      </c>
      <c r="Q1704" s="37">
        <f>INDEX(LORDetail!$B$932:$B$1859,P1704)</f>
        <v>4878</v>
      </c>
      <c r="R1704" s="37">
        <f>INDEX(LORDetail!$D$932:$D$1859,P1704)</f>
        <v>51.433652944935403</v>
      </c>
      <c r="S1704" s="37">
        <f>INDEX(LORDetail!$E$932:$E$1859,P1704)</f>
        <v>-2.5257692563973202</v>
      </c>
      <c r="T1704" s="37">
        <f>INDEX(LORDetail!$G$932:$G$1859,P1704)</f>
        <v>115.2835</v>
      </c>
      <c r="U1704">
        <f t="shared" si="588"/>
        <v>41</v>
      </c>
      <c r="V1704" s="37">
        <f>INDEX(LORDetail!$B$932:$B$1859,U1704)</f>
        <v>5084</v>
      </c>
      <c r="W1704" s="37">
        <f>INDEX(LORDetail!$D$932:$D$1859,U1704)</f>
        <v>51.432205360817299</v>
      </c>
      <c r="X1704" s="37">
        <f>INDEX(LORDetail!$E$932:$E$1859,U1704)</f>
        <v>-2.52392947871907</v>
      </c>
      <c r="Y1704" s="37">
        <f>INDEX(LORDetail!$G$932:$G$1859,U1704)</f>
        <v>115.15770000000001</v>
      </c>
      <c r="Z1704">
        <f t="shared" si="589"/>
        <v>206</v>
      </c>
      <c r="AA1704" s="29">
        <f t="shared" si="590"/>
        <v>177</v>
      </c>
      <c r="AB1704">
        <f t="shared" si="591"/>
        <v>0.85922330097087374</v>
      </c>
      <c r="AC1704" s="32">
        <f t="shared" si="592"/>
        <v>51.432409146931015</v>
      </c>
      <c r="AD1704" s="32">
        <f t="shared" si="593"/>
        <v>-2.5241884765475615</v>
      </c>
      <c r="AE1704" s="34">
        <f t="shared" si="594"/>
        <v>115.17540970873787</v>
      </c>
      <c r="AF1704" s="36" t="str">
        <f t="shared" si="580"/>
        <v>RDNGSTN</v>
      </c>
      <c r="AG1704" s="36" t="str">
        <f t="shared" si="581"/>
        <v>PADTON</v>
      </c>
      <c r="AH1704" s="36">
        <f t="shared" si="578"/>
        <v>199</v>
      </c>
      <c r="AI1704" s="42">
        <f t="shared" si="579"/>
        <v>5055</v>
      </c>
      <c r="AJ1704" s="43">
        <f t="shared" si="574"/>
        <v>40.475113063519466</v>
      </c>
      <c r="AK1704" s="43">
        <f t="shared" si="575"/>
        <v>9.6101009562580608E-2</v>
      </c>
      <c r="AL1704" s="36">
        <f t="shared" si="576"/>
        <v>51.432409146931015</v>
      </c>
      <c r="AM1704" s="36">
        <v>1</v>
      </c>
      <c r="AN1704" s="36">
        <f t="shared" si="577"/>
        <v>-2.5241884765475615</v>
      </c>
      <c r="AO1704" s="36">
        <v>4</v>
      </c>
      <c r="AP1704" s="42">
        <f>INT(AI1704/1000)*1000</f>
        <v>5000</v>
      </c>
      <c r="AQ1704" s="42">
        <f>MOD(AI1704,1000)</f>
        <v>55</v>
      </c>
      <c r="AR1704" s="42">
        <f>MOD(AI1705,1000)-0.2+(AP1705-AP1704)</f>
        <v>95.400000000000361</v>
      </c>
    </row>
    <row r="1705" spans="1:44" x14ac:dyDescent="0.25">
      <c r="A1705" s="19" t="s">
        <v>1</v>
      </c>
      <c r="B1705" t="s">
        <v>0</v>
      </c>
      <c r="C1705">
        <v>200</v>
      </c>
      <c r="D1705" s="36">
        <f>MATCH(C1705,TrainRun!$AG$149:$AG$295,1)</f>
        <v>18</v>
      </c>
      <c r="E1705" s="36">
        <f>INT(INDEX(TrainRun!$AD$149:$AD$295,'By Second'!D1705))</f>
        <v>199</v>
      </c>
      <c r="F1705" s="36">
        <f>IF(E1705=0,0,INDEX(TrainRun!$AE$149:$AE$295,'By Second'!D1705))</f>
        <v>40.475113063519466</v>
      </c>
      <c r="G1705" s="36">
        <f>INDEX(TrainRun!$AF$149:$AF$295,'By Second'!D1705)</f>
        <v>5054.977688160955</v>
      </c>
      <c r="H1705">
        <f t="shared" si="582"/>
        <v>19</v>
      </c>
      <c r="I1705" s="36">
        <f>INT(INDEX(TrainRun!$AD$149:$AD$295,'By Second'!H1705))</f>
        <v>220</v>
      </c>
      <c r="J1705" s="36">
        <f>INDEX(TrainRun!$AE$149:$AE$295,'By Second'!H1705)</f>
        <v>42.493234264333658</v>
      </c>
      <c r="K1705">
        <f t="shared" si="583"/>
        <v>21</v>
      </c>
      <c r="L1705">
        <f t="shared" si="584"/>
        <v>2.0181212008141927</v>
      </c>
      <c r="M1705">
        <f t="shared" si="585"/>
        <v>9.6101009562580608E-2</v>
      </c>
      <c r="N1705" s="32">
        <f t="shared" si="586"/>
        <v>40.571214073082047</v>
      </c>
      <c r="O1705" s="29">
        <f t="shared" si="587"/>
        <v>5095.571214073082</v>
      </c>
      <c r="P1705" s="37">
        <f>MATCH(O1705,LORDetail!$B$932:$B$1859,1)</f>
        <v>41</v>
      </c>
      <c r="Q1705" s="37">
        <f>INDEX(LORDetail!$B$932:$B$1859,P1705)</f>
        <v>5084</v>
      </c>
      <c r="R1705" s="37">
        <f>INDEX(LORDetail!$D$932:$D$1859,P1705)</f>
        <v>51.432205360817299</v>
      </c>
      <c r="S1705" s="37">
        <f>INDEX(LORDetail!$E$932:$E$1859,P1705)</f>
        <v>-2.52392947871907</v>
      </c>
      <c r="T1705" s="37">
        <f>INDEX(LORDetail!$G$932:$G$1859,P1705)</f>
        <v>115.15770000000001</v>
      </c>
      <c r="U1705">
        <f t="shared" si="588"/>
        <v>42</v>
      </c>
      <c r="V1705" s="37">
        <f>INDEX(LORDetail!$B$932:$B$1859,U1705)</f>
        <v>5331</v>
      </c>
      <c r="W1705" s="37">
        <f>INDEX(LORDetail!$D$932:$D$1859,U1705)</f>
        <v>51.4306812630821</v>
      </c>
      <c r="X1705" s="37">
        <f>INDEX(LORDetail!$E$932:$E$1859,U1705)</f>
        <v>-2.5213273582518099</v>
      </c>
      <c r="Y1705" s="37">
        <f>INDEX(LORDetail!$G$932:$G$1859,U1705)</f>
        <v>115.0069</v>
      </c>
      <c r="Z1705">
        <f t="shared" si="589"/>
        <v>247</v>
      </c>
      <c r="AA1705" s="29">
        <f t="shared" si="590"/>
        <v>11.571214073082047</v>
      </c>
      <c r="AB1705">
        <f t="shared" si="591"/>
        <v>4.6847020538793707E-2</v>
      </c>
      <c r="AC1705" s="32">
        <f t="shared" si="592"/>
        <v>51.432133961379392</v>
      </c>
      <c r="AD1705" s="32">
        <f t="shared" si="593"/>
        <v>-2.5238075771280957</v>
      </c>
      <c r="AE1705" s="34">
        <f t="shared" si="594"/>
        <v>115.15063546930276</v>
      </c>
      <c r="AF1705" s="36" t="str">
        <f t="shared" si="580"/>
        <v>RDNGSTN</v>
      </c>
      <c r="AG1705" s="36" t="str">
        <f t="shared" si="581"/>
        <v>PADTON</v>
      </c>
      <c r="AH1705" s="36">
        <f t="shared" si="578"/>
        <v>200</v>
      </c>
      <c r="AI1705" s="42">
        <f t="shared" si="579"/>
        <v>5095.6000000000004</v>
      </c>
      <c r="AJ1705" s="43">
        <f t="shared" si="574"/>
        <v>40.571214073082047</v>
      </c>
      <c r="AK1705" s="43">
        <f t="shared" si="575"/>
        <v>9.6101009562580608E-2</v>
      </c>
      <c r="AL1705" s="36">
        <f t="shared" si="576"/>
        <v>51.432133961379392</v>
      </c>
      <c r="AM1705" s="36">
        <v>1</v>
      </c>
      <c r="AN1705" s="36">
        <f t="shared" si="577"/>
        <v>-2.5238075771280957</v>
      </c>
      <c r="AO1705" s="36">
        <v>4</v>
      </c>
      <c r="AP1705" s="42">
        <f>INT(AI1705/1000)*1000</f>
        <v>5000</v>
      </c>
      <c r="AQ1705" s="42">
        <f>MOD(AI1705,1000)</f>
        <v>95.600000000000364</v>
      </c>
      <c r="AR1705" s="42">
        <f>MOD(AI1706,1000)-0.2+(AP1706-AP1705)</f>
        <v>135.99999999999983</v>
      </c>
    </row>
    <row r="1706" spans="1:44" x14ac:dyDescent="0.25">
      <c r="A1706" s="19" t="s">
        <v>1</v>
      </c>
      <c r="B1706" t="s">
        <v>0</v>
      </c>
      <c r="C1706">
        <v>201</v>
      </c>
      <c r="D1706" s="36">
        <f>MATCH(C1706,TrainRun!$AG$149:$AG$295,1)</f>
        <v>18</v>
      </c>
      <c r="E1706" s="36">
        <f>INT(INDEX(TrainRun!$AD$149:$AD$295,'By Second'!D1706))</f>
        <v>199</v>
      </c>
      <c r="F1706" s="36">
        <f>IF(E1706=0,0,INDEX(TrainRun!$AE$149:$AE$295,'By Second'!D1706))</f>
        <v>40.475113063519466</v>
      </c>
      <c r="G1706" s="36">
        <f>INDEX(TrainRun!$AF$149:$AF$295,'By Second'!D1706)</f>
        <v>5054.977688160955</v>
      </c>
      <c r="H1706">
        <f t="shared" si="582"/>
        <v>19</v>
      </c>
      <c r="I1706" s="36">
        <f>INT(INDEX(TrainRun!$AD$149:$AD$295,'By Second'!H1706))</f>
        <v>220</v>
      </c>
      <c r="J1706" s="36">
        <f>INDEX(TrainRun!$AE$149:$AE$295,'By Second'!H1706)</f>
        <v>42.493234264333658</v>
      </c>
      <c r="K1706">
        <f t="shared" si="583"/>
        <v>21</v>
      </c>
      <c r="L1706">
        <f t="shared" si="584"/>
        <v>2.0181212008141927</v>
      </c>
      <c r="M1706">
        <f t="shared" si="585"/>
        <v>9.6101009562580608E-2</v>
      </c>
      <c r="N1706" s="32">
        <f t="shared" si="586"/>
        <v>40.667315082644627</v>
      </c>
      <c r="O1706" s="29">
        <f t="shared" si="587"/>
        <v>5136.2385291557266</v>
      </c>
      <c r="P1706" s="37">
        <f>MATCH(O1706,LORDetail!$B$932:$B$1859,1)</f>
        <v>41</v>
      </c>
      <c r="Q1706" s="37">
        <f>INDEX(LORDetail!$B$932:$B$1859,P1706)</f>
        <v>5084</v>
      </c>
      <c r="R1706" s="37">
        <f>INDEX(LORDetail!$D$932:$D$1859,P1706)</f>
        <v>51.432205360817299</v>
      </c>
      <c r="S1706" s="37">
        <f>INDEX(LORDetail!$E$932:$E$1859,P1706)</f>
        <v>-2.52392947871907</v>
      </c>
      <c r="T1706" s="37">
        <f>INDEX(LORDetail!$G$932:$G$1859,P1706)</f>
        <v>115.15770000000001</v>
      </c>
      <c r="U1706">
        <f t="shared" si="588"/>
        <v>42</v>
      </c>
      <c r="V1706" s="37">
        <f>INDEX(LORDetail!$B$932:$B$1859,U1706)</f>
        <v>5331</v>
      </c>
      <c r="W1706" s="37">
        <f>INDEX(LORDetail!$D$932:$D$1859,U1706)</f>
        <v>51.4306812630821</v>
      </c>
      <c r="X1706" s="37">
        <f>INDEX(LORDetail!$E$932:$E$1859,U1706)</f>
        <v>-2.5213273582518099</v>
      </c>
      <c r="Y1706" s="37">
        <f>INDEX(LORDetail!$G$932:$G$1859,U1706)</f>
        <v>115.0069</v>
      </c>
      <c r="Z1706">
        <f t="shared" si="589"/>
        <v>247</v>
      </c>
      <c r="AA1706" s="29">
        <f t="shared" si="590"/>
        <v>52.23852915572661</v>
      </c>
      <c r="AB1706">
        <f t="shared" si="591"/>
        <v>0.21149202087338709</v>
      </c>
      <c r="AC1706" s="32">
        <f t="shared" si="592"/>
        <v>51.431883026307275</v>
      </c>
      <c r="AD1706" s="32">
        <f t="shared" si="593"/>
        <v>-2.5233791510028931</v>
      </c>
      <c r="AE1706" s="34">
        <f t="shared" si="594"/>
        <v>115.12580700325229</v>
      </c>
      <c r="AF1706" s="36" t="str">
        <f t="shared" si="580"/>
        <v>RDNGSTN</v>
      </c>
      <c r="AG1706" s="36" t="str">
        <f t="shared" si="581"/>
        <v>PADTON</v>
      </c>
      <c r="AH1706" s="36">
        <f t="shared" si="578"/>
        <v>201</v>
      </c>
      <c r="AI1706" s="42">
        <f t="shared" si="579"/>
        <v>5136.2</v>
      </c>
      <c r="AJ1706" s="43">
        <f t="shared" si="574"/>
        <v>40.667315082644627</v>
      </c>
      <c r="AK1706" s="43">
        <f t="shared" si="575"/>
        <v>9.6101009562580608E-2</v>
      </c>
      <c r="AL1706" s="36">
        <f t="shared" si="576"/>
        <v>51.431883026307275</v>
      </c>
      <c r="AM1706" s="36">
        <v>1</v>
      </c>
      <c r="AN1706" s="36">
        <f t="shared" si="577"/>
        <v>-2.5233791510028931</v>
      </c>
      <c r="AO1706" s="36">
        <v>4</v>
      </c>
      <c r="AP1706" s="42">
        <f>INT(AI1706/1000)*1000</f>
        <v>5000</v>
      </c>
      <c r="AQ1706" s="42">
        <f>MOD(AI1706,1000)</f>
        <v>136.19999999999982</v>
      </c>
      <c r="AR1706" s="42">
        <f>MOD(AI1707,1000)-0.2+(AP1707-AP1706)</f>
        <v>176.8</v>
      </c>
    </row>
    <row r="1707" spans="1:44" x14ac:dyDescent="0.25">
      <c r="A1707" s="19" t="s">
        <v>1</v>
      </c>
      <c r="B1707" t="s">
        <v>0</v>
      </c>
      <c r="C1707">
        <v>202</v>
      </c>
      <c r="D1707" s="36">
        <f>MATCH(C1707,TrainRun!$AG$149:$AG$295,1)</f>
        <v>18</v>
      </c>
      <c r="E1707" s="36">
        <f>INT(INDEX(TrainRun!$AD$149:$AD$295,'By Second'!D1707))</f>
        <v>199</v>
      </c>
      <c r="F1707" s="36">
        <f>IF(E1707=0,0,INDEX(TrainRun!$AE$149:$AE$295,'By Second'!D1707))</f>
        <v>40.475113063519466</v>
      </c>
      <c r="G1707" s="36">
        <f>INDEX(TrainRun!$AF$149:$AF$295,'By Second'!D1707)</f>
        <v>5054.977688160955</v>
      </c>
      <c r="H1707">
        <f t="shared" si="582"/>
        <v>19</v>
      </c>
      <c r="I1707" s="36">
        <f>INT(INDEX(TrainRun!$AD$149:$AD$295,'By Second'!H1707))</f>
        <v>220</v>
      </c>
      <c r="J1707" s="36">
        <f>INDEX(TrainRun!$AE$149:$AE$295,'By Second'!H1707)</f>
        <v>42.493234264333658</v>
      </c>
      <c r="K1707">
        <f t="shared" si="583"/>
        <v>21</v>
      </c>
      <c r="L1707">
        <f t="shared" si="584"/>
        <v>2.0181212008141927</v>
      </c>
      <c r="M1707">
        <f t="shared" si="585"/>
        <v>9.6101009562580608E-2</v>
      </c>
      <c r="N1707" s="32">
        <f t="shared" si="586"/>
        <v>40.763416092207208</v>
      </c>
      <c r="O1707" s="29">
        <f t="shared" si="587"/>
        <v>5177.0019452479337</v>
      </c>
      <c r="P1707" s="37">
        <f>MATCH(O1707,LORDetail!$B$932:$B$1859,1)</f>
        <v>41</v>
      </c>
      <c r="Q1707" s="37">
        <f>INDEX(LORDetail!$B$932:$B$1859,P1707)</f>
        <v>5084</v>
      </c>
      <c r="R1707" s="37">
        <f>INDEX(LORDetail!$D$932:$D$1859,P1707)</f>
        <v>51.432205360817299</v>
      </c>
      <c r="S1707" s="37">
        <f>INDEX(LORDetail!$E$932:$E$1859,P1707)</f>
        <v>-2.52392947871907</v>
      </c>
      <c r="T1707" s="37">
        <f>INDEX(LORDetail!$G$932:$G$1859,P1707)</f>
        <v>115.15770000000001</v>
      </c>
      <c r="U1707">
        <f t="shared" si="588"/>
        <v>42</v>
      </c>
      <c r="V1707" s="37">
        <f>INDEX(LORDetail!$B$932:$B$1859,U1707)</f>
        <v>5331</v>
      </c>
      <c r="W1707" s="37">
        <f>INDEX(LORDetail!$D$932:$D$1859,U1707)</f>
        <v>51.4306812630821</v>
      </c>
      <c r="X1707" s="37">
        <f>INDEX(LORDetail!$E$932:$E$1859,U1707)</f>
        <v>-2.5213273582518099</v>
      </c>
      <c r="Y1707" s="37">
        <f>INDEX(LORDetail!$G$932:$G$1859,U1707)</f>
        <v>115.0069</v>
      </c>
      <c r="Z1707">
        <f t="shared" si="589"/>
        <v>247</v>
      </c>
      <c r="AA1707" s="29">
        <f t="shared" si="590"/>
        <v>93.001945247933691</v>
      </c>
      <c r="AB1707">
        <f t="shared" si="591"/>
        <v>0.37652609412118904</v>
      </c>
      <c r="AC1707" s="32">
        <f t="shared" si="592"/>
        <v>51.431631498250006</v>
      </c>
      <c r="AD1707" s="32">
        <f t="shared" si="593"/>
        <v>-2.5229497124630997</v>
      </c>
      <c r="AE1707" s="34">
        <f t="shared" si="594"/>
        <v>115.10091986500653</v>
      </c>
      <c r="AF1707" s="36" t="str">
        <f t="shared" si="580"/>
        <v>RDNGSTN</v>
      </c>
      <c r="AG1707" s="36" t="str">
        <f t="shared" si="581"/>
        <v>PADTON</v>
      </c>
      <c r="AH1707" s="36">
        <f t="shared" si="578"/>
        <v>202</v>
      </c>
      <c r="AI1707" s="42">
        <f t="shared" si="579"/>
        <v>5177</v>
      </c>
      <c r="AJ1707" s="43">
        <f t="shared" si="574"/>
        <v>40.763416092207208</v>
      </c>
      <c r="AK1707" s="43">
        <f t="shared" si="575"/>
        <v>9.6101009562580608E-2</v>
      </c>
      <c r="AL1707" s="36">
        <f t="shared" si="576"/>
        <v>51.431631498250006</v>
      </c>
      <c r="AM1707" s="36">
        <v>1</v>
      </c>
      <c r="AN1707" s="36">
        <f t="shared" si="577"/>
        <v>-2.5229497124630997</v>
      </c>
      <c r="AO1707" s="36">
        <v>4</v>
      </c>
      <c r="AP1707" s="42">
        <f>INT(AI1707/1000)*1000</f>
        <v>5000</v>
      </c>
      <c r="AQ1707" s="42">
        <f>MOD(AI1707,1000)</f>
        <v>177</v>
      </c>
      <c r="AR1707" s="42">
        <f>MOD(AI1708,1000)-0.2+(AP1708-AP1707)</f>
        <v>217.60000000000019</v>
      </c>
    </row>
    <row r="1708" spans="1:44" x14ac:dyDescent="0.25">
      <c r="A1708" s="19" t="s">
        <v>1</v>
      </c>
      <c r="B1708" t="s">
        <v>0</v>
      </c>
      <c r="C1708">
        <v>203</v>
      </c>
      <c r="D1708" s="36">
        <f>MATCH(C1708,TrainRun!$AG$149:$AG$295,1)</f>
        <v>18</v>
      </c>
      <c r="E1708" s="36">
        <f>INT(INDEX(TrainRun!$AD$149:$AD$295,'By Second'!D1708))</f>
        <v>199</v>
      </c>
      <c r="F1708" s="36">
        <f>IF(E1708=0,0,INDEX(TrainRun!$AE$149:$AE$295,'By Second'!D1708))</f>
        <v>40.475113063519466</v>
      </c>
      <c r="G1708" s="36">
        <f>INDEX(TrainRun!$AF$149:$AF$295,'By Second'!D1708)</f>
        <v>5054.977688160955</v>
      </c>
      <c r="H1708">
        <f t="shared" si="582"/>
        <v>19</v>
      </c>
      <c r="I1708" s="36">
        <f>INT(INDEX(TrainRun!$AD$149:$AD$295,'By Second'!H1708))</f>
        <v>220</v>
      </c>
      <c r="J1708" s="36">
        <f>INDEX(TrainRun!$AE$149:$AE$295,'By Second'!H1708)</f>
        <v>42.493234264333658</v>
      </c>
      <c r="K1708">
        <f t="shared" si="583"/>
        <v>21</v>
      </c>
      <c r="L1708">
        <f t="shared" si="584"/>
        <v>2.0181212008141927</v>
      </c>
      <c r="M1708">
        <f t="shared" si="585"/>
        <v>9.6101009562580608E-2</v>
      </c>
      <c r="N1708" s="32">
        <f t="shared" si="586"/>
        <v>40.859517101769789</v>
      </c>
      <c r="O1708" s="29">
        <f t="shared" si="587"/>
        <v>5217.8614623497033</v>
      </c>
      <c r="P1708" s="37">
        <f>MATCH(O1708,LORDetail!$B$932:$B$1859,1)</f>
        <v>41</v>
      </c>
      <c r="Q1708" s="37">
        <f>INDEX(LORDetail!$B$932:$B$1859,P1708)</f>
        <v>5084</v>
      </c>
      <c r="R1708" s="37">
        <f>INDEX(LORDetail!$D$932:$D$1859,P1708)</f>
        <v>51.432205360817299</v>
      </c>
      <c r="S1708" s="37">
        <f>INDEX(LORDetail!$E$932:$E$1859,P1708)</f>
        <v>-2.52392947871907</v>
      </c>
      <c r="T1708" s="37">
        <f>INDEX(LORDetail!$G$932:$G$1859,P1708)</f>
        <v>115.15770000000001</v>
      </c>
      <c r="U1708">
        <f t="shared" si="588"/>
        <v>42</v>
      </c>
      <c r="V1708" s="37">
        <f>INDEX(LORDetail!$B$932:$B$1859,U1708)</f>
        <v>5331</v>
      </c>
      <c r="W1708" s="37">
        <f>INDEX(LORDetail!$D$932:$D$1859,U1708)</f>
        <v>51.4306812630821</v>
      </c>
      <c r="X1708" s="37">
        <f>INDEX(LORDetail!$E$932:$E$1859,U1708)</f>
        <v>-2.5213273582518099</v>
      </c>
      <c r="Y1708" s="37">
        <f>INDEX(LORDetail!$G$932:$G$1859,U1708)</f>
        <v>115.0069</v>
      </c>
      <c r="Z1708">
        <f t="shared" si="589"/>
        <v>247</v>
      </c>
      <c r="AA1708" s="29">
        <f t="shared" si="590"/>
        <v>133.86146234970329</v>
      </c>
      <c r="AB1708">
        <f t="shared" si="591"/>
        <v>0.5419492402821996</v>
      </c>
      <c r="AC1708" s="32">
        <f t="shared" si="592"/>
        <v>51.431379377207591</v>
      </c>
      <c r="AD1708" s="32">
        <f t="shared" si="593"/>
        <v>-2.5225192615087155</v>
      </c>
      <c r="AE1708" s="34">
        <f t="shared" si="594"/>
        <v>115.07597405456545</v>
      </c>
      <c r="AF1708" s="36" t="str">
        <f t="shared" si="580"/>
        <v>RDNGSTN</v>
      </c>
      <c r="AG1708" s="36" t="str">
        <f t="shared" si="581"/>
        <v>PADTON</v>
      </c>
      <c r="AH1708" s="36">
        <f t="shared" si="578"/>
        <v>203</v>
      </c>
      <c r="AI1708" s="42">
        <f t="shared" si="579"/>
        <v>5217.8</v>
      </c>
      <c r="AJ1708" s="43">
        <f t="shared" si="574"/>
        <v>40.859517101769789</v>
      </c>
      <c r="AK1708" s="43">
        <f t="shared" si="575"/>
        <v>9.6101009562580608E-2</v>
      </c>
      <c r="AL1708" s="36">
        <f t="shared" si="576"/>
        <v>51.431379377207591</v>
      </c>
      <c r="AM1708" s="36">
        <v>1</v>
      </c>
      <c r="AN1708" s="36">
        <f t="shared" si="577"/>
        <v>-2.5225192615087155</v>
      </c>
      <c r="AO1708" s="36">
        <v>4</v>
      </c>
      <c r="AP1708" s="42">
        <f>INT(AI1708/1000)*1000</f>
        <v>5000</v>
      </c>
      <c r="AQ1708" s="42">
        <f>MOD(AI1708,1000)</f>
        <v>217.80000000000018</v>
      </c>
      <c r="AR1708" s="42">
        <f>MOD(AI1709,1000)-0.2+(AP1709-AP1708)</f>
        <v>258.60000000000019</v>
      </c>
    </row>
    <row r="1709" spans="1:44" x14ac:dyDescent="0.25">
      <c r="A1709" s="19" t="s">
        <v>1</v>
      </c>
      <c r="B1709" t="s">
        <v>0</v>
      </c>
      <c r="C1709">
        <v>204</v>
      </c>
      <c r="D1709" s="36">
        <f>MATCH(C1709,TrainRun!$AG$149:$AG$295,1)</f>
        <v>18</v>
      </c>
      <c r="E1709" s="36">
        <f>INT(INDEX(TrainRun!$AD$149:$AD$295,'By Second'!D1709))</f>
        <v>199</v>
      </c>
      <c r="F1709" s="36">
        <f>IF(E1709=0,0,INDEX(TrainRun!$AE$149:$AE$295,'By Second'!D1709))</f>
        <v>40.475113063519466</v>
      </c>
      <c r="G1709" s="36">
        <f>INDEX(TrainRun!$AF$149:$AF$295,'By Second'!D1709)</f>
        <v>5054.977688160955</v>
      </c>
      <c r="H1709">
        <f t="shared" si="582"/>
        <v>19</v>
      </c>
      <c r="I1709" s="36">
        <f>INT(INDEX(TrainRun!$AD$149:$AD$295,'By Second'!H1709))</f>
        <v>220</v>
      </c>
      <c r="J1709" s="36">
        <f>INDEX(TrainRun!$AE$149:$AE$295,'By Second'!H1709)</f>
        <v>42.493234264333658</v>
      </c>
      <c r="K1709">
        <f t="shared" si="583"/>
        <v>21</v>
      </c>
      <c r="L1709">
        <f t="shared" si="584"/>
        <v>2.0181212008141927</v>
      </c>
      <c r="M1709">
        <f t="shared" si="585"/>
        <v>9.6101009562580608E-2</v>
      </c>
      <c r="N1709" s="32">
        <f t="shared" si="586"/>
        <v>40.95561811133237</v>
      </c>
      <c r="O1709" s="29">
        <f t="shared" si="587"/>
        <v>5258.8170804610354</v>
      </c>
      <c r="P1709" s="37">
        <f>MATCH(O1709,LORDetail!$B$932:$B$1859,1)</f>
        <v>41</v>
      </c>
      <c r="Q1709" s="37">
        <f>INDEX(LORDetail!$B$932:$B$1859,P1709)</f>
        <v>5084</v>
      </c>
      <c r="R1709" s="37">
        <f>INDEX(LORDetail!$D$932:$D$1859,P1709)</f>
        <v>51.432205360817299</v>
      </c>
      <c r="S1709" s="37">
        <f>INDEX(LORDetail!$E$932:$E$1859,P1709)</f>
        <v>-2.52392947871907</v>
      </c>
      <c r="T1709" s="37">
        <f>INDEX(LORDetail!$G$932:$G$1859,P1709)</f>
        <v>115.15770000000001</v>
      </c>
      <c r="U1709">
        <f t="shared" si="588"/>
        <v>42</v>
      </c>
      <c r="V1709" s="37">
        <f>INDEX(LORDetail!$B$932:$B$1859,U1709)</f>
        <v>5331</v>
      </c>
      <c r="W1709" s="37">
        <f>INDEX(LORDetail!$D$932:$D$1859,U1709)</f>
        <v>51.4306812630821</v>
      </c>
      <c r="X1709" s="37">
        <f>INDEX(LORDetail!$E$932:$E$1859,U1709)</f>
        <v>-2.5213273582518099</v>
      </c>
      <c r="Y1709" s="37">
        <f>INDEX(LORDetail!$G$932:$G$1859,U1709)</f>
        <v>115.0069</v>
      </c>
      <c r="Z1709">
        <f t="shared" si="589"/>
        <v>247</v>
      </c>
      <c r="AA1709" s="29">
        <f t="shared" si="590"/>
        <v>174.8170804610354</v>
      </c>
      <c r="AB1709">
        <f t="shared" si="591"/>
        <v>0.70776145935641865</v>
      </c>
      <c r="AC1709" s="32">
        <f t="shared" si="592"/>
        <v>51.431126663180031</v>
      </c>
      <c r="AD1709" s="32">
        <f t="shared" si="593"/>
        <v>-2.5220877981397409</v>
      </c>
      <c r="AE1709" s="34">
        <f t="shared" si="594"/>
        <v>115.05096957192906</v>
      </c>
      <c r="AF1709" s="36" t="str">
        <f t="shared" si="580"/>
        <v>RDNGSTN</v>
      </c>
      <c r="AG1709" s="36" t="str">
        <f t="shared" si="581"/>
        <v>PADTON</v>
      </c>
      <c r="AH1709" s="36">
        <f t="shared" si="578"/>
        <v>204</v>
      </c>
      <c r="AI1709" s="42">
        <f t="shared" si="579"/>
        <v>5258.8</v>
      </c>
      <c r="AJ1709" s="43">
        <f t="shared" si="574"/>
        <v>40.95561811133237</v>
      </c>
      <c r="AK1709" s="43">
        <f t="shared" si="575"/>
        <v>9.6101009562580608E-2</v>
      </c>
      <c r="AL1709" s="36">
        <f t="shared" si="576"/>
        <v>51.431126663180031</v>
      </c>
      <c r="AM1709" s="36">
        <v>1</v>
      </c>
      <c r="AN1709" s="36">
        <f t="shared" si="577"/>
        <v>-2.5220877981397409</v>
      </c>
      <c r="AO1709" s="36">
        <v>4</v>
      </c>
      <c r="AP1709" s="42">
        <f>INT(AI1709/1000)*1000</f>
        <v>5000</v>
      </c>
      <c r="AQ1709" s="42">
        <f>MOD(AI1709,1000)</f>
        <v>258.80000000000018</v>
      </c>
      <c r="AR1709" s="42">
        <f>MOD(AI1710,1000)-0.2+(AP1710-AP1709)</f>
        <v>299.60000000000019</v>
      </c>
    </row>
    <row r="1710" spans="1:44" x14ac:dyDescent="0.25">
      <c r="A1710" s="19" t="s">
        <v>1</v>
      </c>
      <c r="B1710" t="s">
        <v>0</v>
      </c>
      <c r="C1710">
        <v>205</v>
      </c>
      <c r="D1710" s="36">
        <f>MATCH(C1710,TrainRun!$AG$149:$AG$295,1)</f>
        <v>18</v>
      </c>
      <c r="E1710" s="36">
        <f>INT(INDEX(TrainRun!$AD$149:$AD$295,'By Second'!D1710))</f>
        <v>199</v>
      </c>
      <c r="F1710" s="36">
        <f>IF(E1710=0,0,INDEX(TrainRun!$AE$149:$AE$295,'By Second'!D1710))</f>
        <v>40.475113063519466</v>
      </c>
      <c r="G1710" s="36">
        <f>INDEX(TrainRun!$AF$149:$AF$295,'By Second'!D1710)</f>
        <v>5054.977688160955</v>
      </c>
      <c r="H1710">
        <f t="shared" si="582"/>
        <v>19</v>
      </c>
      <c r="I1710" s="36">
        <f>INT(INDEX(TrainRun!$AD$149:$AD$295,'By Second'!H1710))</f>
        <v>220</v>
      </c>
      <c r="J1710" s="36">
        <f>INDEX(TrainRun!$AE$149:$AE$295,'By Second'!H1710)</f>
        <v>42.493234264333658</v>
      </c>
      <c r="K1710">
        <f t="shared" si="583"/>
        <v>21</v>
      </c>
      <c r="L1710">
        <f t="shared" si="584"/>
        <v>2.0181212008141927</v>
      </c>
      <c r="M1710">
        <f t="shared" si="585"/>
        <v>9.6101009562580608E-2</v>
      </c>
      <c r="N1710" s="32">
        <f t="shared" si="586"/>
        <v>41.051719120894951</v>
      </c>
      <c r="O1710" s="29">
        <f t="shared" si="587"/>
        <v>5299.86879958193</v>
      </c>
      <c r="P1710" s="37">
        <f>MATCH(O1710,LORDetail!$B$932:$B$1859,1)</f>
        <v>41</v>
      </c>
      <c r="Q1710" s="37">
        <f>INDEX(LORDetail!$B$932:$B$1859,P1710)</f>
        <v>5084</v>
      </c>
      <c r="R1710" s="37">
        <f>INDEX(LORDetail!$D$932:$D$1859,P1710)</f>
        <v>51.432205360817299</v>
      </c>
      <c r="S1710" s="37">
        <f>INDEX(LORDetail!$E$932:$E$1859,P1710)</f>
        <v>-2.52392947871907</v>
      </c>
      <c r="T1710" s="37">
        <f>INDEX(LORDetail!$G$932:$G$1859,P1710)</f>
        <v>115.15770000000001</v>
      </c>
      <c r="U1710">
        <f t="shared" si="588"/>
        <v>42</v>
      </c>
      <c r="V1710" s="37">
        <f>INDEX(LORDetail!$B$932:$B$1859,U1710)</f>
        <v>5331</v>
      </c>
      <c r="W1710" s="37">
        <f>INDEX(LORDetail!$D$932:$D$1859,U1710)</f>
        <v>51.4306812630821</v>
      </c>
      <c r="X1710" s="37">
        <f>INDEX(LORDetail!$E$932:$E$1859,U1710)</f>
        <v>-2.5213273582518099</v>
      </c>
      <c r="Y1710" s="37">
        <f>INDEX(LORDetail!$G$932:$G$1859,U1710)</f>
        <v>115.0069</v>
      </c>
      <c r="Z1710">
        <f t="shared" si="589"/>
        <v>247</v>
      </c>
      <c r="AA1710" s="29">
        <f t="shared" si="590"/>
        <v>215.86879958193003</v>
      </c>
      <c r="AB1710">
        <f t="shared" si="591"/>
        <v>0.87396275134384627</v>
      </c>
      <c r="AC1710" s="32">
        <f t="shared" si="592"/>
        <v>51.430873356167325</v>
      </c>
      <c r="AD1710" s="32">
        <f t="shared" si="593"/>
        <v>-2.5216553223561751</v>
      </c>
      <c r="AE1710" s="34">
        <f t="shared" si="594"/>
        <v>115.02590641709735</v>
      </c>
      <c r="AF1710" s="36" t="str">
        <f t="shared" si="580"/>
        <v>RDNGSTN</v>
      </c>
      <c r="AG1710" s="36" t="str">
        <f t="shared" si="581"/>
        <v>PADTON</v>
      </c>
      <c r="AH1710" s="36">
        <f t="shared" si="578"/>
        <v>205</v>
      </c>
      <c r="AI1710" s="42">
        <f t="shared" si="579"/>
        <v>5299.8</v>
      </c>
      <c r="AJ1710" s="43">
        <f t="shared" si="574"/>
        <v>41.051719120894951</v>
      </c>
      <c r="AK1710" s="43">
        <f t="shared" si="575"/>
        <v>9.6101009562580608E-2</v>
      </c>
      <c r="AL1710" s="36">
        <f t="shared" si="576"/>
        <v>51.430873356167325</v>
      </c>
      <c r="AM1710" s="36">
        <v>1</v>
      </c>
      <c r="AN1710" s="36">
        <f t="shared" si="577"/>
        <v>-2.5216553223561751</v>
      </c>
      <c r="AO1710" s="36">
        <v>4</v>
      </c>
      <c r="AP1710" s="42">
        <f>INT(AI1710/1000)*1000</f>
        <v>5000</v>
      </c>
      <c r="AQ1710" s="42">
        <f>MOD(AI1710,1000)</f>
        <v>299.80000000000018</v>
      </c>
      <c r="AR1710" s="42">
        <f>MOD(AI1711,1000)-0.2+(AP1711-AP1710)</f>
        <v>340.8</v>
      </c>
    </row>
    <row r="1711" spans="1:44" x14ac:dyDescent="0.25">
      <c r="A1711" s="19" t="s">
        <v>1</v>
      </c>
      <c r="B1711" t="s">
        <v>0</v>
      </c>
      <c r="C1711">
        <v>206</v>
      </c>
      <c r="D1711" s="36">
        <f>MATCH(C1711,TrainRun!$AG$149:$AG$295,1)</f>
        <v>18</v>
      </c>
      <c r="E1711" s="36">
        <f>INT(INDEX(TrainRun!$AD$149:$AD$295,'By Second'!D1711))</f>
        <v>199</v>
      </c>
      <c r="F1711" s="36">
        <f>IF(E1711=0,0,INDEX(TrainRun!$AE$149:$AE$295,'By Second'!D1711))</f>
        <v>40.475113063519466</v>
      </c>
      <c r="G1711" s="36">
        <f>INDEX(TrainRun!$AF$149:$AF$295,'By Second'!D1711)</f>
        <v>5054.977688160955</v>
      </c>
      <c r="H1711">
        <f t="shared" si="582"/>
        <v>19</v>
      </c>
      <c r="I1711" s="36">
        <f>INT(INDEX(TrainRun!$AD$149:$AD$295,'By Second'!H1711))</f>
        <v>220</v>
      </c>
      <c r="J1711" s="36">
        <f>INDEX(TrainRun!$AE$149:$AE$295,'By Second'!H1711)</f>
        <v>42.493234264333658</v>
      </c>
      <c r="K1711">
        <f t="shared" si="583"/>
        <v>21</v>
      </c>
      <c r="L1711">
        <f t="shared" si="584"/>
        <v>2.0181212008141927</v>
      </c>
      <c r="M1711">
        <f t="shared" si="585"/>
        <v>9.6101009562580608E-2</v>
      </c>
      <c r="N1711" s="32">
        <f t="shared" si="586"/>
        <v>41.147820130457532</v>
      </c>
      <c r="O1711" s="29">
        <f t="shared" si="587"/>
        <v>5341.0166197123872</v>
      </c>
      <c r="P1711" s="37">
        <f>MATCH(O1711,LORDetail!$B$932:$B$1859,1)</f>
        <v>42</v>
      </c>
      <c r="Q1711" s="37">
        <f>INDEX(LORDetail!$B$932:$B$1859,P1711)</f>
        <v>5331</v>
      </c>
      <c r="R1711" s="37">
        <f>INDEX(LORDetail!$D$932:$D$1859,P1711)</f>
        <v>51.4306812630821</v>
      </c>
      <c r="S1711" s="37">
        <f>INDEX(LORDetail!$E$932:$E$1859,P1711)</f>
        <v>-2.5213273582518099</v>
      </c>
      <c r="T1711" s="37">
        <f>INDEX(LORDetail!$G$932:$G$1859,P1711)</f>
        <v>115.0069</v>
      </c>
      <c r="U1711">
        <f t="shared" si="588"/>
        <v>43</v>
      </c>
      <c r="V1711" s="37">
        <f>INDEX(LORDetail!$B$932:$B$1859,U1711)</f>
        <v>5594</v>
      </c>
      <c r="W1711" s="37">
        <f>INDEX(LORDetail!$D$932:$D$1859,U1711)</f>
        <v>51.429254357823403</v>
      </c>
      <c r="X1711" s="37">
        <f>INDEX(LORDetail!$E$932:$E$1859,U1711)</f>
        <v>-2.5183193887767499</v>
      </c>
      <c r="Y1711" s="37">
        <f>INDEX(LORDetail!$G$932:$G$1859,U1711)</f>
        <v>114.8463</v>
      </c>
      <c r="Z1711">
        <f t="shared" si="589"/>
        <v>263</v>
      </c>
      <c r="AA1711" s="29">
        <f t="shared" si="590"/>
        <v>10.016619712387183</v>
      </c>
      <c r="AB1711">
        <f t="shared" si="591"/>
        <v>3.8086006510977884E-2</v>
      </c>
      <c r="AC1711" s="32">
        <f t="shared" si="592"/>
        <v>51.430626917959124</v>
      </c>
      <c r="AD1711" s="32">
        <f t="shared" si="593"/>
        <v>-2.5212127967067981</v>
      </c>
      <c r="AE1711" s="34">
        <f t="shared" si="594"/>
        <v>115.00078338735433</v>
      </c>
      <c r="AF1711" s="36" t="str">
        <f t="shared" si="580"/>
        <v>RDNGSTN</v>
      </c>
      <c r="AG1711" s="36" t="str">
        <f t="shared" si="581"/>
        <v>PADTON</v>
      </c>
      <c r="AH1711" s="36">
        <f t="shared" si="578"/>
        <v>206</v>
      </c>
      <c r="AI1711" s="42">
        <f t="shared" si="579"/>
        <v>5341</v>
      </c>
      <c r="AJ1711" s="43">
        <f t="shared" si="574"/>
        <v>41.147820130457532</v>
      </c>
      <c r="AK1711" s="43">
        <f t="shared" si="575"/>
        <v>9.6101009562580608E-2</v>
      </c>
      <c r="AL1711" s="36">
        <f t="shared" si="576"/>
        <v>51.430626917959124</v>
      </c>
      <c r="AM1711" s="36">
        <v>1</v>
      </c>
      <c r="AN1711" s="36">
        <f t="shared" si="577"/>
        <v>-2.5212127967067981</v>
      </c>
      <c r="AO1711" s="36">
        <v>4</v>
      </c>
      <c r="AP1711" s="42">
        <f>INT(AI1711/1000)*1000</f>
        <v>5000</v>
      </c>
      <c r="AQ1711" s="42">
        <f>MOD(AI1711,1000)</f>
        <v>341</v>
      </c>
      <c r="AR1711" s="42">
        <f>MOD(AI1712,1000)-0.2+(AP1712-AP1711)</f>
        <v>381.99999999999983</v>
      </c>
    </row>
    <row r="1712" spans="1:44" x14ac:dyDescent="0.25">
      <c r="A1712" s="19" t="s">
        <v>1</v>
      </c>
      <c r="B1712" t="s">
        <v>0</v>
      </c>
      <c r="C1712">
        <v>207</v>
      </c>
      <c r="D1712" s="36">
        <f>MATCH(C1712,TrainRun!$AG$149:$AG$295,1)</f>
        <v>18</v>
      </c>
      <c r="E1712" s="36">
        <f>INT(INDEX(TrainRun!$AD$149:$AD$295,'By Second'!D1712))</f>
        <v>199</v>
      </c>
      <c r="F1712" s="36">
        <f>IF(E1712=0,0,INDEX(TrainRun!$AE$149:$AE$295,'By Second'!D1712))</f>
        <v>40.475113063519466</v>
      </c>
      <c r="G1712" s="36">
        <f>INDEX(TrainRun!$AF$149:$AF$295,'By Second'!D1712)</f>
        <v>5054.977688160955</v>
      </c>
      <c r="H1712">
        <f t="shared" si="582"/>
        <v>19</v>
      </c>
      <c r="I1712" s="36">
        <f>INT(INDEX(TrainRun!$AD$149:$AD$295,'By Second'!H1712))</f>
        <v>220</v>
      </c>
      <c r="J1712" s="36">
        <f>INDEX(TrainRun!$AE$149:$AE$295,'By Second'!H1712)</f>
        <v>42.493234264333658</v>
      </c>
      <c r="K1712">
        <f t="shared" si="583"/>
        <v>21</v>
      </c>
      <c r="L1712">
        <f t="shared" si="584"/>
        <v>2.0181212008141927</v>
      </c>
      <c r="M1712">
        <f t="shared" si="585"/>
        <v>9.6101009562580608E-2</v>
      </c>
      <c r="N1712" s="32">
        <f t="shared" si="586"/>
        <v>41.243921140020113</v>
      </c>
      <c r="O1712" s="29">
        <f t="shared" si="587"/>
        <v>5382.2605408524068</v>
      </c>
      <c r="P1712" s="37">
        <f>MATCH(O1712,LORDetail!$B$932:$B$1859,1)</f>
        <v>42</v>
      </c>
      <c r="Q1712" s="37">
        <f>INDEX(LORDetail!$B$932:$B$1859,P1712)</f>
        <v>5331</v>
      </c>
      <c r="R1712" s="37">
        <f>INDEX(LORDetail!$D$932:$D$1859,P1712)</f>
        <v>51.4306812630821</v>
      </c>
      <c r="S1712" s="37">
        <f>INDEX(LORDetail!$E$932:$E$1859,P1712)</f>
        <v>-2.5213273582518099</v>
      </c>
      <c r="T1712" s="37">
        <f>INDEX(LORDetail!$G$932:$G$1859,P1712)</f>
        <v>115.0069</v>
      </c>
      <c r="U1712">
        <f t="shared" si="588"/>
        <v>43</v>
      </c>
      <c r="V1712" s="37">
        <f>INDEX(LORDetail!$B$932:$B$1859,U1712)</f>
        <v>5594</v>
      </c>
      <c r="W1712" s="37">
        <f>INDEX(LORDetail!$D$932:$D$1859,U1712)</f>
        <v>51.429254357823403</v>
      </c>
      <c r="X1712" s="37">
        <f>INDEX(LORDetail!$E$932:$E$1859,U1712)</f>
        <v>-2.5183193887767499</v>
      </c>
      <c r="Y1712" s="37">
        <f>INDEX(LORDetail!$G$932:$G$1859,U1712)</f>
        <v>114.8463</v>
      </c>
      <c r="Z1712">
        <f t="shared" si="589"/>
        <v>263</v>
      </c>
      <c r="AA1712" s="29">
        <f t="shared" si="590"/>
        <v>51.260540852406848</v>
      </c>
      <c r="AB1712">
        <f t="shared" si="591"/>
        <v>0.19490699943880932</v>
      </c>
      <c r="AC1712" s="32">
        <f t="shared" si="592"/>
        <v>51.430403149259647</v>
      </c>
      <c r="AD1712" s="32">
        <f t="shared" si="593"/>
        <v>-2.5207410839470223</v>
      </c>
      <c r="AE1712" s="34">
        <f t="shared" si="594"/>
        <v>114.97559793589012</v>
      </c>
      <c r="AF1712" s="36" t="str">
        <f t="shared" si="580"/>
        <v>RDNGSTN</v>
      </c>
      <c r="AG1712" s="36" t="str">
        <f t="shared" si="581"/>
        <v>PADTON</v>
      </c>
      <c r="AH1712" s="36">
        <f t="shared" si="578"/>
        <v>207</v>
      </c>
      <c r="AI1712" s="42">
        <f t="shared" si="579"/>
        <v>5382.2</v>
      </c>
      <c r="AJ1712" s="43">
        <f t="shared" si="574"/>
        <v>41.243921140020113</v>
      </c>
      <c r="AK1712" s="43">
        <f t="shared" si="575"/>
        <v>9.6101009562580608E-2</v>
      </c>
      <c r="AL1712" s="36">
        <f t="shared" si="576"/>
        <v>51.430403149259647</v>
      </c>
      <c r="AM1712" s="36">
        <v>1</v>
      </c>
      <c r="AN1712" s="36">
        <f t="shared" si="577"/>
        <v>-2.5207410839470223</v>
      </c>
      <c r="AO1712" s="36">
        <v>4</v>
      </c>
      <c r="AP1712" s="42">
        <f>INT(AI1712/1000)*1000</f>
        <v>5000</v>
      </c>
      <c r="AQ1712" s="42">
        <f>MOD(AI1712,1000)</f>
        <v>382.19999999999982</v>
      </c>
      <c r="AR1712" s="42">
        <f>MOD(AI1713,1000)-0.2+(AP1713-AP1712)</f>
        <v>423.40000000000038</v>
      </c>
    </row>
    <row r="1713" spans="1:44" x14ac:dyDescent="0.25">
      <c r="A1713" s="19" t="s">
        <v>1</v>
      </c>
      <c r="B1713" t="s">
        <v>0</v>
      </c>
      <c r="C1713">
        <v>208</v>
      </c>
      <c r="D1713" s="36">
        <f>MATCH(C1713,TrainRun!$AG$149:$AG$295,1)</f>
        <v>18</v>
      </c>
      <c r="E1713" s="36">
        <f>INT(INDEX(TrainRun!$AD$149:$AD$295,'By Second'!D1713))</f>
        <v>199</v>
      </c>
      <c r="F1713" s="36">
        <f>IF(E1713=0,0,INDEX(TrainRun!$AE$149:$AE$295,'By Second'!D1713))</f>
        <v>40.475113063519466</v>
      </c>
      <c r="G1713" s="36">
        <f>INDEX(TrainRun!$AF$149:$AF$295,'By Second'!D1713)</f>
        <v>5054.977688160955</v>
      </c>
      <c r="H1713">
        <f t="shared" si="582"/>
        <v>19</v>
      </c>
      <c r="I1713" s="36">
        <f>INT(INDEX(TrainRun!$AD$149:$AD$295,'By Second'!H1713))</f>
        <v>220</v>
      </c>
      <c r="J1713" s="36">
        <f>INDEX(TrainRun!$AE$149:$AE$295,'By Second'!H1713)</f>
        <v>42.493234264333658</v>
      </c>
      <c r="K1713">
        <f t="shared" si="583"/>
        <v>21</v>
      </c>
      <c r="L1713">
        <f t="shared" si="584"/>
        <v>2.0181212008141927</v>
      </c>
      <c r="M1713">
        <f t="shared" si="585"/>
        <v>9.6101009562580608E-2</v>
      </c>
      <c r="N1713" s="32">
        <f t="shared" si="586"/>
        <v>41.340022149582694</v>
      </c>
      <c r="O1713" s="29">
        <f t="shared" si="587"/>
        <v>5423.6005630019899</v>
      </c>
      <c r="P1713" s="37">
        <f>MATCH(O1713,LORDetail!$B$932:$B$1859,1)</f>
        <v>42</v>
      </c>
      <c r="Q1713" s="37">
        <f>INDEX(LORDetail!$B$932:$B$1859,P1713)</f>
        <v>5331</v>
      </c>
      <c r="R1713" s="37">
        <f>INDEX(LORDetail!$D$932:$D$1859,P1713)</f>
        <v>51.4306812630821</v>
      </c>
      <c r="S1713" s="37">
        <f>INDEX(LORDetail!$E$932:$E$1859,P1713)</f>
        <v>-2.5213273582518099</v>
      </c>
      <c r="T1713" s="37">
        <f>INDEX(LORDetail!$G$932:$G$1859,P1713)</f>
        <v>115.0069</v>
      </c>
      <c r="U1713">
        <f t="shared" si="588"/>
        <v>43</v>
      </c>
      <c r="V1713" s="37">
        <f>INDEX(LORDetail!$B$932:$B$1859,U1713)</f>
        <v>5594</v>
      </c>
      <c r="W1713" s="37">
        <f>INDEX(LORDetail!$D$932:$D$1859,U1713)</f>
        <v>51.429254357823403</v>
      </c>
      <c r="X1713" s="37">
        <f>INDEX(LORDetail!$E$932:$E$1859,U1713)</f>
        <v>-2.5183193887767499</v>
      </c>
      <c r="Y1713" s="37">
        <f>INDEX(LORDetail!$G$932:$G$1859,U1713)</f>
        <v>114.8463</v>
      </c>
      <c r="Z1713">
        <f t="shared" si="589"/>
        <v>263</v>
      </c>
      <c r="AA1713" s="29">
        <f t="shared" si="590"/>
        <v>92.60056300198994</v>
      </c>
      <c r="AB1713">
        <f t="shared" si="591"/>
        <v>0.35209339544482865</v>
      </c>
      <c r="AC1713" s="32">
        <f t="shared" si="592"/>
        <v>51.430178859164585</v>
      </c>
      <c r="AD1713" s="32">
        <f t="shared" si="593"/>
        <v>-2.5202682720659415</v>
      </c>
      <c r="AE1713" s="34">
        <f t="shared" si="594"/>
        <v>114.95035380069156</v>
      </c>
      <c r="AF1713" s="36" t="str">
        <f t="shared" si="580"/>
        <v>RDNGSTN</v>
      </c>
      <c r="AG1713" s="36" t="str">
        <f t="shared" si="581"/>
        <v>PADTON</v>
      </c>
      <c r="AH1713" s="36">
        <f t="shared" si="578"/>
        <v>208</v>
      </c>
      <c r="AI1713" s="42">
        <f t="shared" si="579"/>
        <v>5423.6</v>
      </c>
      <c r="AJ1713" s="43">
        <f t="shared" si="574"/>
        <v>41.340022149582694</v>
      </c>
      <c r="AK1713" s="43">
        <f t="shared" si="575"/>
        <v>9.6101009562580608E-2</v>
      </c>
      <c r="AL1713" s="36">
        <f t="shared" si="576"/>
        <v>51.430178859164585</v>
      </c>
      <c r="AM1713" s="36">
        <v>1</v>
      </c>
      <c r="AN1713" s="36">
        <f t="shared" si="577"/>
        <v>-2.5202682720659415</v>
      </c>
      <c r="AO1713" s="36">
        <v>4</v>
      </c>
      <c r="AP1713" s="42">
        <f>INT(AI1713/1000)*1000</f>
        <v>5000</v>
      </c>
      <c r="AQ1713" s="42">
        <f>MOD(AI1713,1000)</f>
        <v>423.60000000000036</v>
      </c>
      <c r="AR1713" s="42">
        <f>MOD(AI1714,1000)-0.2+(AP1714-AP1713)</f>
        <v>464.8</v>
      </c>
    </row>
    <row r="1714" spans="1:44" x14ac:dyDescent="0.25">
      <c r="A1714" s="19" t="s">
        <v>1</v>
      </c>
      <c r="B1714" t="s">
        <v>0</v>
      </c>
      <c r="C1714">
        <v>209</v>
      </c>
      <c r="D1714" s="36">
        <f>MATCH(C1714,TrainRun!$AG$149:$AG$295,1)</f>
        <v>18</v>
      </c>
      <c r="E1714" s="36">
        <f>INT(INDEX(TrainRun!$AD$149:$AD$295,'By Second'!D1714))</f>
        <v>199</v>
      </c>
      <c r="F1714" s="36">
        <f>IF(E1714=0,0,INDEX(TrainRun!$AE$149:$AE$295,'By Second'!D1714))</f>
        <v>40.475113063519466</v>
      </c>
      <c r="G1714" s="36">
        <f>INDEX(TrainRun!$AF$149:$AF$295,'By Second'!D1714)</f>
        <v>5054.977688160955</v>
      </c>
      <c r="H1714">
        <f t="shared" si="582"/>
        <v>19</v>
      </c>
      <c r="I1714" s="36">
        <f>INT(INDEX(TrainRun!$AD$149:$AD$295,'By Second'!H1714))</f>
        <v>220</v>
      </c>
      <c r="J1714" s="36">
        <f>INDEX(TrainRun!$AE$149:$AE$295,'By Second'!H1714)</f>
        <v>42.493234264333658</v>
      </c>
      <c r="K1714">
        <f t="shared" si="583"/>
        <v>21</v>
      </c>
      <c r="L1714">
        <f t="shared" si="584"/>
        <v>2.0181212008141927</v>
      </c>
      <c r="M1714">
        <f t="shared" si="585"/>
        <v>9.6101009562580608E-2</v>
      </c>
      <c r="N1714" s="32">
        <f t="shared" si="586"/>
        <v>41.436123159145275</v>
      </c>
      <c r="O1714" s="29">
        <f t="shared" si="587"/>
        <v>5465.0366861611355</v>
      </c>
      <c r="P1714" s="37">
        <f>MATCH(O1714,LORDetail!$B$932:$B$1859,1)</f>
        <v>42</v>
      </c>
      <c r="Q1714" s="37">
        <f>INDEX(LORDetail!$B$932:$B$1859,P1714)</f>
        <v>5331</v>
      </c>
      <c r="R1714" s="37">
        <f>INDEX(LORDetail!$D$932:$D$1859,P1714)</f>
        <v>51.4306812630821</v>
      </c>
      <c r="S1714" s="37">
        <f>INDEX(LORDetail!$E$932:$E$1859,P1714)</f>
        <v>-2.5213273582518099</v>
      </c>
      <c r="T1714" s="37">
        <f>INDEX(LORDetail!$G$932:$G$1859,P1714)</f>
        <v>115.0069</v>
      </c>
      <c r="U1714">
        <f t="shared" si="588"/>
        <v>43</v>
      </c>
      <c r="V1714" s="37">
        <f>INDEX(LORDetail!$B$932:$B$1859,U1714)</f>
        <v>5594</v>
      </c>
      <c r="W1714" s="37">
        <f>INDEX(LORDetail!$D$932:$D$1859,U1714)</f>
        <v>51.429254357823403</v>
      </c>
      <c r="X1714" s="37">
        <f>INDEX(LORDetail!$E$932:$E$1859,U1714)</f>
        <v>-2.5183193887767499</v>
      </c>
      <c r="Y1714" s="37">
        <f>INDEX(LORDetail!$G$932:$G$1859,U1714)</f>
        <v>114.8463</v>
      </c>
      <c r="Z1714">
        <f t="shared" si="589"/>
        <v>263</v>
      </c>
      <c r="AA1714" s="29">
        <f t="shared" si="590"/>
        <v>134.03668616113555</v>
      </c>
      <c r="AB1714">
        <f t="shared" si="591"/>
        <v>0.50964519452903245</v>
      </c>
      <c r="AC1714" s="32">
        <f t="shared" si="592"/>
        <v>51.429954047673959</v>
      </c>
      <c r="AD1714" s="32">
        <f t="shared" si="593"/>
        <v>-2.5197943610635556</v>
      </c>
      <c r="AE1714" s="34">
        <f t="shared" si="594"/>
        <v>114.92505098175864</v>
      </c>
      <c r="AF1714" s="36" t="str">
        <f t="shared" si="580"/>
        <v>RDNGSTN</v>
      </c>
      <c r="AG1714" s="36" t="str">
        <f t="shared" si="581"/>
        <v>PADTON</v>
      </c>
      <c r="AH1714" s="36">
        <f t="shared" si="578"/>
        <v>209</v>
      </c>
      <c r="AI1714" s="42">
        <f t="shared" si="579"/>
        <v>5465</v>
      </c>
      <c r="AJ1714" s="43">
        <f t="shared" si="574"/>
        <v>41.436123159145275</v>
      </c>
      <c r="AK1714" s="43">
        <f t="shared" si="575"/>
        <v>9.6101009562580608E-2</v>
      </c>
      <c r="AL1714" s="36">
        <f t="shared" si="576"/>
        <v>51.429954047673959</v>
      </c>
      <c r="AM1714" s="36">
        <v>1</v>
      </c>
      <c r="AN1714" s="36">
        <f t="shared" si="577"/>
        <v>-2.5197943610635556</v>
      </c>
      <c r="AO1714" s="36">
        <v>4</v>
      </c>
      <c r="AP1714" s="42">
        <f>INT(AI1714/1000)*1000</f>
        <v>5000</v>
      </c>
      <c r="AQ1714" s="42">
        <f>MOD(AI1714,1000)</f>
        <v>465</v>
      </c>
      <c r="AR1714" s="42">
        <f>MOD(AI1715,1000)-0.2+(AP1715-AP1714)</f>
        <v>506.40000000000038</v>
      </c>
    </row>
    <row r="1715" spans="1:44" x14ac:dyDescent="0.25">
      <c r="A1715" s="19" t="s">
        <v>1</v>
      </c>
      <c r="B1715" t="s">
        <v>0</v>
      </c>
      <c r="C1715">
        <v>210</v>
      </c>
      <c r="D1715" s="36">
        <f>MATCH(C1715,TrainRun!$AG$149:$AG$295,1)</f>
        <v>18</v>
      </c>
      <c r="E1715" s="36">
        <f>INT(INDEX(TrainRun!$AD$149:$AD$295,'By Second'!D1715))</f>
        <v>199</v>
      </c>
      <c r="F1715" s="36">
        <f>IF(E1715=0,0,INDEX(TrainRun!$AE$149:$AE$295,'By Second'!D1715))</f>
        <v>40.475113063519466</v>
      </c>
      <c r="G1715" s="36">
        <f>INDEX(TrainRun!$AF$149:$AF$295,'By Second'!D1715)</f>
        <v>5054.977688160955</v>
      </c>
      <c r="H1715">
        <f t="shared" si="582"/>
        <v>19</v>
      </c>
      <c r="I1715" s="36">
        <f>INT(INDEX(TrainRun!$AD$149:$AD$295,'By Second'!H1715))</f>
        <v>220</v>
      </c>
      <c r="J1715" s="36">
        <f>INDEX(TrainRun!$AE$149:$AE$295,'By Second'!H1715)</f>
        <v>42.493234264333658</v>
      </c>
      <c r="K1715">
        <f t="shared" si="583"/>
        <v>21</v>
      </c>
      <c r="L1715">
        <f t="shared" si="584"/>
        <v>2.0181212008141927</v>
      </c>
      <c r="M1715">
        <f t="shared" si="585"/>
        <v>9.6101009562580608E-2</v>
      </c>
      <c r="N1715" s="32">
        <f t="shared" si="586"/>
        <v>41.532224168707856</v>
      </c>
      <c r="O1715" s="29">
        <f t="shared" si="587"/>
        <v>5506.5689103298437</v>
      </c>
      <c r="P1715" s="37">
        <f>MATCH(O1715,LORDetail!$B$932:$B$1859,1)</f>
        <v>42</v>
      </c>
      <c r="Q1715" s="37">
        <f>INDEX(LORDetail!$B$932:$B$1859,P1715)</f>
        <v>5331</v>
      </c>
      <c r="R1715" s="37">
        <f>INDEX(LORDetail!$D$932:$D$1859,P1715)</f>
        <v>51.4306812630821</v>
      </c>
      <c r="S1715" s="37">
        <f>INDEX(LORDetail!$E$932:$E$1859,P1715)</f>
        <v>-2.5213273582518099</v>
      </c>
      <c r="T1715" s="37">
        <f>INDEX(LORDetail!$G$932:$G$1859,P1715)</f>
        <v>115.0069</v>
      </c>
      <c r="U1715">
        <f t="shared" si="588"/>
        <v>43</v>
      </c>
      <c r="V1715" s="37">
        <f>INDEX(LORDetail!$B$932:$B$1859,U1715)</f>
        <v>5594</v>
      </c>
      <c r="W1715" s="37">
        <f>INDEX(LORDetail!$D$932:$D$1859,U1715)</f>
        <v>51.429254357823403</v>
      </c>
      <c r="X1715" s="37">
        <f>INDEX(LORDetail!$E$932:$E$1859,U1715)</f>
        <v>-2.5183193887767499</v>
      </c>
      <c r="Y1715" s="37">
        <f>INDEX(LORDetail!$G$932:$G$1859,U1715)</f>
        <v>114.8463</v>
      </c>
      <c r="Z1715">
        <f t="shared" si="589"/>
        <v>263</v>
      </c>
      <c r="AA1715" s="29">
        <f t="shared" si="590"/>
        <v>175.56891032984367</v>
      </c>
      <c r="AB1715">
        <f t="shared" si="591"/>
        <v>0.66756239669142081</v>
      </c>
      <c r="AC1715" s="32">
        <f t="shared" si="592"/>
        <v>51.42972871478775</v>
      </c>
      <c r="AD1715" s="32">
        <f t="shared" si="593"/>
        <v>-2.5193193509398641</v>
      </c>
      <c r="AE1715" s="34">
        <f t="shared" si="594"/>
        <v>114.89968947909136</v>
      </c>
      <c r="AF1715" s="36" t="str">
        <f t="shared" si="580"/>
        <v>RDNGSTN</v>
      </c>
      <c r="AG1715" s="36" t="str">
        <f t="shared" si="581"/>
        <v>PADTON</v>
      </c>
      <c r="AH1715" s="36">
        <f t="shared" si="578"/>
        <v>210</v>
      </c>
      <c r="AI1715" s="42">
        <f t="shared" si="579"/>
        <v>5506.6</v>
      </c>
      <c r="AJ1715" s="43">
        <f t="shared" si="574"/>
        <v>41.532224168707856</v>
      </c>
      <c r="AK1715" s="43">
        <f t="shared" si="575"/>
        <v>9.6101009562580608E-2</v>
      </c>
      <c r="AL1715" s="36">
        <f t="shared" si="576"/>
        <v>51.42972871478775</v>
      </c>
      <c r="AM1715" s="36">
        <v>1</v>
      </c>
      <c r="AN1715" s="36">
        <f t="shared" si="577"/>
        <v>-2.5193193509398641</v>
      </c>
      <c r="AO1715" s="36">
        <v>4</v>
      </c>
      <c r="AP1715" s="42">
        <f>INT(AI1715/1000)*1000</f>
        <v>5000</v>
      </c>
      <c r="AQ1715" s="42">
        <f>MOD(AI1715,1000)</f>
        <v>506.60000000000036</v>
      </c>
      <c r="AR1715" s="42">
        <f>MOD(AI1716,1000)-0.2+(AP1716-AP1715)</f>
        <v>547.99999999999977</v>
      </c>
    </row>
    <row r="1716" spans="1:44" x14ac:dyDescent="0.25">
      <c r="A1716" s="19" t="s">
        <v>1</v>
      </c>
      <c r="B1716" t="s">
        <v>0</v>
      </c>
      <c r="C1716">
        <v>211</v>
      </c>
      <c r="D1716" s="36">
        <f>MATCH(C1716,TrainRun!$AG$149:$AG$295,1)</f>
        <v>18</v>
      </c>
      <c r="E1716" s="36">
        <f>INT(INDEX(TrainRun!$AD$149:$AD$295,'By Second'!D1716))</f>
        <v>199</v>
      </c>
      <c r="F1716" s="36">
        <f>IF(E1716=0,0,INDEX(TrainRun!$AE$149:$AE$295,'By Second'!D1716))</f>
        <v>40.475113063519466</v>
      </c>
      <c r="G1716" s="36">
        <f>INDEX(TrainRun!$AF$149:$AF$295,'By Second'!D1716)</f>
        <v>5054.977688160955</v>
      </c>
      <c r="H1716">
        <f t="shared" si="582"/>
        <v>19</v>
      </c>
      <c r="I1716" s="36">
        <f>INT(INDEX(TrainRun!$AD$149:$AD$295,'By Second'!H1716))</f>
        <v>220</v>
      </c>
      <c r="J1716" s="36">
        <f>INDEX(TrainRun!$AE$149:$AE$295,'By Second'!H1716)</f>
        <v>42.493234264333658</v>
      </c>
      <c r="K1716">
        <f t="shared" si="583"/>
        <v>21</v>
      </c>
      <c r="L1716">
        <f t="shared" si="584"/>
        <v>2.0181212008141927</v>
      </c>
      <c r="M1716">
        <f t="shared" si="585"/>
        <v>9.6101009562580608E-2</v>
      </c>
      <c r="N1716" s="32">
        <f t="shared" si="586"/>
        <v>41.628325178270437</v>
      </c>
      <c r="O1716" s="29">
        <f t="shared" si="587"/>
        <v>5548.1972355081143</v>
      </c>
      <c r="P1716" s="37">
        <f>MATCH(O1716,LORDetail!$B$932:$B$1859,1)</f>
        <v>42</v>
      </c>
      <c r="Q1716" s="37">
        <f>INDEX(LORDetail!$B$932:$B$1859,P1716)</f>
        <v>5331</v>
      </c>
      <c r="R1716" s="37">
        <f>INDEX(LORDetail!$D$932:$D$1859,P1716)</f>
        <v>51.4306812630821</v>
      </c>
      <c r="S1716" s="37">
        <f>INDEX(LORDetail!$E$932:$E$1859,P1716)</f>
        <v>-2.5213273582518099</v>
      </c>
      <c r="T1716" s="37">
        <f>INDEX(LORDetail!$G$932:$G$1859,P1716)</f>
        <v>115.0069</v>
      </c>
      <c r="U1716">
        <f t="shared" si="588"/>
        <v>43</v>
      </c>
      <c r="V1716" s="37">
        <f>INDEX(LORDetail!$B$932:$B$1859,U1716)</f>
        <v>5594</v>
      </c>
      <c r="W1716" s="37">
        <f>INDEX(LORDetail!$D$932:$D$1859,U1716)</f>
        <v>51.429254357823403</v>
      </c>
      <c r="X1716" s="37">
        <f>INDEX(LORDetail!$E$932:$E$1859,U1716)</f>
        <v>-2.5183193887767499</v>
      </c>
      <c r="Y1716" s="37">
        <f>INDEX(LORDetail!$G$932:$G$1859,U1716)</f>
        <v>114.8463</v>
      </c>
      <c r="Z1716">
        <f t="shared" si="589"/>
        <v>263</v>
      </c>
      <c r="AA1716" s="29">
        <f t="shared" si="590"/>
        <v>217.19723550811432</v>
      </c>
      <c r="AB1716">
        <f t="shared" si="591"/>
        <v>0.82584500193199362</v>
      </c>
      <c r="AC1716" s="32">
        <f t="shared" si="592"/>
        <v>51.429502860505977</v>
      </c>
      <c r="AD1716" s="32">
        <f t="shared" si="593"/>
        <v>-2.5188432416948676</v>
      </c>
      <c r="AE1716" s="34">
        <f t="shared" si="594"/>
        <v>114.87426929268972</v>
      </c>
      <c r="AF1716" s="36" t="str">
        <f t="shared" si="580"/>
        <v>RDNGSTN</v>
      </c>
      <c r="AG1716" s="36" t="str">
        <f t="shared" si="581"/>
        <v>PADTON</v>
      </c>
      <c r="AH1716" s="36">
        <f t="shared" si="578"/>
        <v>211</v>
      </c>
      <c r="AI1716" s="42">
        <f t="shared" si="579"/>
        <v>5548.2</v>
      </c>
      <c r="AJ1716" s="43">
        <f t="shared" si="574"/>
        <v>41.628325178270437</v>
      </c>
      <c r="AK1716" s="43">
        <f t="shared" si="575"/>
        <v>9.6101009562580608E-2</v>
      </c>
      <c r="AL1716" s="36">
        <f t="shared" si="576"/>
        <v>51.429502860505977</v>
      </c>
      <c r="AM1716" s="36">
        <v>1</v>
      </c>
      <c r="AN1716" s="36">
        <f t="shared" si="577"/>
        <v>-2.5188432416948676</v>
      </c>
      <c r="AO1716" s="36">
        <v>4</v>
      </c>
      <c r="AP1716" s="42">
        <f>INT(AI1716/1000)*1000</f>
        <v>5000</v>
      </c>
      <c r="AQ1716" s="42">
        <f>MOD(AI1716,1000)</f>
        <v>548.19999999999982</v>
      </c>
      <c r="AR1716" s="42">
        <f>MOD(AI1717,1000)-0.2+(AP1717-AP1716)</f>
        <v>589.79999999999995</v>
      </c>
    </row>
    <row r="1717" spans="1:44" x14ac:dyDescent="0.25">
      <c r="A1717" s="19" t="s">
        <v>1</v>
      </c>
      <c r="B1717" t="s">
        <v>0</v>
      </c>
      <c r="C1717">
        <v>212</v>
      </c>
      <c r="D1717" s="36">
        <f>MATCH(C1717,TrainRun!$AG$149:$AG$295,1)</f>
        <v>18</v>
      </c>
      <c r="E1717" s="36">
        <f>INT(INDEX(TrainRun!$AD$149:$AD$295,'By Second'!D1717))</f>
        <v>199</v>
      </c>
      <c r="F1717" s="36">
        <f>IF(E1717=0,0,INDEX(TrainRun!$AE$149:$AE$295,'By Second'!D1717))</f>
        <v>40.475113063519466</v>
      </c>
      <c r="G1717" s="36">
        <f>INDEX(TrainRun!$AF$149:$AF$295,'By Second'!D1717)</f>
        <v>5054.977688160955</v>
      </c>
      <c r="H1717">
        <f t="shared" si="582"/>
        <v>19</v>
      </c>
      <c r="I1717" s="36">
        <f>INT(INDEX(TrainRun!$AD$149:$AD$295,'By Second'!H1717))</f>
        <v>220</v>
      </c>
      <c r="J1717" s="36">
        <f>INDEX(TrainRun!$AE$149:$AE$295,'By Second'!H1717)</f>
        <v>42.493234264333658</v>
      </c>
      <c r="K1717">
        <f t="shared" si="583"/>
        <v>21</v>
      </c>
      <c r="L1717">
        <f t="shared" si="584"/>
        <v>2.0181212008141927</v>
      </c>
      <c r="M1717">
        <f t="shared" si="585"/>
        <v>9.6101009562580608E-2</v>
      </c>
      <c r="N1717" s="32">
        <f t="shared" si="586"/>
        <v>41.724426187833018</v>
      </c>
      <c r="O1717" s="29">
        <f t="shared" si="587"/>
        <v>5589.9216616959475</v>
      </c>
      <c r="P1717" s="37">
        <f>MATCH(O1717,LORDetail!$B$932:$B$1859,1)</f>
        <v>42</v>
      </c>
      <c r="Q1717" s="37">
        <f>INDEX(LORDetail!$B$932:$B$1859,P1717)</f>
        <v>5331</v>
      </c>
      <c r="R1717" s="37">
        <f>INDEX(LORDetail!$D$932:$D$1859,P1717)</f>
        <v>51.4306812630821</v>
      </c>
      <c r="S1717" s="37">
        <f>INDEX(LORDetail!$E$932:$E$1859,P1717)</f>
        <v>-2.5213273582518099</v>
      </c>
      <c r="T1717" s="37">
        <f>INDEX(LORDetail!$G$932:$G$1859,P1717)</f>
        <v>115.0069</v>
      </c>
      <c r="U1717">
        <f t="shared" si="588"/>
        <v>43</v>
      </c>
      <c r="V1717" s="37">
        <f>INDEX(LORDetail!$B$932:$B$1859,U1717)</f>
        <v>5594</v>
      </c>
      <c r="W1717" s="37">
        <f>INDEX(LORDetail!$D$932:$D$1859,U1717)</f>
        <v>51.429254357823403</v>
      </c>
      <c r="X1717" s="37">
        <f>INDEX(LORDetail!$E$932:$E$1859,U1717)</f>
        <v>-2.5183193887767499</v>
      </c>
      <c r="Y1717" s="37">
        <f>INDEX(LORDetail!$G$932:$G$1859,U1717)</f>
        <v>114.8463</v>
      </c>
      <c r="Z1717">
        <f t="shared" si="589"/>
        <v>263</v>
      </c>
      <c r="AA1717" s="29">
        <f t="shared" si="590"/>
        <v>258.92166169594748</v>
      </c>
      <c r="AB1717">
        <f t="shared" si="591"/>
        <v>0.98449301025075087</v>
      </c>
      <c r="AC1717" s="32">
        <f t="shared" si="592"/>
        <v>51.42927648482862</v>
      </c>
      <c r="AD1717" s="32">
        <f t="shared" si="593"/>
        <v>-2.5183660333285656</v>
      </c>
      <c r="AE1717" s="34">
        <f t="shared" si="594"/>
        <v>114.84879042255373</v>
      </c>
      <c r="AF1717" s="36" t="str">
        <f t="shared" si="580"/>
        <v>RDNGSTN</v>
      </c>
      <c r="AG1717" s="36" t="str">
        <f t="shared" si="581"/>
        <v>PADTON</v>
      </c>
      <c r="AH1717" s="36">
        <f t="shared" si="578"/>
        <v>212</v>
      </c>
      <c r="AI1717" s="42">
        <f t="shared" si="579"/>
        <v>5590</v>
      </c>
      <c r="AJ1717" s="43">
        <f t="shared" si="574"/>
        <v>41.724426187833018</v>
      </c>
      <c r="AK1717" s="43">
        <f t="shared" si="575"/>
        <v>9.6101009562580608E-2</v>
      </c>
      <c r="AL1717" s="36">
        <f t="shared" si="576"/>
        <v>51.42927648482862</v>
      </c>
      <c r="AM1717" s="36">
        <v>1</v>
      </c>
      <c r="AN1717" s="36">
        <f t="shared" si="577"/>
        <v>-2.5183660333285656</v>
      </c>
      <c r="AO1717" s="36">
        <v>4</v>
      </c>
      <c r="AP1717" s="42">
        <f>INT(AI1717/1000)*1000</f>
        <v>5000</v>
      </c>
      <c r="AQ1717" s="42">
        <f>MOD(AI1717,1000)</f>
        <v>590</v>
      </c>
      <c r="AR1717" s="42">
        <f>MOD(AI1718,1000)-0.2+(AP1718-AP1717)</f>
        <v>631.60000000000014</v>
      </c>
    </row>
    <row r="1718" spans="1:44" x14ac:dyDescent="0.25">
      <c r="A1718" s="19" t="s">
        <v>1</v>
      </c>
      <c r="B1718" t="s">
        <v>0</v>
      </c>
      <c r="C1718">
        <v>213</v>
      </c>
      <c r="D1718" s="36">
        <f>MATCH(C1718,TrainRun!$AG$149:$AG$295,1)</f>
        <v>18</v>
      </c>
      <c r="E1718" s="36">
        <f>INT(INDEX(TrainRun!$AD$149:$AD$295,'By Second'!D1718))</f>
        <v>199</v>
      </c>
      <c r="F1718" s="36">
        <f>IF(E1718=0,0,INDEX(TrainRun!$AE$149:$AE$295,'By Second'!D1718))</f>
        <v>40.475113063519466</v>
      </c>
      <c r="G1718" s="36">
        <f>INDEX(TrainRun!$AF$149:$AF$295,'By Second'!D1718)</f>
        <v>5054.977688160955</v>
      </c>
      <c r="H1718">
        <f t="shared" si="582"/>
        <v>19</v>
      </c>
      <c r="I1718" s="36">
        <f>INT(INDEX(TrainRun!$AD$149:$AD$295,'By Second'!H1718))</f>
        <v>220</v>
      </c>
      <c r="J1718" s="36">
        <f>INDEX(TrainRun!$AE$149:$AE$295,'By Second'!H1718)</f>
        <v>42.493234264333658</v>
      </c>
      <c r="K1718">
        <f t="shared" si="583"/>
        <v>21</v>
      </c>
      <c r="L1718">
        <f t="shared" si="584"/>
        <v>2.0181212008141927</v>
      </c>
      <c r="M1718">
        <f t="shared" si="585"/>
        <v>9.6101009562580608E-2</v>
      </c>
      <c r="N1718" s="32">
        <f t="shared" si="586"/>
        <v>41.820527197395599</v>
      </c>
      <c r="O1718" s="29">
        <f t="shared" si="587"/>
        <v>5631.7421888933432</v>
      </c>
      <c r="P1718" s="37">
        <f>MATCH(O1718,LORDetail!$B$932:$B$1859,1)</f>
        <v>43</v>
      </c>
      <c r="Q1718" s="37">
        <f>INDEX(LORDetail!$B$932:$B$1859,P1718)</f>
        <v>5594</v>
      </c>
      <c r="R1718" s="37">
        <f>INDEX(LORDetail!$D$932:$D$1859,P1718)</f>
        <v>51.429254357823403</v>
      </c>
      <c r="S1718" s="37">
        <f>INDEX(LORDetail!$E$932:$E$1859,P1718)</f>
        <v>-2.5183193887767499</v>
      </c>
      <c r="T1718" s="37">
        <f>INDEX(LORDetail!$G$932:$G$1859,P1718)</f>
        <v>114.8463</v>
      </c>
      <c r="U1718">
        <f t="shared" si="588"/>
        <v>44</v>
      </c>
      <c r="V1718" s="37">
        <f>INDEX(LORDetail!$B$932:$B$1859,U1718)</f>
        <v>5868</v>
      </c>
      <c r="W1718" s="37">
        <f>INDEX(LORDetail!$D$932:$D$1859,U1718)</f>
        <v>51.427711037778003</v>
      </c>
      <c r="X1718" s="37">
        <f>INDEX(LORDetail!$E$932:$E$1859,U1718)</f>
        <v>-2.5152352759304399</v>
      </c>
      <c r="Y1718" s="37">
        <f>INDEX(LORDetail!$G$932:$G$1859,U1718)</f>
        <v>114.679</v>
      </c>
      <c r="Z1718">
        <f t="shared" si="589"/>
        <v>274</v>
      </c>
      <c r="AA1718" s="29">
        <f t="shared" si="590"/>
        <v>37.742188893343155</v>
      </c>
      <c r="AB1718">
        <f t="shared" si="591"/>
        <v>0.1377452149392086</v>
      </c>
      <c r="AC1718" s="32">
        <f t="shared" si="592"/>
        <v>51.429041772872033</v>
      </c>
      <c r="AD1718" s="32">
        <f t="shared" si="593"/>
        <v>-2.5178945669898383</v>
      </c>
      <c r="AE1718" s="34">
        <f t="shared" si="594"/>
        <v>114.82325522554066</v>
      </c>
      <c r="AF1718" s="36" t="str">
        <f t="shared" si="580"/>
        <v>RDNGSTN</v>
      </c>
      <c r="AG1718" s="36" t="str">
        <f t="shared" si="581"/>
        <v>PADTON</v>
      </c>
      <c r="AH1718" s="36">
        <f t="shared" si="578"/>
        <v>213</v>
      </c>
      <c r="AI1718" s="42">
        <f t="shared" si="579"/>
        <v>5631.8</v>
      </c>
      <c r="AJ1718" s="43">
        <f t="shared" si="574"/>
        <v>41.820527197395599</v>
      </c>
      <c r="AK1718" s="43">
        <f t="shared" si="575"/>
        <v>9.6101009562580608E-2</v>
      </c>
      <c r="AL1718" s="36">
        <f t="shared" si="576"/>
        <v>51.429041772872033</v>
      </c>
      <c r="AM1718" s="36">
        <v>1</v>
      </c>
      <c r="AN1718" s="36">
        <f t="shared" si="577"/>
        <v>-2.5178945669898383</v>
      </c>
      <c r="AO1718" s="36">
        <v>4</v>
      </c>
      <c r="AP1718" s="42">
        <f>INT(AI1718/1000)*1000</f>
        <v>5000</v>
      </c>
      <c r="AQ1718" s="42">
        <f>MOD(AI1718,1000)</f>
        <v>631.80000000000018</v>
      </c>
      <c r="AR1718" s="42">
        <f>MOD(AI1719,1000)-0.2+(AP1719-AP1718)</f>
        <v>673.40000000000032</v>
      </c>
    </row>
    <row r="1719" spans="1:44" x14ac:dyDescent="0.25">
      <c r="A1719" s="19" t="s">
        <v>1</v>
      </c>
      <c r="B1719" t="s">
        <v>0</v>
      </c>
      <c r="C1719">
        <v>214</v>
      </c>
      <c r="D1719" s="36">
        <f>MATCH(C1719,TrainRun!$AG$149:$AG$295,1)</f>
        <v>18</v>
      </c>
      <c r="E1719" s="36">
        <f>INT(INDEX(TrainRun!$AD$149:$AD$295,'By Second'!D1719))</f>
        <v>199</v>
      </c>
      <c r="F1719" s="36">
        <f>IF(E1719=0,0,INDEX(TrainRun!$AE$149:$AE$295,'By Second'!D1719))</f>
        <v>40.475113063519466</v>
      </c>
      <c r="G1719" s="36">
        <f>INDEX(TrainRun!$AF$149:$AF$295,'By Second'!D1719)</f>
        <v>5054.977688160955</v>
      </c>
      <c r="H1719">
        <f t="shared" si="582"/>
        <v>19</v>
      </c>
      <c r="I1719" s="36">
        <f>INT(INDEX(TrainRun!$AD$149:$AD$295,'By Second'!H1719))</f>
        <v>220</v>
      </c>
      <c r="J1719" s="36">
        <f>INDEX(TrainRun!$AE$149:$AE$295,'By Second'!H1719)</f>
        <v>42.493234264333658</v>
      </c>
      <c r="K1719">
        <f t="shared" si="583"/>
        <v>21</v>
      </c>
      <c r="L1719">
        <f t="shared" si="584"/>
        <v>2.0181212008141927</v>
      </c>
      <c r="M1719">
        <f t="shared" si="585"/>
        <v>9.6101009562580608E-2</v>
      </c>
      <c r="N1719" s="32">
        <f t="shared" si="586"/>
        <v>41.91662820695818</v>
      </c>
      <c r="O1719" s="29">
        <f t="shared" si="587"/>
        <v>5673.6588171003013</v>
      </c>
      <c r="P1719" s="37">
        <f>MATCH(O1719,LORDetail!$B$932:$B$1859,1)</f>
        <v>43</v>
      </c>
      <c r="Q1719" s="37">
        <f>INDEX(LORDetail!$B$932:$B$1859,P1719)</f>
        <v>5594</v>
      </c>
      <c r="R1719" s="37">
        <f>INDEX(LORDetail!$D$932:$D$1859,P1719)</f>
        <v>51.429254357823403</v>
      </c>
      <c r="S1719" s="37">
        <f>INDEX(LORDetail!$E$932:$E$1859,P1719)</f>
        <v>-2.5183193887767499</v>
      </c>
      <c r="T1719" s="37">
        <f>INDEX(LORDetail!$G$932:$G$1859,P1719)</f>
        <v>114.8463</v>
      </c>
      <c r="U1719">
        <f t="shared" si="588"/>
        <v>44</v>
      </c>
      <c r="V1719" s="37">
        <f>INDEX(LORDetail!$B$932:$B$1859,U1719)</f>
        <v>5868</v>
      </c>
      <c r="W1719" s="37">
        <f>INDEX(LORDetail!$D$932:$D$1859,U1719)</f>
        <v>51.427711037778003</v>
      </c>
      <c r="X1719" s="37">
        <f>INDEX(LORDetail!$E$932:$E$1859,U1719)</f>
        <v>-2.5152352759304399</v>
      </c>
      <c r="Y1719" s="37">
        <f>INDEX(LORDetail!$G$932:$G$1859,U1719)</f>
        <v>114.679</v>
      </c>
      <c r="Z1719">
        <f t="shared" si="589"/>
        <v>274</v>
      </c>
      <c r="AA1719" s="29">
        <f t="shared" si="590"/>
        <v>79.658817100301349</v>
      </c>
      <c r="AB1719">
        <f t="shared" si="591"/>
        <v>0.29072560985511442</v>
      </c>
      <c r="AC1719" s="32">
        <f t="shared" si="592"/>
        <v>51.428805675162003</v>
      </c>
      <c r="AD1719" s="32">
        <f t="shared" si="593"/>
        <v>-2.5174227581886446</v>
      </c>
      <c r="AE1719" s="34">
        <f t="shared" si="594"/>
        <v>114.79766160547123</v>
      </c>
      <c r="AF1719" s="36" t="str">
        <f t="shared" si="580"/>
        <v>RDNGSTN</v>
      </c>
      <c r="AG1719" s="36" t="str">
        <f t="shared" si="581"/>
        <v>PADTON</v>
      </c>
      <c r="AH1719" s="36">
        <f t="shared" si="578"/>
        <v>214</v>
      </c>
      <c r="AI1719" s="42">
        <f t="shared" si="579"/>
        <v>5673.6</v>
      </c>
      <c r="AJ1719" s="43">
        <f t="shared" si="574"/>
        <v>41.91662820695818</v>
      </c>
      <c r="AK1719" s="43">
        <f t="shared" si="575"/>
        <v>9.6101009562580608E-2</v>
      </c>
      <c r="AL1719" s="36">
        <f t="shared" si="576"/>
        <v>51.428805675162003</v>
      </c>
      <c r="AM1719" s="36">
        <v>1</v>
      </c>
      <c r="AN1719" s="36">
        <f t="shared" si="577"/>
        <v>-2.5174227581886446</v>
      </c>
      <c r="AO1719" s="36">
        <v>4</v>
      </c>
      <c r="AP1719" s="42">
        <f>INT(AI1719/1000)*1000</f>
        <v>5000</v>
      </c>
      <c r="AQ1719" s="42">
        <f>MOD(AI1719,1000)</f>
        <v>673.60000000000036</v>
      </c>
      <c r="AR1719" s="42">
        <f>MOD(AI1720,1000)-0.2+(AP1720-AP1719)</f>
        <v>715.40000000000032</v>
      </c>
    </row>
    <row r="1720" spans="1:44" x14ac:dyDescent="0.25">
      <c r="A1720" s="19" t="s">
        <v>1</v>
      </c>
      <c r="B1720" t="s">
        <v>0</v>
      </c>
      <c r="C1720">
        <v>215</v>
      </c>
      <c r="D1720" s="36">
        <f>MATCH(C1720,TrainRun!$AG$149:$AG$295,1)</f>
        <v>18</v>
      </c>
      <c r="E1720" s="36">
        <f>INT(INDEX(TrainRun!$AD$149:$AD$295,'By Second'!D1720))</f>
        <v>199</v>
      </c>
      <c r="F1720" s="36">
        <f>IF(E1720=0,0,INDEX(TrainRun!$AE$149:$AE$295,'By Second'!D1720))</f>
        <v>40.475113063519466</v>
      </c>
      <c r="G1720" s="36">
        <f>INDEX(TrainRun!$AF$149:$AF$295,'By Second'!D1720)</f>
        <v>5054.977688160955</v>
      </c>
      <c r="H1720">
        <f t="shared" si="582"/>
        <v>19</v>
      </c>
      <c r="I1720" s="36">
        <f>INT(INDEX(TrainRun!$AD$149:$AD$295,'By Second'!H1720))</f>
        <v>220</v>
      </c>
      <c r="J1720" s="36">
        <f>INDEX(TrainRun!$AE$149:$AE$295,'By Second'!H1720)</f>
        <v>42.493234264333658</v>
      </c>
      <c r="K1720">
        <f t="shared" si="583"/>
        <v>21</v>
      </c>
      <c r="L1720">
        <f t="shared" si="584"/>
        <v>2.0181212008141927</v>
      </c>
      <c r="M1720">
        <f t="shared" si="585"/>
        <v>9.6101009562580608E-2</v>
      </c>
      <c r="N1720" s="32">
        <f t="shared" si="586"/>
        <v>42.012729216520761</v>
      </c>
      <c r="O1720" s="29">
        <f t="shared" si="587"/>
        <v>5715.6715463168221</v>
      </c>
      <c r="P1720" s="37">
        <f>MATCH(O1720,LORDetail!$B$932:$B$1859,1)</f>
        <v>43</v>
      </c>
      <c r="Q1720" s="37">
        <f>INDEX(LORDetail!$B$932:$B$1859,P1720)</f>
        <v>5594</v>
      </c>
      <c r="R1720" s="37">
        <f>INDEX(LORDetail!$D$932:$D$1859,P1720)</f>
        <v>51.429254357823403</v>
      </c>
      <c r="S1720" s="37">
        <f>INDEX(LORDetail!$E$932:$E$1859,P1720)</f>
        <v>-2.5183193887767499</v>
      </c>
      <c r="T1720" s="37">
        <f>INDEX(LORDetail!$G$932:$G$1859,P1720)</f>
        <v>114.8463</v>
      </c>
      <c r="U1720">
        <f t="shared" si="588"/>
        <v>44</v>
      </c>
      <c r="V1720" s="37">
        <f>INDEX(LORDetail!$B$932:$B$1859,U1720)</f>
        <v>5868</v>
      </c>
      <c r="W1720" s="37">
        <f>INDEX(LORDetail!$D$932:$D$1859,U1720)</f>
        <v>51.427711037778003</v>
      </c>
      <c r="X1720" s="37">
        <f>INDEX(LORDetail!$E$932:$E$1859,U1720)</f>
        <v>-2.5152352759304399</v>
      </c>
      <c r="Y1720" s="37">
        <f>INDEX(LORDetail!$G$932:$G$1859,U1720)</f>
        <v>114.679</v>
      </c>
      <c r="Z1720">
        <f t="shared" si="589"/>
        <v>274</v>
      </c>
      <c r="AA1720" s="29">
        <f t="shared" si="590"/>
        <v>121.67154631682206</v>
      </c>
      <c r="AB1720">
        <f t="shared" si="591"/>
        <v>0.44405673838256227</v>
      </c>
      <c r="AC1720" s="32">
        <f t="shared" si="592"/>
        <v>51.428569036157761</v>
      </c>
      <c r="AD1720" s="32">
        <f t="shared" si="593"/>
        <v>-2.5169498676854136</v>
      </c>
      <c r="AE1720" s="34">
        <f t="shared" si="594"/>
        <v>114.7720093076686</v>
      </c>
      <c r="AF1720" s="36" t="str">
        <f t="shared" si="580"/>
        <v>RDNGSTN</v>
      </c>
      <c r="AG1720" s="36" t="str">
        <f t="shared" si="581"/>
        <v>PADTON</v>
      </c>
      <c r="AH1720" s="36">
        <f t="shared" si="578"/>
        <v>215</v>
      </c>
      <c r="AI1720" s="42">
        <f t="shared" si="579"/>
        <v>5715.6</v>
      </c>
      <c r="AJ1720" s="43">
        <f t="shared" si="574"/>
        <v>42.012729216520761</v>
      </c>
      <c r="AK1720" s="43">
        <f t="shared" si="575"/>
        <v>9.6101009562580608E-2</v>
      </c>
      <c r="AL1720" s="36">
        <f t="shared" si="576"/>
        <v>51.428569036157761</v>
      </c>
      <c r="AM1720" s="36">
        <v>1</v>
      </c>
      <c r="AN1720" s="36">
        <f t="shared" si="577"/>
        <v>-2.5169498676854136</v>
      </c>
      <c r="AO1720" s="36">
        <v>4</v>
      </c>
      <c r="AP1720" s="42">
        <f>INT(AI1720/1000)*1000</f>
        <v>5000</v>
      </c>
      <c r="AQ1720" s="42">
        <f>MOD(AI1720,1000)</f>
        <v>715.60000000000036</v>
      </c>
      <c r="AR1720" s="42">
        <f>MOD(AI1721,1000)-0.2+(AP1721-AP1720)</f>
        <v>757.60000000000014</v>
      </c>
    </row>
    <row r="1721" spans="1:44" x14ac:dyDescent="0.25">
      <c r="A1721" s="19" t="s">
        <v>1</v>
      </c>
      <c r="B1721" t="s">
        <v>0</v>
      </c>
      <c r="C1721">
        <v>216</v>
      </c>
      <c r="D1721" s="36">
        <f>MATCH(C1721,TrainRun!$AG$149:$AG$295,1)</f>
        <v>18</v>
      </c>
      <c r="E1721" s="36">
        <f>INT(INDEX(TrainRun!$AD$149:$AD$295,'By Second'!D1721))</f>
        <v>199</v>
      </c>
      <c r="F1721" s="36">
        <f>IF(E1721=0,0,INDEX(TrainRun!$AE$149:$AE$295,'By Second'!D1721))</f>
        <v>40.475113063519466</v>
      </c>
      <c r="G1721" s="36">
        <f>INDEX(TrainRun!$AF$149:$AF$295,'By Second'!D1721)</f>
        <v>5054.977688160955</v>
      </c>
      <c r="H1721">
        <f t="shared" si="582"/>
        <v>19</v>
      </c>
      <c r="I1721" s="36">
        <f>INT(INDEX(TrainRun!$AD$149:$AD$295,'By Second'!H1721))</f>
        <v>220</v>
      </c>
      <c r="J1721" s="36">
        <f>INDEX(TrainRun!$AE$149:$AE$295,'By Second'!H1721)</f>
        <v>42.493234264333658</v>
      </c>
      <c r="K1721">
        <f t="shared" si="583"/>
        <v>21</v>
      </c>
      <c r="L1721">
        <f t="shared" si="584"/>
        <v>2.0181212008141927</v>
      </c>
      <c r="M1721">
        <f t="shared" si="585"/>
        <v>9.6101009562580608E-2</v>
      </c>
      <c r="N1721" s="32">
        <f t="shared" si="586"/>
        <v>42.108830226083342</v>
      </c>
      <c r="O1721" s="29">
        <f t="shared" si="587"/>
        <v>5757.7803765429053</v>
      </c>
      <c r="P1721" s="37">
        <f>MATCH(O1721,LORDetail!$B$932:$B$1859,1)</f>
        <v>43</v>
      </c>
      <c r="Q1721" s="37">
        <f>INDEX(LORDetail!$B$932:$B$1859,P1721)</f>
        <v>5594</v>
      </c>
      <c r="R1721" s="37">
        <f>INDEX(LORDetail!$D$932:$D$1859,P1721)</f>
        <v>51.429254357823403</v>
      </c>
      <c r="S1721" s="37">
        <f>INDEX(LORDetail!$E$932:$E$1859,P1721)</f>
        <v>-2.5183193887767499</v>
      </c>
      <c r="T1721" s="37">
        <f>INDEX(LORDetail!$G$932:$G$1859,P1721)</f>
        <v>114.8463</v>
      </c>
      <c r="U1721">
        <f t="shared" si="588"/>
        <v>44</v>
      </c>
      <c r="V1721" s="37">
        <f>INDEX(LORDetail!$B$932:$B$1859,U1721)</f>
        <v>5868</v>
      </c>
      <c r="W1721" s="37">
        <f>INDEX(LORDetail!$D$932:$D$1859,U1721)</f>
        <v>51.427711037778003</v>
      </c>
      <c r="X1721" s="37">
        <f>INDEX(LORDetail!$E$932:$E$1859,U1721)</f>
        <v>-2.5152352759304399</v>
      </c>
      <c r="Y1721" s="37">
        <f>INDEX(LORDetail!$G$932:$G$1859,U1721)</f>
        <v>114.679</v>
      </c>
      <c r="Z1721">
        <f t="shared" si="589"/>
        <v>274</v>
      </c>
      <c r="AA1721" s="29">
        <f t="shared" si="590"/>
        <v>163.78037654290529</v>
      </c>
      <c r="AB1721">
        <f t="shared" si="591"/>
        <v>0.59773860052155214</v>
      </c>
      <c r="AC1721" s="32">
        <f t="shared" si="592"/>
        <v>51.428331855859312</v>
      </c>
      <c r="AD1721" s="32">
        <f t="shared" si="593"/>
        <v>-2.5164758954801458</v>
      </c>
      <c r="AE1721" s="34">
        <f t="shared" si="594"/>
        <v>114.74629833213274</v>
      </c>
      <c r="AF1721" s="36" t="str">
        <f t="shared" si="580"/>
        <v>RDNGSTN</v>
      </c>
      <c r="AG1721" s="36" t="str">
        <f t="shared" si="581"/>
        <v>PADTON</v>
      </c>
      <c r="AH1721" s="36">
        <f t="shared" si="578"/>
        <v>216</v>
      </c>
      <c r="AI1721" s="42">
        <f t="shared" si="579"/>
        <v>5757.8</v>
      </c>
      <c r="AJ1721" s="43">
        <f t="shared" si="574"/>
        <v>42.108830226083342</v>
      </c>
      <c r="AK1721" s="43">
        <f t="shared" si="575"/>
        <v>9.6101009562580608E-2</v>
      </c>
      <c r="AL1721" s="36">
        <f t="shared" si="576"/>
        <v>51.428331855859312</v>
      </c>
      <c r="AM1721" s="36">
        <v>1</v>
      </c>
      <c r="AN1721" s="36">
        <f t="shared" si="577"/>
        <v>-2.5164758954801458</v>
      </c>
      <c r="AO1721" s="36">
        <v>4</v>
      </c>
      <c r="AP1721" s="42">
        <f>INT(AI1721/1000)*1000</f>
        <v>5000</v>
      </c>
      <c r="AQ1721" s="42">
        <f>MOD(AI1721,1000)</f>
        <v>757.80000000000018</v>
      </c>
      <c r="AR1721" s="42">
        <f>MOD(AI1722,1000)-0.2+(AP1722-AP1721)</f>
        <v>799.8</v>
      </c>
    </row>
    <row r="1722" spans="1:44" x14ac:dyDescent="0.25">
      <c r="A1722" s="19" t="s">
        <v>1</v>
      </c>
      <c r="B1722" t="s">
        <v>0</v>
      </c>
      <c r="C1722">
        <v>217</v>
      </c>
      <c r="D1722" s="36">
        <f>MATCH(C1722,TrainRun!$AG$149:$AG$295,1)</f>
        <v>18</v>
      </c>
      <c r="E1722" s="36">
        <f>INT(INDEX(TrainRun!$AD$149:$AD$295,'By Second'!D1722))</f>
        <v>199</v>
      </c>
      <c r="F1722" s="36">
        <f>IF(E1722=0,0,INDEX(TrainRun!$AE$149:$AE$295,'By Second'!D1722))</f>
        <v>40.475113063519466</v>
      </c>
      <c r="G1722" s="36">
        <f>INDEX(TrainRun!$AF$149:$AF$295,'By Second'!D1722)</f>
        <v>5054.977688160955</v>
      </c>
      <c r="H1722">
        <f t="shared" si="582"/>
        <v>19</v>
      </c>
      <c r="I1722" s="36">
        <f>INT(INDEX(TrainRun!$AD$149:$AD$295,'By Second'!H1722))</f>
        <v>220</v>
      </c>
      <c r="J1722" s="36">
        <f>INDEX(TrainRun!$AE$149:$AE$295,'By Second'!H1722)</f>
        <v>42.493234264333658</v>
      </c>
      <c r="K1722">
        <f t="shared" si="583"/>
        <v>21</v>
      </c>
      <c r="L1722">
        <f t="shared" si="584"/>
        <v>2.0181212008141927</v>
      </c>
      <c r="M1722">
        <f t="shared" si="585"/>
        <v>9.6101009562580608E-2</v>
      </c>
      <c r="N1722" s="32">
        <f t="shared" si="586"/>
        <v>42.204931235645923</v>
      </c>
      <c r="O1722" s="29">
        <f t="shared" si="587"/>
        <v>5799.985307778551</v>
      </c>
      <c r="P1722" s="37">
        <f>MATCH(O1722,LORDetail!$B$932:$B$1859,1)</f>
        <v>43</v>
      </c>
      <c r="Q1722" s="37">
        <f>INDEX(LORDetail!$B$932:$B$1859,P1722)</f>
        <v>5594</v>
      </c>
      <c r="R1722" s="37">
        <f>INDEX(LORDetail!$D$932:$D$1859,P1722)</f>
        <v>51.429254357823403</v>
      </c>
      <c r="S1722" s="37">
        <f>INDEX(LORDetail!$E$932:$E$1859,P1722)</f>
        <v>-2.5183193887767499</v>
      </c>
      <c r="T1722" s="37">
        <f>INDEX(LORDetail!$G$932:$G$1859,P1722)</f>
        <v>114.8463</v>
      </c>
      <c r="U1722">
        <f t="shared" si="588"/>
        <v>44</v>
      </c>
      <c r="V1722" s="37">
        <f>INDEX(LORDetail!$B$932:$B$1859,U1722)</f>
        <v>5868</v>
      </c>
      <c r="W1722" s="37">
        <f>INDEX(LORDetail!$D$932:$D$1859,U1722)</f>
        <v>51.427711037778003</v>
      </c>
      <c r="X1722" s="37">
        <f>INDEX(LORDetail!$E$932:$E$1859,U1722)</f>
        <v>-2.5152352759304399</v>
      </c>
      <c r="Y1722" s="37">
        <f>INDEX(LORDetail!$G$932:$G$1859,U1722)</f>
        <v>114.679</v>
      </c>
      <c r="Z1722">
        <f t="shared" si="589"/>
        <v>274</v>
      </c>
      <c r="AA1722" s="29">
        <f t="shared" si="590"/>
        <v>205.98530777855103</v>
      </c>
      <c r="AB1722">
        <f t="shared" si="591"/>
        <v>0.75177119627208411</v>
      </c>
      <c r="AC1722" s="32">
        <f t="shared" si="592"/>
        <v>51.428094134266644</v>
      </c>
      <c r="AD1722" s="32">
        <f t="shared" si="593"/>
        <v>-2.5160008415728412</v>
      </c>
      <c r="AE1722" s="34">
        <f t="shared" si="594"/>
        <v>114.72052867886369</v>
      </c>
      <c r="AF1722" s="36" t="str">
        <f t="shared" si="580"/>
        <v>RDNGSTN</v>
      </c>
      <c r="AG1722" s="36" t="str">
        <f t="shared" si="581"/>
        <v>PADTON</v>
      </c>
      <c r="AH1722" s="36">
        <f t="shared" si="578"/>
        <v>217</v>
      </c>
      <c r="AI1722" s="42">
        <f t="shared" si="579"/>
        <v>5800</v>
      </c>
      <c r="AJ1722" s="43">
        <f t="shared" si="574"/>
        <v>42.204931235645923</v>
      </c>
      <c r="AK1722" s="43">
        <f t="shared" si="575"/>
        <v>9.6101009562580608E-2</v>
      </c>
      <c r="AL1722" s="36">
        <f t="shared" si="576"/>
        <v>51.428094134266644</v>
      </c>
      <c r="AM1722" s="36">
        <v>1</v>
      </c>
      <c r="AN1722" s="36">
        <f t="shared" si="577"/>
        <v>-2.5160008415728412</v>
      </c>
      <c r="AO1722" s="36">
        <v>4</v>
      </c>
      <c r="AP1722" s="42">
        <f>INT(AI1722/1000)*1000</f>
        <v>5000</v>
      </c>
      <c r="AQ1722" s="42">
        <f>MOD(AI1722,1000)</f>
        <v>800</v>
      </c>
      <c r="AR1722" s="42">
        <f>MOD(AI1723,1000)-0.2+(AP1723-AP1722)</f>
        <v>841.99999999999977</v>
      </c>
    </row>
    <row r="1723" spans="1:44" x14ac:dyDescent="0.25">
      <c r="A1723" s="19" t="s">
        <v>1</v>
      </c>
      <c r="B1723" t="s">
        <v>0</v>
      </c>
      <c r="C1723">
        <v>218</v>
      </c>
      <c r="D1723" s="36">
        <f>MATCH(C1723,TrainRun!$AG$149:$AG$295,1)</f>
        <v>18</v>
      </c>
      <c r="E1723" s="36">
        <f>INT(INDEX(TrainRun!$AD$149:$AD$295,'By Second'!D1723))</f>
        <v>199</v>
      </c>
      <c r="F1723" s="36">
        <f>IF(E1723=0,0,INDEX(TrainRun!$AE$149:$AE$295,'By Second'!D1723))</f>
        <v>40.475113063519466</v>
      </c>
      <c r="G1723" s="36">
        <f>INDEX(TrainRun!$AF$149:$AF$295,'By Second'!D1723)</f>
        <v>5054.977688160955</v>
      </c>
      <c r="H1723">
        <f t="shared" si="582"/>
        <v>19</v>
      </c>
      <c r="I1723" s="36">
        <f>INT(INDEX(TrainRun!$AD$149:$AD$295,'By Second'!H1723))</f>
        <v>220</v>
      </c>
      <c r="J1723" s="36">
        <f>INDEX(TrainRun!$AE$149:$AE$295,'By Second'!H1723)</f>
        <v>42.493234264333658</v>
      </c>
      <c r="K1723">
        <f t="shared" si="583"/>
        <v>21</v>
      </c>
      <c r="L1723">
        <f t="shared" si="584"/>
        <v>2.0181212008141927</v>
      </c>
      <c r="M1723">
        <f t="shared" si="585"/>
        <v>9.6101009562580608E-2</v>
      </c>
      <c r="N1723" s="32">
        <f t="shared" si="586"/>
        <v>42.301032245208503</v>
      </c>
      <c r="O1723" s="29">
        <f t="shared" si="587"/>
        <v>5842.2863400237593</v>
      </c>
      <c r="P1723" s="37">
        <f>MATCH(O1723,LORDetail!$B$932:$B$1859,1)</f>
        <v>43</v>
      </c>
      <c r="Q1723" s="37">
        <f>INDEX(LORDetail!$B$932:$B$1859,P1723)</f>
        <v>5594</v>
      </c>
      <c r="R1723" s="37">
        <f>INDEX(LORDetail!$D$932:$D$1859,P1723)</f>
        <v>51.429254357823403</v>
      </c>
      <c r="S1723" s="37">
        <f>INDEX(LORDetail!$E$932:$E$1859,P1723)</f>
        <v>-2.5183193887767499</v>
      </c>
      <c r="T1723" s="37">
        <f>INDEX(LORDetail!$G$932:$G$1859,P1723)</f>
        <v>114.8463</v>
      </c>
      <c r="U1723">
        <f t="shared" si="588"/>
        <v>44</v>
      </c>
      <c r="V1723" s="37">
        <f>INDEX(LORDetail!$B$932:$B$1859,U1723)</f>
        <v>5868</v>
      </c>
      <c r="W1723" s="37">
        <f>INDEX(LORDetail!$D$932:$D$1859,U1723)</f>
        <v>51.427711037778003</v>
      </c>
      <c r="X1723" s="37">
        <f>INDEX(LORDetail!$E$932:$E$1859,U1723)</f>
        <v>-2.5152352759304399</v>
      </c>
      <c r="Y1723" s="37">
        <f>INDEX(LORDetail!$G$932:$G$1859,U1723)</f>
        <v>114.679</v>
      </c>
      <c r="Z1723">
        <f t="shared" si="589"/>
        <v>274</v>
      </c>
      <c r="AA1723" s="29">
        <f t="shared" si="590"/>
        <v>248.28634002375929</v>
      </c>
      <c r="AB1723">
        <f t="shared" si="591"/>
        <v>0.90615452563415799</v>
      </c>
      <c r="AC1723" s="32">
        <f t="shared" si="592"/>
        <v>51.427855871379762</v>
      </c>
      <c r="AD1723" s="32">
        <f t="shared" si="593"/>
        <v>-2.5155247059634998</v>
      </c>
      <c r="AE1723" s="34">
        <f t="shared" si="594"/>
        <v>114.69470034786141</v>
      </c>
      <c r="AF1723" s="36" t="str">
        <f t="shared" si="580"/>
        <v>RDNGSTN</v>
      </c>
      <c r="AG1723" s="36" t="str">
        <f t="shared" si="581"/>
        <v>PADTON</v>
      </c>
      <c r="AH1723" s="36">
        <f t="shared" si="578"/>
        <v>218</v>
      </c>
      <c r="AI1723" s="42">
        <f t="shared" si="579"/>
        <v>5842.2</v>
      </c>
      <c r="AJ1723" s="43">
        <f t="shared" si="574"/>
        <v>42.301032245208503</v>
      </c>
      <c r="AK1723" s="43">
        <f t="shared" si="575"/>
        <v>9.6101009562580608E-2</v>
      </c>
      <c r="AL1723" s="36">
        <f t="shared" si="576"/>
        <v>51.427855871379762</v>
      </c>
      <c r="AM1723" s="36">
        <v>1</v>
      </c>
      <c r="AN1723" s="36">
        <f t="shared" si="577"/>
        <v>-2.5155247059634998</v>
      </c>
      <c r="AO1723" s="36">
        <v>4</v>
      </c>
      <c r="AP1723" s="42">
        <f>INT(AI1723/1000)*1000</f>
        <v>5000</v>
      </c>
      <c r="AQ1723" s="42">
        <f>MOD(AI1723,1000)</f>
        <v>842.19999999999982</v>
      </c>
      <c r="AR1723" s="42">
        <f>MOD(AI1724,1000)-0.2+(AP1724-AP1723)</f>
        <v>884.40000000000032</v>
      </c>
    </row>
    <row r="1724" spans="1:44" x14ac:dyDescent="0.25">
      <c r="A1724" s="19" t="s">
        <v>1</v>
      </c>
      <c r="B1724" t="s">
        <v>0</v>
      </c>
      <c r="C1724">
        <v>219</v>
      </c>
      <c r="D1724" s="36">
        <f>MATCH(C1724,TrainRun!$AG$149:$AG$295,1)</f>
        <v>18</v>
      </c>
      <c r="E1724" s="36">
        <f>INT(INDEX(TrainRun!$AD$149:$AD$295,'By Second'!D1724))</f>
        <v>199</v>
      </c>
      <c r="F1724" s="36">
        <f>IF(E1724=0,0,INDEX(TrainRun!$AE$149:$AE$295,'By Second'!D1724))</f>
        <v>40.475113063519466</v>
      </c>
      <c r="G1724" s="36">
        <f>INDEX(TrainRun!$AF$149:$AF$295,'By Second'!D1724)</f>
        <v>5054.977688160955</v>
      </c>
      <c r="H1724">
        <f t="shared" si="582"/>
        <v>19</v>
      </c>
      <c r="I1724" s="36">
        <f>INT(INDEX(TrainRun!$AD$149:$AD$295,'By Second'!H1724))</f>
        <v>220</v>
      </c>
      <c r="J1724" s="36">
        <f>INDEX(TrainRun!$AE$149:$AE$295,'By Second'!H1724)</f>
        <v>42.493234264333658</v>
      </c>
      <c r="K1724">
        <f t="shared" si="583"/>
        <v>21</v>
      </c>
      <c r="L1724">
        <f t="shared" si="584"/>
        <v>2.0181212008141927</v>
      </c>
      <c r="M1724">
        <f t="shared" si="585"/>
        <v>9.6101009562580608E-2</v>
      </c>
      <c r="N1724" s="32">
        <f t="shared" si="586"/>
        <v>42.397133254771084</v>
      </c>
      <c r="O1724" s="29">
        <f t="shared" si="587"/>
        <v>5884.6834732785301</v>
      </c>
      <c r="P1724" s="37">
        <f>MATCH(O1724,LORDetail!$B$932:$B$1859,1)</f>
        <v>44</v>
      </c>
      <c r="Q1724" s="37">
        <f>INDEX(LORDetail!$B$932:$B$1859,P1724)</f>
        <v>5868</v>
      </c>
      <c r="R1724" s="37">
        <f>INDEX(LORDetail!$D$932:$D$1859,P1724)</f>
        <v>51.427711037778003</v>
      </c>
      <c r="S1724" s="37">
        <f>INDEX(LORDetail!$E$932:$E$1859,P1724)</f>
        <v>-2.5152352759304399</v>
      </c>
      <c r="T1724" s="37">
        <f>INDEX(LORDetail!$G$932:$G$1859,P1724)</f>
        <v>114.679</v>
      </c>
      <c r="U1724">
        <f t="shared" si="588"/>
        <v>45</v>
      </c>
      <c r="V1724" s="37">
        <f>INDEX(LORDetail!$B$932:$B$1859,U1724)</f>
        <v>6113</v>
      </c>
      <c r="W1724" s="37">
        <f>INDEX(LORDetail!$D$932:$D$1859,U1724)</f>
        <v>51.426181421872002</v>
      </c>
      <c r="X1724" s="37">
        <f>INDEX(LORDetail!$E$932:$E$1859,U1724)</f>
        <v>-2.5127034832407502</v>
      </c>
      <c r="Y1724" s="37">
        <f>INDEX(LORDetail!$G$932:$G$1859,U1724)</f>
        <v>114.5294</v>
      </c>
      <c r="Z1724">
        <f t="shared" si="589"/>
        <v>245</v>
      </c>
      <c r="AA1724" s="29">
        <f t="shared" si="590"/>
        <v>16.683473278530073</v>
      </c>
      <c r="AB1724">
        <f t="shared" si="591"/>
        <v>6.8095809300122753E-2</v>
      </c>
      <c r="AC1724" s="32">
        <f t="shared" si="592"/>
        <v>51.427606877344964</v>
      </c>
      <c r="AD1724" s="32">
        <f t="shared" si="593"/>
        <v>-2.5150628714582552</v>
      </c>
      <c r="AE1724" s="34">
        <f t="shared" si="594"/>
        <v>114.6688128669287</v>
      </c>
      <c r="AF1724" s="36" t="str">
        <f t="shared" si="580"/>
        <v>RDNGSTN</v>
      </c>
      <c r="AG1724" s="36" t="str">
        <f t="shared" si="581"/>
        <v>PADTON</v>
      </c>
      <c r="AH1724" s="36">
        <f t="shared" si="578"/>
        <v>219</v>
      </c>
      <c r="AI1724" s="42">
        <f t="shared" si="579"/>
        <v>5884.6</v>
      </c>
      <c r="AJ1724" s="43">
        <f t="shared" si="574"/>
        <v>42.397133254771084</v>
      </c>
      <c r="AK1724" s="43">
        <f t="shared" si="575"/>
        <v>9.6101009562580608E-2</v>
      </c>
      <c r="AL1724" s="36">
        <f t="shared" si="576"/>
        <v>51.427606877344964</v>
      </c>
      <c r="AM1724" s="36">
        <v>1</v>
      </c>
      <c r="AN1724" s="36">
        <f t="shared" si="577"/>
        <v>-2.5150628714582552</v>
      </c>
      <c r="AO1724" s="36">
        <v>4</v>
      </c>
      <c r="AP1724" s="42">
        <f>INT(AI1724/1000)*1000</f>
        <v>5000</v>
      </c>
      <c r="AQ1724" s="42">
        <f>MOD(AI1724,1000)</f>
        <v>884.60000000000036</v>
      </c>
      <c r="AR1724" s="42">
        <f>MOD(AI1725,1000)-0.2+(AP1725-AP1724)</f>
        <v>913.99999999999977</v>
      </c>
    </row>
    <row r="1725" spans="1:44" x14ac:dyDescent="0.25">
      <c r="A1725" s="19" t="s">
        <v>1</v>
      </c>
      <c r="B1725" t="s">
        <v>0</v>
      </c>
      <c r="C1725">
        <v>220</v>
      </c>
      <c r="D1725" s="36">
        <f>MATCH(C1725,TrainRun!$AG$149:$AG$295,1)</f>
        <v>20</v>
      </c>
      <c r="E1725" s="36">
        <f>INT(INDEX(TrainRun!$AD$149:$AD$295,'By Second'!D1725))</f>
        <v>220</v>
      </c>
      <c r="F1725" s="36">
        <f>IF(E1725=0,0,INDEX(TrainRun!$AE$149:$AE$295,'By Second'!D1725))</f>
        <v>42.502268377679592</v>
      </c>
      <c r="G1725" s="36">
        <f>INDEX(TrainRun!$AF$149:$AF$295,'By Second'!D1725)</f>
        <v>5914.1474962876337</v>
      </c>
      <c r="H1725">
        <f t="shared" si="582"/>
        <v>21</v>
      </c>
      <c r="I1725" s="36">
        <f>INT(INDEX(TrainRun!$AD$149:$AD$295,'By Second'!H1725))</f>
        <v>267</v>
      </c>
      <c r="J1725" s="36">
        <f>INDEX(TrainRun!$AE$149:$AE$295,'By Second'!H1725)</f>
        <v>46.282135214980734</v>
      </c>
      <c r="K1725">
        <f t="shared" si="583"/>
        <v>47</v>
      </c>
      <c r="L1725">
        <f t="shared" si="584"/>
        <v>3.7798668373011424</v>
      </c>
      <c r="M1725">
        <f t="shared" si="585"/>
        <v>8.0422698665981757E-2</v>
      </c>
      <c r="N1725" s="32">
        <f t="shared" si="586"/>
        <v>42.502268377679592</v>
      </c>
      <c r="O1725" s="29">
        <f t="shared" si="587"/>
        <v>5914.1</v>
      </c>
      <c r="P1725" s="37">
        <f>MATCH(O1725,LORDetail!$B$932:$B$1859,1)</f>
        <v>44</v>
      </c>
      <c r="Q1725" s="37">
        <f>INDEX(LORDetail!$B$932:$B$1859,P1725)</f>
        <v>5868</v>
      </c>
      <c r="R1725" s="37">
        <f>INDEX(LORDetail!$D$932:$D$1859,P1725)</f>
        <v>51.427711037778003</v>
      </c>
      <c r="S1725" s="37">
        <f>INDEX(LORDetail!$E$932:$E$1859,P1725)</f>
        <v>-2.5152352759304399</v>
      </c>
      <c r="T1725" s="37">
        <f>INDEX(LORDetail!$G$932:$G$1859,P1725)</f>
        <v>114.679</v>
      </c>
      <c r="U1725">
        <f t="shared" si="588"/>
        <v>45</v>
      </c>
      <c r="V1725" s="37">
        <f>INDEX(LORDetail!$B$932:$B$1859,U1725)</f>
        <v>6113</v>
      </c>
      <c r="W1725" s="37">
        <f>INDEX(LORDetail!$D$932:$D$1859,U1725)</f>
        <v>51.426181421872002</v>
      </c>
      <c r="X1725" s="37">
        <f>INDEX(LORDetail!$E$932:$E$1859,U1725)</f>
        <v>-2.5127034832407502</v>
      </c>
      <c r="Y1725" s="37">
        <f>INDEX(LORDetail!$G$932:$G$1859,U1725)</f>
        <v>114.5294</v>
      </c>
      <c r="Z1725">
        <f t="shared" si="589"/>
        <v>245</v>
      </c>
      <c r="AA1725" s="29">
        <f t="shared" si="590"/>
        <v>46.100000000000364</v>
      </c>
      <c r="AB1725">
        <f t="shared" si="591"/>
        <v>0.18816326530612393</v>
      </c>
      <c r="AC1725" s="32">
        <f t="shared" si="592"/>
        <v>51.427423220254468</v>
      </c>
      <c r="AD1725" s="32">
        <f t="shared" si="593"/>
        <v>-2.5147588855508696</v>
      </c>
      <c r="AE1725" s="34">
        <f t="shared" si="594"/>
        <v>114.65085077551021</v>
      </c>
      <c r="AF1725" s="36" t="str">
        <f t="shared" si="580"/>
        <v>RDNGSTN</v>
      </c>
      <c r="AG1725" s="36" t="str">
        <f t="shared" si="581"/>
        <v>PADTON</v>
      </c>
      <c r="AH1725" s="36">
        <f t="shared" si="578"/>
        <v>220</v>
      </c>
      <c r="AI1725" s="42">
        <f t="shared" si="579"/>
        <v>5914.2</v>
      </c>
      <c r="AJ1725" s="43">
        <f t="shared" si="574"/>
        <v>42.502268377679592</v>
      </c>
      <c r="AK1725" s="43">
        <f t="shared" si="575"/>
        <v>8.0422698665981757E-2</v>
      </c>
      <c r="AL1725" s="36">
        <f t="shared" si="576"/>
        <v>51.427423220254468</v>
      </c>
      <c r="AM1725" s="36">
        <v>1</v>
      </c>
      <c r="AN1725" s="36">
        <f t="shared" si="577"/>
        <v>-2.5147588855508696</v>
      </c>
      <c r="AO1725" s="36">
        <v>4</v>
      </c>
      <c r="AP1725" s="42">
        <f>INT(AI1725/1000)*1000</f>
        <v>5000</v>
      </c>
      <c r="AQ1725" s="42">
        <f>MOD(AI1725,1000)</f>
        <v>914.19999999999982</v>
      </c>
      <c r="AR1725" s="42">
        <f>MOD(AI1726,1000)-0.2+(AP1726-AP1725)</f>
        <v>956.40000000000032</v>
      </c>
    </row>
    <row r="1726" spans="1:44" x14ac:dyDescent="0.25">
      <c r="A1726" s="19" t="s">
        <v>1</v>
      </c>
      <c r="B1726" t="s">
        <v>0</v>
      </c>
      <c r="C1726">
        <v>221</v>
      </c>
      <c r="D1726" s="36">
        <f>MATCH(C1726,TrainRun!$AG$149:$AG$295,1)</f>
        <v>20</v>
      </c>
      <c r="E1726" s="36">
        <f>INT(INDEX(TrainRun!$AD$149:$AD$295,'By Second'!D1726))</f>
        <v>220</v>
      </c>
      <c r="F1726" s="36">
        <f>IF(E1726=0,0,INDEX(TrainRun!$AE$149:$AE$295,'By Second'!D1726))</f>
        <v>42.502268377679592</v>
      </c>
      <c r="G1726" s="36">
        <f>INDEX(TrainRun!$AF$149:$AF$295,'By Second'!D1726)</f>
        <v>5914.1474962876337</v>
      </c>
      <c r="H1726">
        <f t="shared" si="582"/>
        <v>21</v>
      </c>
      <c r="I1726" s="36">
        <f>INT(INDEX(TrainRun!$AD$149:$AD$295,'By Second'!H1726))</f>
        <v>267</v>
      </c>
      <c r="J1726" s="36">
        <f>INDEX(TrainRun!$AE$149:$AE$295,'By Second'!H1726)</f>
        <v>46.282135214980734</v>
      </c>
      <c r="K1726">
        <f t="shared" si="583"/>
        <v>47</v>
      </c>
      <c r="L1726">
        <f t="shared" si="584"/>
        <v>3.7798668373011424</v>
      </c>
      <c r="M1726">
        <f t="shared" si="585"/>
        <v>8.0422698665981757E-2</v>
      </c>
      <c r="N1726" s="32">
        <f t="shared" si="586"/>
        <v>42.582691076345576</v>
      </c>
      <c r="O1726" s="29">
        <f t="shared" si="587"/>
        <v>5956.6826910763457</v>
      </c>
      <c r="P1726" s="37">
        <f>MATCH(O1726,LORDetail!$B$932:$B$1859,1)</f>
        <v>44</v>
      </c>
      <c r="Q1726" s="37">
        <f>INDEX(LORDetail!$B$932:$B$1859,P1726)</f>
        <v>5868</v>
      </c>
      <c r="R1726" s="37">
        <f>INDEX(LORDetail!$D$932:$D$1859,P1726)</f>
        <v>51.427711037778003</v>
      </c>
      <c r="S1726" s="37">
        <f>INDEX(LORDetail!$E$932:$E$1859,P1726)</f>
        <v>-2.5152352759304399</v>
      </c>
      <c r="T1726" s="37">
        <f>INDEX(LORDetail!$G$932:$G$1859,P1726)</f>
        <v>114.679</v>
      </c>
      <c r="U1726">
        <f t="shared" si="588"/>
        <v>45</v>
      </c>
      <c r="V1726" s="37">
        <f>INDEX(LORDetail!$B$932:$B$1859,U1726)</f>
        <v>6113</v>
      </c>
      <c r="W1726" s="37">
        <f>INDEX(LORDetail!$D$932:$D$1859,U1726)</f>
        <v>51.426181421872002</v>
      </c>
      <c r="X1726" s="37">
        <f>INDEX(LORDetail!$E$932:$E$1859,U1726)</f>
        <v>-2.5127034832407502</v>
      </c>
      <c r="Y1726" s="37">
        <f>INDEX(LORDetail!$G$932:$G$1859,U1726)</f>
        <v>114.5294</v>
      </c>
      <c r="Z1726">
        <f t="shared" si="589"/>
        <v>245</v>
      </c>
      <c r="AA1726" s="29">
        <f t="shared" si="590"/>
        <v>88.682691076345691</v>
      </c>
      <c r="AB1726">
        <f t="shared" si="591"/>
        <v>0.36197016765855383</v>
      </c>
      <c r="AC1726" s="32">
        <f t="shared" si="592"/>
        <v>51.427157362452057</v>
      </c>
      <c r="AD1726" s="32">
        <f t="shared" si="593"/>
        <v>-2.5143188425060763</v>
      </c>
      <c r="AE1726" s="34">
        <f t="shared" si="594"/>
        <v>114.62484926291827</v>
      </c>
      <c r="AF1726" s="36" t="str">
        <f t="shared" si="580"/>
        <v>RDNGSTN</v>
      </c>
      <c r="AG1726" s="36" t="str">
        <f t="shared" si="581"/>
        <v>PADTON</v>
      </c>
      <c r="AH1726" s="36">
        <f t="shared" si="578"/>
        <v>221</v>
      </c>
      <c r="AI1726" s="42">
        <f t="shared" si="579"/>
        <v>5956.6</v>
      </c>
      <c r="AJ1726" s="43">
        <f t="shared" si="574"/>
        <v>42.582691076345576</v>
      </c>
      <c r="AK1726" s="43">
        <f t="shared" si="575"/>
        <v>8.0422698665981757E-2</v>
      </c>
      <c r="AL1726" s="36">
        <f t="shared" si="576"/>
        <v>51.427157362452057</v>
      </c>
      <c r="AM1726" s="36">
        <v>1</v>
      </c>
      <c r="AN1726" s="36">
        <f t="shared" si="577"/>
        <v>-2.5143188425060763</v>
      </c>
      <c r="AO1726" s="36">
        <v>4</v>
      </c>
      <c r="AP1726" s="42">
        <f>INT(AI1726/1000)*1000</f>
        <v>5000</v>
      </c>
      <c r="AQ1726" s="42">
        <f>MOD(AI1726,1000)</f>
        <v>956.60000000000036</v>
      </c>
      <c r="AR1726" s="42">
        <f>MOD(AI1727,1000)-0.2+(AP1727-AP1726)</f>
        <v>999.19999999999959</v>
      </c>
    </row>
    <row r="1727" spans="1:44" x14ac:dyDescent="0.25">
      <c r="A1727" s="19" t="s">
        <v>1</v>
      </c>
      <c r="B1727" t="s">
        <v>0</v>
      </c>
      <c r="C1727">
        <v>222</v>
      </c>
      <c r="D1727" s="36">
        <f>MATCH(C1727,TrainRun!$AG$149:$AG$295,1)</f>
        <v>20</v>
      </c>
      <c r="E1727" s="36">
        <f>INT(INDEX(TrainRun!$AD$149:$AD$295,'By Second'!D1727))</f>
        <v>220</v>
      </c>
      <c r="F1727" s="36">
        <f>IF(E1727=0,0,INDEX(TrainRun!$AE$149:$AE$295,'By Second'!D1727))</f>
        <v>42.502268377679592</v>
      </c>
      <c r="G1727" s="36">
        <f>INDEX(TrainRun!$AF$149:$AF$295,'By Second'!D1727)</f>
        <v>5914.1474962876337</v>
      </c>
      <c r="H1727">
        <f t="shared" si="582"/>
        <v>21</v>
      </c>
      <c r="I1727" s="36">
        <f>INT(INDEX(TrainRun!$AD$149:$AD$295,'By Second'!H1727))</f>
        <v>267</v>
      </c>
      <c r="J1727" s="36">
        <f>INDEX(TrainRun!$AE$149:$AE$295,'By Second'!H1727)</f>
        <v>46.282135214980734</v>
      </c>
      <c r="K1727">
        <f t="shared" si="583"/>
        <v>47</v>
      </c>
      <c r="L1727">
        <f t="shared" si="584"/>
        <v>3.7798668373011424</v>
      </c>
      <c r="M1727">
        <f t="shared" si="585"/>
        <v>8.0422698665981757E-2</v>
      </c>
      <c r="N1727" s="32">
        <f t="shared" si="586"/>
        <v>42.66311377501156</v>
      </c>
      <c r="O1727" s="29">
        <f t="shared" si="587"/>
        <v>5999.3458048513576</v>
      </c>
      <c r="P1727" s="37">
        <f>MATCH(O1727,LORDetail!$B$932:$B$1859,1)</f>
        <v>44</v>
      </c>
      <c r="Q1727" s="37">
        <f>INDEX(LORDetail!$B$932:$B$1859,P1727)</f>
        <v>5868</v>
      </c>
      <c r="R1727" s="37">
        <f>INDEX(LORDetail!$D$932:$D$1859,P1727)</f>
        <v>51.427711037778003</v>
      </c>
      <c r="S1727" s="37">
        <f>INDEX(LORDetail!$E$932:$E$1859,P1727)</f>
        <v>-2.5152352759304399</v>
      </c>
      <c r="T1727" s="37">
        <f>INDEX(LORDetail!$G$932:$G$1859,P1727)</f>
        <v>114.679</v>
      </c>
      <c r="U1727">
        <f t="shared" si="588"/>
        <v>45</v>
      </c>
      <c r="V1727" s="37">
        <f>INDEX(LORDetail!$B$932:$B$1859,U1727)</f>
        <v>6113</v>
      </c>
      <c r="W1727" s="37">
        <f>INDEX(LORDetail!$D$932:$D$1859,U1727)</f>
        <v>51.426181421872002</v>
      </c>
      <c r="X1727" s="37">
        <f>INDEX(LORDetail!$E$932:$E$1859,U1727)</f>
        <v>-2.5127034832407502</v>
      </c>
      <c r="Y1727" s="37">
        <f>INDEX(LORDetail!$G$932:$G$1859,U1727)</f>
        <v>114.5294</v>
      </c>
      <c r="Z1727">
        <f t="shared" si="589"/>
        <v>245</v>
      </c>
      <c r="AA1727" s="29">
        <f t="shared" si="590"/>
        <v>131.34580485135757</v>
      </c>
      <c r="AB1727">
        <f t="shared" si="591"/>
        <v>0.53610532592390847</v>
      </c>
      <c r="AC1727" s="32">
        <f t="shared" si="592"/>
        <v>51.426891002544181</v>
      </c>
      <c r="AD1727" s="32">
        <f t="shared" si="593"/>
        <v>-2.513877968385362</v>
      </c>
      <c r="AE1727" s="34">
        <f t="shared" si="594"/>
        <v>114.59879864324178</v>
      </c>
      <c r="AF1727" s="36" t="str">
        <f t="shared" si="580"/>
        <v>RDNGSTN</v>
      </c>
      <c r="AG1727" s="36" t="str">
        <f t="shared" si="581"/>
        <v>PADTON</v>
      </c>
      <c r="AH1727" s="36">
        <f t="shared" si="578"/>
        <v>222</v>
      </c>
      <c r="AI1727" s="42">
        <f t="shared" si="579"/>
        <v>5999.4</v>
      </c>
      <c r="AJ1727" s="43">
        <f t="shared" si="574"/>
        <v>42.66311377501156</v>
      </c>
      <c r="AK1727" s="43">
        <f t="shared" si="575"/>
        <v>8.0422698665981757E-2</v>
      </c>
      <c r="AL1727" s="36">
        <f t="shared" si="576"/>
        <v>51.426891002544181</v>
      </c>
      <c r="AM1727" s="36">
        <v>1</v>
      </c>
      <c r="AN1727" s="36">
        <f t="shared" si="577"/>
        <v>-2.513877968385362</v>
      </c>
      <c r="AO1727" s="36">
        <v>4</v>
      </c>
      <c r="AP1727" s="42">
        <f>INT(AI1727/1000)*1000</f>
        <v>5000</v>
      </c>
      <c r="AQ1727" s="42">
        <f>MOD(AI1727,1000)</f>
        <v>999.39999999999964</v>
      </c>
      <c r="AR1727" s="42">
        <f>MOD(AI1728,1000)-0.2+(AP1728-AP1727)</f>
        <v>1041.8</v>
      </c>
    </row>
    <row r="1728" spans="1:44" x14ac:dyDescent="0.25">
      <c r="A1728" s="19" t="s">
        <v>1</v>
      </c>
      <c r="B1728" t="s">
        <v>0</v>
      </c>
      <c r="C1728">
        <v>223</v>
      </c>
      <c r="D1728" s="36">
        <f>MATCH(C1728,TrainRun!$AG$149:$AG$295,1)</f>
        <v>20</v>
      </c>
      <c r="E1728" s="36">
        <f>INT(INDEX(TrainRun!$AD$149:$AD$295,'By Second'!D1728))</f>
        <v>220</v>
      </c>
      <c r="F1728" s="36">
        <f>IF(E1728=0,0,INDEX(TrainRun!$AE$149:$AE$295,'By Second'!D1728))</f>
        <v>42.502268377679592</v>
      </c>
      <c r="G1728" s="36">
        <f>INDEX(TrainRun!$AF$149:$AF$295,'By Second'!D1728)</f>
        <v>5914.1474962876337</v>
      </c>
      <c r="H1728">
        <f t="shared" si="582"/>
        <v>21</v>
      </c>
      <c r="I1728" s="36">
        <f>INT(INDEX(TrainRun!$AD$149:$AD$295,'By Second'!H1728))</f>
        <v>267</v>
      </c>
      <c r="J1728" s="36">
        <f>INDEX(TrainRun!$AE$149:$AE$295,'By Second'!H1728)</f>
        <v>46.282135214980734</v>
      </c>
      <c r="K1728">
        <f t="shared" si="583"/>
        <v>47</v>
      </c>
      <c r="L1728">
        <f t="shared" si="584"/>
        <v>3.7798668373011424</v>
      </c>
      <c r="M1728">
        <f t="shared" si="585"/>
        <v>8.0422698665981757E-2</v>
      </c>
      <c r="N1728" s="32">
        <f t="shared" si="586"/>
        <v>42.743536473677544</v>
      </c>
      <c r="O1728" s="29">
        <f t="shared" si="587"/>
        <v>6042.0893413250351</v>
      </c>
      <c r="P1728" s="37">
        <f>MATCH(O1728,LORDetail!$B$932:$B$1859,1)</f>
        <v>44</v>
      </c>
      <c r="Q1728" s="37">
        <f>INDEX(LORDetail!$B$932:$B$1859,P1728)</f>
        <v>5868</v>
      </c>
      <c r="R1728" s="37">
        <f>INDEX(LORDetail!$D$932:$D$1859,P1728)</f>
        <v>51.427711037778003</v>
      </c>
      <c r="S1728" s="37">
        <f>INDEX(LORDetail!$E$932:$E$1859,P1728)</f>
        <v>-2.5152352759304399</v>
      </c>
      <c r="T1728" s="37">
        <f>INDEX(LORDetail!$G$932:$G$1859,P1728)</f>
        <v>114.679</v>
      </c>
      <c r="U1728">
        <f t="shared" si="588"/>
        <v>45</v>
      </c>
      <c r="V1728" s="37">
        <f>INDEX(LORDetail!$B$932:$B$1859,U1728)</f>
        <v>6113</v>
      </c>
      <c r="W1728" s="37">
        <f>INDEX(LORDetail!$D$932:$D$1859,U1728)</f>
        <v>51.426181421872002</v>
      </c>
      <c r="X1728" s="37">
        <f>INDEX(LORDetail!$E$932:$E$1859,U1728)</f>
        <v>-2.5127034832407502</v>
      </c>
      <c r="Y1728" s="37">
        <f>INDEX(LORDetail!$G$932:$G$1859,U1728)</f>
        <v>114.5294</v>
      </c>
      <c r="Z1728">
        <f t="shared" si="589"/>
        <v>245</v>
      </c>
      <c r="AA1728" s="29">
        <f t="shared" si="590"/>
        <v>174.08934132503509</v>
      </c>
      <c r="AB1728">
        <f t="shared" si="591"/>
        <v>0.71056874010218407</v>
      </c>
      <c r="AC1728" s="32">
        <f t="shared" si="592"/>
        <v>51.426624140530834</v>
      </c>
      <c r="AD1728" s="32">
        <f t="shared" si="593"/>
        <v>-2.5134362631887273</v>
      </c>
      <c r="AE1728" s="34">
        <f t="shared" si="594"/>
        <v>114.5726989164807</v>
      </c>
      <c r="AF1728" s="36" t="str">
        <f t="shared" si="580"/>
        <v>RDNGSTN</v>
      </c>
      <c r="AG1728" s="36" t="str">
        <f t="shared" si="581"/>
        <v>PADTON</v>
      </c>
      <c r="AH1728" s="36">
        <f t="shared" si="578"/>
        <v>223</v>
      </c>
      <c r="AI1728" s="42">
        <f t="shared" si="579"/>
        <v>6042</v>
      </c>
      <c r="AJ1728" s="43">
        <f t="shared" si="574"/>
        <v>42.743536473677544</v>
      </c>
      <c r="AK1728" s="43">
        <f t="shared" si="575"/>
        <v>8.0422698665981757E-2</v>
      </c>
      <c r="AL1728" s="36">
        <f t="shared" si="576"/>
        <v>51.426624140530834</v>
      </c>
      <c r="AM1728" s="36">
        <v>1</v>
      </c>
      <c r="AN1728" s="36">
        <f t="shared" si="577"/>
        <v>-2.5134362631887273</v>
      </c>
      <c r="AO1728" s="36">
        <v>4</v>
      </c>
      <c r="AP1728" s="42">
        <f>INT(AI1728/1000)*1000</f>
        <v>6000</v>
      </c>
      <c r="AQ1728" s="42">
        <f>MOD(AI1728,1000)</f>
        <v>42</v>
      </c>
      <c r="AR1728" s="42">
        <f>MOD(AI1729,1000)-0.2+(AP1729-AP1728)</f>
        <v>84.8</v>
      </c>
    </row>
    <row r="1729" spans="1:44" x14ac:dyDescent="0.25">
      <c r="A1729" s="19" t="s">
        <v>1</v>
      </c>
      <c r="B1729" t="s">
        <v>0</v>
      </c>
      <c r="C1729">
        <v>224</v>
      </c>
      <c r="D1729" s="36">
        <f>MATCH(C1729,TrainRun!$AG$149:$AG$295,1)</f>
        <v>20</v>
      </c>
      <c r="E1729" s="36">
        <f>INT(INDEX(TrainRun!$AD$149:$AD$295,'By Second'!D1729))</f>
        <v>220</v>
      </c>
      <c r="F1729" s="36">
        <f>IF(E1729=0,0,INDEX(TrainRun!$AE$149:$AE$295,'By Second'!D1729))</f>
        <v>42.502268377679592</v>
      </c>
      <c r="G1729" s="36">
        <f>INDEX(TrainRun!$AF$149:$AF$295,'By Second'!D1729)</f>
        <v>5914.1474962876337</v>
      </c>
      <c r="H1729">
        <f t="shared" si="582"/>
        <v>21</v>
      </c>
      <c r="I1729" s="36">
        <f>INT(INDEX(TrainRun!$AD$149:$AD$295,'By Second'!H1729))</f>
        <v>267</v>
      </c>
      <c r="J1729" s="36">
        <f>INDEX(TrainRun!$AE$149:$AE$295,'By Second'!H1729)</f>
        <v>46.282135214980734</v>
      </c>
      <c r="K1729">
        <f t="shared" si="583"/>
        <v>47</v>
      </c>
      <c r="L1729">
        <f t="shared" si="584"/>
        <v>3.7798668373011424</v>
      </c>
      <c r="M1729">
        <f t="shared" si="585"/>
        <v>8.0422698665981757E-2</v>
      </c>
      <c r="N1729" s="32">
        <f t="shared" si="586"/>
        <v>42.823959172343528</v>
      </c>
      <c r="O1729" s="29">
        <f t="shared" si="587"/>
        <v>6084.9133004973783</v>
      </c>
      <c r="P1729" s="37">
        <f>MATCH(O1729,LORDetail!$B$932:$B$1859,1)</f>
        <v>44</v>
      </c>
      <c r="Q1729" s="37">
        <f>INDEX(LORDetail!$B$932:$B$1859,P1729)</f>
        <v>5868</v>
      </c>
      <c r="R1729" s="37">
        <f>INDEX(LORDetail!$D$932:$D$1859,P1729)</f>
        <v>51.427711037778003</v>
      </c>
      <c r="S1729" s="37">
        <f>INDEX(LORDetail!$E$932:$E$1859,P1729)</f>
        <v>-2.5152352759304399</v>
      </c>
      <c r="T1729" s="37">
        <f>INDEX(LORDetail!$G$932:$G$1859,P1729)</f>
        <v>114.679</v>
      </c>
      <c r="U1729">
        <f t="shared" si="588"/>
        <v>45</v>
      </c>
      <c r="V1729" s="37">
        <f>INDEX(LORDetail!$B$932:$B$1859,U1729)</f>
        <v>6113</v>
      </c>
      <c r="W1729" s="37">
        <f>INDEX(LORDetail!$D$932:$D$1859,U1729)</f>
        <v>51.426181421872002</v>
      </c>
      <c r="X1729" s="37">
        <f>INDEX(LORDetail!$E$932:$E$1859,U1729)</f>
        <v>-2.5127034832407502</v>
      </c>
      <c r="Y1729" s="37">
        <f>INDEX(LORDetail!$G$932:$G$1859,U1729)</f>
        <v>114.5294</v>
      </c>
      <c r="Z1729">
        <f t="shared" si="589"/>
        <v>245</v>
      </c>
      <c r="AA1729" s="29">
        <f t="shared" si="590"/>
        <v>216.91330049737826</v>
      </c>
      <c r="AB1729">
        <f t="shared" si="591"/>
        <v>0.88536041019338063</v>
      </c>
      <c r="AC1729" s="32">
        <f t="shared" si="592"/>
        <v>51.426356776412028</v>
      </c>
      <c r="AD1729" s="32">
        <f t="shared" si="593"/>
        <v>-2.5129937269161715</v>
      </c>
      <c r="AE1729" s="34">
        <f t="shared" si="594"/>
        <v>114.54655008263506</v>
      </c>
      <c r="AF1729" s="36" t="str">
        <f t="shared" si="580"/>
        <v>RDNGSTN</v>
      </c>
      <c r="AG1729" s="36" t="str">
        <f t="shared" si="581"/>
        <v>PADTON</v>
      </c>
      <c r="AH1729" s="36">
        <f t="shared" si="578"/>
        <v>224</v>
      </c>
      <c r="AI1729" s="42">
        <f t="shared" si="579"/>
        <v>6085</v>
      </c>
      <c r="AJ1729" s="43">
        <f t="shared" si="574"/>
        <v>42.823959172343528</v>
      </c>
      <c r="AK1729" s="43">
        <f t="shared" si="575"/>
        <v>8.0422698665981757E-2</v>
      </c>
      <c r="AL1729" s="36">
        <f t="shared" si="576"/>
        <v>51.426356776412028</v>
      </c>
      <c r="AM1729" s="36">
        <v>1</v>
      </c>
      <c r="AN1729" s="36">
        <f t="shared" si="577"/>
        <v>-2.5129937269161715</v>
      </c>
      <c r="AO1729" s="36">
        <v>4</v>
      </c>
      <c r="AP1729" s="42">
        <f>INT(AI1729/1000)*1000</f>
        <v>6000</v>
      </c>
      <c r="AQ1729" s="42">
        <f>MOD(AI1729,1000)</f>
        <v>85</v>
      </c>
      <c r="AR1729" s="42">
        <f>MOD(AI1730,1000)-0.2+(AP1730-AP1729)</f>
        <v>127.60000000000018</v>
      </c>
    </row>
    <row r="1730" spans="1:44" x14ac:dyDescent="0.25">
      <c r="A1730" s="19" t="s">
        <v>1</v>
      </c>
      <c r="B1730" t="s">
        <v>0</v>
      </c>
      <c r="C1730">
        <v>225</v>
      </c>
      <c r="D1730" s="36">
        <f>MATCH(C1730,TrainRun!$AG$149:$AG$295,1)</f>
        <v>20</v>
      </c>
      <c r="E1730" s="36">
        <f>INT(INDEX(TrainRun!$AD$149:$AD$295,'By Second'!D1730))</f>
        <v>220</v>
      </c>
      <c r="F1730" s="36">
        <f>IF(E1730=0,0,INDEX(TrainRun!$AE$149:$AE$295,'By Second'!D1730))</f>
        <v>42.502268377679592</v>
      </c>
      <c r="G1730" s="36">
        <f>INDEX(TrainRun!$AF$149:$AF$295,'By Second'!D1730)</f>
        <v>5914.1474962876337</v>
      </c>
      <c r="H1730">
        <f t="shared" si="582"/>
        <v>21</v>
      </c>
      <c r="I1730" s="36">
        <f>INT(INDEX(TrainRun!$AD$149:$AD$295,'By Second'!H1730))</f>
        <v>267</v>
      </c>
      <c r="J1730" s="36">
        <f>INDEX(TrainRun!$AE$149:$AE$295,'By Second'!H1730)</f>
        <v>46.282135214980734</v>
      </c>
      <c r="K1730">
        <f t="shared" si="583"/>
        <v>47</v>
      </c>
      <c r="L1730">
        <f t="shared" si="584"/>
        <v>3.7798668373011424</v>
      </c>
      <c r="M1730">
        <f t="shared" si="585"/>
        <v>8.0422698665981757E-2</v>
      </c>
      <c r="N1730" s="32">
        <f t="shared" si="586"/>
        <v>42.904381871009512</v>
      </c>
      <c r="O1730" s="29">
        <f t="shared" si="587"/>
        <v>6127.817682368388</v>
      </c>
      <c r="P1730" s="37">
        <f>MATCH(O1730,LORDetail!$B$932:$B$1859,1)</f>
        <v>45</v>
      </c>
      <c r="Q1730" s="37">
        <f>INDEX(LORDetail!$B$932:$B$1859,P1730)</f>
        <v>6113</v>
      </c>
      <c r="R1730" s="37">
        <f>INDEX(LORDetail!$D$932:$D$1859,P1730)</f>
        <v>51.426181421872002</v>
      </c>
      <c r="S1730" s="37">
        <f>INDEX(LORDetail!$E$932:$E$1859,P1730)</f>
        <v>-2.5127034832407502</v>
      </c>
      <c r="T1730" s="37">
        <f>INDEX(LORDetail!$G$932:$G$1859,P1730)</f>
        <v>114.5294</v>
      </c>
      <c r="U1730">
        <f t="shared" si="588"/>
        <v>46</v>
      </c>
      <c r="V1730" s="37">
        <f>INDEX(LORDetail!$B$932:$B$1859,U1730)</f>
        <v>6439</v>
      </c>
      <c r="W1730" s="37">
        <f>INDEX(LORDetail!$D$932:$D$1859,U1730)</f>
        <v>51.424181854300997</v>
      </c>
      <c r="X1730" s="37">
        <f>INDEX(LORDetail!$E$932:$E$1859,U1730)</f>
        <v>-2.50926616667285</v>
      </c>
      <c r="Y1730" s="37">
        <f>INDEX(LORDetail!$G$932:$G$1859,U1730)</f>
        <v>114.3304</v>
      </c>
      <c r="Z1730">
        <f t="shared" si="589"/>
        <v>326</v>
      </c>
      <c r="AA1730" s="29">
        <f t="shared" si="590"/>
        <v>14.817682368387977</v>
      </c>
      <c r="AB1730">
        <f t="shared" si="591"/>
        <v>4.5453013399963119E-2</v>
      </c>
      <c r="AC1730" s="32">
        <f t="shared" si="592"/>
        <v>51.4260905355004</v>
      </c>
      <c r="AD1730" s="32">
        <f t="shared" si="593"/>
        <v>-2.5125472468447296</v>
      </c>
      <c r="AE1730" s="34">
        <f t="shared" si="594"/>
        <v>114.5203548503334</v>
      </c>
      <c r="AF1730" s="36" t="str">
        <f t="shared" si="580"/>
        <v>RDNGSTN</v>
      </c>
      <c r="AG1730" s="36" t="str">
        <f t="shared" si="581"/>
        <v>PADTON</v>
      </c>
      <c r="AH1730" s="36">
        <f t="shared" si="578"/>
        <v>225</v>
      </c>
      <c r="AI1730" s="42">
        <f t="shared" si="579"/>
        <v>6127.8</v>
      </c>
      <c r="AJ1730" s="43">
        <f t="shared" si="574"/>
        <v>42.904381871009512</v>
      </c>
      <c r="AK1730" s="43">
        <f t="shared" si="575"/>
        <v>8.0422698665981757E-2</v>
      </c>
      <c r="AL1730" s="36">
        <f t="shared" si="576"/>
        <v>51.4260905355004</v>
      </c>
      <c r="AM1730" s="36">
        <v>1</v>
      </c>
      <c r="AN1730" s="36">
        <f t="shared" si="577"/>
        <v>-2.5125472468447296</v>
      </c>
      <c r="AO1730" s="36">
        <v>4</v>
      </c>
      <c r="AP1730" s="42">
        <f>INT(AI1730/1000)*1000</f>
        <v>6000</v>
      </c>
      <c r="AQ1730" s="42">
        <f>MOD(AI1730,1000)</f>
        <v>127.80000000000018</v>
      </c>
      <c r="AR1730" s="42">
        <f>MOD(AI1731,1000)-0.2+(AP1731-AP1730)</f>
        <v>170.60000000000019</v>
      </c>
    </row>
    <row r="1731" spans="1:44" x14ac:dyDescent="0.25">
      <c r="A1731" s="19" t="s">
        <v>1</v>
      </c>
      <c r="B1731" t="s">
        <v>0</v>
      </c>
      <c r="C1731">
        <v>226</v>
      </c>
      <c r="D1731" s="36">
        <f>MATCH(C1731,TrainRun!$AG$149:$AG$295,1)</f>
        <v>20</v>
      </c>
      <c r="E1731" s="36">
        <f>INT(INDEX(TrainRun!$AD$149:$AD$295,'By Second'!D1731))</f>
        <v>220</v>
      </c>
      <c r="F1731" s="36">
        <f>IF(E1731=0,0,INDEX(TrainRun!$AE$149:$AE$295,'By Second'!D1731))</f>
        <v>42.502268377679592</v>
      </c>
      <c r="G1731" s="36">
        <f>INDEX(TrainRun!$AF$149:$AF$295,'By Second'!D1731)</f>
        <v>5914.1474962876337</v>
      </c>
      <c r="H1731">
        <f t="shared" si="582"/>
        <v>21</v>
      </c>
      <c r="I1731" s="36">
        <f>INT(INDEX(TrainRun!$AD$149:$AD$295,'By Second'!H1731))</f>
        <v>267</v>
      </c>
      <c r="J1731" s="36">
        <f>INDEX(TrainRun!$AE$149:$AE$295,'By Second'!H1731)</f>
        <v>46.282135214980734</v>
      </c>
      <c r="K1731">
        <f t="shared" si="583"/>
        <v>47</v>
      </c>
      <c r="L1731">
        <f t="shared" si="584"/>
        <v>3.7798668373011424</v>
      </c>
      <c r="M1731">
        <f t="shared" si="585"/>
        <v>8.0422698665981757E-2</v>
      </c>
      <c r="N1731" s="32">
        <f t="shared" si="586"/>
        <v>42.984804569675497</v>
      </c>
      <c r="O1731" s="29">
        <f t="shared" si="587"/>
        <v>6170.8024869380633</v>
      </c>
      <c r="P1731" s="37">
        <f>MATCH(O1731,LORDetail!$B$932:$B$1859,1)</f>
        <v>45</v>
      </c>
      <c r="Q1731" s="37">
        <f>INDEX(LORDetail!$B$932:$B$1859,P1731)</f>
        <v>6113</v>
      </c>
      <c r="R1731" s="37">
        <f>INDEX(LORDetail!$D$932:$D$1859,P1731)</f>
        <v>51.426181421872002</v>
      </c>
      <c r="S1731" s="37">
        <f>INDEX(LORDetail!$E$932:$E$1859,P1731)</f>
        <v>-2.5127034832407502</v>
      </c>
      <c r="T1731" s="37">
        <f>INDEX(LORDetail!$G$932:$G$1859,P1731)</f>
        <v>114.5294</v>
      </c>
      <c r="U1731">
        <f t="shared" si="588"/>
        <v>46</v>
      </c>
      <c r="V1731" s="37">
        <f>INDEX(LORDetail!$B$932:$B$1859,U1731)</f>
        <v>6439</v>
      </c>
      <c r="W1731" s="37">
        <f>INDEX(LORDetail!$D$932:$D$1859,U1731)</f>
        <v>51.424181854300997</v>
      </c>
      <c r="X1731" s="37">
        <f>INDEX(LORDetail!$E$932:$E$1859,U1731)</f>
        <v>-2.50926616667285</v>
      </c>
      <c r="Y1731" s="37">
        <f>INDEX(LORDetail!$G$932:$G$1859,U1731)</f>
        <v>114.3304</v>
      </c>
      <c r="Z1731">
        <f t="shared" si="589"/>
        <v>326</v>
      </c>
      <c r="AA1731" s="29">
        <f t="shared" si="590"/>
        <v>57.802486938063339</v>
      </c>
      <c r="AB1731">
        <f t="shared" si="591"/>
        <v>0.17730824214129859</v>
      </c>
      <c r="AC1731" s="32">
        <f t="shared" si="592"/>
        <v>51.425826882060946</v>
      </c>
      <c r="AD1731" s="32">
        <f t="shared" si="593"/>
        <v>-2.5120940186824128</v>
      </c>
      <c r="AE1731" s="34">
        <f t="shared" si="594"/>
        <v>114.49411565981387</v>
      </c>
      <c r="AF1731" s="36" t="str">
        <f t="shared" si="580"/>
        <v>RDNGSTN</v>
      </c>
      <c r="AG1731" s="36" t="str">
        <f t="shared" si="581"/>
        <v>PADTON</v>
      </c>
      <c r="AH1731" s="36">
        <f t="shared" si="578"/>
        <v>226</v>
      </c>
      <c r="AI1731" s="42">
        <f t="shared" si="579"/>
        <v>6170.8</v>
      </c>
      <c r="AJ1731" s="43">
        <f t="shared" si="574"/>
        <v>42.984804569675497</v>
      </c>
      <c r="AK1731" s="43">
        <f t="shared" si="575"/>
        <v>8.0422698665981757E-2</v>
      </c>
      <c r="AL1731" s="36">
        <f t="shared" si="576"/>
        <v>51.425826882060946</v>
      </c>
      <c r="AM1731" s="36">
        <v>1</v>
      </c>
      <c r="AN1731" s="36">
        <f t="shared" si="577"/>
        <v>-2.5120940186824128</v>
      </c>
      <c r="AO1731" s="36">
        <v>4</v>
      </c>
      <c r="AP1731" s="42">
        <f>INT(AI1731/1000)*1000</f>
        <v>6000</v>
      </c>
      <c r="AQ1731" s="42">
        <f>MOD(AI1731,1000)</f>
        <v>170.80000000000018</v>
      </c>
      <c r="AR1731" s="42">
        <f>MOD(AI1732,1000)-0.2+(AP1732-AP1731)</f>
        <v>213.60000000000019</v>
      </c>
    </row>
    <row r="1732" spans="1:44" x14ac:dyDescent="0.25">
      <c r="A1732" s="19" t="s">
        <v>1</v>
      </c>
      <c r="B1732" t="s">
        <v>0</v>
      </c>
      <c r="C1732">
        <v>227</v>
      </c>
      <c r="D1732" s="36">
        <f>MATCH(C1732,TrainRun!$AG$149:$AG$295,1)</f>
        <v>20</v>
      </c>
      <c r="E1732" s="36">
        <f>INT(INDEX(TrainRun!$AD$149:$AD$295,'By Second'!D1732))</f>
        <v>220</v>
      </c>
      <c r="F1732" s="36">
        <f>IF(E1732=0,0,INDEX(TrainRun!$AE$149:$AE$295,'By Second'!D1732))</f>
        <v>42.502268377679592</v>
      </c>
      <c r="G1732" s="36">
        <f>INDEX(TrainRun!$AF$149:$AF$295,'By Second'!D1732)</f>
        <v>5914.1474962876337</v>
      </c>
      <c r="H1732">
        <f t="shared" si="582"/>
        <v>21</v>
      </c>
      <c r="I1732" s="36">
        <f>INT(INDEX(TrainRun!$AD$149:$AD$295,'By Second'!H1732))</f>
        <v>267</v>
      </c>
      <c r="J1732" s="36">
        <f>INDEX(TrainRun!$AE$149:$AE$295,'By Second'!H1732)</f>
        <v>46.282135214980734</v>
      </c>
      <c r="K1732">
        <f t="shared" si="583"/>
        <v>47</v>
      </c>
      <c r="L1732">
        <f t="shared" si="584"/>
        <v>3.7798668373011424</v>
      </c>
      <c r="M1732">
        <f t="shared" si="585"/>
        <v>8.0422698665981757E-2</v>
      </c>
      <c r="N1732" s="32">
        <f t="shared" si="586"/>
        <v>43.065227268341481</v>
      </c>
      <c r="O1732" s="29">
        <f t="shared" si="587"/>
        <v>6213.8677142064053</v>
      </c>
      <c r="P1732" s="37">
        <f>MATCH(O1732,LORDetail!$B$932:$B$1859,1)</f>
        <v>45</v>
      </c>
      <c r="Q1732" s="37">
        <f>INDEX(LORDetail!$B$932:$B$1859,P1732)</f>
        <v>6113</v>
      </c>
      <c r="R1732" s="37">
        <f>INDEX(LORDetail!$D$932:$D$1859,P1732)</f>
        <v>51.426181421872002</v>
      </c>
      <c r="S1732" s="37">
        <f>INDEX(LORDetail!$E$932:$E$1859,P1732)</f>
        <v>-2.5127034832407502</v>
      </c>
      <c r="T1732" s="37">
        <f>INDEX(LORDetail!$G$932:$G$1859,P1732)</f>
        <v>114.5294</v>
      </c>
      <c r="U1732">
        <f t="shared" si="588"/>
        <v>46</v>
      </c>
      <c r="V1732" s="37">
        <f>INDEX(LORDetail!$B$932:$B$1859,U1732)</f>
        <v>6439</v>
      </c>
      <c r="W1732" s="37">
        <f>INDEX(LORDetail!$D$932:$D$1859,U1732)</f>
        <v>51.424181854300997</v>
      </c>
      <c r="X1732" s="37">
        <f>INDEX(LORDetail!$E$932:$E$1859,U1732)</f>
        <v>-2.50926616667285</v>
      </c>
      <c r="Y1732" s="37">
        <f>INDEX(LORDetail!$G$932:$G$1859,U1732)</f>
        <v>114.3304</v>
      </c>
      <c r="Z1732">
        <f t="shared" si="589"/>
        <v>326</v>
      </c>
      <c r="AA1732" s="29">
        <f t="shared" si="590"/>
        <v>100.86771420640525</v>
      </c>
      <c r="AB1732">
        <f t="shared" si="591"/>
        <v>0.30941016627731671</v>
      </c>
      <c r="AC1732" s="32">
        <f t="shared" si="592"/>
        <v>51.425562735337373</v>
      </c>
      <c r="AD1732" s="32">
        <f t="shared" si="593"/>
        <v>-2.5116399425499285</v>
      </c>
      <c r="AE1732" s="34">
        <f t="shared" si="594"/>
        <v>114.4678273769108</v>
      </c>
      <c r="AF1732" s="36" t="str">
        <f t="shared" si="580"/>
        <v>RDNGSTN</v>
      </c>
      <c r="AG1732" s="36" t="str">
        <f t="shared" si="581"/>
        <v>PADTON</v>
      </c>
      <c r="AH1732" s="36">
        <f t="shared" si="578"/>
        <v>227</v>
      </c>
      <c r="AI1732" s="42">
        <f t="shared" si="579"/>
        <v>6213.8</v>
      </c>
      <c r="AJ1732" s="43">
        <f t="shared" si="574"/>
        <v>43.065227268341481</v>
      </c>
      <c r="AK1732" s="43">
        <f t="shared" si="575"/>
        <v>8.0422698665981757E-2</v>
      </c>
      <c r="AL1732" s="36">
        <f t="shared" si="576"/>
        <v>51.425562735337373</v>
      </c>
      <c r="AM1732" s="36">
        <v>1</v>
      </c>
      <c r="AN1732" s="36">
        <f t="shared" si="577"/>
        <v>-2.5116399425499285</v>
      </c>
      <c r="AO1732" s="36">
        <v>4</v>
      </c>
      <c r="AP1732" s="42">
        <f>INT(AI1732/1000)*1000</f>
        <v>6000</v>
      </c>
      <c r="AQ1732" s="42">
        <f>MOD(AI1732,1000)</f>
        <v>213.80000000000018</v>
      </c>
      <c r="AR1732" s="42">
        <f>MOD(AI1733,1000)-0.2+(AP1733-AP1732)</f>
        <v>256.8</v>
      </c>
    </row>
    <row r="1733" spans="1:44" x14ac:dyDescent="0.25">
      <c r="A1733" s="19" t="s">
        <v>1</v>
      </c>
      <c r="B1733" t="s">
        <v>0</v>
      </c>
      <c r="C1733">
        <v>228</v>
      </c>
      <c r="D1733" s="36">
        <f>MATCH(C1733,TrainRun!$AG$149:$AG$295,1)</f>
        <v>20</v>
      </c>
      <c r="E1733" s="36">
        <f>INT(INDEX(TrainRun!$AD$149:$AD$295,'By Second'!D1733))</f>
        <v>220</v>
      </c>
      <c r="F1733" s="36">
        <f>IF(E1733=0,0,INDEX(TrainRun!$AE$149:$AE$295,'By Second'!D1733))</f>
        <v>42.502268377679592</v>
      </c>
      <c r="G1733" s="36">
        <f>INDEX(TrainRun!$AF$149:$AF$295,'By Second'!D1733)</f>
        <v>5914.1474962876337</v>
      </c>
      <c r="H1733">
        <f t="shared" si="582"/>
        <v>21</v>
      </c>
      <c r="I1733" s="36">
        <f>INT(INDEX(TrainRun!$AD$149:$AD$295,'By Second'!H1733))</f>
        <v>267</v>
      </c>
      <c r="J1733" s="36">
        <f>INDEX(TrainRun!$AE$149:$AE$295,'By Second'!H1733)</f>
        <v>46.282135214980734</v>
      </c>
      <c r="K1733">
        <f t="shared" si="583"/>
        <v>47</v>
      </c>
      <c r="L1733">
        <f t="shared" si="584"/>
        <v>3.7798668373011424</v>
      </c>
      <c r="M1733">
        <f t="shared" si="585"/>
        <v>8.0422698665981757E-2</v>
      </c>
      <c r="N1733" s="32">
        <f t="shared" si="586"/>
        <v>43.145649967007465</v>
      </c>
      <c r="O1733" s="29">
        <f t="shared" si="587"/>
        <v>6257.0133641734128</v>
      </c>
      <c r="P1733" s="37">
        <f>MATCH(O1733,LORDetail!$B$932:$B$1859,1)</f>
        <v>45</v>
      </c>
      <c r="Q1733" s="37">
        <f>INDEX(LORDetail!$B$932:$B$1859,P1733)</f>
        <v>6113</v>
      </c>
      <c r="R1733" s="37">
        <f>INDEX(LORDetail!$D$932:$D$1859,P1733)</f>
        <v>51.426181421872002</v>
      </c>
      <c r="S1733" s="37">
        <f>INDEX(LORDetail!$E$932:$E$1859,P1733)</f>
        <v>-2.5127034832407502</v>
      </c>
      <c r="T1733" s="37">
        <f>INDEX(LORDetail!$G$932:$G$1859,P1733)</f>
        <v>114.5294</v>
      </c>
      <c r="U1733">
        <f t="shared" si="588"/>
        <v>46</v>
      </c>
      <c r="V1733" s="37">
        <f>INDEX(LORDetail!$B$932:$B$1859,U1733)</f>
        <v>6439</v>
      </c>
      <c r="W1733" s="37">
        <f>INDEX(LORDetail!$D$932:$D$1859,U1733)</f>
        <v>51.424181854300997</v>
      </c>
      <c r="X1733" s="37">
        <f>INDEX(LORDetail!$E$932:$E$1859,U1733)</f>
        <v>-2.50926616667285</v>
      </c>
      <c r="Y1733" s="37">
        <f>INDEX(LORDetail!$G$932:$G$1859,U1733)</f>
        <v>114.3304</v>
      </c>
      <c r="Z1733">
        <f t="shared" si="589"/>
        <v>326</v>
      </c>
      <c r="AA1733" s="29">
        <f t="shared" si="590"/>
        <v>144.01336417341281</v>
      </c>
      <c r="AB1733">
        <f t="shared" si="591"/>
        <v>0.44175878580801475</v>
      </c>
      <c r="AC1733" s="32">
        <f t="shared" si="592"/>
        <v>51.425298095329694</v>
      </c>
      <c r="AD1733" s="32">
        <f t="shared" si="593"/>
        <v>-2.5111850184472768</v>
      </c>
      <c r="AE1733" s="34">
        <f t="shared" si="594"/>
        <v>114.4414900016242</v>
      </c>
      <c r="AF1733" s="36" t="str">
        <f t="shared" si="580"/>
        <v>RDNGSTN</v>
      </c>
      <c r="AG1733" s="36" t="str">
        <f t="shared" si="581"/>
        <v>PADTON</v>
      </c>
      <c r="AH1733" s="36">
        <f t="shared" si="578"/>
        <v>228</v>
      </c>
      <c r="AI1733" s="42">
        <f t="shared" si="579"/>
        <v>6257</v>
      </c>
      <c r="AJ1733" s="43">
        <f t="shared" ref="AJ1733:AJ1796" si="595">N1733</f>
        <v>43.145649967007465</v>
      </c>
      <c r="AK1733" s="43">
        <f t="shared" ref="AK1733:AK1796" si="596">M1733</f>
        <v>8.0422698665981757E-2</v>
      </c>
      <c r="AL1733" s="36">
        <f t="shared" ref="AL1733:AL1796" si="597">AC1733</f>
        <v>51.425298095329694</v>
      </c>
      <c r="AM1733" s="36">
        <v>1</v>
      </c>
      <c r="AN1733" s="36">
        <f t="shared" ref="AN1733:AN1796" si="598">AD1733</f>
        <v>-2.5111850184472768</v>
      </c>
      <c r="AO1733" s="36">
        <v>4</v>
      </c>
      <c r="AP1733" s="42">
        <f>INT(AI1733/1000)*1000</f>
        <v>6000</v>
      </c>
      <c r="AQ1733" s="42">
        <f>MOD(AI1733,1000)</f>
        <v>257</v>
      </c>
      <c r="AR1733" s="42">
        <f>MOD(AI1734,1000)-0.2+(AP1734-AP1733)</f>
        <v>299.99999999999983</v>
      </c>
    </row>
    <row r="1734" spans="1:44" x14ac:dyDescent="0.25">
      <c r="A1734" s="19" t="s">
        <v>1</v>
      </c>
      <c r="B1734" t="s">
        <v>0</v>
      </c>
      <c r="C1734">
        <v>229</v>
      </c>
      <c r="D1734" s="36">
        <f>MATCH(C1734,TrainRun!$AG$149:$AG$295,1)</f>
        <v>20</v>
      </c>
      <c r="E1734" s="36">
        <f>INT(INDEX(TrainRun!$AD$149:$AD$295,'By Second'!D1734))</f>
        <v>220</v>
      </c>
      <c r="F1734" s="36">
        <f>IF(E1734=0,0,INDEX(TrainRun!$AE$149:$AE$295,'By Second'!D1734))</f>
        <v>42.502268377679592</v>
      </c>
      <c r="G1734" s="36">
        <f>INDEX(TrainRun!$AF$149:$AF$295,'By Second'!D1734)</f>
        <v>5914.1474962876337</v>
      </c>
      <c r="H1734">
        <f t="shared" si="582"/>
        <v>21</v>
      </c>
      <c r="I1734" s="36">
        <f>INT(INDEX(TrainRun!$AD$149:$AD$295,'By Second'!H1734))</f>
        <v>267</v>
      </c>
      <c r="J1734" s="36">
        <f>INDEX(TrainRun!$AE$149:$AE$295,'By Second'!H1734)</f>
        <v>46.282135214980734</v>
      </c>
      <c r="K1734">
        <f t="shared" si="583"/>
        <v>47</v>
      </c>
      <c r="L1734">
        <f t="shared" si="584"/>
        <v>3.7798668373011424</v>
      </c>
      <c r="M1734">
        <f t="shared" si="585"/>
        <v>8.0422698665981757E-2</v>
      </c>
      <c r="N1734" s="32">
        <f t="shared" si="586"/>
        <v>43.226072665673449</v>
      </c>
      <c r="O1734" s="29">
        <f t="shared" si="587"/>
        <v>6300.239436839086</v>
      </c>
      <c r="P1734" s="37">
        <f>MATCH(O1734,LORDetail!$B$932:$B$1859,1)</f>
        <v>45</v>
      </c>
      <c r="Q1734" s="37">
        <f>INDEX(LORDetail!$B$932:$B$1859,P1734)</f>
        <v>6113</v>
      </c>
      <c r="R1734" s="37">
        <f>INDEX(LORDetail!$D$932:$D$1859,P1734)</f>
        <v>51.426181421872002</v>
      </c>
      <c r="S1734" s="37">
        <f>INDEX(LORDetail!$E$932:$E$1859,P1734)</f>
        <v>-2.5127034832407502</v>
      </c>
      <c r="T1734" s="37">
        <f>INDEX(LORDetail!$G$932:$G$1859,P1734)</f>
        <v>114.5294</v>
      </c>
      <c r="U1734">
        <f t="shared" si="588"/>
        <v>46</v>
      </c>
      <c r="V1734" s="37">
        <f>INDEX(LORDetail!$B$932:$B$1859,U1734)</f>
        <v>6439</v>
      </c>
      <c r="W1734" s="37">
        <f>INDEX(LORDetail!$D$932:$D$1859,U1734)</f>
        <v>51.424181854300997</v>
      </c>
      <c r="X1734" s="37">
        <f>INDEX(LORDetail!$E$932:$E$1859,U1734)</f>
        <v>-2.50926616667285</v>
      </c>
      <c r="Y1734" s="37">
        <f>INDEX(LORDetail!$G$932:$G$1859,U1734)</f>
        <v>114.3304</v>
      </c>
      <c r="Z1734">
        <f t="shared" si="589"/>
        <v>326</v>
      </c>
      <c r="AA1734" s="29">
        <f t="shared" si="590"/>
        <v>187.23943683908601</v>
      </c>
      <c r="AB1734">
        <f t="shared" si="591"/>
        <v>0.57435410073339266</v>
      </c>
      <c r="AC1734" s="32">
        <f t="shared" si="592"/>
        <v>51.425032962037903</v>
      </c>
      <c r="AD1734" s="32">
        <f t="shared" si="593"/>
        <v>-2.5107292463744577</v>
      </c>
      <c r="AE1734" s="34">
        <f t="shared" si="594"/>
        <v>114.41510353395405</v>
      </c>
      <c r="AF1734" s="36" t="str">
        <f t="shared" si="580"/>
        <v>RDNGSTN</v>
      </c>
      <c r="AG1734" s="36" t="str">
        <f t="shared" si="581"/>
        <v>PADTON</v>
      </c>
      <c r="AH1734" s="36">
        <f t="shared" si="578"/>
        <v>229</v>
      </c>
      <c r="AI1734" s="42">
        <f t="shared" si="579"/>
        <v>6300.2</v>
      </c>
      <c r="AJ1734" s="43">
        <f t="shared" si="595"/>
        <v>43.226072665673449</v>
      </c>
      <c r="AK1734" s="43">
        <f t="shared" si="596"/>
        <v>8.0422698665981757E-2</v>
      </c>
      <c r="AL1734" s="36">
        <f t="shared" si="597"/>
        <v>51.425032962037903</v>
      </c>
      <c r="AM1734" s="36">
        <v>1</v>
      </c>
      <c r="AN1734" s="36">
        <f t="shared" si="598"/>
        <v>-2.5107292463744577</v>
      </c>
      <c r="AO1734" s="36">
        <v>4</v>
      </c>
      <c r="AP1734" s="42">
        <f>INT(AI1734/1000)*1000</f>
        <v>6000</v>
      </c>
      <c r="AQ1734" s="42">
        <f>MOD(AI1734,1000)</f>
        <v>300.19999999999982</v>
      </c>
      <c r="AR1734" s="42">
        <f>MOD(AI1735,1000)-0.2+(AP1735-AP1734)</f>
        <v>343.40000000000038</v>
      </c>
    </row>
    <row r="1735" spans="1:44" x14ac:dyDescent="0.25">
      <c r="A1735" s="19" t="s">
        <v>1</v>
      </c>
      <c r="B1735" t="s">
        <v>0</v>
      </c>
      <c r="C1735">
        <v>230</v>
      </c>
      <c r="D1735" s="36">
        <f>MATCH(C1735,TrainRun!$AG$149:$AG$295,1)</f>
        <v>20</v>
      </c>
      <c r="E1735" s="36">
        <f>INT(INDEX(TrainRun!$AD$149:$AD$295,'By Second'!D1735))</f>
        <v>220</v>
      </c>
      <c r="F1735" s="36">
        <f>IF(E1735=0,0,INDEX(TrainRun!$AE$149:$AE$295,'By Second'!D1735))</f>
        <v>42.502268377679592</v>
      </c>
      <c r="G1735" s="36">
        <f>INDEX(TrainRun!$AF$149:$AF$295,'By Second'!D1735)</f>
        <v>5914.1474962876337</v>
      </c>
      <c r="H1735">
        <f t="shared" si="582"/>
        <v>21</v>
      </c>
      <c r="I1735" s="36">
        <f>INT(INDEX(TrainRun!$AD$149:$AD$295,'By Second'!H1735))</f>
        <v>267</v>
      </c>
      <c r="J1735" s="36">
        <f>INDEX(TrainRun!$AE$149:$AE$295,'By Second'!H1735)</f>
        <v>46.282135214980734</v>
      </c>
      <c r="K1735">
        <f t="shared" si="583"/>
        <v>47</v>
      </c>
      <c r="L1735">
        <f t="shared" si="584"/>
        <v>3.7798668373011424</v>
      </c>
      <c r="M1735">
        <f t="shared" si="585"/>
        <v>8.0422698665981757E-2</v>
      </c>
      <c r="N1735" s="32">
        <f t="shared" si="586"/>
        <v>43.306495364339433</v>
      </c>
      <c r="O1735" s="29">
        <f t="shared" si="587"/>
        <v>6343.5459322034258</v>
      </c>
      <c r="P1735" s="37">
        <f>MATCH(O1735,LORDetail!$B$932:$B$1859,1)</f>
        <v>45</v>
      </c>
      <c r="Q1735" s="37">
        <f>INDEX(LORDetail!$B$932:$B$1859,P1735)</f>
        <v>6113</v>
      </c>
      <c r="R1735" s="37">
        <f>INDEX(LORDetail!$D$932:$D$1859,P1735)</f>
        <v>51.426181421872002</v>
      </c>
      <c r="S1735" s="37">
        <f>INDEX(LORDetail!$E$932:$E$1859,P1735)</f>
        <v>-2.5127034832407502</v>
      </c>
      <c r="T1735" s="37">
        <f>INDEX(LORDetail!$G$932:$G$1859,P1735)</f>
        <v>114.5294</v>
      </c>
      <c r="U1735">
        <f t="shared" si="588"/>
        <v>46</v>
      </c>
      <c r="V1735" s="37">
        <f>INDEX(LORDetail!$B$932:$B$1859,U1735)</f>
        <v>6439</v>
      </c>
      <c r="W1735" s="37">
        <f>INDEX(LORDetail!$D$932:$D$1859,U1735)</f>
        <v>51.424181854300997</v>
      </c>
      <c r="X1735" s="37">
        <f>INDEX(LORDetail!$E$932:$E$1859,U1735)</f>
        <v>-2.50926616667285</v>
      </c>
      <c r="Y1735" s="37">
        <f>INDEX(LORDetail!$G$932:$G$1859,U1735)</f>
        <v>114.3304</v>
      </c>
      <c r="Z1735">
        <f t="shared" si="589"/>
        <v>326</v>
      </c>
      <c r="AA1735" s="29">
        <f t="shared" si="590"/>
        <v>230.54593220342576</v>
      </c>
      <c r="AB1735">
        <f t="shared" si="591"/>
        <v>0.70719611105345326</v>
      </c>
      <c r="AC1735" s="32">
        <f t="shared" si="592"/>
        <v>51.424767335462001</v>
      </c>
      <c r="AD1735" s="32">
        <f t="shared" si="593"/>
        <v>-2.5102726263314716</v>
      </c>
      <c r="AE1735" s="34">
        <f t="shared" si="594"/>
        <v>114.38866797390035</v>
      </c>
      <c r="AF1735" s="36" t="str">
        <f t="shared" si="580"/>
        <v>RDNGSTN</v>
      </c>
      <c r="AG1735" s="36" t="str">
        <f t="shared" si="581"/>
        <v>PADTON</v>
      </c>
      <c r="AH1735" s="36">
        <f t="shared" si="578"/>
        <v>230</v>
      </c>
      <c r="AI1735" s="42">
        <f t="shared" si="579"/>
        <v>6343.6</v>
      </c>
      <c r="AJ1735" s="43">
        <f t="shared" si="595"/>
        <v>43.306495364339433</v>
      </c>
      <c r="AK1735" s="43">
        <f t="shared" si="596"/>
        <v>8.0422698665981757E-2</v>
      </c>
      <c r="AL1735" s="36">
        <f t="shared" si="597"/>
        <v>51.424767335462001</v>
      </c>
      <c r="AM1735" s="36">
        <v>1</v>
      </c>
      <c r="AN1735" s="36">
        <f t="shared" si="598"/>
        <v>-2.5102726263314716</v>
      </c>
      <c r="AO1735" s="36">
        <v>4</v>
      </c>
      <c r="AP1735" s="42">
        <f>INT(AI1735/1000)*1000</f>
        <v>6000</v>
      </c>
      <c r="AQ1735" s="42">
        <f>MOD(AI1735,1000)</f>
        <v>343.60000000000036</v>
      </c>
      <c r="AR1735" s="42">
        <f>MOD(AI1736,1000)-0.2+(AP1736-AP1735)</f>
        <v>386.8</v>
      </c>
    </row>
    <row r="1736" spans="1:44" x14ac:dyDescent="0.25">
      <c r="A1736" s="19" t="s">
        <v>1</v>
      </c>
      <c r="B1736" t="s">
        <v>0</v>
      </c>
      <c r="C1736">
        <v>231</v>
      </c>
      <c r="D1736" s="36">
        <f>MATCH(C1736,TrainRun!$AG$149:$AG$295,1)</f>
        <v>20</v>
      </c>
      <c r="E1736" s="36">
        <f>INT(INDEX(TrainRun!$AD$149:$AD$295,'By Second'!D1736))</f>
        <v>220</v>
      </c>
      <c r="F1736" s="36">
        <f>IF(E1736=0,0,INDEX(TrainRun!$AE$149:$AE$295,'By Second'!D1736))</f>
        <v>42.502268377679592</v>
      </c>
      <c r="G1736" s="36">
        <f>INDEX(TrainRun!$AF$149:$AF$295,'By Second'!D1736)</f>
        <v>5914.1474962876337</v>
      </c>
      <c r="H1736">
        <f t="shared" si="582"/>
        <v>21</v>
      </c>
      <c r="I1736" s="36">
        <f>INT(INDEX(TrainRun!$AD$149:$AD$295,'By Second'!H1736))</f>
        <v>267</v>
      </c>
      <c r="J1736" s="36">
        <f>INDEX(TrainRun!$AE$149:$AE$295,'By Second'!H1736)</f>
        <v>46.282135214980734</v>
      </c>
      <c r="K1736">
        <f t="shared" si="583"/>
        <v>47</v>
      </c>
      <c r="L1736">
        <f t="shared" si="584"/>
        <v>3.7798668373011424</v>
      </c>
      <c r="M1736">
        <f t="shared" si="585"/>
        <v>8.0422698665981757E-2</v>
      </c>
      <c r="N1736" s="32">
        <f t="shared" si="586"/>
        <v>43.386918063005417</v>
      </c>
      <c r="O1736" s="29">
        <f t="shared" si="587"/>
        <v>6386.9328502664312</v>
      </c>
      <c r="P1736" s="37">
        <f>MATCH(O1736,LORDetail!$B$932:$B$1859,1)</f>
        <v>45</v>
      </c>
      <c r="Q1736" s="37">
        <f>INDEX(LORDetail!$B$932:$B$1859,P1736)</f>
        <v>6113</v>
      </c>
      <c r="R1736" s="37">
        <f>INDEX(LORDetail!$D$932:$D$1859,P1736)</f>
        <v>51.426181421872002</v>
      </c>
      <c r="S1736" s="37">
        <f>INDEX(LORDetail!$E$932:$E$1859,P1736)</f>
        <v>-2.5127034832407502</v>
      </c>
      <c r="T1736" s="37">
        <f>INDEX(LORDetail!$G$932:$G$1859,P1736)</f>
        <v>114.5294</v>
      </c>
      <c r="U1736">
        <f t="shared" si="588"/>
        <v>46</v>
      </c>
      <c r="V1736" s="37">
        <f>INDEX(LORDetail!$B$932:$B$1859,U1736)</f>
        <v>6439</v>
      </c>
      <c r="W1736" s="37">
        <f>INDEX(LORDetail!$D$932:$D$1859,U1736)</f>
        <v>51.424181854300997</v>
      </c>
      <c r="X1736" s="37">
        <f>INDEX(LORDetail!$E$932:$E$1859,U1736)</f>
        <v>-2.50926616667285</v>
      </c>
      <c r="Y1736" s="37">
        <f>INDEX(LORDetail!$G$932:$G$1859,U1736)</f>
        <v>114.3304</v>
      </c>
      <c r="Z1736">
        <f t="shared" si="589"/>
        <v>326</v>
      </c>
      <c r="AA1736" s="29">
        <f t="shared" si="590"/>
        <v>273.93285026643116</v>
      </c>
      <c r="AB1736">
        <f t="shared" si="591"/>
        <v>0.84028481676819378</v>
      </c>
      <c r="AC1736" s="32">
        <f t="shared" si="592"/>
        <v>51.424501215601985</v>
      </c>
      <c r="AD1736" s="32">
        <f t="shared" si="593"/>
        <v>-2.5098151583183177</v>
      </c>
      <c r="AE1736" s="34">
        <f t="shared" si="594"/>
        <v>114.36218332146312</v>
      </c>
      <c r="AF1736" s="36" t="str">
        <f t="shared" si="580"/>
        <v>RDNGSTN</v>
      </c>
      <c r="AG1736" s="36" t="str">
        <f t="shared" si="581"/>
        <v>PADTON</v>
      </c>
      <c r="AH1736" s="36">
        <f t="shared" si="578"/>
        <v>231</v>
      </c>
      <c r="AI1736" s="42">
        <f t="shared" si="579"/>
        <v>6387</v>
      </c>
      <c r="AJ1736" s="43">
        <f t="shared" si="595"/>
        <v>43.386918063005417</v>
      </c>
      <c r="AK1736" s="43">
        <f t="shared" si="596"/>
        <v>8.0422698665981757E-2</v>
      </c>
      <c r="AL1736" s="36">
        <f t="shared" si="597"/>
        <v>51.424501215601985</v>
      </c>
      <c r="AM1736" s="36">
        <v>1</v>
      </c>
      <c r="AN1736" s="36">
        <f t="shared" si="598"/>
        <v>-2.5098151583183177</v>
      </c>
      <c r="AO1736" s="36">
        <v>4</v>
      </c>
      <c r="AP1736" s="42">
        <f>INT(AI1736/1000)*1000</f>
        <v>6000</v>
      </c>
      <c r="AQ1736" s="42">
        <f>MOD(AI1736,1000)</f>
        <v>387</v>
      </c>
      <c r="AR1736" s="42">
        <f>MOD(AI1737,1000)-0.2+(AP1737-AP1736)</f>
        <v>430.19999999999965</v>
      </c>
    </row>
    <row r="1737" spans="1:44" x14ac:dyDescent="0.25">
      <c r="A1737" s="19" t="s">
        <v>1</v>
      </c>
      <c r="B1737" t="s">
        <v>0</v>
      </c>
      <c r="C1737">
        <v>232</v>
      </c>
      <c r="D1737" s="36">
        <f>MATCH(C1737,TrainRun!$AG$149:$AG$295,1)</f>
        <v>20</v>
      </c>
      <c r="E1737" s="36">
        <f>INT(INDEX(TrainRun!$AD$149:$AD$295,'By Second'!D1737))</f>
        <v>220</v>
      </c>
      <c r="F1737" s="36">
        <f>IF(E1737=0,0,INDEX(TrainRun!$AE$149:$AE$295,'By Second'!D1737))</f>
        <v>42.502268377679592</v>
      </c>
      <c r="G1737" s="36">
        <f>INDEX(TrainRun!$AF$149:$AF$295,'By Second'!D1737)</f>
        <v>5914.1474962876337</v>
      </c>
      <c r="H1737">
        <f t="shared" si="582"/>
        <v>21</v>
      </c>
      <c r="I1737" s="36">
        <f>INT(INDEX(TrainRun!$AD$149:$AD$295,'By Second'!H1737))</f>
        <v>267</v>
      </c>
      <c r="J1737" s="36">
        <f>INDEX(TrainRun!$AE$149:$AE$295,'By Second'!H1737)</f>
        <v>46.282135214980734</v>
      </c>
      <c r="K1737">
        <f t="shared" si="583"/>
        <v>47</v>
      </c>
      <c r="L1737">
        <f t="shared" si="584"/>
        <v>3.7798668373011424</v>
      </c>
      <c r="M1737">
        <f t="shared" si="585"/>
        <v>8.0422698665981757E-2</v>
      </c>
      <c r="N1737" s="32">
        <f t="shared" si="586"/>
        <v>43.467340761671402</v>
      </c>
      <c r="O1737" s="29">
        <f t="shared" si="587"/>
        <v>6430.4001910281022</v>
      </c>
      <c r="P1737" s="37">
        <f>MATCH(O1737,LORDetail!$B$932:$B$1859,1)</f>
        <v>45</v>
      </c>
      <c r="Q1737" s="37">
        <f>INDEX(LORDetail!$B$932:$B$1859,P1737)</f>
        <v>6113</v>
      </c>
      <c r="R1737" s="37">
        <f>INDEX(LORDetail!$D$932:$D$1859,P1737)</f>
        <v>51.426181421872002</v>
      </c>
      <c r="S1737" s="37">
        <f>INDEX(LORDetail!$E$932:$E$1859,P1737)</f>
        <v>-2.5127034832407502</v>
      </c>
      <c r="T1737" s="37">
        <f>INDEX(LORDetail!$G$932:$G$1859,P1737)</f>
        <v>114.5294</v>
      </c>
      <c r="U1737">
        <f t="shared" si="588"/>
        <v>46</v>
      </c>
      <c r="V1737" s="37">
        <f>INDEX(LORDetail!$B$932:$B$1859,U1737)</f>
        <v>6439</v>
      </c>
      <c r="W1737" s="37">
        <f>INDEX(LORDetail!$D$932:$D$1859,U1737)</f>
        <v>51.424181854300997</v>
      </c>
      <c r="X1737" s="37">
        <f>INDEX(LORDetail!$E$932:$E$1859,U1737)</f>
        <v>-2.50926616667285</v>
      </c>
      <c r="Y1737" s="37">
        <f>INDEX(LORDetail!$G$932:$G$1859,U1737)</f>
        <v>114.3304</v>
      </c>
      <c r="Z1737">
        <f t="shared" si="589"/>
        <v>326</v>
      </c>
      <c r="AA1737" s="29">
        <f t="shared" si="590"/>
        <v>317.4001910281022</v>
      </c>
      <c r="AB1737">
        <f t="shared" si="591"/>
        <v>0.9736202178776141</v>
      </c>
      <c r="AC1737" s="32">
        <f t="shared" si="592"/>
        <v>51.424234602457858</v>
      </c>
      <c r="AD1737" s="32">
        <f t="shared" si="593"/>
        <v>-2.5093568423349968</v>
      </c>
      <c r="AE1737" s="34">
        <f t="shared" si="594"/>
        <v>114.33564957664235</v>
      </c>
      <c r="AF1737" s="36" t="str">
        <f t="shared" si="580"/>
        <v>RDNGSTN</v>
      </c>
      <c r="AG1737" s="36" t="str">
        <f t="shared" si="581"/>
        <v>PADTON</v>
      </c>
      <c r="AH1737" s="36">
        <f t="shared" si="578"/>
        <v>232</v>
      </c>
      <c r="AI1737" s="42">
        <f t="shared" si="579"/>
        <v>6430.4</v>
      </c>
      <c r="AJ1737" s="43">
        <f t="shared" si="595"/>
        <v>43.467340761671402</v>
      </c>
      <c r="AK1737" s="43">
        <f t="shared" si="596"/>
        <v>8.0422698665981757E-2</v>
      </c>
      <c r="AL1737" s="36">
        <f t="shared" si="597"/>
        <v>51.424234602457858</v>
      </c>
      <c r="AM1737" s="36">
        <v>1</v>
      </c>
      <c r="AN1737" s="36">
        <f t="shared" si="598"/>
        <v>-2.5093568423349968</v>
      </c>
      <c r="AO1737" s="36">
        <v>4</v>
      </c>
      <c r="AP1737" s="42">
        <f>INT(AI1737/1000)*1000</f>
        <v>6000</v>
      </c>
      <c r="AQ1737" s="42">
        <f>MOD(AI1737,1000)</f>
        <v>430.39999999999964</v>
      </c>
      <c r="AR1737" s="42">
        <f>MOD(AI1738,1000)-0.2+(AP1738-AP1737)</f>
        <v>473.8</v>
      </c>
    </row>
    <row r="1738" spans="1:44" x14ac:dyDescent="0.25">
      <c r="A1738" s="19" t="s">
        <v>1</v>
      </c>
      <c r="B1738" t="s">
        <v>0</v>
      </c>
      <c r="C1738">
        <v>233</v>
      </c>
      <c r="D1738" s="36">
        <f>MATCH(C1738,TrainRun!$AG$149:$AG$295,1)</f>
        <v>20</v>
      </c>
      <c r="E1738" s="36">
        <f>INT(INDEX(TrainRun!$AD$149:$AD$295,'By Second'!D1738))</f>
        <v>220</v>
      </c>
      <c r="F1738" s="36">
        <f>IF(E1738=0,0,INDEX(TrainRun!$AE$149:$AE$295,'By Second'!D1738))</f>
        <v>42.502268377679592</v>
      </c>
      <c r="G1738" s="36">
        <f>INDEX(TrainRun!$AF$149:$AF$295,'By Second'!D1738)</f>
        <v>5914.1474962876337</v>
      </c>
      <c r="H1738">
        <f t="shared" si="582"/>
        <v>21</v>
      </c>
      <c r="I1738" s="36">
        <f>INT(INDEX(TrainRun!$AD$149:$AD$295,'By Second'!H1738))</f>
        <v>267</v>
      </c>
      <c r="J1738" s="36">
        <f>INDEX(TrainRun!$AE$149:$AE$295,'By Second'!H1738)</f>
        <v>46.282135214980734</v>
      </c>
      <c r="K1738">
        <f t="shared" si="583"/>
        <v>47</v>
      </c>
      <c r="L1738">
        <f t="shared" si="584"/>
        <v>3.7798668373011424</v>
      </c>
      <c r="M1738">
        <f t="shared" si="585"/>
        <v>8.0422698665981757E-2</v>
      </c>
      <c r="N1738" s="32">
        <f t="shared" si="586"/>
        <v>43.547763460337386</v>
      </c>
      <c r="O1738" s="29">
        <f t="shared" si="587"/>
        <v>6473.9479544884398</v>
      </c>
      <c r="P1738" s="37">
        <f>MATCH(O1738,LORDetail!$B$932:$B$1859,1)</f>
        <v>46</v>
      </c>
      <c r="Q1738" s="37">
        <f>INDEX(LORDetail!$B$932:$B$1859,P1738)</f>
        <v>6439</v>
      </c>
      <c r="R1738" s="37">
        <f>INDEX(LORDetail!$D$932:$D$1859,P1738)</f>
        <v>51.424181854300997</v>
      </c>
      <c r="S1738" s="37">
        <f>INDEX(LORDetail!$E$932:$E$1859,P1738)</f>
        <v>-2.50926616667285</v>
      </c>
      <c r="T1738" s="37">
        <f>INDEX(LORDetail!$G$932:$G$1859,P1738)</f>
        <v>114.3304</v>
      </c>
      <c r="U1738">
        <f t="shared" si="588"/>
        <v>47</v>
      </c>
      <c r="V1738" s="37">
        <f>INDEX(LORDetail!$B$932:$B$1859,U1738)</f>
        <v>6678</v>
      </c>
      <c r="W1738" s="37">
        <f>INDEX(LORDetail!$D$932:$D$1859,U1738)</f>
        <v>51.422852993490402</v>
      </c>
      <c r="X1738" s="37">
        <f>INDEX(LORDetail!$E$932:$E$1859,U1738)</f>
        <v>-2.50656150343795</v>
      </c>
      <c r="Y1738" s="37">
        <f>INDEX(LORDetail!$G$932:$G$1859,U1738)</f>
        <v>114.1844</v>
      </c>
      <c r="Z1738">
        <f t="shared" si="589"/>
        <v>239</v>
      </c>
      <c r="AA1738" s="29">
        <f t="shared" si="590"/>
        <v>34.947954488439791</v>
      </c>
      <c r="AB1738">
        <f t="shared" si="591"/>
        <v>0.14622575099765603</v>
      </c>
      <c r="AC1738" s="32">
        <f t="shared" si="592"/>
        <v>51.423987540630996</v>
      </c>
      <c r="AD1738" s="32">
        <f t="shared" si="593"/>
        <v>-2.5088706752601309</v>
      </c>
      <c r="AE1738" s="34">
        <f t="shared" si="594"/>
        <v>114.30905104035433</v>
      </c>
      <c r="AF1738" s="36" t="str">
        <f t="shared" si="580"/>
        <v>RDNGSTN</v>
      </c>
      <c r="AG1738" s="36" t="str">
        <f t="shared" si="581"/>
        <v>PADTON</v>
      </c>
      <c r="AH1738" s="36">
        <f t="shared" si="578"/>
        <v>233</v>
      </c>
      <c r="AI1738" s="42">
        <f t="shared" si="579"/>
        <v>6474</v>
      </c>
      <c r="AJ1738" s="43">
        <f t="shared" si="595"/>
        <v>43.547763460337386</v>
      </c>
      <c r="AK1738" s="43">
        <f t="shared" si="596"/>
        <v>8.0422698665981757E-2</v>
      </c>
      <c r="AL1738" s="36">
        <f t="shared" si="597"/>
        <v>51.423987540630996</v>
      </c>
      <c r="AM1738" s="36">
        <v>1</v>
      </c>
      <c r="AN1738" s="36">
        <f t="shared" si="598"/>
        <v>-2.5088706752601309</v>
      </c>
      <c r="AO1738" s="36">
        <v>4</v>
      </c>
      <c r="AP1738" s="42">
        <f>INT(AI1738/1000)*1000</f>
        <v>6000</v>
      </c>
      <c r="AQ1738" s="42">
        <f>MOD(AI1738,1000)</f>
        <v>474</v>
      </c>
      <c r="AR1738" s="42">
        <f>MOD(AI1739,1000)-0.2+(AP1739-AP1738)</f>
        <v>517.40000000000032</v>
      </c>
    </row>
    <row r="1739" spans="1:44" x14ac:dyDescent="0.25">
      <c r="A1739" s="19" t="s">
        <v>1</v>
      </c>
      <c r="B1739" t="s">
        <v>0</v>
      </c>
      <c r="C1739">
        <v>234</v>
      </c>
      <c r="D1739" s="36">
        <f>MATCH(C1739,TrainRun!$AG$149:$AG$295,1)</f>
        <v>20</v>
      </c>
      <c r="E1739" s="36">
        <f>INT(INDEX(TrainRun!$AD$149:$AD$295,'By Second'!D1739))</f>
        <v>220</v>
      </c>
      <c r="F1739" s="36">
        <f>IF(E1739=0,0,INDEX(TrainRun!$AE$149:$AE$295,'By Second'!D1739))</f>
        <v>42.502268377679592</v>
      </c>
      <c r="G1739" s="36">
        <f>INDEX(TrainRun!$AF$149:$AF$295,'By Second'!D1739)</f>
        <v>5914.1474962876337</v>
      </c>
      <c r="H1739">
        <f t="shared" si="582"/>
        <v>21</v>
      </c>
      <c r="I1739" s="36">
        <f>INT(INDEX(TrainRun!$AD$149:$AD$295,'By Second'!H1739))</f>
        <v>267</v>
      </c>
      <c r="J1739" s="36">
        <f>INDEX(TrainRun!$AE$149:$AE$295,'By Second'!H1739)</f>
        <v>46.282135214980734</v>
      </c>
      <c r="K1739">
        <f t="shared" si="583"/>
        <v>47</v>
      </c>
      <c r="L1739">
        <f t="shared" si="584"/>
        <v>3.7798668373011424</v>
      </c>
      <c r="M1739">
        <f t="shared" si="585"/>
        <v>8.0422698665981757E-2</v>
      </c>
      <c r="N1739" s="32">
        <f t="shared" si="586"/>
        <v>43.62818615900337</v>
      </c>
      <c r="O1739" s="29">
        <f t="shared" si="587"/>
        <v>6517.576140647443</v>
      </c>
      <c r="P1739" s="37">
        <f>MATCH(O1739,LORDetail!$B$932:$B$1859,1)</f>
        <v>46</v>
      </c>
      <c r="Q1739" s="37">
        <f>INDEX(LORDetail!$B$932:$B$1859,P1739)</f>
        <v>6439</v>
      </c>
      <c r="R1739" s="37">
        <f>INDEX(LORDetail!$D$932:$D$1859,P1739)</f>
        <v>51.424181854300997</v>
      </c>
      <c r="S1739" s="37">
        <f>INDEX(LORDetail!$E$932:$E$1859,P1739)</f>
        <v>-2.50926616667285</v>
      </c>
      <c r="T1739" s="37">
        <f>INDEX(LORDetail!$G$932:$G$1859,P1739)</f>
        <v>114.3304</v>
      </c>
      <c r="U1739">
        <f t="shared" si="588"/>
        <v>47</v>
      </c>
      <c r="V1739" s="37">
        <f>INDEX(LORDetail!$B$932:$B$1859,U1739)</f>
        <v>6678</v>
      </c>
      <c r="W1739" s="37">
        <f>INDEX(LORDetail!$D$932:$D$1859,U1739)</f>
        <v>51.422852993490402</v>
      </c>
      <c r="X1739" s="37">
        <f>INDEX(LORDetail!$E$932:$E$1859,U1739)</f>
        <v>-2.50656150343795</v>
      </c>
      <c r="Y1739" s="37">
        <f>INDEX(LORDetail!$G$932:$G$1859,U1739)</f>
        <v>114.1844</v>
      </c>
      <c r="Z1739">
        <f t="shared" si="589"/>
        <v>239</v>
      </c>
      <c r="AA1739" s="29">
        <f t="shared" si="590"/>
        <v>78.576140647443026</v>
      </c>
      <c r="AB1739">
        <f t="shared" si="591"/>
        <v>0.32877046296001267</v>
      </c>
      <c r="AC1739" s="32">
        <f t="shared" si="592"/>
        <v>51.423744964117091</v>
      </c>
      <c r="AD1739" s="32">
        <f t="shared" si="593"/>
        <v>-2.5083769532889608</v>
      </c>
      <c r="AE1739" s="34">
        <f t="shared" si="594"/>
        <v>114.28239951240784</v>
      </c>
      <c r="AF1739" s="36" t="str">
        <f t="shared" si="580"/>
        <v>RDNGSTN</v>
      </c>
      <c r="AG1739" s="36" t="str">
        <f t="shared" si="581"/>
        <v>PADTON</v>
      </c>
      <c r="AH1739" s="36">
        <f t="shared" si="578"/>
        <v>234</v>
      </c>
      <c r="AI1739" s="42">
        <f t="shared" si="579"/>
        <v>6517.6</v>
      </c>
      <c r="AJ1739" s="43">
        <f t="shared" si="595"/>
        <v>43.62818615900337</v>
      </c>
      <c r="AK1739" s="43">
        <f t="shared" si="596"/>
        <v>8.0422698665981757E-2</v>
      </c>
      <c r="AL1739" s="36">
        <f t="shared" si="597"/>
        <v>51.423744964117091</v>
      </c>
      <c r="AM1739" s="36">
        <v>1</v>
      </c>
      <c r="AN1739" s="36">
        <f t="shared" si="598"/>
        <v>-2.5083769532889608</v>
      </c>
      <c r="AO1739" s="36">
        <v>4</v>
      </c>
      <c r="AP1739" s="42">
        <f>INT(AI1739/1000)*1000</f>
        <v>6000</v>
      </c>
      <c r="AQ1739" s="42">
        <f>MOD(AI1739,1000)</f>
        <v>517.60000000000036</v>
      </c>
      <c r="AR1739" s="42">
        <f>MOD(AI1740,1000)-0.2+(AP1740-AP1739)</f>
        <v>560.99999999999977</v>
      </c>
    </row>
    <row r="1740" spans="1:44" x14ac:dyDescent="0.25">
      <c r="A1740" s="19" t="s">
        <v>1</v>
      </c>
      <c r="B1740" t="s">
        <v>0</v>
      </c>
      <c r="C1740">
        <v>235</v>
      </c>
      <c r="D1740" s="36">
        <f>MATCH(C1740,TrainRun!$AG$149:$AG$295,1)</f>
        <v>20</v>
      </c>
      <c r="E1740" s="36">
        <f>INT(INDEX(TrainRun!$AD$149:$AD$295,'By Second'!D1740))</f>
        <v>220</v>
      </c>
      <c r="F1740" s="36">
        <f>IF(E1740=0,0,INDEX(TrainRun!$AE$149:$AE$295,'By Second'!D1740))</f>
        <v>42.502268377679592</v>
      </c>
      <c r="G1740" s="36">
        <f>INDEX(TrainRun!$AF$149:$AF$295,'By Second'!D1740)</f>
        <v>5914.1474962876337</v>
      </c>
      <c r="H1740">
        <f t="shared" si="582"/>
        <v>21</v>
      </c>
      <c r="I1740" s="36">
        <f>INT(INDEX(TrainRun!$AD$149:$AD$295,'By Second'!H1740))</f>
        <v>267</v>
      </c>
      <c r="J1740" s="36">
        <f>INDEX(TrainRun!$AE$149:$AE$295,'By Second'!H1740)</f>
        <v>46.282135214980734</v>
      </c>
      <c r="K1740">
        <f t="shared" si="583"/>
        <v>47</v>
      </c>
      <c r="L1740">
        <f t="shared" si="584"/>
        <v>3.7798668373011424</v>
      </c>
      <c r="M1740">
        <f t="shared" si="585"/>
        <v>8.0422698665981757E-2</v>
      </c>
      <c r="N1740" s="32">
        <f t="shared" si="586"/>
        <v>43.708608857669354</v>
      </c>
      <c r="O1740" s="29">
        <f t="shared" si="587"/>
        <v>6561.2847495051128</v>
      </c>
      <c r="P1740" s="37">
        <f>MATCH(O1740,LORDetail!$B$932:$B$1859,1)</f>
        <v>46</v>
      </c>
      <c r="Q1740" s="37">
        <f>INDEX(LORDetail!$B$932:$B$1859,P1740)</f>
        <v>6439</v>
      </c>
      <c r="R1740" s="37">
        <f>INDEX(LORDetail!$D$932:$D$1859,P1740)</f>
        <v>51.424181854300997</v>
      </c>
      <c r="S1740" s="37">
        <f>INDEX(LORDetail!$E$932:$E$1859,P1740)</f>
        <v>-2.50926616667285</v>
      </c>
      <c r="T1740" s="37">
        <f>INDEX(LORDetail!$G$932:$G$1859,P1740)</f>
        <v>114.3304</v>
      </c>
      <c r="U1740">
        <f t="shared" si="588"/>
        <v>47</v>
      </c>
      <c r="V1740" s="37">
        <f>INDEX(LORDetail!$B$932:$B$1859,U1740)</f>
        <v>6678</v>
      </c>
      <c r="W1740" s="37">
        <f>INDEX(LORDetail!$D$932:$D$1859,U1740)</f>
        <v>51.422852993490402</v>
      </c>
      <c r="X1740" s="37">
        <f>INDEX(LORDetail!$E$932:$E$1859,U1740)</f>
        <v>-2.50656150343795</v>
      </c>
      <c r="Y1740" s="37">
        <f>INDEX(LORDetail!$G$932:$G$1859,U1740)</f>
        <v>114.1844</v>
      </c>
      <c r="Z1740">
        <f t="shared" si="589"/>
        <v>239</v>
      </c>
      <c r="AA1740" s="29">
        <f t="shared" si="590"/>
        <v>122.28474950511281</v>
      </c>
      <c r="AB1740">
        <f t="shared" si="591"/>
        <v>0.51165167156950964</v>
      </c>
      <c r="AC1740" s="32">
        <f t="shared" si="592"/>
        <v>51.423501940445973</v>
      </c>
      <c r="AD1740" s="32">
        <f t="shared" si="593"/>
        <v>-2.5078823212076808</v>
      </c>
      <c r="AE1740" s="34">
        <f t="shared" si="594"/>
        <v>114.25569885595085</v>
      </c>
      <c r="AF1740" s="36" t="str">
        <f t="shared" si="580"/>
        <v>RDNGSTN</v>
      </c>
      <c r="AG1740" s="36" t="str">
        <f t="shared" si="581"/>
        <v>PADTON</v>
      </c>
      <c r="AH1740" s="36">
        <f t="shared" si="578"/>
        <v>235</v>
      </c>
      <c r="AI1740" s="42">
        <f t="shared" si="579"/>
        <v>6561.2</v>
      </c>
      <c r="AJ1740" s="43">
        <f t="shared" si="595"/>
        <v>43.708608857669354</v>
      </c>
      <c r="AK1740" s="43">
        <f t="shared" si="596"/>
        <v>8.0422698665981757E-2</v>
      </c>
      <c r="AL1740" s="36">
        <f t="shared" si="597"/>
        <v>51.423501940445973</v>
      </c>
      <c r="AM1740" s="36">
        <v>1</v>
      </c>
      <c r="AN1740" s="36">
        <f t="shared" si="598"/>
        <v>-2.5078823212076808</v>
      </c>
      <c r="AO1740" s="36">
        <v>4</v>
      </c>
      <c r="AP1740" s="42">
        <f>INT(AI1740/1000)*1000</f>
        <v>6000</v>
      </c>
      <c r="AQ1740" s="42">
        <f>MOD(AI1740,1000)</f>
        <v>561.19999999999982</v>
      </c>
      <c r="AR1740" s="42">
        <f>MOD(AI1741,1000)-0.2+(AP1741-AP1740)</f>
        <v>604.79999999999995</v>
      </c>
    </row>
    <row r="1741" spans="1:44" x14ac:dyDescent="0.25">
      <c r="A1741" s="19" t="s">
        <v>1</v>
      </c>
      <c r="B1741" t="s">
        <v>0</v>
      </c>
      <c r="C1741">
        <v>236</v>
      </c>
      <c r="D1741" s="36">
        <f>MATCH(C1741,TrainRun!$AG$149:$AG$295,1)</f>
        <v>20</v>
      </c>
      <c r="E1741" s="36">
        <f>INT(INDEX(TrainRun!$AD$149:$AD$295,'By Second'!D1741))</f>
        <v>220</v>
      </c>
      <c r="F1741" s="36">
        <f>IF(E1741=0,0,INDEX(TrainRun!$AE$149:$AE$295,'By Second'!D1741))</f>
        <v>42.502268377679592</v>
      </c>
      <c r="G1741" s="36">
        <f>INDEX(TrainRun!$AF$149:$AF$295,'By Second'!D1741)</f>
        <v>5914.1474962876337</v>
      </c>
      <c r="H1741">
        <f t="shared" si="582"/>
        <v>21</v>
      </c>
      <c r="I1741" s="36">
        <f>INT(INDEX(TrainRun!$AD$149:$AD$295,'By Second'!H1741))</f>
        <v>267</v>
      </c>
      <c r="J1741" s="36">
        <f>INDEX(TrainRun!$AE$149:$AE$295,'By Second'!H1741)</f>
        <v>46.282135214980734</v>
      </c>
      <c r="K1741">
        <f t="shared" si="583"/>
        <v>47</v>
      </c>
      <c r="L1741">
        <f t="shared" si="584"/>
        <v>3.7798668373011424</v>
      </c>
      <c r="M1741">
        <f t="shared" si="585"/>
        <v>8.0422698665981757E-2</v>
      </c>
      <c r="N1741" s="32">
        <f t="shared" si="586"/>
        <v>43.789031556335338</v>
      </c>
      <c r="O1741" s="29">
        <f t="shared" si="587"/>
        <v>6605.0737810614482</v>
      </c>
      <c r="P1741" s="37">
        <f>MATCH(O1741,LORDetail!$B$932:$B$1859,1)</f>
        <v>46</v>
      </c>
      <c r="Q1741" s="37">
        <f>INDEX(LORDetail!$B$932:$B$1859,P1741)</f>
        <v>6439</v>
      </c>
      <c r="R1741" s="37">
        <f>INDEX(LORDetail!$D$932:$D$1859,P1741)</f>
        <v>51.424181854300997</v>
      </c>
      <c r="S1741" s="37">
        <f>INDEX(LORDetail!$E$932:$E$1859,P1741)</f>
        <v>-2.50926616667285</v>
      </c>
      <c r="T1741" s="37">
        <f>INDEX(LORDetail!$G$932:$G$1859,P1741)</f>
        <v>114.3304</v>
      </c>
      <c r="U1741">
        <f t="shared" si="588"/>
        <v>47</v>
      </c>
      <c r="V1741" s="37">
        <f>INDEX(LORDetail!$B$932:$B$1859,U1741)</f>
        <v>6678</v>
      </c>
      <c r="W1741" s="37">
        <f>INDEX(LORDetail!$D$932:$D$1859,U1741)</f>
        <v>51.422852993490402</v>
      </c>
      <c r="X1741" s="37">
        <f>INDEX(LORDetail!$E$932:$E$1859,U1741)</f>
        <v>-2.50656150343795</v>
      </c>
      <c r="Y1741" s="37">
        <f>INDEX(LORDetail!$G$932:$G$1859,U1741)</f>
        <v>114.1844</v>
      </c>
      <c r="Z1741">
        <f t="shared" si="589"/>
        <v>239</v>
      </c>
      <c r="AA1741" s="29">
        <f t="shared" si="590"/>
        <v>166.07378106144824</v>
      </c>
      <c r="AB1741">
        <f t="shared" si="591"/>
        <v>0.69486937682614325</v>
      </c>
      <c r="AC1741" s="32">
        <f t="shared" si="592"/>
        <v>51.42325846961765</v>
      </c>
      <c r="AD1741" s="32">
        <f t="shared" si="593"/>
        <v>-2.5073867790162905</v>
      </c>
      <c r="AE1741" s="34">
        <f t="shared" si="594"/>
        <v>114.22894907098338</v>
      </c>
      <c r="AF1741" s="36" t="str">
        <f t="shared" si="580"/>
        <v>RDNGSTN</v>
      </c>
      <c r="AG1741" s="36" t="str">
        <f t="shared" si="581"/>
        <v>PADTON</v>
      </c>
      <c r="AH1741" s="36">
        <f t="shared" ref="AH1741:AH1804" si="599">C1741</f>
        <v>236</v>
      </c>
      <c r="AI1741" s="42">
        <f t="shared" ref="AI1741:AI1804" si="600">ROUND(O1741*5,0)/5</f>
        <v>6605</v>
      </c>
      <c r="AJ1741" s="43">
        <f t="shared" si="595"/>
        <v>43.789031556335338</v>
      </c>
      <c r="AK1741" s="43">
        <f t="shared" si="596"/>
        <v>8.0422698665981757E-2</v>
      </c>
      <c r="AL1741" s="36">
        <f t="shared" si="597"/>
        <v>51.42325846961765</v>
      </c>
      <c r="AM1741" s="36">
        <v>1</v>
      </c>
      <c r="AN1741" s="36">
        <f t="shared" si="598"/>
        <v>-2.5073867790162905</v>
      </c>
      <c r="AO1741" s="36">
        <v>4</v>
      </c>
      <c r="AP1741" s="42">
        <f>INT(AI1741/1000)*1000</f>
        <v>6000</v>
      </c>
      <c r="AQ1741" s="42">
        <f>MOD(AI1741,1000)</f>
        <v>605</v>
      </c>
      <c r="AR1741" s="42">
        <f>MOD(AI1742,1000)-0.2+(AP1742-AP1741)</f>
        <v>648.79999999999995</v>
      </c>
    </row>
    <row r="1742" spans="1:44" x14ac:dyDescent="0.25">
      <c r="A1742" s="19" t="s">
        <v>1</v>
      </c>
      <c r="B1742" t="s">
        <v>0</v>
      </c>
      <c r="C1742">
        <v>237</v>
      </c>
      <c r="D1742" s="36">
        <f>MATCH(C1742,TrainRun!$AG$149:$AG$295,1)</f>
        <v>20</v>
      </c>
      <c r="E1742" s="36">
        <f>INT(INDEX(TrainRun!$AD$149:$AD$295,'By Second'!D1742))</f>
        <v>220</v>
      </c>
      <c r="F1742" s="36">
        <f>IF(E1742=0,0,INDEX(TrainRun!$AE$149:$AE$295,'By Second'!D1742))</f>
        <v>42.502268377679592</v>
      </c>
      <c r="G1742" s="36">
        <f>INDEX(TrainRun!$AF$149:$AF$295,'By Second'!D1742)</f>
        <v>5914.1474962876337</v>
      </c>
      <c r="H1742">
        <f t="shared" si="582"/>
        <v>21</v>
      </c>
      <c r="I1742" s="36">
        <f>INT(INDEX(TrainRun!$AD$149:$AD$295,'By Second'!H1742))</f>
        <v>267</v>
      </c>
      <c r="J1742" s="36">
        <f>INDEX(TrainRun!$AE$149:$AE$295,'By Second'!H1742)</f>
        <v>46.282135214980734</v>
      </c>
      <c r="K1742">
        <f t="shared" si="583"/>
        <v>47</v>
      </c>
      <c r="L1742">
        <f t="shared" si="584"/>
        <v>3.7798668373011424</v>
      </c>
      <c r="M1742">
        <f t="shared" si="585"/>
        <v>8.0422698665981757E-2</v>
      </c>
      <c r="N1742" s="32">
        <f t="shared" si="586"/>
        <v>43.869454255001322</v>
      </c>
      <c r="O1742" s="29">
        <f t="shared" si="587"/>
        <v>6648.9432353164493</v>
      </c>
      <c r="P1742" s="37">
        <f>MATCH(O1742,LORDetail!$B$932:$B$1859,1)</f>
        <v>46</v>
      </c>
      <c r="Q1742" s="37">
        <f>INDEX(LORDetail!$B$932:$B$1859,P1742)</f>
        <v>6439</v>
      </c>
      <c r="R1742" s="37">
        <f>INDEX(LORDetail!$D$932:$D$1859,P1742)</f>
        <v>51.424181854300997</v>
      </c>
      <c r="S1742" s="37">
        <f>INDEX(LORDetail!$E$932:$E$1859,P1742)</f>
        <v>-2.50926616667285</v>
      </c>
      <c r="T1742" s="37">
        <f>INDEX(LORDetail!$G$932:$G$1859,P1742)</f>
        <v>114.3304</v>
      </c>
      <c r="U1742">
        <f t="shared" si="588"/>
        <v>47</v>
      </c>
      <c r="V1742" s="37">
        <f>INDEX(LORDetail!$B$932:$B$1859,U1742)</f>
        <v>6678</v>
      </c>
      <c r="W1742" s="37">
        <f>INDEX(LORDetail!$D$932:$D$1859,U1742)</f>
        <v>51.422852993490402</v>
      </c>
      <c r="X1742" s="37">
        <f>INDEX(LORDetail!$E$932:$E$1859,U1742)</f>
        <v>-2.50656150343795</v>
      </c>
      <c r="Y1742" s="37">
        <f>INDEX(LORDetail!$G$932:$G$1859,U1742)</f>
        <v>114.1844</v>
      </c>
      <c r="Z1742">
        <f t="shared" si="589"/>
        <v>239</v>
      </c>
      <c r="AA1742" s="29">
        <f t="shared" si="590"/>
        <v>209.94323531644932</v>
      </c>
      <c r="AB1742">
        <f t="shared" si="591"/>
        <v>0.8784235787299135</v>
      </c>
      <c r="AC1742" s="32">
        <f t="shared" si="592"/>
        <v>51.423014551632122</v>
      </c>
      <c r="AD1742" s="32">
        <f t="shared" si="593"/>
        <v>-2.5068903267147897</v>
      </c>
      <c r="AE1742" s="34">
        <f t="shared" si="594"/>
        <v>114.20215015750543</v>
      </c>
      <c r="AF1742" s="36" t="str">
        <f t="shared" ref="AF1742:AF1805" si="601">A1742</f>
        <v>RDNGSTN</v>
      </c>
      <c r="AG1742" s="36" t="str">
        <f t="shared" ref="AG1742:AG1805" si="602">B1742</f>
        <v>PADTON</v>
      </c>
      <c r="AH1742" s="36">
        <f t="shared" si="599"/>
        <v>237</v>
      </c>
      <c r="AI1742" s="42">
        <f t="shared" si="600"/>
        <v>6649</v>
      </c>
      <c r="AJ1742" s="43">
        <f t="shared" si="595"/>
        <v>43.869454255001322</v>
      </c>
      <c r="AK1742" s="43">
        <f t="shared" si="596"/>
        <v>8.0422698665981757E-2</v>
      </c>
      <c r="AL1742" s="36">
        <f t="shared" si="597"/>
        <v>51.423014551632122</v>
      </c>
      <c r="AM1742" s="36">
        <v>1</v>
      </c>
      <c r="AN1742" s="36">
        <f t="shared" si="598"/>
        <v>-2.5068903267147897</v>
      </c>
      <c r="AO1742" s="36">
        <v>4</v>
      </c>
      <c r="AP1742" s="42">
        <f>INT(AI1742/1000)*1000</f>
        <v>6000</v>
      </c>
      <c r="AQ1742" s="42">
        <f>MOD(AI1742,1000)</f>
        <v>649</v>
      </c>
      <c r="AR1742" s="42">
        <f>MOD(AI1743,1000)-0.2+(AP1743-AP1742)</f>
        <v>692.60000000000014</v>
      </c>
    </row>
    <row r="1743" spans="1:44" x14ac:dyDescent="0.25">
      <c r="A1743" s="19" t="s">
        <v>1</v>
      </c>
      <c r="B1743" t="s">
        <v>0</v>
      </c>
      <c r="C1743">
        <v>238</v>
      </c>
      <c r="D1743" s="36">
        <f>MATCH(C1743,TrainRun!$AG$149:$AG$295,1)</f>
        <v>20</v>
      </c>
      <c r="E1743" s="36">
        <f>INT(INDEX(TrainRun!$AD$149:$AD$295,'By Second'!D1743))</f>
        <v>220</v>
      </c>
      <c r="F1743" s="36">
        <f>IF(E1743=0,0,INDEX(TrainRun!$AE$149:$AE$295,'By Second'!D1743))</f>
        <v>42.502268377679592</v>
      </c>
      <c r="G1743" s="36">
        <f>INDEX(TrainRun!$AF$149:$AF$295,'By Second'!D1743)</f>
        <v>5914.1474962876337</v>
      </c>
      <c r="H1743">
        <f t="shared" si="582"/>
        <v>21</v>
      </c>
      <c r="I1743" s="36">
        <f>INT(INDEX(TrainRun!$AD$149:$AD$295,'By Second'!H1743))</f>
        <v>267</v>
      </c>
      <c r="J1743" s="36">
        <f>INDEX(TrainRun!$AE$149:$AE$295,'By Second'!H1743)</f>
        <v>46.282135214980734</v>
      </c>
      <c r="K1743">
        <f t="shared" si="583"/>
        <v>47</v>
      </c>
      <c r="L1743">
        <f t="shared" si="584"/>
        <v>3.7798668373011424</v>
      </c>
      <c r="M1743">
        <f t="shared" si="585"/>
        <v>8.0422698665981757E-2</v>
      </c>
      <c r="N1743" s="32">
        <f t="shared" si="586"/>
        <v>43.949876953667307</v>
      </c>
      <c r="O1743" s="29">
        <f t="shared" si="587"/>
        <v>6692.8931122701169</v>
      </c>
      <c r="P1743" s="37">
        <f>MATCH(O1743,LORDetail!$B$932:$B$1859,1)</f>
        <v>47</v>
      </c>
      <c r="Q1743" s="37">
        <f>INDEX(LORDetail!$B$932:$B$1859,P1743)</f>
        <v>6678</v>
      </c>
      <c r="R1743" s="37">
        <f>INDEX(LORDetail!$D$932:$D$1859,P1743)</f>
        <v>51.422852993490402</v>
      </c>
      <c r="S1743" s="37">
        <f>INDEX(LORDetail!$E$932:$E$1859,P1743)</f>
        <v>-2.50656150343795</v>
      </c>
      <c r="T1743" s="37">
        <f>INDEX(LORDetail!$G$932:$G$1859,P1743)</f>
        <v>114.1844</v>
      </c>
      <c r="U1743">
        <f t="shared" si="588"/>
        <v>48</v>
      </c>
      <c r="V1743" s="37">
        <f>INDEX(LORDetail!$B$932:$B$1859,U1743)</f>
        <v>7030</v>
      </c>
      <c r="W1743" s="37">
        <f>INDEX(LORDetail!$D$932:$D$1859,U1743)</f>
        <v>51.420965679594303</v>
      </c>
      <c r="X1743" s="37">
        <f>INDEX(LORDetail!$E$932:$E$1859,U1743)</f>
        <v>-2.50249034714134</v>
      </c>
      <c r="Y1743" s="37">
        <f>INDEX(LORDetail!$G$932:$G$1859,U1743)</f>
        <v>113.9695</v>
      </c>
      <c r="Z1743">
        <f t="shared" si="589"/>
        <v>352</v>
      </c>
      <c r="AA1743" s="29">
        <f t="shared" si="590"/>
        <v>14.893112270116944</v>
      </c>
      <c r="AB1743">
        <f t="shared" si="591"/>
        <v>4.2309978040104952E-2</v>
      </c>
      <c r="AC1743" s="32">
        <f t="shared" si="592"/>
        <v>51.422773141280906</v>
      </c>
      <c r="AD1743" s="32">
        <f t="shared" si="593"/>
        <v>-2.5063892529044427</v>
      </c>
      <c r="AE1743" s="34">
        <f t="shared" si="594"/>
        <v>114.17530758571918</v>
      </c>
      <c r="AF1743" s="36" t="str">
        <f t="shared" si="601"/>
        <v>RDNGSTN</v>
      </c>
      <c r="AG1743" s="36" t="str">
        <f t="shared" si="602"/>
        <v>PADTON</v>
      </c>
      <c r="AH1743" s="36">
        <f t="shared" si="599"/>
        <v>238</v>
      </c>
      <c r="AI1743" s="42">
        <f t="shared" si="600"/>
        <v>6692.8</v>
      </c>
      <c r="AJ1743" s="43">
        <f t="shared" si="595"/>
        <v>43.949876953667307</v>
      </c>
      <c r="AK1743" s="43">
        <f t="shared" si="596"/>
        <v>8.0422698665981757E-2</v>
      </c>
      <c r="AL1743" s="36">
        <f t="shared" si="597"/>
        <v>51.422773141280906</v>
      </c>
      <c r="AM1743" s="36">
        <v>1</v>
      </c>
      <c r="AN1743" s="36">
        <f t="shared" si="598"/>
        <v>-2.5063892529044427</v>
      </c>
      <c r="AO1743" s="36">
        <v>4</v>
      </c>
      <c r="AP1743" s="42">
        <f>INT(AI1743/1000)*1000</f>
        <v>6000</v>
      </c>
      <c r="AQ1743" s="42">
        <f>MOD(AI1743,1000)</f>
        <v>692.80000000000018</v>
      </c>
      <c r="AR1743" s="42">
        <f>MOD(AI1744,1000)-0.2+(AP1744-AP1743)</f>
        <v>736.8</v>
      </c>
    </row>
    <row r="1744" spans="1:44" x14ac:dyDescent="0.25">
      <c r="A1744" s="19" t="s">
        <v>1</v>
      </c>
      <c r="B1744" t="s">
        <v>0</v>
      </c>
      <c r="C1744">
        <v>239</v>
      </c>
      <c r="D1744" s="36">
        <f>MATCH(C1744,TrainRun!$AG$149:$AG$295,1)</f>
        <v>20</v>
      </c>
      <c r="E1744" s="36">
        <f>INT(INDEX(TrainRun!$AD$149:$AD$295,'By Second'!D1744))</f>
        <v>220</v>
      </c>
      <c r="F1744" s="36">
        <f>IF(E1744=0,0,INDEX(TrainRun!$AE$149:$AE$295,'By Second'!D1744))</f>
        <v>42.502268377679592</v>
      </c>
      <c r="G1744" s="36">
        <f>INDEX(TrainRun!$AF$149:$AF$295,'By Second'!D1744)</f>
        <v>5914.1474962876337</v>
      </c>
      <c r="H1744">
        <f t="shared" si="582"/>
        <v>21</v>
      </c>
      <c r="I1744" s="36">
        <f>INT(INDEX(TrainRun!$AD$149:$AD$295,'By Second'!H1744))</f>
        <v>267</v>
      </c>
      <c r="J1744" s="36">
        <f>INDEX(TrainRun!$AE$149:$AE$295,'By Second'!H1744)</f>
        <v>46.282135214980734</v>
      </c>
      <c r="K1744">
        <f t="shared" si="583"/>
        <v>47</v>
      </c>
      <c r="L1744">
        <f t="shared" si="584"/>
        <v>3.7798668373011424</v>
      </c>
      <c r="M1744">
        <f t="shared" si="585"/>
        <v>8.0422698665981757E-2</v>
      </c>
      <c r="N1744" s="32">
        <f t="shared" si="586"/>
        <v>44.030299652333291</v>
      </c>
      <c r="O1744" s="29">
        <f t="shared" si="587"/>
        <v>6736.9234119224502</v>
      </c>
      <c r="P1744" s="37">
        <f>MATCH(O1744,LORDetail!$B$932:$B$1859,1)</f>
        <v>47</v>
      </c>
      <c r="Q1744" s="37">
        <f>INDEX(LORDetail!$B$932:$B$1859,P1744)</f>
        <v>6678</v>
      </c>
      <c r="R1744" s="37">
        <f>INDEX(LORDetail!$D$932:$D$1859,P1744)</f>
        <v>51.422852993490402</v>
      </c>
      <c r="S1744" s="37">
        <f>INDEX(LORDetail!$E$932:$E$1859,P1744)</f>
        <v>-2.50656150343795</v>
      </c>
      <c r="T1744" s="37">
        <f>INDEX(LORDetail!$G$932:$G$1859,P1744)</f>
        <v>114.1844</v>
      </c>
      <c r="U1744">
        <f t="shared" si="588"/>
        <v>48</v>
      </c>
      <c r="V1744" s="37">
        <f>INDEX(LORDetail!$B$932:$B$1859,U1744)</f>
        <v>7030</v>
      </c>
      <c r="W1744" s="37">
        <f>INDEX(LORDetail!$D$932:$D$1859,U1744)</f>
        <v>51.420965679594303</v>
      </c>
      <c r="X1744" s="37">
        <f>INDEX(LORDetail!$E$932:$E$1859,U1744)</f>
        <v>-2.50249034714134</v>
      </c>
      <c r="Y1744" s="37">
        <f>INDEX(LORDetail!$G$932:$G$1859,U1744)</f>
        <v>113.9695</v>
      </c>
      <c r="Z1744">
        <f t="shared" si="589"/>
        <v>352</v>
      </c>
      <c r="AA1744" s="29">
        <f t="shared" si="590"/>
        <v>58.923411922450214</v>
      </c>
      <c r="AB1744">
        <f t="shared" si="591"/>
        <v>0.16739605659786994</v>
      </c>
      <c r="AC1744" s="32">
        <f t="shared" si="592"/>
        <v>51.422537064586635</v>
      </c>
      <c r="AD1744" s="32">
        <f t="shared" si="593"/>
        <v>-2.5058800079281038</v>
      </c>
      <c r="AE1744" s="34">
        <f t="shared" si="594"/>
        <v>114.14842658743711</v>
      </c>
      <c r="AF1744" s="36" t="str">
        <f t="shared" si="601"/>
        <v>RDNGSTN</v>
      </c>
      <c r="AG1744" s="36" t="str">
        <f t="shared" si="602"/>
        <v>PADTON</v>
      </c>
      <c r="AH1744" s="36">
        <f t="shared" si="599"/>
        <v>239</v>
      </c>
      <c r="AI1744" s="42">
        <f t="shared" si="600"/>
        <v>6737</v>
      </c>
      <c r="AJ1744" s="43">
        <f t="shared" si="595"/>
        <v>44.030299652333291</v>
      </c>
      <c r="AK1744" s="43">
        <f t="shared" si="596"/>
        <v>8.0422698665981757E-2</v>
      </c>
      <c r="AL1744" s="36">
        <f t="shared" si="597"/>
        <v>51.422537064586635</v>
      </c>
      <c r="AM1744" s="36">
        <v>1</v>
      </c>
      <c r="AN1744" s="36">
        <f t="shared" si="598"/>
        <v>-2.5058800079281038</v>
      </c>
      <c r="AO1744" s="36">
        <v>4</v>
      </c>
      <c r="AP1744" s="42">
        <f>INT(AI1744/1000)*1000</f>
        <v>6000</v>
      </c>
      <c r="AQ1744" s="42">
        <f>MOD(AI1744,1000)</f>
        <v>737</v>
      </c>
      <c r="AR1744" s="42">
        <f>MOD(AI1745,1000)-0.2+(AP1745-AP1744)</f>
        <v>780.8</v>
      </c>
    </row>
    <row r="1745" spans="1:44" x14ac:dyDescent="0.25">
      <c r="A1745" s="19" t="s">
        <v>1</v>
      </c>
      <c r="B1745" t="s">
        <v>0</v>
      </c>
      <c r="C1745">
        <v>240</v>
      </c>
      <c r="D1745" s="36">
        <f>MATCH(C1745,TrainRun!$AG$149:$AG$295,1)</f>
        <v>20</v>
      </c>
      <c r="E1745" s="36">
        <f>INT(INDEX(TrainRun!$AD$149:$AD$295,'By Second'!D1745))</f>
        <v>220</v>
      </c>
      <c r="F1745" s="36">
        <f>IF(E1745=0,0,INDEX(TrainRun!$AE$149:$AE$295,'By Second'!D1745))</f>
        <v>42.502268377679592</v>
      </c>
      <c r="G1745" s="36">
        <f>INDEX(TrainRun!$AF$149:$AF$295,'By Second'!D1745)</f>
        <v>5914.1474962876337</v>
      </c>
      <c r="H1745">
        <f t="shared" si="582"/>
        <v>21</v>
      </c>
      <c r="I1745" s="36">
        <f>INT(INDEX(TrainRun!$AD$149:$AD$295,'By Second'!H1745))</f>
        <v>267</v>
      </c>
      <c r="J1745" s="36">
        <f>INDEX(TrainRun!$AE$149:$AE$295,'By Second'!H1745)</f>
        <v>46.282135214980734</v>
      </c>
      <c r="K1745">
        <f t="shared" si="583"/>
        <v>47</v>
      </c>
      <c r="L1745">
        <f t="shared" si="584"/>
        <v>3.7798668373011424</v>
      </c>
      <c r="M1745">
        <f t="shared" si="585"/>
        <v>8.0422698665981757E-2</v>
      </c>
      <c r="N1745" s="32">
        <f t="shared" si="586"/>
        <v>44.110722350999275</v>
      </c>
      <c r="O1745" s="29">
        <f t="shared" si="587"/>
        <v>6781.0341342734491</v>
      </c>
      <c r="P1745" s="37">
        <f>MATCH(O1745,LORDetail!$B$932:$B$1859,1)</f>
        <v>47</v>
      </c>
      <c r="Q1745" s="37">
        <f>INDEX(LORDetail!$B$932:$B$1859,P1745)</f>
        <v>6678</v>
      </c>
      <c r="R1745" s="37">
        <f>INDEX(LORDetail!$D$932:$D$1859,P1745)</f>
        <v>51.422852993490402</v>
      </c>
      <c r="S1745" s="37">
        <f>INDEX(LORDetail!$E$932:$E$1859,P1745)</f>
        <v>-2.50656150343795</v>
      </c>
      <c r="T1745" s="37">
        <f>INDEX(LORDetail!$G$932:$G$1859,P1745)</f>
        <v>114.1844</v>
      </c>
      <c r="U1745">
        <f t="shared" si="588"/>
        <v>48</v>
      </c>
      <c r="V1745" s="37">
        <f>INDEX(LORDetail!$B$932:$B$1859,U1745)</f>
        <v>7030</v>
      </c>
      <c r="W1745" s="37">
        <f>INDEX(LORDetail!$D$932:$D$1859,U1745)</f>
        <v>51.420965679594303</v>
      </c>
      <c r="X1745" s="37">
        <f>INDEX(LORDetail!$E$932:$E$1859,U1745)</f>
        <v>-2.50249034714134</v>
      </c>
      <c r="Y1745" s="37">
        <f>INDEX(LORDetail!$G$932:$G$1859,U1745)</f>
        <v>113.9695</v>
      </c>
      <c r="Z1745">
        <f t="shared" si="589"/>
        <v>352</v>
      </c>
      <c r="AA1745" s="29">
        <f t="shared" si="590"/>
        <v>103.03413427344913</v>
      </c>
      <c r="AB1745">
        <f t="shared" si="591"/>
        <v>0.29271060873138954</v>
      </c>
      <c r="AC1745" s="32">
        <f t="shared" si="592"/>
        <v>51.422300556691006</v>
      </c>
      <c r="AD1745" s="32">
        <f t="shared" si="593"/>
        <v>-2.5053698328001288</v>
      </c>
      <c r="AE1745" s="34">
        <f t="shared" si="594"/>
        <v>114.12149649018362</v>
      </c>
      <c r="AF1745" s="36" t="str">
        <f t="shared" si="601"/>
        <v>RDNGSTN</v>
      </c>
      <c r="AG1745" s="36" t="str">
        <f t="shared" si="602"/>
        <v>PADTON</v>
      </c>
      <c r="AH1745" s="36">
        <f t="shared" si="599"/>
        <v>240</v>
      </c>
      <c r="AI1745" s="42">
        <f t="shared" si="600"/>
        <v>6781</v>
      </c>
      <c r="AJ1745" s="43">
        <f t="shared" si="595"/>
        <v>44.110722350999275</v>
      </c>
      <c r="AK1745" s="43">
        <f t="shared" si="596"/>
        <v>8.0422698665981757E-2</v>
      </c>
      <c r="AL1745" s="36">
        <f t="shared" si="597"/>
        <v>51.422300556691006</v>
      </c>
      <c r="AM1745" s="36">
        <v>1</v>
      </c>
      <c r="AN1745" s="36">
        <f t="shared" si="598"/>
        <v>-2.5053698328001288</v>
      </c>
      <c r="AO1745" s="36">
        <v>4</v>
      </c>
      <c r="AP1745" s="42">
        <f>INT(AI1745/1000)*1000</f>
        <v>6000</v>
      </c>
      <c r="AQ1745" s="42">
        <f>MOD(AI1745,1000)</f>
        <v>781</v>
      </c>
      <c r="AR1745" s="42">
        <f>MOD(AI1746,1000)-0.2+(AP1746-AP1745)</f>
        <v>824.99999999999977</v>
      </c>
    </row>
    <row r="1746" spans="1:44" x14ac:dyDescent="0.25">
      <c r="A1746" s="19" t="s">
        <v>1</v>
      </c>
      <c r="B1746" t="s">
        <v>0</v>
      </c>
      <c r="C1746">
        <v>241</v>
      </c>
      <c r="D1746" s="36">
        <f>MATCH(C1746,TrainRun!$AG$149:$AG$295,1)</f>
        <v>20</v>
      </c>
      <c r="E1746" s="36">
        <f>INT(INDEX(TrainRun!$AD$149:$AD$295,'By Second'!D1746))</f>
        <v>220</v>
      </c>
      <c r="F1746" s="36">
        <f>IF(E1746=0,0,INDEX(TrainRun!$AE$149:$AE$295,'By Second'!D1746))</f>
        <v>42.502268377679592</v>
      </c>
      <c r="G1746" s="36">
        <f>INDEX(TrainRun!$AF$149:$AF$295,'By Second'!D1746)</f>
        <v>5914.1474962876337</v>
      </c>
      <c r="H1746">
        <f t="shared" si="582"/>
        <v>21</v>
      </c>
      <c r="I1746" s="36">
        <f>INT(INDEX(TrainRun!$AD$149:$AD$295,'By Second'!H1746))</f>
        <v>267</v>
      </c>
      <c r="J1746" s="36">
        <f>INDEX(TrainRun!$AE$149:$AE$295,'By Second'!H1746)</f>
        <v>46.282135214980734</v>
      </c>
      <c r="K1746">
        <f t="shared" si="583"/>
        <v>47</v>
      </c>
      <c r="L1746">
        <f t="shared" si="584"/>
        <v>3.7798668373011424</v>
      </c>
      <c r="M1746">
        <f t="shared" si="585"/>
        <v>8.0422698665981757E-2</v>
      </c>
      <c r="N1746" s="32">
        <f t="shared" si="586"/>
        <v>44.191145049665259</v>
      </c>
      <c r="O1746" s="29">
        <f t="shared" si="587"/>
        <v>6825.2252793231146</v>
      </c>
      <c r="P1746" s="37">
        <f>MATCH(O1746,LORDetail!$B$932:$B$1859,1)</f>
        <v>47</v>
      </c>
      <c r="Q1746" s="37">
        <f>INDEX(LORDetail!$B$932:$B$1859,P1746)</f>
        <v>6678</v>
      </c>
      <c r="R1746" s="37">
        <f>INDEX(LORDetail!$D$932:$D$1859,P1746)</f>
        <v>51.422852993490402</v>
      </c>
      <c r="S1746" s="37">
        <f>INDEX(LORDetail!$E$932:$E$1859,P1746)</f>
        <v>-2.50656150343795</v>
      </c>
      <c r="T1746" s="37">
        <f>INDEX(LORDetail!$G$932:$G$1859,P1746)</f>
        <v>114.1844</v>
      </c>
      <c r="U1746">
        <f t="shared" si="588"/>
        <v>48</v>
      </c>
      <c r="V1746" s="37">
        <f>INDEX(LORDetail!$B$932:$B$1859,U1746)</f>
        <v>7030</v>
      </c>
      <c r="W1746" s="37">
        <f>INDEX(LORDetail!$D$932:$D$1859,U1746)</f>
        <v>51.420965679594303</v>
      </c>
      <c r="X1746" s="37">
        <f>INDEX(LORDetail!$E$932:$E$1859,U1746)</f>
        <v>-2.50249034714134</v>
      </c>
      <c r="Y1746" s="37">
        <f>INDEX(LORDetail!$G$932:$G$1859,U1746)</f>
        <v>113.9695</v>
      </c>
      <c r="Z1746">
        <f t="shared" si="589"/>
        <v>352</v>
      </c>
      <c r="AA1746" s="29">
        <f t="shared" si="590"/>
        <v>147.22527932311459</v>
      </c>
      <c r="AB1746">
        <f t="shared" si="591"/>
        <v>0.41825363444066643</v>
      </c>
      <c r="AC1746" s="32">
        <f t="shared" si="592"/>
        <v>51.422063617594027</v>
      </c>
      <c r="AD1746" s="32">
        <f t="shared" si="593"/>
        <v>-2.5048587275205167</v>
      </c>
      <c r="AE1746" s="34">
        <f t="shared" si="594"/>
        <v>114.0945172939587</v>
      </c>
      <c r="AF1746" s="36" t="str">
        <f t="shared" si="601"/>
        <v>RDNGSTN</v>
      </c>
      <c r="AG1746" s="36" t="str">
        <f t="shared" si="602"/>
        <v>PADTON</v>
      </c>
      <c r="AH1746" s="36">
        <f t="shared" si="599"/>
        <v>241</v>
      </c>
      <c r="AI1746" s="42">
        <f t="shared" si="600"/>
        <v>6825.2</v>
      </c>
      <c r="AJ1746" s="43">
        <f t="shared" si="595"/>
        <v>44.191145049665259</v>
      </c>
      <c r="AK1746" s="43">
        <f t="shared" si="596"/>
        <v>8.0422698665981757E-2</v>
      </c>
      <c r="AL1746" s="36">
        <f t="shared" si="597"/>
        <v>51.422063617594027</v>
      </c>
      <c r="AM1746" s="36">
        <v>1</v>
      </c>
      <c r="AN1746" s="36">
        <f t="shared" si="598"/>
        <v>-2.5048587275205167</v>
      </c>
      <c r="AO1746" s="36">
        <v>4</v>
      </c>
      <c r="AP1746" s="42">
        <f>INT(AI1746/1000)*1000</f>
        <v>6000</v>
      </c>
      <c r="AQ1746" s="42">
        <f>MOD(AI1746,1000)</f>
        <v>825.19999999999982</v>
      </c>
      <c r="AR1746" s="42">
        <f>MOD(AI1747,1000)-0.2+(AP1747-AP1746)</f>
        <v>869.19999999999959</v>
      </c>
    </row>
    <row r="1747" spans="1:44" x14ac:dyDescent="0.25">
      <c r="A1747" s="19" t="s">
        <v>1</v>
      </c>
      <c r="B1747" t="s">
        <v>0</v>
      </c>
      <c r="C1747">
        <v>242</v>
      </c>
      <c r="D1747" s="36">
        <f>MATCH(C1747,TrainRun!$AG$149:$AG$295,1)</f>
        <v>20</v>
      </c>
      <c r="E1747" s="36">
        <f>INT(INDEX(TrainRun!$AD$149:$AD$295,'By Second'!D1747))</f>
        <v>220</v>
      </c>
      <c r="F1747" s="36">
        <f>IF(E1747=0,0,INDEX(TrainRun!$AE$149:$AE$295,'By Second'!D1747))</f>
        <v>42.502268377679592</v>
      </c>
      <c r="G1747" s="36">
        <f>INDEX(TrainRun!$AF$149:$AF$295,'By Second'!D1747)</f>
        <v>5914.1474962876337</v>
      </c>
      <c r="H1747">
        <f t="shared" si="582"/>
        <v>21</v>
      </c>
      <c r="I1747" s="36">
        <f>INT(INDEX(TrainRun!$AD$149:$AD$295,'By Second'!H1747))</f>
        <v>267</v>
      </c>
      <c r="J1747" s="36">
        <f>INDEX(TrainRun!$AE$149:$AE$295,'By Second'!H1747)</f>
        <v>46.282135214980734</v>
      </c>
      <c r="K1747">
        <f t="shared" si="583"/>
        <v>47</v>
      </c>
      <c r="L1747">
        <f t="shared" si="584"/>
        <v>3.7798668373011424</v>
      </c>
      <c r="M1747">
        <f t="shared" si="585"/>
        <v>8.0422698665981757E-2</v>
      </c>
      <c r="N1747" s="32">
        <f t="shared" si="586"/>
        <v>44.271567748331243</v>
      </c>
      <c r="O1747" s="29">
        <f t="shared" si="587"/>
        <v>6869.4968470714457</v>
      </c>
      <c r="P1747" s="37">
        <f>MATCH(O1747,LORDetail!$B$932:$B$1859,1)</f>
        <v>47</v>
      </c>
      <c r="Q1747" s="37">
        <f>INDEX(LORDetail!$B$932:$B$1859,P1747)</f>
        <v>6678</v>
      </c>
      <c r="R1747" s="37">
        <f>INDEX(LORDetail!$D$932:$D$1859,P1747)</f>
        <v>51.422852993490402</v>
      </c>
      <c r="S1747" s="37">
        <f>INDEX(LORDetail!$E$932:$E$1859,P1747)</f>
        <v>-2.50656150343795</v>
      </c>
      <c r="T1747" s="37">
        <f>INDEX(LORDetail!$G$932:$G$1859,P1747)</f>
        <v>114.1844</v>
      </c>
      <c r="U1747">
        <f t="shared" si="588"/>
        <v>48</v>
      </c>
      <c r="V1747" s="37">
        <f>INDEX(LORDetail!$B$932:$B$1859,U1747)</f>
        <v>7030</v>
      </c>
      <c r="W1747" s="37">
        <f>INDEX(LORDetail!$D$932:$D$1859,U1747)</f>
        <v>51.420965679594303</v>
      </c>
      <c r="X1747" s="37">
        <f>INDEX(LORDetail!$E$932:$E$1859,U1747)</f>
        <v>-2.50249034714134</v>
      </c>
      <c r="Y1747" s="37">
        <f>INDEX(LORDetail!$G$932:$G$1859,U1747)</f>
        <v>113.9695</v>
      </c>
      <c r="Z1747">
        <f t="shared" si="589"/>
        <v>352</v>
      </c>
      <c r="AA1747" s="29">
        <f t="shared" si="590"/>
        <v>191.4968470714457</v>
      </c>
      <c r="AB1747">
        <f t="shared" si="591"/>
        <v>0.54402513372569805</v>
      </c>
      <c r="AC1747" s="32">
        <f t="shared" si="592"/>
        <v>51.421826247295698</v>
      </c>
      <c r="AD1747" s="32">
        <f t="shared" si="593"/>
        <v>-2.5043466920892685</v>
      </c>
      <c r="AE1747" s="34">
        <f t="shared" si="594"/>
        <v>114.06748899876234</v>
      </c>
      <c r="AF1747" s="36" t="str">
        <f t="shared" si="601"/>
        <v>RDNGSTN</v>
      </c>
      <c r="AG1747" s="36" t="str">
        <f t="shared" si="602"/>
        <v>PADTON</v>
      </c>
      <c r="AH1747" s="36">
        <f t="shared" si="599"/>
        <v>242</v>
      </c>
      <c r="AI1747" s="42">
        <f t="shared" si="600"/>
        <v>6869.4</v>
      </c>
      <c r="AJ1747" s="43">
        <f t="shared" si="595"/>
        <v>44.271567748331243</v>
      </c>
      <c r="AK1747" s="43">
        <f t="shared" si="596"/>
        <v>8.0422698665981757E-2</v>
      </c>
      <c r="AL1747" s="36">
        <f t="shared" si="597"/>
        <v>51.421826247295698</v>
      </c>
      <c r="AM1747" s="36">
        <v>1</v>
      </c>
      <c r="AN1747" s="36">
        <f t="shared" si="598"/>
        <v>-2.5043466920892685</v>
      </c>
      <c r="AO1747" s="36">
        <v>4</v>
      </c>
      <c r="AP1747" s="42">
        <f>INT(AI1747/1000)*1000</f>
        <v>6000</v>
      </c>
      <c r="AQ1747" s="42">
        <f>MOD(AI1747,1000)</f>
        <v>869.39999999999964</v>
      </c>
      <c r="AR1747" s="42">
        <f>MOD(AI1748,1000)-0.2+(AP1748-AP1747)</f>
        <v>913.60000000000014</v>
      </c>
    </row>
    <row r="1748" spans="1:44" x14ac:dyDescent="0.25">
      <c r="A1748" s="19" t="s">
        <v>1</v>
      </c>
      <c r="B1748" t="s">
        <v>0</v>
      </c>
      <c r="C1748">
        <v>243</v>
      </c>
      <c r="D1748" s="36">
        <f>MATCH(C1748,TrainRun!$AG$149:$AG$295,1)</f>
        <v>20</v>
      </c>
      <c r="E1748" s="36">
        <f>INT(INDEX(TrainRun!$AD$149:$AD$295,'By Second'!D1748))</f>
        <v>220</v>
      </c>
      <c r="F1748" s="36">
        <f>IF(E1748=0,0,INDEX(TrainRun!$AE$149:$AE$295,'By Second'!D1748))</f>
        <v>42.502268377679592</v>
      </c>
      <c r="G1748" s="36">
        <f>INDEX(TrainRun!$AF$149:$AF$295,'By Second'!D1748)</f>
        <v>5914.1474962876337</v>
      </c>
      <c r="H1748">
        <f t="shared" si="582"/>
        <v>21</v>
      </c>
      <c r="I1748" s="36">
        <f>INT(INDEX(TrainRun!$AD$149:$AD$295,'By Second'!H1748))</f>
        <v>267</v>
      </c>
      <c r="J1748" s="36">
        <f>INDEX(TrainRun!$AE$149:$AE$295,'By Second'!H1748)</f>
        <v>46.282135214980734</v>
      </c>
      <c r="K1748">
        <f t="shared" si="583"/>
        <v>47</v>
      </c>
      <c r="L1748">
        <f t="shared" si="584"/>
        <v>3.7798668373011424</v>
      </c>
      <c r="M1748">
        <f t="shared" si="585"/>
        <v>8.0422698665981757E-2</v>
      </c>
      <c r="N1748" s="32">
        <f t="shared" si="586"/>
        <v>44.351990446997227</v>
      </c>
      <c r="O1748" s="29">
        <f t="shared" si="587"/>
        <v>6913.8488375184434</v>
      </c>
      <c r="P1748" s="37">
        <f>MATCH(O1748,LORDetail!$B$932:$B$1859,1)</f>
        <v>47</v>
      </c>
      <c r="Q1748" s="37">
        <f>INDEX(LORDetail!$B$932:$B$1859,P1748)</f>
        <v>6678</v>
      </c>
      <c r="R1748" s="37">
        <f>INDEX(LORDetail!$D$932:$D$1859,P1748)</f>
        <v>51.422852993490402</v>
      </c>
      <c r="S1748" s="37">
        <f>INDEX(LORDetail!$E$932:$E$1859,P1748)</f>
        <v>-2.50656150343795</v>
      </c>
      <c r="T1748" s="37">
        <f>INDEX(LORDetail!$G$932:$G$1859,P1748)</f>
        <v>114.1844</v>
      </c>
      <c r="U1748">
        <f t="shared" si="588"/>
        <v>48</v>
      </c>
      <c r="V1748" s="37">
        <f>INDEX(LORDetail!$B$932:$B$1859,U1748)</f>
        <v>7030</v>
      </c>
      <c r="W1748" s="37">
        <f>INDEX(LORDetail!$D$932:$D$1859,U1748)</f>
        <v>51.420965679594303</v>
      </c>
      <c r="X1748" s="37">
        <f>INDEX(LORDetail!$E$932:$E$1859,U1748)</f>
        <v>-2.50249034714134</v>
      </c>
      <c r="Y1748" s="37">
        <f>INDEX(LORDetail!$G$932:$G$1859,U1748)</f>
        <v>113.9695</v>
      </c>
      <c r="Z1748">
        <f t="shared" si="589"/>
        <v>352</v>
      </c>
      <c r="AA1748" s="29">
        <f t="shared" si="590"/>
        <v>235.84883751844336</v>
      </c>
      <c r="AB1748">
        <f t="shared" si="591"/>
        <v>0.67002510658648684</v>
      </c>
      <c r="AC1748" s="32">
        <f t="shared" si="592"/>
        <v>51.421588445796004</v>
      </c>
      <c r="AD1748" s="32">
        <f t="shared" si="593"/>
        <v>-2.5038337265063837</v>
      </c>
      <c r="AE1748" s="34">
        <f t="shared" si="594"/>
        <v>114.04041160459457</v>
      </c>
      <c r="AF1748" s="36" t="str">
        <f t="shared" si="601"/>
        <v>RDNGSTN</v>
      </c>
      <c r="AG1748" s="36" t="str">
        <f t="shared" si="602"/>
        <v>PADTON</v>
      </c>
      <c r="AH1748" s="36">
        <f t="shared" si="599"/>
        <v>243</v>
      </c>
      <c r="AI1748" s="42">
        <f t="shared" si="600"/>
        <v>6913.8</v>
      </c>
      <c r="AJ1748" s="43">
        <f t="shared" si="595"/>
        <v>44.351990446997227</v>
      </c>
      <c r="AK1748" s="43">
        <f t="shared" si="596"/>
        <v>8.0422698665981757E-2</v>
      </c>
      <c r="AL1748" s="36">
        <f t="shared" si="597"/>
        <v>51.421588445796004</v>
      </c>
      <c r="AM1748" s="36">
        <v>1</v>
      </c>
      <c r="AN1748" s="36">
        <f t="shared" si="598"/>
        <v>-2.5038337265063837</v>
      </c>
      <c r="AO1748" s="36">
        <v>4</v>
      </c>
      <c r="AP1748" s="42">
        <f>INT(AI1748/1000)*1000</f>
        <v>6000</v>
      </c>
      <c r="AQ1748" s="42">
        <f>MOD(AI1748,1000)</f>
        <v>913.80000000000018</v>
      </c>
      <c r="AR1748" s="42">
        <f>MOD(AI1749,1000)-0.2+(AP1749-AP1748)</f>
        <v>957.99999999999977</v>
      </c>
    </row>
    <row r="1749" spans="1:44" x14ac:dyDescent="0.25">
      <c r="A1749" s="19" t="s">
        <v>1</v>
      </c>
      <c r="B1749" t="s">
        <v>0</v>
      </c>
      <c r="C1749">
        <v>244</v>
      </c>
      <c r="D1749" s="36">
        <f>MATCH(C1749,TrainRun!$AG$149:$AG$295,1)</f>
        <v>20</v>
      </c>
      <c r="E1749" s="36">
        <f>INT(INDEX(TrainRun!$AD$149:$AD$295,'By Second'!D1749))</f>
        <v>220</v>
      </c>
      <c r="F1749" s="36">
        <f>IF(E1749=0,0,INDEX(TrainRun!$AE$149:$AE$295,'By Second'!D1749))</f>
        <v>42.502268377679592</v>
      </c>
      <c r="G1749" s="36">
        <f>INDEX(TrainRun!$AF$149:$AF$295,'By Second'!D1749)</f>
        <v>5914.1474962876337</v>
      </c>
      <c r="H1749">
        <f t="shared" si="582"/>
        <v>21</v>
      </c>
      <c r="I1749" s="36">
        <f>INT(INDEX(TrainRun!$AD$149:$AD$295,'By Second'!H1749))</f>
        <v>267</v>
      </c>
      <c r="J1749" s="36">
        <f>INDEX(TrainRun!$AE$149:$AE$295,'By Second'!H1749)</f>
        <v>46.282135214980734</v>
      </c>
      <c r="K1749">
        <f t="shared" si="583"/>
        <v>47</v>
      </c>
      <c r="L1749">
        <f t="shared" si="584"/>
        <v>3.7798668373011424</v>
      </c>
      <c r="M1749">
        <f t="shared" si="585"/>
        <v>8.0422698665981757E-2</v>
      </c>
      <c r="N1749" s="32">
        <f t="shared" si="586"/>
        <v>44.432413145663212</v>
      </c>
      <c r="O1749" s="29">
        <f t="shared" si="587"/>
        <v>6958.2812506641067</v>
      </c>
      <c r="P1749" s="37">
        <f>MATCH(O1749,LORDetail!$B$932:$B$1859,1)</f>
        <v>47</v>
      </c>
      <c r="Q1749" s="37">
        <f>INDEX(LORDetail!$B$932:$B$1859,P1749)</f>
        <v>6678</v>
      </c>
      <c r="R1749" s="37">
        <f>INDEX(LORDetail!$D$932:$D$1859,P1749)</f>
        <v>51.422852993490402</v>
      </c>
      <c r="S1749" s="37">
        <f>INDEX(LORDetail!$E$932:$E$1859,P1749)</f>
        <v>-2.50656150343795</v>
      </c>
      <c r="T1749" s="37">
        <f>INDEX(LORDetail!$G$932:$G$1859,P1749)</f>
        <v>114.1844</v>
      </c>
      <c r="U1749">
        <f t="shared" si="588"/>
        <v>48</v>
      </c>
      <c r="V1749" s="37">
        <f>INDEX(LORDetail!$B$932:$B$1859,U1749)</f>
        <v>7030</v>
      </c>
      <c r="W1749" s="37">
        <f>INDEX(LORDetail!$D$932:$D$1859,U1749)</f>
        <v>51.420965679594303</v>
      </c>
      <c r="X1749" s="37">
        <f>INDEX(LORDetail!$E$932:$E$1859,U1749)</f>
        <v>-2.50249034714134</v>
      </c>
      <c r="Y1749" s="37">
        <f>INDEX(LORDetail!$G$932:$G$1859,U1749)</f>
        <v>113.9695</v>
      </c>
      <c r="Z1749">
        <f t="shared" si="589"/>
        <v>352</v>
      </c>
      <c r="AA1749" s="29">
        <f t="shared" si="590"/>
        <v>280.28125066410666</v>
      </c>
      <c r="AB1749">
        <f t="shared" si="591"/>
        <v>0.79625355302303025</v>
      </c>
      <c r="AC1749" s="32">
        <f t="shared" si="592"/>
        <v>51.421350213094961</v>
      </c>
      <c r="AD1749" s="32">
        <f t="shared" si="593"/>
        <v>-2.5033198307718623</v>
      </c>
      <c r="AE1749" s="34">
        <f t="shared" si="594"/>
        <v>114.01328511145535</v>
      </c>
      <c r="AF1749" s="36" t="str">
        <f t="shared" si="601"/>
        <v>RDNGSTN</v>
      </c>
      <c r="AG1749" s="36" t="str">
        <f t="shared" si="602"/>
        <v>PADTON</v>
      </c>
      <c r="AH1749" s="36">
        <f t="shared" si="599"/>
        <v>244</v>
      </c>
      <c r="AI1749" s="42">
        <f t="shared" si="600"/>
        <v>6958.2</v>
      </c>
      <c r="AJ1749" s="43">
        <f t="shared" si="595"/>
        <v>44.432413145663212</v>
      </c>
      <c r="AK1749" s="43">
        <f t="shared" si="596"/>
        <v>8.0422698665981757E-2</v>
      </c>
      <c r="AL1749" s="36">
        <f t="shared" si="597"/>
        <v>51.421350213094961</v>
      </c>
      <c r="AM1749" s="36">
        <v>1</v>
      </c>
      <c r="AN1749" s="36">
        <f t="shared" si="598"/>
        <v>-2.5033198307718623</v>
      </c>
      <c r="AO1749" s="36">
        <v>4</v>
      </c>
      <c r="AP1749" s="42">
        <f>INT(AI1749/1000)*1000</f>
        <v>6000</v>
      </c>
      <c r="AQ1749" s="42">
        <f>MOD(AI1749,1000)</f>
        <v>958.19999999999982</v>
      </c>
      <c r="AR1749" s="42">
        <f>MOD(AI1750,1000)-0.2+(AP1750-AP1749)</f>
        <v>1002.6000000000001</v>
      </c>
    </row>
    <row r="1750" spans="1:44" x14ac:dyDescent="0.25">
      <c r="A1750" s="19" t="s">
        <v>1</v>
      </c>
      <c r="B1750" t="s">
        <v>0</v>
      </c>
      <c r="C1750">
        <v>245</v>
      </c>
      <c r="D1750" s="36">
        <f>MATCH(C1750,TrainRun!$AG$149:$AG$295,1)</f>
        <v>20</v>
      </c>
      <c r="E1750" s="36">
        <f>INT(INDEX(TrainRun!$AD$149:$AD$295,'By Second'!D1750))</f>
        <v>220</v>
      </c>
      <c r="F1750" s="36">
        <f>IF(E1750=0,0,INDEX(TrainRun!$AE$149:$AE$295,'By Second'!D1750))</f>
        <v>42.502268377679592</v>
      </c>
      <c r="G1750" s="36">
        <f>INDEX(TrainRun!$AF$149:$AF$295,'By Second'!D1750)</f>
        <v>5914.1474962876337</v>
      </c>
      <c r="H1750">
        <f t="shared" si="582"/>
        <v>21</v>
      </c>
      <c r="I1750" s="36">
        <f>INT(INDEX(TrainRun!$AD$149:$AD$295,'By Second'!H1750))</f>
        <v>267</v>
      </c>
      <c r="J1750" s="36">
        <f>INDEX(TrainRun!$AE$149:$AE$295,'By Second'!H1750)</f>
        <v>46.282135214980734</v>
      </c>
      <c r="K1750">
        <f t="shared" si="583"/>
        <v>47</v>
      </c>
      <c r="L1750">
        <f t="shared" si="584"/>
        <v>3.7798668373011424</v>
      </c>
      <c r="M1750">
        <f t="shared" si="585"/>
        <v>8.0422698665981757E-2</v>
      </c>
      <c r="N1750" s="32">
        <f t="shared" si="586"/>
        <v>44.512835844329196</v>
      </c>
      <c r="O1750" s="29">
        <f t="shared" si="587"/>
        <v>7002.7940865084356</v>
      </c>
      <c r="P1750" s="37">
        <f>MATCH(O1750,LORDetail!$B$932:$B$1859,1)</f>
        <v>47</v>
      </c>
      <c r="Q1750" s="37">
        <f>INDEX(LORDetail!$B$932:$B$1859,P1750)</f>
        <v>6678</v>
      </c>
      <c r="R1750" s="37">
        <f>INDEX(LORDetail!$D$932:$D$1859,P1750)</f>
        <v>51.422852993490402</v>
      </c>
      <c r="S1750" s="37">
        <f>INDEX(LORDetail!$E$932:$E$1859,P1750)</f>
        <v>-2.50656150343795</v>
      </c>
      <c r="T1750" s="37">
        <f>INDEX(LORDetail!$G$932:$G$1859,P1750)</f>
        <v>114.1844</v>
      </c>
      <c r="U1750">
        <f t="shared" si="588"/>
        <v>48</v>
      </c>
      <c r="V1750" s="37">
        <f>INDEX(LORDetail!$B$932:$B$1859,U1750)</f>
        <v>7030</v>
      </c>
      <c r="W1750" s="37">
        <f>INDEX(LORDetail!$D$932:$D$1859,U1750)</f>
        <v>51.420965679594303</v>
      </c>
      <c r="X1750" s="37">
        <f>INDEX(LORDetail!$E$932:$E$1859,U1750)</f>
        <v>-2.50249034714134</v>
      </c>
      <c r="Y1750" s="37">
        <f>INDEX(LORDetail!$G$932:$G$1859,U1750)</f>
        <v>113.9695</v>
      </c>
      <c r="Z1750">
        <f t="shared" si="589"/>
        <v>352</v>
      </c>
      <c r="AA1750" s="29">
        <f t="shared" si="590"/>
        <v>324.79408650843561</v>
      </c>
      <c r="AB1750">
        <f t="shared" si="591"/>
        <v>0.92271047303532849</v>
      </c>
      <c r="AC1750" s="32">
        <f t="shared" si="592"/>
        <v>51.421111549192567</v>
      </c>
      <c r="AD1750" s="32">
        <f t="shared" si="593"/>
        <v>-2.5028050048857042</v>
      </c>
      <c r="AE1750" s="34">
        <f t="shared" si="594"/>
        <v>113.98610951934471</v>
      </c>
      <c r="AF1750" s="36" t="str">
        <f t="shared" si="601"/>
        <v>RDNGSTN</v>
      </c>
      <c r="AG1750" s="36" t="str">
        <f t="shared" si="602"/>
        <v>PADTON</v>
      </c>
      <c r="AH1750" s="36">
        <f t="shared" si="599"/>
        <v>245</v>
      </c>
      <c r="AI1750" s="42">
        <f t="shared" si="600"/>
        <v>7002.8</v>
      </c>
      <c r="AJ1750" s="43">
        <f t="shared" si="595"/>
        <v>44.512835844329196</v>
      </c>
      <c r="AK1750" s="43">
        <f t="shared" si="596"/>
        <v>8.0422698665981757E-2</v>
      </c>
      <c r="AL1750" s="36">
        <f t="shared" si="597"/>
        <v>51.421111549192567</v>
      </c>
      <c r="AM1750" s="36">
        <v>1</v>
      </c>
      <c r="AN1750" s="36">
        <f t="shared" si="598"/>
        <v>-2.5028050048857042</v>
      </c>
      <c r="AO1750" s="36">
        <v>4</v>
      </c>
      <c r="AP1750" s="42">
        <f>INT(AI1750/1000)*1000</f>
        <v>7000</v>
      </c>
      <c r="AQ1750" s="42">
        <f>MOD(AI1750,1000)</f>
        <v>2.8000000000001819</v>
      </c>
      <c r="AR1750" s="42">
        <f>MOD(AI1751,1000)-0.2+(AP1751-AP1750)</f>
        <v>47.199999999999633</v>
      </c>
    </row>
    <row r="1751" spans="1:44" x14ac:dyDescent="0.25">
      <c r="A1751" s="19" t="s">
        <v>1</v>
      </c>
      <c r="B1751" t="s">
        <v>0</v>
      </c>
      <c r="C1751">
        <v>246</v>
      </c>
      <c r="D1751" s="36">
        <f>MATCH(C1751,TrainRun!$AG$149:$AG$295,1)</f>
        <v>20</v>
      </c>
      <c r="E1751" s="36">
        <f>INT(INDEX(TrainRun!$AD$149:$AD$295,'By Second'!D1751))</f>
        <v>220</v>
      </c>
      <c r="F1751" s="36">
        <f>IF(E1751=0,0,INDEX(TrainRun!$AE$149:$AE$295,'By Second'!D1751))</f>
        <v>42.502268377679592</v>
      </c>
      <c r="G1751" s="36">
        <f>INDEX(TrainRun!$AF$149:$AF$295,'By Second'!D1751)</f>
        <v>5914.1474962876337</v>
      </c>
      <c r="H1751">
        <f t="shared" si="582"/>
        <v>21</v>
      </c>
      <c r="I1751" s="36">
        <f>INT(INDEX(TrainRun!$AD$149:$AD$295,'By Second'!H1751))</f>
        <v>267</v>
      </c>
      <c r="J1751" s="36">
        <f>INDEX(TrainRun!$AE$149:$AE$295,'By Second'!H1751)</f>
        <v>46.282135214980734</v>
      </c>
      <c r="K1751">
        <f t="shared" si="583"/>
        <v>47</v>
      </c>
      <c r="L1751">
        <f t="shared" si="584"/>
        <v>3.7798668373011424</v>
      </c>
      <c r="M1751">
        <f t="shared" si="585"/>
        <v>8.0422698665981757E-2</v>
      </c>
      <c r="N1751" s="32">
        <f t="shared" si="586"/>
        <v>44.59325854299518</v>
      </c>
      <c r="O1751" s="29">
        <f t="shared" si="587"/>
        <v>7047.3873450514311</v>
      </c>
      <c r="P1751" s="37">
        <f>MATCH(O1751,LORDetail!$B$932:$B$1859,1)</f>
        <v>48</v>
      </c>
      <c r="Q1751" s="37">
        <f>INDEX(LORDetail!$B$932:$B$1859,P1751)</f>
        <v>7030</v>
      </c>
      <c r="R1751" s="37">
        <f>INDEX(LORDetail!$D$932:$D$1859,P1751)</f>
        <v>51.420965679594303</v>
      </c>
      <c r="S1751" s="37">
        <f>INDEX(LORDetail!$E$932:$E$1859,P1751)</f>
        <v>-2.50249034714134</v>
      </c>
      <c r="T1751" s="37">
        <f>INDEX(LORDetail!$G$932:$G$1859,P1751)</f>
        <v>113.9695</v>
      </c>
      <c r="U1751">
        <f t="shared" si="588"/>
        <v>49</v>
      </c>
      <c r="V1751" s="37">
        <f>INDEX(LORDetail!$B$932:$B$1859,U1751)</f>
        <v>7290</v>
      </c>
      <c r="W1751" s="37">
        <f>INDEX(LORDetail!$D$932:$D$1859,U1751)</f>
        <v>51.4195638627967</v>
      </c>
      <c r="X1751" s="37">
        <f>INDEX(LORDetail!$E$932:$E$1859,U1751)</f>
        <v>-2.4994957568789302</v>
      </c>
      <c r="Y1751" s="37">
        <f>INDEX(LORDetail!$G$932:$G$1859,U1751)</f>
        <v>113.8107</v>
      </c>
      <c r="Z1751">
        <f t="shared" si="589"/>
        <v>260</v>
      </c>
      <c r="AA1751" s="29">
        <f t="shared" si="590"/>
        <v>17.387345051431112</v>
      </c>
      <c r="AB1751">
        <f t="shared" si="591"/>
        <v>6.6874404043965816E-2</v>
      </c>
      <c r="AC1751" s="32">
        <f t="shared" si="592"/>
        <v>51.420871933931387</v>
      </c>
      <c r="AD1751" s="32">
        <f t="shared" si="593"/>
        <v>-2.5022900857021857</v>
      </c>
      <c r="AE1751" s="34">
        <f t="shared" si="594"/>
        <v>113.95888034463782</v>
      </c>
      <c r="AF1751" s="36" t="str">
        <f t="shared" si="601"/>
        <v>RDNGSTN</v>
      </c>
      <c r="AG1751" s="36" t="str">
        <f t="shared" si="602"/>
        <v>PADTON</v>
      </c>
      <c r="AH1751" s="36">
        <f t="shared" si="599"/>
        <v>246</v>
      </c>
      <c r="AI1751" s="42">
        <f t="shared" si="600"/>
        <v>7047.4</v>
      </c>
      <c r="AJ1751" s="43">
        <f t="shared" si="595"/>
        <v>44.59325854299518</v>
      </c>
      <c r="AK1751" s="43">
        <f t="shared" si="596"/>
        <v>8.0422698665981757E-2</v>
      </c>
      <c r="AL1751" s="36">
        <f t="shared" si="597"/>
        <v>51.420871933931387</v>
      </c>
      <c r="AM1751" s="36">
        <v>1</v>
      </c>
      <c r="AN1751" s="36">
        <f t="shared" si="598"/>
        <v>-2.5022900857021857</v>
      </c>
      <c r="AO1751" s="36">
        <v>4</v>
      </c>
      <c r="AP1751" s="42">
        <f>INT(AI1751/1000)*1000</f>
        <v>7000</v>
      </c>
      <c r="AQ1751" s="42">
        <f>MOD(AI1751,1000)</f>
        <v>47.399999999999636</v>
      </c>
      <c r="AR1751" s="42">
        <f>MOD(AI1752,1000)-0.2+(AP1752-AP1751)</f>
        <v>91.8</v>
      </c>
    </row>
    <row r="1752" spans="1:44" x14ac:dyDescent="0.25">
      <c r="A1752" s="19" t="s">
        <v>1</v>
      </c>
      <c r="B1752" t="s">
        <v>0</v>
      </c>
      <c r="C1752">
        <v>247</v>
      </c>
      <c r="D1752" s="36">
        <f>MATCH(C1752,TrainRun!$AG$149:$AG$295,1)</f>
        <v>20</v>
      </c>
      <c r="E1752" s="36">
        <f>INT(INDEX(TrainRun!$AD$149:$AD$295,'By Second'!D1752))</f>
        <v>220</v>
      </c>
      <c r="F1752" s="36">
        <f>IF(E1752=0,0,INDEX(TrainRun!$AE$149:$AE$295,'By Second'!D1752))</f>
        <v>42.502268377679592</v>
      </c>
      <c r="G1752" s="36">
        <f>INDEX(TrainRun!$AF$149:$AF$295,'By Second'!D1752)</f>
        <v>5914.1474962876337</v>
      </c>
      <c r="H1752">
        <f t="shared" si="582"/>
        <v>21</v>
      </c>
      <c r="I1752" s="36">
        <f>INT(INDEX(TrainRun!$AD$149:$AD$295,'By Second'!H1752))</f>
        <v>267</v>
      </c>
      <c r="J1752" s="36">
        <f>INDEX(TrainRun!$AE$149:$AE$295,'By Second'!H1752)</f>
        <v>46.282135214980734</v>
      </c>
      <c r="K1752">
        <f t="shared" si="583"/>
        <v>47</v>
      </c>
      <c r="L1752">
        <f t="shared" si="584"/>
        <v>3.7798668373011424</v>
      </c>
      <c r="M1752">
        <f t="shared" si="585"/>
        <v>8.0422698665981757E-2</v>
      </c>
      <c r="N1752" s="32">
        <f t="shared" si="586"/>
        <v>44.673681241661164</v>
      </c>
      <c r="O1752" s="29">
        <f t="shared" si="587"/>
        <v>7092.0610262930923</v>
      </c>
      <c r="P1752" s="37">
        <f>MATCH(O1752,LORDetail!$B$932:$B$1859,1)</f>
        <v>48</v>
      </c>
      <c r="Q1752" s="37">
        <f>INDEX(LORDetail!$B$932:$B$1859,P1752)</f>
        <v>7030</v>
      </c>
      <c r="R1752" s="37">
        <f>INDEX(LORDetail!$D$932:$D$1859,P1752)</f>
        <v>51.420965679594303</v>
      </c>
      <c r="S1752" s="37">
        <f>INDEX(LORDetail!$E$932:$E$1859,P1752)</f>
        <v>-2.50249034714134</v>
      </c>
      <c r="T1752" s="37">
        <f>INDEX(LORDetail!$G$932:$G$1859,P1752)</f>
        <v>113.9695</v>
      </c>
      <c r="U1752">
        <f t="shared" si="588"/>
        <v>49</v>
      </c>
      <c r="V1752" s="37">
        <f>INDEX(LORDetail!$B$932:$B$1859,U1752)</f>
        <v>7290</v>
      </c>
      <c r="W1752" s="37">
        <f>INDEX(LORDetail!$D$932:$D$1859,U1752)</f>
        <v>51.4195638627967</v>
      </c>
      <c r="X1752" s="37">
        <f>INDEX(LORDetail!$E$932:$E$1859,U1752)</f>
        <v>-2.4994957568789302</v>
      </c>
      <c r="Y1752" s="37">
        <f>INDEX(LORDetail!$G$932:$G$1859,U1752)</f>
        <v>113.8107</v>
      </c>
      <c r="Z1752">
        <f t="shared" si="589"/>
        <v>260</v>
      </c>
      <c r="AA1752" s="29">
        <f t="shared" si="590"/>
        <v>62.061026293092254</v>
      </c>
      <c r="AB1752">
        <f t="shared" si="591"/>
        <v>0.23869625497343175</v>
      </c>
      <c r="AC1752" s="32">
        <f t="shared" si="592"/>
        <v>51.420631071174554</v>
      </c>
      <c r="AD1752" s="32">
        <f t="shared" si="593"/>
        <v>-2.5017755496605227</v>
      </c>
      <c r="AE1752" s="34">
        <f t="shared" si="594"/>
        <v>113.93159503471021</v>
      </c>
      <c r="AF1752" s="36" t="str">
        <f t="shared" si="601"/>
        <v>RDNGSTN</v>
      </c>
      <c r="AG1752" s="36" t="str">
        <f t="shared" si="602"/>
        <v>PADTON</v>
      </c>
      <c r="AH1752" s="36">
        <f t="shared" si="599"/>
        <v>247</v>
      </c>
      <c r="AI1752" s="42">
        <f t="shared" si="600"/>
        <v>7092</v>
      </c>
      <c r="AJ1752" s="43">
        <f t="shared" si="595"/>
        <v>44.673681241661164</v>
      </c>
      <c r="AK1752" s="43">
        <f t="shared" si="596"/>
        <v>8.0422698665981757E-2</v>
      </c>
      <c r="AL1752" s="36">
        <f t="shared" si="597"/>
        <v>51.420631071174554</v>
      </c>
      <c r="AM1752" s="36">
        <v>1</v>
      </c>
      <c r="AN1752" s="36">
        <f t="shared" si="598"/>
        <v>-2.5017755496605227</v>
      </c>
      <c r="AO1752" s="36">
        <v>4</v>
      </c>
      <c r="AP1752" s="42">
        <f>INT(AI1752/1000)*1000</f>
        <v>7000</v>
      </c>
      <c r="AQ1752" s="42">
        <f>MOD(AI1752,1000)</f>
        <v>92</v>
      </c>
      <c r="AR1752" s="42">
        <f>MOD(AI1753,1000)-0.2+(AP1753-AP1752)</f>
        <v>136.60000000000019</v>
      </c>
    </row>
    <row r="1753" spans="1:44" x14ac:dyDescent="0.25">
      <c r="A1753" s="19" t="s">
        <v>1</v>
      </c>
      <c r="B1753" t="s">
        <v>0</v>
      </c>
      <c r="C1753">
        <v>248</v>
      </c>
      <c r="D1753" s="36">
        <f>MATCH(C1753,TrainRun!$AG$149:$AG$295,1)</f>
        <v>20</v>
      </c>
      <c r="E1753" s="36">
        <f>INT(INDEX(TrainRun!$AD$149:$AD$295,'By Second'!D1753))</f>
        <v>220</v>
      </c>
      <c r="F1753" s="36">
        <f>IF(E1753=0,0,INDEX(TrainRun!$AE$149:$AE$295,'By Second'!D1753))</f>
        <v>42.502268377679592</v>
      </c>
      <c r="G1753" s="36">
        <f>INDEX(TrainRun!$AF$149:$AF$295,'By Second'!D1753)</f>
        <v>5914.1474962876337</v>
      </c>
      <c r="H1753">
        <f t="shared" si="582"/>
        <v>21</v>
      </c>
      <c r="I1753" s="36">
        <f>INT(INDEX(TrainRun!$AD$149:$AD$295,'By Second'!H1753))</f>
        <v>267</v>
      </c>
      <c r="J1753" s="36">
        <f>INDEX(TrainRun!$AE$149:$AE$295,'By Second'!H1753)</f>
        <v>46.282135214980734</v>
      </c>
      <c r="K1753">
        <f t="shared" si="583"/>
        <v>47</v>
      </c>
      <c r="L1753">
        <f t="shared" si="584"/>
        <v>3.7798668373011424</v>
      </c>
      <c r="M1753">
        <f t="shared" si="585"/>
        <v>8.0422698665981757E-2</v>
      </c>
      <c r="N1753" s="32">
        <f t="shared" si="586"/>
        <v>44.754103940327148</v>
      </c>
      <c r="O1753" s="29">
        <f t="shared" si="587"/>
        <v>7136.815130233419</v>
      </c>
      <c r="P1753" s="37">
        <f>MATCH(O1753,LORDetail!$B$932:$B$1859,1)</f>
        <v>48</v>
      </c>
      <c r="Q1753" s="37">
        <f>INDEX(LORDetail!$B$932:$B$1859,P1753)</f>
        <v>7030</v>
      </c>
      <c r="R1753" s="37">
        <f>INDEX(LORDetail!$D$932:$D$1859,P1753)</f>
        <v>51.420965679594303</v>
      </c>
      <c r="S1753" s="37">
        <f>INDEX(LORDetail!$E$932:$E$1859,P1753)</f>
        <v>-2.50249034714134</v>
      </c>
      <c r="T1753" s="37">
        <f>INDEX(LORDetail!$G$932:$G$1859,P1753)</f>
        <v>113.9695</v>
      </c>
      <c r="U1753">
        <f t="shared" si="588"/>
        <v>49</v>
      </c>
      <c r="V1753" s="37">
        <f>INDEX(LORDetail!$B$932:$B$1859,U1753)</f>
        <v>7290</v>
      </c>
      <c r="W1753" s="37">
        <f>INDEX(LORDetail!$D$932:$D$1859,U1753)</f>
        <v>51.4195638627967</v>
      </c>
      <c r="X1753" s="37">
        <f>INDEX(LORDetail!$E$932:$E$1859,U1753)</f>
        <v>-2.4994957568789302</v>
      </c>
      <c r="Y1753" s="37">
        <f>INDEX(LORDetail!$G$932:$G$1859,U1753)</f>
        <v>113.8107</v>
      </c>
      <c r="Z1753">
        <f t="shared" si="589"/>
        <v>260</v>
      </c>
      <c r="AA1753" s="29">
        <f t="shared" si="590"/>
        <v>106.81513023341904</v>
      </c>
      <c r="AB1753">
        <f t="shared" si="591"/>
        <v>0.41082742397468863</v>
      </c>
      <c r="AC1753" s="32">
        <f t="shared" si="592"/>
        <v>51.420389774810459</v>
      </c>
      <c r="AD1753" s="32">
        <f t="shared" si="593"/>
        <v>-2.5012600873379744</v>
      </c>
      <c r="AE1753" s="34">
        <f t="shared" si="594"/>
        <v>113.90426060507282</v>
      </c>
      <c r="AF1753" s="36" t="str">
        <f t="shared" si="601"/>
        <v>RDNGSTN</v>
      </c>
      <c r="AG1753" s="36" t="str">
        <f t="shared" si="602"/>
        <v>PADTON</v>
      </c>
      <c r="AH1753" s="36">
        <f t="shared" si="599"/>
        <v>248</v>
      </c>
      <c r="AI1753" s="42">
        <f t="shared" si="600"/>
        <v>7136.8</v>
      </c>
      <c r="AJ1753" s="43">
        <f t="shared" si="595"/>
        <v>44.754103940327148</v>
      </c>
      <c r="AK1753" s="43">
        <f t="shared" si="596"/>
        <v>8.0422698665981757E-2</v>
      </c>
      <c r="AL1753" s="36">
        <f t="shared" si="597"/>
        <v>51.420389774810459</v>
      </c>
      <c r="AM1753" s="36">
        <v>1</v>
      </c>
      <c r="AN1753" s="36">
        <f t="shared" si="598"/>
        <v>-2.5012600873379744</v>
      </c>
      <c r="AO1753" s="36">
        <v>4</v>
      </c>
      <c r="AP1753" s="42">
        <f>INT(AI1753/1000)*1000</f>
        <v>7000</v>
      </c>
      <c r="AQ1753" s="42">
        <f>MOD(AI1753,1000)</f>
        <v>136.80000000000018</v>
      </c>
      <c r="AR1753" s="42">
        <f>MOD(AI1754,1000)-0.2+(AP1754-AP1753)</f>
        <v>181.40000000000038</v>
      </c>
    </row>
    <row r="1754" spans="1:44" x14ac:dyDescent="0.25">
      <c r="A1754" s="19" t="s">
        <v>1</v>
      </c>
      <c r="B1754" t="s">
        <v>0</v>
      </c>
      <c r="C1754">
        <v>249</v>
      </c>
      <c r="D1754" s="36">
        <f>MATCH(C1754,TrainRun!$AG$149:$AG$295,1)</f>
        <v>20</v>
      </c>
      <c r="E1754" s="36">
        <f>INT(INDEX(TrainRun!$AD$149:$AD$295,'By Second'!D1754))</f>
        <v>220</v>
      </c>
      <c r="F1754" s="36">
        <f>IF(E1754=0,0,INDEX(TrainRun!$AE$149:$AE$295,'By Second'!D1754))</f>
        <v>42.502268377679592</v>
      </c>
      <c r="G1754" s="36">
        <f>INDEX(TrainRun!$AF$149:$AF$295,'By Second'!D1754)</f>
        <v>5914.1474962876337</v>
      </c>
      <c r="H1754">
        <f t="shared" si="582"/>
        <v>21</v>
      </c>
      <c r="I1754" s="36">
        <f>INT(INDEX(TrainRun!$AD$149:$AD$295,'By Second'!H1754))</f>
        <v>267</v>
      </c>
      <c r="J1754" s="36">
        <f>INDEX(TrainRun!$AE$149:$AE$295,'By Second'!H1754)</f>
        <v>46.282135214980734</v>
      </c>
      <c r="K1754">
        <f t="shared" si="583"/>
        <v>47</v>
      </c>
      <c r="L1754">
        <f t="shared" si="584"/>
        <v>3.7798668373011424</v>
      </c>
      <c r="M1754">
        <f t="shared" si="585"/>
        <v>8.0422698665981757E-2</v>
      </c>
      <c r="N1754" s="32">
        <f t="shared" si="586"/>
        <v>44.834526638993133</v>
      </c>
      <c r="O1754" s="29">
        <f t="shared" si="587"/>
        <v>7181.6496568724124</v>
      </c>
      <c r="P1754" s="37">
        <f>MATCH(O1754,LORDetail!$B$932:$B$1859,1)</f>
        <v>48</v>
      </c>
      <c r="Q1754" s="37">
        <f>INDEX(LORDetail!$B$932:$B$1859,P1754)</f>
        <v>7030</v>
      </c>
      <c r="R1754" s="37">
        <f>INDEX(LORDetail!$D$932:$D$1859,P1754)</f>
        <v>51.420965679594303</v>
      </c>
      <c r="S1754" s="37">
        <f>INDEX(LORDetail!$E$932:$E$1859,P1754)</f>
        <v>-2.50249034714134</v>
      </c>
      <c r="T1754" s="37">
        <f>INDEX(LORDetail!$G$932:$G$1859,P1754)</f>
        <v>113.9695</v>
      </c>
      <c r="U1754">
        <f t="shared" si="588"/>
        <v>49</v>
      </c>
      <c r="V1754" s="37">
        <f>INDEX(LORDetail!$B$932:$B$1859,U1754)</f>
        <v>7290</v>
      </c>
      <c r="W1754" s="37">
        <f>INDEX(LORDetail!$D$932:$D$1859,U1754)</f>
        <v>51.4195638627967</v>
      </c>
      <c r="X1754" s="37">
        <f>INDEX(LORDetail!$E$932:$E$1859,U1754)</f>
        <v>-2.4994957568789302</v>
      </c>
      <c r="Y1754" s="37">
        <f>INDEX(LORDetail!$G$932:$G$1859,U1754)</f>
        <v>113.8107</v>
      </c>
      <c r="Z1754">
        <f t="shared" si="589"/>
        <v>260</v>
      </c>
      <c r="AA1754" s="29">
        <f t="shared" si="590"/>
        <v>151.64965687241238</v>
      </c>
      <c r="AB1754">
        <f t="shared" si="591"/>
        <v>0.5832679110477399</v>
      </c>
      <c r="AC1754" s="32">
        <f t="shared" si="592"/>
        <v>51.420148044839095</v>
      </c>
      <c r="AD1754" s="32">
        <f t="shared" si="593"/>
        <v>-2.5007436987345404</v>
      </c>
      <c r="AE1754" s="34">
        <f t="shared" si="594"/>
        <v>113.87687705572561</v>
      </c>
      <c r="AF1754" s="36" t="str">
        <f t="shared" si="601"/>
        <v>RDNGSTN</v>
      </c>
      <c r="AG1754" s="36" t="str">
        <f t="shared" si="602"/>
        <v>PADTON</v>
      </c>
      <c r="AH1754" s="36">
        <f t="shared" si="599"/>
        <v>249</v>
      </c>
      <c r="AI1754" s="42">
        <f t="shared" si="600"/>
        <v>7181.6</v>
      </c>
      <c r="AJ1754" s="43">
        <f t="shared" si="595"/>
        <v>44.834526638993133</v>
      </c>
      <c r="AK1754" s="43">
        <f t="shared" si="596"/>
        <v>8.0422698665981757E-2</v>
      </c>
      <c r="AL1754" s="36">
        <f t="shared" si="597"/>
        <v>51.420148044839095</v>
      </c>
      <c r="AM1754" s="36">
        <v>1</v>
      </c>
      <c r="AN1754" s="36">
        <f t="shared" si="598"/>
        <v>-2.5007436987345404</v>
      </c>
      <c r="AO1754" s="36">
        <v>4</v>
      </c>
      <c r="AP1754" s="42">
        <f>INT(AI1754/1000)*1000</f>
        <v>7000</v>
      </c>
      <c r="AQ1754" s="42">
        <f>MOD(AI1754,1000)</f>
        <v>181.60000000000036</v>
      </c>
      <c r="AR1754" s="42">
        <f>MOD(AI1755,1000)-0.2+(AP1755-AP1754)</f>
        <v>226.40000000000038</v>
      </c>
    </row>
    <row r="1755" spans="1:44" x14ac:dyDescent="0.25">
      <c r="A1755" s="19" t="s">
        <v>1</v>
      </c>
      <c r="B1755" t="s">
        <v>0</v>
      </c>
      <c r="C1755">
        <v>250</v>
      </c>
      <c r="D1755" s="36">
        <f>MATCH(C1755,TrainRun!$AG$149:$AG$295,1)</f>
        <v>20</v>
      </c>
      <c r="E1755" s="36">
        <f>INT(INDEX(TrainRun!$AD$149:$AD$295,'By Second'!D1755))</f>
        <v>220</v>
      </c>
      <c r="F1755" s="36">
        <f>IF(E1755=0,0,INDEX(TrainRun!$AE$149:$AE$295,'By Second'!D1755))</f>
        <v>42.502268377679592</v>
      </c>
      <c r="G1755" s="36">
        <f>INDEX(TrainRun!$AF$149:$AF$295,'By Second'!D1755)</f>
        <v>5914.1474962876337</v>
      </c>
      <c r="H1755">
        <f t="shared" si="582"/>
        <v>21</v>
      </c>
      <c r="I1755" s="36">
        <f>INT(INDEX(TrainRun!$AD$149:$AD$295,'By Second'!H1755))</f>
        <v>267</v>
      </c>
      <c r="J1755" s="36">
        <f>INDEX(TrainRun!$AE$149:$AE$295,'By Second'!H1755)</f>
        <v>46.282135214980734</v>
      </c>
      <c r="K1755">
        <f t="shared" si="583"/>
        <v>47</v>
      </c>
      <c r="L1755">
        <f t="shared" si="584"/>
        <v>3.7798668373011424</v>
      </c>
      <c r="M1755">
        <f t="shared" si="585"/>
        <v>8.0422698665981757E-2</v>
      </c>
      <c r="N1755" s="32">
        <f t="shared" si="586"/>
        <v>44.914949337659117</v>
      </c>
      <c r="O1755" s="29">
        <f t="shared" si="587"/>
        <v>7226.5646062100714</v>
      </c>
      <c r="P1755" s="37">
        <f>MATCH(O1755,LORDetail!$B$932:$B$1859,1)</f>
        <v>48</v>
      </c>
      <c r="Q1755" s="37">
        <f>INDEX(LORDetail!$B$932:$B$1859,P1755)</f>
        <v>7030</v>
      </c>
      <c r="R1755" s="37">
        <f>INDEX(LORDetail!$D$932:$D$1859,P1755)</f>
        <v>51.420965679594303</v>
      </c>
      <c r="S1755" s="37">
        <f>INDEX(LORDetail!$E$932:$E$1859,P1755)</f>
        <v>-2.50249034714134</v>
      </c>
      <c r="T1755" s="37">
        <f>INDEX(LORDetail!$G$932:$G$1859,P1755)</f>
        <v>113.9695</v>
      </c>
      <c r="U1755">
        <f t="shared" si="588"/>
        <v>49</v>
      </c>
      <c r="V1755" s="37">
        <f>INDEX(LORDetail!$B$932:$B$1859,U1755)</f>
        <v>7290</v>
      </c>
      <c r="W1755" s="37">
        <f>INDEX(LORDetail!$D$932:$D$1859,U1755)</f>
        <v>51.4195638627967</v>
      </c>
      <c r="X1755" s="37">
        <f>INDEX(LORDetail!$E$932:$E$1859,U1755)</f>
        <v>-2.4994957568789302</v>
      </c>
      <c r="Y1755" s="37">
        <f>INDEX(LORDetail!$G$932:$G$1859,U1755)</f>
        <v>113.8107</v>
      </c>
      <c r="Z1755">
        <f t="shared" si="589"/>
        <v>260</v>
      </c>
      <c r="AA1755" s="29">
        <f t="shared" si="590"/>
        <v>196.56460621007136</v>
      </c>
      <c r="AB1755">
        <f t="shared" si="591"/>
        <v>0.75601771619258218</v>
      </c>
      <c r="AC1755" s="32">
        <f t="shared" si="592"/>
        <v>51.419905881260462</v>
      </c>
      <c r="AD1755" s="32">
        <f t="shared" si="593"/>
        <v>-2.5002263838502206</v>
      </c>
      <c r="AE1755" s="34">
        <f t="shared" si="594"/>
        <v>113.84944438666861</v>
      </c>
      <c r="AF1755" s="36" t="str">
        <f t="shared" si="601"/>
        <v>RDNGSTN</v>
      </c>
      <c r="AG1755" s="36" t="str">
        <f t="shared" si="602"/>
        <v>PADTON</v>
      </c>
      <c r="AH1755" s="36">
        <f t="shared" si="599"/>
        <v>250</v>
      </c>
      <c r="AI1755" s="42">
        <f t="shared" si="600"/>
        <v>7226.6</v>
      </c>
      <c r="AJ1755" s="43">
        <f t="shared" si="595"/>
        <v>44.914949337659117</v>
      </c>
      <c r="AK1755" s="43">
        <f t="shared" si="596"/>
        <v>8.0422698665981757E-2</v>
      </c>
      <c r="AL1755" s="36">
        <f t="shared" si="597"/>
        <v>51.419905881260462</v>
      </c>
      <c r="AM1755" s="36">
        <v>1</v>
      </c>
      <c r="AN1755" s="36">
        <f t="shared" si="598"/>
        <v>-2.5002263838502206</v>
      </c>
      <c r="AO1755" s="36">
        <v>4</v>
      </c>
      <c r="AP1755" s="42">
        <f>INT(AI1755/1000)*1000</f>
        <v>7000</v>
      </c>
      <c r="AQ1755" s="42">
        <f>MOD(AI1755,1000)</f>
        <v>226.60000000000036</v>
      </c>
      <c r="AR1755" s="42">
        <f>MOD(AI1756,1000)-0.2+(AP1756-AP1755)</f>
        <v>271.40000000000038</v>
      </c>
    </row>
    <row r="1756" spans="1:44" x14ac:dyDescent="0.25">
      <c r="A1756" s="19" t="s">
        <v>1</v>
      </c>
      <c r="B1756" t="s">
        <v>0</v>
      </c>
      <c r="C1756">
        <v>251</v>
      </c>
      <c r="D1756" s="36">
        <f>MATCH(C1756,TrainRun!$AG$149:$AG$295,1)</f>
        <v>20</v>
      </c>
      <c r="E1756" s="36">
        <f>INT(INDEX(TrainRun!$AD$149:$AD$295,'By Second'!D1756))</f>
        <v>220</v>
      </c>
      <c r="F1756" s="36">
        <f>IF(E1756=0,0,INDEX(TrainRun!$AE$149:$AE$295,'By Second'!D1756))</f>
        <v>42.502268377679592</v>
      </c>
      <c r="G1756" s="36">
        <f>INDEX(TrainRun!$AF$149:$AF$295,'By Second'!D1756)</f>
        <v>5914.1474962876337</v>
      </c>
      <c r="H1756">
        <f t="shared" si="582"/>
        <v>21</v>
      </c>
      <c r="I1756" s="36">
        <f>INT(INDEX(TrainRun!$AD$149:$AD$295,'By Second'!H1756))</f>
        <v>267</v>
      </c>
      <c r="J1756" s="36">
        <f>INDEX(TrainRun!$AE$149:$AE$295,'By Second'!H1756)</f>
        <v>46.282135214980734</v>
      </c>
      <c r="K1756">
        <f t="shared" si="583"/>
        <v>47</v>
      </c>
      <c r="L1756">
        <f t="shared" si="584"/>
        <v>3.7798668373011424</v>
      </c>
      <c r="M1756">
        <f t="shared" si="585"/>
        <v>8.0422698665981757E-2</v>
      </c>
      <c r="N1756" s="32">
        <f t="shared" si="586"/>
        <v>44.995372036325101</v>
      </c>
      <c r="O1756" s="29">
        <f t="shared" si="587"/>
        <v>7271.5599782463969</v>
      </c>
      <c r="P1756" s="37">
        <f>MATCH(O1756,LORDetail!$B$932:$B$1859,1)</f>
        <v>48</v>
      </c>
      <c r="Q1756" s="37">
        <f>INDEX(LORDetail!$B$932:$B$1859,P1756)</f>
        <v>7030</v>
      </c>
      <c r="R1756" s="37">
        <f>INDEX(LORDetail!$D$932:$D$1859,P1756)</f>
        <v>51.420965679594303</v>
      </c>
      <c r="S1756" s="37">
        <f>INDEX(LORDetail!$E$932:$E$1859,P1756)</f>
        <v>-2.50249034714134</v>
      </c>
      <c r="T1756" s="37">
        <f>INDEX(LORDetail!$G$932:$G$1859,P1756)</f>
        <v>113.9695</v>
      </c>
      <c r="U1756">
        <f t="shared" si="588"/>
        <v>49</v>
      </c>
      <c r="V1756" s="37">
        <f>INDEX(LORDetail!$B$932:$B$1859,U1756)</f>
        <v>7290</v>
      </c>
      <c r="W1756" s="37">
        <f>INDEX(LORDetail!$D$932:$D$1859,U1756)</f>
        <v>51.4195638627967</v>
      </c>
      <c r="X1756" s="37">
        <f>INDEX(LORDetail!$E$932:$E$1859,U1756)</f>
        <v>-2.4994957568789302</v>
      </c>
      <c r="Y1756" s="37">
        <f>INDEX(LORDetail!$G$932:$G$1859,U1756)</f>
        <v>113.8107</v>
      </c>
      <c r="Z1756">
        <f t="shared" si="589"/>
        <v>260</v>
      </c>
      <c r="AA1756" s="29">
        <f t="shared" si="590"/>
        <v>241.55997824639689</v>
      </c>
      <c r="AB1756">
        <f t="shared" si="591"/>
        <v>0.92907683940921881</v>
      </c>
      <c r="AC1756" s="32">
        <f t="shared" si="592"/>
        <v>51.419663284074552</v>
      </c>
      <c r="AD1756" s="32">
        <f t="shared" si="593"/>
        <v>-2.4997081426850145</v>
      </c>
      <c r="AE1756" s="34">
        <f t="shared" si="594"/>
        <v>113.82196259790182</v>
      </c>
      <c r="AF1756" s="36" t="str">
        <f t="shared" si="601"/>
        <v>RDNGSTN</v>
      </c>
      <c r="AG1756" s="36" t="str">
        <f t="shared" si="602"/>
        <v>PADTON</v>
      </c>
      <c r="AH1756" s="36">
        <f t="shared" si="599"/>
        <v>251</v>
      </c>
      <c r="AI1756" s="42">
        <f t="shared" si="600"/>
        <v>7271.6</v>
      </c>
      <c r="AJ1756" s="43">
        <f t="shared" si="595"/>
        <v>44.995372036325101</v>
      </c>
      <c r="AK1756" s="43">
        <f t="shared" si="596"/>
        <v>8.0422698665981757E-2</v>
      </c>
      <c r="AL1756" s="36">
        <f t="shared" si="597"/>
        <v>51.419663284074552</v>
      </c>
      <c r="AM1756" s="36">
        <v>1</v>
      </c>
      <c r="AN1756" s="36">
        <f t="shared" si="598"/>
        <v>-2.4997081426850145</v>
      </c>
      <c r="AO1756" s="36">
        <v>4</v>
      </c>
      <c r="AP1756" s="42">
        <f>INT(AI1756/1000)*1000</f>
        <v>7000</v>
      </c>
      <c r="AQ1756" s="42">
        <f>MOD(AI1756,1000)</f>
        <v>271.60000000000036</v>
      </c>
      <c r="AR1756" s="42">
        <f>MOD(AI1757,1000)-0.2+(AP1757-AP1756)</f>
        <v>316.40000000000038</v>
      </c>
    </row>
    <row r="1757" spans="1:44" x14ac:dyDescent="0.25">
      <c r="A1757" s="19" t="s">
        <v>1</v>
      </c>
      <c r="B1757" t="s">
        <v>0</v>
      </c>
      <c r="C1757">
        <v>252</v>
      </c>
      <c r="D1757" s="36">
        <f>MATCH(C1757,TrainRun!$AG$149:$AG$295,1)</f>
        <v>20</v>
      </c>
      <c r="E1757" s="36">
        <f>INT(INDEX(TrainRun!$AD$149:$AD$295,'By Second'!D1757))</f>
        <v>220</v>
      </c>
      <c r="F1757" s="36">
        <f>IF(E1757=0,0,INDEX(TrainRun!$AE$149:$AE$295,'By Second'!D1757))</f>
        <v>42.502268377679592</v>
      </c>
      <c r="G1757" s="36">
        <f>INDEX(TrainRun!$AF$149:$AF$295,'By Second'!D1757)</f>
        <v>5914.1474962876337</v>
      </c>
      <c r="H1757">
        <f t="shared" si="582"/>
        <v>21</v>
      </c>
      <c r="I1757" s="36">
        <f>INT(INDEX(TrainRun!$AD$149:$AD$295,'By Second'!H1757))</f>
        <v>267</v>
      </c>
      <c r="J1757" s="36">
        <f>INDEX(TrainRun!$AE$149:$AE$295,'By Second'!H1757)</f>
        <v>46.282135214980734</v>
      </c>
      <c r="K1757">
        <f t="shared" si="583"/>
        <v>47</v>
      </c>
      <c r="L1757">
        <f t="shared" si="584"/>
        <v>3.7798668373011424</v>
      </c>
      <c r="M1757">
        <f t="shared" si="585"/>
        <v>8.0422698665981757E-2</v>
      </c>
      <c r="N1757" s="32">
        <f t="shared" si="586"/>
        <v>45.075794734991085</v>
      </c>
      <c r="O1757" s="29">
        <f t="shared" si="587"/>
        <v>7316.6357729813881</v>
      </c>
      <c r="P1757" s="37">
        <f>MATCH(O1757,LORDetail!$B$932:$B$1859,1)</f>
        <v>49</v>
      </c>
      <c r="Q1757" s="37">
        <f>INDEX(LORDetail!$B$932:$B$1859,P1757)</f>
        <v>7290</v>
      </c>
      <c r="R1757" s="37">
        <f>INDEX(LORDetail!$D$932:$D$1859,P1757)</f>
        <v>51.4195638627967</v>
      </c>
      <c r="S1757" s="37">
        <f>INDEX(LORDetail!$E$932:$E$1859,P1757)</f>
        <v>-2.4994957568789302</v>
      </c>
      <c r="T1757" s="37">
        <f>INDEX(LORDetail!$G$932:$G$1859,P1757)</f>
        <v>113.8107</v>
      </c>
      <c r="U1757">
        <f t="shared" si="588"/>
        <v>50</v>
      </c>
      <c r="V1757" s="37">
        <f>INDEX(LORDetail!$B$932:$B$1859,U1757)</f>
        <v>7542</v>
      </c>
      <c r="W1757" s="37">
        <f>INDEX(LORDetail!$D$932:$D$1859,U1757)</f>
        <v>51.418302223692699</v>
      </c>
      <c r="X1757" s="37">
        <f>INDEX(LORDetail!$E$932:$E$1859,U1757)</f>
        <v>-2.49648614266727</v>
      </c>
      <c r="Y1757" s="37">
        <f>INDEX(LORDetail!$G$932:$G$1859,U1757)</f>
        <v>113.65689999999999</v>
      </c>
      <c r="Z1757">
        <f t="shared" si="589"/>
        <v>252</v>
      </c>
      <c r="AA1757" s="29">
        <f t="shared" si="590"/>
        <v>26.635772981388072</v>
      </c>
      <c r="AB1757">
        <f t="shared" si="591"/>
        <v>0.10569751183090505</v>
      </c>
      <c r="AC1757" s="32">
        <f t="shared" si="592"/>
        <v>51.419430510682581</v>
      </c>
      <c r="AD1757" s="32">
        <f t="shared" si="593"/>
        <v>-2.4991776481451868</v>
      </c>
      <c r="AE1757" s="34">
        <f t="shared" si="594"/>
        <v>113.7944437226804</v>
      </c>
      <c r="AF1757" s="36" t="str">
        <f t="shared" si="601"/>
        <v>RDNGSTN</v>
      </c>
      <c r="AG1757" s="36" t="str">
        <f t="shared" si="602"/>
        <v>PADTON</v>
      </c>
      <c r="AH1757" s="36">
        <f t="shared" si="599"/>
        <v>252</v>
      </c>
      <c r="AI1757" s="42">
        <f t="shared" si="600"/>
        <v>7316.6</v>
      </c>
      <c r="AJ1757" s="43">
        <f t="shared" si="595"/>
        <v>45.075794734991085</v>
      </c>
      <c r="AK1757" s="43">
        <f t="shared" si="596"/>
        <v>8.0422698665981757E-2</v>
      </c>
      <c r="AL1757" s="36">
        <f t="shared" si="597"/>
        <v>51.419430510682581</v>
      </c>
      <c r="AM1757" s="36">
        <v>1</v>
      </c>
      <c r="AN1757" s="36">
        <f t="shared" si="598"/>
        <v>-2.4991776481451868</v>
      </c>
      <c r="AO1757" s="36">
        <v>4</v>
      </c>
      <c r="AP1757" s="42">
        <f>INT(AI1757/1000)*1000</f>
        <v>7000</v>
      </c>
      <c r="AQ1757" s="42">
        <f>MOD(AI1757,1000)</f>
        <v>316.60000000000036</v>
      </c>
      <c r="AR1757" s="42">
        <f>MOD(AI1758,1000)-0.2+(AP1758-AP1757)</f>
        <v>361.60000000000019</v>
      </c>
    </row>
    <row r="1758" spans="1:44" x14ac:dyDescent="0.25">
      <c r="A1758" s="19" t="s">
        <v>1</v>
      </c>
      <c r="B1758" t="s">
        <v>0</v>
      </c>
      <c r="C1758">
        <v>253</v>
      </c>
      <c r="D1758" s="36">
        <f>MATCH(C1758,TrainRun!$AG$149:$AG$295,1)</f>
        <v>20</v>
      </c>
      <c r="E1758" s="36">
        <f>INT(INDEX(TrainRun!$AD$149:$AD$295,'By Second'!D1758))</f>
        <v>220</v>
      </c>
      <c r="F1758" s="36">
        <f>IF(E1758=0,0,INDEX(TrainRun!$AE$149:$AE$295,'By Second'!D1758))</f>
        <v>42.502268377679592</v>
      </c>
      <c r="G1758" s="36">
        <f>INDEX(TrainRun!$AF$149:$AF$295,'By Second'!D1758)</f>
        <v>5914.1474962876337</v>
      </c>
      <c r="H1758">
        <f t="shared" si="582"/>
        <v>21</v>
      </c>
      <c r="I1758" s="36">
        <f>INT(INDEX(TrainRun!$AD$149:$AD$295,'By Second'!H1758))</f>
        <v>267</v>
      </c>
      <c r="J1758" s="36">
        <f>INDEX(TrainRun!$AE$149:$AE$295,'By Second'!H1758)</f>
        <v>46.282135214980734</v>
      </c>
      <c r="K1758">
        <f t="shared" si="583"/>
        <v>47</v>
      </c>
      <c r="L1758">
        <f t="shared" si="584"/>
        <v>3.7798668373011424</v>
      </c>
      <c r="M1758">
        <f t="shared" si="585"/>
        <v>8.0422698665981757E-2</v>
      </c>
      <c r="N1758" s="32">
        <f t="shared" si="586"/>
        <v>45.156217433657069</v>
      </c>
      <c r="O1758" s="29">
        <f t="shared" si="587"/>
        <v>7361.7919904150449</v>
      </c>
      <c r="P1758" s="37">
        <f>MATCH(O1758,LORDetail!$B$932:$B$1859,1)</f>
        <v>49</v>
      </c>
      <c r="Q1758" s="37">
        <f>INDEX(LORDetail!$B$932:$B$1859,P1758)</f>
        <v>7290</v>
      </c>
      <c r="R1758" s="37">
        <f>INDEX(LORDetail!$D$932:$D$1859,P1758)</f>
        <v>51.4195638627967</v>
      </c>
      <c r="S1758" s="37">
        <f>INDEX(LORDetail!$E$932:$E$1859,P1758)</f>
        <v>-2.4994957568789302</v>
      </c>
      <c r="T1758" s="37">
        <f>INDEX(LORDetail!$G$932:$G$1859,P1758)</f>
        <v>113.8107</v>
      </c>
      <c r="U1758">
        <f t="shared" si="588"/>
        <v>50</v>
      </c>
      <c r="V1758" s="37">
        <f>INDEX(LORDetail!$B$932:$B$1859,U1758)</f>
        <v>7542</v>
      </c>
      <c r="W1758" s="37">
        <f>INDEX(LORDetail!$D$932:$D$1859,U1758)</f>
        <v>51.418302223692699</v>
      </c>
      <c r="X1758" s="37">
        <f>INDEX(LORDetail!$E$932:$E$1859,U1758)</f>
        <v>-2.49648614266727</v>
      </c>
      <c r="Y1758" s="37">
        <f>INDEX(LORDetail!$G$932:$G$1859,U1758)</f>
        <v>113.65689999999999</v>
      </c>
      <c r="Z1758">
        <f t="shared" si="589"/>
        <v>252</v>
      </c>
      <c r="AA1758" s="29">
        <f t="shared" si="590"/>
        <v>71.791990415044893</v>
      </c>
      <c r="AB1758">
        <f t="shared" si="591"/>
        <v>0.28488885085335275</v>
      </c>
      <c r="AC1758" s="32">
        <f t="shared" si="592"/>
        <v>51.419204435882172</v>
      </c>
      <c r="AD1758" s="32">
        <f t="shared" si="593"/>
        <v>-2.4986383513446584</v>
      </c>
      <c r="AE1758" s="34">
        <f t="shared" si="594"/>
        <v>113.76688409473876</v>
      </c>
      <c r="AF1758" s="36" t="str">
        <f t="shared" si="601"/>
        <v>RDNGSTN</v>
      </c>
      <c r="AG1758" s="36" t="str">
        <f t="shared" si="602"/>
        <v>PADTON</v>
      </c>
      <c r="AH1758" s="36">
        <f t="shared" si="599"/>
        <v>253</v>
      </c>
      <c r="AI1758" s="42">
        <f t="shared" si="600"/>
        <v>7361.8</v>
      </c>
      <c r="AJ1758" s="43">
        <f t="shared" si="595"/>
        <v>45.156217433657069</v>
      </c>
      <c r="AK1758" s="43">
        <f t="shared" si="596"/>
        <v>8.0422698665981757E-2</v>
      </c>
      <c r="AL1758" s="36">
        <f t="shared" si="597"/>
        <v>51.419204435882172</v>
      </c>
      <c r="AM1758" s="36">
        <v>1</v>
      </c>
      <c r="AN1758" s="36">
        <f t="shared" si="598"/>
        <v>-2.4986383513446584</v>
      </c>
      <c r="AO1758" s="36">
        <v>4</v>
      </c>
      <c r="AP1758" s="42">
        <f>INT(AI1758/1000)*1000</f>
        <v>7000</v>
      </c>
      <c r="AQ1758" s="42">
        <f>MOD(AI1758,1000)</f>
        <v>361.80000000000018</v>
      </c>
      <c r="AR1758" s="42">
        <f>MOD(AI1759,1000)-0.2+(AP1759-AP1758)</f>
        <v>406.8</v>
      </c>
    </row>
    <row r="1759" spans="1:44" x14ac:dyDescent="0.25">
      <c r="A1759" s="19" t="s">
        <v>1</v>
      </c>
      <c r="B1759" t="s">
        <v>0</v>
      </c>
      <c r="C1759">
        <v>254</v>
      </c>
      <c r="D1759" s="36">
        <f>MATCH(C1759,TrainRun!$AG$149:$AG$295,1)</f>
        <v>20</v>
      </c>
      <c r="E1759" s="36">
        <f>INT(INDEX(TrainRun!$AD$149:$AD$295,'By Second'!D1759))</f>
        <v>220</v>
      </c>
      <c r="F1759" s="36">
        <f>IF(E1759=0,0,INDEX(TrainRun!$AE$149:$AE$295,'By Second'!D1759))</f>
        <v>42.502268377679592</v>
      </c>
      <c r="G1759" s="36">
        <f>INDEX(TrainRun!$AF$149:$AF$295,'By Second'!D1759)</f>
        <v>5914.1474962876337</v>
      </c>
      <c r="H1759">
        <f t="shared" si="582"/>
        <v>21</v>
      </c>
      <c r="I1759" s="36">
        <f>INT(INDEX(TrainRun!$AD$149:$AD$295,'By Second'!H1759))</f>
        <v>267</v>
      </c>
      <c r="J1759" s="36">
        <f>INDEX(TrainRun!$AE$149:$AE$295,'By Second'!H1759)</f>
        <v>46.282135214980734</v>
      </c>
      <c r="K1759">
        <f t="shared" si="583"/>
        <v>47</v>
      </c>
      <c r="L1759">
        <f t="shared" si="584"/>
        <v>3.7798668373011424</v>
      </c>
      <c r="M1759">
        <f t="shared" si="585"/>
        <v>8.0422698665981757E-2</v>
      </c>
      <c r="N1759" s="32">
        <f t="shared" si="586"/>
        <v>45.236640132323053</v>
      </c>
      <c r="O1759" s="29">
        <f t="shared" si="587"/>
        <v>7407.0286305473683</v>
      </c>
      <c r="P1759" s="37">
        <f>MATCH(O1759,LORDetail!$B$932:$B$1859,1)</f>
        <v>49</v>
      </c>
      <c r="Q1759" s="37">
        <f>INDEX(LORDetail!$B$932:$B$1859,P1759)</f>
        <v>7290</v>
      </c>
      <c r="R1759" s="37">
        <f>INDEX(LORDetail!$D$932:$D$1859,P1759)</f>
        <v>51.4195638627967</v>
      </c>
      <c r="S1759" s="37">
        <f>INDEX(LORDetail!$E$932:$E$1859,P1759)</f>
        <v>-2.4994957568789302</v>
      </c>
      <c r="T1759" s="37">
        <f>INDEX(LORDetail!$G$932:$G$1859,P1759)</f>
        <v>113.8107</v>
      </c>
      <c r="U1759">
        <f t="shared" si="588"/>
        <v>50</v>
      </c>
      <c r="V1759" s="37">
        <f>INDEX(LORDetail!$B$932:$B$1859,U1759)</f>
        <v>7542</v>
      </c>
      <c r="W1759" s="37">
        <f>INDEX(LORDetail!$D$932:$D$1859,U1759)</f>
        <v>51.418302223692699</v>
      </c>
      <c r="X1759" s="37">
        <f>INDEX(LORDetail!$E$932:$E$1859,U1759)</f>
        <v>-2.49648614266727</v>
      </c>
      <c r="Y1759" s="37">
        <f>INDEX(LORDetail!$G$932:$G$1859,U1759)</f>
        <v>113.65689999999999</v>
      </c>
      <c r="Z1759">
        <f t="shared" si="589"/>
        <v>252</v>
      </c>
      <c r="AA1759" s="29">
        <f t="shared" si="590"/>
        <v>117.02863054736827</v>
      </c>
      <c r="AB1759">
        <f t="shared" si="591"/>
        <v>0.46439932756892172</v>
      </c>
      <c r="AC1759" s="32">
        <f t="shared" si="592"/>
        <v>51.418977958445168</v>
      </c>
      <c r="AD1759" s="32">
        <f t="shared" si="593"/>
        <v>-2.4980980940627933</v>
      </c>
      <c r="AE1759" s="34">
        <f t="shared" si="594"/>
        <v>113.73927538341989</v>
      </c>
      <c r="AF1759" s="36" t="str">
        <f t="shared" si="601"/>
        <v>RDNGSTN</v>
      </c>
      <c r="AG1759" s="36" t="str">
        <f t="shared" si="602"/>
        <v>PADTON</v>
      </c>
      <c r="AH1759" s="36">
        <f t="shared" si="599"/>
        <v>254</v>
      </c>
      <c r="AI1759" s="42">
        <f t="shared" si="600"/>
        <v>7407</v>
      </c>
      <c r="AJ1759" s="43">
        <f t="shared" si="595"/>
        <v>45.236640132323053</v>
      </c>
      <c r="AK1759" s="43">
        <f t="shared" si="596"/>
        <v>8.0422698665981757E-2</v>
      </c>
      <c r="AL1759" s="36">
        <f t="shared" si="597"/>
        <v>51.418977958445168</v>
      </c>
      <c r="AM1759" s="36">
        <v>1</v>
      </c>
      <c r="AN1759" s="36">
        <f t="shared" si="598"/>
        <v>-2.4980980940627933</v>
      </c>
      <c r="AO1759" s="36">
        <v>4</v>
      </c>
      <c r="AP1759" s="42">
        <f>INT(AI1759/1000)*1000</f>
        <v>7000</v>
      </c>
      <c r="AQ1759" s="42">
        <f>MOD(AI1759,1000)</f>
        <v>407</v>
      </c>
      <c r="AR1759" s="42">
        <f>MOD(AI1760,1000)-0.2+(AP1760-AP1759)</f>
        <v>452.19999999999965</v>
      </c>
    </row>
    <row r="1760" spans="1:44" x14ac:dyDescent="0.25">
      <c r="A1760" s="19" t="s">
        <v>1</v>
      </c>
      <c r="B1760" t="s">
        <v>0</v>
      </c>
      <c r="C1760">
        <v>255</v>
      </c>
      <c r="D1760" s="36">
        <f>MATCH(C1760,TrainRun!$AG$149:$AG$295,1)</f>
        <v>20</v>
      </c>
      <c r="E1760" s="36">
        <f>INT(INDEX(TrainRun!$AD$149:$AD$295,'By Second'!D1760))</f>
        <v>220</v>
      </c>
      <c r="F1760" s="36">
        <f>IF(E1760=0,0,INDEX(TrainRun!$AE$149:$AE$295,'By Second'!D1760))</f>
        <v>42.502268377679592</v>
      </c>
      <c r="G1760" s="36">
        <f>INDEX(TrainRun!$AF$149:$AF$295,'By Second'!D1760)</f>
        <v>5914.1474962876337</v>
      </c>
      <c r="H1760">
        <f t="shared" si="582"/>
        <v>21</v>
      </c>
      <c r="I1760" s="36">
        <f>INT(INDEX(TrainRun!$AD$149:$AD$295,'By Second'!H1760))</f>
        <v>267</v>
      </c>
      <c r="J1760" s="36">
        <f>INDEX(TrainRun!$AE$149:$AE$295,'By Second'!H1760)</f>
        <v>46.282135214980734</v>
      </c>
      <c r="K1760">
        <f t="shared" si="583"/>
        <v>47</v>
      </c>
      <c r="L1760">
        <f t="shared" si="584"/>
        <v>3.7798668373011424</v>
      </c>
      <c r="M1760">
        <f t="shared" si="585"/>
        <v>8.0422698665981757E-2</v>
      </c>
      <c r="N1760" s="32">
        <f t="shared" si="586"/>
        <v>45.317062830989038</v>
      </c>
      <c r="O1760" s="29">
        <f t="shared" si="587"/>
        <v>7452.3456933783573</v>
      </c>
      <c r="P1760" s="37">
        <f>MATCH(O1760,LORDetail!$B$932:$B$1859,1)</f>
        <v>49</v>
      </c>
      <c r="Q1760" s="37">
        <f>INDEX(LORDetail!$B$932:$B$1859,P1760)</f>
        <v>7290</v>
      </c>
      <c r="R1760" s="37">
        <f>INDEX(LORDetail!$D$932:$D$1859,P1760)</f>
        <v>51.4195638627967</v>
      </c>
      <c r="S1760" s="37">
        <f>INDEX(LORDetail!$E$932:$E$1859,P1760)</f>
        <v>-2.4994957568789302</v>
      </c>
      <c r="T1760" s="37">
        <f>INDEX(LORDetail!$G$932:$G$1859,P1760)</f>
        <v>113.8107</v>
      </c>
      <c r="U1760">
        <f t="shared" si="588"/>
        <v>50</v>
      </c>
      <c r="V1760" s="37">
        <f>INDEX(LORDetail!$B$932:$B$1859,U1760)</f>
        <v>7542</v>
      </c>
      <c r="W1760" s="37">
        <f>INDEX(LORDetail!$D$932:$D$1859,U1760)</f>
        <v>51.418302223692699</v>
      </c>
      <c r="X1760" s="37">
        <f>INDEX(LORDetail!$E$932:$E$1859,U1760)</f>
        <v>-2.49648614266727</v>
      </c>
      <c r="Y1760" s="37">
        <f>INDEX(LORDetail!$G$932:$G$1859,U1760)</f>
        <v>113.65689999999999</v>
      </c>
      <c r="Z1760">
        <f t="shared" si="589"/>
        <v>252</v>
      </c>
      <c r="AA1760" s="29">
        <f t="shared" si="590"/>
        <v>162.34569337835728</v>
      </c>
      <c r="AB1760">
        <f t="shared" si="591"/>
        <v>0.64422894197760827</v>
      </c>
      <c r="AC1760" s="32">
        <f t="shared" si="592"/>
        <v>51.418751078371571</v>
      </c>
      <c r="AD1760" s="32">
        <f t="shared" si="593"/>
        <v>-2.4975568762995914</v>
      </c>
      <c r="AE1760" s="34">
        <f t="shared" si="594"/>
        <v>113.71161758872384</v>
      </c>
      <c r="AF1760" s="36" t="str">
        <f t="shared" si="601"/>
        <v>RDNGSTN</v>
      </c>
      <c r="AG1760" s="36" t="str">
        <f t="shared" si="602"/>
        <v>PADTON</v>
      </c>
      <c r="AH1760" s="36">
        <f t="shared" si="599"/>
        <v>255</v>
      </c>
      <c r="AI1760" s="42">
        <f t="shared" si="600"/>
        <v>7452.4</v>
      </c>
      <c r="AJ1760" s="43">
        <f t="shared" si="595"/>
        <v>45.317062830989038</v>
      </c>
      <c r="AK1760" s="43">
        <f t="shared" si="596"/>
        <v>8.0422698665981757E-2</v>
      </c>
      <c r="AL1760" s="36">
        <f t="shared" si="597"/>
        <v>51.418751078371571</v>
      </c>
      <c r="AM1760" s="36">
        <v>1</v>
      </c>
      <c r="AN1760" s="36">
        <f t="shared" si="598"/>
        <v>-2.4975568762995914</v>
      </c>
      <c r="AO1760" s="36">
        <v>4</v>
      </c>
      <c r="AP1760" s="42">
        <f>INT(AI1760/1000)*1000</f>
        <v>7000</v>
      </c>
      <c r="AQ1760" s="42">
        <f>MOD(AI1760,1000)</f>
        <v>452.39999999999964</v>
      </c>
      <c r="AR1760" s="42">
        <f>MOD(AI1761,1000)-0.2+(AP1761-AP1760)</f>
        <v>497.60000000000019</v>
      </c>
    </row>
    <row r="1761" spans="1:44" x14ac:dyDescent="0.25">
      <c r="A1761" s="19" t="s">
        <v>1</v>
      </c>
      <c r="B1761" t="s">
        <v>0</v>
      </c>
      <c r="C1761">
        <v>256</v>
      </c>
      <c r="D1761" s="36">
        <f>MATCH(C1761,TrainRun!$AG$149:$AG$295,1)</f>
        <v>20</v>
      </c>
      <c r="E1761" s="36">
        <f>INT(INDEX(TrainRun!$AD$149:$AD$295,'By Second'!D1761))</f>
        <v>220</v>
      </c>
      <c r="F1761" s="36">
        <f>IF(E1761=0,0,INDEX(TrainRun!$AE$149:$AE$295,'By Second'!D1761))</f>
        <v>42.502268377679592</v>
      </c>
      <c r="G1761" s="36">
        <f>INDEX(TrainRun!$AF$149:$AF$295,'By Second'!D1761)</f>
        <v>5914.1474962876337</v>
      </c>
      <c r="H1761">
        <f t="shared" si="582"/>
        <v>21</v>
      </c>
      <c r="I1761" s="36">
        <f>INT(INDEX(TrainRun!$AD$149:$AD$295,'By Second'!H1761))</f>
        <v>267</v>
      </c>
      <c r="J1761" s="36">
        <f>INDEX(TrainRun!$AE$149:$AE$295,'By Second'!H1761)</f>
        <v>46.282135214980734</v>
      </c>
      <c r="K1761">
        <f t="shared" si="583"/>
        <v>47</v>
      </c>
      <c r="L1761">
        <f t="shared" si="584"/>
        <v>3.7798668373011424</v>
      </c>
      <c r="M1761">
        <f t="shared" si="585"/>
        <v>8.0422698665981757E-2</v>
      </c>
      <c r="N1761" s="32">
        <f t="shared" si="586"/>
        <v>45.397485529655022</v>
      </c>
      <c r="O1761" s="29">
        <f t="shared" si="587"/>
        <v>7497.7431789080119</v>
      </c>
      <c r="P1761" s="37">
        <f>MATCH(O1761,LORDetail!$B$932:$B$1859,1)</f>
        <v>49</v>
      </c>
      <c r="Q1761" s="37">
        <f>INDEX(LORDetail!$B$932:$B$1859,P1761)</f>
        <v>7290</v>
      </c>
      <c r="R1761" s="37">
        <f>INDEX(LORDetail!$D$932:$D$1859,P1761)</f>
        <v>51.4195638627967</v>
      </c>
      <c r="S1761" s="37">
        <f>INDEX(LORDetail!$E$932:$E$1859,P1761)</f>
        <v>-2.4994957568789302</v>
      </c>
      <c r="T1761" s="37">
        <f>INDEX(LORDetail!$G$932:$G$1859,P1761)</f>
        <v>113.8107</v>
      </c>
      <c r="U1761">
        <f t="shared" si="588"/>
        <v>50</v>
      </c>
      <c r="V1761" s="37">
        <f>INDEX(LORDetail!$B$932:$B$1859,U1761)</f>
        <v>7542</v>
      </c>
      <c r="W1761" s="37">
        <f>INDEX(LORDetail!$D$932:$D$1859,U1761)</f>
        <v>51.418302223692699</v>
      </c>
      <c r="X1761" s="37">
        <f>INDEX(LORDetail!$E$932:$E$1859,U1761)</f>
        <v>-2.49648614266727</v>
      </c>
      <c r="Y1761" s="37">
        <f>INDEX(LORDetail!$G$932:$G$1859,U1761)</f>
        <v>113.65689999999999</v>
      </c>
      <c r="Z1761">
        <f t="shared" si="589"/>
        <v>252</v>
      </c>
      <c r="AA1761" s="29">
        <f t="shared" si="590"/>
        <v>207.74317890801194</v>
      </c>
      <c r="AB1761">
        <f t="shared" si="591"/>
        <v>0.82437769407941242</v>
      </c>
      <c r="AC1761" s="32">
        <f t="shared" si="592"/>
        <v>51.418523795661386</v>
      </c>
      <c r="AD1761" s="32">
        <f t="shared" si="593"/>
        <v>-2.4970146980550529</v>
      </c>
      <c r="AE1761" s="34">
        <f t="shared" si="594"/>
        <v>113.68391071065058</v>
      </c>
      <c r="AF1761" s="36" t="str">
        <f t="shared" si="601"/>
        <v>RDNGSTN</v>
      </c>
      <c r="AG1761" s="36" t="str">
        <f t="shared" si="602"/>
        <v>PADTON</v>
      </c>
      <c r="AH1761" s="36">
        <f t="shared" si="599"/>
        <v>256</v>
      </c>
      <c r="AI1761" s="42">
        <f t="shared" si="600"/>
        <v>7497.8</v>
      </c>
      <c r="AJ1761" s="43">
        <f t="shared" si="595"/>
        <v>45.397485529655022</v>
      </c>
      <c r="AK1761" s="43">
        <f t="shared" si="596"/>
        <v>8.0422698665981757E-2</v>
      </c>
      <c r="AL1761" s="36">
        <f t="shared" si="597"/>
        <v>51.418523795661386</v>
      </c>
      <c r="AM1761" s="36">
        <v>1</v>
      </c>
      <c r="AN1761" s="36">
        <f t="shared" si="598"/>
        <v>-2.4970146980550529</v>
      </c>
      <c r="AO1761" s="36">
        <v>4</v>
      </c>
      <c r="AP1761" s="42">
        <f>INT(AI1761/1000)*1000</f>
        <v>7000</v>
      </c>
      <c r="AQ1761" s="42">
        <f>MOD(AI1761,1000)</f>
        <v>497.80000000000018</v>
      </c>
      <c r="AR1761" s="42">
        <f>MOD(AI1762,1000)-0.2+(AP1762-AP1761)</f>
        <v>542.99999999999977</v>
      </c>
    </row>
    <row r="1762" spans="1:44" x14ac:dyDescent="0.25">
      <c r="A1762" s="19" t="s">
        <v>1</v>
      </c>
      <c r="B1762" t="s">
        <v>0</v>
      </c>
      <c r="C1762">
        <v>257</v>
      </c>
      <c r="D1762" s="36">
        <f>MATCH(C1762,TrainRun!$AG$149:$AG$295,1)</f>
        <v>20</v>
      </c>
      <c r="E1762" s="36">
        <f>INT(INDEX(TrainRun!$AD$149:$AD$295,'By Second'!D1762))</f>
        <v>220</v>
      </c>
      <c r="F1762" s="36">
        <f>IF(E1762=0,0,INDEX(TrainRun!$AE$149:$AE$295,'By Second'!D1762))</f>
        <v>42.502268377679592</v>
      </c>
      <c r="G1762" s="36">
        <f>INDEX(TrainRun!$AF$149:$AF$295,'By Second'!D1762)</f>
        <v>5914.1474962876337</v>
      </c>
      <c r="H1762">
        <f t="shared" ref="H1762:H1825" si="603">D1762+1</f>
        <v>21</v>
      </c>
      <c r="I1762" s="36">
        <f>INT(INDEX(TrainRun!$AD$149:$AD$295,'By Second'!H1762))</f>
        <v>267</v>
      </c>
      <c r="J1762" s="36">
        <f>INDEX(TrainRun!$AE$149:$AE$295,'By Second'!H1762)</f>
        <v>46.282135214980734</v>
      </c>
      <c r="K1762">
        <f t="shared" ref="K1762:K1825" si="604">I1762-E1762</f>
        <v>47</v>
      </c>
      <c r="L1762">
        <f t="shared" ref="L1762:L1825" si="605">J1762-F1762</f>
        <v>3.7798668373011424</v>
      </c>
      <c r="M1762">
        <f t="shared" ref="M1762:M1825" si="606">IF(K1762=0,0,L1762/K1762)</f>
        <v>8.0422698665981757E-2</v>
      </c>
      <c r="N1762" s="32">
        <f t="shared" ref="N1762:N1825" si="607">IF(C1762=E1762,F1762,N1761+M1762)</f>
        <v>45.477908228321006</v>
      </c>
      <c r="O1762" s="29">
        <f t="shared" ref="O1762:O1825" si="608">IF(C1762=E1762,ROUND(G1762,1),O1761+N1762)</f>
        <v>7543.2210871363332</v>
      </c>
      <c r="P1762" s="37">
        <f>MATCH(O1762,LORDetail!$B$932:$B$1859,1)</f>
        <v>50</v>
      </c>
      <c r="Q1762" s="37">
        <f>INDEX(LORDetail!$B$932:$B$1859,P1762)</f>
        <v>7542</v>
      </c>
      <c r="R1762" s="37">
        <f>INDEX(LORDetail!$D$932:$D$1859,P1762)</f>
        <v>51.418302223692699</v>
      </c>
      <c r="S1762" s="37">
        <f>INDEX(LORDetail!$E$932:$E$1859,P1762)</f>
        <v>-2.49648614266727</v>
      </c>
      <c r="T1762" s="37">
        <f>INDEX(LORDetail!$G$932:$G$1859,P1762)</f>
        <v>113.65689999999999</v>
      </c>
      <c r="U1762">
        <f t="shared" ref="U1762:U1825" si="609">P1762+1</f>
        <v>51</v>
      </c>
      <c r="V1762" s="37">
        <f>INDEX(LORDetail!$B$932:$B$1859,U1762)</f>
        <v>7819</v>
      </c>
      <c r="W1762" s="37">
        <f>INDEX(LORDetail!$D$932:$D$1859,U1762)</f>
        <v>51.417073586216702</v>
      </c>
      <c r="X1762" s="37">
        <f>INDEX(LORDetail!$E$932:$E$1859,U1762)</f>
        <v>-2.4930248697778001</v>
      </c>
      <c r="Y1762" s="37">
        <f>INDEX(LORDetail!$G$932:$G$1859,U1762)</f>
        <v>113.4877</v>
      </c>
      <c r="Z1762">
        <f t="shared" ref="Z1762:Z1825" si="610">V1762-Q1762</f>
        <v>277</v>
      </c>
      <c r="AA1762" s="29">
        <f t="shared" ref="AA1762:AA1825" si="611">O1762-Q1762</f>
        <v>1.2210871363331535</v>
      </c>
      <c r="AB1762">
        <f t="shared" ref="AB1762:AB1825" si="612">AA1762/Z1762</f>
        <v>4.4082568098669801E-3</v>
      </c>
      <c r="AC1762" s="32">
        <f t="shared" ref="AC1762:AC1825" si="613">R1762+(W1762-R1762)*$AB1762</f>
        <v>51.418296807543179</v>
      </c>
      <c r="AD1762" s="32">
        <f t="shared" ref="AD1762:AD1825" si="614">S1762+(X1762-S1762)*$AB1762</f>
        <v>-2.4964708844874841</v>
      </c>
      <c r="AE1762" s="34">
        <f t="shared" ref="AE1762:AE1825" si="615">T1762+(Y1762-T1762)*$AB1762</f>
        <v>113.65615412294777</v>
      </c>
      <c r="AF1762" s="36" t="str">
        <f t="shared" si="601"/>
        <v>RDNGSTN</v>
      </c>
      <c r="AG1762" s="36" t="str">
        <f t="shared" si="602"/>
        <v>PADTON</v>
      </c>
      <c r="AH1762" s="36">
        <f t="shared" si="599"/>
        <v>257</v>
      </c>
      <c r="AI1762" s="42">
        <f t="shared" si="600"/>
        <v>7543.2</v>
      </c>
      <c r="AJ1762" s="43">
        <f t="shared" si="595"/>
        <v>45.477908228321006</v>
      </c>
      <c r="AK1762" s="43">
        <f t="shared" si="596"/>
        <v>8.0422698665981757E-2</v>
      </c>
      <c r="AL1762" s="36">
        <f t="shared" si="597"/>
        <v>51.418296807543179</v>
      </c>
      <c r="AM1762" s="36">
        <v>1</v>
      </c>
      <c r="AN1762" s="36">
        <f t="shared" si="598"/>
        <v>-2.4964708844874841</v>
      </c>
      <c r="AO1762" s="36">
        <v>4</v>
      </c>
      <c r="AP1762" s="42">
        <f>INT(AI1762/1000)*1000</f>
        <v>7000</v>
      </c>
      <c r="AQ1762" s="42">
        <f>MOD(AI1762,1000)</f>
        <v>543.19999999999982</v>
      </c>
      <c r="AR1762" s="42">
        <f>MOD(AI1763,1000)-0.2+(AP1763-AP1762)</f>
        <v>588.60000000000014</v>
      </c>
    </row>
    <row r="1763" spans="1:44" x14ac:dyDescent="0.25">
      <c r="A1763" s="19" t="s">
        <v>1</v>
      </c>
      <c r="B1763" t="s">
        <v>0</v>
      </c>
      <c r="C1763">
        <v>258</v>
      </c>
      <c r="D1763" s="36">
        <f>MATCH(C1763,TrainRun!$AG$149:$AG$295,1)</f>
        <v>20</v>
      </c>
      <c r="E1763" s="36">
        <f>INT(INDEX(TrainRun!$AD$149:$AD$295,'By Second'!D1763))</f>
        <v>220</v>
      </c>
      <c r="F1763" s="36">
        <f>IF(E1763=0,0,INDEX(TrainRun!$AE$149:$AE$295,'By Second'!D1763))</f>
        <v>42.502268377679592</v>
      </c>
      <c r="G1763" s="36">
        <f>INDEX(TrainRun!$AF$149:$AF$295,'By Second'!D1763)</f>
        <v>5914.1474962876337</v>
      </c>
      <c r="H1763">
        <f t="shared" si="603"/>
        <v>21</v>
      </c>
      <c r="I1763" s="36">
        <f>INT(INDEX(TrainRun!$AD$149:$AD$295,'By Second'!H1763))</f>
        <v>267</v>
      </c>
      <c r="J1763" s="36">
        <f>INDEX(TrainRun!$AE$149:$AE$295,'By Second'!H1763)</f>
        <v>46.282135214980734</v>
      </c>
      <c r="K1763">
        <f t="shared" si="604"/>
        <v>47</v>
      </c>
      <c r="L1763">
        <f t="shared" si="605"/>
        <v>3.7798668373011424</v>
      </c>
      <c r="M1763">
        <f t="shared" si="606"/>
        <v>8.0422698665981757E-2</v>
      </c>
      <c r="N1763" s="32">
        <f t="shared" si="607"/>
        <v>45.55833092698699</v>
      </c>
      <c r="O1763" s="29">
        <f t="shared" si="608"/>
        <v>7588.77941806332</v>
      </c>
      <c r="P1763" s="37">
        <f>MATCH(O1763,LORDetail!$B$932:$B$1859,1)</f>
        <v>50</v>
      </c>
      <c r="Q1763" s="37">
        <f>INDEX(LORDetail!$B$932:$B$1859,P1763)</f>
        <v>7542</v>
      </c>
      <c r="R1763" s="37">
        <f>INDEX(LORDetail!$D$932:$D$1859,P1763)</f>
        <v>51.418302223692699</v>
      </c>
      <c r="S1763" s="37">
        <f>INDEX(LORDetail!$E$932:$E$1859,P1763)</f>
        <v>-2.49648614266727</v>
      </c>
      <c r="T1763" s="37">
        <f>INDEX(LORDetail!$G$932:$G$1859,P1763)</f>
        <v>113.65689999999999</v>
      </c>
      <c r="U1763">
        <f t="shared" si="609"/>
        <v>51</v>
      </c>
      <c r="V1763" s="37">
        <f>INDEX(LORDetail!$B$932:$B$1859,U1763)</f>
        <v>7819</v>
      </c>
      <c r="W1763" s="37">
        <f>INDEX(LORDetail!$D$932:$D$1859,U1763)</f>
        <v>51.417073586216702</v>
      </c>
      <c r="X1763" s="37">
        <f>INDEX(LORDetail!$E$932:$E$1859,U1763)</f>
        <v>-2.4930248697778001</v>
      </c>
      <c r="Y1763" s="37">
        <f>INDEX(LORDetail!$G$932:$G$1859,U1763)</f>
        <v>113.4877</v>
      </c>
      <c r="Z1763">
        <f t="shared" si="610"/>
        <v>277</v>
      </c>
      <c r="AA1763" s="29">
        <f t="shared" si="611"/>
        <v>46.779418063320009</v>
      </c>
      <c r="AB1763">
        <f t="shared" si="612"/>
        <v>0.16887876557155238</v>
      </c>
      <c r="AC1763" s="32">
        <f t="shared" si="613"/>
        <v>51.418094732912415</v>
      </c>
      <c r="AD1763" s="32">
        <f t="shared" si="614"/>
        <v>-2.4959016071743902</v>
      </c>
      <c r="AE1763" s="34">
        <f t="shared" si="615"/>
        <v>113.62832571286529</v>
      </c>
      <c r="AF1763" s="36" t="str">
        <f t="shared" si="601"/>
        <v>RDNGSTN</v>
      </c>
      <c r="AG1763" s="36" t="str">
        <f t="shared" si="602"/>
        <v>PADTON</v>
      </c>
      <c r="AH1763" s="36">
        <f t="shared" si="599"/>
        <v>258</v>
      </c>
      <c r="AI1763" s="42">
        <f t="shared" si="600"/>
        <v>7588.8</v>
      </c>
      <c r="AJ1763" s="43">
        <f t="shared" si="595"/>
        <v>45.55833092698699</v>
      </c>
      <c r="AK1763" s="43">
        <f t="shared" si="596"/>
        <v>8.0422698665981757E-2</v>
      </c>
      <c r="AL1763" s="36">
        <f t="shared" si="597"/>
        <v>51.418094732912415</v>
      </c>
      <c r="AM1763" s="36">
        <v>1</v>
      </c>
      <c r="AN1763" s="36">
        <f t="shared" si="598"/>
        <v>-2.4959016071743902</v>
      </c>
      <c r="AO1763" s="36">
        <v>4</v>
      </c>
      <c r="AP1763" s="42">
        <f>INT(AI1763/1000)*1000</f>
        <v>7000</v>
      </c>
      <c r="AQ1763" s="42">
        <f>MOD(AI1763,1000)</f>
        <v>588.80000000000018</v>
      </c>
      <c r="AR1763" s="42">
        <f>MOD(AI1764,1000)-0.2+(AP1764-AP1763)</f>
        <v>634.19999999999959</v>
      </c>
    </row>
    <row r="1764" spans="1:44" x14ac:dyDescent="0.25">
      <c r="A1764" s="19" t="s">
        <v>1</v>
      </c>
      <c r="B1764" t="s">
        <v>0</v>
      </c>
      <c r="C1764">
        <v>259</v>
      </c>
      <c r="D1764" s="36">
        <f>MATCH(C1764,TrainRun!$AG$149:$AG$295,1)</f>
        <v>20</v>
      </c>
      <c r="E1764" s="36">
        <f>INT(INDEX(TrainRun!$AD$149:$AD$295,'By Second'!D1764))</f>
        <v>220</v>
      </c>
      <c r="F1764" s="36">
        <f>IF(E1764=0,0,INDEX(TrainRun!$AE$149:$AE$295,'By Second'!D1764))</f>
        <v>42.502268377679592</v>
      </c>
      <c r="G1764" s="36">
        <f>INDEX(TrainRun!$AF$149:$AF$295,'By Second'!D1764)</f>
        <v>5914.1474962876337</v>
      </c>
      <c r="H1764">
        <f t="shared" si="603"/>
        <v>21</v>
      </c>
      <c r="I1764" s="36">
        <f>INT(INDEX(TrainRun!$AD$149:$AD$295,'By Second'!H1764))</f>
        <v>267</v>
      </c>
      <c r="J1764" s="36">
        <f>INDEX(TrainRun!$AE$149:$AE$295,'By Second'!H1764)</f>
        <v>46.282135214980734</v>
      </c>
      <c r="K1764">
        <f t="shared" si="604"/>
        <v>47</v>
      </c>
      <c r="L1764">
        <f t="shared" si="605"/>
        <v>3.7798668373011424</v>
      </c>
      <c r="M1764">
        <f t="shared" si="606"/>
        <v>8.0422698665981757E-2</v>
      </c>
      <c r="N1764" s="32">
        <f t="shared" si="607"/>
        <v>45.638753625652974</v>
      </c>
      <c r="O1764" s="29">
        <f t="shared" si="608"/>
        <v>7634.4181716889734</v>
      </c>
      <c r="P1764" s="37">
        <f>MATCH(O1764,LORDetail!$B$932:$B$1859,1)</f>
        <v>50</v>
      </c>
      <c r="Q1764" s="37">
        <f>INDEX(LORDetail!$B$932:$B$1859,P1764)</f>
        <v>7542</v>
      </c>
      <c r="R1764" s="37">
        <f>INDEX(LORDetail!$D$932:$D$1859,P1764)</f>
        <v>51.418302223692699</v>
      </c>
      <c r="S1764" s="37">
        <f>INDEX(LORDetail!$E$932:$E$1859,P1764)</f>
        <v>-2.49648614266727</v>
      </c>
      <c r="T1764" s="37">
        <f>INDEX(LORDetail!$G$932:$G$1859,P1764)</f>
        <v>113.65689999999999</v>
      </c>
      <c r="U1764">
        <f t="shared" si="609"/>
        <v>51</v>
      </c>
      <c r="V1764" s="37">
        <f>INDEX(LORDetail!$B$932:$B$1859,U1764)</f>
        <v>7819</v>
      </c>
      <c r="W1764" s="37">
        <f>INDEX(LORDetail!$D$932:$D$1859,U1764)</f>
        <v>51.417073586216702</v>
      </c>
      <c r="X1764" s="37">
        <f>INDEX(LORDetail!$E$932:$E$1859,U1764)</f>
        <v>-2.4930248697778001</v>
      </c>
      <c r="Y1764" s="37">
        <f>INDEX(LORDetail!$G$932:$G$1859,U1764)</f>
        <v>113.4877</v>
      </c>
      <c r="Z1764">
        <f t="shared" si="610"/>
        <v>277</v>
      </c>
      <c r="AA1764" s="29">
        <f t="shared" si="611"/>
        <v>92.418171688973416</v>
      </c>
      <c r="AB1764">
        <f t="shared" si="612"/>
        <v>0.33363960898546358</v>
      </c>
      <c r="AC1764" s="32">
        <f t="shared" si="613"/>
        <v>51.417892301565622</v>
      </c>
      <c r="AD1764" s="32">
        <f t="shared" si="614"/>
        <v>-2.4953313249338351</v>
      </c>
      <c r="AE1764" s="34">
        <f t="shared" si="615"/>
        <v>113.60044817815965</v>
      </c>
      <c r="AF1764" s="36" t="str">
        <f t="shared" si="601"/>
        <v>RDNGSTN</v>
      </c>
      <c r="AG1764" s="36" t="str">
        <f t="shared" si="602"/>
        <v>PADTON</v>
      </c>
      <c r="AH1764" s="36">
        <f t="shared" si="599"/>
        <v>259</v>
      </c>
      <c r="AI1764" s="42">
        <f t="shared" si="600"/>
        <v>7634.4</v>
      </c>
      <c r="AJ1764" s="43">
        <f t="shared" si="595"/>
        <v>45.638753625652974</v>
      </c>
      <c r="AK1764" s="43">
        <f t="shared" si="596"/>
        <v>8.0422698665981757E-2</v>
      </c>
      <c r="AL1764" s="36">
        <f t="shared" si="597"/>
        <v>51.417892301565622</v>
      </c>
      <c r="AM1764" s="36">
        <v>1</v>
      </c>
      <c r="AN1764" s="36">
        <f t="shared" si="598"/>
        <v>-2.4953313249338351</v>
      </c>
      <c r="AO1764" s="36">
        <v>4</v>
      </c>
      <c r="AP1764" s="42">
        <f>INT(AI1764/1000)*1000</f>
        <v>7000</v>
      </c>
      <c r="AQ1764" s="42">
        <f>MOD(AI1764,1000)</f>
        <v>634.39999999999964</v>
      </c>
      <c r="AR1764" s="42">
        <f>MOD(AI1765,1000)-0.2+(AP1765-AP1764)</f>
        <v>679.99999999999977</v>
      </c>
    </row>
    <row r="1765" spans="1:44" x14ac:dyDescent="0.25">
      <c r="A1765" s="19" t="s">
        <v>1</v>
      </c>
      <c r="B1765" t="s">
        <v>0</v>
      </c>
      <c r="C1765">
        <v>260</v>
      </c>
      <c r="D1765" s="36">
        <f>MATCH(C1765,TrainRun!$AG$149:$AG$295,1)</f>
        <v>20</v>
      </c>
      <c r="E1765" s="36">
        <f>INT(INDEX(TrainRun!$AD$149:$AD$295,'By Second'!D1765))</f>
        <v>220</v>
      </c>
      <c r="F1765" s="36">
        <f>IF(E1765=0,0,INDEX(TrainRun!$AE$149:$AE$295,'By Second'!D1765))</f>
        <v>42.502268377679592</v>
      </c>
      <c r="G1765" s="36">
        <f>INDEX(TrainRun!$AF$149:$AF$295,'By Second'!D1765)</f>
        <v>5914.1474962876337</v>
      </c>
      <c r="H1765">
        <f t="shared" si="603"/>
        <v>21</v>
      </c>
      <c r="I1765" s="36">
        <f>INT(INDEX(TrainRun!$AD$149:$AD$295,'By Second'!H1765))</f>
        <v>267</v>
      </c>
      <c r="J1765" s="36">
        <f>INDEX(TrainRun!$AE$149:$AE$295,'By Second'!H1765)</f>
        <v>46.282135214980734</v>
      </c>
      <c r="K1765">
        <f t="shared" si="604"/>
        <v>47</v>
      </c>
      <c r="L1765">
        <f t="shared" si="605"/>
        <v>3.7798668373011424</v>
      </c>
      <c r="M1765">
        <f t="shared" si="606"/>
        <v>8.0422698665981757E-2</v>
      </c>
      <c r="N1765" s="32">
        <f t="shared" si="607"/>
        <v>45.719176324318958</v>
      </c>
      <c r="O1765" s="29">
        <f t="shared" si="608"/>
        <v>7680.1373480132925</v>
      </c>
      <c r="P1765" s="37">
        <f>MATCH(O1765,LORDetail!$B$932:$B$1859,1)</f>
        <v>50</v>
      </c>
      <c r="Q1765" s="37">
        <f>INDEX(LORDetail!$B$932:$B$1859,P1765)</f>
        <v>7542</v>
      </c>
      <c r="R1765" s="37">
        <f>INDEX(LORDetail!$D$932:$D$1859,P1765)</f>
        <v>51.418302223692699</v>
      </c>
      <c r="S1765" s="37">
        <f>INDEX(LORDetail!$E$932:$E$1859,P1765)</f>
        <v>-2.49648614266727</v>
      </c>
      <c r="T1765" s="37">
        <f>INDEX(LORDetail!$G$932:$G$1859,P1765)</f>
        <v>113.65689999999999</v>
      </c>
      <c r="U1765">
        <f t="shared" si="609"/>
        <v>51</v>
      </c>
      <c r="V1765" s="37">
        <f>INDEX(LORDetail!$B$932:$B$1859,U1765)</f>
        <v>7819</v>
      </c>
      <c r="W1765" s="37">
        <f>INDEX(LORDetail!$D$932:$D$1859,U1765)</f>
        <v>51.417073586216702</v>
      </c>
      <c r="X1765" s="37">
        <f>INDEX(LORDetail!$E$932:$E$1859,U1765)</f>
        <v>-2.4930248697778001</v>
      </c>
      <c r="Y1765" s="37">
        <f>INDEX(LORDetail!$G$932:$G$1859,U1765)</f>
        <v>113.4877</v>
      </c>
      <c r="Z1765">
        <f t="shared" si="610"/>
        <v>277</v>
      </c>
      <c r="AA1765" s="29">
        <f t="shared" si="611"/>
        <v>138.13734801329247</v>
      </c>
      <c r="AB1765">
        <f t="shared" si="612"/>
        <v>0.49869078705159736</v>
      </c>
      <c r="AC1765" s="32">
        <f t="shared" si="613"/>
        <v>51.417689513502793</v>
      </c>
      <c r="AD1765" s="32">
        <f t="shared" si="614"/>
        <v>-2.4947600377658201</v>
      </c>
      <c r="AE1765" s="34">
        <f t="shared" si="615"/>
        <v>113.57252151883087</v>
      </c>
      <c r="AF1765" s="36" t="str">
        <f t="shared" si="601"/>
        <v>RDNGSTN</v>
      </c>
      <c r="AG1765" s="36" t="str">
        <f t="shared" si="602"/>
        <v>PADTON</v>
      </c>
      <c r="AH1765" s="36">
        <f t="shared" si="599"/>
        <v>260</v>
      </c>
      <c r="AI1765" s="42">
        <f t="shared" si="600"/>
        <v>7680.2</v>
      </c>
      <c r="AJ1765" s="43">
        <f t="shared" si="595"/>
        <v>45.719176324318958</v>
      </c>
      <c r="AK1765" s="43">
        <f t="shared" si="596"/>
        <v>8.0422698665981757E-2</v>
      </c>
      <c r="AL1765" s="36">
        <f t="shared" si="597"/>
        <v>51.417689513502793</v>
      </c>
      <c r="AM1765" s="36">
        <v>1</v>
      </c>
      <c r="AN1765" s="36">
        <f t="shared" si="598"/>
        <v>-2.4947600377658201</v>
      </c>
      <c r="AO1765" s="36">
        <v>4</v>
      </c>
      <c r="AP1765" s="42">
        <f>INT(AI1765/1000)*1000</f>
        <v>7000</v>
      </c>
      <c r="AQ1765" s="42">
        <f>MOD(AI1765,1000)</f>
        <v>680.19999999999982</v>
      </c>
      <c r="AR1765" s="42">
        <f>MOD(AI1766,1000)-0.2+(AP1766-AP1765)</f>
        <v>725.8</v>
      </c>
    </row>
    <row r="1766" spans="1:44" x14ac:dyDescent="0.25">
      <c r="A1766" s="19" t="s">
        <v>1</v>
      </c>
      <c r="B1766" t="s">
        <v>0</v>
      </c>
      <c r="C1766">
        <v>261</v>
      </c>
      <c r="D1766" s="36">
        <f>MATCH(C1766,TrainRun!$AG$149:$AG$295,1)</f>
        <v>20</v>
      </c>
      <c r="E1766" s="36">
        <f>INT(INDEX(TrainRun!$AD$149:$AD$295,'By Second'!D1766))</f>
        <v>220</v>
      </c>
      <c r="F1766" s="36">
        <f>IF(E1766=0,0,INDEX(TrainRun!$AE$149:$AE$295,'By Second'!D1766))</f>
        <v>42.502268377679592</v>
      </c>
      <c r="G1766" s="36">
        <f>INDEX(TrainRun!$AF$149:$AF$295,'By Second'!D1766)</f>
        <v>5914.1474962876337</v>
      </c>
      <c r="H1766">
        <f t="shared" si="603"/>
        <v>21</v>
      </c>
      <c r="I1766" s="36">
        <f>INT(INDEX(TrainRun!$AD$149:$AD$295,'By Second'!H1766))</f>
        <v>267</v>
      </c>
      <c r="J1766" s="36">
        <f>INDEX(TrainRun!$AE$149:$AE$295,'By Second'!H1766)</f>
        <v>46.282135214980734</v>
      </c>
      <c r="K1766">
        <f t="shared" si="604"/>
        <v>47</v>
      </c>
      <c r="L1766">
        <f t="shared" si="605"/>
        <v>3.7798668373011424</v>
      </c>
      <c r="M1766">
        <f t="shared" si="606"/>
        <v>8.0422698665981757E-2</v>
      </c>
      <c r="N1766" s="32">
        <f t="shared" si="607"/>
        <v>45.799599022984943</v>
      </c>
      <c r="O1766" s="29">
        <f t="shared" si="608"/>
        <v>7725.9369470362772</v>
      </c>
      <c r="P1766" s="37">
        <f>MATCH(O1766,LORDetail!$B$932:$B$1859,1)</f>
        <v>50</v>
      </c>
      <c r="Q1766" s="37">
        <f>INDEX(LORDetail!$B$932:$B$1859,P1766)</f>
        <v>7542</v>
      </c>
      <c r="R1766" s="37">
        <f>INDEX(LORDetail!$D$932:$D$1859,P1766)</f>
        <v>51.418302223692699</v>
      </c>
      <c r="S1766" s="37">
        <f>INDEX(LORDetail!$E$932:$E$1859,P1766)</f>
        <v>-2.49648614266727</v>
      </c>
      <c r="T1766" s="37">
        <f>INDEX(LORDetail!$G$932:$G$1859,P1766)</f>
        <v>113.65689999999999</v>
      </c>
      <c r="U1766">
        <f t="shared" si="609"/>
        <v>51</v>
      </c>
      <c r="V1766" s="37">
        <f>INDEX(LORDetail!$B$932:$B$1859,U1766)</f>
        <v>7819</v>
      </c>
      <c r="W1766" s="37">
        <f>INDEX(LORDetail!$D$932:$D$1859,U1766)</f>
        <v>51.417073586216702</v>
      </c>
      <c r="X1766" s="37">
        <f>INDEX(LORDetail!$E$932:$E$1859,U1766)</f>
        <v>-2.4930248697778001</v>
      </c>
      <c r="Y1766" s="37">
        <f>INDEX(LORDetail!$G$932:$G$1859,U1766)</f>
        <v>113.4877</v>
      </c>
      <c r="Z1766">
        <f t="shared" si="610"/>
        <v>277</v>
      </c>
      <c r="AA1766" s="29">
        <f t="shared" si="611"/>
        <v>183.93694703627716</v>
      </c>
      <c r="AB1766">
        <f t="shared" si="612"/>
        <v>0.6640322997699537</v>
      </c>
      <c r="AC1766" s="32">
        <f t="shared" si="613"/>
        <v>51.417486368723928</v>
      </c>
      <c r="AD1766" s="32">
        <f t="shared" si="614"/>
        <v>-2.4941877456703438</v>
      </c>
      <c r="AE1766" s="34">
        <f t="shared" si="615"/>
        <v>113.54454573487892</v>
      </c>
      <c r="AF1766" s="36" t="str">
        <f t="shared" si="601"/>
        <v>RDNGSTN</v>
      </c>
      <c r="AG1766" s="36" t="str">
        <f t="shared" si="602"/>
        <v>PADTON</v>
      </c>
      <c r="AH1766" s="36">
        <f t="shared" si="599"/>
        <v>261</v>
      </c>
      <c r="AI1766" s="42">
        <f t="shared" si="600"/>
        <v>7726</v>
      </c>
      <c r="AJ1766" s="43">
        <f t="shared" si="595"/>
        <v>45.799599022984943</v>
      </c>
      <c r="AK1766" s="43">
        <f t="shared" si="596"/>
        <v>8.0422698665981757E-2</v>
      </c>
      <c r="AL1766" s="36">
        <f t="shared" si="597"/>
        <v>51.417486368723928</v>
      </c>
      <c r="AM1766" s="36">
        <v>1</v>
      </c>
      <c r="AN1766" s="36">
        <f t="shared" si="598"/>
        <v>-2.4941877456703438</v>
      </c>
      <c r="AO1766" s="36">
        <v>4</v>
      </c>
      <c r="AP1766" s="42">
        <f>INT(AI1766/1000)*1000</f>
        <v>7000</v>
      </c>
      <c r="AQ1766" s="42">
        <f>MOD(AI1766,1000)</f>
        <v>726</v>
      </c>
      <c r="AR1766" s="42">
        <f>MOD(AI1767,1000)-0.2+(AP1767-AP1766)</f>
        <v>771.60000000000014</v>
      </c>
    </row>
    <row r="1767" spans="1:44" x14ac:dyDescent="0.25">
      <c r="A1767" s="19" t="s">
        <v>1</v>
      </c>
      <c r="B1767" t="s">
        <v>0</v>
      </c>
      <c r="C1767">
        <v>262</v>
      </c>
      <c r="D1767" s="36">
        <f>MATCH(C1767,TrainRun!$AG$149:$AG$295,1)</f>
        <v>20</v>
      </c>
      <c r="E1767" s="36">
        <f>INT(INDEX(TrainRun!$AD$149:$AD$295,'By Second'!D1767))</f>
        <v>220</v>
      </c>
      <c r="F1767" s="36">
        <f>IF(E1767=0,0,INDEX(TrainRun!$AE$149:$AE$295,'By Second'!D1767))</f>
        <v>42.502268377679592</v>
      </c>
      <c r="G1767" s="36">
        <f>INDEX(TrainRun!$AF$149:$AF$295,'By Second'!D1767)</f>
        <v>5914.1474962876337</v>
      </c>
      <c r="H1767">
        <f t="shared" si="603"/>
        <v>21</v>
      </c>
      <c r="I1767" s="36">
        <f>INT(INDEX(TrainRun!$AD$149:$AD$295,'By Second'!H1767))</f>
        <v>267</v>
      </c>
      <c r="J1767" s="36">
        <f>INDEX(TrainRun!$AE$149:$AE$295,'By Second'!H1767)</f>
        <v>46.282135214980734</v>
      </c>
      <c r="K1767">
        <f t="shared" si="604"/>
        <v>47</v>
      </c>
      <c r="L1767">
        <f t="shared" si="605"/>
        <v>3.7798668373011424</v>
      </c>
      <c r="M1767">
        <f t="shared" si="606"/>
        <v>8.0422698665981757E-2</v>
      </c>
      <c r="N1767" s="32">
        <f t="shared" si="607"/>
        <v>45.880021721650927</v>
      </c>
      <c r="O1767" s="29">
        <f t="shared" si="608"/>
        <v>7771.8169687579284</v>
      </c>
      <c r="P1767" s="37">
        <f>MATCH(O1767,LORDetail!$B$932:$B$1859,1)</f>
        <v>50</v>
      </c>
      <c r="Q1767" s="37">
        <f>INDEX(LORDetail!$B$932:$B$1859,P1767)</f>
        <v>7542</v>
      </c>
      <c r="R1767" s="37">
        <f>INDEX(LORDetail!$D$932:$D$1859,P1767)</f>
        <v>51.418302223692699</v>
      </c>
      <c r="S1767" s="37">
        <f>INDEX(LORDetail!$E$932:$E$1859,P1767)</f>
        <v>-2.49648614266727</v>
      </c>
      <c r="T1767" s="37">
        <f>INDEX(LORDetail!$G$932:$G$1859,P1767)</f>
        <v>113.65689999999999</v>
      </c>
      <c r="U1767">
        <f t="shared" si="609"/>
        <v>51</v>
      </c>
      <c r="V1767" s="37">
        <f>INDEX(LORDetail!$B$932:$B$1859,U1767)</f>
        <v>7819</v>
      </c>
      <c r="W1767" s="37">
        <f>INDEX(LORDetail!$D$932:$D$1859,U1767)</f>
        <v>51.417073586216702</v>
      </c>
      <c r="X1767" s="37">
        <f>INDEX(LORDetail!$E$932:$E$1859,U1767)</f>
        <v>-2.4930248697778001</v>
      </c>
      <c r="Y1767" s="37">
        <f>INDEX(LORDetail!$G$932:$G$1859,U1767)</f>
        <v>113.4877</v>
      </c>
      <c r="Z1767">
        <f t="shared" si="610"/>
        <v>277</v>
      </c>
      <c r="AA1767" s="29">
        <f t="shared" si="611"/>
        <v>229.81696875792841</v>
      </c>
      <c r="AB1767">
        <f t="shared" si="612"/>
        <v>0.82966414714053571</v>
      </c>
      <c r="AC1767" s="32">
        <f t="shared" si="613"/>
        <v>51.417282867229034</v>
      </c>
      <c r="AD1767" s="32">
        <f t="shared" si="614"/>
        <v>-2.4936144486474072</v>
      </c>
      <c r="AE1767" s="34">
        <f t="shared" si="615"/>
        <v>113.51652082630382</v>
      </c>
      <c r="AF1767" s="36" t="str">
        <f t="shared" si="601"/>
        <v>RDNGSTN</v>
      </c>
      <c r="AG1767" s="36" t="str">
        <f t="shared" si="602"/>
        <v>PADTON</v>
      </c>
      <c r="AH1767" s="36">
        <f t="shared" si="599"/>
        <v>262</v>
      </c>
      <c r="AI1767" s="42">
        <f t="shared" si="600"/>
        <v>7771.8</v>
      </c>
      <c r="AJ1767" s="43">
        <f t="shared" si="595"/>
        <v>45.880021721650927</v>
      </c>
      <c r="AK1767" s="43">
        <f t="shared" si="596"/>
        <v>8.0422698665981757E-2</v>
      </c>
      <c r="AL1767" s="36">
        <f t="shared" si="597"/>
        <v>51.417282867229034</v>
      </c>
      <c r="AM1767" s="36">
        <v>1</v>
      </c>
      <c r="AN1767" s="36">
        <f t="shared" si="598"/>
        <v>-2.4936144486474072</v>
      </c>
      <c r="AO1767" s="36">
        <v>4</v>
      </c>
      <c r="AP1767" s="42">
        <f>INT(AI1767/1000)*1000</f>
        <v>7000</v>
      </c>
      <c r="AQ1767" s="42">
        <f>MOD(AI1767,1000)</f>
        <v>771.80000000000018</v>
      </c>
      <c r="AR1767" s="42">
        <f>MOD(AI1768,1000)-0.2+(AP1768-AP1767)</f>
        <v>817.60000000000014</v>
      </c>
    </row>
    <row r="1768" spans="1:44" x14ac:dyDescent="0.25">
      <c r="A1768" s="19" t="s">
        <v>1</v>
      </c>
      <c r="B1768" t="s">
        <v>0</v>
      </c>
      <c r="C1768">
        <v>263</v>
      </c>
      <c r="D1768" s="36">
        <f>MATCH(C1768,TrainRun!$AG$149:$AG$295,1)</f>
        <v>20</v>
      </c>
      <c r="E1768" s="36">
        <f>INT(INDEX(TrainRun!$AD$149:$AD$295,'By Second'!D1768))</f>
        <v>220</v>
      </c>
      <c r="F1768" s="36">
        <f>IF(E1768=0,0,INDEX(TrainRun!$AE$149:$AE$295,'By Second'!D1768))</f>
        <v>42.502268377679592</v>
      </c>
      <c r="G1768" s="36">
        <f>INDEX(TrainRun!$AF$149:$AF$295,'By Second'!D1768)</f>
        <v>5914.1474962876337</v>
      </c>
      <c r="H1768">
        <f t="shared" si="603"/>
        <v>21</v>
      </c>
      <c r="I1768" s="36">
        <f>INT(INDEX(TrainRun!$AD$149:$AD$295,'By Second'!H1768))</f>
        <v>267</v>
      </c>
      <c r="J1768" s="36">
        <f>INDEX(TrainRun!$AE$149:$AE$295,'By Second'!H1768)</f>
        <v>46.282135214980734</v>
      </c>
      <c r="K1768">
        <f t="shared" si="604"/>
        <v>47</v>
      </c>
      <c r="L1768">
        <f t="shared" si="605"/>
        <v>3.7798668373011424</v>
      </c>
      <c r="M1768">
        <f t="shared" si="606"/>
        <v>8.0422698665981757E-2</v>
      </c>
      <c r="N1768" s="32">
        <f t="shared" si="607"/>
        <v>45.960444420316911</v>
      </c>
      <c r="O1768" s="29">
        <f t="shared" si="608"/>
        <v>7817.7774131782453</v>
      </c>
      <c r="P1768" s="37">
        <f>MATCH(O1768,LORDetail!$B$932:$B$1859,1)</f>
        <v>50</v>
      </c>
      <c r="Q1768" s="37">
        <f>INDEX(LORDetail!$B$932:$B$1859,P1768)</f>
        <v>7542</v>
      </c>
      <c r="R1768" s="37">
        <f>INDEX(LORDetail!$D$932:$D$1859,P1768)</f>
        <v>51.418302223692699</v>
      </c>
      <c r="S1768" s="37">
        <f>INDEX(LORDetail!$E$932:$E$1859,P1768)</f>
        <v>-2.49648614266727</v>
      </c>
      <c r="T1768" s="37">
        <f>INDEX(LORDetail!$G$932:$G$1859,P1768)</f>
        <v>113.65689999999999</v>
      </c>
      <c r="U1768">
        <f t="shared" si="609"/>
        <v>51</v>
      </c>
      <c r="V1768" s="37">
        <f>INDEX(LORDetail!$B$932:$B$1859,U1768)</f>
        <v>7819</v>
      </c>
      <c r="W1768" s="37">
        <f>INDEX(LORDetail!$D$932:$D$1859,U1768)</f>
        <v>51.417073586216702</v>
      </c>
      <c r="X1768" s="37">
        <f>INDEX(LORDetail!$E$932:$E$1859,U1768)</f>
        <v>-2.4930248697778001</v>
      </c>
      <c r="Y1768" s="37">
        <f>INDEX(LORDetail!$G$932:$G$1859,U1768)</f>
        <v>113.4877</v>
      </c>
      <c r="Z1768">
        <f t="shared" si="610"/>
        <v>277</v>
      </c>
      <c r="AA1768" s="29">
        <f t="shared" si="611"/>
        <v>275.7774131782453</v>
      </c>
      <c r="AB1768">
        <f t="shared" si="612"/>
        <v>0.99558632916334044</v>
      </c>
      <c r="AC1768" s="32">
        <f t="shared" si="613"/>
        <v>51.417079009018096</v>
      </c>
      <c r="AD1768" s="32">
        <f t="shared" si="614"/>
        <v>-2.4930401466970102</v>
      </c>
      <c r="AE1768" s="34">
        <f t="shared" si="615"/>
        <v>113.48844679310557</v>
      </c>
      <c r="AF1768" s="36" t="str">
        <f t="shared" si="601"/>
        <v>RDNGSTN</v>
      </c>
      <c r="AG1768" s="36" t="str">
        <f t="shared" si="602"/>
        <v>PADTON</v>
      </c>
      <c r="AH1768" s="36">
        <f t="shared" si="599"/>
        <v>263</v>
      </c>
      <c r="AI1768" s="42">
        <f t="shared" si="600"/>
        <v>7817.8</v>
      </c>
      <c r="AJ1768" s="43">
        <f t="shared" si="595"/>
        <v>45.960444420316911</v>
      </c>
      <c r="AK1768" s="43">
        <f t="shared" si="596"/>
        <v>8.0422698665981757E-2</v>
      </c>
      <c r="AL1768" s="36">
        <f t="shared" si="597"/>
        <v>51.417079009018096</v>
      </c>
      <c r="AM1768" s="36">
        <v>1</v>
      </c>
      <c r="AN1768" s="36">
        <f t="shared" si="598"/>
        <v>-2.4930401466970102</v>
      </c>
      <c r="AO1768" s="36">
        <v>4</v>
      </c>
      <c r="AP1768" s="42">
        <f>INT(AI1768/1000)*1000</f>
        <v>7000</v>
      </c>
      <c r="AQ1768" s="42">
        <f>MOD(AI1768,1000)</f>
        <v>817.80000000000018</v>
      </c>
      <c r="AR1768" s="42">
        <f>MOD(AI1769,1000)-0.2+(AP1769-AP1768)</f>
        <v>863.60000000000014</v>
      </c>
    </row>
    <row r="1769" spans="1:44" x14ac:dyDescent="0.25">
      <c r="A1769" s="19" t="s">
        <v>1</v>
      </c>
      <c r="B1769" t="s">
        <v>0</v>
      </c>
      <c r="C1769">
        <v>264</v>
      </c>
      <c r="D1769" s="36">
        <f>MATCH(C1769,TrainRun!$AG$149:$AG$295,1)</f>
        <v>20</v>
      </c>
      <c r="E1769" s="36">
        <f>INT(INDEX(TrainRun!$AD$149:$AD$295,'By Second'!D1769))</f>
        <v>220</v>
      </c>
      <c r="F1769" s="36">
        <f>IF(E1769=0,0,INDEX(TrainRun!$AE$149:$AE$295,'By Second'!D1769))</f>
        <v>42.502268377679592</v>
      </c>
      <c r="G1769" s="36">
        <f>INDEX(TrainRun!$AF$149:$AF$295,'By Second'!D1769)</f>
        <v>5914.1474962876337</v>
      </c>
      <c r="H1769">
        <f t="shared" si="603"/>
        <v>21</v>
      </c>
      <c r="I1769" s="36">
        <f>INT(INDEX(TrainRun!$AD$149:$AD$295,'By Second'!H1769))</f>
        <v>267</v>
      </c>
      <c r="J1769" s="36">
        <f>INDEX(TrainRun!$AE$149:$AE$295,'By Second'!H1769)</f>
        <v>46.282135214980734</v>
      </c>
      <c r="K1769">
        <f t="shared" si="604"/>
        <v>47</v>
      </c>
      <c r="L1769">
        <f t="shared" si="605"/>
        <v>3.7798668373011424</v>
      </c>
      <c r="M1769">
        <f t="shared" si="606"/>
        <v>8.0422698665981757E-2</v>
      </c>
      <c r="N1769" s="32">
        <f t="shared" si="607"/>
        <v>46.040867118982895</v>
      </c>
      <c r="O1769" s="29">
        <f t="shared" si="608"/>
        <v>7863.8182802972278</v>
      </c>
      <c r="P1769" s="37">
        <f>MATCH(O1769,LORDetail!$B$932:$B$1859,1)</f>
        <v>51</v>
      </c>
      <c r="Q1769" s="37">
        <f>INDEX(LORDetail!$B$932:$B$1859,P1769)</f>
        <v>7819</v>
      </c>
      <c r="R1769" s="37">
        <f>INDEX(LORDetail!$D$932:$D$1859,P1769)</f>
        <v>51.417073586216702</v>
      </c>
      <c r="S1769" s="37">
        <f>INDEX(LORDetail!$E$932:$E$1859,P1769)</f>
        <v>-2.4930248697778001</v>
      </c>
      <c r="T1769" s="37">
        <f>INDEX(LORDetail!$G$932:$G$1859,P1769)</f>
        <v>113.4877</v>
      </c>
      <c r="U1769">
        <f t="shared" si="609"/>
        <v>52</v>
      </c>
      <c r="V1769" s="37">
        <f>INDEX(LORDetail!$B$932:$B$1859,U1769)</f>
        <v>8005</v>
      </c>
      <c r="W1769" s="37">
        <f>INDEX(LORDetail!$D$932:$D$1859,U1769)</f>
        <v>51.416375705847699</v>
      </c>
      <c r="X1769" s="37">
        <f>INDEX(LORDetail!$E$932:$E$1859,U1769)</f>
        <v>-2.4905862743406901</v>
      </c>
      <c r="Y1769" s="37">
        <f>INDEX(LORDetail!$G$932:$G$1859,U1769)</f>
        <v>113.3742</v>
      </c>
      <c r="Z1769">
        <f t="shared" si="610"/>
        <v>186</v>
      </c>
      <c r="AA1769" s="29">
        <f t="shared" si="611"/>
        <v>44.81828029722783</v>
      </c>
      <c r="AB1769">
        <f t="shared" si="612"/>
        <v>0.24095849622165499</v>
      </c>
      <c r="AC1769" s="32">
        <f t="shared" si="613"/>
        <v>51.416905426012441</v>
      </c>
      <c r="AD1769" s="32">
        <f t="shared" si="614"/>
        <v>-2.4924372694883812</v>
      </c>
      <c r="AE1769" s="34">
        <f t="shared" si="615"/>
        <v>113.46035121067885</v>
      </c>
      <c r="AF1769" s="36" t="str">
        <f t="shared" si="601"/>
        <v>RDNGSTN</v>
      </c>
      <c r="AG1769" s="36" t="str">
        <f t="shared" si="602"/>
        <v>PADTON</v>
      </c>
      <c r="AH1769" s="36">
        <f t="shared" si="599"/>
        <v>264</v>
      </c>
      <c r="AI1769" s="42">
        <f t="shared" si="600"/>
        <v>7863.8</v>
      </c>
      <c r="AJ1769" s="43">
        <f t="shared" si="595"/>
        <v>46.040867118982895</v>
      </c>
      <c r="AK1769" s="43">
        <f t="shared" si="596"/>
        <v>8.0422698665981757E-2</v>
      </c>
      <c r="AL1769" s="36">
        <f t="shared" si="597"/>
        <v>51.416905426012441</v>
      </c>
      <c r="AM1769" s="36">
        <v>1</v>
      </c>
      <c r="AN1769" s="36">
        <f t="shared" si="598"/>
        <v>-2.4924372694883812</v>
      </c>
      <c r="AO1769" s="36">
        <v>4</v>
      </c>
      <c r="AP1769" s="42">
        <f>INT(AI1769/1000)*1000</f>
        <v>7000</v>
      </c>
      <c r="AQ1769" s="42">
        <f>MOD(AI1769,1000)</f>
        <v>863.80000000000018</v>
      </c>
      <c r="AR1769" s="42">
        <f>MOD(AI1770,1000)-0.2+(AP1770-AP1769)</f>
        <v>909.8</v>
      </c>
    </row>
    <row r="1770" spans="1:44" x14ac:dyDescent="0.25">
      <c r="A1770" s="19" t="s">
        <v>1</v>
      </c>
      <c r="B1770" t="s">
        <v>0</v>
      </c>
      <c r="C1770">
        <v>265</v>
      </c>
      <c r="D1770" s="36">
        <f>MATCH(C1770,TrainRun!$AG$149:$AG$295,1)</f>
        <v>20</v>
      </c>
      <c r="E1770" s="36">
        <f>INT(INDEX(TrainRun!$AD$149:$AD$295,'By Second'!D1770))</f>
        <v>220</v>
      </c>
      <c r="F1770" s="36">
        <f>IF(E1770=0,0,INDEX(TrainRun!$AE$149:$AE$295,'By Second'!D1770))</f>
        <v>42.502268377679592</v>
      </c>
      <c r="G1770" s="36">
        <f>INDEX(TrainRun!$AF$149:$AF$295,'By Second'!D1770)</f>
        <v>5914.1474962876337</v>
      </c>
      <c r="H1770">
        <f t="shared" si="603"/>
        <v>21</v>
      </c>
      <c r="I1770" s="36">
        <f>INT(INDEX(TrainRun!$AD$149:$AD$295,'By Second'!H1770))</f>
        <v>267</v>
      </c>
      <c r="J1770" s="36">
        <f>INDEX(TrainRun!$AE$149:$AE$295,'By Second'!H1770)</f>
        <v>46.282135214980734</v>
      </c>
      <c r="K1770">
        <f t="shared" si="604"/>
        <v>47</v>
      </c>
      <c r="L1770">
        <f t="shared" si="605"/>
        <v>3.7798668373011424</v>
      </c>
      <c r="M1770">
        <f t="shared" si="606"/>
        <v>8.0422698665981757E-2</v>
      </c>
      <c r="N1770" s="32">
        <f t="shared" si="607"/>
        <v>46.121289817648879</v>
      </c>
      <c r="O1770" s="29">
        <f t="shared" si="608"/>
        <v>7909.9395701148769</v>
      </c>
      <c r="P1770" s="37">
        <f>MATCH(O1770,LORDetail!$B$932:$B$1859,1)</f>
        <v>51</v>
      </c>
      <c r="Q1770" s="37">
        <f>INDEX(LORDetail!$B$932:$B$1859,P1770)</f>
        <v>7819</v>
      </c>
      <c r="R1770" s="37">
        <f>INDEX(LORDetail!$D$932:$D$1859,P1770)</f>
        <v>51.417073586216702</v>
      </c>
      <c r="S1770" s="37">
        <f>INDEX(LORDetail!$E$932:$E$1859,P1770)</f>
        <v>-2.4930248697778001</v>
      </c>
      <c r="T1770" s="37">
        <f>INDEX(LORDetail!$G$932:$G$1859,P1770)</f>
        <v>113.4877</v>
      </c>
      <c r="U1770">
        <f t="shared" si="609"/>
        <v>52</v>
      </c>
      <c r="V1770" s="37">
        <f>INDEX(LORDetail!$B$932:$B$1859,U1770)</f>
        <v>8005</v>
      </c>
      <c r="W1770" s="37">
        <f>INDEX(LORDetail!$D$932:$D$1859,U1770)</f>
        <v>51.416375705847699</v>
      </c>
      <c r="X1770" s="37">
        <f>INDEX(LORDetail!$E$932:$E$1859,U1770)</f>
        <v>-2.4905862743406901</v>
      </c>
      <c r="Y1770" s="37">
        <f>INDEX(LORDetail!$G$932:$G$1859,U1770)</f>
        <v>113.3742</v>
      </c>
      <c r="Z1770">
        <f t="shared" si="610"/>
        <v>186</v>
      </c>
      <c r="AA1770" s="29">
        <f t="shared" si="611"/>
        <v>90.939570114876915</v>
      </c>
      <c r="AB1770">
        <f t="shared" si="612"/>
        <v>0.48892241997245656</v>
      </c>
      <c r="AC1770" s="32">
        <f t="shared" si="613"/>
        <v>51.416732376857837</v>
      </c>
      <c r="AD1770" s="32">
        <f t="shared" si="614"/>
        <v>-2.4918325857953545</v>
      </c>
      <c r="AE1770" s="34">
        <f t="shared" si="615"/>
        <v>113.43220730533312</v>
      </c>
      <c r="AF1770" s="36" t="str">
        <f t="shared" si="601"/>
        <v>RDNGSTN</v>
      </c>
      <c r="AG1770" s="36" t="str">
        <f t="shared" si="602"/>
        <v>PADTON</v>
      </c>
      <c r="AH1770" s="36">
        <f t="shared" si="599"/>
        <v>265</v>
      </c>
      <c r="AI1770" s="42">
        <f t="shared" si="600"/>
        <v>7910</v>
      </c>
      <c r="AJ1770" s="43">
        <f t="shared" si="595"/>
        <v>46.121289817648879</v>
      </c>
      <c r="AK1770" s="43">
        <f t="shared" si="596"/>
        <v>8.0422698665981757E-2</v>
      </c>
      <c r="AL1770" s="36">
        <f t="shared" si="597"/>
        <v>51.416732376857837</v>
      </c>
      <c r="AM1770" s="36">
        <v>1</v>
      </c>
      <c r="AN1770" s="36">
        <f t="shared" si="598"/>
        <v>-2.4918325857953545</v>
      </c>
      <c r="AO1770" s="36">
        <v>4</v>
      </c>
      <c r="AP1770" s="42">
        <f>INT(AI1770/1000)*1000</f>
        <v>7000</v>
      </c>
      <c r="AQ1770" s="42">
        <f>MOD(AI1770,1000)</f>
        <v>910</v>
      </c>
      <c r="AR1770" s="42">
        <f>MOD(AI1771,1000)-0.2+(AP1771-AP1770)</f>
        <v>955.99999999999977</v>
      </c>
    </row>
    <row r="1771" spans="1:44" x14ac:dyDescent="0.25">
      <c r="A1771" s="19" t="s">
        <v>1</v>
      </c>
      <c r="B1771" t="s">
        <v>0</v>
      </c>
      <c r="C1771">
        <v>266</v>
      </c>
      <c r="D1771" s="36">
        <f>MATCH(C1771,TrainRun!$AG$149:$AG$295,1)</f>
        <v>20</v>
      </c>
      <c r="E1771" s="36">
        <f>INT(INDEX(TrainRun!$AD$149:$AD$295,'By Second'!D1771))</f>
        <v>220</v>
      </c>
      <c r="F1771" s="36">
        <f>IF(E1771=0,0,INDEX(TrainRun!$AE$149:$AE$295,'By Second'!D1771))</f>
        <v>42.502268377679592</v>
      </c>
      <c r="G1771" s="36">
        <f>INDEX(TrainRun!$AF$149:$AF$295,'By Second'!D1771)</f>
        <v>5914.1474962876337</v>
      </c>
      <c r="H1771">
        <f t="shared" si="603"/>
        <v>21</v>
      </c>
      <c r="I1771" s="36">
        <f>INT(INDEX(TrainRun!$AD$149:$AD$295,'By Second'!H1771))</f>
        <v>267</v>
      </c>
      <c r="J1771" s="36">
        <f>INDEX(TrainRun!$AE$149:$AE$295,'By Second'!H1771)</f>
        <v>46.282135214980734</v>
      </c>
      <c r="K1771">
        <f t="shared" si="604"/>
        <v>47</v>
      </c>
      <c r="L1771">
        <f t="shared" si="605"/>
        <v>3.7798668373011424</v>
      </c>
      <c r="M1771">
        <f t="shared" si="606"/>
        <v>8.0422698665981757E-2</v>
      </c>
      <c r="N1771" s="32">
        <f t="shared" si="607"/>
        <v>46.201712516314863</v>
      </c>
      <c r="O1771" s="29">
        <f t="shared" si="608"/>
        <v>7956.1412826311916</v>
      </c>
      <c r="P1771" s="37">
        <f>MATCH(O1771,LORDetail!$B$932:$B$1859,1)</f>
        <v>51</v>
      </c>
      <c r="Q1771" s="37">
        <f>INDEX(LORDetail!$B$932:$B$1859,P1771)</f>
        <v>7819</v>
      </c>
      <c r="R1771" s="37">
        <f>INDEX(LORDetail!$D$932:$D$1859,P1771)</f>
        <v>51.417073586216702</v>
      </c>
      <c r="S1771" s="37">
        <f>INDEX(LORDetail!$E$932:$E$1859,P1771)</f>
        <v>-2.4930248697778001</v>
      </c>
      <c r="T1771" s="37">
        <f>INDEX(LORDetail!$G$932:$G$1859,P1771)</f>
        <v>113.4877</v>
      </c>
      <c r="U1771">
        <f t="shared" si="609"/>
        <v>52</v>
      </c>
      <c r="V1771" s="37">
        <f>INDEX(LORDetail!$B$932:$B$1859,U1771)</f>
        <v>8005</v>
      </c>
      <c r="W1771" s="37">
        <f>INDEX(LORDetail!$D$932:$D$1859,U1771)</f>
        <v>51.416375705847699</v>
      </c>
      <c r="X1771" s="37">
        <f>INDEX(LORDetail!$E$932:$E$1859,U1771)</f>
        <v>-2.4905862743406901</v>
      </c>
      <c r="Y1771" s="37">
        <f>INDEX(LORDetail!$G$932:$G$1859,U1771)</f>
        <v>113.3742</v>
      </c>
      <c r="Z1771">
        <f t="shared" si="610"/>
        <v>186</v>
      </c>
      <c r="AA1771" s="29">
        <f t="shared" si="611"/>
        <v>137.14128263119164</v>
      </c>
      <c r="AB1771">
        <f t="shared" si="612"/>
        <v>0.73731872382361097</v>
      </c>
      <c r="AC1771" s="32">
        <f t="shared" si="613"/>
        <v>51.416559025953646</v>
      </c>
      <c r="AD1771" s="32">
        <f t="shared" si="614"/>
        <v>-2.4912268477021882</v>
      </c>
      <c r="AE1771" s="34">
        <f t="shared" si="615"/>
        <v>113.40401432484602</v>
      </c>
      <c r="AF1771" s="36" t="str">
        <f t="shared" si="601"/>
        <v>RDNGSTN</v>
      </c>
      <c r="AG1771" s="36" t="str">
        <f t="shared" si="602"/>
        <v>PADTON</v>
      </c>
      <c r="AH1771" s="36">
        <f t="shared" si="599"/>
        <v>266</v>
      </c>
      <c r="AI1771" s="42">
        <f t="shared" si="600"/>
        <v>7956.2</v>
      </c>
      <c r="AJ1771" s="43">
        <f t="shared" si="595"/>
        <v>46.201712516314863</v>
      </c>
      <c r="AK1771" s="43">
        <f t="shared" si="596"/>
        <v>8.0422698665981757E-2</v>
      </c>
      <c r="AL1771" s="36">
        <f t="shared" si="597"/>
        <v>51.416559025953646</v>
      </c>
      <c r="AM1771" s="36">
        <v>1</v>
      </c>
      <c r="AN1771" s="36">
        <f t="shared" si="598"/>
        <v>-2.4912268477021882</v>
      </c>
      <c r="AO1771" s="36">
        <v>4</v>
      </c>
      <c r="AP1771" s="42">
        <f>INT(AI1771/1000)*1000</f>
        <v>7000</v>
      </c>
      <c r="AQ1771" s="42">
        <f>MOD(AI1771,1000)</f>
        <v>956.19999999999982</v>
      </c>
      <c r="AR1771" s="42">
        <f>MOD(AI1772,1000)-0.2+(AP1772-AP1771)</f>
        <v>990.40000000000032</v>
      </c>
    </row>
    <row r="1772" spans="1:44" x14ac:dyDescent="0.25">
      <c r="A1772" s="19" t="s">
        <v>1</v>
      </c>
      <c r="B1772" t="s">
        <v>0</v>
      </c>
      <c r="C1772">
        <v>267</v>
      </c>
      <c r="D1772" s="36">
        <f>MATCH(C1772,TrainRun!$AG$149:$AG$295,1)</f>
        <v>22</v>
      </c>
      <c r="E1772" s="36">
        <f>INT(INDEX(TrainRun!$AD$149:$AD$295,'By Second'!D1772))</f>
        <v>267</v>
      </c>
      <c r="F1772" s="36">
        <f>IF(E1772=0,0,INDEX(TrainRun!$AE$149:$AE$295,'By Second'!D1772))</f>
        <v>46.289413917699214</v>
      </c>
      <c r="G1772" s="36">
        <f>INDEX(TrainRun!$AF$149:$AF$295,'By Second'!D1772)</f>
        <v>7990.6020777192307</v>
      </c>
      <c r="H1772">
        <f t="shared" si="603"/>
        <v>23</v>
      </c>
      <c r="I1772" s="36">
        <f>INT(INDEX(TrainRun!$AD$149:$AD$295,'By Second'!H1772))</f>
        <v>300</v>
      </c>
      <c r="J1772" s="36">
        <f>INDEX(TrainRun!$AE$149:$AE$295,'By Second'!H1772)</f>
        <v>48.49572659269311</v>
      </c>
      <c r="K1772">
        <f t="shared" si="604"/>
        <v>33</v>
      </c>
      <c r="L1772">
        <f t="shared" si="605"/>
        <v>2.2063126749938959</v>
      </c>
      <c r="M1772">
        <f t="shared" si="606"/>
        <v>6.6857959848299883E-2</v>
      </c>
      <c r="N1772" s="32">
        <f t="shared" si="607"/>
        <v>46.289413917699214</v>
      </c>
      <c r="O1772" s="29">
        <f t="shared" si="608"/>
        <v>7990.6</v>
      </c>
      <c r="P1772" s="37">
        <f>MATCH(O1772,LORDetail!$B$932:$B$1859,1)</f>
        <v>51</v>
      </c>
      <c r="Q1772" s="37">
        <f>INDEX(LORDetail!$B$932:$B$1859,P1772)</f>
        <v>7819</v>
      </c>
      <c r="R1772" s="37">
        <f>INDEX(LORDetail!$D$932:$D$1859,P1772)</f>
        <v>51.417073586216702</v>
      </c>
      <c r="S1772" s="37">
        <f>INDEX(LORDetail!$E$932:$E$1859,P1772)</f>
        <v>-2.4930248697778001</v>
      </c>
      <c r="T1772" s="37">
        <f>INDEX(LORDetail!$G$932:$G$1859,P1772)</f>
        <v>113.4877</v>
      </c>
      <c r="U1772">
        <f t="shared" si="609"/>
        <v>52</v>
      </c>
      <c r="V1772" s="37">
        <f>INDEX(LORDetail!$B$932:$B$1859,U1772)</f>
        <v>8005</v>
      </c>
      <c r="W1772" s="37">
        <f>INDEX(LORDetail!$D$932:$D$1859,U1772)</f>
        <v>51.416375705847699</v>
      </c>
      <c r="X1772" s="37">
        <f>INDEX(LORDetail!$E$932:$E$1859,U1772)</f>
        <v>-2.4905862743406901</v>
      </c>
      <c r="Y1772" s="37">
        <f>INDEX(LORDetail!$G$932:$G$1859,U1772)</f>
        <v>113.3742</v>
      </c>
      <c r="Z1772">
        <f t="shared" si="610"/>
        <v>186</v>
      </c>
      <c r="AA1772" s="29">
        <f t="shared" si="611"/>
        <v>171.60000000000036</v>
      </c>
      <c r="AB1772">
        <f t="shared" si="612"/>
        <v>0.92258064516129223</v>
      </c>
      <c r="AC1772" s="32">
        <f t="shared" si="613"/>
        <v>51.416429735295623</v>
      </c>
      <c r="AD1772" s="32">
        <f t="shared" si="614"/>
        <v>-2.4907750688261436</v>
      </c>
      <c r="AE1772" s="34">
        <f t="shared" si="615"/>
        <v>113.3829870967742</v>
      </c>
      <c r="AF1772" s="36" t="str">
        <f t="shared" si="601"/>
        <v>RDNGSTN</v>
      </c>
      <c r="AG1772" s="36" t="str">
        <f t="shared" si="602"/>
        <v>PADTON</v>
      </c>
      <c r="AH1772" s="36">
        <f t="shared" si="599"/>
        <v>267</v>
      </c>
      <c r="AI1772" s="42">
        <f t="shared" si="600"/>
        <v>7990.6</v>
      </c>
      <c r="AJ1772" s="43">
        <f t="shared" si="595"/>
        <v>46.289413917699214</v>
      </c>
      <c r="AK1772" s="43">
        <f t="shared" si="596"/>
        <v>6.6857959848299883E-2</v>
      </c>
      <c r="AL1772" s="36">
        <f t="shared" si="597"/>
        <v>51.416429735295623</v>
      </c>
      <c r="AM1772" s="36">
        <v>1</v>
      </c>
      <c r="AN1772" s="36">
        <f t="shared" si="598"/>
        <v>-2.4907750688261436</v>
      </c>
      <c r="AO1772" s="36">
        <v>4</v>
      </c>
      <c r="AP1772" s="42">
        <f>INT(AI1772/1000)*1000</f>
        <v>7000</v>
      </c>
      <c r="AQ1772" s="42">
        <f>MOD(AI1772,1000)</f>
        <v>990.60000000000036</v>
      </c>
      <c r="AR1772" s="42">
        <f>MOD(AI1773,1000)-0.2+(AP1773-AP1772)</f>
        <v>1036.8</v>
      </c>
    </row>
    <row r="1773" spans="1:44" x14ac:dyDescent="0.25">
      <c r="A1773" s="19" t="s">
        <v>1</v>
      </c>
      <c r="B1773" t="s">
        <v>0</v>
      </c>
      <c r="C1773">
        <v>268</v>
      </c>
      <c r="D1773" s="36">
        <f>MATCH(C1773,TrainRun!$AG$149:$AG$295,1)</f>
        <v>22</v>
      </c>
      <c r="E1773" s="36">
        <f>INT(INDEX(TrainRun!$AD$149:$AD$295,'By Second'!D1773))</f>
        <v>267</v>
      </c>
      <c r="F1773" s="36">
        <f>IF(E1773=0,0,INDEX(TrainRun!$AE$149:$AE$295,'By Second'!D1773))</f>
        <v>46.289413917699214</v>
      </c>
      <c r="G1773" s="36">
        <f>INDEX(TrainRun!$AF$149:$AF$295,'By Second'!D1773)</f>
        <v>7990.6020777192307</v>
      </c>
      <c r="H1773">
        <f t="shared" si="603"/>
        <v>23</v>
      </c>
      <c r="I1773" s="36">
        <f>INT(INDEX(TrainRun!$AD$149:$AD$295,'By Second'!H1773))</f>
        <v>300</v>
      </c>
      <c r="J1773" s="36">
        <f>INDEX(TrainRun!$AE$149:$AE$295,'By Second'!H1773)</f>
        <v>48.49572659269311</v>
      </c>
      <c r="K1773">
        <f t="shared" si="604"/>
        <v>33</v>
      </c>
      <c r="L1773">
        <f t="shared" si="605"/>
        <v>2.2063126749938959</v>
      </c>
      <c r="M1773">
        <f t="shared" si="606"/>
        <v>6.6857959848299883E-2</v>
      </c>
      <c r="N1773" s="32">
        <f t="shared" si="607"/>
        <v>46.356271877547513</v>
      </c>
      <c r="O1773" s="29">
        <f t="shared" si="608"/>
        <v>8036.9562718775478</v>
      </c>
      <c r="P1773" s="37">
        <f>MATCH(O1773,LORDetail!$B$932:$B$1859,1)</f>
        <v>52</v>
      </c>
      <c r="Q1773" s="37">
        <f>INDEX(LORDetail!$B$932:$B$1859,P1773)</f>
        <v>8005</v>
      </c>
      <c r="R1773" s="37">
        <f>INDEX(LORDetail!$D$932:$D$1859,P1773)</f>
        <v>51.416375705847699</v>
      </c>
      <c r="S1773" s="37">
        <f>INDEX(LORDetail!$E$932:$E$1859,P1773)</f>
        <v>-2.4905862743406901</v>
      </c>
      <c r="T1773" s="37">
        <f>INDEX(LORDetail!$G$932:$G$1859,P1773)</f>
        <v>113.3742</v>
      </c>
      <c r="U1773">
        <f t="shared" si="609"/>
        <v>53</v>
      </c>
      <c r="V1773" s="37">
        <f>INDEX(LORDetail!$B$932:$B$1859,U1773)</f>
        <v>8314</v>
      </c>
      <c r="W1773" s="37">
        <f>INDEX(LORDetail!$D$932:$D$1859,U1773)</f>
        <v>51.415424378720203</v>
      </c>
      <c r="X1773" s="37">
        <f>INDEX(LORDetail!$E$932:$E$1859,U1773)</f>
        <v>-2.4863984715880401</v>
      </c>
      <c r="Y1773" s="37">
        <f>INDEX(LORDetail!$G$932:$G$1859,U1773)</f>
        <v>113.1855</v>
      </c>
      <c r="Z1773">
        <f t="shared" si="610"/>
        <v>309</v>
      </c>
      <c r="AA1773" s="29">
        <f t="shared" si="611"/>
        <v>31.956271877547806</v>
      </c>
      <c r="AB1773">
        <f t="shared" si="612"/>
        <v>0.1034183555907696</v>
      </c>
      <c r="AC1773" s="32">
        <f t="shared" si="613"/>
        <v>51.416277321160543</v>
      </c>
      <c r="AD1773" s="32">
        <f t="shared" si="614"/>
        <v>-2.4901531786664726</v>
      </c>
      <c r="AE1773" s="34">
        <f t="shared" si="615"/>
        <v>113.35468495630002</v>
      </c>
      <c r="AF1773" s="36" t="str">
        <f t="shared" si="601"/>
        <v>RDNGSTN</v>
      </c>
      <c r="AG1773" s="36" t="str">
        <f t="shared" si="602"/>
        <v>PADTON</v>
      </c>
      <c r="AH1773" s="36">
        <f t="shared" si="599"/>
        <v>268</v>
      </c>
      <c r="AI1773" s="42">
        <f t="shared" si="600"/>
        <v>8037</v>
      </c>
      <c r="AJ1773" s="43">
        <f t="shared" si="595"/>
        <v>46.356271877547513</v>
      </c>
      <c r="AK1773" s="43">
        <f t="shared" si="596"/>
        <v>6.6857959848299883E-2</v>
      </c>
      <c r="AL1773" s="36">
        <f t="shared" si="597"/>
        <v>51.416277321160543</v>
      </c>
      <c r="AM1773" s="36">
        <v>1</v>
      </c>
      <c r="AN1773" s="36">
        <f t="shared" si="598"/>
        <v>-2.4901531786664726</v>
      </c>
      <c r="AO1773" s="36">
        <v>4</v>
      </c>
      <c r="AP1773" s="42">
        <f>INT(AI1773/1000)*1000</f>
        <v>8000</v>
      </c>
      <c r="AQ1773" s="42">
        <f>MOD(AI1773,1000)</f>
        <v>37</v>
      </c>
      <c r="AR1773" s="42">
        <f>MOD(AI1774,1000)-0.2+(AP1774-AP1773)</f>
        <v>83.199999999999633</v>
      </c>
    </row>
    <row r="1774" spans="1:44" x14ac:dyDescent="0.25">
      <c r="A1774" s="19" t="s">
        <v>1</v>
      </c>
      <c r="B1774" t="s">
        <v>0</v>
      </c>
      <c r="C1774">
        <v>269</v>
      </c>
      <c r="D1774" s="36">
        <f>MATCH(C1774,TrainRun!$AG$149:$AG$295,1)</f>
        <v>22</v>
      </c>
      <c r="E1774" s="36">
        <f>INT(INDEX(TrainRun!$AD$149:$AD$295,'By Second'!D1774))</f>
        <v>267</v>
      </c>
      <c r="F1774" s="36">
        <f>IF(E1774=0,0,INDEX(TrainRun!$AE$149:$AE$295,'By Second'!D1774))</f>
        <v>46.289413917699214</v>
      </c>
      <c r="G1774" s="36">
        <f>INDEX(TrainRun!$AF$149:$AF$295,'By Second'!D1774)</f>
        <v>7990.6020777192307</v>
      </c>
      <c r="H1774">
        <f t="shared" si="603"/>
        <v>23</v>
      </c>
      <c r="I1774" s="36">
        <f>INT(INDEX(TrainRun!$AD$149:$AD$295,'By Second'!H1774))</f>
        <v>300</v>
      </c>
      <c r="J1774" s="36">
        <f>INDEX(TrainRun!$AE$149:$AE$295,'By Second'!H1774)</f>
        <v>48.49572659269311</v>
      </c>
      <c r="K1774">
        <f t="shared" si="604"/>
        <v>33</v>
      </c>
      <c r="L1774">
        <f t="shared" si="605"/>
        <v>2.2063126749938959</v>
      </c>
      <c r="M1774">
        <f t="shared" si="606"/>
        <v>6.6857959848299883E-2</v>
      </c>
      <c r="N1774" s="32">
        <f t="shared" si="607"/>
        <v>46.423129837395813</v>
      </c>
      <c r="O1774" s="29">
        <f t="shared" si="608"/>
        <v>8083.3794017149439</v>
      </c>
      <c r="P1774" s="37">
        <f>MATCH(O1774,LORDetail!$B$932:$B$1859,1)</f>
        <v>52</v>
      </c>
      <c r="Q1774" s="37">
        <f>INDEX(LORDetail!$B$932:$B$1859,P1774)</f>
        <v>8005</v>
      </c>
      <c r="R1774" s="37">
        <f>INDEX(LORDetail!$D$932:$D$1859,P1774)</f>
        <v>51.416375705847699</v>
      </c>
      <c r="S1774" s="37">
        <f>INDEX(LORDetail!$E$932:$E$1859,P1774)</f>
        <v>-2.4905862743406901</v>
      </c>
      <c r="T1774" s="37">
        <f>INDEX(LORDetail!$G$932:$G$1859,P1774)</f>
        <v>113.3742</v>
      </c>
      <c r="U1774">
        <f t="shared" si="609"/>
        <v>53</v>
      </c>
      <c r="V1774" s="37">
        <f>INDEX(LORDetail!$B$932:$B$1859,U1774)</f>
        <v>8314</v>
      </c>
      <c r="W1774" s="37">
        <f>INDEX(LORDetail!$D$932:$D$1859,U1774)</f>
        <v>51.415424378720203</v>
      </c>
      <c r="X1774" s="37">
        <f>INDEX(LORDetail!$E$932:$E$1859,U1774)</f>
        <v>-2.4863984715880401</v>
      </c>
      <c r="Y1774" s="37">
        <f>INDEX(LORDetail!$G$932:$G$1859,U1774)</f>
        <v>113.1855</v>
      </c>
      <c r="Z1774">
        <f t="shared" si="610"/>
        <v>309</v>
      </c>
      <c r="AA1774" s="29">
        <f t="shared" si="611"/>
        <v>78.379401714943924</v>
      </c>
      <c r="AB1774">
        <f t="shared" si="612"/>
        <v>0.25365502173121013</v>
      </c>
      <c r="AC1774" s="32">
        <f t="shared" si="613"/>
        <v>51.4161343969445</v>
      </c>
      <c r="AD1774" s="32">
        <f t="shared" si="614"/>
        <v>-2.4895240171424606</v>
      </c>
      <c r="AE1774" s="34">
        <f t="shared" si="615"/>
        <v>113.32633529739932</v>
      </c>
      <c r="AF1774" s="36" t="str">
        <f t="shared" si="601"/>
        <v>RDNGSTN</v>
      </c>
      <c r="AG1774" s="36" t="str">
        <f t="shared" si="602"/>
        <v>PADTON</v>
      </c>
      <c r="AH1774" s="36">
        <f t="shared" si="599"/>
        <v>269</v>
      </c>
      <c r="AI1774" s="42">
        <f t="shared" si="600"/>
        <v>8083.4</v>
      </c>
      <c r="AJ1774" s="43">
        <f t="shared" si="595"/>
        <v>46.423129837395813</v>
      </c>
      <c r="AK1774" s="43">
        <f t="shared" si="596"/>
        <v>6.6857959848299883E-2</v>
      </c>
      <c r="AL1774" s="36">
        <f t="shared" si="597"/>
        <v>51.4161343969445</v>
      </c>
      <c r="AM1774" s="36">
        <v>1</v>
      </c>
      <c r="AN1774" s="36">
        <f t="shared" si="598"/>
        <v>-2.4895240171424606</v>
      </c>
      <c r="AO1774" s="36">
        <v>4</v>
      </c>
      <c r="AP1774" s="42">
        <f>INT(AI1774/1000)*1000</f>
        <v>8000</v>
      </c>
      <c r="AQ1774" s="42">
        <f>MOD(AI1774,1000)</f>
        <v>83.399999999999636</v>
      </c>
      <c r="AR1774" s="42">
        <f>MOD(AI1775,1000)-0.2+(AP1775-AP1774)</f>
        <v>129.60000000000019</v>
      </c>
    </row>
    <row r="1775" spans="1:44" x14ac:dyDescent="0.25">
      <c r="A1775" s="19" t="s">
        <v>1</v>
      </c>
      <c r="B1775" t="s">
        <v>0</v>
      </c>
      <c r="C1775">
        <v>270</v>
      </c>
      <c r="D1775" s="36">
        <f>MATCH(C1775,TrainRun!$AG$149:$AG$295,1)</f>
        <v>22</v>
      </c>
      <c r="E1775" s="36">
        <f>INT(INDEX(TrainRun!$AD$149:$AD$295,'By Second'!D1775))</f>
        <v>267</v>
      </c>
      <c r="F1775" s="36">
        <f>IF(E1775=0,0,INDEX(TrainRun!$AE$149:$AE$295,'By Second'!D1775))</f>
        <v>46.289413917699214</v>
      </c>
      <c r="G1775" s="36">
        <f>INDEX(TrainRun!$AF$149:$AF$295,'By Second'!D1775)</f>
        <v>7990.6020777192307</v>
      </c>
      <c r="H1775">
        <f t="shared" si="603"/>
        <v>23</v>
      </c>
      <c r="I1775" s="36">
        <f>INT(INDEX(TrainRun!$AD$149:$AD$295,'By Second'!H1775))</f>
        <v>300</v>
      </c>
      <c r="J1775" s="36">
        <f>INDEX(TrainRun!$AE$149:$AE$295,'By Second'!H1775)</f>
        <v>48.49572659269311</v>
      </c>
      <c r="K1775">
        <f t="shared" si="604"/>
        <v>33</v>
      </c>
      <c r="L1775">
        <f t="shared" si="605"/>
        <v>2.2063126749938959</v>
      </c>
      <c r="M1775">
        <f t="shared" si="606"/>
        <v>6.6857959848299883E-2</v>
      </c>
      <c r="N1775" s="32">
        <f t="shared" si="607"/>
        <v>46.489987797244112</v>
      </c>
      <c r="O1775" s="29">
        <f t="shared" si="608"/>
        <v>8129.8693895121878</v>
      </c>
      <c r="P1775" s="37">
        <f>MATCH(O1775,LORDetail!$B$932:$B$1859,1)</f>
        <v>52</v>
      </c>
      <c r="Q1775" s="37">
        <f>INDEX(LORDetail!$B$932:$B$1859,P1775)</f>
        <v>8005</v>
      </c>
      <c r="R1775" s="37">
        <f>INDEX(LORDetail!$D$932:$D$1859,P1775)</f>
        <v>51.416375705847699</v>
      </c>
      <c r="S1775" s="37">
        <f>INDEX(LORDetail!$E$932:$E$1859,P1775)</f>
        <v>-2.4905862743406901</v>
      </c>
      <c r="T1775" s="37">
        <f>INDEX(LORDetail!$G$932:$G$1859,P1775)</f>
        <v>113.3742</v>
      </c>
      <c r="U1775">
        <f t="shared" si="609"/>
        <v>53</v>
      </c>
      <c r="V1775" s="37">
        <f>INDEX(LORDetail!$B$932:$B$1859,U1775)</f>
        <v>8314</v>
      </c>
      <c r="W1775" s="37">
        <f>INDEX(LORDetail!$D$932:$D$1859,U1775)</f>
        <v>51.415424378720203</v>
      </c>
      <c r="X1775" s="37">
        <f>INDEX(LORDetail!$E$932:$E$1859,U1775)</f>
        <v>-2.4863984715880401</v>
      </c>
      <c r="Y1775" s="37">
        <f>INDEX(LORDetail!$G$932:$G$1859,U1775)</f>
        <v>113.1855</v>
      </c>
      <c r="Z1775">
        <f t="shared" si="610"/>
        <v>309</v>
      </c>
      <c r="AA1775" s="29">
        <f t="shared" si="611"/>
        <v>124.86938951218781</v>
      </c>
      <c r="AB1775">
        <f t="shared" si="612"/>
        <v>0.40410805667374694</v>
      </c>
      <c r="AC1775" s="32">
        <f t="shared" si="613"/>
        <v>51.415991266890948</v>
      </c>
      <c r="AD1775" s="32">
        <f t="shared" si="614"/>
        <v>-2.4888939495085838</v>
      </c>
      <c r="AE1775" s="34">
        <f t="shared" si="615"/>
        <v>113.29794480970567</v>
      </c>
      <c r="AF1775" s="36" t="str">
        <f t="shared" si="601"/>
        <v>RDNGSTN</v>
      </c>
      <c r="AG1775" s="36" t="str">
        <f t="shared" si="602"/>
        <v>PADTON</v>
      </c>
      <c r="AH1775" s="36">
        <f t="shared" si="599"/>
        <v>270</v>
      </c>
      <c r="AI1775" s="42">
        <f t="shared" si="600"/>
        <v>8129.8</v>
      </c>
      <c r="AJ1775" s="43">
        <f t="shared" si="595"/>
        <v>46.489987797244112</v>
      </c>
      <c r="AK1775" s="43">
        <f t="shared" si="596"/>
        <v>6.6857959848299883E-2</v>
      </c>
      <c r="AL1775" s="36">
        <f t="shared" si="597"/>
        <v>51.415991266890948</v>
      </c>
      <c r="AM1775" s="36">
        <v>1</v>
      </c>
      <c r="AN1775" s="36">
        <f t="shared" si="598"/>
        <v>-2.4888939495085838</v>
      </c>
      <c r="AO1775" s="36">
        <v>4</v>
      </c>
      <c r="AP1775" s="42">
        <f>INT(AI1775/1000)*1000</f>
        <v>8000</v>
      </c>
      <c r="AQ1775" s="42">
        <f>MOD(AI1775,1000)</f>
        <v>129.80000000000018</v>
      </c>
      <c r="AR1775" s="42">
        <f>MOD(AI1776,1000)-0.2+(AP1776-AP1775)</f>
        <v>176.19999999999965</v>
      </c>
    </row>
    <row r="1776" spans="1:44" x14ac:dyDescent="0.25">
      <c r="A1776" s="19" t="s">
        <v>1</v>
      </c>
      <c r="B1776" t="s">
        <v>0</v>
      </c>
      <c r="C1776">
        <v>271</v>
      </c>
      <c r="D1776" s="36">
        <f>MATCH(C1776,TrainRun!$AG$149:$AG$295,1)</f>
        <v>22</v>
      </c>
      <c r="E1776" s="36">
        <f>INT(INDEX(TrainRun!$AD$149:$AD$295,'By Second'!D1776))</f>
        <v>267</v>
      </c>
      <c r="F1776" s="36">
        <f>IF(E1776=0,0,INDEX(TrainRun!$AE$149:$AE$295,'By Second'!D1776))</f>
        <v>46.289413917699214</v>
      </c>
      <c r="G1776" s="36">
        <f>INDEX(TrainRun!$AF$149:$AF$295,'By Second'!D1776)</f>
        <v>7990.6020777192307</v>
      </c>
      <c r="H1776">
        <f t="shared" si="603"/>
        <v>23</v>
      </c>
      <c r="I1776" s="36">
        <f>INT(INDEX(TrainRun!$AD$149:$AD$295,'By Second'!H1776))</f>
        <v>300</v>
      </c>
      <c r="J1776" s="36">
        <f>INDEX(TrainRun!$AE$149:$AE$295,'By Second'!H1776)</f>
        <v>48.49572659269311</v>
      </c>
      <c r="K1776">
        <f t="shared" si="604"/>
        <v>33</v>
      </c>
      <c r="L1776">
        <f t="shared" si="605"/>
        <v>2.2063126749938959</v>
      </c>
      <c r="M1776">
        <f t="shared" si="606"/>
        <v>6.6857959848299883E-2</v>
      </c>
      <c r="N1776" s="32">
        <f t="shared" si="607"/>
        <v>46.556845757092411</v>
      </c>
      <c r="O1776" s="29">
        <f t="shared" si="608"/>
        <v>8176.4262352692804</v>
      </c>
      <c r="P1776" s="37">
        <f>MATCH(O1776,LORDetail!$B$932:$B$1859,1)</f>
        <v>52</v>
      </c>
      <c r="Q1776" s="37">
        <f>INDEX(LORDetail!$B$932:$B$1859,P1776)</f>
        <v>8005</v>
      </c>
      <c r="R1776" s="37">
        <f>INDEX(LORDetail!$D$932:$D$1859,P1776)</f>
        <v>51.416375705847699</v>
      </c>
      <c r="S1776" s="37">
        <f>INDEX(LORDetail!$E$932:$E$1859,P1776)</f>
        <v>-2.4905862743406901</v>
      </c>
      <c r="T1776" s="37">
        <f>INDEX(LORDetail!$G$932:$G$1859,P1776)</f>
        <v>113.3742</v>
      </c>
      <c r="U1776">
        <f t="shared" si="609"/>
        <v>53</v>
      </c>
      <c r="V1776" s="37">
        <f>INDEX(LORDetail!$B$932:$B$1859,U1776)</f>
        <v>8314</v>
      </c>
      <c r="W1776" s="37">
        <f>INDEX(LORDetail!$D$932:$D$1859,U1776)</f>
        <v>51.415424378720203</v>
      </c>
      <c r="X1776" s="37">
        <f>INDEX(LORDetail!$E$932:$E$1859,U1776)</f>
        <v>-2.4863984715880401</v>
      </c>
      <c r="Y1776" s="37">
        <f>INDEX(LORDetail!$G$932:$G$1859,U1776)</f>
        <v>113.1855</v>
      </c>
      <c r="Z1776">
        <f t="shared" si="610"/>
        <v>309</v>
      </c>
      <c r="AA1776" s="29">
        <f t="shared" si="611"/>
        <v>171.42623526928037</v>
      </c>
      <c r="AB1776">
        <f t="shared" si="612"/>
        <v>0.55477746041838305</v>
      </c>
      <c r="AC1776" s="32">
        <f t="shared" si="613"/>
        <v>51.415847930999881</v>
      </c>
      <c r="AD1776" s="32">
        <f t="shared" si="614"/>
        <v>-2.488262975764842</v>
      </c>
      <c r="AE1776" s="34">
        <f t="shared" si="615"/>
        <v>113.26951349321905</v>
      </c>
      <c r="AF1776" s="36" t="str">
        <f t="shared" si="601"/>
        <v>RDNGSTN</v>
      </c>
      <c r="AG1776" s="36" t="str">
        <f t="shared" si="602"/>
        <v>PADTON</v>
      </c>
      <c r="AH1776" s="36">
        <f t="shared" si="599"/>
        <v>271</v>
      </c>
      <c r="AI1776" s="42">
        <f t="shared" si="600"/>
        <v>8176.4</v>
      </c>
      <c r="AJ1776" s="43">
        <f t="shared" si="595"/>
        <v>46.556845757092411</v>
      </c>
      <c r="AK1776" s="43">
        <f t="shared" si="596"/>
        <v>6.6857959848299883E-2</v>
      </c>
      <c r="AL1776" s="36">
        <f t="shared" si="597"/>
        <v>51.415847930999881</v>
      </c>
      <c r="AM1776" s="36">
        <v>1</v>
      </c>
      <c r="AN1776" s="36">
        <f t="shared" si="598"/>
        <v>-2.488262975764842</v>
      </c>
      <c r="AO1776" s="36">
        <v>4</v>
      </c>
      <c r="AP1776" s="42">
        <f>INT(AI1776/1000)*1000</f>
        <v>8000</v>
      </c>
      <c r="AQ1776" s="42">
        <f>MOD(AI1776,1000)</f>
        <v>176.39999999999964</v>
      </c>
      <c r="AR1776" s="42">
        <f>MOD(AI1777,1000)-0.2+(AP1777-AP1776)</f>
        <v>222.8</v>
      </c>
    </row>
    <row r="1777" spans="1:44" x14ac:dyDescent="0.25">
      <c r="A1777" s="19" t="s">
        <v>1</v>
      </c>
      <c r="B1777" t="s">
        <v>0</v>
      </c>
      <c r="C1777">
        <v>272</v>
      </c>
      <c r="D1777" s="36">
        <f>MATCH(C1777,TrainRun!$AG$149:$AG$295,1)</f>
        <v>22</v>
      </c>
      <c r="E1777" s="36">
        <f>INT(INDEX(TrainRun!$AD$149:$AD$295,'By Second'!D1777))</f>
        <v>267</v>
      </c>
      <c r="F1777" s="36">
        <f>IF(E1777=0,0,INDEX(TrainRun!$AE$149:$AE$295,'By Second'!D1777))</f>
        <v>46.289413917699214</v>
      </c>
      <c r="G1777" s="36">
        <f>INDEX(TrainRun!$AF$149:$AF$295,'By Second'!D1777)</f>
        <v>7990.6020777192307</v>
      </c>
      <c r="H1777">
        <f t="shared" si="603"/>
        <v>23</v>
      </c>
      <c r="I1777" s="36">
        <f>INT(INDEX(TrainRun!$AD$149:$AD$295,'By Second'!H1777))</f>
        <v>300</v>
      </c>
      <c r="J1777" s="36">
        <f>INDEX(TrainRun!$AE$149:$AE$295,'By Second'!H1777)</f>
        <v>48.49572659269311</v>
      </c>
      <c r="K1777">
        <f t="shared" si="604"/>
        <v>33</v>
      </c>
      <c r="L1777">
        <f t="shared" si="605"/>
        <v>2.2063126749938959</v>
      </c>
      <c r="M1777">
        <f t="shared" si="606"/>
        <v>6.6857959848299883E-2</v>
      </c>
      <c r="N1777" s="32">
        <f t="shared" si="607"/>
        <v>46.62370371694071</v>
      </c>
      <c r="O1777" s="29">
        <f t="shared" si="608"/>
        <v>8223.0499389862216</v>
      </c>
      <c r="P1777" s="37">
        <f>MATCH(O1777,LORDetail!$B$932:$B$1859,1)</f>
        <v>52</v>
      </c>
      <c r="Q1777" s="37">
        <f>INDEX(LORDetail!$B$932:$B$1859,P1777)</f>
        <v>8005</v>
      </c>
      <c r="R1777" s="37">
        <f>INDEX(LORDetail!$D$932:$D$1859,P1777)</f>
        <v>51.416375705847699</v>
      </c>
      <c r="S1777" s="37">
        <f>INDEX(LORDetail!$E$932:$E$1859,P1777)</f>
        <v>-2.4905862743406901</v>
      </c>
      <c r="T1777" s="37">
        <f>INDEX(LORDetail!$G$932:$G$1859,P1777)</f>
        <v>113.3742</v>
      </c>
      <c r="U1777">
        <f t="shared" si="609"/>
        <v>53</v>
      </c>
      <c r="V1777" s="37">
        <f>INDEX(LORDetail!$B$932:$B$1859,U1777)</f>
        <v>8314</v>
      </c>
      <c r="W1777" s="37">
        <f>INDEX(LORDetail!$D$932:$D$1859,U1777)</f>
        <v>51.415424378720203</v>
      </c>
      <c r="X1777" s="37">
        <f>INDEX(LORDetail!$E$932:$E$1859,U1777)</f>
        <v>-2.4863984715880401</v>
      </c>
      <c r="Y1777" s="37">
        <f>INDEX(LORDetail!$G$932:$G$1859,U1777)</f>
        <v>113.1855</v>
      </c>
      <c r="Z1777">
        <f t="shared" si="610"/>
        <v>309</v>
      </c>
      <c r="AA1777" s="29">
        <f t="shared" si="611"/>
        <v>218.0499389862216</v>
      </c>
      <c r="AB1777">
        <f t="shared" si="612"/>
        <v>0.70566323296511846</v>
      </c>
      <c r="AC1777" s="32">
        <f t="shared" si="613"/>
        <v>51.415704389271305</v>
      </c>
      <c r="AD1777" s="32">
        <f t="shared" si="614"/>
        <v>-2.4876310959112349</v>
      </c>
      <c r="AE1777" s="34">
        <f t="shared" si="615"/>
        <v>113.24104134793949</v>
      </c>
      <c r="AF1777" s="36" t="str">
        <f t="shared" si="601"/>
        <v>RDNGSTN</v>
      </c>
      <c r="AG1777" s="36" t="str">
        <f t="shared" si="602"/>
        <v>PADTON</v>
      </c>
      <c r="AH1777" s="36">
        <f t="shared" si="599"/>
        <v>272</v>
      </c>
      <c r="AI1777" s="42">
        <f t="shared" si="600"/>
        <v>8223</v>
      </c>
      <c r="AJ1777" s="43">
        <f t="shared" si="595"/>
        <v>46.62370371694071</v>
      </c>
      <c r="AK1777" s="43">
        <f t="shared" si="596"/>
        <v>6.6857959848299883E-2</v>
      </c>
      <c r="AL1777" s="36">
        <f t="shared" si="597"/>
        <v>51.415704389271305</v>
      </c>
      <c r="AM1777" s="36">
        <v>1</v>
      </c>
      <c r="AN1777" s="36">
        <f t="shared" si="598"/>
        <v>-2.4876310959112349</v>
      </c>
      <c r="AO1777" s="36">
        <v>4</v>
      </c>
      <c r="AP1777" s="42">
        <f>INT(AI1777/1000)*1000</f>
        <v>8000</v>
      </c>
      <c r="AQ1777" s="42">
        <f>MOD(AI1777,1000)</f>
        <v>223</v>
      </c>
      <c r="AR1777" s="42">
        <f>MOD(AI1778,1000)-0.2+(AP1778-AP1777)</f>
        <v>269.59999999999928</v>
      </c>
    </row>
    <row r="1778" spans="1:44" x14ac:dyDescent="0.25">
      <c r="A1778" s="19" t="s">
        <v>1</v>
      </c>
      <c r="B1778" t="s">
        <v>0</v>
      </c>
      <c r="C1778">
        <v>273</v>
      </c>
      <c r="D1778" s="36">
        <f>MATCH(C1778,TrainRun!$AG$149:$AG$295,1)</f>
        <v>22</v>
      </c>
      <c r="E1778" s="36">
        <f>INT(INDEX(TrainRun!$AD$149:$AD$295,'By Second'!D1778))</f>
        <v>267</v>
      </c>
      <c r="F1778" s="36">
        <f>IF(E1778=0,0,INDEX(TrainRun!$AE$149:$AE$295,'By Second'!D1778))</f>
        <v>46.289413917699214</v>
      </c>
      <c r="G1778" s="36">
        <f>INDEX(TrainRun!$AF$149:$AF$295,'By Second'!D1778)</f>
        <v>7990.6020777192307</v>
      </c>
      <c r="H1778">
        <f t="shared" si="603"/>
        <v>23</v>
      </c>
      <c r="I1778" s="36">
        <f>INT(INDEX(TrainRun!$AD$149:$AD$295,'By Second'!H1778))</f>
        <v>300</v>
      </c>
      <c r="J1778" s="36">
        <f>INDEX(TrainRun!$AE$149:$AE$295,'By Second'!H1778)</f>
        <v>48.49572659269311</v>
      </c>
      <c r="K1778">
        <f t="shared" si="604"/>
        <v>33</v>
      </c>
      <c r="L1778">
        <f t="shared" si="605"/>
        <v>2.2063126749938959</v>
      </c>
      <c r="M1778">
        <f t="shared" si="606"/>
        <v>6.6857959848299883E-2</v>
      </c>
      <c r="N1778" s="32">
        <f t="shared" si="607"/>
        <v>46.690561676789009</v>
      </c>
      <c r="O1778" s="29">
        <f t="shared" si="608"/>
        <v>8269.7405006630106</v>
      </c>
      <c r="P1778" s="37">
        <f>MATCH(O1778,LORDetail!$B$932:$B$1859,1)</f>
        <v>52</v>
      </c>
      <c r="Q1778" s="37">
        <f>INDEX(LORDetail!$B$932:$B$1859,P1778)</f>
        <v>8005</v>
      </c>
      <c r="R1778" s="37">
        <f>INDEX(LORDetail!$D$932:$D$1859,P1778)</f>
        <v>51.416375705847699</v>
      </c>
      <c r="S1778" s="37">
        <f>INDEX(LORDetail!$E$932:$E$1859,P1778)</f>
        <v>-2.4905862743406901</v>
      </c>
      <c r="T1778" s="37">
        <f>INDEX(LORDetail!$G$932:$G$1859,P1778)</f>
        <v>113.3742</v>
      </c>
      <c r="U1778">
        <f t="shared" si="609"/>
        <v>53</v>
      </c>
      <c r="V1778" s="37">
        <f>INDEX(LORDetail!$B$932:$B$1859,U1778)</f>
        <v>8314</v>
      </c>
      <c r="W1778" s="37">
        <f>INDEX(LORDetail!$D$932:$D$1859,U1778)</f>
        <v>51.415424378720203</v>
      </c>
      <c r="X1778" s="37">
        <f>INDEX(LORDetail!$E$932:$E$1859,U1778)</f>
        <v>-2.4863984715880401</v>
      </c>
      <c r="Y1778" s="37">
        <f>INDEX(LORDetail!$G$932:$G$1859,U1778)</f>
        <v>113.1855</v>
      </c>
      <c r="Z1778">
        <f t="shared" si="610"/>
        <v>309</v>
      </c>
      <c r="AA1778" s="29">
        <f t="shared" si="611"/>
        <v>264.74050066301061</v>
      </c>
      <c r="AB1778">
        <f t="shared" si="612"/>
        <v>0.85676537431395017</v>
      </c>
      <c r="AC1778" s="32">
        <f t="shared" si="613"/>
        <v>51.415560641705213</v>
      </c>
      <c r="AD1778" s="32">
        <f t="shared" si="614"/>
        <v>-2.4869983099477628</v>
      </c>
      <c r="AE1778" s="34">
        <f t="shared" si="615"/>
        <v>113.21252837386696</v>
      </c>
      <c r="AF1778" s="36" t="str">
        <f t="shared" si="601"/>
        <v>RDNGSTN</v>
      </c>
      <c r="AG1778" s="36" t="str">
        <f t="shared" si="602"/>
        <v>PADTON</v>
      </c>
      <c r="AH1778" s="36">
        <f t="shared" si="599"/>
        <v>273</v>
      </c>
      <c r="AI1778" s="42">
        <f t="shared" si="600"/>
        <v>8269.7999999999993</v>
      </c>
      <c r="AJ1778" s="43">
        <f t="shared" si="595"/>
        <v>46.690561676789009</v>
      </c>
      <c r="AK1778" s="43">
        <f t="shared" si="596"/>
        <v>6.6857959848299883E-2</v>
      </c>
      <c r="AL1778" s="36">
        <f t="shared" si="597"/>
        <v>51.415560641705213</v>
      </c>
      <c r="AM1778" s="36">
        <v>1</v>
      </c>
      <c r="AN1778" s="36">
        <f t="shared" si="598"/>
        <v>-2.4869983099477628</v>
      </c>
      <c r="AO1778" s="36">
        <v>4</v>
      </c>
      <c r="AP1778" s="42">
        <f>INT(AI1778/1000)*1000</f>
        <v>8000</v>
      </c>
      <c r="AQ1778" s="42">
        <f>MOD(AI1778,1000)</f>
        <v>269.79999999999927</v>
      </c>
      <c r="AR1778" s="42">
        <f>MOD(AI1779,1000)-0.2+(AP1779-AP1778)</f>
        <v>316.19999999999965</v>
      </c>
    </row>
    <row r="1779" spans="1:44" x14ac:dyDescent="0.25">
      <c r="A1779" s="19" t="s">
        <v>1</v>
      </c>
      <c r="B1779" t="s">
        <v>0</v>
      </c>
      <c r="C1779">
        <v>274</v>
      </c>
      <c r="D1779" s="36">
        <f>MATCH(C1779,TrainRun!$AG$149:$AG$295,1)</f>
        <v>22</v>
      </c>
      <c r="E1779" s="36">
        <f>INT(INDEX(TrainRun!$AD$149:$AD$295,'By Second'!D1779))</f>
        <v>267</v>
      </c>
      <c r="F1779" s="36">
        <f>IF(E1779=0,0,INDEX(TrainRun!$AE$149:$AE$295,'By Second'!D1779))</f>
        <v>46.289413917699214</v>
      </c>
      <c r="G1779" s="36">
        <f>INDEX(TrainRun!$AF$149:$AF$295,'By Second'!D1779)</f>
        <v>7990.6020777192307</v>
      </c>
      <c r="H1779">
        <f t="shared" si="603"/>
        <v>23</v>
      </c>
      <c r="I1779" s="36">
        <f>INT(INDEX(TrainRun!$AD$149:$AD$295,'By Second'!H1779))</f>
        <v>300</v>
      </c>
      <c r="J1779" s="36">
        <f>INDEX(TrainRun!$AE$149:$AE$295,'By Second'!H1779)</f>
        <v>48.49572659269311</v>
      </c>
      <c r="K1779">
        <f t="shared" si="604"/>
        <v>33</v>
      </c>
      <c r="L1779">
        <f t="shared" si="605"/>
        <v>2.2063126749938959</v>
      </c>
      <c r="M1779">
        <f t="shared" si="606"/>
        <v>6.6857959848299883E-2</v>
      </c>
      <c r="N1779" s="32">
        <f t="shared" si="607"/>
        <v>46.757419636637309</v>
      </c>
      <c r="O1779" s="29">
        <f t="shared" si="608"/>
        <v>8316.4979202996474</v>
      </c>
      <c r="P1779" s="37">
        <f>MATCH(O1779,LORDetail!$B$932:$B$1859,1)</f>
        <v>53</v>
      </c>
      <c r="Q1779" s="37">
        <f>INDEX(LORDetail!$B$932:$B$1859,P1779)</f>
        <v>8314</v>
      </c>
      <c r="R1779" s="37">
        <f>INDEX(LORDetail!$D$932:$D$1859,P1779)</f>
        <v>51.415424378720203</v>
      </c>
      <c r="S1779" s="37">
        <f>INDEX(LORDetail!$E$932:$E$1859,P1779)</f>
        <v>-2.4863984715880401</v>
      </c>
      <c r="T1779" s="37">
        <f>INDEX(LORDetail!$G$932:$G$1859,P1779)</f>
        <v>113.1855</v>
      </c>
      <c r="U1779">
        <f t="shared" si="609"/>
        <v>54</v>
      </c>
      <c r="V1779" s="37">
        <f>INDEX(LORDetail!$B$932:$B$1859,U1779)</f>
        <v>8579</v>
      </c>
      <c r="W1779" s="37">
        <f>INDEX(LORDetail!$D$932:$D$1859,U1779)</f>
        <v>51.414900742697597</v>
      </c>
      <c r="X1779" s="37">
        <f>INDEX(LORDetail!$E$932:$E$1859,U1779)</f>
        <v>-2.4826840866994</v>
      </c>
      <c r="Y1779" s="37">
        <f>INDEX(LORDetail!$G$932:$G$1859,U1779)</f>
        <v>113.02370000000001</v>
      </c>
      <c r="Z1779">
        <f t="shared" si="610"/>
        <v>265</v>
      </c>
      <c r="AA1779" s="29">
        <f t="shared" si="611"/>
        <v>2.4979202996473759</v>
      </c>
      <c r="AB1779">
        <f t="shared" si="612"/>
        <v>9.426114338291984E-3</v>
      </c>
      <c r="AC1779" s="32">
        <f t="shared" si="613"/>
        <v>51.415419442867183</v>
      </c>
      <c r="AD1779" s="32">
        <f t="shared" si="614"/>
        <v>-2.4863634593713835</v>
      </c>
      <c r="AE1779" s="34">
        <f t="shared" si="615"/>
        <v>113.18397485470007</v>
      </c>
      <c r="AF1779" s="36" t="str">
        <f t="shared" si="601"/>
        <v>RDNGSTN</v>
      </c>
      <c r="AG1779" s="36" t="str">
        <f t="shared" si="602"/>
        <v>PADTON</v>
      </c>
      <c r="AH1779" s="36">
        <f t="shared" si="599"/>
        <v>274</v>
      </c>
      <c r="AI1779" s="42">
        <f t="shared" si="600"/>
        <v>8316.4</v>
      </c>
      <c r="AJ1779" s="43">
        <f t="shared" si="595"/>
        <v>46.757419636637309</v>
      </c>
      <c r="AK1779" s="43">
        <f t="shared" si="596"/>
        <v>6.6857959848299883E-2</v>
      </c>
      <c r="AL1779" s="36">
        <f t="shared" si="597"/>
        <v>51.415419442867183</v>
      </c>
      <c r="AM1779" s="36">
        <v>1</v>
      </c>
      <c r="AN1779" s="36">
        <f t="shared" si="598"/>
        <v>-2.4863634593713835</v>
      </c>
      <c r="AO1779" s="36">
        <v>4</v>
      </c>
      <c r="AP1779" s="42">
        <f>INT(AI1779/1000)*1000</f>
        <v>8000</v>
      </c>
      <c r="AQ1779" s="42">
        <f>MOD(AI1779,1000)</f>
        <v>316.39999999999964</v>
      </c>
      <c r="AR1779" s="42">
        <f>MOD(AI1780,1000)-0.2+(AP1780-AP1779)</f>
        <v>363.19999999999965</v>
      </c>
    </row>
    <row r="1780" spans="1:44" x14ac:dyDescent="0.25">
      <c r="A1780" s="19" t="s">
        <v>1</v>
      </c>
      <c r="B1780" t="s">
        <v>0</v>
      </c>
      <c r="C1780">
        <v>275</v>
      </c>
      <c r="D1780" s="36">
        <f>MATCH(C1780,TrainRun!$AG$149:$AG$295,1)</f>
        <v>22</v>
      </c>
      <c r="E1780" s="36">
        <f>INT(INDEX(TrainRun!$AD$149:$AD$295,'By Second'!D1780))</f>
        <v>267</v>
      </c>
      <c r="F1780" s="36">
        <f>IF(E1780=0,0,INDEX(TrainRun!$AE$149:$AE$295,'By Second'!D1780))</f>
        <v>46.289413917699214</v>
      </c>
      <c r="G1780" s="36">
        <f>INDEX(TrainRun!$AF$149:$AF$295,'By Second'!D1780)</f>
        <v>7990.6020777192307</v>
      </c>
      <c r="H1780">
        <f t="shared" si="603"/>
        <v>23</v>
      </c>
      <c r="I1780" s="36">
        <f>INT(INDEX(TrainRun!$AD$149:$AD$295,'By Second'!H1780))</f>
        <v>300</v>
      </c>
      <c r="J1780" s="36">
        <f>INDEX(TrainRun!$AE$149:$AE$295,'By Second'!H1780)</f>
        <v>48.49572659269311</v>
      </c>
      <c r="K1780">
        <f t="shared" si="604"/>
        <v>33</v>
      </c>
      <c r="L1780">
        <f t="shared" si="605"/>
        <v>2.2063126749938959</v>
      </c>
      <c r="M1780">
        <f t="shared" si="606"/>
        <v>6.6857959848299883E-2</v>
      </c>
      <c r="N1780" s="32">
        <f t="shared" si="607"/>
        <v>46.824277596485608</v>
      </c>
      <c r="O1780" s="29">
        <f t="shared" si="608"/>
        <v>8363.3221978961337</v>
      </c>
      <c r="P1780" s="37">
        <f>MATCH(O1780,LORDetail!$B$932:$B$1859,1)</f>
        <v>53</v>
      </c>
      <c r="Q1780" s="37">
        <f>INDEX(LORDetail!$B$932:$B$1859,P1780)</f>
        <v>8314</v>
      </c>
      <c r="R1780" s="37">
        <f>INDEX(LORDetail!$D$932:$D$1859,P1780)</f>
        <v>51.415424378720203</v>
      </c>
      <c r="S1780" s="37">
        <f>INDEX(LORDetail!$E$932:$E$1859,P1780)</f>
        <v>-2.4863984715880401</v>
      </c>
      <c r="T1780" s="37">
        <f>INDEX(LORDetail!$G$932:$G$1859,P1780)</f>
        <v>113.1855</v>
      </c>
      <c r="U1780">
        <f t="shared" si="609"/>
        <v>54</v>
      </c>
      <c r="V1780" s="37">
        <f>INDEX(LORDetail!$B$932:$B$1859,U1780)</f>
        <v>8579</v>
      </c>
      <c r="W1780" s="37">
        <f>INDEX(LORDetail!$D$932:$D$1859,U1780)</f>
        <v>51.414900742697597</v>
      </c>
      <c r="X1780" s="37">
        <f>INDEX(LORDetail!$E$932:$E$1859,U1780)</f>
        <v>-2.4826840866994</v>
      </c>
      <c r="Y1780" s="37">
        <f>INDEX(LORDetail!$G$932:$G$1859,U1780)</f>
        <v>113.02370000000001</v>
      </c>
      <c r="Z1780">
        <f t="shared" si="610"/>
        <v>265</v>
      </c>
      <c r="AA1780" s="29">
        <f t="shared" si="611"/>
        <v>49.32219789613373</v>
      </c>
      <c r="AB1780">
        <f t="shared" si="612"/>
        <v>0.18612150149484427</v>
      </c>
      <c r="AC1780" s="32">
        <f t="shared" si="613"/>
        <v>51.41532691879744</v>
      </c>
      <c r="AD1780" s="32">
        <f t="shared" si="614"/>
        <v>-2.4857071446954366</v>
      </c>
      <c r="AE1780" s="34">
        <f t="shared" si="615"/>
        <v>113.15538554105814</v>
      </c>
      <c r="AF1780" s="36" t="str">
        <f t="shared" si="601"/>
        <v>RDNGSTN</v>
      </c>
      <c r="AG1780" s="36" t="str">
        <f t="shared" si="602"/>
        <v>PADTON</v>
      </c>
      <c r="AH1780" s="36">
        <f t="shared" si="599"/>
        <v>275</v>
      </c>
      <c r="AI1780" s="42">
        <f t="shared" si="600"/>
        <v>8363.4</v>
      </c>
      <c r="AJ1780" s="43">
        <f t="shared" si="595"/>
        <v>46.824277596485608</v>
      </c>
      <c r="AK1780" s="43">
        <f t="shared" si="596"/>
        <v>6.6857959848299883E-2</v>
      </c>
      <c r="AL1780" s="36">
        <f t="shared" si="597"/>
        <v>51.41532691879744</v>
      </c>
      <c r="AM1780" s="36">
        <v>1</v>
      </c>
      <c r="AN1780" s="36">
        <f t="shared" si="598"/>
        <v>-2.4857071446954366</v>
      </c>
      <c r="AO1780" s="36">
        <v>4</v>
      </c>
      <c r="AP1780" s="42">
        <f>INT(AI1780/1000)*1000</f>
        <v>8000</v>
      </c>
      <c r="AQ1780" s="42">
        <f>MOD(AI1780,1000)</f>
        <v>363.39999999999964</v>
      </c>
      <c r="AR1780" s="42">
        <f>MOD(AI1781,1000)-0.2+(AP1781-AP1780)</f>
        <v>410.00000000000074</v>
      </c>
    </row>
    <row r="1781" spans="1:44" x14ac:dyDescent="0.25">
      <c r="A1781" s="19" t="s">
        <v>1</v>
      </c>
      <c r="B1781" t="s">
        <v>0</v>
      </c>
      <c r="C1781">
        <v>276</v>
      </c>
      <c r="D1781" s="36">
        <f>MATCH(C1781,TrainRun!$AG$149:$AG$295,1)</f>
        <v>22</v>
      </c>
      <c r="E1781" s="36">
        <f>INT(INDEX(TrainRun!$AD$149:$AD$295,'By Second'!D1781))</f>
        <v>267</v>
      </c>
      <c r="F1781" s="36">
        <f>IF(E1781=0,0,INDEX(TrainRun!$AE$149:$AE$295,'By Second'!D1781))</f>
        <v>46.289413917699214</v>
      </c>
      <c r="G1781" s="36">
        <f>INDEX(TrainRun!$AF$149:$AF$295,'By Second'!D1781)</f>
        <v>7990.6020777192307</v>
      </c>
      <c r="H1781">
        <f t="shared" si="603"/>
        <v>23</v>
      </c>
      <c r="I1781" s="36">
        <f>INT(INDEX(TrainRun!$AD$149:$AD$295,'By Second'!H1781))</f>
        <v>300</v>
      </c>
      <c r="J1781" s="36">
        <f>INDEX(TrainRun!$AE$149:$AE$295,'By Second'!H1781)</f>
        <v>48.49572659269311</v>
      </c>
      <c r="K1781">
        <f t="shared" si="604"/>
        <v>33</v>
      </c>
      <c r="L1781">
        <f t="shared" si="605"/>
        <v>2.2063126749938959</v>
      </c>
      <c r="M1781">
        <f t="shared" si="606"/>
        <v>6.6857959848299883E-2</v>
      </c>
      <c r="N1781" s="32">
        <f t="shared" si="607"/>
        <v>46.891135556333907</v>
      </c>
      <c r="O1781" s="29">
        <f t="shared" si="608"/>
        <v>8410.2133334524679</v>
      </c>
      <c r="P1781" s="37">
        <f>MATCH(O1781,LORDetail!$B$932:$B$1859,1)</f>
        <v>53</v>
      </c>
      <c r="Q1781" s="37">
        <f>INDEX(LORDetail!$B$932:$B$1859,P1781)</f>
        <v>8314</v>
      </c>
      <c r="R1781" s="37">
        <f>INDEX(LORDetail!$D$932:$D$1859,P1781)</f>
        <v>51.415424378720203</v>
      </c>
      <c r="S1781" s="37">
        <f>INDEX(LORDetail!$E$932:$E$1859,P1781)</f>
        <v>-2.4863984715880401</v>
      </c>
      <c r="T1781" s="37">
        <f>INDEX(LORDetail!$G$932:$G$1859,P1781)</f>
        <v>113.1855</v>
      </c>
      <c r="U1781">
        <f t="shared" si="609"/>
        <v>54</v>
      </c>
      <c r="V1781" s="37">
        <f>INDEX(LORDetail!$B$932:$B$1859,U1781)</f>
        <v>8579</v>
      </c>
      <c r="W1781" s="37">
        <f>INDEX(LORDetail!$D$932:$D$1859,U1781)</f>
        <v>51.414900742697597</v>
      </c>
      <c r="X1781" s="37">
        <f>INDEX(LORDetail!$E$932:$E$1859,U1781)</f>
        <v>-2.4826840866994</v>
      </c>
      <c r="Y1781" s="37">
        <f>INDEX(LORDetail!$G$932:$G$1859,U1781)</f>
        <v>113.02370000000001</v>
      </c>
      <c r="Z1781">
        <f t="shared" si="610"/>
        <v>265</v>
      </c>
      <c r="AA1781" s="29">
        <f t="shared" si="611"/>
        <v>96.21333345246785</v>
      </c>
      <c r="AB1781">
        <f t="shared" si="612"/>
        <v>0.36306918283950135</v>
      </c>
      <c r="AC1781" s="32">
        <f t="shared" si="613"/>
        <v>51.415234262617368</v>
      </c>
      <c r="AD1781" s="32">
        <f t="shared" si="614"/>
        <v>-2.4850498929017699</v>
      </c>
      <c r="AE1781" s="34">
        <f t="shared" si="615"/>
        <v>113.12675540621657</v>
      </c>
      <c r="AF1781" s="36" t="str">
        <f t="shared" si="601"/>
        <v>RDNGSTN</v>
      </c>
      <c r="AG1781" s="36" t="str">
        <f t="shared" si="602"/>
        <v>PADTON</v>
      </c>
      <c r="AH1781" s="36">
        <f t="shared" si="599"/>
        <v>276</v>
      </c>
      <c r="AI1781" s="42">
        <f t="shared" si="600"/>
        <v>8410.2000000000007</v>
      </c>
      <c r="AJ1781" s="43">
        <f t="shared" si="595"/>
        <v>46.891135556333907</v>
      </c>
      <c r="AK1781" s="43">
        <f t="shared" si="596"/>
        <v>6.6857959848299883E-2</v>
      </c>
      <c r="AL1781" s="36">
        <f t="shared" si="597"/>
        <v>51.415234262617368</v>
      </c>
      <c r="AM1781" s="36">
        <v>1</v>
      </c>
      <c r="AN1781" s="36">
        <f t="shared" si="598"/>
        <v>-2.4850498929017699</v>
      </c>
      <c r="AO1781" s="36">
        <v>4</v>
      </c>
      <c r="AP1781" s="42">
        <f>INT(AI1781/1000)*1000</f>
        <v>8000</v>
      </c>
      <c r="AQ1781" s="42">
        <f>MOD(AI1781,1000)</f>
        <v>410.20000000000073</v>
      </c>
      <c r="AR1781" s="42">
        <f>MOD(AI1782,1000)-0.2+(AP1782-AP1781)</f>
        <v>457.00000000000074</v>
      </c>
    </row>
    <row r="1782" spans="1:44" x14ac:dyDescent="0.25">
      <c r="A1782" s="19" t="s">
        <v>1</v>
      </c>
      <c r="B1782" t="s">
        <v>0</v>
      </c>
      <c r="C1782">
        <v>277</v>
      </c>
      <c r="D1782" s="36">
        <f>MATCH(C1782,TrainRun!$AG$149:$AG$295,1)</f>
        <v>22</v>
      </c>
      <c r="E1782" s="36">
        <f>INT(INDEX(TrainRun!$AD$149:$AD$295,'By Second'!D1782))</f>
        <v>267</v>
      </c>
      <c r="F1782" s="36">
        <f>IF(E1782=0,0,INDEX(TrainRun!$AE$149:$AE$295,'By Second'!D1782))</f>
        <v>46.289413917699214</v>
      </c>
      <c r="G1782" s="36">
        <f>INDEX(TrainRun!$AF$149:$AF$295,'By Second'!D1782)</f>
        <v>7990.6020777192307</v>
      </c>
      <c r="H1782">
        <f t="shared" si="603"/>
        <v>23</v>
      </c>
      <c r="I1782" s="36">
        <f>INT(INDEX(TrainRun!$AD$149:$AD$295,'By Second'!H1782))</f>
        <v>300</v>
      </c>
      <c r="J1782" s="36">
        <f>INDEX(TrainRun!$AE$149:$AE$295,'By Second'!H1782)</f>
        <v>48.49572659269311</v>
      </c>
      <c r="K1782">
        <f t="shared" si="604"/>
        <v>33</v>
      </c>
      <c r="L1782">
        <f t="shared" si="605"/>
        <v>2.2063126749938959</v>
      </c>
      <c r="M1782">
        <f t="shared" si="606"/>
        <v>6.6857959848299883E-2</v>
      </c>
      <c r="N1782" s="32">
        <f t="shared" si="607"/>
        <v>46.957993516182206</v>
      </c>
      <c r="O1782" s="29">
        <f t="shared" si="608"/>
        <v>8457.1713269686497</v>
      </c>
      <c r="P1782" s="37">
        <f>MATCH(O1782,LORDetail!$B$932:$B$1859,1)</f>
        <v>53</v>
      </c>
      <c r="Q1782" s="37">
        <f>INDEX(LORDetail!$B$932:$B$1859,P1782)</f>
        <v>8314</v>
      </c>
      <c r="R1782" s="37">
        <f>INDEX(LORDetail!$D$932:$D$1859,P1782)</f>
        <v>51.415424378720203</v>
      </c>
      <c r="S1782" s="37">
        <f>INDEX(LORDetail!$E$932:$E$1859,P1782)</f>
        <v>-2.4863984715880401</v>
      </c>
      <c r="T1782" s="37">
        <f>INDEX(LORDetail!$G$932:$G$1859,P1782)</f>
        <v>113.1855</v>
      </c>
      <c r="U1782">
        <f t="shared" si="609"/>
        <v>54</v>
      </c>
      <c r="V1782" s="37">
        <f>INDEX(LORDetail!$B$932:$B$1859,U1782)</f>
        <v>8579</v>
      </c>
      <c r="W1782" s="37">
        <f>INDEX(LORDetail!$D$932:$D$1859,U1782)</f>
        <v>51.414900742697597</v>
      </c>
      <c r="X1782" s="37">
        <f>INDEX(LORDetail!$E$932:$E$1859,U1782)</f>
        <v>-2.4826840866994</v>
      </c>
      <c r="Y1782" s="37">
        <f>INDEX(LORDetail!$G$932:$G$1859,U1782)</f>
        <v>113.02370000000001</v>
      </c>
      <c r="Z1782">
        <f t="shared" si="610"/>
        <v>265</v>
      </c>
      <c r="AA1782" s="29">
        <f t="shared" si="611"/>
        <v>143.17132696864974</v>
      </c>
      <c r="AB1782">
        <f t="shared" si="612"/>
        <v>0.54026915837226319</v>
      </c>
      <c r="AC1782" s="32">
        <f t="shared" si="613"/>
        <v>51.41514147432698</v>
      </c>
      <c r="AD1782" s="32">
        <f t="shared" si="614"/>
        <v>-2.4843917039903838</v>
      </c>
      <c r="AE1782" s="34">
        <f t="shared" si="615"/>
        <v>113.09808445017538</v>
      </c>
      <c r="AF1782" s="36" t="str">
        <f t="shared" si="601"/>
        <v>RDNGSTN</v>
      </c>
      <c r="AG1782" s="36" t="str">
        <f t="shared" si="602"/>
        <v>PADTON</v>
      </c>
      <c r="AH1782" s="36">
        <f t="shared" si="599"/>
        <v>277</v>
      </c>
      <c r="AI1782" s="42">
        <f t="shared" si="600"/>
        <v>8457.2000000000007</v>
      </c>
      <c r="AJ1782" s="43">
        <f t="shared" si="595"/>
        <v>46.957993516182206</v>
      </c>
      <c r="AK1782" s="43">
        <f t="shared" si="596"/>
        <v>6.6857959848299883E-2</v>
      </c>
      <c r="AL1782" s="36">
        <f t="shared" si="597"/>
        <v>51.41514147432698</v>
      </c>
      <c r="AM1782" s="36">
        <v>1</v>
      </c>
      <c r="AN1782" s="36">
        <f t="shared" si="598"/>
        <v>-2.4843917039903838</v>
      </c>
      <c r="AO1782" s="36">
        <v>4</v>
      </c>
      <c r="AP1782" s="42">
        <f>INT(AI1782/1000)*1000</f>
        <v>8000</v>
      </c>
      <c r="AQ1782" s="42">
        <f>MOD(AI1782,1000)</f>
        <v>457.20000000000073</v>
      </c>
      <c r="AR1782" s="42">
        <f>MOD(AI1783,1000)-0.2+(AP1783-AP1782)</f>
        <v>504.00000000000074</v>
      </c>
    </row>
    <row r="1783" spans="1:44" x14ac:dyDescent="0.25">
      <c r="A1783" s="19" t="s">
        <v>1</v>
      </c>
      <c r="B1783" t="s">
        <v>0</v>
      </c>
      <c r="C1783">
        <v>278</v>
      </c>
      <c r="D1783" s="36">
        <f>MATCH(C1783,TrainRun!$AG$149:$AG$295,1)</f>
        <v>22</v>
      </c>
      <c r="E1783" s="36">
        <f>INT(INDEX(TrainRun!$AD$149:$AD$295,'By Second'!D1783))</f>
        <v>267</v>
      </c>
      <c r="F1783" s="36">
        <f>IF(E1783=0,0,INDEX(TrainRun!$AE$149:$AE$295,'By Second'!D1783))</f>
        <v>46.289413917699214</v>
      </c>
      <c r="G1783" s="36">
        <f>INDEX(TrainRun!$AF$149:$AF$295,'By Second'!D1783)</f>
        <v>7990.6020777192307</v>
      </c>
      <c r="H1783">
        <f t="shared" si="603"/>
        <v>23</v>
      </c>
      <c r="I1783" s="36">
        <f>INT(INDEX(TrainRun!$AD$149:$AD$295,'By Second'!H1783))</f>
        <v>300</v>
      </c>
      <c r="J1783" s="36">
        <f>INDEX(TrainRun!$AE$149:$AE$295,'By Second'!H1783)</f>
        <v>48.49572659269311</v>
      </c>
      <c r="K1783">
        <f t="shared" si="604"/>
        <v>33</v>
      </c>
      <c r="L1783">
        <f t="shared" si="605"/>
        <v>2.2063126749938959</v>
      </c>
      <c r="M1783">
        <f t="shared" si="606"/>
        <v>6.6857959848299883E-2</v>
      </c>
      <c r="N1783" s="32">
        <f t="shared" si="607"/>
        <v>47.024851476030506</v>
      </c>
      <c r="O1783" s="29">
        <f t="shared" si="608"/>
        <v>8504.1961784446794</v>
      </c>
      <c r="P1783" s="37">
        <f>MATCH(O1783,LORDetail!$B$932:$B$1859,1)</f>
        <v>53</v>
      </c>
      <c r="Q1783" s="37">
        <f>INDEX(LORDetail!$B$932:$B$1859,P1783)</f>
        <v>8314</v>
      </c>
      <c r="R1783" s="37">
        <f>INDEX(LORDetail!$D$932:$D$1859,P1783)</f>
        <v>51.415424378720203</v>
      </c>
      <c r="S1783" s="37">
        <f>INDEX(LORDetail!$E$932:$E$1859,P1783)</f>
        <v>-2.4863984715880401</v>
      </c>
      <c r="T1783" s="37">
        <f>INDEX(LORDetail!$G$932:$G$1859,P1783)</f>
        <v>113.1855</v>
      </c>
      <c r="U1783">
        <f t="shared" si="609"/>
        <v>54</v>
      </c>
      <c r="V1783" s="37">
        <f>INDEX(LORDetail!$B$932:$B$1859,U1783)</f>
        <v>8579</v>
      </c>
      <c r="W1783" s="37">
        <f>INDEX(LORDetail!$D$932:$D$1859,U1783)</f>
        <v>51.414900742697597</v>
      </c>
      <c r="X1783" s="37">
        <f>INDEX(LORDetail!$E$932:$E$1859,U1783)</f>
        <v>-2.4826840866994</v>
      </c>
      <c r="Y1783" s="37">
        <f>INDEX(LORDetail!$G$932:$G$1859,U1783)</f>
        <v>113.02370000000001</v>
      </c>
      <c r="Z1783">
        <f t="shared" si="610"/>
        <v>265</v>
      </c>
      <c r="AA1783" s="29">
        <f t="shared" si="611"/>
        <v>190.19617844467939</v>
      </c>
      <c r="AB1783">
        <f t="shared" si="612"/>
        <v>0.71772142809312978</v>
      </c>
      <c r="AC1783" s="32">
        <f t="shared" si="613"/>
        <v>51.415048553926255</v>
      </c>
      <c r="AD1783" s="32">
        <f t="shared" si="614"/>
        <v>-2.4837325779612778</v>
      </c>
      <c r="AE1783" s="34">
        <f t="shared" si="615"/>
        <v>113.06937267293453</v>
      </c>
      <c r="AF1783" s="36" t="str">
        <f t="shared" si="601"/>
        <v>RDNGSTN</v>
      </c>
      <c r="AG1783" s="36" t="str">
        <f t="shared" si="602"/>
        <v>PADTON</v>
      </c>
      <c r="AH1783" s="36">
        <f t="shared" si="599"/>
        <v>278</v>
      </c>
      <c r="AI1783" s="42">
        <f t="shared" si="600"/>
        <v>8504.2000000000007</v>
      </c>
      <c r="AJ1783" s="43">
        <f t="shared" si="595"/>
        <v>47.024851476030506</v>
      </c>
      <c r="AK1783" s="43">
        <f t="shared" si="596"/>
        <v>6.6857959848299883E-2</v>
      </c>
      <c r="AL1783" s="36">
        <f t="shared" si="597"/>
        <v>51.415048553926255</v>
      </c>
      <c r="AM1783" s="36">
        <v>1</v>
      </c>
      <c r="AN1783" s="36">
        <f t="shared" si="598"/>
        <v>-2.4837325779612778</v>
      </c>
      <c r="AO1783" s="36">
        <v>4</v>
      </c>
      <c r="AP1783" s="42">
        <f>INT(AI1783/1000)*1000</f>
        <v>8000</v>
      </c>
      <c r="AQ1783" s="42">
        <f>MOD(AI1783,1000)</f>
        <v>504.20000000000073</v>
      </c>
      <c r="AR1783" s="42">
        <f>MOD(AI1784,1000)-0.2+(AP1784-AP1783)</f>
        <v>551.00000000000068</v>
      </c>
    </row>
    <row r="1784" spans="1:44" x14ac:dyDescent="0.25">
      <c r="A1784" s="19" t="s">
        <v>1</v>
      </c>
      <c r="B1784" t="s">
        <v>0</v>
      </c>
      <c r="C1784">
        <v>279</v>
      </c>
      <c r="D1784" s="36">
        <f>MATCH(C1784,TrainRun!$AG$149:$AG$295,1)</f>
        <v>22</v>
      </c>
      <c r="E1784" s="36">
        <f>INT(INDEX(TrainRun!$AD$149:$AD$295,'By Second'!D1784))</f>
        <v>267</v>
      </c>
      <c r="F1784" s="36">
        <f>IF(E1784=0,0,INDEX(TrainRun!$AE$149:$AE$295,'By Second'!D1784))</f>
        <v>46.289413917699214</v>
      </c>
      <c r="G1784" s="36">
        <f>INDEX(TrainRun!$AF$149:$AF$295,'By Second'!D1784)</f>
        <v>7990.6020777192307</v>
      </c>
      <c r="H1784">
        <f t="shared" si="603"/>
        <v>23</v>
      </c>
      <c r="I1784" s="36">
        <f>INT(INDEX(TrainRun!$AD$149:$AD$295,'By Second'!H1784))</f>
        <v>300</v>
      </c>
      <c r="J1784" s="36">
        <f>INDEX(TrainRun!$AE$149:$AE$295,'By Second'!H1784)</f>
        <v>48.49572659269311</v>
      </c>
      <c r="K1784">
        <f t="shared" si="604"/>
        <v>33</v>
      </c>
      <c r="L1784">
        <f t="shared" si="605"/>
        <v>2.2063126749938959</v>
      </c>
      <c r="M1784">
        <f t="shared" si="606"/>
        <v>6.6857959848299883E-2</v>
      </c>
      <c r="N1784" s="32">
        <f t="shared" si="607"/>
        <v>47.091709435878805</v>
      </c>
      <c r="O1784" s="29">
        <f t="shared" si="608"/>
        <v>8551.2878878805586</v>
      </c>
      <c r="P1784" s="37">
        <f>MATCH(O1784,LORDetail!$B$932:$B$1859,1)</f>
        <v>53</v>
      </c>
      <c r="Q1784" s="37">
        <f>INDEX(LORDetail!$B$932:$B$1859,P1784)</f>
        <v>8314</v>
      </c>
      <c r="R1784" s="37">
        <f>INDEX(LORDetail!$D$932:$D$1859,P1784)</f>
        <v>51.415424378720203</v>
      </c>
      <c r="S1784" s="37">
        <f>INDEX(LORDetail!$E$932:$E$1859,P1784)</f>
        <v>-2.4863984715880401</v>
      </c>
      <c r="T1784" s="37">
        <f>INDEX(LORDetail!$G$932:$G$1859,P1784)</f>
        <v>113.1855</v>
      </c>
      <c r="U1784">
        <f t="shared" si="609"/>
        <v>54</v>
      </c>
      <c r="V1784" s="37">
        <f>INDEX(LORDetail!$B$932:$B$1859,U1784)</f>
        <v>8579</v>
      </c>
      <c r="W1784" s="37">
        <f>INDEX(LORDetail!$D$932:$D$1859,U1784)</f>
        <v>51.414900742697597</v>
      </c>
      <c r="X1784" s="37">
        <f>INDEX(LORDetail!$E$932:$E$1859,U1784)</f>
        <v>-2.4826840866994</v>
      </c>
      <c r="Y1784" s="37">
        <f>INDEX(LORDetail!$G$932:$G$1859,U1784)</f>
        <v>113.02370000000001</v>
      </c>
      <c r="Z1784">
        <f t="shared" si="610"/>
        <v>265</v>
      </c>
      <c r="AA1784" s="29">
        <f t="shared" si="611"/>
        <v>237.28788788055863</v>
      </c>
      <c r="AB1784">
        <f t="shared" si="612"/>
        <v>0.89542599200210804</v>
      </c>
      <c r="AC1784" s="32">
        <f t="shared" si="613"/>
        <v>51.414955501415214</v>
      </c>
      <c r="AD1784" s="32">
        <f t="shared" si="614"/>
        <v>-2.4830725148144519</v>
      </c>
      <c r="AE1784" s="34">
        <f t="shared" si="615"/>
        <v>113.04062007449406</v>
      </c>
      <c r="AF1784" s="36" t="str">
        <f t="shared" si="601"/>
        <v>RDNGSTN</v>
      </c>
      <c r="AG1784" s="36" t="str">
        <f t="shared" si="602"/>
        <v>PADTON</v>
      </c>
      <c r="AH1784" s="36">
        <f t="shared" si="599"/>
        <v>279</v>
      </c>
      <c r="AI1784" s="42">
        <f t="shared" si="600"/>
        <v>8551.2000000000007</v>
      </c>
      <c r="AJ1784" s="43">
        <f t="shared" si="595"/>
        <v>47.091709435878805</v>
      </c>
      <c r="AK1784" s="43">
        <f t="shared" si="596"/>
        <v>6.6857959848299883E-2</v>
      </c>
      <c r="AL1784" s="36">
        <f t="shared" si="597"/>
        <v>51.414955501415214</v>
      </c>
      <c r="AM1784" s="36">
        <v>1</v>
      </c>
      <c r="AN1784" s="36">
        <f t="shared" si="598"/>
        <v>-2.4830725148144519</v>
      </c>
      <c r="AO1784" s="36">
        <v>4</v>
      </c>
      <c r="AP1784" s="42">
        <f>INT(AI1784/1000)*1000</f>
        <v>8000</v>
      </c>
      <c r="AQ1784" s="42">
        <f>MOD(AI1784,1000)</f>
        <v>551.20000000000073</v>
      </c>
      <c r="AR1784" s="42">
        <f>MOD(AI1785,1000)-0.2+(AP1785-AP1784)</f>
        <v>598.19999999999959</v>
      </c>
    </row>
    <row r="1785" spans="1:44" x14ac:dyDescent="0.25">
      <c r="A1785" s="19" t="s">
        <v>1</v>
      </c>
      <c r="B1785" t="s">
        <v>0</v>
      </c>
      <c r="C1785">
        <v>280</v>
      </c>
      <c r="D1785" s="36">
        <f>MATCH(C1785,TrainRun!$AG$149:$AG$295,1)</f>
        <v>22</v>
      </c>
      <c r="E1785" s="36">
        <f>INT(INDEX(TrainRun!$AD$149:$AD$295,'By Second'!D1785))</f>
        <v>267</v>
      </c>
      <c r="F1785" s="36">
        <f>IF(E1785=0,0,INDEX(TrainRun!$AE$149:$AE$295,'By Second'!D1785))</f>
        <v>46.289413917699214</v>
      </c>
      <c r="G1785" s="36">
        <f>INDEX(TrainRun!$AF$149:$AF$295,'By Second'!D1785)</f>
        <v>7990.6020777192307</v>
      </c>
      <c r="H1785">
        <f t="shared" si="603"/>
        <v>23</v>
      </c>
      <c r="I1785" s="36">
        <f>INT(INDEX(TrainRun!$AD$149:$AD$295,'By Second'!H1785))</f>
        <v>300</v>
      </c>
      <c r="J1785" s="36">
        <f>INDEX(TrainRun!$AE$149:$AE$295,'By Second'!H1785)</f>
        <v>48.49572659269311</v>
      </c>
      <c r="K1785">
        <f t="shared" si="604"/>
        <v>33</v>
      </c>
      <c r="L1785">
        <f t="shared" si="605"/>
        <v>2.2063126749938959</v>
      </c>
      <c r="M1785">
        <f t="shared" si="606"/>
        <v>6.6857959848299883E-2</v>
      </c>
      <c r="N1785" s="32">
        <f t="shared" si="607"/>
        <v>47.158567395727104</v>
      </c>
      <c r="O1785" s="29">
        <f t="shared" si="608"/>
        <v>8598.4464552762856</v>
      </c>
      <c r="P1785" s="37">
        <f>MATCH(O1785,LORDetail!$B$932:$B$1859,1)</f>
        <v>54</v>
      </c>
      <c r="Q1785" s="37">
        <f>INDEX(LORDetail!$B$932:$B$1859,P1785)</f>
        <v>8579</v>
      </c>
      <c r="R1785" s="37">
        <f>INDEX(LORDetail!$D$932:$D$1859,P1785)</f>
        <v>51.414900742697597</v>
      </c>
      <c r="S1785" s="37">
        <f>INDEX(LORDetail!$E$932:$E$1859,P1785)</f>
        <v>-2.4826840866994</v>
      </c>
      <c r="T1785" s="37">
        <f>INDEX(LORDetail!$G$932:$G$1859,P1785)</f>
        <v>113.02370000000001</v>
      </c>
      <c r="U1785">
        <f t="shared" si="609"/>
        <v>55</v>
      </c>
      <c r="V1785" s="37">
        <f>INDEX(LORDetail!$B$932:$B$1859,U1785)</f>
        <v>8796</v>
      </c>
      <c r="W1785" s="37">
        <f>INDEX(LORDetail!$D$932:$D$1859,U1785)</f>
        <v>51.414436736312098</v>
      </c>
      <c r="X1785" s="37">
        <f>INDEX(LORDetail!$E$932:$E$1859,U1785)</f>
        <v>-2.47963654382569</v>
      </c>
      <c r="Y1785" s="37">
        <f>INDEX(LORDetail!$G$932:$G$1859,U1785)</f>
        <v>112.8912</v>
      </c>
      <c r="Z1785">
        <f t="shared" si="610"/>
        <v>217</v>
      </c>
      <c r="AA1785" s="29">
        <f t="shared" si="611"/>
        <v>19.446455276285633</v>
      </c>
      <c r="AB1785">
        <f t="shared" si="612"/>
        <v>8.961500127320568E-2</v>
      </c>
      <c r="AC1785" s="32">
        <f t="shared" si="613"/>
        <v>51.41485916076477</v>
      </c>
      <c r="AD1785" s="32">
        <f t="shared" si="614"/>
        <v>-2.4824109811408923</v>
      </c>
      <c r="AE1785" s="34">
        <f t="shared" si="615"/>
        <v>113.0118260123313</v>
      </c>
      <c r="AF1785" s="36" t="str">
        <f t="shared" si="601"/>
        <v>RDNGSTN</v>
      </c>
      <c r="AG1785" s="36" t="str">
        <f t="shared" si="602"/>
        <v>PADTON</v>
      </c>
      <c r="AH1785" s="36">
        <f t="shared" si="599"/>
        <v>280</v>
      </c>
      <c r="AI1785" s="42">
        <f t="shared" si="600"/>
        <v>8598.4</v>
      </c>
      <c r="AJ1785" s="43">
        <f t="shared" si="595"/>
        <v>47.158567395727104</v>
      </c>
      <c r="AK1785" s="43">
        <f t="shared" si="596"/>
        <v>6.6857959848299883E-2</v>
      </c>
      <c r="AL1785" s="36">
        <f t="shared" si="597"/>
        <v>51.41485916076477</v>
      </c>
      <c r="AM1785" s="36">
        <v>1</v>
      </c>
      <c r="AN1785" s="36">
        <f t="shared" si="598"/>
        <v>-2.4824109811408923</v>
      </c>
      <c r="AO1785" s="36">
        <v>4</v>
      </c>
      <c r="AP1785" s="42">
        <f>INT(AI1785/1000)*1000</f>
        <v>8000</v>
      </c>
      <c r="AQ1785" s="42">
        <f>MOD(AI1785,1000)</f>
        <v>598.39999999999964</v>
      </c>
      <c r="AR1785" s="42">
        <f>MOD(AI1786,1000)-0.2+(AP1786-AP1785)</f>
        <v>645.40000000000032</v>
      </c>
    </row>
    <row r="1786" spans="1:44" x14ac:dyDescent="0.25">
      <c r="A1786" s="19" t="s">
        <v>1</v>
      </c>
      <c r="B1786" t="s">
        <v>0</v>
      </c>
      <c r="C1786">
        <v>281</v>
      </c>
      <c r="D1786" s="36">
        <f>MATCH(C1786,TrainRun!$AG$149:$AG$295,1)</f>
        <v>22</v>
      </c>
      <c r="E1786" s="36">
        <f>INT(INDEX(TrainRun!$AD$149:$AD$295,'By Second'!D1786))</f>
        <v>267</v>
      </c>
      <c r="F1786" s="36">
        <f>IF(E1786=0,0,INDEX(TrainRun!$AE$149:$AE$295,'By Second'!D1786))</f>
        <v>46.289413917699214</v>
      </c>
      <c r="G1786" s="36">
        <f>INDEX(TrainRun!$AF$149:$AF$295,'By Second'!D1786)</f>
        <v>7990.6020777192307</v>
      </c>
      <c r="H1786">
        <f t="shared" si="603"/>
        <v>23</v>
      </c>
      <c r="I1786" s="36">
        <f>INT(INDEX(TrainRun!$AD$149:$AD$295,'By Second'!H1786))</f>
        <v>300</v>
      </c>
      <c r="J1786" s="36">
        <f>INDEX(TrainRun!$AE$149:$AE$295,'By Second'!H1786)</f>
        <v>48.49572659269311</v>
      </c>
      <c r="K1786">
        <f t="shared" si="604"/>
        <v>33</v>
      </c>
      <c r="L1786">
        <f t="shared" si="605"/>
        <v>2.2063126749938959</v>
      </c>
      <c r="M1786">
        <f t="shared" si="606"/>
        <v>6.6857959848299883E-2</v>
      </c>
      <c r="N1786" s="32">
        <f t="shared" si="607"/>
        <v>47.225425355575403</v>
      </c>
      <c r="O1786" s="29">
        <f t="shared" si="608"/>
        <v>8645.6718806318604</v>
      </c>
      <c r="P1786" s="37">
        <f>MATCH(O1786,LORDetail!$B$932:$B$1859,1)</f>
        <v>54</v>
      </c>
      <c r="Q1786" s="37">
        <f>INDEX(LORDetail!$B$932:$B$1859,P1786)</f>
        <v>8579</v>
      </c>
      <c r="R1786" s="37">
        <f>INDEX(LORDetail!$D$932:$D$1859,P1786)</f>
        <v>51.414900742697597</v>
      </c>
      <c r="S1786" s="37">
        <f>INDEX(LORDetail!$E$932:$E$1859,P1786)</f>
        <v>-2.4826840866994</v>
      </c>
      <c r="T1786" s="37">
        <f>INDEX(LORDetail!$G$932:$G$1859,P1786)</f>
        <v>113.02370000000001</v>
      </c>
      <c r="U1786">
        <f t="shared" si="609"/>
        <v>55</v>
      </c>
      <c r="V1786" s="37">
        <f>INDEX(LORDetail!$B$932:$B$1859,U1786)</f>
        <v>8796</v>
      </c>
      <c r="W1786" s="37">
        <f>INDEX(LORDetail!$D$932:$D$1859,U1786)</f>
        <v>51.414436736312098</v>
      </c>
      <c r="X1786" s="37">
        <f>INDEX(LORDetail!$E$932:$E$1859,U1786)</f>
        <v>-2.47963654382569</v>
      </c>
      <c r="Y1786" s="37">
        <f>INDEX(LORDetail!$G$932:$G$1859,U1786)</f>
        <v>112.8912</v>
      </c>
      <c r="Z1786">
        <f t="shared" si="610"/>
        <v>217</v>
      </c>
      <c r="AA1786" s="29">
        <f t="shared" si="611"/>
        <v>66.671880631860404</v>
      </c>
      <c r="AB1786">
        <f t="shared" si="612"/>
        <v>0.30724368954774378</v>
      </c>
      <c r="AC1786" s="32">
        <f t="shared" si="613"/>
        <v>51.414758179663743</v>
      </c>
      <c r="AD1786" s="32">
        <f t="shared" si="614"/>
        <v>-2.4817477483828263</v>
      </c>
      <c r="AE1786" s="34">
        <f t="shared" si="615"/>
        <v>112.98299021113493</v>
      </c>
      <c r="AF1786" s="36" t="str">
        <f t="shared" si="601"/>
        <v>RDNGSTN</v>
      </c>
      <c r="AG1786" s="36" t="str">
        <f t="shared" si="602"/>
        <v>PADTON</v>
      </c>
      <c r="AH1786" s="36">
        <f t="shared" si="599"/>
        <v>281</v>
      </c>
      <c r="AI1786" s="42">
        <f t="shared" si="600"/>
        <v>8645.6</v>
      </c>
      <c r="AJ1786" s="43">
        <f t="shared" si="595"/>
        <v>47.225425355575403</v>
      </c>
      <c r="AK1786" s="43">
        <f t="shared" si="596"/>
        <v>6.6857959848299883E-2</v>
      </c>
      <c r="AL1786" s="36">
        <f t="shared" si="597"/>
        <v>51.414758179663743</v>
      </c>
      <c r="AM1786" s="36">
        <v>1</v>
      </c>
      <c r="AN1786" s="36">
        <f t="shared" si="598"/>
        <v>-2.4817477483828263</v>
      </c>
      <c r="AO1786" s="36">
        <v>4</v>
      </c>
      <c r="AP1786" s="42">
        <f>INT(AI1786/1000)*1000</f>
        <v>8000</v>
      </c>
      <c r="AQ1786" s="42">
        <f>MOD(AI1786,1000)</f>
        <v>645.60000000000036</v>
      </c>
      <c r="AR1786" s="42">
        <f>MOD(AI1787,1000)-0.2+(AP1787-AP1786)</f>
        <v>692.8</v>
      </c>
    </row>
    <row r="1787" spans="1:44" x14ac:dyDescent="0.25">
      <c r="A1787" s="19" t="s">
        <v>1</v>
      </c>
      <c r="B1787" t="s">
        <v>0</v>
      </c>
      <c r="C1787">
        <v>282</v>
      </c>
      <c r="D1787" s="36">
        <f>MATCH(C1787,TrainRun!$AG$149:$AG$295,1)</f>
        <v>22</v>
      </c>
      <c r="E1787" s="36">
        <f>INT(INDEX(TrainRun!$AD$149:$AD$295,'By Second'!D1787))</f>
        <v>267</v>
      </c>
      <c r="F1787" s="36">
        <f>IF(E1787=0,0,INDEX(TrainRun!$AE$149:$AE$295,'By Second'!D1787))</f>
        <v>46.289413917699214</v>
      </c>
      <c r="G1787" s="36">
        <f>INDEX(TrainRun!$AF$149:$AF$295,'By Second'!D1787)</f>
        <v>7990.6020777192307</v>
      </c>
      <c r="H1787">
        <f t="shared" si="603"/>
        <v>23</v>
      </c>
      <c r="I1787" s="36">
        <f>INT(INDEX(TrainRun!$AD$149:$AD$295,'By Second'!H1787))</f>
        <v>300</v>
      </c>
      <c r="J1787" s="36">
        <f>INDEX(TrainRun!$AE$149:$AE$295,'By Second'!H1787)</f>
        <v>48.49572659269311</v>
      </c>
      <c r="K1787">
        <f t="shared" si="604"/>
        <v>33</v>
      </c>
      <c r="L1787">
        <f t="shared" si="605"/>
        <v>2.2063126749938959</v>
      </c>
      <c r="M1787">
        <f t="shared" si="606"/>
        <v>6.6857959848299883E-2</v>
      </c>
      <c r="N1787" s="32">
        <f t="shared" si="607"/>
        <v>47.292283315423703</v>
      </c>
      <c r="O1787" s="29">
        <f t="shared" si="608"/>
        <v>8692.9641639472848</v>
      </c>
      <c r="P1787" s="37">
        <f>MATCH(O1787,LORDetail!$B$932:$B$1859,1)</f>
        <v>54</v>
      </c>
      <c r="Q1787" s="37">
        <f>INDEX(LORDetail!$B$932:$B$1859,P1787)</f>
        <v>8579</v>
      </c>
      <c r="R1787" s="37">
        <f>INDEX(LORDetail!$D$932:$D$1859,P1787)</f>
        <v>51.414900742697597</v>
      </c>
      <c r="S1787" s="37">
        <f>INDEX(LORDetail!$E$932:$E$1859,P1787)</f>
        <v>-2.4826840866994</v>
      </c>
      <c r="T1787" s="37">
        <f>INDEX(LORDetail!$G$932:$G$1859,P1787)</f>
        <v>113.02370000000001</v>
      </c>
      <c r="U1787">
        <f t="shared" si="609"/>
        <v>55</v>
      </c>
      <c r="V1787" s="37">
        <f>INDEX(LORDetail!$B$932:$B$1859,U1787)</f>
        <v>8796</v>
      </c>
      <c r="W1787" s="37">
        <f>INDEX(LORDetail!$D$932:$D$1859,U1787)</f>
        <v>51.414436736312098</v>
      </c>
      <c r="X1787" s="37">
        <f>INDEX(LORDetail!$E$932:$E$1859,U1787)</f>
        <v>-2.47963654382569</v>
      </c>
      <c r="Y1787" s="37">
        <f>INDEX(LORDetail!$G$932:$G$1859,U1787)</f>
        <v>112.8912</v>
      </c>
      <c r="Z1787">
        <f t="shared" si="610"/>
        <v>217</v>
      </c>
      <c r="AA1787" s="29">
        <f t="shared" si="611"/>
        <v>113.96416394728476</v>
      </c>
      <c r="AB1787">
        <f t="shared" si="612"/>
        <v>0.52518047901974541</v>
      </c>
      <c r="AC1787" s="32">
        <f t="shared" si="613"/>
        <v>51.414657055601793</v>
      </c>
      <c r="AD1787" s="32">
        <f t="shared" si="614"/>
        <v>-2.4810835766731518</v>
      </c>
      <c r="AE1787" s="34">
        <f t="shared" si="615"/>
        <v>112.95411358652989</v>
      </c>
      <c r="AF1787" s="36" t="str">
        <f t="shared" si="601"/>
        <v>RDNGSTN</v>
      </c>
      <c r="AG1787" s="36" t="str">
        <f t="shared" si="602"/>
        <v>PADTON</v>
      </c>
      <c r="AH1787" s="36">
        <f t="shared" si="599"/>
        <v>282</v>
      </c>
      <c r="AI1787" s="42">
        <f t="shared" si="600"/>
        <v>8693</v>
      </c>
      <c r="AJ1787" s="43">
        <f t="shared" si="595"/>
        <v>47.292283315423703</v>
      </c>
      <c r="AK1787" s="43">
        <f t="shared" si="596"/>
        <v>6.6857959848299883E-2</v>
      </c>
      <c r="AL1787" s="36">
        <f t="shared" si="597"/>
        <v>51.414657055601793</v>
      </c>
      <c r="AM1787" s="36">
        <v>1</v>
      </c>
      <c r="AN1787" s="36">
        <f t="shared" si="598"/>
        <v>-2.4810835766731518</v>
      </c>
      <c r="AO1787" s="36">
        <v>4</v>
      </c>
      <c r="AP1787" s="42">
        <f>INT(AI1787/1000)*1000</f>
        <v>8000</v>
      </c>
      <c r="AQ1787" s="42">
        <f>MOD(AI1787,1000)</f>
        <v>693</v>
      </c>
      <c r="AR1787" s="42">
        <f>MOD(AI1788,1000)-0.2+(AP1788-AP1787)</f>
        <v>740.19999999999959</v>
      </c>
    </row>
    <row r="1788" spans="1:44" x14ac:dyDescent="0.25">
      <c r="A1788" s="19" t="s">
        <v>1</v>
      </c>
      <c r="B1788" t="s">
        <v>0</v>
      </c>
      <c r="C1788">
        <v>283</v>
      </c>
      <c r="D1788" s="36">
        <f>MATCH(C1788,TrainRun!$AG$149:$AG$295,1)</f>
        <v>22</v>
      </c>
      <c r="E1788" s="36">
        <f>INT(INDEX(TrainRun!$AD$149:$AD$295,'By Second'!D1788))</f>
        <v>267</v>
      </c>
      <c r="F1788" s="36">
        <f>IF(E1788=0,0,INDEX(TrainRun!$AE$149:$AE$295,'By Second'!D1788))</f>
        <v>46.289413917699214</v>
      </c>
      <c r="G1788" s="36">
        <f>INDEX(TrainRun!$AF$149:$AF$295,'By Second'!D1788)</f>
        <v>7990.6020777192307</v>
      </c>
      <c r="H1788">
        <f t="shared" si="603"/>
        <v>23</v>
      </c>
      <c r="I1788" s="36">
        <f>INT(INDEX(TrainRun!$AD$149:$AD$295,'By Second'!H1788))</f>
        <v>300</v>
      </c>
      <c r="J1788" s="36">
        <f>INDEX(TrainRun!$AE$149:$AE$295,'By Second'!H1788)</f>
        <v>48.49572659269311</v>
      </c>
      <c r="K1788">
        <f t="shared" si="604"/>
        <v>33</v>
      </c>
      <c r="L1788">
        <f t="shared" si="605"/>
        <v>2.2063126749938959</v>
      </c>
      <c r="M1788">
        <f t="shared" si="606"/>
        <v>6.6857959848299883E-2</v>
      </c>
      <c r="N1788" s="32">
        <f t="shared" si="607"/>
        <v>47.359141275272002</v>
      </c>
      <c r="O1788" s="29">
        <f t="shared" si="608"/>
        <v>8740.3233052225569</v>
      </c>
      <c r="P1788" s="37">
        <f>MATCH(O1788,LORDetail!$B$932:$B$1859,1)</f>
        <v>54</v>
      </c>
      <c r="Q1788" s="37">
        <f>INDEX(LORDetail!$B$932:$B$1859,P1788)</f>
        <v>8579</v>
      </c>
      <c r="R1788" s="37">
        <f>INDEX(LORDetail!$D$932:$D$1859,P1788)</f>
        <v>51.414900742697597</v>
      </c>
      <c r="S1788" s="37">
        <f>INDEX(LORDetail!$E$932:$E$1859,P1788)</f>
        <v>-2.4826840866994</v>
      </c>
      <c r="T1788" s="37">
        <f>INDEX(LORDetail!$G$932:$G$1859,P1788)</f>
        <v>113.02370000000001</v>
      </c>
      <c r="U1788">
        <f t="shared" si="609"/>
        <v>55</v>
      </c>
      <c r="V1788" s="37">
        <f>INDEX(LORDetail!$B$932:$B$1859,U1788)</f>
        <v>8796</v>
      </c>
      <c r="W1788" s="37">
        <f>INDEX(LORDetail!$D$932:$D$1859,U1788)</f>
        <v>51.414436736312098</v>
      </c>
      <c r="X1788" s="37">
        <f>INDEX(LORDetail!$E$932:$E$1859,U1788)</f>
        <v>-2.47963654382569</v>
      </c>
      <c r="Y1788" s="37">
        <f>INDEX(LORDetail!$G$932:$G$1859,U1788)</f>
        <v>112.8912</v>
      </c>
      <c r="Z1788">
        <f t="shared" si="610"/>
        <v>217</v>
      </c>
      <c r="AA1788" s="29">
        <f t="shared" si="611"/>
        <v>161.32330522255688</v>
      </c>
      <c r="AB1788">
        <f t="shared" si="612"/>
        <v>0.74342536968920225</v>
      </c>
      <c r="AC1788" s="32">
        <f t="shared" si="613"/>
        <v>51.414555788578916</v>
      </c>
      <c r="AD1788" s="32">
        <f t="shared" si="614"/>
        <v>-2.4804184660118684</v>
      </c>
      <c r="AE1788" s="34">
        <f t="shared" si="615"/>
        <v>112.92519613851618</v>
      </c>
      <c r="AF1788" s="36" t="str">
        <f t="shared" si="601"/>
        <v>RDNGSTN</v>
      </c>
      <c r="AG1788" s="36" t="str">
        <f t="shared" si="602"/>
        <v>PADTON</v>
      </c>
      <c r="AH1788" s="36">
        <f t="shared" si="599"/>
        <v>283</v>
      </c>
      <c r="AI1788" s="42">
        <f t="shared" si="600"/>
        <v>8740.4</v>
      </c>
      <c r="AJ1788" s="43">
        <f t="shared" si="595"/>
        <v>47.359141275272002</v>
      </c>
      <c r="AK1788" s="43">
        <f t="shared" si="596"/>
        <v>6.6857959848299883E-2</v>
      </c>
      <c r="AL1788" s="36">
        <f t="shared" si="597"/>
        <v>51.414555788578916</v>
      </c>
      <c r="AM1788" s="36">
        <v>1</v>
      </c>
      <c r="AN1788" s="36">
        <f t="shared" si="598"/>
        <v>-2.4804184660118684</v>
      </c>
      <c r="AO1788" s="36">
        <v>4</v>
      </c>
      <c r="AP1788" s="42">
        <f>INT(AI1788/1000)*1000</f>
        <v>8000</v>
      </c>
      <c r="AQ1788" s="42">
        <f>MOD(AI1788,1000)</f>
        <v>740.39999999999964</v>
      </c>
      <c r="AR1788" s="42">
        <f>MOD(AI1789,1000)-0.2+(AP1789-AP1788)</f>
        <v>787.59999999999923</v>
      </c>
    </row>
    <row r="1789" spans="1:44" x14ac:dyDescent="0.25">
      <c r="A1789" s="19" t="s">
        <v>1</v>
      </c>
      <c r="B1789" t="s">
        <v>0</v>
      </c>
      <c r="C1789">
        <v>284</v>
      </c>
      <c r="D1789" s="36">
        <f>MATCH(C1789,TrainRun!$AG$149:$AG$295,1)</f>
        <v>22</v>
      </c>
      <c r="E1789" s="36">
        <f>INT(INDEX(TrainRun!$AD$149:$AD$295,'By Second'!D1789))</f>
        <v>267</v>
      </c>
      <c r="F1789" s="36">
        <f>IF(E1789=0,0,INDEX(TrainRun!$AE$149:$AE$295,'By Second'!D1789))</f>
        <v>46.289413917699214</v>
      </c>
      <c r="G1789" s="36">
        <f>INDEX(TrainRun!$AF$149:$AF$295,'By Second'!D1789)</f>
        <v>7990.6020777192307</v>
      </c>
      <c r="H1789">
        <f t="shared" si="603"/>
        <v>23</v>
      </c>
      <c r="I1789" s="36">
        <f>INT(INDEX(TrainRun!$AD$149:$AD$295,'By Second'!H1789))</f>
        <v>300</v>
      </c>
      <c r="J1789" s="36">
        <f>INDEX(TrainRun!$AE$149:$AE$295,'By Second'!H1789)</f>
        <v>48.49572659269311</v>
      </c>
      <c r="K1789">
        <f t="shared" si="604"/>
        <v>33</v>
      </c>
      <c r="L1789">
        <f t="shared" si="605"/>
        <v>2.2063126749938959</v>
      </c>
      <c r="M1789">
        <f t="shared" si="606"/>
        <v>6.6857959848299883E-2</v>
      </c>
      <c r="N1789" s="32">
        <f t="shared" si="607"/>
        <v>47.425999235120301</v>
      </c>
      <c r="O1789" s="29">
        <f t="shared" si="608"/>
        <v>8787.7493044576768</v>
      </c>
      <c r="P1789" s="37">
        <f>MATCH(O1789,LORDetail!$B$932:$B$1859,1)</f>
        <v>54</v>
      </c>
      <c r="Q1789" s="37">
        <f>INDEX(LORDetail!$B$932:$B$1859,P1789)</f>
        <v>8579</v>
      </c>
      <c r="R1789" s="37">
        <f>INDEX(LORDetail!$D$932:$D$1859,P1789)</f>
        <v>51.414900742697597</v>
      </c>
      <c r="S1789" s="37">
        <f>INDEX(LORDetail!$E$932:$E$1859,P1789)</f>
        <v>-2.4826840866994</v>
      </c>
      <c r="T1789" s="37">
        <f>INDEX(LORDetail!$G$932:$G$1859,P1789)</f>
        <v>113.02370000000001</v>
      </c>
      <c r="U1789">
        <f t="shared" si="609"/>
        <v>55</v>
      </c>
      <c r="V1789" s="37">
        <f>INDEX(LORDetail!$B$932:$B$1859,U1789)</f>
        <v>8796</v>
      </c>
      <c r="W1789" s="37">
        <f>INDEX(LORDetail!$D$932:$D$1859,U1789)</f>
        <v>51.414436736312098</v>
      </c>
      <c r="X1789" s="37">
        <f>INDEX(LORDetail!$E$932:$E$1859,U1789)</f>
        <v>-2.47963654382569</v>
      </c>
      <c r="Y1789" s="37">
        <f>INDEX(LORDetail!$G$932:$G$1859,U1789)</f>
        <v>112.8912</v>
      </c>
      <c r="Z1789">
        <f t="shared" si="610"/>
        <v>217</v>
      </c>
      <c r="AA1789" s="29">
        <f t="shared" si="611"/>
        <v>208.74930445767677</v>
      </c>
      <c r="AB1789">
        <f t="shared" si="612"/>
        <v>0.96197836155611416</v>
      </c>
      <c r="AC1789" s="32">
        <f t="shared" si="613"/>
        <v>51.414454378595124</v>
      </c>
      <c r="AD1789" s="32">
        <f t="shared" si="614"/>
        <v>-2.4797524163989766</v>
      </c>
      <c r="AE1789" s="34">
        <f t="shared" si="615"/>
        <v>112.89623786709382</v>
      </c>
      <c r="AF1789" s="36" t="str">
        <f t="shared" si="601"/>
        <v>RDNGSTN</v>
      </c>
      <c r="AG1789" s="36" t="str">
        <f t="shared" si="602"/>
        <v>PADTON</v>
      </c>
      <c r="AH1789" s="36">
        <f t="shared" si="599"/>
        <v>284</v>
      </c>
      <c r="AI1789" s="42">
        <f t="shared" si="600"/>
        <v>8787.7999999999993</v>
      </c>
      <c r="AJ1789" s="43">
        <f t="shared" si="595"/>
        <v>47.425999235120301</v>
      </c>
      <c r="AK1789" s="43">
        <f t="shared" si="596"/>
        <v>6.6857959848299883E-2</v>
      </c>
      <c r="AL1789" s="36">
        <f t="shared" si="597"/>
        <v>51.414454378595124</v>
      </c>
      <c r="AM1789" s="36">
        <v>1</v>
      </c>
      <c r="AN1789" s="36">
        <f t="shared" si="598"/>
        <v>-2.4797524163989766</v>
      </c>
      <c r="AO1789" s="36">
        <v>4</v>
      </c>
      <c r="AP1789" s="42">
        <f>INT(AI1789/1000)*1000</f>
        <v>8000</v>
      </c>
      <c r="AQ1789" s="42">
        <f>MOD(AI1789,1000)</f>
        <v>787.79999999999927</v>
      </c>
      <c r="AR1789" s="42">
        <f>MOD(AI1790,1000)-0.2+(AP1790-AP1789)</f>
        <v>835.00000000000068</v>
      </c>
    </row>
    <row r="1790" spans="1:44" x14ac:dyDescent="0.25">
      <c r="A1790" s="19" t="s">
        <v>1</v>
      </c>
      <c r="B1790" t="s">
        <v>0</v>
      </c>
      <c r="C1790">
        <v>285</v>
      </c>
      <c r="D1790" s="36">
        <f>MATCH(C1790,TrainRun!$AG$149:$AG$295,1)</f>
        <v>22</v>
      </c>
      <c r="E1790" s="36">
        <f>INT(INDEX(TrainRun!$AD$149:$AD$295,'By Second'!D1790))</f>
        <v>267</v>
      </c>
      <c r="F1790" s="36">
        <f>IF(E1790=0,0,INDEX(TrainRun!$AE$149:$AE$295,'By Second'!D1790))</f>
        <v>46.289413917699214</v>
      </c>
      <c r="G1790" s="36">
        <f>INDEX(TrainRun!$AF$149:$AF$295,'By Second'!D1790)</f>
        <v>7990.6020777192307</v>
      </c>
      <c r="H1790">
        <f t="shared" si="603"/>
        <v>23</v>
      </c>
      <c r="I1790" s="36">
        <f>INT(INDEX(TrainRun!$AD$149:$AD$295,'By Second'!H1790))</f>
        <v>300</v>
      </c>
      <c r="J1790" s="36">
        <f>INDEX(TrainRun!$AE$149:$AE$295,'By Second'!H1790)</f>
        <v>48.49572659269311</v>
      </c>
      <c r="K1790">
        <f t="shared" si="604"/>
        <v>33</v>
      </c>
      <c r="L1790">
        <f t="shared" si="605"/>
        <v>2.2063126749938959</v>
      </c>
      <c r="M1790">
        <f t="shared" si="606"/>
        <v>6.6857959848299883E-2</v>
      </c>
      <c r="N1790" s="32">
        <f t="shared" si="607"/>
        <v>47.4928571949686</v>
      </c>
      <c r="O1790" s="29">
        <f t="shared" si="608"/>
        <v>8835.2421616526462</v>
      </c>
      <c r="P1790" s="37">
        <f>MATCH(O1790,LORDetail!$B$932:$B$1859,1)</f>
        <v>55</v>
      </c>
      <c r="Q1790" s="37">
        <f>INDEX(LORDetail!$B$932:$B$1859,P1790)</f>
        <v>8796</v>
      </c>
      <c r="R1790" s="37">
        <f>INDEX(LORDetail!$D$932:$D$1859,P1790)</f>
        <v>51.414436736312098</v>
      </c>
      <c r="S1790" s="37">
        <f>INDEX(LORDetail!$E$932:$E$1859,P1790)</f>
        <v>-2.47963654382569</v>
      </c>
      <c r="T1790" s="37">
        <f>INDEX(LORDetail!$G$932:$G$1859,P1790)</f>
        <v>112.8912</v>
      </c>
      <c r="U1790">
        <f t="shared" si="609"/>
        <v>56</v>
      </c>
      <c r="V1790" s="37">
        <f>INDEX(LORDetail!$B$932:$B$1859,U1790)</f>
        <v>9004</v>
      </c>
      <c r="W1790" s="37">
        <f>INDEX(LORDetail!$D$932:$D$1859,U1790)</f>
        <v>51.413808824132502</v>
      </c>
      <c r="X1790" s="37">
        <f>INDEX(LORDetail!$E$932:$E$1859,U1790)</f>
        <v>-2.4768183215658301</v>
      </c>
      <c r="Y1790" s="37">
        <f>INDEX(LORDetail!$G$932:$G$1859,U1790)</f>
        <v>112.7642</v>
      </c>
      <c r="Z1790">
        <f t="shared" si="610"/>
        <v>208</v>
      </c>
      <c r="AA1790" s="29">
        <f t="shared" si="611"/>
        <v>39.242161652646246</v>
      </c>
      <c r="AB1790">
        <f t="shared" si="612"/>
        <v>0.18866423871464541</v>
      </c>
      <c r="AC1790" s="32">
        <f t="shared" si="613"/>
        <v>51.414318271738757</v>
      </c>
      <c r="AD1790" s="32">
        <f t="shared" si="614"/>
        <v>-2.479104846068505</v>
      </c>
      <c r="AE1790" s="34">
        <f t="shared" si="615"/>
        <v>112.86723964168324</v>
      </c>
      <c r="AF1790" s="36" t="str">
        <f t="shared" si="601"/>
        <v>RDNGSTN</v>
      </c>
      <c r="AG1790" s="36" t="str">
        <f t="shared" si="602"/>
        <v>PADTON</v>
      </c>
      <c r="AH1790" s="36">
        <f t="shared" si="599"/>
        <v>285</v>
      </c>
      <c r="AI1790" s="42">
        <f t="shared" si="600"/>
        <v>8835.2000000000007</v>
      </c>
      <c r="AJ1790" s="43">
        <f t="shared" si="595"/>
        <v>47.4928571949686</v>
      </c>
      <c r="AK1790" s="43">
        <f t="shared" si="596"/>
        <v>6.6857959848299883E-2</v>
      </c>
      <c r="AL1790" s="36">
        <f t="shared" si="597"/>
        <v>51.414318271738757</v>
      </c>
      <c r="AM1790" s="36">
        <v>1</v>
      </c>
      <c r="AN1790" s="36">
        <f t="shared" si="598"/>
        <v>-2.479104846068505</v>
      </c>
      <c r="AO1790" s="36">
        <v>4</v>
      </c>
      <c r="AP1790" s="42">
        <f>INT(AI1790/1000)*1000</f>
        <v>8000</v>
      </c>
      <c r="AQ1790" s="42">
        <f>MOD(AI1790,1000)</f>
        <v>835.20000000000073</v>
      </c>
      <c r="AR1790" s="42">
        <f>MOD(AI1791,1000)-0.2+(AP1791-AP1790)</f>
        <v>882.59999999999923</v>
      </c>
    </row>
    <row r="1791" spans="1:44" x14ac:dyDescent="0.25">
      <c r="A1791" s="19" t="s">
        <v>1</v>
      </c>
      <c r="B1791" t="s">
        <v>0</v>
      </c>
      <c r="C1791">
        <v>286</v>
      </c>
      <c r="D1791" s="36">
        <f>MATCH(C1791,TrainRun!$AG$149:$AG$295,1)</f>
        <v>22</v>
      </c>
      <c r="E1791" s="36">
        <f>INT(INDEX(TrainRun!$AD$149:$AD$295,'By Second'!D1791))</f>
        <v>267</v>
      </c>
      <c r="F1791" s="36">
        <f>IF(E1791=0,0,INDEX(TrainRun!$AE$149:$AE$295,'By Second'!D1791))</f>
        <v>46.289413917699214</v>
      </c>
      <c r="G1791" s="36">
        <f>INDEX(TrainRun!$AF$149:$AF$295,'By Second'!D1791)</f>
        <v>7990.6020777192307</v>
      </c>
      <c r="H1791">
        <f t="shared" si="603"/>
        <v>23</v>
      </c>
      <c r="I1791" s="36">
        <f>INT(INDEX(TrainRun!$AD$149:$AD$295,'By Second'!H1791))</f>
        <v>300</v>
      </c>
      <c r="J1791" s="36">
        <f>INDEX(TrainRun!$AE$149:$AE$295,'By Second'!H1791)</f>
        <v>48.49572659269311</v>
      </c>
      <c r="K1791">
        <f t="shared" si="604"/>
        <v>33</v>
      </c>
      <c r="L1791">
        <f t="shared" si="605"/>
        <v>2.2063126749938959</v>
      </c>
      <c r="M1791">
        <f t="shared" si="606"/>
        <v>6.6857959848299883E-2</v>
      </c>
      <c r="N1791" s="32">
        <f t="shared" si="607"/>
        <v>47.559715154816899</v>
      </c>
      <c r="O1791" s="29">
        <f t="shared" si="608"/>
        <v>8882.8018768074635</v>
      </c>
      <c r="P1791" s="37">
        <f>MATCH(O1791,LORDetail!$B$932:$B$1859,1)</f>
        <v>55</v>
      </c>
      <c r="Q1791" s="37">
        <f>INDEX(LORDetail!$B$932:$B$1859,P1791)</f>
        <v>8796</v>
      </c>
      <c r="R1791" s="37">
        <f>INDEX(LORDetail!$D$932:$D$1859,P1791)</f>
        <v>51.414436736312098</v>
      </c>
      <c r="S1791" s="37">
        <f>INDEX(LORDetail!$E$932:$E$1859,P1791)</f>
        <v>-2.47963654382569</v>
      </c>
      <c r="T1791" s="37">
        <f>INDEX(LORDetail!$G$932:$G$1859,P1791)</f>
        <v>112.8912</v>
      </c>
      <c r="U1791">
        <f t="shared" si="609"/>
        <v>56</v>
      </c>
      <c r="V1791" s="37">
        <f>INDEX(LORDetail!$B$932:$B$1859,U1791)</f>
        <v>9004</v>
      </c>
      <c r="W1791" s="37">
        <f>INDEX(LORDetail!$D$932:$D$1859,U1791)</f>
        <v>51.413808824132502</v>
      </c>
      <c r="X1791" s="37">
        <f>INDEX(LORDetail!$E$932:$E$1859,U1791)</f>
        <v>-2.4768183215658301</v>
      </c>
      <c r="Y1791" s="37">
        <f>INDEX(LORDetail!$G$932:$G$1859,U1791)</f>
        <v>112.7642</v>
      </c>
      <c r="Z1791">
        <f t="shared" si="610"/>
        <v>208</v>
      </c>
      <c r="AA1791" s="29">
        <f t="shared" si="611"/>
        <v>86.801876807463486</v>
      </c>
      <c r="AB1791">
        <f t="shared" si="612"/>
        <v>0.41731671542049753</v>
      </c>
      <c r="AC1791" s="32">
        <f t="shared" si="613"/>
        <v>51.414174698063739</v>
      </c>
      <c r="AD1791" s="32">
        <f t="shared" si="614"/>
        <v>-2.4784604525688803</v>
      </c>
      <c r="AE1791" s="34">
        <f t="shared" si="615"/>
        <v>112.83820077714159</v>
      </c>
      <c r="AF1791" s="36" t="str">
        <f t="shared" si="601"/>
        <v>RDNGSTN</v>
      </c>
      <c r="AG1791" s="36" t="str">
        <f t="shared" si="602"/>
        <v>PADTON</v>
      </c>
      <c r="AH1791" s="36">
        <f t="shared" si="599"/>
        <v>286</v>
      </c>
      <c r="AI1791" s="42">
        <f t="shared" si="600"/>
        <v>8882.7999999999993</v>
      </c>
      <c r="AJ1791" s="43">
        <f t="shared" si="595"/>
        <v>47.559715154816899</v>
      </c>
      <c r="AK1791" s="43">
        <f t="shared" si="596"/>
        <v>6.6857959848299883E-2</v>
      </c>
      <c r="AL1791" s="36">
        <f t="shared" si="597"/>
        <v>51.414174698063739</v>
      </c>
      <c r="AM1791" s="36">
        <v>1</v>
      </c>
      <c r="AN1791" s="36">
        <f t="shared" si="598"/>
        <v>-2.4784604525688803</v>
      </c>
      <c r="AO1791" s="36">
        <v>4</v>
      </c>
      <c r="AP1791" s="42">
        <f>INT(AI1791/1000)*1000</f>
        <v>8000</v>
      </c>
      <c r="AQ1791" s="42">
        <f>MOD(AI1791,1000)</f>
        <v>882.79999999999927</v>
      </c>
      <c r="AR1791" s="42">
        <f>MOD(AI1792,1000)-0.2+(AP1792-AP1791)</f>
        <v>930.19999999999959</v>
      </c>
    </row>
    <row r="1792" spans="1:44" x14ac:dyDescent="0.25">
      <c r="A1792" s="19" t="s">
        <v>1</v>
      </c>
      <c r="B1792" t="s">
        <v>0</v>
      </c>
      <c r="C1792">
        <v>287</v>
      </c>
      <c r="D1792" s="36">
        <f>MATCH(C1792,TrainRun!$AG$149:$AG$295,1)</f>
        <v>22</v>
      </c>
      <c r="E1792" s="36">
        <f>INT(INDEX(TrainRun!$AD$149:$AD$295,'By Second'!D1792))</f>
        <v>267</v>
      </c>
      <c r="F1792" s="36">
        <f>IF(E1792=0,0,INDEX(TrainRun!$AE$149:$AE$295,'By Second'!D1792))</f>
        <v>46.289413917699214</v>
      </c>
      <c r="G1792" s="36">
        <f>INDEX(TrainRun!$AF$149:$AF$295,'By Second'!D1792)</f>
        <v>7990.6020777192307</v>
      </c>
      <c r="H1792">
        <f t="shared" si="603"/>
        <v>23</v>
      </c>
      <c r="I1792" s="36">
        <f>INT(INDEX(TrainRun!$AD$149:$AD$295,'By Second'!H1792))</f>
        <v>300</v>
      </c>
      <c r="J1792" s="36">
        <f>INDEX(TrainRun!$AE$149:$AE$295,'By Second'!H1792)</f>
        <v>48.49572659269311</v>
      </c>
      <c r="K1792">
        <f t="shared" si="604"/>
        <v>33</v>
      </c>
      <c r="L1792">
        <f t="shared" si="605"/>
        <v>2.2063126749938959</v>
      </c>
      <c r="M1792">
        <f t="shared" si="606"/>
        <v>6.6857959848299883E-2</v>
      </c>
      <c r="N1792" s="32">
        <f t="shared" si="607"/>
        <v>47.626573114665199</v>
      </c>
      <c r="O1792" s="29">
        <f t="shared" si="608"/>
        <v>8930.4284499221285</v>
      </c>
      <c r="P1792" s="37">
        <f>MATCH(O1792,LORDetail!$B$932:$B$1859,1)</f>
        <v>55</v>
      </c>
      <c r="Q1792" s="37">
        <f>INDEX(LORDetail!$B$932:$B$1859,P1792)</f>
        <v>8796</v>
      </c>
      <c r="R1792" s="37">
        <f>INDEX(LORDetail!$D$932:$D$1859,P1792)</f>
        <v>51.414436736312098</v>
      </c>
      <c r="S1792" s="37">
        <f>INDEX(LORDetail!$E$932:$E$1859,P1792)</f>
        <v>-2.47963654382569</v>
      </c>
      <c r="T1792" s="37">
        <f>INDEX(LORDetail!$G$932:$G$1859,P1792)</f>
        <v>112.8912</v>
      </c>
      <c r="U1792">
        <f t="shared" si="609"/>
        <v>56</v>
      </c>
      <c r="V1792" s="37">
        <f>INDEX(LORDetail!$B$932:$B$1859,U1792)</f>
        <v>9004</v>
      </c>
      <c r="W1792" s="37">
        <f>INDEX(LORDetail!$D$932:$D$1859,U1792)</f>
        <v>51.413808824132502</v>
      </c>
      <c r="X1792" s="37">
        <f>INDEX(LORDetail!$E$932:$E$1859,U1792)</f>
        <v>-2.4768183215658301</v>
      </c>
      <c r="Y1792" s="37">
        <f>INDEX(LORDetail!$G$932:$G$1859,U1792)</f>
        <v>112.7642</v>
      </c>
      <c r="Z1792">
        <f t="shared" si="610"/>
        <v>208</v>
      </c>
      <c r="AA1792" s="29">
        <f t="shared" si="611"/>
        <v>134.42844992212849</v>
      </c>
      <c r="AB1792">
        <f t="shared" si="612"/>
        <v>0.6462906246256177</v>
      </c>
      <c r="AC1792" s="32">
        <f t="shared" si="613"/>
        <v>51.414030922557338</v>
      </c>
      <c r="AD1792" s="32">
        <f t="shared" si="614"/>
        <v>-2.4778151532010315</v>
      </c>
      <c r="AE1792" s="34">
        <f t="shared" si="615"/>
        <v>112.80912109067255</v>
      </c>
      <c r="AF1792" s="36" t="str">
        <f t="shared" si="601"/>
        <v>RDNGSTN</v>
      </c>
      <c r="AG1792" s="36" t="str">
        <f t="shared" si="602"/>
        <v>PADTON</v>
      </c>
      <c r="AH1792" s="36">
        <f t="shared" si="599"/>
        <v>287</v>
      </c>
      <c r="AI1792" s="42">
        <f t="shared" si="600"/>
        <v>8930.4</v>
      </c>
      <c r="AJ1792" s="43">
        <f t="shared" si="595"/>
        <v>47.626573114665199</v>
      </c>
      <c r="AK1792" s="43">
        <f t="shared" si="596"/>
        <v>6.6857959848299883E-2</v>
      </c>
      <c r="AL1792" s="36">
        <f t="shared" si="597"/>
        <v>51.414030922557338</v>
      </c>
      <c r="AM1792" s="36">
        <v>1</v>
      </c>
      <c r="AN1792" s="36">
        <f t="shared" si="598"/>
        <v>-2.4778151532010315</v>
      </c>
      <c r="AO1792" s="36">
        <v>4</v>
      </c>
      <c r="AP1792" s="42">
        <f>INT(AI1792/1000)*1000</f>
        <v>8000</v>
      </c>
      <c r="AQ1792" s="42">
        <f>MOD(AI1792,1000)</f>
        <v>930.39999999999964</v>
      </c>
      <c r="AR1792" s="42">
        <f>MOD(AI1793,1000)-0.2+(AP1793-AP1792)</f>
        <v>978.00000000000068</v>
      </c>
    </row>
    <row r="1793" spans="1:44" x14ac:dyDescent="0.25">
      <c r="A1793" s="19" t="s">
        <v>1</v>
      </c>
      <c r="B1793" t="s">
        <v>0</v>
      </c>
      <c r="C1793">
        <v>288</v>
      </c>
      <c r="D1793" s="36">
        <f>MATCH(C1793,TrainRun!$AG$149:$AG$295,1)</f>
        <v>22</v>
      </c>
      <c r="E1793" s="36">
        <f>INT(INDEX(TrainRun!$AD$149:$AD$295,'By Second'!D1793))</f>
        <v>267</v>
      </c>
      <c r="F1793" s="36">
        <f>IF(E1793=0,0,INDEX(TrainRun!$AE$149:$AE$295,'By Second'!D1793))</f>
        <v>46.289413917699214</v>
      </c>
      <c r="G1793" s="36">
        <f>INDEX(TrainRun!$AF$149:$AF$295,'By Second'!D1793)</f>
        <v>7990.6020777192307</v>
      </c>
      <c r="H1793">
        <f t="shared" si="603"/>
        <v>23</v>
      </c>
      <c r="I1793" s="36">
        <f>INT(INDEX(TrainRun!$AD$149:$AD$295,'By Second'!H1793))</f>
        <v>300</v>
      </c>
      <c r="J1793" s="36">
        <f>INDEX(TrainRun!$AE$149:$AE$295,'By Second'!H1793)</f>
        <v>48.49572659269311</v>
      </c>
      <c r="K1793">
        <f t="shared" si="604"/>
        <v>33</v>
      </c>
      <c r="L1793">
        <f t="shared" si="605"/>
        <v>2.2063126749938959</v>
      </c>
      <c r="M1793">
        <f t="shared" si="606"/>
        <v>6.6857959848299883E-2</v>
      </c>
      <c r="N1793" s="32">
        <f t="shared" si="607"/>
        <v>47.693431074513498</v>
      </c>
      <c r="O1793" s="29">
        <f t="shared" si="608"/>
        <v>8978.1218809966413</v>
      </c>
      <c r="P1793" s="37">
        <f>MATCH(O1793,LORDetail!$B$932:$B$1859,1)</f>
        <v>55</v>
      </c>
      <c r="Q1793" s="37">
        <f>INDEX(LORDetail!$B$932:$B$1859,P1793)</f>
        <v>8796</v>
      </c>
      <c r="R1793" s="37">
        <f>INDEX(LORDetail!$D$932:$D$1859,P1793)</f>
        <v>51.414436736312098</v>
      </c>
      <c r="S1793" s="37">
        <f>INDEX(LORDetail!$E$932:$E$1859,P1793)</f>
        <v>-2.47963654382569</v>
      </c>
      <c r="T1793" s="37">
        <f>INDEX(LORDetail!$G$932:$G$1859,P1793)</f>
        <v>112.8912</v>
      </c>
      <c r="U1793">
        <f t="shared" si="609"/>
        <v>56</v>
      </c>
      <c r="V1793" s="37">
        <f>INDEX(LORDetail!$B$932:$B$1859,U1793)</f>
        <v>9004</v>
      </c>
      <c r="W1793" s="37">
        <f>INDEX(LORDetail!$D$932:$D$1859,U1793)</f>
        <v>51.413808824132502</v>
      </c>
      <c r="X1793" s="37">
        <f>INDEX(LORDetail!$E$932:$E$1859,U1793)</f>
        <v>-2.4768183215658301</v>
      </c>
      <c r="Y1793" s="37">
        <f>INDEX(LORDetail!$G$932:$G$1859,U1793)</f>
        <v>112.7642</v>
      </c>
      <c r="Z1793">
        <f t="shared" si="610"/>
        <v>208</v>
      </c>
      <c r="AA1793" s="29">
        <f t="shared" si="611"/>
        <v>182.12188099664127</v>
      </c>
      <c r="AB1793">
        <f t="shared" si="612"/>
        <v>0.87558596633000607</v>
      </c>
      <c r="AC1793" s="32">
        <f t="shared" si="613"/>
        <v>51.413886945219559</v>
      </c>
      <c r="AD1793" s="32">
        <f t="shared" si="614"/>
        <v>-2.4771689479649579</v>
      </c>
      <c r="AE1793" s="34">
        <f t="shared" si="615"/>
        <v>112.78000058227609</v>
      </c>
      <c r="AF1793" s="36" t="str">
        <f t="shared" si="601"/>
        <v>RDNGSTN</v>
      </c>
      <c r="AG1793" s="36" t="str">
        <f t="shared" si="602"/>
        <v>PADTON</v>
      </c>
      <c r="AH1793" s="36">
        <f t="shared" si="599"/>
        <v>288</v>
      </c>
      <c r="AI1793" s="42">
        <f t="shared" si="600"/>
        <v>8978.2000000000007</v>
      </c>
      <c r="AJ1793" s="43">
        <f t="shared" si="595"/>
        <v>47.693431074513498</v>
      </c>
      <c r="AK1793" s="43">
        <f t="shared" si="596"/>
        <v>6.6857959848299883E-2</v>
      </c>
      <c r="AL1793" s="36">
        <f t="shared" si="597"/>
        <v>51.413886945219559</v>
      </c>
      <c r="AM1793" s="36">
        <v>1</v>
      </c>
      <c r="AN1793" s="36">
        <f t="shared" si="598"/>
        <v>-2.4771689479649579</v>
      </c>
      <c r="AO1793" s="36">
        <v>4</v>
      </c>
      <c r="AP1793" s="42">
        <f>INT(AI1793/1000)*1000</f>
        <v>8000</v>
      </c>
      <c r="AQ1793" s="42">
        <f>MOD(AI1793,1000)</f>
        <v>978.20000000000073</v>
      </c>
      <c r="AR1793" s="42">
        <f>MOD(AI1794,1000)-0.2+(AP1794-AP1793)</f>
        <v>1025.5999999999992</v>
      </c>
    </row>
    <row r="1794" spans="1:44" x14ac:dyDescent="0.25">
      <c r="A1794" s="19" t="s">
        <v>1</v>
      </c>
      <c r="B1794" t="s">
        <v>0</v>
      </c>
      <c r="C1794">
        <v>289</v>
      </c>
      <c r="D1794" s="36">
        <f>MATCH(C1794,TrainRun!$AG$149:$AG$295,1)</f>
        <v>22</v>
      </c>
      <c r="E1794" s="36">
        <f>INT(INDEX(TrainRun!$AD$149:$AD$295,'By Second'!D1794))</f>
        <v>267</v>
      </c>
      <c r="F1794" s="36">
        <f>IF(E1794=0,0,INDEX(TrainRun!$AE$149:$AE$295,'By Second'!D1794))</f>
        <v>46.289413917699214</v>
      </c>
      <c r="G1794" s="36">
        <f>INDEX(TrainRun!$AF$149:$AF$295,'By Second'!D1794)</f>
        <v>7990.6020777192307</v>
      </c>
      <c r="H1794">
        <f t="shared" si="603"/>
        <v>23</v>
      </c>
      <c r="I1794" s="36">
        <f>INT(INDEX(TrainRun!$AD$149:$AD$295,'By Second'!H1794))</f>
        <v>300</v>
      </c>
      <c r="J1794" s="36">
        <f>INDEX(TrainRun!$AE$149:$AE$295,'By Second'!H1794)</f>
        <v>48.49572659269311</v>
      </c>
      <c r="K1794">
        <f t="shared" si="604"/>
        <v>33</v>
      </c>
      <c r="L1794">
        <f t="shared" si="605"/>
        <v>2.2063126749938959</v>
      </c>
      <c r="M1794">
        <f t="shared" si="606"/>
        <v>6.6857959848299883E-2</v>
      </c>
      <c r="N1794" s="32">
        <f t="shared" si="607"/>
        <v>47.760289034361797</v>
      </c>
      <c r="O1794" s="29">
        <f t="shared" si="608"/>
        <v>9025.8821700310036</v>
      </c>
      <c r="P1794" s="37">
        <f>MATCH(O1794,LORDetail!$B$932:$B$1859,1)</f>
        <v>56</v>
      </c>
      <c r="Q1794" s="37">
        <f>INDEX(LORDetail!$B$932:$B$1859,P1794)</f>
        <v>9004</v>
      </c>
      <c r="R1794" s="37">
        <f>INDEX(LORDetail!$D$932:$D$1859,P1794)</f>
        <v>51.413808824132502</v>
      </c>
      <c r="S1794" s="37">
        <f>INDEX(LORDetail!$E$932:$E$1859,P1794)</f>
        <v>-2.4768183215658301</v>
      </c>
      <c r="T1794" s="37">
        <f>INDEX(LORDetail!$G$932:$G$1859,P1794)</f>
        <v>112.7642</v>
      </c>
      <c r="U1794">
        <f t="shared" si="609"/>
        <v>57</v>
      </c>
      <c r="V1794" s="37">
        <f>INDEX(LORDetail!$B$932:$B$1859,U1794)</f>
        <v>9211</v>
      </c>
      <c r="W1794" s="37">
        <f>INDEX(LORDetail!$D$932:$D$1859,U1794)</f>
        <v>51.413148014865399</v>
      </c>
      <c r="X1794" s="37">
        <f>INDEX(LORDetail!$E$932:$E$1859,U1794)</f>
        <v>-2.4740334602877598</v>
      </c>
      <c r="Y1794" s="37">
        <f>INDEX(LORDetail!$G$932:$G$1859,U1794)</f>
        <v>112.6378</v>
      </c>
      <c r="Z1794">
        <f t="shared" si="610"/>
        <v>207</v>
      </c>
      <c r="AA1794" s="29">
        <f t="shared" si="611"/>
        <v>21.882170031003625</v>
      </c>
      <c r="AB1794">
        <f t="shared" si="612"/>
        <v>0.10571096633335085</v>
      </c>
      <c r="AC1794" s="32">
        <f t="shared" si="613"/>
        <v>51.413738969346312</v>
      </c>
      <c r="AD1794" s="32">
        <f t="shared" si="614"/>
        <v>-2.4765239311890208</v>
      </c>
      <c r="AE1794" s="34">
        <f t="shared" si="615"/>
        <v>112.75083813385547</v>
      </c>
      <c r="AF1794" s="36" t="str">
        <f t="shared" si="601"/>
        <v>RDNGSTN</v>
      </c>
      <c r="AG1794" s="36" t="str">
        <f t="shared" si="602"/>
        <v>PADTON</v>
      </c>
      <c r="AH1794" s="36">
        <f t="shared" si="599"/>
        <v>289</v>
      </c>
      <c r="AI1794" s="42">
        <f t="shared" si="600"/>
        <v>9025.7999999999993</v>
      </c>
      <c r="AJ1794" s="43">
        <f t="shared" si="595"/>
        <v>47.760289034361797</v>
      </c>
      <c r="AK1794" s="43">
        <f t="shared" si="596"/>
        <v>6.6857959848299883E-2</v>
      </c>
      <c r="AL1794" s="36">
        <f t="shared" si="597"/>
        <v>51.413738969346312</v>
      </c>
      <c r="AM1794" s="36">
        <v>1</v>
      </c>
      <c r="AN1794" s="36">
        <f t="shared" si="598"/>
        <v>-2.4765239311890208</v>
      </c>
      <c r="AO1794" s="36">
        <v>4</v>
      </c>
      <c r="AP1794" s="42">
        <f>INT(AI1794/1000)*1000</f>
        <v>9000</v>
      </c>
      <c r="AQ1794" s="42">
        <f>MOD(AI1794,1000)</f>
        <v>25.799999999999272</v>
      </c>
      <c r="AR1794" s="42">
        <f>MOD(AI1795,1000)-0.2+(AP1795-AP1794)</f>
        <v>73.59999999999927</v>
      </c>
    </row>
    <row r="1795" spans="1:44" x14ac:dyDescent="0.25">
      <c r="A1795" s="19" t="s">
        <v>1</v>
      </c>
      <c r="B1795" t="s">
        <v>0</v>
      </c>
      <c r="C1795">
        <v>290</v>
      </c>
      <c r="D1795" s="36">
        <f>MATCH(C1795,TrainRun!$AG$149:$AG$295,1)</f>
        <v>22</v>
      </c>
      <c r="E1795" s="36">
        <f>INT(INDEX(TrainRun!$AD$149:$AD$295,'By Second'!D1795))</f>
        <v>267</v>
      </c>
      <c r="F1795" s="36">
        <f>IF(E1795=0,0,INDEX(TrainRun!$AE$149:$AE$295,'By Second'!D1795))</f>
        <v>46.289413917699214</v>
      </c>
      <c r="G1795" s="36">
        <f>INDEX(TrainRun!$AF$149:$AF$295,'By Second'!D1795)</f>
        <v>7990.6020777192307</v>
      </c>
      <c r="H1795">
        <f t="shared" si="603"/>
        <v>23</v>
      </c>
      <c r="I1795" s="36">
        <f>INT(INDEX(TrainRun!$AD$149:$AD$295,'By Second'!H1795))</f>
        <v>300</v>
      </c>
      <c r="J1795" s="36">
        <f>INDEX(TrainRun!$AE$149:$AE$295,'By Second'!H1795)</f>
        <v>48.49572659269311</v>
      </c>
      <c r="K1795">
        <f t="shared" si="604"/>
        <v>33</v>
      </c>
      <c r="L1795">
        <f t="shared" si="605"/>
        <v>2.2063126749938959</v>
      </c>
      <c r="M1795">
        <f t="shared" si="606"/>
        <v>6.6857959848299883E-2</v>
      </c>
      <c r="N1795" s="32">
        <f t="shared" si="607"/>
        <v>47.827146994210096</v>
      </c>
      <c r="O1795" s="29">
        <f t="shared" si="608"/>
        <v>9073.7093170252137</v>
      </c>
      <c r="P1795" s="37">
        <f>MATCH(O1795,LORDetail!$B$932:$B$1859,1)</f>
        <v>56</v>
      </c>
      <c r="Q1795" s="37">
        <f>INDEX(LORDetail!$B$932:$B$1859,P1795)</f>
        <v>9004</v>
      </c>
      <c r="R1795" s="37">
        <f>INDEX(LORDetail!$D$932:$D$1859,P1795)</f>
        <v>51.413808824132502</v>
      </c>
      <c r="S1795" s="37">
        <f>INDEX(LORDetail!$E$932:$E$1859,P1795)</f>
        <v>-2.4768183215658301</v>
      </c>
      <c r="T1795" s="37">
        <f>INDEX(LORDetail!$G$932:$G$1859,P1795)</f>
        <v>112.7642</v>
      </c>
      <c r="U1795">
        <f t="shared" si="609"/>
        <v>57</v>
      </c>
      <c r="V1795" s="37">
        <f>INDEX(LORDetail!$B$932:$B$1859,U1795)</f>
        <v>9211</v>
      </c>
      <c r="W1795" s="37">
        <f>INDEX(LORDetail!$D$932:$D$1859,U1795)</f>
        <v>51.413148014865399</v>
      </c>
      <c r="X1795" s="37">
        <f>INDEX(LORDetail!$E$932:$E$1859,U1795)</f>
        <v>-2.4740334602877598</v>
      </c>
      <c r="Y1795" s="37">
        <f>INDEX(LORDetail!$G$932:$G$1859,U1795)</f>
        <v>112.6378</v>
      </c>
      <c r="Z1795">
        <f t="shared" si="610"/>
        <v>207</v>
      </c>
      <c r="AA1795" s="29">
        <f t="shared" si="611"/>
        <v>69.70931702521375</v>
      </c>
      <c r="AB1795">
        <f t="shared" si="612"/>
        <v>0.33675998562905191</v>
      </c>
      <c r="AC1795" s="32">
        <f t="shared" si="613"/>
        <v>51.413586290013207</v>
      </c>
      <c r="AD1795" s="32">
        <f t="shared" si="614"/>
        <v>-2.4758804917218482</v>
      </c>
      <c r="AE1795" s="34">
        <f t="shared" si="615"/>
        <v>112.72163353781649</v>
      </c>
      <c r="AF1795" s="36" t="str">
        <f t="shared" si="601"/>
        <v>RDNGSTN</v>
      </c>
      <c r="AG1795" s="36" t="str">
        <f t="shared" si="602"/>
        <v>PADTON</v>
      </c>
      <c r="AH1795" s="36">
        <f t="shared" si="599"/>
        <v>290</v>
      </c>
      <c r="AI1795" s="42">
        <f t="shared" si="600"/>
        <v>9073.7999999999993</v>
      </c>
      <c r="AJ1795" s="43">
        <f t="shared" si="595"/>
        <v>47.827146994210096</v>
      </c>
      <c r="AK1795" s="43">
        <f t="shared" si="596"/>
        <v>6.6857959848299883E-2</v>
      </c>
      <c r="AL1795" s="36">
        <f t="shared" si="597"/>
        <v>51.413586290013207</v>
      </c>
      <c r="AM1795" s="36">
        <v>1</v>
      </c>
      <c r="AN1795" s="36">
        <f t="shared" si="598"/>
        <v>-2.4758804917218482</v>
      </c>
      <c r="AO1795" s="36">
        <v>4</v>
      </c>
      <c r="AP1795" s="42">
        <f>INT(AI1795/1000)*1000</f>
        <v>9000</v>
      </c>
      <c r="AQ1795" s="42">
        <f>MOD(AI1795,1000)</f>
        <v>73.799999999999272</v>
      </c>
      <c r="AR1795" s="42">
        <f>MOD(AI1796,1000)-0.2+(AP1796-AP1795)</f>
        <v>121.40000000000036</v>
      </c>
    </row>
    <row r="1796" spans="1:44" x14ac:dyDescent="0.25">
      <c r="A1796" s="19" t="s">
        <v>1</v>
      </c>
      <c r="B1796" t="s">
        <v>0</v>
      </c>
      <c r="C1796">
        <v>291</v>
      </c>
      <c r="D1796" s="36">
        <f>MATCH(C1796,TrainRun!$AG$149:$AG$295,1)</f>
        <v>22</v>
      </c>
      <c r="E1796" s="36">
        <f>INT(INDEX(TrainRun!$AD$149:$AD$295,'By Second'!D1796))</f>
        <v>267</v>
      </c>
      <c r="F1796" s="36">
        <f>IF(E1796=0,0,INDEX(TrainRun!$AE$149:$AE$295,'By Second'!D1796))</f>
        <v>46.289413917699214</v>
      </c>
      <c r="G1796" s="36">
        <f>INDEX(TrainRun!$AF$149:$AF$295,'By Second'!D1796)</f>
        <v>7990.6020777192307</v>
      </c>
      <c r="H1796">
        <f t="shared" si="603"/>
        <v>23</v>
      </c>
      <c r="I1796" s="36">
        <f>INT(INDEX(TrainRun!$AD$149:$AD$295,'By Second'!H1796))</f>
        <v>300</v>
      </c>
      <c r="J1796" s="36">
        <f>INDEX(TrainRun!$AE$149:$AE$295,'By Second'!H1796)</f>
        <v>48.49572659269311</v>
      </c>
      <c r="K1796">
        <f t="shared" si="604"/>
        <v>33</v>
      </c>
      <c r="L1796">
        <f t="shared" si="605"/>
        <v>2.2063126749938959</v>
      </c>
      <c r="M1796">
        <f t="shared" si="606"/>
        <v>6.6857959848299883E-2</v>
      </c>
      <c r="N1796" s="32">
        <f t="shared" si="607"/>
        <v>47.894004954058396</v>
      </c>
      <c r="O1796" s="29">
        <f t="shared" si="608"/>
        <v>9121.6033219792716</v>
      </c>
      <c r="P1796" s="37">
        <f>MATCH(O1796,LORDetail!$B$932:$B$1859,1)</f>
        <v>56</v>
      </c>
      <c r="Q1796" s="37">
        <f>INDEX(LORDetail!$B$932:$B$1859,P1796)</f>
        <v>9004</v>
      </c>
      <c r="R1796" s="37">
        <f>INDEX(LORDetail!$D$932:$D$1859,P1796)</f>
        <v>51.413808824132502</v>
      </c>
      <c r="S1796" s="37">
        <f>INDEX(LORDetail!$E$932:$E$1859,P1796)</f>
        <v>-2.4768183215658301</v>
      </c>
      <c r="T1796" s="37">
        <f>INDEX(LORDetail!$G$932:$G$1859,P1796)</f>
        <v>112.7642</v>
      </c>
      <c r="U1796">
        <f t="shared" si="609"/>
        <v>57</v>
      </c>
      <c r="V1796" s="37">
        <f>INDEX(LORDetail!$B$932:$B$1859,U1796)</f>
        <v>9211</v>
      </c>
      <c r="W1796" s="37">
        <f>INDEX(LORDetail!$D$932:$D$1859,U1796)</f>
        <v>51.413148014865399</v>
      </c>
      <c r="X1796" s="37">
        <f>INDEX(LORDetail!$E$932:$E$1859,U1796)</f>
        <v>-2.4740334602877598</v>
      </c>
      <c r="Y1796" s="37">
        <f>INDEX(LORDetail!$G$932:$G$1859,U1796)</f>
        <v>112.6378</v>
      </c>
      <c r="Z1796">
        <f t="shared" si="610"/>
        <v>207</v>
      </c>
      <c r="AA1796" s="29">
        <f t="shared" si="611"/>
        <v>117.60332197927164</v>
      </c>
      <c r="AB1796">
        <f t="shared" si="612"/>
        <v>0.5681319902380273</v>
      </c>
      <c r="AC1796" s="32">
        <f t="shared" si="613"/>
        <v>51.413433397248419</v>
      </c>
      <c r="AD1796" s="32">
        <f t="shared" si="614"/>
        <v>-2.4752361527853832</v>
      </c>
      <c r="AE1796" s="34">
        <f t="shared" si="615"/>
        <v>112.69238811643392</v>
      </c>
      <c r="AF1796" s="36" t="str">
        <f t="shared" si="601"/>
        <v>RDNGSTN</v>
      </c>
      <c r="AG1796" s="36" t="str">
        <f t="shared" si="602"/>
        <v>PADTON</v>
      </c>
      <c r="AH1796" s="36">
        <f t="shared" si="599"/>
        <v>291</v>
      </c>
      <c r="AI1796" s="42">
        <f t="shared" si="600"/>
        <v>9121.6</v>
      </c>
      <c r="AJ1796" s="43">
        <f t="shared" si="595"/>
        <v>47.894004954058396</v>
      </c>
      <c r="AK1796" s="43">
        <f t="shared" si="596"/>
        <v>6.6857959848299883E-2</v>
      </c>
      <c r="AL1796" s="36">
        <f t="shared" si="597"/>
        <v>51.413433397248419</v>
      </c>
      <c r="AM1796" s="36">
        <v>1</v>
      </c>
      <c r="AN1796" s="36">
        <f t="shared" si="598"/>
        <v>-2.4752361527853832</v>
      </c>
      <c r="AO1796" s="36">
        <v>4</v>
      </c>
      <c r="AP1796" s="42">
        <f>INT(AI1796/1000)*1000</f>
        <v>9000</v>
      </c>
      <c r="AQ1796" s="42">
        <f>MOD(AI1796,1000)</f>
        <v>121.60000000000036</v>
      </c>
      <c r="AR1796" s="42">
        <f>MOD(AI1797,1000)-0.2+(AP1797-AP1796)</f>
        <v>169.40000000000038</v>
      </c>
    </row>
    <row r="1797" spans="1:44" x14ac:dyDescent="0.25">
      <c r="A1797" s="19" t="s">
        <v>1</v>
      </c>
      <c r="B1797" t="s">
        <v>0</v>
      </c>
      <c r="C1797">
        <v>292</v>
      </c>
      <c r="D1797" s="36">
        <f>MATCH(C1797,TrainRun!$AG$149:$AG$295,1)</f>
        <v>22</v>
      </c>
      <c r="E1797" s="36">
        <f>INT(INDEX(TrainRun!$AD$149:$AD$295,'By Second'!D1797))</f>
        <v>267</v>
      </c>
      <c r="F1797" s="36">
        <f>IF(E1797=0,0,INDEX(TrainRun!$AE$149:$AE$295,'By Second'!D1797))</f>
        <v>46.289413917699214</v>
      </c>
      <c r="G1797" s="36">
        <f>INDEX(TrainRun!$AF$149:$AF$295,'By Second'!D1797)</f>
        <v>7990.6020777192307</v>
      </c>
      <c r="H1797">
        <f t="shared" si="603"/>
        <v>23</v>
      </c>
      <c r="I1797" s="36">
        <f>INT(INDEX(TrainRun!$AD$149:$AD$295,'By Second'!H1797))</f>
        <v>300</v>
      </c>
      <c r="J1797" s="36">
        <f>INDEX(TrainRun!$AE$149:$AE$295,'By Second'!H1797)</f>
        <v>48.49572659269311</v>
      </c>
      <c r="K1797">
        <f t="shared" si="604"/>
        <v>33</v>
      </c>
      <c r="L1797">
        <f t="shared" si="605"/>
        <v>2.2063126749938959</v>
      </c>
      <c r="M1797">
        <f t="shared" si="606"/>
        <v>6.6857959848299883E-2</v>
      </c>
      <c r="N1797" s="32">
        <f t="shared" si="607"/>
        <v>47.960862913906695</v>
      </c>
      <c r="O1797" s="29">
        <f t="shared" si="608"/>
        <v>9169.5641848931791</v>
      </c>
      <c r="P1797" s="37">
        <f>MATCH(O1797,LORDetail!$B$932:$B$1859,1)</f>
        <v>56</v>
      </c>
      <c r="Q1797" s="37">
        <f>INDEX(LORDetail!$B$932:$B$1859,P1797)</f>
        <v>9004</v>
      </c>
      <c r="R1797" s="37">
        <f>INDEX(LORDetail!$D$932:$D$1859,P1797)</f>
        <v>51.413808824132502</v>
      </c>
      <c r="S1797" s="37">
        <f>INDEX(LORDetail!$E$932:$E$1859,P1797)</f>
        <v>-2.4768183215658301</v>
      </c>
      <c r="T1797" s="37">
        <f>INDEX(LORDetail!$G$932:$G$1859,P1797)</f>
        <v>112.7642</v>
      </c>
      <c r="U1797">
        <f t="shared" si="609"/>
        <v>57</v>
      </c>
      <c r="V1797" s="37">
        <f>INDEX(LORDetail!$B$932:$B$1859,U1797)</f>
        <v>9211</v>
      </c>
      <c r="W1797" s="37">
        <f>INDEX(LORDetail!$D$932:$D$1859,U1797)</f>
        <v>51.413148014865399</v>
      </c>
      <c r="X1797" s="37">
        <f>INDEX(LORDetail!$E$932:$E$1859,U1797)</f>
        <v>-2.4740334602877598</v>
      </c>
      <c r="Y1797" s="37">
        <f>INDEX(LORDetail!$G$932:$G$1859,U1797)</f>
        <v>112.6378</v>
      </c>
      <c r="Z1797">
        <f t="shared" si="610"/>
        <v>207</v>
      </c>
      <c r="AA1797" s="29">
        <f t="shared" si="611"/>
        <v>165.56418489317912</v>
      </c>
      <c r="AB1797">
        <f t="shared" si="612"/>
        <v>0.79982698016028564</v>
      </c>
      <c r="AC1797" s="32">
        <f t="shared" si="613"/>
        <v>51.413280291051933</v>
      </c>
      <c r="AD1797" s="32">
        <f t="shared" si="614"/>
        <v>-2.4745909143796259</v>
      </c>
      <c r="AE1797" s="34">
        <f t="shared" si="615"/>
        <v>112.66310186970775</v>
      </c>
      <c r="AF1797" s="36" t="str">
        <f t="shared" si="601"/>
        <v>RDNGSTN</v>
      </c>
      <c r="AG1797" s="36" t="str">
        <f t="shared" si="602"/>
        <v>PADTON</v>
      </c>
      <c r="AH1797" s="36">
        <f t="shared" si="599"/>
        <v>292</v>
      </c>
      <c r="AI1797" s="42">
        <f t="shared" si="600"/>
        <v>9169.6</v>
      </c>
      <c r="AJ1797" s="43">
        <f t="shared" ref="AJ1797:AJ1860" si="616">N1797</f>
        <v>47.960862913906695</v>
      </c>
      <c r="AK1797" s="43">
        <f t="shared" ref="AK1797:AK1860" si="617">M1797</f>
        <v>6.6857959848299883E-2</v>
      </c>
      <c r="AL1797" s="36">
        <f t="shared" ref="AL1797:AL1860" si="618">AC1797</f>
        <v>51.413280291051933</v>
      </c>
      <c r="AM1797" s="36">
        <v>1</v>
      </c>
      <c r="AN1797" s="36">
        <f t="shared" ref="AN1797:AN1860" si="619">AD1797</f>
        <v>-2.4745909143796259</v>
      </c>
      <c r="AO1797" s="36">
        <v>4</v>
      </c>
      <c r="AP1797" s="42">
        <f>INT(AI1797/1000)*1000</f>
        <v>9000</v>
      </c>
      <c r="AQ1797" s="42">
        <f>MOD(AI1797,1000)</f>
        <v>169.60000000000036</v>
      </c>
      <c r="AR1797" s="42">
        <f>MOD(AI1798,1000)-0.2+(AP1798-AP1797)</f>
        <v>217.40000000000038</v>
      </c>
    </row>
    <row r="1798" spans="1:44" x14ac:dyDescent="0.25">
      <c r="A1798" s="19" t="s">
        <v>1</v>
      </c>
      <c r="B1798" t="s">
        <v>0</v>
      </c>
      <c r="C1798">
        <v>293</v>
      </c>
      <c r="D1798" s="36">
        <f>MATCH(C1798,TrainRun!$AG$149:$AG$295,1)</f>
        <v>22</v>
      </c>
      <c r="E1798" s="36">
        <f>INT(INDEX(TrainRun!$AD$149:$AD$295,'By Second'!D1798))</f>
        <v>267</v>
      </c>
      <c r="F1798" s="36">
        <f>IF(E1798=0,0,INDEX(TrainRun!$AE$149:$AE$295,'By Second'!D1798))</f>
        <v>46.289413917699214</v>
      </c>
      <c r="G1798" s="36">
        <f>INDEX(TrainRun!$AF$149:$AF$295,'By Second'!D1798)</f>
        <v>7990.6020777192307</v>
      </c>
      <c r="H1798">
        <f t="shared" si="603"/>
        <v>23</v>
      </c>
      <c r="I1798" s="36">
        <f>INT(INDEX(TrainRun!$AD$149:$AD$295,'By Second'!H1798))</f>
        <v>300</v>
      </c>
      <c r="J1798" s="36">
        <f>INDEX(TrainRun!$AE$149:$AE$295,'By Second'!H1798)</f>
        <v>48.49572659269311</v>
      </c>
      <c r="K1798">
        <f t="shared" si="604"/>
        <v>33</v>
      </c>
      <c r="L1798">
        <f t="shared" si="605"/>
        <v>2.2063126749938959</v>
      </c>
      <c r="M1798">
        <f t="shared" si="606"/>
        <v>6.6857959848299883E-2</v>
      </c>
      <c r="N1798" s="32">
        <f t="shared" si="607"/>
        <v>48.027720873754994</v>
      </c>
      <c r="O1798" s="29">
        <f t="shared" si="608"/>
        <v>9217.5919057669344</v>
      </c>
      <c r="P1798" s="37">
        <f>MATCH(O1798,LORDetail!$B$932:$B$1859,1)</f>
        <v>57</v>
      </c>
      <c r="Q1798" s="37">
        <f>INDEX(LORDetail!$B$932:$B$1859,P1798)</f>
        <v>9211</v>
      </c>
      <c r="R1798" s="37">
        <f>INDEX(LORDetail!$D$932:$D$1859,P1798)</f>
        <v>51.413148014865399</v>
      </c>
      <c r="S1798" s="37">
        <f>INDEX(LORDetail!$E$932:$E$1859,P1798)</f>
        <v>-2.4740334602877598</v>
      </c>
      <c r="T1798" s="37">
        <f>INDEX(LORDetail!$G$932:$G$1859,P1798)</f>
        <v>112.6378</v>
      </c>
      <c r="U1798">
        <f t="shared" si="609"/>
        <v>58</v>
      </c>
      <c r="V1798" s="37">
        <f>INDEX(LORDetail!$B$932:$B$1859,U1798)</f>
        <v>9420</v>
      </c>
      <c r="W1798" s="37">
        <f>INDEX(LORDetail!$D$932:$D$1859,U1798)</f>
        <v>51.412314666924701</v>
      </c>
      <c r="X1798" s="37">
        <f>INDEX(LORDetail!$E$932:$E$1859,U1798)</f>
        <v>-2.4713389872405598</v>
      </c>
      <c r="Y1798" s="37">
        <f>INDEX(LORDetail!$G$932:$G$1859,U1798)</f>
        <v>112.5102</v>
      </c>
      <c r="Z1798">
        <f t="shared" si="610"/>
        <v>209</v>
      </c>
      <c r="AA1798" s="29">
        <f t="shared" si="611"/>
        <v>6.5919057669343601</v>
      </c>
      <c r="AB1798">
        <f t="shared" si="612"/>
        <v>3.154021898054718E-2</v>
      </c>
      <c r="AC1798" s="32">
        <f t="shared" si="613"/>
        <v>51.413121730888861</v>
      </c>
      <c r="AD1798" s="32">
        <f t="shared" si="614"/>
        <v>-2.4739484760178141</v>
      </c>
      <c r="AE1798" s="34">
        <f t="shared" si="615"/>
        <v>112.63377546805808</v>
      </c>
      <c r="AF1798" s="36" t="str">
        <f t="shared" si="601"/>
        <v>RDNGSTN</v>
      </c>
      <c r="AG1798" s="36" t="str">
        <f t="shared" si="602"/>
        <v>PADTON</v>
      </c>
      <c r="AH1798" s="36">
        <f t="shared" si="599"/>
        <v>293</v>
      </c>
      <c r="AI1798" s="42">
        <f t="shared" si="600"/>
        <v>9217.6</v>
      </c>
      <c r="AJ1798" s="43">
        <f t="shared" si="616"/>
        <v>48.027720873754994</v>
      </c>
      <c r="AK1798" s="43">
        <f t="shared" si="617"/>
        <v>6.6857959848299883E-2</v>
      </c>
      <c r="AL1798" s="36">
        <f t="shared" si="618"/>
        <v>51.413121730888861</v>
      </c>
      <c r="AM1798" s="36">
        <v>1</v>
      </c>
      <c r="AN1798" s="36">
        <f t="shared" si="619"/>
        <v>-2.4739484760178141</v>
      </c>
      <c r="AO1798" s="36">
        <v>4</v>
      </c>
      <c r="AP1798" s="42">
        <f>INT(AI1798/1000)*1000</f>
        <v>9000</v>
      </c>
      <c r="AQ1798" s="42">
        <f>MOD(AI1798,1000)</f>
        <v>217.60000000000036</v>
      </c>
      <c r="AR1798" s="42">
        <f>MOD(AI1799,1000)-0.2+(AP1799-AP1798)</f>
        <v>265.40000000000038</v>
      </c>
    </row>
    <row r="1799" spans="1:44" x14ac:dyDescent="0.25">
      <c r="A1799" s="19" t="s">
        <v>1</v>
      </c>
      <c r="B1799" t="s">
        <v>0</v>
      </c>
      <c r="C1799">
        <v>294</v>
      </c>
      <c r="D1799" s="36">
        <f>MATCH(C1799,TrainRun!$AG$149:$AG$295,1)</f>
        <v>22</v>
      </c>
      <c r="E1799" s="36">
        <f>INT(INDEX(TrainRun!$AD$149:$AD$295,'By Second'!D1799))</f>
        <v>267</v>
      </c>
      <c r="F1799" s="36">
        <f>IF(E1799=0,0,INDEX(TrainRun!$AE$149:$AE$295,'By Second'!D1799))</f>
        <v>46.289413917699214</v>
      </c>
      <c r="G1799" s="36">
        <f>INDEX(TrainRun!$AF$149:$AF$295,'By Second'!D1799)</f>
        <v>7990.6020777192307</v>
      </c>
      <c r="H1799">
        <f t="shared" si="603"/>
        <v>23</v>
      </c>
      <c r="I1799" s="36">
        <f>INT(INDEX(TrainRun!$AD$149:$AD$295,'By Second'!H1799))</f>
        <v>300</v>
      </c>
      <c r="J1799" s="36">
        <f>INDEX(TrainRun!$AE$149:$AE$295,'By Second'!H1799)</f>
        <v>48.49572659269311</v>
      </c>
      <c r="K1799">
        <f t="shared" si="604"/>
        <v>33</v>
      </c>
      <c r="L1799">
        <f t="shared" si="605"/>
        <v>2.2063126749938959</v>
      </c>
      <c r="M1799">
        <f t="shared" si="606"/>
        <v>6.6857959848299883E-2</v>
      </c>
      <c r="N1799" s="32">
        <f t="shared" si="607"/>
        <v>48.094578833603293</v>
      </c>
      <c r="O1799" s="29">
        <f t="shared" si="608"/>
        <v>9265.6864846005374</v>
      </c>
      <c r="P1799" s="37">
        <f>MATCH(O1799,LORDetail!$B$932:$B$1859,1)</f>
        <v>57</v>
      </c>
      <c r="Q1799" s="37">
        <f>INDEX(LORDetail!$B$932:$B$1859,P1799)</f>
        <v>9211</v>
      </c>
      <c r="R1799" s="37">
        <f>INDEX(LORDetail!$D$932:$D$1859,P1799)</f>
        <v>51.413148014865399</v>
      </c>
      <c r="S1799" s="37">
        <f>INDEX(LORDetail!$E$932:$E$1859,P1799)</f>
        <v>-2.4740334602877598</v>
      </c>
      <c r="T1799" s="37">
        <f>INDEX(LORDetail!$G$932:$G$1859,P1799)</f>
        <v>112.6378</v>
      </c>
      <c r="U1799">
        <f t="shared" si="609"/>
        <v>58</v>
      </c>
      <c r="V1799" s="37">
        <f>INDEX(LORDetail!$B$932:$B$1859,U1799)</f>
        <v>9420</v>
      </c>
      <c r="W1799" s="37">
        <f>INDEX(LORDetail!$D$932:$D$1859,U1799)</f>
        <v>51.412314666924701</v>
      </c>
      <c r="X1799" s="37">
        <f>INDEX(LORDetail!$E$932:$E$1859,U1799)</f>
        <v>-2.4713389872405598</v>
      </c>
      <c r="Y1799" s="37">
        <f>INDEX(LORDetail!$G$932:$G$1859,U1799)</f>
        <v>112.5102</v>
      </c>
      <c r="Z1799">
        <f t="shared" si="610"/>
        <v>209</v>
      </c>
      <c r="AA1799" s="29">
        <f t="shared" si="611"/>
        <v>54.686484600537369</v>
      </c>
      <c r="AB1799">
        <f t="shared" si="612"/>
        <v>0.26165782105520274</v>
      </c>
      <c r="AC1799" s="32">
        <f t="shared" si="613"/>
        <v>51.412929962859053</v>
      </c>
      <c r="AD1799" s="32">
        <f t="shared" si="614"/>
        <v>-2.4733284303413376</v>
      </c>
      <c r="AE1799" s="34">
        <f t="shared" si="615"/>
        <v>112.60441246203335</v>
      </c>
      <c r="AF1799" s="36" t="str">
        <f t="shared" si="601"/>
        <v>RDNGSTN</v>
      </c>
      <c r="AG1799" s="36" t="str">
        <f t="shared" si="602"/>
        <v>PADTON</v>
      </c>
      <c r="AH1799" s="36">
        <f t="shared" si="599"/>
        <v>294</v>
      </c>
      <c r="AI1799" s="42">
        <f t="shared" si="600"/>
        <v>9265.6</v>
      </c>
      <c r="AJ1799" s="43">
        <f t="shared" si="616"/>
        <v>48.094578833603293</v>
      </c>
      <c r="AK1799" s="43">
        <f t="shared" si="617"/>
        <v>6.6857959848299883E-2</v>
      </c>
      <c r="AL1799" s="36">
        <f t="shared" si="618"/>
        <v>51.412929962859053</v>
      </c>
      <c r="AM1799" s="36">
        <v>1</v>
      </c>
      <c r="AN1799" s="36">
        <f t="shared" si="619"/>
        <v>-2.4733284303413376</v>
      </c>
      <c r="AO1799" s="36">
        <v>4</v>
      </c>
      <c r="AP1799" s="42">
        <f>INT(AI1799/1000)*1000</f>
        <v>9000</v>
      </c>
      <c r="AQ1799" s="42">
        <f>MOD(AI1799,1000)</f>
        <v>265.60000000000036</v>
      </c>
      <c r="AR1799" s="42">
        <f>MOD(AI1800,1000)-0.2+(AP1800-AP1799)</f>
        <v>313.59999999999928</v>
      </c>
    </row>
    <row r="1800" spans="1:44" x14ac:dyDescent="0.25">
      <c r="A1800" s="19" t="s">
        <v>1</v>
      </c>
      <c r="B1800" t="s">
        <v>0</v>
      </c>
      <c r="C1800">
        <v>295</v>
      </c>
      <c r="D1800" s="36">
        <f>MATCH(C1800,TrainRun!$AG$149:$AG$295,1)</f>
        <v>22</v>
      </c>
      <c r="E1800" s="36">
        <f>INT(INDEX(TrainRun!$AD$149:$AD$295,'By Second'!D1800))</f>
        <v>267</v>
      </c>
      <c r="F1800" s="36">
        <f>IF(E1800=0,0,INDEX(TrainRun!$AE$149:$AE$295,'By Second'!D1800))</f>
        <v>46.289413917699214</v>
      </c>
      <c r="G1800" s="36">
        <f>INDEX(TrainRun!$AF$149:$AF$295,'By Second'!D1800)</f>
        <v>7990.6020777192307</v>
      </c>
      <c r="H1800">
        <f t="shared" si="603"/>
        <v>23</v>
      </c>
      <c r="I1800" s="36">
        <f>INT(INDEX(TrainRun!$AD$149:$AD$295,'By Second'!H1800))</f>
        <v>300</v>
      </c>
      <c r="J1800" s="36">
        <f>INDEX(TrainRun!$AE$149:$AE$295,'By Second'!H1800)</f>
        <v>48.49572659269311</v>
      </c>
      <c r="K1800">
        <f t="shared" si="604"/>
        <v>33</v>
      </c>
      <c r="L1800">
        <f t="shared" si="605"/>
        <v>2.2063126749938959</v>
      </c>
      <c r="M1800">
        <f t="shared" si="606"/>
        <v>6.6857959848299883E-2</v>
      </c>
      <c r="N1800" s="32">
        <f t="shared" si="607"/>
        <v>48.161436793451593</v>
      </c>
      <c r="O1800" s="29">
        <f t="shared" si="608"/>
        <v>9313.8479213939881</v>
      </c>
      <c r="P1800" s="37">
        <f>MATCH(O1800,LORDetail!$B$932:$B$1859,1)</f>
        <v>57</v>
      </c>
      <c r="Q1800" s="37">
        <f>INDEX(LORDetail!$B$932:$B$1859,P1800)</f>
        <v>9211</v>
      </c>
      <c r="R1800" s="37">
        <f>INDEX(LORDetail!$D$932:$D$1859,P1800)</f>
        <v>51.413148014865399</v>
      </c>
      <c r="S1800" s="37">
        <f>INDEX(LORDetail!$E$932:$E$1859,P1800)</f>
        <v>-2.4740334602877598</v>
      </c>
      <c r="T1800" s="37">
        <f>INDEX(LORDetail!$G$932:$G$1859,P1800)</f>
        <v>112.6378</v>
      </c>
      <c r="U1800">
        <f t="shared" si="609"/>
        <v>58</v>
      </c>
      <c r="V1800" s="37">
        <f>INDEX(LORDetail!$B$932:$B$1859,U1800)</f>
        <v>9420</v>
      </c>
      <c r="W1800" s="37">
        <f>INDEX(LORDetail!$D$932:$D$1859,U1800)</f>
        <v>51.412314666924701</v>
      </c>
      <c r="X1800" s="37">
        <f>INDEX(LORDetail!$E$932:$E$1859,U1800)</f>
        <v>-2.4713389872405598</v>
      </c>
      <c r="Y1800" s="37">
        <f>INDEX(LORDetail!$G$932:$G$1859,U1800)</f>
        <v>112.5102</v>
      </c>
      <c r="Z1800">
        <f t="shared" si="610"/>
        <v>209</v>
      </c>
      <c r="AA1800" s="29">
        <f t="shared" si="611"/>
        <v>102.84792139398814</v>
      </c>
      <c r="AB1800">
        <f t="shared" si="612"/>
        <v>0.49209531767458442</v>
      </c>
      <c r="AC1800" s="32">
        <f t="shared" si="613"/>
        <v>51.412737928245789</v>
      </c>
      <c r="AD1800" s="32">
        <f t="shared" si="614"/>
        <v>-2.4727075227176325</v>
      </c>
      <c r="AE1800" s="34">
        <f t="shared" si="615"/>
        <v>112.57500863746472</v>
      </c>
      <c r="AF1800" s="36" t="str">
        <f t="shared" si="601"/>
        <v>RDNGSTN</v>
      </c>
      <c r="AG1800" s="36" t="str">
        <f t="shared" si="602"/>
        <v>PADTON</v>
      </c>
      <c r="AH1800" s="36">
        <f t="shared" si="599"/>
        <v>295</v>
      </c>
      <c r="AI1800" s="42">
        <f t="shared" si="600"/>
        <v>9313.7999999999993</v>
      </c>
      <c r="AJ1800" s="43">
        <f t="shared" si="616"/>
        <v>48.161436793451593</v>
      </c>
      <c r="AK1800" s="43">
        <f t="shared" si="617"/>
        <v>6.6857959848299883E-2</v>
      </c>
      <c r="AL1800" s="36">
        <f t="shared" si="618"/>
        <v>51.412737928245789</v>
      </c>
      <c r="AM1800" s="36">
        <v>1</v>
      </c>
      <c r="AN1800" s="36">
        <f t="shared" si="619"/>
        <v>-2.4727075227176325</v>
      </c>
      <c r="AO1800" s="36">
        <v>4</v>
      </c>
      <c r="AP1800" s="42">
        <f>INT(AI1800/1000)*1000</f>
        <v>9000</v>
      </c>
      <c r="AQ1800" s="42">
        <f>MOD(AI1800,1000)</f>
        <v>313.79999999999927</v>
      </c>
      <c r="AR1800" s="42">
        <f>MOD(AI1801,1000)-0.2+(AP1801-AP1800)</f>
        <v>361.8</v>
      </c>
    </row>
    <row r="1801" spans="1:44" x14ac:dyDescent="0.25">
      <c r="A1801" s="19" t="s">
        <v>1</v>
      </c>
      <c r="B1801" t="s">
        <v>0</v>
      </c>
      <c r="C1801">
        <v>296</v>
      </c>
      <c r="D1801" s="36">
        <f>MATCH(C1801,TrainRun!$AG$149:$AG$295,1)</f>
        <v>22</v>
      </c>
      <c r="E1801" s="36">
        <f>INT(INDEX(TrainRun!$AD$149:$AD$295,'By Second'!D1801))</f>
        <v>267</v>
      </c>
      <c r="F1801" s="36">
        <f>IF(E1801=0,0,INDEX(TrainRun!$AE$149:$AE$295,'By Second'!D1801))</f>
        <v>46.289413917699214</v>
      </c>
      <c r="G1801" s="36">
        <f>INDEX(TrainRun!$AF$149:$AF$295,'By Second'!D1801)</f>
        <v>7990.6020777192307</v>
      </c>
      <c r="H1801">
        <f t="shared" si="603"/>
        <v>23</v>
      </c>
      <c r="I1801" s="36">
        <f>INT(INDEX(TrainRun!$AD$149:$AD$295,'By Second'!H1801))</f>
        <v>300</v>
      </c>
      <c r="J1801" s="36">
        <f>INDEX(TrainRun!$AE$149:$AE$295,'By Second'!H1801)</f>
        <v>48.49572659269311</v>
      </c>
      <c r="K1801">
        <f t="shared" si="604"/>
        <v>33</v>
      </c>
      <c r="L1801">
        <f t="shared" si="605"/>
        <v>2.2063126749938959</v>
      </c>
      <c r="M1801">
        <f t="shared" si="606"/>
        <v>6.6857959848299883E-2</v>
      </c>
      <c r="N1801" s="32">
        <f t="shared" si="607"/>
        <v>48.228294753299892</v>
      </c>
      <c r="O1801" s="29">
        <f t="shared" si="608"/>
        <v>9362.0762161472885</v>
      </c>
      <c r="P1801" s="37">
        <f>MATCH(O1801,LORDetail!$B$932:$B$1859,1)</f>
        <v>57</v>
      </c>
      <c r="Q1801" s="37">
        <f>INDEX(LORDetail!$B$932:$B$1859,P1801)</f>
        <v>9211</v>
      </c>
      <c r="R1801" s="37">
        <f>INDEX(LORDetail!$D$932:$D$1859,P1801)</f>
        <v>51.413148014865399</v>
      </c>
      <c r="S1801" s="37">
        <f>INDEX(LORDetail!$E$932:$E$1859,P1801)</f>
        <v>-2.4740334602877598</v>
      </c>
      <c r="T1801" s="37">
        <f>INDEX(LORDetail!$G$932:$G$1859,P1801)</f>
        <v>112.6378</v>
      </c>
      <c r="U1801">
        <f t="shared" si="609"/>
        <v>58</v>
      </c>
      <c r="V1801" s="37">
        <f>INDEX(LORDetail!$B$932:$B$1859,U1801)</f>
        <v>9420</v>
      </c>
      <c r="W1801" s="37">
        <f>INDEX(LORDetail!$D$932:$D$1859,U1801)</f>
        <v>51.412314666924701</v>
      </c>
      <c r="X1801" s="37">
        <f>INDEX(LORDetail!$E$932:$E$1859,U1801)</f>
        <v>-2.4713389872405598</v>
      </c>
      <c r="Y1801" s="37">
        <f>INDEX(LORDetail!$G$932:$G$1859,U1801)</f>
        <v>112.5102</v>
      </c>
      <c r="Z1801">
        <f t="shared" si="610"/>
        <v>209</v>
      </c>
      <c r="AA1801" s="29">
        <f t="shared" si="611"/>
        <v>151.07621614728851</v>
      </c>
      <c r="AB1801">
        <f t="shared" si="612"/>
        <v>0.72285270883870101</v>
      </c>
      <c r="AC1801" s="32">
        <f t="shared" si="613"/>
        <v>51.412545627049063</v>
      </c>
      <c r="AD1801" s="32">
        <f t="shared" si="614"/>
        <v>-2.4720857531466982</v>
      </c>
      <c r="AE1801" s="34">
        <f t="shared" si="615"/>
        <v>112.54556399435218</v>
      </c>
      <c r="AF1801" s="36" t="str">
        <f t="shared" si="601"/>
        <v>RDNGSTN</v>
      </c>
      <c r="AG1801" s="36" t="str">
        <f t="shared" si="602"/>
        <v>PADTON</v>
      </c>
      <c r="AH1801" s="36">
        <f t="shared" si="599"/>
        <v>296</v>
      </c>
      <c r="AI1801" s="42">
        <f t="shared" si="600"/>
        <v>9362</v>
      </c>
      <c r="AJ1801" s="43">
        <f t="shared" si="616"/>
        <v>48.228294753299892</v>
      </c>
      <c r="AK1801" s="43">
        <f t="shared" si="617"/>
        <v>6.6857959848299883E-2</v>
      </c>
      <c r="AL1801" s="36">
        <f t="shared" si="618"/>
        <v>51.412545627049063</v>
      </c>
      <c r="AM1801" s="36">
        <v>1</v>
      </c>
      <c r="AN1801" s="36">
        <f t="shared" si="619"/>
        <v>-2.4720857531466982</v>
      </c>
      <c r="AO1801" s="36">
        <v>4</v>
      </c>
      <c r="AP1801" s="42">
        <f>INT(AI1801/1000)*1000</f>
        <v>9000</v>
      </c>
      <c r="AQ1801" s="42">
        <f>MOD(AI1801,1000)</f>
        <v>362</v>
      </c>
      <c r="AR1801" s="42">
        <f>MOD(AI1802,1000)-0.2+(AP1802-AP1801)</f>
        <v>410.19999999999965</v>
      </c>
    </row>
    <row r="1802" spans="1:44" x14ac:dyDescent="0.25">
      <c r="A1802" s="19" t="s">
        <v>1</v>
      </c>
      <c r="B1802" t="s">
        <v>0</v>
      </c>
      <c r="C1802">
        <v>297</v>
      </c>
      <c r="D1802" s="36">
        <f>MATCH(C1802,TrainRun!$AG$149:$AG$295,1)</f>
        <v>22</v>
      </c>
      <c r="E1802" s="36">
        <f>INT(INDEX(TrainRun!$AD$149:$AD$295,'By Second'!D1802))</f>
        <v>267</v>
      </c>
      <c r="F1802" s="36">
        <f>IF(E1802=0,0,INDEX(TrainRun!$AE$149:$AE$295,'By Second'!D1802))</f>
        <v>46.289413917699214</v>
      </c>
      <c r="G1802" s="36">
        <f>INDEX(TrainRun!$AF$149:$AF$295,'By Second'!D1802)</f>
        <v>7990.6020777192307</v>
      </c>
      <c r="H1802">
        <f t="shared" si="603"/>
        <v>23</v>
      </c>
      <c r="I1802" s="36">
        <f>INT(INDEX(TrainRun!$AD$149:$AD$295,'By Second'!H1802))</f>
        <v>300</v>
      </c>
      <c r="J1802" s="36">
        <f>INDEX(TrainRun!$AE$149:$AE$295,'By Second'!H1802)</f>
        <v>48.49572659269311</v>
      </c>
      <c r="K1802">
        <f t="shared" si="604"/>
        <v>33</v>
      </c>
      <c r="L1802">
        <f t="shared" si="605"/>
        <v>2.2063126749938959</v>
      </c>
      <c r="M1802">
        <f t="shared" si="606"/>
        <v>6.6857959848299883E-2</v>
      </c>
      <c r="N1802" s="32">
        <f t="shared" si="607"/>
        <v>48.295152713148191</v>
      </c>
      <c r="O1802" s="29">
        <f t="shared" si="608"/>
        <v>9410.3713688604366</v>
      </c>
      <c r="P1802" s="37">
        <f>MATCH(O1802,LORDetail!$B$932:$B$1859,1)</f>
        <v>57</v>
      </c>
      <c r="Q1802" s="37">
        <f>INDEX(LORDetail!$B$932:$B$1859,P1802)</f>
        <v>9211</v>
      </c>
      <c r="R1802" s="37">
        <f>INDEX(LORDetail!$D$932:$D$1859,P1802)</f>
        <v>51.413148014865399</v>
      </c>
      <c r="S1802" s="37">
        <f>INDEX(LORDetail!$E$932:$E$1859,P1802)</f>
        <v>-2.4740334602877598</v>
      </c>
      <c r="T1802" s="37">
        <f>INDEX(LORDetail!$G$932:$G$1859,P1802)</f>
        <v>112.6378</v>
      </c>
      <c r="U1802">
        <f t="shared" si="609"/>
        <v>58</v>
      </c>
      <c r="V1802" s="37">
        <f>INDEX(LORDetail!$B$932:$B$1859,U1802)</f>
        <v>9420</v>
      </c>
      <c r="W1802" s="37">
        <f>INDEX(LORDetail!$D$932:$D$1859,U1802)</f>
        <v>51.412314666924701</v>
      </c>
      <c r="X1802" s="37">
        <f>INDEX(LORDetail!$E$932:$E$1859,U1802)</f>
        <v>-2.4713389872405598</v>
      </c>
      <c r="Y1802" s="37">
        <f>INDEX(LORDetail!$G$932:$G$1859,U1802)</f>
        <v>112.5102</v>
      </c>
      <c r="Z1802">
        <f t="shared" si="610"/>
        <v>209</v>
      </c>
      <c r="AA1802" s="29">
        <f t="shared" si="611"/>
        <v>199.37136886043663</v>
      </c>
      <c r="AB1802">
        <f t="shared" si="612"/>
        <v>0.95392999454754368</v>
      </c>
      <c r="AC1802" s="32">
        <f t="shared" si="613"/>
        <v>51.412353059268874</v>
      </c>
      <c r="AD1802" s="32">
        <f t="shared" si="614"/>
        <v>-2.4714631216285357</v>
      </c>
      <c r="AE1802" s="34">
        <f t="shared" si="615"/>
        <v>112.51607853269573</v>
      </c>
      <c r="AF1802" s="36" t="str">
        <f t="shared" si="601"/>
        <v>RDNGSTN</v>
      </c>
      <c r="AG1802" s="36" t="str">
        <f t="shared" si="602"/>
        <v>PADTON</v>
      </c>
      <c r="AH1802" s="36">
        <f t="shared" si="599"/>
        <v>297</v>
      </c>
      <c r="AI1802" s="42">
        <f t="shared" si="600"/>
        <v>9410.4</v>
      </c>
      <c r="AJ1802" s="43">
        <f t="shared" si="616"/>
        <v>48.295152713148191</v>
      </c>
      <c r="AK1802" s="43">
        <f t="shared" si="617"/>
        <v>6.6857959848299883E-2</v>
      </c>
      <c r="AL1802" s="36">
        <f t="shared" si="618"/>
        <v>51.412353059268874</v>
      </c>
      <c r="AM1802" s="36">
        <v>1</v>
      </c>
      <c r="AN1802" s="36">
        <f t="shared" si="619"/>
        <v>-2.4714631216285357</v>
      </c>
      <c r="AO1802" s="36">
        <v>4</v>
      </c>
      <c r="AP1802" s="42">
        <f>INT(AI1802/1000)*1000</f>
        <v>9000</v>
      </c>
      <c r="AQ1802" s="42">
        <f>MOD(AI1802,1000)</f>
        <v>410.39999999999964</v>
      </c>
      <c r="AR1802" s="42">
        <f>MOD(AI1803,1000)-0.2+(AP1803-AP1802)</f>
        <v>458.59999999999928</v>
      </c>
    </row>
    <row r="1803" spans="1:44" x14ac:dyDescent="0.25">
      <c r="A1803" s="19" t="s">
        <v>1</v>
      </c>
      <c r="B1803" t="s">
        <v>0</v>
      </c>
      <c r="C1803">
        <v>298</v>
      </c>
      <c r="D1803" s="36">
        <f>MATCH(C1803,TrainRun!$AG$149:$AG$295,1)</f>
        <v>22</v>
      </c>
      <c r="E1803" s="36">
        <f>INT(INDEX(TrainRun!$AD$149:$AD$295,'By Second'!D1803))</f>
        <v>267</v>
      </c>
      <c r="F1803" s="36">
        <f>IF(E1803=0,0,INDEX(TrainRun!$AE$149:$AE$295,'By Second'!D1803))</f>
        <v>46.289413917699214</v>
      </c>
      <c r="G1803" s="36">
        <f>INDEX(TrainRun!$AF$149:$AF$295,'By Second'!D1803)</f>
        <v>7990.6020777192307</v>
      </c>
      <c r="H1803">
        <f t="shared" si="603"/>
        <v>23</v>
      </c>
      <c r="I1803" s="36">
        <f>INT(INDEX(TrainRun!$AD$149:$AD$295,'By Second'!H1803))</f>
        <v>300</v>
      </c>
      <c r="J1803" s="36">
        <f>INDEX(TrainRun!$AE$149:$AE$295,'By Second'!H1803)</f>
        <v>48.49572659269311</v>
      </c>
      <c r="K1803">
        <f t="shared" si="604"/>
        <v>33</v>
      </c>
      <c r="L1803">
        <f t="shared" si="605"/>
        <v>2.2063126749938959</v>
      </c>
      <c r="M1803">
        <f t="shared" si="606"/>
        <v>6.6857959848299883E-2</v>
      </c>
      <c r="N1803" s="32">
        <f t="shared" si="607"/>
        <v>48.36201067299649</v>
      </c>
      <c r="O1803" s="29">
        <f t="shared" si="608"/>
        <v>9458.7333795334325</v>
      </c>
      <c r="P1803" s="37">
        <f>MATCH(O1803,LORDetail!$B$932:$B$1859,1)</f>
        <v>58</v>
      </c>
      <c r="Q1803" s="37">
        <f>INDEX(LORDetail!$B$932:$B$1859,P1803)</f>
        <v>9420</v>
      </c>
      <c r="R1803" s="37">
        <f>INDEX(LORDetail!$D$932:$D$1859,P1803)</f>
        <v>51.412314666924701</v>
      </c>
      <c r="S1803" s="37">
        <f>INDEX(LORDetail!$E$932:$E$1859,P1803)</f>
        <v>-2.4713389872405598</v>
      </c>
      <c r="T1803" s="37">
        <f>INDEX(LORDetail!$G$932:$G$1859,P1803)</f>
        <v>112.5102</v>
      </c>
      <c r="U1803">
        <f t="shared" si="609"/>
        <v>59</v>
      </c>
      <c r="V1803" s="37">
        <f>INDEX(LORDetail!$B$932:$B$1859,U1803)</f>
        <v>9675</v>
      </c>
      <c r="W1803" s="37">
        <f>INDEX(LORDetail!$D$932:$D$1859,U1803)</f>
        <v>51.411129559838699</v>
      </c>
      <c r="X1803" s="37">
        <f>INDEX(LORDetail!$E$932:$E$1859,U1803)</f>
        <v>-2.4681864940231302</v>
      </c>
      <c r="Y1803" s="37">
        <f>INDEX(LORDetail!$G$932:$G$1859,U1803)</f>
        <v>112.3545</v>
      </c>
      <c r="Z1803">
        <f t="shared" si="610"/>
        <v>255</v>
      </c>
      <c r="AA1803" s="29">
        <f t="shared" si="611"/>
        <v>38.733379533432526</v>
      </c>
      <c r="AB1803">
        <f t="shared" si="612"/>
        <v>0.15189560601346089</v>
      </c>
      <c r="AC1803" s="32">
        <f t="shared" si="613"/>
        <v>51.41213465436568</v>
      </c>
      <c r="AD1803" s="32">
        <f t="shared" si="614"/>
        <v>-2.4708601373728452</v>
      </c>
      <c r="AE1803" s="34">
        <f t="shared" si="615"/>
        <v>112.4865498541437</v>
      </c>
      <c r="AF1803" s="36" t="str">
        <f t="shared" si="601"/>
        <v>RDNGSTN</v>
      </c>
      <c r="AG1803" s="36" t="str">
        <f t="shared" si="602"/>
        <v>PADTON</v>
      </c>
      <c r="AH1803" s="36">
        <f t="shared" si="599"/>
        <v>298</v>
      </c>
      <c r="AI1803" s="42">
        <f t="shared" si="600"/>
        <v>9458.7999999999993</v>
      </c>
      <c r="AJ1803" s="43">
        <f t="shared" si="616"/>
        <v>48.36201067299649</v>
      </c>
      <c r="AK1803" s="43">
        <f t="shared" si="617"/>
        <v>6.6857959848299883E-2</v>
      </c>
      <c r="AL1803" s="36">
        <f t="shared" si="618"/>
        <v>51.41213465436568</v>
      </c>
      <c r="AM1803" s="36">
        <v>1</v>
      </c>
      <c r="AN1803" s="36">
        <f t="shared" si="619"/>
        <v>-2.4708601373728452</v>
      </c>
      <c r="AO1803" s="36">
        <v>4</v>
      </c>
      <c r="AP1803" s="42">
        <f>INT(AI1803/1000)*1000</f>
        <v>9000</v>
      </c>
      <c r="AQ1803" s="42">
        <f>MOD(AI1803,1000)</f>
        <v>458.79999999999927</v>
      </c>
      <c r="AR1803" s="42">
        <f>MOD(AI1804,1000)-0.2+(AP1804-AP1803)</f>
        <v>507.00000000000074</v>
      </c>
    </row>
    <row r="1804" spans="1:44" x14ac:dyDescent="0.25">
      <c r="A1804" s="19" t="s">
        <v>1</v>
      </c>
      <c r="B1804" t="s">
        <v>0</v>
      </c>
      <c r="C1804">
        <v>299</v>
      </c>
      <c r="D1804" s="36">
        <f>MATCH(C1804,TrainRun!$AG$149:$AG$295,1)</f>
        <v>22</v>
      </c>
      <c r="E1804" s="36">
        <f>INT(INDEX(TrainRun!$AD$149:$AD$295,'By Second'!D1804))</f>
        <v>267</v>
      </c>
      <c r="F1804" s="36">
        <f>IF(E1804=0,0,INDEX(TrainRun!$AE$149:$AE$295,'By Second'!D1804))</f>
        <v>46.289413917699214</v>
      </c>
      <c r="G1804" s="36">
        <f>INDEX(TrainRun!$AF$149:$AF$295,'By Second'!D1804)</f>
        <v>7990.6020777192307</v>
      </c>
      <c r="H1804">
        <f t="shared" si="603"/>
        <v>23</v>
      </c>
      <c r="I1804" s="36">
        <f>INT(INDEX(TrainRun!$AD$149:$AD$295,'By Second'!H1804))</f>
        <v>300</v>
      </c>
      <c r="J1804" s="36">
        <f>INDEX(TrainRun!$AE$149:$AE$295,'By Second'!H1804)</f>
        <v>48.49572659269311</v>
      </c>
      <c r="K1804">
        <f t="shared" si="604"/>
        <v>33</v>
      </c>
      <c r="L1804">
        <f t="shared" si="605"/>
        <v>2.2063126749938959</v>
      </c>
      <c r="M1804">
        <f t="shared" si="606"/>
        <v>6.6857959848299883E-2</v>
      </c>
      <c r="N1804" s="32">
        <f t="shared" si="607"/>
        <v>48.428868632844789</v>
      </c>
      <c r="O1804" s="29">
        <f t="shared" si="608"/>
        <v>9507.162248166278</v>
      </c>
      <c r="P1804" s="37">
        <f>MATCH(O1804,LORDetail!$B$932:$B$1859,1)</f>
        <v>58</v>
      </c>
      <c r="Q1804" s="37">
        <f>INDEX(LORDetail!$B$932:$B$1859,P1804)</f>
        <v>9420</v>
      </c>
      <c r="R1804" s="37">
        <f>INDEX(LORDetail!$D$932:$D$1859,P1804)</f>
        <v>51.412314666924701</v>
      </c>
      <c r="S1804" s="37">
        <f>INDEX(LORDetail!$E$932:$E$1859,P1804)</f>
        <v>-2.4713389872405598</v>
      </c>
      <c r="T1804" s="37">
        <f>INDEX(LORDetail!$G$932:$G$1859,P1804)</f>
        <v>112.5102</v>
      </c>
      <c r="U1804">
        <f t="shared" si="609"/>
        <v>59</v>
      </c>
      <c r="V1804" s="37">
        <f>INDEX(LORDetail!$B$932:$B$1859,U1804)</f>
        <v>9675</v>
      </c>
      <c r="W1804" s="37">
        <f>INDEX(LORDetail!$D$932:$D$1859,U1804)</f>
        <v>51.411129559838699</v>
      </c>
      <c r="X1804" s="37">
        <f>INDEX(LORDetail!$E$932:$E$1859,U1804)</f>
        <v>-2.4681864940231302</v>
      </c>
      <c r="Y1804" s="37">
        <f>INDEX(LORDetail!$G$932:$G$1859,U1804)</f>
        <v>112.3545</v>
      </c>
      <c r="Z1804">
        <f t="shared" si="610"/>
        <v>255</v>
      </c>
      <c r="AA1804" s="29">
        <f t="shared" si="611"/>
        <v>87.162248166278005</v>
      </c>
      <c r="AB1804">
        <f t="shared" si="612"/>
        <v>0.34181273790697259</v>
      </c>
      <c r="AC1804" s="32">
        <f t="shared" si="613"/>
        <v>51.411909582226919</v>
      </c>
      <c r="AD1804" s="32">
        <f t="shared" si="614"/>
        <v>-2.4702614249026769</v>
      </c>
      <c r="AE1804" s="34">
        <f t="shared" si="615"/>
        <v>112.45697975670788</v>
      </c>
      <c r="AF1804" s="36" t="str">
        <f t="shared" si="601"/>
        <v>RDNGSTN</v>
      </c>
      <c r="AG1804" s="36" t="str">
        <f t="shared" si="602"/>
        <v>PADTON</v>
      </c>
      <c r="AH1804" s="36">
        <f t="shared" si="599"/>
        <v>299</v>
      </c>
      <c r="AI1804" s="42">
        <f t="shared" si="600"/>
        <v>9507.2000000000007</v>
      </c>
      <c r="AJ1804" s="43">
        <f t="shared" si="616"/>
        <v>48.428868632844789</v>
      </c>
      <c r="AK1804" s="43">
        <f t="shared" si="617"/>
        <v>6.6857959848299883E-2</v>
      </c>
      <c r="AL1804" s="36">
        <f t="shared" si="618"/>
        <v>51.411909582226919</v>
      </c>
      <c r="AM1804" s="36">
        <v>1</v>
      </c>
      <c r="AN1804" s="36">
        <f t="shared" si="619"/>
        <v>-2.4702614249026769</v>
      </c>
      <c r="AO1804" s="36">
        <v>4</v>
      </c>
      <c r="AP1804" s="42">
        <f>INT(AI1804/1000)*1000</f>
        <v>9000</v>
      </c>
      <c r="AQ1804" s="42">
        <f>MOD(AI1804,1000)</f>
        <v>507.20000000000073</v>
      </c>
      <c r="AR1804" s="42">
        <f>MOD(AI1805,1000)-0.2+(AP1805-AP1804)</f>
        <v>536.40000000000032</v>
      </c>
    </row>
    <row r="1805" spans="1:44" x14ac:dyDescent="0.25">
      <c r="A1805" s="19" t="s">
        <v>1</v>
      </c>
      <c r="B1805" t="s">
        <v>0</v>
      </c>
      <c r="C1805">
        <v>300</v>
      </c>
      <c r="D1805" s="36">
        <f>MATCH(C1805,TrainRun!$AG$149:$AG$295,1)</f>
        <v>23</v>
      </c>
      <c r="E1805" s="36">
        <f>INT(INDEX(TrainRun!$AD$149:$AD$295,'By Second'!D1805))</f>
        <v>300</v>
      </c>
      <c r="F1805" s="36">
        <f>IF(E1805=0,0,INDEX(TrainRun!$AE$149:$AE$295,'By Second'!D1805))</f>
        <v>48.49572659269311</v>
      </c>
      <c r="G1805" s="36">
        <f>INDEX(TrainRun!$AF$149:$AF$295,'By Second'!D1805)</f>
        <v>9536.4757073210003</v>
      </c>
      <c r="H1805">
        <f t="shared" si="603"/>
        <v>24</v>
      </c>
      <c r="I1805" s="36">
        <f>INT(INDEX(TrainRun!$AD$149:$AD$295,'By Second'!H1805))</f>
        <v>400</v>
      </c>
      <c r="J1805" s="36">
        <f>INDEX(TrainRun!$AE$149:$AE$295,'By Second'!H1805)</f>
        <v>53.636388638533028</v>
      </c>
      <c r="K1805">
        <f t="shared" si="604"/>
        <v>100</v>
      </c>
      <c r="L1805">
        <f t="shared" si="605"/>
        <v>5.1406620458399175</v>
      </c>
      <c r="M1805">
        <f t="shared" si="606"/>
        <v>5.1406620458399173E-2</v>
      </c>
      <c r="N1805" s="32">
        <f t="shared" si="607"/>
        <v>48.49572659269311</v>
      </c>
      <c r="O1805" s="29">
        <f t="shared" si="608"/>
        <v>9536.5</v>
      </c>
      <c r="P1805" s="37">
        <f>MATCH(O1805,LORDetail!$B$932:$B$1859,1)</f>
        <v>58</v>
      </c>
      <c r="Q1805" s="37">
        <f>INDEX(LORDetail!$B$932:$B$1859,P1805)</f>
        <v>9420</v>
      </c>
      <c r="R1805" s="37">
        <f>INDEX(LORDetail!$D$932:$D$1859,P1805)</f>
        <v>51.412314666924701</v>
      </c>
      <c r="S1805" s="37">
        <f>INDEX(LORDetail!$E$932:$E$1859,P1805)</f>
        <v>-2.4713389872405598</v>
      </c>
      <c r="T1805" s="37">
        <f>INDEX(LORDetail!$G$932:$G$1859,P1805)</f>
        <v>112.5102</v>
      </c>
      <c r="U1805">
        <f t="shared" si="609"/>
        <v>59</v>
      </c>
      <c r="V1805" s="37">
        <f>INDEX(LORDetail!$B$932:$B$1859,U1805)</f>
        <v>9675</v>
      </c>
      <c r="W1805" s="37">
        <f>INDEX(LORDetail!$D$932:$D$1859,U1805)</f>
        <v>51.411129559838699</v>
      </c>
      <c r="X1805" s="37">
        <f>INDEX(LORDetail!$E$932:$E$1859,U1805)</f>
        <v>-2.4681864940231302</v>
      </c>
      <c r="Y1805" s="37">
        <f>INDEX(LORDetail!$G$932:$G$1859,U1805)</f>
        <v>112.3545</v>
      </c>
      <c r="Z1805">
        <f t="shared" si="610"/>
        <v>255</v>
      </c>
      <c r="AA1805" s="29">
        <f t="shared" si="611"/>
        <v>116.5</v>
      </c>
      <c r="AB1805">
        <f t="shared" si="612"/>
        <v>0.4568627450980392</v>
      </c>
      <c r="AC1805" s="32">
        <f t="shared" si="613"/>
        <v>51.411773235648155</v>
      </c>
      <c r="AD1805" s="32">
        <f t="shared" si="614"/>
        <v>-2.4698987305353421</v>
      </c>
      <c r="AE1805" s="34">
        <f t="shared" si="615"/>
        <v>112.43906647058823</v>
      </c>
      <c r="AF1805" s="36" t="str">
        <f t="shared" si="601"/>
        <v>RDNGSTN</v>
      </c>
      <c r="AG1805" s="36" t="str">
        <f t="shared" si="602"/>
        <v>PADTON</v>
      </c>
      <c r="AH1805" s="36">
        <f t="shared" ref="AH1805:AH1868" si="620">C1805</f>
        <v>300</v>
      </c>
      <c r="AI1805" s="42">
        <f t="shared" ref="AI1805:AI1868" si="621">ROUND(O1805*5,0)/5</f>
        <v>9536.6</v>
      </c>
      <c r="AJ1805" s="43">
        <f t="shared" si="616"/>
        <v>48.49572659269311</v>
      </c>
      <c r="AK1805" s="43">
        <f t="shared" si="617"/>
        <v>5.1406620458399173E-2</v>
      </c>
      <c r="AL1805" s="36">
        <f t="shared" si="618"/>
        <v>51.411773235648155</v>
      </c>
      <c r="AM1805" s="36">
        <v>1</v>
      </c>
      <c r="AN1805" s="36">
        <f t="shared" si="619"/>
        <v>-2.4698987305353421</v>
      </c>
      <c r="AO1805" s="36">
        <v>4</v>
      </c>
      <c r="AP1805" s="42">
        <f>INT(AI1805/1000)*1000</f>
        <v>9000</v>
      </c>
      <c r="AQ1805" s="42">
        <f>MOD(AI1805,1000)</f>
        <v>536.60000000000036</v>
      </c>
      <c r="AR1805" s="42">
        <f>MOD(AI1806,1000)-0.2+(AP1806-AP1805)</f>
        <v>584.79999999999995</v>
      </c>
    </row>
    <row r="1806" spans="1:44" x14ac:dyDescent="0.25">
      <c r="A1806" s="19" t="s">
        <v>1</v>
      </c>
      <c r="B1806" t="s">
        <v>0</v>
      </c>
      <c r="C1806">
        <v>301</v>
      </c>
      <c r="D1806" s="36">
        <f>MATCH(C1806,TrainRun!$AG$149:$AG$295,1)</f>
        <v>23</v>
      </c>
      <c r="E1806" s="36">
        <f>INT(INDEX(TrainRun!$AD$149:$AD$295,'By Second'!D1806))</f>
        <v>300</v>
      </c>
      <c r="F1806" s="36">
        <f>IF(E1806=0,0,INDEX(TrainRun!$AE$149:$AE$295,'By Second'!D1806))</f>
        <v>48.49572659269311</v>
      </c>
      <c r="G1806" s="36">
        <f>INDEX(TrainRun!$AF$149:$AF$295,'By Second'!D1806)</f>
        <v>9536.4757073210003</v>
      </c>
      <c r="H1806">
        <f t="shared" si="603"/>
        <v>24</v>
      </c>
      <c r="I1806" s="36">
        <f>INT(INDEX(TrainRun!$AD$149:$AD$295,'By Second'!H1806))</f>
        <v>400</v>
      </c>
      <c r="J1806" s="36">
        <f>INDEX(TrainRun!$AE$149:$AE$295,'By Second'!H1806)</f>
        <v>53.636388638533028</v>
      </c>
      <c r="K1806">
        <f t="shared" si="604"/>
        <v>100</v>
      </c>
      <c r="L1806">
        <f t="shared" si="605"/>
        <v>5.1406620458399175</v>
      </c>
      <c r="M1806">
        <f t="shared" si="606"/>
        <v>5.1406620458399173E-2</v>
      </c>
      <c r="N1806" s="32">
        <f t="shared" si="607"/>
        <v>48.547133213151511</v>
      </c>
      <c r="O1806" s="29">
        <f t="shared" si="608"/>
        <v>9585.047133213151</v>
      </c>
      <c r="P1806" s="37">
        <f>MATCH(O1806,LORDetail!$B$932:$B$1859,1)</f>
        <v>58</v>
      </c>
      <c r="Q1806" s="37">
        <f>INDEX(LORDetail!$B$932:$B$1859,P1806)</f>
        <v>9420</v>
      </c>
      <c r="R1806" s="37">
        <f>INDEX(LORDetail!$D$932:$D$1859,P1806)</f>
        <v>51.412314666924701</v>
      </c>
      <c r="S1806" s="37">
        <f>INDEX(LORDetail!$E$932:$E$1859,P1806)</f>
        <v>-2.4713389872405598</v>
      </c>
      <c r="T1806" s="37">
        <f>INDEX(LORDetail!$G$932:$G$1859,P1806)</f>
        <v>112.5102</v>
      </c>
      <c r="U1806">
        <f t="shared" si="609"/>
        <v>59</v>
      </c>
      <c r="V1806" s="37">
        <f>INDEX(LORDetail!$B$932:$B$1859,U1806)</f>
        <v>9675</v>
      </c>
      <c r="W1806" s="37">
        <f>INDEX(LORDetail!$D$932:$D$1859,U1806)</f>
        <v>51.411129559838699</v>
      </c>
      <c r="X1806" s="37">
        <f>INDEX(LORDetail!$E$932:$E$1859,U1806)</f>
        <v>-2.4681864940231302</v>
      </c>
      <c r="Y1806" s="37">
        <f>INDEX(LORDetail!$G$932:$G$1859,U1806)</f>
        <v>112.3545</v>
      </c>
      <c r="Z1806">
        <f t="shared" si="610"/>
        <v>255</v>
      </c>
      <c r="AA1806" s="29">
        <f t="shared" si="611"/>
        <v>165.04713321315103</v>
      </c>
      <c r="AB1806">
        <f t="shared" si="612"/>
        <v>0.64724365965941577</v>
      </c>
      <c r="AC1806" s="32">
        <f t="shared" si="613"/>
        <v>51.411547613877268</v>
      </c>
      <c r="AD1806" s="32">
        <f t="shared" si="614"/>
        <v>-2.469298555993459</v>
      </c>
      <c r="AE1806" s="34">
        <f t="shared" si="615"/>
        <v>112.40942416219103</v>
      </c>
      <c r="AF1806" s="36" t="str">
        <f t="shared" ref="AF1806:AF1869" si="622">A1806</f>
        <v>RDNGSTN</v>
      </c>
      <c r="AG1806" s="36" t="str">
        <f t="shared" ref="AG1806:AG1869" si="623">B1806</f>
        <v>PADTON</v>
      </c>
      <c r="AH1806" s="36">
        <f t="shared" si="620"/>
        <v>301</v>
      </c>
      <c r="AI1806" s="42">
        <f t="shared" si="621"/>
        <v>9585</v>
      </c>
      <c r="AJ1806" s="43">
        <f t="shared" si="616"/>
        <v>48.547133213151511</v>
      </c>
      <c r="AK1806" s="43">
        <f t="shared" si="617"/>
        <v>5.1406620458399173E-2</v>
      </c>
      <c r="AL1806" s="36">
        <f t="shared" si="618"/>
        <v>51.411547613877268</v>
      </c>
      <c r="AM1806" s="36">
        <v>1</v>
      </c>
      <c r="AN1806" s="36">
        <f t="shared" si="619"/>
        <v>-2.469298555993459</v>
      </c>
      <c r="AO1806" s="36">
        <v>4</v>
      </c>
      <c r="AP1806" s="42">
        <f>INT(AI1806/1000)*1000</f>
        <v>9000</v>
      </c>
      <c r="AQ1806" s="42">
        <f>MOD(AI1806,1000)</f>
        <v>585</v>
      </c>
      <c r="AR1806" s="42">
        <f>MOD(AI1807,1000)-0.2+(AP1807-AP1806)</f>
        <v>633.40000000000032</v>
      </c>
    </row>
    <row r="1807" spans="1:44" x14ac:dyDescent="0.25">
      <c r="A1807" s="19" t="s">
        <v>1</v>
      </c>
      <c r="B1807" t="s">
        <v>0</v>
      </c>
      <c r="C1807">
        <v>302</v>
      </c>
      <c r="D1807" s="36">
        <f>MATCH(C1807,TrainRun!$AG$149:$AG$295,1)</f>
        <v>23</v>
      </c>
      <c r="E1807" s="36">
        <f>INT(INDEX(TrainRun!$AD$149:$AD$295,'By Second'!D1807))</f>
        <v>300</v>
      </c>
      <c r="F1807" s="36">
        <f>IF(E1807=0,0,INDEX(TrainRun!$AE$149:$AE$295,'By Second'!D1807))</f>
        <v>48.49572659269311</v>
      </c>
      <c r="G1807" s="36">
        <f>INDEX(TrainRun!$AF$149:$AF$295,'By Second'!D1807)</f>
        <v>9536.4757073210003</v>
      </c>
      <c r="H1807">
        <f t="shared" si="603"/>
        <v>24</v>
      </c>
      <c r="I1807" s="36">
        <f>INT(INDEX(TrainRun!$AD$149:$AD$295,'By Second'!H1807))</f>
        <v>400</v>
      </c>
      <c r="J1807" s="36">
        <f>INDEX(TrainRun!$AE$149:$AE$295,'By Second'!H1807)</f>
        <v>53.636388638533028</v>
      </c>
      <c r="K1807">
        <f t="shared" si="604"/>
        <v>100</v>
      </c>
      <c r="L1807">
        <f t="shared" si="605"/>
        <v>5.1406620458399175</v>
      </c>
      <c r="M1807">
        <f t="shared" si="606"/>
        <v>5.1406620458399173E-2</v>
      </c>
      <c r="N1807" s="32">
        <f t="shared" si="607"/>
        <v>48.598539833609912</v>
      </c>
      <c r="O1807" s="29">
        <f t="shared" si="608"/>
        <v>9633.6456730467617</v>
      </c>
      <c r="P1807" s="37">
        <f>MATCH(O1807,LORDetail!$B$932:$B$1859,1)</f>
        <v>58</v>
      </c>
      <c r="Q1807" s="37">
        <f>INDEX(LORDetail!$B$932:$B$1859,P1807)</f>
        <v>9420</v>
      </c>
      <c r="R1807" s="37">
        <f>INDEX(LORDetail!$D$932:$D$1859,P1807)</f>
        <v>51.412314666924701</v>
      </c>
      <c r="S1807" s="37">
        <f>INDEX(LORDetail!$E$932:$E$1859,P1807)</f>
        <v>-2.4713389872405598</v>
      </c>
      <c r="T1807" s="37">
        <f>INDEX(LORDetail!$G$932:$G$1859,P1807)</f>
        <v>112.5102</v>
      </c>
      <c r="U1807">
        <f t="shared" si="609"/>
        <v>59</v>
      </c>
      <c r="V1807" s="37">
        <f>INDEX(LORDetail!$B$932:$B$1859,U1807)</f>
        <v>9675</v>
      </c>
      <c r="W1807" s="37">
        <f>INDEX(LORDetail!$D$932:$D$1859,U1807)</f>
        <v>51.411129559838699</v>
      </c>
      <c r="X1807" s="37">
        <f>INDEX(LORDetail!$E$932:$E$1859,U1807)</f>
        <v>-2.4681864940231302</v>
      </c>
      <c r="Y1807" s="37">
        <f>INDEX(LORDetail!$G$932:$G$1859,U1807)</f>
        <v>112.3545</v>
      </c>
      <c r="Z1807">
        <f t="shared" si="610"/>
        <v>255</v>
      </c>
      <c r="AA1807" s="29">
        <f t="shared" si="611"/>
        <v>213.64567304676166</v>
      </c>
      <c r="AB1807">
        <f t="shared" si="612"/>
        <v>0.83782616881083005</v>
      </c>
      <c r="AC1807" s="32">
        <f t="shared" si="613"/>
        <v>51.411321753195203</v>
      </c>
      <c r="AD1807" s="32">
        <f t="shared" si="614"/>
        <v>-2.4686977459259984</v>
      </c>
      <c r="AE1807" s="34">
        <f t="shared" si="615"/>
        <v>112.37975046551615</v>
      </c>
      <c r="AF1807" s="36" t="str">
        <f t="shared" si="622"/>
        <v>RDNGSTN</v>
      </c>
      <c r="AG1807" s="36" t="str">
        <f t="shared" si="623"/>
        <v>PADTON</v>
      </c>
      <c r="AH1807" s="36">
        <f t="shared" si="620"/>
        <v>302</v>
      </c>
      <c r="AI1807" s="42">
        <f t="shared" si="621"/>
        <v>9633.6</v>
      </c>
      <c r="AJ1807" s="43">
        <f t="shared" si="616"/>
        <v>48.598539833609912</v>
      </c>
      <c r="AK1807" s="43">
        <f t="shared" si="617"/>
        <v>5.1406620458399173E-2</v>
      </c>
      <c r="AL1807" s="36">
        <f t="shared" si="618"/>
        <v>51.411321753195203</v>
      </c>
      <c r="AM1807" s="36">
        <v>1</v>
      </c>
      <c r="AN1807" s="36">
        <f t="shared" si="619"/>
        <v>-2.4686977459259984</v>
      </c>
      <c r="AO1807" s="36">
        <v>4</v>
      </c>
      <c r="AP1807" s="42">
        <f>INT(AI1807/1000)*1000</f>
        <v>9000</v>
      </c>
      <c r="AQ1807" s="42">
        <f>MOD(AI1807,1000)</f>
        <v>633.60000000000036</v>
      </c>
      <c r="AR1807" s="42">
        <f>MOD(AI1808,1000)-0.2+(AP1808-AP1807)</f>
        <v>682.00000000000068</v>
      </c>
    </row>
    <row r="1808" spans="1:44" x14ac:dyDescent="0.25">
      <c r="A1808" s="19" t="s">
        <v>1</v>
      </c>
      <c r="B1808" t="s">
        <v>0</v>
      </c>
      <c r="C1808">
        <v>303</v>
      </c>
      <c r="D1808" s="36">
        <f>MATCH(C1808,TrainRun!$AG$149:$AG$295,1)</f>
        <v>23</v>
      </c>
      <c r="E1808" s="36">
        <f>INT(INDEX(TrainRun!$AD$149:$AD$295,'By Second'!D1808))</f>
        <v>300</v>
      </c>
      <c r="F1808" s="36">
        <f>IF(E1808=0,0,INDEX(TrainRun!$AE$149:$AE$295,'By Second'!D1808))</f>
        <v>48.49572659269311</v>
      </c>
      <c r="G1808" s="36">
        <f>INDEX(TrainRun!$AF$149:$AF$295,'By Second'!D1808)</f>
        <v>9536.4757073210003</v>
      </c>
      <c r="H1808">
        <f t="shared" si="603"/>
        <v>24</v>
      </c>
      <c r="I1808" s="36">
        <f>INT(INDEX(TrainRun!$AD$149:$AD$295,'By Second'!H1808))</f>
        <v>400</v>
      </c>
      <c r="J1808" s="36">
        <f>INDEX(TrainRun!$AE$149:$AE$295,'By Second'!H1808)</f>
        <v>53.636388638533028</v>
      </c>
      <c r="K1808">
        <f t="shared" si="604"/>
        <v>100</v>
      </c>
      <c r="L1808">
        <f t="shared" si="605"/>
        <v>5.1406620458399175</v>
      </c>
      <c r="M1808">
        <f t="shared" si="606"/>
        <v>5.1406620458399173E-2</v>
      </c>
      <c r="N1808" s="32">
        <f t="shared" si="607"/>
        <v>48.649946454068314</v>
      </c>
      <c r="O1808" s="29">
        <f t="shared" si="608"/>
        <v>9682.2956195008301</v>
      </c>
      <c r="P1808" s="37">
        <f>MATCH(O1808,LORDetail!$B$932:$B$1859,1)</f>
        <v>59</v>
      </c>
      <c r="Q1808" s="37">
        <f>INDEX(LORDetail!$B$932:$B$1859,P1808)</f>
        <v>9675</v>
      </c>
      <c r="R1808" s="37">
        <f>INDEX(LORDetail!$D$932:$D$1859,P1808)</f>
        <v>51.411129559838699</v>
      </c>
      <c r="S1808" s="37">
        <f>INDEX(LORDetail!$E$932:$E$1859,P1808)</f>
        <v>-2.4681864940231302</v>
      </c>
      <c r="T1808" s="37">
        <f>INDEX(LORDetail!$G$932:$G$1859,P1808)</f>
        <v>112.3545</v>
      </c>
      <c r="U1808">
        <f t="shared" si="609"/>
        <v>60</v>
      </c>
      <c r="V1808" s="37">
        <f>INDEX(LORDetail!$B$932:$B$1859,U1808)</f>
        <v>9899</v>
      </c>
      <c r="W1808" s="37">
        <f>INDEX(LORDetail!$D$932:$D$1859,U1808)</f>
        <v>51.409923768923498</v>
      </c>
      <c r="X1808" s="37">
        <f>INDEX(LORDetail!$E$932:$E$1859,U1808)</f>
        <v>-2.46561048324735</v>
      </c>
      <c r="Y1808" s="37">
        <f>INDEX(LORDetail!$G$932:$G$1859,U1808)</f>
        <v>112.21769999999999</v>
      </c>
      <c r="Z1808">
        <f t="shared" si="610"/>
        <v>224</v>
      </c>
      <c r="AA1808" s="29">
        <f t="shared" si="611"/>
        <v>7.295619500830071</v>
      </c>
      <c r="AB1808">
        <f t="shared" si="612"/>
        <v>3.2569729914419962E-2</v>
      </c>
      <c r="AC1808" s="32">
        <f t="shared" si="613"/>
        <v>51.411090287554259</v>
      </c>
      <c r="AD1808" s="32">
        <f t="shared" si="614"/>
        <v>-2.4681025940479064</v>
      </c>
      <c r="AE1808" s="34">
        <f t="shared" si="615"/>
        <v>112.35004446094771</v>
      </c>
      <c r="AF1808" s="36" t="str">
        <f t="shared" si="622"/>
        <v>RDNGSTN</v>
      </c>
      <c r="AG1808" s="36" t="str">
        <f t="shared" si="623"/>
        <v>PADTON</v>
      </c>
      <c r="AH1808" s="36">
        <f t="shared" si="620"/>
        <v>303</v>
      </c>
      <c r="AI1808" s="42">
        <f t="shared" si="621"/>
        <v>9682.2000000000007</v>
      </c>
      <c r="AJ1808" s="43">
        <f t="shared" si="616"/>
        <v>48.649946454068314</v>
      </c>
      <c r="AK1808" s="43">
        <f t="shared" si="617"/>
        <v>5.1406620458399173E-2</v>
      </c>
      <c r="AL1808" s="36">
        <f t="shared" si="618"/>
        <v>51.411090287554259</v>
      </c>
      <c r="AM1808" s="36">
        <v>1</v>
      </c>
      <c r="AN1808" s="36">
        <f t="shared" si="619"/>
        <v>-2.4681025940479064</v>
      </c>
      <c r="AO1808" s="36">
        <v>4</v>
      </c>
      <c r="AP1808" s="42">
        <f>INT(AI1808/1000)*1000</f>
        <v>9000</v>
      </c>
      <c r="AQ1808" s="42">
        <f>MOD(AI1808,1000)</f>
        <v>682.20000000000073</v>
      </c>
      <c r="AR1808" s="42">
        <f>MOD(AI1809,1000)-0.2+(AP1809-AP1808)</f>
        <v>730.8</v>
      </c>
    </row>
    <row r="1809" spans="1:44" x14ac:dyDescent="0.25">
      <c r="A1809" s="19" t="s">
        <v>1</v>
      </c>
      <c r="B1809" t="s">
        <v>0</v>
      </c>
      <c r="C1809">
        <v>304</v>
      </c>
      <c r="D1809" s="36">
        <f>MATCH(C1809,TrainRun!$AG$149:$AG$295,1)</f>
        <v>23</v>
      </c>
      <c r="E1809" s="36">
        <f>INT(INDEX(TrainRun!$AD$149:$AD$295,'By Second'!D1809))</f>
        <v>300</v>
      </c>
      <c r="F1809" s="36">
        <f>IF(E1809=0,0,INDEX(TrainRun!$AE$149:$AE$295,'By Second'!D1809))</f>
        <v>48.49572659269311</v>
      </c>
      <c r="G1809" s="36">
        <f>INDEX(TrainRun!$AF$149:$AF$295,'By Second'!D1809)</f>
        <v>9536.4757073210003</v>
      </c>
      <c r="H1809">
        <f t="shared" si="603"/>
        <v>24</v>
      </c>
      <c r="I1809" s="36">
        <f>INT(INDEX(TrainRun!$AD$149:$AD$295,'By Second'!H1809))</f>
        <v>400</v>
      </c>
      <c r="J1809" s="36">
        <f>INDEX(TrainRun!$AE$149:$AE$295,'By Second'!H1809)</f>
        <v>53.636388638533028</v>
      </c>
      <c r="K1809">
        <f t="shared" si="604"/>
        <v>100</v>
      </c>
      <c r="L1809">
        <f t="shared" si="605"/>
        <v>5.1406620458399175</v>
      </c>
      <c r="M1809">
        <f t="shared" si="606"/>
        <v>5.1406620458399173E-2</v>
      </c>
      <c r="N1809" s="32">
        <f t="shared" si="607"/>
        <v>48.701353074526715</v>
      </c>
      <c r="O1809" s="29">
        <f t="shared" si="608"/>
        <v>9730.9969725753563</v>
      </c>
      <c r="P1809" s="37">
        <f>MATCH(O1809,LORDetail!$B$932:$B$1859,1)</f>
        <v>59</v>
      </c>
      <c r="Q1809" s="37">
        <f>INDEX(LORDetail!$B$932:$B$1859,P1809)</f>
        <v>9675</v>
      </c>
      <c r="R1809" s="37">
        <f>INDEX(LORDetail!$D$932:$D$1859,P1809)</f>
        <v>51.411129559838699</v>
      </c>
      <c r="S1809" s="37">
        <f>INDEX(LORDetail!$E$932:$E$1859,P1809)</f>
        <v>-2.4681864940231302</v>
      </c>
      <c r="T1809" s="37">
        <f>INDEX(LORDetail!$G$932:$G$1859,P1809)</f>
        <v>112.3545</v>
      </c>
      <c r="U1809">
        <f t="shared" si="609"/>
        <v>60</v>
      </c>
      <c r="V1809" s="37">
        <f>INDEX(LORDetail!$B$932:$B$1859,U1809)</f>
        <v>9899</v>
      </c>
      <c r="W1809" s="37">
        <f>INDEX(LORDetail!$D$932:$D$1859,U1809)</f>
        <v>51.409923768923498</v>
      </c>
      <c r="X1809" s="37">
        <f>INDEX(LORDetail!$E$932:$E$1859,U1809)</f>
        <v>-2.46561048324735</v>
      </c>
      <c r="Y1809" s="37">
        <f>INDEX(LORDetail!$G$932:$G$1859,U1809)</f>
        <v>112.21769999999999</v>
      </c>
      <c r="Z1809">
        <f t="shared" si="610"/>
        <v>224</v>
      </c>
      <c r="AA1809" s="29">
        <f t="shared" si="611"/>
        <v>55.996972575356267</v>
      </c>
      <c r="AB1809">
        <f t="shared" si="612"/>
        <v>0.24998648471141191</v>
      </c>
      <c r="AC1809" s="32">
        <f t="shared" si="613"/>
        <v>51.410828128406514</v>
      </c>
      <c r="AD1809" s="32">
        <f t="shared" si="614"/>
        <v>-2.4675425261447144</v>
      </c>
      <c r="AE1809" s="34">
        <f t="shared" si="615"/>
        <v>112.32030184889148</v>
      </c>
      <c r="AF1809" s="36" t="str">
        <f t="shared" si="622"/>
        <v>RDNGSTN</v>
      </c>
      <c r="AG1809" s="36" t="str">
        <f t="shared" si="623"/>
        <v>PADTON</v>
      </c>
      <c r="AH1809" s="36">
        <f t="shared" si="620"/>
        <v>304</v>
      </c>
      <c r="AI1809" s="42">
        <f t="shared" si="621"/>
        <v>9731</v>
      </c>
      <c r="AJ1809" s="43">
        <f t="shared" si="616"/>
        <v>48.701353074526715</v>
      </c>
      <c r="AK1809" s="43">
        <f t="shared" si="617"/>
        <v>5.1406620458399173E-2</v>
      </c>
      <c r="AL1809" s="36">
        <f t="shared" si="618"/>
        <v>51.410828128406514</v>
      </c>
      <c r="AM1809" s="36">
        <v>1</v>
      </c>
      <c r="AN1809" s="36">
        <f t="shared" si="619"/>
        <v>-2.4675425261447144</v>
      </c>
      <c r="AO1809" s="36">
        <v>4</v>
      </c>
      <c r="AP1809" s="42">
        <f>INT(AI1809/1000)*1000</f>
        <v>9000</v>
      </c>
      <c r="AQ1809" s="42">
        <f>MOD(AI1809,1000)</f>
        <v>731</v>
      </c>
      <c r="AR1809" s="42">
        <f>MOD(AI1810,1000)-0.2+(AP1810-AP1809)</f>
        <v>779.59999999999923</v>
      </c>
    </row>
    <row r="1810" spans="1:44" x14ac:dyDescent="0.25">
      <c r="A1810" s="19" t="s">
        <v>1</v>
      </c>
      <c r="B1810" t="s">
        <v>0</v>
      </c>
      <c r="C1810">
        <v>305</v>
      </c>
      <c r="D1810" s="36">
        <f>MATCH(C1810,TrainRun!$AG$149:$AG$295,1)</f>
        <v>23</v>
      </c>
      <c r="E1810" s="36">
        <f>INT(INDEX(TrainRun!$AD$149:$AD$295,'By Second'!D1810))</f>
        <v>300</v>
      </c>
      <c r="F1810" s="36">
        <f>IF(E1810=0,0,INDEX(TrainRun!$AE$149:$AE$295,'By Second'!D1810))</f>
        <v>48.49572659269311</v>
      </c>
      <c r="G1810" s="36">
        <f>INDEX(TrainRun!$AF$149:$AF$295,'By Second'!D1810)</f>
        <v>9536.4757073210003</v>
      </c>
      <c r="H1810">
        <f t="shared" si="603"/>
        <v>24</v>
      </c>
      <c r="I1810" s="36">
        <f>INT(INDEX(TrainRun!$AD$149:$AD$295,'By Second'!H1810))</f>
        <v>400</v>
      </c>
      <c r="J1810" s="36">
        <f>INDEX(TrainRun!$AE$149:$AE$295,'By Second'!H1810)</f>
        <v>53.636388638533028</v>
      </c>
      <c r="K1810">
        <f t="shared" si="604"/>
        <v>100</v>
      </c>
      <c r="L1810">
        <f t="shared" si="605"/>
        <v>5.1406620458399175</v>
      </c>
      <c r="M1810">
        <f t="shared" si="606"/>
        <v>5.1406620458399173E-2</v>
      </c>
      <c r="N1810" s="32">
        <f t="shared" si="607"/>
        <v>48.752759694985116</v>
      </c>
      <c r="O1810" s="29">
        <f t="shared" si="608"/>
        <v>9779.7497322703421</v>
      </c>
      <c r="P1810" s="37">
        <f>MATCH(O1810,LORDetail!$B$932:$B$1859,1)</f>
        <v>59</v>
      </c>
      <c r="Q1810" s="37">
        <f>INDEX(LORDetail!$B$932:$B$1859,P1810)</f>
        <v>9675</v>
      </c>
      <c r="R1810" s="37">
        <f>INDEX(LORDetail!$D$932:$D$1859,P1810)</f>
        <v>51.411129559838699</v>
      </c>
      <c r="S1810" s="37">
        <f>INDEX(LORDetail!$E$932:$E$1859,P1810)</f>
        <v>-2.4681864940231302</v>
      </c>
      <c r="T1810" s="37">
        <f>INDEX(LORDetail!$G$932:$G$1859,P1810)</f>
        <v>112.3545</v>
      </c>
      <c r="U1810">
        <f t="shared" si="609"/>
        <v>60</v>
      </c>
      <c r="V1810" s="37">
        <f>INDEX(LORDetail!$B$932:$B$1859,U1810)</f>
        <v>9899</v>
      </c>
      <c r="W1810" s="37">
        <f>INDEX(LORDetail!$D$932:$D$1859,U1810)</f>
        <v>51.409923768923498</v>
      </c>
      <c r="X1810" s="37">
        <f>INDEX(LORDetail!$E$932:$E$1859,U1810)</f>
        <v>-2.46561048324735</v>
      </c>
      <c r="Y1810" s="37">
        <f>INDEX(LORDetail!$G$932:$G$1859,U1810)</f>
        <v>112.21769999999999</v>
      </c>
      <c r="Z1810">
        <f t="shared" si="610"/>
        <v>224</v>
      </c>
      <c r="AA1810" s="29">
        <f t="shared" si="611"/>
        <v>104.74973227034207</v>
      </c>
      <c r="AB1810">
        <f t="shared" si="612"/>
        <v>0.46763273334974137</v>
      </c>
      <c r="AC1810" s="32">
        <f t="shared" si="613"/>
        <v>51.410565692537176</v>
      </c>
      <c r="AD1810" s="32">
        <f t="shared" si="614"/>
        <v>-2.4669818670629136</v>
      </c>
      <c r="AE1810" s="34">
        <f t="shared" si="615"/>
        <v>112.29052784207775</v>
      </c>
      <c r="AF1810" s="36" t="str">
        <f t="shared" si="622"/>
        <v>RDNGSTN</v>
      </c>
      <c r="AG1810" s="36" t="str">
        <f t="shared" si="623"/>
        <v>PADTON</v>
      </c>
      <c r="AH1810" s="36">
        <f t="shared" si="620"/>
        <v>305</v>
      </c>
      <c r="AI1810" s="42">
        <f t="shared" si="621"/>
        <v>9779.7999999999993</v>
      </c>
      <c r="AJ1810" s="43">
        <f t="shared" si="616"/>
        <v>48.752759694985116</v>
      </c>
      <c r="AK1810" s="43">
        <f t="shared" si="617"/>
        <v>5.1406620458399173E-2</v>
      </c>
      <c r="AL1810" s="36">
        <f t="shared" si="618"/>
        <v>51.410565692537176</v>
      </c>
      <c r="AM1810" s="36">
        <v>1</v>
      </c>
      <c r="AN1810" s="36">
        <f t="shared" si="619"/>
        <v>-2.4669818670629136</v>
      </c>
      <c r="AO1810" s="36">
        <v>4</v>
      </c>
      <c r="AP1810" s="42">
        <f>INT(AI1810/1000)*1000</f>
        <v>9000</v>
      </c>
      <c r="AQ1810" s="42">
        <f>MOD(AI1810,1000)</f>
        <v>779.79999999999927</v>
      </c>
      <c r="AR1810" s="42">
        <f>MOD(AI1811,1000)-0.2+(AP1811-AP1810)</f>
        <v>828.40000000000032</v>
      </c>
    </row>
    <row r="1811" spans="1:44" x14ac:dyDescent="0.25">
      <c r="A1811" s="19" t="s">
        <v>1</v>
      </c>
      <c r="B1811" t="s">
        <v>0</v>
      </c>
      <c r="C1811">
        <v>306</v>
      </c>
      <c r="D1811" s="36">
        <f>MATCH(C1811,TrainRun!$AG$149:$AG$295,1)</f>
        <v>23</v>
      </c>
      <c r="E1811" s="36">
        <f>INT(INDEX(TrainRun!$AD$149:$AD$295,'By Second'!D1811))</f>
        <v>300</v>
      </c>
      <c r="F1811" s="36">
        <f>IF(E1811=0,0,INDEX(TrainRun!$AE$149:$AE$295,'By Second'!D1811))</f>
        <v>48.49572659269311</v>
      </c>
      <c r="G1811" s="36">
        <f>INDEX(TrainRun!$AF$149:$AF$295,'By Second'!D1811)</f>
        <v>9536.4757073210003</v>
      </c>
      <c r="H1811">
        <f t="shared" si="603"/>
        <v>24</v>
      </c>
      <c r="I1811" s="36">
        <f>INT(INDEX(TrainRun!$AD$149:$AD$295,'By Second'!H1811))</f>
        <v>400</v>
      </c>
      <c r="J1811" s="36">
        <f>INDEX(TrainRun!$AE$149:$AE$295,'By Second'!H1811)</f>
        <v>53.636388638533028</v>
      </c>
      <c r="K1811">
        <f t="shared" si="604"/>
        <v>100</v>
      </c>
      <c r="L1811">
        <f t="shared" si="605"/>
        <v>5.1406620458399175</v>
      </c>
      <c r="M1811">
        <f t="shared" si="606"/>
        <v>5.1406620458399173E-2</v>
      </c>
      <c r="N1811" s="32">
        <f t="shared" si="607"/>
        <v>48.804166315443517</v>
      </c>
      <c r="O1811" s="29">
        <f t="shared" si="608"/>
        <v>9828.5538985857856</v>
      </c>
      <c r="P1811" s="37">
        <f>MATCH(O1811,LORDetail!$B$932:$B$1859,1)</f>
        <v>59</v>
      </c>
      <c r="Q1811" s="37">
        <f>INDEX(LORDetail!$B$932:$B$1859,P1811)</f>
        <v>9675</v>
      </c>
      <c r="R1811" s="37">
        <f>INDEX(LORDetail!$D$932:$D$1859,P1811)</f>
        <v>51.411129559838699</v>
      </c>
      <c r="S1811" s="37">
        <f>INDEX(LORDetail!$E$932:$E$1859,P1811)</f>
        <v>-2.4681864940231302</v>
      </c>
      <c r="T1811" s="37">
        <f>INDEX(LORDetail!$G$932:$G$1859,P1811)</f>
        <v>112.3545</v>
      </c>
      <c r="U1811">
        <f t="shared" si="609"/>
        <v>60</v>
      </c>
      <c r="V1811" s="37">
        <f>INDEX(LORDetail!$B$932:$B$1859,U1811)</f>
        <v>9899</v>
      </c>
      <c r="W1811" s="37">
        <f>INDEX(LORDetail!$D$932:$D$1859,U1811)</f>
        <v>51.409923768923498</v>
      </c>
      <c r="X1811" s="37">
        <f>INDEX(LORDetail!$E$932:$E$1859,U1811)</f>
        <v>-2.46561048324735</v>
      </c>
      <c r="Y1811" s="37">
        <f>INDEX(LORDetail!$G$932:$G$1859,U1811)</f>
        <v>112.21769999999999</v>
      </c>
      <c r="Z1811">
        <f t="shared" si="610"/>
        <v>224</v>
      </c>
      <c r="AA1811" s="29">
        <f t="shared" si="611"/>
        <v>153.55389858578565</v>
      </c>
      <c r="AB1811">
        <f t="shared" si="612"/>
        <v>0.68550847582940022</v>
      </c>
      <c r="AC1811" s="32">
        <f t="shared" si="613"/>
        <v>51.410302979946252</v>
      </c>
      <c r="AD1811" s="32">
        <f t="shared" si="614"/>
        <v>-2.4664206168025049</v>
      </c>
      <c r="AE1811" s="34">
        <f t="shared" si="615"/>
        <v>112.26072244050654</v>
      </c>
      <c r="AF1811" s="36" t="str">
        <f t="shared" si="622"/>
        <v>RDNGSTN</v>
      </c>
      <c r="AG1811" s="36" t="str">
        <f t="shared" si="623"/>
        <v>PADTON</v>
      </c>
      <c r="AH1811" s="36">
        <f t="shared" si="620"/>
        <v>306</v>
      </c>
      <c r="AI1811" s="42">
        <f t="shared" si="621"/>
        <v>9828.6</v>
      </c>
      <c r="AJ1811" s="43">
        <f t="shared" si="616"/>
        <v>48.804166315443517</v>
      </c>
      <c r="AK1811" s="43">
        <f t="shared" si="617"/>
        <v>5.1406620458399173E-2</v>
      </c>
      <c r="AL1811" s="36">
        <f t="shared" si="618"/>
        <v>51.410302979946252</v>
      </c>
      <c r="AM1811" s="36">
        <v>1</v>
      </c>
      <c r="AN1811" s="36">
        <f t="shared" si="619"/>
        <v>-2.4664206168025049</v>
      </c>
      <c r="AO1811" s="36">
        <v>4</v>
      </c>
      <c r="AP1811" s="42">
        <f>INT(AI1811/1000)*1000</f>
        <v>9000</v>
      </c>
      <c r="AQ1811" s="42">
        <f>MOD(AI1811,1000)</f>
        <v>828.60000000000036</v>
      </c>
      <c r="AR1811" s="42">
        <f>MOD(AI1812,1000)-0.2+(AP1812-AP1811)</f>
        <v>877.19999999999959</v>
      </c>
    </row>
    <row r="1812" spans="1:44" x14ac:dyDescent="0.25">
      <c r="A1812" s="19" t="s">
        <v>1</v>
      </c>
      <c r="B1812" t="s">
        <v>0</v>
      </c>
      <c r="C1812">
        <v>307</v>
      </c>
      <c r="D1812" s="36">
        <f>MATCH(C1812,TrainRun!$AG$149:$AG$295,1)</f>
        <v>23</v>
      </c>
      <c r="E1812" s="36">
        <f>INT(INDEX(TrainRun!$AD$149:$AD$295,'By Second'!D1812))</f>
        <v>300</v>
      </c>
      <c r="F1812" s="36">
        <f>IF(E1812=0,0,INDEX(TrainRun!$AE$149:$AE$295,'By Second'!D1812))</f>
        <v>48.49572659269311</v>
      </c>
      <c r="G1812" s="36">
        <f>INDEX(TrainRun!$AF$149:$AF$295,'By Second'!D1812)</f>
        <v>9536.4757073210003</v>
      </c>
      <c r="H1812">
        <f t="shared" si="603"/>
        <v>24</v>
      </c>
      <c r="I1812" s="36">
        <f>INT(INDEX(TrainRun!$AD$149:$AD$295,'By Second'!H1812))</f>
        <v>400</v>
      </c>
      <c r="J1812" s="36">
        <f>INDEX(TrainRun!$AE$149:$AE$295,'By Second'!H1812)</f>
        <v>53.636388638533028</v>
      </c>
      <c r="K1812">
        <f t="shared" si="604"/>
        <v>100</v>
      </c>
      <c r="L1812">
        <f t="shared" si="605"/>
        <v>5.1406620458399175</v>
      </c>
      <c r="M1812">
        <f t="shared" si="606"/>
        <v>5.1406620458399173E-2</v>
      </c>
      <c r="N1812" s="32">
        <f t="shared" si="607"/>
        <v>48.855572935901918</v>
      </c>
      <c r="O1812" s="29">
        <f t="shared" si="608"/>
        <v>9877.409471521687</v>
      </c>
      <c r="P1812" s="37">
        <f>MATCH(O1812,LORDetail!$B$932:$B$1859,1)</f>
        <v>59</v>
      </c>
      <c r="Q1812" s="37">
        <f>INDEX(LORDetail!$B$932:$B$1859,P1812)</f>
        <v>9675</v>
      </c>
      <c r="R1812" s="37">
        <f>INDEX(LORDetail!$D$932:$D$1859,P1812)</f>
        <v>51.411129559838699</v>
      </c>
      <c r="S1812" s="37">
        <f>INDEX(LORDetail!$E$932:$E$1859,P1812)</f>
        <v>-2.4681864940231302</v>
      </c>
      <c r="T1812" s="37">
        <f>INDEX(LORDetail!$G$932:$G$1859,P1812)</f>
        <v>112.3545</v>
      </c>
      <c r="U1812">
        <f t="shared" si="609"/>
        <v>60</v>
      </c>
      <c r="V1812" s="37">
        <f>INDEX(LORDetail!$B$932:$B$1859,U1812)</f>
        <v>9899</v>
      </c>
      <c r="W1812" s="37">
        <f>INDEX(LORDetail!$D$932:$D$1859,U1812)</f>
        <v>51.409923768923498</v>
      </c>
      <c r="X1812" s="37">
        <f>INDEX(LORDetail!$E$932:$E$1859,U1812)</f>
        <v>-2.46561048324735</v>
      </c>
      <c r="Y1812" s="37">
        <f>INDEX(LORDetail!$G$932:$G$1859,U1812)</f>
        <v>112.21769999999999</v>
      </c>
      <c r="Z1812">
        <f t="shared" si="610"/>
        <v>224</v>
      </c>
      <c r="AA1812" s="29">
        <f t="shared" si="611"/>
        <v>202.40947152168701</v>
      </c>
      <c r="AB1812">
        <f t="shared" si="612"/>
        <v>0.90361371215038844</v>
      </c>
      <c r="AC1812" s="32">
        <f t="shared" si="613"/>
        <v>51.410039990633734</v>
      </c>
      <c r="AD1812" s="32">
        <f t="shared" si="614"/>
        <v>-2.465858775363488</v>
      </c>
      <c r="AE1812" s="34">
        <f t="shared" si="615"/>
        <v>112.23088564417782</v>
      </c>
      <c r="AF1812" s="36" t="str">
        <f t="shared" si="622"/>
        <v>RDNGSTN</v>
      </c>
      <c r="AG1812" s="36" t="str">
        <f t="shared" si="623"/>
        <v>PADTON</v>
      </c>
      <c r="AH1812" s="36">
        <f t="shared" si="620"/>
        <v>307</v>
      </c>
      <c r="AI1812" s="42">
        <f t="shared" si="621"/>
        <v>9877.4</v>
      </c>
      <c r="AJ1812" s="43">
        <f t="shared" si="616"/>
        <v>48.855572935901918</v>
      </c>
      <c r="AK1812" s="43">
        <f t="shared" si="617"/>
        <v>5.1406620458399173E-2</v>
      </c>
      <c r="AL1812" s="36">
        <f t="shared" si="618"/>
        <v>51.410039990633734</v>
      </c>
      <c r="AM1812" s="36">
        <v>1</v>
      </c>
      <c r="AN1812" s="36">
        <f t="shared" si="619"/>
        <v>-2.465858775363488</v>
      </c>
      <c r="AO1812" s="36">
        <v>4</v>
      </c>
      <c r="AP1812" s="42">
        <f>INT(AI1812/1000)*1000</f>
        <v>9000</v>
      </c>
      <c r="AQ1812" s="42">
        <f>MOD(AI1812,1000)</f>
        <v>877.39999999999964</v>
      </c>
      <c r="AR1812" s="42">
        <f>MOD(AI1813,1000)-0.2+(AP1813-AP1812)</f>
        <v>926.19999999999959</v>
      </c>
    </row>
    <row r="1813" spans="1:44" x14ac:dyDescent="0.25">
      <c r="A1813" s="19" t="s">
        <v>1</v>
      </c>
      <c r="B1813" t="s">
        <v>0</v>
      </c>
      <c r="C1813">
        <v>308</v>
      </c>
      <c r="D1813" s="36">
        <f>MATCH(C1813,TrainRun!$AG$149:$AG$295,1)</f>
        <v>23</v>
      </c>
      <c r="E1813" s="36">
        <f>INT(INDEX(TrainRun!$AD$149:$AD$295,'By Second'!D1813))</f>
        <v>300</v>
      </c>
      <c r="F1813" s="36">
        <f>IF(E1813=0,0,INDEX(TrainRun!$AE$149:$AE$295,'By Second'!D1813))</f>
        <v>48.49572659269311</v>
      </c>
      <c r="G1813" s="36">
        <f>INDEX(TrainRun!$AF$149:$AF$295,'By Second'!D1813)</f>
        <v>9536.4757073210003</v>
      </c>
      <c r="H1813">
        <f t="shared" si="603"/>
        <v>24</v>
      </c>
      <c r="I1813" s="36">
        <f>INT(INDEX(TrainRun!$AD$149:$AD$295,'By Second'!H1813))</f>
        <v>400</v>
      </c>
      <c r="J1813" s="36">
        <f>INDEX(TrainRun!$AE$149:$AE$295,'By Second'!H1813)</f>
        <v>53.636388638533028</v>
      </c>
      <c r="K1813">
        <f t="shared" si="604"/>
        <v>100</v>
      </c>
      <c r="L1813">
        <f t="shared" si="605"/>
        <v>5.1406620458399175</v>
      </c>
      <c r="M1813">
        <f t="shared" si="606"/>
        <v>5.1406620458399173E-2</v>
      </c>
      <c r="N1813" s="32">
        <f t="shared" si="607"/>
        <v>48.906979556360319</v>
      </c>
      <c r="O1813" s="29">
        <f t="shared" si="608"/>
        <v>9926.316451078048</v>
      </c>
      <c r="P1813" s="37">
        <f>MATCH(O1813,LORDetail!$B$932:$B$1859,1)</f>
        <v>60</v>
      </c>
      <c r="Q1813" s="37">
        <f>INDEX(LORDetail!$B$932:$B$1859,P1813)</f>
        <v>9899</v>
      </c>
      <c r="R1813" s="37">
        <f>INDEX(LORDetail!$D$932:$D$1859,P1813)</f>
        <v>51.409923768923498</v>
      </c>
      <c r="S1813" s="37">
        <f>INDEX(LORDetail!$E$932:$E$1859,P1813)</f>
        <v>-2.46561048324735</v>
      </c>
      <c r="T1813" s="37">
        <f>INDEX(LORDetail!$G$932:$G$1859,P1813)</f>
        <v>112.21769999999999</v>
      </c>
      <c r="U1813">
        <f t="shared" si="609"/>
        <v>61</v>
      </c>
      <c r="V1813" s="37">
        <f>INDEX(LORDetail!$B$932:$B$1859,U1813)</f>
        <v>10199</v>
      </c>
      <c r="W1813" s="37">
        <f>INDEX(LORDetail!$D$932:$D$1859,U1813)</f>
        <v>51.408186177449601</v>
      </c>
      <c r="X1813" s="37">
        <f>INDEX(LORDetail!$E$932:$E$1859,U1813)</f>
        <v>-2.46231516141005</v>
      </c>
      <c r="Y1813" s="37">
        <f>INDEX(LORDetail!$G$932:$G$1859,U1813)</f>
        <v>112.0346</v>
      </c>
      <c r="Z1813">
        <f t="shared" si="610"/>
        <v>300</v>
      </c>
      <c r="AA1813" s="29">
        <f t="shared" si="611"/>
        <v>27.316451078047976</v>
      </c>
      <c r="AB1813">
        <f t="shared" si="612"/>
        <v>9.1054836926826588E-2</v>
      </c>
      <c r="AC1813" s="32">
        <f t="shared" si="613"/>
        <v>51.409765552815195</v>
      </c>
      <c r="AD1813" s="32">
        <f t="shared" si="614"/>
        <v>-2.465310428254833</v>
      </c>
      <c r="AE1813" s="34">
        <f t="shared" si="615"/>
        <v>112.20102785935869</v>
      </c>
      <c r="AF1813" s="36" t="str">
        <f t="shared" si="622"/>
        <v>RDNGSTN</v>
      </c>
      <c r="AG1813" s="36" t="str">
        <f t="shared" si="623"/>
        <v>PADTON</v>
      </c>
      <c r="AH1813" s="36">
        <f t="shared" si="620"/>
        <v>308</v>
      </c>
      <c r="AI1813" s="42">
        <f t="shared" si="621"/>
        <v>9926.4</v>
      </c>
      <c r="AJ1813" s="43">
        <f t="shared" si="616"/>
        <v>48.906979556360319</v>
      </c>
      <c r="AK1813" s="43">
        <f t="shared" si="617"/>
        <v>5.1406620458399173E-2</v>
      </c>
      <c r="AL1813" s="36">
        <f t="shared" si="618"/>
        <v>51.409765552815195</v>
      </c>
      <c r="AM1813" s="36">
        <v>1</v>
      </c>
      <c r="AN1813" s="36">
        <f t="shared" si="619"/>
        <v>-2.465310428254833</v>
      </c>
      <c r="AO1813" s="36">
        <v>4</v>
      </c>
      <c r="AP1813" s="42">
        <f>INT(AI1813/1000)*1000</f>
        <v>9000</v>
      </c>
      <c r="AQ1813" s="42">
        <f>MOD(AI1813,1000)</f>
        <v>926.39999999999964</v>
      </c>
      <c r="AR1813" s="42">
        <f>MOD(AI1814,1000)-0.2+(AP1814-AP1813)</f>
        <v>975.00000000000068</v>
      </c>
    </row>
    <row r="1814" spans="1:44" x14ac:dyDescent="0.25">
      <c r="A1814" s="19" t="s">
        <v>1</v>
      </c>
      <c r="B1814" t="s">
        <v>0</v>
      </c>
      <c r="C1814">
        <v>309</v>
      </c>
      <c r="D1814" s="36">
        <f>MATCH(C1814,TrainRun!$AG$149:$AG$295,1)</f>
        <v>23</v>
      </c>
      <c r="E1814" s="36">
        <f>INT(INDEX(TrainRun!$AD$149:$AD$295,'By Second'!D1814))</f>
        <v>300</v>
      </c>
      <c r="F1814" s="36">
        <f>IF(E1814=0,0,INDEX(TrainRun!$AE$149:$AE$295,'By Second'!D1814))</f>
        <v>48.49572659269311</v>
      </c>
      <c r="G1814" s="36">
        <f>INDEX(TrainRun!$AF$149:$AF$295,'By Second'!D1814)</f>
        <v>9536.4757073210003</v>
      </c>
      <c r="H1814">
        <f t="shared" si="603"/>
        <v>24</v>
      </c>
      <c r="I1814" s="36">
        <f>INT(INDEX(TrainRun!$AD$149:$AD$295,'By Second'!H1814))</f>
        <v>400</v>
      </c>
      <c r="J1814" s="36">
        <f>INDEX(TrainRun!$AE$149:$AE$295,'By Second'!H1814)</f>
        <v>53.636388638533028</v>
      </c>
      <c r="K1814">
        <f t="shared" si="604"/>
        <v>100</v>
      </c>
      <c r="L1814">
        <f t="shared" si="605"/>
        <v>5.1406620458399175</v>
      </c>
      <c r="M1814">
        <f t="shared" si="606"/>
        <v>5.1406620458399173E-2</v>
      </c>
      <c r="N1814" s="32">
        <f t="shared" si="607"/>
        <v>48.958386176818721</v>
      </c>
      <c r="O1814" s="29">
        <f t="shared" si="608"/>
        <v>9975.2748372548667</v>
      </c>
      <c r="P1814" s="37">
        <f>MATCH(O1814,LORDetail!$B$932:$B$1859,1)</f>
        <v>60</v>
      </c>
      <c r="Q1814" s="37">
        <f>INDEX(LORDetail!$B$932:$B$1859,P1814)</f>
        <v>9899</v>
      </c>
      <c r="R1814" s="37">
        <f>INDEX(LORDetail!$D$932:$D$1859,P1814)</f>
        <v>51.409923768923498</v>
      </c>
      <c r="S1814" s="37">
        <f>INDEX(LORDetail!$E$932:$E$1859,P1814)</f>
        <v>-2.46561048324735</v>
      </c>
      <c r="T1814" s="37">
        <f>INDEX(LORDetail!$G$932:$G$1859,P1814)</f>
        <v>112.21769999999999</v>
      </c>
      <c r="U1814">
        <f t="shared" si="609"/>
        <v>61</v>
      </c>
      <c r="V1814" s="37">
        <f>INDEX(LORDetail!$B$932:$B$1859,U1814)</f>
        <v>10199</v>
      </c>
      <c r="W1814" s="37">
        <f>INDEX(LORDetail!$D$932:$D$1859,U1814)</f>
        <v>51.408186177449601</v>
      </c>
      <c r="X1814" s="37">
        <f>INDEX(LORDetail!$E$932:$E$1859,U1814)</f>
        <v>-2.46231516141005</v>
      </c>
      <c r="Y1814" s="37">
        <f>INDEX(LORDetail!$G$932:$G$1859,U1814)</f>
        <v>112.0346</v>
      </c>
      <c r="Z1814">
        <f t="shared" si="610"/>
        <v>300</v>
      </c>
      <c r="AA1814" s="29">
        <f t="shared" si="611"/>
        <v>76.274837254866725</v>
      </c>
      <c r="AB1814">
        <f t="shared" si="612"/>
        <v>0.25424945751622241</v>
      </c>
      <c r="AC1814" s="32">
        <f t="shared" si="613"/>
        <v>51.409481987233875</v>
      </c>
      <c r="AD1814" s="32">
        <f t="shared" si="614"/>
        <v>-2.464772649457875</v>
      </c>
      <c r="AE1814" s="34">
        <f t="shared" si="615"/>
        <v>112.17114692432878</v>
      </c>
      <c r="AF1814" s="36" t="str">
        <f t="shared" si="622"/>
        <v>RDNGSTN</v>
      </c>
      <c r="AG1814" s="36" t="str">
        <f t="shared" si="623"/>
        <v>PADTON</v>
      </c>
      <c r="AH1814" s="36">
        <f t="shared" si="620"/>
        <v>309</v>
      </c>
      <c r="AI1814" s="42">
        <f t="shared" si="621"/>
        <v>9975.2000000000007</v>
      </c>
      <c r="AJ1814" s="43">
        <f t="shared" si="616"/>
        <v>48.958386176818721</v>
      </c>
      <c r="AK1814" s="43">
        <f t="shared" si="617"/>
        <v>5.1406620458399173E-2</v>
      </c>
      <c r="AL1814" s="36">
        <f t="shared" si="618"/>
        <v>51.409481987233875</v>
      </c>
      <c r="AM1814" s="36">
        <v>1</v>
      </c>
      <c r="AN1814" s="36">
        <f t="shared" si="619"/>
        <v>-2.464772649457875</v>
      </c>
      <c r="AO1814" s="36">
        <v>4</v>
      </c>
      <c r="AP1814" s="42">
        <f>INT(AI1814/1000)*1000</f>
        <v>9000</v>
      </c>
      <c r="AQ1814" s="42">
        <f>MOD(AI1814,1000)</f>
        <v>975.20000000000073</v>
      </c>
      <c r="AR1814" s="42">
        <f>MOD(AI1815,1000)-0.2+(AP1815-AP1814)</f>
        <v>1024.0000000000007</v>
      </c>
    </row>
    <row r="1815" spans="1:44" x14ac:dyDescent="0.25">
      <c r="A1815" s="19" t="s">
        <v>1</v>
      </c>
      <c r="B1815" t="s">
        <v>0</v>
      </c>
      <c r="C1815">
        <v>310</v>
      </c>
      <c r="D1815" s="36">
        <f>MATCH(C1815,TrainRun!$AG$149:$AG$295,1)</f>
        <v>23</v>
      </c>
      <c r="E1815" s="36">
        <f>INT(INDEX(TrainRun!$AD$149:$AD$295,'By Second'!D1815))</f>
        <v>300</v>
      </c>
      <c r="F1815" s="36">
        <f>IF(E1815=0,0,INDEX(TrainRun!$AE$149:$AE$295,'By Second'!D1815))</f>
        <v>48.49572659269311</v>
      </c>
      <c r="G1815" s="36">
        <f>INDEX(TrainRun!$AF$149:$AF$295,'By Second'!D1815)</f>
        <v>9536.4757073210003</v>
      </c>
      <c r="H1815">
        <f t="shared" si="603"/>
        <v>24</v>
      </c>
      <c r="I1815" s="36">
        <f>INT(INDEX(TrainRun!$AD$149:$AD$295,'By Second'!H1815))</f>
        <v>400</v>
      </c>
      <c r="J1815" s="36">
        <f>INDEX(TrainRun!$AE$149:$AE$295,'By Second'!H1815)</f>
        <v>53.636388638533028</v>
      </c>
      <c r="K1815">
        <f t="shared" si="604"/>
        <v>100</v>
      </c>
      <c r="L1815">
        <f t="shared" si="605"/>
        <v>5.1406620458399175</v>
      </c>
      <c r="M1815">
        <f t="shared" si="606"/>
        <v>5.1406620458399173E-2</v>
      </c>
      <c r="N1815" s="32">
        <f t="shared" si="607"/>
        <v>49.009792797277122</v>
      </c>
      <c r="O1815" s="29">
        <f t="shared" si="608"/>
        <v>10024.284630052143</v>
      </c>
      <c r="P1815" s="37">
        <f>MATCH(O1815,LORDetail!$B$932:$B$1859,1)</f>
        <v>60</v>
      </c>
      <c r="Q1815" s="37">
        <f>INDEX(LORDetail!$B$932:$B$1859,P1815)</f>
        <v>9899</v>
      </c>
      <c r="R1815" s="37">
        <f>INDEX(LORDetail!$D$932:$D$1859,P1815)</f>
        <v>51.409923768923498</v>
      </c>
      <c r="S1815" s="37">
        <f>INDEX(LORDetail!$E$932:$E$1859,P1815)</f>
        <v>-2.46561048324735</v>
      </c>
      <c r="T1815" s="37">
        <f>INDEX(LORDetail!$G$932:$G$1859,P1815)</f>
        <v>112.21769999999999</v>
      </c>
      <c r="U1815">
        <f t="shared" si="609"/>
        <v>61</v>
      </c>
      <c r="V1815" s="37">
        <f>INDEX(LORDetail!$B$932:$B$1859,U1815)</f>
        <v>10199</v>
      </c>
      <c r="W1815" s="37">
        <f>INDEX(LORDetail!$D$932:$D$1859,U1815)</f>
        <v>51.408186177449601</v>
      </c>
      <c r="X1815" s="37">
        <f>INDEX(LORDetail!$E$932:$E$1859,U1815)</f>
        <v>-2.46231516141005</v>
      </c>
      <c r="Y1815" s="37">
        <f>INDEX(LORDetail!$G$932:$G$1859,U1815)</f>
        <v>112.0346</v>
      </c>
      <c r="Z1815">
        <f t="shared" si="610"/>
        <v>300</v>
      </c>
      <c r="AA1815" s="29">
        <f t="shared" si="611"/>
        <v>125.28463005214326</v>
      </c>
      <c r="AB1815">
        <f t="shared" si="612"/>
        <v>0.4176154335071442</v>
      </c>
      <c r="AC1815" s="32">
        <f t="shared" si="613"/>
        <v>51.409198123906869</v>
      </c>
      <c r="AD1815" s="32">
        <f t="shared" si="614"/>
        <v>-2.4642343059897205</v>
      </c>
      <c r="AE1815" s="34">
        <f t="shared" si="615"/>
        <v>112.14123461412484</v>
      </c>
      <c r="AF1815" s="36" t="str">
        <f t="shared" si="622"/>
        <v>RDNGSTN</v>
      </c>
      <c r="AG1815" s="36" t="str">
        <f t="shared" si="623"/>
        <v>PADTON</v>
      </c>
      <c r="AH1815" s="36">
        <f t="shared" si="620"/>
        <v>310</v>
      </c>
      <c r="AI1815" s="42">
        <f t="shared" si="621"/>
        <v>10024.200000000001</v>
      </c>
      <c r="AJ1815" s="43">
        <f t="shared" si="616"/>
        <v>49.009792797277122</v>
      </c>
      <c r="AK1815" s="43">
        <f t="shared" si="617"/>
        <v>5.1406620458399173E-2</v>
      </c>
      <c r="AL1815" s="36">
        <f t="shared" si="618"/>
        <v>51.409198123906869</v>
      </c>
      <c r="AM1815" s="36">
        <v>1</v>
      </c>
      <c r="AN1815" s="36">
        <f t="shared" si="619"/>
        <v>-2.4642343059897205</v>
      </c>
      <c r="AO1815" s="36">
        <v>4</v>
      </c>
      <c r="AP1815" s="42">
        <f>INT(AI1815/1000)*1000</f>
        <v>10000</v>
      </c>
      <c r="AQ1815" s="42">
        <f>MOD(AI1815,1000)</f>
        <v>24.200000000000728</v>
      </c>
      <c r="AR1815" s="42">
        <f>MOD(AI1816,1000)-0.2+(AP1816-AP1815)</f>
        <v>73.199999999999633</v>
      </c>
    </row>
    <row r="1816" spans="1:44" x14ac:dyDescent="0.25">
      <c r="A1816" s="19" t="s">
        <v>1</v>
      </c>
      <c r="B1816" t="s">
        <v>0</v>
      </c>
      <c r="C1816">
        <v>311</v>
      </c>
      <c r="D1816" s="36">
        <f>MATCH(C1816,TrainRun!$AG$149:$AG$295,1)</f>
        <v>23</v>
      </c>
      <c r="E1816" s="36">
        <f>INT(INDEX(TrainRun!$AD$149:$AD$295,'By Second'!D1816))</f>
        <v>300</v>
      </c>
      <c r="F1816" s="36">
        <f>IF(E1816=0,0,INDEX(TrainRun!$AE$149:$AE$295,'By Second'!D1816))</f>
        <v>48.49572659269311</v>
      </c>
      <c r="G1816" s="36">
        <f>INDEX(TrainRun!$AF$149:$AF$295,'By Second'!D1816)</f>
        <v>9536.4757073210003</v>
      </c>
      <c r="H1816">
        <f t="shared" si="603"/>
        <v>24</v>
      </c>
      <c r="I1816" s="36">
        <f>INT(INDEX(TrainRun!$AD$149:$AD$295,'By Second'!H1816))</f>
        <v>400</v>
      </c>
      <c r="J1816" s="36">
        <f>INDEX(TrainRun!$AE$149:$AE$295,'By Second'!H1816)</f>
        <v>53.636388638533028</v>
      </c>
      <c r="K1816">
        <f t="shared" si="604"/>
        <v>100</v>
      </c>
      <c r="L1816">
        <f t="shared" si="605"/>
        <v>5.1406620458399175</v>
      </c>
      <c r="M1816">
        <f t="shared" si="606"/>
        <v>5.1406620458399173E-2</v>
      </c>
      <c r="N1816" s="32">
        <f t="shared" si="607"/>
        <v>49.061199417735523</v>
      </c>
      <c r="O1816" s="29">
        <f t="shared" si="608"/>
        <v>10073.345829469879</v>
      </c>
      <c r="P1816" s="37">
        <f>MATCH(O1816,LORDetail!$B$932:$B$1859,1)</f>
        <v>60</v>
      </c>
      <c r="Q1816" s="37">
        <f>INDEX(LORDetail!$B$932:$B$1859,P1816)</f>
        <v>9899</v>
      </c>
      <c r="R1816" s="37">
        <f>INDEX(LORDetail!$D$932:$D$1859,P1816)</f>
        <v>51.409923768923498</v>
      </c>
      <c r="S1816" s="37">
        <f>INDEX(LORDetail!$E$932:$E$1859,P1816)</f>
        <v>-2.46561048324735</v>
      </c>
      <c r="T1816" s="37">
        <f>INDEX(LORDetail!$G$932:$G$1859,P1816)</f>
        <v>112.21769999999999</v>
      </c>
      <c r="U1816">
        <f t="shared" si="609"/>
        <v>61</v>
      </c>
      <c r="V1816" s="37">
        <f>INDEX(LORDetail!$B$932:$B$1859,U1816)</f>
        <v>10199</v>
      </c>
      <c r="W1816" s="37">
        <f>INDEX(LORDetail!$D$932:$D$1859,U1816)</f>
        <v>51.408186177449601</v>
      </c>
      <c r="X1816" s="37">
        <f>INDEX(LORDetail!$E$932:$E$1859,U1816)</f>
        <v>-2.46231516141005</v>
      </c>
      <c r="Y1816" s="37">
        <f>INDEX(LORDetail!$G$932:$G$1859,U1816)</f>
        <v>112.0346</v>
      </c>
      <c r="Z1816">
        <f t="shared" si="610"/>
        <v>300</v>
      </c>
      <c r="AA1816" s="29">
        <f t="shared" si="611"/>
        <v>174.34582946987939</v>
      </c>
      <c r="AB1816">
        <f t="shared" si="612"/>
        <v>0.581152764899598</v>
      </c>
      <c r="AC1816" s="32">
        <f t="shared" si="613"/>
        <v>51.408913962834177</v>
      </c>
      <c r="AD1816" s="32">
        <f t="shared" si="614"/>
        <v>-2.4636953978503691</v>
      </c>
      <c r="AE1816" s="34">
        <f t="shared" si="615"/>
        <v>112.11129092874688</v>
      </c>
      <c r="AF1816" s="36" t="str">
        <f t="shared" si="622"/>
        <v>RDNGSTN</v>
      </c>
      <c r="AG1816" s="36" t="str">
        <f t="shared" si="623"/>
        <v>PADTON</v>
      </c>
      <c r="AH1816" s="36">
        <f t="shared" si="620"/>
        <v>311</v>
      </c>
      <c r="AI1816" s="42">
        <f t="shared" si="621"/>
        <v>10073.4</v>
      </c>
      <c r="AJ1816" s="43">
        <f t="shared" si="616"/>
        <v>49.061199417735523</v>
      </c>
      <c r="AK1816" s="43">
        <f t="shared" si="617"/>
        <v>5.1406620458399173E-2</v>
      </c>
      <c r="AL1816" s="36">
        <f t="shared" si="618"/>
        <v>51.408913962834177</v>
      </c>
      <c r="AM1816" s="36">
        <v>1</v>
      </c>
      <c r="AN1816" s="36">
        <f t="shared" si="619"/>
        <v>-2.4636953978503691</v>
      </c>
      <c r="AO1816" s="36">
        <v>4</v>
      </c>
      <c r="AP1816" s="42">
        <f>INT(AI1816/1000)*1000</f>
        <v>10000</v>
      </c>
      <c r="AQ1816" s="42">
        <f>MOD(AI1816,1000)</f>
        <v>73.399999999999636</v>
      </c>
      <c r="AR1816" s="42">
        <f>MOD(AI1817,1000)-0.2+(AP1817-AP1816)</f>
        <v>122.19999999999963</v>
      </c>
    </row>
    <row r="1817" spans="1:44" x14ac:dyDescent="0.25">
      <c r="A1817" s="19" t="s">
        <v>1</v>
      </c>
      <c r="B1817" t="s">
        <v>0</v>
      </c>
      <c r="C1817">
        <v>312</v>
      </c>
      <c r="D1817" s="36">
        <f>MATCH(C1817,TrainRun!$AG$149:$AG$295,1)</f>
        <v>23</v>
      </c>
      <c r="E1817" s="36">
        <f>INT(INDEX(TrainRun!$AD$149:$AD$295,'By Second'!D1817))</f>
        <v>300</v>
      </c>
      <c r="F1817" s="36">
        <f>IF(E1817=0,0,INDEX(TrainRun!$AE$149:$AE$295,'By Second'!D1817))</f>
        <v>48.49572659269311</v>
      </c>
      <c r="G1817" s="36">
        <f>INDEX(TrainRun!$AF$149:$AF$295,'By Second'!D1817)</f>
        <v>9536.4757073210003</v>
      </c>
      <c r="H1817">
        <f t="shared" si="603"/>
        <v>24</v>
      </c>
      <c r="I1817" s="36">
        <f>INT(INDEX(TrainRun!$AD$149:$AD$295,'By Second'!H1817))</f>
        <v>400</v>
      </c>
      <c r="J1817" s="36">
        <f>INDEX(TrainRun!$AE$149:$AE$295,'By Second'!H1817)</f>
        <v>53.636388638533028</v>
      </c>
      <c r="K1817">
        <f t="shared" si="604"/>
        <v>100</v>
      </c>
      <c r="L1817">
        <f t="shared" si="605"/>
        <v>5.1406620458399175</v>
      </c>
      <c r="M1817">
        <f t="shared" si="606"/>
        <v>5.1406620458399173E-2</v>
      </c>
      <c r="N1817" s="32">
        <f t="shared" si="607"/>
        <v>49.112606038193924</v>
      </c>
      <c r="O1817" s="29">
        <f t="shared" si="608"/>
        <v>10122.458435508073</v>
      </c>
      <c r="P1817" s="37">
        <f>MATCH(O1817,LORDetail!$B$932:$B$1859,1)</f>
        <v>60</v>
      </c>
      <c r="Q1817" s="37">
        <f>INDEX(LORDetail!$B$932:$B$1859,P1817)</f>
        <v>9899</v>
      </c>
      <c r="R1817" s="37">
        <f>INDEX(LORDetail!$D$932:$D$1859,P1817)</f>
        <v>51.409923768923498</v>
      </c>
      <c r="S1817" s="37">
        <f>INDEX(LORDetail!$E$932:$E$1859,P1817)</f>
        <v>-2.46561048324735</v>
      </c>
      <c r="T1817" s="37">
        <f>INDEX(LORDetail!$G$932:$G$1859,P1817)</f>
        <v>112.21769999999999</v>
      </c>
      <c r="U1817">
        <f t="shared" si="609"/>
        <v>61</v>
      </c>
      <c r="V1817" s="37">
        <f>INDEX(LORDetail!$B$932:$B$1859,U1817)</f>
        <v>10199</v>
      </c>
      <c r="W1817" s="37">
        <f>INDEX(LORDetail!$D$932:$D$1859,U1817)</f>
        <v>51.408186177449601</v>
      </c>
      <c r="X1817" s="37">
        <f>INDEX(LORDetail!$E$932:$E$1859,U1817)</f>
        <v>-2.46231516141005</v>
      </c>
      <c r="Y1817" s="37">
        <f>INDEX(LORDetail!$G$932:$G$1859,U1817)</f>
        <v>112.0346</v>
      </c>
      <c r="Z1817">
        <f t="shared" si="610"/>
        <v>300</v>
      </c>
      <c r="AA1817" s="29">
        <f t="shared" si="611"/>
        <v>223.45843550807331</v>
      </c>
      <c r="AB1817">
        <f t="shared" si="612"/>
        <v>0.74486145169357765</v>
      </c>
      <c r="AC1817" s="32">
        <f t="shared" si="613"/>
        <v>51.408629504015799</v>
      </c>
      <c r="AD1817" s="32">
        <f t="shared" si="614"/>
        <v>-2.4631559250398212</v>
      </c>
      <c r="AE1817" s="34">
        <f t="shared" si="615"/>
        <v>112.08131586819491</v>
      </c>
      <c r="AF1817" s="36" t="str">
        <f t="shared" si="622"/>
        <v>RDNGSTN</v>
      </c>
      <c r="AG1817" s="36" t="str">
        <f t="shared" si="623"/>
        <v>PADTON</v>
      </c>
      <c r="AH1817" s="36">
        <f t="shared" si="620"/>
        <v>312</v>
      </c>
      <c r="AI1817" s="42">
        <f t="shared" si="621"/>
        <v>10122.4</v>
      </c>
      <c r="AJ1817" s="43">
        <f t="shared" si="616"/>
        <v>49.112606038193924</v>
      </c>
      <c r="AK1817" s="43">
        <f t="shared" si="617"/>
        <v>5.1406620458399173E-2</v>
      </c>
      <c r="AL1817" s="36">
        <f t="shared" si="618"/>
        <v>51.408629504015799</v>
      </c>
      <c r="AM1817" s="36">
        <v>1</v>
      </c>
      <c r="AN1817" s="36">
        <f t="shared" si="619"/>
        <v>-2.4631559250398212</v>
      </c>
      <c r="AO1817" s="36">
        <v>4</v>
      </c>
      <c r="AP1817" s="42">
        <f>INT(AI1817/1000)*1000</f>
        <v>10000</v>
      </c>
      <c r="AQ1817" s="42">
        <f>MOD(AI1817,1000)</f>
        <v>122.39999999999964</v>
      </c>
      <c r="AR1817" s="42">
        <f>MOD(AI1818,1000)-0.2+(AP1818-AP1817)</f>
        <v>171.40000000000038</v>
      </c>
    </row>
    <row r="1818" spans="1:44" x14ac:dyDescent="0.25">
      <c r="A1818" s="19" t="s">
        <v>1</v>
      </c>
      <c r="B1818" t="s">
        <v>0</v>
      </c>
      <c r="C1818">
        <v>313</v>
      </c>
      <c r="D1818" s="36">
        <f>MATCH(C1818,TrainRun!$AG$149:$AG$295,1)</f>
        <v>23</v>
      </c>
      <c r="E1818" s="36">
        <f>INT(INDEX(TrainRun!$AD$149:$AD$295,'By Second'!D1818))</f>
        <v>300</v>
      </c>
      <c r="F1818" s="36">
        <f>IF(E1818=0,0,INDEX(TrainRun!$AE$149:$AE$295,'By Second'!D1818))</f>
        <v>48.49572659269311</v>
      </c>
      <c r="G1818" s="36">
        <f>INDEX(TrainRun!$AF$149:$AF$295,'By Second'!D1818)</f>
        <v>9536.4757073210003</v>
      </c>
      <c r="H1818">
        <f t="shared" si="603"/>
        <v>24</v>
      </c>
      <c r="I1818" s="36">
        <f>INT(INDEX(TrainRun!$AD$149:$AD$295,'By Second'!H1818))</f>
        <v>400</v>
      </c>
      <c r="J1818" s="36">
        <f>INDEX(TrainRun!$AE$149:$AE$295,'By Second'!H1818)</f>
        <v>53.636388638533028</v>
      </c>
      <c r="K1818">
        <f t="shared" si="604"/>
        <v>100</v>
      </c>
      <c r="L1818">
        <f t="shared" si="605"/>
        <v>5.1406620458399175</v>
      </c>
      <c r="M1818">
        <f t="shared" si="606"/>
        <v>5.1406620458399173E-2</v>
      </c>
      <c r="N1818" s="32">
        <f t="shared" si="607"/>
        <v>49.164012658652325</v>
      </c>
      <c r="O1818" s="29">
        <f t="shared" si="608"/>
        <v>10171.622448166725</v>
      </c>
      <c r="P1818" s="37">
        <f>MATCH(O1818,LORDetail!$B$932:$B$1859,1)</f>
        <v>60</v>
      </c>
      <c r="Q1818" s="37">
        <f>INDEX(LORDetail!$B$932:$B$1859,P1818)</f>
        <v>9899</v>
      </c>
      <c r="R1818" s="37">
        <f>INDEX(LORDetail!$D$932:$D$1859,P1818)</f>
        <v>51.409923768923498</v>
      </c>
      <c r="S1818" s="37">
        <f>INDEX(LORDetail!$E$932:$E$1859,P1818)</f>
        <v>-2.46561048324735</v>
      </c>
      <c r="T1818" s="37">
        <f>INDEX(LORDetail!$G$932:$G$1859,P1818)</f>
        <v>112.21769999999999</v>
      </c>
      <c r="U1818">
        <f t="shared" si="609"/>
        <v>61</v>
      </c>
      <c r="V1818" s="37">
        <f>INDEX(LORDetail!$B$932:$B$1859,U1818)</f>
        <v>10199</v>
      </c>
      <c r="W1818" s="37">
        <f>INDEX(LORDetail!$D$932:$D$1859,U1818)</f>
        <v>51.408186177449601</v>
      </c>
      <c r="X1818" s="37">
        <f>INDEX(LORDetail!$E$932:$E$1859,U1818)</f>
        <v>-2.46231516141005</v>
      </c>
      <c r="Y1818" s="37">
        <f>INDEX(LORDetail!$G$932:$G$1859,U1818)</f>
        <v>112.0346</v>
      </c>
      <c r="Z1818">
        <f t="shared" si="610"/>
        <v>300</v>
      </c>
      <c r="AA1818" s="29">
        <f t="shared" si="611"/>
        <v>272.62244816672501</v>
      </c>
      <c r="AB1818">
        <f t="shared" si="612"/>
        <v>0.90874149388908332</v>
      </c>
      <c r="AC1818" s="32">
        <f t="shared" si="613"/>
        <v>51.408344747451743</v>
      </c>
      <c r="AD1818" s="32">
        <f t="shared" si="614"/>
        <v>-2.4626158875580768</v>
      </c>
      <c r="AE1818" s="34">
        <f t="shared" si="615"/>
        <v>112.05130943246891</v>
      </c>
      <c r="AF1818" s="36" t="str">
        <f t="shared" si="622"/>
        <v>RDNGSTN</v>
      </c>
      <c r="AG1818" s="36" t="str">
        <f t="shared" si="623"/>
        <v>PADTON</v>
      </c>
      <c r="AH1818" s="36">
        <f t="shared" si="620"/>
        <v>313</v>
      </c>
      <c r="AI1818" s="42">
        <f t="shared" si="621"/>
        <v>10171.6</v>
      </c>
      <c r="AJ1818" s="43">
        <f t="shared" si="616"/>
        <v>49.164012658652325</v>
      </c>
      <c r="AK1818" s="43">
        <f t="shared" si="617"/>
        <v>5.1406620458399173E-2</v>
      </c>
      <c r="AL1818" s="36">
        <f t="shared" si="618"/>
        <v>51.408344747451743</v>
      </c>
      <c r="AM1818" s="36">
        <v>1</v>
      </c>
      <c r="AN1818" s="36">
        <f t="shared" si="619"/>
        <v>-2.4626158875580768</v>
      </c>
      <c r="AO1818" s="36">
        <v>4</v>
      </c>
      <c r="AP1818" s="42">
        <f>INT(AI1818/1000)*1000</f>
        <v>10000</v>
      </c>
      <c r="AQ1818" s="42">
        <f>MOD(AI1818,1000)</f>
        <v>171.60000000000036</v>
      </c>
      <c r="AR1818" s="42">
        <f>MOD(AI1819,1000)-0.2+(AP1819-AP1818)</f>
        <v>220.59999999999928</v>
      </c>
    </row>
    <row r="1819" spans="1:44" x14ac:dyDescent="0.25">
      <c r="A1819" s="19" t="s">
        <v>1</v>
      </c>
      <c r="B1819" t="s">
        <v>0</v>
      </c>
      <c r="C1819">
        <v>314</v>
      </c>
      <c r="D1819" s="36">
        <f>MATCH(C1819,TrainRun!$AG$149:$AG$295,1)</f>
        <v>23</v>
      </c>
      <c r="E1819" s="36">
        <f>INT(INDEX(TrainRun!$AD$149:$AD$295,'By Second'!D1819))</f>
        <v>300</v>
      </c>
      <c r="F1819" s="36">
        <f>IF(E1819=0,0,INDEX(TrainRun!$AE$149:$AE$295,'By Second'!D1819))</f>
        <v>48.49572659269311</v>
      </c>
      <c r="G1819" s="36">
        <f>INDEX(TrainRun!$AF$149:$AF$295,'By Second'!D1819)</f>
        <v>9536.4757073210003</v>
      </c>
      <c r="H1819">
        <f t="shared" si="603"/>
        <v>24</v>
      </c>
      <c r="I1819" s="36">
        <f>INT(INDEX(TrainRun!$AD$149:$AD$295,'By Second'!H1819))</f>
        <v>400</v>
      </c>
      <c r="J1819" s="36">
        <f>INDEX(TrainRun!$AE$149:$AE$295,'By Second'!H1819)</f>
        <v>53.636388638533028</v>
      </c>
      <c r="K1819">
        <f t="shared" si="604"/>
        <v>100</v>
      </c>
      <c r="L1819">
        <f t="shared" si="605"/>
        <v>5.1406620458399175</v>
      </c>
      <c r="M1819">
        <f t="shared" si="606"/>
        <v>5.1406620458399173E-2</v>
      </c>
      <c r="N1819" s="32">
        <f t="shared" si="607"/>
        <v>49.215419279110726</v>
      </c>
      <c r="O1819" s="29">
        <f t="shared" si="608"/>
        <v>10220.837867445836</v>
      </c>
      <c r="P1819" s="37">
        <f>MATCH(O1819,LORDetail!$B$932:$B$1859,1)</f>
        <v>61</v>
      </c>
      <c r="Q1819" s="37">
        <f>INDEX(LORDetail!$B$932:$B$1859,P1819)</f>
        <v>10199</v>
      </c>
      <c r="R1819" s="37">
        <f>INDEX(LORDetail!$D$932:$D$1859,P1819)</f>
        <v>51.408186177449601</v>
      </c>
      <c r="S1819" s="37">
        <f>INDEX(LORDetail!$E$932:$E$1859,P1819)</f>
        <v>-2.46231516141005</v>
      </c>
      <c r="T1819" s="37">
        <f>INDEX(LORDetail!$G$932:$G$1859,P1819)</f>
        <v>112.0346</v>
      </c>
      <c r="U1819">
        <f t="shared" si="609"/>
        <v>62</v>
      </c>
      <c r="V1819" s="37">
        <f>INDEX(LORDetail!$B$932:$B$1859,U1819)</f>
        <v>10449</v>
      </c>
      <c r="W1819" s="37">
        <f>INDEX(LORDetail!$D$932:$D$1859,U1819)</f>
        <v>51.406577938828903</v>
      </c>
      <c r="X1819" s="37">
        <f>INDEX(LORDetail!$E$932:$E$1859,U1819)</f>
        <v>-2.4597888386611602</v>
      </c>
      <c r="Y1819" s="37">
        <f>INDEX(LORDetail!$G$932:$G$1859,U1819)</f>
        <v>111.8819</v>
      </c>
      <c r="Z1819">
        <f t="shared" si="610"/>
        <v>250</v>
      </c>
      <c r="AA1819" s="29">
        <f t="shared" si="611"/>
        <v>21.837867445836309</v>
      </c>
      <c r="AB1819">
        <f t="shared" si="612"/>
        <v>8.7351469783345237E-2</v>
      </c>
      <c r="AC1819" s="32">
        <f t="shared" si="613"/>
        <v>51.408045695442318</v>
      </c>
      <c r="AD1819" s="32">
        <f t="shared" si="614"/>
        <v>-2.4620944834047873</v>
      </c>
      <c r="AE1819" s="34">
        <f t="shared" si="615"/>
        <v>112.02126143056408</v>
      </c>
      <c r="AF1819" s="36" t="str">
        <f t="shared" si="622"/>
        <v>RDNGSTN</v>
      </c>
      <c r="AG1819" s="36" t="str">
        <f t="shared" si="623"/>
        <v>PADTON</v>
      </c>
      <c r="AH1819" s="36">
        <f t="shared" si="620"/>
        <v>314</v>
      </c>
      <c r="AI1819" s="42">
        <f t="shared" si="621"/>
        <v>10220.799999999999</v>
      </c>
      <c r="AJ1819" s="43">
        <f t="shared" si="616"/>
        <v>49.215419279110726</v>
      </c>
      <c r="AK1819" s="43">
        <f t="shared" si="617"/>
        <v>5.1406620458399173E-2</v>
      </c>
      <c r="AL1819" s="36">
        <f t="shared" si="618"/>
        <v>51.408045695442318</v>
      </c>
      <c r="AM1819" s="36">
        <v>1</v>
      </c>
      <c r="AN1819" s="36">
        <f t="shared" si="619"/>
        <v>-2.4620944834047873</v>
      </c>
      <c r="AO1819" s="36">
        <v>4</v>
      </c>
      <c r="AP1819" s="42">
        <f>INT(AI1819/1000)*1000</f>
        <v>10000</v>
      </c>
      <c r="AQ1819" s="42">
        <f>MOD(AI1819,1000)</f>
        <v>220.79999999999927</v>
      </c>
      <c r="AR1819" s="42">
        <f>MOD(AI1820,1000)-0.2+(AP1820-AP1819)</f>
        <v>270.00000000000074</v>
      </c>
    </row>
    <row r="1820" spans="1:44" x14ac:dyDescent="0.25">
      <c r="A1820" s="19" t="s">
        <v>1</v>
      </c>
      <c r="B1820" t="s">
        <v>0</v>
      </c>
      <c r="C1820">
        <v>315</v>
      </c>
      <c r="D1820" s="36">
        <f>MATCH(C1820,TrainRun!$AG$149:$AG$295,1)</f>
        <v>23</v>
      </c>
      <c r="E1820" s="36">
        <f>INT(INDEX(TrainRun!$AD$149:$AD$295,'By Second'!D1820))</f>
        <v>300</v>
      </c>
      <c r="F1820" s="36">
        <f>IF(E1820=0,0,INDEX(TrainRun!$AE$149:$AE$295,'By Second'!D1820))</f>
        <v>48.49572659269311</v>
      </c>
      <c r="G1820" s="36">
        <f>INDEX(TrainRun!$AF$149:$AF$295,'By Second'!D1820)</f>
        <v>9536.4757073210003</v>
      </c>
      <c r="H1820">
        <f t="shared" si="603"/>
        <v>24</v>
      </c>
      <c r="I1820" s="36">
        <f>INT(INDEX(TrainRun!$AD$149:$AD$295,'By Second'!H1820))</f>
        <v>400</v>
      </c>
      <c r="J1820" s="36">
        <f>INDEX(TrainRun!$AE$149:$AE$295,'By Second'!H1820)</f>
        <v>53.636388638533028</v>
      </c>
      <c r="K1820">
        <f t="shared" si="604"/>
        <v>100</v>
      </c>
      <c r="L1820">
        <f t="shared" si="605"/>
        <v>5.1406620458399175</v>
      </c>
      <c r="M1820">
        <f t="shared" si="606"/>
        <v>5.1406620458399173E-2</v>
      </c>
      <c r="N1820" s="32">
        <f t="shared" si="607"/>
        <v>49.266825899569128</v>
      </c>
      <c r="O1820" s="29">
        <f t="shared" si="608"/>
        <v>10270.104693345405</v>
      </c>
      <c r="P1820" s="37">
        <f>MATCH(O1820,LORDetail!$B$932:$B$1859,1)</f>
        <v>61</v>
      </c>
      <c r="Q1820" s="37">
        <f>INDEX(LORDetail!$B$932:$B$1859,P1820)</f>
        <v>10199</v>
      </c>
      <c r="R1820" s="37">
        <f>INDEX(LORDetail!$D$932:$D$1859,P1820)</f>
        <v>51.408186177449601</v>
      </c>
      <c r="S1820" s="37">
        <f>INDEX(LORDetail!$E$932:$E$1859,P1820)</f>
        <v>-2.46231516141005</v>
      </c>
      <c r="T1820" s="37">
        <f>INDEX(LORDetail!$G$932:$G$1859,P1820)</f>
        <v>112.0346</v>
      </c>
      <c r="U1820">
        <f t="shared" si="609"/>
        <v>62</v>
      </c>
      <c r="V1820" s="37">
        <f>INDEX(LORDetail!$B$932:$B$1859,U1820)</f>
        <v>10449</v>
      </c>
      <c r="W1820" s="37">
        <f>INDEX(LORDetail!$D$932:$D$1859,U1820)</f>
        <v>51.406577938828903</v>
      </c>
      <c r="X1820" s="37">
        <f>INDEX(LORDetail!$E$932:$E$1859,U1820)</f>
        <v>-2.4597888386611602</v>
      </c>
      <c r="Y1820" s="37">
        <f>INDEX(LORDetail!$G$932:$G$1859,U1820)</f>
        <v>111.8819</v>
      </c>
      <c r="Z1820">
        <f t="shared" si="610"/>
        <v>250</v>
      </c>
      <c r="AA1820" s="29">
        <f t="shared" si="611"/>
        <v>71.104693345405394</v>
      </c>
      <c r="AB1820">
        <f t="shared" si="612"/>
        <v>0.28441877338162158</v>
      </c>
      <c r="AC1820" s="32">
        <f t="shared" si="613"/>
        <v>51.407728764193799</v>
      </c>
      <c r="AD1820" s="32">
        <f t="shared" si="614"/>
        <v>-2.4615966277926447</v>
      </c>
      <c r="AE1820" s="34">
        <f t="shared" si="615"/>
        <v>111.99116925330462</v>
      </c>
      <c r="AF1820" s="36" t="str">
        <f t="shared" si="622"/>
        <v>RDNGSTN</v>
      </c>
      <c r="AG1820" s="36" t="str">
        <f t="shared" si="623"/>
        <v>PADTON</v>
      </c>
      <c r="AH1820" s="36">
        <f t="shared" si="620"/>
        <v>315</v>
      </c>
      <c r="AI1820" s="42">
        <f t="shared" si="621"/>
        <v>10270.200000000001</v>
      </c>
      <c r="AJ1820" s="43">
        <f t="shared" si="616"/>
        <v>49.266825899569128</v>
      </c>
      <c r="AK1820" s="43">
        <f t="shared" si="617"/>
        <v>5.1406620458399173E-2</v>
      </c>
      <c r="AL1820" s="36">
        <f t="shared" si="618"/>
        <v>51.407728764193799</v>
      </c>
      <c r="AM1820" s="36">
        <v>1</v>
      </c>
      <c r="AN1820" s="36">
        <f t="shared" si="619"/>
        <v>-2.4615966277926447</v>
      </c>
      <c r="AO1820" s="36">
        <v>4</v>
      </c>
      <c r="AP1820" s="42">
        <f>INT(AI1820/1000)*1000</f>
        <v>10000</v>
      </c>
      <c r="AQ1820" s="42">
        <f>MOD(AI1820,1000)</f>
        <v>270.20000000000073</v>
      </c>
      <c r="AR1820" s="42">
        <f>MOD(AI1821,1000)-0.2+(AP1821-AP1820)</f>
        <v>319.19999999999965</v>
      </c>
    </row>
    <row r="1821" spans="1:44" x14ac:dyDescent="0.25">
      <c r="A1821" s="19" t="s">
        <v>1</v>
      </c>
      <c r="B1821" t="s">
        <v>0</v>
      </c>
      <c r="C1821">
        <v>316</v>
      </c>
      <c r="D1821" s="36">
        <f>MATCH(C1821,TrainRun!$AG$149:$AG$295,1)</f>
        <v>23</v>
      </c>
      <c r="E1821" s="36">
        <f>INT(INDEX(TrainRun!$AD$149:$AD$295,'By Second'!D1821))</f>
        <v>300</v>
      </c>
      <c r="F1821" s="36">
        <f>IF(E1821=0,0,INDEX(TrainRun!$AE$149:$AE$295,'By Second'!D1821))</f>
        <v>48.49572659269311</v>
      </c>
      <c r="G1821" s="36">
        <f>INDEX(TrainRun!$AF$149:$AF$295,'By Second'!D1821)</f>
        <v>9536.4757073210003</v>
      </c>
      <c r="H1821">
        <f t="shared" si="603"/>
        <v>24</v>
      </c>
      <c r="I1821" s="36">
        <f>INT(INDEX(TrainRun!$AD$149:$AD$295,'By Second'!H1821))</f>
        <v>400</v>
      </c>
      <c r="J1821" s="36">
        <f>INDEX(TrainRun!$AE$149:$AE$295,'By Second'!H1821)</f>
        <v>53.636388638533028</v>
      </c>
      <c r="K1821">
        <f t="shared" si="604"/>
        <v>100</v>
      </c>
      <c r="L1821">
        <f t="shared" si="605"/>
        <v>5.1406620458399175</v>
      </c>
      <c r="M1821">
        <f t="shared" si="606"/>
        <v>5.1406620458399173E-2</v>
      </c>
      <c r="N1821" s="32">
        <f t="shared" si="607"/>
        <v>49.318232520027529</v>
      </c>
      <c r="O1821" s="29">
        <f t="shared" si="608"/>
        <v>10319.422925865432</v>
      </c>
      <c r="P1821" s="37">
        <f>MATCH(O1821,LORDetail!$B$932:$B$1859,1)</f>
        <v>61</v>
      </c>
      <c r="Q1821" s="37">
        <f>INDEX(LORDetail!$B$932:$B$1859,P1821)</f>
        <v>10199</v>
      </c>
      <c r="R1821" s="37">
        <f>INDEX(LORDetail!$D$932:$D$1859,P1821)</f>
        <v>51.408186177449601</v>
      </c>
      <c r="S1821" s="37">
        <f>INDEX(LORDetail!$E$932:$E$1859,P1821)</f>
        <v>-2.46231516141005</v>
      </c>
      <c r="T1821" s="37">
        <f>INDEX(LORDetail!$G$932:$G$1859,P1821)</f>
        <v>112.0346</v>
      </c>
      <c r="U1821">
        <f t="shared" si="609"/>
        <v>62</v>
      </c>
      <c r="V1821" s="37">
        <f>INDEX(LORDetail!$B$932:$B$1859,U1821)</f>
        <v>10449</v>
      </c>
      <c r="W1821" s="37">
        <f>INDEX(LORDetail!$D$932:$D$1859,U1821)</f>
        <v>51.406577938828903</v>
      </c>
      <c r="X1821" s="37">
        <f>INDEX(LORDetail!$E$932:$E$1859,U1821)</f>
        <v>-2.4597888386611602</v>
      </c>
      <c r="Y1821" s="37">
        <f>INDEX(LORDetail!$G$932:$G$1859,U1821)</f>
        <v>111.8819</v>
      </c>
      <c r="Z1821">
        <f t="shared" si="610"/>
        <v>250</v>
      </c>
      <c r="AA1821" s="29">
        <f t="shared" si="611"/>
        <v>120.42292586543226</v>
      </c>
      <c r="AB1821">
        <f t="shared" si="612"/>
        <v>0.48169170346172907</v>
      </c>
      <c r="AC1821" s="32">
        <f t="shared" si="613"/>
        <v>51.407411502248827</v>
      </c>
      <c r="AD1821" s="32">
        <f t="shared" si="614"/>
        <v>-2.461098252701643</v>
      </c>
      <c r="AE1821" s="34">
        <f t="shared" si="615"/>
        <v>111.9610456768814</v>
      </c>
      <c r="AF1821" s="36" t="str">
        <f t="shared" si="622"/>
        <v>RDNGSTN</v>
      </c>
      <c r="AG1821" s="36" t="str">
        <f t="shared" si="623"/>
        <v>PADTON</v>
      </c>
      <c r="AH1821" s="36">
        <f t="shared" si="620"/>
        <v>316</v>
      </c>
      <c r="AI1821" s="42">
        <f t="shared" si="621"/>
        <v>10319.4</v>
      </c>
      <c r="AJ1821" s="43">
        <f t="shared" si="616"/>
        <v>49.318232520027529</v>
      </c>
      <c r="AK1821" s="43">
        <f t="shared" si="617"/>
        <v>5.1406620458399173E-2</v>
      </c>
      <c r="AL1821" s="36">
        <f t="shared" si="618"/>
        <v>51.407411502248827</v>
      </c>
      <c r="AM1821" s="36">
        <v>1</v>
      </c>
      <c r="AN1821" s="36">
        <f t="shared" si="619"/>
        <v>-2.461098252701643</v>
      </c>
      <c r="AO1821" s="36">
        <v>4</v>
      </c>
      <c r="AP1821" s="42">
        <f>INT(AI1821/1000)*1000</f>
        <v>10000</v>
      </c>
      <c r="AQ1821" s="42">
        <f>MOD(AI1821,1000)</f>
        <v>319.39999999999964</v>
      </c>
      <c r="AR1821" s="42">
        <f>MOD(AI1822,1000)-0.2+(AP1822-AP1821)</f>
        <v>368.59999999999928</v>
      </c>
    </row>
    <row r="1822" spans="1:44" x14ac:dyDescent="0.25">
      <c r="A1822" s="19" t="s">
        <v>1</v>
      </c>
      <c r="B1822" t="s">
        <v>0</v>
      </c>
      <c r="C1822">
        <v>317</v>
      </c>
      <c r="D1822" s="36">
        <f>MATCH(C1822,TrainRun!$AG$149:$AG$295,1)</f>
        <v>23</v>
      </c>
      <c r="E1822" s="36">
        <f>INT(INDEX(TrainRun!$AD$149:$AD$295,'By Second'!D1822))</f>
        <v>300</v>
      </c>
      <c r="F1822" s="36">
        <f>IF(E1822=0,0,INDEX(TrainRun!$AE$149:$AE$295,'By Second'!D1822))</f>
        <v>48.49572659269311</v>
      </c>
      <c r="G1822" s="36">
        <f>INDEX(TrainRun!$AF$149:$AF$295,'By Second'!D1822)</f>
        <v>9536.4757073210003</v>
      </c>
      <c r="H1822">
        <f t="shared" si="603"/>
        <v>24</v>
      </c>
      <c r="I1822" s="36">
        <f>INT(INDEX(TrainRun!$AD$149:$AD$295,'By Second'!H1822))</f>
        <v>400</v>
      </c>
      <c r="J1822" s="36">
        <f>INDEX(TrainRun!$AE$149:$AE$295,'By Second'!H1822)</f>
        <v>53.636388638533028</v>
      </c>
      <c r="K1822">
        <f t="shared" si="604"/>
        <v>100</v>
      </c>
      <c r="L1822">
        <f t="shared" si="605"/>
        <v>5.1406620458399175</v>
      </c>
      <c r="M1822">
        <f t="shared" si="606"/>
        <v>5.1406620458399173E-2</v>
      </c>
      <c r="N1822" s="32">
        <f t="shared" si="607"/>
        <v>49.36963914048593</v>
      </c>
      <c r="O1822" s="29">
        <f t="shared" si="608"/>
        <v>10368.792565005919</v>
      </c>
      <c r="P1822" s="37">
        <f>MATCH(O1822,LORDetail!$B$932:$B$1859,1)</f>
        <v>61</v>
      </c>
      <c r="Q1822" s="37">
        <f>INDEX(LORDetail!$B$932:$B$1859,P1822)</f>
        <v>10199</v>
      </c>
      <c r="R1822" s="37">
        <f>INDEX(LORDetail!$D$932:$D$1859,P1822)</f>
        <v>51.408186177449601</v>
      </c>
      <c r="S1822" s="37">
        <f>INDEX(LORDetail!$E$932:$E$1859,P1822)</f>
        <v>-2.46231516141005</v>
      </c>
      <c r="T1822" s="37">
        <f>INDEX(LORDetail!$G$932:$G$1859,P1822)</f>
        <v>112.0346</v>
      </c>
      <c r="U1822">
        <f t="shared" si="609"/>
        <v>62</v>
      </c>
      <c r="V1822" s="37">
        <f>INDEX(LORDetail!$B$932:$B$1859,U1822)</f>
        <v>10449</v>
      </c>
      <c r="W1822" s="37">
        <f>INDEX(LORDetail!$D$932:$D$1859,U1822)</f>
        <v>51.406577938828903</v>
      </c>
      <c r="X1822" s="37">
        <f>INDEX(LORDetail!$E$932:$E$1859,U1822)</f>
        <v>-2.4597888386611602</v>
      </c>
      <c r="Y1822" s="37">
        <f>INDEX(LORDetail!$G$932:$G$1859,U1822)</f>
        <v>111.8819</v>
      </c>
      <c r="Z1822">
        <f t="shared" si="610"/>
        <v>250</v>
      </c>
      <c r="AA1822" s="29">
        <f t="shared" si="611"/>
        <v>169.79256500591873</v>
      </c>
      <c r="AB1822">
        <f t="shared" si="612"/>
        <v>0.67917026002367498</v>
      </c>
      <c r="AC1822" s="32">
        <f t="shared" si="613"/>
        <v>51.407093909607404</v>
      </c>
      <c r="AD1822" s="32">
        <f t="shared" si="614"/>
        <v>-2.4605993581317827</v>
      </c>
      <c r="AE1822" s="34">
        <f t="shared" si="615"/>
        <v>111.93089070129439</v>
      </c>
      <c r="AF1822" s="36" t="str">
        <f t="shared" si="622"/>
        <v>RDNGSTN</v>
      </c>
      <c r="AG1822" s="36" t="str">
        <f t="shared" si="623"/>
        <v>PADTON</v>
      </c>
      <c r="AH1822" s="36">
        <f t="shared" si="620"/>
        <v>317</v>
      </c>
      <c r="AI1822" s="42">
        <f t="shared" si="621"/>
        <v>10368.799999999999</v>
      </c>
      <c r="AJ1822" s="43">
        <f t="shared" si="616"/>
        <v>49.36963914048593</v>
      </c>
      <c r="AK1822" s="43">
        <f t="shared" si="617"/>
        <v>5.1406620458399173E-2</v>
      </c>
      <c r="AL1822" s="36">
        <f t="shared" si="618"/>
        <v>51.407093909607404</v>
      </c>
      <c r="AM1822" s="36">
        <v>1</v>
      </c>
      <c r="AN1822" s="36">
        <f t="shared" si="619"/>
        <v>-2.4605993581317827</v>
      </c>
      <c r="AO1822" s="36">
        <v>4</v>
      </c>
      <c r="AP1822" s="42">
        <f>INT(AI1822/1000)*1000</f>
        <v>10000</v>
      </c>
      <c r="AQ1822" s="42">
        <f>MOD(AI1822,1000)</f>
        <v>368.79999999999927</v>
      </c>
      <c r="AR1822" s="42">
        <f>MOD(AI1823,1000)-0.2+(AP1823-AP1822)</f>
        <v>418.00000000000074</v>
      </c>
    </row>
    <row r="1823" spans="1:44" x14ac:dyDescent="0.25">
      <c r="A1823" s="19" t="s">
        <v>1</v>
      </c>
      <c r="B1823" t="s">
        <v>0</v>
      </c>
      <c r="C1823">
        <v>318</v>
      </c>
      <c r="D1823" s="36">
        <f>MATCH(C1823,TrainRun!$AG$149:$AG$295,1)</f>
        <v>23</v>
      </c>
      <c r="E1823" s="36">
        <f>INT(INDEX(TrainRun!$AD$149:$AD$295,'By Second'!D1823))</f>
        <v>300</v>
      </c>
      <c r="F1823" s="36">
        <f>IF(E1823=0,0,INDEX(TrainRun!$AE$149:$AE$295,'By Second'!D1823))</f>
        <v>48.49572659269311</v>
      </c>
      <c r="G1823" s="36">
        <f>INDEX(TrainRun!$AF$149:$AF$295,'By Second'!D1823)</f>
        <v>9536.4757073210003</v>
      </c>
      <c r="H1823">
        <f t="shared" si="603"/>
        <v>24</v>
      </c>
      <c r="I1823" s="36">
        <f>INT(INDEX(TrainRun!$AD$149:$AD$295,'By Second'!H1823))</f>
        <v>400</v>
      </c>
      <c r="J1823" s="36">
        <f>INDEX(TrainRun!$AE$149:$AE$295,'By Second'!H1823)</f>
        <v>53.636388638533028</v>
      </c>
      <c r="K1823">
        <f t="shared" si="604"/>
        <v>100</v>
      </c>
      <c r="L1823">
        <f t="shared" si="605"/>
        <v>5.1406620458399175</v>
      </c>
      <c r="M1823">
        <f t="shared" si="606"/>
        <v>5.1406620458399173E-2</v>
      </c>
      <c r="N1823" s="32">
        <f t="shared" si="607"/>
        <v>49.421045760944331</v>
      </c>
      <c r="O1823" s="29">
        <f t="shared" si="608"/>
        <v>10418.213610766863</v>
      </c>
      <c r="P1823" s="37">
        <f>MATCH(O1823,LORDetail!$B$932:$B$1859,1)</f>
        <v>61</v>
      </c>
      <c r="Q1823" s="37">
        <f>INDEX(LORDetail!$B$932:$B$1859,P1823)</f>
        <v>10199</v>
      </c>
      <c r="R1823" s="37">
        <f>INDEX(LORDetail!$D$932:$D$1859,P1823)</f>
        <v>51.408186177449601</v>
      </c>
      <c r="S1823" s="37">
        <f>INDEX(LORDetail!$E$932:$E$1859,P1823)</f>
        <v>-2.46231516141005</v>
      </c>
      <c r="T1823" s="37">
        <f>INDEX(LORDetail!$G$932:$G$1859,P1823)</f>
        <v>112.0346</v>
      </c>
      <c r="U1823">
        <f t="shared" si="609"/>
        <v>62</v>
      </c>
      <c r="V1823" s="37">
        <f>INDEX(LORDetail!$B$932:$B$1859,U1823)</f>
        <v>10449</v>
      </c>
      <c r="W1823" s="37">
        <f>INDEX(LORDetail!$D$932:$D$1859,U1823)</f>
        <v>51.406577938828903</v>
      </c>
      <c r="X1823" s="37">
        <f>INDEX(LORDetail!$E$932:$E$1859,U1823)</f>
        <v>-2.4597888386611602</v>
      </c>
      <c r="Y1823" s="37">
        <f>INDEX(LORDetail!$G$932:$G$1859,U1823)</f>
        <v>111.8819</v>
      </c>
      <c r="Z1823">
        <f t="shared" si="610"/>
        <v>250</v>
      </c>
      <c r="AA1823" s="29">
        <f t="shared" si="611"/>
        <v>219.21361076686298</v>
      </c>
      <c r="AB1823">
        <f t="shared" si="612"/>
        <v>0.87685444306745197</v>
      </c>
      <c r="AC1823" s="32">
        <f t="shared" si="613"/>
        <v>51.40677598626953</v>
      </c>
      <c r="AD1823" s="32">
        <f t="shared" si="614"/>
        <v>-2.4600999440830638</v>
      </c>
      <c r="AE1823" s="34">
        <f t="shared" si="615"/>
        <v>111.9007043265436</v>
      </c>
      <c r="AF1823" s="36" t="str">
        <f t="shared" si="622"/>
        <v>RDNGSTN</v>
      </c>
      <c r="AG1823" s="36" t="str">
        <f t="shared" si="623"/>
        <v>PADTON</v>
      </c>
      <c r="AH1823" s="36">
        <f t="shared" si="620"/>
        <v>318</v>
      </c>
      <c r="AI1823" s="42">
        <f t="shared" si="621"/>
        <v>10418.200000000001</v>
      </c>
      <c r="AJ1823" s="43">
        <f t="shared" si="616"/>
        <v>49.421045760944331</v>
      </c>
      <c r="AK1823" s="43">
        <f t="shared" si="617"/>
        <v>5.1406620458399173E-2</v>
      </c>
      <c r="AL1823" s="36">
        <f t="shared" si="618"/>
        <v>51.40677598626953</v>
      </c>
      <c r="AM1823" s="36">
        <v>1</v>
      </c>
      <c r="AN1823" s="36">
        <f t="shared" si="619"/>
        <v>-2.4600999440830638</v>
      </c>
      <c r="AO1823" s="36">
        <v>4</v>
      </c>
      <c r="AP1823" s="42">
        <f>INT(AI1823/1000)*1000</f>
        <v>10000</v>
      </c>
      <c r="AQ1823" s="42">
        <f>MOD(AI1823,1000)</f>
        <v>418.20000000000073</v>
      </c>
      <c r="AR1823" s="42">
        <f>MOD(AI1824,1000)-0.2+(AP1824-AP1823)</f>
        <v>467.40000000000038</v>
      </c>
    </row>
    <row r="1824" spans="1:44" x14ac:dyDescent="0.25">
      <c r="A1824" s="19" t="s">
        <v>1</v>
      </c>
      <c r="B1824" t="s">
        <v>0</v>
      </c>
      <c r="C1824">
        <v>319</v>
      </c>
      <c r="D1824" s="36">
        <f>MATCH(C1824,TrainRun!$AG$149:$AG$295,1)</f>
        <v>23</v>
      </c>
      <c r="E1824" s="36">
        <f>INT(INDEX(TrainRun!$AD$149:$AD$295,'By Second'!D1824))</f>
        <v>300</v>
      </c>
      <c r="F1824" s="36">
        <f>IF(E1824=0,0,INDEX(TrainRun!$AE$149:$AE$295,'By Second'!D1824))</f>
        <v>48.49572659269311</v>
      </c>
      <c r="G1824" s="36">
        <f>INDEX(TrainRun!$AF$149:$AF$295,'By Second'!D1824)</f>
        <v>9536.4757073210003</v>
      </c>
      <c r="H1824">
        <f t="shared" si="603"/>
        <v>24</v>
      </c>
      <c r="I1824" s="36">
        <f>INT(INDEX(TrainRun!$AD$149:$AD$295,'By Second'!H1824))</f>
        <v>400</v>
      </c>
      <c r="J1824" s="36">
        <f>INDEX(TrainRun!$AE$149:$AE$295,'By Second'!H1824)</f>
        <v>53.636388638533028</v>
      </c>
      <c r="K1824">
        <f t="shared" si="604"/>
        <v>100</v>
      </c>
      <c r="L1824">
        <f t="shared" si="605"/>
        <v>5.1406620458399175</v>
      </c>
      <c r="M1824">
        <f t="shared" si="606"/>
        <v>5.1406620458399173E-2</v>
      </c>
      <c r="N1824" s="32">
        <f t="shared" si="607"/>
        <v>49.472452381402732</v>
      </c>
      <c r="O1824" s="29">
        <f t="shared" si="608"/>
        <v>10467.686063148265</v>
      </c>
      <c r="P1824" s="37">
        <f>MATCH(O1824,LORDetail!$B$932:$B$1859,1)</f>
        <v>62</v>
      </c>
      <c r="Q1824" s="37">
        <f>INDEX(LORDetail!$B$932:$B$1859,P1824)</f>
        <v>10449</v>
      </c>
      <c r="R1824" s="37">
        <f>INDEX(LORDetail!$D$932:$D$1859,P1824)</f>
        <v>51.406577938828903</v>
      </c>
      <c r="S1824" s="37">
        <f>INDEX(LORDetail!$E$932:$E$1859,P1824)</f>
        <v>-2.4597888386611602</v>
      </c>
      <c r="T1824" s="37">
        <f>INDEX(LORDetail!$G$932:$G$1859,P1824)</f>
        <v>111.8819</v>
      </c>
      <c r="U1824">
        <f t="shared" si="609"/>
        <v>63</v>
      </c>
      <c r="V1824" s="37">
        <f>INDEX(LORDetail!$B$932:$B$1859,U1824)</f>
        <v>10716</v>
      </c>
      <c r="W1824" s="37">
        <f>INDEX(LORDetail!$D$932:$D$1859,U1824)</f>
        <v>51.4047334652929</v>
      </c>
      <c r="X1824" s="37">
        <f>INDEX(LORDetail!$E$932:$E$1859,U1824)</f>
        <v>-2.4573420561868402</v>
      </c>
      <c r="Y1824" s="37">
        <f>INDEX(LORDetail!$G$932:$G$1859,U1824)</f>
        <v>111.7189</v>
      </c>
      <c r="Z1824">
        <f t="shared" si="610"/>
        <v>267</v>
      </c>
      <c r="AA1824" s="29">
        <f t="shared" si="611"/>
        <v>18.686063148265021</v>
      </c>
      <c r="AB1824">
        <f t="shared" si="612"/>
        <v>6.9985255236947638E-2</v>
      </c>
      <c r="AC1824" s="32">
        <f t="shared" si="613"/>
        <v>51.406448852877709</v>
      </c>
      <c r="AD1824" s="32">
        <f t="shared" si="614"/>
        <v>-2.4596175999651857</v>
      </c>
      <c r="AE1824" s="34">
        <f t="shared" si="615"/>
        <v>111.87049240339638</v>
      </c>
      <c r="AF1824" s="36" t="str">
        <f t="shared" si="622"/>
        <v>RDNGSTN</v>
      </c>
      <c r="AG1824" s="36" t="str">
        <f t="shared" si="623"/>
        <v>PADTON</v>
      </c>
      <c r="AH1824" s="36">
        <f t="shared" si="620"/>
        <v>319</v>
      </c>
      <c r="AI1824" s="42">
        <f t="shared" si="621"/>
        <v>10467.6</v>
      </c>
      <c r="AJ1824" s="43">
        <f t="shared" si="616"/>
        <v>49.472452381402732</v>
      </c>
      <c r="AK1824" s="43">
        <f t="shared" si="617"/>
        <v>5.1406620458399173E-2</v>
      </c>
      <c r="AL1824" s="36">
        <f t="shared" si="618"/>
        <v>51.406448852877709</v>
      </c>
      <c r="AM1824" s="36">
        <v>1</v>
      </c>
      <c r="AN1824" s="36">
        <f t="shared" si="619"/>
        <v>-2.4596175999651857</v>
      </c>
      <c r="AO1824" s="36">
        <v>4</v>
      </c>
      <c r="AP1824" s="42">
        <f>INT(AI1824/1000)*1000</f>
        <v>10000</v>
      </c>
      <c r="AQ1824" s="42">
        <f>MOD(AI1824,1000)</f>
        <v>467.60000000000036</v>
      </c>
      <c r="AR1824" s="42">
        <f>MOD(AI1825,1000)-0.2+(AP1825-AP1824)</f>
        <v>517.00000000000068</v>
      </c>
    </row>
    <row r="1825" spans="1:44" x14ac:dyDescent="0.25">
      <c r="A1825" s="19" t="s">
        <v>1</v>
      </c>
      <c r="B1825" t="s">
        <v>0</v>
      </c>
      <c r="C1825">
        <v>320</v>
      </c>
      <c r="D1825" s="36">
        <f>MATCH(C1825,TrainRun!$AG$149:$AG$295,1)</f>
        <v>23</v>
      </c>
      <c r="E1825" s="36">
        <f>INT(INDEX(TrainRun!$AD$149:$AD$295,'By Second'!D1825))</f>
        <v>300</v>
      </c>
      <c r="F1825" s="36">
        <f>IF(E1825=0,0,INDEX(TrainRun!$AE$149:$AE$295,'By Second'!D1825))</f>
        <v>48.49572659269311</v>
      </c>
      <c r="G1825" s="36">
        <f>INDEX(TrainRun!$AF$149:$AF$295,'By Second'!D1825)</f>
        <v>9536.4757073210003</v>
      </c>
      <c r="H1825">
        <f t="shared" si="603"/>
        <v>24</v>
      </c>
      <c r="I1825" s="36">
        <f>INT(INDEX(TrainRun!$AD$149:$AD$295,'By Second'!H1825))</f>
        <v>400</v>
      </c>
      <c r="J1825" s="36">
        <f>INDEX(TrainRun!$AE$149:$AE$295,'By Second'!H1825)</f>
        <v>53.636388638533028</v>
      </c>
      <c r="K1825">
        <f t="shared" si="604"/>
        <v>100</v>
      </c>
      <c r="L1825">
        <f t="shared" si="605"/>
        <v>5.1406620458399175</v>
      </c>
      <c r="M1825">
        <f t="shared" si="606"/>
        <v>5.1406620458399173E-2</v>
      </c>
      <c r="N1825" s="32">
        <f t="shared" si="607"/>
        <v>49.523859001861133</v>
      </c>
      <c r="O1825" s="29">
        <f t="shared" si="608"/>
        <v>10517.209922150127</v>
      </c>
      <c r="P1825" s="37">
        <f>MATCH(O1825,LORDetail!$B$932:$B$1859,1)</f>
        <v>62</v>
      </c>
      <c r="Q1825" s="37">
        <f>INDEX(LORDetail!$B$932:$B$1859,P1825)</f>
        <v>10449</v>
      </c>
      <c r="R1825" s="37">
        <f>INDEX(LORDetail!$D$932:$D$1859,P1825)</f>
        <v>51.406577938828903</v>
      </c>
      <c r="S1825" s="37">
        <f>INDEX(LORDetail!$E$932:$E$1859,P1825)</f>
        <v>-2.4597888386611602</v>
      </c>
      <c r="T1825" s="37">
        <f>INDEX(LORDetail!$G$932:$G$1859,P1825)</f>
        <v>111.8819</v>
      </c>
      <c r="U1825">
        <f t="shared" si="609"/>
        <v>63</v>
      </c>
      <c r="V1825" s="37">
        <f>INDEX(LORDetail!$B$932:$B$1859,U1825)</f>
        <v>10716</v>
      </c>
      <c r="W1825" s="37">
        <f>INDEX(LORDetail!$D$932:$D$1859,U1825)</f>
        <v>51.4047334652929</v>
      </c>
      <c r="X1825" s="37">
        <f>INDEX(LORDetail!$E$932:$E$1859,U1825)</f>
        <v>-2.4573420561868402</v>
      </c>
      <c r="Y1825" s="37">
        <f>INDEX(LORDetail!$G$932:$G$1859,U1825)</f>
        <v>111.7189</v>
      </c>
      <c r="Z1825">
        <f t="shared" si="610"/>
        <v>267</v>
      </c>
      <c r="AA1825" s="29">
        <f t="shared" si="611"/>
        <v>68.209922150126658</v>
      </c>
      <c r="AB1825">
        <f t="shared" si="612"/>
        <v>0.25546787322144815</v>
      </c>
      <c r="AC1825" s="32">
        <f t="shared" si="613"/>
        <v>51.406106735097445</v>
      </c>
      <c r="AD1825" s="32">
        <f t="shared" si="614"/>
        <v>-2.4591637643462101</v>
      </c>
      <c r="AE1825" s="34">
        <f t="shared" si="615"/>
        <v>111.84025873666491</v>
      </c>
      <c r="AF1825" s="36" t="str">
        <f t="shared" si="622"/>
        <v>RDNGSTN</v>
      </c>
      <c r="AG1825" s="36" t="str">
        <f t="shared" si="623"/>
        <v>PADTON</v>
      </c>
      <c r="AH1825" s="36">
        <f t="shared" si="620"/>
        <v>320</v>
      </c>
      <c r="AI1825" s="42">
        <f t="shared" si="621"/>
        <v>10517.2</v>
      </c>
      <c r="AJ1825" s="43">
        <f t="shared" si="616"/>
        <v>49.523859001861133</v>
      </c>
      <c r="AK1825" s="43">
        <f t="shared" si="617"/>
        <v>5.1406620458399173E-2</v>
      </c>
      <c r="AL1825" s="36">
        <f t="shared" si="618"/>
        <v>51.406106735097445</v>
      </c>
      <c r="AM1825" s="36">
        <v>1</v>
      </c>
      <c r="AN1825" s="36">
        <f t="shared" si="619"/>
        <v>-2.4591637643462101</v>
      </c>
      <c r="AO1825" s="36">
        <v>4</v>
      </c>
      <c r="AP1825" s="42">
        <f>INT(AI1825/1000)*1000</f>
        <v>10000</v>
      </c>
      <c r="AQ1825" s="42">
        <f>MOD(AI1825,1000)</f>
        <v>517.20000000000073</v>
      </c>
      <c r="AR1825" s="42">
        <f>MOD(AI1826,1000)-0.2+(AP1826-AP1825)</f>
        <v>566.59999999999923</v>
      </c>
    </row>
    <row r="1826" spans="1:44" x14ac:dyDescent="0.25">
      <c r="A1826" s="19" t="s">
        <v>1</v>
      </c>
      <c r="B1826" t="s">
        <v>0</v>
      </c>
      <c r="C1826">
        <v>321</v>
      </c>
      <c r="D1826" s="36">
        <f>MATCH(C1826,TrainRun!$AG$149:$AG$295,1)</f>
        <v>23</v>
      </c>
      <c r="E1826" s="36">
        <f>INT(INDEX(TrainRun!$AD$149:$AD$295,'By Second'!D1826))</f>
        <v>300</v>
      </c>
      <c r="F1826" s="36">
        <f>IF(E1826=0,0,INDEX(TrainRun!$AE$149:$AE$295,'By Second'!D1826))</f>
        <v>48.49572659269311</v>
      </c>
      <c r="G1826" s="36">
        <f>INDEX(TrainRun!$AF$149:$AF$295,'By Second'!D1826)</f>
        <v>9536.4757073210003</v>
      </c>
      <c r="H1826">
        <f t="shared" ref="H1826:H1889" si="624">D1826+1</f>
        <v>24</v>
      </c>
      <c r="I1826" s="36">
        <f>INT(INDEX(TrainRun!$AD$149:$AD$295,'By Second'!H1826))</f>
        <v>400</v>
      </c>
      <c r="J1826" s="36">
        <f>INDEX(TrainRun!$AE$149:$AE$295,'By Second'!H1826)</f>
        <v>53.636388638533028</v>
      </c>
      <c r="K1826">
        <f t="shared" ref="K1826:K1889" si="625">I1826-E1826</f>
        <v>100</v>
      </c>
      <c r="L1826">
        <f t="shared" ref="L1826:L1889" si="626">J1826-F1826</f>
        <v>5.1406620458399175</v>
      </c>
      <c r="M1826">
        <f t="shared" ref="M1826:M1889" si="627">IF(K1826=0,0,L1826/K1826)</f>
        <v>5.1406620458399173E-2</v>
      </c>
      <c r="N1826" s="32">
        <f t="shared" ref="N1826:N1889" si="628">IF(C1826=E1826,F1826,N1825+M1826)</f>
        <v>49.575265622319534</v>
      </c>
      <c r="O1826" s="29">
        <f t="shared" ref="O1826:O1889" si="629">IF(C1826=E1826,ROUND(G1826,1),O1825+N1826)</f>
        <v>10566.785187772446</v>
      </c>
      <c r="P1826" s="37">
        <f>MATCH(O1826,LORDetail!$B$932:$B$1859,1)</f>
        <v>62</v>
      </c>
      <c r="Q1826" s="37">
        <f>INDEX(LORDetail!$B$932:$B$1859,P1826)</f>
        <v>10449</v>
      </c>
      <c r="R1826" s="37">
        <f>INDEX(LORDetail!$D$932:$D$1859,P1826)</f>
        <v>51.406577938828903</v>
      </c>
      <c r="S1826" s="37">
        <f>INDEX(LORDetail!$E$932:$E$1859,P1826)</f>
        <v>-2.4597888386611602</v>
      </c>
      <c r="T1826" s="37">
        <f>INDEX(LORDetail!$G$932:$G$1859,P1826)</f>
        <v>111.8819</v>
      </c>
      <c r="U1826">
        <f t="shared" ref="U1826:U1889" si="630">P1826+1</f>
        <v>63</v>
      </c>
      <c r="V1826" s="37">
        <f>INDEX(LORDetail!$B$932:$B$1859,U1826)</f>
        <v>10716</v>
      </c>
      <c r="W1826" s="37">
        <f>INDEX(LORDetail!$D$932:$D$1859,U1826)</f>
        <v>51.4047334652929</v>
      </c>
      <c r="X1826" s="37">
        <f>INDEX(LORDetail!$E$932:$E$1859,U1826)</f>
        <v>-2.4573420561868402</v>
      </c>
      <c r="Y1826" s="37">
        <f>INDEX(LORDetail!$G$932:$G$1859,U1826)</f>
        <v>111.7189</v>
      </c>
      <c r="Z1826">
        <f t="shared" ref="Z1826:Z1889" si="631">V1826-Q1826</f>
        <v>267</v>
      </c>
      <c r="AA1826" s="29">
        <f t="shared" ref="AA1826:AA1889" si="632">O1826-Q1826</f>
        <v>117.78518777244608</v>
      </c>
      <c r="AB1826">
        <f t="shared" ref="AB1826:AB1889" si="633">AA1826/Z1826</f>
        <v>0.44114302536496658</v>
      </c>
      <c r="AC1826" s="32">
        <f t="shared" ref="AC1826:AC1889" si="634">R1826+(W1826-R1826)*$AB1826</f>
        <v>51.405764262193024</v>
      </c>
      <c r="AD1826" s="32">
        <f t="shared" ref="AD1826:AD1889" si="635">S1826+(X1826-S1826)*$AB1826</f>
        <v>-2.4587094576380286</v>
      </c>
      <c r="AE1826" s="34">
        <f t="shared" ref="AE1826:AE1889" si="636">T1826+(Y1826-T1826)*$AB1826</f>
        <v>111.80999368686551</v>
      </c>
      <c r="AF1826" s="36" t="str">
        <f t="shared" si="622"/>
        <v>RDNGSTN</v>
      </c>
      <c r="AG1826" s="36" t="str">
        <f t="shared" si="623"/>
        <v>PADTON</v>
      </c>
      <c r="AH1826" s="36">
        <f t="shared" si="620"/>
        <v>321</v>
      </c>
      <c r="AI1826" s="42">
        <f t="shared" si="621"/>
        <v>10566.8</v>
      </c>
      <c r="AJ1826" s="43">
        <f t="shared" si="616"/>
        <v>49.575265622319534</v>
      </c>
      <c r="AK1826" s="43">
        <f t="shared" si="617"/>
        <v>5.1406620458399173E-2</v>
      </c>
      <c r="AL1826" s="36">
        <f t="shared" si="618"/>
        <v>51.405764262193024</v>
      </c>
      <c r="AM1826" s="36">
        <v>1</v>
      </c>
      <c r="AN1826" s="36">
        <f t="shared" si="619"/>
        <v>-2.4587094576380286</v>
      </c>
      <c r="AO1826" s="36">
        <v>4</v>
      </c>
      <c r="AP1826" s="42">
        <f>INT(AI1826/1000)*1000</f>
        <v>10000</v>
      </c>
      <c r="AQ1826" s="42">
        <f>MOD(AI1826,1000)</f>
        <v>566.79999999999927</v>
      </c>
      <c r="AR1826" s="42">
        <f>MOD(AI1827,1000)-0.2+(AP1827-AP1826)</f>
        <v>616.19999999999959</v>
      </c>
    </row>
    <row r="1827" spans="1:44" x14ac:dyDescent="0.25">
      <c r="A1827" s="19" t="s">
        <v>1</v>
      </c>
      <c r="B1827" t="s">
        <v>0</v>
      </c>
      <c r="C1827">
        <v>322</v>
      </c>
      <c r="D1827" s="36">
        <f>MATCH(C1827,TrainRun!$AG$149:$AG$295,1)</f>
        <v>23</v>
      </c>
      <c r="E1827" s="36">
        <f>INT(INDEX(TrainRun!$AD$149:$AD$295,'By Second'!D1827))</f>
        <v>300</v>
      </c>
      <c r="F1827" s="36">
        <f>IF(E1827=0,0,INDEX(TrainRun!$AE$149:$AE$295,'By Second'!D1827))</f>
        <v>48.49572659269311</v>
      </c>
      <c r="G1827" s="36">
        <f>INDEX(TrainRun!$AF$149:$AF$295,'By Second'!D1827)</f>
        <v>9536.4757073210003</v>
      </c>
      <c r="H1827">
        <f t="shared" si="624"/>
        <v>24</v>
      </c>
      <c r="I1827" s="36">
        <f>INT(INDEX(TrainRun!$AD$149:$AD$295,'By Second'!H1827))</f>
        <v>400</v>
      </c>
      <c r="J1827" s="36">
        <f>INDEX(TrainRun!$AE$149:$AE$295,'By Second'!H1827)</f>
        <v>53.636388638533028</v>
      </c>
      <c r="K1827">
        <f t="shared" si="625"/>
        <v>100</v>
      </c>
      <c r="L1827">
        <f t="shared" si="626"/>
        <v>5.1406620458399175</v>
      </c>
      <c r="M1827">
        <f t="shared" si="627"/>
        <v>5.1406620458399173E-2</v>
      </c>
      <c r="N1827" s="32">
        <f t="shared" si="628"/>
        <v>49.626672242777936</v>
      </c>
      <c r="O1827" s="29">
        <f t="shared" si="629"/>
        <v>10616.411860015223</v>
      </c>
      <c r="P1827" s="37">
        <f>MATCH(O1827,LORDetail!$B$932:$B$1859,1)</f>
        <v>62</v>
      </c>
      <c r="Q1827" s="37">
        <f>INDEX(LORDetail!$B$932:$B$1859,P1827)</f>
        <v>10449</v>
      </c>
      <c r="R1827" s="37">
        <f>INDEX(LORDetail!$D$932:$D$1859,P1827)</f>
        <v>51.406577938828903</v>
      </c>
      <c r="S1827" s="37">
        <f>INDEX(LORDetail!$E$932:$E$1859,P1827)</f>
        <v>-2.4597888386611602</v>
      </c>
      <c r="T1827" s="37">
        <f>INDEX(LORDetail!$G$932:$G$1859,P1827)</f>
        <v>111.8819</v>
      </c>
      <c r="U1827">
        <f t="shared" si="630"/>
        <v>63</v>
      </c>
      <c r="V1827" s="37">
        <f>INDEX(LORDetail!$B$932:$B$1859,U1827)</f>
        <v>10716</v>
      </c>
      <c r="W1827" s="37">
        <f>INDEX(LORDetail!$D$932:$D$1859,U1827)</f>
        <v>51.4047334652929</v>
      </c>
      <c r="X1827" s="37">
        <f>INDEX(LORDetail!$E$932:$E$1859,U1827)</f>
        <v>-2.4573420561868402</v>
      </c>
      <c r="Y1827" s="37">
        <f>INDEX(LORDetail!$G$932:$G$1859,U1827)</f>
        <v>111.7189</v>
      </c>
      <c r="Z1827">
        <f t="shared" si="631"/>
        <v>267</v>
      </c>
      <c r="AA1827" s="29">
        <f t="shared" si="632"/>
        <v>167.41186001522328</v>
      </c>
      <c r="AB1827">
        <f t="shared" si="633"/>
        <v>0.62701071166750288</v>
      </c>
      <c r="AC1827" s="32">
        <f t="shared" si="634"/>
        <v>51.405421434164438</v>
      </c>
      <c r="AD1827" s="32">
        <f t="shared" si="635"/>
        <v>-2.4582546798406413</v>
      </c>
      <c r="AE1827" s="34">
        <f t="shared" si="636"/>
        <v>111.77969725399819</v>
      </c>
      <c r="AF1827" s="36" t="str">
        <f t="shared" si="622"/>
        <v>RDNGSTN</v>
      </c>
      <c r="AG1827" s="36" t="str">
        <f t="shared" si="623"/>
        <v>PADTON</v>
      </c>
      <c r="AH1827" s="36">
        <f t="shared" si="620"/>
        <v>322</v>
      </c>
      <c r="AI1827" s="42">
        <f t="shared" si="621"/>
        <v>10616.4</v>
      </c>
      <c r="AJ1827" s="43">
        <f t="shared" si="616"/>
        <v>49.626672242777936</v>
      </c>
      <c r="AK1827" s="43">
        <f t="shared" si="617"/>
        <v>5.1406620458399173E-2</v>
      </c>
      <c r="AL1827" s="36">
        <f t="shared" si="618"/>
        <v>51.405421434164438</v>
      </c>
      <c r="AM1827" s="36">
        <v>1</v>
      </c>
      <c r="AN1827" s="36">
        <f t="shared" si="619"/>
        <v>-2.4582546798406413</v>
      </c>
      <c r="AO1827" s="36">
        <v>4</v>
      </c>
      <c r="AP1827" s="42">
        <f>INT(AI1827/1000)*1000</f>
        <v>10000</v>
      </c>
      <c r="AQ1827" s="42">
        <f>MOD(AI1827,1000)</f>
        <v>616.39999999999964</v>
      </c>
      <c r="AR1827" s="42">
        <f>MOD(AI1828,1000)-0.2+(AP1828-AP1827)</f>
        <v>665.8</v>
      </c>
    </row>
    <row r="1828" spans="1:44" x14ac:dyDescent="0.25">
      <c r="A1828" s="19" t="s">
        <v>1</v>
      </c>
      <c r="B1828" t="s">
        <v>0</v>
      </c>
      <c r="C1828">
        <v>323</v>
      </c>
      <c r="D1828" s="36">
        <f>MATCH(C1828,TrainRun!$AG$149:$AG$295,1)</f>
        <v>23</v>
      </c>
      <c r="E1828" s="36">
        <f>INT(INDEX(TrainRun!$AD$149:$AD$295,'By Second'!D1828))</f>
        <v>300</v>
      </c>
      <c r="F1828" s="36">
        <f>IF(E1828=0,0,INDEX(TrainRun!$AE$149:$AE$295,'By Second'!D1828))</f>
        <v>48.49572659269311</v>
      </c>
      <c r="G1828" s="36">
        <f>INDEX(TrainRun!$AF$149:$AF$295,'By Second'!D1828)</f>
        <v>9536.4757073210003</v>
      </c>
      <c r="H1828">
        <f t="shared" si="624"/>
        <v>24</v>
      </c>
      <c r="I1828" s="36">
        <f>INT(INDEX(TrainRun!$AD$149:$AD$295,'By Second'!H1828))</f>
        <v>400</v>
      </c>
      <c r="J1828" s="36">
        <f>INDEX(TrainRun!$AE$149:$AE$295,'By Second'!H1828)</f>
        <v>53.636388638533028</v>
      </c>
      <c r="K1828">
        <f t="shared" si="625"/>
        <v>100</v>
      </c>
      <c r="L1828">
        <f t="shared" si="626"/>
        <v>5.1406620458399175</v>
      </c>
      <c r="M1828">
        <f t="shared" si="627"/>
        <v>5.1406620458399173E-2</v>
      </c>
      <c r="N1828" s="32">
        <f t="shared" si="628"/>
        <v>49.678078863236337</v>
      </c>
      <c r="O1828" s="29">
        <f t="shared" si="629"/>
        <v>10666.08993887846</v>
      </c>
      <c r="P1828" s="37">
        <f>MATCH(O1828,LORDetail!$B$932:$B$1859,1)</f>
        <v>62</v>
      </c>
      <c r="Q1828" s="37">
        <f>INDEX(LORDetail!$B$932:$B$1859,P1828)</f>
        <v>10449</v>
      </c>
      <c r="R1828" s="37">
        <f>INDEX(LORDetail!$D$932:$D$1859,P1828)</f>
        <v>51.406577938828903</v>
      </c>
      <c r="S1828" s="37">
        <f>INDEX(LORDetail!$E$932:$E$1859,P1828)</f>
        <v>-2.4597888386611602</v>
      </c>
      <c r="T1828" s="37">
        <f>INDEX(LORDetail!$G$932:$G$1859,P1828)</f>
        <v>111.8819</v>
      </c>
      <c r="U1828">
        <f t="shared" si="630"/>
        <v>63</v>
      </c>
      <c r="V1828" s="37">
        <f>INDEX(LORDetail!$B$932:$B$1859,U1828)</f>
        <v>10716</v>
      </c>
      <c r="W1828" s="37">
        <f>INDEX(LORDetail!$D$932:$D$1859,U1828)</f>
        <v>51.4047334652929</v>
      </c>
      <c r="X1828" s="37">
        <f>INDEX(LORDetail!$E$932:$E$1859,U1828)</f>
        <v>-2.4573420561868402</v>
      </c>
      <c r="Y1828" s="37">
        <f>INDEX(LORDetail!$G$932:$G$1859,U1828)</f>
        <v>111.7189</v>
      </c>
      <c r="Z1828">
        <f t="shared" si="631"/>
        <v>267</v>
      </c>
      <c r="AA1828" s="29">
        <f t="shared" si="632"/>
        <v>217.08993887846009</v>
      </c>
      <c r="AB1828">
        <f t="shared" si="633"/>
        <v>0.81307093212906401</v>
      </c>
      <c r="AC1828" s="32">
        <f t="shared" si="634"/>
        <v>51.405078251011695</v>
      </c>
      <c r="AD1828" s="32">
        <f t="shared" si="635"/>
        <v>-2.4577994309540476</v>
      </c>
      <c r="AE1828" s="34">
        <f t="shared" si="636"/>
        <v>111.74936943806297</v>
      </c>
      <c r="AF1828" s="36" t="str">
        <f t="shared" si="622"/>
        <v>RDNGSTN</v>
      </c>
      <c r="AG1828" s="36" t="str">
        <f t="shared" si="623"/>
        <v>PADTON</v>
      </c>
      <c r="AH1828" s="36">
        <f t="shared" si="620"/>
        <v>323</v>
      </c>
      <c r="AI1828" s="42">
        <f t="shared" si="621"/>
        <v>10666</v>
      </c>
      <c r="AJ1828" s="43">
        <f t="shared" si="616"/>
        <v>49.678078863236337</v>
      </c>
      <c r="AK1828" s="43">
        <f t="shared" si="617"/>
        <v>5.1406620458399173E-2</v>
      </c>
      <c r="AL1828" s="36">
        <f t="shared" si="618"/>
        <v>51.405078251011695</v>
      </c>
      <c r="AM1828" s="36">
        <v>1</v>
      </c>
      <c r="AN1828" s="36">
        <f t="shared" si="619"/>
        <v>-2.4577994309540476</v>
      </c>
      <c r="AO1828" s="36">
        <v>4</v>
      </c>
      <c r="AP1828" s="42">
        <f>INT(AI1828/1000)*1000</f>
        <v>10000</v>
      </c>
      <c r="AQ1828" s="42">
        <f>MOD(AI1828,1000)</f>
        <v>666</v>
      </c>
      <c r="AR1828" s="42">
        <f>MOD(AI1829,1000)-0.2+(AP1829-AP1828)</f>
        <v>715.59999999999923</v>
      </c>
    </row>
    <row r="1829" spans="1:44" x14ac:dyDescent="0.25">
      <c r="A1829" s="19" t="s">
        <v>1</v>
      </c>
      <c r="B1829" t="s">
        <v>0</v>
      </c>
      <c r="C1829">
        <v>324</v>
      </c>
      <c r="D1829" s="36">
        <f>MATCH(C1829,TrainRun!$AG$149:$AG$295,1)</f>
        <v>23</v>
      </c>
      <c r="E1829" s="36">
        <f>INT(INDEX(TrainRun!$AD$149:$AD$295,'By Second'!D1829))</f>
        <v>300</v>
      </c>
      <c r="F1829" s="36">
        <f>IF(E1829=0,0,INDEX(TrainRun!$AE$149:$AE$295,'By Second'!D1829))</f>
        <v>48.49572659269311</v>
      </c>
      <c r="G1829" s="36">
        <f>INDEX(TrainRun!$AF$149:$AF$295,'By Second'!D1829)</f>
        <v>9536.4757073210003</v>
      </c>
      <c r="H1829">
        <f t="shared" si="624"/>
        <v>24</v>
      </c>
      <c r="I1829" s="36">
        <f>INT(INDEX(TrainRun!$AD$149:$AD$295,'By Second'!H1829))</f>
        <v>400</v>
      </c>
      <c r="J1829" s="36">
        <f>INDEX(TrainRun!$AE$149:$AE$295,'By Second'!H1829)</f>
        <v>53.636388638533028</v>
      </c>
      <c r="K1829">
        <f t="shared" si="625"/>
        <v>100</v>
      </c>
      <c r="L1829">
        <f t="shared" si="626"/>
        <v>5.1406620458399175</v>
      </c>
      <c r="M1829">
        <f t="shared" si="627"/>
        <v>5.1406620458399173E-2</v>
      </c>
      <c r="N1829" s="32">
        <f t="shared" si="628"/>
        <v>49.729485483694738</v>
      </c>
      <c r="O1829" s="29">
        <f t="shared" si="629"/>
        <v>10715.819424362155</v>
      </c>
      <c r="P1829" s="37">
        <f>MATCH(O1829,LORDetail!$B$932:$B$1859,1)</f>
        <v>62</v>
      </c>
      <c r="Q1829" s="37">
        <f>INDEX(LORDetail!$B$932:$B$1859,P1829)</f>
        <v>10449</v>
      </c>
      <c r="R1829" s="37">
        <f>INDEX(LORDetail!$D$932:$D$1859,P1829)</f>
        <v>51.406577938828903</v>
      </c>
      <c r="S1829" s="37">
        <f>INDEX(LORDetail!$E$932:$E$1859,P1829)</f>
        <v>-2.4597888386611602</v>
      </c>
      <c r="T1829" s="37">
        <f>INDEX(LORDetail!$G$932:$G$1859,P1829)</f>
        <v>111.8819</v>
      </c>
      <c r="U1829">
        <f t="shared" si="630"/>
        <v>63</v>
      </c>
      <c r="V1829" s="37">
        <f>INDEX(LORDetail!$B$932:$B$1859,U1829)</f>
        <v>10716</v>
      </c>
      <c r="W1829" s="37">
        <f>INDEX(LORDetail!$D$932:$D$1859,U1829)</f>
        <v>51.4047334652929</v>
      </c>
      <c r="X1829" s="37">
        <f>INDEX(LORDetail!$E$932:$E$1859,U1829)</f>
        <v>-2.4573420561868402</v>
      </c>
      <c r="Y1829" s="37">
        <f>INDEX(LORDetail!$G$932:$G$1859,U1829)</f>
        <v>111.7189</v>
      </c>
      <c r="Z1829">
        <f t="shared" si="631"/>
        <v>267</v>
      </c>
      <c r="AA1829" s="29">
        <f t="shared" si="632"/>
        <v>266.81942436215468</v>
      </c>
      <c r="AB1829">
        <f t="shared" si="633"/>
        <v>0.999323686749643</v>
      </c>
      <c r="AC1829" s="32">
        <f t="shared" si="634"/>
        <v>51.404734712734793</v>
      </c>
      <c r="AD1829" s="32">
        <f t="shared" si="635"/>
        <v>-2.4573437109782486</v>
      </c>
      <c r="AE1829" s="34">
        <f t="shared" si="636"/>
        <v>111.71901023905981</v>
      </c>
      <c r="AF1829" s="36" t="str">
        <f t="shared" si="622"/>
        <v>RDNGSTN</v>
      </c>
      <c r="AG1829" s="36" t="str">
        <f t="shared" si="623"/>
        <v>PADTON</v>
      </c>
      <c r="AH1829" s="36">
        <f t="shared" si="620"/>
        <v>324</v>
      </c>
      <c r="AI1829" s="42">
        <f t="shared" si="621"/>
        <v>10715.8</v>
      </c>
      <c r="AJ1829" s="43">
        <f t="shared" si="616"/>
        <v>49.729485483694738</v>
      </c>
      <c r="AK1829" s="43">
        <f t="shared" si="617"/>
        <v>5.1406620458399173E-2</v>
      </c>
      <c r="AL1829" s="36">
        <f t="shared" si="618"/>
        <v>51.404734712734793</v>
      </c>
      <c r="AM1829" s="36">
        <v>1</v>
      </c>
      <c r="AN1829" s="36">
        <f t="shared" si="619"/>
        <v>-2.4573437109782486</v>
      </c>
      <c r="AO1829" s="36">
        <v>4</v>
      </c>
      <c r="AP1829" s="42">
        <f>INT(AI1829/1000)*1000</f>
        <v>10000</v>
      </c>
      <c r="AQ1829" s="42">
        <f>MOD(AI1829,1000)</f>
        <v>715.79999999999927</v>
      </c>
      <c r="AR1829" s="42">
        <f>MOD(AI1830,1000)-0.2+(AP1830-AP1829)</f>
        <v>765.40000000000032</v>
      </c>
    </row>
    <row r="1830" spans="1:44" x14ac:dyDescent="0.25">
      <c r="A1830" s="19" t="s">
        <v>1</v>
      </c>
      <c r="B1830" t="s">
        <v>0</v>
      </c>
      <c r="C1830">
        <v>325</v>
      </c>
      <c r="D1830" s="36">
        <f>MATCH(C1830,TrainRun!$AG$149:$AG$295,1)</f>
        <v>23</v>
      </c>
      <c r="E1830" s="36">
        <f>INT(INDEX(TrainRun!$AD$149:$AD$295,'By Second'!D1830))</f>
        <v>300</v>
      </c>
      <c r="F1830" s="36">
        <f>IF(E1830=0,0,INDEX(TrainRun!$AE$149:$AE$295,'By Second'!D1830))</f>
        <v>48.49572659269311</v>
      </c>
      <c r="G1830" s="36">
        <f>INDEX(TrainRun!$AF$149:$AF$295,'By Second'!D1830)</f>
        <v>9536.4757073210003</v>
      </c>
      <c r="H1830">
        <f t="shared" si="624"/>
        <v>24</v>
      </c>
      <c r="I1830" s="36">
        <f>INT(INDEX(TrainRun!$AD$149:$AD$295,'By Second'!H1830))</f>
        <v>400</v>
      </c>
      <c r="J1830" s="36">
        <f>INDEX(TrainRun!$AE$149:$AE$295,'By Second'!H1830)</f>
        <v>53.636388638533028</v>
      </c>
      <c r="K1830">
        <f t="shared" si="625"/>
        <v>100</v>
      </c>
      <c r="L1830">
        <f t="shared" si="626"/>
        <v>5.1406620458399175</v>
      </c>
      <c r="M1830">
        <f t="shared" si="627"/>
        <v>5.1406620458399173E-2</v>
      </c>
      <c r="N1830" s="32">
        <f t="shared" si="628"/>
        <v>49.780892104153139</v>
      </c>
      <c r="O1830" s="29">
        <f t="shared" si="629"/>
        <v>10765.600316466307</v>
      </c>
      <c r="P1830" s="37">
        <f>MATCH(O1830,LORDetail!$B$932:$B$1859,1)</f>
        <v>63</v>
      </c>
      <c r="Q1830" s="37">
        <f>INDEX(LORDetail!$B$932:$B$1859,P1830)</f>
        <v>10716</v>
      </c>
      <c r="R1830" s="37">
        <f>INDEX(LORDetail!$D$932:$D$1859,P1830)</f>
        <v>51.4047334652929</v>
      </c>
      <c r="S1830" s="37">
        <f>INDEX(LORDetail!$E$932:$E$1859,P1830)</f>
        <v>-2.4573420561868402</v>
      </c>
      <c r="T1830" s="37">
        <f>INDEX(LORDetail!$G$932:$G$1859,P1830)</f>
        <v>111.7189</v>
      </c>
      <c r="U1830">
        <f t="shared" si="630"/>
        <v>64</v>
      </c>
      <c r="V1830" s="37">
        <f>INDEX(LORDetail!$B$932:$B$1859,U1830)</f>
        <v>10872</v>
      </c>
      <c r="W1830" s="37">
        <f>INDEX(LORDetail!$D$932:$D$1859,U1830)</f>
        <v>51.4036495253712</v>
      </c>
      <c r="X1830" s="37">
        <f>INDEX(LORDetail!$E$932:$E$1859,U1830)</f>
        <v>-2.4559094725428401</v>
      </c>
      <c r="Y1830" s="37">
        <f>INDEX(LORDetail!$G$932:$G$1859,U1830)</f>
        <v>111.6236</v>
      </c>
      <c r="Z1830">
        <f t="shared" si="631"/>
        <v>156</v>
      </c>
      <c r="AA1830" s="29">
        <f t="shared" si="632"/>
        <v>49.600316466307049</v>
      </c>
      <c r="AB1830">
        <f t="shared" si="633"/>
        <v>0.31795074657889133</v>
      </c>
      <c r="AC1830" s="32">
        <f t="shared" si="634"/>
        <v>51.404388825785546</v>
      </c>
      <c r="AD1830" s="32">
        <f t="shared" si="635"/>
        <v>-2.4568865651476939</v>
      </c>
      <c r="AE1830" s="34">
        <f t="shared" si="636"/>
        <v>111.68859929385103</v>
      </c>
      <c r="AF1830" s="36" t="str">
        <f t="shared" si="622"/>
        <v>RDNGSTN</v>
      </c>
      <c r="AG1830" s="36" t="str">
        <f t="shared" si="623"/>
        <v>PADTON</v>
      </c>
      <c r="AH1830" s="36">
        <f t="shared" si="620"/>
        <v>325</v>
      </c>
      <c r="AI1830" s="42">
        <f t="shared" si="621"/>
        <v>10765.6</v>
      </c>
      <c r="AJ1830" s="43">
        <f t="shared" si="616"/>
        <v>49.780892104153139</v>
      </c>
      <c r="AK1830" s="43">
        <f t="shared" si="617"/>
        <v>5.1406620458399173E-2</v>
      </c>
      <c r="AL1830" s="36">
        <f t="shared" si="618"/>
        <v>51.404388825785546</v>
      </c>
      <c r="AM1830" s="36">
        <v>1</v>
      </c>
      <c r="AN1830" s="36">
        <f t="shared" si="619"/>
        <v>-2.4568865651476939</v>
      </c>
      <c r="AO1830" s="36">
        <v>4</v>
      </c>
      <c r="AP1830" s="42">
        <f>INT(AI1830/1000)*1000</f>
        <v>10000</v>
      </c>
      <c r="AQ1830" s="42">
        <f>MOD(AI1830,1000)</f>
        <v>765.60000000000036</v>
      </c>
      <c r="AR1830" s="42">
        <f>MOD(AI1831,1000)-0.2+(AP1831-AP1830)</f>
        <v>815.19999999999959</v>
      </c>
    </row>
    <row r="1831" spans="1:44" x14ac:dyDescent="0.25">
      <c r="A1831" s="19" t="s">
        <v>1</v>
      </c>
      <c r="B1831" t="s">
        <v>0</v>
      </c>
      <c r="C1831">
        <v>326</v>
      </c>
      <c r="D1831" s="36">
        <f>MATCH(C1831,TrainRun!$AG$149:$AG$295,1)</f>
        <v>23</v>
      </c>
      <c r="E1831" s="36">
        <f>INT(INDEX(TrainRun!$AD$149:$AD$295,'By Second'!D1831))</f>
        <v>300</v>
      </c>
      <c r="F1831" s="36">
        <f>IF(E1831=0,0,INDEX(TrainRun!$AE$149:$AE$295,'By Second'!D1831))</f>
        <v>48.49572659269311</v>
      </c>
      <c r="G1831" s="36">
        <f>INDEX(TrainRun!$AF$149:$AF$295,'By Second'!D1831)</f>
        <v>9536.4757073210003</v>
      </c>
      <c r="H1831">
        <f t="shared" si="624"/>
        <v>24</v>
      </c>
      <c r="I1831" s="36">
        <f>INT(INDEX(TrainRun!$AD$149:$AD$295,'By Second'!H1831))</f>
        <v>400</v>
      </c>
      <c r="J1831" s="36">
        <f>INDEX(TrainRun!$AE$149:$AE$295,'By Second'!H1831)</f>
        <v>53.636388638533028</v>
      </c>
      <c r="K1831">
        <f t="shared" si="625"/>
        <v>100</v>
      </c>
      <c r="L1831">
        <f t="shared" si="626"/>
        <v>5.1406620458399175</v>
      </c>
      <c r="M1831">
        <f t="shared" si="627"/>
        <v>5.1406620458399173E-2</v>
      </c>
      <c r="N1831" s="32">
        <f t="shared" si="628"/>
        <v>49.83229872461154</v>
      </c>
      <c r="O1831" s="29">
        <f t="shared" si="629"/>
        <v>10815.432615190919</v>
      </c>
      <c r="P1831" s="37">
        <f>MATCH(O1831,LORDetail!$B$932:$B$1859,1)</f>
        <v>63</v>
      </c>
      <c r="Q1831" s="37">
        <f>INDEX(LORDetail!$B$932:$B$1859,P1831)</f>
        <v>10716</v>
      </c>
      <c r="R1831" s="37">
        <f>INDEX(LORDetail!$D$932:$D$1859,P1831)</f>
        <v>51.4047334652929</v>
      </c>
      <c r="S1831" s="37">
        <f>INDEX(LORDetail!$E$932:$E$1859,P1831)</f>
        <v>-2.4573420561868402</v>
      </c>
      <c r="T1831" s="37">
        <f>INDEX(LORDetail!$G$932:$G$1859,P1831)</f>
        <v>111.7189</v>
      </c>
      <c r="U1831">
        <f t="shared" si="630"/>
        <v>64</v>
      </c>
      <c r="V1831" s="37">
        <f>INDEX(LORDetail!$B$932:$B$1859,U1831)</f>
        <v>10872</v>
      </c>
      <c r="W1831" s="37">
        <f>INDEX(LORDetail!$D$932:$D$1859,U1831)</f>
        <v>51.4036495253712</v>
      </c>
      <c r="X1831" s="37">
        <f>INDEX(LORDetail!$E$932:$E$1859,U1831)</f>
        <v>-2.4559094725428401</v>
      </c>
      <c r="Y1831" s="37">
        <f>INDEX(LORDetail!$G$932:$G$1859,U1831)</f>
        <v>111.6236</v>
      </c>
      <c r="Z1831">
        <f t="shared" si="631"/>
        <v>156</v>
      </c>
      <c r="AA1831" s="29">
        <f t="shared" si="632"/>
        <v>99.432615190919023</v>
      </c>
      <c r="AB1831">
        <f t="shared" si="633"/>
        <v>0.63738855891614754</v>
      </c>
      <c r="AC1831" s="32">
        <f t="shared" si="634"/>
        <v>51.404042574388257</v>
      </c>
      <c r="AD1831" s="32">
        <f t="shared" si="635"/>
        <v>-2.456428943762464</v>
      </c>
      <c r="AE1831" s="34">
        <f t="shared" si="636"/>
        <v>111.65815687033529</v>
      </c>
      <c r="AF1831" s="36" t="str">
        <f t="shared" si="622"/>
        <v>RDNGSTN</v>
      </c>
      <c r="AG1831" s="36" t="str">
        <f t="shared" si="623"/>
        <v>PADTON</v>
      </c>
      <c r="AH1831" s="36">
        <f t="shared" si="620"/>
        <v>326</v>
      </c>
      <c r="AI1831" s="42">
        <f t="shared" si="621"/>
        <v>10815.4</v>
      </c>
      <c r="AJ1831" s="43">
        <f t="shared" si="616"/>
        <v>49.83229872461154</v>
      </c>
      <c r="AK1831" s="43">
        <f t="shared" si="617"/>
        <v>5.1406620458399173E-2</v>
      </c>
      <c r="AL1831" s="36">
        <f t="shared" si="618"/>
        <v>51.404042574388257</v>
      </c>
      <c r="AM1831" s="36">
        <v>1</v>
      </c>
      <c r="AN1831" s="36">
        <f t="shared" si="619"/>
        <v>-2.456428943762464</v>
      </c>
      <c r="AO1831" s="36">
        <v>4</v>
      </c>
      <c r="AP1831" s="42">
        <f>INT(AI1831/1000)*1000</f>
        <v>10000</v>
      </c>
      <c r="AQ1831" s="42">
        <f>MOD(AI1831,1000)</f>
        <v>815.39999999999964</v>
      </c>
      <c r="AR1831" s="42">
        <f>MOD(AI1832,1000)-0.2+(AP1832-AP1831)</f>
        <v>865.19999999999959</v>
      </c>
    </row>
    <row r="1832" spans="1:44" x14ac:dyDescent="0.25">
      <c r="A1832" s="19" t="s">
        <v>1</v>
      </c>
      <c r="B1832" t="s">
        <v>0</v>
      </c>
      <c r="C1832">
        <v>327</v>
      </c>
      <c r="D1832" s="36">
        <f>MATCH(C1832,TrainRun!$AG$149:$AG$295,1)</f>
        <v>23</v>
      </c>
      <c r="E1832" s="36">
        <f>INT(INDEX(TrainRun!$AD$149:$AD$295,'By Second'!D1832))</f>
        <v>300</v>
      </c>
      <c r="F1832" s="36">
        <f>IF(E1832=0,0,INDEX(TrainRun!$AE$149:$AE$295,'By Second'!D1832))</f>
        <v>48.49572659269311</v>
      </c>
      <c r="G1832" s="36">
        <f>INDEX(TrainRun!$AF$149:$AF$295,'By Second'!D1832)</f>
        <v>9536.4757073210003</v>
      </c>
      <c r="H1832">
        <f t="shared" si="624"/>
        <v>24</v>
      </c>
      <c r="I1832" s="36">
        <f>INT(INDEX(TrainRun!$AD$149:$AD$295,'By Second'!H1832))</f>
        <v>400</v>
      </c>
      <c r="J1832" s="36">
        <f>INDEX(TrainRun!$AE$149:$AE$295,'By Second'!H1832)</f>
        <v>53.636388638533028</v>
      </c>
      <c r="K1832">
        <f t="shared" si="625"/>
        <v>100</v>
      </c>
      <c r="L1832">
        <f t="shared" si="626"/>
        <v>5.1406620458399175</v>
      </c>
      <c r="M1832">
        <f t="shared" si="627"/>
        <v>5.1406620458399173E-2</v>
      </c>
      <c r="N1832" s="32">
        <f t="shared" si="628"/>
        <v>49.883705345069941</v>
      </c>
      <c r="O1832" s="29">
        <f t="shared" si="629"/>
        <v>10865.316320535989</v>
      </c>
      <c r="P1832" s="37">
        <f>MATCH(O1832,LORDetail!$B$932:$B$1859,1)</f>
        <v>63</v>
      </c>
      <c r="Q1832" s="37">
        <f>INDEX(LORDetail!$B$932:$B$1859,P1832)</f>
        <v>10716</v>
      </c>
      <c r="R1832" s="37">
        <f>INDEX(LORDetail!$D$932:$D$1859,P1832)</f>
        <v>51.4047334652929</v>
      </c>
      <c r="S1832" s="37">
        <f>INDEX(LORDetail!$E$932:$E$1859,P1832)</f>
        <v>-2.4573420561868402</v>
      </c>
      <c r="T1832" s="37">
        <f>INDEX(LORDetail!$G$932:$G$1859,P1832)</f>
        <v>111.7189</v>
      </c>
      <c r="U1832">
        <f t="shared" si="630"/>
        <v>64</v>
      </c>
      <c r="V1832" s="37">
        <f>INDEX(LORDetail!$B$932:$B$1859,U1832)</f>
        <v>10872</v>
      </c>
      <c r="W1832" s="37">
        <f>INDEX(LORDetail!$D$932:$D$1859,U1832)</f>
        <v>51.4036495253712</v>
      </c>
      <c r="X1832" s="37">
        <f>INDEX(LORDetail!$E$932:$E$1859,U1832)</f>
        <v>-2.4559094725428401</v>
      </c>
      <c r="Y1832" s="37">
        <f>INDEX(LORDetail!$G$932:$G$1859,U1832)</f>
        <v>111.6236</v>
      </c>
      <c r="Z1832">
        <f t="shared" si="631"/>
        <v>156</v>
      </c>
      <c r="AA1832" s="29">
        <f t="shared" si="632"/>
        <v>149.31632053598878</v>
      </c>
      <c r="AB1832">
        <f t="shared" si="633"/>
        <v>0.95715590087172298</v>
      </c>
      <c r="AC1832" s="32">
        <f t="shared" si="634"/>
        <v>51.403695965800658</v>
      </c>
      <c r="AD1832" s="32">
        <f t="shared" si="635"/>
        <v>-2.4559708502984932</v>
      </c>
      <c r="AE1832" s="34">
        <f t="shared" si="636"/>
        <v>111.62768304264692</v>
      </c>
      <c r="AF1832" s="36" t="str">
        <f t="shared" si="622"/>
        <v>RDNGSTN</v>
      </c>
      <c r="AG1832" s="36" t="str">
        <f t="shared" si="623"/>
        <v>PADTON</v>
      </c>
      <c r="AH1832" s="36">
        <f t="shared" si="620"/>
        <v>327</v>
      </c>
      <c r="AI1832" s="42">
        <f t="shared" si="621"/>
        <v>10865.4</v>
      </c>
      <c r="AJ1832" s="43">
        <f t="shared" si="616"/>
        <v>49.883705345069941</v>
      </c>
      <c r="AK1832" s="43">
        <f t="shared" si="617"/>
        <v>5.1406620458399173E-2</v>
      </c>
      <c r="AL1832" s="36">
        <f t="shared" si="618"/>
        <v>51.403695965800658</v>
      </c>
      <c r="AM1832" s="36">
        <v>1</v>
      </c>
      <c r="AN1832" s="36">
        <f t="shared" si="619"/>
        <v>-2.4559708502984932</v>
      </c>
      <c r="AO1832" s="36">
        <v>4</v>
      </c>
      <c r="AP1832" s="42">
        <f>INT(AI1832/1000)*1000</f>
        <v>10000</v>
      </c>
      <c r="AQ1832" s="42">
        <f>MOD(AI1832,1000)</f>
        <v>865.39999999999964</v>
      </c>
      <c r="AR1832" s="42">
        <f>MOD(AI1833,1000)-0.2+(AP1833-AP1832)</f>
        <v>915.00000000000068</v>
      </c>
    </row>
    <row r="1833" spans="1:44" x14ac:dyDescent="0.25">
      <c r="A1833" s="19" t="s">
        <v>1</v>
      </c>
      <c r="B1833" t="s">
        <v>0</v>
      </c>
      <c r="C1833">
        <v>328</v>
      </c>
      <c r="D1833" s="36">
        <f>MATCH(C1833,TrainRun!$AG$149:$AG$295,1)</f>
        <v>23</v>
      </c>
      <c r="E1833" s="36">
        <f>INT(INDEX(TrainRun!$AD$149:$AD$295,'By Second'!D1833))</f>
        <v>300</v>
      </c>
      <c r="F1833" s="36">
        <f>IF(E1833=0,0,INDEX(TrainRun!$AE$149:$AE$295,'By Second'!D1833))</f>
        <v>48.49572659269311</v>
      </c>
      <c r="G1833" s="36">
        <f>INDEX(TrainRun!$AF$149:$AF$295,'By Second'!D1833)</f>
        <v>9536.4757073210003</v>
      </c>
      <c r="H1833">
        <f t="shared" si="624"/>
        <v>24</v>
      </c>
      <c r="I1833" s="36">
        <f>INT(INDEX(TrainRun!$AD$149:$AD$295,'By Second'!H1833))</f>
        <v>400</v>
      </c>
      <c r="J1833" s="36">
        <f>INDEX(TrainRun!$AE$149:$AE$295,'By Second'!H1833)</f>
        <v>53.636388638533028</v>
      </c>
      <c r="K1833">
        <f t="shared" si="625"/>
        <v>100</v>
      </c>
      <c r="L1833">
        <f t="shared" si="626"/>
        <v>5.1406620458399175</v>
      </c>
      <c r="M1833">
        <f t="shared" si="627"/>
        <v>5.1406620458399173E-2</v>
      </c>
      <c r="N1833" s="32">
        <f t="shared" si="628"/>
        <v>49.935111965528343</v>
      </c>
      <c r="O1833" s="29">
        <f t="shared" si="629"/>
        <v>10915.251432501516</v>
      </c>
      <c r="P1833" s="37">
        <f>MATCH(O1833,LORDetail!$B$932:$B$1859,1)</f>
        <v>64</v>
      </c>
      <c r="Q1833" s="37">
        <f>INDEX(LORDetail!$B$932:$B$1859,P1833)</f>
        <v>10872</v>
      </c>
      <c r="R1833" s="37">
        <f>INDEX(LORDetail!$D$932:$D$1859,P1833)</f>
        <v>51.4036495253712</v>
      </c>
      <c r="S1833" s="37">
        <f>INDEX(LORDetail!$E$932:$E$1859,P1833)</f>
        <v>-2.4559094725428401</v>
      </c>
      <c r="T1833" s="37">
        <f>INDEX(LORDetail!$G$932:$G$1859,P1833)</f>
        <v>111.6236</v>
      </c>
      <c r="U1833">
        <f t="shared" si="630"/>
        <v>65</v>
      </c>
      <c r="V1833" s="37">
        <f>INDEX(LORDetail!$B$932:$B$1859,U1833)</f>
        <v>11458</v>
      </c>
      <c r="W1833" s="37">
        <f>INDEX(LORDetail!$D$932:$D$1859,U1833)</f>
        <v>51.399612833876297</v>
      </c>
      <c r="X1833" s="37">
        <f>INDEX(LORDetail!$E$932:$E$1859,U1833)</f>
        <v>-2.4504942492816801</v>
      </c>
      <c r="Y1833" s="37">
        <f>INDEX(LORDetail!$G$932:$G$1859,U1833)</f>
        <v>111.2658</v>
      </c>
      <c r="Z1833">
        <f t="shared" si="631"/>
        <v>586</v>
      </c>
      <c r="AA1833" s="29">
        <f t="shared" si="632"/>
        <v>43.251432501516319</v>
      </c>
      <c r="AB1833">
        <f t="shared" si="633"/>
        <v>7.3807905292689963E-2</v>
      </c>
      <c r="AC1833" s="32">
        <f t="shared" si="634"/>
        <v>51.403351585627647</v>
      </c>
      <c r="AD1833" s="32">
        <f t="shared" si="635"/>
        <v>-2.4555097862572417</v>
      </c>
      <c r="AE1833" s="34">
        <f t="shared" si="636"/>
        <v>111.59719153148627</v>
      </c>
      <c r="AF1833" s="36" t="str">
        <f t="shared" si="622"/>
        <v>RDNGSTN</v>
      </c>
      <c r="AG1833" s="36" t="str">
        <f t="shared" si="623"/>
        <v>PADTON</v>
      </c>
      <c r="AH1833" s="36">
        <f t="shared" si="620"/>
        <v>328</v>
      </c>
      <c r="AI1833" s="42">
        <f t="shared" si="621"/>
        <v>10915.2</v>
      </c>
      <c r="AJ1833" s="43">
        <f t="shared" si="616"/>
        <v>49.935111965528343</v>
      </c>
      <c r="AK1833" s="43">
        <f t="shared" si="617"/>
        <v>5.1406620458399173E-2</v>
      </c>
      <c r="AL1833" s="36">
        <f t="shared" si="618"/>
        <v>51.403351585627647</v>
      </c>
      <c r="AM1833" s="36">
        <v>1</v>
      </c>
      <c r="AN1833" s="36">
        <f t="shared" si="619"/>
        <v>-2.4555097862572417</v>
      </c>
      <c r="AO1833" s="36">
        <v>4</v>
      </c>
      <c r="AP1833" s="42">
        <f>INT(AI1833/1000)*1000</f>
        <v>10000</v>
      </c>
      <c r="AQ1833" s="42">
        <f>MOD(AI1833,1000)</f>
        <v>915.20000000000073</v>
      </c>
      <c r="AR1833" s="42">
        <f>MOD(AI1834,1000)-0.2+(AP1834-AP1833)</f>
        <v>965.00000000000068</v>
      </c>
    </row>
    <row r="1834" spans="1:44" x14ac:dyDescent="0.25">
      <c r="A1834" s="19" t="s">
        <v>1</v>
      </c>
      <c r="B1834" t="s">
        <v>0</v>
      </c>
      <c r="C1834">
        <v>329</v>
      </c>
      <c r="D1834" s="36">
        <f>MATCH(C1834,TrainRun!$AG$149:$AG$295,1)</f>
        <v>23</v>
      </c>
      <c r="E1834" s="36">
        <f>INT(INDEX(TrainRun!$AD$149:$AD$295,'By Second'!D1834))</f>
        <v>300</v>
      </c>
      <c r="F1834" s="36">
        <f>IF(E1834=0,0,INDEX(TrainRun!$AE$149:$AE$295,'By Second'!D1834))</f>
        <v>48.49572659269311</v>
      </c>
      <c r="G1834" s="36">
        <f>INDEX(TrainRun!$AF$149:$AF$295,'By Second'!D1834)</f>
        <v>9536.4757073210003</v>
      </c>
      <c r="H1834">
        <f t="shared" si="624"/>
        <v>24</v>
      </c>
      <c r="I1834" s="36">
        <f>INT(INDEX(TrainRun!$AD$149:$AD$295,'By Second'!H1834))</f>
        <v>400</v>
      </c>
      <c r="J1834" s="36">
        <f>INDEX(TrainRun!$AE$149:$AE$295,'By Second'!H1834)</f>
        <v>53.636388638533028</v>
      </c>
      <c r="K1834">
        <f t="shared" si="625"/>
        <v>100</v>
      </c>
      <c r="L1834">
        <f t="shared" si="626"/>
        <v>5.1406620458399175</v>
      </c>
      <c r="M1834">
        <f t="shared" si="627"/>
        <v>5.1406620458399173E-2</v>
      </c>
      <c r="N1834" s="32">
        <f t="shared" si="628"/>
        <v>49.986518585986744</v>
      </c>
      <c r="O1834" s="29">
        <f t="shared" si="629"/>
        <v>10965.237951087503</v>
      </c>
      <c r="P1834" s="37">
        <f>MATCH(O1834,LORDetail!$B$932:$B$1859,1)</f>
        <v>64</v>
      </c>
      <c r="Q1834" s="37">
        <f>INDEX(LORDetail!$B$932:$B$1859,P1834)</f>
        <v>10872</v>
      </c>
      <c r="R1834" s="37">
        <f>INDEX(LORDetail!$D$932:$D$1859,P1834)</f>
        <v>51.4036495253712</v>
      </c>
      <c r="S1834" s="37">
        <f>INDEX(LORDetail!$E$932:$E$1859,P1834)</f>
        <v>-2.4559094725428401</v>
      </c>
      <c r="T1834" s="37">
        <f>INDEX(LORDetail!$G$932:$G$1859,P1834)</f>
        <v>111.6236</v>
      </c>
      <c r="U1834">
        <f t="shared" si="630"/>
        <v>65</v>
      </c>
      <c r="V1834" s="37">
        <f>INDEX(LORDetail!$B$932:$B$1859,U1834)</f>
        <v>11458</v>
      </c>
      <c r="W1834" s="37">
        <f>INDEX(LORDetail!$D$932:$D$1859,U1834)</f>
        <v>51.399612833876297</v>
      </c>
      <c r="X1834" s="37">
        <f>INDEX(LORDetail!$E$932:$E$1859,U1834)</f>
        <v>-2.4504942492816801</v>
      </c>
      <c r="Y1834" s="37">
        <f>INDEX(LORDetail!$G$932:$G$1859,U1834)</f>
        <v>111.2658</v>
      </c>
      <c r="Z1834">
        <f t="shared" si="631"/>
        <v>586</v>
      </c>
      <c r="AA1834" s="29">
        <f t="shared" si="632"/>
        <v>93.237951087503461</v>
      </c>
      <c r="AB1834">
        <f t="shared" si="633"/>
        <v>0.15910913154864073</v>
      </c>
      <c r="AC1834" s="32">
        <f t="shared" si="634"/>
        <v>51.403007250893118</v>
      </c>
      <c r="AD1834" s="32">
        <f t="shared" si="635"/>
        <v>-2.455047861072615</v>
      </c>
      <c r="AE1834" s="34">
        <f t="shared" si="636"/>
        <v>111.56667075273189</v>
      </c>
      <c r="AF1834" s="36" t="str">
        <f t="shared" si="622"/>
        <v>RDNGSTN</v>
      </c>
      <c r="AG1834" s="36" t="str">
        <f t="shared" si="623"/>
        <v>PADTON</v>
      </c>
      <c r="AH1834" s="36">
        <f t="shared" si="620"/>
        <v>329</v>
      </c>
      <c r="AI1834" s="42">
        <f t="shared" si="621"/>
        <v>10965.2</v>
      </c>
      <c r="AJ1834" s="43">
        <f t="shared" si="616"/>
        <v>49.986518585986744</v>
      </c>
      <c r="AK1834" s="43">
        <f t="shared" si="617"/>
        <v>5.1406620458399173E-2</v>
      </c>
      <c r="AL1834" s="36">
        <f t="shared" si="618"/>
        <v>51.403007250893118</v>
      </c>
      <c r="AM1834" s="36">
        <v>1</v>
      </c>
      <c r="AN1834" s="36">
        <f t="shared" si="619"/>
        <v>-2.455047861072615</v>
      </c>
      <c r="AO1834" s="36">
        <v>4</v>
      </c>
      <c r="AP1834" s="42">
        <f>INT(AI1834/1000)*1000</f>
        <v>10000</v>
      </c>
      <c r="AQ1834" s="42">
        <f>MOD(AI1834,1000)</f>
        <v>965.20000000000073</v>
      </c>
      <c r="AR1834" s="42">
        <f>MOD(AI1835,1000)-0.2+(AP1835-AP1834)</f>
        <v>1015.0000000000007</v>
      </c>
    </row>
    <row r="1835" spans="1:44" x14ac:dyDescent="0.25">
      <c r="A1835" s="19" t="s">
        <v>1</v>
      </c>
      <c r="B1835" t="s">
        <v>0</v>
      </c>
      <c r="C1835">
        <v>330</v>
      </c>
      <c r="D1835" s="36">
        <f>MATCH(C1835,TrainRun!$AG$149:$AG$295,1)</f>
        <v>23</v>
      </c>
      <c r="E1835" s="36">
        <f>INT(INDEX(TrainRun!$AD$149:$AD$295,'By Second'!D1835))</f>
        <v>300</v>
      </c>
      <c r="F1835" s="36">
        <f>IF(E1835=0,0,INDEX(TrainRun!$AE$149:$AE$295,'By Second'!D1835))</f>
        <v>48.49572659269311</v>
      </c>
      <c r="G1835" s="36">
        <f>INDEX(TrainRun!$AF$149:$AF$295,'By Second'!D1835)</f>
        <v>9536.4757073210003</v>
      </c>
      <c r="H1835">
        <f t="shared" si="624"/>
        <v>24</v>
      </c>
      <c r="I1835" s="36">
        <f>INT(INDEX(TrainRun!$AD$149:$AD$295,'By Second'!H1835))</f>
        <v>400</v>
      </c>
      <c r="J1835" s="36">
        <f>INDEX(TrainRun!$AE$149:$AE$295,'By Second'!H1835)</f>
        <v>53.636388638533028</v>
      </c>
      <c r="K1835">
        <f t="shared" si="625"/>
        <v>100</v>
      </c>
      <c r="L1835">
        <f t="shared" si="626"/>
        <v>5.1406620458399175</v>
      </c>
      <c r="M1835">
        <f t="shared" si="627"/>
        <v>5.1406620458399173E-2</v>
      </c>
      <c r="N1835" s="32">
        <f t="shared" si="628"/>
        <v>50.037925206445145</v>
      </c>
      <c r="O1835" s="29">
        <f t="shared" si="629"/>
        <v>11015.275876293948</v>
      </c>
      <c r="P1835" s="37">
        <f>MATCH(O1835,LORDetail!$B$932:$B$1859,1)</f>
        <v>64</v>
      </c>
      <c r="Q1835" s="37">
        <f>INDEX(LORDetail!$B$932:$B$1859,P1835)</f>
        <v>10872</v>
      </c>
      <c r="R1835" s="37">
        <f>INDEX(LORDetail!$D$932:$D$1859,P1835)</f>
        <v>51.4036495253712</v>
      </c>
      <c r="S1835" s="37">
        <f>INDEX(LORDetail!$E$932:$E$1859,P1835)</f>
        <v>-2.4559094725428401</v>
      </c>
      <c r="T1835" s="37">
        <f>INDEX(LORDetail!$G$932:$G$1859,P1835)</f>
        <v>111.6236</v>
      </c>
      <c r="U1835">
        <f t="shared" si="630"/>
        <v>65</v>
      </c>
      <c r="V1835" s="37">
        <f>INDEX(LORDetail!$B$932:$B$1859,U1835)</f>
        <v>11458</v>
      </c>
      <c r="W1835" s="37">
        <f>INDEX(LORDetail!$D$932:$D$1859,U1835)</f>
        <v>51.399612833876297</v>
      </c>
      <c r="X1835" s="37">
        <f>INDEX(LORDetail!$E$932:$E$1859,U1835)</f>
        <v>-2.4504942492816801</v>
      </c>
      <c r="Y1835" s="37">
        <f>INDEX(LORDetail!$G$932:$G$1859,U1835)</f>
        <v>111.2658</v>
      </c>
      <c r="Z1835">
        <f t="shared" si="631"/>
        <v>586</v>
      </c>
      <c r="AA1835" s="29">
        <f t="shared" si="632"/>
        <v>143.27587629394839</v>
      </c>
      <c r="AB1835">
        <f t="shared" si="633"/>
        <v>0.24449808241288121</v>
      </c>
      <c r="AC1835" s="32">
        <f t="shared" si="634"/>
        <v>51.402662562041407</v>
      </c>
      <c r="AD1835" s="32">
        <f t="shared" si="635"/>
        <v>-2.4545854608396489</v>
      </c>
      <c r="AE1835" s="34">
        <f t="shared" si="636"/>
        <v>111.53611858611266</v>
      </c>
      <c r="AF1835" s="36" t="str">
        <f t="shared" si="622"/>
        <v>RDNGSTN</v>
      </c>
      <c r="AG1835" s="36" t="str">
        <f t="shared" si="623"/>
        <v>PADTON</v>
      </c>
      <c r="AH1835" s="36">
        <f t="shared" si="620"/>
        <v>330</v>
      </c>
      <c r="AI1835" s="42">
        <f t="shared" si="621"/>
        <v>11015.2</v>
      </c>
      <c r="AJ1835" s="43">
        <f t="shared" si="616"/>
        <v>50.037925206445145</v>
      </c>
      <c r="AK1835" s="43">
        <f t="shared" si="617"/>
        <v>5.1406620458399173E-2</v>
      </c>
      <c r="AL1835" s="36">
        <f t="shared" si="618"/>
        <v>51.402662562041407</v>
      </c>
      <c r="AM1835" s="36">
        <v>1</v>
      </c>
      <c r="AN1835" s="36">
        <f t="shared" si="619"/>
        <v>-2.4545854608396489</v>
      </c>
      <c r="AO1835" s="36">
        <v>4</v>
      </c>
      <c r="AP1835" s="42">
        <f>INT(AI1835/1000)*1000</f>
        <v>11000</v>
      </c>
      <c r="AQ1835" s="42">
        <f>MOD(AI1835,1000)</f>
        <v>15.200000000000728</v>
      </c>
      <c r="AR1835" s="42">
        <f>MOD(AI1836,1000)-0.2+(AP1836-AP1835)</f>
        <v>65.199999999999633</v>
      </c>
    </row>
    <row r="1836" spans="1:44" x14ac:dyDescent="0.25">
      <c r="A1836" s="19" t="s">
        <v>1</v>
      </c>
      <c r="B1836" t="s">
        <v>0</v>
      </c>
      <c r="C1836">
        <v>331</v>
      </c>
      <c r="D1836" s="36">
        <f>MATCH(C1836,TrainRun!$AG$149:$AG$295,1)</f>
        <v>23</v>
      </c>
      <c r="E1836" s="36">
        <f>INT(INDEX(TrainRun!$AD$149:$AD$295,'By Second'!D1836))</f>
        <v>300</v>
      </c>
      <c r="F1836" s="36">
        <f>IF(E1836=0,0,INDEX(TrainRun!$AE$149:$AE$295,'By Second'!D1836))</f>
        <v>48.49572659269311</v>
      </c>
      <c r="G1836" s="36">
        <f>INDEX(TrainRun!$AF$149:$AF$295,'By Second'!D1836)</f>
        <v>9536.4757073210003</v>
      </c>
      <c r="H1836">
        <f t="shared" si="624"/>
        <v>24</v>
      </c>
      <c r="I1836" s="36">
        <f>INT(INDEX(TrainRun!$AD$149:$AD$295,'By Second'!H1836))</f>
        <v>400</v>
      </c>
      <c r="J1836" s="36">
        <f>INDEX(TrainRun!$AE$149:$AE$295,'By Second'!H1836)</f>
        <v>53.636388638533028</v>
      </c>
      <c r="K1836">
        <f t="shared" si="625"/>
        <v>100</v>
      </c>
      <c r="L1836">
        <f t="shared" si="626"/>
        <v>5.1406620458399175</v>
      </c>
      <c r="M1836">
        <f t="shared" si="627"/>
        <v>5.1406620458399173E-2</v>
      </c>
      <c r="N1836" s="32">
        <f t="shared" si="628"/>
        <v>50.089331826903546</v>
      </c>
      <c r="O1836" s="29">
        <f t="shared" si="629"/>
        <v>11065.365208120851</v>
      </c>
      <c r="P1836" s="37">
        <f>MATCH(O1836,LORDetail!$B$932:$B$1859,1)</f>
        <v>64</v>
      </c>
      <c r="Q1836" s="37">
        <f>INDEX(LORDetail!$B$932:$B$1859,P1836)</f>
        <v>10872</v>
      </c>
      <c r="R1836" s="37">
        <f>INDEX(LORDetail!$D$932:$D$1859,P1836)</f>
        <v>51.4036495253712</v>
      </c>
      <c r="S1836" s="37">
        <f>INDEX(LORDetail!$E$932:$E$1859,P1836)</f>
        <v>-2.4559094725428401</v>
      </c>
      <c r="T1836" s="37">
        <f>INDEX(LORDetail!$G$932:$G$1859,P1836)</f>
        <v>111.6236</v>
      </c>
      <c r="U1836">
        <f t="shared" si="630"/>
        <v>65</v>
      </c>
      <c r="V1836" s="37">
        <f>INDEX(LORDetail!$B$932:$B$1859,U1836)</f>
        <v>11458</v>
      </c>
      <c r="W1836" s="37">
        <f>INDEX(LORDetail!$D$932:$D$1859,U1836)</f>
        <v>51.399612833876297</v>
      </c>
      <c r="X1836" s="37">
        <f>INDEX(LORDetail!$E$932:$E$1859,U1836)</f>
        <v>-2.4504942492816801</v>
      </c>
      <c r="Y1836" s="37">
        <f>INDEX(LORDetail!$G$932:$G$1859,U1836)</f>
        <v>111.2658</v>
      </c>
      <c r="Z1836">
        <f t="shared" si="631"/>
        <v>586</v>
      </c>
      <c r="AA1836" s="29">
        <f t="shared" si="632"/>
        <v>193.36520812085109</v>
      </c>
      <c r="AB1836">
        <f t="shared" si="633"/>
        <v>0.32997475788541142</v>
      </c>
      <c r="AC1836" s="32">
        <f t="shared" si="634"/>
        <v>51.402317519072511</v>
      </c>
      <c r="AD1836" s="32">
        <f t="shared" si="635"/>
        <v>-2.4541225855583435</v>
      </c>
      <c r="AE1836" s="34">
        <f t="shared" si="636"/>
        <v>111.5055350316286</v>
      </c>
      <c r="AF1836" s="36" t="str">
        <f t="shared" si="622"/>
        <v>RDNGSTN</v>
      </c>
      <c r="AG1836" s="36" t="str">
        <f t="shared" si="623"/>
        <v>PADTON</v>
      </c>
      <c r="AH1836" s="36">
        <f t="shared" si="620"/>
        <v>331</v>
      </c>
      <c r="AI1836" s="42">
        <f t="shared" si="621"/>
        <v>11065.4</v>
      </c>
      <c r="AJ1836" s="43">
        <f t="shared" si="616"/>
        <v>50.089331826903546</v>
      </c>
      <c r="AK1836" s="43">
        <f t="shared" si="617"/>
        <v>5.1406620458399173E-2</v>
      </c>
      <c r="AL1836" s="36">
        <f t="shared" si="618"/>
        <v>51.402317519072511</v>
      </c>
      <c r="AM1836" s="36">
        <v>1</v>
      </c>
      <c r="AN1836" s="36">
        <f t="shared" si="619"/>
        <v>-2.4541225855583435</v>
      </c>
      <c r="AO1836" s="36">
        <v>4</v>
      </c>
      <c r="AP1836" s="42">
        <f>INT(AI1836/1000)*1000</f>
        <v>11000</v>
      </c>
      <c r="AQ1836" s="42">
        <f>MOD(AI1836,1000)</f>
        <v>65.399999999999636</v>
      </c>
      <c r="AR1836" s="42">
        <f>MOD(AI1837,1000)-0.2+(AP1837-AP1836)</f>
        <v>115.40000000000036</v>
      </c>
    </row>
    <row r="1837" spans="1:44" x14ac:dyDescent="0.25">
      <c r="A1837" s="19" t="s">
        <v>1</v>
      </c>
      <c r="B1837" t="s">
        <v>0</v>
      </c>
      <c r="C1837">
        <v>332</v>
      </c>
      <c r="D1837" s="36">
        <f>MATCH(C1837,TrainRun!$AG$149:$AG$295,1)</f>
        <v>23</v>
      </c>
      <c r="E1837" s="36">
        <f>INT(INDEX(TrainRun!$AD$149:$AD$295,'By Second'!D1837))</f>
        <v>300</v>
      </c>
      <c r="F1837" s="36">
        <f>IF(E1837=0,0,INDEX(TrainRun!$AE$149:$AE$295,'By Second'!D1837))</f>
        <v>48.49572659269311</v>
      </c>
      <c r="G1837" s="36">
        <f>INDEX(TrainRun!$AF$149:$AF$295,'By Second'!D1837)</f>
        <v>9536.4757073210003</v>
      </c>
      <c r="H1837">
        <f t="shared" si="624"/>
        <v>24</v>
      </c>
      <c r="I1837" s="36">
        <f>INT(INDEX(TrainRun!$AD$149:$AD$295,'By Second'!H1837))</f>
        <v>400</v>
      </c>
      <c r="J1837" s="36">
        <f>INDEX(TrainRun!$AE$149:$AE$295,'By Second'!H1837)</f>
        <v>53.636388638533028</v>
      </c>
      <c r="K1837">
        <f t="shared" si="625"/>
        <v>100</v>
      </c>
      <c r="L1837">
        <f t="shared" si="626"/>
        <v>5.1406620458399175</v>
      </c>
      <c r="M1837">
        <f t="shared" si="627"/>
        <v>5.1406620458399173E-2</v>
      </c>
      <c r="N1837" s="32">
        <f t="shared" si="628"/>
        <v>50.140738447361947</v>
      </c>
      <c r="O1837" s="29">
        <f t="shared" si="629"/>
        <v>11115.505946568213</v>
      </c>
      <c r="P1837" s="37">
        <f>MATCH(O1837,LORDetail!$B$932:$B$1859,1)</f>
        <v>64</v>
      </c>
      <c r="Q1837" s="37">
        <f>INDEX(LORDetail!$B$932:$B$1859,P1837)</f>
        <v>10872</v>
      </c>
      <c r="R1837" s="37">
        <f>INDEX(LORDetail!$D$932:$D$1859,P1837)</f>
        <v>51.4036495253712</v>
      </c>
      <c r="S1837" s="37">
        <f>INDEX(LORDetail!$E$932:$E$1859,P1837)</f>
        <v>-2.4559094725428401</v>
      </c>
      <c r="T1837" s="37">
        <f>INDEX(LORDetail!$G$932:$G$1859,P1837)</f>
        <v>111.6236</v>
      </c>
      <c r="U1837">
        <f t="shared" si="630"/>
        <v>65</v>
      </c>
      <c r="V1837" s="37">
        <f>INDEX(LORDetail!$B$932:$B$1859,U1837)</f>
        <v>11458</v>
      </c>
      <c r="W1837" s="37">
        <f>INDEX(LORDetail!$D$932:$D$1859,U1837)</f>
        <v>51.399612833876297</v>
      </c>
      <c r="X1837" s="37">
        <f>INDEX(LORDetail!$E$932:$E$1859,U1837)</f>
        <v>-2.4504942492816801</v>
      </c>
      <c r="Y1837" s="37">
        <f>INDEX(LORDetail!$G$932:$G$1859,U1837)</f>
        <v>111.2658</v>
      </c>
      <c r="Z1837">
        <f t="shared" si="631"/>
        <v>586</v>
      </c>
      <c r="AA1837" s="29">
        <f t="shared" si="632"/>
        <v>243.5059465682134</v>
      </c>
      <c r="AB1837">
        <f t="shared" si="633"/>
        <v>0.41553915796623447</v>
      </c>
      <c r="AC1837" s="32">
        <f t="shared" si="634"/>
        <v>51.401972121986439</v>
      </c>
      <c r="AD1837" s="32">
        <f t="shared" si="635"/>
        <v>-2.4536592352286983</v>
      </c>
      <c r="AE1837" s="34">
        <f t="shared" si="636"/>
        <v>111.47492008927968</v>
      </c>
      <c r="AF1837" s="36" t="str">
        <f t="shared" si="622"/>
        <v>RDNGSTN</v>
      </c>
      <c r="AG1837" s="36" t="str">
        <f t="shared" si="623"/>
        <v>PADTON</v>
      </c>
      <c r="AH1837" s="36">
        <f t="shared" si="620"/>
        <v>332</v>
      </c>
      <c r="AI1837" s="42">
        <f t="shared" si="621"/>
        <v>11115.6</v>
      </c>
      <c r="AJ1837" s="43">
        <f t="shared" si="616"/>
        <v>50.140738447361947</v>
      </c>
      <c r="AK1837" s="43">
        <f t="shared" si="617"/>
        <v>5.1406620458399173E-2</v>
      </c>
      <c r="AL1837" s="36">
        <f t="shared" si="618"/>
        <v>51.401972121986439</v>
      </c>
      <c r="AM1837" s="36">
        <v>1</v>
      </c>
      <c r="AN1837" s="36">
        <f t="shared" si="619"/>
        <v>-2.4536592352286983</v>
      </c>
      <c r="AO1837" s="36">
        <v>4</v>
      </c>
      <c r="AP1837" s="42">
        <f>INT(AI1837/1000)*1000</f>
        <v>11000</v>
      </c>
      <c r="AQ1837" s="42">
        <f>MOD(AI1837,1000)</f>
        <v>115.60000000000036</v>
      </c>
      <c r="AR1837" s="42">
        <f>MOD(AI1838,1000)-0.2+(AP1838-AP1837)</f>
        <v>165.40000000000038</v>
      </c>
    </row>
    <row r="1838" spans="1:44" x14ac:dyDescent="0.25">
      <c r="A1838" s="19" t="s">
        <v>1</v>
      </c>
      <c r="B1838" t="s">
        <v>0</v>
      </c>
      <c r="C1838">
        <v>333</v>
      </c>
      <c r="D1838" s="36">
        <f>MATCH(C1838,TrainRun!$AG$149:$AG$295,1)</f>
        <v>23</v>
      </c>
      <c r="E1838" s="36">
        <f>INT(INDEX(TrainRun!$AD$149:$AD$295,'By Second'!D1838))</f>
        <v>300</v>
      </c>
      <c r="F1838" s="36">
        <f>IF(E1838=0,0,INDEX(TrainRun!$AE$149:$AE$295,'By Second'!D1838))</f>
        <v>48.49572659269311</v>
      </c>
      <c r="G1838" s="36">
        <f>INDEX(TrainRun!$AF$149:$AF$295,'By Second'!D1838)</f>
        <v>9536.4757073210003</v>
      </c>
      <c r="H1838">
        <f t="shared" si="624"/>
        <v>24</v>
      </c>
      <c r="I1838" s="36">
        <f>INT(INDEX(TrainRun!$AD$149:$AD$295,'By Second'!H1838))</f>
        <v>400</v>
      </c>
      <c r="J1838" s="36">
        <f>INDEX(TrainRun!$AE$149:$AE$295,'By Second'!H1838)</f>
        <v>53.636388638533028</v>
      </c>
      <c r="K1838">
        <f t="shared" si="625"/>
        <v>100</v>
      </c>
      <c r="L1838">
        <f t="shared" si="626"/>
        <v>5.1406620458399175</v>
      </c>
      <c r="M1838">
        <f t="shared" si="627"/>
        <v>5.1406620458399173E-2</v>
      </c>
      <c r="N1838" s="32">
        <f t="shared" si="628"/>
        <v>50.192145067820348</v>
      </c>
      <c r="O1838" s="29">
        <f t="shared" si="629"/>
        <v>11165.698091636033</v>
      </c>
      <c r="P1838" s="37">
        <f>MATCH(O1838,LORDetail!$B$932:$B$1859,1)</f>
        <v>64</v>
      </c>
      <c r="Q1838" s="37">
        <f>INDEX(LORDetail!$B$932:$B$1859,P1838)</f>
        <v>10872</v>
      </c>
      <c r="R1838" s="37">
        <f>INDEX(LORDetail!$D$932:$D$1859,P1838)</f>
        <v>51.4036495253712</v>
      </c>
      <c r="S1838" s="37">
        <f>INDEX(LORDetail!$E$932:$E$1859,P1838)</f>
        <v>-2.4559094725428401</v>
      </c>
      <c r="T1838" s="37">
        <f>INDEX(LORDetail!$G$932:$G$1859,P1838)</f>
        <v>111.6236</v>
      </c>
      <c r="U1838">
        <f t="shared" si="630"/>
        <v>65</v>
      </c>
      <c r="V1838" s="37">
        <f>INDEX(LORDetail!$B$932:$B$1859,U1838)</f>
        <v>11458</v>
      </c>
      <c r="W1838" s="37">
        <f>INDEX(LORDetail!$D$932:$D$1859,U1838)</f>
        <v>51.399612833876297</v>
      </c>
      <c r="X1838" s="37">
        <f>INDEX(LORDetail!$E$932:$E$1859,U1838)</f>
        <v>-2.4504942492816801</v>
      </c>
      <c r="Y1838" s="37">
        <f>INDEX(LORDetail!$G$932:$G$1859,U1838)</f>
        <v>111.2658</v>
      </c>
      <c r="Z1838">
        <f t="shared" si="631"/>
        <v>586</v>
      </c>
      <c r="AA1838" s="29">
        <f t="shared" si="632"/>
        <v>293.6980916360335</v>
      </c>
      <c r="AB1838">
        <f t="shared" si="633"/>
        <v>0.50119128265534729</v>
      </c>
      <c r="AC1838" s="32">
        <f t="shared" si="634"/>
        <v>51.401626370783184</v>
      </c>
      <c r="AD1838" s="32">
        <f t="shared" si="635"/>
        <v>-2.4531954098507143</v>
      </c>
      <c r="AE1838" s="34">
        <f t="shared" si="636"/>
        <v>111.44427375906591</v>
      </c>
      <c r="AF1838" s="36" t="str">
        <f t="shared" si="622"/>
        <v>RDNGSTN</v>
      </c>
      <c r="AG1838" s="36" t="str">
        <f t="shared" si="623"/>
        <v>PADTON</v>
      </c>
      <c r="AH1838" s="36">
        <f t="shared" si="620"/>
        <v>333</v>
      </c>
      <c r="AI1838" s="42">
        <f t="shared" si="621"/>
        <v>11165.6</v>
      </c>
      <c r="AJ1838" s="43">
        <f t="shared" si="616"/>
        <v>50.192145067820348</v>
      </c>
      <c r="AK1838" s="43">
        <f t="shared" si="617"/>
        <v>5.1406620458399173E-2</v>
      </c>
      <c r="AL1838" s="36">
        <f t="shared" si="618"/>
        <v>51.401626370783184</v>
      </c>
      <c r="AM1838" s="36">
        <v>1</v>
      </c>
      <c r="AN1838" s="36">
        <f t="shared" si="619"/>
        <v>-2.4531954098507143</v>
      </c>
      <c r="AO1838" s="36">
        <v>4</v>
      </c>
      <c r="AP1838" s="42">
        <f>INT(AI1838/1000)*1000</f>
        <v>11000</v>
      </c>
      <c r="AQ1838" s="42">
        <f>MOD(AI1838,1000)</f>
        <v>165.60000000000036</v>
      </c>
      <c r="AR1838" s="42">
        <f>MOD(AI1839,1000)-0.2+(AP1839-AP1838)</f>
        <v>215.8</v>
      </c>
    </row>
    <row r="1839" spans="1:44" x14ac:dyDescent="0.25">
      <c r="A1839" s="19" t="s">
        <v>1</v>
      </c>
      <c r="B1839" t="s">
        <v>0</v>
      </c>
      <c r="C1839">
        <v>334</v>
      </c>
      <c r="D1839" s="36">
        <f>MATCH(C1839,TrainRun!$AG$149:$AG$295,1)</f>
        <v>23</v>
      </c>
      <c r="E1839" s="36">
        <f>INT(INDEX(TrainRun!$AD$149:$AD$295,'By Second'!D1839))</f>
        <v>300</v>
      </c>
      <c r="F1839" s="36">
        <f>IF(E1839=0,0,INDEX(TrainRun!$AE$149:$AE$295,'By Second'!D1839))</f>
        <v>48.49572659269311</v>
      </c>
      <c r="G1839" s="36">
        <f>INDEX(TrainRun!$AF$149:$AF$295,'By Second'!D1839)</f>
        <v>9536.4757073210003</v>
      </c>
      <c r="H1839">
        <f t="shared" si="624"/>
        <v>24</v>
      </c>
      <c r="I1839" s="36">
        <f>INT(INDEX(TrainRun!$AD$149:$AD$295,'By Second'!H1839))</f>
        <v>400</v>
      </c>
      <c r="J1839" s="36">
        <f>INDEX(TrainRun!$AE$149:$AE$295,'By Second'!H1839)</f>
        <v>53.636388638533028</v>
      </c>
      <c r="K1839">
        <f t="shared" si="625"/>
        <v>100</v>
      </c>
      <c r="L1839">
        <f t="shared" si="626"/>
        <v>5.1406620458399175</v>
      </c>
      <c r="M1839">
        <f t="shared" si="627"/>
        <v>5.1406620458399173E-2</v>
      </c>
      <c r="N1839" s="32">
        <f t="shared" si="628"/>
        <v>50.24355168827875</v>
      </c>
      <c r="O1839" s="29">
        <f t="shared" si="629"/>
        <v>11215.941643324311</v>
      </c>
      <c r="P1839" s="37">
        <f>MATCH(O1839,LORDetail!$B$932:$B$1859,1)</f>
        <v>64</v>
      </c>
      <c r="Q1839" s="37">
        <f>INDEX(LORDetail!$B$932:$B$1859,P1839)</f>
        <v>10872</v>
      </c>
      <c r="R1839" s="37">
        <f>INDEX(LORDetail!$D$932:$D$1859,P1839)</f>
        <v>51.4036495253712</v>
      </c>
      <c r="S1839" s="37">
        <f>INDEX(LORDetail!$E$932:$E$1859,P1839)</f>
        <v>-2.4559094725428401</v>
      </c>
      <c r="T1839" s="37">
        <f>INDEX(LORDetail!$G$932:$G$1859,P1839)</f>
        <v>111.6236</v>
      </c>
      <c r="U1839">
        <f t="shared" si="630"/>
        <v>65</v>
      </c>
      <c r="V1839" s="37">
        <f>INDEX(LORDetail!$B$932:$B$1859,U1839)</f>
        <v>11458</v>
      </c>
      <c r="W1839" s="37">
        <f>INDEX(LORDetail!$D$932:$D$1859,U1839)</f>
        <v>51.399612833876297</v>
      </c>
      <c r="X1839" s="37">
        <f>INDEX(LORDetail!$E$932:$E$1859,U1839)</f>
        <v>-2.4504942492816801</v>
      </c>
      <c r="Y1839" s="37">
        <f>INDEX(LORDetail!$G$932:$G$1859,U1839)</f>
        <v>111.2658</v>
      </c>
      <c r="Z1839">
        <f t="shared" si="631"/>
        <v>586</v>
      </c>
      <c r="AA1839" s="29">
        <f t="shared" si="632"/>
        <v>343.94164332431137</v>
      </c>
      <c r="AB1839">
        <f t="shared" si="633"/>
        <v>0.58693113195274982</v>
      </c>
      <c r="AC1839" s="32">
        <f t="shared" si="634"/>
        <v>51.401280265462752</v>
      </c>
      <c r="AD1839" s="32">
        <f t="shared" si="635"/>
        <v>-2.4527311094243904</v>
      </c>
      <c r="AE1839" s="34">
        <f t="shared" si="636"/>
        <v>111.4135960409873</v>
      </c>
      <c r="AF1839" s="36" t="str">
        <f t="shared" si="622"/>
        <v>RDNGSTN</v>
      </c>
      <c r="AG1839" s="36" t="str">
        <f t="shared" si="623"/>
        <v>PADTON</v>
      </c>
      <c r="AH1839" s="36">
        <f t="shared" si="620"/>
        <v>334</v>
      </c>
      <c r="AI1839" s="42">
        <f t="shared" si="621"/>
        <v>11216</v>
      </c>
      <c r="AJ1839" s="43">
        <f t="shared" si="616"/>
        <v>50.24355168827875</v>
      </c>
      <c r="AK1839" s="43">
        <f t="shared" si="617"/>
        <v>5.1406620458399173E-2</v>
      </c>
      <c r="AL1839" s="36">
        <f t="shared" si="618"/>
        <v>51.401280265462752</v>
      </c>
      <c r="AM1839" s="36">
        <v>1</v>
      </c>
      <c r="AN1839" s="36">
        <f t="shared" si="619"/>
        <v>-2.4527311094243904</v>
      </c>
      <c r="AO1839" s="36">
        <v>4</v>
      </c>
      <c r="AP1839" s="42">
        <f>INT(AI1839/1000)*1000</f>
        <v>11000</v>
      </c>
      <c r="AQ1839" s="42">
        <f>MOD(AI1839,1000)</f>
        <v>216</v>
      </c>
      <c r="AR1839" s="42">
        <f>MOD(AI1840,1000)-0.2+(AP1840-AP1839)</f>
        <v>266.00000000000074</v>
      </c>
    </row>
    <row r="1840" spans="1:44" x14ac:dyDescent="0.25">
      <c r="A1840" s="19" t="s">
        <v>1</v>
      </c>
      <c r="B1840" t="s">
        <v>0</v>
      </c>
      <c r="C1840">
        <v>335</v>
      </c>
      <c r="D1840" s="36">
        <f>MATCH(C1840,TrainRun!$AG$149:$AG$295,1)</f>
        <v>23</v>
      </c>
      <c r="E1840" s="36">
        <f>INT(INDEX(TrainRun!$AD$149:$AD$295,'By Second'!D1840))</f>
        <v>300</v>
      </c>
      <c r="F1840" s="36">
        <f>IF(E1840=0,0,INDEX(TrainRun!$AE$149:$AE$295,'By Second'!D1840))</f>
        <v>48.49572659269311</v>
      </c>
      <c r="G1840" s="36">
        <f>INDEX(TrainRun!$AF$149:$AF$295,'By Second'!D1840)</f>
        <v>9536.4757073210003</v>
      </c>
      <c r="H1840">
        <f t="shared" si="624"/>
        <v>24</v>
      </c>
      <c r="I1840" s="36">
        <f>INT(INDEX(TrainRun!$AD$149:$AD$295,'By Second'!H1840))</f>
        <v>400</v>
      </c>
      <c r="J1840" s="36">
        <f>INDEX(TrainRun!$AE$149:$AE$295,'By Second'!H1840)</f>
        <v>53.636388638533028</v>
      </c>
      <c r="K1840">
        <f t="shared" si="625"/>
        <v>100</v>
      </c>
      <c r="L1840">
        <f t="shared" si="626"/>
        <v>5.1406620458399175</v>
      </c>
      <c r="M1840">
        <f t="shared" si="627"/>
        <v>5.1406620458399173E-2</v>
      </c>
      <c r="N1840" s="32">
        <f t="shared" si="628"/>
        <v>50.294958308737151</v>
      </c>
      <c r="O1840" s="29">
        <f t="shared" si="629"/>
        <v>11266.236601633049</v>
      </c>
      <c r="P1840" s="37">
        <f>MATCH(O1840,LORDetail!$B$932:$B$1859,1)</f>
        <v>64</v>
      </c>
      <c r="Q1840" s="37">
        <f>INDEX(LORDetail!$B$932:$B$1859,P1840)</f>
        <v>10872</v>
      </c>
      <c r="R1840" s="37">
        <f>INDEX(LORDetail!$D$932:$D$1859,P1840)</f>
        <v>51.4036495253712</v>
      </c>
      <c r="S1840" s="37">
        <f>INDEX(LORDetail!$E$932:$E$1859,P1840)</f>
        <v>-2.4559094725428401</v>
      </c>
      <c r="T1840" s="37">
        <f>INDEX(LORDetail!$G$932:$G$1859,P1840)</f>
        <v>111.6236</v>
      </c>
      <c r="U1840">
        <f t="shared" si="630"/>
        <v>65</v>
      </c>
      <c r="V1840" s="37">
        <f>INDEX(LORDetail!$B$932:$B$1859,U1840)</f>
        <v>11458</v>
      </c>
      <c r="W1840" s="37">
        <f>INDEX(LORDetail!$D$932:$D$1859,U1840)</f>
        <v>51.399612833876297</v>
      </c>
      <c r="X1840" s="37">
        <f>INDEX(LORDetail!$E$932:$E$1859,U1840)</f>
        <v>-2.4504942492816801</v>
      </c>
      <c r="Y1840" s="37">
        <f>INDEX(LORDetail!$G$932:$G$1859,U1840)</f>
        <v>111.2658</v>
      </c>
      <c r="Z1840">
        <f t="shared" si="631"/>
        <v>586</v>
      </c>
      <c r="AA1840" s="29">
        <f t="shared" si="632"/>
        <v>394.23660163304885</v>
      </c>
      <c r="AB1840">
        <f t="shared" si="633"/>
        <v>0.67275870585844511</v>
      </c>
      <c r="AC1840" s="32">
        <f t="shared" si="634"/>
        <v>51.400933806025137</v>
      </c>
      <c r="AD1840" s="32">
        <f t="shared" si="635"/>
        <v>-2.4522663339497277</v>
      </c>
      <c r="AE1840" s="34">
        <f t="shared" si="636"/>
        <v>111.38288693504384</v>
      </c>
      <c r="AF1840" s="36" t="str">
        <f t="shared" si="622"/>
        <v>RDNGSTN</v>
      </c>
      <c r="AG1840" s="36" t="str">
        <f t="shared" si="623"/>
        <v>PADTON</v>
      </c>
      <c r="AH1840" s="36">
        <f t="shared" si="620"/>
        <v>335</v>
      </c>
      <c r="AI1840" s="42">
        <f t="shared" si="621"/>
        <v>11266.2</v>
      </c>
      <c r="AJ1840" s="43">
        <f t="shared" si="616"/>
        <v>50.294958308737151</v>
      </c>
      <c r="AK1840" s="43">
        <f t="shared" si="617"/>
        <v>5.1406620458399173E-2</v>
      </c>
      <c r="AL1840" s="36">
        <f t="shared" si="618"/>
        <v>51.400933806025137</v>
      </c>
      <c r="AM1840" s="36">
        <v>1</v>
      </c>
      <c r="AN1840" s="36">
        <f t="shared" si="619"/>
        <v>-2.4522663339497277</v>
      </c>
      <c r="AO1840" s="36">
        <v>4</v>
      </c>
      <c r="AP1840" s="42">
        <f>INT(AI1840/1000)*1000</f>
        <v>11000</v>
      </c>
      <c r="AQ1840" s="42">
        <f>MOD(AI1840,1000)</f>
        <v>266.20000000000073</v>
      </c>
      <c r="AR1840" s="42">
        <f>MOD(AI1841,1000)-0.2+(AP1841-AP1840)</f>
        <v>316.40000000000038</v>
      </c>
    </row>
    <row r="1841" spans="1:44" x14ac:dyDescent="0.25">
      <c r="A1841" s="19" t="s">
        <v>1</v>
      </c>
      <c r="B1841" t="s">
        <v>0</v>
      </c>
      <c r="C1841">
        <v>336</v>
      </c>
      <c r="D1841" s="36">
        <f>MATCH(C1841,TrainRun!$AG$149:$AG$295,1)</f>
        <v>23</v>
      </c>
      <c r="E1841" s="36">
        <f>INT(INDEX(TrainRun!$AD$149:$AD$295,'By Second'!D1841))</f>
        <v>300</v>
      </c>
      <c r="F1841" s="36">
        <f>IF(E1841=0,0,INDEX(TrainRun!$AE$149:$AE$295,'By Second'!D1841))</f>
        <v>48.49572659269311</v>
      </c>
      <c r="G1841" s="36">
        <f>INDEX(TrainRun!$AF$149:$AF$295,'By Second'!D1841)</f>
        <v>9536.4757073210003</v>
      </c>
      <c r="H1841">
        <f t="shared" si="624"/>
        <v>24</v>
      </c>
      <c r="I1841" s="36">
        <f>INT(INDEX(TrainRun!$AD$149:$AD$295,'By Second'!H1841))</f>
        <v>400</v>
      </c>
      <c r="J1841" s="36">
        <f>INDEX(TrainRun!$AE$149:$AE$295,'By Second'!H1841)</f>
        <v>53.636388638533028</v>
      </c>
      <c r="K1841">
        <f t="shared" si="625"/>
        <v>100</v>
      </c>
      <c r="L1841">
        <f t="shared" si="626"/>
        <v>5.1406620458399175</v>
      </c>
      <c r="M1841">
        <f t="shared" si="627"/>
        <v>5.1406620458399173E-2</v>
      </c>
      <c r="N1841" s="32">
        <f t="shared" si="628"/>
        <v>50.346364929195552</v>
      </c>
      <c r="O1841" s="29">
        <f t="shared" si="629"/>
        <v>11316.582966562244</v>
      </c>
      <c r="P1841" s="37">
        <f>MATCH(O1841,LORDetail!$B$932:$B$1859,1)</f>
        <v>64</v>
      </c>
      <c r="Q1841" s="37">
        <f>INDEX(LORDetail!$B$932:$B$1859,P1841)</f>
        <v>10872</v>
      </c>
      <c r="R1841" s="37">
        <f>INDEX(LORDetail!$D$932:$D$1859,P1841)</f>
        <v>51.4036495253712</v>
      </c>
      <c r="S1841" s="37">
        <f>INDEX(LORDetail!$E$932:$E$1859,P1841)</f>
        <v>-2.4559094725428401</v>
      </c>
      <c r="T1841" s="37">
        <f>INDEX(LORDetail!$G$932:$G$1859,P1841)</f>
        <v>111.6236</v>
      </c>
      <c r="U1841">
        <f t="shared" si="630"/>
        <v>65</v>
      </c>
      <c r="V1841" s="37">
        <f>INDEX(LORDetail!$B$932:$B$1859,U1841)</f>
        <v>11458</v>
      </c>
      <c r="W1841" s="37">
        <f>INDEX(LORDetail!$D$932:$D$1859,U1841)</f>
        <v>51.399612833876297</v>
      </c>
      <c r="X1841" s="37">
        <f>INDEX(LORDetail!$E$932:$E$1859,U1841)</f>
        <v>-2.4504942492816801</v>
      </c>
      <c r="Y1841" s="37">
        <f>INDEX(LORDetail!$G$932:$G$1859,U1841)</f>
        <v>111.2658</v>
      </c>
      <c r="Z1841">
        <f t="shared" si="631"/>
        <v>586</v>
      </c>
      <c r="AA1841" s="29">
        <f t="shared" si="632"/>
        <v>444.58296656224411</v>
      </c>
      <c r="AB1841">
        <f t="shared" si="633"/>
        <v>0.75867400437243027</v>
      </c>
      <c r="AC1841" s="32">
        <f t="shared" si="634"/>
        <v>51.400586992470345</v>
      </c>
      <c r="AD1841" s="32">
        <f t="shared" si="635"/>
        <v>-2.4518010834267252</v>
      </c>
      <c r="AE1841" s="34">
        <f t="shared" si="636"/>
        <v>111.35214644123555</v>
      </c>
      <c r="AF1841" s="36" t="str">
        <f t="shared" si="622"/>
        <v>RDNGSTN</v>
      </c>
      <c r="AG1841" s="36" t="str">
        <f t="shared" si="623"/>
        <v>PADTON</v>
      </c>
      <c r="AH1841" s="36">
        <f t="shared" si="620"/>
        <v>336</v>
      </c>
      <c r="AI1841" s="42">
        <f t="shared" si="621"/>
        <v>11316.6</v>
      </c>
      <c r="AJ1841" s="43">
        <f t="shared" si="616"/>
        <v>50.346364929195552</v>
      </c>
      <c r="AK1841" s="43">
        <f t="shared" si="617"/>
        <v>5.1406620458399173E-2</v>
      </c>
      <c r="AL1841" s="36">
        <f t="shared" si="618"/>
        <v>51.400586992470345</v>
      </c>
      <c r="AM1841" s="36">
        <v>1</v>
      </c>
      <c r="AN1841" s="36">
        <f t="shared" si="619"/>
        <v>-2.4518010834267252</v>
      </c>
      <c r="AO1841" s="36">
        <v>4</v>
      </c>
      <c r="AP1841" s="42">
        <f>INT(AI1841/1000)*1000</f>
        <v>11000</v>
      </c>
      <c r="AQ1841" s="42">
        <f>MOD(AI1841,1000)</f>
        <v>316.60000000000036</v>
      </c>
      <c r="AR1841" s="42">
        <f>MOD(AI1842,1000)-0.2+(AP1842-AP1841)</f>
        <v>366.8</v>
      </c>
    </row>
    <row r="1842" spans="1:44" x14ac:dyDescent="0.25">
      <c r="A1842" s="19" t="s">
        <v>1</v>
      </c>
      <c r="B1842" t="s">
        <v>0</v>
      </c>
      <c r="C1842">
        <v>337</v>
      </c>
      <c r="D1842" s="36">
        <f>MATCH(C1842,TrainRun!$AG$149:$AG$295,1)</f>
        <v>23</v>
      </c>
      <c r="E1842" s="36">
        <f>INT(INDEX(TrainRun!$AD$149:$AD$295,'By Second'!D1842))</f>
        <v>300</v>
      </c>
      <c r="F1842" s="36">
        <f>IF(E1842=0,0,INDEX(TrainRun!$AE$149:$AE$295,'By Second'!D1842))</f>
        <v>48.49572659269311</v>
      </c>
      <c r="G1842" s="36">
        <f>INDEX(TrainRun!$AF$149:$AF$295,'By Second'!D1842)</f>
        <v>9536.4757073210003</v>
      </c>
      <c r="H1842">
        <f t="shared" si="624"/>
        <v>24</v>
      </c>
      <c r="I1842" s="36">
        <f>INT(INDEX(TrainRun!$AD$149:$AD$295,'By Second'!H1842))</f>
        <v>400</v>
      </c>
      <c r="J1842" s="36">
        <f>INDEX(TrainRun!$AE$149:$AE$295,'By Second'!H1842)</f>
        <v>53.636388638533028</v>
      </c>
      <c r="K1842">
        <f t="shared" si="625"/>
        <v>100</v>
      </c>
      <c r="L1842">
        <f t="shared" si="626"/>
        <v>5.1406620458399175</v>
      </c>
      <c r="M1842">
        <f t="shared" si="627"/>
        <v>5.1406620458399173E-2</v>
      </c>
      <c r="N1842" s="32">
        <f t="shared" si="628"/>
        <v>50.397771549653953</v>
      </c>
      <c r="O1842" s="29">
        <f t="shared" si="629"/>
        <v>11366.980738111899</v>
      </c>
      <c r="P1842" s="37">
        <f>MATCH(O1842,LORDetail!$B$932:$B$1859,1)</f>
        <v>64</v>
      </c>
      <c r="Q1842" s="37">
        <f>INDEX(LORDetail!$B$932:$B$1859,P1842)</f>
        <v>10872</v>
      </c>
      <c r="R1842" s="37">
        <f>INDEX(LORDetail!$D$932:$D$1859,P1842)</f>
        <v>51.4036495253712</v>
      </c>
      <c r="S1842" s="37">
        <f>INDEX(LORDetail!$E$932:$E$1859,P1842)</f>
        <v>-2.4559094725428401</v>
      </c>
      <c r="T1842" s="37">
        <f>INDEX(LORDetail!$G$932:$G$1859,P1842)</f>
        <v>111.6236</v>
      </c>
      <c r="U1842">
        <f t="shared" si="630"/>
        <v>65</v>
      </c>
      <c r="V1842" s="37">
        <f>INDEX(LORDetail!$B$932:$B$1859,U1842)</f>
        <v>11458</v>
      </c>
      <c r="W1842" s="37">
        <f>INDEX(LORDetail!$D$932:$D$1859,U1842)</f>
        <v>51.399612833876297</v>
      </c>
      <c r="X1842" s="37">
        <f>INDEX(LORDetail!$E$932:$E$1859,U1842)</f>
        <v>-2.4504942492816801</v>
      </c>
      <c r="Y1842" s="37">
        <f>INDEX(LORDetail!$G$932:$G$1859,U1842)</f>
        <v>111.2658</v>
      </c>
      <c r="Z1842">
        <f t="shared" si="631"/>
        <v>586</v>
      </c>
      <c r="AA1842" s="29">
        <f t="shared" si="632"/>
        <v>494.98073811189897</v>
      </c>
      <c r="AB1842">
        <f t="shared" si="633"/>
        <v>0.84467702749470819</v>
      </c>
      <c r="AC1842" s="32">
        <f t="shared" si="634"/>
        <v>51.400239824798369</v>
      </c>
      <c r="AD1842" s="32">
        <f t="shared" si="635"/>
        <v>-2.4513353578553834</v>
      </c>
      <c r="AE1842" s="34">
        <f t="shared" si="636"/>
        <v>111.32137455956239</v>
      </c>
      <c r="AF1842" s="36" t="str">
        <f t="shared" si="622"/>
        <v>RDNGSTN</v>
      </c>
      <c r="AG1842" s="36" t="str">
        <f t="shared" si="623"/>
        <v>PADTON</v>
      </c>
      <c r="AH1842" s="36">
        <f t="shared" si="620"/>
        <v>337</v>
      </c>
      <c r="AI1842" s="42">
        <f t="shared" si="621"/>
        <v>11367</v>
      </c>
      <c r="AJ1842" s="43">
        <f t="shared" si="616"/>
        <v>50.397771549653953</v>
      </c>
      <c r="AK1842" s="43">
        <f t="shared" si="617"/>
        <v>5.1406620458399173E-2</v>
      </c>
      <c r="AL1842" s="36">
        <f t="shared" si="618"/>
        <v>51.400239824798369</v>
      </c>
      <c r="AM1842" s="36">
        <v>1</v>
      </c>
      <c r="AN1842" s="36">
        <f t="shared" si="619"/>
        <v>-2.4513353578553834</v>
      </c>
      <c r="AO1842" s="36">
        <v>4</v>
      </c>
      <c r="AP1842" s="42">
        <f>INT(AI1842/1000)*1000</f>
        <v>11000</v>
      </c>
      <c r="AQ1842" s="42">
        <f>MOD(AI1842,1000)</f>
        <v>367</v>
      </c>
      <c r="AR1842" s="42">
        <f>MOD(AI1843,1000)-0.2+(AP1843-AP1842)</f>
        <v>417.19999999999965</v>
      </c>
    </row>
    <row r="1843" spans="1:44" x14ac:dyDescent="0.25">
      <c r="A1843" s="19" t="s">
        <v>1</v>
      </c>
      <c r="B1843" t="s">
        <v>0</v>
      </c>
      <c r="C1843">
        <v>338</v>
      </c>
      <c r="D1843" s="36">
        <f>MATCH(C1843,TrainRun!$AG$149:$AG$295,1)</f>
        <v>23</v>
      </c>
      <c r="E1843" s="36">
        <f>INT(INDEX(TrainRun!$AD$149:$AD$295,'By Second'!D1843))</f>
        <v>300</v>
      </c>
      <c r="F1843" s="36">
        <f>IF(E1843=0,0,INDEX(TrainRun!$AE$149:$AE$295,'By Second'!D1843))</f>
        <v>48.49572659269311</v>
      </c>
      <c r="G1843" s="36">
        <f>INDEX(TrainRun!$AF$149:$AF$295,'By Second'!D1843)</f>
        <v>9536.4757073210003</v>
      </c>
      <c r="H1843">
        <f t="shared" si="624"/>
        <v>24</v>
      </c>
      <c r="I1843" s="36">
        <f>INT(INDEX(TrainRun!$AD$149:$AD$295,'By Second'!H1843))</f>
        <v>400</v>
      </c>
      <c r="J1843" s="36">
        <f>INDEX(TrainRun!$AE$149:$AE$295,'By Second'!H1843)</f>
        <v>53.636388638533028</v>
      </c>
      <c r="K1843">
        <f t="shared" si="625"/>
        <v>100</v>
      </c>
      <c r="L1843">
        <f t="shared" si="626"/>
        <v>5.1406620458399175</v>
      </c>
      <c r="M1843">
        <f t="shared" si="627"/>
        <v>5.1406620458399173E-2</v>
      </c>
      <c r="N1843" s="32">
        <f t="shared" si="628"/>
        <v>50.449178170112354</v>
      </c>
      <c r="O1843" s="29">
        <f t="shared" si="629"/>
        <v>11417.429916282012</v>
      </c>
      <c r="P1843" s="37">
        <f>MATCH(O1843,LORDetail!$B$932:$B$1859,1)</f>
        <v>64</v>
      </c>
      <c r="Q1843" s="37">
        <f>INDEX(LORDetail!$B$932:$B$1859,P1843)</f>
        <v>10872</v>
      </c>
      <c r="R1843" s="37">
        <f>INDEX(LORDetail!$D$932:$D$1859,P1843)</f>
        <v>51.4036495253712</v>
      </c>
      <c r="S1843" s="37">
        <f>INDEX(LORDetail!$E$932:$E$1859,P1843)</f>
        <v>-2.4559094725428401</v>
      </c>
      <c r="T1843" s="37">
        <f>INDEX(LORDetail!$G$932:$G$1859,P1843)</f>
        <v>111.6236</v>
      </c>
      <c r="U1843">
        <f t="shared" si="630"/>
        <v>65</v>
      </c>
      <c r="V1843" s="37">
        <f>INDEX(LORDetail!$B$932:$B$1859,U1843)</f>
        <v>11458</v>
      </c>
      <c r="W1843" s="37">
        <f>INDEX(LORDetail!$D$932:$D$1859,U1843)</f>
        <v>51.399612833876297</v>
      </c>
      <c r="X1843" s="37">
        <f>INDEX(LORDetail!$E$932:$E$1859,U1843)</f>
        <v>-2.4504942492816801</v>
      </c>
      <c r="Y1843" s="37">
        <f>INDEX(LORDetail!$G$932:$G$1859,U1843)</f>
        <v>111.2658</v>
      </c>
      <c r="Z1843">
        <f t="shared" si="631"/>
        <v>586</v>
      </c>
      <c r="AA1843" s="29">
        <f t="shared" si="632"/>
        <v>545.42991628201162</v>
      </c>
      <c r="AB1843">
        <f t="shared" si="633"/>
        <v>0.93076777522527576</v>
      </c>
      <c r="AC1843" s="32">
        <f t="shared" si="634"/>
        <v>51.399892303009217</v>
      </c>
      <c r="AD1843" s="32">
        <f t="shared" si="635"/>
        <v>-2.4508691572357022</v>
      </c>
      <c r="AE1843" s="34">
        <f t="shared" si="636"/>
        <v>111.29057129002439</v>
      </c>
      <c r="AF1843" s="36" t="str">
        <f t="shared" si="622"/>
        <v>RDNGSTN</v>
      </c>
      <c r="AG1843" s="36" t="str">
        <f t="shared" si="623"/>
        <v>PADTON</v>
      </c>
      <c r="AH1843" s="36">
        <f t="shared" si="620"/>
        <v>338</v>
      </c>
      <c r="AI1843" s="42">
        <f t="shared" si="621"/>
        <v>11417.4</v>
      </c>
      <c r="AJ1843" s="43">
        <f t="shared" si="616"/>
        <v>50.449178170112354</v>
      </c>
      <c r="AK1843" s="43">
        <f t="shared" si="617"/>
        <v>5.1406620458399173E-2</v>
      </c>
      <c r="AL1843" s="36">
        <f t="shared" si="618"/>
        <v>51.399892303009217</v>
      </c>
      <c r="AM1843" s="36">
        <v>1</v>
      </c>
      <c r="AN1843" s="36">
        <f t="shared" si="619"/>
        <v>-2.4508691572357022</v>
      </c>
      <c r="AO1843" s="36">
        <v>4</v>
      </c>
      <c r="AP1843" s="42">
        <f>INT(AI1843/1000)*1000</f>
        <v>11000</v>
      </c>
      <c r="AQ1843" s="42">
        <f>MOD(AI1843,1000)</f>
        <v>417.39999999999964</v>
      </c>
      <c r="AR1843" s="42">
        <f>MOD(AI1844,1000)-0.2+(AP1844-AP1843)</f>
        <v>467.8</v>
      </c>
    </row>
    <row r="1844" spans="1:44" x14ac:dyDescent="0.25">
      <c r="A1844" s="19" t="s">
        <v>1</v>
      </c>
      <c r="B1844" t="s">
        <v>0</v>
      </c>
      <c r="C1844">
        <v>339</v>
      </c>
      <c r="D1844" s="36">
        <f>MATCH(C1844,TrainRun!$AG$149:$AG$295,1)</f>
        <v>23</v>
      </c>
      <c r="E1844" s="36">
        <f>INT(INDEX(TrainRun!$AD$149:$AD$295,'By Second'!D1844))</f>
        <v>300</v>
      </c>
      <c r="F1844" s="36">
        <f>IF(E1844=0,0,INDEX(TrainRun!$AE$149:$AE$295,'By Second'!D1844))</f>
        <v>48.49572659269311</v>
      </c>
      <c r="G1844" s="36">
        <f>INDEX(TrainRun!$AF$149:$AF$295,'By Second'!D1844)</f>
        <v>9536.4757073210003</v>
      </c>
      <c r="H1844">
        <f t="shared" si="624"/>
        <v>24</v>
      </c>
      <c r="I1844" s="36">
        <f>INT(INDEX(TrainRun!$AD$149:$AD$295,'By Second'!H1844))</f>
        <v>400</v>
      </c>
      <c r="J1844" s="36">
        <f>INDEX(TrainRun!$AE$149:$AE$295,'By Second'!H1844)</f>
        <v>53.636388638533028</v>
      </c>
      <c r="K1844">
        <f t="shared" si="625"/>
        <v>100</v>
      </c>
      <c r="L1844">
        <f t="shared" si="626"/>
        <v>5.1406620458399175</v>
      </c>
      <c r="M1844">
        <f t="shared" si="627"/>
        <v>5.1406620458399173E-2</v>
      </c>
      <c r="N1844" s="32">
        <f t="shared" si="628"/>
        <v>50.500584790570755</v>
      </c>
      <c r="O1844" s="29">
        <f t="shared" si="629"/>
        <v>11467.930501072582</v>
      </c>
      <c r="P1844" s="37">
        <f>MATCH(O1844,LORDetail!$B$932:$B$1859,1)</f>
        <v>65</v>
      </c>
      <c r="Q1844" s="37">
        <f>INDEX(LORDetail!$B$932:$B$1859,P1844)</f>
        <v>11458</v>
      </c>
      <c r="R1844" s="37">
        <f>INDEX(LORDetail!$D$932:$D$1859,P1844)</f>
        <v>51.399612833876297</v>
      </c>
      <c r="S1844" s="37">
        <f>INDEX(LORDetail!$E$932:$E$1859,P1844)</f>
        <v>-2.4504942492816801</v>
      </c>
      <c r="T1844" s="37">
        <f>INDEX(LORDetail!$G$932:$G$1859,P1844)</f>
        <v>111.2658</v>
      </c>
      <c r="U1844">
        <f t="shared" si="630"/>
        <v>66</v>
      </c>
      <c r="V1844" s="37">
        <f>INDEX(LORDetail!$B$932:$B$1859,U1844)</f>
        <v>11826</v>
      </c>
      <c r="W1844" s="37">
        <f>INDEX(LORDetail!$D$932:$D$1859,U1844)</f>
        <v>51.397114442931702</v>
      </c>
      <c r="X1844" s="37">
        <f>INDEX(LORDetail!$E$932:$E$1859,U1844)</f>
        <v>-2.4470345651725101</v>
      </c>
      <c r="Y1844" s="37">
        <f>INDEX(LORDetail!$G$932:$G$1859,U1844)</f>
        <v>111.0411</v>
      </c>
      <c r="Z1844">
        <f t="shared" si="631"/>
        <v>368</v>
      </c>
      <c r="AA1844" s="29">
        <f t="shared" si="632"/>
        <v>9.9305010725820466</v>
      </c>
      <c r="AB1844">
        <f t="shared" si="633"/>
        <v>2.6985057262451213E-2</v>
      </c>
      <c r="AC1844" s="32">
        <f t="shared" si="634"/>
        <v>51.399545414653595</v>
      </c>
      <c r="AD1844" s="32">
        <f t="shared" si="635"/>
        <v>-2.4504008895078844</v>
      </c>
      <c r="AE1844" s="34">
        <f t="shared" si="636"/>
        <v>111.25973645763312</v>
      </c>
      <c r="AF1844" s="36" t="str">
        <f t="shared" si="622"/>
        <v>RDNGSTN</v>
      </c>
      <c r="AG1844" s="36" t="str">
        <f t="shared" si="623"/>
        <v>PADTON</v>
      </c>
      <c r="AH1844" s="36">
        <f t="shared" si="620"/>
        <v>339</v>
      </c>
      <c r="AI1844" s="42">
        <f t="shared" si="621"/>
        <v>11468</v>
      </c>
      <c r="AJ1844" s="43">
        <f t="shared" si="616"/>
        <v>50.500584790570755</v>
      </c>
      <c r="AK1844" s="43">
        <f t="shared" si="617"/>
        <v>5.1406620458399173E-2</v>
      </c>
      <c r="AL1844" s="36">
        <f t="shared" si="618"/>
        <v>51.399545414653595</v>
      </c>
      <c r="AM1844" s="36">
        <v>1</v>
      </c>
      <c r="AN1844" s="36">
        <f t="shared" si="619"/>
        <v>-2.4504008895078844</v>
      </c>
      <c r="AO1844" s="36">
        <v>4</v>
      </c>
      <c r="AP1844" s="42">
        <f>INT(AI1844/1000)*1000</f>
        <v>11000</v>
      </c>
      <c r="AQ1844" s="42">
        <f>MOD(AI1844,1000)</f>
        <v>468</v>
      </c>
      <c r="AR1844" s="42">
        <f>MOD(AI1845,1000)-0.2+(AP1845-AP1844)</f>
        <v>518.19999999999959</v>
      </c>
    </row>
    <row r="1845" spans="1:44" x14ac:dyDescent="0.25">
      <c r="A1845" s="19" t="s">
        <v>1</v>
      </c>
      <c r="B1845" t="s">
        <v>0</v>
      </c>
      <c r="C1845">
        <v>340</v>
      </c>
      <c r="D1845" s="36">
        <f>MATCH(C1845,TrainRun!$AG$149:$AG$295,1)</f>
        <v>23</v>
      </c>
      <c r="E1845" s="36">
        <f>INT(INDEX(TrainRun!$AD$149:$AD$295,'By Second'!D1845))</f>
        <v>300</v>
      </c>
      <c r="F1845" s="36">
        <f>IF(E1845=0,0,INDEX(TrainRun!$AE$149:$AE$295,'By Second'!D1845))</f>
        <v>48.49572659269311</v>
      </c>
      <c r="G1845" s="36">
        <f>INDEX(TrainRun!$AF$149:$AF$295,'By Second'!D1845)</f>
        <v>9536.4757073210003</v>
      </c>
      <c r="H1845">
        <f t="shared" si="624"/>
        <v>24</v>
      </c>
      <c r="I1845" s="36">
        <f>INT(INDEX(TrainRun!$AD$149:$AD$295,'By Second'!H1845))</f>
        <v>400</v>
      </c>
      <c r="J1845" s="36">
        <f>INDEX(TrainRun!$AE$149:$AE$295,'By Second'!H1845)</f>
        <v>53.636388638533028</v>
      </c>
      <c r="K1845">
        <f t="shared" si="625"/>
        <v>100</v>
      </c>
      <c r="L1845">
        <f t="shared" si="626"/>
        <v>5.1406620458399175</v>
      </c>
      <c r="M1845">
        <f t="shared" si="627"/>
        <v>5.1406620458399173E-2</v>
      </c>
      <c r="N1845" s="32">
        <f t="shared" si="628"/>
        <v>50.551991411029157</v>
      </c>
      <c r="O1845" s="29">
        <f t="shared" si="629"/>
        <v>11518.482492483612</v>
      </c>
      <c r="P1845" s="37">
        <f>MATCH(O1845,LORDetail!$B$932:$B$1859,1)</f>
        <v>65</v>
      </c>
      <c r="Q1845" s="37">
        <f>INDEX(LORDetail!$B$932:$B$1859,P1845)</f>
        <v>11458</v>
      </c>
      <c r="R1845" s="37">
        <f>INDEX(LORDetail!$D$932:$D$1859,P1845)</f>
        <v>51.399612833876297</v>
      </c>
      <c r="S1845" s="37">
        <f>INDEX(LORDetail!$E$932:$E$1859,P1845)</f>
        <v>-2.4504942492816801</v>
      </c>
      <c r="T1845" s="37">
        <f>INDEX(LORDetail!$G$932:$G$1859,P1845)</f>
        <v>111.2658</v>
      </c>
      <c r="U1845">
        <f t="shared" si="630"/>
        <v>66</v>
      </c>
      <c r="V1845" s="37">
        <f>INDEX(LORDetail!$B$932:$B$1859,U1845)</f>
        <v>11826</v>
      </c>
      <c r="W1845" s="37">
        <f>INDEX(LORDetail!$D$932:$D$1859,U1845)</f>
        <v>51.397114442931702</v>
      </c>
      <c r="X1845" s="37">
        <f>INDEX(LORDetail!$E$932:$E$1859,U1845)</f>
        <v>-2.4470345651725101</v>
      </c>
      <c r="Y1845" s="37">
        <f>INDEX(LORDetail!$G$932:$G$1859,U1845)</f>
        <v>111.0411</v>
      </c>
      <c r="Z1845">
        <f t="shared" si="631"/>
        <v>368</v>
      </c>
      <c r="AA1845" s="29">
        <f t="shared" si="632"/>
        <v>60.482492483612077</v>
      </c>
      <c r="AB1845">
        <f t="shared" si="633"/>
        <v>0.16435459914025022</v>
      </c>
      <c r="AC1845" s="32">
        <f t="shared" si="634"/>
        <v>51.399202211834101</v>
      </c>
      <c r="AD1845" s="32">
        <f t="shared" si="635"/>
        <v>-2.4499256342867657</v>
      </c>
      <c r="AE1845" s="34">
        <f t="shared" si="636"/>
        <v>111.22886952157319</v>
      </c>
      <c r="AF1845" s="36" t="str">
        <f t="shared" si="622"/>
        <v>RDNGSTN</v>
      </c>
      <c r="AG1845" s="36" t="str">
        <f t="shared" si="623"/>
        <v>PADTON</v>
      </c>
      <c r="AH1845" s="36">
        <f t="shared" si="620"/>
        <v>340</v>
      </c>
      <c r="AI1845" s="42">
        <f t="shared" si="621"/>
        <v>11518.4</v>
      </c>
      <c r="AJ1845" s="43">
        <f t="shared" si="616"/>
        <v>50.551991411029157</v>
      </c>
      <c r="AK1845" s="43">
        <f t="shared" si="617"/>
        <v>5.1406620458399173E-2</v>
      </c>
      <c r="AL1845" s="36">
        <f t="shared" si="618"/>
        <v>51.399202211834101</v>
      </c>
      <c r="AM1845" s="36">
        <v>1</v>
      </c>
      <c r="AN1845" s="36">
        <f t="shared" si="619"/>
        <v>-2.4499256342867657</v>
      </c>
      <c r="AO1845" s="36">
        <v>4</v>
      </c>
      <c r="AP1845" s="42">
        <f>INT(AI1845/1000)*1000</f>
        <v>11000</v>
      </c>
      <c r="AQ1845" s="42">
        <f>MOD(AI1845,1000)</f>
        <v>518.39999999999964</v>
      </c>
      <c r="AR1845" s="42">
        <f>MOD(AI1846,1000)-0.2+(AP1846-AP1845)</f>
        <v>568.79999999999995</v>
      </c>
    </row>
    <row r="1846" spans="1:44" x14ac:dyDescent="0.25">
      <c r="A1846" s="19" t="s">
        <v>1</v>
      </c>
      <c r="B1846" t="s">
        <v>0</v>
      </c>
      <c r="C1846">
        <v>341</v>
      </c>
      <c r="D1846" s="36">
        <f>MATCH(C1846,TrainRun!$AG$149:$AG$295,1)</f>
        <v>23</v>
      </c>
      <c r="E1846" s="36">
        <f>INT(INDEX(TrainRun!$AD$149:$AD$295,'By Second'!D1846))</f>
        <v>300</v>
      </c>
      <c r="F1846" s="36">
        <f>IF(E1846=0,0,INDEX(TrainRun!$AE$149:$AE$295,'By Second'!D1846))</f>
        <v>48.49572659269311</v>
      </c>
      <c r="G1846" s="36">
        <f>INDEX(TrainRun!$AF$149:$AF$295,'By Second'!D1846)</f>
        <v>9536.4757073210003</v>
      </c>
      <c r="H1846">
        <f t="shared" si="624"/>
        <v>24</v>
      </c>
      <c r="I1846" s="36">
        <f>INT(INDEX(TrainRun!$AD$149:$AD$295,'By Second'!H1846))</f>
        <v>400</v>
      </c>
      <c r="J1846" s="36">
        <f>INDEX(TrainRun!$AE$149:$AE$295,'By Second'!H1846)</f>
        <v>53.636388638533028</v>
      </c>
      <c r="K1846">
        <f t="shared" si="625"/>
        <v>100</v>
      </c>
      <c r="L1846">
        <f t="shared" si="626"/>
        <v>5.1406620458399175</v>
      </c>
      <c r="M1846">
        <f t="shared" si="627"/>
        <v>5.1406620458399173E-2</v>
      </c>
      <c r="N1846" s="32">
        <f t="shared" si="628"/>
        <v>50.603398031487558</v>
      </c>
      <c r="O1846" s="29">
        <f t="shared" si="629"/>
        <v>11569.0858905151</v>
      </c>
      <c r="P1846" s="37">
        <f>MATCH(O1846,LORDetail!$B$932:$B$1859,1)</f>
        <v>65</v>
      </c>
      <c r="Q1846" s="37">
        <f>INDEX(LORDetail!$B$932:$B$1859,P1846)</f>
        <v>11458</v>
      </c>
      <c r="R1846" s="37">
        <f>INDEX(LORDetail!$D$932:$D$1859,P1846)</f>
        <v>51.399612833876297</v>
      </c>
      <c r="S1846" s="37">
        <f>INDEX(LORDetail!$E$932:$E$1859,P1846)</f>
        <v>-2.4504942492816801</v>
      </c>
      <c r="T1846" s="37">
        <f>INDEX(LORDetail!$G$932:$G$1859,P1846)</f>
        <v>111.2658</v>
      </c>
      <c r="U1846">
        <f t="shared" si="630"/>
        <v>66</v>
      </c>
      <c r="V1846" s="37">
        <f>INDEX(LORDetail!$B$932:$B$1859,U1846)</f>
        <v>11826</v>
      </c>
      <c r="W1846" s="37">
        <f>INDEX(LORDetail!$D$932:$D$1859,U1846)</f>
        <v>51.397114442931702</v>
      </c>
      <c r="X1846" s="37">
        <f>INDEX(LORDetail!$E$932:$E$1859,U1846)</f>
        <v>-2.4470345651725101</v>
      </c>
      <c r="Y1846" s="37">
        <f>INDEX(LORDetail!$G$932:$G$1859,U1846)</f>
        <v>111.0411</v>
      </c>
      <c r="Z1846">
        <f t="shared" si="631"/>
        <v>368</v>
      </c>
      <c r="AA1846" s="29">
        <f t="shared" si="632"/>
        <v>111.08589051509989</v>
      </c>
      <c r="AB1846">
        <f t="shared" si="633"/>
        <v>0.30186383292146707</v>
      </c>
      <c r="AC1846" s="32">
        <f t="shared" si="634"/>
        <v>51.398858660009623</v>
      </c>
      <c r="AD1846" s="32">
        <f t="shared" si="635"/>
        <v>-2.4494498957757886</v>
      </c>
      <c r="AE1846" s="34">
        <f t="shared" si="636"/>
        <v>111.19797119674254</v>
      </c>
      <c r="AF1846" s="36" t="str">
        <f t="shared" si="622"/>
        <v>RDNGSTN</v>
      </c>
      <c r="AG1846" s="36" t="str">
        <f t="shared" si="623"/>
        <v>PADTON</v>
      </c>
      <c r="AH1846" s="36">
        <f t="shared" si="620"/>
        <v>341</v>
      </c>
      <c r="AI1846" s="42">
        <f t="shared" si="621"/>
        <v>11569</v>
      </c>
      <c r="AJ1846" s="43">
        <f t="shared" si="616"/>
        <v>50.603398031487558</v>
      </c>
      <c r="AK1846" s="43">
        <f t="shared" si="617"/>
        <v>5.1406620458399173E-2</v>
      </c>
      <c r="AL1846" s="36">
        <f t="shared" si="618"/>
        <v>51.398858660009623</v>
      </c>
      <c r="AM1846" s="36">
        <v>1</v>
      </c>
      <c r="AN1846" s="36">
        <f t="shared" si="619"/>
        <v>-2.4494498957757886</v>
      </c>
      <c r="AO1846" s="36">
        <v>4</v>
      </c>
      <c r="AP1846" s="42">
        <f>INT(AI1846/1000)*1000</f>
        <v>11000</v>
      </c>
      <c r="AQ1846" s="42">
        <f>MOD(AI1846,1000)</f>
        <v>569</v>
      </c>
      <c r="AR1846" s="42">
        <f>MOD(AI1847,1000)-0.2+(AP1847-AP1846)</f>
        <v>619.59999999999923</v>
      </c>
    </row>
    <row r="1847" spans="1:44" x14ac:dyDescent="0.25">
      <c r="A1847" s="19" t="s">
        <v>1</v>
      </c>
      <c r="B1847" t="s">
        <v>0</v>
      </c>
      <c r="C1847">
        <v>342</v>
      </c>
      <c r="D1847" s="36">
        <f>MATCH(C1847,TrainRun!$AG$149:$AG$295,1)</f>
        <v>23</v>
      </c>
      <c r="E1847" s="36">
        <f>INT(INDEX(TrainRun!$AD$149:$AD$295,'By Second'!D1847))</f>
        <v>300</v>
      </c>
      <c r="F1847" s="36">
        <f>IF(E1847=0,0,INDEX(TrainRun!$AE$149:$AE$295,'By Second'!D1847))</f>
        <v>48.49572659269311</v>
      </c>
      <c r="G1847" s="36">
        <f>INDEX(TrainRun!$AF$149:$AF$295,'By Second'!D1847)</f>
        <v>9536.4757073210003</v>
      </c>
      <c r="H1847">
        <f t="shared" si="624"/>
        <v>24</v>
      </c>
      <c r="I1847" s="36">
        <f>INT(INDEX(TrainRun!$AD$149:$AD$295,'By Second'!H1847))</f>
        <v>400</v>
      </c>
      <c r="J1847" s="36">
        <f>INDEX(TrainRun!$AE$149:$AE$295,'By Second'!H1847)</f>
        <v>53.636388638533028</v>
      </c>
      <c r="K1847">
        <f t="shared" si="625"/>
        <v>100</v>
      </c>
      <c r="L1847">
        <f t="shared" si="626"/>
        <v>5.1406620458399175</v>
      </c>
      <c r="M1847">
        <f t="shared" si="627"/>
        <v>5.1406620458399173E-2</v>
      </c>
      <c r="N1847" s="32">
        <f t="shared" si="628"/>
        <v>50.654804651945959</v>
      </c>
      <c r="O1847" s="29">
        <f t="shared" si="629"/>
        <v>11619.740695167045</v>
      </c>
      <c r="P1847" s="37">
        <f>MATCH(O1847,LORDetail!$B$932:$B$1859,1)</f>
        <v>65</v>
      </c>
      <c r="Q1847" s="37">
        <f>INDEX(LORDetail!$B$932:$B$1859,P1847)</f>
        <v>11458</v>
      </c>
      <c r="R1847" s="37">
        <f>INDEX(LORDetail!$D$932:$D$1859,P1847)</f>
        <v>51.399612833876297</v>
      </c>
      <c r="S1847" s="37">
        <f>INDEX(LORDetail!$E$932:$E$1859,P1847)</f>
        <v>-2.4504942492816801</v>
      </c>
      <c r="T1847" s="37">
        <f>INDEX(LORDetail!$G$932:$G$1859,P1847)</f>
        <v>111.2658</v>
      </c>
      <c r="U1847">
        <f t="shared" si="630"/>
        <v>66</v>
      </c>
      <c r="V1847" s="37">
        <f>INDEX(LORDetail!$B$932:$B$1859,U1847)</f>
        <v>11826</v>
      </c>
      <c r="W1847" s="37">
        <f>INDEX(LORDetail!$D$932:$D$1859,U1847)</f>
        <v>51.397114442931702</v>
      </c>
      <c r="X1847" s="37">
        <f>INDEX(LORDetail!$E$932:$E$1859,U1847)</f>
        <v>-2.4470345651725101</v>
      </c>
      <c r="Y1847" s="37">
        <f>INDEX(LORDetail!$G$932:$G$1859,U1847)</f>
        <v>111.0411</v>
      </c>
      <c r="Z1847">
        <f t="shared" si="631"/>
        <v>368</v>
      </c>
      <c r="AA1847" s="29">
        <f t="shared" si="632"/>
        <v>161.74069516704549</v>
      </c>
      <c r="AB1847">
        <f t="shared" si="633"/>
        <v>0.43951275860610189</v>
      </c>
      <c r="AC1847" s="32">
        <f t="shared" si="634"/>
        <v>51.398514759180159</v>
      </c>
      <c r="AD1847" s="32">
        <f t="shared" si="635"/>
        <v>-2.4489736739749532</v>
      </c>
      <c r="AE1847" s="34">
        <f t="shared" si="636"/>
        <v>111.1670414831412</v>
      </c>
      <c r="AF1847" s="36" t="str">
        <f t="shared" si="622"/>
        <v>RDNGSTN</v>
      </c>
      <c r="AG1847" s="36" t="str">
        <f t="shared" si="623"/>
        <v>PADTON</v>
      </c>
      <c r="AH1847" s="36">
        <f t="shared" si="620"/>
        <v>342</v>
      </c>
      <c r="AI1847" s="42">
        <f t="shared" si="621"/>
        <v>11619.8</v>
      </c>
      <c r="AJ1847" s="43">
        <f t="shared" si="616"/>
        <v>50.654804651945959</v>
      </c>
      <c r="AK1847" s="43">
        <f t="shared" si="617"/>
        <v>5.1406620458399173E-2</v>
      </c>
      <c r="AL1847" s="36">
        <f t="shared" si="618"/>
        <v>51.398514759180159</v>
      </c>
      <c r="AM1847" s="36">
        <v>1</v>
      </c>
      <c r="AN1847" s="36">
        <f t="shared" si="619"/>
        <v>-2.4489736739749532</v>
      </c>
      <c r="AO1847" s="36">
        <v>4</v>
      </c>
      <c r="AP1847" s="42">
        <f>INT(AI1847/1000)*1000</f>
        <v>11000</v>
      </c>
      <c r="AQ1847" s="42">
        <f>MOD(AI1847,1000)</f>
        <v>619.79999999999927</v>
      </c>
      <c r="AR1847" s="42">
        <f>MOD(AI1848,1000)-0.2+(AP1848-AP1847)</f>
        <v>670.19999999999959</v>
      </c>
    </row>
    <row r="1848" spans="1:44" x14ac:dyDescent="0.25">
      <c r="A1848" s="19" t="s">
        <v>1</v>
      </c>
      <c r="B1848" t="s">
        <v>0</v>
      </c>
      <c r="C1848">
        <v>343</v>
      </c>
      <c r="D1848" s="36">
        <f>MATCH(C1848,TrainRun!$AG$149:$AG$295,1)</f>
        <v>23</v>
      </c>
      <c r="E1848" s="36">
        <f>INT(INDEX(TrainRun!$AD$149:$AD$295,'By Second'!D1848))</f>
        <v>300</v>
      </c>
      <c r="F1848" s="36">
        <f>IF(E1848=0,0,INDEX(TrainRun!$AE$149:$AE$295,'By Second'!D1848))</f>
        <v>48.49572659269311</v>
      </c>
      <c r="G1848" s="36">
        <f>INDEX(TrainRun!$AF$149:$AF$295,'By Second'!D1848)</f>
        <v>9536.4757073210003</v>
      </c>
      <c r="H1848">
        <f t="shared" si="624"/>
        <v>24</v>
      </c>
      <c r="I1848" s="36">
        <f>INT(INDEX(TrainRun!$AD$149:$AD$295,'By Second'!H1848))</f>
        <v>400</v>
      </c>
      <c r="J1848" s="36">
        <f>INDEX(TrainRun!$AE$149:$AE$295,'By Second'!H1848)</f>
        <v>53.636388638533028</v>
      </c>
      <c r="K1848">
        <f t="shared" si="625"/>
        <v>100</v>
      </c>
      <c r="L1848">
        <f t="shared" si="626"/>
        <v>5.1406620458399175</v>
      </c>
      <c r="M1848">
        <f t="shared" si="627"/>
        <v>5.1406620458399173E-2</v>
      </c>
      <c r="N1848" s="32">
        <f t="shared" si="628"/>
        <v>50.70621127240436</v>
      </c>
      <c r="O1848" s="29">
        <f t="shared" si="629"/>
        <v>11670.446906439451</v>
      </c>
      <c r="P1848" s="37">
        <f>MATCH(O1848,LORDetail!$B$932:$B$1859,1)</f>
        <v>65</v>
      </c>
      <c r="Q1848" s="37">
        <f>INDEX(LORDetail!$B$932:$B$1859,P1848)</f>
        <v>11458</v>
      </c>
      <c r="R1848" s="37">
        <f>INDEX(LORDetail!$D$932:$D$1859,P1848)</f>
        <v>51.399612833876297</v>
      </c>
      <c r="S1848" s="37">
        <f>INDEX(LORDetail!$E$932:$E$1859,P1848)</f>
        <v>-2.4504942492816801</v>
      </c>
      <c r="T1848" s="37">
        <f>INDEX(LORDetail!$G$932:$G$1859,P1848)</f>
        <v>111.2658</v>
      </c>
      <c r="U1848">
        <f t="shared" si="630"/>
        <v>66</v>
      </c>
      <c r="V1848" s="37">
        <f>INDEX(LORDetail!$B$932:$B$1859,U1848)</f>
        <v>11826</v>
      </c>
      <c r="W1848" s="37">
        <f>INDEX(LORDetail!$D$932:$D$1859,U1848)</f>
        <v>51.397114442931702</v>
      </c>
      <c r="X1848" s="37">
        <f>INDEX(LORDetail!$E$932:$E$1859,U1848)</f>
        <v>-2.4470345651725101</v>
      </c>
      <c r="Y1848" s="37">
        <f>INDEX(LORDetail!$G$932:$G$1859,U1848)</f>
        <v>111.0411</v>
      </c>
      <c r="Z1848">
        <f t="shared" si="631"/>
        <v>368</v>
      </c>
      <c r="AA1848" s="29">
        <f t="shared" si="632"/>
        <v>212.44690643945069</v>
      </c>
      <c r="AB1848">
        <f t="shared" si="633"/>
        <v>0.57730137619415944</v>
      </c>
      <c r="AC1848" s="32">
        <f t="shared" si="634"/>
        <v>51.398170509345711</v>
      </c>
      <c r="AD1848" s="32">
        <f t="shared" si="635"/>
        <v>-2.4484969688842591</v>
      </c>
      <c r="AE1848" s="34">
        <f t="shared" si="636"/>
        <v>111.13608038076917</v>
      </c>
      <c r="AF1848" s="36" t="str">
        <f t="shared" si="622"/>
        <v>RDNGSTN</v>
      </c>
      <c r="AG1848" s="36" t="str">
        <f t="shared" si="623"/>
        <v>PADTON</v>
      </c>
      <c r="AH1848" s="36">
        <f t="shared" si="620"/>
        <v>343</v>
      </c>
      <c r="AI1848" s="42">
        <f t="shared" si="621"/>
        <v>11670.4</v>
      </c>
      <c r="AJ1848" s="43">
        <f t="shared" si="616"/>
        <v>50.70621127240436</v>
      </c>
      <c r="AK1848" s="43">
        <f t="shared" si="617"/>
        <v>5.1406620458399173E-2</v>
      </c>
      <c r="AL1848" s="36">
        <f t="shared" si="618"/>
        <v>51.398170509345711</v>
      </c>
      <c r="AM1848" s="36">
        <v>1</v>
      </c>
      <c r="AN1848" s="36">
        <f t="shared" si="619"/>
        <v>-2.4484969688842591</v>
      </c>
      <c r="AO1848" s="36">
        <v>4</v>
      </c>
      <c r="AP1848" s="42">
        <f>INT(AI1848/1000)*1000</f>
        <v>11000</v>
      </c>
      <c r="AQ1848" s="42">
        <f>MOD(AI1848,1000)</f>
        <v>670.39999999999964</v>
      </c>
      <c r="AR1848" s="42">
        <f>MOD(AI1849,1000)-0.2+(AP1849-AP1848)</f>
        <v>721.00000000000068</v>
      </c>
    </row>
    <row r="1849" spans="1:44" x14ac:dyDescent="0.25">
      <c r="A1849" s="19" t="s">
        <v>1</v>
      </c>
      <c r="B1849" t="s">
        <v>0</v>
      </c>
      <c r="C1849">
        <v>344</v>
      </c>
      <c r="D1849" s="36">
        <f>MATCH(C1849,TrainRun!$AG$149:$AG$295,1)</f>
        <v>23</v>
      </c>
      <c r="E1849" s="36">
        <f>INT(INDEX(TrainRun!$AD$149:$AD$295,'By Second'!D1849))</f>
        <v>300</v>
      </c>
      <c r="F1849" s="36">
        <f>IF(E1849=0,0,INDEX(TrainRun!$AE$149:$AE$295,'By Second'!D1849))</f>
        <v>48.49572659269311</v>
      </c>
      <c r="G1849" s="36">
        <f>INDEX(TrainRun!$AF$149:$AF$295,'By Second'!D1849)</f>
        <v>9536.4757073210003</v>
      </c>
      <c r="H1849">
        <f t="shared" si="624"/>
        <v>24</v>
      </c>
      <c r="I1849" s="36">
        <f>INT(INDEX(TrainRun!$AD$149:$AD$295,'By Second'!H1849))</f>
        <v>400</v>
      </c>
      <c r="J1849" s="36">
        <f>INDEX(TrainRun!$AE$149:$AE$295,'By Second'!H1849)</f>
        <v>53.636388638533028</v>
      </c>
      <c r="K1849">
        <f t="shared" si="625"/>
        <v>100</v>
      </c>
      <c r="L1849">
        <f t="shared" si="626"/>
        <v>5.1406620458399175</v>
      </c>
      <c r="M1849">
        <f t="shared" si="627"/>
        <v>5.1406620458399173E-2</v>
      </c>
      <c r="N1849" s="32">
        <f t="shared" si="628"/>
        <v>50.757617892862761</v>
      </c>
      <c r="O1849" s="29">
        <f t="shared" si="629"/>
        <v>11721.204524332314</v>
      </c>
      <c r="P1849" s="37">
        <f>MATCH(O1849,LORDetail!$B$932:$B$1859,1)</f>
        <v>65</v>
      </c>
      <c r="Q1849" s="37">
        <f>INDEX(LORDetail!$B$932:$B$1859,P1849)</f>
        <v>11458</v>
      </c>
      <c r="R1849" s="37">
        <f>INDEX(LORDetail!$D$932:$D$1859,P1849)</f>
        <v>51.399612833876297</v>
      </c>
      <c r="S1849" s="37">
        <f>INDEX(LORDetail!$E$932:$E$1859,P1849)</f>
        <v>-2.4504942492816801</v>
      </c>
      <c r="T1849" s="37">
        <f>INDEX(LORDetail!$G$932:$G$1859,P1849)</f>
        <v>111.2658</v>
      </c>
      <c r="U1849">
        <f t="shared" si="630"/>
        <v>66</v>
      </c>
      <c r="V1849" s="37">
        <f>INDEX(LORDetail!$B$932:$B$1859,U1849)</f>
        <v>11826</v>
      </c>
      <c r="W1849" s="37">
        <f>INDEX(LORDetail!$D$932:$D$1859,U1849)</f>
        <v>51.397114442931702</v>
      </c>
      <c r="X1849" s="37">
        <f>INDEX(LORDetail!$E$932:$E$1859,U1849)</f>
        <v>-2.4470345651725101</v>
      </c>
      <c r="Y1849" s="37">
        <f>INDEX(LORDetail!$G$932:$G$1859,U1849)</f>
        <v>111.0411</v>
      </c>
      <c r="Z1849">
        <f t="shared" si="631"/>
        <v>368</v>
      </c>
      <c r="AA1849" s="29">
        <f t="shared" si="632"/>
        <v>263.20452433231367</v>
      </c>
      <c r="AB1849">
        <f t="shared" si="633"/>
        <v>0.71522968568563494</v>
      </c>
      <c r="AC1849" s="32">
        <f t="shared" si="634"/>
        <v>51.397825910506278</v>
      </c>
      <c r="AD1849" s="32">
        <f t="shared" si="635"/>
        <v>-2.4480197805037069</v>
      </c>
      <c r="AE1849" s="34">
        <f t="shared" si="636"/>
        <v>111.10508788962643</v>
      </c>
      <c r="AF1849" s="36" t="str">
        <f t="shared" si="622"/>
        <v>RDNGSTN</v>
      </c>
      <c r="AG1849" s="36" t="str">
        <f t="shared" si="623"/>
        <v>PADTON</v>
      </c>
      <c r="AH1849" s="36">
        <f t="shared" si="620"/>
        <v>344</v>
      </c>
      <c r="AI1849" s="42">
        <f t="shared" si="621"/>
        <v>11721.2</v>
      </c>
      <c r="AJ1849" s="43">
        <f t="shared" si="616"/>
        <v>50.757617892862761</v>
      </c>
      <c r="AK1849" s="43">
        <f t="shared" si="617"/>
        <v>5.1406620458399173E-2</v>
      </c>
      <c r="AL1849" s="36">
        <f t="shared" si="618"/>
        <v>51.397825910506278</v>
      </c>
      <c r="AM1849" s="36">
        <v>1</v>
      </c>
      <c r="AN1849" s="36">
        <f t="shared" si="619"/>
        <v>-2.4480197805037069</v>
      </c>
      <c r="AO1849" s="36">
        <v>4</v>
      </c>
      <c r="AP1849" s="42">
        <f>INT(AI1849/1000)*1000</f>
        <v>11000</v>
      </c>
      <c r="AQ1849" s="42">
        <f>MOD(AI1849,1000)</f>
        <v>721.20000000000073</v>
      </c>
      <c r="AR1849" s="42">
        <f>MOD(AI1850,1000)-0.2+(AP1850-AP1849)</f>
        <v>771.8</v>
      </c>
    </row>
    <row r="1850" spans="1:44" x14ac:dyDescent="0.25">
      <c r="A1850" s="19" t="s">
        <v>1</v>
      </c>
      <c r="B1850" t="s">
        <v>0</v>
      </c>
      <c r="C1850">
        <v>345</v>
      </c>
      <c r="D1850" s="36">
        <f>MATCH(C1850,TrainRun!$AG$149:$AG$295,1)</f>
        <v>23</v>
      </c>
      <c r="E1850" s="36">
        <f>INT(INDEX(TrainRun!$AD$149:$AD$295,'By Second'!D1850))</f>
        <v>300</v>
      </c>
      <c r="F1850" s="36">
        <f>IF(E1850=0,0,INDEX(TrainRun!$AE$149:$AE$295,'By Second'!D1850))</f>
        <v>48.49572659269311</v>
      </c>
      <c r="G1850" s="36">
        <f>INDEX(TrainRun!$AF$149:$AF$295,'By Second'!D1850)</f>
        <v>9536.4757073210003</v>
      </c>
      <c r="H1850">
        <f t="shared" si="624"/>
        <v>24</v>
      </c>
      <c r="I1850" s="36">
        <f>INT(INDEX(TrainRun!$AD$149:$AD$295,'By Second'!H1850))</f>
        <v>400</v>
      </c>
      <c r="J1850" s="36">
        <f>INDEX(TrainRun!$AE$149:$AE$295,'By Second'!H1850)</f>
        <v>53.636388638533028</v>
      </c>
      <c r="K1850">
        <f t="shared" si="625"/>
        <v>100</v>
      </c>
      <c r="L1850">
        <f t="shared" si="626"/>
        <v>5.1406620458399175</v>
      </c>
      <c r="M1850">
        <f t="shared" si="627"/>
        <v>5.1406620458399173E-2</v>
      </c>
      <c r="N1850" s="32">
        <f t="shared" si="628"/>
        <v>50.809024513321162</v>
      </c>
      <c r="O1850" s="29">
        <f t="shared" si="629"/>
        <v>11772.013548845634</v>
      </c>
      <c r="P1850" s="37">
        <f>MATCH(O1850,LORDetail!$B$932:$B$1859,1)</f>
        <v>65</v>
      </c>
      <c r="Q1850" s="37">
        <f>INDEX(LORDetail!$B$932:$B$1859,P1850)</f>
        <v>11458</v>
      </c>
      <c r="R1850" s="37">
        <f>INDEX(LORDetail!$D$932:$D$1859,P1850)</f>
        <v>51.399612833876297</v>
      </c>
      <c r="S1850" s="37">
        <f>INDEX(LORDetail!$E$932:$E$1859,P1850)</f>
        <v>-2.4504942492816801</v>
      </c>
      <c r="T1850" s="37">
        <f>INDEX(LORDetail!$G$932:$G$1859,P1850)</f>
        <v>111.2658</v>
      </c>
      <c r="U1850">
        <f t="shared" si="630"/>
        <v>66</v>
      </c>
      <c r="V1850" s="37">
        <f>INDEX(LORDetail!$B$932:$B$1859,U1850)</f>
        <v>11826</v>
      </c>
      <c r="W1850" s="37">
        <f>INDEX(LORDetail!$D$932:$D$1859,U1850)</f>
        <v>51.397114442931702</v>
      </c>
      <c r="X1850" s="37">
        <f>INDEX(LORDetail!$E$932:$E$1859,U1850)</f>
        <v>-2.4470345651725101</v>
      </c>
      <c r="Y1850" s="37">
        <f>INDEX(LORDetail!$G$932:$G$1859,U1850)</f>
        <v>111.0411</v>
      </c>
      <c r="Z1850">
        <f t="shared" si="631"/>
        <v>368</v>
      </c>
      <c r="AA1850" s="29">
        <f t="shared" si="632"/>
        <v>314.01354884563443</v>
      </c>
      <c r="AB1850">
        <f t="shared" si="633"/>
        <v>0.85329768708052833</v>
      </c>
      <c r="AC1850" s="32">
        <f t="shared" si="634"/>
        <v>51.397480962661852</v>
      </c>
      <c r="AD1850" s="32">
        <f t="shared" si="635"/>
        <v>-2.447542108833296</v>
      </c>
      <c r="AE1850" s="34">
        <f t="shared" si="636"/>
        <v>111.074064009713</v>
      </c>
      <c r="AF1850" s="36" t="str">
        <f t="shared" si="622"/>
        <v>RDNGSTN</v>
      </c>
      <c r="AG1850" s="36" t="str">
        <f t="shared" si="623"/>
        <v>PADTON</v>
      </c>
      <c r="AH1850" s="36">
        <f t="shared" si="620"/>
        <v>345</v>
      </c>
      <c r="AI1850" s="42">
        <f t="shared" si="621"/>
        <v>11772</v>
      </c>
      <c r="AJ1850" s="43">
        <f t="shared" si="616"/>
        <v>50.809024513321162</v>
      </c>
      <c r="AK1850" s="43">
        <f t="shared" si="617"/>
        <v>5.1406620458399173E-2</v>
      </c>
      <c r="AL1850" s="36">
        <f t="shared" si="618"/>
        <v>51.397480962661852</v>
      </c>
      <c r="AM1850" s="36">
        <v>1</v>
      </c>
      <c r="AN1850" s="36">
        <f t="shared" si="619"/>
        <v>-2.447542108833296</v>
      </c>
      <c r="AO1850" s="36">
        <v>4</v>
      </c>
      <c r="AP1850" s="42">
        <f>INT(AI1850/1000)*1000</f>
        <v>11000</v>
      </c>
      <c r="AQ1850" s="42">
        <f>MOD(AI1850,1000)</f>
        <v>772</v>
      </c>
      <c r="AR1850" s="42">
        <f>MOD(AI1851,1000)-0.2+(AP1851-AP1850)</f>
        <v>822.59999999999923</v>
      </c>
    </row>
    <row r="1851" spans="1:44" x14ac:dyDescent="0.25">
      <c r="A1851" s="19" t="s">
        <v>1</v>
      </c>
      <c r="B1851" t="s">
        <v>0</v>
      </c>
      <c r="C1851">
        <v>346</v>
      </c>
      <c r="D1851" s="36">
        <f>MATCH(C1851,TrainRun!$AG$149:$AG$295,1)</f>
        <v>23</v>
      </c>
      <c r="E1851" s="36">
        <f>INT(INDEX(TrainRun!$AD$149:$AD$295,'By Second'!D1851))</f>
        <v>300</v>
      </c>
      <c r="F1851" s="36">
        <f>IF(E1851=0,0,INDEX(TrainRun!$AE$149:$AE$295,'By Second'!D1851))</f>
        <v>48.49572659269311</v>
      </c>
      <c r="G1851" s="36">
        <f>INDEX(TrainRun!$AF$149:$AF$295,'By Second'!D1851)</f>
        <v>9536.4757073210003</v>
      </c>
      <c r="H1851">
        <f t="shared" si="624"/>
        <v>24</v>
      </c>
      <c r="I1851" s="36">
        <f>INT(INDEX(TrainRun!$AD$149:$AD$295,'By Second'!H1851))</f>
        <v>400</v>
      </c>
      <c r="J1851" s="36">
        <f>INDEX(TrainRun!$AE$149:$AE$295,'By Second'!H1851)</f>
        <v>53.636388638533028</v>
      </c>
      <c r="K1851">
        <f t="shared" si="625"/>
        <v>100</v>
      </c>
      <c r="L1851">
        <f t="shared" si="626"/>
        <v>5.1406620458399175</v>
      </c>
      <c r="M1851">
        <f t="shared" si="627"/>
        <v>5.1406620458399173E-2</v>
      </c>
      <c r="N1851" s="32">
        <f t="shared" si="628"/>
        <v>50.860431133779564</v>
      </c>
      <c r="O1851" s="29">
        <f t="shared" si="629"/>
        <v>11822.873979979415</v>
      </c>
      <c r="P1851" s="37">
        <f>MATCH(O1851,LORDetail!$B$932:$B$1859,1)</f>
        <v>65</v>
      </c>
      <c r="Q1851" s="37">
        <f>INDEX(LORDetail!$B$932:$B$1859,P1851)</f>
        <v>11458</v>
      </c>
      <c r="R1851" s="37">
        <f>INDEX(LORDetail!$D$932:$D$1859,P1851)</f>
        <v>51.399612833876297</v>
      </c>
      <c r="S1851" s="37">
        <f>INDEX(LORDetail!$E$932:$E$1859,P1851)</f>
        <v>-2.4504942492816801</v>
      </c>
      <c r="T1851" s="37">
        <f>INDEX(LORDetail!$G$932:$G$1859,P1851)</f>
        <v>111.2658</v>
      </c>
      <c r="U1851">
        <f t="shared" si="630"/>
        <v>66</v>
      </c>
      <c r="V1851" s="37">
        <f>INDEX(LORDetail!$B$932:$B$1859,U1851)</f>
        <v>11826</v>
      </c>
      <c r="W1851" s="37">
        <f>INDEX(LORDetail!$D$932:$D$1859,U1851)</f>
        <v>51.397114442931702</v>
      </c>
      <c r="X1851" s="37">
        <f>INDEX(LORDetail!$E$932:$E$1859,U1851)</f>
        <v>-2.4470345651725101</v>
      </c>
      <c r="Y1851" s="37">
        <f>INDEX(LORDetail!$G$932:$G$1859,U1851)</f>
        <v>111.0411</v>
      </c>
      <c r="Z1851">
        <f t="shared" si="631"/>
        <v>368</v>
      </c>
      <c r="AA1851" s="29">
        <f t="shared" si="632"/>
        <v>364.8739799794148</v>
      </c>
      <c r="AB1851">
        <f t="shared" si="633"/>
        <v>0.99150538037884461</v>
      </c>
      <c r="AC1851" s="32">
        <f t="shared" si="634"/>
        <v>51.397135665812442</v>
      </c>
      <c r="AD1851" s="32">
        <f t="shared" si="635"/>
        <v>-2.4470639538730268</v>
      </c>
      <c r="AE1851" s="34">
        <f t="shared" si="636"/>
        <v>111.04300874102887</v>
      </c>
      <c r="AF1851" s="36" t="str">
        <f t="shared" si="622"/>
        <v>RDNGSTN</v>
      </c>
      <c r="AG1851" s="36" t="str">
        <f t="shared" si="623"/>
        <v>PADTON</v>
      </c>
      <c r="AH1851" s="36">
        <f t="shared" si="620"/>
        <v>346</v>
      </c>
      <c r="AI1851" s="42">
        <f t="shared" si="621"/>
        <v>11822.8</v>
      </c>
      <c r="AJ1851" s="43">
        <f t="shared" si="616"/>
        <v>50.860431133779564</v>
      </c>
      <c r="AK1851" s="43">
        <f t="shared" si="617"/>
        <v>5.1406620458399173E-2</v>
      </c>
      <c r="AL1851" s="36">
        <f t="shared" si="618"/>
        <v>51.397135665812442</v>
      </c>
      <c r="AM1851" s="36">
        <v>1</v>
      </c>
      <c r="AN1851" s="36">
        <f t="shared" si="619"/>
        <v>-2.4470639538730268</v>
      </c>
      <c r="AO1851" s="36">
        <v>4</v>
      </c>
      <c r="AP1851" s="42">
        <f>INT(AI1851/1000)*1000</f>
        <v>11000</v>
      </c>
      <c r="AQ1851" s="42">
        <f>MOD(AI1851,1000)</f>
        <v>822.79999999999927</v>
      </c>
      <c r="AR1851" s="42">
        <f>MOD(AI1852,1000)-0.2+(AP1852-AP1851)</f>
        <v>873.59999999999923</v>
      </c>
    </row>
    <row r="1852" spans="1:44" x14ac:dyDescent="0.25">
      <c r="A1852" s="19" t="s">
        <v>1</v>
      </c>
      <c r="B1852" t="s">
        <v>0</v>
      </c>
      <c r="C1852">
        <v>347</v>
      </c>
      <c r="D1852" s="36">
        <f>MATCH(C1852,TrainRun!$AG$149:$AG$295,1)</f>
        <v>23</v>
      </c>
      <c r="E1852" s="36">
        <f>INT(INDEX(TrainRun!$AD$149:$AD$295,'By Second'!D1852))</f>
        <v>300</v>
      </c>
      <c r="F1852" s="36">
        <f>IF(E1852=0,0,INDEX(TrainRun!$AE$149:$AE$295,'By Second'!D1852))</f>
        <v>48.49572659269311</v>
      </c>
      <c r="G1852" s="36">
        <f>INDEX(TrainRun!$AF$149:$AF$295,'By Second'!D1852)</f>
        <v>9536.4757073210003</v>
      </c>
      <c r="H1852">
        <f t="shared" si="624"/>
        <v>24</v>
      </c>
      <c r="I1852" s="36">
        <f>INT(INDEX(TrainRun!$AD$149:$AD$295,'By Second'!H1852))</f>
        <v>400</v>
      </c>
      <c r="J1852" s="36">
        <f>INDEX(TrainRun!$AE$149:$AE$295,'By Second'!H1852)</f>
        <v>53.636388638533028</v>
      </c>
      <c r="K1852">
        <f t="shared" si="625"/>
        <v>100</v>
      </c>
      <c r="L1852">
        <f t="shared" si="626"/>
        <v>5.1406620458399175</v>
      </c>
      <c r="M1852">
        <f t="shared" si="627"/>
        <v>5.1406620458399173E-2</v>
      </c>
      <c r="N1852" s="32">
        <f t="shared" si="628"/>
        <v>50.911837754237965</v>
      </c>
      <c r="O1852" s="29">
        <f t="shared" si="629"/>
        <v>11873.785817733653</v>
      </c>
      <c r="P1852" s="37">
        <f>MATCH(O1852,LORDetail!$B$932:$B$1859,1)</f>
        <v>66</v>
      </c>
      <c r="Q1852" s="37">
        <f>INDEX(LORDetail!$B$932:$B$1859,P1852)</f>
        <v>11826</v>
      </c>
      <c r="R1852" s="37">
        <f>INDEX(LORDetail!$D$932:$D$1859,P1852)</f>
        <v>51.397114442931702</v>
      </c>
      <c r="S1852" s="37">
        <f>INDEX(LORDetail!$E$932:$E$1859,P1852)</f>
        <v>-2.4470345651725101</v>
      </c>
      <c r="T1852" s="37">
        <f>INDEX(LORDetail!$G$932:$G$1859,P1852)</f>
        <v>111.0411</v>
      </c>
      <c r="U1852">
        <f t="shared" si="630"/>
        <v>67</v>
      </c>
      <c r="V1852" s="37">
        <f>INDEX(LORDetail!$B$932:$B$1859,U1852)</f>
        <v>11984</v>
      </c>
      <c r="W1852" s="37">
        <f>INDEX(LORDetail!$D$932:$D$1859,U1852)</f>
        <v>51.396122797500098</v>
      </c>
      <c r="X1852" s="37">
        <f>INDEX(LORDetail!$E$932:$E$1859,U1852)</f>
        <v>-2.44540788797618</v>
      </c>
      <c r="Y1852" s="37">
        <f>INDEX(LORDetail!$G$932:$G$1859,U1852)</f>
        <v>110.9447</v>
      </c>
      <c r="Z1852">
        <f t="shared" si="631"/>
        <v>158</v>
      </c>
      <c r="AA1852" s="29">
        <f t="shared" si="632"/>
        <v>47.785817733652948</v>
      </c>
      <c r="AB1852">
        <f t="shared" si="633"/>
        <v>0.30244188439020853</v>
      </c>
      <c r="AC1852" s="32">
        <f t="shared" si="634"/>
        <v>51.396814527818719</v>
      </c>
      <c r="AD1852" s="32">
        <f t="shared" si="635"/>
        <v>-2.4465425898559574</v>
      </c>
      <c r="AE1852" s="34">
        <f t="shared" si="636"/>
        <v>111.01194460234478</v>
      </c>
      <c r="AF1852" s="36" t="str">
        <f t="shared" si="622"/>
        <v>RDNGSTN</v>
      </c>
      <c r="AG1852" s="36" t="str">
        <f t="shared" si="623"/>
        <v>PADTON</v>
      </c>
      <c r="AH1852" s="36">
        <f t="shared" si="620"/>
        <v>347</v>
      </c>
      <c r="AI1852" s="42">
        <f t="shared" si="621"/>
        <v>11873.8</v>
      </c>
      <c r="AJ1852" s="43">
        <f t="shared" si="616"/>
        <v>50.911837754237965</v>
      </c>
      <c r="AK1852" s="43">
        <f t="shared" si="617"/>
        <v>5.1406620458399173E-2</v>
      </c>
      <c r="AL1852" s="36">
        <f t="shared" si="618"/>
        <v>51.396814527818719</v>
      </c>
      <c r="AM1852" s="36">
        <v>1</v>
      </c>
      <c r="AN1852" s="36">
        <f t="shared" si="619"/>
        <v>-2.4465425898559574</v>
      </c>
      <c r="AO1852" s="36">
        <v>4</v>
      </c>
      <c r="AP1852" s="42">
        <f>INT(AI1852/1000)*1000</f>
        <v>11000</v>
      </c>
      <c r="AQ1852" s="42">
        <f>MOD(AI1852,1000)</f>
        <v>873.79999999999927</v>
      </c>
      <c r="AR1852" s="42">
        <f>MOD(AI1853,1000)-0.2+(AP1853-AP1852)</f>
        <v>924.59999999999923</v>
      </c>
    </row>
    <row r="1853" spans="1:44" x14ac:dyDescent="0.25">
      <c r="A1853" s="19" t="s">
        <v>1</v>
      </c>
      <c r="B1853" t="s">
        <v>0</v>
      </c>
      <c r="C1853">
        <v>348</v>
      </c>
      <c r="D1853" s="36">
        <f>MATCH(C1853,TrainRun!$AG$149:$AG$295,1)</f>
        <v>23</v>
      </c>
      <c r="E1853" s="36">
        <f>INT(INDEX(TrainRun!$AD$149:$AD$295,'By Second'!D1853))</f>
        <v>300</v>
      </c>
      <c r="F1853" s="36">
        <f>IF(E1853=0,0,INDEX(TrainRun!$AE$149:$AE$295,'By Second'!D1853))</f>
        <v>48.49572659269311</v>
      </c>
      <c r="G1853" s="36">
        <f>INDEX(TrainRun!$AF$149:$AF$295,'By Second'!D1853)</f>
        <v>9536.4757073210003</v>
      </c>
      <c r="H1853">
        <f t="shared" si="624"/>
        <v>24</v>
      </c>
      <c r="I1853" s="36">
        <f>INT(INDEX(TrainRun!$AD$149:$AD$295,'By Second'!H1853))</f>
        <v>400</v>
      </c>
      <c r="J1853" s="36">
        <f>INDEX(TrainRun!$AE$149:$AE$295,'By Second'!H1853)</f>
        <v>53.636388638533028</v>
      </c>
      <c r="K1853">
        <f t="shared" si="625"/>
        <v>100</v>
      </c>
      <c r="L1853">
        <f t="shared" si="626"/>
        <v>5.1406620458399175</v>
      </c>
      <c r="M1853">
        <f t="shared" si="627"/>
        <v>5.1406620458399173E-2</v>
      </c>
      <c r="N1853" s="32">
        <f t="shared" si="628"/>
        <v>50.963244374696366</v>
      </c>
      <c r="O1853" s="29">
        <f t="shared" si="629"/>
        <v>11924.749062108349</v>
      </c>
      <c r="P1853" s="37">
        <f>MATCH(O1853,LORDetail!$B$932:$B$1859,1)</f>
        <v>66</v>
      </c>
      <c r="Q1853" s="37">
        <f>INDEX(LORDetail!$B$932:$B$1859,P1853)</f>
        <v>11826</v>
      </c>
      <c r="R1853" s="37">
        <f>INDEX(LORDetail!$D$932:$D$1859,P1853)</f>
        <v>51.397114442931702</v>
      </c>
      <c r="S1853" s="37">
        <f>INDEX(LORDetail!$E$932:$E$1859,P1853)</f>
        <v>-2.4470345651725101</v>
      </c>
      <c r="T1853" s="37">
        <f>INDEX(LORDetail!$G$932:$G$1859,P1853)</f>
        <v>111.0411</v>
      </c>
      <c r="U1853">
        <f t="shared" si="630"/>
        <v>67</v>
      </c>
      <c r="V1853" s="37">
        <f>INDEX(LORDetail!$B$932:$B$1859,U1853)</f>
        <v>11984</v>
      </c>
      <c r="W1853" s="37">
        <f>INDEX(LORDetail!$D$932:$D$1859,U1853)</f>
        <v>51.396122797500098</v>
      </c>
      <c r="X1853" s="37">
        <f>INDEX(LORDetail!$E$932:$E$1859,U1853)</f>
        <v>-2.44540788797618</v>
      </c>
      <c r="Y1853" s="37">
        <f>INDEX(LORDetail!$G$932:$G$1859,U1853)</f>
        <v>110.9447</v>
      </c>
      <c r="Z1853">
        <f t="shared" si="631"/>
        <v>158</v>
      </c>
      <c r="AA1853" s="29">
        <f t="shared" si="632"/>
        <v>98.74906210834888</v>
      </c>
      <c r="AB1853">
        <f t="shared" si="633"/>
        <v>0.62499406397689161</v>
      </c>
      <c r="AC1853" s="32">
        <f t="shared" si="634"/>
        <v>51.39649467042338</v>
      </c>
      <c r="AD1853" s="32">
        <f t="shared" si="635"/>
        <v>-2.446017901580797</v>
      </c>
      <c r="AE1853" s="34">
        <f t="shared" si="636"/>
        <v>110.98085057223263</v>
      </c>
      <c r="AF1853" s="36" t="str">
        <f t="shared" si="622"/>
        <v>RDNGSTN</v>
      </c>
      <c r="AG1853" s="36" t="str">
        <f t="shared" si="623"/>
        <v>PADTON</v>
      </c>
      <c r="AH1853" s="36">
        <f t="shared" si="620"/>
        <v>348</v>
      </c>
      <c r="AI1853" s="42">
        <f t="shared" si="621"/>
        <v>11924.8</v>
      </c>
      <c r="AJ1853" s="43">
        <f t="shared" si="616"/>
        <v>50.963244374696366</v>
      </c>
      <c r="AK1853" s="43">
        <f t="shared" si="617"/>
        <v>5.1406620458399173E-2</v>
      </c>
      <c r="AL1853" s="36">
        <f t="shared" si="618"/>
        <v>51.39649467042338</v>
      </c>
      <c r="AM1853" s="36">
        <v>1</v>
      </c>
      <c r="AN1853" s="36">
        <f t="shared" si="619"/>
        <v>-2.446017901580797</v>
      </c>
      <c r="AO1853" s="36">
        <v>4</v>
      </c>
      <c r="AP1853" s="42">
        <f>INT(AI1853/1000)*1000</f>
        <v>11000</v>
      </c>
      <c r="AQ1853" s="42">
        <f>MOD(AI1853,1000)</f>
        <v>924.79999999999927</v>
      </c>
      <c r="AR1853" s="42">
        <f>MOD(AI1854,1000)-0.2+(AP1854-AP1853)</f>
        <v>975.59999999999923</v>
      </c>
    </row>
    <row r="1854" spans="1:44" x14ac:dyDescent="0.25">
      <c r="A1854" s="19" t="s">
        <v>1</v>
      </c>
      <c r="B1854" t="s">
        <v>0</v>
      </c>
      <c r="C1854">
        <v>349</v>
      </c>
      <c r="D1854" s="36">
        <f>MATCH(C1854,TrainRun!$AG$149:$AG$295,1)</f>
        <v>23</v>
      </c>
      <c r="E1854" s="36">
        <f>INT(INDEX(TrainRun!$AD$149:$AD$295,'By Second'!D1854))</f>
        <v>300</v>
      </c>
      <c r="F1854" s="36">
        <f>IF(E1854=0,0,INDEX(TrainRun!$AE$149:$AE$295,'By Second'!D1854))</f>
        <v>48.49572659269311</v>
      </c>
      <c r="G1854" s="36">
        <f>INDEX(TrainRun!$AF$149:$AF$295,'By Second'!D1854)</f>
        <v>9536.4757073210003</v>
      </c>
      <c r="H1854">
        <f t="shared" si="624"/>
        <v>24</v>
      </c>
      <c r="I1854" s="36">
        <f>INT(INDEX(TrainRun!$AD$149:$AD$295,'By Second'!H1854))</f>
        <v>400</v>
      </c>
      <c r="J1854" s="36">
        <f>INDEX(TrainRun!$AE$149:$AE$295,'By Second'!H1854)</f>
        <v>53.636388638533028</v>
      </c>
      <c r="K1854">
        <f t="shared" si="625"/>
        <v>100</v>
      </c>
      <c r="L1854">
        <f t="shared" si="626"/>
        <v>5.1406620458399175</v>
      </c>
      <c r="M1854">
        <f t="shared" si="627"/>
        <v>5.1406620458399173E-2</v>
      </c>
      <c r="N1854" s="32">
        <f t="shared" si="628"/>
        <v>51.014650995154767</v>
      </c>
      <c r="O1854" s="29">
        <f t="shared" si="629"/>
        <v>11975.763713103504</v>
      </c>
      <c r="P1854" s="37">
        <f>MATCH(O1854,LORDetail!$B$932:$B$1859,1)</f>
        <v>66</v>
      </c>
      <c r="Q1854" s="37">
        <f>INDEX(LORDetail!$B$932:$B$1859,P1854)</f>
        <v>11826</v>
      </c>
      <c r="R1854" s="37">
        <f>INDEX(LORDetail!$D$932:$D$1859,P1854)</f>
        <v>51.397114442931702</v>
      </c>
      <c r="S1854" s="37">
        <f>INDEX(LORDetail!$E$932:$E$1859,P1854)</f>
        <v>-2.4470345651725101</v>
      </c>
      <c r="T1854" s="37">
        <f>INDEX(LORDetail!$G$932:$G$1859,P1854)</f>
        <v>111.0411</v>
      </c>
      <c r="U1854">
        <f t="shared" si="630"/>
        <v>67</v>
      </c>
      <c r="V1854" s="37">
        <f>INDEX(LORDetail!$B$932:$B$1859,U1854)</f>
        <v>11984</v>
      </c>
      <c r="W1854" s="37">
        <f>INDEX(LORDetail!$D$932:$D$1859,U1854)</f>
        <v>51.396122797500098</v>
      </c>
      <c r="X1854" s="37">
        <f>INDEX(LORDetail!$E$932:$E$1859,U1854)</f>
        <v>-2.44540788797618</v>
      </c>
      <c r="Y1854" s="37">
        <f>INDEX(LORDetail!$G$932:$G$1859,U1854)</f>
        <v>110.9447</v>
      </c>
      <c r="Z1854">
        <f t="shared" si="631"/>
        <v>158</v>
      </c>
      <c r="AA1854" s="29">
        <f t="shared" si="632"/>
        <v>149.76371310350441</v>
      </c>
      <c r="AB1854">
        <f t="shared" si="633"/>
        <v>0.94787160192091402</v>
      </c>
      <c r="AC1854" s="32">
        <f t="shared" si="634"/>
        <v>51.396174490387907</v>
      </c>
      <c r="AD1854" s="32">
        <f t="shared" si="635"/>
        <v>-2.4454926840526165</v>
      </c>
      <c r="AE1854" s="34">
        <f t="shared" si="636"/>
        <v>110.94972517757482</v>
      </c>
      <c r="AF1854" s="36" t="str">
        <f t="shared" si="622"/>
        <v>RDNGSTN</v>
      </c>
      <c r="AG1854" s="36" t="str">
        <f t="shared" si="623"/>
        <v>PADTON</v>
      </c>
      <c r="AH1854" s="36">
        <f t="shared" si="620"/>
        <v>349</v>
      </c>
      <c r="AI1854" s="42">
        <f t="shared" si="621"/>
        <v>11975.8</v>
      </c>
      <c r="AJ1854" s="43">
        <f t="shared" si="616"/>
        <v>51.014650995154767</v>
      </c>
      <c r="AK1854" s="43">
        <f t="shared" si="617"/>
        <v>5.1406620458399173E-2</v>
      </c>
      <c r="AL1854" s="36">
        <f t="shared" si="618"/>
        <v>51.396174490387907</v>
      </c>
      <c r="AM1854" s="36">
        <v>1</v>
      </c>
      <c r="AN1854" s="36">
        <f t="shared" si="619"/>
        <v>-2.4454926840526165</v>
      </c>
      <c r="AO1854" s="36">
        <v>4</v>
      </c>
      <c r="AP1854" s="42">
        <f>INT(AI1854/1000)*1000</f>
        <v>11000</v>
      </c>
      <c r="AQ1854" s="42">
        <f>MOD(AI1854,1000)</f>
        <v>975.79999999999927</v>
      </c>
      <c r="AR1854" s="42">
        <f>MOD(AI1855,1000)-0.2+(AP1855-AP1854)</f>
        <v>1026.5999999999992</v>
      </c>
    </row>
    <row r="1855" spans="1:44" x14ac:dyDescent="0.25">
      <c r="A1855" s="19" t="s">
        <v>1</v>
      </c>
      <c r="B1855" t="s">
        <v>0</v>
      </c>
      <c r="C1855">
        <v>350</v>
      </c>
      <c r="D1855" s="36">
        <f>MATCH(C1855,TrainRun!$AG$149:$AG$295,1)</f>
        <v>23</v>
      </c>
      <c r="E1855" s="36">
        <f>INT(INDEX(TrainRun!$AD$149:$AD$295,'By Second'!D1855))</f>
        <v>300</v>
      </c>
      <c r="F1855" s="36">
        <f>IF(E1855=0,0,INDEX(TrainRun!$AE$149:$AE$295,'By Second'!D1855))</f>
        <v>48.49572659269311</v>
      </c>
      <c r="G1855" s="36">
        <f>INDEX(TrainRun!$AF$149:$AF$295,'By Second'!D1855)</f>
        <v>9536.4757073210003</v>
      </c>
      <c r="H1855">
        <f t="shared" si="624"/>
        <v>24</v>
      </c>
      <c r="I1855" s="36">
        <f>INT(INDEX(TrainRun!$AD$149:$AD$295,'By Second'!H1855))</f>
        <v>400</v>
      </c>
      <c r="J1855" s="36">
        <f>INDEX(TrainRun!$AE$149:$AE$295,'By Second'!H1855)</f>
        <v>53.636388638533028</v>
      </c>
      <c r="K1855">
        <f t="shared" si="625"/>
        <v>100</v>
      </c>
      <c r="L1855">
        <f t="shared" si="626"/>
        <v>5.1406620458399175</v>
      </c>
      <c r="M1855">
        <f t="shared" si="627"/>
        <v>5.1406620458399173E-2</v>
      </c>
      <c r="N1855" s="32">
        <f t="shared" si="628"/>
        <v>51.066057615613168</v>
      </c>
      <c r="O1855" s="29">
        <f t="shared" si="629"/>
        <v>12026.829770719118</v>
      </c>
      <c r="P1855" s="37">
        <f>MATCH(O1855,LORDetail!$B$932:$B$1859,1)</f>
        <v>67</v>
      </c>
      <c r="Q1855" s="37">
        <f>INDEX(LORDetail!$B$932:$B$1859,P1855)</f>
        <v>11984</v>
      </c>
      <c r="R1855" s="37">
        <f>INDEX(LORDetail!$D$932:$D$1859,P1855)</f>
        <v>51.396122797500098</v>
      </c>
      <c r="S1855" s="37">
        <f>INDEX(LORDetail!$E$932:$E$1859,P1855)</f>
        <v>-2.44540788797618</v>
      </c>
      <c r="T1855" s="37">
        <f>INDEX(LORDetail!$G$932:$G$1859,P1855)</f>
        <v>110.9447</v>
      </c>
      <c r="U1855">
        <f t="shared" si="630"/>
        <v>68</v>
      </c>
      <c r="V1855" s="37">
        <f>INDEX(LORDetail!$B$932:$B$1859,U1855)</f>
        <v>12296</v>
      </c>
      <c r="W1855" s="37">
        <f>INDEX(LORDetail!$D$932:$D$1859,U1855)</f>
        <v>51.394525157884402</v>
      </c>
      <c r="X1855" s="37">
        <f>INDEX(LORDetail!$E$932:$E$1859,U1855)</f>
        <v>-2.4417169231921401</v>
      </c>
      <c r="Y1855" s="37">
        <f>INDEX(LORDetail!$G$932:$G$1859,U1855)</f>
        <v>110.7542</v>
      </c>
      <c r="Z1855">
        <f t="shared" si="631"/>
        <v>312</v>
      </c>
      <c r="AA1855" s="29">
        <f t="shared" si="632"/>
        <v>42.829770719117732</v>
      </c>
      <c r="AB1855">
        <f t="shared" si="633"/>
        <v>0.13727490615101837</v>
      </c>
      <c r="AC1855" s="32">
        <f t="shared" si="634"/>
        <v>51.395903481671787</v>
      </c>
      <c r="AD1855" s="32">
        <f t="shared" si="635"/>
        <v>-2.4449012111318442</v>
      </c>
      <c r="AE1855" s="34">
        <f t="shared" si="636"/>
        <v>110.91854913037822</v>
      </c>
      <c r="AF1855" s="36" t="str">
        <f t="shared" si="622"/>
        <v>RDNGSTN</v>
      </c>
      <c r="AG1855" s="36" t="str">
        <f t="shared" si="623"/>
        <v>PADTON</v>
      </c>
      <c r="AH1855" s="36">
        <f t="shared" si="620"/>
        <v>350</v>
      </c>
      <c r="AI1855" s="42">
        <f t="shared" si="621"/>
        <v>12026.8</v>
      </c>
      <c r="AJ1855" s="43">
        <f t="shared" si="616"/>
        <v>51.066057615613168</v>
      </c>
      <c r="AK1855" s="43">
        <f t="shared" si="617"/>
        <v>5.1406620458399173E-2</v>
      </c>
      <c r="AL1855" s="36">
        <f t="shared" si="618"/>
        <v>51.395903481671787</v>
      </c>
      <c r="AM1855" s="36">
        <v>1</v>
      </c>
      <c r="AN1855" s="36">
        <f t="shared" si="619"/>
        <v>-2.4449012111318442</v>
      </c>
      <c r="AO1855" s="36">
        <v>4</v>
      </c>
      <c r="AP1855" s="42">
        <f>INT(AI1855/1000)*1000</f>
        <v>12000</v>
      </c>
      <c r="AQ1855" s="42">
        <f>MOD(AI1855,1000)</f>
        <v>26.799999999999272</v>
      </c>
      <c r="AR1855" s="42">
        <f>MOD(AI1856,1000)-0.2+(AP1856-AP1855)</f>
        <v>77.8</v>
      </c>
    </row>
    <row r="1856" spans="1:44" x14ac:dyDescent="0.25">
      <c r="A1856" s="19" t="s">
        <v>1</v>
      </c>
      <c r="B1856" t="s">
        <v>0</v>
      </c>
      <c r="C1856">
        <v>351</v>
      </c>
      <c r="D1856" s="36">
        <f>MATCH(C1856,TrainRun!$AG$149:$AG$295,1)</f>
        <v>23</v>
      </c>
      <c r="E1856" s="36">
        <f>INT(INDEX(TrainRun!$AD$149:$AD$295,'By Second'!D1856))</f>
        <v>300</v>
      </c>
      <c r="F1856" s="36">
        <f>IF(E1856=0,0,INDEX(TrainRun!$AE$149:$AE$295,'By Second'!D1856))</f>
        <v>48.49572659269311</v>
      </c>
      <c r="G1856" s="36">
        <f>INDEX(TrainRun!$AF$149:$AF$295,'By Second'!D1856)</f>
        <v>9536.4757073210003</v>
      </c>
      <c r="H1856">
        <f t="shared" si="624"/>
        <v>24</v>
      </c>
      <c r="I1856" s="36">
        <f>INT(INDEX(TrainRun!$AD$149:$AD$295,'By Second'!H1856))</f>
        <v>400</v>
      </c>
      <c r="J1856" s="36">
        <f>INDEX(TrainRun!$AE$149:$AE$295,'By Second'!H1856)</f>
        <v>53.636388638533028</v>
      </c>
      <c r="K1856">
        <f t="shared" si="625"/>
        <v>100</v>
      </c>
      <c r="L1856">
        <f t="shared" si="626"/>
        <v>5.1406620458399175</v>
      </c>
      <c r="M1856">
        <f t="shared" si="627"/>
        <v>5.1406620458399173E-2</v>
      </c>
      <c r="N1856" s="32">
        <f t="shared" si="628"/>
        <v>51.117464236071569</v>
      </c>
      <c r="O1856" s="29">
        <f t="shared" si="629"/>
        <v>12077.947234955189</v>
      </c>
      <c r="P1856" s="37">
        <f>MATCH(O1856,LORDetail!$B$932:$B$1859,1)</f>
        <v>67</v>
      </c>
      <c r="Q1856" s="37">
        <f>INDEX(LORDetail!$B$932:$B$1859,P1856)</f>
        <v>11984</v>
      </c>
      <c r="R1856" s="37">
        <f>INDEX(LORDetail!$D$932:$D$1859,P1856)</f>
        <v>51.396122797500098</v>
      </c>
      <c r="S1856" s="37">
        <f>INDEX(LORDetail!$E$932:$E$1859,P1856)</f>
        <v>-2.44540788797618</v>
      </c>
      <c r="T1856" s="37">
        <f>INDEX(LORDetail!$G$932:$G$1859,P1856)</f>
        <v>110.9447</v>
      </c>
      <c r="U1856">
        <f t="shared" si="630"/>
        <v>68</v>
      </c>
      <c r="V1856" s="37">
        <f>INDEX(LORDetail!$B$932:$B$1859,U1856)</f>
        <v>12296</v>
      </c>
      <c r="W1856" s="37">
        <f>INDEX(LORDetail!$D$932:$D$1859,U1856)</f>
        <v>51.394525157884402</v>
      </c>
      <c r="X1856" s="37">
        <f>INDEX(LORDetail!$E$932:$E$1859,U1856)</f>
        <v>-2.4417169231921401</v>
      </c>
      <c r="Y1856" s="37">
        <f>INDEX(LORDetail!$G$932:$G$1859,U1856)</f>
        <v>110.7542</v>
      </c>
      <c r="Z1856">
        <f t="shared" si="631"/>
        <v>312</v>
      </c>
      <c r="AA1856" s="29">
        <f t="shared" si="632"/>
        <v>93.947234955188833</v>
      </c>
      <c r="AB1856">
        <f t="shared" si="633"/>
        <v>0.30111293254868216</v>
      </c>
      <c r="AC1856" s="32">
        <f t="shared" si="634"/>
        <v>51.395641727550263</v>
      </c>
      <c r="AD1856" s="32">
        <f t="shared" si="635"/>
        <v>-2.4442964907461238</v>
      </c>
      <c r="AE1856" s="34">
        <f t="shared" si="636"/>
        <v>110.88733798634948</v>
      </c>
      <c r="AF1856" s="36" t="str">
        <f t="shared" si="622"/>
        <v>RDNGSTN</v>
      </c>
      <c r="AG1856" s="36" t="str">
        <f t="shared" si="623"/>
        <v>PADTON</v>
      </c>
      <c r="AH1856" s="36">
        <f t="shared" si="620"/>
        <v>351</v>
      </c>
      <c r="AI1856" s="42">
        <f t="shared" si="621"/>
        <v>12078</v>
      </c>
      <c r="AJ1856" s="43">
        <f t="shared" si="616"/>
        <v>51.117464236071569</v>
      </c>
      <c r="AK1856" s="43">
        <f t="shared" si="617"/>
        <v>5.1406620458399173E-2</v>
      </c>
      <c r="AL1856" s="36">
        <f t="shared" si="618"/>
        <v>51.395641727550263</v>
      </c>
      <c r="AM1856" s="36">
        <v>1</v>
      </c>
      <c r="AN1856" s="36">
        <f t="shared" si="619"/>
        <v>-2.4442964907461238</v>
      </c>
      <c r="AO1856" s="36">
        <v>4</v>
      </c>
      <c r="AP1856" s="42">
        <f>INT(AI1856/1000)*1000</f>
        <v>12000</v>
      </c>
      <c r="AQ1856" s="42">
        <f>MOD(AI1856,1000)</f>
        <v>78</v>
      </c>
      <c r="AR1856" s="42">
        <f>MOD(AI1857,1000)-0.2+(AP1857-AP1856)</f>
        <v>129.00000000000074</v>
      </c>
    </row>
    <row r="1857" spans="1:44" x14ac:dyDescent="0.25">
      <c r="A1857" s="19" t="s">
        <v>1</v>
      </c>
      <c r="B1857" t="s">
        <v>0</v>
      </c>
      <c r="C1857">
        <v>352</v>
      </c>
      <c r="D1857" s="36">
        <f>MATCH(C1857,TrainRun!$AG$149:$AG$295,1)</f>
        <v>23</v>
      </c>
      <c r="E1857" s="36">
        <f>INT(INDEX(TrainRun!$AD$149:$AD$295,'By Second'!D1857))</f>
        <v>300</v>
      </c>
      <c r="F1857" s="36">
        <f>IF(E1857=0,0,INDEX(TrainRun!$AE$149:$AE$295,'By Second'!D1857))</f>
        <v>48.49572659269311</v>
      </c>
      <c r="G1857" s="36">
        <f>INDEX(TrainRun!$AF$149:$AF$295,'By Second'!D1857)</f>
        <v>9536.4757073210003</v>
      </c>
      <c r="H1857">
        <f t="shared" si="624"/>
        <v>24</v>
      </c>
      <c r="I1857" s="36">
        <f>INT(INDEX(TrainRun!$AD$149:$AD$295,'By Second'!H1857))</f>
        <v>400</v>
      </c>
      <c r="J1857" s="36">
        <f>INDEX(TrainRun!$AE$149:$AE$295,'By Second'!H1857)</f>
        <v>53.636388638533028</v>
      </c>
      <c r="K1857">
        <f t="shared" si="625"/>
        <v>100</v>
      </c>
      <c r="L1857">
        <f t="shared" si="626"/>
        <v>5.1406620458399175</v>
      </c>
      <c r="M1857">
        <f t="shared" si="627"/>
        <v>5.1406620458399173E-2</v>
      </c>
      <c r="N1857" s="32">
        <f t="shared" si="628"/>
        <v>51.168870856529971</v>
      </c>
      <c r="O1857" s="29">
        <f t="shared" si="629"/>
        <v>12129.11610581172</v>
      </c>
      <c r="P1857" s="37">
        <f>MATCH(O1857,LORDetail!$B$932:$B$1859,1)</f>
        <v>67</v>
      </c>
      <c r="Q1857" s="37">
        <f>INDEX(LORDetail!$B$932:$B$1859,P1857)</f>
        <v>11984</v>
      </c>
      <c r="R1857" s="37">
        <f>INDEX(LORDetail!$D$932:$D$1859,P1857)</f>
        <v>51.396122797500098</v>
      </c>
      <c r="S1857" s="37">
        <f>INDEX(LORDetail!$E$932:$E$1859,P1857)</f>
        <v>-2.44540788797618</v>
      </c>
      <c r="T1857" s="37">
        <f>INDEX(LORDetail!$G$932:$G$1859,P1857)</f>
        <v>110.9447</v>
      </c>
      <c r="U1857">
        <f t="shared" si="630"/>
        <v>68</v>
      </c>
      <c r="V1857" s="37">
        <f>INDEX(LORDetail!$B$932:$B$1859,U1857)</f>
        <v>12296</v>
      </c>
      <c r="W1857" s="37">
        <f>INDEX(LORDetail!$D$932:$D$1859,U1857)</f>
        <v>51.394525157884402</v>
      </c>
      <c r="X1857" s="37">
        <f>INDEX(LORDetail!$E$932:$E$1859,U1857)</f>
        <v>-2.4417169231921401</v>
      </c>
      <c r="Y1857" s="37">
        <f>INDEX(LORDetail!$G$932:$G$1859,U1857)</f>
        <v>110.7542</v>
      </c>
      <c r="Z1857">
        <f t="shared" si="631"/>
        <v>312</v>
      </c>
      <c r="AA1857" s="29">
        <f t="shared" si="632"/>
        <v>145.11610581171954</v>
      </c>
      <c r="AB1857">
        <f t="shared" si="633"/>
        <v>0.46511572375551136</v>
      </c>
      <c r="AC1857" s="32">
        <f t="shared" si="634"/>
        <v>51.395379710193943</v>
      </c>
      <c r="AD1857" s="32">
        <f t="shared" si="635"/>
        <v>-2.4436911622192952</v>
      </c>
      <c r="AE1857" s="34">
        <f t="shared" si="636"/>
        <v>110.85609545462457</v>
      </c>
      <c r="AF1857" s="36" t="str">
        <f t="shared" si="622"/>
        <v>RDNGSTN</v>
      </c>
      <c r="AG1857" s="36" t="str">
        <f t="shared" si="623"/>
        <v>PADTON</v>
      </c>
      <c r="AH1857" s="36">
        <f t="shared" si="620"/>
        <v>352</v>
      </c>
      <c r="AI1857" s="42">
        <f t="shared" si="621"/>
        <v>12129.2</v>
      </c>
      <c r="AJ1857" s="43">
        <f t="shared" si="616"/>
        <v>51.168870856529971</v>
      </c>
      <c r="AK1857" s="43">
        <f t="shared" si="617"/>
        <v>5.1406620458399173E-2</v>
      </c>
      <c r="AL1857" s="36">
        <f t="shared" si="618"/>
        <v>51.395379710193943</v>
      </c>
      <c r="AM1857" s="36">
        <v>1</v>
      </c>
      <c r="AN1857" s="36">
        <f t="shared" si="619"/>
        <v>-2.4436911622192952</v>
      </c>
      <c r="AO1857" s="36">
        <v>4</v>
      </c>
      <c r="AP1857" s="42">
        <f>INT(AI1857/1000)*1000</f>
        <v>12000</v>
      </c>
      <c r="AQ1857" s="42">
        <f>MOD(AI1857,1000)</f>
        <v>129.20000000000073</v>
      </c>
      <c r="AR1857" s="42">
        <f>MOD(AI1858,1000)-0.2+(AP1858-AP1857)</f>
        <v>180.19999999999965</v>
      </c>
    </row>
    <row r="1858" spans="1:44" x14ac:dyDescent="0.25">
      <c r="A1858" s="19" t="s">
        <v>1</v>
      </c>
      <c r="B1858" t="s">
        <v>0</v>
      </c>
      <c r="C1858">
        <v>353</v>
      </c>
      <c r="D1858" s="36">
        <f>MATCH(C1858,TrainRun!$AG$149:$AG$295,1)</f>
        <v>23</v>
      </c>
      <c r="E1858" s="36">
        <f>INT(INDEX(TrainRun!$AD$149:$AD$295,'By Second'!D1858))</f>
        <v>300</v>
      </c>
      <c r="F1858" s="36">
        <f>IF(E1858=0,0,INDEX(TrainRun!$AE$149:$AE$295,'By Second'!D1858))</f>
        <v>48.49572659269311</v>
      </c>
      <c r="G1858" s="36">
        <f>INDEX(TrainRun!$AF$149:$AF$295,'By Second'!D1858)</f>
        <v>9536.4757073210003</v>
      </c>
      <c r="H1858">
        <f t="shared" si="624"/>
        <v>24</v>
      </c>
      <c r="I1858" s="36">
        <f>INT(INDEX(TrainRun!$AD$149:$AD$295,'By Second'!H1858))</f>
        <v>400</v>
      </c>
      <c r="J1858" s="36">
        <f>INDEX(TrainRun!$AE$149:$AE$295,'By Second'!H1858)</f>
        <v>53.636388638533028</v>
      </c>
      <c r="K1858">
        <f t="shared" si="625"/>
        <v>100</v>
      </c>
      <c r="L1858">
        <f t="shared" si="626"/>
        <v>5.1406620458399175</v>
      </c>
      <c r="M1858">
        <f t="shared" si="627"/>
        <v>5.1406620458399173E-2</v>
      </c>
      <c r="N1858" s="32">
        <f t="shared" si="628"/>
        <v>51.220277476988372</v>
      </c>
      <c r="O1858" s="29">
        <f t="shared" si="629"/>
        <v>12180.336383288708</v>
      </c>
      <c r="P1858" s="37">
        <f>MATCH(O1858,LORDetail!$B$932:$B$1859,1)</f>
        <v>67</v>
      </c>
      <c r="Q1858" s="37">
        <f>INDEX(LORDetail!$B$932:$B$1859,P1858)</f>
        <v>11984</v>
      </c>
      <c r="R1858" s="37">
        <f>INDEX(LORDetail!$D$932:$D$1859,P1858)</f>
        <v>51.396122797500098</v>
      </c>
      <c r="S1858" s="37">
        <f>INDEX(LORDetail!$E$932:$E$1859,P1858)</f>
        <v>-2.44540788797618</v>
      </c>
      <c r="T1858" s="37">
        <f>INDEX(LORDetail!$G$932:$G$1859,P1858)</f>
        <v>110.9447</v>
      </c>
      <c r="U1858">
        <f t="shared" si="630"/>
        <v>68</v>
      </c>
      <c r="V1858" s="37">
        <f>INDEX(LORDetail!$B$932:$B$1859,U1858)</f>
        <v>12296</v>
      </c>
      <c r="W1858" s="37">
        <f>INDEX(LORDetail!$D$932:$D$1859,U1858)</f>
        <v>51.394525157884402</v>
      </c>
      <c r="X1858" s="37">
        <f>INDEX(LORDetail!$E$932:$E$1859,U1858)</f>
        <v>-2.4417169231921401</v>
      </c>
      <c r="Y1858" s="37">
        <f>INDEX(LORDetail!$G$932:$G$1859,U1858)</f>
        <v>110.7542</v>
      </c>
      <c r="Z1858">
        <f t="shared" si="631"/>
        <v>312</v>
      </c>
      <c r="AA1858" s="29">
        <f t="shared" si="632"/>
        <v>196.33638328870802</v>
      </c>
      <c r="AB1858">
        <f t="shared" si="633"/>
        <v>0.62928327977150011</v>
      </c>
      <c r="AC1858" s="32">
        <f t="shared" si="634"/>
        <v>51.395117429602841</v>
      </c>
      <c r="AD1858" s="32">
        <f t="shared" si="635"/>
        <v>-2.4430852255513584</v>
      </c>
      <c r="AE1858" s="34">
        <f t="shared" si="636"/>
        <v>110.82482153520353</v>
      </c>
      <c r="AF1858" s="36" t="str">
        <f t="shared" si="622"/>
        <v>RDNGSTN</v>
      </c>
      <c r="AG1858" s="36" t="str">
        <f t="shared" si="623"/>
        <v>PADTON</v>
      </c>
      <c r="AH1858" s="36">
        <f t="shared" si="620"/>
        <v>353</v>
      </c>
      <c r="AI1858" s="42">
        <f t="shared" si="621"/>
        <v>12180.4</v>
      </c>
      <c r="AJ1858" s="43">
        <f t="shared" si="616"/>
        <v>51.220277476988372</v>
      </c>
      <c r="AK1858" s="43">
        <f t="shared" si="617"/>
        <v>5.1406620458399173E-2</v>
      </c>
      <c r="AL1858" s="36">
        <f t="shared" si="618"/>
        <v>51.395117429602841</v>
      </c>
      <c r="AM1858" s="36">
        <v>1</v>
      </c>
      <c r="AN1858" s="36">
        <f t="shared" si="619"/>
        <v>-2.4430852255513584</v>
      </c>
      <c r="AO1858" s="36">
        <v>4</v>
      </c>
      <c r="AP1858" s="42">
        <f>INT(AI1858/1000)*1000</f>
        <v>12000</v>
      </c>
      <c r="AQ1858" s="42">
        <f>MOD(AI1858,1000)</f>
        <v>180.39999999999964</v>
      </c>
      <c r="AR1858" s="42">
        <f>MOD(AI1859,1000)-0.2+(AP1859-AP1858)</f>
        <v>231.40000000000038</v>
      </c>
    </row>
    <row r="1859" spans="1:44" x14ac:dyDescent="0.25">
      <c r="A1859" s="19" t="s">
        <v>1</v>
      </c>
      <c r="B1859" t="s">
        <v>0</v>
      </c>
      <c r="C1859">
        <v>354</v>
      </c>
      <c r="D1859" s="36">
        <f>MATCH(C1859,TrainRun!$AG$149:$AG$295,1)</f>
        <v>23</v>
      </c>
      <c r="E1859" s="36">
        <f>INT(INDEX(TrainRun!$AD$149:$AD$295,'By Second'!D1859))</f>
        <v>300</v>
      </c>
      <c r="F1859" s="36">
        <f>IF(E1859=0,0,INDEX(TrainRun!$AE$149:$AE$295,'By Second'!D1859))</f>
        <v>48.49572659269311</v>
      </c>
      <c r="G1859" s="36">
        <f>INDEX(TrainRun!$AF$149:$AF$295,'By Second'!D1859)</f>
        <v>9536.4757073210003</v>
      </c>
      <c r="H1859">
        <f t="shared" si="624"/>
        <v>24</v>
      </c>
      <c r="I1859" s="36">
        <f>INT(INDEX(TrainRun!$AD$149:$AD$295,'By Second'!H1859))</f>
        <v>400</v>
      </c>
      <c r="J1859" s="36">
        <f>INDEX(TrainRun!$AE$149:$AE$295,'By Second'!H1859)</f>
        <v>53.636388638533028</v>
      </c>
      <c r="K1859">
        <f t="shared" si="625"/>
        <v>100</v>
      </c>
      <c r="L1859">
        <f t="shared" si="626"/>
        <v>5.1406620458399175</v>
      </c>
      <c r="M1859">
        <f t="shared" si="627"/>
        <v>5.1406620458399173E-2</v>
      </c>
      <c r="N1859" s="32">
        <f t="shared" si="628"/>
        <v>51.271684097446773</v>
      </c>
      <c r="O1859" s="29">
        <f t="shared" si="629"/>
        <v>12231.608067386154</v>
      </c>
      <c r="P1859" s="37">
        <f>MATCH(O1859,LORDetail!$B$932:$B$1859,1)</f>
        <v>67</v>
      </c>
      <c r="Q1859" s="37">
        <f>INDEX(LORDetail!$B$932:$B$1859,P1859)</f>
        <v>11984</v>
      </c>
      <c r="R1859" s="37">
        <f>INDEX(LORDetail!$D$932:$D$1859,P1859)</f>
        <v>51.396122797500098</v>
      </c>
      <c r="S1859" s="37">
        <f>INDEX(LORDetail!$E$932:$E$1859,P1859)</f>
        <v>-2.44540788797618</v>
      </c>
      <c r="T1859" s="37">
        <f>INDEX(LORDetail!$G$932:$G$1859,P1859)</f>
        <v>110.9447</v>
      </c>
      <c r="U1859">
        <f t="shared" si="630"/>
        <v>68</v>
      </c>
      <c r="V1859" s="37">
        <f>INDEX(LORDetail!$B$932:$B$1859,U1859)</f>
        <v>12296</v>
      </c>
      <c r="W1859" s="37">
        <f>INDEX(LORDetail!$D$932:$D$1859,U1859)</f>
        <v>51.394525157884402</v>
      </c>
      <c r="X1859" s="37">
        <f>INDEX(LORDetail!$E$932:$E$1859,U1859)</f>
        <v>-2.4417169231921401</v>
      </c>
      <c r="Y1859" s="37">
        <f>INDEX(LORDetail!$G$932:$G$1859,U1859)</f>
        <v>110.7542</v>
      </c>
      <c r="Z1859">
        <f t="shared" si="631"/>
        <v>312</v>
      </c>
      <c r="AA1859" s="29">
        <f t="shared" si="632"/>
        <v>247.60806738615429</v>
      </c>
      <c r="AB1859">
        <f t="shared" si="633"/>
        <v>0.79361560059664837</v>
      </c>
      <c r="AC1859" s="32">
        <f t="shared" si="634"/>
        <v>51.394854885776951</v>
      </c>
      <c r="AD1859" s="32">
        <f t="shared" si="635"/>
        <v>-2.4424786807423131</v>
      </c>
      <c r="AE1859" s="34">
        <f t="shared" si="636"/>
        <v>110.79351622808633</v>
      </c>
      <c r="AF1859" s="36" t="str">
        <f t="shared" si="622"/>
        <v>RDNGSTN</v>
      </c>
      <c r="AG1859" s="36" t="str">
        <f t="shared" si="623"/>
        <v>PADTON</v>
      </c>
      <c r="AH1859" s="36">
        <f t="shared" si="620"/>
        <v>354</v>
      </c>
      <c r="AI1859" s="42">
        <f t="shared" si="621"/>
        <v>12231.6</v>
      </c>
      <c r="AJ1859" s="43">
        <f t="shared" si="616"/>
        <v>51.271684097446773</v>
      </c>
      <c r="AK1859" s="43">
        <f t="shared" si="617"/>
        <v>5.1406620458399173E-2</v>
      </c>
      <c r="AL1859" s="36">
        <f t="shared" si="618"/>
        <v>51.394854885776951</v>
      </c>
      <c r="AM1859" s="36">
        <v>1</v>
      </c>
      <c r="AN1859" s="36">
        <f t="shared" si="619"/>
        <v>-2.4424786807423131</v>
      </c>
      <c r="AO1859" s="36">
        <v>4</v>
      </c>
      <c r="AP1859" s="42">
        <f>INT(AI1859/1000)*1000</f>
        <v>12000</v>
      </c>
      <c r="AQ1859" s="42">
        <f>MOD(AI1859,1000)</f>
        <v>231.60000000000036</v>
      </c>
      <c r="AR1859" s="42">
        <f>MOD(AI1860,1000)-0.2+(AP1860-AP1859)</f>
        <v>282.8</v>
      </c>
    </row>
    <row r="1860" spans="1:44" x14ac:dyDescent="0.25">
      <c r="A1860" s="19" t="s">
        <v>1</v>
      </c>
      <c r="B1860" t="s">
        <v>0</v>
      </c>
      <c r="C1860">
        <v>355</v>
      </c>
      <c r="D1860" s="36">
        <f>MATCH(C1860,TrainRun!$AG$149:$AG$295,1)</f>
        <v>23</v>
      </c>
      <c r="E1860" s="36">
        <f>INT(INDEX(TrainRun!$AD$149:$AD$295,'By Second'!D1860))</f>
        <v>300</v>
      </c>
      <c r="F1860" s="36">
        <f>IF(E1860=0,0,INDEX(TrainRun!$AE$149:$AE$295,'By Second'!D1860))</f>
        <v>48.49572659269311</v>
      </c>
      <c r="G1860" s="36">
        <f>INDEX(TrainRun!$AF$149:$AF$295,'By Second'!D1860)</f>
        <v>9536.4757073210003</v>
      </c>
      <c r="H1860">
        <f t="shared" si="624"/>
        <v>24</v>
      </c>
      <c r="I1860" s="36">
        <f>INT(INDEX(TrainRun!$AD$149:$AD$295,'By Second'!H1860))</f>
        <v>400</v>
      </c>
      <c r="J1860" s="36">
        <f>INDEX(TrainRun!$AE$149:$AE$295,'By Second'!H1860)</f>
        <v>53.636388638533028</v>
      </c>
      <c r="K1860">
        <f t="shared" si="625"/>
        <v>100</v>
      </c>
      <c r="L1860">
        <f t="shared" si="626"/>
        <v>5.1406620458399175</v>
      </c>
      <c r="M1860">
        <f t="shared" si="627"/>
        <v>5.1406620458399173E-2</v>
      </c>
      <c r="N1860" s="32">
        <f t="shared" si="628"/>
        <v>51.323090717905174</v>
      </c>
      <c r="O1860" s="29">
        <f t="shared" si="629"/>
        <v>12282.93115810406</v>
      </c>
      <c r="P1860" s="37">
        <f>MATCH(O1860,LORDetail!$B$932:$B$1859,1)</f>
        <v>67</v>
      </c>
      <c r="Q1860" s="37">
        <f>INDEX(LORDetail!$B$932:$B$1859,P1860)</f>
        <v>11984</v>
      </c>
      <c r="R1860" s="37">
        <f>INDEX(LORDetail!$D$932:$D$1859,P1860)</f>
        <v>51.396122797500098</v>
      </c>
      <c r="S1860" s="37">
        <f>INDEX(LORDetail!$E$932:$E$1859,P1860)</f>
        <v>-2.44540788797618</v>
      </c>
      <c r="T1860" s="37">
        <f>INDEX(LORDetail!$G$932:$G$1859,P1860)</f>
        <v>110.9447</v>
      </c>
      <c r="U1860">
        <f t="shared" si="630"/>
        <v>68</v>
      </c>
      <c r="V1860" s="37">
        <f>INDEX(LORDetail!$B$932:$B$1859,U1860)</f>
        <v>12296</v>
      </c>
      <c r="W1860" s="37">
        <f>INDEX(LORDetail!$D$932:$D$1859,U1860)</f>
        <v>51.394525157884402</v>
      </c>
      <c r="X1860" s="37">
        <f>INDEX(LORDetail!$E$932:$E$1859,U1860)</f>
        <v>-2.4417169231921401</v>
      </c>
      <c r="Y1860" s="37">
        <f>INDEX(LORDetail!$G$932:$G$1859,U1860)</f>
        <v>110.7542</v>
      </c>
      <c r="Z1860">
        <f t="shared" si="631"/>
        <v>312</v>
      </c>
      <c r="AA1860" s="29">
        <f t="shared" si="632"/>
        <v>298.93115810406016</v>
      </c>
      <c r="AB1860">
        <f t="shared" si="633"/>
        <v>0.95811268623096202</v>
      </c>
      <c r="AC1860" s="32">
        <f t="shared" si="634"/>
        <v>51.394592078716272</v>
      </c>
      <c r="AD1860" s="32">
        <f t="shared" si="635"/>
        <v>-2.4418715277921597</v>
      </c>
      <c r="AE1860" s="34">
        <f t="shared" si="636"/>
        <v>110.762179533273</v>
      </c>
      <c r="AF1860" s="36" t="str">
        <f t="shared" si="622"/>
        <v>RDNGSTN</v>
      </c>
      <c r="AG1860" s="36" t="str">
        <f t="shared" si="623"/>
        <v>PADTON</v>
      </c>
      <c r="AH1860" s="36">
        <f t="shared" si="620"/>
        <v>355</v>
      </c>
      <c r="AI1860" s="42">
        <f t="shared" si="621"/>
        <v>12283</v>
      </c>
      <c r="AJ1860" s="43">
        <f t="shared" si="616"/>
        <v>51.323090717905174</v>
      </c>
      <c r="AK1860" s="43">
        <f t="shared" si="617"/>
        <v>5.1406620458399173E-2</v>
      </c>
      <c r="AL1860" s="36">
        <f t="shared" si="618"/>
        <v>51.394592078716272</v>
      </c>
      <c r="AM1860" s="36">
        <v>1</v>
      </c>
      <c r="AN1860" s="36">
        <f t="shared" si="619"/>
        <v>-2.4418715277921597</v>
      </c>
      <c r="AO1860" s="36">
        <v>4</v>
      </c>
      <c r="AP1860" s="42">
        <f>INT(AI1860/1000)*1000</f>
        <v>12000</v>
      </c>
      <c r="AQ1860" s="42">
        <f>MOD(AI1860,1000)</f>
        <v>283</v>
      </c>
      <c r="AR1860" s="42">
        <f>MOD(AI1861,1000)-0.2+(AP1861-AP1860)</f>
        <v>334.19999999999965</v>
      </c>
    </row>
    <row r="1861" spans="1:44" x14ac:dyDescent="0.25">
      <c r="A1861" s="19" t="s">
        <v>1</v>
      </c>
      <c r="B1861" t="s">
        <v>0</v>
      </c>
      <c r="C1861">
        <v>356</v>
      </c>
      <c r="D1861" s="36">
        <f>MATCH(C1861,TrainRun!$AG$149:$AG$295,1)</f>
        <v>23</v>
      </c>
      <c r="E1861" s="36">
        <f>INT(INDEX(TrainRun!$AD$149:$AD$295,'By Second'!D1861))</f>
        <v>300</v>
      </c>
      <c r="F1861" s="36">
        <f>IF(E1861=0,0,INDEX(TrainRun!$AE$149:$AE$295,'By Second'!D1861))</f>
        <v>48.49572659269311</v>
      </c>
      <c r="G1861" s="36">
        <f>INDEX(TrainRun!$AF$149:$AF$295,'By Second'!D1861)</f>
        <v>9536.4757073210003</v>
      </c>
      <c r="H1861">
        <f t="shared" si="624"/>
        <v>24</v>
      </c>
      <c r="I1861" s="36">
        <f>INT(INDEX(TrainRun!$AD$149:$AD$295,'By Second'!H1861))</f>
        <v>400</v>
      </c>
      <c r="J1861" s="36">
        <f>INDEX(TrainRun!$AE$149:$AE$295,'By Second'!H1861)</f>
        <v>53.636388638533028</v>
      </c>
      <c r="K1861">
        <f t="shared" si="625"/>
        <v>100</v>
      </c>
      <c r="L1861">
        <f t="shared" si="626"/>
        <v>5.1406620458399175</v>
      </c>
      <c r="M1861">
        <f t="shared" si="627"/>
        <v>5.1406620458399173E-2</v>
      </c>
      <c r="N1861" s="32">
        <f t="shared" si="628"/>
        <v>51.374497338363575</v>
      </c>
      <c r="O1861" s="29">
        <f t="shared" si="629"/>
        <v>12334.305655442424</v>
      </c>
      <c r="P1861" s="37">
        <f>MATCH(O1861,LORDetail!$B$932:$B$1859,1)</f>
        <v>68</v>
      </c>
      <c r="Q1861" s="37">
        <f>INDEX(LORDetail!$B$932:$B$1859,P1861)</f>
        <v>12296</v>
      </c>
      <c r="R1861" s="37">
        <f>INDEX(LORDetail!$D$932:$D$1859,P1861)</f>
        <v>51.394525157884402</v>
      </c>
      <c r="S1861" s="37">
        <f>INDEX(LORDetail!$E$932:$E$1859,P1861)</f>
        <v>-2.4417169231921401</v>
      </c>
      <c r="T1861" s="37">
        <f>INDEX(LORDetail!$G$932:$G$1859,P1861)</f>
        <v>110.7542</v>
      </c>
      <c r="U1861">
        <f t="shared" si="630"/>
        <v>69</v>
      </c>
      <c r="V1861" s="37">
        <f>INDEX(LORDetail!$B$932:$B$1859,U1861)</f>
        <v>12782</v>
      </c>
      <c r="W1861" s="37">
        <f>INDEX(LORDetail!$D$932:$D$1859,U1861)</f>
        <v>51.391992447211202</v>
      </c>
      <c r="X1861" s="37">
        <f>INDEX(LORDetail!$E$932:$E$1859,U1861)</f>
        <v>-2.4360113203890101</v>
      </c>
      <c r="Y1861" s="37">
        <f>INDEX(LORDetail!$G$932:$G$1859,U1861)</f>
        <v>110.45740000000001</v>
      </c>
      <c r="Z1861">
        <f t="shared" si="631"/>
        <v>486</v>
      </c>
      <c r="AA1861" s="29">
        <f t="shared" si="632"/>
        <v>38.305655442423813</v>
      </c>
      <c r="AB1861">
        <f t="shared" si="633"/>
        <v>7.8818221074946113E-2</v>
      </c>
      <c r="AC1861" s="32">
        <f t="shared" si="634"/>
        <v>51.394325534134644</v>
      </c>
      <c r="AD1861" s="32">
        <f t="shared" si="635"/>
        <v>-2.4412672177290373</v>
      </c>
      <c r="AE1861" s="34">
        <f t="shared" si="636"/>
        <v>110.73080675198496</v>
      </c>
      <c r="AF1861" s="36" t="str">
        <f t="shared" si="622"/>
        <v>RDNGSTN</v>
      </c>
      <c r="AG1861" s="36" t="str">
        <f t="shared" si="623"/>
        <v>PADTON</v>
      </c>
      <c r="AH1861" s="36">
        <f t="shared" si="620"/>
        <v>356</v>
      </c>
      <c r="AI1861" s="42">
        <f t="shared" si="621"/>
        <v>12334.4</v>
      </c>
      <c r="AJ1861" s="43">
        <f t="shared" ref="AJ1861:AJ1924" si="637">N1861</f>
        <v>51.374497338363575</v>
      </c>
      <c r="AK1861" s="43">
        <f t="shared" ref="AK1861:AK1924" si="638">M1861</f>
        <v>5.1406620458399173E-2</v>
      </c>
      <c r="AL1861" s="36">
        <f t="shared" ref="AL1861:AL1924" si="639">AC1861</f>
        <v>51.394325534134644</v>
      </c>
      <c r="AM1861" s="36">
        <v>1</v>
      </c>
      <c r="AN1861" s="36">
        <f t="shared" ref="AN1861:AN1924" si="640">AD1861</f>
        <v>-2.4412672177290373</v>
      </c>
      <c r="AO1861" s="36">
        <v>4</v>
      </c>
      <c r="AP1861" s="42">
        <f>INT(AI1861/1000)*1000</f>
        <v>12000</v>
      </c>
      <c r="AQ1861" s="42">
        <f>MOD(AI1861,1000)</f>
        <v>334.39999999999964</v>
      </c>
      <c r="AR1861" s="42">
        <f>MOD(AI1862,1000)-0.2+(AP1862-AP1861)</f>
        <v>385.59999999999928</v>
      </c>
    </row>
    <row r="1862" spans="1:44" x14ac:dyDescent="0.25">
      <c r="A1862" s="19" t="s">
        <v>1</v>
      </c>
      <c r="B1862" t="s">
        <v>0</v>
      </c>
      <c r="C1862">
        <v>357</v>
      </c>
      <c r="D1862" s="36">
        <f>MATCH(C1862,TrainRun!$AG$149:$AG$295,1)</f>
        <v>23</v>
      </c>
      <c r="E1862" s="36">
        <f>INT(INDEX(TrainRun!$AD$149:$AD$295,'By Second'!D1862))</f>
        <v>300</v>
      </c>
      <c r="F1862" s="36">
        <f>IF(E1862=0,0,INDEX(TrainRun!$AE$149:$AE$295,'By Second'!D1862))</f>
        <v>48.49572659269311</v>
      </c>
      <c r="G1862" s="36">
        <f>INDEX(TrainRun!$AF$149:$AF$295,'By Second'!D1862)</f>
        <v>9536.4757073210003</v>
      </c>
      <c r="H1862">
        <f t="shared" si="624"/>
        <v>24</v>
      </c>
      <c r="I1862" s="36">
        <f>INT(INDEX(TrainRun!$AD$149:$AD$295,'By Second'!H1862))</f>
        <v>400</v>
      </c>
      <c r="J1862" s="36">
        <f>INDEX(TrainRun!$AE$149:$AE$295,'By Second'!H1862)</f>
        <v>53.636388638533028</v>
      </c>
      <c r="K1862">
        <f t="shared" si="625"/>
        <v>100</v>
      </c>
      <c r="L1862">
        <f t="shared" si="626"/>
        <v>5.1406620458399175</v>
      </c>
      <c r="M1862">
        <f t="shared" si="627"/>
        <v>5.1406620458399173E-2</v>
      </c>
      <c r="N1862" s="32">
        <f t="shared" si="628"/>
        <v>51.425903958821976</v>
      </c>
      <c r="O1862" s="29">
        <f t="shared" si="629"/>
        <v>12385.731559401245</v>
      </c>
      <c r="P1862" s="37">
        <f>MATCH(O1862,LORDetail!$B$932:$B$1859,1)</f>
        <v>68</v>
      </c>
      <c r="Q1862" s="37">
        <f>INDEX(LORDetail!$B$932:$B$1859,P1862)</f>
        <v>12296</v>
      </c>
      <c r="R1862" s="37">
        <f>INDEX(LORDetail!$D$932:$D$1859,P1862)</f>
        <v>51.394525157884402</v>
      </c>
      <c r="S1862" s="37">
        <f>INDEX(LORDetail!$E$932:$E$1859,P1862)</f>
        <v>-2.4417169231921401</v>
      </c>
      <c r="T1862" s="37">
        <f>INDEX(LORDetail!$G$932:$G$1859,P1862)</f>
        <v>110.7542</v>
      </c>
      <c r="U1862">
        <f t="shared" si="630"/>
        <v>69</v>
      </c>
      <c r="V1862" s="37">
        <f>INDEX(LORDetail!$B$932:$B$1859,U1862)</f>
        <v>12782</v>
      </c>
      <c r="W1862" s="37">
        <f>INDEX(LORDetail!$D$932:$D$1859,U1862)</f>
        <v>51.391992447211202</v>
      </c>
      <c r="X1862" s="37">
        <f>INDEX(LORDetail!$E$932:$E$1859,U1862)</f>
        <v>-2.4360113203890101</v>
      </c>
      <c r="Y1862" s="37">
        <f>INDEX(LORDetail!$G$932:$G$1859,U1862)</f>
        <v>110.45740000000001</v>
      </c>
      <c r="Z1862">
        <f t="shared" si="631"/>
        <v>486</v>
      </c>
      <c r="AA1862" s="29">
        <f t="shared" si="632"/>
        <v>89.731559401245249</v>
      </c>
      <c r="AB1862">
        <f t="shared" si="633"/>
        <v>0.18463283827416718</v>
      </c>
      <c r="AC1862" s="32">
        <f t="shared" si="634"/>
        <v>51.394057536324283</v>
      </c>
      <c r="AD1862" s="32">
        <f t="shared" si="635"/>
        <v>-2.4406634815525332</v>
      </c>
      <c r="AE1862" s="34">
        <f t="shared" si="636"/>
        <v>110.69940097360022</v>
      </c>
      <c r="AF1862" s="36" t="str">
        <f t="shared" si="622"/>
        <v>RDNGSTN</v>
      </c>
      <c r="AG1862" s="36" t="str">
        <f t="shared" si="623"/>
        <v>PADTON</v>
      </c>
      <c r="AH1862" s="36">
        <f t="shared" si="620"/>
        <v>357</v>
      </c>
      <c r="AI1862" s="42">
        <f t="shared" si="621"/>
        <v>12385.8</v>
      </c>
      <c r="AJ1862" s="43">
        <f t="shared" si="637"/>
        <v>51.425903958821976</v>
      </c>
      <c r="AK1862" s="43">
        <f t="shared" si="638"/>
        <v>5.1406620458399173E-2</v>
      </c>
      <c r="AL1862" s="36">
        <f t="shared" si="639"/>
        <v>51.394057536324283</v>
      </c>
      <c r="AM1862" s="36">
        <v>1</v>
      </c>
      <c r="AN1862" s="36">
        <f t="shared" si="640"/>
        <v>-2.4406634815525332</v>
      </c>
      <c r="AO1862" s="36">
        <v>4</v>
      </c>
      <c r="AP1862" s="42">
        <f>INT(AI1862/1000)*1000</f>
        <v>12000</v>
      </c>
      <c r="AQ1862" s="42">
        <f>MOD(AI1862,1000)</f>
        <v>385.79999999999927</v>
      </c>
      <c r="AR1862" s="42">
        <f>MOD(AI1863,1000)-0.2+(AP1863-AP1862)</f>
        <v>437.00000000000074</v>
      </c>
    </row>
    <row r="1863" spans="1:44" x14ac:dyDescent="0.25">
      <c r="A1863" s="19" t="s">
        <v>1</v>
      </c>
      <c r="B1863" t="s">
        <v>0</v>
      </c>
      <c r="C1863">
        <v>358</v>
      </c>
      <c r="D1863" s="36">
        <f>MATCH(C1863,TrainRun!$AG$149:$AG$295,1)</f>
        <v>23</v>
      </c>
      <c r="E1863" s="36">
        <f>INT(INDEX(TrainRun!$AD$149:$AD$295,'By Second'!D1863))</f>
        <v>300</v>
      </c>
      <c r="F1863" s="36">
        <f>IF(E1863=0,0,INDEX(TrainRun!$AE$149:$AE$295,'By Second'!D1863))</f>
        <v>48.49572659269311</v>
      </c>
      <c r="G1863" s="36">
        <f>INDEX(TrainRun!$AF$149:$AF$295,'By Second'!D1863)</f>
        <v>9536.4757073210003</v>
      </c>
      <c r="H1863">
        <f t="shared" si="624"/>
        <v>24</v>
      </c>
      <c r="I1863" s="36">
        <f>INT(INDEX(TrainRun!$AD$149:$AD$295,'By Second'!H1863))</f>
        <v>400</v>
      </c>
      <c r="J1863" s="36">
        <f>INDEX(TrainRun!$AE$149:$AE$295,'By Second'!H1863)</f>
        <v>53.636388638533028</v>
      </c>
      <c r="K1863">
        <f t="shared" si="625"/>
        <v>100</v>
      </c>
      <c r="L1863">
        <f t="shared" si="626"/>
        <v>5.1406620458399175</v>
      </c>
      <c r="M1863">
        <f t="shared" si="627"/>
        <v>5.1406620458399173E-2</v>
      </c>
      <c r="N1863" s="32">
        <f t="shared" si="628"/>
        <v>51.477310579280378</v>
      </c>
      <c r="O1863" s="29">
        <f t="shared" si="629"/>
        <v>12437.208869980526</v>
      </c>
      <c r="P1863" s="37">
        <f>MATCH(O1863,LORDetail!$B$932:$B$1859,1)</f>
        <v>68</v>
      </c>
      <c r="Q1863" s="37">
        <f>INDEX(LORDetail!$B$932:$B$1859,P1863)</f>
        <v>12296</v>
      </c>
      <c r="R1863" s="37">
        <f>INDEX(LORDetail!$D$932:$D$1859,P1863)</f>
        <v>51.394525157884402</v>
      </c>
      <c r="S1863" s="37">
        <f>INDEX(LORDetail!$E$932:$E$1859,P1863)</f>
        <v>-2.4417169231921401</v>
      </c>
      <c r="T1863" s="37">
        <f>INDEX(LORDetail!$G$932:$G$1859,P1863)</f>
        <v>110.7542</v>
      </c>
      <c r="U1863">
        <f t="shared" si="630"/>
        <v>69</v>
      </c>
      <c r="V1863" s="37">
        <f>INDEX(LORDetail!$B$932:$B$1859,U1863)</f>
        <v>12782</v>
      </c>
      <c r="W1863" s="37">
        <f>INDEX(LORDetail!$D$932:$D$1859,U1863)</f>
        <v>51.391992447211202</v>
      </c>
      <c r="X1863" s="37">
        <f>INDEX(LORDetail!$E$932:$E$1859,U1863)</f>
        <v>-2.4360113203890101</v>
      </c>
      <c r="Y1863" s="37">
        <f>INDEX(LORDetail!$G$932:$G$1859,U1863)</f>
        <v>110.45740000000001</v>
      </c>
      <c r="Z1863">
        <f t="shared" si="631"/>
        <v>486</v>
      </c>
      <c r="AA1863" s="29">
        <f t="shared" si="632"/>
        <v>141.20886998052629</v>
      </c>
      <c r="AB1863">
        <f t="shared" si="633"/>
        <v>0.29055323041260556</v>
      </c>
      <c r="AC1863" s="32">
        <f t="shared" si="634"/>
        <v>51.393789270616601</v>
      </c>
      <c r="AD1863" s="32">
        <f t="shared" si="635"/>
        <v>-2.4400591418662394</v>
      </c>
      <c r="AE1863" s="34">
        <f t="shared" si="636"/>
        <v>110.66796380121355</v>
      </c>
      <c r="AF1863" s="36" t="str">
        <f t="shared" si="622"/>
        <v>RDNGSTN</v>
      </c>
      <c r="AG1863" s="36" t="str">
        <f t="shared" si="623"/>
        <v>PADTON</v>
      </c>
      <c r="AH1863" s="36">
        <f t="shared" si="620"/>
        <v>358</v>
      </c>
      <c r="AI1863" s="42">
        <f t="shared" si="621"/>
        <v>12437.2</v>
      </c>
      <c r="AJ1863" s="43">
        <f t="shared" si="637"/>
        <v>51.477310579280378</v>
      </c>
      <c r="AK1863" s="43">
        <f t="shared" si="638"/>
        <v>5.1406620458399173E-2</v>
      </c>
      <c r="AL1863" s="36">
        <f t="shared" si="639"/>
        <v>51.393789270616601</v>
      </c>
      <c r="AM1863" s="36">
        <v>1</v>
      </c>
      <c r="AN1863" s="36">
        <f t="shared" si="640"/>
        <v>-2.4400591418662394</v>
      </c>
      <c r="AO1863" s="36">
        <v>4</v>
      </c>
      <c r="AP1863" s="42">
        <f>INT(AI1863/1000)*1000</f>
        <v>12000</v>
      </c>
      <c r="AQ1863" s="42">
        <f>MOD(AI1863,1000)</f>
        <v>437.20000000000073</v>
      </c>
      <c r="AR1863" s="42">
        <f>MOD(AI1864,1000)-0.2+(AP1864-AP1863)</f>
        <v>488.59999999999928</v>
      </c>
    </row>
    <row r="1864" spans="1:44" x14ac:dyDescent="0.25">
      <c r="A1864" s="19" t="s">
        <v>1</v>
      </c>
      <c r="B1864" t="s">
        <v>0</v>
      </c>
      <c r="C1864">
        <v>359</v>
      </c>
      <c r="D1864" s="36">
        <f>MATCH(C1864,TrainRun!$AG$149:$AG$295,1)</f>
        <v>23</v>
      </c>
      <c r="E1864" s="36">
        <f>INT(INDEX(TrainRun!$AD$149:$AD$295,'By Second'!D1864))</f>
        <v>300</v>
      </c>
      <c r="F1864" s="36">
        <f>IF(E1864=0,0,INDEX(TrainRun!$AE$149:$AE$295,'By Second'!D1864))</f>
        <v>48.49572659269311</v>
      </c>
      <c r="G1864" s="36">
        <f>INDEX(TrainRun!$AF$149:$AF$295,'By Second'!D1864)</f>
        <v>9536.4757073210003</v>
      </c>
      <c r="H1864">
        <f t="shared" si="624"/>
        <v>24</v>
      </c>
      <c r="I1864" s="36">
        <f>INT(INDEX(TrainRun!$AD$149:$AD$295,'By Second'!H1864))</f>
        <v>400</v>
      </c>
      <c r="J1864" s="36">
        <f>INDEX(TrainRun!$AE$149:$AE$295,'By Second'!H1864)</f>
        <v>53.636388638533028</v>
      </c>
      <c r="K1864">
        <f t="shared" si="625"/>
        <v>100</v>
      </c>
      <c r="L1864">
        <f t="shared" si="626"/>
        <v>5.1406620458399175</v>
      </c>
      <c r="M1864">
        <f t="shared" si="627"/>
        <v>5.1406620458399173E-2</v>
      </c>
      <c r="N1864" s="32">
        <f t="shared" si="628"/>
        <v>51.528717199738779</v>
      </c>
      <c r="O1864" s="29">
        <f t="shared" si="629"/>
        <v>12488.737587180265</v>
      </c>
      <c r="P1864" s="37">
        <f>MATCH(O1864,LORDetail!$B$932:$B$1859,1)</f>
        <v>68</v>
      </c>
      <c r="Q1864" s="37">
        <f>INDEX(LORDetail!$B$932:$B$1859,P1864)</f>
        <v>12296</v>
      </c>
      <c r="R1864" s="37">
        <f>INDEX(LORDetail!$D$932:$D$1859,P1864)</f>
        <v>51.394525157884402</v>
      </c>
      <c r="S1864" s="37">
        <f>INDEX(LORDetail!$E$932:$E$1859,P1864)</f>
        <v>-2.4417169231921401</v>
      </c>
      <c r="T1864" s="37">
        <f>INDEX(LORDetail!$G$932:$G$1859,P1864)</f>
        <v>110.7542</v>
      </c>
      <c r="U1864">
        <f t="shared" si="630"/>
        <v>69</v>
      </c>
      <c r="V1864" s="37">
        <f>INDEX(LORDetail!$B$932:$B$1859,U1864)</f>
        <v>12782</v>
      </c>
      <c r="W1864" s="37">
        <f>INDEX(LORDetail!$D$932:$D$1859,U1864)</f>
        <v>51.391992447211202</v>
      </c>
      <c r="X1864" s="37">
        <f>INDEX(LORDetail!$E$932:$E$1859,U1864)</f>
        <v>-2.4360113203890101</v>
      </c>
      <c r="Y1864" s="37">
        <f>INDEX(LORDetail!$G$932:$G$1859,U1864)</f>
        <v>110.45740000000001</v>
      </c>
      <c r="Z1864">
        <f t="shared" si="631"/>
        <v>486</v>
      </c>
      <c r="AA1864" s="29">
        <f t="shared" si="632"/>
        <v>192.73758718026511</v>
      </c>
      <c r="AB1864">
        <f t="shared" si="633"/>
        <v>0.39657939749025745</v>
      </c>
      <c r="AC1864" s="32">
        <f t="shared" si="634"/>
        <v>51.393520737011606</v>
      </c>
      <c r="AD1864" s="32">
        <f t="shared" si="635"/>
        <v>-2.4394541986701559</v>
      </c>
      <c r="AE1864" s="34">
        <f t="shared" si="636"/>
        <v>110.63649523482489</v>
      </c>
      <c r="AF1864" s="36" t="str">
        <f t="shared" si="622"/>
        <v>RDNGSTN</v>
      </c>
      <c r="AG1864" s="36" t="str">
        <f t="shared" si="623"/>
        <v>PADTON</v>
      </c>
      <c r="AH1864" s="36">
        <f t="shared" si="620"/>
        <v>359</v>
      </c>
      <c r="AI1864" s="42">
        <f t="shared" si="621"/>
        <v>12488.8</v>
      </c>
      <c r="AJ1864" s="43">
        <f t="shared" si="637"/>
        <v>51.528717199738779</v>
      </c>
      <c r="AK1864" s="43">
        <f t="shared" si="638"/>
        <v>5.1406620458399173E-2</v>
      </c>
      <c r="AL1864" s="36">
        <f t="shared" si="639"/>
        <v>51.393520737011606</v>
      </c>
      <c r="AM1864" s="36">
        <v>1</v>
      </c>
      <c r="AN1864" s="36">
        <f t="shared" si="640"/>
        <v>-2.4394541986701559</v>
      </c>
      <c r="AO1864" s="36">
        <v>4</v>
      </c>
      <c r="AP1864" s="42">
        <f>INT(AI1864/1000)*1000</f>
        <v>12000</v>
      </c>
      <c r="AQ1864" s="42">
        <f>MOD(AI1864,1000)</f>
        <v>488.79999999999927</v>
      </c>
      <c r="AR1864" s="42">
        <f>MOD(AI1865,1000)-0.2+(AP1865-AP1864)</f>
        <v>540.19999999999959</v>
      </c>
    </row>
    <row r="1865" spans="1:44" x14ac:dyDescent="0.25">
      <c r="A1865" s="19" t="s">
        <v>1</v>
      </c>
      <c r="B1865" t="s">
        <v>0</v>
      </c>
      <c r="C1865">
        <v>360</v>
      </c>
      <c r="D1865" s="36">
        <f>MATCH(C1865,TrainRun!$AG$149:$AG$295,1)</f>
        <v>23</v>
      </c>
      <c r="E1865" s="36">
        <f>INT(INDEX(TrainRun!$AD$149:$AD$295,'By Second'!D1865))</f>
        <v>300</v>
      </c>
      <c r="F1865" s="36">
        <f>IF(E1865=0,0,INDEX(TrainRun!$AE$149:$AE$295,'By Second'!D1865))</f>
        <v>48.49572659269311</v>
      </c>
      <c r="G1865" s="36">
        <f>INDEX(TrainRun!$AF$149:$AF$295,'By Second'!D1865)</f>
        <v>9536.4757073210003</v>
      </c>
      <c r="H1865">
        <f t="shared" si="624"/>
        <v>24</v>
      </c>
      <c r="I1865" s="36">
        <f>INT(INDEX(TrainRun!$AD$149:$AD$295,'By Second'!H1865))</f>
        <v>400</v>
      </c>
      <c r="J1865" s="36">
        <f>INDEX(TrainRun!$AE$149:$AE$295,'By Second'!H1865)</f>
        <v>53.636388638533028</v>
      </c>
      <c r="K1865">
        <f t="shared" si="625"/>
        <v>100</v>
      </c>
      <c r="L1865">
        <f t="shared" si="626"/>
        <v>5.1406620458399175</v>
      </c>
      <c r="M1865">
        <f t="shared" si="627"/>
        <v>5.1406620458399173E-2</v>
      </c>
      <c r="N1865" s="32">
        <f t="shared" si="628"/>
        <v>51.58012382019718</v>
      </c>
      <c r="O1865" s="29">
        <f t="shared" si="629"/>
        <v>12540.317711000462</v>
      </c>
      <c r="P1865" s="37">
        <f>MATCH(O1865,LORDetail!$B$932:$B$1859,1)</f>
        <v>68</v>
      </c>
      <c r="Q1865" s="37">
        <f>INDEX(LORDetail!$B$932:$B$1859,P1865)</f>
        <v>12296</v>
      </c>
      <c r="R1865" s="37">
        <f>INDEX(LORDetail!$D$932:$D$1859,P1865)</f>
        <v>51.394525157884402</v>
      </c>
      <c r="S1865" s="37">
        <f>INDEX(LORDetail!$E$932:$E$1859,P1865)</f>
        <v>-2.4417169231921401</v>
      </c>
      <c r="T1865" s="37">
        <f>INDEX(LORDetail!$G$932:$G$1859,P1865)</f>
        <v>110.7542</v>
      </c>
      <c r="U1865">
        <f t="shared" si="630"/>
        <v>69</v>
      </c>
      <c r="V1865" s="37">
        <f>INDEX(LORDetail!$B$932:$B$1859,U1865)</f>
        <v>12782</v>
      </c>
      <c r="W1865" s="37">
        <f>INDEX(LORDetail!$D$932:$D$1859,U1865)</f>
        <v>51.391992447211202</v>
      </c>
      <c r="X1865" s="37">
        <f>INDEX(LORDetail!$E$932:$E$1859,U1865)</f>
        <v>-2.4360113203890101</v>
      </c>
      <c r="Y1865" s="37">
        <f>INDEX(LORDetail!$G$932:$G$1859,U1865)</f>
        <v>110.45740000000001</v>
      </c>
      <c r="Z1865">
        <f t="shared" si="631"/>
        <v>486</v>
      </c>
      <c r="AA1865" s="29">
        <f t="shared" si="632"/>
        <v>244.31771100046171</v>
      </c>
      <c r="AB1865">
        <f t="shared" si="633"/>
        <v>0.50271133950712288</v>
      </c>
      <c r="AC1865" s="32">
        <f t="shared" si="634"/>
        <v>51.393251935509291</v>
      </c>
      <c r="AD1865" s="32">
        <f t="shared" si="635"/>
        <v>-2.4388486519642831</v>
      </c>
      <c r="AE1865" s="34">
        <f t="shared" si="636"/>
        <v>110.60499527443429</v>
      </c>
      <c r="AF1865" s="36" t="str">
        <f t="shared" si="622"/>
        <v>RDNGSTN</v>
      </c>
      <c r="AG1865" s="36" t="str">
        <f t="shared" si="623"/>
        <v>PADTON</v>
      </c>
      <c r="AH1865" s="36">
        <f t="shared" si="620"/>
        <v>360</v>
      </c>
      <c r="AI1865" s="42">
        <f t="shared" si="621"/>
        <v>12540.4</v>
      </c>
      <c r="AJ1865" s="43">
        <f t="shared" si="637"/>
        <v>51.58012382019718</v>
      </c>
      <c r="AK1865" s="43">
        <f t="shared" si="638"/>
        <v>5.1406620458399173E-2</v>
      </c>
      <c r="AL1865" s="36">
        <f t="shared" si="639"/>
        <v>51.393251935509291</v>
      </c>
      <c r="AM1865" s="36">
        <v>1</v>
      </c>
      <c r="AN1865" s="36">
        <f t="shared" si="640"/>
        <v>-2.4388486519642831</v>
      </c>
      <c r="AO1865" s="36">
        <v>4</v>
      </c>
      <c r="AP1865" s="42">
        <f>INT(AI1865/1000)*1000</f>
        <v>12000</v>
      </c>
      <c r="AQ1865" s="42">
        <f>MOD(AI1865,1000)</f>
        <v>540.39999999999964</v>
      </c>
      <c r="AR1865" s="42">
        <f>MOD(AI1866,1000)-0.2+(AP1866-AP1865)</f>
        <v>591.79999999999995</v>
      </c>
    </row>
    <row r="1866" spans="1:44" x14ac:dyDescent="0.25">
      <c r="A1866" s="19" t="s">
        <v>1</v>
      </c>
      <c r="B1866" t="s">
        <v>0</v>
      </c>
      <c r="C1866">
        <v>361</v>
      </c>
      <c r="D1866" s="36">
        <f>MATCH(C1866,TrainRun!$AG$149:$AG$295,1)</f>
        <v>23</v>
      </c>
      <c r="E1866" s="36">
        <f>INT(INDEX(TrainRun!$AD$149:$AD$295,'By Second'!D1866))</f>
        <v>300</v>
      </c>
      <c r="F1866" s="36">
        <f>IF(E1866=0,0,INDEX(TrainRun!$AE$149:$AE$295,'By Second'!D1866))</f>
        <v>48.49572659269311</v>
      </c>
      <c r="G1866" s="36">
        <f>INDEX(TrainRun!$AF$149:$AF$295,'By Second'!D1866)</f>
        <v>9536.4757073210003</v>
      </c>
      <c r="H1866">
        <f t="shared" si="624"/>
        <v>24</v>
      </c>
      <c r="I1866" s="36">
        <f>INT(INDEX(TrainRun!$AD$149:$AD$295,'By Second'!H1866))</f>
        <v>400</v>
      </c>
      <c r="J1866" s="36">
        <f>INDEX(TrainRun!$AE$149:$AE$295,'By Second'!H1866)</f>
        <v>53.636388638533028</v>
      </c>
      <c r="K1866">
        <f t="shared" si="625"/>
        <v>100</v>
      </c>
      <c r="L1866">
        <f t="shared" si="626"/>
        <v>5.1406620458399175</v>
      </c>
      <c r="M1866">
        <f t="shared" si="627"/>
        <v>5.1406620458399173E-2</v>
      </c>
      <c r="N1866" s="32">
        <f t="shared" si="628"/>
        <v>51.631530440655581</v>
      </c>
      <c r="O1866" s="29">
        <f t="shared" si="629"/>
        <v>12591.949241441118</v>
      </c>
      <c r="P1866" s="37">
        <f>MATCH(O1866,LORDetail!$B$932:$B$1859,1)</f>
        <v>68</v>
      </c>
      <c r="Q1866" s="37">
        <f>INDEX(LORDetail!$B$932:$B$1859,P1866)</f>
        <v>12296</v>
      </c>
      <c r="R1866" s="37">
        <f>INDEX(LORDetail!$D$932:$D$1859,P1866)</f>
        <v>51.394525157884402</v>
      </c>
      <c r="S1866" s="37">
        <f>INDEX(LORDetail!$E$932:$E$1859,P1866)</f>
        <v>-2.4417169231921401</v>
      </c>
      <c r="T1866" s="37">
        <f>INDEX(LORDetail!$G$932:$G$1859,P1866)</f>
        <v>110.7542</v>
      </c>
      <c r="U1866">
        <f t="shared" si="630"/>
        <v>69</v>
      </c>
      <c r="V1866" s="37">
        <f>INDEX(LORDetail!$B$932:$B$1859,U1866)</f>
        <v>12782</v>
      </c>
      <c r="W1866" s="37">
        <f>INDEX(LORDetail!$D$932:$D$1859,U1866)</f>
        <v>51.391992447211202</v>
      </c>
      <c r="X1866" s="37">
        <f>INDEX(LORDetail!$E$932:$E$1859,U1866)</f>
        <v>-2.4360113203890101</v>
      </c>
      <c r="Y1866" s="37">
        <f>INDEX(LORDetail!$G$932:$G$1859,U1866)</f>
        <v>110.45740000000001</v>
      </c>
      <c r="Z1866">
        <f t="shared" si="631"/>
        <v>486</v>
      </c>
      <c r="AA1866" s="29">
        <f t="shared" si="632"/>
        <v>295.94924144111792</v>
      </c>
      <c r="AB1866">
        <f t="shared" si="633"/>
        <v>0.60894905646320563</v>
      </c>
      <c r="AC1866" s="32">
        <f t="shared" si="634"/>
        <v>51.392982866109662</v>
      </c>
      <c r="AD1866" s="32">
        <f t="shared" si="635"/>
        <v>-2.4382425017486202</v>
      </c>
      <c r="AE1866" s="34">
        <f t="shared" si="636"/>
        <v>110.57346392004172</v>
      </c>
      <c r="AF1866" s="36" t="str">
        <f t="shared" si="622"/>
        <v>RDNGSTN</v>
      </c>
      <c r="AG1866" s="36" t="str">
        <f t="shared" si="623"/>
        <v>PADTON</v>
      </c>
      <c r="AH1866" s="36">
        <f t="shared" si="620"/>
        <v>361</v>
      </c>
      <c r="AI1866" s="42">
        <f t="shared" si="621"/>
        <v>12592</v>
      </c>
      <c r="AJ1866" s="43">
        <f t="shared" si="637"/>
        <v>51.631530440655581</v>
      </c>
      <c r="AK1866" s="43">
        <f t="shared" si="638"/>
        <v>5.1406620458399173E-2</v>
      </c>
      <c r="AL1866" s="36">
        <f t="shared" si="639"/>
        <v>51.392982866109662</v>
      </c>
      <c r="AM1866" s="36">
        <v>1</v>
      </c>
      <c r="AN1866" s="36">
        <f t="shared" si="640"/>
        <v>-2.4382425017486202</v>
      </c>
      <c r="AO1866" s="36">
        <v>4</v>
      </c>
      <c r="AP1866" s="42">
        <f>INT(AI1866/1000)*1000</f>
        <v>12000</v>
      </c>
      <c r="AQ1866" s="42">
        <f>MOD(AI1866,1000)</f>
        <v>592</v>
      </c>
      <c r="AR1866" s="42">
        <f>MOD(AI1867,1000)-0.2+(AP1867-AP1866)</f>
        <v>643.40000000000032</v>
      </c>
    </row>
    <row r="1867" spans="1:44" x14ac:dyDescent="0.25">
      <c r="A1867" s="19" t="s">
        <v>1</v>
      </c>
      <c r="B1867" t="s">
        <v>0</v>
      </c>
      <c r="C1867">
        <v>362</v>
      </c>
      <c r="D1867" s="36">
        <f>MATCH(C1867,TrainRun!$AG$149:$AG$295,1)</f>
        <v>23</v>
      </c>
      <c r="E1867" s="36">
        <f>INT(INDEX(TrainRun!$AD$149:$AD$295,'By Second'!D1867))</f>
        <v>300</v>
      </c>
      <c r="F1867" s="36">
        <f>IF(E1867=0,0,INDEX(TrainRun!$AE$149:$AE$295,'By Second'!D1867))</f>
        <v>48.49572659269311</v>
      </c>
      <c r="G1867" s="36">
        <f>INDEX(TrainRun!$AF$149:$AF$295,'By Second'!D1867)</f>
        <v>9536.4757073210003</v>
      </c>
      <c r="H1867">
        <f t="shared" si="624"/>
        <v>24</v>
      </c>
      <c r="I1867" s="36">
        <f>INT(INDEX(TrainRun!$AD$149:$AD$295,'By Second'!H1867))</f>
        <v>400</v>
      </c>
      <c r="J1867" s="36">
        <f>INDEX(TrainRun!$AE$149:$AE$295,'By Second'!H1867)</f>
        <v>53.636388638533028</v>
      </c>
      <c r="K1867">
        <f t="shared" si="625"/>
        <v>100</v>
      </c>
      <c r="L1867">
        <f t="shared" si="626"/>
        <v>5.1406620458399175</v>
      </c>
      <c r="M1867">
        <f t="shared" si="627"/>
        <v>5.1406620458399173E-2</v>
      </c>
      <c r="N1867" s="32">
        <f t="shared" si="628"/>
        <v>51.682937061113982</v>
      </c>
      <c r="O1867" s="29">
        <f t="shared" si="629"/>
        <v>12643.632178502232</v>
      </c>
      <c r="P1867" s="37">
        <f>MATCH(O1867,LORDetail!$B$932:$B$1859,1)</f>
        <v>68</v>
      </c>
      <c r="Q1867" s="37">
        <f>INDEX(LORDetail!$B$932:$B$1859,P1867)</f>
        <v>12296</v>
      </c>
      <c r="R1867" s="37">
        <f>INDEX(LORDetail!$D$932:$D$1859,P1867)</f>
        <v>51.394525157884402</v>
      </c>
      <c r="S1867" s="37">
        <f>INDEX(LORDetail!$E$932:$E$1859,P1867)</f>
        <v>-2.4417169231921401</v>
      </c>
      <c r="T1867" s="37">
        <f>INDEX(LORDetail!$G$932:$G$1859,P1867)</f>
        <v>110.7542</v>
      </c>
      <c r="U1867">
        <f t="shared" si="630"/>
        <v>69</v>
      </c>
      <c r="V1867" s="37">
        <f>INDEX(LORDetail!$B$932:$B$1859,U1867)</f>
        <v>12782</v>
      </c>
      <c r="W1867" s="37">
        <f>INDEX(LORDetail!$D$932:$D$1859,U1867)</f>
        <v>51.391992447211202</v>
      </c>
      <c r="X1867" s="37">
        <f>INDEX(LORDetail!$E$932:$E$1859,U1867)</f>
        <v>-2.4360113203890101</v>
      </c>
      <c r="Y1867" s="37">
        <f>INDEX(LORDetail!$G$932:$G$1859,U1867)</f>
        <v>110.45740000000001</v>
      </c>
      <c r="Z1867">
        <f t="shared" si="631"/>
        <v>486</v>
      </c>
      <c r="AA1867" s="29">
        <f t="shared" si="632"/>
        <v>347.63217850223191</v>
      </c>
      <c r="AB1867">
        <f t="shared" si="633"/>
        <v>0.71529254835850187</v>
      </c>
      <c r="AC1867" s="32">
        <f t="shared" si="634"/>
        <v>51.392713528812713</v>
      </c>
      <c r="AD1867" s="32">
        <f t="shared" si="635"/>
        <v>-2.4376357480231681</v>
      </c>
      <c r="AE1867" s="34">
        <f t="shared" si="636"/>
        <v>110.5419011716472</v>
      </c>
      <c r="AF1867" s="36" t="str">
        <f t="shared" si="622"/>
        <v>RDNGSTN</v>
      </c>
      <c r="AG1867" s="36" t="str">
        <f t="shared" si="623"/>
        <v>PADTON</v>
      </c>
      <c r="AH1867" s="36">
        <f t="shared" si="620"/>
        <v>362</v>
      </c>
      <c r="AI1867" s="42">
        <f t="shared" si="621"/>
        <v>12643.6</v>
      </c>
      <c r="AJ1867" s="43">
        <f t="shared" si="637"/>
        <v>51.682937061113982</v>
      </c>
      <c r="AK1867" s="43">
        <f t="shared" si="638"/>
        <v>5.1406620458399173E-2</v>
      </c>
      <c r="AL1867" s="36">
        <f t="shared" si="639"/>
        <v>51.392713528812713</v>
      </c>
      <c r="AM1867" s="36">
        <v>1</v>
      </c>
      <c r="AN1867" s="36">
        <f t="shared" si="640"/>
        <v>-2.4376357480231681</v>
      </c>
      <c r="AO1867" s="36">
        <v>4</v>
      </c>
      <c r="AP1867" s="42">
        <f>INT(AI1867/1000)*1000</f>
        <v>12000</v>
      </c>
      <c r="AQ1867" s="42">
        <f>MOD(AI1867,1000)</f>
        <v>643.60000000000036</v>
      </c>
      <c r="AR1867" s="42">
        <f>MOD(AI1868,1000)-0.2+(AP1868-AP1867)</f>
        <v>695.19999999999959</v>
      </c>
    </row>
    <row r="1868" spans="1:44" x14ac:dyDescent="0.25">
      <c r="A1868" s="19" t="s">
        <v>1</v>
      </c>
      <c r="B1868" t="s">
        <v>0</v>
      </c>
      <c r="C1868">
        <v>363</v>
      </c>
      <c r="D1868" s="36">
        <f>MATCH(C1868,TrainRun!$AG$149:$AG$295,1)</f>
        <v>23</v>
      </c>
      <c r="E1868" s="36">
        <f>INT(INDEX(TrainRun!$AD$149:$AD$295,'By Second'!D1868))</f>
        <v>300</v>
      </c>
      <c r="F1868" s="36">
        <f>IF(E1868=0,0,INDEX(TrainRun!$AE$149:$AE$295,'By Second'!D1868))</f>
        <v>48.49572659269311</v>
      </c>
      <c r="G1868" s="36">
        <f>INDEX(TrainRun!$AF$149:$AF$295,'By Second'!D1868)</f>
        <v>9536.4757073210003</v>
      </c>
      <c r="H1868">
        <f t="shared" si="624"/>
        <v>24</v>
      </c>
      <c r="I1868" s="36">
        <f>INT(INDEX(TrainRun!$AD$149:$AD$295,'By Second'!H1868))</f>
        <v>400</v>
      </c>
      <c r="J1868" s="36">
        <f>INDEX(TrainRun!$AE$149:$AE$295,'By Second'!H1868)</f>
        <v>53.636388638533028</v>
      </c>
      <c r="K1868">
        <f t="shared" si="625"/>
        <v>100</v>
      </c>
      <c r="L1868">
        <f t="shared" si="626"/>
        <v>5.1406620458399175</v>
      </c>
      <c r="M1868">
        <f t="shared" si="627"/>
        <v>5.1406620458399173E-2</v>
      </c>
      <c r="N1868" s="32">
        <f t="shared" si="628"/>
        <v>51.734343681572383</v>
      </c>
      <c r="O1868" s="29">
        <f t="shared" si="629"/>
        <v>12695.366522183804</v>
      </c>
      <c r="P1868" s="37">
        <f>MATCH(O1868,LORDetail!$B$932:$B$1859,1)</f>
        <v>68</v>
      </c>
      <c r="Q1868" s="37">
        <f>INDEX(LORDetail!$B$932:$B$1859,P1868)</f>
        <v>12296</v>
      </c>
      <c r="R1868" s="37">
        <f>INDEX(LORDetail!$D$932:$D$1859,P1868)</f>
        <v>51.394525157884402</v>
      </c>
      <c r="S1868" s="37">
        <f>INDEX(LORDetail!$E$932:$E$1859,P1868)</f>
        <v>-2.4417169231921401</v>
      </c>
      <c r="T1868" s="37">
        <f>INDEX(LORDetail!$G$932:$G$1859,P1868)</f>
        <v>110.7542</v>
      </c>
      <c r="U1868">
        <f t="shared" si="630"/>
        <v>69</v>
      </c>
      <c r="V1868" s="37">
        <f>INDEX(LORDetail!$B$932:$B$1859,U1868)</f>
        <v>12782</v>
      </c>
      <c r="W1868" s="37">
        <f>INDEX(LORDetail!$D$932:$D$1859,U1868)</f>
        <v>51.391992447211202</v>
      </c>
      <c r="X1868" s="37">
        <f>INDEX(LORDetail!$E$932:$E$1859,U1868)</f>
        <v>-2.4360113203890101</v>
      </c>
      <c r="Y1868" s="37">
        <f>INDEX(LORDetail!$G$932:$G$1859,U1868)</f>
        <v>110.45740000000001</v>
      </c>
      <c r="Z1868">
        <f t="shared" si="631"/>
        <v>486</v>
      </c>
      <c r="AA1868" s="29">
        <f t="shared" si="632"/>
        <v>399.36652218380368</v>
      </c>
      <c r="AB1868">
        <f t="shared" si="633"/>
        <v>0.8217418151930117</v>
      </c>
      <c r="AC1868" s="32">
        <f t="shared" si="634"/>
        <v>51.392443923618444</v>
      </c>
      <c r="AD1868" s="32">
        <f t="shared" si="635"/>
        <v>-2.4370283907879258</v>
      </c>
      <c r="AE1868" s="34">
        <f t="shared" si="636"/>
        <v>110.51030702925073</v>
      </c>
      <c r="AF1868" s="36" t="str">
        <f t="shared" si="622"/>
        <v>RDNGSTN</v>
      </c>
      <c r="AG1868" s="36" t="str">
        <f t="shared" si="623"/>
        <v>PADTON</v>
      </c>
      <c r="AH1868" s="36">
        <f t="shared" si="620"/>
        <v>363</v>
      </c>
      <c r="AI1868" s="42">
        <f t="shared" si="621"/>
        <v>12695.4</v>
      </c>
      <c r="AJ1868" s="43">
        <f t="shared" si="637"/>
        <v>51.734343681572383</v>
      </c>
      <c r="AK1868" s="43">
        <f t="shared" si="638"/>
        <v>5.1406620458399173E-2</v>
      </c>
      <c r="AL1868" s="36">
        <f t="shared" si="639"/>
        <v>51.392443923618444</v>
      </c>
      <c r="AM1868" s="36">
        <v>1</v>
      </c>
      <c r="AN1868" s="36">
        <f t="shared" si="640"/>
        <v>-2.4370283907879258</v>
      </c>
      <c r="AO1868" s="36">
        <v>4</v>
      </c>
      <c r="AP1868" s="42">
        <f>INT(AI1868/1000)*1000</f>
        <v>12000</v>
      </c>
      <c r="AQ1868" s="42">
        <f>MOD(AI1868,1000)</f>
        <v>695.39999999999964</v>
      </c>
      <c r="AR1868" s="42">
        <f>MOD(AI1869,1000)-0.2+(AP1869-AP1868)</f>
        <v>747.00000000000068</v>
      </c>
    </row>
    <row r="1869" spans="1:44" x14ac:dyDescent="0.25">
      <c r="A1869" s="19" t="s">
        <v>1</v>
      </c>
      <c r="B1869" t="s">
        <v>0</v>
      </c>
      <c r="C1869">
        <v>364</v>
      </c>
      <c r="D1869" s="36">
        <f>MATCH(C1869,TrainRun!$AG$149:$AG$295,1)</f>
        <v>23</v>
      </c>
      <c r="E1869" s="36">
        <f>INT(INDEX(TrainRun!$AD$149:$AD$295,'By Second'!D1869))</f>
        <v>300</v>
      </c>
      <c r="F1869" s="36">
        <f>IF(E1869=0,0,INDEX(TrainRun!$AE$149:$AE$295,'By Second'!D1869))</f>
        <v>48.49572659269311</v>
      </c>
      <c r="G1869" s="36">
        <f>INDEX(TrainRun!$AF$149:$AF$295,'By Second'!D1869)</f>
        <v>9536.4757073210003</v>
      </c>
      <c r="H1869">
        <f t="shared" si="624"/>
        <v>24</v>
      </c>
      <c r="I1869" s="36">
        <f>INT(INDEX(TrainRun!$AD$149:$AD$295,'By Second'!H1869))</f>
        <v>400</v>
      </c>
      <c r="J1869" s="36">
        <f>INDEX(TrainRun!$AE$149:$AE$295,'By Second'!H1869)</f>
        <v>53.636388638533028</v>
      </c>
      <c r="K1869">
        <f t="shared" si="625"/>
        <v>100</v>
      </c>
      <c r="L1869">
        <f t="shared" si="626"/>
        <v>5.1406620458399175</v>
      </c>
      <c r="M1869">
        <f t="shared" si="627"/>
        <v>5.1406620458399173E-2</v>
      </c>
      <c r="N1869" s="32">
        <f t="shared" si="628"/>
        <v>51.785750302030785</v>
      </c>
      <c r="O1869" s="29">
        <f t="shared" si="629"/>
        <v>12747.152272485835</v>
      </c>
      <c r="P1869" s="37">
        <f>MATCH(O1869,LORDetail!$B$932:$B$1859,1)</f>
        <v>68</v>
      </c>
      <c r="Q1869" s="37">
        <f>INDEX(LORDetail!$B$932:$B$1859,P1869)</f>
        <v>12296</v>
      </c>
      <c r="R1869" s="37">
        <f>INDEX(LORDetail!$D$932:$D$1859,P1869)</f>
        <v>51.394525157884402</v>
      </c>
      <c r="S1869" s="37">
        <f>INDEX(LORDetail!$E$932:$E$1859,P1869)</f>
        <v>-2.4417169231921401</v>
      </c>
      <c r="T1869" s="37">
        <f>INDEX(LORDetail!$G$932:$G$1859,P1869)</f>
        <v>110.7542</v>
      </c>
      <c r="U1869">
        <f t="shared" si="630"/>
        <v>69</v>
      </c>
      <c r="V1869" s="37">
        <f>INDEX(LORDetail!$B$932:$B$1859,U1869)</f>
        <v>12782</v>
      </c>
      <c r="W1869" s="37">
        <f>INDEX(LORDetail!$D$932:$D$1859,U1869)</f>
        <v>51.391992447211202</v>
      </c>
      <c r="X1869" s="37">
        <f>INDEX(LORDetail!$E$932:$E$1859,U1869)</f>
        <v>-2.4360113203890101</v>
      </c>
      <c r="Y1869" s="37">
        <f>INDEX(LORDetail!$G$932:$G$1859,U1869)</f>
        <v>110.45740000000001</v>
      </c>
      <c r="Z1869">
        <f t="shared" si="631"/>
        <v>486</v>
      </c>
      <c r="AA1869" s="29">
        <f t="shared" si="632"/>
        <v>451.15227248583506</v>
      </c>
      <c r="AB1869">
        <f t="shared" si="633"/>
        <v>0.9282968569667388</v>
      </c>
      <c r="AC1869" s="32">
        <f t="shared" si="634"/>
        <v>51.392174050526862</v>
      </c>
      <c r="AD1869" s="32">
        <f t="shared" si="635"/>
        <v>-2.4364204300428938</v>
      </c>
      <c r="AE1869" s="34">
        <f t="shared" si="636"/>
        <v>110.47868149285227</v>
      </c>
      <c r="AF1869" s="36" t="str">
        <f t="shared" si="622"/>
        <v>RDNGSTN</v>
      </c>
      <c r="AG1869" s="36" t="str">
        <f t="shared" si="623"/>
        <v>PADTON</v>
      </c>
      <c r="AH1869" s="36">
        <f t="shared" ref="AH1869:AH1932" si="641">C1869</f>
        <v>364</v>
      </c>
      <c r="AI1869" s="42">
        <f t="shared" ref="AI1869:AI1932" si="642">ROUND(O1869*5,0)/5</f>
        <v>12747.2</v>
      </c>
      <c r="AJ1869" s="43">
        <f t="shared" si="637"/>
        <v>51.785750302030785</v>
      </c>
      <c r="AK1869" s="43">
        <f t="shared" si="638"/>
        <v>5.1406620458399173E-2</v>
      </c>
      <c r="AL1869" s="36">
        <f t="shared" si="639"/>
        <v>51.392174050526862</v>
      </c>
      <c r="AM1869" s="36">
        <v>1</v>
      </c>
      <c r="AN1869" s="36">
        <f t="shared" si="640"/>
        <v>-2.4364204300428938</v>
      </c>
      <c r="AO1869" s="36">
        <v>4</v>
      </c>
      <c r="AP1869" s="42">
        <f>INT(AI1869/1000)*1000</f>
        <v>12000</v>
      </c>
      <c r="AQ1869" s="42">
        <f>MOD(AI1869,1000)</f>
        <v>747.20000000000073</v>
      </c>
      <c r="AR1869" s="42">
        <f>MOD(AI1870,1000)-0.2+(AP1870-AP1869)</f>
        <v>798.8</v>
      </c>
    </row>
    <row r="1870" spans="1:44" x14ac:dyDescent="0.25">
      <c r="A1870" s="19" t="s">
        <v>1</v>
      </c>
      <c r="B1870" t="s">
        <v>0</v>
      </c>
      <c r="C1870">
        <v>365</v>
      </c>
      <c r="D1870" s="36">
        <f>MATCH(C1870,TrainRun!$AG$149:$AG$295,1)</f>
        <v>23</v>
      </c>
      <c r="E1870" s="36">
        <f>INT(INDEX(TrainRun!$AD$149:$AD$295,'By Second'!D1870))</f>
        <v>300</v>
      </c>
      <c r="F1870" s="36">
        <f>IF(E1870=0,0,INDEX(TrainRun!$AE$149:$AE$295,'By Second'!D1870))</f>
        <v>48.49572659269311</v>
      </c>
      <c r="G1870" s="36">
        <f>INDEX(TrainRun!$AF$149:$AF$295,'By Second'!D1870)</f>
        <v>9536.4757073210003</v>
      </c>
      <c r="H1870">
        <f t="shared" si="624"/>
        <v>24</v>
      </c>
      <c r="I1870" s="36">
        <f>INT(INDEX(TrainRun!$AD$149:$AD$295,'By Second'!H1870))</f>
        <v>400</v>
      </c>
      <c r="J1870" s="36">
        <f>INDEX(TrainRun!$AE$149:$AE$295,'By Second'!H1870)</f>
        <v>53.636388638533028</v>
      </c>
      <c r="K1870">
        <f t="shared" si="625"/>
        <v>100</v>
      </c>
      <c r="L1870">
        <f t="shared" si="626"/>
        <v>5.1406620458399175</v>
      </c>
      <c r="M1870">
        <f t="shared" si="627"/>
        <v>5.1406620458399173E-2</v>
      </c>
      <c r="N1870" s="32">
        <f t="shared" si="628"/>
        <v>51.837156922489186</v>
      </c>
      <c r="O1870" s="29">
        <f t="shared" si="629"/>
        <v>12798.989429408324</v>
      </c>
      <c r="P1870" s="37">
        <f>MATCH(O1870,LORDetail!$B$932:$B$1859,1)</f>
        <v>69</v>
      </c>
      <c r="Q1870" s="37">
        <f>INDEX(LORDetail!$B$932:$B$1859,P1870)</f>
        <v>12782</v>
      </c>
      <c r="R1870" s="37">
        <f>INDEX(LORDetail!$D$932:$D$1859,P1870)</f>
        <v>51.391992447211202</v>
      </c>
      <c r="S1870" s="37">
        <f>INDEX(LORDetail!$E$932:$E$1859,P1870)</f>
        <v>-2.4360113203890101</v>
      </c>
      <c r="T1870" s="37">
        <f>INDEX(LORDetail!$G$932:$G$1859,P1870)</f>
        <v>110.45740000000001</v>
      </c>
      <c r="U1870">
        <f t="shared" si="630"/>
        <v>70</v>
      </c>
      <c r="V1870" s="37">
        <f>INDEX(LORDetail!$B$932:$B$1859,U1870)</f>
        <v>13113</v>
      </c>
      <c r="W1870" s="37">
        <f>INDEX(LORDetail!$D$932:$D$1859,U1870)</f>
        <v>51.390385610380903</v>
      </c>
      <c r="X1870" s="37">
        <f>INDEX(LORDetail!$E$932:$E$1859,U1870)</f>
        <v>-2.4320007055196098</v>
      </c>
      <c r="Y1870" s="37">
        <f>INDEX(LORDetail!$G$932:$G$1859,U1870)</f>
        <v>110.25530000000001</v>
      </c>
      <c r="Z1870">
        <f t="shared" si="631"/>
        <v>331</v>
      </c>
      <c r="AA1870" s="29">
        <f t="shared" si="632"/>
        <v>16.989429408324213</v>
      </c>
      <c r="AB1870">
        <f t="shared" si="633"/>
        <v>5.1327581294030852E-2</v>
      </c>
      <c r="AC1870" s="32">
        <f t="shared" si="634"/>
        <v>51.39190997216317</v>
      </c>
      <c r="AD1870" s="32">
        <f t="shared" si="635"/>
        <v>-2.4358054652282619</v>
      </c>
      <c r="AE1870" s="34">
        <f t="shared" si="636"/>
        <v>110.44702669582048</v>
      </c>
      <c r="AF1870" s="36" t="str">
        <f t="shared" ref="AF1870:AF1933" si="643">A1870</f>
        <v>RDNGSTN</v>
      </c>
      <c r="AG1870" s="36" t="str">
        <f t="shared" ref="AG1870:AG1933" si="644">B1870</f>
        <v>PADTON</v>
      </c>
      <c r="AH1870" s="36">
        <f t="shared" si="641"/>
        <v>365</v>
      </c>
      <c r="AI1870" s="42">
        <f t="shared" si="642"/>
        <v>12799</v>
      </c>
      <c r="AJ1870" s="43">
        <f t="shared" si="637"/>
        <v>51.837156922489186</v>
      </c>
      <c r="AK1870" s="43">
        <f t="shared" si="638"/>
        <v>5.1406620458399173E-2</v>
      </c>
      <c r="AL1870" s="36">
        <f t="shared" si="639"/>
        <v>51.39190997216317</v>
      </c>
      <c r="AM1870" s="36">
        <v>1</v>
      </c>
      <c r="AN1870" s="36">
        <f t="shared" si="640"/>
        <v>-2.4358054652282619</v>
      </c>
      <c r="AO1870" s="36">
        <v>4</v>
      </c>
      <c r="AP1870" s="42">
        <f>INT(AI1870/1000)*1000</f>
        <v>12000</v>
      </c>
      <c r="AQ1870" s="42">
        <f>MOD(AI1870,1000)</f>
        <v>799</v>
      </c>
      <c r="AR1870" s="42">
        <f>MOD(AI1871,1000)-0.2+(AP1871-AP1870)</f>
        <v>850.59999999999923</v>
      </c>
    </row>
    <row r="1871" spans="1:44" x14ac:dyDescent="0.25">
      <c r="A1871" s="19" t="s">
        <v>1</v>
      </c>
      <c r="B1871" t="s">
        <v>0</v>
      </c>
      <c r="C1871">
        <v>366</v>
      </c>
      <c r="D1871" s="36">
        <f>MATCH(C1871,TrainRun!$AG$149:$AG$295,1)</f>
        <v>23</v>
      </c>
      <c r="E1871" s="36">
        <f>INT(INDEX(TrainRun!$AD$149:$AD$295,'By Second'!D1871))</f>
        <v>300</v>
      </c>
      <c r="F1871" s="36">
        <f>IF(E1871=0,0,INDEX(TrainRun!$AE$149:$AE$295,'By Second'!D1871))</f>
        <v>48.49572659269311</v>
      </c>
      <c r="G1871" s="36">
        <f>INDEX(TrainRun!$AF$149:$AF$295,'By Second'!D1871)</f>
        <v>9536.4757073210003</v>
      </c>
      <c r="H1871">
        <f t="shared" si="624"/>
        <v>24</v>
      </c>
      <c r="I1871" s="36">
        <f>INT(INDEX(TrainRun!$AD$149:$AD$295,'By Second'!H1871))</f>
        <v>400</v>
      </c>
      <c r="J1871" s="36">
        <f>INDEX(TrainRun!$AE$149:$AE$295,'By Second'!H1871)</f>
        <v>53.636388638533028</v>
      </c>
      <c r="K1871">
        <f t="shared" si="625"/>
        <v>100</v>
      </c>
      <c r="L1871">
        <f t="shared" si="626"/>
        <v>5.1406620458399175</v>
      </c>
      <c r="M1871">
        <f t="shared" si="627"/>
        <v>5.1406620458399173E-2</v>
      </c>
      <c r="N1871" s="32">
        <f t="shared" si="628"/>
        <v>51.888563542947587</v>
      </c>
      <c r="O1871" s="29">
        <f t="shared" si="629"/>
        <v>12850.877992951271</v>
      </c>
      <c r="P1871" s="37">
        <f>MATCH(O1871,LORDetail!$B$932:$B$1859,1)</f>
        <v>69</v>
      </c>
      <c r="Q1871" s="37">
        <f>INDEX(LORDetail!$B$932:$B$1859,P1871)</f>
        <v>12782</v>
      </c>
      <c r="R1871" s="37">
        <f>INDEX(LORDetail!$D$932:$D$1859,P1871)</f>
        <v>51.391992447211202</v>
      </c>
      <c r="S1871" s="37">
        <f>INDEX(LORDetail!$E$932:$E$1859,P1871)</f>
        <v>-2.4360113203890101</v>
      </c>
      <c r="T1871" s="37">
        <f>INDEX(LORDetail!$G$932:$G$1859,P1871)</f>
        <v>110.45740000000001</v>
      </c>
      <c r="U1871">
        <f t="shared" si="630"/>
        <v>70</v>
      </c>
      <c r="V1871" s="37">
        <f>INDEX(LORDetail!$B$932:$B$1859,U1871)</f>
        <v>13113</v>
      </c>
      <c r="W1871" s="37">
        <f>INDEX(LORDetail!$D$932:$D$1859,U1871)</f>
        <v>51.390385610380903</v>
      </c>
      <c r="X1871" s="37">
        <f>INDEX(LORDetail!$E$932:$E$1859,U1871)</f>
        <v>-2.4320007055196098</v>
      </c>
      <c r="Y1871" s="37">
        <f>INDEX(LORDetail!$G$932:$G$1859,U1871)</f>
        <v>110.25530000000001</v>
      </c>
      <c r="Z1871">
        <f t="shared" si="631"/>
        <v>331</v>
      </c>
      <c r="AA1871" s="29">
        <f t="shared" si="632"/>
        <v>68.877992951271153</v>
      </c>
      <c r="AB1871">
        <f t="shared" si="633"/>
        <v>0.2080906131458343</v>
      </c>
      <c r="AC1871" s="32">
        <f t="shared" si="634"/>
        <v>51.391658079549963</v>
      </c>
      <c r="AD1871" s="32">
        <f t="shared" si="635"/>
        <v>-2.4351767490817449</v>
      </c>
      <c r="AE1871" s="34">
        <f t="shared" si="636"/>
        <v>110.41534488708324</v>
      </c>
      <c r="AF1871" s="36" t="str">
        <f t="shared" si="643"/>
        <v>RDNGSTN</v>
      </c>
      <c r="AG1871" s="36" t="str">
        <f t="shared" si="644"/>
        <v>PADTON</v>
      </c>
      <c r="AH1871" s="36">
        <f t="shared" si="641"/>
        <v>366</v>
      </c>
      <c r="AI1871" s="42">
        <f t="shared" si="642"/>
        <v>12850.8</v>
      </c>
      <c r="AJ1871" s="43">
        <f t="shared" si="637"/>
        <v>51.888563542947587</v>
      </c>
      <c r="AK1871" s="43">
        <f t="shared" si="638"/>
        <v>5.1406620458399173E-2</v>
      </c>
      <c r="AL1871" s="36">
        <f t="shared" si="639"/>
        <v>51.391658079549963</v>
      </c>
      <c r="AM1871" s="36">
        <v>1</v>
      </c>
      <c r="AN1871" s="36">
        <f t="shared" si="640"/>
        <v>-2.4351767490817449</v>
      </c>
      <c r="AO1871" s="36">
        <v>4</v>
      </c>
      <c r="AP1871" s="42">
        <f>INT(AI1871/1000)*1000</f>
        <v>12000</v>
      </c>
      <c r="AQ1871" s="42">
        <f>MOD(AI1871,1000)</f>
        <v>850.79999999999927</v>
      </c>
      <c r="AR1871" s="42">
        <f>MOD(AI1872,1000)-0.2+(AP1872-AP1871)</f>
        <v>902.59999999999923</v>
      </c>
    </row>
    <row r="1872" spans="1:44" x14ac:dyDescent="0.25">
      <c r="A1872" s="19" t="s">
        <v>1</v>
      </c>
      <c r="B1872" t="s">
        <v>0</v>
      </c>
      <c r="C1872">
        <v>367</v>
      </c>
      <c r="D1872" s="36">
        <f>MATCH(C1872,TrainRun!$AG$149:$AG$295,1)</f>
        <v>23</v>
      </c>
      <c r="E1872" s="36">
        <f>INT(INDEX(TrainRun!$AD$149:$AD$295,'By Second'!D1872))</f>
        <v>300</v>
      </c>
      <c r="F1872" s="36">
        <f>IF(E1872=0,0,INDEX(TrainRun!$AE$149:$AE$295,'By Second'!D1872))</f>
        <v>48.49572659269311</v>
      </c>
      <c r="G1872" s="36">
        <f>INDEX(TrainRun!$AF$149:$AF$295,'By Second'!D1872)</f>
        <v>9536.4757073210003</v>
      </c>
      <c r="H1872">
        <f t="shared" si="624"/>
        <v>24</v>
      </c>
      <c r="I1872" s="36">
        <f>INT(INDEX(TrainRun!$AD$149:$AD$295,'By Second'!H1872))</f>
        <v>400</v>
      </c>
      <c r="J1872" s="36">
        <f>INDEX(TrainRun!$AE$149:$AE$295,'By Second'!H1872)</f>
        <v>53.636388638533028</v>
      </c>
      <c r="K1872">
        <f t="shared" si="625"/>
        <v>100</v>
      </c>
      <c r="L1872">
        <f t="shared" si="626"/>
        <v>5.1406620458399175</v>
      </c>
      <c r="M1872">
        <f t="shared" si="627"/>
        <v>5.1406620458399173E-2</v>
      </c>
      <c r="N1872" s="32">
        <f t="shared" si="628"/>
        <v>51.939970163405988</v>
      </c>
      <c r="O1872" s="29">
        <f t="shared" si="629"/>
        <v>12902.817963114678</v>
      </c>
      <c r="P1872" s="37">
        <f>MATCH(O1872,LORDetail!$B$932:$B$1859,1)</f>
        <v>69</v>
      </c>
      <c r="Q1872" s="37">
        <f>INDEX(LORDetail!$B$932:$B$1859,P1872)</f>
        <v>12782</v>
      </c>
      <c r="R1872" s="37">
        <f>INDEX(LORDetail!$D$932:$D$1859,P1872)</f>
        <v>51.391992447211202</v>
      </c>
      <c r="S1872" s="37">
        <f>INDEX(LORDetail!$E$932:$E$1859,P1872)</f>
        <v>-2.4360113203890101</v>
      </c>
      <c r="T1872" s="37">
        <f>INDEX(LORDetail!$G$932:$G$1859,P1872)</f>
        <v>110.45740000000001</v>
      </c>
      <c r="U1872">
        <f t="shared" si="630"/>
        <v>70</v>
      </c>
      <c r="V1872" s="37">
        <f>INDEX(LORDetail!$B$932:$B$1859,U1872)</f>
        <v>13113</v>
      </c>
      <c r="W1872" s="37">
        <f>INDEX(LORDetail!$D$932:$D$1859,U1872)</f>
        <v>51.390385610380903</v>
      </c>
      <c r="X1872" s="37">
        <f>INDEX(LORDetail!$E$932:$E$1859,U1872)</f>
        <v>-2.4320007055196098</v>
      </c>
      <c r="Y1872" s="37">
        <f>INDEX(LORDetail!$G$932:$G$1859,U1872)</f>
        <v>110.25530000000001</v>
      </c>
      <c r="Z1872">
        <f t="shared" si="631"/>
        <v>331</v>
      </c>
      <c r="AA1872" s="29">
        <f t="shared" si="632"/>
        <v>120.8179631146777</v>
      </c>
      <c r="AB1872">
        <f t="shared" si="633"/>
        <v>0.36500895200808969</v>
      </c>
      <c r="AC1872" s="32">
        <f t="shared" si="634"/>
        <v>51.391405937383723</v>
      </c>
      <c r="AD1872" s="32">
        <f t="shared" si="635"/>
        <v>-2.4345474100586224</v>
      </c>
      <c r="AE1872" s="34">
        <f t="shared" si="636"/>
        <v>110.38363169079918</v>
      </c>
      <c r="AF1872" s="36" t="str">
        <f t="shared" si="643"/>
        <v>RDNGSTN</v>
      </c>
      <c r="AG1872" s="36" t="str">
        <f t="shared" si="644"/>
        <v>PADTON</v>
      </c>
      <c r="AH1872" s="36">
        <f t="shared" si="641"/>
        <v>367</v>
      </c>
      <c r="AI1872" s="42">
        <f t="shared" si="642"/>
        <v>12902.8</v>
      </c>
      <c r="AJ1872" s="43">
        <f t="shared" si="637"/>
        <v>51.939970163405988</v>
      </c>
      <c r="AK1872" s="43">
        <f t="shared" si="638"/>
        <v>5.1406620458399173E-2</v>
      </c>
      <c r="AL1872" s="36">
        <f t="shared" si="639"/>
        <v>51.391405937383723</v>
      </c>
      <c r="AM1872" s="36">
        <v>1</v>
      </c>
      <c r="AN1872" s="36">
        <f t="shared" si="640"/>
        <v>-2.4345474100586224</v>
      </c>
      <c r="AO1872" s="36">
        <v>4</v>
      </c>
      <c r="AP1872" s="42">
        <f>INT(AI1872/1000)*1000</f>
        <v>12000</v>
      </c>
      <c r="AQ1872" s="42">
        <f>MOD(AI1872,1000)</f>
        <v>902.79999999999927</v>
      </c>
      <c r="AR1872" s="42">
        <f>MOD(AI1873,1000)-0.2+(AP1873-AP1872)</f>
        <v>954.59999999999923</v>
      </c>
    </row>
    <row r="1873" spans="1:44" x14ac:dyDescent="0.25">
      <c r="A1873" s="19" t="s">
        <v>1</v>
      </c>
      <c r="B1873" t="s">
        <v>0</v>
      </c>
      <c r="C1873">
        <v>368</v>
      </c>
      <c r="D1873" s="36">
        <f>MATCH(C1873,TrainRun!$AG$149:$AG$295,1)</f>
        <v>23</v>
      </c>
      <c r="E1873" s="36">
        <f>INT(INDEX(TrainRun!$AD$149:$AD$295,'By Second'!D1873))</f>
        <v>300</v>
      </c>
      <c r="F1873" s="36">
        <f>IF(E1873=0,0,INDEX(TrainRun!$AE$149:$AE$295,'By Second'!D1873))</f>
        <v>48.49572659269311</v>
      </c>
      <c r="G1873" s="36">
        <f>INDEX(TrainRun!$AF$149:$AF$295,'By Second'!D1873)</f>
        <v>9536.4757073210003</v>
      </c>
      <c r="H1873">
        <f t="shared" si="624"/>
        <v>24</v>
      </c>
      <c r="I1873" s="36">
        <f>INT(INDEX(TrainRun!$AD$149:$AD$295,'By Second'!H1873))</f>
        <v>400</v>
      </c>
      <c r="J1873" s="36">
        <f>INDEX(TrainRun!$AE$149:$AE$295,'By Second'!H1873)</f>
        <v>53.636388638533028</v>
      </c>
      <c r="K1873">
        <f t="shared" si="625"/>
        <v>100</v>
      </c>
      <c r="L1873">
        <f t="shared" si="626"/>
        <v>5.1406620458399175</v>
      </c>
      <c r="M1873">
        <f t="shared" si="627"/>
        <v>5.1406620458399173E-2</v>
      </c>
      <c r="N1873" s="32">
        <f t="shared" si="628"/>
        <v>51.991376783864389</v>
      </c>
      <c r="O1873" s="29">
        <f t="shared" si="629"/>
        <v>12954.809339898542</v>
      </c>
      <c r="P1873" s="37">
        <f>MATCH(O1873,LORDetail!$B$932:$B$1859,1)</f>
        <v>69</v>
      </c>
      <c r="Q1873" s="37">
        <f>INDEX(LORDetail!$B$932:$B$1859,P1873)</f>
        <v>12782</v>
      </c>
      <c r="R1873" s="37">
        <f>INDEX(LORDetail!$D$932:$D$1859,P1873)</f>
        <v>51.391992447211202</v>
      </c>
      <c r="S1873" s="37">
        <f>INDEX(LORDetail!$E$932:$E$1859,P1873)</f>
        <v>-2.4360113203890101</v>
      </c>
      <c r="T1873" s="37">
        <f>INDEX(LORDetail!$G$932:$G$1859,P1873)</f>
        <v>110.45740000000001</v>
      </c>
      <c r="U1873">
        <f t="shared" si="630"/>
        <v>70</v>
      </c>
      <c r="V1873" s="37">
        <f>INDEX(LORDetail!$B$932:$B$1859,U1873)</f>
        <v>13113</v>
      </c>
      <c r="W1873" s="37">
        <f>INDEX(LORDetail!$D$932:$D$1859,U1873)</f>
        <v>51.390385610380903</v>
      </c>
      <c r="X1873" s="37">
        <f>INDEX(LORDetail!$E$932:$E$1859,U1873)</f>
        <v>-2.4320007055196098</v>
      </c>
      <c r="Y1873" s="37">
        <f>INDEX(LORDetail!$G$932:$G$1859,U1873)</f>
        <v>110.25530000000001</v>
      </c>
      <c r="Z1873">
        <f t="shared" si="631"/>
        <v>331</v>
      </c>
      <c r="AA1873" s="29">
        <f t="shared" si="632"/>
        <v>172.80933989854202</v>
      </c>
      <c r="AB1873">
        <f t="shared" si="633"/>
        <v>0.52208259788079159</v>
      </c>
      <c r="AC1873" s="32">
        <f t="shared" si="634"/>
        <v>51.391153545664466</v>
      </c>
      <c r="AD1873" s="32">
        <f t="shared" si="635"/>
        <v>-2.4339174481588941</v>
      </c>
      <c r="AE1873" s="34">
        <f t="shared" si="636"/>
        <v>110.35188710696829</v>
      </c>
      <c r="AF1873" s="36" t="str">
        <f t="shared" si="643"/>
        <v>RDNGSTN</v>
      </c>
      <c r="AG1873" s="36" t="str">
        <f t="shared" si="644"/>
        <v>PADTON</v>
      </c>
      <c r="AH1873" s="36">
        <f t="shared" si="641"/>
        <v>368</v>
      </c>
      <c r="AI1873" s="42">
        <f t="shared" si="642"/>
        <v>12954.8</v>
      </c>
      <c r="AJ1873" s="43">
        <f t="shared" si="637"/>
        <v>51.991376783864389</v>
      </c>
      <c r="AK1873" s="43">
        <f t="shared" si="638"/>
        <v>5.1406620458399173E-2</v>
      </c>
      <c r="AL1873" s="36">
        <f t="shared" si="639"/>
        <v>51.391153545664466</v>
      </c>
      <c r="AM1873" s="36">
        <v>1</v>
      </c>
      <c r="AN1873" s="36">
        <f t="shared" si="640"/>
        <v>-2.4339174481588941</v>
      </c>
      <c r="AO1873" s="36">
        <v>4</v>
      </c>
      <c r="AP1873" s="42">
        <f>INT(AI1873/1000)*1000</f>
        <v>12000</v>
      </c>
      <c r="AQ1873" s="42">
        <f>MOD(AI1873,1000)</f>
        <v>954.79999999999927</v>
      </c>
      <c r="AR1873" s="42">
        <f>MOD(AI1874,1000)-0.2+(AP1874-AP1873)</f>
        <v>1006.5999999999992</v>
      </c>
    </row>
    <row r="1874" spans="1:44" x14ac:dyDescent="0.25">
      <c r="A1874" s="19" t="s">
        <v>1</v>
      </c>
      <c r="B1874" t="s">
        <v>0</v>
      </c>
      <c r="C1874">
        <v>369</v>
      </c>
      <c r="D1874" s="36">
        <f>MATCH(C1874,TrainRun!$AG$149:$AG$295,1)</f>
        <v>23</v>
      </c>
      <c r="E1874" s="36">
        <f>INT(INDEX(TrainRun!$AD$149:$AD$295,'By Second'!D1874))</f>
        <v>300</v>
      </c>
      <c r="F1874" s="36">
        <f>IF(E1874=0,0,INDEX(TrainRun!$AE$149:$AE$295,'By Second'!D1874))</f>
        <v>48.49572659269311</v>
      </c>
      <c r="G1874" s="36">
        <f>INDEX(TrainRun!$AF$149:$AF$295,'By Second'!D1874)</f>
        <v>9536.4757073210003</v>
      </c>
      <c r="H1874">
        <f t="shared" si="624"/>
        <v>24</v>
      </c>
      <c r="I1874" s="36">
        <f>INT(INDEX(TrainRun!$AD$149:$AD$295,'By Second'!H1874))</f>
        <v>400</v>
      </c>
      <c r="J1874" s="36">
        <f>INDEX(TrainRun!$AE$149:$AE$295,'By Second'!H1874)</f>
        <v>53.636388638533028</v>
      </c>
      <c r="K1874">
        <f t="shared" si="625"/>
        <v>100</v>
      </c>
      <c r="L1874">
        <f t="shared" si="626"/>
        <v>5.1406620458399175</v>
      </c>
      <c r="M1874">
        <f t="shared" si="627"/>
        <v>5.1406620458399173E-2</v>
      </c>
      <c r="N1874" s="32">
        <f t="shared" si="628"/>
        <v>52.04278340432279</v>
      </c>
      <c r="O1874" s="29">
        <f t="shared" si="629"/>
        <v>13006.852123302864</v>
      </c>
      <c r="P1874" s="37">
        <f>MATCH(O1874,LORDetail!$B$932:$B$1859,1)</f>
        <v>69</v>
      </c>
      <c r="Q1874" s="37">
        <f>INDEX(LORDetail!$B$932:$B$1859,P1874)</f>
        <v>12782</v>
      </c>
      <c r="R1874" s="37">
        <f>INDEX(LORDetail!$D$932:$D$1859,P1874)</f>
        <v>51.391992447211202</v>
      </c>
      <c r="S1874" s="37">
        <f>INDEX(LORDetail!$E$932:$E$1859,P1874)</f>
        <v>-2.4360113203890101</v>
      </c>
      <c r="T1874" s="37">
        <f>INDEX(LORDetail!$G$932:$G$1859,P1874)</f>
        <v>110.45740000000001</v>
      </c>
      <c r="U1874">
        <f t="shared" si="630"/>
        <v>70</v>
      </c>
      <c r="V1874" s="37">
        <f>INDEX(LORDetail!$B$932:$B$1859,U1874)</f>
        <v>13113</v>
      </c>
      <c r="W1874" s="37">
        <f>INDEX(LORDetail!$D$932:$D$1859,U1874)</f>
        <v>51.390385610380903</v>
      </c>
      <c r="X1874" s="37">
        <f>INDEX(LORDetail!$E$932:$E$1859,U1874)</f>
        <v>-2.4320007055196098</v>
      </c>
      <c r="Y1874" s="37">
        <f>INDEX(LORDetail!$G$932:$G$1859,U1874)</f>
        <v>110.25530000000001</v>
      </c>
      <c r="Z1874">
        <f t="shared" si="631"/>
        <v>331</v>
      </c>
      <c r="AA1874" s="29">
        <f t="shared" si="632"/>
        <v>224.85212330286413</v>
      </c>
      <c r="AB1874">
        <f t="shared" si="633"/>
        <v>0.67931155076394001</v>
      </c>
      <c r="AC1874" s="32">
        <f t="shared" si="634"/>
        <v>51.39090090439219</v>
      </c>
      <c r="AD1874" s="32">
        <f t="shared" si="635"/>
        <v>-2.4332868633825608</v>
      </c>
      <c r="AE1874" s="34">
        <f t="shared" si="636"/>
        <v>110.32011113559061</v>
      </c>
      <c r="AF1874" s="36" t="str">
        <f t="shared" si="643"/>
        <v>RDNGSTN</v>
      </c>
      <c r="AG1874" s="36" t="str">
        <f t="shared" si="644"/>
        <v>PADTON</v>
      </c>
      <c r="AH1874" s="36">
        <f t="shared" si="641"/>
        <v>369</v>
      </c>
      <c r="AI1874" s="42">
        <f t="shared" si="642"/>
        <v>13006.8</v>
      </c>
      <c r="AJ1874" s="43">
        <f t="shared" si="637"/>
        <v>52.04278340432279</v>
      </c>
      <c r="AK1874" s="43">
        <f t="shared" si="638"/>
        <v>5.1406620458399173E-2</v>
      </c>
      <c r="AL1874" s="36">
        <f t="shared" si="639"/>
        <v>51.39090090439219</v>
      </c>
      <c r="AM1874" s="36">
        <v>1</v>
      </c>
      <c r="AN1874" s="36">
        <f t="shared" si="640"/>
        <v>-2.4332868633825608</v>
      </c>
      <c r="AO1874" s="36">
        <v>4</v>
      </c>
      <c r="AP1874" s="42">
        <f>INT(AI1874/1000)*1000</f>
        <v>13000</v>
      </c>
      <c r="AQ1874" s="42">
        <f>MOD(AI1874,1000)</f>
        <v>6.7999999999992724</v>
      </c>
      <c r="AR1874" s="42">
        <f>MOD(AI1875,1000)-0.2+(AP1875-AP1874)</f>
        <v>58.8</v>
      </c>
    </row>
    <row r="1875" spans="1:44" x14ac:dyDescent="0.25">
      <c r="A1875" s="19" t="s">
        <v>1</v>
      </c>
      <c r="B1875" t="s">
        <v>0</v>
      </c>
      <c r="C1875">
        <v>370</v>
      </c>
      <c r="D1875" s="36">
        <f>MATCH(C1875,TrainRun!$AG$149:$AG$295,1)</f>
        <v>23</v>
      </c>
      <c r="E1875" s="36">
        <f>INT(INDEX(TrainRun!$AD$149:$AD$295,'By Second'!D1875))</f>
        <v>300</v>
      </c>
      <c r="F1875" s="36">
        <f>IF(E1875=0,0,INDEX(TrainRun!$AE$149:$AE$295,'By Second'!D1875))</f>
        <v>48.49572659269311</v>
      </c>
      <c r="G1875" s="36">
        <f>INDEX(TrainRun!$AF$149:$AF$295,'By Second'!D1875)</f>
        <v>9536.4757073210003</v>
      </c>
      <c r="H1875">
        <f t="shared" si="624"/>
        <v>24</v>
      </c>
      <c r="I1875" s="36">
        <f>INT(INDEX(TrainRun!$AD$149:$AD$295,'By Second'!H1875))</f>
        <v>400</v>
      </c>
      <c r="J1875" s="36">
        <f>INDEX(TrainRun!$AE$149:$AE$295,'By Second'!H1875)</f>
        <v>53.636388638533028</v>
      </c>
      <c r="K1875">
        <f t="shared" si="625"/>
        <v>100</v>
      </c>
      <c r="L1875">
        <f t="shared" si="626"/>
        <v>5.1406620458399175</v>
      </c>
      <c r="M1875">
        <f t="shared" si="627"/>
        <v>5.1406620458399173E-2</v>
      </c>
      <c r="N1875" s="32">
        <f t="shared" si="628"/>
        <v>52.094190024781192</v>
      </c>
      <c r="O1875" s="29">
        <f t="shared" si="629"/>
        <v>13058.946313327646</v>
      </c>
      <c r="P1875" s="37">
        <f>MATCH(O1875,LORDetail!$B$932:$B$1859,1)</f>
        <v>69</v>
      </c>
      <c r="Q1875" s="37">
        <f>INDEX(LORDetail!$B$932:$B$1859,P1875)</f>
        <v>12782</v>
      </c>
      <c r="R1875" s="37">
        <f>INDEX(LORDetail!$D$932:$D$1859,P1875)</f>
        <v>51.391992447211202</v>
      </c>
      <c r="S1875" s="37">
        <f>INDEX(LORDetail!$E$932:$E$1859,P1875)</f>
        <v>-2.4360113203890101</v>
      </c>
      <c r="T1875" s="37">
        <f>INDEX(LORDetail!$G$932:$G$1859,P1875)</f>
        <v>110.45740000000001</v>
      </c>
      <c r="U1875">
        <f t="shared" si="630"/>
        <v>70</v>
      </c>
      <c r="V1875" s="37">
        <f>INDEX(LORDetail!$B$932:$B$1859,U1875)</f>
        <v>13113</v>
      </c>
      <c r="W1875" s="37">
        <f>INDEX(LORDetail!$D$932:$D$1859,U1875)</f>
        <v>51.390385610380903</v>
      </c>
      <c r="X1875" s="37">
        <f>INDEX(LORDetail!$E$932:$E$1859,U1875)</f>
        <v>-2.4320007055196098</v>
      </c>
      <c r="Y1875" s="37">
        <f>INDEX(LORDetail!$G$932:$G$1859,U1875)</f>
        <v>110.25530000000001</v>
      </c>
      <c r="Z1875">
        <f t="shared" si="631"/>
        <v>331</v>
      </c>
      <c r="AA1875" s="29">
        <f t="shared" si="632"/>
        <v>276.94631332764584</v>
      </c>
      <c r="AB1875">
        <f t="shared" si="633"/>
        <v>0.83669581065754028</v>
      </c>
      <c r="AC1875" s="32">
        <f t="shared" si="634"/>
        <v>51.390648013566882</v>
      </c>
      <c r="AD1875" s="32">
        <f t="shared" si="635"/>
        <v>-2.4326556557296222</v>
      </c>
      <c r="AE1875" s="34">
        <f t="shared" si="636"/>
        <v>110.28830377666611</v>
      </c>
      <c r="AF1875" s="36" t="str">
        <f t="shared" si="643"/>
        <v>RDNGSTN</v>
      </c>
      <c r="AG1875" s="36" t="str">
        <f t="shared" si="644"/>
        <v>PADTON</v>
      </c>
      <c r="AH1875" s="36">
        <f t="shared" si="641"/>
        <v>370</v>
      </c>
      <c r="AI1875" s="42">
        <f t="shared" si="642"/>
        <v>13059</v>
      </c>
      <c r="AJ1875" s="43">
        <f t="shared" si="637"/>
        <v>52.094190024781192</v>
      </c>
      <c r="AK1875" s="43">
        <f t="shared" si="638"/>
        <v>5.1406620458399173E-2</v>
      </c>
      <c r="AL1875" s="36">
        <f t="shared" si="639"/>
        <v>51.390648013566882</v>
      </c>
      <c r="AM1875" s="36">
        <v>1</v>
      </c>
      <c r="AN1875" s="36">
        <f t="shared" si="640"/>
        <v>-2.4326556557296222</v>
      </c>
      <c r="AO1875" s="36">
        <v>4</v>
      </c>
      <c r="AP1875" s="42">
        <f>INT(AI1875/1000)*1000</f>
        <v>13000</v>
      </c>
      <c r="AQ1875" s="42">
        <f>MOD(AI1875,1000)</f>
        <v>59</v>
      </c>
      <c r="AR1875" s="42">
        <f>MOD(AI1876,1000)-0.2+(AP1876-AP1875)</f>
        <v>110.8</v>
      </c>
    </row>
    <row r="1876" spans="1:44" x14ac:dyDescent="0.25">
      <c r="A1876" s="19" t="s">
        <v>1</v>
      </c>
      <c r="B1876" t="s">
        <v>0</v>
      </c>
      <c r="C1876">
        <v>371</v>
      </c>
      <c r="D1876" s="36">
        <f>MATCH(C1876,TrainRun!$AG$149:$AG$295,1)</f>
        <v>23</v>
      </c>
      <c r="E1876" s="36">
        <f>INT(INDEX(TrainRun!$AD$149:$AD$295,'By Second'!D1876))</f>
        <v>300</v>
      </c>
      <c r="F1876" s="36">
        <f>IF(E1876=0,0,INDEX(TrainRun!$AE$149:$AE$295,'By Second'!D1876))</f>
        <v>48.49572659269311</v>
      </c>
      <c r="G1876" s="36">
        <f>INDEX(TrainRun!$AF$149:$AF$295,'By Second'!D1876)</f>
        <v>9536.4757073210003</v>
      </c>
      <c r="H1876">
        <f t="shared" si="624"/>
        <v>24</v>
      </c>
      <c r="I1876" s="36">
        <f>INT(INDEX(TrainRun!$AD$149:$AD$295,'By Second'!H1876))</f>
        <v>400</v>
      </c>
      <c r="J1876" s="36">
        <f>INDEX(TrainRun!$AE$149:$AE$295,'By Second'!H1876)</f>
        <v>53.636388638533028</v>
      </c>
      <c r="K1876">
        <f t="shared" si="625"/>
        <v>100</v>
      </c>
      <c r="L1876">
        <f t="shared" si="626"/>
        <v>5.1406620458399175</v>
      </c>
      <c r="M1876">
        <f t="shared" si="627"/>
        <v>5.1406620458399173E-2</v>
      </c>
      <c r="N1876" s="32">
        <f t="shared" si="628"/>
        <v>52.145596645239593</v>
      </c>
      <c r="O1876" s="29">
        <f t="shared" si="629"/>
        <v>13111.091909972885</v>
      </c>
      <c r="P1876" s="37">
        <f>MATCH(O1876,LORDetail!$B$932:$B$1859,1)</f>
        <v>69</v>
      </c>
      <c r="Q1876" s="37">
        <f>INDEX(LORDetail!$B$932:$B$1859,P1876)</f>
        <v>12782</v>
      </c>
      <c r="R1876" s="37">
        <f>INDEX(LORDetail!$D$932:$D$1859,P1876)</f>
        <v>51.391992447211202</v>
      </c>
      <c r="S1876" s="37">
        <f>INDEX(LORDetail!$E$932:$E$1859,P1876)</f>
        <v>-2.4360113203890101</v>
      </c>
      <c r="T1876" s="37">
        <f>INDEX(LORDetail!$G$932:$G$1859,P1876)</f>
        <v>110.45740000000001</v>
      </c>
      <c r="U1876">
        <f t="shared" si="630"/>
        <v>70</v>
      </c>
      <c r="V1876" s="37">
        <f>INDEX(LORDetail!$B$932:$B$1859,U1876)</f>
        <v>13113</v>
      </c>
      <c r="W1876" s="37">
        <f>INDEX(LORDetail!$D$932:$D$1859,U1876)</f>
        <v>51.390385610380903</v>
      </c>
      <c r="X1876" s="37">
        <f>INDEX(LORDetail!$E$932:$E$1859,U1876)</f>
        <v>-2.4320007055196098</v>
      </c>
      <c r="Y1876" s="37">
        <f>INDEX(LORDetail!$G$932:$G$1859,U1876)</f>
        <v>110.25530000000001</v>
      </c>
      <c r="Z1876">
        <f t="shared" si="631"/>
        <v>331</v>
      </c>
      <c r="AA1876" s="29">
        <f t="shared" si="632"/>
        <v>329.09190997288533</v>
      </c>
      <c r="AB1876">
        <f t="shared" si="633"/>
        <v>0.99423537756158709</v>
      </c>
      <c r="AC1876" s="32">
        <f t="shared" si="634"/>
        <v>51.390394873188548</v>
      </c>
      <c r="AD1876" s="32">
        <f t="shared" si="635"/>
        <v>-2.4320238252000776</v>
      </c>
      <c r="AE1876" s="34">
        <f t="shared" si="636"/>
        <v>110.2564650301948</v>
      </c>
      <c r="AF1876" s="36" t="str">
        <f t="shared" si="643"/>
        <v>RDNGSTN</v>
      </c>
      <c r="AG1876" s="36" t="str">
        <f t="shared" si="644"/>
        <v>PADTON</v>
      </c>
      <c r="AH1876" s="36">
        <f t="shared" si="641"/>
        <v>371</v>
      </c>
      <c r="AI1876" s="42">
        <f t="shared" si="642"/>
        <v>13111</v>
      </c>
      <c r="AJ1876" s="43">
        <f t="shared" si="637"/>
        <v>52.145596645239593</v>
      </c>
      <c r="AK1876" s="43">
        <f t="shared" si="638"/>
        <v>5.1406620458399173E-2</v>
      </c>
      <c r="AL1876" s="36">
        <f t="shared" si="639"/>
        <v>51.390394873188548</v>
      </c>
      <c r="AM1876" s="36">
        <v>1</v>
      </c>
      <c r="AN1876" s="36">
        <f t="shared" si="640"/>
        <v>-2.4320238252000776</v>
      </c>
      <c r="AO1876" s="36">
        <v>4</v>
      </c>
      <c r="AP1876" s="42">
        <f>INT(AI1876/1000)*1000</f>
        <v>13000</v>
      </c>
      <c r="AQ1876" s="42">
        <f>MOD(AI1876,1000)</f>
        <v>111</v>
      </c>
      <c r="AR1876" s="42">
        <f>MOD(AI1877,1000)-0.2+(AP1877-AP1876)</f>
        <v>163.00000000000074</v>
      </c>
    </row>
    <row r="1877" spans="1:44" x14ac:dyDescent="0.25">
      <c r="A1877" s="19" t="s">
        <v>1</v>
      </c>
      <c r="B1877" t="s">
        <v>0</v>
      </c>
      <c r="C1877">
        <v>372</v>
      </c>
      <c r="D1877" s="36">
        <f>MATCH(C1877,TrainRun!$AG$149:$AG$295,1)</f>
        <v>23</v>
      </c>
      <c r="E1877" s="36">
        <f>INT(INDEX(TrainRun!$AD$149:$AD$295,'By Second'!D1877))</f>
        <v>300</v>
      </c>
      <c r="F1877" s="36">
        <f>IF(E1877=0,0,INDEX(TrainRun!$AE$149:$AE$295,'By Second'!D1877))</f>
        <v>48.49572659269311</v>
      </c>
      <c r="G1877" s="36">
        <f>INDEX(TrainRun!$AF$149:$AF$295,'By Second'!D1877)</f>
        <v>9536.4757073210003</v>
      </c>
      <c r="H1877">
        <f t="shared" si="624"/>
        <v>24</v>
      </c>
      <c r="I1877" s="36">
        <f>INT(INDEX(TrainRun!$AD$149:$AD$295,'By Second'!H1877))</f>
        <v>400</v>
      </c>
      <c r="J1877" s="36">
        <f>INDEX(TrainRun!$AE$149:$AE$295,'By Second'!H1877)</f>
        <v>53.636388638533028</v>
      </c>
      <c r="K1877">
        <f t="shared" si="625"/>
        <v>100</v>
      </c>
      <c r="L1877">
        <f t="shared" si="626"/>
        <v>5.1406620458399175</v>
      </c>
      <c r="M1877">
        <f t="shared" si="627"/>
        <v>5.1406620458399173E-2</v>
      </c>
      <c r="N1877" s="32">
        <f t="shared" si="628"/>
        <v>52.197003265697994</v>
      </c>
      <c r="O1877" s="29">
        <f t="shared" si="629"/>
        <v>13163.288913238583</v>
      </c>
      <c r="P1877" s="37">
        <f>MATCH(O1877,LORDetail!$B$932:$B$1859,1)</f>
        <v>70</v>
      </c>
      <c r="Q1877" s="37">
        <f>INDEX(LORDetail!$B$932:$B$1859,P1877)</f>
        <v>13113</v>
      </c>
      <c r="R1877" s="37">
        <f>INDEX(LORDetail!$D$932:$D$1859,P1877)</f>
        <v>51.390385610380903</v>
      </c>
      <c r="S1877" s="37">
        <f>INDEX(LORDetail!$E$932:$E$1859,P1877)</f>
        <v>-2.4320007055196098</v>
      </c>
      <c r="T1877" s="37">
        <f>INDEX(LORDetail!$G$932:$G$1859,P1877)</f>
        <v>110.25530000000001</v>
      </c>
      <c r="U1877">
        <f t="shared" si="630"/>
        <v>71</v>
      </c>
      <c r="V1877" s="37">
        <f>INDEX(LORDetail!$B$932:$B$1859,U1877)</f>
        <v>13433</v>
      </c>
      <c r="W1877" s="37">
        <f>INDEX(LORDetail!$D$932:$D$1859,U1877)</f>
        <v>51.389179196401301</v>
      </c>
      <c r="X1877" s="37">
        <f>INDEX(LORDetail!$E$932:$E$1859,U1877)</f>
        <v>-2.42781956992861</v>
      </c>
      <c r="Y1877" s="37">
        <f>INDEX(LORDetail!$G$932:$G$1859,U1877)</f>
        <v>110.0599</v>
      </c>
      <c r="Z1877">
        <f t="shared" si="631"/>
        <v>320</v>
      </c>
      <c r="AA1877" s="29">
        <f t="shared" si="632"/>
        <v>50.288913238582609</v>
      </c>
      <c r="AB1877">
        <f t="shared" si="633"/>
        <v>0.15715285387057065</v>
      </c>
      <c r="AC1877" s="32">
        <f t="shared" si="634"/>
        <v>51.390196018981058</v>
      </c>
      <c r="AD1877" s="32">
        <f t="shared" si="635"/>
        <v>-2.4313436281290643</v>
      </c>
      <c r="AE1877" s="34">
        <f t="shared" si="636"/>
        <v>110.22459233235369</v>
      </c>
      <c r="AF1877" s="36" t="str">
        <f t="shared" si="643"/>
        <v>RDNGSTN</v>
      </c>
      <c r="AG1877" s="36" t="str">
        <f t="shared" si="644"/>
        <v>PADTON</v>
      </c>
      <c r="AH1877" s="36">
        <f t="shared" si="641"/>
        <v>372</v>
      </c>
      <c r="AI1877" s="42">
        <f t="shared" si="642"/>
        <v>13163.2</v>
      </c>
      <c r="AJ1877" s="43">
        <f t="shared" si="637"/>
        <v>52.197003265697994</v>
      </c>
      <c r="AK1877" s="43">
        <f t="shared" si="638"/>
        <v>5.1406620458399173E-2</v>
      </c>
      <c r="AL1877" s="36">
        <f t="shared" si="639"/>
        <v>51.390196018981058</v>
      </c>
      <c r="AM1877" s="36">
        <v>1</v>
      </c>
      <c r="AN1877" s="36">
        <f t="shared" si="640"/>
        <v>-2.4313436281290643</v>
      </c>
      <c r="AO1877" s="36">
        <v>4</v>
      </c>
      <c r="AP1877" s="42">
        <f>INT(AI1877/1000)*1000</f>
        <v>13000</v>
      </c>
      <c r="AQ1877" s="42">
        <f>MOD(AI1877,1000)</f>
        <v>163.20000000000073</v>
      </c>
      <c r="AR1877" s="42">
        <f>MOD(AI1878,1000)-0.2+(AP1878-AP1877)</f>
        <v>215.40000000000038</v>
      </c>
    </row>
    <row r="1878" spans="1:44" x14ac:dyDescent="0.25">
      <c r="A1878" s="19" t="s">
        <v>1</v>
      </c>
      <c r="B1878" t="s">
        <v>0</v>
      </c>
      <c r="C1878">
        <v>373</v>
      </c>
      <c r="D1878" s="36">
        <f>MATCH(C1878,TrainRun!$AG$149:$AG$295,1)</f>
        <v>23</v>
      </c>
      <c r="E1878" s="36">
        <f>INT(INDEX(TrainRun!$AD$149:$AD$295,'By Second'!D1878))</f>
        <v>300</v>
      </c>
      <c r="F1878" s="36">
        <f>IF(E1878=0,0,INDEX(TrainRun!$AE$149:$AE$295,'By Second'!D1878))</f>
        <v>48.49572659269311</v>
      </c>
      <c r="G1878" s="36">
        <f>INDEX(TrainRun!$AF$149:$AF$295,'By Second'!D1878)</f>
        <v>9536.4757073210003</v>
      </c>
      <c r="H1878">
        <f t="shared" si="624"/>
        <v>24</v>
      </c>
      <c r="I1878" s="36">
        <f>INT(INDEX(TrainRun!$AD$149:$AD$295,'By Second'!H1878))</f>
        <v>400</v>
      </c>
      <c r="J1878" s="36">
        <f>INDEX(TrainRun!$AE$149:$AE$295,'By Second'!H1878)</f>
        <v>53.636388638533028</v>
      </c>
      <c r="K1878">
        <f t="shared" si="625"/>
        <v>100</v>
      </c>
      <c r="L1878">
        <f t="shared" si="626"/>
        <v>5.1406620458399175</v>
      </c>
      <c r="M1878">
        <f t="shared" si="627"/>
        <v>5.1406620458399173E-2</v>
      </c>
      <c r="N1878" s="32">
        <f t="shared" si="628"/>
        <v>52.248409886156395</v>
      </c>
      <c r="O1878" s="29">
        <f t="shared" si="629"/>
        <v>13215.537323124739</v>
      </c>
      <c r="P1878" s="37">
        <f>MATCH(O1878,LORDetail!$B$932:$B$1859,1)</f>
        <v>70</v>
      </c>
      <c r="Q1878" s="37">
        <f>INDEX(LORDetail!$B$932:$B$1859,P1878)</f>
        <v>13113</v>
      </c>
      <c r="R1878" s="37">
        <f>INDEX(LORDetail!$D$932:$D$1859,P1878)</f>
        <v>51.390385610380903</v>
      </c>
      <c r="S1878" s="37">
        <f>INDEX(LORDetail!$E$932:$E$1859,P1878)</f>
        <v>-2.4320007055196098</v>
      </c>
      <c r="T1878" s="37">
        <f>INDEX(LORDetail!$G$932:$G$1859,P1878)</f>
        <v>110.25530000000001</v>
      </c>
      <c r="U1878">
        <f t="shared" si="630"/>
        <v>71</v>
      </c>
      <c r="V1878" s="37">
        <f>INDEX(LORDetail!$B$932:$B$1859,U1878)</f>
        <v>13433</v>
      </c>
      <c r="W1878" s="37">
        <f>INDEX(LORDetail!$D$932:$D$1859,U1878)</f>
        <v>51.389179196401301</v>
      </c>
      <c r="X1878" s="37">
        <f>INDEX(LORDetail!$E$932:$E$1859,U1878)</f>
        <v>-2.42781956992861</v>
      </c>
      <c r="Y1878" s="37">
        <f>INDEX(LORDetail!$G$932:$G$1859,U1878)</f>
        <v>110.0599</v>
      </c>
      <c r="Z1878">
        <f t="shared" si="631"/>
        <v>320</v>
      </c>
      <c r="AA1878" s="29">
        <f t="shared" si="632"/>
        <v>102.53732312473949</v>
      </c>
      <c r="AB1878">
        <f t="shared" si="633"/>
        <v>0.32042913476481089</v>
      </c>
      <c r="AC1878" s="32">
        <f t="shared" si="634"/>
        <v>51.389999040193253</v>
      </c>
      <c r="AD1878" s="32">
        <f t="shared" si="635"/>
        <v>-2.4306609478598515</v>
      </c>
      <c r="AE1878" s="34">
        <f t="shared" si="636"/>
        <v>110.19268814706696</v>
      </c>
      <c r="AF1878" s="36" t="str">
        <f t="shared" si="643"/>
        <v>RDNGSTN</v>
      </c>
      <c r="AG1878" s="36" t="str">
        <f t="shared" si="644"/>
        <v>PADTON</v>
      </c>
      <c r="AH1878" s="36">
        <f t="shared" si="641"/>
        <v>373</v>
      </c>
      <c r="AI1878" s="42">
        <f t="shared" si="642"/>
        <v>13215.6</v>
      </c>
      <c r="AJ1878" s="43">
        <f t="shared" si="637"/>
        <v>52.248409886156395</v>
      </c>
      <c r="AK1878" s="43">
        <f t="shared" si="638"/>
        <v>5.1406620458399173E-2</v>
      </c>
      <c r="AL1878" s="36">
        <f t="shared" si="639"/>
        <v>51.389999040193253</v>
      </c>
      <c r="AM1878" s="36">
        <v>1</v>
      </c>
      <c r="AN1878" s="36">
        <f t="shared" si="640"/>
        <v>-2.4306609478598515</v>
      </c>
      <c r="AO1878" s="36">
        <v>4</v>
      </c>
      <c r="AP1878" s="42">
        <f>INT(AI1878/1000)*1000</f>
        <v>13000</v>
      </c>
      <c r="AQ1878" s="42">
        <f>MOD(AI1878,1000)</f>
        <v>215.60000000000036</v>
      </c>
      <c r="AR1878" s="42">
        <f>MOD(AI1879,1000)-0.2+(AP1879-AP1878)</f>
        <v>267.59999999999928</v>
      </c>
    </row>
    <row r="1879" spans="1:44" x14ac:dyDescent="0.25">
      <c r="A1879" s="19" t="s">
        <v>1</v>
      </c>
      <c r="B1879" t="s">
        <v>0</v>
      </c>
      <c r="C1879">
        <v>374</v>
      </c>
      <c r="D1879" s="36">
        <f>MATCH(C1879,TrainRun!$AG$149:$AG$295,1)</f>
        <v>23</v>
      </c>
      <c r="E1879" s="36">
        <f>INT(INDEX(TrainRun!$AD$149:$AD$295,'By Second'!D1879))</f>
        <v>300</v>
      </c>
      <c r="F1879" s="36">
        <f>IF(E1879=0,0,INDEX(TrainRun!$AE$149:$AE$295,'By Second'!D1879))</f>
        <v>48.49572659269311</v>
      </c>
      <c r="G1879" s="36">
        <f>INDEX(TrainRun!$AF$149:$AF$295,'By Second'!D1879)</f>
        <v>9536.4757073210003</v>
      </c>
      <c r="H1879">
        <f t="shared" si="624"/>
        <v>24</v>
      </c>
      <c r="I1879" s="36">
        <f>INT(INDEX(TrainRun!$AD$149:$AD$295,'By Second'!H1879))</f>
        <v>400</v>
      </c>
      <c r="J1879" s="36">
        <f>INDEX(TrainRun!$AE$149:$AE$295,'By Second'!H1879)</f>
        <v>53.636388638533028</v>
      </c>
      <c r="K1879">
        <f t="shared" si="625"/>
        <v>100</v>
      </c>
      <c r="L1879">
        <f t="shared" si="626"/>
        <v>5.1406620458399175</v>
      </c>
      <c r="M1879">
        <f t="shared" si="627"/>
        <v>5.1406620458399173E-2</v>
      </c>
      <c r="N1879" s="32">
        <f t="shared" si="628"/>
        <v>52.299816506614796</v>
      </c>
      <c r="O1879" s="29">
        <f t="shared" si="629"/>
        <v>13267.837139631354</v>
      </c>
      <c r="P1879" s="37">
        <f>MATCH(O1879,LORDetail!$B$932:$B$1859,1)</f>
        <v>70</v>
      </c>
      <c r="Q1879" s="37">
        <f>INDEX(LORDetail!$B$932:$B$1859,P1879)</f>
        <v>13113</v>
      </c>
      <c r="R1879" s="37">
        <f>INDEX(LORDetail!$D$932:$D$1859,P1879)</f>
        <v>51.390385610380903</v>
      </c>
      <c r="S1879" s="37">
        <f>INDEX(LORDetail!$E$932:$E$1859,P1879)</f>
        <v>-2.4320007055196098</v>
      </c>
      <c r="T1879" s="37">
        <f>INDEX(LORDetail!$G$932:$G$1859,P1879)</f>
        <v>110.25530000000001</v>
      </c>
      <c r="U1879">
        <f t="shared" si="630"/>
        <v>71</v>
      </c>
      <c r="V1879" s="37">
        <f>INDEX(LORDetail!$B$932:$B$1859,U1879)</f>
        <v>13433</v>
      </c>
      <c r="W1879" s="37">
        <f>INDEX(LORDetail!$D$932:$D$1859,U1879)</f>
        <v>51.389179196401301</v>
      </c>
      <c r="X1879" s="37">
        <f>INDEX(LORDetail!$E$932:$E$1859,U1879)</f>
        <v>-2.42781956992861</v>
      </c>
      <c r="Y1879" s="37">
        <f>INDEX(LORDetail!$G$932:$G$1859,U1879)</f>
        <v>110.0599</v>
      </c>
      <c r="Z1879">
        <f t="shared" si="631"/>
        <v>320</v>
      </c>
      <c r="AA1879" s="29">
        <f t="shared" si="632"/>
        <v>154.83713963135415</v>
      </c>
      <c r="AB1879">
        <f t="shared" si="633"/>
        <v>0.48386606134798171</v>
      </c>
      <c r="AC1879" s="32">
        <f t="shared" si="634"/>
        <v>51.389801867600241</v>
      </c>
      <c r="AD1879" s="32">
        <f t="shared" si="635"/>
        <v>-2.4299775959092309</v>
      </c>
      <c r="AE1879" s="34">
        <f t="shared" si="636"/>
        <v>110.1607525716126</v>
      </c>
      <c r="AF1879" s="36" t="str">
        <f t="shared" si="643"/>
        <v>RDNGSTN</v>
      </c>
      <c r="AG1879" s="36" t="str">
        <f t="shared" si="644"/>
        <v>PADTON</v>
      </c>
      <c r="AH1879" s="36">
        <f t="shared" si="641"/>
        <v>374</v>
      </c>
      <c r="AI1879" s="42">
        <f t="shared" si="642"/>
        <v>13267.8</v>
      </c>
      <c r="AJ1879" s="43">
        <f t="shared" si="637"/>
        <v>52.299816506614796</v>
      </c>
      <c r="AK1879" s="43">
        <f t="shared" si="638"/>
        <v>5.1406620458399173E-2</v>
      </c>
      <c r="AL1879" s="36">
        <f t="shared" si="639"/>
        <v>51.389801867600241</v>
      </c>
      <c r="AM1879" s="36">
        <v>1</v>
      </c>
      <c r="AN1879" s="36">
        <f t="shared" si="640"/>
        <v>-2.4299775959092309</v>
      </c>
      <c r="AO1879" s="36">
        <v>4</v>
      </c>
      <c r="AP1879" s="42">
        <f>INT(AI1879/1000)*1000</f>
        <v>13000</v>
      </c>
      <c r="AQ1879" s="42">
        <f>MOD(AI1879,1000)</f>
        <v>267.79999999999927</v>
      </c>
      <c r="AR1879" s="42">
        <f>MOD(AI1880,1000)-0.2+(AP1880-AP1879)</f>
        <v>320.00000000000074</v>
      </c>
    </row>
    <row r="1880" spans="1:44" x14ac:dyDescent="0.25">
      <c r="A1880" s="19" t="s">
        <v>1</v>
      </c>
      <c r="B1880" t="s">
        <v>0</v>
      </c>
      <c r="C1880">
        <v>375</v>
      </c>
      <c r="D1880" s="36">
        <f>MATCH(C1880,TrainRun!$AG$149:$AG$295,1)</f>
        <v>23</v>
      </c>
      <c r="E1880" s="36">
        <f>INT(INDEX(TrainRun!$AD$149:$AD$295,'By Second'!D1880))</f>
        <v>300</v>
      </c>
      <c r="F1880" s="36">
        <f>IF(E1880=0,0,INDEX(TrainRun!$AE$149:$AE$295,'By Second'!D1880))</f>
        <v>48.49572659269311</v>
      </c>
      <c r="G1880" s="36">
        <f>INDEX(TrainRun!$AF$149:$AF$295,'By Second'!D1880)</f>
        <v>9536.4757073210003</v>
      </c>
      <c r="H1880">
        <f t="shared" si="624"/>
        <v>24</v>
      </c>
      <c r="I1880" s="36">
        <f>INT(INDEX(TrainRun!$AD$149:$AD$295,'By Second'!H1880))</f>
        <v>400</v>
      </c>
      <c r="J1880" s="36">
        <f>INDEX(TrainRun!$AE$149:$AE$295,'By Second'!H1880)</f>
        <v>53.636388638533028</v>
      </c>
      <c r="K1880">
        <f t="shared" si="625"/>
        <v>100</v>
      </c>
      <c r="L1880">
        <f t="shared" si="626"/>
        <v>5.1406620458399175</v>
      </c>
      <c r="M1880">
        <f t="shared" si="627"/>
        <v>5.1406620458399173E-2</v>
      </c>
      <c r="N1880" s="32">
        <f t="shared" si="628"/>
        <v>52.351223127073197</v>
      </c>
      <c r="O1880" s="29">
        <f t="shared" si="629"/>
        <v>13320.188362758427</v>
      </c>
      <c r="P1880" s="37">
        <f>MATCH(O1880,LORDetail!$B$932:$B$1859,1)</f>
        <v>70</v>
      </c>
      <c r="Q1880" s="37">
        <f>INDEX(LORDetail!$B$932:$B$1859,P1880)</f>
        <v>13113</v>
      </c>
      <c r="R1880" s="37">
        <f>INDEX(LORDetail!$D$932:$D$1859,P1880)</f>
        <v>51.390385610380903</v>
      </c>
      <c r="S1880" s="37">
        <f>INDEX(LORDetail!$E$932:$E$1859,P1880)</f>
        <v>-2.4320007055196098</v>
      </c>
      <c r="T1880" s="37">
        <f>INDEX(LORDetail!$G$932:$G$1859,P1880)</f>
        <v>110.25530000000001</v>
      </c>
      <c r="U1880">
        <f t="shared" si="630"/>
        <v>71</v>
      </c>
      <c r="V1880" s="37">
        <f>INDEX(LORDetail!$B$932:$B$1859,U1880)</f>
        <v>13433</v>
      </c>
      <c r="W1880" s="37">
        <f>INDEX(LORDetail!$D$932:$D$1859,U1880)</f>
        <v>51.389179196401301</v>
      </c>
      <c r="X1880" s="37">
        <f>INDEX(LORDetail!$E$932:$E$1859,U1880)</f>
        <v>-2.42781956992861</v>
      </c>
      <c r="Y1880" s="37">
        <f>INDEX(LORDetail!$G$932:$G$1859,U1880)</f>
        <v>110.0599</v>
      </c>
      <c r="Z1880">
        <f t="shared" si="631"/>
        <v>320</v>
      </c>
      <c r="AA1880" s="29">
        <f t="shared" si="632"/>
        <v>207.18836275842659</v>
      </c>
      <c r="AB1880">
        <f t="shared" si="633"/>
        <v>0.64746363362008308</v>
      </c>
      <c r="AC1880" s="32">
        <f t="shared" si="634"/>
        <v>51.389604501202022</v>
      </c>
      <c r="AD1880" s="32">
        <f t="shared" si="635"/>
        <v>-2.4292935722772029</v>
      </c>
      <c r="AE1880" s="34">
        <f t="shared" si="636"/>
        <v>110.12878560599064</v>
      </c>
      <c r="AF1880" s="36" t="str">
        <f t="shared" si="643"/>
        <v>RDNGSTN</v>
      </c>
      <c r="AG1880" s="36" t="str">
        <f t="shared" si="644"/>
        <v>PADTON</v>
      </c>
      <c r="AH1880" s="36">
        <f t="shared" si="641"/>
        <v>375</v>
      </c>
      <c r="AI1880" s="42">
        <f t="shared" si="642"/>
        <v>13320.2</v>
      </c>
      <c r="AJ1880" s="43">
        <f t="shared" si="637"/>
        <v>52.351223127073197</v>
      </c>
      <c r="AK1880" s="43">
        <f t="shared" si="638"/>
        <v>5.1406620458399173E-2</v>
      </c>
      <c r="AL1880" s="36">
        <f t="shared" si="639"/>
        <v>51.389604501202022</v>
      </c>
      <c r="AM1880" s="36">
        <v>1</v>
      </c>
      <c r="AN1880" s="36">
        <f t="shared" si="640"/>
        <v>-2.4292935722772029</v>
      </c>
      <c r="AO1880" s="36">
        <v>4</v>
      </c>
      <c r="AP1880" s="42">
        <f>INT(AI1880/1000)*1000</f>
        <v>13000</v>
      </c>
      <c r="AQ1880" s="42">
        <f>MOD(AI1880,1000)</f>
        <v>320.20000000000073</v>
      </c>
      <c r="AR1880" s="42">
        <f>MOD(AI1881,1000)-0.2+(AP1881-AP1880)</f>
        <v>372.40000000000038</v>
      </c>
    </row>
    <row r="1881" spans="1:44" x14ac:dyDescent="0.25">
      <c r="A1881" s="19" t="s">
        <v>1</v>
      </c>
      <c r="B1881" t="s">
        <v>0</v>
      </c>
      <c r="C1881">
        <v>376</v>
      </c>
      <c r="D1881" s="36">
        <f>MATCH(C1881,TrainRun!$AG$149:$AG$295,1)</f>
        <v>23</v>
      </c>
      <c r="E1881" s="36">
        <f>INT(INDEX(TrainRun!$AD$149:$AD$295,'By Second'!D1881))</f>
        <v>300</v>
      </c>
      <c r="F1881" s="36">
        <f>IF(E1881=0,0,INDEX(TrainRun!$AE$149:$AE$295,'By Second'!D1881))</f>
        <v>48.49572659269311</v>
      </c>
      <c r="G1881" s="36">
        <f>INDEX(TrainRun!$AF$149:$AF$295,'By Second'!D1881)</f>
        <v>9536.4757073210003</v>
      </c>
      <c r="H1881">
        <f t="shared" si="624"/>
        <v>24</v>
      </c>
      <c r="I1881" s="36">
        <f>INT(INDEX(TrainRun!$AD$149:$AD$295,'By Second'!H1881))</f>
        <v>400</v>
      </c>
      <c r="J1881" s="36">
        <f>INDEX(TrainRun!$AE$149:$AE$295,'By Second'!H1881)</f>
        <v>53.636388638533028</v>
      </c>
      <c r="K1881">
        <f t="shared" si="625"/>
        <v>100</v>
      </c>
      <c r="L1881">
        <f t="shared" si="626"/>
        <v>5.1406620458399175</v>
      </c>
      <c r="M1881">
        <f t="shared" si="627"/>
        <v>5.1406620458399173E-2</v>
      </c>
      <c r="N1881" s="32">
        <f t="shared" si="628"/>
        <v>52.402629747531599</v>
      </c>
      <c r="O1881" s="29">
        <f t="shared" si="629"/>
        <v>13372.590992505959</v>
      </c>
      <c r="P1881" s="37">
        <f>MATCH(O1881,LORDetail!$B$932:$B$1859,1)</f>
        <v>70</v>
      </c>
      <c r="Q1881" s="37">
        <f>INDEX(LORDetail!$B$932:$B$1859,P1881)</f>
        <v>13113</v>
      </c>
      <c r="R1881" s="37">
        <f>INDEX(LORDetail!$D$932:$D$1859,P1881)</f>
        <v>51.390385610380903</v>
      </c>
      <c r="S1881" s="37">
        <f>INDEX(LORDetail!$E$932:$E$1859,P1881)</f>
        <v>-2.4320007055196098</v>
      </c>
      <c r="T1881" s="37">
        <f>INDEX(LORDetail!$G$932:$G$1859,P1881)</f>
        <v>110.25530000000001</v>
      </c>
      <c r="U1881">
        <f t="shared" si="630"/>
        <v>71</v>
      </c>
      <c r="V1881" s="37">
        <f>INDEX(LORDetail!$B$932:$B$1859,U1881)</f>
        <v>13433</v>
      </c>
      <c r="W1881" s="37">
        <f>INDEX(LORDetail!$D$932:$D$1859,U1881)</f>
        <v>51.389179196401301</v>
      </c>
      <c r="X1881" s="37">
        <f>INDEX(LORDetail!$E$932:$E$1859,U1881)</f>
        <v>-2.42781956992861</v>
      </c>
      <c r="Y1881" s="37">
        <f>INDEX(LORDetail!$G$932:$G$1859,U1881)</f>
        <v>110.0599</v>
      </c>
      <c r="Z1881">
        <f t="shared" si="631"/>
        <v>320</v>
      </c>
      <c r="AA1881" s="29">
        <f t="shared" si="632"/>
        <v>259.59099250595864</v>
      </c>
      <c r="AB1881">
        <f t="shared" si="633"/>
        <v>0.8112218515811207</v>
      </c>
      <c r="AC1881" s="32">
        <f t="shared" si="634"/>
        <v>51.389406940998597</v>
      </c>
      <c r="AD1881" s="32">
        <f t="shared" si="635"/>
        <v>-2.428608876963767</v>
      </c>
      <c r="AE1881" s="34">
        <f t="shared" si="636"/>
        <v>110.09678725020105</v>
      </c>
      <c r="AF1881" s="36" t="str">
        <f t="shared" si="643"/>
        <v>RDNGSTN</v>
      </c>
      <c r="AG1881" s="36" t="str">
        <f t="shared" si="644"/>
        <v>PADTON</v>
      </c>
      <c r="AH1881" s="36">
        <f t="shared" si="641"/>
        <v>376</v>
      </c>
      <c r="AI1881" s="42">
        <f t="shared" si="642"/>
        <v>13372.6</v>
      </c>
      <c r="AJ1881" s="43">
        <f t="shared" si="637"/>
        <v>52.402629747531599</v>
      </c>
      <c r="AK1881" s="43">
        <f t="shared" si="638"/>
        <v>5.1406620458399173E-2</v>
      </c>
      <c r="AL1881" s="36">
        <f t="shared" si="639"/>
        <v>51.389406940998597</v>
      </c>
      <c r="AM1881" s="36">
        <v>1</v>
      </c>
      <c r="AN1881" s="36">
        <f t="shared" si="640"/>
        <v>-2.428608876963767</v>
      </c>
      <c r="AO1881" s="36">
        <v>4</v>
      </c>
      <c r="AP1881" s="42">
        <f>INT(AI1881/1000)*1000</f>
        <v>13000</v>
      </c>
      <c r="AQ1881" s="42">
        <f>MOD(AI1881,1000)</f>
        <v>372.60000000000036</v>
      </c>
      <c r="AR1881" s="42">
        <f>MOD(AI1882,1000)-0.2+(AP1882-AP1881)</f>
        <v>424.8</v>
      </c>
    </row>
    <row r="1882" spans="1:44" x14ac:dyDescent="0.25">
      <c r="A1882" s="19" t="s">
        <v>1</v>
      </c>
      <c r="B1882" t="s">
        <v>0</v>
      </c>
      <c r="C1882">
        <v>377</v>
      </c>
      <c r="D1882" s="36">
        <f>MATCH(C1882,TrainRun!$AG$149:$AG$295,1)</f>
        <v>23</v>
      </c>
      <c r="E1882" s="36">
        <f>INT(INDEX(TrainRun!$AD$149:$AD$295,'By Second'!D1882))</f>
        <v>300</v>
      </c>
      <c r="F1882" s="36">
        <f>IF(E1882=0,0,INDEX(TrainRun!$AE$149:$AE$295,'By Second'!D1882))</f>
        <v>48.49572659269311</v>
      </c>
      <c r="G1882" s="36">
        <f>INDEX(TrainRun!$AF$149:$AF$295,'By Second'!D1882)</f>
        <v>9536.4757073210003</v>
      </c>
      <c r="H1882">
        <f t="shared" si="624"/>
        <v>24</v>
      </c>
      <c r="I1882" s="36">
        <f>INT(INDEX(TrainRun!$AD$149:$AD$295,'By Second'!H1882))</f>
        <v>400</v>
      </c>
      <c r="J1882" s="36">
        <f>INDEX(TrainRun!$AE$149:$AE$295,'By Second'!H1882)</f>
        <v>53.636388638533028</v>
      </c>
      <c r="K1882">
        <f t="shared" si="625"/>
        <v>100</v>
      </c>
      <c r="L1882">
        <f t="shared" si="626"/>
        <v>5.1406620458399175</v>
      </c>
      <c r="M1882">
        <f t="shared" si="627"/>
        <v>5.1406620458399173E-2</v>
      </c>
      <c r="N1882" s="32">
        <f t="shared" si="628"/>
        <v>52.45403636799</v>
      </c>
      <c r="O1882" s="29">
        <f t="shared" si="629"/>
        <v>13425.045028873948</v>
      </c>
      <c r="P1882" s="37">
        <f>MATCH(O1882,LORDetail!$B$932:$B$1859,1)</f>
        <v>70</v>
      </c>
      <c r="Q1882" s="37">
        <f>INDEX(LORDetail!$B$932:$B$1859,P1882)</f>
        <v>13113</v>
      </c>
      <c r="R1882" s="37">
        <f>INDEX(LORDetail!$D$932:$D$1859,P1882)</f>
        <v>51.390385610380903</v>
      </c>
      <c r="S1882" s="37">
        <f>INDEX(LORDetail!$E$932:$E$1859,P1882)</f>
        <v>-2.4320007055196098</v>
      </c>
      <c r="T1882" s="37">
        <f>INDEX(LORDetail!$G$932:$G$1859,P1882)</f>
        <v>110.25530000000001</v>
      </c>
      <c r="U1882">
        <f t="shared" si="630"/>
        <v>71</v>
      </c>
      <c r="V1882" s="37">
        <f>INDEX(LORDetail!$B$932:$B$1859,U1882)</f>
        <v>13433</v>
      </c>
      <c r="W1882" s="37">
        <f>INDEX(LORDetail!$D$932:$D$1859,U1882)</f>
        <v>51.389179196401301</v>
      </c>
      <c r="X1882" s="37">
        <f>INDEX(LORDetail!$E$932:$E$1859,U1882)</f>
        <v>-2.42781956992861</v>
      </c>
      <c r="Y1882" s="37">
        <f>INDEX(LORDetail!$G$932:$G$1859,U1882)</f>
        <v>110.0599</v>
      </c>
      <c r="Z1882">
        <f t="shared" si="631"/>
        <v>320</v>
      </c>
      <c r="AA1882" s="29">
        <f t="shared" si="632"/>
        <v>312.04502887394847</v>
      </c>
      <c r="AB1882">
        <f t="shared" si="633"/>
        <v>0.97514071523108892</v>
      </c>
      <c r="AC1882" s="32">
        <f t="shared" si="634"/>
        <v>51.389209186989966</v>
      </c>
      <c r="AD1882" s="32">
        <f t="shared" si="635"/>
        <v>-2.4279235099689243</v>
      </c>
      <c r="AE1882" s="34">
        <f t="shared" si="636"/>
        <v>110.06475750424384</v>
      </c>
      <c r="AF1882" s="36" t="str">
        <f t="shared" si="643"/>
        <v>RDNGSTN</v>
      </c>
      <c r="AG1882" s="36" t="str">
        <f t="shared" si="644"/>
        <v>PADTON</v>
      </c>
      <c r="AH1882" s="36">
        <f t="shared" si="641"/>
        <v>377</v>
      </c>
      <c r="AI1882" s="42">
        <f t="shared" si="642"/>
        <v>13425</v>
      </c>
      <c r="AJ1882" s="43">
        <f t="shared" si="637"/>
        <v>52.45403636799</v>
      </c>
      <c r="AK1882" s="43">
        <f t="shared" si="638"/>
        <v>5.1406620458399173E-2</v>
      </c>
      <c r="AL1882" s="36">
        <f t="shared" si="639"/>
        <v>51.389209186989966</v>
      </c>
      <c r="AM1882" s="36">
        <v>1</v>
      </c>
      <c r="AN1882" s="36">
        <f t="shared" si="640"/>
        <v>-2.4279235099689243</v>
      </c>
      <c r="AO1882" s="36">
        <v>4</v>
      </c>
      <c r="AP1882" s="42">
        <f>INT(AI1882/1000)*1000</f>
        <v>13000</v>
      </c>
      <c r="AQ1882" s="42">
        <f>MOD(AI1882,1000)</f>
        <v>425</v>
      </c>
      <c r="AR1882" s="42">
        <f>MOD(AI1883,1000)-0.2+(AP1883-AP1882)</f>
        <v>477.40000000000038</v>
      </c>
    </row>
    <row r="1883" spans="1:44" x14ac:dyDescent="0.25">
      <c r="A1883" s="19" t="s">
        <v>1</v>
      </c>
      <c r="B1883" t="s">
        <v>0</v>
      </c>
      <c r="C1883">
        <v>378</v>
      </c>
      <c r="D1883" s="36">
        <f>MATCH(C1883,TrainRun!$AG$149:$AG$295,1)</f>
        <v>23</v>
      </c>
      <c r="E1883" s="36">
        <f>INT(INDEX(TrainRun!$AD$149:$AD$295,'By Second'!D1883))</f>
        <v>300</v>
      </c>
      <c r="F1883" s="36">
        <f>IF(E1883=0,0,INDEX(TrainRun!$AE$149:$AE$295,'By Second'!D1883))</f>
        <v>48.49572659269311</v>
      </c>
      <c r="G1883" s="36">
        <f>INDEX(TrainRun!$AF$149:$AF$295,'By Second'!D1883)</f>
        <v>9536.4757073210003</v>
      </c>
      <c r="H1883">
        <f t="shared" si="624"/>
        <v>24</v>
      </c>
      <c r="I1883" s="36">
        <f>INT(INDEX(TrainRun!$AD$149:$AD$295,'By Second'!H1883))</f>
        <v>400</v>
      </c>
      <c r="J1883" s="36">
        <f>INDEX(TrainRun!$AE$149:$AE$295,'By Second'!H1883)</f>
        <v>53.636388638533028</v>
      </c>
      <c r="K1883">
        <f t="shared" si="625"/>
        <v>100</v>
      </c>
      <c r="L1883">
        <f t="shared" si="626"/>
        <v>5.1406620458399175</v>
      </c>
      <c r="M1883">
        <f t="shared" si="627"/>
        <v>5.1406620458399173E-2</v>
      </c>
      <c r="N1883" s="32">
        <f t="shared" si="628"/>
        <v>52.505442988448401</v>
      </c>
      <c r="O1883" s="29">
        <f t="shared" si="629"/>
        <v>13477.550471862396</v>
      </c>
      <c r="P1883" s="37">
        <f>MATCH(O1883,LORDetail!$B$932:$B$1859,1)</f>
        <v>71</v>
      </c>
      <c r="Q1883" s="37">
        <f>INDEX(LORDetail!$B$932:$B$1859,P1883)</f>
        <v>13433</v>
      </c>
      <c r="R1883" s="37">
        <f>INDEX(LORDetail!$D$932:$D$1859,P1883)</f>
        <v>51.389179196401301</v>
      </c>
      <c r="S1883" s="37">
        <f>INDEX(LORDetail!$E$932:$E$1859,P1883)</f>
        <v>-2.42781956992861</v>
      </c>
      <c r="T1883" s="37">
        <f>INDEX(LORDetail!$G$932:$G$1859,P1883)</f>
        <v>110.0599</v>
      </c>
      <c r="U1883">
        <f t="shared" si="630"/>
        <v>72</v>
      </c>
      <c r="V1883" s="37">
        <f>INDEX(LORDetail!$B$932:$B$1859,U1883)</f>
        <v>13643</v>
      </c>
      <c r="W1883" s="37">
        <f>INDEX(LORDetail!$D$932:$D$1859,U1883)</f>
        <v>51.388704532748598</v>
      </c>
      <c r="X1883" s="37">
        <f>INDEX(LORDetail!$E$932:$E$1859,U1883)</f>
        <v>-2.4248962784250598</v>
      </c>
      <c r="Y1883" s="37">
        <f>INDEX(LORDetail!$G$932:$G$1859,U1883)</f>
        <v>109.93170000000001</v>
      </c>
      <c r="Z1883">
        <f t="shared" si="631"/>
        <v>210</v>
      </c>
      <c r="AA1883" s="29">
        <f t="shared" si="632"/>
        <v>44.55047186239608</v>
      </c>
      <c r="AB1883">
        <f t="shared" si="633"/>
        <v>0.212145104106648</v>
      </c>
      <c r="AC1883" s="32">
        <f t="shared" si="634"/>
        <v>51.389078498831282</v>
      </c>
      <c r="AD1883" s="32">
        <f t="shared" si="635"/>
        <v>-2.4271994079482555</v>
      </c>
      <c r="AE1883" s="34">
        <f t="shared" si="636"/>
        <v>110.03270299765353</v>
      </c>
      <c r="AF1883" s="36" t="str">
        <f t="shared" si="643"/>
        <v>RDNGSTN</v>
      </c>
      <c r="AG1883" s="36" t="str">
        <f t="shared" si="644"/>
        <v>PADTON</v>
      </c>
      <c r="AH1883" s="36">
        <f t="shared" si="641"/>
        <v>378</v>
      </c>
      <c r="AI1883" s="42">
        <f t="shared" si="642"/>
        <v>13477.6</v>
      </c>
      <c r="AJ1883" s="43">
        <f t="shared" si="637"/>
        <v>52.505442988448401</v>
      </c>
      <c r="AK1883" s="43">
        <f t="shared" si="638"/>
        <v>5.1406620458399173E-2</v>
      </c>
      <c r="AL1883" s="36">
        <f t="shared" si="639"/>
        <v>51.389078498831282</v>
      </c>
      <c r="AM1883" s="36">
        <v>1</v>
      </c>
      <c r="AN1883" s="36">
        <f t="shared" si="640"/>
        <v>-2.4271994079482555</v>
      </c>
      <c r="AO1883" s="36">
        <v>4</v>
      </c>
      <c r="AP1883" s="42">
        <f>INT(AI1883/1000)*1000</f>
        <v>13000</v>
      </c>
      <c r="AQ1883" s="42">
        <f>MOD(AI1883,1000)</f>
        <v>477.60000000000036</v>
      </c>
      <c r="AR1883" s="42">
        <f>MOD(AI1884,1000)-0.2+(AP1884-AP1883)</f>
        <v>530.00000000000068</v>
      </c>
    </row>
    <row r="1884" spans="1:44" x14ac:dyDescent="0.25">
      <c r="A1884" s="19" t="s">
        <v>1</v>
      </c>
      <c r="B1884" t="s">
        <v>0</v>
      </c>
      <c r="C1884">
        <v>379</v>
      </c>
      <c r="D1884" s="36">
        <f>MATCH(C1884,TrainRun!$AG$149:$AG$295,1)</f>
        <v>23</v>
      </c>
      <c r="E1884" s="36">
        <f>INT(INDEX(TrainRun!$AD$149:$AD$295,'By Second'!D1884))</f>
        <v>300</v>
      </c>
      <c r="F1884" s="36">
        <f>IF(E1884=0,0,INDEX(TrainRun!$AE$149:$AE$295,'By Second'!D1884))</f>
        <v>48.49572659269311</v>
      </c>
      <c r="G1884" s="36">
        <f>INDEX(TrainRun!$AF$149:$AF$295,'By Second'!D1884)</f>
        <v>9536.4757073210003</v>
      </c>
      <c r="H1884">
        <f t="shared" si="624"/>
        <v>24</v>
      </c>
      <c r="I1884" s="36">
        <f>INT(INDEX(TrainRun!$AD$149:$AD$295,'By Second'!H1884))</f>
        <v>400</v>
      </c>
      <c r="J1884" s="36">
        <f>INDEX(TrainRun!$AE$149:$AE$295,'By Second'!H1884)</f>
        <v>53.636388638533028</v>
      </c>
      <c r="K1884">
        <f t="shared" si="625"/>
        <v>100</v>
      </c>
      <c r="L1884">
        <f t="shared" si="626"/>
        <v>5.1406620458399175</v>
      </c>
      <c r="M1884">
        <f t="shared" si="627"/>
        <v>5.1406620458399173E-2</v>
      </c>
      <c r="N1884" s="32">
        <f t="shared" si="628"/>
        <v>52.556849608906802</v>
      </c>
      <c r="O1884" s="29">
        <f t="shared" si="629"/>
        <v>13530.107321471303</v>
      </c>
      <c r="P1884" s="37">
        <f>MATCH(O1884,LORDetail!$B$932:$B$1859,1)</f>
        <v>71</v>
      </c>
      <c r="Q1884" s="37">
        <f>INDEX(LORDetail!$B$932:$B$1859,P1884)</f>
        <v>13433</v>
      </c>
      <c r="R1884" s="37">
        <f>INDEX(LORDetail!$D$932:$D$1859,P1884)</f>
        <v>51.389179196401301</v>
      </c>
      <c r="S1884" s="37">
        <f>INDEX(LORDetail!$E$932:$E$1859,P1884)</f>
        <v>-2.42781956992861</v>
      </c>
      <c r="T1884" s="37">
        <f>INDEX(LORDetail!$G$932:$G$1859,P1884)</f>
        <v>110.0599</v>
      </c>
      <c r="U1884">
        <f t="shared" si="630"/>
        <v>72</v>
      </c>
      <c r="V1884" s="37">
        <f>INDEX(LORDetail!$B$932:$B$1859,U1884)</f>
        <v>13643</v>
      </c>
      <c r="W1884" s="37">
        <f>INDEX(LORDetail!$D$932:$D$1859,U1884)</f>
        <v>51.388704532748598</v>
      </c>
      <c r="X1884" s="37">
        <f>INDEX(LORDetail!$E$932:$E$1859,U1884)</f>
        <v>-2.4248962784250598</v>
      </c>
      <c r="Y1884" s="37">
        <f>INDEX(LORDetail!$G$932:$G$1859,U1884)</f>
        <v>109.93170000000001</v>
      </c>
      <c r="Z1884">
        <f t="shared" si="631"/>
        <v>210</v>
      </c>
      <c r="AA1884" s="29">
        <f t="shared" si="632"/>
        <v>97.107321471303294</v>
      </c>
      <c r="AB1884">
        <f t="shared" si="633"/>
        <v>0.46241581653001568</v>
      </c>
      <c r="AC1884" s="32">
        <f t="shared" si="634"/>
        <v>51.388959704420756</v>
      </c>
      <c r="AD1884" s="32">
        <f t="shared" si="635"/>
        <v>-2.4264677937010406</v>
      </c>
      <c r="AE1884" s="34">
        <f t="shared" si="636"/>
        <v>110.00061829232085</v>
      </c>
      <c r="AF1884" s="36" t="str">
        <f t="shared" si="643"/>
        <v>RDNGSTN</v>
      </c>
      <c r="AG1884" s="36" t="str">
        <f t="shared" si="644"/>
        <v>PADTON</v>
      </c>
      <c r="AH1884" s="36">
        <f t="shared" si="641"/>
        <v>379</v>
      </c>
      <c r="AI1884" s="42">
        <f t="shared" si="642"/>
        <v>13530.2</v>
      </c>
      <c r="AJ1884" s="43">
        <f t="shared" si="637"/>
        <v>52.556849608906802</v>
      </c>
      <c r="AK1884" s="43">
        <f t="shared" si="638"/>
        <v>5.1406620458399173E-2</v>
      </c>
      <c r="AL1884" s="36">
        <f t="shared" si="639"/>
        <v>51.388959704420756</v>
      </c>
      <c r="AM1884" s="36">
        <v>1</v>
      </c>
      <c r="AN1884" s="36">
        <f t="shared" si="640"/>
        <v>-2.4264677937010406</v>
      </c>
      <c r="AO1884" s="36">
        <v>4</v>
      </c>
      <c r="AP1884" s="42">
        <f>INT(AI1884/1000)*1000</f>
        <v>13000</v>
      </c>
      <c r="AQ1884" s="42">
        <f>MOD(AI1884,1000)</f>
        <v>530.20000000000073</v>
      </c>
      <c r="AR1884" s="42">
        <f>MOD(AI1885,1000)-0.2+(AP1885-AP1884)</f>
        <v>582.59999999999923</v>
      </c>
    </row>
    <row r="1885" spans="1:44" x14ac:dyDescent="0.25">
      <c r="A1885" s="19" t="s">
        <v>1</v>
      </c>
      <c r="B1885" t="s">
        <v>0</v>
      </c>
      <c r="C1885">
        <v>380</v>
      </c>
      <c r="D1885" s="36">
        <f>MATCH(C1885,TrainRun!$AG$149:$AG$295,1)</f>
        <v>23</v>
      </c>
      <c r="E1885" s="36">
        <f>INT(INDEX(TrainRun!$AD$149:$AD$295,'By Second'!D1885))</f>
        <v>300</v>
      </c>
      <c r="F1885" s="36">
        <f>IF(E1885=0,0,INDEX(TrainRun!$AE$149:$AE$295,'By Second'!D1885))</f>
        <v>48.49572659269311</v>
      </c>
      <c r="G1885" s="36">
        <f>INDEX(TrainRun!$AF$149:$AF$295,'By Second'!D1885)</f>
        <v>9536.4757073210003</v>
      </c>
      <c r="H1885">
        <f t="shared" si="624"/>
        <v>24</v>
      </c>
      <c r="I1885" s="36">
        <f>INT(INDEX(TrainRun!$AD$149:$AD$295,'By Second'!H1885))</f>
        <v>400</v>
      </c>
      <c r="J1885" s="36">
        <f>INDEX(TrainRun!$AE$149:$AE$295,'By Second'!H1885)</f>
        <v>53.636388638533028</v>
      </c>
      <c r="K1885">
        <f t="shared" si="625"/>
        <v>100</v>
      </c>
      <c r="L1885">
        <f t="shared" si="626"/>
        <v>5.1406620458399175</v>
      </c>
      <c r="M1885">
        <f t="shared" si="627"/>
        <v>5.1406620458399173E-2</v>
      </c>
      <c r="N1885" s="32">
        <f t="shared" si="628"/>
        <v>52.608256229365203</v>
      </c>
      <c r="O1885" s="29">
        <f t="shared" si="629"/>
        <v>13582.715577700668</v>
      </c>
      <c r="P1885" s="37">
        <f>MATCH(O1885,LORDetail!$B$932:$B$1859,1)</f>
        <v>71</v>
      </c>
      <c r="Q1885" s="37">
        <f>INDEX(LORDetail!$B$932:$B$1859,P1885)</f>
        <v>13433</v>
      </c>
      <c r="R1885" s="37">
        <f>INDEX(LORDetail!$D$932:$D$1859,P1885)</f>
        <v>51.389179196401301</v>
      </c>
      <c r="S1885" s="37">
        <f>INDEX(LORDetail!$E$932:$E$1859,P1885)</f>
        <v>-2.42781956992861</v>
      </c>
      <c r="T1885" s="37">
        <f>INDEX(LORDetail!$G$932:$G$1859,P1885)</f>
        <v>110.0599</v>
      </c>
      <c r="U1885">
        <f t="shared" si="630"/>
        <v>72</v>
      </c>
      <c r="V1885" s="37">
        <f>INDEX(LORDetail!$B$932:$B$1859,U1885)</f>
        <v>13643</v>
      </c>
      <c r="W1885" s="37">
        <f>INDEX(LORDetail!$D$932:$D$1859,U1885)</f>
        <v>51.388704532748598</v>
      </c>
      <c r="X1885" s="37">
        <f>INDEX(LORDetail!$E$932:$E$1859,U1885)</f>
        <v>-2.4248962784250598</v>
      </c>
      <c r="Y1885" s="37">
        <f>INDEX(LORDetail!$G$932:$G$1859,U1885)</f>
        <v>109.93170000000001</v>
      </c>
      <c r="Z1885">
        <f t="shared" si="631"/>
        <v>210</v>
      </c>
      <c r="AA1885" s="29">
        <f t="shared" si="632"/>
        <v>149.71557770066829</v>
      </c>
      <c r="AB1885">
        <f t="shared" si="633"/>
        <v>0.7129313223841347</v>
      </c>
      <c r="AC1885" s="32">
        <f t="shared" si="634"/>
        <v>51.388840793815689</v>
      </c>
      <c r="AD1885" s="32">
        <f t="shared" si="635"/>
        <v>-2.4257354638512698</v>
      </c>
      <c r="AE1885" s="34">
        <f t="shared" si="636"/>
        <v>109.96850220447035</v>
      </c>
      <c r="AF1885" s="36" t="str">
        <f t="shared" si="643"/>
        <v>RDNGSTN</v>
      </c>
      <c r="AG1885" s="36" t="str">
        <f t="shared" si="644"/>
        <v>PADTON</v>
      </c>
      <c r="AH1885" s="36">
        <f t="shared" si="641"/>
        <v>380</v>
      </c>
      <c r="AI1885" s="42">
        <f t="shared" si="642"/>
        <v>13582.8</v>
      </c>
      <c r="AJ1885" s="43">
        <f t="shared" si="637"/>
        <v>52.608256229365203</v>
      </c>
      <c r="AK1885" s="43">
        <f t="shared" si="638"/>
        <v>5.1406620458399173E-2</v>
      </c>
      <c r="AL1885" s="36">
        <f t="shared" si="639"/>
        <v>51.388840793815689</v>
      </c>
      <c r="AM1885" s="36">
        <v>1</v>
      </c>
      <c r="AN1885" s="36">
        <f t="shared" si="640"/>
        <v>-2.4257354638512698</v>
      </c>
      <c r="AO1885" s="36">
        <v>4</v>
      </c>
      <c r="AP1885" s="42">
        <f>INT(AI1885/1000)*1000</f>
        <v>13000</v>
      </c>
      <c r="AQ1885" s="42">
        <f>MOD(AI1885,1000)</f>
        <v>582.79999999999927</v>
      </c>
      <c r="AR1885" s="42">
        <f>MOD(AI1886,1000)-0.2+(AP1886-AP1885)</f>
        <v>635.19999999999959</v>
      </c>
    </row>
    <row r="1886" spans="1:44" x14ac:dyDescent="0.25">
      <c r="A1886" s="19" t="s">
        <v>1</v>
      </c>
      <c r="B1886" t="s">
        <v>0</v>
      </c>
      <c r="C1886">
        <v>381</v>
      </c>
      <c r="D1886" s="36">
        <f>MATCH(C1886,TrainRun!$AG$149:$AG$295,1)</f>
        <v>23</v>
      </c>
      <c r="E1886" s="36">
        <f>INT(INDEX(TrainRun!$AD$149:$AD$295,'By Second'!D1886))</f>
        <v>300</v>
      </c>
      <c r="F1886" s="36">
        <f>IF(E1886=0,0,INDEX(TrainRun!$AE$149:$AE$295,'By Second'!D1886))</f>
        <v>48.49572659269311</v>
      </c>
      <c r="G1886" s="36">
        <f>INDEX(TrainRun!$AF$149:$AF$295,'By Second'!D1886)</f>
        <v>9536.4757073210003</v>
      </c>
      <c r="H1886">
        <f t="shared" si="624"/>
        <v>24</v>
      </c>
      <c r="I1886" s="36">
        <f>INT(INDEX(TrainRun!$AD$149:$AD$295,'By Second'!H1886))</f>
        <v>400</v>
      </c>
      <c r="J1886" s="36">
        <f>INDEX(TrainRun!$AE$149:$AE$295,'By Second'!H1886)</f>
        <v>53.636388638533028</v>
      </c>
      <c r="K1886">
        <f t="shared" si="625"/>
        <v>100</v>
      </c>
      <c r="L1886">
        <f t="shared" si="626"/>
        <v>5.1406620458399175</v>
      </c>
      <c r="M1886">
        <f t="shared" si="627"/>
        <v>5.1406620458399173E-2</v>
      </c>
      <c r="N1886" s="32">
        <f t="shared" si="628"/>
        <v>52.659662849823604</v>
      </c>
      <c r="O1886" s="29">
        <f t="shared" si="629"/>
        <v>13635.375240550491</v>
      </c>
      <c r="P1886" s="37">
        <f>MATCH(O1886,LORDetail!$B$932:$B$1859,1)</f>
        <v>71</v>
      </c>
      <c r="Q1886" s="37">
        <f>INDEX(LORDetail!$B$932:$B$1859,P1886)</f>
        <v>13433</v>
      </c>
      <c r="R1886" s="37">
        <f>INDEX(LORDetail!$D$932:$D$1859,P1886)</f>
        <v>51.389179196401301</v>
      </c>
      <c r="S1886" s="37">
        <f>INDEX(LORDetail!$E$932:$E$1859,P1886)</f>
        <v>-2.42781956992861</v>
      </c>
      <c r="T1886" s="37">
        <f>INDEX(LORDetail!$G$932:$G$1859,P1886)</f>
        <v>110.0599</v>
      </c>
      <c r="U1886">
        <f t="shared" si="630"/>
        <v>72</v>
      </c>
      <c r="V1886" s="37">
        <f>INDEX(LORDetail!$B$932:$B$1859,U1886)</f>
        <v>13643</v>
      </c>
      <c r="W1886" s="37">
        <f>INDEX(LORDetail!$D$932:$D$1859,U1886)</f>
        <v>51.388704532748598</v>
      </c>
      <c r="X1886" s="37">
        <f>INDEX(LORDetail!$E$932:$E$1859,U1886)</f>
        <v>-2.4248962784250598</v>
      </c>
      <c r="Y1886" s="37">
        <f>INDEX(LORDetail!$G$932:$G$1859,U1886)</f>
        <v>109.93170000000001</v>
      </c>
      <c r="Z1886">
        <f t="shared" si="631"/>
        <v>210</v>
      </c>
      <c r="AA1886" s="29">
        <f t="shared" si="632"/>
        <v>202.37524055049107</v>
      </c>
      <c r="AB1886">
        <f t="shared" si="633"/>
        <v>0.96369162166900513</v>
      </c>
      <c r="AC1886" s="32">
        <f t="shared" si="634"/>
        <v>51.388721767016079</v>
      </c>
      <c r="AD1886" s="32">
        <f t="shared" si="635"/>
        <v>-2.4250024183989427</v>
      </c>
      <c r="AE1886" s="34">
        <f t="shared" si="636"/>
        <v>109.93635473410204</v>
      </c>
      <c r="AF1886" s="36" t="str">
        <f t="shared" si="643"/>
        <v>RDNGSTN</v>
      </c>
      <c r="AG1886" s="36" t="str">
        <f t="shared" si="644"/>
        <v>PADTON</v>
      </c>
      <c r="AH1886" s="36">
        <f t="shared" si="641"/>
        <v>381</v>
      </c>
      <c r="AI1886" s="42">
        <f t="shared" si="642"/>
        <v>13635.4</v>
      </c>
      <c r="AJ1886" s="43">
        <f t="shared" si="637"/>
        <v>52.659662849823604</v>
      </c>
      <c r="AK1886" s="43">
        <f t="shared" si="638"/>
        <v>5.1406620458399173E-2</v>
      </c>
      <c r="AL1886" s="36">
        <f t="shared" si="639"/>
        <v>51.388721767016079</v>
      </c>
      <c r="AM1886" s="36">
        <v>1</v>
      </c>
      <c r="AN1886" s="36">
        <f t="shared" si="640"/>
        <v>-2.4250024183989427</v>
      </c>
      <c r="AO1886" s="36">
        <v>4</v>
      </c>
      <c r="AP1886" s="42">
        <f>INT(AI1886/1000)*1000</f>
        <v>13000</v>
      </c>
      <c r="AQ1886" s="42">
        <f>MOD(AI1886,1000)</f>
        <v>635.39999999999964</v>
      </c>
      <c r="AR1886" s="42">
        <f>MOD(AI1887,1000)-0.2+(AP1887-AP1886)</f>
        <v>687.8</v>
      </c>
    </row>
    <row r="1887" spans="1:44" x14ac:dyDescent="0.25">
      <c r="A1887" s="19" t="s">
        <v>1</v>
      </c>
      <c r="B1887" t="s">
        <v>0</v>
      </c>
      <c r="C1887">
        <v>382</v>
      </c>
      <c r="D1887" s="36">
        <f>MATCH(C1887,TrainRun!$AG$149:$AG$295,1)</f>
        <v>23</v>
      </c>
      <c r="E1887" s="36">
        <f>INT(INDEX(TrainRun!$AD$149:$AD$295,'By Second'!D1887))</f>
        <v>300</v>
      </c>
      <c r="F1887" s="36">
        <f>IF(E1887=0,0,INDEX(TrainRun!$AE$149:$AE$295,'By Second'!D1887))</f>
        <v>48.49572659269311</v>
      </c>
      <c r="G1887" s="36">
        <f>INDEX(TrainRun!$AF$149:$AF$295,'By Second'!D1887)</f>
        <v>9536.4757073210003</v>
      </c>
      <c r="H1887">
        <f t="shared" si="624"/>
        <v>24</v>
      </c>
      <c r="I1887" s="36">
        <f>INT(INDEX(TrainRun!$AD$149:$AD$295,'By Second'!H1887))</f>
        <v>400</v>
      </c>
      <c r="J1887" s="36">
        <f>INDEX(TrainRun!$AE$149:$AE$295,'By Second'!H1887)</f>
        <v>53.636388638533028</v>
      </c>
      <c r="K1887">
        <f t="shared" si="625"/>
        <v>100</v>
      </c>
      <c r="L1887">
        <f t="shared" si="626"/>
        <v>5.1406620458399175</v>
      </c>
      <c r="M1887">
        <f t="shared" si="627"/>
        <v>5.1406620458399173E-2</v>
      </c>
      <c r="N1887" s="32">
        <f t="shared" si="628"/>
        <v>52.711069470282006</v>
      </c>
      <c r="O1887" s="29">
        <f t="shared" si="629"/>
        <v>13688.086310020773</v>
      </c>
      <c r="P1887" s="37">
        <f>MATCH(O1887,LORDetail!$B$932:$B$1859,1)</f>
        <v>72</v>
      </c>
      <c r="Q1887" s="37">
        <f>INDEX(LORDetail!$B$932:$B$1859,P1887)</f>
        <v>13643</v>
      </c>
      <c r="R1887" s="37">
        <f>INDEX(LORDetail!$D$932:$D$1859,P1887)</f>
        <v>51.388704532748598</v>
      </c>
      <c r="S1887" s="37">
        <f>INDEX(LORDetail!$E$932:$E$1859,P1887)</f>
        <v>-2.4248962784250598</v>
      </c>
      <c r="T1887" s="37">
        <f>INDEX(LORDetail!$G$932:$G$1859,P1887)</f>
        <v>109.93170000000001</v>
      </c>
      <c r="U1887">
        <f t="shared" si="630"/>
        <v>73</v>
      </c>
      <c r="V1887" s="37">
        <f>INDEX(LORDetail!$B$932:$B$1859,U1887)</f>
        <v>13878</v>
      </c>
      <c r="W1887" s="37">
        <f>INDEX(LORDetail!$D$932:$D$1859,U1887)</f>
        <v>51.388416408828299</v>
      </c>
      <c r="X1887" s="37">
        <f>INDEX(LORDetail!$E$932:$E$1859,U1887)</f>
        <v>-2.4215492936388401</v>
      </c>
      <c r="Y1887" s="37">
        <f>INDEX(LORDetail!$G$932:$G$1859,U1887)</f>
        <v>109.7882</v>
      </c>
      <c r="Z1887">
        <f t="shared" si="631"/>
        <v>235</v>
      </c>
      <c r="AA1887" s="29">
        <f t="shared" si="632"/>
        <v>45.086310020773453</v>
      </c>
      <c r="AB1887">
        <f t="shared" si="633"/>
        <v>0.19185663838627001</v>
      </c>
      <c r="AC1887" s="32">
        <f t="shared" si="634"/>
        <v>51.388649254261807</v>
      </c>
      <c r="AD1887" s="32">
        <f t="shared" si="635"/>
        <v>-2.4242541371752457</v>
      </c>
      <c r="AE1887" s="34">
        <f t="shared" si="636"/>
        <v>109.90416857239157</v>
      </c>
      <c r="AF1887" s="36" t="str">
        <f t="shared" si="643"/>
        <v>RDNGSTN</v>
      </c>
      <c r="AG1887" s="36" t="str">
        <f t="shared" si="644"/>
        <v>PADTON</v>
      </c>
      <c r="AH1887" s="36">
        <f t="shared" si="641"/>
        <v>382</v>
      </c>
      <c r="AI1887" s="42">
        <f t="shared" si="642"/>
        <v>13688</v>
      </c>
      <c r="AJ1887" s="43">
        <f t="shared" si="637"/>
        <v>52.711069470282006</v>
      </c>
      <c r="AK1887" s="43">
        <f t="shared" si="638"/>
        <v>5.1406620458399173E-2</v>
      </c>
      <c r="AL1887" s="36">
        <f t="shared" si="639"/>
        <v>51.388649254261807</v>
      </c>
      <c r="AM1887" s="36">
        <v>1</v>
      </c>
      <c r="AN1887" s="36">
        <f t="shared" si="640"/>
        <v>-2.4242541371752457</v>
      </c>
      <c r="AO1887" s="36">
        <v>4</v>
      </c>
      <c r="AP1887" s="42">
        <f>INT(AI1887/1000)*1000</f>
        <v>13000</v>
      </c>
      <c r="AQ1887" s="42">
        <f>MOD(AI1887,1000)</f>
        <v>688</v>
      </c>
      <c r="AR1887" s="42">
        <f>MOD(AI1888,1000)-0.2+(AP1888-AP1887)</f>
        <v>740.59999999999923</v>
      </c>
    </row>
    <row r="1888" spans="1:44" x14ac:dyDescent="0.25">
      <c r="A1888" s="19" t="s">
        <v>1</v>
      </c>
      <c r="B1888" t="s">
        <v>0</v>
      </c>
      <c r="C1888">
        <v>383</v>
      </c>
      <c r="D1888" s="36">
        <f>MATCH(C1888,TrainRun!$AG$149:$AG$295,1)</f>
        <v>23</v>
      </c>
      <c r="E1888" s="36">
        <f>INT(INDEX(TrainRun!$AD$149:$AD$295,'By Second'!D1888))</f>
        <v>300</v>
      </c>
      <c r="F1888" s="36">
        <f>IF(E1888=0,0,INDEX(TrainRun!$AE$149:$AE$295,'By Second'!D1888))</f>
        <v>48.49572659269311</v>
      </c>
      <c r="G1888" s="36">
        <f>INDEX(TrainRun!$AF$149:$AF$295,'By Second'!D1888)</f>
        <v>9536.4757073210003</v>
      </c>
      <c r="H1888">
        <f t="shared" si="624"/>
        <v>24</v>
      </c>
      <c r="I1888" s="36">
        <f>INT(INDEX(TrainRun!$AD$149:$AD$295,'By Second'!H1888))</f>
        <v>400</v>
      </c>
      <c r="J1888" s="36">
        <f>INDEX(TrainRun!$AE$149:$AE$295,'By Second'!H1888)</f>
        <v>53.636388638533028</v>
      </c>
      <c r="K1888">
        <f t="shared" si="625"/>
        <v>100</v>
      </c>
      <c r="L1888">
        <f t="shared" si="626"/>
        <v>5.1406620458399175</v>
      </c>
      <c r="M1888">
        <f t="shared" si="627"/>
        <v>5.1406620458399173E-2</v>
      </c>
      <c r="N1888" s="32">
        <f t="shared" si="628"/>
        <v>52.762476090740407</v>
      </c>
      <c r="O1888" s="29">
        <f t="shared" si="629"/>
        <v>13740.848786111514</v>
      </c>
      <c r="P1888" s="37">
        <f>MATCH(O1888,LORDetail!$B$932:$B$1859,1)</f>
        <v>72</v>
      </c>
      <c r="Q1888" s="37">
        <f>INDEX(LORDetail!$B$932:$B$1859,P1888)</f>
        <v>13643</v>
      </c>
      <c r="R1888" s="37">
        <f>INDEX(LORDetail!$D$932:$D$1859,P1888)</f>
        <v>51.388704532748598</v>
      </c>
      <c r="S1888" s="37">
        <f>INDEX(LORDetail!$E$932:$E$1859,P1888)</f>
        <v>-2.4248962784250598</v>
      </c>
      <c r="T1888" s="37">
        <f>INDEX(LORDetail!$G$932:$G$1859,P1888)</f>
        <v>109.93170000000001</v>
      </c>
      <c r="U1888">
        <f t="shared" si="630"/>
        <v>73</v>
      </c>
      <c r="V1888" s="37">
        <f>INDEX(LORDetail!$B$932:$B$1859,U1888)</f>
        <v>13878</v>
      </c>
      <c r="W1888" s="37">
        <f>INDEX(LORDetail!$D$932:$D$1859,U1888)</f>
        <v>51.388416408828299</v>
      </c>
      <c r="X1888" s="37">
        <f>INDEX(LORDetail!$E$932:$E$1859,U1888)</f>
        <v>-2.4215492936388401</v>
      </c>
      <c r="Y1888" s="37">
        <f>INDEX(LORDetail!$G$932:$G$1859,U1888)</f>
        <v>109.7882</v>
      </c>
      <c r="Z1888">
        <f t="shared" si="631"/>
        <v>235</v>
      </c>
      <c r="AA1888" s="29">
        <f t="shared" si="632"/>
        <v>97.848786111513618</v>
      </c>
      <c r="AB1888">
        <f t="shared" si="633"/>
        <v>0.41637781324048351</v>
      </c>
      <c r="AC1888" s="32">
        <f t="shared" si="634"/>
        <v>51.388584564340718</v>
      </c>
      <c r="AD1888" s="32">
        <f t="shared" si="635"/>
        <v>-2.4235026682188243</v>
      </c>
      <c r="AE1888" s="34">
        <f t="shared" si="636"/>
        <v>109.87194978379999</v>
      </c>
      <c r="AF1888" s="36" t="str">
        <f t="shared" si="643"/>
        <v>RDNGSTN</v>
      </c>
      <c r="AG1888" s="36" t="str">
        <f t="shared" si="644"/>
        <v>PADTON</v>
      </c>
      <c r="AH1888" s="36">
        <f t="shared" si="641"/>
        <v>383</v>
      </c>
      <c r="AI1888" s="42">
        <f t="shared" si="642"/>
        <v>13740.8</v>
      </c>
      <c r="AJ1888" s="43">
        <f t="shared" si="637"/>
        <v>52.762476090740407</v>
      </c>
      <c r="AK1888" s="43">
        <f t="shared" si="638"/>
        <v>5.1406620458399173E-2</v>
      </c>
      <c r="AL1888" s="36">
        <f t="shared" si="639"/>
        <v>51.388584564340718</v>
      </c>
      <c r="AM1888" s="36">
        <v>1</v>
      </c>
      <c r="AN1888" s="36">
        <f t="shared" si="640"/>
        <v>-2.4235026682188243</v>
      </c>
      <c r="AO1888" s="36">
        <v>4</v>
      </c>
      <c r="AP1888" s="42">
        <f>INT(AI1888/1000)*1000</f>
        <v>13000</v>
      </c>
      <c r="AQ1888" s="42">
        <f>MOD(AI1888,1000)</f>
        <v>740.79999999999927</v>
      </c>
      <c r="AR1888" s="42">
        <f>MOD(AI1889,1000)-0.2+(AP1889-AP1888)</f>
        <v>793.40000000000032</v>
      </c>
    </row>
    <row r="1889" spans="1:44" x14ac:dyDescent="0.25">
      <c r="A1889" s="19" t="s">
        <v>1</v>
      </c>
      <c r="B1889" t="s">
        <v>0</v>
      </c>
      <c r="C1889">
        <v>384</v>
      </c>
      <c r="D1889" s="36">
        <f>MATCH(C1889,TrainRun!$AG$149:$AG$295,1)</f>
        <v>23</v>
      </c>
      <c r="E1889" s="36">
        <f>INT(INDEX(TrainRun!$AD$149:$AD$295,'By Second'!D1889))</f>
        <v>300</v>
      </c>
      <c r="F1889" s="36">
        <f>IF(E1889=0,0,INDEX(TrainRun!$AE$149:$AE$295,'By Second'!D1889))</f>
        <v>48.49572659269311</v>
      </c>
      <c r="G1889" s="36">
        <f>INDEX(TrainRun!$AF$149:$AF$295,'By Second'!D1889)</f>
        <v>9536.4757073210003</v>
      </c>
      <c r="H1889">
        <f t="shared" si="624"/>
        <v>24</v>
      </c>
      <c r="I1889" s="36">
        <f>INT(INDEX(TrainRun!$AD$149:$AD$295,'By Second'!H1889))</f>
        <v>400</v>
      </c>
      <c r="J1889" s="36">
        <f>INDEX(TrainRun!$AE$149:$AE$295,'By Second'!H1889)</f>
        <v>53.636388638533028</v>
      </c>
      <c r="K1889">
        <f t="shared" si="625"/>
        <v>100</v>
      </c>
      <c r="L1889">
        <f t="shared" si="626"/>
        <v>5.1406620458399175</v>
      </c>
      <c r="M1889">
        <f t="shared" si="627"/>
        <v>5.1406620458399173E-2</v>
      </c>
      <c r="N1889" s="32">
        <f t="shared" si="628"/>
        <v>52.813882711198808</v>
      </c>
      <c r="O1889" s="29">
        <f t="shared" si="629"/>
        <v>13793.662668822712</v>
      </c>
      <c r="P1889" s="37">
        <f>MATCH(O1889,LORDetail!$B$932:$B$1859,1)</f>
        <v>72</v>
      </c>
      <c r="Q1889" s="37">
        <f>INDEX(LORDetail!$B$932:$B$1859,P1889)</f>
        <v>13643</v>
      </c>
      <c r="R1889" s="37">
        <f>INDEX(LORDetail!$D$932:$D$1859,P1889)</f>
        <v>51.388704532748598</v>
      </c>
      <c r="S1889" s="37">
        <f>INDEX(LORDetail!$E$932:$E$1859,P1889)</f>
        <v>-2.4248962784250598</v>
      </c>
      <c r="T1889" s="37">
        <f>INDEX(LORDetail!$G$932:$G$1859,P1889)</f>
        <v>109.93170000000001</v>
      </c>
      <c r="U1889">
        <f t="shared" si="630"/>
        <v>73</v>
      </c>
      <c r="V1889" s="37">
        <f>INDEX(LORDetail!$B$932:$B$1859,U1889)</f>
        <v>13878</v>
      </c>
      <c r="W1889" s="37">
        <f>INDEX(LORDetail!$D$932:$D$1859,U1889)</f>
        <v>51.388416408828299</v>
      </c>
      <c r="X1889" s="37">
        <f>INDEX(LORDetail!$E$932:$E$1859,U1889)</f>
        <v>-2.4215492936388401</v>
      </c>
      <c r="Y1889" s="37">
        <f>INDEX(LORDetail!$G$932:$G$1859,U1889)</f>
        <v>109.7882</v>
      </c>
      <c r="Z1889">
        <f t="shared" si="631"/>
        <v>235</v>
      </c>
      <c r="AA1889" s="29">
        <f t="shared" si="632"/>
        <v>150.66266882271157</v>
      </c>
      <c r="AB1889">
        <f t="shared" si="633"/>
        <v>0.64111773967111307</v>
      </c>
      <c r="AC1889" s="32">
        <f t="shared" si="634"/>
        <v>51.388519811392072</v>
      </c>
      <c r="AD1889" s="32">
        <f t="shared" si="635"/>
        <v>-2.4227504671042048</v>
      </c>
      <c r="AE1889" s="34">
        <f t="shared" si="636"/>
        <v>109.83969960435719</v>
      </c>
      <c r="AF1889" s="36" t="str">
        <f t="shared" si="643"/>
        <v>RDNGSTN</v>
      </c>
      <c r="AG1889" s="36" t="str">
        <f t="shared" si="644"/>
        <v>PADTON</v>
      </c>
      <c r="AH1889" s="36">
        <f t="shared" si="641"/>
        <v>384</v>
      </c>
      <c r="AI1889" s="42">
        <f t="shared" si="642"/>
        <v>13793.6</v>
      </c>
      <c r="AJ1889" s="43">
        <f t="shared" si="637"/>
        <v>52.813882711198808</v>
      </c>
      <c r="AK1889" s="43">
        <f t="shared" si="638"/>
        <v>5.1406620458399173E-2</v>
      </c>
      <c r="AL1889" s="36">
        <f t="shared" si="639"/>
        <v>51.388519811392072</v>
      </c>
      <c r="AM1889" s="36">
        <v>1</v>
      </c>
      <c r="AN1889" s="36">
        <f t="shared" si="640"/>
        <v>-2.4227504671042048</v>
      </c>
      <c r="AO1889" s="36">
        <v>4</v>
      </c>
      <c r="AP1889" s="42">
        <f>INT(AI1889/1000)*1000</f>
        <v>13000</v>
      </c>
      <c r="AQ1889" s="42">
        <f>MOD(AI1889,1000)</f>
        <v>793.60000000000036</v>
      </c>
      <c r="AR1889" s="42">
        <f>MOD(AI1890,1000)-0.2+(AP1890-AP1889)</f>
        <v>846.40000000000032</v>
      </c>
    </row>
    <row r="1890" spans="1:44" x14ac:dyDescent="0.25">
      <c r="A1890" s="19" t="s">
        <v>1</v>
      </c>
      <c r="B1890" t="s">
        <v>0</v>
      </c>
      <c r="C1890">
        <v>385</v>
      </c>
      <c r="D1890" s="36">
        <f>MATCH(C1890,TrainRun!$AG$149:$AG$295,1)</f>
        <v>23</v>
      </c>
      <c r="E1890" s="36">
        <f>INT(INDEX(TrainRun!$AD$149:$AD$295,'By Second'!D1890))</f>
        <v>300</v>
      </c>
      <c r="F1890" s="36">
        <f>IF(E1890=0,0,INDEX(TrainRun!$AE$149:$AE$295,'By Second'!D1890))</f>
        <v>48.49572659269311</v>
      </c>
      <c r="G1890" s="36">
        <f>INDEX(TrainRun!$AF$149:$AF$295,'By Second'!D1890)</f>
        <v>9536.4757073210003</v>
      </c>
      <c r="H1890">
        <f t="shared" ref="H1890:H1953" si="645">D1890+1</f>
        <v>24</v>
      </c>
      <c r="I1890" s="36">
        <f>INT(INDEX(TrainRun!$AD$149:$AD$295,'By Second'!H1890))</f>
        <v>400</v>
      </c>
      <c r="J1890" s="36">
        <f>INDEX(TrainRun!$AE$149:$AE$295,'By Second'!H1890)</f>
        <v>53.636388638533028</v>
      </c>
      <c r="K1890">
        <f t="shared" ref="K1890:K1953" si="646">I1890-E1890</f>
        <v>100</v>
      </c>
      <c r="L1890">
        <f t="shared" ref="L1890:L1953" si="647">J1890-F1890</f>
        <v>5.1406620458399175</v>
      </c>
      <c r="M1890">
        <f t="shared" ref="M1890:M1953" si="648">IF(K1890=0,0,L1890/K1890)</f>
        <v>5.1406620458399173E-2</v>
      </c>
      <c r="N1890" s="32">
        <f t="shared" ref="N1890:N1953" si="649">IF(C1890=E1890,F1890,N1889+M1890)</f>
        <v>52.865289331657209</v>
      </c>
      <c r="O1890" s="29">
        <f t="shared" ref="O1890:O1953" si="650">IF(C1890=E1890,ROUND(G1890,1),O1889+N1890)</f>
        <v>13846.527958154369</v>
      </c>
      <c r="P1890" s="37">
        <f>MATCH(O1890,LORDetail!$B$932:$B$1859,1)</f>
        <v>72</v>
      </c>
      <c r="Q1890" s="37">
        <f>INDEX(LORDetail!$B$932:$B$1859,P1890)</f>
        <v>13643</v>
      </c>
      <c r="R1890" s="37">
        <f>INDEX(LORDetail!$D$932:$D$1859,P1890)</f>
        <v>51.388704532748598</v>
      </c>
      <c r="S1890" s="37">
        <f>INDEX(LORDetail!$E$932:$E$1859,P1890)</f>
        <v>-2.4248962784250598</v>
      </c>
      <c r="T1890" s="37">
        <f>INDEX(LORDetail!$G$932:$G$1859,P1890)</f>
        <v>109.93170000000001</v>
      </c>
      <c r="U1890">
        <f t="shared" ref="U1890:U1953" si="651">P1890+1</f>
        <v>73</v>
      </c>
      <c r="V1890" s="37">
        <f>INDEX(LORDetail!$B$932:$B$1859,U1890)</f>
        <v>13878</v>
      </c>
      <c r="W1890" s="37">
        <f>INDEX(LORDetail!$D$932:$D$1859,U1890)</f>
        <v>51.388416408828299</v>
      </c>
      <c r="X1890" s="37">
        <f>INDEX(LORDetail!$E$932:$E$1859,U1890)</f>
        <v>-2.4215492936388401</v>
      </c>
      <c r="Y1890" s="37">
        <f>INDEX(LORDetail!$G$932:$G$1859,U1890)</f>
        <v>109.7882</v>
      </c>
      <c r="Z1890">
        <f t="shared" ref="Z1890:Z1953" si="652">V1890-Q1890</f>
        <v>235</v>
      </c>
      <c r="AA1890" s="29">
        <f t="shared" ref="AA1890:AA1953" si="653">O1890-Q1890</f>
        <v>203.52795815436912</v>
      </c>
      <c r="AB1890">
        <f t="shared" ref="AB1890:AB1953" si="654">AA1890/Z1890</f>
        <v>0.86607641767816645</v>
      </c>
      <c r="AC1890" s="32">
        <f t="shared" ref="AC1890:AC1953" si="655">R1890+(W1890-R1890)*$AB1890</f>
        <v>51.388454995415856</v>
      </c>
      <c r="AD1890" s="32">
        <f t="shared" ref="AD1890:AD1953" si="656">S1890+(X1890-S1890)*$AB1890</f>
        <v>-2.4219975338313873</v>
      </c>
      <c r="AE1890" s="34">
        <f t="shared" ref="AE1890:AE1953" si="657">T1890+(Y1890-T1890)*$AB1890</f>
        <v>109.80741803406319</v>
      </c>
      <c r="AF1890" s="36" t="str">
        <f t="shared" si="643"/>
        <v>RDNGSTN</v>
      </c>
      <c r="AG1890" s="36" t="str">
        <f t="shared" si="644"/>
        <v>PADTON</v>
      </c>
      <c r="AH1890" s="36">
        <f t="shared" si="641"/>
        <v>385</v>
      </c>
      <c r="AI1890" s="42">
        <f t="shared" si="642"/>
        <v>13846.6</v>
      </c>
      <c r="AJ1890" s="43">
        <f t="shared" si="637"/>
        <v>52.865289331657209</v>
      </c>
      <c r="AK1890" s="43">
        <f t="shared" si="638"/>
        <v>5.1406620458399173E-2</v>
      </c>
      <c r="AL1890" s="36">
        <f t="shared" si="639"/>
        <v>51.388454995415856</v>
      </c>
      <c r="AM1890" s="36">
        <v>1</v>
      </c>
      <c r="AN1890" s="36">
        <f t="shared" si="640"/>
        <v>-2.4219975338313873</v>
      </c>
      <c r="AO1890" s="36">
        <v>4</v>
      </c>
      <c r="AP1890" s="42">
        <f>INT(AI1890/1000)*1000</f>
        <v>13000</v>
      </c>
      <c r="AQ1890" s="42">
        <f>MOD(AI1890,1000)</f>
        <v>846.60000000000036</v>
      </c>
      <c r="AR1890" s="42">
        <f>MOD(AI1891,1000)-0.2+(AP1891-AP1890)</f>
        <v>899.19999999999959</v>
      </c>
    </row>
    <row r="1891" spans="1:44" x14ac:dyDescent="0.25">
      <c r="A1891" s="19" t="s">
        <v>1</v>
      </c>
      <c r="B1891" t="s">
        <v>0</v>
      </c>
      <c r="C1891">
        <v>386</v>
      </c>
      <c r="D1891" s="36">
        <f>MATCH(C1891,TrainRun!$AG$149:$AG$295,1)</f>
        <v>23</v>
      </c>
      <c r="E1891" s="36">
        <f>INT(INDEX(TrainRun!$AD$149:$AD$295,'By Second'!D1891))</f>
        <v>300</v>
      </c>
      <c r="F1891" s="36">
        <f>IF(E1891=0,0,INDEX(TrainRun!$AE$149:$AE$295,'By Second'!D1891))</f>
        <v>48.49572659269311</v>
      </c>
      <c r="G1891" s="36">
        <f>INDEX(TrainRun!$AF$149:$AF$295,'By Second'!D1891)</f>
        <v>9536.4757073210003</v>
      </c>
      <c r="H1891">
        <f t="shared" si="645"/>
        <v>24</v>
      </c>
      <c r="I1891" s="36">
        <f>INT(INDEX(TrainRun!$AD$149:$AD$295,'By Second'!H1891))</f>
        <v>400</v>
      </c>
      <c r="J1891" s="36">
        <f>INDEX(TrainRun!$AE$149:$AE$295,'By Second'!H1891)</f>
        <v>53.636388638533028</v>
      </c>
      <c r="K1891">
        <f t="shared" si="646"/>
        <v>100</v>
      </c>
      <c r="L1891">
        <f t="shared" si="647"/>
        <v>5.1406620458399175</v>
      </c>
      <c r="M1891">
        <f t="shared" si="648"/>
        <v>5.1406620458399173E-2</v>
      </c>
      <c r="N1891" s="32">
        <f t="shared" si="649"/>
        <v>52.91669595211561</v>
      </c>
      <c r="O1891" s="29">
        <f t="shared" si="650"/>
        <v>13899.444654106484</v>
      </c>
      <c r="P1891" s="37">
        <f>MATCH(O1891,LORDetail!$B$932:$B$1859,1)</f>
        <v>73</v>
      </c>
      <c r="Q1891" s="37">
        <f>INDEX(LORDetail!$B$932:$B$1859,P1891)</f>
        <v>13878</v>
      </c>
      <c r="R1891" s="37">
        <f>INDEX(LORDetail!$D$932:$D$1859,P1891)</f>
        <v>51.388416408828299</v>
      </c>
      <c r="S1891" s="37">
        <f>INDEX(LORDetail!$E$932:$E$1859,P1891)</f>
        <v>-2.4215492936388401</v>
      </c>
      <c r="T1891" s="37">
        <f>INDEX(LORDetail!$G$932:$G$1859,P1891)</f>
        <v>109.7882</v>
      </c>
      <c r="U1891">
        <f t="shared" si="651"/>
        <v>74</v>
      </c>
      <c r="V1891" s="37">
        <f>INDEX(LORDetail!$B$932:$B$1859,U1891)</f>
        <v>14080</v>
      </c>
      <c r="W1891" s="37">
        <f>INDEX(LORDetail!$D$932:$D$1859,U1891)</f>
        <v>51.388326423055297</v>
      </c>
      <c r="X1891" s="37">
        <f>INDEX(LORDetail!$E$932:$E$1859,U1891)</f>
        <v>-2.4186477776481898</v>
      </c>
      <c r="Y1891" s="37">
        <f>INDEX(LORDetail!$G$932:$G$1859,U1891)</f>
        <v>109.6649</v>
      </c>
      <c r="Z1891">
        <f t="shared" si="652"/>
        <v>202</v>
      </c>
      <c r="AA1891" s="29">
        <f t="shared" si="653"/>
        <v>21.44465410648445</v>
      </c>
      <c r="AB1891">
        <f t="shared" si="654"/>
        <v>0.10616165399249727</v>
      </c>
      <c r="AC1891" s="32">
        <f t="shared" si="655"/>
        <v>51.388406855789803</v>
      </c>
      <c r="AD1891" s="32">
        <f t="shared" si="656"/>
        <v>-2.421241263902187</v>
      </c>
      <c r="AE1891" s="34">
        <f t="shared" si="657"/>
        <v>109.77511026806273</v>
      </c>
      <c r="AF1891" s="36" t="str">
        <f t="shared" si="643"/>
        <v>RDNGSTN</v>
      </c>
      <c r="AG1891" s="36" t="str">
        <f t="shared" si="644"/>
        <v>PADTON</v>
      </c>
      <c r="AH1891" s="36">
        <f t="shared" si="641"/>
        <v>386</v>
      </c>
      <c r="AI1891" s="42">
        <f t="shared" si="642"/>
        <v>13899.4</v>
      </c>
      <c r="AJ1891" s="43">
        <f t="shared" si="637"/>
        <v>52.91669595211561</v>
      </c>
      <c r="AK1891" s="43">
        <f t="shared" si="638"/>
        <v>5.1406620458399173E-2</v>
      </c>
      <c r="AL1891" s="36">
        <f t="shared" si="639"/>
        <v>51.388406855789803</v>
      </c>
      <c r="AM1891" s="36">
        <v>1</v>
      </c>
      <c r="AN1891" s="36">
        <f t="shared" si="640"/>
        <v>-2.421241263902187</v>
      </c>
      <c r="AO1891" s="36">
        <v>4</v>
      </c>
      <c r="AP1891" s="42">
        <f>INT(AI1891/1000)*1000</f>
        <v>13000</v>
      </c>
      <c r="AQ1891" s="42">
        <f>MOD(AI1891,1000)</f>
        <v>899.39999999999964</v>
      </c>
      <c r="AR1891" s="42">
        <f>MOD(AI1892,1000)-0.2+(AP1892-AP1891)</f>
        <v>952.19999999999959</v>
      </c>
    </row>
    <row r="1892" spans="1:44" x14ac:dyDescent="0.25">
      <c r="A1892" s="19" t="s">
        <v>1</v>
      </c>
      <c r="B1892" t="s">
        <v>0</v>
      </c>
      <c r="C1892">
        <v>387</v>
      </c>
      <c r="D1892" s="36">
        <f>MATCH(C1892,TrainRun!$AG$149:$AG$295,1)</f>
        <v>23</v>
      </c>
      <c r="E1892" s="36">
        <f>INT(INDEX(TrainRun!$AD$149:$AD$295,'By Second'!D1892))</f>
        <v>300</v>
      </c>
      <c r="F1892" s="36">
        <f>IF(E1892=0,0,INDEX(TrainRun!$AE$149:$AE$295,'By Second'!D1892))</f>
        <v>48.49572659269311</v>
      </c>
      <c r="G1892" s="36">
        <f>INDEX(TrainRun!$AF$149:$AF$295,'By Second'!D1892)</f>
        <v>9536.4757073210003</v>
      </c>
      <c r="H1892">
        <f t="shared" si="645"/>
        <v>24</v>
      </c>
      <c r="I1892" s="36">
        <f>INT(INDEX(TrainRun!$AD$149:$AD$295,'By Second'!H1892))</f>
        <v>400</v>
      </c>
      <c r="J1892" s="36">
        <f>INDEX(TrainRun!$AE$149:$AE$295,'By Second'!H1892)</f>
        <v>53.636388638533028</v>
      </c>
      <c r="K1892">
        <f t="shared" si="646"/>
        <v>100</v>
      </c>
      <c r="L1892">
        <f t="shared" si="647"/>
        <v>5.1406620458399175</v>
      </c>
      <c r="M1892">
        <f t="shared" si="648"/>
        <v>5.1406620458399173E-2</v>
      </c>
      <c r="N1892" s="32">
        <f t="shared" si="649"/>
        <v>52.968102572574011</v>
      </c>
      <c r="O1892" s="29">
        <f t="shared" si="650"/>
        <v>13952.412756679058</v>
      </c>
      <c r="P1892" s="37">
        <f>MATCH(O1892,LORDetail!$B$932:$B$1859,1)</f>
        <v>73</v>
      </c>
      <c r="Q1892" s="37">
        <f>INDEX(LORDetail!$B$932:$B$1859,P1892)</f>
        <v>13878</v>
      </c>
      <c r="R1892" s="37">
        <f>INDEX(LORDetail!$D$932:$D$1859,P1892)</f>
        <v>51.388416408828299</v>
      </c>
      <c r="S1892" s="37">
        <f>INDEX(LORDetail!$E$932:$E$1859,P1892)</f>
        <v>-2.4215492936388401</v>
      </c>
      <c r="T1892" s="37">
        <f>INDEX(LORDetail!$G$932:$G$1859,P1892)</f>
        <v>109.7882</v>
      </c>
      <c r="U1892">
        <f t="shared" si="651"/>
        <v>74</v>
      </c>
      <c r="V1892" s="37">
        <f>INDEX(LORDetail!$B$932:$B$1859,U1892)</f>
        <v>14080</v>
      </c>
      <c r="W1892" s="37">
        <f>INDEX(LORDetail!$D$932:$D$1859,U1892)</f>
        <v>51.388326423055297</v>
      </c>
      <c r="X1892" s="37">
        <f>INDEX(LORDetail!$E$932:$E$1859,U1892)</f>
        <v>-2.4186477776481898</v>
      </c>
      <c r="Y1892" s="37">
        <f>INDEX(LORDetail!$G$932:$G$1859,U1892)</f>
        <v>109.6649</v>
      </c>
      <c r="Z1892">
        <f t="shared" si="652"/>
        <v>202</v>
      </c>
      <c r="AA1892" s="29">
        <f t="shared" si="653"/>
        <v>74.412756679057566</v>
      </c>
      <c r="AB1892">
        <f t="shared" si="654"/>
        <v>0.36837998355969093</v>
      </c>
      <c r="AC1892" s="32">
        <f t="shared" si="655"/>
        <v>51.388383259870722</v>
      </c>
      <c r="AD1892" s="32">
        <f t="shared" si="656"/>
        <v>-2.4204804332259062</v>
      </c>
      <c r="AE1892" s="34">
        <f t="shared" si="657"/>
        <v>109.74277874802709</v>
      </c>
      <c r="AF1892" s="36" t="str">
        <f t="shared" si="643"/>
        <v>RDNGSTN</v>
      </c>
      <c r="AG1892" s="36" t="str">
        <f t="shared" si="644"/>
        <v>PADTON</v>
      </c>
      <c r="AH1892" s="36">
        <f t="shared" si="641"/>
        <v>387</v>
      </c>
      <c r="AI1892" s="42">
        <f t="shared" si="642"/>
        <v>13952.4</v>
      </c>
      <c r="AJ1892" s="43">
        <f t="shared" si="637"/>
        <v>52.968102572574011</v>
      </c>
      <c r="AK1892" s="43">
        <f t="shared" si="638"/>
        <v>5.1406620458399173E-2</v>
      </c>
      <c r="AL1892" s="36">
        <f t="shared" si="639"/>
        <v>51.388383259870722</v>
      </c>
      <c r="AM1892" s="36">
        <v>1</v>
      </c>
      <c r="AN1892" s="36">
        <f t="shared" si="640"/>
        <v>-2.4204804332259062</v>
      </c>
      <c r="AO1892" s="36">
        <v>4</v>
      </c>
      <c r="AP1892" s="42">
        <f>INT(AI1892/1000)*1000</f>
        <v>13000</v>
      </c>
      <c r="AQ1892" s="42">
        <f>MOD(AI1892,1000)</f>
        <v>952.39999999999964</v>
      </c>
      <c r="AR1892" s="42">
        <f>MOD(AI1893,1000)-0.2+(AP1893-AP1892)</f>
        <v>1005.1999999999996</v>
      </c>
    </row>
    <row r="1893" spans="1:44" x14ac:dyDescent="0.25">
      <c r="A1893" s="19" t="s">
        <v>1</v>
      </c>
      <c r="B1893" t="s">
        <v>0</v>
      </c>
      <c r="C1893">
        <v>388</v>
      </c>
      <c r="D1893" s="36">
        <f>MATCH(C1893,TrainRun!$AG$149:$AG$295,1)</f>
        <v>23</v>
      </c>
      <c r="E1893" s="36">
        <f>INT(INDEX(TrainRun!$AD$149:$AD$295,'By Second'!D1893))</f>
        <v>300</v>
      </c>
      <c r="F1893" s="36">
        <f>IF(E1893=0,0,INDEX(TrainRun!$AE$149:$AE$295,'By Second'!D1893))</f>
        <v>48.49572659269311</v>
      </c>
      <c r="G1893" s="36">
        <f>INDEX(TrainRun!$AF$149:$AF$295,'By Second'!D1893)</f>
        <v>9536.4757073210003</v>
      </c>
      <c r="H1893">
        <f t="shared" si="645"/>
        <v>24</v>
      </c>
      <c r="I1893" s="36">
        <f>INT(INDEX(TrainRun!$AD$149:$AD$295,'By Second'!H1893))</f>
        <v>400</v>
      </c>
      <c r="J1893" s="36">
        <f>INDEX(TrainRun!$AE$149:$AE$295,'By Second'!H1893)</f>
        <v>53.636388638533028</v>
      </c>
      <c r="K1893">
        <f t="shared" si="646"/>
        <v>100</v>
      </c>
      <c r="L1893">
        <f t="shared" si="647"/>
        <v>5.1406620458399175</v>
      </c>
      <c r="M1893">
        <f t="shared" si="648"/>
        <v>5.1406620458399173E-2</v>
      </c>
      <c r="N1893" s="32">
        <f t="shared" si="649"/>
        <v>53.019509193032412</v>
      </c>
      <c r="O1893" s="29">
        <f t="shared" si="650"/>
        <v>14005.43226587209</v>
      </c>
      <c r="P1893" s="37">
        <f>MATCH(O1893,LORDetail!$B$932:$B$1859,1)</f>
        <v>73</v>
      </c>
      <c r="Q1893" s="37">
        <f>INDEX(LORDetail!$B$932:$B$1859,P1893)</f>
        <v>13878</v>
      </c>
      <c r="R1893" s="37">
        <f>INDEX(LORDetail!$D$932:$D$1859,P1893)</f>
        <v>51.388416408828299</v>
      </c>
      <c r="S1893" s="37">
        <f>INDEX(LORDetail!$E$932:$E$1859,P1893)</f>
        <v>-2.4215492936388401</v>
      </c>
      <c r="T1893" s="37">
        <f>INDEX(LORDetail!$G$932:$G$1859,P1893)</f>
        <v>109.7882</v>
      </c>
      <c r="U1893">
        <f t="shared" si="651"/>
        <v>74</v>
      </c>
      <c r="V1893" s="37">
        <f>INDEX(LORDetail!$B$932:$B$1859,U1893)</f>
        <v>14080</v>
      </c>
      <c r="W1893" s="37">
        <f>INDEX(LORDetail!$D$932:$D$1859,U1893)</f>
        <v>51.388326423055297</v>
      </c>
      <c r="X1893" s="37">
        <f>INDEX(LORDetail!$E$932:$E$1859,U1893)</f>
        <v>-2.4186477776481898</v>
      </c>
      <c r="Y1893" s="37">
        <f>INDEX(LORDetail!$G$932:$G$1859,U1893)</f>
        <v>109.6649</v>
      </c>
      <c r="Z1893">
        <f t="shared" si="652"/>
        <v>202</v>
      </c>
      <c r="AA1893" s="29">
        <f t="shared" si="653"/>
        <v>127.43226587209028</v>
      </c>
      <c r="AB1893">
        <f t="shared" si="654"/>
        <v>0.63085280134698163</v>
      </c>
      <c r="AC1893" s="32">
        <f t="shared" si="655"/>
        <v>51.388359641051316</v>
      </c>
      <c r="AD1893" s="32">
        <f t="shared" si="656"/>
        <v>-2.4197188641479852</v>
      </c>
      <c r="AE1893" s="34">
        <f t="shared" si="657"/>
        <v>109.71041584959391</v>
      </c>
      <c r="AF1893" s="36" t="str">
        <f t="shared" si="643"/>
        <v>RDNGSTN</v>
      </c>
      <c r="AG1893" s="36" t="str">
        <f t="shared" si="644"/>
        <v>PADTON</v>
      </c>
      <c r="AH1893" s="36">
        <f t="shared" si="641"/>
        <v>388</v>
      </c>
      <c r="AI1893" s="42">
        <f t="shared" si="642"/>
        <v>14005.4</v>
      </c>
      <c r="AJ1893" s="43">
        <f t="shared" si="637"/>
        <v>53.019509193032412</v>
      </c>
      <c r="AK1893" s="43">
        <f t="shared" si="638"/>
        <v>5.1406620458399173E-2</v>
      </c>
      <c r="AL1893" s="36">
        <f t="shared" si="639"/>
        <v>51.388359641051316</v>
      </c>
      <c r="AM1893" s="36">
        <v>1</v>
      </c>
      <c r="AN1893" s="36">
        <f t="shared" si="640"/>
        <v>-2.4197188641479852</v>
      </c>
      <c r="AO1893" s="36">
        <v>4</v>
      </c>
      <c r="AP1893" s="42">
        <f>INT(AI1893/1000)*1000</f>
        <v>14000</v>
      </c>
      <c r="AQ1893" s="42">
        <f>MOD(AI1893,1000)</f>
        <v>5.3999999999996362</v>
      </c>
      <c r="AR1893" s="42">
        <f>MOD(AI1894,1000)-0.2+(AP1894-AP1893)</f>
        <v>58.400000000000361</v>
      </c>
    </row>
    <row r="1894" spans="1:44" x14ac:dyDescent="0.25">
      <c r="A1894" s="19" t="s">
        <v>1</v>
      </c>
      <c r="B1894" t="s">
        <v>0</v>
      </c>
      <c r="C1894">
        <v>389</v>
      </c>
      <c r="D1894" s="36">
        <f>MATCH(C1894,TrainRun!$AG$149:$AG$295,1)</f>
        <v>23</v>
      </c>
      <c r="E1894" s="36">
        <f>INT(INDEX(TrainRun!$AD$149:$AD$295,'By Second'!D1894))</f>
        <v>300</v>
      </c>
      <c r="F1894" s="36">
        <f>IF(E1894=0,0,INDEX(TrainRun!$AE$149:$AE$295,'By Second'!D1894))</f>
        <v>48.49572659269311</v>
      </c>
      <c r="G1894" s="36">
        <f>INDEX(TrainRun!$AF$149:$AF$295,'By Second'!D1894)</f>
        <v>9536.4757073210003</v>
      </c>
      <c r="H1894">
        <f t="shared" si="645"/>
        <v>24</v>
      </c>
      <c r="I1894" s="36">
        <f>INT(INDEX(TrainRun!$AD$149:$AD$295,'By Second'!H1894))</f>
        <v>400</v>
      </c>
      <c r="J1894" s="36">
        <f>INDEX(TrainRun!$AE$149:$AE$295,'By Second'!H1894)</f>
        <v>53.636388638533028</v>
      </c>
      <c r="K1894">
        <f t="shared" si="646"/>
        <v>100</v>
      </c>
      <c r="L1894">
        <f t="shared" si="647"/>
        <v>5.1406620458399175</v>
      </c>
      <c r="M1894">
        <f t="shared" si="648"/>
        <v>5.1406620458399173E-2</v>
      </c>
      <c r="N1894" s="32">
        <f t="shared" si="649"/>
        <v>53.070915813490814</v>
      </c>
      <c r="O1894" s="29">
        <f t="shared" si="650"/>
        <v>14058.503181685581</v>
      </c>
      <c r="P1894" s="37">
        <f>MATCH(O1894,LORDetail!$B$932:$B$1859,1)</f>
        <v>73</v>
      </c>
      <c r="Q1894" s="37">
        <f>INDEX(LORDetail!$B$932:$B$1859,P1894)</f>
        <v>13878</v>
      </c>
      <c r="R1894" s="37">
        <f>INDEX(LORDetail!$D$932:$D$1859,P1894)</f>
        <v>51.388416408828299</v>
      </c>
      <c r="S1894" s="37">
        <f>INDEX(LORDetail!$E$932:$E$1859,P1894)</f>
        <v>-2.4215492936388401</v>
      </c>
      <c r="T1894" s="37">
        <f>INDEX(LORDetail!$G$932:$G$1859,P1894)</f>
        <v>109.7882</v>
      </c>
      <c r="U1894">
        <f t="shared" si="651"/>
        <v>74</v>
      </c>
      <c r="V1894" s="37">
        <f>INDEX(LORDetail!$B$932:$B$1859,U1894)</f>
        <v>14080</v>
      </c>
      <c r="W1894" s="37">
        <f>INDEX(LORDetail!$D$932:$D$1859,U1894)</f>
        <v>51.388326423055297</v>
      </c>
      <c r="X1894" s="37">
        <f>INDEX(LORDetail!$E$932:$E$1859,U1894)</f>
        <v>-2.4186477776481898</v>
      </c>
      <c r="Y1894" s="37">
        <f>INDEX(LORDetail!$G$932:$G$1859,U1894)</f>
        <v>109.6649</v>
      </c>
      <c r="Z1894">
        <f t="shared" si="652"/>
        <v>202</v>
      </c>
      <c r="AA1894" s="29">
        <f t="shared" si="653"/>
        <v>180.50318168558078</v>
      </c>
      <c r="AB1894">
        <f t="shared" si="654"/>
        <v>0.89358010735436033</v>
      </c>
      <c r="AC1894" s="32">
        <f t="shared" si="655"/>
        <v>51.388335999331602</v>
      </c>
      <c r="AD1894" s="32">
        <f t="shared" si="656"/>
        <v>-2.4189565566684244</v>
      </c>
      <c r="AE1894" s="34">
        <f t="shared" si="657"/>
        <v>109.67802157276321</v>
      </c>
      <c r="AF1894" s="36" t="str">
        <f t="shared" si="643"/>
        <v>RDNGSTN</v>
      </c>
      <c r="AG1894" s="36" t="str">
        <f t="shared" si="644"/>
        <v>PADTON</v>
      </c>
      <c r="AH1894" s="36">
        <f t="shared" si="641"/>
        <v>389</v>
      </c>
      <c r="AI1894" s="42">
        <f t="shared" si="642"/>
        <v>14058.6</v>
      </c>
      <c r="AJ1894" s="43">
        <f t="shared" si="637"/>
        <v>53.070915813490814</v>
      </c>
      <c r="AK1894" s="43">
        <f t="shared" si="638"/>
        <v>5.1406620458399173E-2</v>
      </c>
      <c r="AL1894" s="36">
        <f t="shared" si="639"/>
        <v>51.388335999331602</v>
      </c>
      <c r="AM1894" s="36">
        <v>1</v>
      </c>
      <c r="AN1894" s="36">
        <f t="shared" si="640"/>
        <v>-2.4189565566684244</v>
      </c>
      <c r="AO1894" s="36">
        <v>4</v>
      </c>
      <c r="AP1894" s="42">
        <f>INT(AI1894/1000)*1000</f>
        <v>14000</v>
      </c>
      <c r="AQ1894" s="42">
        <f>MOD(AI1894,1000)</f>
        <v>58.600000000000364</v>
      </c>
      <c r="AR1894" s="42">
        <f>MOD(AI1895,1000)-0.2+(AP1895-AP1894)</f>
        <v>111.40000000000036</v>
      </c>
    </row>
    <row r="1895" spans="1:44" x14ac:dyDescent="0.25">
      <c r="A1895" s="19" t="s">
        <v>1</v>
      </c>
      <c r="B1895" t="s">
        <v>0</v>
      </c>
      <c r="C1895">
        <v>390</v>
      </c>
      <c r="D1895" s="36">
        <f>MATCH(C1895,TrainRun!$AG$149:$AG$295,1)</f>
        <v>23</v>
      </c>
      <c r="E1895" s="36">
        <f>INT(INDEX(TrainRun!$AD$149:$AD$295,'By Second'!D1895))</f>
        <v>300</v>
      </c>
      <c r="F1895" s="36">
        <f>IF(E1895=0,0,INDEX(TrainRun!$AE$149:$AE$295,'By Second'!D1895))</f>
        <v>48.49572659269311</v>
      </c>
      <c r="G1895" s="36">
        <f>INDEX(TrainRun!$AF$149:$AF$295,'By Second'!D1895)</f>
        <v>9536.4757073210003</v>
      </c>
      <c r="H1895">
        <f t="shared" si="645"/>
        <v>24</v>
      </c>
      <c r="I1895" s="36">
        <f>INT(INDEX(TrainRun!$AD$149:$AD$295,'By Second'!H1895))</f>
        <v>400</v>
      </c>
      <c r="J1895" s="36">
        <f>INDEX(TrainRun!$AE$149:$AE$295,'By Second'!H1895)</f>
        <v>53.636388638533028</v>
      </c>
      <c r="K1895">
        <f t="shared" si="646"/>
        <v>100</v>
      </c>
      <c r="L1895">
        <f t="shared" si="647"/>
        <v>5.1406620458399175</v>
      </c>
      <c r="M1895">
        <f t="shared" si="648"/>
        <v>5.1406620458399173E-2</v>
      </c>
      <c r="N1895" s="32">
        <f t="shared" si="649"/>
        <v>53.122322433949215</v>
      </c>
      <c r="O1895" s="29">
        <f t="shared" si="650"/>
        <v>14111.625504119531</v>
      </c>
      <c r="P1895" s="37">
        <f>MATCH(O1895,LORDetail!$B$932:$B$1859,1)</f>
        <v>74</v>
      </c>
      <c r="Q1895" s="37">
        <f>INDEX(LORDetail!$B$932:$B$1859,P1895)</f>
        <v>14080</v>
      </c>
      <c r="R1895" s="37">
        <f>INDEX(LORDetail!$D$932:$D$1859,P1895)</f>
        <v>51.388326423055297</v>
      </c>
      <c r="S1895" s="37">
        <f>INDEX(LORDetail!$E$932:$E$1859,P1895)</f>
        <v>-2.4186477776481898</v>
      </c>
      <c r="T1895" s="37">
        <f>INDEX(LORDetail!$G$932:$G$1859,P1895)</f>
        <v>109.6649</v>
      </c>
      <c r="U1895">
        <f t="shared" si="651"/>
        <v>75</v>
      </c>
      <c r="V1895" s="37">
        <f>INDEX(LORDetail!$B$932:$B$1859,U1895)</f>
        <v>14269</v>
      </c>
      <c r="W1895" s="37">
        <f>INDEX(LORDetail!$D$932:$D$1859,U1895)</f>
        <v>51.3880295769155</v>
      </c>
      <c r="X1895" s="37">
        <f>INDEX(LORDetail!$E$932:$E$1859,U1895)</f>
        <v>-2.4159624515918199</v>
      </c>
      <c r="Y1895" s="37">
        <f>INDEX(LORDetail!$G$932:$G$1859,U1895)</f>
        <v>109.54949999999999</v>
      </c>
      <c r="Z1895">
        <f t="shared" si="652"/>
        <v>189</v>
      </c>
      <c r="AA1895" s="29">
        <f t="shared" si="653"/>
        <v>31.625504119530888</v>
      </c>
      <c r="AB1895">
        <f t="shared" si="654"/>
        <v>0.16733070962714755</v>
      </c>
      <c r="AC1895" s="32">
        <f t="shared" si="655"/>
        <v>51.388276751580072</v>
      </c>
      <c r="AD1895" s="32">
        <f t="shared" si="656"/>
        <v>-2.418198440133597</v>
      </c>
      <c r="AE1895" s="34">
        <f t="shared" si="657"/>
        <v>109.64559003610903</v>
      </c>
      <c r="AF1895" s="36" t="str">
        <f t="shared" si="643"/>
        <v>RDNGSTN</v>
      </c>
      <c r="AG1895" s="36" t="str">
        <f t="shared" si="644"/>
        <v>PADTON</v>
      </c>
      <c r="AH1895" s="36">
        <f t="shared" si="641"/>
        <v>390</v>
      </c>
      <c r="AI1895" s="42">
        <f t="shared" si="642"/>
        <v>14111.6</v>
      </c>
      <c r="AJ1895" s="43">
        <f t="shared" si="637"/>
        <v>53.122322433949215</v>
      </c>
      <c r="AK1895" s="43">
        <f t="shared" si="638"/>
        <v>5.1406620458399173E-2</v>
      </c>
      <c r="AL1895" s="36">
        <f t="shared" si="639"/>
        <v>51.388276751580072</v>
      </c>
      <c r="AM1895" s="36">
        <v>1</v>
      </c>
      <c r="AN1895" s="36">
        <f t="shared" si="640"/>
        <v>-2.418198440133597</v>
      </c>
      <c r="AO1895" s="36">
        <v>4</v>
      </c>
      <c r="AP1895" s="42">
        <f>INT(AI1895/1000)*1000</f>
        <v>14000</v>
      </c>
      <c r="AQ1895" s="42">
        <f>MOD(AI1895,1000)</f>
        <v>111.60000000000036</v>
      </c>
      <c r="AR1895" s="42">
        <f>MOD(AI1896,1000)-0.2+(AP1896-AP1895)</f>
        <v>164.59999999999928</v>
      </c>
    </row>
    <row r="1896" spans="1:44" x14ac:dyDescent="0.25">
      <c r="A1896" s="19" t="s">
        <v>1</v>
      </c>
      <c r="B1896" t="s">
        <v>0</v>
      </c>
      <c r="C1896">
        <v>391</v>
      </c>
      <c r="D1896" s="36">
        <f>MATCH(C1896,TrainRun!$AG$149:$AG$295,1)</f>
        <v>23</v>
      </c>
      <c r="E1896" s="36">
        <f>INT(INDEX(TrainRun!$AD$149:$AD$295,'By Second'!D1896))</f>
        <v>300</v>
      </c>
      <c r="F1896" s="36">
        <f>IF(E1896=0,0,INDEX(TrainRun!$AE$149:$AE$295,'By Second'!D1896))</f>
        <v>48.49572659269311</v>
      </c>
      <c r="G1896" s="36">
        <f>INDEX(TrainRun!$AF$149:$AF$295,'By Second'!D1896)</f>
        <v>9536.4757073210003</v>
      </c>
      <c r="H1896">
        <f t="shared" si="645"/>
        <v>24</v>
      </c>
      <c r="I1896" s="36">
        <f>INT(INDEX(TrainRun!$AD$149:$AD$295,'By Second'!H1896))</f>
        <v>400</v>
      </c>
      <c r="J1896" s="36">
        <f>INDEX(TrainRun!$AE$149:$AE$295,'By Second'!H1896)</f>
        <v>53.636388638533028</v>
      </c>
      <c r="K1896">
        <f t="shared" si="646"/>
        <v>100</v>
      </c>
      <c r="L1896">
        <f t="shared" si="647"/>
        <v>5.1406620458399175</v>
      </c>
      <c r="M1896">
        <f t="shared" si="648"/>
        <v>5.1406620458399173E-2</v>
      </c>
      <c r="N1896" s="32">
        <f t="shared" si="649"/>
        <v>53.173729054407616</v>
      </c>
      <c r="O1896" s="29">
        <f t="shared" si="650"/>
        <v>14164.799233173939</v>
      </c>
      <c r="P1896" s="37">
        <f>MATCH(O1896,LORDetail!$B$932:$B$1859,1)</f>
        <v>74</v>
      </c>
      <c r="Q1896" s="37">
        <f>INDEX(LORDetail!$B$932:$B$1859,P1896)</f>
        <v>14080</v>
      </c>
      <c r="R1896" s="37">
        <f>INDEX(LORDetail!$D$932:$D$1859,P1896)</f>
        <v>51.388326423055297</v>
      </c>
      <c r="S1896" s="37">
        <f>INDEX(LORDetail!$E$932:$E$1859,P1896)</f>
        <v>-2.4186477776481898</v>
      </c>
      <c r="T1896" s="37">
        <f>INDEX(LORDetail!$G$932:$G$1859,P1896)</f>
        <v>109.6649</v>
      </c>
      <c r="U1896">
        <f t="shared" si="651"/>
        <v>75</v>
      </c>
      <c r="V1896" s="37">
        <f>INDEX(LORDetail!$B$932:$B$1859,U1896)</f>
        <v>14269</v>
      </c>
      <c r="W1896" s="37">
        <f>INDEX(LORDetail!$D$932:$D$1859,U1896)</f>
        <v>51.3880295769155</v>
      </c>
      <c r="X1896" s="37">
        <f>INDEX(LORDetail!$E$932:$E$1859,U1896)</f>
        <v>-2.4159624515918199</v>
      </c>
      <c r="Y1896" s="37">
        <f>INDEX(LORDetail!$G$932:$G$1859,U1896)</f>
        <v>109.54949999999999</v>
      </c>
      <c r="Z1896">
        <f t="shared" si="652"/>
        <v>189</v>
      </c>
      <c r="AA1896" s="29">
        <f t="shared" si="653"/>
        <v>84.799233173938774</v>
      </c>
      <c r="AB1896">
        <f t="shared" si="654"/>
        <v>0.44867319139650147</v>
      </c>
      <c r="AC1896" s="32">
        <f t="shared" si="655"/>
        <v>51.3881932361504</v>
      </c>
      <c r="AD1896" s="32">
        <f t="shared" si="656"/>
        <v>-2.4174429438365381</v>
      </c>
      <c r="AE1896" s="34">
        <f t="shared" si="657"/>
        <v>109.61312311371285</v>
      </c>
      <c r="AF1896" s="36" t="str">
        <f t="shared" si="643"/>
        <v>RDNGSTN</v>
      </c>
      <c r="AG1896" s="36" t="str">
        <f t="shared" si="644"/>
        <v>PADTON</v>
      </c>
      <c r="AH1896" s="36">
        <f t="shared" si="641"/>
        <v>391</v>
      </c>
      <c r="AI1896" s="42">
        <f t="shared" si="642"/>
        <v>14164.8</v>
      </c>
      <c r="AJ1896" s="43">
        <f t="shared" si="637"/>
        <v>53.173729054407616</v>
      </c>
      <c r="AK1896" s="43">
        <f t="shared" si="638"/>
        <v>5.1406620458399173E-2</v>
      </c>
      <c r="AL1896" s="36">
        <f t="shared" si="639"/>
        <v>51.3881932361504</v>
      </c>
      <c r="AM1896" s="36">
        <v>1</v>
      </c>
      <c r="AN1896" s="36">
        <f t="shared" si="640"/>
        <v>-2.4174429438365381</v>
      </c>
      <c r="AO1896" s="36">
        <v>4</v>
      </c>
      <c r="AP1896" s="42">
        <f>INT(AI1896/1000)*1000</f>
        <v>14000</v>
      </c>
      <c r="AQ1896" s="42">
        <f>MOD(AI1896,1000)</f>
        <v>164.79999999999927</v>
      </c>
      <c r="AR1896" s="42">
        <f>MOD(AI1897,1000)-0.2+(AP1897-AP1896)</f>
        <v>217.8</v>
      </c>
    </row>
    <row r="1897" spans="1:44" x14ac:dyDescent="0.25">
      <c r="A1897" s="19" t="s">
        <v>1</v>
      </c>
      <c r="B1897" t="s">
        <v>0</v>
      </c>
      <c r="C1897">
        <v>392</v>
      </c>
      <c r="D1897" s="36">
        <f>MATCH(C1897,TrainRun!$AG$149:$AG$295,1)</f>
        <v>23</v>
      </c>
      <c r="E1897" s="36">
        <f>INT(INDEX(TrainRun!$AD$149:$AD$295,'By Second'!D1897))</f>
        <v>300</v>
      </c>
      <c r="F1897" s="36">
        <f>IF(E1897=0,0,INDEX(TrainRun!$AE$149:$AE$295,'By Second'!D1897))</f>
        <v>48.49572659269311</v>
      </c>
      <c r="G1897" s="36">
        <f>INDEX(TrainRun!$AF$149:$AF$295,'By Second'!D1897)</f>
        <v>9536.4757073210003</v>
      </c>
      <c r="H1897">
        <f t="shared" si="645"/>
        <v>24</v>
      </c>
      <c r="I1897" s="36">
        <f>INT(INDEX(TrainRun!$AD$149:$AD$295,'By Second'!H1897))</f>
        <v>400</v>
      </c>
      <c r="J1897" s="36">
        <f>INDEX(TrainRun!$AE$149:$AE$295,'By Second'!H1897)</f>
        <v>53.636388638533028</v>
      </c>
      <c r="K1897">
        <f t="shared" si="646"/>
        <v>100</v>
      </c>
      <c r="L1897">
        <f t="shared" si="647"/>
        <v>5.1406620458399175</v>
      </c>
      <c r="M1897">
        <f t="shared" si="648"/>
        <v>5.1406620458399173E-2</v>
      </c>
      <c r="N1897" s="32">
        <f t="shared" si="649"/>
        <v>53.225135674866017</v>
      </c>
      <c r="O1897" s="29">
        <f t="shared" si="650"/>
        <v>14218.024368848804</v>
      </c>
      <c r="P1897" s="37">
        <f>MATCH(O1897,LORDetail!$B$932:$B$1859,1)</f>
        <v>74</v>
      </c>
      <c r="Q1897" s="37">
        <f>INDEX(LORDetail!$B$932:$B$1859,P1897)</f>
        <v>14080</v>
      </c>
      <c r="R1897" s="37">
        <f>INDEX(LORDetail!$D$932:$D$1859,P1897)</f>
        <v>51.388326423055297</v>
      </c>
      <c r="S1897" s="37">
        <f>INDEX(LORDetail!$E$932:$E$1859,P1897)</f>
        <v>-2.4186477776481898</v>
      </c>
      <c r="T1897" s="37">
        <f>INDEX(LORDetail!$G$932:$G$1859,P1897)</f>
        <v>109.6649</v>
      </c>
      <c r="U1897">
        <f t="shared" si="651"/>
        <v>75</v>
      </c>
      <c r="V1897" s="37">
        <f>INDEX(LORDetail!$B$932:$B$1859,U1897)</f>
        <v>14269</v>
      </c>
      <c r="W1897" s="37">
        <f>INDEX(LORDetail!$D$932:$D$1859,U1897)</f>
        <v>51.3880295769155</v>
      </c>
      <c r="X1897" s="37">
        <f>INDEX(LORDetail!$E$932:$E$1859,U1897)</f>
        <v>-2.4159624515918199</v>
      </c>
      <c r="Y1897" s="37">
        <f>INDEX(LORDetail!$G$932:$G$1859,U1897)</f>
        <v>109.54949999999999</v>
      </c>
      <c r="Z1897">
        <f t="shared" si="652"/>
        <v>189</v>
      </c>
      <c r="AA1897" s="29">
        <f t="shared" si="653"/>
        <v>138.02436884880444</v>
      </c>
      <c r="AB1897">
        <f t="shared" si="654"/>
        <v>0.73028766586669014</v>
      </c>
      <c r="AC1897" s="32">
        <f t="shared" si="655"/>
        <v>51.38810963998074</v>
      </c>
      <c r="AD1897" s="32">
        <f t="shared" si="656"/>
        <v>-2.4166867171503923</v>
      </c>
      <c r="AE1897" s="34">
        <f t="shared" si="657"/>
        <v>109.58062480335899</v>
      </c>
      <c r="AF1897" s="36" t="str">
        <f t="shared" si="643"/>
        <v>RDNGSTN</v>
      </c>
      <c r="AG1897" s="36" t="str">
        <f t="shared" si="644"/>
        <v>PADTON</v>
      </c>
      <c r="AH1897" s="36">
        <f t="shared" si="641"/>
        <v>392</v>
      </c>
      <c r="AI1897" s="42">
        <f t="shared" si="642"/>
        <v>14218</v>
      </c>
      <c r="AJ1897" s="43">
        <f t="shared" si="637"/>
        <v>53.225135674866017</v>
      </c>
      <c r="AK1897" s="43">
        <f t="shared" si="638"/>
        <v>5.1406620458399173E-2</v>
      </c>
      <c r="AL1897" s="36">
        <f t="shared" si="639"/>
        <v>51.38810963998074</v>
      </c>
      <c r="AM1897" s="36">
        <v>1</v>
      </c>
      <c r="AN1897" s="36">
        <f t="shared" si="640"/>
        <v>-2.4166867171503923</v>
      </c>
      <c r="AO1897" s="36">
        <v>4</v>
      </c>
      <c r="AP1897" s="42">
        <f>INT(AI1897/1000)*1000</f>
        <v>14000</v>
      </c>
      <c r="AQ1897" s="42">
        <f>MOD(AI1897,1000)</f>
        <v>218</v>
      </c>
      <c r="AR1897" s="42">
        <f>MOD(AI1898,1000)-0.2+(AP1898-AP1897)</f>
        <v>271.19999999999965</v>
      </c>
    </row>
    <row r="1898" spans="1:44" x14ac:dyDescent="0.25">
      <c r="A1898" s="19" t="s">
        <v>1</v>
      </c>
      <c r="B1898" t="s">
        <v>0</v>
      </c>
      <c r="C1898">
        <v>393</v>
      </c>
      <c r="D1898" s="36">
        <f>MATCH(C1898,TrainRun!$AG$149:$AG$295,1)</f>
        <v>23</v>
      </c>
      <c r="E1898" s="36">
        <f>INT(INDEX(TrainRun!$AD$149:$AD$295,'By Second'!D1898))</f>
        <v>300</v>
      </c>
      <c r="F1898" s="36">
        <f>IF(E1898=0,0,INDEX(TrainRun!$AE$149:$AE$295,'By Second'!D1898))</f>
        <v>48.49572659269311</v>
      </c>
      <c r="G1898" s="36">
        <f>INDEX(TrainRun!$AF$149:$AF$295,'By Second'!D1898)</f>
        <v>9536.4757073210003</v>
      </c>
      <c r="H1898">
        <f t="shared" si="645"/>
        <v>24</v>
      </c>
      <c r="I1898" s="36">
        <f>INT(INDEX(TrainRun!$AD$149:$AD$295,'By Second'!H1898))</f>
        <v>400</v>
      </c>
      <c r="J1898" s="36">
        <f>INDEX(TrainRun!$AE$149:$AE$295,'By Second'!H1898)</f>
        <v>53.636388638533028</v>
      </c>
      <c r="K1898">
        <f t="shared" si="646"/>
        <v>100</v>
      </c>
      <c r="L1898">
        <f t="shared" si="647"/>
        <v>5.1406620458399175</v>
      </c>
      <c r="M1898">
        <f t="shared" si="648"/>
        <v>5.1406620458399173E-2</v>
      </c>
      <c r="N1898" s="32">
        <f t="shared" si="649"/>
        <v>53.276542295324418</v>
      </c>
      <c r="O1898" s="29">
        <f t="shared" si="650"/>
        <v>14271.30091114413</v>
      </c>
      <c r="P1898" s="37">
        <f>MATCH(O1898,LORDetail!$B$932:$B$1859,1)</f>
        <v>75</v>
      </c>
      <c r="Q1898" s="37">
        <f>INDEX(LORDetail!$B$932:$B$1859,P1898)</f>
        <v>14269</v>
      </c>
      <c r="R1898" s="37">
        <f>INDEX(LORDetail!$D$932:$D$1859,P1898)</f>
        <v>51.3880295769155</v>
      </c>
      <c r="S1898" s="37">
        <f>INDEX(LORDetail!$E$932:$E$1859,P1898)</f>
        <v>-2.4159624515918199</v>
      </c>
      <c r="T1898" s="37">
        <f>INDEX(LORDetail!$G$932:$G$1859,P1898)</f>
        <v>109.54949999999999</v>
      </c>
      <c r="U1898">
        <f t="shared" si="651"/>
        <v>76</v>
      </c>
      <c r="V1898" s="37">
        <f>INDEX(LORDetail!$B$932:$B$1859,U1898)</f>
        <v>14335</v>
      </c>
      <c r="W1898" s="37">
        <f>INDEX(LORDetail!$D$932:$D$1859,U1898)</f>
        <v>51.387889952310303</v>
      </c>
      <c r="X1898" s="37">
        <f>INDEX(LORDetail!$E$932:$E$1859,U1898)</f>
        <v>-2.4150329767950498</v>
      </c>
      <c r="Y1898" s="37">
        <f>INDEX(LORDetail!$G$932:$G$1859,U1898)</f>
        <v>109.50920000000001</v>
      </c>
      <c r="Z1898">
        <f t="shared" si="652"/>
        <v>66</v>
      </c>
      <c r="AA1898" s="29">
        <f t="shared" si="653"/>
        <v>2.3009111441297136</v>
      </c>
      <c r="AB1898">
        <f t="shared" si="654"/>
        <v>3.4862290062571417E-2</v>
      </c>
      <c r="AC1898" s="32">
        <f t="shared" si="655"/>
        <v>51.388024709282014</v>
      </c>
      <c r="AD1898" s="32">
        <f t="shared" si="656"/>
        <v>-2.4159300479718491</v>
      </c>
      <c r="AE1898" s="34">
        <f t="shared" si="657"/>
        <v>109.54809504971047</v>
      </c>
      <c r="AF1898" s="36" t="str">
        <f t="shared" si="643"/>
        <v>RDNGSTN</v>
      </c>
      <c r="AG1898" s="36" t="str">
        <f t="shared" si="644"/>
        <v>PADTON</v>
      </c>
      <c r="AH1898" s="36">
        <f t="shared" si="641"/>
        <v>393</v>
      </c>
      <c r="AI1898" s="42">
        <f t="shared" si="642"/>
        <v>14271.4</v>
      </c>
      <c r="AJ1898" s="43">
        <f t="shared" si="637"/>
        <v>53.276542295324418</v>
      </c>
      <c r="AK1898" s="43">
        <f t="shared" si="638"/>
        <v>5.1406620458399173E-2</v>
      </c>
      <c r="AL1898" s="36">
        <f t="shared" si="639"/>
        <v>51.388024709282014</v>
      </c>
      <c r="AM1898" s="36">
        <v>1</v>
      </c>
      <c r="AN1898" s="36">
        <f t="shared" si="640"/>
        <v>-2.4159300479718491</v>
      </c>
      <c r="AO1898" s="36">
        <v>4</v>
      </c>
      <c r="AP1898" s="42">
        <f>INT(AI1898/1000)*1000</f>
        <v>14000</v>
      </c>
      <c r="AQ1898" s="42">
        <f>MOD(AI1898,1000)</f>
        <v>271.39999999999964</v>
      </c>
      <c r="AR1898" s="42">
        <f>MOD(AI1899,1000)-0.2+(AP1899-AP1898)</f>
        <v>324.40000000000038</v>
      </c>
    </row>
    <row r="1899" spans="1:44" x14ac:dyDescent="0.25">
      <c r="A1899" s="19" t="s">
        <v>1</v>
      </c>
      <c r="B1899" t="s">
        <v>0</v>
      </c>
      <c r="C1899">
        <v>394</v>
      </c>
      <c r="D1899" s="36">
        <f>MATCH(C1899,TrainRun!$AG$149:$AG$295,1)</f>
        <v>23</v>
      </c>
      <c r="E1899" s="36">
        <f>INT(INDEX(TrainRun!$AD$149:$AD$295,'By Second'!D1899))</f>
        <v>300</v>
      </c>
      <c r="F1899" s="36">
        <f>IF(E1899=0,0,INDEX(TrainRun!$AE$149:$AE$295,'By Second'!D1899))</f>
        <v>48.49572659269311</v>
      </c>
      <c r="G1899" s="36">
        <f>INDEX(TrainRun!$AF$149:$AF$295,'By Second'!D1899)</f>
        <v>9536.4757073210003</v>
      </c>
      <c r="H1899">
        <f t="shared" si="645"/>
        <v>24</v>
      </c>
      <c r="I1899" s="36">
        <f>INT(INDEX(TrainRun!$AD$149:$AD$295,'By Second'!H1899))</f>
        <v>400</v>
      </c>
      <c r="J1899" s="36">
        <f>INDEX(TrainRun!$AE$149:$AE$295,'By Second'!H1899)</f>
        <v>53.636388638533028</v>
      </c>
      <c r="K1899">
        <f t="shared" si="646"/>
        <v>100</v>
      </c>
      <c r="L1899">
        <f t="shared" si="647"/>
        <v>5.1406620458399175</v>
      </c>
      <c r="M1899">
        <f t="shared" si="648"/>
        <v>5.1406620458399173E-2</v>
      </c>
      <c r="N1899" s="32">
        <f t="shared" si="649"/>
        <v>53.327948915782819</v>
      </c>
      <c r="O1899" s="29">
        <f t="shared" si="650"/>
        <v>14324.628860059913</v>
      </c>
      <c r="P1899" s="37">
        <f>MATCH(O1899,LORDetail!$B$932:$B$1859,1)</f>
        <v>75</v>
      </c>
      <c r="Q1899" s="37">
        <f>INDEX(LORDetail!$B$932:$B$1859,P1899)</f>
        <v>14269</v>
      </c>
      <c r="R1899" s="37">
        <f>INDEX(LORDetail!$D$932:$D$1859,P1899)</f>
        <v>51.3880295769155</v>
      </c>
      <c r="S1899" s="37">
        <f>INDEX(LORDetail!$E$932:$E$1859,P1899)</f>
        <v>-2.4159624515918199</v>
      </c>
      <c r="T1899" s="37">
        <f>INDEX(LORDetail!$G$932:$G$1859,P1899)</f>
        <v>109.54949999999999</v>
      </c>
      <c r="U1899">
        <f t="shared" si="651"/>
        <v>76</v>
      </c>
      <c r="V1899" s="37">
        <f>INDEX(LORDetail!$B$932:$B$1859,U1899)</f>
        <v>14335</v>
      </c>
      <c r="W1899" s="37">
        <f>INDEX(LORDetail!$D$932:$D$1859,U1899)</f>
        <v>51.387889952310303</v>
      </c>
      <c r="X1899" s="37">
        <f>INDEX(LORDetail!$E$932:$E$1859,U1899)</f>
        <v>-2.4150329767950498</v>
      </c>
      <c r="Y1899" s="37">
        <f>INDEX(LORDetail!$G$932:$G$1859,U1899)</f>
        <v>109.50920000000001</v>
      </c>
      <c r="Z1899">
        <f t="shared" si="652"/>
        <v>66</v>
      </c>
      <c r="AA1899" s="29">
        <f t="shared" si="653"/>
        <v>55.628860059912768</v>
      </c>
      <c r="AB1899">
        <f t="shared" si="654"/>
        <v>0.84286151605928439</v>
      </c>
      <c r="AC1899" s="32">
        <f t="shared" si="655"/>
        <v>51.387911892709084</v>
      </c>
      <c r="AD1899" s="32">
        <f t="shared" si="656"/>
        <v>-2.4151790330554754</v>
      </c>
      <c r="AE1899" s="34">
        <f t="shared" si="657"/>
        <v>109.51553268090282</v>
      </c>
      <c r="AF1899" s="36" t="str">
        <f t="shared" si="643"/>
        <v>RDNGSTN</v>
      </c>
      <c r="AG1899" s="36" t="str">
        <f t="shared" si="644"/>
        <v>PADTON</v>
      </c>
      <c r="AH1899" s="36">
        <f t="shared" si="641"/>
        <v>394</v>
      </c>
      <c r="AI1899" s="42">
        <f t="shared" si="642"/>
        <v>14324.6</v>
      </c>
      <c r="AJ1899" s="43">
        <f t="shared" si="637"/>
        <v>53.327948915782819</v>
      </c>
      <c r="AK1899" s="43">
        <f t="shared" si="638"/>
        <v>5.1406620458399173E-2</v>
      </c>
      <c r="AL1899" s="36">
        <f t="shared" si="639"/>
        <v>51.387911892709084</v>
      </c>
      <c r="AM1899" s="36">
        <v>1</v>
      </c>
      <c r="AN1899" s="36">
        <f t="shared" si="640"/>
        <v>-2.4151790330554754</v>
      </c>
      <c r="AO1899" s="36">
        <v>4</v>
      </c>
      <c r="AP1899" s="42">
        <f>INT(AI1899/1000)*1000</f>
        <v>14000</v>
      </c>
      <c r="AQ1899" s="42">
        <f>MOD(AI1899,1000)</f>
        <v>324.60000000000036</v>
      </c>
      <c r="AR1899" s="42">
        <f>MOD(AI1900,1000)-0.2+(AP1900-AP1899)</f>
        <v>377.8</v>
      </c>
    </row>
    <row r="1900" spans="1:44" x14ac:dyDescent="0.25">
      <c r="A1900" s="19" t="s">
        <v>1</v>
      </c>
      <c r="B1900" t="s">
        <v>0</v>
      </c>
      <c r="C1900">
        <v>395</v>
      </c>
      <c r="D1900" s="36">
        <f>MATCH(C1900,TrainRun!$AG$149:$AG$295,1)</f>
        <v>23</v>
      </c>
      <c r="E1900" s="36">
        <f>INT(INDEX(TrainRun!$AD$149:$AD$295,'By Second'!D1900))</f>
        <v>300</v>
      </c>
      <c r="F1900" s="36">
        <f>IF(E1900=0,0,INDEX(TrainRun!$AE$149:$AE$295,'By Second'!D1900))</f>
        <v>48.49572659269311</v>
      </c>
      <c r="G1900" s="36">
        <f>INDEX(TrainRun!$AF$149:$AF$295,'By Second'!D1900)</f>
        <v>9536.4757073210003</v>
      </c>
      <c r="H1900">
        <f t="shared" si="645"/>
        <v>24</v>
      </c>
      <c r="I1900" s="36">
        <f>INT(INDEX(TrainRun!$AD$149:$AD$295,'By Second'!H1900))</f>
        <v>400</v>
      </c>
      <c r="J1900" s="36">
        <f>INDEX(TrainRun!$AE$149:$AE$295,'By Second'!H1900)</f>
        <v>53.636388638533028</v>
      </c>
      <c r="K1900">
        <f t="shared" si="646"/>
        <v>100</v>
      </c>
      <c r="L1900">
        <f t="shared" si="647"/>
        <v>5.1406620458399175</v>
      </c>
      <c r="M1900">
        <f t="shared" si="648"/>
        <v>5.1406620458399173E-2</v>
      </c>
      <c r="N1900" s="32">
        <f t="shared" si="649"/>
        <v>53.379355536241221</v>
      </c>
      <c r="O1900" s="29">
        <f t="shared" si="650"/>
        <v>14378.008215596154</v>
      </c>
      <c r="P1900" s="37">
        <f>MATCH(O1900,LORDetail!$B$932:$B$1859,1)</f>
        <v>76</v>
      </c>
      <c r="Q1900" s="37">
        <f>INDEX(LORDetail!$B$932:$B$1859,P1900)</f>
        <v>14335</v>
      </c>
      <c r="R1900" s="37">
        <f>INDEX(LORDetail!$D$932:$D$1859,P1900)</f>
        <v>51.387889952310303</v>
      </c>
      <c r="S1900" s="37">
        <f>INDEX(LORDetail!$E$932:$E$1859,P1900)</f>
        <v>-2.4150329767950498</v>
      </c>
      <c r="T1900" s="37">
        <f>INDEX(LORDetail!$G$932:$G$1859,P1900)</f>
        <v>109.50920000000001</v>
      </c>
      <c r="U1900">
        <f t="shared" si="651"/>
        <v>77</v>
      </c>
      <c r="V1900" s="37">
        <f>INDEX(LORDetail!$B$932:$B$1859,U1900)</f>
        <v>14574</v>
      </c>
      <c r="W1900" s="37">
        <f>INDEX(LORDetail!$D$932:$D$1859,U1900)</f>
        <v>51.387288932587602</v>
      </c>
      <c r="X1900" s="37">
        <f>INDEX(LORDetail!$E$932:$E$1859,U1900)</f>
        <v>-2.4117316395458399</v>
      </c>
      <c r="Y1900" s="37">
        <f>INDEX(LORDetail!$G$932:$G$1859,U1900)</f>
        <v>109.36320000000001</v>
      </c>
      <c r="Z1900">
        <f t="shared" si="652"/>
        <v>239</v>
      </c>
      <c r="AA1900" s="29">
        <f t="shared" si="653"/>
        <v>43.008215596153605</v>
      </c>
      <c r="AB1900">
        <f t="shared" si="654"/>
        <v>0.1799506928709356</v>
      </c>
      <c r="AC1900" s="32">
        <f t="shared" si="655"/>
        <v>51.387781798394776</v>
      </c>
      <c r="AD1900" s="32">
        <f t="shared" si="656"/>
        <v>-2.4144388988696539</v>
      </c>
      <c r="AE1900" s="34">
        <f t="shared" si="657"/>
        <v>109.48292719884085</v>
      </c>
      <c r="AF1900" s="36" t="str">
        <f t="shared" si="643"/>
        <v>RDNGSTN</v>
      </c>
      <c r="AG1900" s="36" t="str">
        <f t="shared" si="644"/>
        <v>PADTON</v>
      </c>
      <c r="AH1900" s="36">
        <f t="shared" si="641"/>
        <v>395</v>
      </c>
      <c r="AI1900" s="42">
        <f t="shared" si="642"/>
        <v>14378</v>
      </c>
      <c r="AJ1900" s="43">
        <f t="shared" si="637"/>
        <v>53.379355536241221</v>
      </c>
      <c r="AK1900" s="43">
        <f t="shared" si="638"/>
        <v>5.1406620458399173E-2</v>
      </c>
      <c r="AL1900" s="36">
        <f t="shared" si="639"/>
        <v>51.387781798394776</v>
      </c>
      <c r="AM1900" s="36">
        <v>1</v>
      </c>
      <c r="AN1900" s="36">
        <f t="shared" si="640"/>
        <v>-2.4144388988696539</v>
      </c>
      <c r="AO1900" s="36">
        <v>4</v>
      </c>
      <c r="AP1900" s="42">
        <f>INT(AI1900/1000)*1000</f>
        <v>14000</v>
      </c>
      <c r="AQ1900" s="42">
        <f>MOD(AI1900,1000)</f>
        <v>378</v>
      </c>
      <c r="AR1900" s="42">
        <f>MOD(AI1901,1000)-0.2+(AP1901-AP1900)</f>
        <v>431.19999999999965</v>
      </c>
    </row>
    <row r="1901" spans="1:44" x14ac:dyDescent="0.25">
      <c r="A1901" s="19" t="s">
        <v>1</v>
      </c>
      <c r="B1901" t="s">
        <v>0</v>
      </c>
      <c r="C1901">
        <v>396</v>
      </c>
      <c r="D1901" s="36">
        <f>MATCH(C1901,TrainRun!$AG$149:$AG$295,1)</f>
        <v>23</v>
      </c>
      <c r="E1901" s="36">
        <f>INT(INDEX(TrainRun!$AD$149:$AD$295,'By Second'!D1901))</f>
        <v>300</v>
      </c>
      <c r="F1901" s="36">
        <f>IF(E1901=0,0,INDEX(TrainRun!$AE$149:$AE$295,'By Second'!D1901))</f>
        <v>48.49572659269311</v>
      </c>
      <c r="G1901" s="36">
        <f>INDEX(TrainRun!$AF$149:$AF$295,'By Second'!D1901)</f>
        <v>9536.4757073210003</v>
      </c>
      <c r="H1901">
        <f t="shared" si="645"/>
        <v>24</v>
      </c>
      <c r="I1901" s="36">
        <f>INT(INDEX(TrainRun!$AD$149:$AD$295,'By Second'!H1901))</f>
        <v>400</v>
      </c>
      <c r="J1901" s="36">
        <f>INDEX(TrainRun!$AE$149:$AE$295,'By Second'!H1901)</f>
        <v>53.636388638533028</v>
      </c>
      <c r="K1901">
        <f t="shared" si="646"/>
        <v>100</v>
      </c>
      <c r="L1901">
        <f t="shared" si="647"/>
        <v>5.1406620458399175</v>
      </c>
      <c r="M1901">
        <f t="shared" si="648"/>
        <v>5.1406620458399173E-2</v>
      </c>
      <c r="N1901" s="32">
        <f t="shared" si="649"/>
        <v>53.430762156699622</v>
      </c>
      <c r="O1901" s="29">
        <f t="shared" si="650"/>
        <v>14431.438977752854</v>
      </c>
      <c r="P1901" s="37">
        <f>MATCH(O1901,LORDetail!$B$932:$B$1859,1)</f>
        <v>76</v>
      </c>
      <c r="Q1901" s="37">
        <f>INDEX(LORDetail!$B$932:$B$1859,P1901)</f>
        <v>14335</v>
      </c>
      <c r="R1901" s="37">
        <f>INDEX(LORDetail!$D$932:$D$1859,P1901)</f>
        <v>51.387889952310303</v>
      </c>
      <c r="S1901" s="37">
        <f>INDEX(LORDetail!$E$932:$E$1859,P1901)</f>
        <v>-2.4150329767950498</v>
      </c>
      <c r="T1901" s="37">
        <f>INDEX(LORDetail!$G$932:$G$1859,P1901)</f>
        <v>109.50920000000001</v>
      </c>
      <c r="U1901">
        <f t="shared" si="651"/>
        <v>77</v>
      </c>
      <c r="V1901" s="37">
        <f>INDEX(LORDetail!$B$932:$B$1859,U1901)</f>
        <v>14574</v>
      </c>
      <c r="W1901" s="37">
        <f>INDEX(LORDetail!$D$932:$D$1859,U1901)</f>
        <v>51.387288932587602</v>
      </c>
      <c r="X1901" s="37">
        <f>INDEX(LORDetail!$E$932:$E$1859,U1901)</f>
        <v>-2.4117316395458399</v>
      </c>
      <c r="Y1901" s="37">
        <f>INDEX(LORDetail!$G$932:$G$1859,U1901)</f>
        <v>109.36320000000001</v>
      </c>
      <c r="Z1901">
        <f t="shared" si="652"/>
        <v>239</v>
      </c>
      <c r="AA1901" s="29">
        <f t="shared" si="653"/>
        <v>96.438977752854044</v>
      </c>
      <c r="AB1901">
        <f t="shared" si="654"/>
        <v>0.40351036716675331</v>
      </c>
      <c r="AC1901" s="32">
        <f t="shared" si="655"/>
        <v>51.387647434621321</v>
      </c>
      <c r="AD1901" s="32">
        <f t="shared" si="656"/>
        <v>-2.4137008529894799</v>
      </c>
      <c r="AE1901" s="34">
        <f t="shared" si="657"/>
        <v>109.45028748639366</v>
      </c>
      <c r="AF1901" s="36" t="str">
        <f t="shared" si="643"/>
        <v>RDNGSTN</v>
      </c>
      <c r="AG1901" s="36" t="str">
        <f t="shared" si="644"/>
        <v>PADTON</v>
      </c>
      <c r="AH1901" s="36">
        <f t="shared" si="641"/>
        <v>396</v>
      </c>
      <c r="AI1901" s="42">
        <f t="shared" si="642"/>
        <v>14431.4</v>
      </c>
      <c r="AJ1901" s="43">
        <f t="shared" si="637"/>
        <v>53.430762156699622</v>
      </c>
      <c r="AK1901" s="43">
        <f t="shared" si="638"/>
        <v>5.1406620458399173E-2</v>
      </c>
      <c r="AL1901" s="36">
        <f t="shared" si="639"/>
        <v>51.387647434621321</v>
      </c>
      <c r="AM1901" s="36">
        <v>1</v>
      </c>
      <c r="AN1901" s="36">
        <f t="shared" si="640"/>
        <v>-2.4137008529894799</v>
      </c>
      <c r="AO1901" s="36">
        <v>4</v>
      </c>
      <c r="AP1901" s="42">
        <f>INT(AI1901/1000)*1000</f>
        <v>14000</v>
      </c>
      <c r="AQ1901" s="42">
        <f>MOD(AI1901,1000)</f>
        <v>431.39999999999964</v>
      </c>
      <c r="AR1901" s="42">
        <f>MOD(AI1902,1000)-0.2+(AP1902-AP1901)</f>
        <v>484.8</v>
      </c>
    </row>
    <row r="1902" spans="1:44" x14ac:dyDescent="0.25">
      <c r="A1902" s="19" t="s">
        <v>1</v>
      </c>
      <c r="B1902" t="s">
        <v>0</v>
      </c>
      <c r="C1902">
        <v>397</v>
      </c>
      <c r="D1902" s="36">
        <f>MATCH(C1902,TrainRun!$AG$149:$AG$295,1)</f>
        <v>23</v>
      </c>
      <c r="E1902" s="36">
        <f>INT(INDEX(TrainRun!$AD$149:$AD$295,'By Second'!D1902))</f>
        <v>300</v>
      </c>
      <c r="F1902" s="36">
        <f>IF(E1902=0,0,INDEX(TrainRun!$AE$149:$AE$295,'By Second'!D1902))</f>
        <v>48.49572659269311</v>
      </c>
      <c r="G1902" s="36">
        <f>INDEX(TrainRun!$AF$149:$AF$295,'By Second'!D1902)</f>
        <v>9536.4757073210003</v>
      </c>
      <c r="H1902">
        <f t="shared" si="645"/>
        <v>24</v>
      </c>
      <c r="I1902" s="36">
        <f>INT(INDEX(TrainRun!$AD$149:$AD$295,'By Second'!H1902))</f>
        <v>400</v>
      </c>
      <c r="J1902" s="36">
        <f>INDEX(TrainRun!$AE$149:$AE$295,'By Second'!H1902)</f>
        <v>53.636388638533028</v>
      </c>
      <c r="K1902">
        <f t="shared" si="646"/>
        <v>100</v>
      </c>
      <c r="L1902">
        <f t="shared" si="647"/>
        <v>5.1406620458399175</v>
      </c>
      <c r="M1902">
        <f t="shared" si="648"/>
        <v>5.1406620458399173E-2</v>
      </c>
      <c r="N1902" s="32">
        <f t="shared" si="649"/>
        <v>53.482168777158023</v>
      </c>
      <c r="O1902" s="29">
        <f t="shared" si="650"/>
        <v>14484.921146530012</v>
      </c>
      <c r="P1902" s="37">
        <f>MATCH(O1902,LORDetail!$B$932:$B$1859,1)</f>
        <v>76</v>
      </c>
      <c r="Q1902" s="37">
        <f>INDEX(LORDetail!$B$932:$B$1859,P1902)</f>
        <v>14335</v>
      </c>
      <c r="R1902" s="37">
        <f>INDEX(LORDetail!$D$932:$D$1859,P1902)</f>
        <v>51.387889952310303</v>
      </c>
      <c r="S1902" s="37">
        <f>INDEX(LORDetail!$E$932:$E$1859,P1902)</f>
        <v>-2.4150329767950498</v>
      </c>
      <c r="T1902" s="37">
        <f>INDEX(LORDetail!$G$932:$G$1859,P1902)</f>
        <v>109.50920000000001</v>
      </c>
      <c r="U1902">
        <f t="shared" si="651"/>
        <v>77</v>
      </c>
      <c r="V1902" s="37">
        <f>INDEX(LORDetail!$B$932:$B$1859,U1902)</f>
        <v>14574</v>
      </c>
      <c r="W1902" s="37">
        <f>INDEX(LORDetail!$D$932:$D$1859,U1902)</f>
        <v>51.387288932587602</v>
      </c>
      <c r="X1902" s="37">
        <f>INDEX(LORDetail!$E$932:$E$1859,U1902)</f>
        <v>-2.4117316395458399</v>
      </c>
      <c r="Y1902" s="37">
        <f>INDEX(LORDetail!$G$932:$G$1859,U1902)</f>
        <v>109.36320000000001</v>
      </c>
      <c r="Z1902">
        <f t="shared" si="652"/>
        <v>239</v>
      </c>
      <c r="AA1902" s="29">
        <f t="shared" si="653"/>
        <v>149.92114653001227</v>
      </c>
      <c r="AB1902">
        <f t="shared" si="654"/>
        <v>0.62728513192473756</v>
      </c>
      <c r="AC1902" s="32">
        <f t="shared" si="655"/>
        <v>51.387512941574258</v>
      </c>
      <c r="AD1902" s="32">
        <f t="shared" si="656"/>
        <v>-2.4129620970231511</v>
      </c>
      <c r="AE1902" s="34">
        <f t="shared" si="657"/>
        <v>109.417616370739</v>
      </c>
      <c r="AF1902" s="36" t="str">
        <f t="shared" si="643"/>
        <v>RDNGSTN</v>
      </c>
      <c r="AG1902" s="36" t="str">
        <f t="shared" si="644"/>
        <v>PADTON</v>
      </c>
      <c r="AH1902" s="36">
        <f t="shared" si="641"/>
        <v>397</v>
      </c>
      <c r="AI1902" s="42">
        <f t="shared" si="642"/>
        <v>14485</v>
      </c>
      <c r="AJ1902" s="43">
        <f t="shared" si="637"/>
        <v>53.482168777158023</v>
      </c>
      <c r="AK1902" s="43">
        <f t="shared" si="638"/>
        <v>5.1406620458399173E-2</v>
      </c>
      <c r="AL1902" s="36">
        <f t="shared" si="639"/>
        <v>51.387512941574258</v>
      </c>
      <c r="AM1902" s="36">
        <v>1</v>
      </c>
      <c r="AN1902" s="36">
        <f t="shared" si="640"/>
        <v>-2.4129620970231511</v>
      </c>
      <c r="AO1902" s="36">
        <v>4</v>
      </c>
      <c r="AP1902" s="42">
        <f>INT(AI1902/1000)*1000</f>
        <v>14000</v>
      </c>
      <c r="AQ1902" s="42">
        <f>MOD(AI1902,1000)</f>
        <v>485</v>
      </c>
      <c r="AR1902" s="42">
        <f>MOD(AI1903,1000)-0.2+(AP1903-AP1902)</f>
        <v>538.19999999999959</v>
      </c>
    </row>
    <row r="1903" spans="1:44" x14ac:dyDescent="0.25">
      <c r="A1903" s="19" t="s">
        <v>1</v>
      </c>
      <c r="B1903" t="s">
        <v>0</v>
      </c>
      <c r="C1903">
        <v>398</v>
      </c>
      <c r="D1903" s="36">
        <f>MATCH(C1903,TrainRun!$AG$149:$AG$295,1)</f>
        <v>23</v>
      </c>
      <c r="E1903" s="36">
        <f>INT(INDEX(TrainRun!$AD$149:$AD$295,'By Second'!D1903))</f>
        <v>300</v>
      </c>
      <c r="F1903" s="36">
        <f>IF(E1903=0,0,INDEX(TrainRun!$AE$149:$AE$295,'By Second'!D1903))</f>
        <v>48.49572659269311</v>
      </c>
      <c r="G1903" s="36">
        <f>INDEX(TrainRun!$AF$149:$AF$295,'By Second'!D1903)</f>
        <v>9536.4757073210003</v>
      </c>
      <c r="H1903">
        <f t="shared" si="645"/>
        <v>24</v>
      </c>
      <c r="I1903" s="36">
        <f>INT(INDEX(TrainRun!$AD$149:$AD$295,'By Second'!H1903))</f>
        <v>400</v>
      </c>
      <c r="J1903" s="36">
        <f>INDEX(TrainRun!$AE$149:$AE$295,'By Second'!H1903)</f>
        <v>53.636388638533028</v>
      </c>
      <c r="K1903">
        <f t="shared" si="646"/>
        <v>100</v>
      </c>
      <c r="L1903">
        <f t="shared" si="647"/>
        <v>5.1406620458399175</v>
      </c>
      <c r="M1903">
        <f t="shared" si="648"/>
        <v>5.1406620458399173E-2</v>
      </c>
      <c r="N1903" s="32">
        <f t="shared" si="649"/>
        <v>53.533575397616424</v>
      </c>
      <c r="O1903" s="29">
        <f t="shared" si="650"/>
        <v>14538.454721927628</v>
      </c>
      <c r="P1903" s="37">
        <f>MATCH(O1903,LORDetail!$B$932:$B$1859,1)</f>
        <v>76</v>
      </c>
      <c r="Q1903" s="37">
        <f>INDEX(LORDetail!$B$932:$B$1859,P1903)</f>
        <v>14335</v>
      </c>
      <c r="R1903" s="37">
        <f>INDEX(LORDetail!$D$932:$D$1859,P1903)</f>
        <v>51.387889952310303</v>
      </c>
      <c r="S1903" s="37">
        <f>INDEX(LORDetail!$E$932:$E$1859,P1903)</f>
        <v>-2.4150329767950498</v>
      </c>
      <c r="T1903" s="37">
        <f>INDEX(LORDetail!$G$932:$G$1859,P1903)</f>
        <v>109.50920000000001</v>
      </c>
      <c r="U1903">
        <f t="shared" si="651"/>
        <v>77</v>
      </c>
      <c r="V1903" s="37">
        <f>INDEX(LORDetail!$B$932:$B$1859,U1903)</f>
        <v>14574</v>
      </c>
      <c r="W1903" s="37">
        <f>INDEX(LORDetail!$D$932:$D$1859,U1903)</f>
        <v>51.387288932587602</v>
      </c>
      <c r="X1903" s="37">
        <f>INDEX(LORDetail!$E$932:$E$1859,U1903)</f>
        <v>-2.4117316395458399</v>
      </c>
      <c r="Y1903" s="37">
        <f>INDEX(LORDetail!$G$932:$G$1859,U1903)</f>
        <v>109.36320000000001</v>
      </c>
      <c r="Z1903">
        <f t="shared" si="652"/>
        <v>239</v>
      </c>
      <c r="AA1903" s="29">
        <f t="shared" si="653"/>
        <v>203.45472192762827</v>
      </c>
      <c r="AB1903">
        <f t="shared" si="654"/>
        <v>0.85127498714488814</v>
      </c>
      <c r="AC1903" s="32">
        <f t="shared" si="655"/>
        <v>51.387378319253585</v>
      </c>
      <c r="AD1903" s="32">
        <f t="shared" si="656"/>
        <v>-2.4122226309706676</v>
      </c>
      <c r="AE1903" s="34">
        <f t="shared" si="657"/>
        <v>109.38491385187685</v>
      </c>
      <c r="AF1903" s="36" t="str">
        <f t="shared" si="643"/>
        <v>RDNGSTN</v>
      </c>
      <c r="AG1903" s="36" t="str">
        <f t="shared" si="644"/>
        <v>PADTON</v>
      </c>
      <c r="AH1903" s="36">
        <f t="shared" si="641"/>
        <v>398</v>
      </c>
      <c r="AI1903" s="42">
        <f t="shared" si="642"/>
        <v>14538.4</v>
      </c>
      <c r="AJ1903" s="43">
        <f t="shared" si="637"/>
        <v>53.533575397616424</v>
      </c>
      <c r="AK1903" s="43">
        <f t="shared" si="638"/>
        <v>5.1406620458399173E-2</v>
      </c>
      <c r="AL1903" s="36">
        <f t="shared" si="639"/>
        <v>51.387378319253585</v>
      </c>
      <c r="AM1903" s="36">
        <v>1</v>
      </c>
      <c r="AN1903" s="36">
        <f t="shared" si="640"/>
        <v>-2.4122226309706676</v>
      </c>
      <c r="AO1903" s="36">
        <v>4</v>
      </c>
      <c r="AP1903" s="42">
        <f>INT(AI1903/1000)*1000</f>
        <v>14000</v>
      </c>
      <c r="AQ1903" s="42">
        <f>MOD(AI1903,1000)</f>
        <v>538.39999999999964</v>
      </c>
      <c r="AR1903" s="42">
        <f>MOD(AI1904,1000)-0.2+(AP1904-AP1903)</f>
        <v>591.79999999999995</v>
      </c>
    </row>
    <row r="1904" spans="1:44" x14ac:dyDescent="0.25">
      <c r="A1904" s="19" t="s">
        <v>1</v>
      </c>
      <c r="B1904" t="s">
        <v>0</v>
      </c>
      <c r="C1904">
        <v>399</v>
      </c>
      <c r="D1904" s="36">
        <f>MATCH(C1904,TrainRun!$AG$149:$AG$295,1)</f>
        <v>23</v>
      </c>
      <c r="E1904" s="36">
        <f>INT(INDEX(TrainRun!$AD$149:$AD$295,'By Second'!D1904))</f>
        <v>300</v>
      </c>
      <c r="F1904" s="36">
        <f>IF(E1904=0,0,INDEX(TrainRun!$AE$149:$AE$295,'By Second'!D1904))</f>
        <v>48.49572659269311</v>
      </c>
      <c r="G1904" s="36">
        <f>INDEX(TrainRun!$AF$149:$AF$295,'By Second'!D1904)</f>
        <v>9536.4757073210003</v>
      </c>
      <c r="H1904">
        <f t="shared" si="645"/>
        <v>24</v>
      </c>
      <c r="I1904" s="36">
        <f>INT(INDEX(TrainRun!$AD$149:$AD$295,'By Second'!H1904))</f>
        <v>400</v>
      </c>
      <c r="J1904" s="36">
        <f>INDEX(TrainRun!$AE$149:$AE$295,'By Second'!H1904)</f>
        <v>53.636388638533028</v>
      </c>
      <c r="K1904">
        <f t="shared" si="646"/>
        <v>100</v>
      </c>
      <c r="L1904">
        <f t="shared" si="647"/>
        <v>5.1406620458399175</v>
      </c>
      <c r="M1904">
        <f t="shared" si="648"/>
        <v>5.1406620458399173E-2</v>
      </c>
      <c r="N1904" s="32">
        <f t="shared" si="649"/>
        <v>53.584982018074825</v>
      </c>
      <c r="O1904" s="29">
        <f t="shared" si="650"/>
        <v>14592.039703945704</v>
      </c>
      <c r="P1904" s="37">
        <f>MATCH(O1904,LORDetail!$B$932:$B$1859,1)</f>
        <v>77</v>
      </c>
      <c r="Q1904" s="37">
        <f>INDEX(LORDetail!$B$932:$B$1859,P1904)</f>
        <v>14574</v>
      </c>
      <c r="R1904" s="37">
        <f>INDEX(LORDetail!$D$932:$D$1859,P1904)</f>
        <v>51.387288932587602</v>
      </c>
      <c r="S1904" s="37">
        <f>INDEX(LORDetail!$E$932:$E$1859,P1904)</f>
        <v>-2.4117316395458399</v>
      </c>
      <c r="T1904" s="37">
        <f>INDEX(LORDetail!$G$932:$G$1859,P1904)</f>
        <v>109.36320000000001</v>
      </c>
      <c r="U1904">
        <f t="shared" si="651"/>
        <v>78</v>
      </c>
      <c r="V1904" s="37">
        <f>INDEX(LORDetail!$B$932:$B$1859,U1904)</f>
        <v>14739</v>
      </c>
      <c r="W1904" s="37">
        <f>INDEX(LORDetail!$D$932:$D$1859,U1904)</f>
        <v>51.386702892872599</v>
      </c>
      <c r="X1904" s="37">
        <f>INDEX(LORDetail!$E$932:$E$1859,U1904)</f>
        <v>-2.4095480181956601</v>
      </c>
      <c r="Y1904" s="37">
        <f>INDEX(LORDetail!$G$932:$G$1859,U1904)</f>
        <v>109.2625</v>
      </c>
      <c r="Z1904">
        <f t="shared" si="652"/>
        <v>165</v>
      </c>
      <c r="AA1904" s="29">
        <f t="shared" si="653"/>
        <v>18.039703945703877</v>
      </c>
      <c r="AB1904">
        <f t="shared" si="654"/>
        <v>0.10933153906487199</v>
      </c>
      <c r="AC1904" s="32">
        <f t="shared" si="655"/>
        <v>51.387224859963609</v>
      </c>
      <c r="AD1904" s="32">
        <f t="shared" si="656"/>
        <v>-2.41149290086289</v>
      </c>
      <c r="AE1904" s="34">
        <f t="shared" si="657"/>
        <v>109.35219031401617</v>
      </c>
      <c r="AF1904" s="36" t="str">
        <f t="shared" si="643"/>
        <v>RDNGSTN</v>
      </c>
      <c r="AG1904" s="36" t="str">
        <f t="shared" si="644"/>
        <v>PADTON</v>
      </c>
      <c r="AH1904" s="36">
        <f t="shared" si="641"/>
        <v>399</v>
      </c>
      <c r="AI1904" s="42">
        <f t="shared" si="642"/>
        <v>14592</v>
      </c>
      <c r="AJ1904" s="43">
        <f t="shared" si="637"/>
        <v>53.584982018074825</v>
      </c>
      <c r="AK1904" s="43">
        <f t="shared" si="638"/>
        <v>5.1406620458399173E-2</v>
      </c>
      <c r="AL1904" s="36">
        <f t="shared" si="639"/>
        <v>51.387224859963609</v>
      </c>
      <c r="AM1904" s="36">
        <v>1</v>
      </c>
      <c r="AN1904" s="36">
        <f t="shared" si="640"/>
        <v>-2.41149290086289</v>
      </c>
      <c r="AO1904" s="36">
        <v>4</v>
      </c>
      <c r="AP1904" s="42">
        <f>INT(AI1904/1000)*1000</f>
        <v>14000</v>
      </c>
      <c r="AQ1904" s="42">
        <f>MOD(AI1904,1000)</f>
        <v>592</v>
      </c>
      <c r="AR1904" s="42">
        <f>MOD(AI1905,1000)-0.2+(AP1905-AP1904)</f>
        <v>660.8</v>
      </c>
    </row>
    <row r="1905" spans="1:44" x14ac:dyDescent="0.25">
      <c r="A1905" s="19" t="s">
        <v>1</v>
      </c>
      <c r="B1905" t="s">
        <v>0</v>
      </c>
      <c r="C1905">
        <v>400</v>
      </c>
      <c r="D1905" s="36">
        <f>MATCH(C1905,TrainRun!$AG$149:$AG$295,1)</f>
        <v>24</v>
      </c>
      <c r="E1905" s="36">
        <f>INT(INDEX(TrainRun!$AD$149:$AD$295,'By Second'!D1905))</f>
        <v>400</v>
      </c>
      <c r="F1905" s="36">
        <f>IF(E1905=0,0,INDEX(TrainRun!$AE$149:$AE$295,'By Second'!D1905))</f>
        <v>53.636388638533028</v>
      </c>
      <c r="G1905" s="36">
        <f>INDEX(TrainRun!$AF$149:$AF$295,'By Second'!D1905)</f>
        <v>14660.999796670045</v>
      </c>
      <c r="H1905">
        <f t="shared" si="645"/>
        <v>25</v>
      </c>
      <c r="I1905" s="36">
        <f>INT(INDEX(TrainRun!$AD$149:$AD$295,'By Second'!H1905))</f>
        <v>451</v>
      </c>
      <c r="J1905" s="36">
        <f>INDEX(TrainRun!$AE$149:$AE$295,'By Second'!H1905)</f>
        <v>55.555555555555557</v>
      </c>
      <c r="K1905">
        <f t="shared" si="646"/>
        <v>51</v>
      </c>
      <c r="L1905">
        <f t="shared" si="647"/>
        <v>1.9191669170225296</v>
      </c>
      <c r="M1905">
        <f t="shared" si="648"/>
        <v>3.7630723863186853E-2</v>
      </c>
      <c r="N1905" s="32">
        <f t="shared" si="649"/>
        <v>53.636388638533028</v>
      </c>
      <c r="O1905" s="29">
        <f t="shared" si="650"/>
        <v>14661</v>
      </c>
      <c r="P1905" s="37">
        <f>MATCH(O1905,LORDetail!$B$932:$B$1859,1)</f>
        <v>77</v>
      </c>
      <c r="Q1905" s="37">
        <f>INDEX(LORDetail!$B$932:$B$1859,P1905)</f>
        <v>14574</v>
      </c>
      <c r="R1905" s="37">
        <f>INDEX(LORDetail!$D$932:$D$1859,P1905)</f>
        <v>51.387288932587602</v>
      </c>
      <c r="S1905" s="37">
        <f>INDEX(LORDetail!$E$932:$E$1859,P1905)</f>
        <v>-2.4117316395458399</v>
      </c>
      <c r="T1905" s="37">
        <f>INDEX(LORDetail!$G$932:$G$1859,P1905)</f>
        <v>109.36320000000001</v>
      </c>
      <c r="U1905">
        <f t="shared" si="651"/>
        <v>78</v>
      </c>
      <c r="V1905" s="37">
        <f>INDEX(LORDetail!$B$932:$B$1859,U1905)</f>
        <v>14739</v>
      </c>
      <c r="W1905" s="37">
        <f>INDEX(LORDetail!$D$932:$D$1859,U1905)</f>
        <v>51.386702892872599</v>
      </c>
      <c r="X1905" s="37">
        <f>INDEX(LORDetail!$E$932:$E$1859,U1905)</f>
        <v>-2.4095480181956601</v>
      </c>
      <c r="Y1905" s="37">
        <f>INDEX(LORDetail!$G$932:$G$1859,U1905)</f>
        <v>109.2625</v>
      </c>
      <c r="Z1905">
        <f t="shared" si="652"/>
        <v>165</v>
      </c>
      <c r="AA1905" s="29">
        <f t="shared" si="653"/>
        <v>87</v>
      </c>
      <c r="AB1905">
        <f t="shared" si="654"/>
        <v>0.52727272727272723</v>
      </c>
      <c r="AC1905" s="32">
        <f t="shared" si="655"/>
        <v>51.386979929828783</v>
      </c>
      <c r="AD1905" s="32">
        <f t="shared" si="656"/>
        <v>-2.4105802755611996</v>
      </c>
      <c r="AE1905" s="34">
        <f t="shared" si="657"/>
        <v>109.31010363636364</v>
      </c>
      <c r="AF1905" s="36" t="str">
        <f t="shared" si="643"/>
        <v>RDNGSTN</v>
      </c>
      <c r="AG1905" s="36" t="str">
        <f t="shared" si="644"/>
        <v>PADTON</v>
      </c>
      <c r="AH1905" s="36">
        <f t="shared" si="641"/>
        <v>400</v>
      </c>
      <c r="AI1905" s="42">
        <f t="shared" si="642"/>
        <v>14661</v>
      </c>
      <c r="AJ1905" s="43">
        <f t="shared" si="637"/>
        <v>53.636388638533028</v>
      </c>
      <c r="AK1905" s="43">
        <f t="shared" si="638"/>
        <v>3.7630723863186853E-2</v>
      </c>
      <c r="AL1905" s="36">
        <f t="shared" si="639"/>
        <v>51.386979929828783</v>
      </c>
      <c r="AM1905" s="36">
        <v>1</v>
      </c>
      <c r="AN1905" s="36">
        <f t="shared" si="640"/>
        <v>-2.4105802755611996</v>
      </c>
      <c r="AO1905" s="36">
        <v>4</v>
      </c>
      <c r="AP1905" s="42">
        <f>INT(AI1905/1000)*1000</f>
        <v>14000</v>
      </c>
      <c r="AQ1905" s="42">
        <f>MOD(AI1905,1000)</f>
        <v>661</v>
      </c>
      <c r="AR1905" s="42">
        <f>MOD(AI1906,1000)-0.2+(AP1906-AP1905)</f>
        <v>714.40000000000032</v>
      </c>
    </row>
    <row r="1906" spans="1:44" x14ac:dyDescent="0.25">
      <c r="A1906" s="19" t="s">
        <v>1</v>
      </c>
      <c r="B1906" t="s">
        <v>0</v>
      </c>
      <c r="C1906">
        <v>401</v>
      </c>
      <c r="D1906" s="36">
        <f>MATCH(C1906,TrainRun!$AG$149:$AG$295,1)</f>
        <v>24</v>
      </c>
      <c r="E1906" s="36">
        <f>INT(INDEX(TrainRun!$AD$149:$AD$295,'By Second'!D1906))</f>
        <v>400</v>
      </c>
      <c r="F1906" s="36">
        <f>IF(E1906=0,0,INDEX(TrainRun!$AE$149:$AE$295,'By Second'!D1906))</f>
        <v>53.636388638533028</v>
      </c>
      <c r="G1906" s="36">
        <f>INDEX(TrainRun!$AF$149:$AF$295,'By Second'!D1906)</f>
        <v>14660.999796670045</v>
      </c>
      <c r="H1906">
        <f t="shared" si="645"/>
        <v>25</v>
      </c>
      <c r="I1906" s="36">
        <f>INT(INDEX(TrainRun!$AD$149:$AD$295,'By Second'!H1906))</f>
        <v>451</v>
      </c>
      <c r="J1906" s="36">
        <f>INDEX(TrainRun!$AE$149:$AE$295,'By Second'!H1906)</f>
        <v>55.555555555555557</v>
      </c>
      <c r="K1906">
        <f t="shared" si="646"/>
        <v>51</v>
      </c>
      <c r="L1906">
        <f t="shared" si="647"/>
        <v>1.9191669170225296</v>
      </c>
      <c r="M1906">
        <f t="shared" si="648"/>
        <v>3.7630723863186853E-2</v>
      </c>
      <c r="N1906" s="32">
        <f t="shared" si="649"/>
        <v>53.674019362396216</v>
      </c>
      <c r="O1906" s="29">
        <f t="shared" si="650"/>
        <v>14714.674019362395</v>
      </c>
      <c r="P1906" s="37">
        <f>MATCH(O1906,LORDetail!$B$932:$B$1859,1)</f>
        <v>77</v>
      </c>
      <c r="Q1906" s="37">
        <f>INDEX(LORDetail!$B$932:$B$1859,P1906)</f>
        <v>14574</v>
      </c>
      <c r="R1906" s="37">
        <f>INDEX(LORDetail!$D$932:$D$1859,P1906)</f>
        <v>51.387288932587602</v>
      </c>
      <c r="S1906" s="37">
        <f>INDEX(LORDetail!$E$932:$E$1859,P1906)</f>
        <v>-2.4117316395458399</v>
      </c>
      <c r="T1906" s="37">
        <f>INDEX(LORDetail!$G$932:$G$1859,P1906)</f>
        <v>109.36320000000001</v>
      </c>
      <c r="U1906">
        <f t="shared" si="651"/>
        <v>78</v>
      </c>
      <c r="V1906" s="37">
        <f>INDEX(LORDetail!$B$932:$B$1859,U1906)</f>
        <v>14739</v>
      </c>
      <c r="W1906" s="37">
        <f>INDEX(LORDetail!$D$932:$D$1859,U1906)</f>
        <v>51.386702892872599</v>
      </c>
      <c r="X1906" s="37">
        <f>INDEX(LORDetail!$E$932:$E$1859,U1906)</f>
        <v>-2.4095480181956601</v>
      </c>
      <c r="Y1906" s="37">
        <f>INDEX(LORDetail!$G$932:$G$1859,U1906)</f>
        <v>109.2625</v>
      </c>
      <c r="Z1906">
        <f t="shared" si="652"/>
        <v>165</v>
      </c>
      <c r="AA1906" s="29">
        <f t="shared" si="653"/>
        <v>140.67401936239548</v>
      </c>
      <c r="AB1906">
        <f t="shared" si="654"/>
        <v>0.85256981431754841</v>
      </c>
      <c r="AC1906" s="32">
        <f t="shared" si="655"/>
        <v>51.386789292816601</v>
      </c>
      <c r="AD1906" s="32">
        <f t="shared" si="656"/>
        <v>-2.4098699498967773</v>
      </c>
      <c r="AE1906" s="34">
        <f t="shared" si="657"/>
        <v>109.27734621969823</v>
      </c>
      <c r="AF1906" s="36" t="str">
        <f t="shared" si="643"/>
        <v>RDNGSTN</v>
      </c>
      <c r="AG1906" s="36" t="str">
        <f t="shared" si="644"/>
        <v>PADTON</v>
      </c>
      <c r="AH1906" s="36">
        <f t="shared" si="641"/>
        <v>401</v>
      </c>
      <c r="AI1906" s="42">
        <f t="shared" si="642"/>
        <v>14714.6</v>
      </c>
      <c r="AJ1906" s="43">
        <f t="shared" si="637"/>
        <v>53.674019362396216</v>
      </c>
      <c r="AK1906" s="43">
        <f t="shared" si="638"/>
        <v>3.7630723863186853E-2</v>
      </c>
      <c r="AL1906" s="36">
        <f t="shared" si="639"/>
        <v>51.386789292816601</v>
      </c>
      <c r="AM1906" s="36">
        <v>1</v>
      </c>
      <c r="AN1906" s="36">
        <f t="shared" si="640"/>
        <v>-2.4098699498967773</v>
      </c>
      <c r="AO1906" s="36">
        <v>4</v>
      </c>
      <c r="AP1906" s="42">
        <f>INT(AI1906/1000)*1000</f>
        <v>14000</v>
      </c>
      <c r="AQ1906" s="42">
        <f>MOD(AI1906,1000)</f>
        <v>714.60000000000036</v>
      </c>
      <c r="AR1906" s="42">
        <f>MOD(AI1907,1000)-0.2+(AP1907-AP1906)</f>
        <v>768.19999999999959</v>
      </c>
    </row>
    <row r="1907" spans="1:44" x14ac:dyDescent="0.25">
      <c r="A1907" s="19" t="s">
        <v>1</v>
      </c>
      <c r="B1907" t="s">
        <v>0</v>
      </c>
      <c r="C1907">
        <v>402</v>
      </c>
      <c r="D1907" s="36">
        <f>MATCH(C1907,TrainRun!$AG$149:$AG$295,1)</f>
        <v>24</v>
      </c>
      <c r="E1907" s="36">
        <f>INT(INDEX(TrainRun!$AD$149:$AD$295,'By Second'!D1907))</f>
        <v>400</v>
      </c>
      <c r="F1907" s="36">
        <f>IF(E1907=0,0,INDEX(TrainRun!$AE$149:$AE$295,'By Second'!D1907))</f>
        <v>53.636388638533028</v>
      </c>
      <c r="G1907" s="36">
        <f>INDEX(TrainRun!$AF$149:$AF$295,'By Second'!D1907)</f>
        <v>14660.999796670045</v>
      </c>
      <c r="H1907">
        <f t="shared" si="645"/>
        <v>25</v>
      </c>
      <c r="I1907" s="36">
        <f>INT(INDEX(TrainRun!$AD$149:$AD$295,'By Second'!H1907))</f>
        <v>451</v>
      </c>
      <c r="J1907" s="36">
        <f>INDEX(TrainRun!$AE$149:$AE$295,'By Second'!H1907)</f>
        <v>55.555555555555557</v>
      </c>
      <c r="K1907">
        <f t="shared" si="646"/>
        <v>51</v>
      </c>
      <c r="L1907">
        <f t="shared" si="647"/>
        <v>1.9191669170225296</v>
      </c>
      <c r="M1907">
        <f t="shared" si="648"/>
        <v>3.7630723863186853E-2</v>
      </c>
      <c r="N1907" s="32">
        <f t="shared" si="649"/>
        <v>53.711650086259404</v>
      </c>
      <c r="O1907" s="29">
        <f t="shared" si="650"/>
        <v>14768.385669448655</v>
      </c>
      <c r="P1907" s="37">
        <f>MATCH(O1907,LORDetail!$B$932:$B$1859,1)</f>
        <v>78</v>
      </c>
      <c r="Q1907" s="37">
        <f>INDEX(LORDetail!$B$932:$B$1859,P1907)</f>
        <v>14739</v>
      </c>
      <c r="R1907" s="37">
        <f>INDEX(LORDetail!$D$932:$D$1859,P1907)</f>
        <v>51.386702892872599</v>
      </c>
      <c r="S1907" s="37">
        <f>INDEX(LORDetail!$E$932:$E$1859,P1907)</f>
        <v>-2.4095480181956601</v>
      </c>
      <c r="T1907" s="37">
        <f>INDEX(LORDetail!$G$932:$G$1859,P1907)</f>
        <v>109.2625</v>
      </c>
      <c r="U1907">
        <f t="shared" si="651"/>
        <v>79</v>
      </c>
      <c r="V1907" s="37">
        <f>INDEX(LORDetail!$B$932:$B$1859,U1907)</f>
        <v>14936</v>
      </c>
      <c r="W1907" s="37">
        <f>INDEX(LORDetail!$D$932:$D$1859,U1907)</f>
        <v>51.385888534023401</v>
      </c>
      <c r="X1907" s="37">
        <f>INDEX(LORDetail!$E$932:$E$1859,U1907)</f>
        <v>-2.40703200918961</v>
      </c>
      <c r="Y1907" s="37">
        <f>INDEX(LORDetail!$G$932:$G$1859,U1907)</f>
        <v>109.1422</v>
      </c>
      <c r="Z1907">
        <f t="shared" si="652"/>
        <v>197</v>
      </c>
      <c r="AA1907" s="29">
        <f t="shared" si="653"/>
        <v>29.38566944865488</v>
      </c>
      <c r="AB1907">
        <f t="shared" si="654"/>
        <v>0.1491658347647456</v>
      </c>
      <c r="AC1907" s="32">
        <f t="shared" si="655"/>
        <v>51.386581418355057</v>
      </c>
      <c r="AD1907" s="32">
        <f t="shared" si="656"/>
        <v>-2.4091727156119971</v>
      </c>
      <c r="AE1907" s="34">
        <f t="shared" si="657"/>
        <v>109.2445553500778</v>
      </c>
      <c r="AF1907" s="36" t="str">
        <f t="shared" si="643"/>
        <v>RDNGSTN</v>
      </c>
      <c r="AG1907" s="36" t="str">
        <f t="shared" si="644"/>
        <v>PADTON</v>
      </c>
      <c r="AH1907" s="36">
        <f t="shared" si="641"/>
        <v>402</v>
      </c>
      <c r="AI1907" s="42">
        <f t="shared" si="642"/>
        <v>14768.4</v>
      </c>
      <c r="AJ1907" s="43">
        <f t="shared" si="637"/>
        <v>53.711650086259404</v>
      </c>
      <c r="AK1907" s="43">
        <f t="shared" si="638"/>
        <v>3.7630723863186853E-2</v>
      </c>
      <c r="AL1907" s="36">
        <f t="shared" si="639"/>
        <v>51.386581418355057</v>
      </c>
      <c r="AM1907" s="36">
        <v>1</v>
      </c>
      <c r="AN1907" s="36">
        <f t="shared" si="640"/>
        <v>-2.4091727156119971</v>
      </c>
      <c r="AO1907" s="36">
        <v>4</v>
      </c>
      <c r="AP1907" s="42">
        <f>INT(AI1907/1000)*1000</f>
        <v>14000</v>
      </c>
      <c r="AQ1907" s="42">
        <f>MOD(AI1907,1000)</f>
        <v>768.39999999999964</v>
      </c>
      <c r="AR1907" s="42">
        <f>MOD(AI1908,1000)-0.2+(AP1908-AP1907)</f>
        <v>822.00000000000068</v>
      </c>
    </row>
    <row r="1908" spans="1:44" x14ac:dyDescent="0.25">
      <c r="A1908" s="19" t="s">
        <v>1</v>
      </c>
      <c r="B1908" t="s">
        <v>0</v>
      </c>
      <c r="C1908">
        <v>403</v>
      </c>
      <c r="D1908" s="36">
        <f>MATCH(C1908,TrainRun!$AG$149:$AG$295,1)</f>
        <v>24</v>
      </c>
      <c r="E1908" s="36">
        <f>INT(INDEX(TrainRun!$AD$149:$AD$295,'By Second'!D1908))</f>
        <v>400</v>
      </c>
      <c r="F1908" s="36">
        <f>IF(E1908=0,0,INDEX(TrainRun!$AE$149:$AE$295,'By Second'!D1908))</f>
        <v>53.636388638533028</v>
      </c>
      <c r="G1908" s="36">
        <f>INDEX(TrainRun!$AF$149:$AF$295,'By Second'!D1908)</f>
        <v>14660.999796670045</v>
      </c>
      <c r="H1908">
        <f t="shared" si="645"/>
        <v>25</v>
      </c>
      <c r="I1908" s="36">
        <f>INT(INDEX(TrainRun!$AD$149:$AD$295,'By Second'!H1908))</f>
        <v>451</v>
      </c>
      <c r="J1908" s="36">
        <f>INDEX(TrainRun!$AE$149:$AE$295,'By Second'!H1908)</f>
        <v>55.555555555555557</v>
      </c>
      <c r="K1908">
        <f t="shared" si="646"/>
        <v>51</v>
      </c>
      <c r="L1908">
        <f t="shared" si="647"/>
        <v>1.9191669170225296</v>
      </c>
      <c r="M1908">
        <f t="shared" si="648"/>
        <v>3.7630723863186853E-2</v>
      </c>
      <c r="N1908" s="32">
        <f t="shared" si="649"/>
        <v>53.749280810122592</v>
      </c>
      <c r="O1908" s="29">
        <f t="shared" si="650"/>
        <v>14822.134950258778</v>
      </c>
      <c r="P1908" s="37">
        <f>MATCH(O1908,LORDetail!$B$932:$B$1859,1)</f>
        <v>78</v>
      </c>
      <c r="Q1908" s="37">
        <f>INDEX(LORDetail!$B$932:$B$1859,P1908)</f>
        <v>14739</v>
      </c>
      <c r="R1908" s="37">
        <f>INDEX(LORDetail!$D$932:$D$1859,P1908)</f>
        <v>51.386702892872599</v>
      </c>
      <c r="S1908" s="37">
        <f>INDEX(LORDetail!$E$932:$E$1859,P1908)</f>
        <v>-2.4095480181956601</v>
      </c>
      <c r="T1908" s="37">
        <f>INDEX(LORDetail!$G$932:$G$1859,P1908)</f>
        <v>109.2625</v>
      </c>
      <c r="U1908">
        <f t="shared" si="651"/>
        <v>79</v>
      </c>
      <c r="V1908" s="37">
        <f>INDEX(LORDetail!$B$932:$B$1859,U1908)</f>
        <v>14936</v>
      </c>
      <c r="W1908" s="37">
        <f>INDEX(LORDetail!$D$932:$D$1859,U1908)</f>
        <v>51.385888534023401</v>
      </c>
      <c r="X1908" s="37">
        <f>INDEX(LORDetail!$E$932:$E$1859,U1908)</f>
        <v>-2.40703200918961</v>
      </c>
      <c r="Y1908" s="37">
        <f>INDEX(LORDetail!$G$932:$G$1859,U1908)</f>
        <v>109.1422</v>
      </c>
      <c r="Z1908">
        <f t="shared" si="652"/>
        <v>197</v>
      </c>
      <c r="AA1908" s="29">
        <f t="shared" si="653"/>
        <v>83.13495025877819</v>
      </c>
      <c r="AB1908">
        <f t="shared" si="654"/>
        <v>0.42200482364862024</v>
      </c>
      <c r="AC1908" s="32">
        <f t="shared" si="655"/>
        <v>51.386359229510056</v>
      </c>
      <c r="AD1908" s="32">
        <f t="shared" si="656"/>
        <v>-2.4084862502587634</v>
      </c>
      <c r="AE1908" s="34">
        <f t="shared" si="657"/>
        <v>109.21173281971507</v>
      </c>
      <c r="AF1908" s="36" t="str">
        <f t="shared" si="643"/>
        <v>RDNGSTN</v>
      </c>
      <c r="AG1908" s="36" t="str">
        <f t="shared" si="644"/>
        <v>PADTON</v>
      </c>
      <c r="AH1908" s="36">
        <f t="shared" si="641"/>
        <v>403</v>
      </c>
      <c r="AI1908" s="42">
        <f t="shared" si="642"/>
        <v>14822.2</v>
      </c>
      <c r="AJ1908" s="43">
        <f t="shared" si="637"/>
        <v>53.749280810122592</v>
      </c>
      <c r="AK1908" s="43">
        <f t="shared" si="638"/>
        <v>3.7630723863186853E-2</v>
      </c>
      <c r="AL1908" s="36">
        <f t="shared" si="639"/>
        <v>51.386359229510056</v>
      </c>
      <c r="AM1908" s="36">
        <v>1</v>
      </c>
      <c r="AN1908" s="36">
        <f t="shared" si="640"/>
        <v>-2.4084862502587634</v>
      </c>
      <c r="AO1908" s="36">
        <v>4</v>
      </c>
      <c r="AP1908" s="42">
        <f>INT(AI1908/1000)*1000</f>
        <v>14000</v>
      </c>
      <c r="AQ1908" s="42">
        <f>MOD(AI1908,1000)</f>
        <v>822.20000000000073</v>
      </c>
      <c r="AR1908" s="42">
        <f>MOD(AI1909,1000)-0.2+(AP1909-AP1908)</f>
        <v>875.8</v>
      </c>
    </row>
    <row r="1909" spans="1:44" x14ac:dyDescent="0.25">
      <c r="A1909" s="19" t="s">
        <v>1</v>
      </c>
      <c r="B1909" t="s">
        <v>0</v>
      </c>
      <c r="C1909">
        <v>404</v>
      </c>
      <c r="D1909" s="36">
        <f>MATCH(C1909,TrainRun!$AG$149:$AG$295,1)</f>
        <v>24</v>
      </c>
      <c r="E1909" s="36">
        <f>INT(INDEX(TrainRun!$AD$149:$AD$295,'By Second'!D1909))</f>
        <v>400</v>
      </c>
      <c r="F1909" s="36">
        <f>IF(E1909=0,0,INDEX(TrainRun!$AE$149:$AE$295,'By Second'!D1909))</f>
        <v>53.636388638533028</v>
      </c>
      <c r="G1909" s="36">
        <f>INDEX(TrainRun!$AF$149:$AF$295,'By Second'!D1909)</f>
        <v>14660.999796670045</v>
      </c>
      <c r="H1909">
        <f t="shared" si="645"/>
        <v>25</v>
      </c>
      <c r="I1909" s="36">
        <f>INT(INDEX(TrainRun!$AD$149:$AD$295,'By Second'!H1909))</f>
        <v>451</v>
      </c>
      <c r="J1909" s="36">
        <f>INDEX(TrainRun!$AE$149:$AE$295,'By Second'!H1909)</f>
        <v>55.555555555555557</v>
      </c>
      <c r="K1909">
        <f t="shared" si="646"/>
        <v>51</v>
      </c>
      <c r="L1909">
        <f t="shared" si="647"/>
        <v>1.9191669170225296</v>
      </c>
      <c r="M1909">
        <f t="shared" si="648"/>
        <v>3.7630723863186853E-2</v>
      </c>
      <c r="N1909" s="32">
        <f t="shared" si="649"/>
        <v>53.78691153398578</v>
      </c>
      <c r="O1909" s="29">
        <f t="shared" si="650"/>
        <v>14875.921861792764</v>
      </c>
      <c r="P1909" s="37">
        <f>MATCH(O1909,LORDetail!$B$932:$B$1859,1)</f>
        <v>78</v>
      </c>
      <c r="Q1909" s="37">
        <f>INDEX(LORDetail!$B$932:$B$1859,P1909)</f>
        <v>14739</v>
      </c>
      <c r="R1909" s="37">
        <f>INDEX(LORDetail!$D$932:$D$1859,P1909)</f>
        <v>51.386702892872599</v>
      </c>
      <c r="S1909" s="37">
        <f>INDEX(LORDetail!$E$932:$E$1859,P1909)</f>
        <v>-2.4095480181956601</v>
      </c>
      <c r="T1909" s="37">
        <f>INDEX(LORDetail!$G$932:$G$1859,P1909)</f>
        <v>109.2625</v>
      </c>
      <c r="U1909">
        <f t="shared" si="651"/>
        <v>79</v>
      </c>
      <c r="V1909" s="37">
        <f>INDEX(LORDetail!$B$932:$B$1859,U1909)</f>
        <v>14936</v>
      </c>
      <c r="W1909" s="37">
        <f>INDEX(LORDetail!$D$932:$D$1859,U1909)</f>
        <v>51.385888534023401</v>
      </c>
      <c r="X1909" s="37">
        <f>INDEX(LORDetail!$E$932:$E$1859,U1909)</f>
        <v>-2.40703200918961</v>
      </c>
      <c r="Y1909" s="37">
        <f>INDEX(LORDetail!$G$932:$G$1859,U1909)</f>
        <v>109.1422</v>
      </c>
      <c r="Z1909">
        <f t="shared" si="652"/>
        <v>197</v>
      </c>
      <c r="AA1909" s="29">
        <f t="shared" si="653"/>
        <v>136.92186179276359</v>
      </c>
      <c r="AB1909">
        <f t="shared" si="654"/>
        <v>0.69503483143534817</v>
      </c>
      <c r="AC1909" s="32">
        <f t="shared" si="655"/>
        <v>51.386136885107121</v>
      </c>
      <c r="AD1909" s="32">
        <f t="shared" si="656"/>
        <v>-2.4077993043002501</v>
      </c>
      <c r="AE1909" s="34">
        <f t="shared" si="657"/>
        <v>109.17888730977833</v>
      </c>
      <c r="AF1909" s="36" t="str">
        <f t="shared" si="643"/>
        <v>RDNGSTN</v>
      </c>
      <c r="AG1909" s="36" t="str">
        <f t="shared" si="644"/>
        <v>PADTON</v>
      </c>
      <c r="AH1909" s="36">
        <f t="shared" si="641"/>
        <v>404</v>
      </c>
      <c r="AI1909" s="42">
        <f t="shared" si="642"/>
        <v>14876</v>
      </c>
      <c r="AJ1909" s="43">
        <f t="shared" si="637"/>
        <v>53.78691153398578</v>
      </c>
      <c r="AK1909" s="43">
        <f t="shared" si="638"/>
        <v>3.7630723863186853E-2</v>
      </c>
      <c r="AL1909" s="36">
        <f t="shared" si="639"/>
        <v>51.386136885107121</v>
      </c>
      <c r="AM1909" s="36">
        <v>1</v>
      </c>
      <c r="AN1909" s="36">
        <f t="shared" si="640"/>
        <v>-2.4077993043002501</v>
      </c>
      <c r="AO1909" s="36">
        <v>4</v>
      </c>
      <c r="AP1909" s="42">
        <f>INT(AI1909/1000)*1000</f>
        <v>14000</v>
      </c>
      <c r="AQ1909" s="42">
        <f>MOD(AI1909,1000)</f>
        <v>876</v>
      </c>
      <c r="AR1909" s="42">
        <f>MOD(AI1910,1000)-0.2+(AP1910-AP1909)</f>
        <v>929.59999999999923</v>
      </c>
    </row>
    <row r="1910" spans="1:44" x14ac:dyDescent="0.25">
      <c r="A1910" s="19" t="s">
        <v>1</v>
      </c>
      <c r="B1910" t="s">
        <v>0</v>
      </c>
      <c r="C1910">
        <v>405</v>
      </c>
      <c r="D1910" s="36">
        <f>MATCH(C1910,TrainRun!$AG$149:$AG$295,1)</f>
        <v>24</v>
      </c>
      <c r="E1910" s="36">
        <f>INT(INDEX(TrainRun!$AD$149:$AD$295,'By Second'!D1910))</f>
        <v>400</v>
      </c>
      <c r="F1910" s="36">
        <f>IF(E1910=0,0,INDEX(TrainRun!$AE$149:$AE$295,'By Second'!D1910))</f>
        <v>53.636388638533028</v>
      </c>
      <c r="G1910" s="36">
        <f>INDEX(TrainRun!$AF$149:$AF$295,'By Second'!D1910)</f>
        <v>14660.999796670045</v>
      </c>
      <c r="H1910">
        <f t="shared" si="645"/>
        <v>25</v>
      </c>
      <c r="I1910" s="36">
        <f>INT(INDEX(TrainRun!$AD$149:$AD$295,'By Second'!H1910))</f>
        <v>451</v>
      </c>
      <c r="J1910" s="36">
        <f>INDEX(TrainRun!$AE$149:$AE$295,'By Second'!H1910)</f>
        <v>55.555555555555557</v>
      </c>
      <c r="K1910">
        <f t="shared" si="646"/>
        <v>51</v>
      </c>
      <c r="L1910">
        <f t="shared" si="647"/>
        <v>1.9191669170225296</v>
      </c>
      <c r="M1910">
        <f t="shared" si="648"/>
        <v>3.7630723863186853E-2</v>
      </c>
      <c r="N1910" s="32">
        <f t="shared" si="649"/>
        <v>53.824542257848968</v>
      </c>
      <c r="O1910" s="29">
        <f t="shared" si="650"/>
        <v>14929.746404050613</v>
      </c>
      <c r="P1910" s="37">
        <f>MATCH(O1910,LORDetail!$B$932:$B$1859,1)</f>
        <v>78</v>
      </c>
      <c r="Q1910" s="37">
        <f>INDEX(LORDetail!$B$932:$B$1859,P1910)</f>
        <v>14739</v>
      </c>
      <c r="R1910" s="37">
        <f>INDEX(LORDetail!$D$932:$D$1859,P1910)</f>
        <v>51.386702892872599</v>
      </c>
      <c r="S1910" s="37">
        <f>INDEX(LORDetail!$E$932:$E$1859,P1910)</f>
        <v>-2.4095480181956601</v>
      </c>
      <c r="T1910" s="37">
        <f>INDEX(LORDetail!$G$932:$G$1859,P1910)</f>
        <v>109.2625</v>
      </c>
      <c r="U1910">
        <f t="shared" si="651"/>
        <v>79</v>
      </c>
      <c r="V1910" s="37">
        <f>INDEX(LORDetail!$B$932:$B$1859,U1910)</f>
        <v>14936</v>
      </c>
      <c r="W1910" s="37">
        <f>INDEX(LORDetail!$D$932:$D$1859,U1910)</f>
        <v>51.385888534023401</v>
      </c>
      <c r="X1910" s="37">
        <f>INDEX(LORDetail!$E$932:$E$1859,U1910)</f>
        <v>-2.40703200918961</v>
      </c>
      <c r="Y1910" s="37">
        <f>INDEX(LORDetail!$G$932:$G$1859,U1910)</f>
        <v>109.1422</v>
      </c>
      <c r="Z1910">
        <f t="shared" si="652"/>
        <v>197</v>
      </c>
      <c r="AA1910" s="29">
        <f t="shared" si="653"/>
        <v>190.74640405061291</v>
      </c>
      <c r="AB1910">
        <f t="shared" si="654"/>
        <v>0.96825585812493864</v>
      </c>
      <c r="AC1910" s="32">
        <f t="shared" si="655"/>
        <v>51.385914385146251</v>
      </c>
      <c r="AD1910" s="32">
        <f t="shared" si="656"/>
        <v>-2.4071118777364569</v>
      </c>
      <c r="AE1910" s="34">
        <f t="shared" si="657"/>
        <v>109.14601882026757</v>
      </c>
      <c r="AF1910" s="36" t="str">
        <f t="shared" si="643"/>
        <v>RDNGSTN</v>
      </c>
      <c r="AG1910" s="36" t="str">
        <f t="shared" si="644"/>
        <v>PADTON</v>
      </c>
      <c r="AH1910" s="36">
        <f t="shared" si="641"/>
        <v>405</v>
      </c>
      <c r="AI1910" s="42">
        <f t="shared" si="642"/>
        <v>14929.8</v>
      </c>
      <c r="AJ1910" s="43">
        <f t="shared" si="637"/>
        <v>53.824542257848968</v>
      </c>
      <c r="AK1910" s="43">
        <f t="shared" si="638"/>
        <v>3.7630723863186853E-2</v>
      </c>
      <c r="AL1910" s="36">
        <f t="shared" si="639"/>
        <v>51.385914385146251</v>
      </c>
      <c r="AM1910" s="36">
        <v>1</v>
      </c>
      <c r="AN1910" s="36">
        <f t="shared" si="640"/>
        <v>-2.4071118777364569</v>
      </c>
      <c r="AO1910" s="36">
        <v>4</v>
      </c>
      <c r="AP1910" s="42">
        <f>INT(AI1910/1000)*1000</f>
        <v>14000</v>
      </c>
      <c r="AQ1910" s="42">
        <f>MOD(AI1910,1000)</f>
        <v>929.79999999999927</v>
      </c>
      <c r="AR1910" s="42">
        <f>MOD(AI1911,1000)-0.2+(AP1911-AP1910)</f>
        <v>983.40000000000032</v>
      </c>
    </row>
    <row r="1911" spans="1:44" x14ac:dyDescent="0.25">
      <c r="A1911" s="19" t="s">
        <v>1</v>
      </c>
      <c r="B1911" t="s">
        <v>0</v>
      </c>
      <c r="C1911">
        <v>406</v>
      </c>
      <c r="D1911" s="36">
        <f>MATCH(C1911,TrainRun!$AG$149:$AG$295,1)</f>
        <v>24</v>
      </c>
      <c r="E1911" s="36">
        <f>INT(INDEX(TrainRun!$AD$149:$AD$295,'By Second'!D1911))</f>
        <v>400</v>
      </c>
      <c r="F1911" s="36">
        <f>IF(E1911=0,0,INDEX(TrainRun!$AE$149:$AE$295,'By Second'!D1911))</f>
        <v>53.636388638533028</v>
      </c>
      <c r="G1911" s="36">
        <f>INDEX(TrainRun!$AF$149:$AF$295,'By Second'!D1911)</f>
        <v>14660.999796670045</v>
      </c>
      <c r="H1911">
        <f t="shared" si="645"/>
        <v>25</v>
      </c>
      <c r="I1911" s="36">
        <f>INT(INDEX(TrainRun!$AD$149:$AD$295,'By Second'!H1911))</f>
        <v>451</v>
      </c>
      <c r="J1911" s="36">
        <f>INDEX(TrainRun!$AE$149:$AE$295,'By Second'!H1911)</f>
        <v>55.555555555555557</v>
      </c>
      <c r="K1911">
        <f t="shared" si="646"/>
        <v>51</v>
      </c>
      <c r="L1911">
        <f t="shared" si="647"/>
        <v>1.9191669170225296</v>
      </c>
      <c r="M1911">
        <f t="shared" si="648"/>
        <v>3.7630723863186853E-2</v>
      </c>
      <c r="N1911" s="32">
        <f t="shared" si="649"/>
        <v>53.862172981712156</v>
      </c>
      <c r="O1911" s="29">
        <f t="shared" si="650"/>
        <v>14983.608577032324</v>
      </c>
      <c r="P1911" s="37">
        <f>MATCH(O1911,LORDetail!$B$932:$B$1859,1)</f>
        <v>79</v>
      </c>
      <c r="Q1911" s="37">
        <f>INDEX(LORDetail!$B$932:$B$1859,P1911)</f>
        <v>14936</v>
      </c>
      <c r="R1911" s="37">
        <f>INDEX(LORDetail!$D$932:$D$1859,P1911)</f>
        <v>51.385888534023401</v>
      </c>
      <c r="S1911" s="37">
        <f>INDEX(LORDetail!$E$932:$E$1859,P1911)</f>
        <v>-2.40703200918961</v>
      </c>
      <c r="T1911" s="37">
        <f>INDEX(LORDetail!$G$932:$G$1859,P1911)</f>
        <v>109.1422</v>
      </c>
      <c r="U1911">
        <f t="shared" si="651"/>
        <v>80</v>
      </c>
      <c r="V1911" s="37">
        <f>INDEX(LORDetail!$B$932:$B$1859,U1911)</f>
        <v>15185</v>
      </c>
      <c r="W1911" s="37">
        <f>INDEX(LORDetail!$D$932:$D$1859,U1911)</f>
        <v>51.384571823193802</v>
      </c>
      <c r="X1911" s="37">
        <f>INDEX(LORDetail!$E$932:$E$1859,U1911)</f>
        <v>-2.4041409112246099</v>
      </c>
      <c r="Y1911" s="37">
        <f>INDEX(LORDetail!$G$932:$G$1859,U1911)</f>
        <v>108.9902</v>
      </c>
      <c r="Z1911">
        <f t="shared" si="652"/>
        <v>249</v>
      </c>
      <c r="AA1911" s="29">
        <f t="shared" si="653"/>
        <v>47.60857703232432</v>
      </c>
      <c r="AB1911">
        <f t="shared" si="654"/>
        <v>0.19119910454748723</v>
      </c>
      <c r="AC1911" s="32">
        <f t="shared" si="655"/>
        <v>51.385636780091836</v>
      </c>
      <c r="AD1911" s="32">
        <f t="shared" si="656"/>
        <v>-2.4064792338475431</v>
      </c>
      <c r="AE1911" s="34">
        <f t="shared" si="657"/>
        <v>109.11313773610878</v>
      </c>
      <c r="AF1911" s="36" t="str">
        <f t="shared" si="643"/>
        <v>RDNGSTN</v>
      </c>
      <c r="AG1911" s="36" t="str">
        <f t="shared" si="644"/>
        <v>PADTON</v>
      </c>
      <c r="AH1911" s="36">
        <f t="shared" si="641"/>
        <v>406</v>
      </c>
      <c r="AI1911" s="42">
        <f t="shared" si="642"/>
        <v>14983.6</v>
      </c>
      <c r="AJ1911" s="43">
        <f t="shared" si="637"/>
        <v>53.862172981712156</v>
      </c>
      <c r="AK1911" s="43">
        <f t="shared" si="638"/>
        <v>3.7630723863186853E-2</v>
      </c>
      <c r="AL1911" s="36">
        <f t="shared" si="639"/>
        <v>51.385636780091836</v>
      </c>
      <c r="AM1911" s="36">
        <v>1</v>
      </c>
      <c r="AN1911" s="36">
        <f t="shared" si="640"/>
        <v>-2.4064792338475431</v>
      </c>
      <c r="AO1911" s="36">
        <v>4</v>
      </c>
      <c r="AP1911" s="42">
        <f>INT(AI1911/1000)*1000</f>
        <v>14000</v>
      </c>
      <c r="AQ1911" s="42">
        <f>MOD(AI1911,1000)</f>
        <v>983.60000000000036</v>
      </c>
      <c r="AR1911" s="42">
        <f>MOD(AI1912,1000)-0.2+(AP1912-AP1911)</f>
        <v>1037.4000000000003</v>
      </c>
    </row>
    <row r="1912" spans="1:44" x14ac:dyDescent="0.25">
      <c r="A1912" s="19" t="s">
        <v>1</v>
      </c>
      <c r="B1912" t="s">
        <v>0</v>
      </c>
      <c r="C1912">
        <v>407</v>
      </c>
      <c r="D1912" s="36">
        <f>MATCH(C1912,TrainRun!$AG$149:$AG$295,1)</f>
        <v>24</v>
      </c>
      <c r="E1912" s="36">
        <f>INT(INDEX(TrainRun!$AD$149:$AD$295,'By Second'!D1912))</f>
        <v>400</v>
      </c>
      <c r="F1912" s="36">
        <f>IF(E1912=0,0,INDEX(TrainRun!$AE$149:$AE$295,'By Second'!D1912))</f>
        <v>53.636388638533028</v>
      </c>
      <c r="G1912" s="36">
        <f>INDEX(TrainRun!$AF$149:$AF$295,'By Second'!D1912)</f>
        <v>14660.999796670045</v>
      </c>
      <c r="H1912">
        <f t="shared" si="645"/>
        <v>25</v>
      </c>
      <c r="I1912" s="36">
        <f>INT(INDEX(TrainRun!$AD$149:$AD$295,'By Second'!H1912))</f>
        <v>451</v>
      </c>
      <c r="J1912" s="36">
        <f>INDEX(TrainRun!$AE$149:$AE$295,'By Second'!H1912)</f>
        <v>55.555555555555557</v>
      </c>
      <c r="K1912">
        <f t="shared" si="646"/>
        <v>51</v>
      </c>
      <c r="L1912">
        <f t="shared" si="647"/>
        <v>1.9191669170225296</v>
      </c>
      <c r="M1912">
        <f t="shared" si="648"/>
        <v>3.7630723863186853E-2</v>
      </c>
      <c r="N1912" s="32">
        <f t="shared" si="649"/>
        <v>53.899803705575344</v>
      </c>
      <c r="O1912" s="29">
        <f t="shared" si="650"/>
        <v>15037.5083807379</v>
      </c>
      <c r="P1912" s="37">
        <f>MATCH(O1912,LORDetail!$B$932:$B$1859,1)</f>
        <v>79</v>
      </c>
      <c r="Q1912" s="37">
        <f>INDEX(LORDetail!$B$932:$B$1859,P1912)</f>
        <v>14936</v>
      </c>
      <c r="R1912" s="37">
        <f>INDEX(LORDetail!$D$932:$D$1859,P1912)</f>
        <v>51.385888534023401</v>
      </c>
      <c r="S1912" s="37">
        <f>INDEX(LORDetail!$E$932:$E$1859,P1912)</f>
        <v>-2.40703200918961</v>
      </c>
      <c r="T1912" s="37">
        <f>INDEX(LORDetail!$G$932:$G$1859,P1912)</f>
        <v>109.1422</v>
      </c>
      <c r="U1912">
        <f t="shared" si="651"/>
        <v>80</v>
      </c>
      <c r="V1912" s="37">
        <f>INDEX(LORDetail!$B$932:$B$1859,U1912)</f>
        <v>15185</v>
      </c>
      <c r="W1912" s="37">
        <f>INDEX(LORDetail!$D$932:$D$1859,U1912)</f>
        <v>51.384571823193802</v>
      </c>
      <c r="X1912" s="37">
        <f>INDEX(LORDetail!$E$932:$E$1859,U1912)</f>
        <v>-2.4041409112246099</v>
      </c>
      <c r="Y1912" s="37">
        <f>INDEX(LORDetail!$G$932:$G$1859,U1912)</f>
        <v>108.9902</v>
      </c>
      <c r="Z1912">
        <f t="shared" si="652"/>
        <v>249</v>
      </c>
      <c r="AA1912" s="29">
        <f t="shared" si="653"/>
        <v>101.50838073789964</v>
      </c>
      <c r="AB1912">
        <f t="shared" si="654"/>
        <v>0.40766417967027968</v>
      </c>
      <c r="AC1912" s="32">
        <f t="shared" si="655"/>
        <v>51.385351758183191</v>
      </c>
      <c r="AD1912" s="32">
        <f t="shared" si="656"/>
        <v>-2.4058534121093618</v>
      </c>
      <c r="AE1912" s="34">
        <f t="shared" si="657"/>
        <v>109.08023504469011</v>
      </c>
      <c r="AF1912" s="36" t="str">
        <f t="shared" si="643"/>
        <v>RDNGSTN</v>
      </c>
      <c r="AG1912" s="36" t="str">
        <f t="shared" si="644"/>
        <v>PADTON</v>
      </c>
      <c r="AH1912" s="36">
        <f t="shared" si="641"/>
        <v>407</v>
      </c>
      <c r="AI1912" s="42">
        <f t="shared" si="642"/>
        <v>15037.6</v>
      </c>
      <c r="AJ1912" s="43">
        <f t="shared" si="637"/>
        <v>53.899803705575344</v>
      </c>
      <c r="AK1912" s="43">
        <f t="shared" si="638"/>
        <v>3.7630723863186853E-2</v>
      </c>
      <c r="AL1912" s="36">
        <f t="shared" si="639"/>
        <v>51.385351758183191</v>
      </c>
      <c r="AM1912" s="36">
        <v>1</v>
      </c>
      <c r="AN1912" s="36">
        <f t="shared" si="640"/>
        <v>-2.4058534121093618</v>
      </c>
      <c r="AO1912" s="36">
        <v>4</v>
      </c>
      <c r="AP1912" s="42">
        <f>INT(AI1912/1000)*1000</f>
        <v>15000</v>
      </c>
      <c r="AQ1912" s="42">
        <f>MOD(AI1912,1000)</f>
        <v>37.600000000000364</v>
      </c>
      <c r="AR1912" s="42">
        <f>MOD(AI1913,1000)-0.2+(AP1913-AP1912)</f>
        <v>91.199999999999633</v>
      </c>
    </row>
    <row r="1913" spans="1:44" x14ac:dyDescent="0.25">
      <c r="A1913" s="19" t="s">
        <v>1</v>
      </c>
      <c r="B1913" t="s">
        <v>0</v>
      </c>
      <c r="C1913">
        <v>408</v>
      </c>
      <c r="D1913" s="36">
        <f>MATCH(C1913,TrainRun!$AG$149:$AG$295,1)</f>
        <v>24</v>
      </c>
      <c r="E1913" s="36">
        <f>INT(INDEX(TrainRun!$AD$149:$AD$295,'By Second'!D1913))</f>
        <v>400</v>
      </c>
      <c r="F1913" s="36">
        <f>IF(E1913=0,0,INDEX(TrainRun!$AE$149:$AE$295,'By Second'!D1913))</f>
        <v>53.636388638533028</v>
      </c>
      <c r="G1913" s="36">
        <f>INDEX(TrainRun!$AF$149:$AF$295,'By Second'!D1913)</f>
        <v>14660.999796670045</v>
      </c>
      <c r="H1913">
        <f t="shared" si="645"/>
        <v>25</v>
      </c>
      <c r="I1913" s="36">
        <f>INT(INDEX(TrainRun!$AD$149:$AD$295,'By Second'!H1913))</f>
        <v>451</v>
      </c>
      <c r="J1913" s="36">
        <f>INDEX(TrainRun!$AE$149:$AE$295,'By Second'!H1913)</f>
        <v>55.555555555555557</v>
      </c>
      <c r="K1913">
        <f t="shared" si="646"/>
        <v>51</v>
      </c>
      <c r="L1913">
        <f t="shared" si="647"/>
        <v>1.9191669170225296</v>
      </c>
      <c r="M1913">
        <f t="shared" si="648"/>
        <v>3.7630723863186853E-2</v>
      </c>
      <c r="N1913" s="32">
        <f t="shared" si="649"/>
        <v>53.937434429438532</v>
      </c>
      <c r="O1913" s="29">
        <f t="shared" si="650"/>
        <v>15091.445815167339</v>
      </c>
      <c r="P1913" s="37">
        <f>MATCH(O1913,LORDetail!$B$932:$B$1859,1)</f>
        <v>79</v>
      </c>
      <c r="Q1913" s="37">
        <f>INDEX(LORDetail!$B$932:$B$1859,P1913)</f>
        <v>14936</v>
      </c>
      <c r="R1913" s="37">
        <f>INDEX(LORDetail!$D$932:$D$1859,P1913)</f>
        <v>51.385888534023401</v>
      </c>
      <c r="S1913" s="37">
        <f>INDEX(LORDetail!$E$932:$E$1859,P1913)</f>
        <v>-2.40703200918961</v>
      </c>
      <c r="T1913" s="37">
        <f>INDEX(LORDetail!$G$932:$G$1859,P1913)</f>
        <v>109.1422</v>
      </c>
      <c r="U1913">
        <f t="shared" si="651"/>
        <v>80</v>
      </c>
      <c r="V1913" s="37">
        <f>INDEX(LORDetail!$B$932:$B$1859,U1913)</f>
        <v>15185</v>
      </c>
      <c r="W1913" s="37">
        <f>INDEX(LORDetail!$D$932:$D$1859,U1913)</f>
        <v>51.384571823193802</v>
      </c>
      <c r="X1913" s="37">
        <f>INDEX(LORDetail!$E$932:$E$1859,U1913)</f>
        <v>-2.4041409112246099</v>
      </c>
      <c r="Y1913" s="37">
        <f>INDEX(LORDetail!$G$932:$G$1859,U1913)</f>
        <v>108.9902</v>
      </c>
      <c r="Z1913">
        <f t="shared" si="652"/>
        <v>249</v>
      </c>
      <c r="AA1913" s="29">
        <f t="shared" si="653"/>
        <v>155.44581516733888</v>
      </c>
      <c r="AB1913">
        <f t="shared" si="654"/>
        <v>0.62428038219814808</v>
      </c>
      <c r="AC1913" s="32">
        <f t="shared" si="655"/>
        <v>51.385066537283457</v>
      </c>
      <c r="AD1913" s="32">
        <f t="shared" si="656"/>
        <v>-2.4052271534470475</v>
      </c>
      <c r="AE1913" s="34">
        <f t="shared" si="657"/>
        <v>109.04730938190589</v>
      </c>
      <c r="AF1913" s="36" t="str">
        <f t="shared" si="643"/>
        <v>RDNGSTN</v>
      </c>
      <c r="AG1913" s="36" t="str">
        <f t="shared" si="644"/>
        <v>PADTON</v>
      </c>
      <c r="AH1913" s="36">
        <f t="shared" si="641"/>
        <v>408</v>
      </c>
      <c r="AI1913" s="42">
        <f t="shared" si="642"/>
        <v>15091.4</v>
      </c>
      <c r="AJ1913" s="43">
        <f t="shared" si="637"/>
        <v>53.937434429438532</v>
      </c>
      <c r="AK1913" s="43">
        <f t="shared" si="638"/>
        <v>3.7630723863186853E-2</v>
      </c>
      <c r="AL1913" s="36">
        <f t="shared" si="639"/>
        <v>51.385066537283457</v>
      </c>
      <c r="AM1913" s="36">
        <v>1</v>
      </c>
      <c r="AN1913" s="36">
        <f t="shared" si="640"/>
        <v>-2.4052271534470475</v>
      </c>
      <c r="AO1913" s="36">
        <v>4</v>
      </c>
      <c r="AP1913" s="42">
        <f>INT(AI1913/1000)*1000</f>
        <v>15000</v>
      </c>
      <c r="AQ1913" s="42">
        <f>MOD(AI1913,1000)</f>
        <v>91.399999999999636</v>
      </c>
      <c r="AR1913" s="42">
        <f>MOD(AI1914,1000)-0.2+(AP1914-AP1913)</f>
        <v>145.19999999999965</v>
      </c>
    </row>
    <row r="1914" spans="1:44" x14ac:dyDescent="0.25">
      <c r="A1914" s="19" t="s">
        <v>1</v>
      </c>
      <c r="B1914" t="s">
        <v>0</v>
      </c>
      <c r="C1914">
        <v>409</v>
      </c>
      <c r="D1914" s="36">
        <f>MATCH(C1914,TrainRun!$AG$149:$AG$295,1)</f>
        <v>24</v>
      </c>
      <c r="E1914" s="36">
        <f>INT(INDEX(TrainRun!$AD$149:$AD$295,'By Second'!D1914))</f>
        <v>400</v>
      </c>
      <c r="F1914" s="36">
        <f>IF(E1914=0,0,INDEX(TrainRun!$AE$149:$AE$295,'By Second'!D1914))</f>
        <v>53.636388638533028</v>
      </c>
      <c r="G1914" s="36">
        <f>INDEX(TrainRun!$AF$149:$AF$295,'By Second'!D1914)</f>
        <v>14660.999796670045</v>
      </c>
      <c r="H1914">
        <f t="shared" si="645"/>
        <v>25</v>
      </c>
      <c r="I1914" s="36">
        <f>INT(INDEX(TrainRun!$AD$149:$AD$295,'By Second'!H1914))</f>
        <v>451</v>
      </c>
      <c r="J1914" s="36">
        <f>INDEX(TrainRun!$AE$149:$AE$295,'By Second'!H1914)</f>
        <v>55.555555555555557</v>
      </c>
      <c r="K1914">
        <f t="shared" si="646"/>
        <v>51</v>
      </c>
      <c r="L1914">
        <f t="shared" si="647"/>
        <v>1.9191669170225296</v>
      </c>
      <c r="M1914">
        <f t="shared" si="648"/>
        <v>3.7630723863186853E-2</v>
      </c>
      <c r="N1914" s="32">
        <f t="shared" si="649"/>
        <v>53.97506515330172</v>
      </c>
      <c r="O1914" s="29">
        <f t="shared" si="650"/>
        <v>15145.42088032064</v>
      </c>
      <c r="P1914" s="37">
        <f>MATCH(O1914,LORDetail!$B$932:$B$1859,1)</f>
        <v>79</v>
      </c>
      <c r="Q1914" s="37">
        <f>INDEX(LORDetail!$B$932:$B$1859,P1914)</f>
        <v>14936</v>
      </c>
      <c r="R1914" s="37">
        <f>INDEX(LORDetail!$D$932:$D$1859,P1914)</f>
        <v>51.385888534023401</v>
      </c>
      <c r="S1914" s="37">
        <f>INDEX(LORDetail!$E$932:$E$1859,P1914)</f>
        <v>-2.40703200918961</v>
      </c>
      <c r="T1914" s="37">
        <f>INDEX(LORDetail!$G$932:$G$1859,P1914)</f>
        <v>109.1422</v>
      </c>
      <c r="U1914">
        <f t="shared" si="651"/>
        <v>80</v>
      </c>
      <c r="V1914" s="37">
        <f>INDEX(LORDetail!$B$932:$B$1859,U1914)</f>
        <v>15185</v>
      </c>
      <c r="W1914" s="37">
        <f>INDEX(LORDetail!$D$932:$D$1859,U1914)</f>
        <v>51.384571823193802</v>
      </c>
      <c r="X1914" s="37">
        <f>INDEX(LORDetail!$E$932:$E$1859,U1914)</f>
        <v>-2.4041409112246099</v>
      </c>
      <c r="Y1914" s="37">
        <f>INDEX(LORDetail!$G$932:$G$1859,U1914)</f>
        <v>108.9902</v>
      </c>
      <c r="Z1914">
        <f t="shared" si="652"/>
        <v>249</v>
      </c>
      <c r="AA1914" s="29">
        <f t="shared" si="653"/>
        <v>209.42088032064021</v>
      </c>
      <c r="AB1914">
        <f t="shared" si="654"/>
        <v>0.8410477121310852</v>
      </c>
      <c r="AC1914" s="32">
        <f t="shared" si="655"/>
        <v>51.384781117392627</v>
      </c>
      <c r="AD1914" s="32">
        <f t="shared" si="656"/>
        <v>-2.4046004578605999</v>
      </c>
      <c r="AE1914" s="34">
        <f t="shared" si="657"/>
        <v>109.01436074775607</v>
      </c>
      <c r="AF1914" s="36" t="str">
        <f t="shared" si="643"/>
        <v>RDNGSTN</v>
      </c>
      <c r="AG1914" s="36" t="str">
        <f t="shared" si="644"/>
        <v>PADTON</v>
      </c>
      <c r="AH1914" s="36">
        <f t="shared" si="641"/>
        <v>409</v>
      </c>
      <c r="AI1914" s="42">
        <f t="shared" si="642"/>
        <v>15145.4</v>
      </c>
      <c r="AJ1914" s="43">
        <f t="shared" si="637"/>
        <v>53.97506515330172</v>
      </c>
      <c r="AK1914" s="43">
        <f t="shared" si="638"/>
        <v>3.7630723863186853E-2</v>
      </c>
      <c r="AL1914" s="36">
        <f t="shared" si="639"/>
        <v>51.384781117392627</v>
      </c>
      <c r="AM1914" s="36">
        <v>1</v>
      </c>
      <c r="AN1914" s="36">
        <f t="shared" si="640"/>
        <v>-2.4046004578605999</v>
      </c>
      <c r="AO1914" s="36">
        <v>4</v>
      </c>
      <c r="AP1914" s="42">
        <f>INT(AI1914/1000)*1000</f>
        <v>15000</v>
      </c>
      <c r="AQ1914" s="42">
        <f>MOD(AI1914,1000)</f>
        <v>145.39999999999964</v>
      </c>
      <c r="AR1914" s="42">
        <f>MOD(AI1915,1000)-0.2+(AP1915-AP1914)</f>
        <v>199.19999999999965</v>
      </c>
    </row>
    <row r="1915" spans="1:44" x14ac:dyDescent="0.25">
      <c r="A1915" s="19" t="s">
        <v>1</v>
      </c>
      <c r="B1915" t="s">
        <v>0</v>
      </c>
      <c r="C1915">
        <v>410</v>
      </c>
      <c r="D1915" s="36">
        <f>MATCH(C1915,TrainRun!$AG$149:$AG$295,1)</f>
        <v>24</v>
      </c>
      <c r="E1915" s="36">
        <f>INT(INDEX(TrainRun!$AD$149:$AD$295,'By Second'!D1915))</f>
        <v>400</v>
      </c>
      <c r="F1915" s="36">
        <f>IF(E1915=0,0,INDEX(TrainRun!$AE$149:$AE$295,'By Second'!D1915))</f>
        <v>53.636388638533028</v>
      </c>
      <c r="G1915" s="36">
        <f>INDEX(TrainRun!$AF$149:$AF$295,'By Second'!D1915)</f>
        <v>14660.999796670045</v>
      </c>
      <c r="H1915">
        <f t="shared" si="645"/>
        <v>25</v>
      </c>
      <c r="I1915" s="36">
        <f>INT(INDEX(TrainRun!$AD$149:$AD$295,'By Second'!H1915))</f>
        <v>451</v>
      </c>
      <c r="J1915" s="36">
        <f>INDEX(TrainRun!$AE$149:$AE$295,'By Second'!H1915)</f>
        <v>55.555555555555557</v>
      </c>
      <c r="K1915">
        <f t="shared" si="646"/>
        <v>51</v>
      </c>
      <c r="L1915">
        <f t="shared" si="647"/>
        <v>1.9191669170225296</v>
      </c>
      <c r="M1915">
        <f t="shared" si="648"/>
        <v>3.7630723863186853E-2</v>
      </c>
      <c r="N1915" s="32">
        <f t="shared" si="649"/>
        <v>54.012695877164909</v>
      </c>
      <c r="O1915" s="29">
        <f t="shared" si="650"/>
        <v>15199.433576197805</v>
      </c>
      <c r="P1915" s="37">
        <f>MATCH(O1915,LORDetail!$B$932:$B$1859,1)</f>
        <v>80</v>
      </c>
      <c r="Q1915" s="37">
        <f>INDEX(LORDetail!$B$932:$B$1859,P1915)</f>
        <v>15185</v>
      </c>
      <c r="R1915" s="37">
        <f>INDEX(LORDetail!$D$932:$D$1859,P1915)</f>
        <v>51.384571823193802</v>
      </c>
      <c r="S1915" s="37">
        <f>INDEX(LORDetail!$E$932:$E$1859,P1915)</f>
        <v>-2.4041409112246099</v>
      </c>
      <c r="T1915" s="37">
        <f>INDEX(LORDetail!$G$932:$G$1859,P1915)</f>
        <v>108.9902</v>
      </c>
      <c r="U1915">
        <f t="shared" si="651"/>
        <v>81</v>
      </c>
      <c r="V1915" s="37">
        <f>INDEX(LORDetail!$B$932:$B$1859,U1915)</f>
        <v>15320</v>
      </c>
      <c r="W1915" s="37">
        <f>INDEX(LORDetail!$D$932:$D$1859,U1915)</f>
        <v>51.383851259919801</v>
      </c>
      <c r="X1915" s="37">
        <f>INDEX(LORDetail!$E$932:$E$1859,U1915)</f>
        <v>-2.40256840630237</v>
      </c>
      <c r="Y1915" s="37">
        <f>INDEX(LORDetail!$G$932:$G$1859,U1915)</f>
        <v>108.90770000000001</v>
      </c>
      <c r="Z1915">
        <f t="shared" si="652"/>
        <v>135</v>
      </c>
      <c r="AA1915" s="29">
        <f t="shared" si="653"/>
        <v>14.433576197805451</v>
      </c>
      <c r="AB1915">
        <f t="shared" si="654"/>
        <v>0.10691537924300334</v>
      </c>
      <c r="AC1915" s="32">
        <f t="shared" si="655"/>
        <v>51.384494783898091</v>
      </c>
      <c r="AD1915" s="32">
        <f t="shared" si="656"/>
        <v>-2.4039727862644873</v>
      </c>
      <c r="AE1915" s="34">
        <f t="shared" si="657"/>
        <v>108.98137948121246</v>
      </c>
      <c r="AF1915" s="36" t="str">
        <f t="shared" si="643"/>
        <v>RDNGSTN</v>
      </c>
      <c r="AG1915" s="36" t="str">
        <f t="shared" si="644"/>
        <v>PADTON</v>
      </c>
      <c r="AH1915" s="36">
        <f t="shared" si="641"/>
        <v>410</v>
      </c>
      <c r="AI1915" s="42">
        <f t="shared" si="642"/>
        <v>15199.4</v>
      </c>
      <c r="AJ1915" s="43">
        <f t="shared" si="637"/>
        <v>54.012695877164909</v>
      </c>
      <c r="AK1915" s="43">
        <f t="shared" si="638"/>
        <v>3.7630723863186853E-2</v>
      </c>
      <c r="AL1915" s="36">
        <f t="shared" si="639"/>
        <v>51.384494783898091</v>
      </c>
      <c r="AM1915" s="36">
        <v>1</v>
      </c>
      <c r="AN1915" s="36">
        <f t="shared" si="640"/>
        <v>-2.4039727862644873</v>
      </c>
      <c r="AO1915" s="36">
        <v>4</v>
      </c>
      <c r="AP1915" s="42">
        <f>INT(AI1915/1000)*1000</f>
        <v>15000</v>
      </c>
      <c r="AQ1915" s="42">
        <f>MOD(AI1915,1000)</f>
        <v>199.39999999999964</v>
      </c>
      <c r="AR1915" s="42">
        <f>MOD(AI1916,1000)-0.2+(AP1916-AP1915)</f>
        <v>253.19999999999965</v>
      </c>
    </row>
    <row r="1916" spans="1:44" x14ac:dyDescent="0.25">
      <c r="A1916" s="19" t="s">
        <v>1</v>
      </c>
      <c r="B1916" t="s">
        <v>0</v>
      </c>
      <c r="C1916">
        <v>411</v>
      </c>
      <c r="D1916" s="36">
        <f>MATCH(C1916,TrainRun!$AG$149:$AG$295,1)</f>
        <v>24</v>
      </c>
      <c r="E1916" s="36">
        <f>INT(INDEX(TrainRun!$AD$149:$AD$295,'By Second'!D1916))</f>
        <v>400</v>
      </c>
      <c r="F1916" s="36">
        <f>IF(E1916=0,0,INDEX(TrainRun!$AE$149:$AE$295,'By Second'!D1916))</f>
        <v>53.636388638533028</v>
      </c>
      <c r="G1916" s="36">
        <f>INDEX(TrainRun!$AF$149:$AF$295,'By Second'!D1916)</f>
        <v>14660.999796670045</v>
      </c>
      <c r="H1916">
        <f t="shared" si="645"/>
        <v>25</v>
      </c>
      <c r="I1916" s="36">
        <f>INT(INDEX(TrainRun!$AD$149:$AD$295,'By Second'!H1916))</f>
        <v>451</v>
      </c>
      <c r="J1916" s="36">
        <f>INDEX(TrainRun!$AE$149:$AE$295,'By Second'!H1916)</f>
        <v>55.555555555555557</v>
      </c>
      <c r="K1916">
        <f t="shared" si="646"/>
        <v>51</v>
      </c>
      <c r="L1916">
        <f t="shared" si="647"/>
        <v>1.9191669170225296</v>
      </c>
      <c r="M1916">
        <f t="shared" si="648"/>
        <v>3.7630723863186853E-2</v>
      </c>
      <c r="N1916" s="32">
        <f t="shared" si="649"/>
        <v>54.050326601028097</v>
      </c>
      <c r="O1916" s="29">
        <f t="shared" si="650"/>
        <v>15253.483902798833</v>
      </c>
      <c r="P1916" s="37">
        <f>MATCH(O1916,LORDetail!$B$932:$B$1859,1)</f>
        <v>80</v>
      </c>
      <c r="Q1916" s="37">
        <f>INDEX(LORDetail!$B$932:$B$1859,P1916)</f>
        <v>15185</v>
      </c>
      <c r="R1916" s="37">
        <f>INDEX(LORDetail!$D$932:$D$1859,P1916)</f>
        <v>51.384571823193802</v>
      </c>
      <c r="S1916" s="37">
        <f>INDEX(LORDetail!$E$932:$E$1859,P1916)</f>
        <v>-2.4041409112246099</v>
      </c>
      <c r="T1916" s="37">
        <f>INDEX(LORDetail!$G$932:$G$1859,P1916)</f>
        <v>108.9902</v>
      </c>
      <c r="U1916">
        <f t="shared" si="651"/>
        <v>81</v>
      </c>
      <c r="V1916" s="37">
        <f>INDEX(LORDetail!$B$932:$B$1859,U1916)</f>
        <v>15320</v>
      </c>
      <c r="W1916" s="37">
        <f>INDEX(LORDetail!$D$932:$D$1859,U1916)</f>
        <v>51.383851259919801</v>
      </c>
      <c r="X1916" s="37">
        <f>INDEX(LORDetail!$E$932:$E$1859,U1916)</f>
        <v>-2.40256840630237</v>
      </c>
      <c r="Y1916" s="37">
        <f>INDEX(LORDetail!$G$932:$G$1859,U1916)</f>
        <v>108.90770000000001</v>
      </c>
      <c r="Z1916">
        <f t="shared" si="652"/>
        <v>135</v>
      </c>
      <c r="AA1916" s="29">
        <f t="shared" si="653"/>
        <v>68.483902798832787</v>
      </c>
      <c r="AB1916">
        <f t="shared" si="654"/>
        <v>0.50728816888024286</v>
      </c>
      <c r="AC1916" s="32">
        <f t="shared" si="655"/>
        <v>51.384206289969974</v>
      </c>
      <c r="AD1916" s="32">
        <f t="shared" si="656"/>
        <v>-2.4033431980820517</v>
      </c>
      <c r="AE1916" s="34">
        <f t="shared" si="657"/>
        <v>108.94834872606738</v>
      </c>
      <c r="AF1916" s="36" t="str">
        <f t="shared" si="643"/>
        <v>RDNGSTN</v>
      </c>
      <c r="AG1916" s="36" t="str">
        <f t="shared" si="644"/>
        <v>PADTON</v>
      </c>
      <c r="AH1916" s="36">
        <f t="shared" si="641"/>
        <v>411</v>
      </c>
      <c r="AI1916" s="42">
        <f t="shared" si="642"/>
        <v>15253.4</v>
      </c>
      <c r="AJ1916" s="43">
        <f t="shared" si="637"/>
        <v>54.050326601028097</v>
      </c>
      <c r="AK1916" s="43">
        <f t="shared" si="638"/>
        <v>3.7630723863186853E-2</v>
      </c>
      <c r="AL1916" s="36">
        <f t="shared" si="639"/>
        <v>51.384206289969974</v>
      </c>
      <c r="AM1916" s="36">
        <v>1</v>
      </c>
      <c r="AN1916" s="36">
        <f t="shared" si="640"/>
        <v>-2.4033431980820517</v>
      </c>
      <c r="AO1916" s="36">
        <v>4</v>
      </c>
      <c r="AP1916" s="42">
        <f>INT(AI1916/1000)*1000</f>
        <v>15000</v>
      </c>
      <c r="AQ1916" s="42">
        <f>MOD(AI1916,1000)</f>
        <v>253.39999999999964</v>
      </c>
      <c r="AR1916" s="42">
        <f>MOD(AI1917,1000)-0.2+(AP1917-AP1916)</f>
        <v>307.40000000000038</v>
      </c>
    </row>
    <row r="1917" spans="1:44" x14ac:dyDescent="0.25">
      <c r="A1917" s="19" t="s">
        <v>1</v>
      </c>
      <c r="B1917" t="s">
        <v>0</v>
      </c>
      <c r="C1917">
        <v>412</v>
      </c>
      <c r="D1917" s="36">
        <f>MATCH(C1917,TrainRun!$AG$149:$AG$295,1)</f>
        <v>24</v>
      </c>
      <c r="E1917" s="36">
        <f>INT(INDEX(TrainRun!$AD$149:$AD$295,'By Second'!D1917))</f>
        <v>400</v>
      </c>
      <c r="F1917" s="36">
        <f>IF(E1917=0,0,INDEX(TrainRun!$AE$149:$AE$295,'By Second'!D1917))</f>
        <v>53.636388638533028</v>
      </c>
      <c r="G1917" s="36">
        <f>INDEX(TrainRun!$AF$149:$AF$295,'By Second'!D1917)</f>
        <v>14660.999796670045</v>
      </c>
      <c r="H1917">
        <f t="shared" si="645"/>
        <v>25</v>
      </c>
      <c r="I1917" s="36">
        <f>INT(INDEX(TrainRun!$AD$149:$AD$295,'By Second'!H1917))</f>
        <v>451</v>
      </c>
      <c r="J1917" s="36">
        <f>INDEX(TrainRun!$AE$149:$AE$295,'By Second'!H1917)</f>
        <v>55.555555555555557</v>
      </c>
      <c r="K1917">
        <f t="shared" si="646"/>
        <v>51</v>
      </c>
      <c r="L1917">
        <f t="shared" si="647"/>
        <v>1.9191669170225296</v>
      </c>
      <c r="M1917">
        <f t="shared" si="648"/>
        <v>3.7630723863186853E-2</v>
      </c>
      <c r="N1917" s="32">
        <f t="shared" si="649"/>
        <v>54.087957324891285</v>
      </c>
      <c r="O1917" s="29">
        <f t="shared" si="650"/>
        <v>15307.571860123724</v>
      </c>
      <c r="P1917" s="37">
        <f>MATCH(O1917,LORDetail!$B$932:$B$1859,1)</f>
        <v>80</v>
      </c>
      <c r="Q1917" s="37">
        <f>INDEX(LORDetail!$B$932:$B$1859,P1917)</f>
        <v>15185</v>
      </c>
      <c r="R1917" s="37">
        <f>INDEX(LORDetail!$D$932:$D$1859,P1917)</f>
        <v>51.384571823193802</v>
      </c>
      <c r="S1917" s="37">
        <f>INDEX(LORDetail!$E$932:$E$1859,P1917)</f>
        <v>-2.4041409112246099</v>
      </c>
      <c r="T1917" s="37">
        <f>INDEX(LORDetail!$G$932:$G$1859,P1917)</f>
        <v>108.9902</v>
      </c>
      <c r="U1917">
        <f t="shared" si="651"/>
        <v>81</v>
      </c>
      <c r="V1917" s="37">
        <f>INDEX(LORDetail!$B$932:$B$1859,U1917)</f>
        <v>15320</v>
      </c>
      <c r="W1917" s="37">
        <f>INDEX(LORDetail!$D$932:$D$1859,U1917)</f>
        <v>51.383851259919801</v>
      </c>
      <c r="X1917" s="37">
        <f>INDEX(LORDetail!$E$932:$E$1859,U1917)</f>
        <v>-2.40256840630237</v>
      </c>
      <c r="Y1917" s="37">
        <f>INDEX(LORDetail!$G$932:$G$1859,U1917)</f>
        <v>108.90770000000001</v>
      </c>
      <c r="Z1917">
        <f t="shared" si="652"/>
        <v>135</v>
      </c>
      <c r="AA1917" s="29">
        <f t="shared" si="653"/>
        <v>122.57186012372404</v>
      </c>
      <c r="AB1917">
        <f t="shared" si="654"/>
        <v>0.90793970462017803</v>
      </c>
      <c r="AC1917" s="32">
        <f t="shared" si="655"/>
        <v>51.383917595187647</v>
      </c>
      <c r="AD1917" s="32">
        <f t="shared" si="656"/>
        <v>-2.4027131715699976</v>
      </c>
      <c r="AE1917" s="34">
        <f t="shared" si="657"/>
        <v>108.91529497436883</v>
      </c>
      <c r="AF1917" s="36" t="str">
        <f t="shared" si="643"/>
        <v>RDNGSTN</v>
      </c>
      <c r="AG1917" s="36" t="str">
        <f t="shared" si="644"/>
        <v>PADTON</v>
      </c>
      <c r="AH1917" s="36">
        <f t="shared" si="641"/>
        <v>412</v>
      </c>
      <c r="AI1917" s="42">
        <f t="shared" si="642"/>
        <v>15307.6</v>
      </c>
      <c r="AJ1917" s="43">
        <f t="shared" si="637"/>
        <v>54.087957324891285</v>
      </c>
      <c r="AK1917" s="43">
        <f t="shared" si="638"/>
        <v>3.7630723863186853E-2</v>
      </c>
      <c r="AL1917" s="36">
        <f t="shared" si="639"/>
        <v>51.383917595187647</v>
      </c>
      <c r="AM1917" s="36">
        <v>1</v>
      </c>
      <c r="AN1917" s="36">
        <f t="shared" si="640"/>
        <v>-2.4027131715699976</v>
      </c>
      <c r="AO1917" s="36">
        <v>4</v>
      </c>
      <c r="AP1917" s="42">
        <f>INT(AI1917/1000)*1000</f>
        <v>15000</v>
      </c>
      <c r="AQ1917" s="42">
        <f>MOD(AI1917,1000)</f>
        <v>307.60000000000036</v>
      </c>
      <c r="AR1917" s="42">
        <f>MOD(AI1918,1000)-0.2+(AP1918-AP1917)</f>
        <v>361.40000000000038</v>
      </c>
    </row>
    <row r="1918" spans="1:44" x14ac:dyDescent="0.25">
      <c r="A1918" s="19" t="s">
        <v>1</v>
      </c>
      <c r="B1918" t="s">
        <v>0</v>
      </c>
      <c r="C1918">
        <v>413</v>
      </c>
      <c r="D1918" s="36">
        <f>MATCH(C1918,TrainRun!$AG$149:$AG$295,1)</f>
        <v>24</v>
      </c>
      <c r="E1918" s="36">
        <f>INT(INDEX(TrainRun!$AD$149:$AD$295,'By Second'!D1918))</f>
        <v>400</v>
      </c>
      <c r="F1918" s="36">
        <f>IF(E1918=0,0,INDEX(TrainRun!$AE$149:$AE$295,'By Second'!D1918))</f>
        <v>53.636388638533028</v>
      </c>
      <c r="G1918" s="36">
        <f>INDEX(TrainRun!$AF$149:$AF$295,'By Second'!D1918)</f>
        <v>14660.999796670045</v>
      </c>
      <c r="H1918">
        <f t="shared" si="645"/>
        <v>25</v>
      </c>
      <c r="I1918" s="36">
        <f>INT(INDEX(TrainRun!$AD$149:$AD$295,'By Second'!H1918))</f>
        <v>451</v>
      </c>
      <c r="J1918" s="36">
        <f>INDEX(TrainRun!$AE$149:$AE$295,'By Second'!H1918)</f>
        <v>55.555555555555557</v>
      </c>
      <c r="K1918">
        <f t="shared" si="646"/>
        <v>51</v>
      </c>
      <c r="L1918">
        <f t="shared" si="647"/>
        <v>1.9191669170225296</v>
      </c>
      <c r="M1918">
        <f t="shared" si="648"/>
        <v>3.7630723863186853E-2</v>
      </c>
      <c r="N1918" s="32">
        <f t="shared" si="649"/>
        <v>54.125588048754473</v>
      </c>
      <c r="O1918" s="29">
        <f t="shared" si="650"/>
        <v>15361.697448172479</v>
      </c>
      <c r="P1918" s="37">
        <f>MATCH(O1918,LORDetail!$B$932:$B$1859,1)</f>
        <v>81</v>
      </c>
      <c r="Q1918" s="37">
        <f>INDEX(LORDetail!$B$932:$B$1859,P1918)</f>
        <v>15320</v>
      </c>
      <c r="R1918" s="37">
        <f>INDEX(LORDetail!$D$932:$D$1859,P1918)</f>
        <v>51.383851259919801</v>
      </c>
      <c r="S1918" s="37">
        <f>INDEX(LORDetail!$E$932:$E$1859,P1918)</f>
        <v>-2.40256840630237</v>
      </c>
      <c r="T1918" s="37">
        <f>INDEX(LORDetail!$G$932:$G$1859,P1918)</f>
        <v>108.90770000000001</v>
      </c>
      <c r="U1918">
        <f t="shared" si="651"/>
        <v>82</v>
      </c>
      <c r="V1918" s="37">
        <f>INDEX(LORDetail!$B$932:$B$1859,U1918)</f>
        <v>15496</v>
      </c>
      <c r="W1918" s="37">
        <f>INDEX(LORDetail!$D$932:$D$1859,U1918)</f>
        <v>51.382803023868597</v>
      </c>
      <c r="X1918" s="37">
        <f>INDEX(LORDetail!$E$932:$E$1859,U1918)</f>
        <v>-2.4006782396162101</v>
      </c>
      <c r="Y1918" s="37">
        <f>INDEX(LORDetail!$G$932:$G$1859,U1918)</f>
        <v>108.80029999999999</v>
      </c>
      <c r="Z1918">
        <f t="shared" si="652"/>
        <v>176</v>
      </c>
      <c r="AA1918" s="29">
        <f t="shared" si="653"/>
        <v>41.697448172479199</v>
      </c>
      <c r="AB1918">
        <f t="shared" si="654"/>
        <v>0.23691731916181363</v>
      </c>
      <c r="AC1918" s="32">
        <f t="shared" si="655"/>
        <v>51.383602914644705</v>
      </c>
      <c r="AD1918" s="32">
        <f t="shared" si="656"/>
        <v>-2.4021205930783158</v>
      </c>
      <c r="AE1918" s="34">
        <f t="shared" si="657"/>
        <v>108.88225507992202</v>
      </c>
      <c r="AF1918" s="36" t="str">
        <f t="shared" si="643"/>
        <v>RDNGSTN</v>
      </c>
      <c r="AG1918" s="36" t="str">
        <f t="shared" si="644"/>
        <v>PADTON</v>
      </c>
      <c r="AH1918" s="36">
        <f t="shared" si="641"/>
        <v>413</v>
      </c>
      <c r="AI1918" s="42">
        <f t="shared" si="642"/>
        <v>15361.6</v>
      </c>
      <c r="AJ1918" s="43">
        <f t="shared" si="637"/>
        <v>54.125588048754473</v>
      </c>
      <c r="AK1918" s="43">
        <f t="shared" si="638"/>
        <v>3.7630723863186853E-2</v>
      </c>
      <c r="AL1918" s="36">
        <f t="shared" si="639"/>
        <v>51.383602914644705</v>
      </c>
      <c r="AM1918" s="36">
        <v>1</v>
      </c>
      <c r="AN1918" s="36">
        <f t="shared" si="640"/>
        <v>-2.4021205930783158</v>
      </c>
      <c r="AO1918" s="36">
        <v>4</v>
      </c>
      <c r="AP1918" s="42">
        <f>INT(AI1918/1000)*1000</f>
        <v>15000</v>
      </c>
      <c r="AQ1918" s="42">
        <f>MOD(AI1918,1000)</f>
        <v>361.60000000000036</v>
      </c>
      <c r="AR1918" s="42">
        <f>MOD(AI1919,1000)-0.2+(AP1919-AP1918)</f>
        <v>415.59999999999928</v>
      </c>
    </row>
    <row r="1919" spans="1:44" x14ac:dyDescent="0.25">
      <c r="A1919" s="19" t="s">
        <v>1</v>
      </c>
      <c r="B1919" t="s">
        <v>0</v>
      </c>
      <c r="C1919">
        <v>414</v>
      </c>
      <c r="D1919" s="36">
        <f>MATCH(C1919,TrainRun!$AG$149:$AG$295,1)</f>
        <v>24</v>
      </c>
      <c r="E1919" s="36">
        <f>INT(INDEX(TrainRun!$AD$149:$AD$295,'By Second'!D1919))</f>
        <v>400</v>
      </c>
      <c r="F1919" s="36">
        <f>IF(E1919=0,0,INDEX(TrainRun!$AE$149:$AE$295,'By Second'!D1919))</f>
        <v>53.636388638533028</v>
      </c>
      <c r="G1919" s="36">
        <f>INDEX(TrainRun!$AF$149:$AF$295,'By Second'!D1919)</f>
        <v>14660.999796670045</v>
      </c>
      <c r="H1919">
        <f t="shared" si="645"/>
        <v>25</v>
      </c>
      <c r="I1919" s="36">
        <f>INT(INDEX(TrainRun!$AD$149:$AD$295,'By Second'!H1919))</f>
        <v>451</v>
      </c>
      <c r="J1919" s="36">
        <f>INDEX(TrainRun!$AE$149:$AE$295,'By Second'!H1919)</f>
        <v>55.555555555555557</v>
      </c>
      <c r="K1919">
        <f t="shared" si="646"/>
        <v>51</v>
      </c>
      <c r="L1919">
        <f t="shared" si="647"/>
        <v>1.9191669170225296</v>
      </c>
      <c r="M1919">
        <f t="shared" si="648"/>
        <v>3.7630723863186853E-2</v>
      </c>
      <c r="N1919" s="32">
        <f t="shared" si="649"/>
        <v>54.163218772617661</v>
      </c>
      <c r="O1919" s="29">
        <f t="shared" si="650"/>
        <v>15415.860666945096</v>
      </c>
      <c r="P1919" s="37">
        <f>MATCH(O1919,LORDetail!$B$932:$B$1859,1)</f>
        <v>81</v>
      </c>
      <c r="Q1919" s="37">
        <f>INDEX(LORDetail!$B$932:$B$1859,P1919)</f>
        <v>15320</v>
      </c>
      <c r="R1919" s="37">
        <f>INDEX(LORDetail!$D$932:$D$1859,P1919)</f>
        <v>51.383851259919801</v>
      </c>
      <c r="S1919" s="37">
        <f>INDEX(LORDetail!$E$932:$E$1859,P1919)</f>
        <v>-2.40256840630237</v>
      </c>
      <c r="T1919" s="37">
        <f>INDEX(LORDetail!$G$932:$G$1859,P1919)</f>
        <v>108.90770000000001</v>
      </c>
      <c r="U1919">
        <f t="shared" si="651"/>
        <v>82</v>
      </c>
      <c r="V1919" s="37">
        <f>INDEX(LORDetail!$B$932:$B$1859,U1919)</f>
        <v>15496</v>
      </c>
      <c r="W1919" s="37">
        <f>INDEX(LORDetail!$D$932:$D$1859,U1919)</f>
        <v>51.382803023868597</v>
      </c>
      <c r="X1919" s="37">
        <f>INDEX(LORDetail!$E$932:$E$1859,U1919)</f>
        <v>-2.4006782396162101</v>
      </c>
      <c r="Y1919" s="37">
        <f>INDEX(LORDetail!$G$932:$G$1859,U1919)</f>
        <v>108.80029999999999</v>
      </c>
      <c r="Z1919">
        <f t="shared" si="652"/>
        <v>176</v>
      </c>
      <c r="AA1919" s="29">
        <f t="shared" si="653"/>
        <v>95.860666945096455</v>
      </c>
      <c r="AB1919">
        <f t="shared" si="654"/>
        <v>0.54466288036986621</v>
      </c>
      <c r="AC1919" s="32">
        <f t="shared" si="655"/>
        <v>51.383280324652844</v>
      </c>
      <c r="AD1919" s="32">
        <f t="shared" si="656"/>
        <v>-2.401538902670707</v>
      </c>
      <c r="AE1919" s="34">
        <f t="shared" si="657"/>
        <v>108.84920320664827</v>
      </c>
      <c r="AF1919" s="36" t="str">
        <f t="shared" si="643"/>
        <v>RDNGSTN</v>
      </c>
      <c r="AG1919" s="36" t="str">
        <f t="shared" si="644"/>
        <v>PADTON</v>
      </c>
      <c r="AH1919" s="36">
        <f t="shared" si="641"/>
        <v>414</v>
      </c>
      <c r="AI1919" s="42">
        <f t="shared" si="642"/>
        <v>15415.8</v>
      </c>
      <c r="AJ1919" s="43">
        <f t="shared" si="637"/>
        <v>54.163218772617661</v>
      </c>
      <c r="AK1919" s="43">
        <f t="shared" si="638"/>
        <v>3.7630723863186853E-2</v>
      </c>
      <c r="AL1919" s="36">
        <f t="shared" si="639"/>
        <v>51.383280324652844</v>
      </c>
      <c r="AM1919" s="36">
        <v>1</v>
      </c>
      <c r="AN1919" s="36">
        <f t="shared" si="640"/>
        <v>-2.401538902670707</v>
      </c>
      <c r="AO1919" s="36">
        <v>4</v>
      </c>
      <c r="AP1919" s="42">
        <f>INT(AI1919/1000)*1000</f>
        <v>15000</v>
      </c>
      <c r="AQ1919" s="42">
        <f>MOD(AI1919,1000)</f>
        <v>415.79999999999927</v>
      </c>
      <c r="AR1919" s="42">
        <f>MOD(AI1920,1000)-0.2+(AP1920-AP1919)</f>
        <v>469.8</v>
      </c>
    </row>
    <row r="1920" spans="1:44" x14ac:dyDescent="0.25">
      <c r="A1920" s="19" t="s">
        <v>1</v>
      </c>
      <c r="B1920" t="s">
        <v>0</v>
      </c>
      <c r="C1920">
        <v>415</v>
      </c>
      <c r="D1920" s="36">
        <f>MATCH(C1920,TrainRun!$AG$149:$AG$295,1)</f>
        <v>24</v>
      </c>
      <c r="E1920" s="36">
        <f>INT(INDEX(TrainRun!$AD$149:$AD$295,'By Second'!D1920))</f>
        <v>400</v>
      </c>
      <c r="F1920" s="36">
        <f>IF(E1920=0,0,INDEX(TrainRun!$AE$149:$AE$295,'By Second'!D1920))</f>
        <v>53.636388638533028</v>
      </c>
      <c r="G1920" s="36">
        <f>INDEX(TrainRun!$AF$149:$AF$295,'By Second'!D1920)</f>
        <v>14660.999796670045</v>
      </c>
      <c r="H1920">
        <f t="shared" si="645"/>
        <v>25</v>
      </c>
      <c r="I1920" s="36">
        <f>INT(INDEX(TrainRun!$AD$149:$AD$295,'By Second'!H1920))</f>
        <v>451</v>
      </c>
      <c r="J1920" s="36">
        <f>INDEX(TrainRun!$AE$149:$AE$295,'By Second'!H1920)</f>
        <v>55.555555555555557</v>
      </c>
      <c r="K1920">
        <f t="shared" si="646"/>
        <v>51</v>
      </c>
      <c r="L1920">
        <f t="shared" si="647"/>
        <v>1.9191669170225296</v>
      </c>
      <c r="M1920">
        <f t="shared" si="648"/>
        <v>3.7630723863186853E-2</v>
      </c>
      <c r="N1920" s="32">
        <f t="shared" si="649"/>
        <v>54.200849496480849</v>
      </c>
      <c r="O1920" s="29">
        <f t="shared" si="650"/>
        <v>15470.061516441578</v>
      </c>
      <c r="P1920" s="37">
        <f>MATCH(O1920,LORDetail!$B$932:$B$1859,1)</f>
        <v>81</v>
      </c>
      <c r="Q1920" s="37">
        <f>INDEX(LORDetail!$B$932:$B$1859,P1920)</f>
        <v>15320</v>
      </c>
      <c r="R1920" s="37">
        <f>INDEX(LORDetail!$D$932:$D$1859,P1920)</f>
        <v>51.383851259919801</v>
      </c>
      <c r="S1920" s="37">
        <f>INDEX(LORDetail!$E$932:$E$1859,P1920)</f>
        <v>-2.40256840630237</v>
      </c>
      <c r="T1920" s="37">
        <f>INDEX(LORDetail!$G$932:$G$1859,P1920)</f>
        <v>108.90770000000001</v>
      </c>
      <c r="U1920">
        <f t="shared" si="651"/>
        <v>82</v>
      </c>
      <c r="V1920" s="37">
        <f>INDEX(LORDetail!$B$932:$B$1859,U1920)</f>
        <v>15496</v>
      </c>
      <c r="W1920" s="37">
        <f>INDEX(LORDetail!$D$932:$D$1859,U1920)</f>
        <v>51.382803023868597</v>
      </c>
      <c r="X1920" s="37">
        <f>INDEX(LORDetail!$E$932:$E$1859,U1920)</f>
        <v>-2.4006782396162101</v>
      </c>
      <c r="Y1920" s="37">
        <f>INDEX(LORDetail!$G$932:$G$1859,U1920)</f>
        <v>108.80029999999999</v>
      </c>
      <c r="Z1920">
        <f t="shared" si="652"/>
        <v>176</v>
      </c>
      <c r="AA1920" s="29">
        <f t="shared" si="653"/>
        <v>150.06151644157762</v>
      </c>
      <c r="AB1920">
        <f t="shared" si="654"/>
        <v>0.85262225250896373</v>
      </c>
      <c r="AC1920" s="32">
        <f t="shared" si="655"/>
        <v>51.382957510536663</v>
      </c>
      <c r="AD1920" s="32">
        <f t="shared" si="656"/>
        <v>-2.4009568081247989</v>
      </c>
      <c r="AE1920" s="34">
        <f t="shared" si="657"/>
        <v>108.81612837008053</v>
      </c>
      <c r="AF1920" s="36" t="str">
        <f t="shared" si="643"/>
        <v>RDNGSTN</v>
      </c>
      <c r="AG1920" s="36" t="str">
        <f t="shared" si="644"/>
        <v>PADTON</v>
      </c>
      <c r="AH1920" s="36">
        <f t="shared" si="641"/>
        <v>415</v>
      </c>
      <c r="AI1920" s="42">
        <f t="shared" si="642"/>
        <v>15470</v>
      </c>
      <c r="AJ1920" s="43">
        <f t="shared" si="637"/>
        <v>54.200849496480849</v>
      </c>
      <c r="AK1920" s="43">
        <f t="shared" si="638"/>
        <v>3.7630723863186853E-2</v>
      </c>
      <c r="AL1920" s="36">
        <f t="shared" si="639"/>
        <v>51.382957510536663</v>
      </c>
      <c r="AM1920" s="36">
        <v>1</v>
      </c>
      <c r="AN1920" s="36">
        <f t="shared" si="640"/>
        <v>-2.4009568081247989</v>
      </c>
      <c r="AO1920" s="36">
        <v>4</v>
      </c>
      <c r="AP1920" s="42">
        <f>INT(AI1920/1000)*1000</f>
        <v>15000</v>
      </c>
      <c r="AQ1920" s="42">
        <f>MOD(AI1920,1000)</f>
        <v>470</v>
      </c>
      <c r="AR1920" s="42">
        <f>MOD(AI1921,1000)-0.2+(AP1921-AP1920)</f>
        <v>524.00000000000068</v>
      </c>
    </row>
    <row r="1921" spans="1:44" x14ac:dyDescent="0.25">
      <c r="A1921" s="19" t="s">
        <v>1</v>
      </c>
      <c r="B1921" t="s">
        <v>0</v>
      </c>
      <c r="C1921">
        <v>416</v>
      </c>
      <c r="D1921" s="36">
        <f>MATCH(C1921,TrainRun!$AG$149:$AG$295,1)</f>
        <v>24</v>
      </c>
      <c r="E1921" s="36">
        <f>INT(INDEX(TrainRun!$AD$149:$AD$295,'By Second'!D1921))</f>
        <v>400</v>
      </c>
      <c r="F1921" s="36">
        <f>IF(E1921=0,0,INDEX(TrainRun!$AE$149:$AE$295,'By Second'!D1921))</f>
        <v>53.636388638533028</v>
      </c>
      <c r="G1921" s="36">
        <f>INDEX(TrainRun!$AF$149:$AF$295,'By Second'!D1921)</f>
        <v>14660.999796670045</v>
      </c>
      <c r="H1921">
        <f t="shared" si="645"/>
        <v>25</v>
      </c>
      <c r="I1921" s="36">
        <f>INT(INDEX(TrainRun!$AD$149:$AD$295,'By Second'!H1921))</f>
        <v>451</v>
      </c>
      <c r="J1921" s="36">
        <f>INDEX(TrainRun!$AE$149:$AE$295,'By Second'!H1921)</f>
        <v>55.555555555555557</v>
      </c>
      <c r="K1921">
        <f t="shared" si="646"/>
        <v>51</v>
      </c>
      <c r="L1921">
        <f t="shared" si="647"/>
        <v>1.9191669170225296</v>
      </c>
      <c r="M1921">
        <f t="shared" si="648"/>
        <v>3.7630723863186853E-2</v>
      </c>
      <c r="N1921" s="32">
        <f t="shared" si="649"/>
        <v>54.238480220344037</v>
      </c>
      <c r="O1921" s="29">
        <f t="shared" si="650"/>
        <v>15524.299996661921</v>
      </c>
      <c r="P1921" s="37">
        <f>MATCH(O1921,LORDetail!$B$932:$B$1859,1)</f>
        <v>82</v>
      </c>
      <c r="Q1921" s="37">
        <f>INDEX(LORDetail!$B$932:$B$1859,P1921)</f>
        <v>15496</v>
      </c>
      <c r="R1921" s="37">
        <f>INDEX(LORDetail!$D$932:$D$1859,P1921)</f>
        <v>51.382803023868597</v>
      </c>
      <c r="S1921" s="37">
        <f>INDEX(LORDetail!$E$932:$E$1859,P1921)</f>
        <v>-2.4006782396162101</v>
      </c>
      <c r="T1921" s="37">
        <f>INDEX(LORDetail!$G$932:$G$1859,P1921)</f>
        <v>108.80029999999999</v>
      </c>
      <c r="U1921">
        <f t="shared" si="651"/>
        <v>83</v>
      </c>
      <c r="V1921" s="37">
        <f>INDEX(LORDetail!$B$932:$B$1859,U1921)</f>
        <v>15670</v>
      </c>
      <c r="W1921" s="37">
        <f>INDEX(LORDetail!$D$932:$D$1859,U1921)</f>
        <v>51.381945036825201</v>
      </c>
      <c r="X1921" s="37">
        <f>INDEX(LORDetail!$E$932:$E$1859,U1921)</f>
        <v>-2.3985837618222199</v>
      </c>
      <c r="Y1921" s="37">
        <f>INDEX(LORDetail!$G$932:$G$1859,U1921)</f>
        <v>108.694</v>
      </c>
      <c r="Z1921">
        <f t="shared" si="652"/>
        <v>174</v>
      </c>
      <c r="AA1921" s="29">
        <f t="shared" si="653"/>
        <v>28.299996661920886</v>
      </c>
      <c r="AB1921">
        <f t="shared" si="654"/>
        <v>0.1626436589765568</v>
      </c>
      <c r="AC1921" s="32">
        <f t="shared" si="655"/>
        <v>51.382663477716505</v>
      </c>
      <c r="AD1921" s="32">
        <f t="shared" si="656"/>
        <v>-2.4003375860841505</v>
      </c>
      <c r="AE1921" s="34">
        <f t="shared" si="657"/>
        <v>108.78301097905079</v>
      </c>
      <c r="AF1921" s="36" t="str">
        <f t="shared" si="643"/>
        <v>RDNGSTN</v>
      </c>
      <c r="AG1921" s="36" t="str">
        <f t="shared" si="644"/>
        <v>PADTON</v>
      </c>
      <c r="AH1921" s="36">
        <f t="shared" si="641"/>
        <v>416</v>
      </c>
      <c r="AI1921" s="42">
        <f t="shared" si="642"/>
        <v>15524.2</v>
      </c>
      <c r="AJ1921" s="43">
        <f t="shared" si="637"/>
        <v>54.238480220344037</v>
      </c>
      <c r="AK1921" s="43">
        <f t="shared" si="638"/>
        <v>3.7630723863186853E-2</v>
      </c>
      <c r="AL1921" s="36">
        <f t="shared" si="639"/>
        <v>51.382663477716505</v>
      </c>
      <c r="AM1921" s="36">
        <v>1</v>
      </c>
      <c r="AN1921" s="36">
        <f t="shared" si="640"/>
        <v>-2.4003375860841505</v>
      </c>
      <c r="AO1921" s="36">
        <v>4</v>
      </c>
      <c r="AP1921" s="42">
        <f>INT(AI1921/1000)*1000</f>
        <v>15000</v>
      </c>
      <c r="AQ1921" s="42">
        <f>MOD(AI1921,1000)</f>
        <v>524.20000000000073</v>
      </c>
      <c r="AR1921" s="42">
        <f>MOD(AI1922,1000)-0.2+(AP1922-AP1921)</f>
        <v>578.40000000000032</v>
      </c>
    </row>
    <row r="1922" spans="1:44" x14ac:dyDescent="0.25">
      <c r="A1922" s="19" t="s">
        <v>1</v>
      </c>
      <c r="B1922" t="s">
        <v>0</v>
      </c>
      <c r="C1922">
        <v>417</v>
      </c>
      <c r="D1922" s="36">
        <f>MATCH(C1922,TrainRun!$AG$149:$AG$295,1)</f>
        <v>24</v>
      </c>
      <c r="E1922" s="36">
        <f>INT(INDEX(TrainRun!$AD$149:$AD$295,'By Second'!D1922))</f>
        <v>400</v>
      </c>
      <c r="F1922" s="36">
        <f>IF(E1922=0,0,INDEX(TrainRun!$AE$149:$AE$295,'By Second'!D1922))</f>
        <v>53.636388638533028</v>
      </c>
      <c r="G1922" s="36">
        <f>INDEX(TrainRun!$AF$149:$AF$295,'By Second'!D1922)</f>
        <v>14660.999796670045</v>
      </c>
      <c r="H1922">
        <f t="shared" si="645"/>
        <v>25</v>
      </c>
      <c r="I1922" s="36">
        <f>INT(INDEX(TrainRun!$AD$149:$AD$295,'By Second'!H1922))</f>
        <v>451</v>
      </c>
      <c r="J1922" s="36">
        <f>INDEX(TrainRun!$AE$149:$AE$295,'By Second'!H1922)</f>
        <v>55.555555555555557</v>
      </c>
      <c r="K1922">
        <f t="shared" si="646"/>
        <v>51</v>
      </c>
      <c r="L1922">
        <f t="shared" si="647"/>
        <v>1.9191669170225296</v>
      </c>
      <c r="M1922">
        <f t="shared" si="648"/>
        <v>3.7630723863186853E-2</v>
      </c>
      <c r="N1922" s="32">
        <f t="shared" si="649"/>
        <v>54.276110944207225</v>
      </c>
      <c r="O1922" s="29">
        <f t="shared" si="650"/>
        <v>15578.576107606128</v>
      </c>
      <c r="P1922" s="37">
        <f>MATCH(O1922,LORDetail!$B$932:$B$1859,1)</f>
        <v>82</v>
      </c>
      <c r="Q1922" s="37">
        <f>INDEX(LORDetail!$B$932:$B$1859,P1922)</f>
        <v>15496</v>
      </c>
      <c r="R1922" s="37">
        <f>INDEX(LORDetail!$D$932:$D$1859,P1922)</f>
        <v>51.382803023868597</v>
      </c>
      <c r="S1922" s="37">
        <f>INDEX(LORDetail!$E$932:$E$1859,P1922)</f>
        <v>-2.4006782396162101</v>
      </c>
      <c r="T1922" s="37">
        <f>INDEX(LORDetail!$G$932:$G$1859,P1922)</f>
        <v>108.80029999999999</v>
      </c>
      <c r="U1922">
        <f t="shared" si="651"/>
        <v>83</v>
      </c>
      <c r="V1922" s="37">
        <f>INDEX(LORDetail!$B$932:$B$1859,U1922)</f>
        <v>15670</v>
      </c>
      <c r="W1922" s="37">
        <f>INDEX(LORDetail!$D$932:$D$1859,U1922)</f>
        <v>51.381945036825201</v>
      </c>
      <c r="X1922" s="37">
        <f>INDEX(LORDetail!$E$932:$E$1859,U1922)</f>
        <v>-2.3985837618222199</v>
      </c>
      <c r="Y1922" s="37">
        <f>INDEX(LORDetail!$G$932:$G$1859,U1922)</f>
        <v>108.694</v>
      </c>
      <c r="Z1922">
        <f t="shared" si="652"/>
        <v>174</v>
      </c>
      <c r="AA1922" s="29">
        <f t="shared" si="653"/>
        <v>82.576107606128062</v>
      </c>
      <c r="AB1922">
        <f t="shared" si="654"/>
        <v>0.47457533106970151</v>
      </c>
      <c r="AC1922" s="32">
        <f t="shared" si="655"/>
        <v>51.382395844383424</v>
      </c>
      <c r="AD1922" s="32">
        <f t="shared" si="656"/>
        <v>-2.3996842521237092</v>
      </c>
      <c r="AE1922" s="34">
        <f t="shared" si="657"/>
        <v>108.74985264230729</v>
      </c>
      <c r="AF1922" s="36" t="str">
        <f t="shared" si="643"/>
        <v>RDNGSTN</v>
      </c>
      <c r="AG1922" s="36" t="str">
        <f t="shared" si="644"/>
        <v>PADTON</v>
      </c>
      <c r="AH1922" s="36">
        <f t="shared" si="641"/>
        <v>417</v>
      </c>
      <c r="AI1922" s="42">
        <f t="shared" si="642"/>
        <v>15578.6</v>
      </c>
      <c r="AJ1922" s="43">
        <f t="shared" si="637"/>
        <v>54.276110944207225</v>
      </c>
      <c r="AK1922" s="43">
        <f t="shared" si="638"/>
        <v>3.7630723863186853E-2</v>
      </c>
      <c r="AL1922" s="36">
        <f t="shared" si="639"/>
        <v>51.382395844383424</v>
      </c>
      <c r="AM1922" s="36">
        <v>1</v>
      </c>
      <c r="AN1922" s="36">
        <f t="shared" si="640"/>
        <v>-2.3996842521237092</v>
      </c>
      <c r="AO1922" s="36">
        <v>4</v>
      </c>
      <c r="AP1922" s="42">
        <f>INT(AI1922/1000)*1000</f>
        <v>15000</v>
      </c>
      <c r="AQ1922" s="42">
        <f>MOD(AI1922,1000)</f>
        <v>578.60000000000036</v>
      </c>
      <c r="AR1922" s="42">
        <f>MOD(AI1923,1000)-0.2+(AP1923-AP1922)</f>
        <v>632.59999999999923</v>
      </c>
    </row>
    <row r="1923" spans="1:44" x14ac:dyDescent="0.25">
      <c r="A1923" s="19" t="s">
        <v>1</v>
      </c>
      <c r="B1923" t="s">
        <v>0</v>
      </c>
      <c r="C1923">
        <v>418</v>
      </c>
      <c r="D1923" s="36">
        <f>MATCH(C1923,TrainRun!$AG$149:$AG$295,1)</f>
        <v>24</v>
      </c>
      <c r="E1923" s="36">
        <f>INT(INDEX(TrainRun!$AD$149:$AD$295,'By Second'!D1923))</f>
        <v>400</v>
      </c>
      <c r="F1923" s="36">
        <f>IF(E1923=0,0,INDEX(TrainRun!$AE$149:$AE$295,'By Second'!D1923))</f>
        <v>53.636388638533028</v>
      </c>
      <c r="G1923" s="36">
        <f>INDEX(TrainRun!$AF$149:$AF$295,'By Second'!D1923)</f>
        <v>14660.999796670045</v>
      </c>
      <c r="H1923">
        <f t="shared" si="645"/>
        <v>25</v>
      </c>
      <c r="I1923" s="36">
        <f>INT(INDEX(TrainRun!$AD$149:$AD$295,'By Second'!H1923))</f>
        <v>451</v>
      </c>
      <c r="J1923" s="36">
        <f>INDEX(TrainRun!$AE$149:$AE$295,'By Second'!H1923)</f>
        <v>55.555555555555557</v>
      </c>
      <c r="K1923">
        <f t="shared" si="646"/>
        <v>51</v>
      </c>
      <c r="L1923">
        <f t="shared" si="647"/>
        <v>1.9191669170225296</v>
      </c>
      <c r="M1923">
        <f t="shared" si="648"/>
        <v>3.7630723863186853E-2</v>
      </c>
      <c r="N1923" s="32">
        <f t="shared" si="649"/>
        <v>54.313741668070413</v>
      </c>
      <c r="O1923" s="29">
        <f t="shared" si="650"/>
        <v>15632.889849274199</v>
      </c>
      <c r="P1923" s="37">
        <f>MATCH(O1923,LORDetail!$B$932:$B$1859,1)</f>
        <v>82</v>
      </c>
      <c r="Q1923" s="37">
        <f>INDEX(LORDetail!$B$932:$B$1859,P1923)</f>
        <v>15496</v>
      </c>
      <c r="R1923" s="37">
        <f>INDEX(LORDetail!$D$932:$D$1859,P1923)</f>
        <v>51.382803023868597</v>
      </c>
      <c r="S1923" s="37">
        <f>INDEX(LORDetail!$E$932:$E$1859,P1923)</f>
        <v>-2.4006782396162101</v>
      </c>
      <c r="T1923" s="37">
        <f>INDEX(LORDetail!$G$932:$G$1859,P1923)</f>
        <v>108.80029999999999</v>
      </c>
      <c r="U1923">
        <f t="shared" si="651"/>
        <v>83</v>
      </c>
      <c r="V1923" s="37">
        <f>INDEX(LORDetail!$B$932:$B$1859,U1923)</f>
        <v>15670</v>
      </c>
      <c r="W1923" s="37">
        <f>INDEX(LORDetail!$D$932:$D$1859,U1923)</f>
        <v>51.381945036825201</v>
      </c>
      <c r="X1923" s="37">
        <f>INDEX(LORDetail!$E$932:$E$1859,U1923)</f>
        <v>-2.3985837618222199</v>
      </c>
      <c r="Y1923" s="37">
        <f>INDEX(LORDetail!$G$932:$G$1859,U1923)</f>
        <v>108.694</v>
      </c>
      <c r="Z1923">
        <f t="shared" si="652"/>
        <v>174</v>
      </c>
      <c r="AA1923" s="29">
        <f t="shared" si="653"/>
        <v>136.88984927419915</v>
      </c>
      <c r="AB1923">
        <f t="shared" si="654"/>
        <v>0.7867232716907997</v>
      </c>
      <c r="AC1923" s="32">
        <f t="shared" si="655"/>
        <v>51.382128025494751</v>
      </c>
      <c r="AD1923" s="32">
        <f t="shared" si="656"/>
        <v>-2.3990304651936385</v>
      </c>
      <c r="AE1923" s="34">
        <f t="shared" si="657"/>
        <v>108.71667131621926</v>
      </c>
      <c r="AF1923" s="36" t="str">
        <f t="shared" si="643"/>
        <v>RDNGSTN</v>
      </c>
      <c r="AG1923" s="36" t="str">
        <f t="shared" si="644"/>
        <v>PADTON</v>
      </c>
      <c r="AH1923" s="36">
        <f t="shared" si="641"/>
        <v>418</v>
      </c>
      <c r="AI1923" s="42">
        <f t="shared" si="642"/>
        <v>15632.8</v>
      </c>
      <c r="AJ1923" s="43">
        <f t="shared" si="637"/>
        <v>54.313741668070413</v>
      </c>
      <c r="AK1923" s="43">
        <f t="shared" si="638"/>
        <v>3.7630723863186853E-2</v>
      </c>
      <c r="AL1923" s="36">
        <f t="shared" si="639"/>
        <v>51.382128025494751</v>
      </c>
      <c r="AM1923" s="36">
        <v>1</v>
      </c>
      <c r="AN1923" s="36">
        <f t="shared" si="640"/>
        <v>-2.3990304651936385</v>
      </c>
      <c r="AO1923" s="36">
        <v>4</v>
      </c>
      <c r="AP1923" s="42">
        <f>INT(AI1923/1000)*1000</f>
        <v>15000</v>
      </c>
      <c r="AQ1923" s="42">
        <f>MOD(AI1923,1000)</f>
        <v>632.79999999999927</v>
      </c>
      <c r="AR1923" s="42">
        <f>MOD(AI1924,1000)-0.2+(AP1924-AP1923)</f>
        <v>687.00000000000068</v>
      </c>
    </row>
    <row r="1924" spans="1:44" x14ac:dyDescent="0.25">
      <c r="A1924" s="19" t="s">
        <v>1</v>
      </c>
      <c r="B1924" t="s">
        <v>0</v>
      </c>
      <c r="C1924">
        <v>419</v>
      </c>
      <c r="D1924" s="36">
        <f>MATCH(C1924,TrainRun!$AG$149:$AG$295,1)</f>
        <v>24</v>
      </c>
      <c r="E1924" s="36">
        <f>INT(INDEX(TrainRun!$AD$149:$AD$295,'By Second'!D1924))</f>
        <v>400</v>
      </c>
      <c r="F1924" s="36">
        <f>IF(E1924=0,0,INDEX(TrainRun!$AE$149:$AE$295,'By Second'!D1924))</f>
        <v>53.636388638533028</v>
      </c>
      <c r="G1924" s="36">
        <f>INDEX(TrainRun!$AF$149:$AF$295,'By Second'!D1924)</f>
        <v>14660.999796670045</v>
      </c>
      <c r="H1924">
        <f t="shared" si="645"/>
        <v>25</v>
      </c>
      <c r="I1924" s="36">
        <f>INT(INDEX(TrainRun!$AD$149:$AD$295,'By Second'!H1924))</f>
        <v>451</v>
      </c>
      <c r="J1924" s="36">
        <f>INDEX(TrainRun!$AE$149:$AE$295,'By Second'!H1924)</f>
        <v>55.555555555555557</v>
      </c>
      <c r="K1924">
        <f t="shared" si="646"/>
        <v>51</v>
      </c>
      <c r="L1924">
        <f t="shared" si="647"/>
        <v>1.9191669170225296</v>
      </c>
      <c r="M1924">
        <f t="shared" si="648"/>
        <v>3.7630723863186853E-2</v>
      </c>
      <c r="N1924" s="32">
        <f t="shared" si="649"/>
        <v>54.351372391933602</v>
      </c>
      <c r="O1924" s="29">
        <f t="shared" si="650"/>
        <v>15687.241221666132</v>
      </c>
      <c r="P1924" s="37">
        <f>MATCH(O1924,LORDetail!$B$932:$B$1859,1)</f>
        <v>83</v>
      </c>
      <c r="Q1924" s="37">
        <f>INDEX(LORDetail!$B$932:$B$1859,P1924)</f>
        <v>15670</v>
      </c>
      <c r="R1924" s="37">
        <f>INDEX(LORDetail!$D$932:$D$1859,P1924)</f>
        <v>51.381945036825201</v>
      </c>
      <c r="S1924" s="37">
        <f>INDEX(LORDetail!$E$932:$E$1859,P1924)</f>
        <v>-2.3985837618222199</v>
      </c>
      <c r="T1924" s="37">
        <f>INDEX(LORDetail!$G$932:$G$1859,P1924)</f>
        <v>108.694</v>
      </c>
      <c r="U1924">
        <f t="shared" si="651"/>
        <v>84</v>
      </c>
      <c r="V1924" s="37">
        <f>INDEX(LORDetail!$B$932:$B$1859,U1924)</f>
        <v>15868</v>
      </c>
      <c r="W1924" s="37">
        <f>INDEX(LORDetail!$D$932:$D$1859,U1924)</f>
        <v>51.381213511184399</v>
      </c>
      <c r="X1924" s="37">
        <f>INDEX(LORDetail!$E$932:$E$1859,U1924)</f>
        <v>-2.3959831894647499</v>
      </c>
      <c r="Y1924" s="37">
        <f>INDEX(LORDetail!$G$932:$G$1859,U1924)</f>
        <v>108.5731</v>
      </c>
      <c r="Z1924">
        <f t="shared" si="652"/>
        <v>198</v>
      </c>
      <c r="AA1924" s="29">
        <f t="shared" si="653"/>
        <v>17.241221666132333</v>
      </c>
      <c r="AB1924">
        <f t="shared" si="654"/>
        <v>8.7076877101678454E-2</v>
      </c>
      <c r="AC1924" s="32">
        <f t="shared" si="655"/>
        <v>51.381881337856882</v>
      </c>
      <c r="AD1924" s="32">
        <f t="shared" si="656"/>
        <v>-2.3983573121026542</v>
      </c>
      <c r="AE1924" s="34">
        <f t="shared" si="657"/>
        <v>108.6834724055584</v>
      </c>
      <c r="AF1924" s="36" t="str">
        <f t="shared" si="643"/>
        <v>RDNGSTN</v>
      </c>
      <c r="AG1924" s="36" t="str">
        <f t="shared" si="644"/>
        <v>PADTON</v>
      </c>
      <c r="AH1924" s="36">
        <f t="shared" si="641"/>
        <v>419</v>
      </c>
      <c r="AI1924" s="42">
        <f t="shared" si="642"/>
        <v>15687.2</v>
      </c>
      <c r="AJ1924" s="43">
        <f t="shared" si="637"/>
        <v>54.351372391933602</v>
      </c>
      <c r="AK1924" s="43">
        <f t="shared" si="638"/>
        <v>3.7630723863186853E-2</v>
      </c>
      <c r="AL1924" s="36">
        <f t="shared" si="639"/>
        <v>51.381881337856882</v>
      </c>
      <c r="AM1924" s="36">
        <v>1</v>
      </c>
      <c r="AN1924" s="36">
        <f t="shared" si="640"/>
        <v>-2.3983573121026542</v>
      </c>
      <c r="AO1924" s="36">
        <v>4</v>
      </c>
      <c r="AP1924" s="42">
        <f>INT(AI1924/1000)*1000</f>
        <v>15000</v>
      </c>
      <c r="AQ1924" s="42">
        <f>MOD(AI1924,1000)</f>
        <v>687.20000000000073</v>
      </c>
      <c r="AR1924" s="42">
        <f>MOD(AI1925,1000)-0.2+(AP1925-AP1924)</f>
        <v>741.40000000000032</v>
      </c>
    </row>
    <row r="1925" spans="1:44" x14ac:dyDescent="0.25">
      <c r="A1925" s="19" t="s">
        <v>1</v>
      </c>
      <c r="B1925" t="s">
        <v>0</v>
      </c>
      <c r="C1925">
        <v>420</v>
      </c>
      <c r="D1925" s="36">
        <f>MATCH(C1925,TrainRun!$AG$149:$AG$295,1)</f>
        <v>24</v>
      </c>
      <c r="E1925" s="36">
        <f>INT(INDEX(TrainRun!$AD$149:$AD$295,'By Second'!D1925))</f>
        <v>400</v>
      </c>
      <c r="F1925" s="36">
        <f>IF(E1925=0,0,INDEX(TrainRun!$AE$149:$AE$295,'By Second'!D1925))</f>
        <v>53.636388638533028</v>
      </c>
      <c r="G1925" s="36">
        <f>INDEX(TrainRun!$AF$149:$AF$295,'By Second'!D1925)</f>
        <v>14660.999796670045</v>
      </c>
      <c r="H1925">
        <f t="shared" si="645"/>
        <v>25</v>
      </c>
      <c r="I1925" s="36">
        <f>INT(INDEX(TrainRun!$AD$149:$AD$295,'By Second'!H1925))</f>
        <v>451</v>
      </c>
      <c r="J1925" s="36">
        <f>INDEX(TrainRun!$AE$149:$AE$295,'By Second'!H1925)</f>
        <v>55.555555555555557</v>
      </c>
      <c r="K1925">
        <f t="shared" si="646"/>
        <v>51</v>
      </c>
      <c r="L1925">
        <f t="shared" si="647"/>
        <v>1.9191669170225296</v>
      </c>
      <c r="M1925">
        <f t="shared" si="648"/>
        <v>3.7630723863186853E-2</v>
      </c>
      <c r="N1925" s="32">
        <f t="shared" si="649"/>
        <v>54.38900311579679</v>
      </c>
      <c r="O1925" s="29">
        <f t="shared" si="650"/>
        <v>15741.630224781929</v>
      </c>
      <c r="P1925" s="37">
        <f>MATCH(O1925,LORDetail!$B$932:$B$1859,1)</f>
        <v>83</v>
      </c>
      <c r="Q1925" s="37">
        <f>INDEX(LORDetail!$B$932:$B$1859,P1925)</f>
        <v>15670</v>
      </c>
      <c r="R1925" s="37">
        <f>INDEX(LORDetail!$D$932:$D$1859,P1925)</f>
        <v>51.381945036825201</v>
      </c>
      <c r="S1925" s="37">
        <f>INDEX(LORDetail!$E$932:$E$1859,P1925)</f>
        <v>-2.3985837618222199</v>
      </c>
      <c r="T1925" s="37">
        <f>INDEX(LORDetail!$G$932:$G$1859,P1925)</f>
        <v>108.694</v>
      </c>
      <c r="U1925">
        <f t="shared" si="651"/>
        <v>84</v>
      </c>
      <c r="V1925" s="37">
        <f>INDEX(LORDetail!$B$932:$B$1859,U1925)</f>
        <v>15868</v>
      </c>
      <c r="W1925" s="37">
        <f>INDEX(LORDetail!$D$932:$D$1859,U1925)</f>
        <v>51.381213511184399</v>
      </c>
      <c r="X1925" s="37">
        <f>INDEX(LORDetail!$E$932:$E$1859,U1925)</f>
        <v>-2.3959831894647499</v>
      </c>
      <c r="Y1925" s="37">
        <f>INDEX(LORDetail!$G$932:$G$1859,U1925)</f>
        <v>108.5731</v>
      </c>
      <c r="Z1925">
        <f t="shared" si="652"/>
        <v>198</v>
      </c>
      <c r="AA1925" s="29">
        <f t="shared" si="653"/>
        <v>71.630224781929428</v>
      </c>
      <c r="AB1925">
        <f t="shared" si="654"/>
        <v>0.3617688120299466</v>
      </c>
      <c r="AC1925" s="32">
        <f t="shared" si="655"/>
        <v>51.38168039366316</v>
      </c>
      <c r="AD1925" s="32">
        <f t="shared" si="656"/>
        <v>-2.39764295584986</v>
      </c>
      <c r="AE1925" s="34">
        <f t="shared" si="657"/>
        <v>108.65026215062558</v>
      </c>
      <c r="AF1925" s="36" t="str">
        <f t="shared" si="643"/>
        <v>RDNGSTN</v>
      </c>
      <c r="AG1925" s="36" t="str">
        <f t="shared" si="644"/>
        <v>PADTON</v>
      </c>
      <c r="AH1925" s="36">
        <f t="shared" si="641"/>
        <v>420</v>
      </c>
      <c r="AI1925" s="42">
        <f t="shared" si="642"/>
        <v>15741.6</v>
      </c>
      <c r="AJ1925" s="43">
        <f t="shared" ref="AJ1925:AJ1988" si="658">N1925</f>
        <v>54.38900311579679</v>
      </c>
      <c r="AK1925" s="43">
        <f t="shared" ref="AK1925:AK1988" si="659">M1925</f>
        <v>3.7630723863186853E-2</v>
      </c>
      <c r="AL1925" s="36">
        <f t="shared" ref="AL1925:AL1988" si="660">AC1925</f>
        <v>51.38168039366316</v>
      </c>
      <c r="AM1925" s="36">
        <v>1</v>
      </c>
      <c r="AN1925" s="36">
        <f t="shared" ref="AN1925:AN1988" si="661">AD1925</f>
        <v>-2.39764295584986</v>
      </c>
      <c r="AO1925" s="36">
        <v>4</v>
      </c>
      <c r="AP1925" s="42">
        <f>INT(AI1925/1000)*1000</f>
        <v>15000</v>
      </c>
      <c r="AQ1925" s="42">
        <f>MOD(AI1925,1000)</f>
        <v>741.60000000000036</v>
      </c>
      <c r="AR1925" s="42">
        <f>MOD(AI1926,1000)-0.2+(AP1926-AP1925)</f>
        <v>795.8</v>
      </c>
    </row>
    <row r="1926" spans="1:44" x14ac:dyDescent="0.25">
      <c r="A1926" s="19" t="s">
        <v>1</v>
      </c>
      <c r="B1926" t="s">
        <v>0</v>
      </c>
      <c r="C1926">
        <v>421</v>
      </c>
      <c r="D1926" s="36">
        <f>MATCH(C1926,TrainRun!$AG$149:$AG$295,1)</f>
        <v>24</v>
      </c>
      <c r="E1926" s="36">
        <f>INT(INDEX(TrainRun!$AD$149:$AD$295,'By Second'!D1926))</f>
        <v>400</v>
      </c>
      <c r="F1926" s="36">
        <f>IF(E1926=0,0,INDEX(TrainRun!$AE$149:$AE$295,'By Second'!D1926))</f>
        <v>53.636388638533028</v>
      </c>
      <c r="G1926" s="36">
        <f>INDEX(TrainRun!$AF$149:$AF$295,'By Second'!D1926)</f>
        <v>14660.999796670045</v>
      </c>
      <c r="H1926">
        <f t="shared" si="645"/>
        <v>25</v>
      </c>
      <c r="I1926" s="36">
        <f>INT(INDEX(TrainRun!$AD$149:$AD$295,'By Second'!H1926))</f>
        <v>451</v>
      </c>
      <c r="J1926" s="36">
        <f>INDEX(TrainRun!$AE$149:$AE$295,'By Second'!H1926)</f>
        <v>55.555555555555557</v>
      </c>
      <c r="K1926">
        <f t="shared" si="646"/>
        <v>51</v>
      </c>
      <c r="L1926">
        <f t="shared" si="647"/>
        <v>1.9191669170225296</v>
      </c>
      <c r="M1926">
        <f t="shared" si="648"/>
        <v>3.7630723863186853E-2</v>
      </c>
      <c r="N1926" s="32">
        <f t="shared" si="649"/>
        <v>54.426633839659978</v>
      </c>
      <c r="O1926" s="29">
        <f t="shared" si="650"/>
        <v>15796.056858621589</v>
      </c>
      <c r="P1926" s="37">
        <f>MATCH(O1926,LORDetail!$B$932:$B$1859,1)</f>
        <v>83</v>
      </c>
      <c r="Q1926" s="37">
        <f>INDEX(LORDetail!$B$932:$B$1859,P1926)</f>
        <v>15670</v>
      </c>
      <c r="R1926" s="37">
        <f>INDEX(LORDetail!$D$932:$D$1859,P1926)</f>
        <v>51.381945036825201</v>
      </c>
      <c r="S1926" s="37">
        <f>INDEX(LORDetail!$E$932:$E$1859,P1926)</f>
        <v>-2.3985837618222199</v>
      </c>
      <c r="T1926" s="37">
        <f>INDEX(LORDetail!$G$932:$G$1859,P1926)</f>
        <v>108.694</v>
      </c>
      <c r="U1926">
        <f t="shared" si="651"/>
        <v>84</v>
      </c>
      <c r="V1926" s="37">
        <f>INDEX(LORDetail!$B$932:$B$1859,U1926)</f>
        <v>15868</v>
      </c>
      <c r="W1926" s="37">
        <f>INDEX(LORDetail!$D$932:$D$1859,U1926)</f>
        <v>51.381213511184399</v>
      </c>
      <c r="X1926" s="37">
        <f>INDEX(LORDetail!$E$932:$E$1859,U1926)</f>
        <v>-2.3959831894647499</v>
      </c>
      <c r="Y1926" s="37">
        <f>INDEX(LORDetail!$G$932:$G$1859,U1926)</f>
        <v>108.5731</v>
      </c>
      <c r="Z1926">
        <f t="shared" si="652"/>
        <v>198</v>
      </c>
      <c r="AA1926" s="29">
        <f t="shared" si="653"/>
        <v>126.05685862158862</v>
      </c>
      <c r="AB1926">
        <f t="shared" si="654"/>
        <v>0.63665080111913441</v>
      </c>
      <c r="AC1926" s="32">
        <f t="shared" si="655"/>
        <v>51.381479310439943</v>
      </c>
      <c r="AD1926" s="32">
        <f t="shared" si="656"/>
        <v>-2.3969281053474685</v>
      </c>
      <c r="AE1926" s="34">
        <f t="shared" si="657"/>
        <v>108.6170289181447</v>
      </c>
      <c r="AF1926" s="36" t="str">
        <f t="shared" si="643"/>
        <v>RDNGSTN</v>
      </c>
      <c r="AG1926" s="36" t="str">
        <f t="shared" si="644"/>
        <v>PADTON</v>
      </c>
      <c r="AH1926" s="36">
        <f t="shared" si="641"/>
        <v>421</v>
      </c>
      <c r="AI1926" s="42">
        <f t="shared" si="642"/>
        <v>15796</v>
      </c>
      <c r="AJ1926" s="43">
        <f t="shared" si="658"/>
        <v>54.426633839659978</v>
      </c>
      <c r="AK1926" s="43">
        <f t="shared" si="659"/>
        <v>3.7630723863186853E-2</v>
      </c>
      <c r="AL1926" s="36">
        <f t="shared" si="660"/>
        <v>51.381479310439943</v>
      </c>
      <c r="AM1926" s="36">
        <v>1</v>
      </c>
      <c r="AN1926" s="36">
        <f t="shared" si="661"/>
        <v>-2.3969281053474685</v>
      </c>
      <c r="AO1926" s="36">
        <v>4</v>
      </c>
      <c r="AP1926" s="42">
        <f>INT(AI1926/1000)*1000</f>
        <v>15000</v>
      </c>
      <c r="AQ1926" s="42">
        <f>MOD(AI1926,1000)</f>
        <v>796</v>
      </c>
      <c r="AR1926" s="42">
        <f>MOD(AI1927,1000)-0.2+(AP1927-AP1926)</f>
        <v>850.40000000000032</v>
      </c>
    </row>
    <row r="1927" spans="1:44" x14ac:dyDescent="0.25">
      <c r="A1927" s="19" t="s">
        <v>1</v>
      </c>
      <c r="B1927" t="s">
        <v>0</v>
      </c>
      <c r="C1927">
        <v>422</v>
      </c>
      <c r="D1927" s="36">
        <f>MATCH(C1927,TrainRun!$AG$149:$AG$295,1)</f>
        <v>24</v>
      </c>
      <c r="E1927" s="36">
        <f>INT(INDEX(TrainRun!$AD$149:$AD$295,'By Second'!D1927))</f>
        <v>400</v>
      </c>
      <c r="F1927" s="36">
        <f>IF(E1927=0,0,INDEX(TrainRun!$AE$149:$AE$295,'By Second'!D1927))</f>
        <v>53.636388638533028</v>
      </c>
      <c r="G1927" s="36">
        <f>INDEX(TrainRun!$AF$149:$AF$295,'By Second'!D1927)</f>
        <v>14660.999796670045</v>
      </c>
      <c r="H1927">
        <f t="shared" si="645"/>
        <v>25</v>
      </c>
      <c r="I1927" s="36">
        <f>INT(INDEX(TrainRun!$AD$149:$AD$295,'By Second'!H1927))</f>
        <v>451</v>
      </c>
      <c r="J1927" s="36">
        <f>INDEX(TrainRun!$AE$149:$AE$295,'By Second'!H1927)</f>
        <v>55.555555555555557</v>
      </c>
      <c r="K1927">
        <f t="shared" si="646"/>
        <v>51</v>
      </c>
      <c r="L1927">
        <f t="shared" si="647"/>
        <v>1.9191669170225296</v>
      </c>
      <c r="M1927">
        <f t="shared" si="648"/>
        <v>3.7630723863186853E-2</v>
      </c>
      <c r="N1927" s="32">
        <f t="shared" si="649"/>
        <v>54.464264563523166</v>
      </c>
      <c r="O1927" s="29">
        <f t="shared" si="650"/>
        <v>15850.521123185112</v>
      </c>
      <c r="P1927" s="37">
        <f>MATCH(O1927,LORDetail!$B$932:$B$1859,1)</f>
        <v>83</v>
      </c>
      <c r="Q1927" s="37">
        <f>INDEX(LORDetail!$B$932:$B$1859,P1927)</f>
        <v>15670</v>
      </c>
      <c r="R1927" s="37">
        <f>INDEX(LORDetail!$D$932:$D$1859,P1927)</f>
        <v>51.381945036825201</v>
      </c>
      <c r="S1927" s="37">
        <f>INDEX(LORDetail!$E$932:$E$1859,P1927)</f>
        <v>-2.3985837618222199</v>
      </c>
      <c r="T1927" s="37">
        <f>INDEX(LORDetail!$G$932:$G$1859,P1927)</f>
        <v>108.694</v>
      </c>
      <c r="U1927">
        <f t="shared" si="651"/>
        <v>84</v>
      </c>
      <c r="V1927" s="37">
        <f>INDEX(LORDetail!$B$932:$B$1859,U1927)</f>
        <v>15868</v>
      </c>
      <c r="W1927" s="37">
        <f>INDEX(LORDetail!$D$932:$D$1859,U1927)</f>
        <v>51.381213511184399</v>
      </c>
      <c r="X1927" s="37">
        <f>INDEX(LORDetail!$E$932:$E$1859,U1927)</f>
        <v>-2.3959831894647499</v>
      </c>
      <c r="Y1927" s="37">
        <f>INDEX(LORDetail!$G$932:$G$1859,U1927)</f>
        <v>108.5731</v>
      </c>
      <c r="Z1927">
        <f t="shared" si="652"/>
        <v>198</v>
      </c>
      <c r="AA1927" s="29">
        <f t="shared" si="653"/>
        <v>180.52112318511172</v>
      </c>
      <c r="AB1927">
        <f t="shared" si="654"/>
        <v>0.91172284436925111</v>
      </c>
      <c r="AC1927" s="32">
        <f t="shared" si="655"/>
        <v>51.381278088187237</v>
      </c>
      <c r="AD1927" s="32">
        <f t="shared" si="656"/>
        <v>-2.3962127605954793</v>
      </c>
      <c r="AE1927" s="34">
        <f t="shared" si="657"/>
        <v>108.58377270811576</v>
      </c>
      <c r="AF1927" s="36" t="str">
        <f t="shared" si="643"/>
        <v>RDNGSTN</v>
      </c>
      <c r="AG1927" s="36" t="str">
        <f t="shared" si="644"/>
        <v>PADTON</v>
      </c>
      <c r="AH1927" s="36">
        <f t="shared" si="641"/>
        <v>422</v>
      </c>
      <c r="AI1927" s="42">
        <f t="shared" si="642"/>
        <v>15850.6</v>
      </c>
      <c r="AJ1927" s="43">
        <f t="shared" si="658"/>
        <v>54.464264563523166</v>
      </c>
      <c r="AK1927" s="43">
        <f t="shared" si="659"/>
        <v>3.7630723863186853E-2</v>
      </c>
      <c r="AL1927" s="36">
        <f t="shared" si="660"/>
        <v>51.381278088187237</v>
      </c>
      <c r="AM1927" s="36">
        <v>1</v>
      </c>
      <c r="AN1927" s="36">
        <f t="shared" si="661"/>
        <v>-2.3962127605954793</v>
      </c>
      <c r="AO1927" s="36">
        <v>4</v>
      </c>
      <c r="AP1927" s="42">
        <f>INT(AI1927/1000)*1000</f>
        <v>15000</v>
      </c>
      <c r="AQ1927" s="42">
        <f>MOD(AI1927,1000)</f>
        <v>850.60000000000036</v>
      </c>
      <c r="AR1927" s="42">
        <f>MOD(AI1928,1000)-0.2+(AP1928-AP1927)</f>
        <v>904.8</v>
      </c>
    </row>
    <row r="1928" spans="1:44" x14ac:dyDescent="0.25">
      <c r="A1928" s="19" t="s">
        <v>1</v>
      </c>
      <c r="B1928" t="s">
        <v>0</v>
      </c>
      <c r="C1928">
        <v>423</v>
      </c>
      <c r="D1928" s="36">
        <f>MATCH(C1928,TrainRun!$AG$149:$AG$295,1)</f>
        <v>24</v>
      </c>
      <c r="E1928" s="36">
        <f>INT(INDEX(TrainRun!$AD$149:$AD$295,'By Second'!D1928))</f>
        <v>400</v>
      </c>
      <c r="F1928" s="36">
        <f>IF(E1928=0,0,INDEX(TrainRun!$AE$149:$AE$295,'By Second'!D1928))</f>
        <v>53.636388638533028</v>
      </c>
      <c r="G1928" s="36">
        <f>INDEX(TrainRun!$AF$149:$AF$295,'By Second'!D1928)</f>
        <v>14660.999796670045</v>
      </c>
      <c r="H1928">
        <f t="shared" si="645"/>
        <v>25</v>
      </c>
      <c r="I1928" s="36">
        <f>INT(INDEX(TrainRun!$AD$149:$AD$295,'By Second'!H1928))</f>
        <v>451</v>
      </c>
      <c r="J1928" s="36">
        <f>INDEX(TrainRun!$AE$149:$AE$295,'By Second'!H1928)</f>
        <v>55.555555555555557</v>
      </c>
      <c r="K1928">
        <f t="shared" si="646"/>
        <v>51</v>
      </c>
      <c r="L1928">
        <f t="shared" si="647"/>
        <v>1.9191669170225296</v>
      </c>
      <c r="M1928">
        <f t="shared" si="648"/>
        <v>3.7630723863186853E-2</v>
      </c>
      <c r="N1928" s="32">
        <f t="shared" si="649"/>
        <v>54.501895287386354</v>
      </c>
      <c r="O1928" s="29">
        <f t="shared" si="650"/>
        <v>15905.023018472499</v>
      </c>
      <c r="P1928" s="37">
        <f>MATCH(O1928,LORDetail!$B$932:$B$1859,1)</f>
        <v>84</v>
      </c>
      <c r="Q1928" s="37">
        <f>INDEX(LORDetail!$B$932:$B$1859,P1928)</f>
        <v>15868</v>
      </c>
      <c r="R1928" s="37">
        <f>INDEX(LORDetail!$D$932:$D$1859,P1928)</f>
        <v>51.381213511184399</v>
      </c>
      <c r="S1928" s="37">
        <f>INDEX(LORDetail!$E$932:$E$1859,P1928)</f>
        <v>-2.3959831894647499</v>
      </c>
      <c r="T1928" s="37">
        <f>INDEX(LORDetail!$G$932:$G$1859,P1928)</f>
        <v>108.5731</v>
      </c>
      <c r="U1928">
        <f t="shared" si="651"/>
        <v>85</v>
      </c>
      <c r="V1928" s="37">
        <f>INDEX(LORDetail!$B$932:$B$1859,U1928)</f>
        <v>16012</v>
      </c>
      <c r="W1928" s="37">
        <f>INDEX(LORDetail!$D$932:$D$1859,U1928)</f>
        <v>51.380774652551203</v>
      </c>
      <c r="X1928" s="37">
        <f>INDEX(LORDetail!$E$932:$E$1859,U1928)</f>
        <v>-2.3940408326190101</v>
      </c>
      <c r="Y1928" s="37">
        <f>INDEX(LORDetail!$G$932:$G$1859,U1928)</f>
        <v>108.48520000000001</v>
      </c>
      <c r="Z1928">
        <f t="shared" si="652"/>
        <v>144</v>
      </c>
      <c r="AA1928" s="29">
        <f t="shared" si="653"/>
        <v>37.023018472498734</v>
      </c>
      <c r="AB1928">
        <f t="shared" si="654"/>
        <v>0.25710429494790787</v>
      </c>
      <c r="AC1928" s="32">
        <f t="shared" si="655"/>
        <v>51.381100678744929</v>
      </c>
      <c r="AD1928" s="32">
        <f t="shared" si="656"/>
        <v>-2.3954838011773889</v>
      </c>
      <c r="AE1928" s="34">
        <f t="shared" si="657"/>
        <v>108.55050053247408</v>
      </c>
      <c r="AF1928" s="36" t="str">
        <f t="shared" si="643"/>
        <v>RDNGSTN</v>
      </c>
      <c r="AG1928" s="36" t="str">
        <f t="shared" si="644"/>
        <v>PADTON</v>
      </c>
      <c r="AH1928" s="36">
        <f t="shared" si="641"/>
        <v>423</v>
      </c>
      <c r="AI1928" s="42">
        <f t="shared" si="642"/>
        <v>15905</v>
      </c>
      <c r="AJ1928" s="43">
        <f t="shared" si="658"/>
        <v>54.501895287386354</v>
      </c>
      <c r="AK1928" s="43">
        <f t="shared" si="659"/>
        <v>3.7630723863186853E-2</v>
      </c>
      <c r="AL1928" s="36">
        <f t="shared" si="660"/>
        <v>51.381100678744929</v>
      </c>
      <c r="AM1928" s="36">
        <v>1</v>
      </c>
      <c r="AN1928" s="36">
        <f t="shared" si="661"/>
        <v>-2.3954838011773889</v>
      </c>
      <c r="AO1928" s="36">
        <v>4</v>
      </c>
      <c r="AP1928" s="42">
        <f>INT(AI1928/1000)*1000</f>
        <v>15000</v>
      </c>
      <c r="AQ1928" s="42">
        <f>MOD(AI1928,1000)</f>
        <v>905</v>
      </c>
      <c r="AR1928" s="42">
        <f>MOD(AI1929,1000)-0.2+(AP1929-AP1928)</f>
        <v>959.40000000000032</v>
      </c>
    </row>
    <row r="1929" spans="1:44" x14ac:dyDescent="0.25">
      <c r="A1929" s="19" t="s">
        <v>1</v>
      </c>
      <c r="B1929" t="s">
        <v>0</v>
      </c>
      <c r="C1929">
        <v>424</v>
      </c>
      <c r="D1929" s="36">
        <f>MATCH(C1929,TrainRun!$AG$149:$AG$295,1)</f>
        <v>24</v>
      </c>
      <c r="E1929" s="36">
        <f>INT(INDEX(TrainRun!$AD$149:$AD$295,'By Second'!D1929))</f>
        <v>400</v>
      </c>
      <c r="F1929" s="36">
        <f>IF(E1929=0,0,INDEX(TrainRun!$AE$149:$AE$295,'By Second'!D1929))</f>
        <v>53.636388638533028</v>
      </c>
      <c r="G1929" s="36">
        <f>INDEX(TrainRun!$AF$149:$AF$295,'By Second'!D1929)</f>
        <v>14660.999796670045</v>
      </c>
      <c r="H1929">
        <f t="shared" si="645"/>
        <v>25</v>
      </c>
      <c r="I1929" s="36">
        <f>INT(INDEX(TrainRun!$AD$149:$AD$295,'By Second'!H1929))</f>
        <v>451</v>
      </c>
      <c r="J1929" s="36">
        <f>INDEX(TrainRun!$AE$149:$AE$295,'By Second'!H1929)</f>
        <v>55.555555555555557</v>
      </c>
      <c r="K1929">
        <f t="shared" si="646"/>
        <v>51</v>
      </c>
      <c r="L1929">
        <f t="shared" si="647"/>
        <v>1.9191669170225296</v>
      </c>
      <c r="M1929">
        <f t="shared" si="648"/>
        <v>3.7630723863186853E-2</v>
      </c>
      <c r="N1929" s="32">
        <f t="shared" si="649"/>
        <v>54.539526011249542</v>
      </c>
      <c r="O1929" s="29">
        <f t="shared" si="650"/>
        <v>15959.562544483748</v>
      </c>
      <c r="P1929" s="37">
        <f>MATCH(O1929,LORDetail!$B$932:$B$1859,1)</f>
        <v>84</v>
      </c>
      <c r="Q1929" s="37">
        <f>INDEX(LORDetail!$B$932:$B$1859,P1929)</f>
        <v>15868</v>
      </c>
      <c r="R1929" s="37">
        <f>INDEX(LORDetail!$D$932:$D$1859,P1929)</f>
        <v>51.381213511184399</v>
      </c>
      <c r="S1929" s="37">
        <f>INDEX(LORDetail!$E$932:$E$1859,P1929)</f>
        <v>-2.3959831894647499</v>
      </c>
      <c r="T1929" s="37">
        <f>INDEX(LORDetail!$G$932:$G$1859,P1929)</f>
        <v>108.5731</v>
      </c>
      <c r="U1929">
        <f t="shared" si="651"/>
        <v>85</v>
      </c>
      <c r="V1929" s="37">
        <f>INDEX(LORDetail!$B$932:$B$1859,U1929)</f>
        <v>16012</v>
      </c>
      <c r="W1929" s="37">
        <f>INDEX(LORDetail!$D$932:$D$1859,U1929)</f>
        <v>51.380774652551203</v>
      </c>
      <c r="X1929" s="37">
        <f>INDEX(LORDetail!$E$932:$E$1859,U1929)</f>
        <v>-2.3940408326190101</v>
      </c>
      <c r="Y1929" s="37">
        <f>INDEX(LORDetail!$G$932:$G$1859,U1929)</f>
        <v>108.48520000000001</v>
      </c>
      <c r="Z1929">
        <f t="shared" si="652"/>
        <v>144</v>
      </c>
      <c r="AA1929" s="29">
        <f t="shared" si="653"/>
        <v>91.562544483747843</v>
      </c>
      <c r="AB1929">
        <f t="shared" si="654"/>
        <v>0.63585100335936007</v>
      </c>
      <c r="AC1929" s="32">
        <f t="shared" si="655"/>
        <v>51.380934462482145</v>
      </c>
      <c r="AD1929" s="32">
        <f t="shared" si="656"/>
        <v>-2.3947481399155044</v>
      </c>
      <c r="AE1929" s="34">
        <f t="shared" si="657"/>
        <v>108.51720869680472</v>
      </c>
      <c r="AF1929" s="36" t="str">
        <f t="shared" si="643"/>
        <v>RDNGSTN</v>
      </c>
      <c r="AG1929" s="36" t="str">
        <f t="shared" si="644"/>
        <v>PADTON</v>
      </c>
      <c r="AH1929" s="36">
        <f t="shared" si="641"/>
        <v>424</v>
      </c>
      <c r="AI1929" s="42">
        <f t="shared" si="642"/>
        <v>15959.6</v>
      </c>
      <c r="AJ1929" s="43">
        <f t="shared" si="658"/>
        <v>54.539526011249542</v>
      </c>
      <c r="AK1929" s="43">
        <f t="shared" si="659"/>
        <v>3.7630723863186853E-2</v>
      </c>
      <c r="AL1929" s="36">
        <f t="shared" si="660"/>
        <v>51.380934462482145</v>
      </c>
      <c r="AM1929" s="36">
        <v>1</v>
      </c>
      <c r="AN1929" s="36">
        <f t="shared" si="661"/>
        <v>-2.3947481399155044</v>
      </c>
      <c r="AO1929" s="36">
        <v>4</v>
      </c>
      <c r="AP1929" s="42">
        <f>INT(AI1929/1000)*1000</f>
        <v>15000</v>
      </c>
      <c r="AQ1929" s="42">
        <f>MOD(AI1929,1000)</f>
        <v>959.60000000000036</v>
      </c>
      <c r="AR1929" s="42">
        <f>MOD(AI1930,1000)-0.2+(AP1930-AP1929)</f>
        <v>1014.0000000000007</v>
      </c>
    </row>
    <row r="1930" spans="1:44" x14ac:dyDescent="0.25">
      <c r="A1930" s="19" t="s">
        <v>1</v>
      </c>
      <c r="B1930" t="s">
        <v>0</v>
      </c>
      <c r="C1930">
        <v>425</v>
      </c>
      <c r="D1930" s="36">
        <f>MATCH(C1930,TrainRun!$AG$149:$AG$295,1)</f>
        <v>24</v>
      </c>
      <c r="E1930" s="36">
        <f>INT(INDEX(TrainRun!$AD$149:$AD$295,'By Second'!D1930))</f>
        <v>400</v>
      </c>
      <c r="F1930" s="36">
        <f>IF(E1930=0,0,INDEX(TrainRun!$AE$149:$AE$295,'By Second'!D1930))</f>
        <v>53.636388638533028</v>
      </c>
      <c r="G1930" s="36">
        <f>INDEX(TrainRun!$AF$149:$AF$295,'By Second'!D1930)</f>
        <v>14660.999796670045</v>
      </c>
      <c r="H1930">
        <f t="shared" si="645"/>
        <v>25</v>
      </c>
      <c r="I1930" s="36">
        <f>INT(INDEX(TrainRun!$AD$149:$AD$295,'By Second'!H1930))</f>
        <v>451</v>
      </c>
      <c r="J1930" s="36">
        <f>INDEX(TrainRun!$AE$149:$AE$295,'By Second'!H1930)</f>
        <v>55.555555555555557</v>
      </c>
      <c r="K1930">
        <f t="shared" si="646"/>
        <v>51</v>
      </c>
      <c r="L1930">
        <f t="shared" si="647"/>
        <v>1.9191669170225296</v>
      </c>
      <c r="M1930">
        <f t="shared" si="648"/>
        <v>3.7630723863186853E-2</v>
      </c>
      <c r="N1930" s="32">
        <f t="shared" si="649"/>
        <v>54.57715673511273</v>
      </c>
      <c r="O1930" s="29">
        <f t="shared" si="650"/>
        <v>16014.139701218861</v>
      </c>
      <c r="P1930" s="37">
        <f>MATCH(O1930,LORDetail!$B$932:$B$1859,1)</f>
        <v>85</v>
      </c>
      <c r="Q1930" s="37">
        <f>INDEX(LORDetail!$B$932:$B$1859,P1930)</f>
        <v>16012</v>
      </c>
      <c r="R1930" s="37">
        <f>INDEX(LORDetail!$D$932:$D$1859,P1930)</f>
        <v>51.380774652551203</v>
      </c>
      <c r="S1930" s="37">
        <f>INDEX(LORDetail!$E$932:$E$1859,P1930)</f>
        <v>-2.3940408326190101</v>
      </c>
      <c r="T1930" s="37">
        <f>INDEX(LORDetail!$G$932:$G$1859,P1930)</f>
        <v>108.48520000000001</v>
      </c>
      <c r="U1930">
        <f t="shared" si="651"/>
        <v>86</v>
      </c>
      <c r="V1930" s="37">
        <f>INDEX(LORDetail!$B$932:$B$1859,U1930)</f>
        <v>16319</v>
      </c>
      <c r="W1930" s="37">
        <f>INDEX(LORDetail!$D$932:$D$1859,U1930)</f>
        <v>51.380160829793198</v>
      </c>
      <c r="X1930" s="37">
        <f>INDEX(LORDetail!$E$932:$E$1859,U1930)</f>
        <v>-2.3897296925083999</v>
      </c>
      <c r="Y1930" s="37">
        <f>INDEX(LORDetail!$G$932:$G$1859,U1930)</f>
        <v>108.2978</v>
      </c>
      <c r="Z1930">
        <f t="shared" si="652"/>
        <v>307</v>
      </c>
      <c r="AA1930" s="29">
        <f t="shared" si="653"/>
        <v>2.1397012188608642</v>
      </c>
      <c r="AB1930">
        <f t="shared" si="654"/>
        <v>6.9697108106217074E-3</v>
      </c>
      <c r="AC1930" s="32">
        <f t="shared" si="655"/>
        <v>51.380770374384092</v>
      </c>
      <c r="AD1930" s="32">
        <f t="shared" si="656"/>
        <v>-2.3940107852191752</v>
      </c>
      <c r="AE1930" s="34">
        <f t="shared" si="657"/>
        <v>108.4838938761941</v>
      </c>
      <c r="AF1930" s="36" t="str">
        <f t="shared" si="643"/>
        <v>RDNGSTN</v>
      </c>
      <c r="AG1930" s="36" t="str">
        <f t="shared" si="644"/>
        <v>PADTON</v>
      </c>
      <c r="AH1930" s="36">
        <f t="shared" si="641"/>
        <v>425</v>
      </c>
      <c r="AI1930" s="42">
        <f t="shared" si="642"/>
        <v>16014.2</v>
      </c>
      <c r="AJ1930" s="43">
        <f t="shared" si="658"/>
        <v>54.57715673511273</v>
      </c>
      <c r="AK1930" s="43">
        <f t="shared" si="659"/>
        <v>3.7630723863186853E-2</v>
      </c>
      <c r="AL1930" s="36">
        <f t="shared" si="660"/>
        <v>51.380770374384092</v>
      </c>
      <c r="AM1930" s="36">
        <v>1</v>
      </c>
      <c r="AN1930" s="36">
        <f t="shared" si="661"/>
        <v>-2.3940107852191752</v>
      </c>
      <c r="AO1930" s="36">
        <v>4</v>
      </c>
      <c r="AP1930" s="42">
        <f>INT(AI1930/1000)*1000</f>
        <v>16000</v>
      </c>
      <c r="AQ1930" s="42">
        <f>MOD(AI1930,1000)</f>
        <v>14.200000000000728</v>
      </c>
      <c r="AR1930" s="42">
        <f>MOD(AI1931,1000)-0.2+(AP1931-AP1930)</f>
        <v>68.59999999999927</v>
      </c>
    </row>
    <row r="1931" spans="1:44" x14ac:dyDescent="0.25">
      <c r="A1931" s="19" t="s">
        <v>1</v>
      </c>
      <c r="B1931" t="s">
        <v>0</v>
      </c>
      <c r="C1931">
        <v>426</v>
      </c>
      <c r="D1931" s="36">
        <f>MATCH(C1931,TrainRun!$AG$149:$AG$295,1)</f>
        <v>24</v>
      </c>
      <c r="E1931" s="36">
        <f>INT(INDEX(TrainRun!$AD$149:$AD$295,'By Second'!D1931))</f>
        <v>400</v>
      </c>
      <c r="F1931" s="36">
        <f>IF(E1931=0,0,INDEX(TrainRun!$AE$149:$AE$295,'By Second'!D1931))</f>
        <v>53.636388638533028</v>
      </c>
      <c r="G1931" s="36">
        <f>INDEX(TrainRun!$AF$149:$AF$295,'By Second'!D1931)</f>
        <v>14660.999796670045</v>
      </c>
      <c r="H1931">
        <f t="shared" si="645"/>
        <v>25</v>
      </c>
      <c r="I1931" s="36">
        <f>INT(INDEX(TrainRun!$AD$149:$AD$295,'By Second'!H1931))</f>
        <v>451</v>
      </c>
      <c r="J1931" s="36">
        <f>INDEX(TrainRun!$AE$149:$AE$295,'By Second'!H1931)</f>
        <v>55.555555555555557</v>
      </c>
      <c r="K1931">
        <f t="shared" si="646"/>
        <v>51</v>
      </c>
      <c r="L1931">
        <f t="shared" si="647"/>
        <v>1.9191669170225296</v>
      </c>
      <c r="M1931">
        <f t="shared" si="648"/>
        <v>3.7630723863186853E-2</v>
      </c>
      <c r="N1931" s="32">
        <f t="shared" si="649"/>
        <v>54.614787458975918</v>
      </c>
      <c r="O1931" s="29">
        <f t="shared" si="650"/>
        <v>16068.754488677836</v>
      </c>
      <c r="P1931" s="37">
        <f>MATCH(O1931,LORDetail!$B$932:$B$1859,1)</f>
        <v>85</v>
      </c>
      <c r="Q1931" s="37">
        <f>INDEX(LORDetail!$B$932:$B$1859,P1931)</f>
        <v>16012</v>
      </c>
      <c r="R1931" s="37">
        <f>INDEX(LORDetail!$D$932:$D$1859,P1931)</f>
        <v>51.380774652551203</v>
      </c>
      <c r="S1931" s="37">
        <f>INDEX(LORDetail!$E$932:$E$1859,P1931)</f>
        <v>-2.3940408326190101</v>
      </c>
      <c r="T1931" s="37">
        <f>INDEX(LORDetail!$G$932:$G$1859,P1931)</f>
        <v>108.48520000000001</v>
      </c>
      <c r="U1931">
        <f t="shared" si="651"/>
        <v>86</v>
      </c>
      <c r="V1931" s="37">
        <f>INDEX(LORDetail!$B$932:$B$1859,U1931)</f>
        <v>16319</v>
      </c>
      <c r="W1931" s="37">
        <f>INDEX(LORDetail!$D$932:$D$1859,U1931)</f>
        <v>51.380160829793198</v>
      </c>
      <c r="X1931" s="37">
        <f>INDEX(LORDetail!$E$932:$E$1859,U1931)</f>
        <v>-2.3897296925083999</v>
      </c>
      <c r="Y1931" s="37">
        <f>INDEX(LORDetail!$G$932:$G$1859,U1931)</f>
        <v>108.2978</v>
      </c>
      <c r="Z1931">
        <f t="shared" si="652"/>
        <v>307</v>
      </c>
      <c r="AA1931" s="29">
        <f t="shared" si="653"/>
        <v>56.75448867783598</v>
      </c>
      <c r="AB1931">
        <f t="shared" si="654"/>
        <v>0.18486804129588266</v>
      </c>
      <c r="AC1931" s="32">
        <f t="shared" si="655"/>
        <v>51.380661176340226</v>
      </c>
      <c r="AD1931" s="32">
        <f t="shared" si="656"/>
        <v>-2.3932438405910097</v>
      </c>
      <c r="AE1931" s="34">
        <f t="shared" si="657"/>
        <v>108.45055572906115</v>
      </c>
      <c r="AF1931" s="36" t="str">
        <f t="shared" si="643"/>
        <v>RDNGSTN</v>
      </c>
      <c r="AG1931" s="36" t="str">
        <f t="shared" si="644"/>
        <v>PADTON</v>
      </c>
      <c r="AH1931" s="36">
        <f t="shared" si="641"/>
        <v>426</v>
      </c>
      <c r="AI1931" s="42">
        <f t="shared" si="642"/>
        <v>16068.8</v>
      </c>
      <c r="AJ1931" s="43">
        <f t="shared" si="658"/>
        <v>54.614787458975918</v>
      </c>
      <c r="AK1931" s="43">
        <f t="shared" si="659"/>
        <v>3.7630723863186853E-2</v>
      </c>
      <c r="AL1931" s="36">
        <f t="shared" si="660"/>
        <v>51.380661176340226</v>
      </c>
      <c r="AM1931" s="36">
        <v>1</v>
      </c>
      <c r="AN1931" s="36">
        <f t="shared" si="661"/>
        <v>-2.3932438405910097</v>
      </c>
      <c r="AO1931" s="36">
        <v>4</v>
      </c>
      <c r="AP1931" s="42">
        <f>INT(AI1931/1000)*1000</f>
        <v>16000</v>
      </c>
      <c r="AQ1931" s="42">
        <f>MOD(AI1931,1000)</f>
        <v>68.799999999999272</v>
      </c>
      <c r="AR1931" s="42">
        <f>MOD(AI1932,1000)-0.2+(AP1932-AP1931)</f>
        <v>123.19999999999963</v>
      </c>
    </row>
    <row r="1932" spans="1:44" x14ac:dyDescent="0.25">
      <c r="A1932" s="19" t="s">
        <v>1</v>
      </c>
      <c r="B1932" t="s">
        <v>0</v>
      </c>
      <c r="C1932">
        <v>427</v>
      </c>
      <c r="D1932" s="36">
        <f>MATCH(C1932,TrainRun!$AG$149:$AG$295,1)</f>
        <v>24</v>
      </c>
      <c r="E1932" s="36">
        <f>INT(INDEX(TrainRun!$AD$149:$AD$295,'By Second'!D1932))</f>
        <v>400</v>
      </c>
      <c r="F1932" s="36">
        <f>IF(E1932=0,0,INDEX(TrainRun!$AE$149:$AE$295,'By Second'!D1932))</f>
        <v>53.636388638533028</v>
      </c>
      <c r="G1932" s="36">
        <f>INDEX(TrainRun!$AF$149:$AF$295,'By Second'!D1932)</f>
        <v>14660.999796670045</v>
      </c>
      <c r="H1932">
        <f t="shared" si="645"/>
        <v>25</v>
      </c>
      <c r="I1932" s="36">
        <f>INT(INDEX(TrainRun!$AD$149:$AD$295,'By Second'!H1932))</f>
        <v>451</v>
      </c>
      <c r="J1932" s="36">
        <f>INDEX(TrainRun!$AE$149:$AE$295,'By Second'!H1932)</f>
        <v>55.555555555555557</v>
      </c>
      <c r="K1932">
        <f t="shared" si="646"/>
        <v>51</v>
      </c>
      <c r="L1932">
        <f t="shared" si="647"/>
        <v>1.9191669170225296</v>
      </c>
      <c r="M1932">
        <f t="shared" si="648"/>
        <v>3.7630723863186853E-2</v>
      </c>
      <c r="N1932" s="32">
        <f t="shared" si="649"/>
        <v>54.652418182839106</v>
      </c>
      <c r="O1932" s="29">
        <f t="shared" si="650"/>
        <v>16123.406906860675</v>
      </c>
      <c r="P1932" s="37">
        <f>MATCH(O1932,LORDetail!$B$932:$B$1859,1)</f>
        <v>85</v>
      </c>
      <c r="Q1932" s="37">
        <f>INDEX(LORDetail!$B$932:$B$1859,P1932)</f>
        <v>16012</v>
      </c>
      <c r="R1932" s="37">
        <f>INDEX(LORDetail!$D$932:$D$1859,P1932)</f>
        <v>51.380774652551203</v>
      </c>
      <c r="S1932" s="37">
        <f>INDEX(LORDetail!$E$932:$E$1859,P1932)</f>
        <v>-2.3940408326190101</v>
      </c>
      <c r="T1932" s="37">
        <f>INDEX(LORDetail!$G$932:$G$1859,P1932)</f>
        <v>108.48520000000001</v>
      </c>
      <c r="U1932">
        <f t="shared" si="651"/>
        <v>86</v>
      </c>
      <c r="V1932" s="37">
        <f>INDEX(LORDetail!$B$932:$B$1859,U1932)</f>
        <v>16319</v>
      </c>
      <c r="W1932" s="37">
        <f>INDEX(LORDetail!$D$932:$D$1859,U1932)</f>
        <v>51.380160829793198</v>
      </c>
      <c r="X1932" s="37">
        <f>INDEX(LORDetail!$E$932:$E$1859,U1932)</f>
        <v>-2.3897296925083999</v>
      </c>
      <c r="Y1932" s="37">
        <f>INDEX(LORDetail!$G$932:$G$1859,U1932)</f>
        <v>108.2978</v>
      </c>
      <c r="Z1932">
        <f t="shared" si="652"/>
        <v>307</v>
      </c>
      <c r="AA1932" s="29">
        <f t="shared" si="653"/>
        <v>111.40690686067501</v>
      </c>
      <c r="AB1932">
        <f t="shared" si="654"/>
        <v>0.36288894742890881</v>
      </c>
      <c r="AC1932" s="32">
        <f t="shared" si="655"/>
        <v>51.380551903056642</v>
      </c>
      <c r="AD1932" s="32">
        <f t="shared" si="656"/>
        <v>-2.3924763675220522</v>
      </c>
      <c r="AE1932" s="34">
        <f t="shared" si="657"/>
        <v>108.41719461125183</v>
      </c>
      <c r="AF1932" s="36" t="str">
        <f t="shared" si="643"/>
        <v>RDNGSTN</v>
      </c>
      <c r="AG1932" s="36" t="str">
        <f t="shared" si="644"/>
        <v>PADTON</v>
      </c>
      <c r="AH1932" s="36">
        <f t="shared" si="641"/>
        <v>427</v>
      </c>
      <c r="AI1932" s="42">
        <f t="shared" si="642"/>
        <v>16123.4</v>
      </c>
      <c r="AJ1932" s="43">
        <f t="shared" si="658"/>
        <v>54.652418182839106</v>
      </c>
      <c r="AK1932" s="43">
        <f t="shared" si="659"/>
        <v>3.7630723863186853E-2</v>
      </c>
      <c r="AL1932" s="36">
        <f t="shared" si="660"/>
        <v>51.380551903056642</v>
      </c>
      <c r="AM1932" s="36">
        <v>1</v>
      </c>
      <c r="AN1932" s="36">
        <f t="shared" si="661"/>
        <v>-2.3924763675220522</v>
      </c>
      <c r="AO1932" s="36">
        <v>4</v>
      </c>
      <c r="AP1932" s="42">
        <f>INT(AI1932/1000)*1000</f>
        <v>16000</v>
      </c>
      <c r="AQ1932" s="42">
        <f>MOD(AI1932,1000)</f>
        <v>123.39999999999964</v>
      </c>
      <c r="AR1932" s="42">
        <f>MOD(AI1933,1000)-0.2+(AP1933-AP1932)</f>
        <v>177.8</v>
      </c>
    </row>
    <row r="1933" spans="1:44" x14ac:dyDescent="0.25">
      <c r="A1933" s="19" t="s">
        <v>1</v>
      </c>
      <c r="B1933" t="s">
        <v>0</v>
      </c>
      <c r="C1933">
        <v>428</v>
      </c>
      <c r="D1933" s="36">
        <f>MATCH(C1933,TrainRun!$AG$149:$AG$295,1)</f>
        <v>24</v>
      </c>
      <c r="E1933" s="36">
        <f>INT(INDEX(TrainRun!$AD$149:$AD$295,'By Second'!D1933))</f>
        <v>400</v>
      </c>
      <c r="F1933" s="36">
        <f>IF(E1933=0,0,INDEX(TrainRun!$AE$149:$AE$295,'By Second'!D1933))</f>
        <v>53.636388638533028</v>
      </c>
      <c r="G1933" s="36">
        <f>INDEX(TrainRun!$AF$149:$AF$295,'By Second'!D1933)</f>
        <v>14660.999796670045</v>
      </c>
      <c r="H1933">
        <f t="shared" si="645"/>
        <v>25</v>
      </c>
      <c r="I1933" s="36">
        <f>INT(INDEX(TrainRun!$AD$149:$AD$295,'By Second'!H1933))</f>
        <v>451</v>
      </c>
      <c r="J1933" s="36">
        <f>INDEX(TrainRun!$AE$149:$AE$295,'By Second'!H1933)</f>
        <v>55.555555555555557</v>
      </c>
      <c r="K1933">
        <f t="shared" si="646"/>
        <v>51</v>
      </c>
      <c r="L1933">
        <f t="shared" si="647"/>
        <v>1.9191669170225296</v>
      </c>
      <c r="M1933">
        <f t="shared" si="648"/>
        <v>3.7630723863186853E-2</v>
      </c>
      <c r="N1933" s="32">
        <f t="shared" si="649"/>
        <v>54.690048906702295</v>
      </c>
      <c r="O1933" s="29">
        <f t="shared" si="650"/>
        <v>16178.096955767378</v>
      </c>
      <c r="P1933" s="37">
        <f>MATCH(O1933,LORDetail!$B$932:$B$1859,1)</f>
        <v>85</v>
      </c>
      <c r="Q1933" s="37">
        <f>INDEX(LORDetail!$B$932:$B$1859,P1933)</f>
        <v>16012</v>
      </c>
      <c r="R1933" s="37">
        <f>INDEX(LORDetail!$D$932:$D$1859,P1933)</f>
        <v>51.380774652551203</v>
      </c>
      <c r="S1933" s="37">
        <f>INDEX(LORDetail!$E$932:$E$1859,P1933)</f>
        <v>-2.3940408326190101</v>
      </c>
      <c r="T1933" s="37">
        <f>INDEX(LORDetail!$G$932:$G$1859,P1933)</f>
        <v>108.48520000000001</v>
      </c>
      <c r="U1933">
        <f t="shared" si="651"/>
        <v>86</v>
      </c>
      <c r="V1933" s="37">
        <f>INDEX(LORDetail!$B$932:$B$1859,U1933)</f>
        <v>16319</v>
      </c>
      <c r="W1933" s="37">
        <f>INDEX(LORDetail!$D$932:$D$1859,U1933)</f>
        <v>51.380160829793198</v>
      </c>
      <c r="X1933" s="37">
        <f>INDEX(LORDetail!$E$932:$E$1859,U1933)</f>
        <v>-2.3897296925083999</v>
      </c>
      <c r="Y1933" s="37">
        <f>INDEX(LORDetail!$G$932:$G$1859,U1933)</f>
        <v>108.2978</v>
      </c>
      <c r="Z1933">
        <f t="shared" si="652"/>
        <v>307</v>
      </c>
      <c r="AA1933" s="29">
        <f t="shared" si="653"/>
        <v>166.09695576737795</v>
      </c>
      <c r="AB1933">
        <f t="shared" si="654"/>
        <v>0.54103242920970018</v>
      </c>
      <c r="AC1933" s="32">
        <f t="shared" si="655"/>
        <v>51.380442554533339</v>
      </c>
      <c r="AD1933" s="32">
        <f t="shared" si="656"/>
        <v>-2.3917083660123035</v>
      </c>
      <c r="AE1933" s="34">
        <f t="shared" si="657"/>
        <v>108.3838105227661</v>
      </c>
      <c r="AF1933" s="36" t="str">
        <f t="shared" si="643"/>
        <v>RDNGSTN</v>
      </c>
      <c r="AG1933" s="36" t="str">
        <f t="shared" si="644"/>
        <v>PADTON</v>
      </c>
      <c r="AH1933" s="36">
        <f t="shared" ref="AH1933:AH1996" si="662">C1933</f>
        <v>428</v>
      </c>
      <c r="AI1933" s="42">
        <f t="shared" ref="AI1933:AI1996" si="663">ROUND(O1933*5,0)/5</f>
        <v>16178</v>
      </c>
      <c r="AJ1933" s="43">
        <f t="shared" si="658"/>
        <v>54.690048906702295</v>
      </c>
      <c r="AK1933" s="43">
        <f t="shared" si="659"/>
        <v>3.7630723863186853E-2</v>
      </c>
      <c r="AL1933" s="36">
        <f t="shared" si="660"/>
        <v>51.380442554533339</v>
      </c>
      <c r="AM1933" s="36">
        <v>1</v>
      </c>
      <c r="AN1933" s="36">
        <f t="shared" si="661"/>
        <v>-2.3917083660123035</v>
      </c>
      <c r="AO1933" s="36">
        <v>4</v>
      </c>
      <c r="AP1933" s="42">
        <f>INT(AI1933/1000)*1000</f>
        <v>16000</v>
      </c>
      <c r="AQ1933" s="42">
        <f>MOD(AI1933,1000)</f>
        <v>178</v>
      </c>
      <c r="AR1933" s="42">
        <f>MOD(AI1934,1000)-0.2+(AP1934-AP1933)</f>
        <v>232.59999999999928</v>
      </c>
    </row>
    <row r="1934" spans="1:44" x14ac:dyDescent="0.25">
      <c r="A1934" s="19" t="s">
        <v>1</v>
      </c>
      <c r="B1934" t="s">
        <v>0</v>
      </c>
      <c r="C1934">
        <v>429</v>
      </c>
      <c r="D1934" s="36">
        <f>MATCH(C1934,TrainRun!$AG$149:$AG$295,1)</f>
        <v>24</v>
      </c>
      <c r="E1934" s="36">
        <f>INT(INDEX(TrainRun!$AD$149:$AD$295,'By Second'!D1934))</f>
        <v>400</v>
      </c>
      <c r="F1934" s="36">
        <f>IF(E1934=0,0,INDEX(TrainRun!$AE$149:$AE$295,'By Second'!D1934))</f>
        <v>53.636388638533028</v>
      </c>
      <c r="G1934" s="36">
        <f>INDEX(TrainRun!$AF$149:$AF$295,'By Second'!D1934)</f>
        <v>14660.999796670045</v>
      </c>
      <c r="H1934">
        <f t="shared" si="645"/>
        <v>25</v>
      </c>
      <c r="I1934" s="36">
        <f>INT(INDEX(TrainRun!$AD$149:$AD$295,'By Second'!H1934))</f>
        <v>451</v>
      </c>
      <c r="J1934" s="36">
        <f>INDEX(TrainRun!$AE$149:$AE$295,'By Second'!H1934)</f>
        <v>55.555555555555557</v>
      </c>
      <c r="K1934">
        <f t="shared" si="646"/>
        <v>51</v>
      </c>
      <c r="L1934">
        <f t="shared" si="647"/>
        <v>1.9191669170225296</v>
      </c>
      <c r="M1934">
        <f t="shared" si="648"/>
        <v>3.7630723863186853E-2</v>
      </c>
      <c r="N1934" s="32">
        <f t="shared" si="649"/>
        <v>54.727679630565483</v>
      </c>
      <c r="O1934" s="29">
        <f t="shared" si="650"/>
        <v>16232.824635397943</v>
      </c>
      <c r="P1934" s="37">
        <f>MATCH(O1934,LORDetail!$B$932:$B$1859,1)</f>
        <v>85</v>
      </c>
      <c r="Q1934" s="37">
        <f>INDEX(LORDetail!$B$932:$B$1859,P1934)</f>
        <v>16012</v>
      </c>
      <c r="R1934" s="37">
        <f>INDEX(LORDetail!$D$932:$D$1859,P1934)</f>
        <v>51.380774652551203</v>
      </c>
      <c r="S1934" s="37">
        <f>INDEX(LORDetail!$E$932:$E$1859,P1934)</f>
        <v>-2.3940408326190101</v>
      </c>
      <c r="T1934" s="37">
        <f>INDEX(LORDetail!$G$932:$G$1859,P1934)</f>
        <v>108.48520000000001</v>
      </c>
      <c r="U1934">
        <f t="shared" si="651"/>
        <v>86</v>
      </c>
      <c r="V1934" s="37">
        <f>INDEX(LORDetail!$B$932:$B$1859,U1934)</f>
        <v>16319</v>
      </c>
      <c r="W1934" s="37">
        <f>INDEX(LORDetail!$D$932:$D$1859,U1934)</f>
        <v>51.380160829793198</v>
      </c>
      <c r="X1934" s="37">
        <f>INDEX(LORDetail!$E$932:$E$1859,U1934)</f>
        <v>-2.3897296925083999</v>
      </c>
      <c r="Y1934" s="37">
        <f>INDEX(LORDetail!$G$932:$G$1859,U1934)</f>
        <v>108.2978</v>
      </c>
      <c r="Z1934">
        <f t="shared" si="652"/>
        <v>307</v>
      </c>
      <c r="AA1934" s="29">
        <f t="shared" si="653"/>
        <v>220.82463539794298</v>
      </c>
      <c r="AB1934">
        <f t="shared" si="654"/>
        <v>0.7192984866382508</v>
      </c>
      <c r="AC1934" s="32">
        <f t="shared" si="655"/>
        <v>51.380333130770303</v>
      </c>
      <c r="AD1934" s="32">
        <f t="shared" si="656"/>
        <v>-2.3909398360617629</v>
      </c>
      <c r="AE1934" s="34">
        <f t="shared" si="657"/>
        <v>108.350403463604</v>
      </c>
      <c r="AF1934" s="36" t="str">
        <f t="shared" ref="AF1934:AF1997" si="664">A1934</f>
        <v>RDNGSTN</v>
      </c>
      <c r="AG1934" s="36" t="str">
        <f t="shared" ref="AG1934:AG1997" si="665">B1934</f>
        <v>PADTON</v>
      </c>
      <c r="AH1934" s="36">
        <f t="shared" si="662"/>
        <v>429</v>
      </c>
      <c r="AI1934" s="42">
        <f t="shared" si="663"/>
        <v>16232.8</v>
      </c>
      <c r="AJ1934" s="43">
        <f t="shared" si="658"/>
        <v>54.727679630565483</v>
      </c>
      <c r="AK1934" s="43">
        <f t="shared" si="659"/>
        <v>3.7630723863186853E-2</v>
      </c>
      <c r="AL1934" s="36">
        <f t="shared" si="660"/>
        <v>51.380333130770303</v>
      </c>
      <c r="AM1934" s="36">
        <v>1</v>
      </c>
      <c r="AN1934" s="36">
        <f t="shared" si="661"/>
        <v>-2.3909398360617629</v>
      </c>
      <c r="AO1934" s="36">
        <v>4</v>
      </c>
      <c r="AP1934" s="42">
        <f>INT(AI1934/1000)*1000</f>
        <v>16000</v>
      </c>
      <c r="AQ1934" s="42">
        <f>MOD(AI1934,1000)</f>
        <v>232.79999999999927</v>
      </c>
      <c r="AR1934" s="42">
        <f>MOD(AI1935,1000)-0.2+(AP1935-AP1934)</f>
        <v>287.40000000000038</v>
      </c>
    </row>
    <row r="1935" spans="1:44" x14ac:dyDescent="0.25">
      <c r="A1935" s="19" t="s">
        <v>1</v>
      </c>
      <c r="B1935" t="s">
        <v>0</v>
      </c>
      <c r="C1935">
        <v>430</v>
      </c>
      <c r="D1935" s="36">
        <f>MATCH(C1935,TrainRun!$AG$149:$AG$295,1)</f>
        <v>24</v>
      </c>
      <c r="E1935" s="36">
        <f>INT(INDEX(TrainRun!$AD$149:$AD$295,'By Second'!D1935))</f>
        <v>400</v>
      </c>
      <c r="F1935" s="36">
        <f>IF(E1935=0,0,INDEX(TrainRun!$AE$149:$AE$295,'By Second'!D1935))</f>
        <v>53.636388638533028</v>
      </c>
      <c r="G1935" s="36">
        <f>INDEX(TrainRun!$AF$149:$AF$295,'By Second'!D1935)</f>
        <v>14660.999796670045</v>
      </c>
      <c r="H1935">
        <f t="shared" si="645"/>
        <v>25</v>
      </c>
      <c r="I1935" s="36">
        <f>INT(INDEX(TrainRun!$AD$149:$AD$295,'By Second'!H1935))</f>
        <v>451</v>
      </c>
      <c r="J1935" s="36">
        <f>INDEX(TrainRun!$AE$149:$AE$295,'By Second'!H1935)</f>
        <v>55.555555555555557</v>
      </c>
      <c r="K1935">
        <f t="shared" si="646"/>
        <v>51</v>
      </c>
      <c r="L1935">
        <f t="shared" si="647"/>
        <v>1.9191669170225296</v>
      </c>
      <c r="M1935">
        <f t="shared" si="648"/>
        <v>3.7630723863186853E-2</v>
      </c>
      <c r="N1935" s="32">
        <f t="shared" si="649"/>
        <v>54.765310354428671</v>
      </c>
      <c r="O1935" s="29">
        <f t="shared" si="650"/>
        <v>16287.589945752372</v>
      </c>
      <c r="P1935" s="37">
        <f>MATCH(O1935,LORDetail!$B$932:$B$1859,1)</f>
        <v>85</v>
      </c>
      <c r="Q1935" s="37">
        <f>INDEX(LORDetail!$B$932:$B$1859,P1935)</f>
        <v>16012</v>
      </c>
      <c r="R1935" s="37">
        <f>INDEX(LORDetail!$D$932:$D$1859,P1935)</f>
        <v>51.380774652551203</v>
      </c>
      <c r="S1935" s="37">
        <f>INDEX(LORDetail!$E$932:$E$1859,P1935)</f>
        <v>-2.3940408326190101</v>
      </c>
      <c r="T1935" s="37">
        <f>INDEX(LORDetail!$G$932:$G$1859,P1935)</f>
        <v>108.48520000000001</v>
      </c>
      <c r="U1935">
        <f t="shared" si="651"/>
        <v>86</v>
      </c>
      <c r="V1935" s="37">
        <f>INDEX(LORDetail!$B$932:$B$1859,U1935)</f>
        <v>16319</v>
      </c>
      <c r="W1935" s="37">
        <f>INDEX(LORDetail!$D$932:$D$1859,U1935)</f>
        <v>51.380160829793198</v>
      </c>
      <c r="X1935" s="37">
        <f>INDEX(LORDetail!$E$932:$E$1859,U1935)</f>
        <v>-2.3897296925083999</v>
      </c>
      <c r="Y1935" s="37">
        <f>INDEX(LORDetail!$G$932:$G$1859,U1935)</f>
        <v>108.2978</v>
      </c>
      <c r="Z1935">
        <f t="shared" si="652"/>
        <v>307</v>
      </c>
      <c r="AA1935" s="29">
        <f t="shared" si="653"/>
        <v>275.58994575237193</v>
      </c>
      <c r="AB1935">
        <f t="shared" si="654"/>
        <v>0.89768711971456661</v>
      </c>
      <c r="AC1935" s="32">
        <f t="shared" si="655"/>
        <v>51.380223631767556</v>
      </c>
      <c r="AD1935" s="32">
        <f t="shared" si="656"/>
        <v>-2.3901707776704306</v>
      </c>
      <c r="AE1935" s="34">
        <f t="shared" si="657"/>
        <v>108.31697343376548</v>
      </c>
      <c r="AF1935" s="36" t="str">
        <f t="shared" si="664"/>
        <v>RDNGSTN</v>
      </c>
      <c r="AG1935" s="36" t="str">
        <f t="shared" si="665"/>
        <v>PADTON</v>
      </c>
      <c r="AH1935" s="36">
        <f t="shared" si="662"/>
        <v>430</v>
      </c>
      <c r="AI1935" s="42">
        <f t="shared" si="663"/>
        <v>16287.6</v>
      </c>
      <c r="AJ1935" s="43">
        <f t="shared" si="658"/>
        <v>54.765310354428671</v>
      </c>
      <c r="AK1935" s="43">
        <f t="shared" si="659"/>
        <v>3.7630723863186853E-2</v>
      </c>
      <c r="AL1935" s="36">
        <f t="shared" si="660"/>
        <v>51.380223631767556</v>
      </c>
      <c r="AM1935" s="36">
        <v>1</v>
      </c>
      <c r="AN1935" s="36">
        <f t="shared" si="661"/>
        <v>-2.3901707776704306</v>
      </c>
      <c r="AO1935" s="36">
        <v>4</v>
      </c>
      <c r="AP1935" s="42">
        <f>INT(AI1935/1000)*1000</f>
        <v>16000</v>
      </c>
      <c r="AQ1935" s="42">
        <f>MOD(AI1935,1000)</f>
        <v>287.60000000000036</v>
      </c>
      <c r="AR1935" s="42">
        <f>MOD(AI1936,1000)-0.2+(AP1936-AP1935)</f>
        <v>342.19999999999965</v>
      </c>
    </row>
    <row r="1936" spans="1:44" x14ac:dyDescent="0.25">
      <c r="A1936" s="19" t="s">
        <v>1</v>
      </c>
      <c r="B1936" t="s">
        <v>0</v>
      </c>
      <c r="C1936">
        <v>431</v>
      </c>
      <c r="D1936" s="36">
        <f>MATCH(C1936,TrainRun!$AG$149:$AG$295,1)</f>
        <v>24</v>
      </c>
      <c r="E1936" s="36">
        <f>INT(INDEX(TrainRun!$AD$149:$AD$295,'By Second'!D1936))</f>
        <v>400</v>
      </c>
      <c r="F1936" s="36">
        <f>IF(E1936=0,0,INDEX(TrainRun!$AE$149:$AE$295,'By Second'!D1936))</f>
        <v>53.636388638533028</v>
      </c>
      <c r="G1936" s="36">
        <f>INDEX(TrainRun!$AF$149:$AF$295,'By Second'!D1936)</f>
        <v>14660.999796670045</v>
      </c>
      <c r="H1936">
        <f t="shared" si="645"/>
        <v>25</v>
      </c>
      <c r="I1936" s="36">
        <f>INT(INDEX(TrainRun!$AD$149:$AD$295,'By Second'!H1936))</f>
        <v>451</v>
      </c>
      <c r="J1936" s="36">
        <f>INDEX(TrainRun!$AE$149:$AE$295,'By Second'!H1936)</f>
        <v>55.555555555555557</v>
      </c>
      <c r="K1936">
        <f t="shared" si="646"/>
        <v>51</v>
      </c>
      <c r="L1936">
        <f t="shared" si="647"/>
        <v>1.9191669170225296</v>
      </c>
      <c r="M1936">
        <f t="shared" si="648"/>
        <v>3.7630723863186853E-2</v>
      </c>
      <c r="N1936" s="32">
        <f t="shared" si="649"/>
        <v>54.802941078291859</v>
      </c>
      <c r="O1936" s="29">
        <f t="shared" si="650"/>
        <v>16342.392886830663</v>
      </c>
      <c r="P1936" s="37">
        <f>MATCH(O1936,LORDetail!$B$932:$B$1859,1)</f>
        <v>86</v>
      </c>
      <c r="Q1936" s="37">
        <f>INDEX(LORDetail!$B$932:$B$1859,P1936)</f>
        <v>16319</v>
      </c>
      <c r="R1936" s="37">
        <f>INDEX(LORDetail!$D$932:$D$1859,P1936)</f>
        <v>51.380160829793198</v>
      </c>
      <c r="S1936" s="37">
        <f>INDEX(LORDetail!$E$932:$E$1859,P1936)</f>
        <v>-2.3897296925083999</v>
      </c>
      <c r="T1936" s="37">
        <f>INDEX(LORDetail!$G$932:$G$1859,P1936)</f>
        <v>108.2978</v>
      </c>
      <c r="U1936">
        <f t="shared" si="651"/>
        <v>87</v>
      </c>
      <c r="V1936" s="37">
        <f>INDEX(LORDetail!$B$932:$B$1859,U1936)</f>
        <v>16676</v>
      </c>
      <c r="W1936" s="37">
        <f>INDEX(LORDetail!$D$932:$D$1859,U1936)</f>
        <v>51.379670303041898</v>
      </c>
      <c r="X1936" s="37">
        <f>INDEX(LORDetail!$E$932:$E$1859,U1936)</f>
        <v>-2.3846579475745102</v>
      </c>
      <c r="Y1936" s="37">
        <f>INDEX(LORDetail!$G$932:$G$1859,U1936)</f>
        <v>108.07980000000001</v>
      </c>
      <c r="Z1936">
        <f t="shared" si="652"/>
        <v>357</v>
      </c>
      <c r="AA1936" s="29">
        <f t="shared" si="653"/>
        <v>23.392886830662974</v>
      </c>
      <c r="AB1936">
        <f t="shared" si="654"/>
        <v>6.5526293643313652E-2</v>
      </c>
      <c r="AC1936" s="32">
        <f t="shared" si="655"/>
        <v>51.380128687393253</v>
      </c>
      <c r="AD1936" s="32">
        <f t="shared" si="656"/>
        <v>-2.389397359860578</v>
      </c>
      <c r="AE1936" s="34">
        <f t="shared" si="657"/>
        <v>108.28351526798575</v>
      </c>
      <c r="AF1936" s="36" t="str">
        <f t="shared" si="664"/>
        <v>RDNGSTN</v>
      </c>
      <c r="AG1936" s="36" t="str">
        <f t="shared" si="665"/>
        <v>PADTON</v>
      </c>
      <c r="AH1936" s="36">
        <f t="shared" si="662"/>
        <v>431</v>
      </c>
      <c r="AI1936" s="42">
        <f t="shared" si="663"/>
        <v>16342.4</v>
      </c>
      <c r="AJ1936" s="43">
        <f t="shared" si="658"/>
        <v>54.802941078291859</v>
      </c>
      <c r="AK1936" s="43">
        <f t="shared" si="659"/>
        <v>3.7630723863186853E-2</v>
      </c>
      <c r="AL1936" s="36">
        <f t="shared" si="660"/>
        <v>51.380128687393253</v>
      </c>
      <c r="AM1936" s="36">
        <v>1</v>
      </c>
      <c r="AN1936" s="36">
        <f t="shared" si="661"/>
        <v>-2.389397359860578</v>
      </c>
      <c r="AO1936" s="36">
        <v>4</v>
      </c>
      <c r="AP1936" s="42">
        <f>INT(AI1936/1000)*1000</f>
        <v>16000</v>
      </c>
      <c r="AQ1936" s="42">
        <f>MOD(AI1936,1000)</f>
        <v>342.39999999999964</v>
      </c>
      <c r="AR1936" s="42">
        <f>MOD(AI1937,1000)-0.2+(AP1937-AP1936)</f>
        <v>397.00000000000074</v>
      </c>
    </row>
    <row r="1937" spans="1:44" x14ac:dyDescent="0.25">
      <c r="A1937" s="19" t="s">
        <v>1</v>
      </c>
      <c r="B1937" t="s">
        <v>0</v>
      </c>
      <c r="C1937">
        <v>432</v>
      </c>
      <c r="D1937" s="36">
        <f>MATCH(C1937,TrainRun!$AG$149:$AG$295,1)</f>
        <v>24</v>
      </c>
      <c r="E1937" s="36">
        <f>INT(INDEX(TrainRun!$AD$149:$AD$295,'By Second'!D1937))</f>
        <v>400</v>
      </c>
      <c r="F1937" s="36">
        <f>IF(E1937=0,0,INDEX(TrainRun!$AE$149:$AE$295,'By Second'!D1937))</f>
        <v>53.636388638533028</v>
      </c>
      <c r="G1937" s="36">
        <f>INDEX(TrainRun!$AF$149:$AF$295,'By Second'!D1937)</f>
        <v>14660.999796670045</v>
      </c>
      <c r="H1937">
        <f t="shared" si="645"/>
        <v>25</v>
      </c>
      <c r="I1937" s="36">
        <f>INT(INDEX(TrainRun!$AD$149:$AD$295,'By Second'!H1937))</f>
        <v>451</v>
      </c>
      <c r="J1937" s="36">
        <f>INDEX(TrainRun!$AE$149:$AE$295,'By Second'!H1937)</f>
        <v>55.555555555555557</v>
      </c>
      <c r="K1937">
        <f t="shared" si="646"/>
        <v>51</v>
      </c>
      <c r="L1937">
        <f t="shared" si="647"/>
        <v>1.9191669170225296</v>
      </c>
      <c r="M1937">
        <f t="shared" si="648"/>
        <v>3.7630723863186853E-2</v>
      </c>
      <c r="N1937" s="32">
        <f t="shared" si="649"/>
        <v>54.840571802155047</v>
      </c>
      <c r="O1937" s="29">
        <f t="shared" si="650"/>
        <v>16397.233458632818</v>
      </c>
      <c r="P1937" s="37">
        <f>MATCH(O1937,LORDetail!$B$932:$B$1859,1)</f>
        <v>86</v>
      </c>
      <c r="Q1937" s="37">
        <f>INDEX(LORDetail!$B$932:$B$1859,P1937)</f>
        <v>16319</v>
      </c>
      <c r="R1937" s="37">
        <f>INDEX(LORDetail!$D$932:$D$1859,P1937)</f>
        <v>51.380160829793198</v>
      </c>
      <c r="S1937" s="37">
        <f>INDEX(LORDetail!$E$932:$E$1859,P1937)</f>
        <v>-2.3897296925083999</v>
      </c>
      <c r="T1937" s="37">
        <f>INDEX(LORDetail!$G$932:$G$1859,P1937)</f>
        <v>108.2978</v>
      </c>
      <c r="U1937">
        <f t="shared" si="651"/>
        <v>87</v>
      </c>
      <c r="V1937" s="37">
        <f>INDEX(LORDetail!$B$932:$B$1859,U1937)</f>
        <v>16676</v>
      </c>
      <c r="W1937" s="37">
        <f>INDEX(LORDetail!$D$932:$D$1859,U1937)</f>
        <v>51.379670303041898</v>
      </c>
      <c r="X1937" s="37">
        <f>INDEX(LORDetail!$E$932:$E$1859,U1937)</f>
        <v>-2.3846579475745102</v>
      </c>
      <c r="Y1937" s="37">
        <f>INDEX(LORDetail!$G$932:$G$1859,U1937)</f>
        <v>108.07980000000001</v>
      </c>
      <c r="Z1937">
        <f t="shared" si="652"/>
        <v>357</v>
      </c>
      <c r="AA1937" s="29">
        <f t="shared" si="653"/>
        <v>78.233458632817928</v>
      </c>
      <c r="AB1937">
        <f t="shared" si="654"/>
        <v>0.21914134070817348</v>
      </c>
      <c r="AC1937" s="32">
        <f t="shared" si="655"/>
        <v>51.380053335103263</v>
      </c>
      <c r="AD1937" s="32">
        <f t="shared" si="656"/>
        <v>-2.3886182635238575</v>
      </c>
      <c r="AE1937" s="34">
        <f t="shared" si="657"/>
        <v>108.25002718772562</v>
      </c>
      <c r="AF1937" s="36" t="str">
        <f t="shared" si="664"/>
        <v>RDNGSTN</v>
      </c>
      <c r="AG1937" s="36" t="str">
        <f t="shared" si="665"/>
        <v>PADTON</v>
      </c>
      <c r="AH1937" s="36">
        <f t="shared" si="662"/>
        <v>432</v>
      </c>
      <c r="AI1937" s="42">
        <f t="shared" si="663"/>
        <v>16397.2</v>
      </c>
      <c r="AJ1937" s="43">
        <f t="shared" si="658"/>
        <v>54.840571802155047</v>
      </c>
      <c r="AK1937" s="43">
        <f t="shared" si="659"/>
        <v>3.7630723863186853E-2</v>
      </c>
      <c r="AL1937" s="36">
        <f t="shared" si="660"/>
        <v>51.380053335103263</v>
      </c>
      <c r="AM1937" s="36">
        <v>1</v>
      </c>
      <c r="AN1937" s="36">
        <f t="shared" si="661"/>
        <v>-2.3886182635238575</v>
      </c>
      <c r="AO1937" s="36">
        <v>4</v>
      </c>
      <c r="AP1937" s="42">
        <f>INT(AI1937/1000)*1000</f>
        <v>16000</v>
      </c>
      <c r="AQ1937" s="42">
        <f>MOD(AI1937,1000)</f>
        <v>397.20000000000073</v>
      </c>
      <c r="AR1937" s="42">
        <f>MOD(AI1938,1000)-0.2+(AP1938-AP1937)</f>
        <v>452.00000000000074</v>
      </c>
    </row>
    <row r="1938" spans="1:44" x14ac:dyDescent="0.25">
      <c r="A1938" s="19" t="s">
        <v>1</v>
      </c>
      <c r="B1938" t="s">
        <v>0</v>
      </c>
      <c r="C1938">
        <v>433</v>
      </c>
      <c r="D1938" s="36">
        <f>MATCH(C1938,TrainRun!$AG$149:$AG$295,1)</f>
        <v>24</v>
      </c>
      <c r="E1938" s="36">
        <f>INT(INDEX(TrainRun!$AD$149:$AD$295,'By Second'!D1938))</f>
        <v>400</v>
      </c>
      <c r="F1938" s="36">
        <f>IF(E1938=0,0,INDEX(TrainRun!$AE$149:$AE$295,'By Second'!D1938))</f>
        <v>53.636388638533028</v>
      </c>
      <c r="G1938" s="36">
        <f>INDEX(TrainRun!$AF$149:$AF$295,'By Second'!D1938)</f>
        <v>14660.999796670045</v>
      </c>
      <c r="H1938">
        <f t="shared" si="645"/>
        <v>25</v>
      </c>
      <c r="I1938" s="36">
        <f>INT(INDEX(TrainRun!$AD$149:$AD$295,'By Second'!H1938))</f>
        <v>451</v>
      </c>
      <c r="J1938" s="36">
        <f>INDEX(TrainRun!$AE$149:$AE$295,'By Second'!H1938)</f>
        <v>55.555555555555557</v>
      </c>
      <c r="K1938">
        <f t="shared" si="646"/>
        <v>51</v>
      </c>
      <c r="L1938">
        <f t="shared" si="647"/>
        <v>1.9191669170225296</v>
      </c>
      <c r="M1938">
        <f t="shared" si="648"/>
        <v>3.7630723863186853E-2</v>
      </c>
      <c r="N1938" s="32">
        <f t="shared" si="649"/>
        <v>54.878202526018235</v>
      </c>
      <c r="O1938" s="29">
        <f t="shared" si="650"/>
        <v>16452.111661158837</v>
      </c>
      <c r="P1938" s="37">
        <f>MATCH(O1938,LORDetail!$B$932:$B$1859,1)</f>
        <v>86</v>
      </c>
      <c r="Q1938" s="37">
        <f>INDEX(LORDetail!$B$932:$B$1859,P1938)</f>
        <v>16319</v>
      </c>
      <c r="R1938" s="37">
        <f>INDEX(LORDetail!$D$932:$D$1859,P1938)</f>
        <v>51.380160829793198</v>
      </c>
      <c r="S1938" s="37">
        <f>INDEX(LORDetail!$E$932:$E$1859,P1938)</f>
        <v>-2.3897296925083999</v>
      </c>
      <c r="T1938" s="37">
        <f>INDEX(LORDetail!$G$932:$G$1859,P1938)</f>
        <v>108.2978</v>
      </c>
      <c r="U1938">
        <f t="shared" si="651"/>
        <v>87</v>
      </c>
      <c r="V1938" s="37">
        <f>INDEX(LORDetail!$B$932:$B$1859,U1938)</f>
        <v>16676</v>
      </c>
      <c r="W1938" s="37">
        <f>INDEX(LORDetail!$D$932:$D$1859,U1938)</f>
        <v>51.379670303041898</v>
      </c>
      <c r="X1938" s="37">
        <f>INDEX(LORDetail!$E$932:$E$1859,U1938)</f>
        <v>-2.3846579475745102</v>
      </c>
      <c r="Y1938" s="37">
        <f>INDEX(LORDetail!$G$932:$G$1859,U1938)</f>
        <v>108.07980000000001</v>
      </c>
      <c r="Z1938">
        <f t="shared" si="652"/>
        <v>357</v>
      </c>
      <c r="AA1938" s="29">
        <f t="shared" si="653"/>
        <v>133.1116611588368</v>
      </c>
      <c r="AB1938">
        <f t="shared" si="654"/>
        <v>0.3728617959631283</v>
      </c>
      <c r="AC1938" s="32">
        <f t="shared" si="655"/>
        <v>51.379977931107739</v>
      </c>
      <c r="AD1938" s="32">
        <f t="shared" si="656"/>
        <v>-2.3878386325836831</v>
      </c>
      <c r="AE1938" s="34">
        <f t="shared" si="657"/>
        <v>108.21651612848004</v>
      </c>
      <c r="AF1938" s="36" t="str">
        <f t="shared" si="664"/>
        <v>RDNGSTN</v>
      </c>
      <c r="AG1938" s="36" t="str">
        <f t="shared" si="665"/>
        <v>PADTON</v>
      </c>
      <c r="AH1938" s="36">
        <f t="shared" si="662"/>
        <v>433</v>
      </c>
      <c r="AI1938" s="42">
        <f t="shared" si="663"/>
        <v>16452.2</v>
      </c>
      <c r="AJ1938" s="43">
        <f t="shared" si="658"/>
        <v>54.878202526018235</v>
      </c>
      <c r="AK1938" s="43">
        <f t="shared" si="659"/>
        <v>3.7630723863186853E-2</v>
      </c>
      <c r="AL1938" s="36">
        <f t="shared" si="660"/>
        <v>51.379977931107739</v>
      </c>
      <c r="AM1938" s="36">
        <v>1</v>
      </c>
      <c r="AN1938" s="36">
        <f t="shared" si="661"/>
        <v>-2.3878386325836831</v>
      </c>
      <c r="AO1938" s="36">
        <v>4</v>
      </c>
      <c r="AP1938" s="42">
        <f>INT(AI1938/1000)*1000</f>
        <v>16000</v>
      </c>
      <c r="AQ1938" s="42">
        <f>MOD(AI1938,1000)</f>
        <v>452.20000000000073</v>
      </c>
      <c r="AR1938" s="42">
        <f>MOD(AI1939,1000)-0.2+(AP1939-AP1938)</f>
        <v>506.8</v>
      </c>
    </row>
    <row r="1939" spans="1:44" x14ac:dyDescent="0.25">
      <c r="A1939" s="19" t="s">
        <v>1</v>
      </c>
      <c r="B1939" t="s">
        <v>0</v>
      </c>
      <c r="C1939">
        <v>434</v>
      </c>
      <c r="D1939" s="36">
        <f>MATCH(C1939,TrainRun!$AG$149:$AG$295,1)</f>
        <v>24</v>
      </c>
      <c r="E1939" s="36">
        <f>INT(INDEX(TrainRun!$AD$149:$AD$295,'By Second'!D1939))</f>
        <v>400</v>
      </c>
      <c r="F1939" s="36">
        <f>IF(E1939=0,0,INDEX(TrainRun!$AE$149:$AE$295,'By Second'!D1939))</f>
        <v>53.636388638533028</v>
      </c>
      <c r="G1939" s="36">
        <f>INDEX(TrainRun!$AF$149:$AF$295,'By Second'!D1939)</f>
        <v>14660.999796670045</v>
      </c>
      <c r="H1939">
        <f t="shared" si="645"/>
        <v>25</v>
      </c>
      <c r="I1939" s="36">
        <f>INT(INDEX(TrainRun!$AD$149:$AD$295,'By Second'!H1939))</f>
        <v>451</v>
      </c>
      <c r="J1939" s="36">
        <f>INDEX(TrainRun!$AE$149:$AE$295,'By Second'!H1939)</f>
        <v>55.555555555555557</v>
      </c>
      <c r="K1939">
        <f t="shared" si="646"/>
        <v>51</v>
      </c>
      <c r="L1939">
        <f t="shared" si="647"/>
        <v>1.9191669170225296</v>
      </c>
      <c r="M1939">
        <f t="shared" si="648"/>
        <v>3.7630723863186853E-2</v>
      </c>
      <c r="N1939" s="32">
        <f t="shared" si="649"/>
        <v>54.915833249881423</v>
      </c>
      <c r="O1939" s="29">
        <f t="shared" si="650"/>
        <v>16507.027494408718</v>
      </c>
      <c r="P1939" s="37">
        <f>MATCH(O1939,LORDetail!$B$932:$B$1859,1)</f>
        <v>86</v>
      </c>
      <c r="Q1939" s="37">
        <f>INDEX(LORDetail!$B$932:$B$1859,P1939)</f>
        <v>16319</v>
      </c>
      <c r="R1939" s="37">
        <f>INDEX(LORDetail!$D$932:$D$1859,P1939)</f>
        <v>51.380160829793198</v>
      </c>
      <c r="S1939" s="37">
        <f>INDEX(LORDetail!$E$932:$E$1859,P1939)</f>
        <v>-2.3897296925083999</v>
      </c>
      <c r="T1939" s="37">
        <f>INDEX(LORDetail!$G$932:$G$1859,P1939)</f>
        <v>108.2978</v>
      </c>
      <c r="U1939">
        <f t="shared" si="651"/>
        <v>87</v>
      </c>
      <c r="V1939" s="37">
        <f>INDEX(LORDetail!$B$932:$B$1859,U1939)</f>
        <v>16676</v>
      </c>
      <c r="W1939" s="37">
        <f>INDEX(LORDetail!$D$932:$D$1859,U1939)</f>
        <v>51.379670303041898</v>
      </c>
      <c r="X1939" s="37">
        <f>INDEX(LORDetail!$E$932:$E$1859,U1939)</f>
        <v>-2.3846579475745102</v>
      </c>
      <c r="Y1939" s="37">
        <f>INDEX(LORDetail!$G$932:$G$1859,U1939)</f>
        <v>108.07980000000001</v>
      </c>
      <c r="Z1939">
        <f t="shared" si="652"/>
        <v>357</v>
      </c>
      <c r="AA1939" s="29">
        <f t="shared" si="653"/>
        <v>188.02749440871776</v>
      </c>
      <c r="AB1939">
        <f t="shared" si="654"/>
        <v>0.52668765940817297</v>
      </c>
      <c r="AC1939" s="32">
        <f t="shared" si="655"/>
        <v>51.379902475406681</v>
      </c>
      <c r="AD1939" s="32">
        <f t="shared" si="656"/>
        <v>-2.3870584670400543</v>
      </c>
      <c r="AE1939" s="34">
        <f t="shared" si="657"/>
        <v>108.18298209024901</v>
      </c>
      <c r="AF1939" s="36" t="str">
        <f t="shared" si="664"/>
        <v>RDNGSTN</v>
      </c>
      <c r="AG1939" s="36" t="str">
        <f t="shared" si="665"/>
        <v>PADTON</v>
      </c>
      <c r="AH1939" s="36">
        <f t="shared" si="662"/>
        <v>434</v>
      </c>
      <c r="AI1939" s="42">
        <f t="shared" si="663"/>
        <v>16507</v>
      </c>
      <c r="AJ1939" s="43">
        <f t="shared" si="658"/>
        <v>54.915833249881423</v>
      </c>
      <c r="AK1939" s="43">
        <f t="shared" si="659"/>
        <v>3.7630723863186853E-2</v>
      </c>
      <c r="AL1939" s="36">
        <f t="shared" si="660"/>
        <v>51.379902475406681</v>
      </c>
      <c r="AM1939" s="36">
        <v>1</v>
      </c>
      <c r="AN1939" s="36">
        <f t="shared" si="661"/>
        <v>-2.3870584670400543</v>
      </c>
      <c r="AO1939" s="36">
        <v>4</v>
      </c>
      <c r="AP1939" s="42">
        <f>INT(AI1939/1000)*1000</f>
        <v>16000</v>
      </c>
      <c r="AQ1939" s="42">
        <f>MOD(AI1939,1000)</f>
        <v>507</v>
      </c>
      <c r="AR1939" s="42">
        <f>MOD(AI1940,1000)-0.2+(AP1940-AP1939)</f>
        <v>561.79999999999995</v>
      </c>
    </row>
    <row r="1940" spans="1:44" x14ac:dyDescent="0.25">
      <c r="A1940" s="19" t="s">
        <v>1</v>
      </c>
      <c r="B1940" t="s">
        <v>0</v>
      </c>
      <c r="C1940">
        <v>435</v>
      </c>
      <c r="D1940" s="36">
        <f>MATCH(C1940,TrainRun!$AG$149:$AG$295,1)</f>
        <v>24</v>
      </c>
      <c r="E1940" s="36">
        <f>INT(INDEX(TrainRun!$AD$149:$AD$295,'By Second'!D1940))</f>
        <v>400</v>
      </c>
      <c r="F1940" s="36">
        <f>IF(E1940=0,0,INDEX(TrainRun!$AE$149:$AE$295,'By Second'!D1940))</f>
        <v>53.636388638533028</v>
      </c>
      <c r="G1940" s="36">
        <f>INDEX(TrainRun!$AF$149:$AF$295,'By Second'!D1940)</f>
        <v>14660.999796670045</v>
      </c>
      <c r="H1940">
        <f t="shared" si="645"/>
        <v>25</v>
      </c>
      <c r="I1940" s="36">
        <f>INT(INDEX(TrainRun!$AD$149:$AD$295,'By Second'!H1940))</f>
        <v>451</v>
      </c>
      <c r="J1940" s="36">
        <f>INDEX(TrainRun!$AE$149:$AE$295,'By Second'!H1940)</f>
        <v>55.555555555555557</v>
      </c>
      <c r="K1940">
        <f t="shared" si="646"/>
        <v>51</v>
      </c>
      <c r="L1940">
        <f t="shared" si="647"/>
        <v>1.9191669170225296</v>
      </c>
      <c r="M1940">
        <f t="shared" si="648"/>
        <v>3.7630723863186853E-2</v>
      </c>
      <c r="N1940" s="32">
        <f t="shared" si="649"/>
        <v>54.953463973744611</v>
      </c>
      <c r="O1940" s="29">
        <f t="shared" si="650"/>
        <v>16561.980958382461</v>
      </c>
      <c r="P1940" s="37">
        <f>MATCH(O1940,LORDetail!$B$932:$B$1859,1)</f>
        <v>86</v>
      </c>
      <c r="Q1940" s="37">
        <f>INDEX(LORDetail!$B$932:$B$1859,P1940)</f>
        <v>16319</v>
      </c>
      <c r="R1940" s="37">
        <f>INDEX(LORDetail!$D$932:$D$1859,P1940)</f>
        <v>51.380160829793198</v>
      </c>
      <c r="S1940" s="37">
        <f>INDEX(LORDetail!$E$932:$E$1859,P1940)</f>
        <v>-2.3897296925083999</v>
      </c>
      <c r="T1940" s="37">
        <f>INDEX(LORDetail!$G$932:$G$1859,P1940)</f>
        <v>108.2978</v>
      </c>
      <c r="U1940">
        <f t="shared" si="651"/>
        <v>87</v>
      </c>
      <c r="V1940" s="37">
        <f>INDEX(LORDetail!$B$932:$B$1859,U1940)</f>
        <v>16676</v>
      </c>
      <c r="W1940" s="37">
        <f>INDEX(LORDetail!$D$932:$D$1859,U1940)</f>
        <v>51.379670303041898</v>
      </c>
      <c r="X1940" s="37">
        <f>INDEX(LORDetail!$E$932:$E$1859,U1940)</f>
        <v>-2.3846579475745102</v>
      </c>
      <c r="Y1940" s="37">
        <f>INDEX(LORDetail!$G$932:$G$1859,U1940)</f>
        <v>108.07980000000001</v>
      </c>
      <c r="Z1940">
        <f t="shared" si="652"/>
        <v>357</v>
      </c>
      <c r="AA1940" s="29">
        <f t="shared" si="653"/>
        <v>242.98095838246081</v>
      </c>
      <c r="AB1940">
        <f t="shared" si="654"/>
        <v>0.68061893104330762</v>
      </c>
      <c r="AC1940" s="32">
        <f t="shared" si="655"/>
        <v>51.379826968000081</v>
      </c>
      <c r="AD1940" s="32">
        <f t="shared" si="656"/>
        <v>-2.3862777668929716</v>
      </c>
      <c r="AE1940" s="34">
        <f t="shared" si="657"/>
        <v>108.14942507303256</v>
      </c>
      <c r="AF1940" s="36" t="str">
        <f t="shared" si="664"/>
        <v>RDNGSTN</v>
      </c>
      <c r="AG1940" s="36" t="str">
        <f t="shared" si="665"/>
        <v>PADTON</v>
      </c>
      <c r="AH1940" s="36">
        <f t="shared" si="662"/>
        <v>435</v>
      </c>
      <c r="AI1940" s="42">
        <f t="shared" si="663"/>
        <v>16562</v>
      </c>
      <c r="AJ1940" s="43">
        <f t="shared" si="658"/>
        <v>54.953463973744611</v>
      </c>
      <c r="AK1940" s="43">
        <f t="shared" si="659"/>
        <v>3.7630723863186853E-2</v>
      </c>
      <c r="AL1940" s="36">
        <f t="shared" si="660"/>
        <v>51.379826968000081</v>
      </c>
      <c r="AM1940" s="36">
        <v>1</v>
      </c>
      <c r="AN1940" s="36">
        <f t="shared" si="661"/>
        <v>-2.3862777668929716</v>
      </c>
      <c r="AO1940" s="36">
        <v>4</v>
      </c>
      <c r="AP1940" s="42">
        <f>INT(AI1940/1000)*1000</f>
        <v>16000</v>
      </c>
      <c r="AQ1940" s="42">
        <f>MOD(AI1940,1000)</f>
        <v>562</v>
      </c>
      <c r="AR1940" s="42">
        <f>MOD(AI1941,1000)-0.2+(AP1941-AP1940)</f>
        <v>616.79999999999995</v>
      </c>
    </row>
    <row r="1941" spans="1:44" x14ac:dyDescent="0.25">
      <c r="A1941" s="19" t="s">
        <v>1</v>
      </c>
      <c r="B1941" t="s">
        <v>0</v>
      </c>
      <c r="C1941">
        <v>436</v>
      </c>
      <c r="D1941" s="36">
        <f>MATCH(C1941,TrainRun!$AG$149:$AG$295,1)</f>
        <v>24</v>
      </c>
      <c r="E1941" s="36">
        <f>INT(INDEX(TrainRun!$AD$149:$AD$295,'By Second'!D1941))</f>
        <v>400</v>
      </c>
      <c r="F1941" s="36">
        <f>IF(E1941=0,0,INDEX(TrainRun!$AE$149:$AE$295,'By Second'!D1941))</f>
        <v>53.636388638533028</v>
      </c>
      <c r="G1941" s="36">
        <f>INDEX(TrainRun!$AF$149:$AF$295,'By Second'!D1941)</f>
        <v>14660.999796670045</v>
      </c>
      <c r="H1941">
        <f t="shared" si="645"/>
        <v>25</v>
      </c>
      <c r="I1941" s="36">
        <f>INT(INDEX(TrainRun!$AD$149:$AD$295,'By Second'!H1941))</f>
        <v>451</v>
      </c>
      <c r="J1941" s="36">
        <f>INDEX(TrainRun!$AE$149:$AE$295,'By Second'!H1941)</f>
        <v>55.555555555555557</v>
      </c>
      <c r="K1941">
        <f t="shared" si="646"/>
        <v>51</v>
      </c>
      <c r="L1941">
        <f t="shared" si="647"/>
        <v>1.9191669170225296</v>
      </c>
      <c r="M1941">
        <f t="shared" si="648"/>
        <v>3.7630723863186853E-2</v>
      </c>
      <c r="N1941" s="32">
        <f t="shared" si="649"/>
        <v>54.991094697607799</v>
      </c>
      <c r="O1941" s="29">
        <f t="shared" si="650"/>
        <v>16616.97205308007</v>
      </c>
      <c r="P1941" s="37">
        <f>MATCH(O1941,LORDetail!$B$932:$B$1859,1)</f>
        <v>86</v>
      </c>
      <c r="Q1941" s="37">
        <f>INDEX(LORDetail!$B$932:$B$1859,P1941)</f>
        <v>16319</v>
      </c>
      <c r="R1941" s="37">
        <f>INDEX(LORDetail!$D$932:$D$1859,P1941)</f>
        <v>51.380160829793198</v>
      </c>
      <c r="S1941" s="37">
        <f>INDEX(LORDetail!$E$932:$E$1859,P1941)</f>
        <v>-2.3897296925083999</v>
      </c>
      <c r="T1941" s="37">
        <f>INDEX(LORDetail!$G$932:$G$1859,P1941)</f>
        <v>108.2978</v>
      </c>
      <c r="U1941">
        <f t="shared" si="651"/>
        <v>87</v>
      </c>
      <c r="V1941" s="37">
        <f>INDEX(LORDetail!$B$932:$B$1859,U1941)</f>
        <v>16676</v>
      </c>
      <c r="W1941" s="37">
        <f>INDEX(LORDetail!$D$932:$D$1859,U1941)</f>
        <v>51.379670303041898</v>
      </c>
      <c r="X1941" s="37">
        <f>INDEX(LORDetail!$E$932:$E$1859,U1941)</f>
        <v>-2.3846579475745102</v>
      </c>
      <c r="Y1941" s="37">
        <f>INDEX(LORDetail!$G$932:$G$1859,U1941)</f>
        <v>108.07980000000001</v>
      </c>
      <c r="Z1941">
        <f t="shared" si="652"/>
        <v>357</v>
      </c>
      <c r="AA1941" s="29">
        <f t="shared" si="653"/>
        <v>297.9720530800696</v>
      </c>
      <c r="AB1941">
        <f t="shared" si="654"/>
        <v>0.83465561086854234</v>
      </c>
      <c r="AC1941" s="32">
        <f t="shared" si="655"/>
        <v>51.379751408887941</v>
      </c>
      <c r="AD1941" s="32">
        <f t="shared" si="656"/>
        <v>-2.3854965321424348</v>
      </c>
      <c r="AE1941" s="34">
        <f t="shared" si="657"/>
        <v>108.11584507683067</v>
      </c>
      <c r="AF1941" s="36" t="str">
        <f t="shared" si="664"/>
        <v>RDNGSTN</v>
      </c>
      <c r="AG1941" s="36" t="str">
        <f t="shared" si="665"/>
        <v>PADTON</v>
      </c>
      <c r="AH1941" s="36">
        <f t="shared" si="662"/>
        <v>436</v>
      </c>
      <c r="AI1941" s="42">
        <f t="shared" si="663"/>
        <v>16617</v>
      </c>
      <c r="AJ1941" s="43">
        <f t="shared" si="658"/>
        <v>54.991094697607799</v>
      </c>
      <c r="AK1941" s="43">
        <f t="shared" si="659"/>
        <v>3.7630723863186853E-2</v>
      </c>
      <c r="AL1941" s="36">
        <f t="shared" si="660"/>
        <v>51.379751408887941</v>
      </c>
      <c r="AM1941" s="36">
        <v>1</v>
      </c>
      <c r="AN1941" s="36">
        <f t="shared" si="661"/>
        <v>-2.3854965321424348</v>
      </c>
      <c r="AO1941" s="36">
        <v>4</v>
      </c>
      <c r="AP1941" s="42">
        <f>INT(AI1941/1000)*1000</f>
        <v>16000</v>
      </c>
      <c r="AQ1941" s="42">
        <f>MOD(AI1941,1000)</f>
        <v>617</v>
      </c>
      <c r="AR1941" s="42">
        <f>MOD(AI1942,1000)-0.2+(AP1942-AP1941)</f>
        <v>671.8</v>
      </c>
    </row>
    <row r="1942" spans="1:44" x14ac:dyDescent="0.25">
      <c r="A1942" s="19" t="s">
        <v>1</v>
      </c>
      <c r="B1942" t="s">
        <v>0</v>
      </c>
      <c r="C1942">
        <v>437</v>
      </c>
      <c r="D1942" s="36">
        <f>MATCH(C1942,TrainRun!$AG$149:$AG$295,1)</f>
        <v>24</v>
      </c>
      <c r="E1942" s="36">
        <f>INT(INDEX(TrainRun!$AD$149:$AD$295,'By Second'!D1942))</f>
        <v>400</v>
      </c>
      <c r="F1942" s="36">
        <f>IF(E1942=0,0,INDEX(TrainRun!$AE$149:$AE$295,'By Second'!D1942))</f>
        <v>53.636388638533028</v>
      </c>
      <c r="G1942" s="36">
        <f>INDEX(TrainRun!$AF$149:$AF$295,'By Second'!D1942)</f>
        <v>14660.999796670045</v>
      </c>
      <c r="H1942">
        <f t="shared" si="645"/>
        <v>25</v>
      </c>
      <c r="I1942" s="36">
        <f>INT(INDEX(TrainRun!$AD$149:$AD$295,'By Second'!H1942))</f>
        <v>451</v>
      </c>
      <c r="J1942" s="36">
        <f>INDEX(TrainRun!$AE$149:$AE$295,'By Second'!H1942)</f>
        <v>55.555555555555557</v>
      </c>
      <c r="K1942">
        <f t="shared" si="646"/>
        <v>51</v>
      </c>
      <c r="L1942">
        <f t="shared" si="647"/>
        <v>1.9191669170225296</v>
      </c>
      <c r="M1942">
        <f t="shared" si="648"/>
        <v>3.7630723863186853E-2</v>
      </c>
      <c r="N1942" s="32">
        <f t="shared" si="649"/>
        <v>55.028725421470988</v>
      </c>
      <c r="O1942" s="29">
        <f t="shared" si="650"/>
        <v>16672.00077850154</v>
      </c>
      <c r="P1942" s="37">
        <f>MATCH(O1942,LORDetail!$B$932:$B$1859,1)</f>
        <v>86</v>
      </c>
      <c r="Q1942" s="37">
        <f>INDEX(LORDetail!$B$932:$B$1859,P1942)</f>
        <v>16319</v>
      </c>
      <c r="R1942" s="37">
        <f>INDEX(LORDetail!$D$932:$D$1859,P1942)</f>
        <v>51.380160829793198</v>
      </c>
      <c r="S1942" s="37">
        <f>INDEX(LORDetail!$E$932:$E$1859,P1942)</f>
        <v>-2.3897296925083999</v>
      </c>
      <c r="T1942" s="37">
        <f>INDEX(LORDetail!$G$932:$G$1859,P1942)</f>
        <v>108.2978</v>
      </c>
      <c r="U1942">
        <f t="shared" si="651"/>
        <v>87</v>
      </c>
      <c r="V1942" s="37">
        <f>INDEX(LORDetail!$B$932:$B$1859,U1942)</f>
        <v>16676</v>
      </c>
      <c r="W1942" s="37">
        <f>INDEX(LORDetail!$D$932:$D$1859,U1942)</f>
        <v>51.379670303041898</v>
      </c>
      <c r="X1942" s="37">
        <f>INDEX(LORDetail!$E$932:$E$1859,U1942)</f>
        <v>-2.3846579475745102</v>
      </c>
      <c r="Y1942" s="37">
        <f>INDEX(LORDetail!$G$932:$G$1859,U1942)</f>
        <v>108.07980000000001</v>
      </c>
      <c r="Z1942">
        <f t="shared" si="652"/>
        <v>357</v>
      </c>
      <c r="AA1942" s="29">
        <f t="shared" si="653"/>
        <v>353.00077850154048</v>
      </c>
      <c r="AB1942">
        <f t="shared" si="654"/>
        <v>0.98879769888386693</v>
      </c>
      <c r="AC1942" s="32">
        <f t="shared" si="655"/>
        <v>51.379675798070274</v>
      </c>
      <c r="AD1942" s="32">
        <f t="shared" si="656"/>
        <v>-2.3847147627884437</v>
      </c>
      <c r="AE1942" s="34">
        <f t="shared" si="657"/>
        <v>108.08224210164332</v>
      </c>
      <c r="AF1942" s="36" t="str">
        <f t="shared" si="664"/>
        <v>RDNGSTN</v>
      </c>
      <c r="AG1942" s="36" t="str">
        <f t="shared" si="665"/>
        <v>PADTON</v>
      </c>
      <c r="AH1942" s="36">
        <f t="shared" si="662"/>
        <v>437</v>
      </c>
      <c r="AI1942" s="42">
        <f t="shared" si="663"/>
        <v>16672</v>
      </c>
      <c r="AJ1942" s="43">
        <f t="shared" si="658"/>
        <v>55.028725421470988</v>
      </c>
      <c r="AK1942" s="43">
        <f t="shared" si="659"/>
        <v>3.7630723863186853E-2</v>
      </c>
      <c r="AL1942" s="36">
        <f t="shared" si="660"/>
        <v>51.379675798070274</v>
      </c>
      <c r="AM1942" s="36">
        <v>1</v>
      </c>
      <c r="AN1942" s="36">
        <f t="shared" si="661"/>
        <v>-2.3847147627884437</v>
      </c>
      <c r="AO1942" s="36">
        <v>4</v>
      </c>
      <c r="AP1942" s="42">
        <f>INT(AI1942/1000)*1000</f>
        <v>16000</v>
      </c>
      <c r="AQ1942" s="42">
        <f>MOD(AI1942,1000)</f>
        <v>672</v>
      </c>
      <c r="AR1942" s="42">
        <f>MOD(AI1943,1000)-0.2+(AP1943-AP1942)</f>
        <v>726.8</v>
      </c>
    </row>
    <row r="1943" spans="1:44" x14ac:dyDescent="0.25">
      <c r="A1943" s="19" t="s">
        <v>1</v>
      </c>
      <c r="B1943" t="s">
        <v>0</v>
      </c>
      <c r="C1943">
        <v>438</v>
      </c>
      <c r="D1943" s="36">
        <f>MATCH(C1943,TrainRun!$AG$149:$AG$295,1)</f>
        <v>24</v>
      </c>
      <c r="E1943" s="36">
        <f>INT(INDEX(TrainRun!$AD$149:$AD$295,'By Second'!D1943))</f>
        <v>400</v>
      </c>
      <c r="F1943" s="36">
        <f>IF(E1943=0,0,INDEX(TrainRun!$AE$149:$AE$295,'By Second'!D1943))</f>
        <v>53.636388638533028</v>
      </c>
      <c r="G1943" s="36">
        <f>INDEX(TrainRun!$AF$149:$AF$295,'By Second'!D1943)</f>
        <v>14660.999796670045</v>
      </c>
      <c r="H1943">
        <f t="shared" si="645"/>
        <v>25</v>
      </c>
      <c r="I1943" s="36">
        <f>INT(INDEX(TrainRun!$AD$149:$AD$295,'By Second'!H1943))</f>
        <v>451</v>
      </c>
      <c r="J1943" s="36">
        <f>INDEX(TrainRun!$AE$149:$AE$295,'By Second'!H1943)</f>
        <v>55.555555555555557</v>
      </c>
      <c r="K1943">
        <f t="shared" si="646"/>
        <v>51</v>
      </c>
      <c r="L1943">
        <f t="shared" si="647"/>
        <v>1.9191669170225296</v>
      </c>
      <c r="M1943">
        <f t="shared" si="648"/>
        <v>3.7630723863186853E-2</v>
      </c>
      <c r="N1943" s="32">
        <f t="shared" si="649"/>
        <v>55.066356145334176</v>
      </c>
      <c r="O1943" s="29">
        <f t="shared" si="650"/>
        <v>16727.067134646873</v>
      </c>
      <c r="P1943" s="37">
        <f>MATCH(O1943,LORDetail!$B$932:$B$1859,1)</f>
        <v>87</v>
      </c>
      <c r="Q1943" s="37">
        <f>INDEX(LORDetail!$B$932:$B$1859,P1943)</f>
        <v>16676</v>
      </c>
      <c r="R1943" s="37">
        <f>INDEX(LORDetail!$D$932:$D$1859,P1943)</f>
        <v>51.379670303041898</v>
      </c>
      <c r="S1943" s="37">
        <f>INDEX(LORDetail!$E$932:$E$1859,P1943)</f>
        <v>-2.3846579475745102</v>
      </c>
      <c r="T1943" s="37">
        <f>INDEX(LORDetail!$G$932:$G$1859,P1943)</f>
        <v>108.07980000000001</v>
      </c>
      <c r="U1943">
        <f t="shared" si="651"/>
        <v>88</v>
      </c>
      <c r="V1943" s="37">
        <f>INDEX(LORDetail!$B$932:$B$1859,U1943)</f>
        <v>16928</v>
      </c>
      <c r="W1943" s="37">
        <f>INDEX(LORDetail!$D$932:$D$1859,U1943)</f>
        <v>51.379299629348999</v>
      </c>
      <c r="X1943" s="37">
        <f>INDEX(LORDetail!$E$932:$E$1859,U1943)</f>
        <v>-2.3810759741775498</v>
      </c>
      <c r="Y1943" s="37">
        <f>INDEX(LORDetail!$G$932:$G$1859,U1943)</f>
        <v>107.9259</v>
      </c>
      <c r="Z1943">
        <f t="shared" si="652"/>
        <v>252</v>
      </c>
      <c r="AA1943" s="29">
        <f t="shared" si="653"/>
        <v>51.067134646873455</v>
      </c>
      <c r="AB1943">
        <f t="shared" si="654"/>
        <v>0.20264735970981529</v>
      </c>
      <c r="AC1943" s="32">
        <f t="shared" si="655"/>
        <v>51.379595186996717</v>
      </c>
      <c r="AD1943" s="32">
        <f t="shared" si="656"/>
        <v>-2.3839320701230653</v>
      </c>
      <c r="AE1943" s="34">
        <f t="shared" si="657"/>
        <v>108.04861257134067</v>
      </c>
      <c r="AF1943" s="36" t="str">
        <f t="shared" si="664"/>
        <v>RDNGSTN</v>
      </c>
      <c r="AG1943" s="36" t="str">
        <f t="shared" si="665"/>
        <v>PADTON</v>
      </c>
      <c r="AH1943" s="36">
        <f t="shared" si="662"/>
        <v>438</v>
      </c>
      <c r="AI1943" s="42">
        <f t="shared" si="663"/>
        <v>16727</v>
      </c>
      <c r="AJ1943" s="43">
        <f t="shared" si="658"/>
        <v>55.066356145334176</v>
      </c>
      <c r="AK1943" s="43">
        <f t="shared" si="659"/>
        <v>3.7630723863186853E-2</v>
      </c>
      <c r="AL1943" s="36">
        <f t="shared" si="660"/>
        <v>51.379595186996717</v>
      </c>
      <c r="AM1943" s="36">
        <v>1</v>
      </c>
      <c r="AN1943" s="36">
        <f t="shared" si="661"/>
        <v>-2.3839320701230653</v>
      </c>
      <c r="AO1943" s="36">
        <v>4</v>
      </c>
      <c r="AP1943" s="42">
        <f>INT(AI1943/1000)*1000</f>
        <v>16000</v>
      </c>
      <c r="AQ1943" s="42">
        <f>MOD(AI1943,1000)</f>
        <v>727</v>
      </c>
      <c r="AR1943" s="42">
        <f>MOD(AI1944,1000)-0.2+(AP1944-AP1943)</f>
        <v>782.00000000000068</v>
      </c>
    </row>
    <row r="1944" spans="1:44" x14ac:dyDescent="0.25">
      <c r="A1944" s="19" t="s">
        <v>1</v>
      </c>
      <c r="B1944" t="s">
        <v>0</v>
      </c>
      <c r="C1944">
        <v>439</v>
      </c>
      <c r="D1944" s="36">
        <f>MATCH(C1944,TrainRun!$AG$149:$AG$295,1)</f>
        <v>24</v>
      </c>
      <c r="E1944" s="36">
        <f>INT(INDEX(TrainRun!$AD$149:$AD$295,'By Second'!D1944))</f>
        <v>400</v>
      </c>
      <c r="F1944" s="36">
        <f>IF(E1944=0,0,INDEX(TrainRun!$AE$149:$AE$295,'By Second'!D1944))</f>
        <v>53.636388638533028</v>
      </c>
      <c r="G1944" s="36">
        <f>INDEX(TrainRun!$AF$149:$AF$295,'By Second'!D1944)</f>
        <v>14660.999796670045</v>
      </c>
      <c r="H1944">
        <f t="shared" si="645"/>
        <v>25</v>
      </c>
      <c r="I1944" s="36">
        <f>INT(INDEX(TrainRun!$AD$149:$AD$295,'By Second'!H1944))</f>
        <v>451</v>
      </c>
      <c r="J1944" s="36">
        <f>INDEX(TrainRun!$AE$149:$AE$295,'By Second'!H1944)</f>
        <v>55.555555555555557</v>
      </c>
      <c r="K1944">
        <f t="shared" si="646"/>
        <v>51</v>
      </c>
      <c r="L1944">
        <f t="shared" si="647"/>
        <v>1.9191669170225296</v>
      </c>
      <c r="M1944">
        <f t="shared" si="648"/>
        <v>3.7630723863186853E-2</v>
      </c>
      <c r="N1944" s="32">
        <f t="shared" si="649"/>
        <v>55.103986869197364</v>
      </c>
      <c r="O1944" s="29">
        <f t="shared" si="650"/>
        <v>16782.171121516072</v>
      </c>
      <c r="P1944" s="37">
        <f>MATCH(O1944,LORDetail!$B$932:$B$1859,1)</f>
        <v>87</v>
      </c>
      <c r="Q1944" s="37">
        <f>INDEX(LORDetail!$B$932:$B$1859,P1944)</f>
        <v>16676</v>
      </c>
      <c r="R1944" s="37">
        <f>INDEX(LORDetail!$D$932:$D$1859,P1944)</f>
        <v>51.379670303041898</v>
      </c>
      <c r="S1944" s="37">
        <f>INDEX(LORDetail!$E$932:$E$1859,P1944)</f>
        <v>-2.3846579475745102</v>
      </c>
      <c r="T1944" s="37">
        <f>INDEX(LORDetail!$G$932:$G$1859,P1944)</f>
        <v>108.07980000000001</v>
      </c>
      <c r="U1944">
        <f t="shared" si="651"/>
        <v>88</v>
      </c>
      <c r="V1944" s="37">
        <f>INDEX(LORDetail!$B$932:$B$1859,U1944)</f>
        <v>16928</v>
      </c>
      <c r="W1944" s="37">
        <f>INDEX(LORDetail!$D$932:$D$1859,U1944)</f>
        <v>51.379299629348999</v>
      </c>
      <c r="X1944" s="37">
        <f>INDEX(LORDetail!$E$932:$E$1859,U1944)</f>
        <v>-2.3810759741775498</v>
      </c>
      <c r="Y1944" s="37">
        <f>INDEX(LORDetail!$G$932:$G$1859,U1944)</f>
        <v>107.9259</v>
      </c>
      <c r="Z1944">
        <f t="shared" si="652"/>
        <v>252</v>
      </c>
      <c r="AA1944" s="29">
        <f t="shared" si="653"/>
        <v>106.17112151607216</v>
      </c>
      <c r="AB1944">
        <f t="shared" si="654"/>
        <v>0.42131397427012762</v>
      </c>
      <c r="AC1944" s="32">
        <f t="shared" si="655"/>
        <v>51.379514133035187</v>
      </c>
      <c r="AD1944" s="32">
        <f t="shared" si="656"/>
        <v>-2.3831488121269069</v>
      </c>
      <c r="AE1944" s="34">
        <f t="shared" si="657"/>
        <v>108.01495977935983</v>
      </c>
      <c r="AF1944" s="36" t="str">
        <f t="shared" si="664"/>
        <v>RDNGSTN</v>
      </c>
      <c r="AG1944" s="36" t="str">
        <f t="shared" si="665"/>
        <v>PADTON</v>
      </c>
      <c r="AH1944" s="36">
        <f t="shared" si="662"/>
        <v>439</v>
      </c>
      <c r="AI1944" s="42">
        <f t="shared" si="663"/>
        <v>16782.2</v>
      </c>
      <c r="AJ1944" s="43">
        <f t="shared" si="658"/>
        <v>55.103986869197364</v>
      </c>
      <c r="AK1944" s="43">
        <f t="shared" si="659"/>
        <v>3.7630723863186853E-2</v>
      </c>
      <c r="AL1944" s="36">
        <f t="shared" si="660"/>
        <v>51.379514133035187</v>
      </c>
      <c r="AM1944" s="36">
        <v>1</v>
      </c>
      <c r="AN1944" s="36">
        <f t="shared" si="661"/>
        <v>-2.3831488121269069</v>
      </c>
      <c r="AO1944" s="36">
        <v>4</v>
      </c>
      <c r="AP1944" s="42">
        <f>INT(AI1944/1000)*1000</f>
        <v>16000</v>
      </c>
      <c r="AQ1944" s="42">
        <f>MOD(AI1944,1000)</f>
        <v>782.20000000000073</v>
      </c>
      <c r="AR1944" s="42">
        <f>MOD(AI1945,1000)-0.2+(AP1945-AP1944)</f>
        <v>837.20000000000141</v>
      </c>
    </row>
    <row r="1945" spans="1:44" x14ac:dyDescent="0.25">
      <c r="A1945" s="19" t="s">
        <v>1</v>
      </c>
      <c r="B1945" t="s">
        <v>0</v>
      </c>
      <c r="C1945">
        <v>440</v>
      </c>
      <c r="D1945" s="36">
        <f>MATCH(C1945,TrainRun!$AG$149:$AG$295,1)</f>
        <v>24</v>
      </c>
      <c r="E1945" s="36">
        <f>INT(INDEX(TrainRun!$AD$149:$AD$295,'By Second'!D1945))</f>
        <v>400</v>
      </c>
      <c r="F1945" s="36">
        <f>IF(E1945=0,0,INDEX(TrainRun!$AE$149:$AE$295,'By Second'!D1945))</f>
        <v>53.636388638533028</v>
      </c>
      <c r="G1945" s="36">
        <f>INDEX(TrainRun!$AF$149:$AF$295,'By Second'!D1945)</f>
        <v>14660.999796670045</v>
      </c>
      <c r="H1945">
        <f t="shared" si="645"/>
        <v>25</v>
      </c>
      <c r="I1945" s="36">
        <f>INT(INDEX(TrainRun!$AD$149:$AD$295,'By Second'!H1945))</f>
        <v>451</v>
      </c>
      <c r="J1945" s="36">
        <f>INDEX(TrainRun!$AE$149:$AE$295,'By Second'!H1945)</f>
        <v>55.555555555555557</v>
      </c>
      <c r="K1945">
        <f t="shared" si="646"/>
        <v>51</v>
      </c>
      <c r="L1945">
        <f t="shared" si="647"/>
        <v>1.9191669170225296</v>
      </c>
      <c r="M1945">
        <f t="shared" si="648"/>
        <v>3.7630723863186853E-2</v>
      </c>
      <c r="N1945" s="32">
        <f t="shared" si="649"/>
        <v>55.141617593060552</v>
      </c>
      <c r="O1945" s="29">
        <f t="shared" si="650"/>
        <v>16837.312739109133</v>
      </c>
      <c r="P1945" s="37">
        <f>MATCH(O1945,LORDetail!$B$932:$B$1859,1)</f>
        <v>87</v>
      </c>
      <c r="Q1945" s="37">
        <f>INDEX(LORDetail!$B$932:$B$1859,P1945)</f>
        <v>16676</v>
      </c>
      <c r="R1945" s="37">
        <f>INDEX(LORDetail!$D$932:$D$1859,P1945)</f>
        <v>51.379670303041898</v>
      </c>
      <c r="S1945" s="37">
        <f>INDEX(LORDetail!$E$932:$E$1859,P1945)</f>
        <v>-2.3846579475745102</v>
      </c>
      <c r="T1945" s="37">
        <f>INDEX(LORDetail!$G$932:$G$1859,P1945)</f>
        <v>108.07980000000001</v>
      </c>
      <c r="U1945">
        <f t="shared" si="651"/>
        <v>88</v>
      </c>
      <c r="V1945" s="37">
        <f>INDEX(LORDetail!$B$932:$B$1859,U1945)</f>
        <v>16928</v>
      </c>
      <c r="W1945" s="37">
        <f>INDEX(LORDetail!$D$932:$D$1859,U1945)</f>
        <v>51.379299629348999</v>
      </c>
      <c r="X1945" s="37">
        <f>INDEX(LORDetail!$E$932:$E$1859,U1945)</f>
        <v>-2.3810759741775498</v>
      </c>
      <c r="Y1945" s="37">
        <f>INDEX(LORDetail!$G$932:$G$1859,U1945)</f>
        <v>107.9259</v>
      </c>
      <c r="Z1945">
        <f t="shared" si="652"/>
        <v>252</v>
      </c>
      <c r="AA1945" s="29">
        <f t="shared" si="653"/>
        <v>161.31273910913296</v>
      </c>
      <c r="AB1945">
        <f t="shared" si="654"/>
        <v>0.64012991709973399</v>
      </c>
      <c r="AC1945" s="32">
        <f t="shared" si="655"/>
        <v>51.379433023721589</v>
      </c>
      <c r="AD1945" s="32">
        <f t="shared" si="656"/>
        <v>-2.3823650192408605</v>
      </c>
      <c r="AE1945" s="34">
        <f t="shared" si="657"/>
        <v>107.98128400575835</v>
      </c>
      <c r="AF1945" s="36" t="str">
        <f t="shared" si="664"/>
        <v>RDNGSTN</v>
      </c>
      <c r="AG1945" s="36" t="str">
        <f t="shared" si="665"/>
        <v>PADTON</v>
      </c>
      <c r="AH1945" s="36">
        <f t="shared" si="662"/>
        <v>440</v>
      </c>
      <c r="AI1945" s="42">
        <f t="shared" si="663"/>
        <v>16837.400000000001</v>
      </c>
      <c r="AJ1945" s="43">
        <f t="shared" si="658"/>
        <v>55.141617593060552</v>
      </c>
      <c r="AK1945" s="43">
        <f t="shared" si="659"/>
        <v>3.7630723863186853E-2</v>
      </c>
      <c r="AL1945" s="36">
        <f t="shared" si="660"/>
        <v>51.379433023721589</v>
      </c>
      <c r="AM1945" s="36">
        <v>1</v>
      </c>
      <c r="AN1945" s="36">
        <f t="shared" si="661"/>
        <v>-2.3823650192408605</v>
      </c>
      <c r="AO1945" s="36">
        <v>4</v>
      </c>
      <c r="AP1945" s="42">
        <f>INT(AI1945/1000)*1000</f>
        <v>16000</v>
      </c>
      <c r="AQ1945" s="42">
        <f>MOD(AI1945,1000)</f>
        <v>837.40000000000146</v>
      </c>
      <c r="AR1945" s="42">
        <f>MOD(AI1946,1000)-0.2+(AP1946-AP1945)</f>
        <v>892.20000000000141</v>
      </c>
    </row>
    <row r="1946" spans="1:44" x14ac:dyDescent="0.25">
      <c r="A1946" s="19" t="s">
        <v>1</v>
      </c>
      <c r="B1946" t="s">
        <v>0</v>
      </c>
      <c r="C1946">
        <v>441</v>
      </c>
      <c r="D1946" s="36">
        <f>MATCH(C1946,TrainRun!$AG$149:$AG$295,1)</f>
        <v>24</v>
      </c>
      <c r="E1946" s="36">
        <f>INT(INDEX(TrainRun!$AD$149:$AD$295,'By Second'!D1946))</f>
        <v>400</v>
      </c>
      <c r="F1946" s="36">
        <f>IF(E1946=0,0,INDEX(TrainRun!$AE$149:$AE$295,'By Second'!D1946))</f>
        <v>53.636388638533028</v>
      </c>
      <c r="G1946" s="36">
        <f>INDEX(TrainRun!$AF$149:$AF$295,'By Second'!D1946)</f>
        <v>14660.999796670045</v>
      </c>
      <c r="H1946">
        <f t="shared" si="645"/>
        <v>25</v>
      </c>
      <c r="I1946" s="36">
        <f>INT(INDEX(TrainRun!$AD$149:$AD$295,'By Second'!H1946))</f>
        <v>451</v>
      </c>
      <c r="J1946" s="36">
        <f>INDEX(TrainRun!$AE$149:$AE$295,'By Second'!H1946)</f>
        <v>55.555555555555557</v>
      </c>
      <c r="K1946">
        <f t="shared" si="646"/>
        <v>51</v>
      </c>
      <c r="L1946">
        <f t="shared" si="647"/>
        <v>1.9191669170225296</v>
      </c>
      <c r="M1946">
        <f t="shared" si="648"/>
        <v>3.7630723863186853E-2</v>
      </c>
      <c r="N1946" s="32">
        <f t="shared" si="649"/>
        <v>55.17924831692374</v>
      </c>
      <c r="O1946" s="29">
        <f t="shared" si="650"/>
        <v>16892.491987426056</v>
      </c>
      <c r="P1946" s="37">
        <f>MATCH(O1946,LORDetail!$B$932:$B$1859,1)</f>
        <v>87</v>
      </c>
      <c r="Q1946" s="37">
        <f>INDEX(LORDetail!$B$932:$B$1859,P1946)</f>
        <v>16676</v>
      </c>
      <c r="R1946" s="37">
        <f>INDEX(LORDetail!$D$932:$D$1859,P1946)</f>
        <v>51.379670303041898</v>
      </c>
      <c r="S1946" s="37">
        <f>INDEX(LORDetail!$E$932:$E$1859,P1946)</f>
        <v>-2.3846579475745102</v>
      </c>
      <c r="T1946" s="37">
        <f>INDEX(LORDetail!$G$932:$G$1859,P1946)</f>
        <v>108.07980000000001</v>
      </c>
      <c r="U1946">
        <f t="shared" si="651"/>
        <v>88</v>
      </c>
      <c r="V1946" s="37">
        <f>INDEX(LORDetail!$B$932:$B$1859,U1946)</f>
        <v>16928</v>
      </c>
      <c r="W1946" s="37">
        <f>INDEX(LORDetail!$D$932:$D$1859,U1946)</f>
        <v>51.379299629348999</v>
      </c>
      <c r="X1946" s="37">
        <f>INDEX(LORDetail!$E$932:$E$1859,U1946)</f>
        <v>-2.3810759741775498</v>
      </c>
      <c r="Y1946" s="37">
        <f>INDEX(LORDetail!$G$932:$G$1859,U1946)</f>
        <v>107.9259</v>
      </c>
      <c r="Z1946">
        <f t="shared" si="652"/>
        <v>252</v>
      </c>
      <c r="AA1946" s="29">
        <f t="shared" si="653"/>
        <v>216.49198742605586</v>
      </c>
      <c r="AB1946">
        <f t="shared" si="654"/>
        <v>0.8590951881986344</v>
      </c>
      <c r="AC1946" s="32">
        <f t="shared" si="655"/>
        <v>51.379351859055937</v>
      </c>
      <c r="AD1946" s="32">
        <f t="shared" si="656"/>
        <v>-2.3815806914649258</v>
      </c>
      <c r="AE1946" s="34">
        <f t="shared" si="657"/>
        <v>107.94758525053624</v>
      </c>
      <c r="AF1946" s="36" t="str">
        <f t="shared" si="664"/>
        <v>RDNGSTN</v>
      </c>
      <c r="AG1946" s="36" t="str">
        <f t="shared" si="665"/>
        <v>PADTON</v>
      </c>
      <c r="AH1946" s="36">
        <f t="shared" si="662"/>
        <v>441</v>
      </c>
      <c r="AI1946" s="42">
        <f t="shared" si="663"/>
        <v>16892.400000000001</v>
      </c>
      <c r="AJ1946" s="43">
        <f t="shared" si="658"/>
        <v>55.17924831692374</v>
      </c>
      <c r="AK1946" s="43">
        <f t="shared" si="659"/>
        <v>3.7630723863186853E-2</v>
      </c>
      <c r="AL1946" s="36">
        <f t="shared" si="660"/>
        <v>51.379351859055937</v>
      </c>
      <c r="AM1946" s="36">
        <v>1</v>
      </c>
      <c r="AN1946" s="36">
        <f t="shared" si="661"/>
        <v>-2.3815806914649258</v>
      </c>
      <c r="AO1946" s="36">
        <v>4</v>
      </c>
      <c r="AP1946" s="42">
        <f>INT(AI1946/1000)*1000</f>
        <v>16000</v>
      </c>
      <c r="AQ1946" s="42">
        <f>MOD(AI1946,1000)</f>
        <v>892.40000000000146</v>
      </c>
      <c r="AR1946" s="42">
        <f>MOD(AI1947,1000)-0.2+(AP1947-AP1946)</f>
        <v>947.59999999999923</v>
      </c>
    </row>
    <row r="1947" spans="1:44" x14ac:dyDescent="0.25">
      <c r="A1947" s="19" t="s">
        <v>1</v>
      </c>
      <c r="B1947" t="s">
        <v>0</v>
      </c>
      <c r="C1947">
        <v>442</v>
      </c>
      <c r="D1947" s="36">
        <f>MATCH(C1947,TrainRun!$AG$149:$AG$295,1)</f>
        <v>24</v>
      </c>
      <c r="E1947" s="36">
        <f>INT(INDEX(TrainRun!$AD$149:$AD$295,'By Second'!D1947))</f>
        <v>400</v>
      </c>
      <c r="F1947" s="36">
        <f>IF(E1947=0,0,INDEX(TrainRun!$AE$149:$AE$295,'By Second'!D1947))</f>
        <v>53.636388638533028</v>
      </c>
      <c r="G1947" s="36">
        <f>INDEX(TrainRun!$AF$149:$AF$295,'By Second'!D1947)</f>
        <v>14660.999796670045</v>
      </c>
      <c r="H1947">
        <f t="shared" si="645"/>
        <v>25</v>
      </c>
      <c r="I1947" s="36">
        <f>INT(INDEX(TrainRun!$AD$149:$AD$295,'By Second'!H1947))</f>
        <v>451</v>
      </c>
      <c r="J1947" s="36">
        <f>INDEX(TrainRun!$AE$149:$AE$295,'By Second'!H1947)</f>
        <v>55.555555555555557</v>
      </c>
      <c r="K1947">
        <f t="shared" si="646"/>
        <v>51</v>
      </c>
      <c r="L1947">
        <f t="shared" si="647"/>
        <v>1.9191669170225296</v>
      </c>
      <c r="M1947">
        <f t="shared" si="648"/>
        <v>3.7630723863186853E-2</v>
      </c>
      <c r="N1947" s="32">
        <f t="shared" si="649"/>
        <v>55.216879040786928</v>
      </c>
      <c r="O1947" s="29">
        <f t="shared" si="650"/>
        <v>16947.708866466844</v>
      </c>
      <c r="P1947" s="37">
        <f>MATCH(O1947,LORDetail!$B$932:$B$1859,1)</f>
        <v>88</v>
      </c>
      <c r="Q1947" s="37">
        <f>INDEX(LORDetail!$B$932:$B$1859,P1947)</f>
        <v>16928</v>
      </c>
      <c r="R1947" s="37">
        <f>INDEX(LORDetail!$D$932:$D$1859,P1947)</f>
        <v>51.379299629348999</v>
      </c>
      <c r="S1947" s="37">
        <f>INDEX(LORDetail!$E$932:$E$1859,P1947)</f>
        <v>-2.3810759741775498</v>
      </c>
      <c r="T1947" s="37">
        <f>INDEX(LORDetail!$G$932:$G$1859,P1947)</f>
        <v>107.9259</v>
      </c>
      <c r="U1947">
        <f t="shared" si="651"/>
        <v>89</v>
      </c>
      <c r="V1947" s="37">
        <f>INDEX(LORDetail!$B$932:$B$1859,U1947)</f>
        <v>16983</v>
      </c>
      <c r="W1947" s="37">
        <f>INDEX(LORDetail!$D$932:$D$1859,U1947)</f>
        <v>51.379206736023299</v>
      </c>
      <c r="X1947" s="37">
        <f>INDEX(LORDetail!$E$932:$E$1859,U1947)</f>
        <v>-2.38029185195861</v>
      </c>
      <c r="Y1947" s="37">
        <f>INDEX(LORDetail!$G$932:$G$1859,U1947)</f>
        <v>107.89230000000001</v>
      </c>
      <c r="Z1947">
        <f t="shared" si="652"/>
        <v>55</v>
      </c>
      <c r="AA1947" s="29">
        <f t="shared" si="653"/>
        <v>19.708866466844484</v>
      </c>
      <c r="AB1947">
        <f t="shared" si="654"/>
        <v>0.3583430266698997</v>
      </c>
      <c r="AC1947" s="32">
        <f t="shared" si="655"/>
        <v>51.379266341673514</v>
      </c>
      <c r="AD1947" s="32">
        <f t="shared" si="656"/>
        <v>-2.380794989448336</v>
      </c>
      <c r="AE1947" s="34">
        <f t="shared" si="657"/>
        <v>107.91385967430389</v>
      </c>
      <c r="AF1947" s="36" t="str">
        <f t="shared" si="664"/>
        <v>RDNGSTN</v>
      </c>
      <c r="AG1947" s="36" t="str">
        <f t="shared" si="665"/>
        <v>PADTON</v>
      </c>
      <c r="AH1947" s="36">
        <f t="shared" si="662"/>
        <v>442</v>
      </c>
      <c r="AI1947" s="42">
        <f t="shared" si="663"/>
        <v>16947.8</v>
      </c>
      <c r="AJ1947" s="43">
        <f t="shared" si="658"/>
        <v>55.216879040786928</v>
      </c>
      <c r="AK1947" s="43">
        <f t="shared" si="659"/>
        <v>3.7630723863186853E-2</v>
      </c>
      <c r="AL1947" s="36">
        <f t="shared" si="660"/>
        <v>51.379266341673514</v>
      </c>
      <c r="AM1947" s="36">
        <v>1</v>
      </c>
      <c r="AN1947" s="36">
        <f t="shared" si="661"/>
        <v>-2.380794989448336</v>
      </c>
      <c r="AO1947" s="36">
        <v>4</v>
      </c>
      <c r="AP1947" s="42">
        <f>INT(AI1947/1000)*1000</f>
        <v>16000</v>
      </c>
      <c r="AQ1947" s="42">
        <f>MOD(AI1947,1000)</f>
        <v>947.79999999999927</v>
      </c>
      <c r="AR1947" s="42">
        <f>MOD(AI1948,1000)-0.2+(AP1948-AP1947)</f>
        <v>1002.8</v>
      </c>
    </row>
    <row r="1948" spans="1:44" x14ac:dyDescent="0.25">
      <c r="A1948" s="19" t="s">
        <v>1</v>
      </c>
      <c r="B1948" t="s">
        <v>0</v>
      </c>
      <c r="C1948">
        <v>443</v>
      </c>
      <c r="D1948" s="36">
        <f>MATCH(C1948,TrainRun!$AG$149:$AG$295,1)</f>
        <v>24</v>
      </c>
      <c r="E1948" s="36">
        <f>INT(INDEX(TrainRun!$AD$149:$AD$295,'By Second'!D1948))</f>
        <v>400</v>
      </c>
      <c r="F1948" s="36">
        <f>IF(E1948=0,0,INDEX(TrainRun!$AE$149:$AE$295,'By Second'!D1948))</f>
        <v>53.636388638533028</v>
      </c>
      <c r="G1948" s="36">
        <f>INDEX(TrainRun!$AF$149:$AF$295,'By Second'!D1948)</f>
        <v>14660.999796670045</v>
      </c>
      <c r="H1948">
        <f t="shared" si="645"/>
        <v>25</v>
      </c>
      <c r="I1948" s="36">
        <f>INT(INDEX(TrainRun!$AD$149:$AD$295,'By Second'!H1948))</f>
        <v>451</v>
      </c>
      <c r="J1948" s="36">
        <f>INDEX(TrainRun!$AE$149:$AE$295,'By Second'!H1948)</f>
        <v>55.555555555555557</v>
      </c>
      <c r="K1948">
        <f t="shared" si="646"/>
        <v>51</v>
      </c>
      <c r="L1948">
        <f t="shared" si="647"/>
        <v>1.9191669170225296</v>
      </c>
      <c r="M1948">
        <f t="shared" si="648"/>
        <v>3.7630723863186853E-2</v>
      </c>
      <c r="N1948" s="32">
        <f t="shared" si="649"/>
        <v>55.254509764650116</v>
      </c>
      <c r="O1948" s="29">
        <f t="shared" si="650"/>
        <v>17002.963376231495</v>
      </c>
      <c r="P1948" s="37">
        <f>MATCH(O1948,LORDetail!$B$932:$B$1859,1)</f>
        <v>89</v>
      </c>
      <c r="Q1948" s="37">
        <f>INDEX(LORDetail!$B$932:$B$1859,P1948)</f>
        <v>16983</v>
      </c>
      <c r="R1948" s="37">
        <f>INDEX(LORDetail!$D$932:$D$1859,P1948)</f>
        <v>51.379206736023299</v>
      </c>
      <c r="S1948" s="37">
        <f>INDEX(LORDetail!$E$932:$E$1859,P1948)</f>
        <v>-2.38029185195861</v>
      </c>
      <c r="T1948" s="37">
        <f>INDEX(LORDetail!$G$932:$G$1859,P1948)</f>
        <v>107.89230000000001</v>
      </c>
      <c r="U1948">
        <f t="shared" si="651"/>
        <v>90</v>
      </c>
      <c r="V1948" s="37">
        <f>INDEX(LORDetail!$B$932:$B$1859,U1948)</f>
        <v>17096</v>
      </c>
      <c r="W1948" s="37">
        <f>INDEX(LORDetail!$D$932:$D$1859,U1948)</f>
        <v>51.3790544128682</v>
      </c>
      <c r="X1948" s="37">
        <f>INDEX(LORDetail!$E$932:$E$1859,U1948)</f>
        <v>-2.3786880097230201</v>
      </c>
      <c r="Y1948" s="37">
        <f>INDEX(LORDetail!$G$932:$G$1859,U1948)</f>
        <v>107.8233</v>
      </c>
      <c r="Z1948">
        <f t="shared" si="652"/>
        <v>113</v>
      </c>
      <c r="AA1948" s="29">
        <f t="shared" si="653"/>
        <v>19.963376231495204</v>
      </c>
      <c r="AB1948">
        <f t="shared" si="654"/>
        <v>0.17666704629641772</v>
      </c>
      <c r="AC1948" s="32">
        <f t="shared" si="655"/>
        <v>51.379179825541407</v>
      </c>
      <c r="AD1948" s="32">
        <f t="shared" si="656"/>
        <v>-2.3800085058881231</v>
      </c>
      <c r="AE1948" s="34">
        <f t="shared" si="657"/>
        <v>107.88010997380555</v>
      </c>
      <c r="AF1948" s="36" t="str">
        <f t="shared" si="664"/>
        <v>RDNGSTN</v>
      </c>
      <c r="AG1948" s="36" t="str">
        <f t="shared" si="665"/>
        <v>PADTON</v>
      </c>
      <c r="AH1948" s="36">
        <f t="shared" si="662"/>
        <v>443</v>
      </c>
      <c r="AI1948" s="42">
        <f t="shared" si="663"/>
        <v>17003</v>
      </c>
      <c r="AJ1948" s="43">
        <f t="shared" si="658"/>
        <v>55.254509764650116</v>
      </c>
      <c r="AK1948" s="43">
        <f t="shared" si="659"/>
        <v>3.7630723863186853E-2</v>
      </c>
      <c r="AL1948" s="36">
        <f t="shared" si="660"/>
        <v>51.379179825541407</v>
      </c>
      <c r="AM1948" s="36">
        <v>1</v>
      </c>
      <c r="AN1948" s="36">
        <f t="shared" si="661"/>
        <v>-2.3800085058881231</v>
      </c>
      <c r="AO1948" s="36">
        <v>4</v>
      </c>
      <c r="AP1948" s="42">
        <f>INT(AI1948/1000)*1000</f>
        <v>17000</v>
      </c>
      <c r="AQ1948" s="42">
        <f>MOD(AI1948,1000)</f>
        <v>3</v>
      </c>
      <c r="AR1948" s="42">
        <f>MOD(AI1949,1000)-0.2+(AP1949-AP1948)</f>
        <v>58.000000000000725</v>
      </c>
    </row>
    <row r="1949" spans="1:44" x14ac:dyDescent="0.25">
      <c r="A1949" s="19" t="s">
        <v>1</v>
      </c>
      <c r="B1949" t="s">
        <v>0</v>
      </c>
      <c r="C1949">
        <v>444</v>
      </c>
      <c r="D1949" s="36">
        <f>MATCH(C1949,TrainRun!$AG$149:$AG$295,1)</f>
        <v>24</v>
      </c>
      <c r="E1949" s="36">
        <f>INT(INDEX(TrainRun!$AD$149:$AD$295,'By Second'!D1949))</f>
        <v>400</v>
      </c>
      <c r="F1949" s="36">
        <f>IF(E1949=0,0,INDEX(TrainRun!$AE$149:$AE$295,'By Second'!D1949))</f>
        <v>53.636388638533028</v>
      </c>
      <c r="G1949" s="36">
        <f>INDEX(TrainRun!$AF$149:$AF$295,'By Second'!D1949)</f>
        <v>14660.999796670045</v>
      </c>
      <c r="H1949">
        <f t="shared" si="645"/>
        <v>25</v>
      </c>
      <c r="I1949" s="36">
        <f>INT(INDEX(TrainRun!$AD$149:$AD$295,'By Second'!H1949))</f>
        <v>451</v>
      </c>
      <c r="J1949" s="36">
        <f>INDEX(TrainRun!$AE$149:$AE$295,'By Second'!H1949)</f>
        <v>55.555555555555557</v>
      </c>
      <c r="K1949">
        <f t="shared" si="646"/>
        <v>51</v>
      </c>
      <c r="L1949">
        <f t="shared" si="647"/>
        <v>1.9191669170225296</v>
      </c>
      <c r="M1949">
        <f t="shared" si="648"/>
        <v>3.7630723863186853E-2</v>
      </c>
      <c r="N1949" s="32">
        <f t="shared" si="649"/>
        <v>55.292140488513304</v>
      </c>
      <c r="O1949" s="29">
        <f t="shared" si="650"/>
        <v>17058.255516720008</v>
      </c>
      <c r="P1949" s="37">
        <f>MATCH(O1949,LORDetail!$B$932:$B$1859,1)</f>
        <v>89</v>
      </c>
      <c r="Q1949" s="37">
        <f>INDEX(LORDetail!$B$932:$B$1859,P1949)</f>
        <v>16983</v>
      </c>
      <c r="R1949" s="37">
        <f>INDEX(LORDetail!$D$932:$D$1859,P1949)</f>
        <v>51.379206736023299</v>
      </c>
      <c r="S1949" s="37">
        <f>INDEX(LORDetail!$E$932:$E$1859,P1949)</f>
        <v>-2.38029185195861</v>
      </c>
      <c r="T1949" s="37">
        <f>INDEX(LORDetail!$G$932:$G$1859,P1949)</f>
        <v>107.89230000000001</v>
      </c>
      <c r="U1949">
        <f t="shared" si="651"/>
        <v>90</v>
      </c>
      <c r="V1949" s="37">
        <f>INDEX(LORDetail!$B$932:$B$1859,U1949)</f>
        <v>17096</v>
      </c>
      <c r="W1949" s="37">
        <f>INDEX(LORDetail!$D$932:$D$1859,U1949)</f>
        <v>51.3790544128682</v>
      </c>
      <c r="X1949" s="37">
        <f>INDEX(LORDetail!$E$932:$E$1859,U1949)</f>
        <v>-2.3786880097230201</v>
      </c>
      <c r="Y1949" s="37">
        <f>INDEX(LORDetail!$G$932:$G$1859,U1949)</f>
        <v>107.8233</v>
      </c>
      <c r="Z1949">
        <f t="shared" si="652"/>
        <v>113</v>
      </c>
      <c r="AA1949" s="29">
        <f t="shared" si="653"/>
        <v>75.255516720008018</v>
      </c>
      <c r="AB1949">
        <f t="shared" si="654"/>
        <v>0.66597802407086737</v>
      </c>
      <c r="AC1949" s="32">
        <f t="shared" si="655"/>
        <v>51.379105292149447</v>
      </c>
      <c r="AD1949" s="32">
        <f t="shared" si="656"/>
        <v>-2.3792237282756306</v>
      </c>
      <c r="AE1949" s="34">
        <f t="shared" si="657"/>
        <v>107.84634751633911</v>
      </c>
      <c r="AF1949" s="36" t="str">
        <f t="shared" si="664"/>
        <v>RDNGSTN</v>
      </c>
      <c r="AG1949" s="36" t="str">
        <f t="shared" si="665"/>
        <v>PADTON</v>
      </c>
      <c r="AH1949" s="36">
        <f t="shared" si="662"/>
        <v>444</v>
      </c>
      <c r="AI1949" s="42">
        <f t="shared" si="663"/>
        <v>17058.2</v>
      </c>
      <c r="AJ1949" s="43">
        <f t="shared" si="658"/>
        <v>55.292140488513304</v>
      </c>
      <c r="AK1949" s="43">
        <f t="shared" si="659"/>
        <v>3.7630723863186853E-2</v>
      </c>
      <c r="AL1949" s="36">
        <f t="shared" si="660"/>
        <v>51.379105292149447</v>
      </c>
      <c r="AM1949" s="36">
        <v>1</v>
      </c>
      <c r="AN1949" s="36">
        <f t="shared" si="661"/>
        <v>-2.3792237282756306</v>
      </c>
      <c r="AO1949" s="36">
        <v>4</v>
      </c>
      <c r="AP1949" s="42">
        <f>INT(AI1949/1000)*1000</f>
        <v>17000</v>
      </c>
      <c r="AQ1949" s="42">
        <f>MOD(AI1949,1000)</f>
        <v>58.200000000000728</v>
      </c>
      <c r="AR1949" s="42">
        <f>MOD(AI1950,1000)-0.2+(AP1950-AP1949)</f>
        <v>113.39999999999854</v>
      </c>
    </row>
    <row r="1950" spans="1:44" x14ac:dyDescent="0.25">
      <c r="A1950" s="19" t="s">
        <v>1</v>
      </c>
      <c r="B1950" t="s">
        <v>0</v>
      </c>
      <c r="C1950">
        <v>445</v>
      </c>
      <c r="D1950" s="36">
        <f>MATCH(C1950,TrainRun!$AG$149:$AG$295,1)</f>
        <v>24</v>
      </c>
      <c r="E1950" s="36">
        <f>INT(INDEX(TrainRun!$AD$149:$AD$295,'By Second'!D1950))</f>
        <v>400</v>
      </c>
      <c r="F1950" s="36">
        <f>IF(E1950=0,0,INDEX(TrainRun!$AE$149:$AE$295,'By Second'!D1950))</f>
        <v>53.636388638533028</v>
      </c>
      <c r="G1950" s="36">
        <f>INDEX(TrainRun!$AF$149:$AF$295,'By Second'!D1950)</f>
        <v>14660.999796670045</v>
      </c>
      <c r="H1950">
        <f t="shared" si="645"/>
        <v>25</v>
      </c>
      <c r="I1950" s="36">
        <f>INT(INDEX(TrainRun!$AD$149:$AD$295,'By Second'!H1950))</f>
        <v>451</v>
      </c>
      <c r="J1950" s="36">
        <f>INDEX(TrainRun!$AE$149:$AE$295,'By Second'!H1950)</f>
        <v>55.555555555555557</v>
      </c>
      <c r="K1950">
        <f t="shared" si="646"/>
        <v>51</v>
      </c>
      <c r="L1950">
        <f t="shared" si="647"/>
        <v>1.9191669170225296</v>
      </c>
      <c r="M1950">
        <f t="shared" si="648"/>
        <v>3.7630723863186853E-2</v>
      </c>
      <c r="N1950" s="32">
        <f t="shared" si="649"/>
        <v>55.329771212376492</v>
      </c>
      <c r="O1950" s="29">
        <f t="shared" si="650"/>
        <v>17113.585287932383</v>
      </c>
      <c r="P1950" s="37">
        <f>MATCH(O1950,LORDetail!$B$932:$B$1859,1)</f>
        <v>90</v>
      </c>
      <c r="Q1950" s="37">
        <f>INDEX(LORDetail!$B$932:$B$1859,P1950)</f>
        <v>17096</v>
      </c>
      <c r="R1950" s="37">
        <f>INDEX(LORDetail!$D$932:$D$1859,P1950)</f>
        <v>51.3790544128682</v>
      </c>
      <c r="S1950" s="37">
        <f>INDEX(LORDetail!$E$932:$E$1859,P1950)</f>
        <v>-2.3786880097230201</v>
      </c>
      <c r="T1950" s="37">
        <f>INDEX(LORDetail!$G$932:$G$1859,P1950)</f>
        <v>107.8233</v>
      </c>
      <c r="U1950">
        <f t="shared" si="651"/>
        <v>91</v>
      </c>
      <c r="V1950" s="37">
        <f>INDEX(LORDetail!$B$932:$B$1859,U1950)</f>
        <v>17250</v>
      </c>
      <c r="W1950" s="37">
        <f>INDEX(LORDetail!$D$932:$D$1859,U1950)</f>
        <v>51.378821107482501</v>
      </c>
      <c r="X1950" s="37">
        <f>INDEX(LORDetail!$E$932:$E$1859,U1950)</f>
        <v>-2.3765049367605302</v>
      </c>
      <c r="Y1950" s="37">
        <f>INDEX(LORDetail!$G$932:$G$1859,U1950)</f>
        <v>107.72929999999999</v>
      </c>
      <c r="Z1950">
        <f t="shared" si="652"/>
        <v>154</v>
      </c>
      <c r="AA1950" s="29">
        <f t="shared" si="653"/>
        <v>17.585287932382926</v>
      </c>
      <c r="AB1950">
        <f t="shared" si="654"/>
        <v>0.11419018137910991</v>
      </c>
      <c r="AC1950" s="32">
        <f t="shared" si="655"/>
        <v>51.379027771683887</v>
      </c>
      <c r="AD1950" s="32">
        <f t="shared" si="656"/>
        <v>-2.3784387242254694</v>
      </c>
      <c r="AE1950" s="34">
        <f t="shared" si="657"/>
        <v>107.81256612295037</v>
      </c>
      <c r="AF1950" s="36" t="str">
        <f t="shared" si="664"/>
        <v>RDNGSTN</v>
      </c>
      <c r="AG1950" s="36" t="str">
        <f t="shared" si="665"/>
        <v>PADTON</v>
      </c>
      <c r="AH1950" s="36">
        <f t="shared" si="662"/>
        <v>445</v>
      </c>
      <c r="AI1950" s="42">
        <f t="shared" si="663"/>
        <v>17113.599999999999</v>
      </c>
      <c r="AJ1950" s="43">
        <f t="shared" si="658"/>
        <v>55.329771212376492</v>
      </c>
      <c r="AK1950" s="43">
        <f t="shared" si="659"/>
        <v>3.7630723863186853E-2</v>
      </c>
      <c r="AL1950" s="36">
        <f t="shared" si="660"/>
        <v>51.379027771683887</v>
      </c>
      <c r="AM1950" s="36">
        <v>1</v>
      </c>
      <c r="AN1950" s="36">
        <f t="shared" si="661"/>
        <v>-2.3784387242254694</v>
      </c>
      <c r="AO1950" s="36">
        <v>4</v>
      </c>
      <c r="AP1950" s="42">
        <f>INT(AI1950/1000)*1000</f>
        <v>17000</v>
      </c>
      <c r="AQ1950" s="42">
        <f>MOD(AI1950,1000)</f>
        <v>113.59999999999854</v>
      </c>
      <c r="AR1950" s="42">
        <f>MOD(AI1951,1000)-0.2+(AP1951-AP1950)</f>
        <v>168.8</v>
      </c>
    </row>
    <row r="1951" spans="1:44" x14ac:dyDescent="0.25">
      <c r="A1951" s="19" t="s">
        <v>1</v>
      </c>
      <c r="B1951" t="s">
        <v>0</v>
      </c>
      <c r="C1951">
        <v>446</v>
      </c>
      <c r="D1951" s="36">
        <f>MATCH(C1951,TrainRun!$AG$149:$AG$295,1)</f>
        <v>24</v>
      </c>
      <c r="E1951" s="36">
        <f>INT(INDEX(TrainRun!$AD$149:$AD$295,'By Second'!D1951))</f>
        <v>400</v>
      </c>
      <c r="F1951" s="36">
        <f>IF(E1951=0,0,INDEX(TrainRun!$AE$149:$AE$295,'By Second'!D1951))</f>
        <v>53.636388638533028</v>
      </c>
      <c r="G1951" s="36">
        <f>INDEX(TrainRun!$AF$149:$AF$295,'By Second'!D1951)</f>
        <v>14660.999796670045</v>
      </c>
      <c r="H1951">
        <f t="shared" si="645"/>
        <v>25</v>
      </c>
      <c r="I1951" s="36">
        <f>INT(INDEX(TrainRun!$AD$149:$AD$295,'By Second'!H1951))</f>
        <v>451</v>
      </c>
      <c r="J1951" s="36">
        <f>INDEX(TrainRun!$AE$149:$AE$295,'By Second'!H1951)</f>
        <v>55.555555555555557</v>
      </c>
      <c r="K1951">
        <f t="shared" si="646"/>
        <v>51</v>
      </c>
      <c r="L1951">
        <f t="shared" si="647"/>
        <v>1.9191669170225296</v>
      </c>
      <c r="M1951">
        <f t="shared" si="648"/>
        <v>3.7630723863186853E-2</v>
      </c>
      <c r="N1951" s="32">
        <f t="shared" si="649"/>
        <v>55.367401936239681</v>
      </c>
      <c r="O1951" s="29">
        <f t="shared" si="650"/>
        <v>17168.952689868624</v>
      </c>
      <c r="P1951" s="37">
        <f>MATCH(O1951,LORDetail!$B$932:$B$1859,1)</f>
        <v>90</v>
      </c>
      <c r="Q1951" s="37">
        <f>INDEX(LORDetail!$B$932:$B$1859,P1951)</f>
        <v>17096</v>
      </c>
      <c r="R1951" s="37">
        <f>INDEX(LORDetail!$D$932:$D$1859,P1951)</f>
        <v>51.3790544128682</v>
      </c>
      <c r="S1951" s="37">
        <f>INDEX(LORDetail!$E$932:$E$1859,P1951)</f>
        <v>-2.3786880097230201</v>
      </c>
      <c r="T1951" s="37">
        <f>INDEX(LORDetail!$G$932:$G$1859,P1951)</f>
        <v>107.8233</v>
      </c>
      <c r="U1951">
        <f t="shared" si="651"/>
        <v>91</v>
      </c>
      <c r="V1951" s="37">
        <f>INDEX(LORDetail!$B$932:$B$1859,U1951)</f>
        <v>17250</v>
      </c>
      <c r="W1951" s="37">
        <f>INDEX(LORDetail!$D$932:$D$1859,U1951)</f>
        <v>51.378821107482501</v>
      </c>
      <c r="X1951" s="37">
        <f>INDEX(LORDetail!$E$932:$E$1859,U1951)</f>
        <v>-2.3765049367605302</v>
      </c>
      <c r="Y1951" s="37">
        <f>INDEX(LORDetail!$G$932:$G$1859,U1951)</f>
        <v>107.72929999999999</v>
      </c>
      <c r="Z1951">
        <f t="shared" si="652"/>
        <v>154</v>
      </c>
      <c r="AA1951" s="29">
        <f t="shared" si="653"/>
        <v>72.952689868623565</v>
      </c>
      <c r="AB1951">
        <f t="shared" si="654"/>
        <v>0.47371876538067248</v>
      </c>
      <c r="AC1951" s="32">
        <f t="shared" si="655"/>
        <v>51.37894389172893</v>
      </c>
      <c r="AD1951" s="32">
        <f t="shared" si="656"/>
        <v>-2.3776538470944932</v>
      </c>
      <c r="AE1951" s="34">
        <f t="shared" si="657"/>
        <v>107.77877043605422</v>
      </c>
      <c r="AF1951" s="36" t="str">
        <f t="shared" si="664"/>
        <v>RDNGSTN</v>
      </c>
      <c r="AG1951" s="36" t="str">
        <f t="shared" si="665"/>
        <v>PADTON</v>
      </c>
      <c r="AH1951" s="36">
        <f t="shared" si="662"/>
        <v>446</v>
      </c>
      <c r="AI1951" s="42">
        <f t="shared" si="663"/>
        <v>17169</v>
      </c>
      <c r="AJ1951" s="43">
        <f t="shared" si="658"/>
        <v>55.367401936239681</v>
      </c>
      <c r="AK1951" s="43">
        <f t="shared" si="659"/>
        <v>3.7630723863186853E-2</v>
      </c>
      <c r="AL1951" s="36">
        <f t="shared" si="660"/>
        <v>51.37894389172893</v>
      </c>
      <c r="AM1951" s="36">
        <v>1</v>
      </c>
      <c r="AN1951" s="36">
        <f t="shared" si="661"/>
        <v>-2.3776538470944932</v>
      </c>
      <c r="AO1951" s="36">
        <v>4</v>
      </c>
      <c r="AP1951" s="42">
        <f>INT(AI1951/1000)*1000</f>
        <v>17000</v>
      </c>
      <c r="AQ1951" s="42">
        <f>MOD(AI1951,1000)</f>
        <v>169</v>
      </c>
      <c r="AR1951" s="42">
        <f>MOD(AI1952,1000)-0.2+(AP1952-AP1951)</f>
        <v>224.20000000000147</v>
      </c>
    </row>
    <row r="1952" spans="1:44" x14ac:dyDescent="0.25">
      <c r="A1952" s="19" t="s">
        <v>1</v>
      </c>
      <c r="B1952" t="s">
        <v>0</v>
      </c>
      <c r="C1952">
        <v>447</v>
      </c>
      <c r="D1952" s="36">
        <f>MATCH(C1952,TrainRun!$AG$149:$AG$295,1)</f>
        <v>24</v>
      </c>
      <c r="E1952" s="36">
        <f>INT(INDEX(TrainRun!$AD$149:$AD$295,'By Second'!D1952))</f>
        <v>400</v>
      </c>
      <c r="F1952" s="36">
        <f>IF(E1952=0,0,INDEX(TrainRun!$AE$149:$AE$295,'By Second'!D1952))</f>
        <v>53.636388638533028</v>
      </c>
      <c r="G1952" s="36">
        <f>INDEX(TrainRun!$AF$149:$AF$295,'By Second'!D1952)</f>
        <v>14660.999796670045</v>
      </c>
      <c r="H1952">
        <f t="shared" si="645"/>
        <v>25</v>
      </c>
      <c r="I1952" s="36">
        <f>INT(INDEX(TrainRun!$AD$149:$AD$295,'By Second'!H1952))</f>
        <v>451</v>
      </c>
      <c r="J1952" s="36">
        <f>INDEX(TrainRun!$AE$149:$AE$295,'By Second'!H1952)</f>
        <v>55.555555555555557</v>
      </c>
      <c r="K1952">
        <f t="shared" si="646"/>
        <v>51</v>
      </c>
      <c r="L1952">
        <f t="shared" si="647"/>
        <v>1.9191669170225296</v>
      </c>
      <c r="M1952">
        <f t="shared" si="648"/>
        <v>3.7630723863186853E-2</v>
      </c>
      <c r="N1952" s="32">
        <f t="shared" si="649"/>
        <v>55.405032660102869</v>
      </c>
      <c r="O1952" s="29">
        <f t="shared" si="650"/>
        <v>17224.357722528726</v>
      </c>
      <c r="P1952" s="37">
        <f>MATCH(O1952,LORDetail!$B$932:$B$1859,1)</f>
        <v>90</v>
      </c>
      <c r="Q1952" s="37">
        <f>INDEX(LORDetail!$B$932:$B$1859,P1952)</f>
        <v>17096</v>
      </c>
      <c r="R1952" s="37">
        <f>INDEX(LORDetail!$D$932:$D$1859,P1952)</f>
        <v>51.3790544128682</v>
      </c>
      <c r="S1952" s="37">
        <f>INDEX(LORDetail!$E$932:$E$1859,P1952)</f>
        <v>-2.3786880097230201</v>
      </c>
      <c r="T1952" s="37">
        <f>INDEX(LORDetail!$G$932:$G$1859,P1952)</f>
        <v>107.8233</v>
      </c>
      <c r="U1952">
        <f t="shared" si="651"/>
        <v>91</v>
      </c>
      <c r="V1952" s="37">
        <f>INDEX(LORDetail!$B$932:$B$1859,U1952)</f>
        <v>17250</v>
      </c>
      <c r="W1952" s="37">
        <f>INDEX(LORDetail!$D$932:$D$1859,U1952)</f>
        <v>51.378821107482501</v>
      </c>
      <c r="X1952" s="37">
        <f>INDEX(LORDetail!$E$932:$E$1859,U1952)</f>
        <v>-2.3765049367605302</v>
      </c>
      <c r="Y1952" s="37">
        <f>INDEX(LORDetail!$G$932:$G$1859,U1952)</f>
        <v>107.72929999999999</v>
      </c>
      <c r="Z1952">
        <f t="shared" si="652"/>
        <v>154</v>
      </c>
      <c r="AA1952" s="29">
        <f t="shared" si="653"/>
        <v>128.3577225287263</v>
      </c>
      <c r="AB1952">
        <f t="shared" si="654"/>
        <v>0.83349170473198897</v>
      </c>
      <c r="AC1952" s="32">
        <f t="shared" si="655"/>
        <v>51.37885995476455</v>
      </c>
      <c r="AD1952" s="32">
        <f t="shared" si="656"/>
        <v>-2.37686843651796</v>
      </c>
      <c r="AE1952" s="34">
        <f t="shared" si="657"/>
        <v>107.74495177975518</v>
      </c>
      <c r="AF1952" s="36" t="str">
        <f t="shared" si="664"/>
        <v>RDNGSTN</v>
      </c>
      <c r="AG1952" s="36" t="str">
        <f t="shared" si="665"/>
        <v>PADTON</v>
      </c>
      <c r="AH1952" s="36">
        <f t="shared" si="662"/>
        <v>447</v>
      </c>
      <c r="AI1952" s="42">
        <f t="shared" si="663"/>
        <v>17224.400000000001</v>
      </c>
      <c r="AJ1952" s="43">
        <f t="shared" si="658"/>
        <v>55.405032660102869</v>
      </c>
      <c r="AK1952" s="43">
        <f t="shared" si="659"/>
        <v>3.7630723863186853E-2</v>
      </c>
      <c r="AL1952" s="36">
        <f t="shared" si="660"/>
        <v>51.37885995476455</v>
      </c>
      <c r="AM1952" s="36">
        <v>1</v>
      </c>
      <c r="AN1952" s="36">
        <f t="shared" si="661"/>
        <v>-2.37686843651796</v>
      </c>
      <c r="AO1952" s="36">
        <v>4</v>
      </c>
      <c r="AP1952" s="42">
        <f>INT(AI1952/1000)*1000</f>
        <v>17000</v>
      </c>
      <c r="AQ1952" s="42">
        <f>MOD(AI1952,1000)</f>
        <v>224.40000000000146</v>
      </c>
      <c r="AR1952" s="42">
        <f>MOD(AI1953,1000)-0.2+(AP1953-AP1952)</f>
        <v>279.59999999999928</v>
      </c>
    </row>
    <row r="1953" spans="1:44" x14ac:dyDescent="0.25">
      <c r="A1953" s="19" t="s">
        <v>1</v>
      </c>
      <c r="B1953" t="s">
        <v>0</v>
      </c>
      <c r="C1953">
        <v>448</v>
      </c>
      <c r="D1953" s="36">
        <f>MATCH(C1953,TrainRun!$AG$149:$AG$295,1)</f>
        <v>24</v>
      </c>
      <c r="E1953" s="36">
        <f>INT(INDEX(TrainRun!$AD$149:$AD$295,'By Second'!D1953))</f>
        <v>400</v>
      </c>
      <c r="F1953" s="36">
        <f>IF(E1953=0,0,INDEX(TrainRun!$AE$149:$AE$295,'By Second'!D1953))</f>
        <v>53.636388638533028</v>
      </c>
      <c r="G1953" s="36">
        <f>INDEX(TrainRun!$AF$149:$AF$295,'By Second'!D1953)</f>
        <v>14660.999796670045</v>
      </c>
      <c r="H1953">
        <f t="shared" si="645"/>
        <v>25</v>
      </c>
      <c r="I1953" s="36">
        <f>INT(INDEX(TrainRun!$AD$149:$AD$295,'By Second'!H1953))</f>
        <v>451</v>
      </c>
      <c r="J1953" s="36">
        <f>INDEX(TrainRun!$AE$149:$AE$295,'By Second'!H1953)</f>
        <v>55.555555555555557</v>
      </c>
      <c r="K1953">
        <f t="shared" si="646"/>
        <v>51</v>
      </c>
      <c r="L1953">
        <f t="shared" si="647"/>
        <v>1.9191669170225296</v>
      </c>
      <c r="M1953">
        <f t="shared" si="648"/>
        <v>3.7630723863186853E-2</v>
      </c>
      <c r="N1953" s="32">
        <f t="shared" si="649"/>
        <v>55.442663383966057</v>
      </c>
      <c r="O1953" s="29">
        <f t="shared" si="650"/>
        <v>17279.800385912691</v>
      </c>
      <c r="P1953" s="37">
        <f>MATCH(O1953,LORDetail!$B$932:$B$1859,1)</f>
        <v>91</v>
      </c>
      <c r="Q1953" s="37">
        <f>INDEX(LORDetail!$B$932:$B$1859,P1953)</f>
        <v>17250</v>
      </c>
      <c r="R1953" s="37">
        <f>INDEX(LORDetail!$D$932:$D$1859,P1953)</f>
        <v>51.378821107482501</v>
      </c>
      <c r="S1953" s="37">
        <f>INDEX(LORDetail!$E$932:$E$1859,P1953)</f>
        <v>-2.3765049367605302</v>
      </c>
      <c r="T1953" s="37">
        <f>INDEX(LORDetail!$G$932:$G$1859,P1953)</f>
        <v>107.72929999999999</v>
      </c>
      <c r="U1953">
        <f t="shared" si="651"/>
        <v>92</v>
      </c>
      <c r="V1953" s="37">
        <f>INDEX(LORDetail!$B$932:$B$1859,U1953)</f>
        <v>17311</v>
      </c>
      <c r="W1953" s="37">
        <f>INDEX(LORDetail!$D$932:$D$1859,U1953)</f>
        <v>51.378734500096002</v>
      </c>
      <c r="X1953" s="37">
        <f>INDEX(LORDetail!$E$932:$E$1859,U1953)</f>
        <v>-2.3756383762366999</v>
      </c>
      <c r="Y1953" s="37">
        <f>INDEX(LORDetail!$G$932:$G$1859,U1953)</f>
        <v>107.6921</v>
      </c>
      <c r="Z1953">
        <f t="shared" si="652"/>
        <v>61</v>
      </c>
      <c r="AA1953" s="29">
        <f t="shared" si="653"/>
        <v>29.800385912691127</v>
      </c>
      <c r="AB1953">
        <f t="shared" si="654"/>
        <v>0.48853091660149389</v>
      </c>
      <c r="AC1953" s="32">
        <f t="shared" si="655"/>
        <v>51.378778797096594</v>
      </c>
      <c r="AD1953" s="32">
        <f t="shared" si="656"/>
        <v>-2.3760815951535328</v>
      </c>
      <c r="AE1953" s="34">
        <f t="shared" si="657"/>
        <v>107.71112664990243</v>
      </c>
      <c r="AF1953" s="36" t="str">
        <f t="shared" si="664"/>
        <v>RDNGSTN</v>
      </c>
      <c r="AG1953" s="36" t="str">
        <f t="shared" si="665"/>
        <v>PADTON</v>
      </c>
      <c r="AH1953" s="36">
        <f t="shared" si="662"/>
        <v>448</v>
      </c>
      <c r="AI1953" s="42">
        <f t="shared" si="663"/>
        <v>17279.8</v>
      </c>
      <c r="AJ1953" s="43">
        <f t="shared" si="658"/>
        <v>55.442663383966057</v>
      </c>
      <c r="AK1953" s="43">
        <f t="shared" si="659"/>
        <v>3.7630723863186853E-2</v>
      </c>
      <c r="AL1953" s="36">
        <f t="shared" si="660"/>
        <v>51.378778797096594</v>
      </c>
      <c r="AM1953" s="36">
        <v>1</v>
      </c>
      <c r="AN1953" s="36">
        <f t="shared" si="661"/>
        <v>-2.3760815951535328</v>
      </c>
      <c r="AO1953" s="36">
        <v>4</v>
      </c>
      <c r="AP1953" s="42">
        <f>INT(AI1953/1000)*1000</f>
        <v>17000</v>
      </c>
      <c r="AQ1953" s="42">
        <f>MOD(AI1953,1000)</f>
        <v>279.79999999999927</v>
      </c>
      <c r="AR1953" s="42">
        <f>MOD(AI1954,1000)-0.2+(AP1954-AP1953)</f>
        <v>335.00000000000074</v>
      </c>
    </row>
    <row r="1954" spans="1:44" x14ac:dyDescent="0.25">
      <c r="A1954" s="19" t="s">
        <v>1</v>
      </c>
      <c r="B1954" t="s">
        <v>0</v>
      </c>
      <c r="C1954">
        <v>449</v>
      </c>
      <c r="D1954" s="36">
        <f>MATCH(C1954,TrainRun!$AG$149:$AG$295,1)</f>
        <v>24</v>
      </c>
      <c r="E1954" s="36">
        <f>INT(INDEX(TrainRun!$AD$149:$AD$295,'By Second'!D1954))</f>
        <v>400</v>
      </c>
      <c r="F1954" s="36">
        <f>IF(E1954=0,0,INDEX(TrainRun!$AE$149:$AE$295,'By Second'!D1954))</f>
        <v>53.636388638533028</v>
      </c>
      <c r="G1954" s="36">
        <f>INDEX(TrainRun!$AF$149:$AF$295,'By Second'!D1954)</f>
        <v>14660.999796670045</v>
      </c>
      <c r="H1954">
        <f t="shared" ref="H1954:H2017" si="666">D1954+1</f>
        <v>25</v>
      </c>
      <c r="I1954" s="36">
        <f>INT(INDEX(TrainRun!$AD$149:$AD$295,'By Second'!H1954))</f>
        <v>451</v>
      </c>
      <c r="J1954" s="36">
        <f>INDEX(TrainRun!$AE$149:$AE$295,'By Second'!H1954)</f>
        <v>55.555555555555557</v>
      </c>
      <c r="K1954">
        <f t="shared" ref="K1954:K2017" si="667">I1954-E1954</f>
        <v>51</v>
      </c>
      <c r="L1954">
        <f t="shared" ref="L1954:L2017" si="668">J1954-F1954</f>
        <v>1.9191669170225296</v>
      </c>
      <c r="M1954">
        <f t="shared" ref="M1954:M2017" si="669">IF(K1954=0,0,L1954/K1954)</f>
        <v>3.7630723863186853E-2</v>
      </c>
      <c r="N1954" s="32">
        <f t="shared" ref="N1954:N2017" si="670">IF(C1954=E1954,F1954,N1953+M1954)</f>
        <v>55.480294107829245</v>
      </c>
      <c r="O1954" s="29">
        <f t="shared" ref="O1954:O2017" si="671">IF(C1954=E1954,ROUND(G1954,1),O1953+N1954)</f>
        <v>17335.280680020522</v>
      </c>
      <c r="P1954" s="37">
        <f>MATCH(O1954,LORDetail!$B$932:$B$1859,1)</f>
        <v>92</v>
      </c>
      <c r="Q1954" s="37">
        <f>INDEX(LORDetail!$B$932:$B$1859,P1954)</f>
        <v>17311</v>
      </c>
      <c r="R1954" s="37">
        <f>INDEX(LORDetail!$D$932:$D$1859,P1954)</f>
        <v>51.378734500096002</v>
      </c>
      <c r="S1954" s="37">
        <f>INDEX(LORDetail!$E$932:$E$1859,P1954)</f>
        <v>-2.3756383762366999</v>
      </c>
      <c r="T1954" s="37">
        <f>INDEX(LORDetail!$G$932:$G$1859,P1954)</f>
        <v>107.6921</v>
      </c>
      <c r="U1954">
        <f t="shared" ref="U1954:U2017" si="672">P1954+1</f>
        <v>93</v>
      </c>
      <c r="V1954" s="37">
        <f>INDEX(LORDetail!$B$932:$B$1859,U1954)</f>
        <v>17428</v>
      </c>
      <c r="W1954" s="37">
        <f>INDEX(LORDetail!$D$932:$D$1859,U1954)</f>
        <v>51.378552355306397</v>
      </c>
      <c r="X1954" s="37">
        <f>INDEX(LORDetail!$E$932:$E$1859,U1954)</f>
        <v>-2.37397771375857</v>
      </c>
      <c r="Y1954" s="37">
        <f>INDEX(LORDetail!$G$932:$G$1859,U1954)</f>
        <v>107.6206</v>
      </c>
      <c r="Z1954">
        <f t="shared" ref="Z1954:Z2017" si="673">V1954-Q1954</f>
        <v>117</v>
      </c>
      <c r="AA1954" s="29">
        <f t="shared" ref="AA1954:AA2017" si="674">O1954-Q1954</f>
        <v>24.280680020521686</v>
      </c>
      <c r="AB1954">
        <f t="shared" ref="AB1954:AB2017" si="675">AA1954/Z1954</f>
        <v>0.20752717966257853</v>
      </c>
      <c r="AC1954" s="32">
        <f t="shared" ref="AC1954:AC2017" si="676">R1954+(W1954-R1954)*$AB1954</f>
        <v>51.378696700101521</v>
      </c>
      <c r="AD1954" s="32">
        <f t="shared" ref="AD1954:AD2017" si="677">S1954+(X1954-S1954)*$AB1954</f>
        <v>-2.375293743636242</v>
      </c>
      <c r="AE1954" s="34">
        <f t="shared" ref="AE1954:AE2017" si="678">T1954+(Y1954-T1954)*$AB1954</f>
        <v>107.67726180665412</v>
      </c>
      <c r="AF1954" s="36" t="str">
        <f t="shared" si="664"/>
        <v>RDNGSTN</v>
      </c>
      <c r="AG1954" s="36" t="str">
        <f t="shared" si="665"/>
        <v>PADTON</v>
      </c>
      <c r="AH1954" s="36">
        <f t="shared" si="662"/>
        <v>449</v>
      </c>
      <c r="AI1954" s="42">
        <f t="shared" si="663"/>
        <v>17335.2</v>
      </c>
      <c r="AJ1954" s="43">
        <f t="shared" si="658"/>
        <v>55.480294107829245</v>
      </c>
      <c r="AK1954" s="43">
        <f t="shared" si="659"/>
        <v>3.7630723863186853E-2</v>
      </c>
      <c r="AL1954" s="36">
        <f t="shared" si="660"/>
        <v>51.378696700101521</v>
      </c>
      <c r="AM1954" s="36">
        <v>1</v>
      </c>
      <c r="AN1954" s="36">
        <f t="shared" si="661"/>
        <v>-2.375293743636242</v>
      </c>
      <c r="AO1954" s="36">
        <v>4</v>
      </c>
      <c r="AP1954" s="42">
        <f>INT(AI1954/1000)*1000</f>
        <v>17000</v>
      </c>
      <c r="AQ1954" s="42">
        <f>MOD(AI1954,1000)</f>
        <v>335.20000000000073</v>
      </c>
      <c r="AR1954" s="42">
        <f>MOD(AI1955,1000)-0.2+(AP1955-AP1954)</f>
        <v>390.59999999999928</v>
      </c>
    </row>
    <row r="1955" spans="1:44" x14ac:dyDescent="0.25">
      <c r="A1955" s="19" t="s">
        <v>1</v>
      </c>
      <c r="B1955" t="s">
        <v>0</v>
      </c>
      <c r="C1955">
        <v>450</v>
      </c>
      <c r="D1955" s="36">
        <f>MATCH(C1955,TrainRun!$AG$149:$AG$295,1)</f>
        <v>24</v>
      </c>
      <c r="E1955" s="36">
        <f>INT(INDEX(TrainRun!$AD$149:$AD$295,'By Second'!D1955))</f>
        <v>400</v>
      </c>
      <c r="F1955" s="36">
        <f>IF(E1955=0,0,INDEX(TrainRun!$AE$149:$AE$295,'By Second'!D1955))</f>
        <v>53.636388638533028</v>
      </c>
      <c r="G1955" s="36">
        <f>INDEX(TrainRun!$AF$149:$AF$295,'By Second'!D1955)</f>
        <v>14660.999796670045</v>
      </c>
      <c r="H1955">
        <f t="shared" si="666"/>
        <v>25</v>
      </c>
      <c r="I1955" s="36">
        <f>INT(INDEX(TrainRun!$AD$149:$AD$295,'By Second'!H1955))</f>
        <v>451</v>
      </c>
      <c r="J1955" s="36">
        <f>INDEX(TrainRun!$AE$149:$AE$295,'By Second'!H1955)</f>
        <v>55.555555555555557</v>
      </c>
      <c r="K1955">
        <f t="shared" si="667"/>
        <v>51</v>
      </c>
      <c r="L1955">
        <f t="shared" si="668"/>
        <v>1.9191669170225296</v>
      </c>
      <c r="M1955">
        <f t="shared" si="669"/>
        <v>3.7630723863186853E-2</v>
      </c>
      <c r="N1955" s="32">
        <f t="shared" si="670"/>
        <v>55.517924831692433</v>
      </c>
      <c r="O1955" s="29">
        <f t="shared" si="671"/>
        <v>17390.798604852214</v>
      </c>
      <c r="P1955" s="37">
        <f>MATCH(O1955,LORDetail!$B$932:$B$1859,1)</f>
        <v>92</v>
      </c>
      <c r="Q1955" s="37">
        <f>INDEX(LORDetail!$B$932:$B$1859,P1955)</f>
        <v>17311</v>
      </c>
      <c r="R1955" s="37">
        <f>INDEX(LORDetail!$D$932:$D$1859,P1955)</f>
        <v>51.378734500096002</v>
      </c>
      <c r="S1955" s="37">
        <f>INDEX(LORDetail!$E$932:$E$1859,P1955)</f>
        <v>-2.3756383762366999</v>
      </c>
      <c r="T1955" s="37">
        <f>INDEX(LORDetail!$G$932:$G$1859,P1955)</f>
        <v>107.6921</v>
      </c>
      <c r="U1955">
        <f t="shared" si="672"/>
        <v>93</v>
      </c>
      <c r="V1955" s="37">
        <f>INDEX(LORDetail!$B$932:$B$1859,U1955)</f>
        <v>17428</v>
      </c>
      <c r="W1955" s="37">
        <f>INDEX(LORDetail!$D$932:$D$1859,U1955)</f>
        <v>51.378552355306397</v>
      </c>
      <c r="X1955" s="37">
        <f>INDEX(LORDetail!$E$932:$E$1859,U1955)</f>
        <v>-2.37397771375857</v>
      </c>
      <c r="Y1955" s="37">
        <f>INDEX(LORDetail!$G$932:$G$1859,U1955)</f>
        <v>107.6206</v>
      </c>
      <c r="Z1955">
        <f t="shared" si="673"/>
        <v>117</v>
      </c>
      <c r="AA1955" s="29">
        <f t="shared" si="674"/>
        <v>79.798604852214339</v>
      </c>
      <c r="AB1955">
        <f t="shared" si="675"/>
        <v>0.6820393577112337</v>
      </c>
      <c r="AC1955" s="32">
        <f t="shared" si="676"/>
        <v>51.378610270180687</v>
      </c>
      <c r="AD1955" s="32">
        <f t="shared" si="677"/>
        <v>-2.3745057390667412</v>
      </c>
      <c r="AE1955" s="34">
        <f t="shared" si="678"/>
        <v>107.64333418592365</v>
      </c>
      <c r="AF1955" s="36" t="str">
        <f t="shared" si="664"/>
        <v>RDNGSTN</v>
      </c>
      <c r="AG1955" s="36" t="str">
        <f t="shared" si="665"/>
        <v>PADTON</v>
      </c>
      <c r="AH1955" s="36">
        <f t="shared" si="662"/>
        <v>450</v>
      </c>
      <c r="AI1955" s="42">
        <f t="shared" si="663"/>
        <v>17390.8</v>
      </c>
      <c r="AJ1955" s="43">
        <f t="shared" si="658"/>
        <v>55.517924831692433</v>
      </c>
      <c r="AK1955" s="43">
        <f t="shared" si="659"/>
        <v>3.7630723863186853E-2</v>
      </c>
      <c r="AL1955" s="36">
        <f t="shared" si="660"/>
        <v>51.378610270180687</v>
      </c>
      <c r="AM1955" s="36">
        <v>1</v>
      </c>
      <c r="AN1955" s="36">
        <f t="shared" si="661"/>
        <v>-2.3745057390667412</v>
      </c>
      <c r="AO1955" s="36">
        <v>4</v>
      </c>
      <c r="AP1955" s="42">
        <f>INT(AI1955/1000)*1000</f>
        <v>17000</v>
      </c>
      <c r="AQ1955" s="42">
        <f>MOD(AI1955,1000)</f>
        <v>390.79999999999927</v>
      </c>
      <c r="AR1955" s="42">
        <f>MOD(AI1956,1000)-0.2+(AP1956-AP1955)</f>
        <v>474.39999999999856</v>
      </c>
    </row>
    <row r="1956" spans="1:44" x14ac:dyDescent="0.25">
      <c r="A1956" s="19" t="s">
        <v>1</v>
      </c>
      <c r="B1956" t="s">
        <v>0</v>
      </c>
      <c r="C1956">
        <v>451</v>
      </c>
      <c r="D1956" s="36">
        <f>MATCH(C1956,TrainRun!$AG$149:$AG$295,1)</f>
        <v>25</v>
      </c>
      <c r="E1956" s="36">
        <f>INT(INDEX(TrainRun!$AD$149:$AD$295,'By Second'!D1956))</f>
        <v>451</v>
      </c>
      <c r="F1956" s="36">
        <f>IF(E1956=0,0,INDEX(TrainRun!$AE$149:$AE$295,'By Second'!D1956))</f>
        <v>55.555555555555557</v>
      </c>
      <c r="G1956" s="36">
        <f>INDEX(TrainRun!$AF$149:$AF$295,'By Second'!D1956)</f>
        <v>17474.459455840522</v>
      </c>
      <c r="H1956">
        <f t="shared" si="666"/>
        <v>26</v>
      </c>
      <c r="I1956" s="36">
        <f>INT(INDEX(TrainRun!$AD$149:$AD$295,'By Second'!H1956))</f>
        <v>477</v>
      </c>
      <c r="J1956" s="36">
        <f>INDEX(TrainRun!$AE$149:$AE$295,'By Second'!H1956)</f>
        <v>55.555555555555557</v>
      </c>
      <c r="K1956">
        <f t="shared" si="667"/>
        <v>26</v>
      </c>
      <c r="L1956">
        <f t="shared" si="668"/>
        <v>0</v>
      </c>
      <c r="M1956">
        <f t="shared" si="669"/>
        <v>0</v>
      </c>
      <c r="N1956" s="32">
        <f t="shared" si="670"/>
        <v>55.555555555555557</v>
      </c>
      <c r="O1956" s="29">
        <f t="shared" si="671"/>
        <v>17474.5</v>
      </c>
      <c r="P1956" s="37">
        <f>MATCH(O1956,LORDetail!$B$932:$B$1859,1)</f>
        <v>93</v>
      </c>
      <c r="Q1956" s="37">
        <f>INDEX(LORDetail!$B$932:$B$1859,P1956)</f>
        <v>17428</v>
      </c>
      <c r="R1956" s="37">
        <f>INDEX(LORDetail!$D$932:$D$1859,P1956)</f>
        <v>51.378552355306397</v>
      </c>
      <c r="S1956" s="37">
        <f>INDEX(LORDetail!$E$932:$E$1859,P1956)</f>
        <v>-2.37397771375857</v>
      </c>
      <c r="T1956" s="37">
        <f>INDEX(LORDetail!$G$932:$G$1859,P1956)</f>
        <v>107.6206</v>
      </c>
      <c r="U1956">
        <f t="shared" si="672"/>
        <v>94</v>
      </c>
      <c r="V1956" s="37">
        <f>INDEX(LORDetail!$B$932:$B$1859,U1956)</f>
        <v>17560</v>
      </c>
      <c r="W1956" s="37">
        <f>INDEX(LORDetail!$D$932:$D$1859,U1956)</f>
        <v>51.378383436773902</v>
      </c>
      <c r="X1956" s="37">
        <f>INDEX(LORDetail!$E$932:$E$1859,U1956)</f>
        <v>-2.37209430059124</v>
      </c>
      <c r="Y1956" s="37">
        <f>INDEX(LORDetail!$G$932:$G$1859,U1956)</f>
        <v>107.54</v>
      </c>
      <c r="Z1956">
        <f t="shared" si="673"/>
        <v>132</v>
      </c>
      <c r="AA1956" s="29">
        <f t="shared" si="674"/>
        <v>46.5</v>
      </c>
      <c r="AB1956">
        <f t="shared" si="675"/>
        <v>0.35227272727272729</v>
      </c>
      <c r="AC1956" s="32">
        <f t="shared" si="676"/>
        <v>51.378492849914267</v>
      </c>
      <c r="AD1956" s="32">
        <f t="shared" si="677"/>
        <v>-2.3733142386655333</v>
      </c>
      <c r="AE1956" s="34">
        <f t="shared" si="678"/>
        <v>107.59220681818182</v>
      </c>
      <c r="AF1956" s="36" t="str">
        <f t="shared" si="664"/>
        <v>RDNGSTN</v>
      </c>
      <c r="AG1956" s="36" t="str">
        <f t="shared" si="665"/>
        <v>PADTON</v>
      </c>
      <c r="AH1956" s="36">
        <f t="shared" si="662"/>
        <v>451</v>
      </c>
      <c r="AI1956" s="42">
        <f t="shared" si="663"/>
        <v>17474.599999999999</v>
      </c>
      <c r="AJ1956" s="43">
        <f t="shared" si="658"/>
        <v>55.555555555555557</v>
      </c>
      <c r="AK1956" s="43">
        <f t="shared" si="659"/>
        <v>0</v>
      </c>
      <c r="AL1956" s="36">
        <f t="shared" si="660"/>
        <v>51.378492849914267</v>
      </c>
      <c r="AM1956" s="36">
        <v>1</v>
      </c>
      <c r="AN1956" s="36">
        <f t="shared" si="661"/>
        <v>-2.3733142386655333</v>
      </c>
      <c r="AO1956" s="36">
        <v>4</v>
      </c>
      <c r="AP1956" s="42">
        <f>INT(AI1956/1000)*1000</f>
        <v>17000</v>
      </c>
      <c r="AQ1956" s="42">
        <f>MOD(AI1956,1000)</f>
        <v>474.59999999999854</v>
      </c>
      <c r="AR1956" s="42">
        <f>MOD(AI1957,1000)-0.2+(AP1957-AP1956)</f>
        <v>529.79999999999995</v>
      </c>
    </row>
    <row r="1957" spans="1:44" x14ac:dyDescent="0.25">
      <c r="A1957" s="19" t="s">
        <v>1</v>
      </c>
      <c r="B1957" t="s">
        <v>0</v>
      </c>
      <c r="C1957">
        <v>452</v>
      </c>
      <c r="D1957" s="36">
        <f>MATCH(C1957,TrainRun!$AG$149:$AG$295,1)</f>
        <v>25</v>
      </c>
      <c r="E1957" s="36">
        <f>INT(INDEX(TrainRun!$AD$149:$AD$295,'By Second'!D1957))</f>
        <v>451</v>
      </c>
      <c r="F1957" s="36">
        <f>IF(E1957=0,0,INDEX(TrainRun!$AE$149:$AE$295,'By Second'!D1957))</f>
        <v>55.555555555555557</v>
      </c>
      <c r="G1957" s="36">
        <f>INDEX(TrainRun!$AF$149:$AF$295,'By Second'!D1957)</f>
        <v>17474.459455840522</v>
      </c>
      <c r="H1957">
        <f t="shared" si="666"/>
        <v>26</v>
      </c>
      <c r="I1957" s="36">
        <f>INT(INDEX(TrainRun!$AD$149:$AD$295,'By Second'!H1957))</f>
        <v>477</v>
      </c>
      <c r="J1957" s="36">
        <f>INDEX(TrainRun!$AE$149:$AE$295,'By Second'!H1957)</f>
        <v>55.555555555555557</v>
      </c>
      <c r="K1957">
        <f t="shared" si="667"/>
        <v>26</v>
      </c>
      <c r="L1957">
        <f t="shared" si="668"/>
        <v>0</v>
      </c>
      <c r="M1957">
        <f t="shared" si="669"/>
        <v>0</v>
      </c>
      <c r="N1957" s="32">
        <f t="shared" si="670"/>
        <v>55.555555555555557</v>
      </c>
      <c r="O1957" s="29">
        <f t="shared" si="671"/>
        <v>17530.055555555555</v>
      </c>
      <c r="P1957" s="37">
        <f>MATCH(O1957,LORDetail!$B$932:$B$1859,1)</f>
        <v>93</v>
      </c>
      <c r="Q1957" s="37">
        <f>INDEX(LORDetail!$B$932:$B$1859,P1957)</f>
        <v>17428</v>
      </c>
      <c r="R1957" s="37">
        <f>INDEX(LORDetail!$D$932:$D$1859,P1957)</f>
        <v>51.378552355306397</v>
      </c>
      <c r="S1957" s="37">
        <f>INDEX(LORDetail!$E$932:$E$1859,P1957)</f>
        <v>-2.37397771375857</v>
      </c>
      <c r="T1957" s="37">
        <f>INDEX(LORDetail!$G$932:$G$1859,P1957)</f>
        <v>107.6206</v>
      </c>
      <c r="U1957">
        <f t="shared" si="672"/>
        <v>94</v>
      </c>
      <c r="V1957" s="37">
        <f>INDEX(LORDetail!$B$932:$B$1859,U1957)</f>
        <v>17560</v>
      </c>
      <c r="W1957" s="37">
        <f>INDEX(LORDetail!$D$932:$D$1859,U1957)</f>
        <v>51.378383436773902</v>
      </c>
      <c r="X1957" s="37">
        <f>INDEX(LORDetail!$E$932:$E$1859,U1957)</f>
        <v>-2.37209430059124</v>
      </c>
      <c r="Y1957" s="37">
        <f>INDEX(LORDetail!$G$932:$G$1859,U1957)</f>
        <v>107.54</v>
      </c>
      <c r="Z1957">
        <f t="shared" si="673"/>
        <v>132</v>
      </c>
      <c r="AA1957" s="29">
        <f t="shared" si="674"/>
        <v>102.05555555555475</v>
      </c>
      <c r="AB1957">
        <f t="shared" si="675"/>
        <v>0.77314814814814203</v>
      </c>
      <c r="AC1957" s="32">
        <f t="shared" si="676"/>
        <v>51.378421756255811</v>
      </c>
      <c r="AD1957" s="32">
        <f t="shared" si="677"/>
        <v>-2.3725215563560509</v>
      </c>
      <c r="AE1957" s="34">
        <f t="shared" si="678"/>
        <v>107.55828425925927</v>
      </c>
      <c r="AF1957" s="36" t="str">
        <f t="shared" si="664"/>
        <v>RDNGSTN</v>
      </c>
      <c r="AG1957" s="36" t="str">
        <f t="shared" si="665"/>
        <v>PADTON</v>
      </c>
      <c r="AH1957" s="36">
        <f t="shared" si="662"/>
        <v>452</v>
      </c>
      <c r="AI1957" s="42">
        <f t="shared" si="663"/>
        <v>17530</v>
      </c>
      <c r="AJ1957" s="43">
        <f t="shared" si="658"/>
        <v>55.555555555555557</v>
      </c>
      <c r="AK1957" s="43">
        <f t="shared" si="659"/>
        <v>0</v>
      </c>
      <c r="AL1957" s="36">
        <f t="shared" si="660"/>
        <v>51.378421756255811</v>
      </c>
      <c r="AM1957" s="36">
        <v>1</v>
      </c>
      <c r="AN1957" s="36">
        <f t="shared" si="661"/>
        <v>-2.3725215563560509</v>
      </c>
      <c r="AO1957" s="36">
        <v>4</v>
      </c>
      <c r="AP1957" s="42">
        <f>INT(AI1957/1000)*1000</f>
        <v>17000</v>
      </c>
      <c r="AQ1957" s="42">
        <f>MOD(AI1957,1000)</f>
        <v>530</v>
      </c>
      <c r="AR1957" s="42">
        <f>MOD(AI1958,1000)-0.2+(AP1958-AP1957)</f>
        <v>585.3999999999985</v>
      </c>
    </row>
    <row r="1958" spans="1:44" x14ac:dyDescent="0.25">
      <c r="A1958" s="19" t="s">
        <v>1</v>
      </c>
      <c r="B1958" t="s">
        <v>0</v>
      </c>
      <c r="C1958">
        <v>453</v>
      </c>
      <c r="D1958" s="36">
        <f>MATCH(C1958,TrainRun!$AG$149:$AG$295,1)</f>
        <v>25</v>
      </c>
      <c r="E1958" s="36">
        <f>INT(INDEX(TrainRun!$AD$149:$AD$295,'By Second'!D1958))</f>
        <v>451</v>
      </c>
      <c r="F1958" s="36">
        <f>IF(E1958=0,0,INDEX(TrainRun!$AE$149:$AE$295,'By Second'!D1958))</f>
        <v>55.555555555555557</v>
      </c>
      <c r="G1958" s="36">
        <f>INDEX(TrainRun!$AF$149:$AF$295,'By Second'!D1958)</f>
        <v>17474.459455840522</v>
      </c>
      <c r="H1958">
        <f t="shared" si="666"/>
        <v>26</v>
      </c>
      <c r="I1958" s="36">
        <f>INT(INDEX(TrainRun!$AD$149:$AD$295,'By Second'!H1958))</f>
        <v>477</v>
      </c>
      <c r="J1958" s="36">
        <f>INDEX(TrainRun!$AE$149:$AE$295,'By Second'!H1958)</f>
        <v>55.555555555555557</v>
      </c>
      <c r="K1958">
        <f t="shared" si="667"/>
        <v>26</v>
      </c>
      <c r="L1958">
        <f t="shared" si="668"/>
        <v>0</v>
      </c>
      <c r="M1958">
        <f t="shared" si="669"/>
        <v>0</v>
      </c>
      <c r="N1958" s="32">
        <f t="shared" si="670"/>
        <v>55.555555555555557</v>
      </c>
      <c r="O1958" s="29">
        <f t="shared" si="671"/>
        <v>17585.611111111109</v>
      </c>
      <c r="P1958" s="37">
        <f>MATCH(O1958,LORDetail!$B$932:$B$1859,1)</f>
        <v>94</v>
      </c>
      <c r="Q1958" s="37">
        <f>INDEX(LORDetail!$B$932:$B$1859,P1958)</f>
        <v>17560</v>
      </c>
      <c r="R1958" s="37">
        <f>INDEX(LORDetail!$D$932:$D$1859,P1958)</f>
        <v>51.378383436773902</v>
      </c>
      <c r="S1958" s="37">
        <f>INDEX(LORDetail!$E$932:$E$1859,P1958)</f>
        <v>-2.37209430059124</v>
      </c>
      <c r="T1958" s="37">
        <f>INDEX(LORDetail!$G$932:$G$1859,P1958)</f>
        <v>107.54</v>
      </c>
      <c r="U1958">
        <f t="shared" si="672"/>
        <v>95</v>
      </c>
      <c r="V1958" s="37">
        <f>INDEX(LORDetail!$B$932:$B$1859,U1958)</f>
        <v>17797</v>
      </c>
      <c r="W1958" s="37">
        <f>INDEX(LORDetail!$D$932:$D$1859,U1958)</f>
        <v>51.378054417563803</v>
      </c>
      <c r="X1958" s="37">
        <f>INDEX(LORDetail!$E$932:$E$1859,U1958)</f>
        <v>-2.3687288018906201</v>
      </c>
      <c r="Y1958" s="37">
        <f>INDEX(LORDetail!$G$932:$G$1859,U1958)</f>
        <v>107.39530000000001</v>
      </c>
      <c r="Z1958">
        <f t="shared" si="673"/>
        <v>237</v>
      </c>
      <c r="AA1958" s="29">
        <f t="shared" si="674"/>
        <v>25.611111111109494</v>
      </c>
      <c r="AB1958">
        <f t="shared" si="675"/>
        <v>0.10806375996248732</v>
      </c>
      <c r="AC1958" s="32">
        <f t="shared" si="676"/>
        <v>51.378347881720956</v>
      </c>
      <c r="AD1958" s="32">
        <f t="shared" si="677"/>
        <v>-2.3717306121475024</v>
      </c>
      <c r="AE1958" s="34">
        <f t="shared" si="678"/>
        <v>107.52436317393344</v>
      </c>
      <c r="AF1958" s="36" t="str">
        <f t="shared" si="664"/>
        <v>RDNGSTN</v>
      </c>
      <c r="AG1958" s="36" t="str">
        <f t="shared" si="665"/>
        <v>PADTON</v>
      </c>
      <c r="AH1958" s="36">
        <f t="shared" si="662"/>
        <v>453</v>
      </c>
      <c r="AI1958" s="42">
        <f t="shared" si="663"/>
        <v>17585.599999999999</v>
      </c>
      <c r="AJ1958" s="43">
        <f t="shared" si="658"/>
        <v>55.555555555555557</v>
      </c>
      <c r="AK1958" s="43">
        <f t="shared" si="659"/>
        <v>0</v>
      </c>
      <c r="AL1958" s="36">
        <f t="shared" si="660"/>
        <v>51.378347881720956</v>
      </c>
      <c r="AM1958" s="36">
        <v>1</v>
      </c>
      <c r="AN1958" s="36">
        <f t="shared" si="661"/>
        <v>-2.3717306121475024</v>
      </c>
      <c r="AO1958" s="36">
        <v>4</v>
      </c>
      <c r="AP1958" s="42">
        <f>INT(AI1958/1000)*1000</f>
        <v>17000</v>
      </c>
      <c r="AQ1958" s="42">
        <f>MOD(AI1958,1000)</f>
        <v>585.59999999999854</v>
      </c>
      <c r="AR1958" s="42">
        <f>MOD(AI1959,1000)-0.2+(AP1959-AP1958)</f>
        <v>641.00000000000068</v>
      </c>
    </row>
    <row r="1959" spans="1:44" x14ac:dyDescent="0.25">
      <c r="A1959" s="19" t="s">
        <v>1</v>
      </c>
      <c r="B1959" t="s">
        <v>0</v>
      </c>
      <c r="C1959">
        <v>454</v>
      </c>
      <c r="D1959" s="36">
        <f>MATCH(C1959,TrainRun!$AG$149:$AG$295,1)</f>
        <v>25</v>
      </c>
      <c r="E1959" s="36">
        <f>INT(INDEX(TrainRun!$AD$149:$AD$295,'By Second'!D1959))</f>
        <v>451</v>
      </c>
      <c r="F1959" s="36">
        <f>IF(E1959=0,0,INDEX(TrainRun!$AE$149:$AE$295,'By Second'!D1959))</f>
        <v>55.555555555555557</v>
      </c>
      <c r="G1959" s="36">
        <f>INDEX(TrainRun!$AF$149:$AF$295,'By Second'!D1959)</f>
        <v>17474.459455840522</v>
      </c>
      <c r="H1959">
        <f t="shared" si="666"/>
        <v>26</v>
      </c>
      <c r="I1959" s="36">
        <f>INT(INDEX(TrainRun!$AD$149:$AD$295,'By Second'!H1959))</f>
        <v>477</v>
      </c>
      <c r="J1959" s="36">
        <f>INDEX(TrainRun!$AE$149:$AE$295,'By Second'!H1959)</f>
        <v>55.555555555555557</v>
      </c>
      <c r="K1959">
        <f t="shared" si="667"/>
        <v>26</v>
      </c>
      <c r="L1959">
        <f t="shared" si="668"/>
        <v>0</v>
      </c>
      <c r="M1959">
        <f t="shared" si="669"/>
        <v>0</v>
      </c>
      <c r="N1959" s="32">
        <f t="shared" si="670"/>
        <v>55.555555555555557</v>
      </c>
      <c r="O1959" s="29">
        <f t="shared" si="671"/>
        <v>17641.166666666664</v>
      </c>
      <c r="P1959" s="37">
        <f>MATCH(O1959,LORDetail!$B$932:$B$1859,1)</f>
        <v>94</v>
      </c>
      <c r="Q1959" s="37">
        <f>INDEX(LORDetail!$B$932:$B$1859,P1959)</f>
        <v>17560</v>
      </c>
      <c r="R1959" s="37">
        <f>INDEX(LORDetail!$D$932:$D$1859,P1959)</f>
        <v>51.378383436773902</v>
      </c>
      <c r="S1959" s="37">
        <f>INDEX(LORDetail!$E$932:$E$1859,P1959)</f>
        <v>-2.37209430059124</v>
      </c>
      <c r="T1959" s="37">
        <f>INDEX(LORDetail!$G$932:$G$1859,P1959)</f>
        <v>107.54</v>
      </c>
      <c r="U1959">
        <f t="shared" si="672"/>
        <v>95</v>
      </c>
      <c r="V1959" s="37">
        <f>INDEX(LORDetail!$B$932:$B$1859,U1959)</f>
        <v>17797</v>
      </c>
      <c r="W1959" s="37">
        <f>INDEX(LORDetail!$D$932:$D$1859,U1959)</f>
        <v>51.378054417563803</v>
      </c>
      <c r="X1959" s="37">
        <f>INDEX(LORDetail!$E$932:$E$1859,U1959)</f>
        <v>-2.3687288018906201</v>
      </c>
      <c r="Y1959" s="37">
        <f>INDEX(LORDetail!$G$932:$G$1859,U1959)</f>
        <v>107.39530000000001</v>
      </c>
      <c r="Z1959">
        <f t="shared" si="673"/>
        <v>237</v>
      </c>
      <c r="AA1959" s="29">
        <f t="shared" si="674"/>
        <v>81.166666666664241</v>
      </c>
      <c r="AB1959">
        <f t="shared" si="675"/>
        <v>0.342475386779174</v>
      </c>
      <c r="AC1959" s="32">
        <f t="shared" si="676"/>
        <v>51.378270755792663</v>
      </c>
      <c r="AD1959" s="32">
        <f t="shared" si="677"/>
        <v>-2.3709417001220405</v>
      </c>
      <c r="AE1959" s="34">
        <f t="shared" si="678"/>
        <v>107.49044381153305</v>
      </c>
      <c r="AF1959" s="36" t="str">
        <f t="shared" si="664"/>
        <v>RDNGSTN</v>
      </c>
      <c r="AG1959" s="36" t="str">
        <f t="shared" si="665"/>
        <v>PADTON</v>
      </c>
      <c r="AH1959" s="36">
        <f t="shared" si="662"/>
        <v>454</v>
      </c>
      <c r="AI1959" s="42">
        <f t="shared" si="663"/>
        <v>17641.2</v>
      </c>
      <c r="AJ1959" s="43">
        <f t="shared" si="658"/>
        <v>55.555555555555557</v>
      </c>
      <c r="AK1959" s="43">
        <f t="shared" si="659"/>
        <v>0</v>
      </c>
      <c r="AL1959" s="36">
        <f t="shared" si="660"/>
        <v>51.378270755792663</v>
      </c>
      <c r="AM1959" s="36">
        <v>1</v>
      </c>
      <c r="AN1959" s="36">
        <f t="shared" si="661"/>
        <v>-2.3709417001220405</v>
      </c>
      <c r="AO1959" s="36">
        <v>4</v>
      </c>
      <c r="AP1959" s="42">
        <f>INT(AI1959/1000)*1000</f>
        <v>17000</v>
      </c>
      <c r="AQ1959" s="42">
        <f>MOD(AI1959,1000)</f>
        <v>641.20000000000073</v>
      </c>
      <c r="AR1959" s="42">
        <f>MOD(AI1960,1000)-0.2+(AP1960-AP1959)</f>
        <v>696.59999999999923</v>
      </c>
    </row>
    <row r="1960" spans="1:44" x14ac:dyDescent="0.25">
      <c r="A1960" s="19" t="s">
        <v>1</v>
      </c>
      <c r="B1960" t="s">
        <v>0</v>
      </c>
      <c r="C1960">
        <v>455</v>
      </c>
      <c r="D1960" s="36">
        <f>MATCH(C1960,TrainRun!$AG$149:$AG$295,1)</f>
        <v>25</v>
      </c>
      <c r="E1960" s="36">
        <f>INT(INDEX(TrainRun!$AD$149:$AD$295,'By Second'!D1960))</f>
        <v>451</v>
      </c>
      <c r="F1960" s="36">
        <f>IF(E1960=0,0,INDEX(TrainRun!$AE$149:$AE$295,'By Second'!D1960))</f>
        <v>55.555555555555557</v>
      </c>
      <c r="G1960" s="36">
        <f>INDEX(TrainRun!$AF$149:$AF$295,'By Second'!D1960)</f>
        <v>17474.459455840522</v>
      </c>
      <c r="H1960">
        <f t="shared" si="666"/>
        <v>26</v>
      </c>
      <c r="I1960" s="36">
        <f>INT(INDEX(TrainRun!$AD$149:$AD$295,'By Second'!H1960))</f>
        <v>477</v>
      </c>
      <c r="J1960" s="36">
        <f>INDEX(TrainRun!$AE$149:$AE$295,'By Second'!H1960)</f>
        <v>55.555555555555557</v>
      </c>
      <c r="K1960">
        <f t="shared" si="667"/>
        <v>26</v>
      </c>
      <c r="L1960">
        <f t="shared" si="668"/>
        <v>0</v>
      </c>
      <c r="M1960">
        <f t="shared" si="669"/>
        <v>0</v>
      </c>
      <c r="N1960" s="32">
        <f t="shared" si="670"/>
        <v>55.555555555555557</v>
      </c>
      <c r="O1960" s="29">
        <f t="shared" si="671"/>
        <v>17696.722222222219</v>
      </c>
      <c r="P1960" s="37">
        <f>MATCH(O1960,LORDetail!$B$932:$B$1859,1)</f>
        <v>94</v>
      </c>
      <c r="Q1960" s="37">
        <f>INDEX(LORDetail!$B$932:$B$1859,P1960)</f>
        <v>17560</v>
      </c>
      <c r="R1960" s="37">
        <f>INDEX(LORDetail!$D$932:$D$1859,P1960)</f>
        <v>51.378383436773902</v>
      </c>
      <c r="S1960" s="37">
        <f>INDEX(LORDetail!$E$932:$E$1859,P1960)</f>
        <v>-2.37209430059124</v>
      </c>
      <c r="T1960" s="37">
        <f>INDEX(LORDetail!$G$932:$G$1859,P1960)</f>
        <v>107.54</v>
      </c>
      <c r="U1960">
        <f t="shared" si="672"/>
        <v>95</v>
      </c>
      <c r="V1960" s="37">
        <f>INDEX(LORDetail!$B$932:$B$1859,U1960)</f>
        <v>17797</v>
      </c>
      <c r="W1960" s="37">
        <f>INDEX(LORDetail!$D$932:$D$1859,U1960)</f>
        <v>51.378054417563803</v>
      </c>
      <c r="X1960" s="37">
        <f>INDEX(LORDetail!$E$932:$E$1859,U1960)</f>
        <v>-2.3687288018906201</v>
      </c>
      <c r="Y1960" s="37">
        <f>INDEX(LORDetail!$G$932:$G$1859,U1960)</f>
        <v>107.39530000000001</v>
      </c>
      <c r="Z1960">
        <f t="shared" si="673"/>
        <v>237</v>
      </c>
      <c r="AA1960" s="29">
        <f t="shared" si="674"/>
        <v>136.72222222221899</v>
      </c>
      <c r="AB1960">
        <f t="shared" si="675"/>
        <v>0.5768870135958607</v>
      </c>
      <c r="AC1960" s="32">
        <f t="shared" si="676"/>
        <v>51.37819362986437</v>
      </c>
      <c r="AD1960" s="32">
        <f t="shared" si="677"/>
        <v>-2.3701527880965787</v>
      </c>
      <c r="AE1960" s="34">
        <f t="shared" si="678"/>
        <v>107.45652444913269</v>
      </c>
      <c r="AF1960" s="36" t="str">
        <f t="shared" si="664"/>
        <v>RDNGSTN</v>
      </c>
      <c r="AG1960" s="36" t="str">
        <f t="shared" si="665"/>
        <v>PADTON</v>
      </c>
      <c r="AH1960" s="36">
        <f t="shared" si="662"/>
        <v>455</v>
      </c>
      <c r="AI1960" s="42">
        <f t="shared" si="663"/>
        <v>17696.8</v>
      </c>
      <c r="AJ1960" s="43">
        <f t="shared" si="658"/>
        <v>55.555555555555557</v>
      </c>
      <c r="AK1960" s="43">
        <f t="shared" si="659"/>
        <v>0</v>
      </c>
      <c r="AL1960" s="36">
        <f t="shared" si="660"/>
        <v>51.37819362986437</v>
      </c>
      <c r="AM1960" s="36">
        <v>1</v>
      </c>
      <c r="AN1960" s="36">
        <f t="shared" si="661"/>
        <v>-2.3701527880965787</v>
      </c>
      <c r="AO1960" s="36">
        <v>4</v>
      </c>
      <c r="AP1960" s="42">
        <f>INT(AI1960/1000)*1000</f>
        <v>17000</v>
      </c>
      <c r="AQ1960" s="42">
        <f>MOD(AI1960,1000)</f>
        <v>696.79999999999927</v>
      </c>
      <c r="AR1960" s="42">
        <f>MOD(AI1961,1000)-0.2+(AP1961-AP1960)</f>
        <v>752.00000000000068</v>
      </c>
    </row>
    <row r="1961" spans="1:44" x14ac:dyDescent="0.25">
      <c r="A1961" s="19" t="s">
        <v>1</v>
      </c>
      <c r="B1961" t="s">
        <v>0</v>
      </c>
      <c r="C1961">
        <v>456</v>
      </c>
      <c r="D1961" s="36">
        <f>MATCH(C1961,TrainRun!$AG$149:$AG$295,1)</f>
        <v>25</v>
      </c>
      <c r="E1961" s="36">
        <f>INT(INDEX(TrainRun!$AD$149:$AD$295,'By Second'!D1961))</f>
        <v>451</v>
      </c>
      <c r="F1961" s="36">
        <f>IF(E1961=0,0,INDEX(TrainRun!$AE$149:$AE$295,'By Second'!D1961))</f>
        <v>55.555555555555557</v>
      </c>
      <c r="G1961" s="36">
        <f>INDEX(TrainRun!$AF$149:$AF$295,'By Second'!D1961)</f>
        <v>17474.459455840522</v>
      </c>
      <c r="H1961">
        <f t="shared" si="666"/>
        <v>26</v>
      </c>
      <c r="I1961" s="36">
        <f>INT(INDEX(TrainRun!$AD$149:$AD$295,'By Second'!H1961))</f>
        <v>477</v>
      </c>
      <c r="J1961" s="36">
        <f>INDEX(TrainRun!$AE$149:$AE$295,'By Second'!H1961)</f>
        <v>55.555555555555557</v>
      </c>
      <c r="K1961">
        <f t="shared" si="667"/>
        <v>26</v>
      </c>
      <c r="L1961">
        <f t="shared" si="668"/>
        <v>0</v>
      </c>
      <c r="M1961">
        <f t="shared" si="669"/>
        <v>0</v>
      </c>
      <c r="N1961" s="32">
        <f t="shared" si="670"/>
        <v>55.555555555555557</v>
      </c>
      <c r="O1961" s="29">
        <f t="shared" si="671"/>
        <v>17752.277777777774</v>
      </c>
      <c r="P1961" s="37">
        <f>MATCH(O1961,LORDetail!$B$932:$B$1859,1)</f>
        <v>94</v>
      </c>
      <c r="Q1961" s="37">
        <f>INDEX(LORDetail!$B$932:$B$1859,P1961)</f>
        <v>17560</v>
      </c>
      <c r="R1961" s="37">
        <f>INDEX(LORDetail!$D$932:$D$1859,P1961)</f>
        <v>51.378383436773902</v>
      </c>
      <c r="S1961" s="37">
        <f>INDEX(LORDetail!$E$932:$E$1859,P1961)</f>
        <v>-2.37209430059124</v>
      </c>
      <c r="T1961" s="37">
        <f>INDEX(LORDetail!$G$932:$G$1859,P1961)</f>
        <v>107.54</v>
      </c>
      <c r="U1961">
        <f t="shared" si="672"/>
        <v>95</v>
      </c>
      <c r="V1961" s="37">
        <f>INDEX(LORDetail!$B$932:$B$1859,U1961)</f>
        <v>17797</v>
      </c>
      <c r="W1961" s="37">
        <f>INDEX(LORDetail!$D$932:$D$1859,U1961)</f>
        <v>51.378054417563803</v>
      </c>
      <c r="X1961" s="37">
        <f>INDEX(LORDetail!$E$932:$E$1859,U1961)</f>
        <v>-2.3687288018906201</v>
      </c>
      <c r="Y1961" s="37">
        <f>INDEX(LORDetail!$G$932:$G$1859,U1961)</f>
        <v>107.39530000000001</v>
      </c>
      <c r="Z1961">
        <f t="shared" si="673"/>
        <v>237</v>
      </c>
      <c r="AA1961" s="29">
        <f t="shared" si="674"/>
        <v>192.27777777777374</v>
      </c>
      <c r="AB1961">
        <f t="shared" si="675"/>
        <v>0.8112986404125474</v>
      </c>
      <c r="AC1961" s="32">
        <f t="shared" si="676"/>
        <v>51.378116503936077</v>
      </c>
      <c r="AD1961" s="32">
        <f t="shared" si="677"/>
        <v>-2.3693638760711169</v>
      </c>
      <c r="AE1961" s="34">
        <f t="shared" si="678"/>
        <v>107.4226050867323</v>
      </c>
      <c r="AF1961" s="36" t="str">
        <f t="shared" si="664"/>
        <v>RDNGSTN</v>
      </c>
      <c r="AG1961" s="36" t="str">
        <f t="shared" si="665"/>
        <v>PADTON</v>
      </c>
      <c r="AH1961" s="36">
        <f t="shared" si="662"/>
        <v>456</v>
      </c>
      <c r="AI1961" s="42">
        <f t="shared" si="663"/>
        <v>17752.2</v>
      </c>
      <c r="AJ1961" s="43">
        <f t="shared" si="658"/>
        <v>55.555555555555557</v>
      </c>
      <c r="AK1961" s="43">
        <f t="shared" si="659"/>
        <v>0</v>
      </c>
      <c r="AL1961" s="36">
        <f t="shared" si="660"/>
        <v>51.378116503936077</v>
      </c>
      <c r="AM1961" s="36">
        <v>1</v>
      </c>
      <c r="AN1961" s="36">
        <f t="shared" si="661"/>
        <v>-2.3693638760711169</v>
      </c>
      <c r="AO1961" s="36">
        <v>4</v>
      </c>
      <c r="AP1961" s="42">
        <f>INT(AI1961/1000)*1000</f>
        <v>17000</v>
      </c>
      <c r="AQ1961" s="42">
        <f>MOD(AI1961,1000)</f>
        <v>752.20000000000073</v>
      </c>
      <c r="AR1961" s="42">
        <f>MOD(AI1962,1000)-0.2+(AP1962-AP1961)</f>
        <v>807.59999999999923</v>
      </c>
    </row>
    <row r="1962" spans="1:44" x14ac:dyDescent="0.25">
      <c r="A1962" s="19" t="s">
        <v>1</v>
      </c>
      <c r="B1962" t="s">
        <v>0</v>
      </c>
      <c r="C1962">
        <v>457</v>
      </c>
      <c r="D1962" s="36">
        <f>MATCH(C1962,TrainRun!$AG$149:$AG$295,1)</f>
        <v>25</v>
      </c>
      <c r="E1962" s="36">
        <f>INT(INDEX(TrainRun!$AD$149:$AD$295,'By Second'!D1962))</f>
        <v>451</v>
      </c>
      <c r="F1962" s="36">
        <f>IF(E1962=0,0,INDEX(TrainRun!$AE$149:$AE$295,'By Second'!D1962))</f>
        <v>55.555555555555557</v>
      </c>
      <c r="G1962" s="36">
        <f>INDEX(TrainRun!$AF$149:$AF$295,'By Second'!D1962)</f>
        <v>17474.459455840522</v>
      </c>
      <c r="H1962">
        <f t="shared" si="666"/>
        <v>26</v>
      </c>
      <c r="I1962" s="36">
        <f>INT(INDEX(TrainRun!$AD$149:$AD$295,'By Second'!H1962))</f>
        <v>477</v>
      </c>
      <c r="J1962" s="36">
        <f>INDEX(TrainRun!$AE$149:$AE$295,'By Second'!H1962)</f>
        <v>55.555555555555557</v>
      </c>
      <c r="K1962">
        <f t="shared" si="667"/>
        <v>26</v>
      </c>
      <c r="L1962">
        <f t="shared" si="668"/>
        <v>0</v>
      </c>
      <c r="M1962">
        <f t="shared" si="669"/>
        <v>0</v>
      </c>
      <c r="N1962" s="32">
        <f t="shared" si="670"/>
        <v>55.555555555555557</v>
      </c>
      <c r="O1962" s="29">
        <f t="shared" si="671"/>
        <v>17807.833333333328</v>
      </c>
      <c r="P1962" s="37">
        <f>MATCH(O1962,LORDetail!$B$932:$B$1859,1)</f>
        <v>95</v>
      </c>
      <c r="Q1962" s="37">
        <f>INDEX(LORDetail!$B$932:$B$1859,P1962)</f>
        <v>17797</v>
      </c>
      <c r="R1962" s="37">
        <f>INDEX(LORDetail!$D$932:$D$1859,P1962)</f>
        <v>51.378054417563803</v>
      </c>
      <c r="S1962" s="37">
        <f>INDEX(LORDetail!$E$932:$E$1859,P1962)</f>
        <v>-2.3687288018906201</v>
      </c>
      <c r="T1962" s="37">
        <f>INDEX(LORDetail!$G$932:$G$1859,P1962)</f>
        <v>107.39530000000001</v>
      </c>
      <c r="U1962">
        <f t="shared" si="672"/>
        <v>96</v>
      </c>
      <c r="V1962" s="37">
        <f>INDEX(LORDetail!$B$932:$B$1859,U1962)</f>
        <v>17922</v>
      </c>
      <c r="W1962" s="37">
        <f>INDEX(LORDetail!$D$932:$D$1859,U1962)</f>
        <v>51.377872822941299</v>
      </c>
      <c r="X1962" s="37">
        <f>INDEX(LORDetail!$E$932:$E$1859,U1962)</f>
        <v>-2.3669620835057099</v>
      </c>
      <c r="Y1962" s="37">
        <f>INDEX(LORDetail!$G$932:$G$1859,U1962)</f>
        <v>107.319</v>
      </c>
      <c r="Z1962">
        <f t="shared" si="673"/>
        <v>125</v>
      </c>
      <c r="AA1962" s="29">
        <f t="shared" si="674"/>
        <v>10.833333333328483</v>
      </c>
      <c r="AB1962">
        <f t="shared" si="675"/>
        <v>8.6666666666627867E-2</v>
      </c>
      <c r="AC1962" s="32">
        <f t="shared" si="676"/>
        <v>51.378038679363186</v>
      </c>
      <c r="AD1962" s="32">
        <f t="shared" si="677"/>
        <v>-2.3685756862972611</v>
      </c>
      <c r="AE1962" s="34">
        <f t="shared" si="678"/>
        <v>107.38868733333334</v>
      </c>
      <c r="AF1962" s="36" t="str">
        <f t="shared" si="664"/>
        <v>RDNGSTN</v>
      </c>
      <c r="AG1962" s="36" t="str">
        <f t="shared" si="665"/>
        <v>PADTON</v>
      </c>
      <c r="AH1962" s="36">
        <f t="shared" si="662"/>
        <v>457</v>
      </c>
      <c r="AI1962" s="42">
        <f t="shared" si="663"/>
        <v>17807.8</v>
      </c>
      <c r="AJ1962" s="43">
        <f t="shared" si="658"/>
        <v>55.555555555555557</v>
      </c>
      <c r="AK1962" s="43">
        <f t="shared" si="659"/>
        <v>0</v>
      </c>
      <c r="AL1962" s="36">
        <f t="shared" si="660"/>
        <v>51.378038679363186</v>
      </c>
      <c r="AM1962" s="36">
        <v>1</v>
      </c>
      <c r="AN1962" s="36">
        <f t="shared" si="661"/>
        <v>-2.3685756862972611</v>
      </c>
      <c r="AO1962" s="36">
        <v>4</v>
      </c>
      <c r="AP1962" s="42">
        <f>INT(AI1962/1000)*1000</f>
        <v>17000</v>
      </c>
      <c r="AQ1962" s="42">
        <f>MOD(AI1962,1000)</f>
        <v>807.79999999999927</v>
      </c>
      <c r="AR1962" s="42">
        <f>MOD(AI1963,1000)-0.2+(AP1963-AP1962)</f>
        <v>863.20000000000141</v>
      </c>
    </row>
    <row r="1963" spans="1:44" x14ac:dyDescent="0.25">
      <c r="A1963" s="19" t="s">
        <v>1</v>
      </c>
      <c r="B1963" t="s">
        <v>0</v>
      </c>
      <c r="C1963">
        <v>458</v>
      </c>
      <c r="D1963" s="36">
        <f>MATCH(C1963,TrainRun!$AG$149:$AG$295,1)</f>
        <v>25</v>
      </c>
      <c r="E1963" s="36">
        <f>INT(INDEX(TrainRun!$AD$149:$AD$295,'By Second'!D1963))</f>
        <v>451</v>
      </c>
      <c r="F1963" s="36">
        <f>IF(E1963=0,0,INDEX(TrainRun!$AE$149:$AE$295,'By Second'!D1963))</f>
        <v>55.555555555555557</v>
      </c>
      <c r="G1963" s="36">
        <f>INDEX(TrainRun!$AF$149:$AF$295,'By Second'!D1963)</f>
        <v>17474.459455840522</v>
      </c>
      <c r="H1963">
        <f t="shared" si="666"/>
        <v>26</v>
      </c>
      <c r="I1963" s="36">
        <f>INT(INDEX(TrainRun!$AD$149:$AD$295,'By Second'!H1963))</f>
        <v>477</v>
      </c>
      <c r="J1963" s="36">
        <f>INDEX(TrainRun!$AE$149:$AE$295,'By Second'!H1963)</f>
        <v>55.555555555555557</v>
      </c>
      <c r="K1963">
        <f t="shared" si="667"/>
        <v>26</v>
      </c>
      <c r="L1963">
        <f t="shared" si="668"/>
        <v>0</v>
      </c>
      <c r="M1963">
        <f t="shared" si="669"/>
        <v>0</v>
      </c>
      <c r="N1963" s="32">
        <f t="shared" si="670"/>
        <v>55.555555555555557</v>
      </c>
      <c r="O1963" s="29">
        <f t="shared" si="671"/>
        <v>17863.388888888883</v>
      </c>
      <c r="P1963" s="37">
        <f>MATCH(O1963,LORDetail!$B$932:$B$1859,1)</f>
        <v>95</v>
      </c>
      <c r="Q1963" s="37">
        <f>INDEX(LORDetail!$B$932:$B$1859,P1963)</f>
        <v>17797</v>
      </c>
      <c r="R1963" s="37">
        <f>INDEX(LORDetail!$D$932:$D$1859,P1963)</f>
        <v>51.378054417563803</v>
      </c>
      <c r="S1963" s="37">
        <f>INDEX(LORDetail!$E$932:$E$1859,P1963)</f>
        <v>-2.3687288018906201</v>
      </c>
      <c r="T1963" s="37">
        <f>INDEX(LORDetail!$G$932:$G$1859,P1963)</f>
        <v>107.39530000000001</v>
      </c>
      <c r="U1963">
        <f t="shared" si="672"/>
        <v>96</v>
      </c>
      <c r="V1963" s="37">
        <f>INDEX(LORDetail!$B$932:$B$1859,U1963)</f>
        <v>17922</v>
      </c>
      <c r="W1963" s="37">
        <f>INDEX(LORDetail!$D$932:$D$1859,U1963)</f>
        <v>51.377872822941299</v>
      </c>
      <c r="X1963" s="37">
        <f>INDEX(LORDetail!$E$932:$E$1859,U1963)</f>
        <v>-2.3669620835057099</v>
      </c>
      <c r="Y1963" s="37">
        <f>INDEX(LORDetail!$G$932:$G$1859,U1963)</f>
        <v>107.319</v>
      </c>
      <c r="Z1963">
        <f t="shared" si="673"/>
        <v>125</v>
      </c>
      <c r="AA1963" s="29">
        <f t="shared" si="674"/>
        <v>66.38888888888323</v>
      </c>
      <c r="AB1963">
        <f t="shared" si="675"/>
        <v>0.53111111111106579</v>
      </c>
      <c r="AC1963" s="32">
        <f t="shared" si="676"/>
        <v>51.377957970642072</v>
      </c>
      <c r="AD1963" s="32">
        <f t="shared" si="677"/>
        <v>-2.36779047812619</v>
      </c>
      <c r="AE1963" s="34">
        <f t="shared" si="678"/>
        <v>107.35477622222223</v>
      </c>
      <c r="AF1963" s="36" t="str">
        <f t="shared" si="664"/>
        <v>RDNGSTN</v>
      </c>
      <c r="AG1963" s="36" t="str">
        <f t="shared" si="665"/>
        <v>PADTON</v>
      </c>
      <c r="AH1963" s="36">
        <f t="shared" si="662"/>
        <v>458</v>
      </c>
      <c r="AI1963" s="42">
        <f t="shared" si="663"/>
        <v>17863.400000000001</v>
      </c>
      <c r="AJ1963" s="43">
        <f t="shared" si="658"/>
        <v>55.555555555555557</v>
      </c>
      <c r="AK1963" s="43">
        <f t="shared" si="659"/>
        <v>0</v>
      </c>
      <c r="AL1963" s="36">
        <f t="shared" si="660"/>
        <v>51.377957970642072</v>
      </c>
      <c r="AM1963" s="36">
        <v>1</v>
      </c>
      <c r="AN1963" s="36">
        <f t="shared" si="661"/>
        <v>-2.36779047812619</v>
      </c>
      <c r="AO1963" s="36">
        <v>4</v>
      </c>
      <c r="AP1963" s="42">
        <f>INT(AI1963/1000)*1000</f>
        <v>17000</v>
      </c>
      <c r="AQ1963" s="42">
        <f>MOD(AI1963,1000)</f>
        <v>863.40000000000146</v>
      </c>
      <c r="AR1963" s="42">
        <f>MOD(AI1964,1000)-0.2+(AP1964-AP1963)</f>
        <v>918.8</v>
      </c>
    </row>
    <row r="1964" spans="1:44" x14ac:dyDescent="0.25">
      <c r="A1964" s="19" t="s">
        <v>1</v>
      </c>
      <c r="B1964" t="s">
        <v>0</v>
      </c>
      <c r="C1964">
        <v>459</v>
      </c>
      <c r="D1964" s="36">
        <f>MATCH(C1964,TrainRun!$AG$149:$AG$295,1)</f>
        <v>25</v>
      </c>
      <c r="E1964" s="36">
        <f>INT(INDEX(TrainRun!$AD$149:$AD$295,'By Second'!D1964))</f>
        <v>451</v>
      </c>
      <c r="F1964" s="36">
        <f>IF(E1964=0,0,INDEX(TrainRun!$AE$149:$AE$295,'By Second'!D1964))</f>
        <v>55.555555555555557</v>
      </c>
      <c r="G1964" s="36">
        <f>INDEX(TrainRun!$AF$149:$AF$295,'By Second'!D1964)</f>
        <v>17474.459455840522</v>
      </c>
      <c r="H1964">
        <f t="shared" si="666"/>
        <v>26</v>
      </c>
      <c r="I1964" s="36">
        <f>INT(INDEX(TrainRun!$AD$149:$AD$295,'By Second'!H1964))</f>
        <v>477</v>
      </c>
      <c r="J1964" s="36">
        <f>INDEX(TrainRun!$AE$149:$AE$295,'By Second'!H1964)</f>
        <v>55.555555555555557</v>
      </c>
      <c r="K1964">
        <f t="shared" si="667"/>
        <v>26</v>
      </c>
      <c r="L1964">
        <f t="shared" si="668"/>
        <v>0</v>
      </c>
      <c r="M1964">
        <f t="shared" si="669"/>
        <v>0</v>
      </c>
      <c r="N1964" s="32">
        <f t="shared" si="670"/>
        <v>55.555555555555557</v>
      </c>
      <c r="O1964" s="29">
        <f t="shared" si="671"/>
        <v>17918.944444444438</v>
      </c>
      <c r="P1964" s="37">
        <f>MATCH(O1964,LORDetail!$B$932:$B$1859,1)</f>
        <v>95</v>
      </c>
      <c r="Q1964" s="37">
        <f>INDEX(LORDetail!$B$932:$B$1859,P1964)</f>
        <v>17797</v>
      </c>
      <c r="R1964" s="37">
        <f>INDEX(LORDetail!$D$932:$D$1859,P1964)</f>
        <v>51.378054417563803</v>
      </c>
      <c r="S1964" s="37">
        <f>INDEX(LORDetail!$E$932:$E$1859,P1964)</f>
        <v>-2.3687288018906201</v>
      </c>
      <c r="T1964" s="37">
        <f>INDEX(LORDetail!$G$932:$G$1859,P1964)</f>
        <v>107.39530000000001</v>
      </c>
      <c r="U1964">
        <f t="shared" si="672"/>
        <v>96</v>
      </c>
      <c r="V1964" s="37">
        <f>INDEX(LORDetail!$B$932:$B$1859,U1964)</f>
        <v>17922</v>
      </c>
      <c r="W1964" s="37">
        <f>INDEX(LORDetail!$D$932:$D$1859,U1964)</f>
        <v>51.377872822941299</v>
      </c>
      <c r="X1964" s="37">
        <f>INDEX(LORDetail!$E$932:$E$1859,U1964)</f>
        <v>-2.3669620835057099</v>
      </c>
      <c r="Y1964" s="37">
        <f>INDEX(LORDetail!$G$932:$G$1859,U1964)</f>
        <v>107.319</v>
      </c>
      <c r="Z1964">
        <f t="shared" si="673"/>
        <v>125</v>
      </c>
      <c r="AA1964" s="29">
        <f t="shared" si="674"/>
        <v>121.94444444443798</v>
      </c>
      <c r="AB1964">
        <f t="shared" si="675"/>
        <v>0.97555555555550377</v>
      </c>
      <c r="AC1964" s="32">
        <f t="shared" si="676"/>
        <v>51.377877261920958</v>
      </c>
      <c r="AD1964" s="32">
        <f t="shared" si="677"/>
        <v>-2.367005269955119</v>
      </c>
      <c r="AE1964" s="34">
        <f t="shared" si="678"/>
        <v>107.32086511111112</v>
      </c>
      <c r="AF1964" s="36" t="str">
        <f t="shared" si="664"/>
        <v>RDNGSTN</v>
      </c>
      <c r="AG1964" s="36" t="str">
        <f t="shared" si="665"/>
        <v>PADTON</v>
      </c>
      <c r="AH1964" s="36">
        <f t="shared" si="662"/>
        <v>459</v>
      </c>
      <c r="AI1964" s="42">
        <f t="shared" si="663"/>
        <v>17919</v>
      </c>
      <c r="AJ1964" s="43">
        <f t="shared" si="658"/>
        <v>55.555555555555557</v>
      </c>
      <c r="AK1964" s="43">
        <f t="shared" si="659"/>
        <v>0</v>
      </c>
      <c r="AL1964" s="36">
        <f t="shared" si="660"/>
        <v>51.377877261920958</v>
      </c>
      <c r="AM1964" s="36">
        <v>1</v>
      </c>
      <c r="AN1964" s="36">
        <f t="shared" si="661"/>
        <v>-2.367005269955119</v>
      </c>
      <c r="AO1964" s="36">
        <v>4</v>
      </c>
      <c r="AP1964" s="42">
        <f>INT(AI1964/1000)*1000</f>
        <v>17000</v>
      </c>
      <c r="AQ1964" s="42">
        <f>MOD(AI1964,1000)</f>
        <v>919</v>
      </c>
      <c r="AR1964" s="42">
        <f>MOD(AI1965,1000)-0.2+(AP1965-AP1964)</f>
        <v>974.3999999999985</v>
      </c>
    </row>
    <row r="1965" spans="1:44" x14ac:dyDescent="0.25">
      <c r="A1965" s="19" t="s">
        <v>1</v>
      </c>
      <c r="B1965" t="s">
        <v>0</v>
      </c>
      <c r="C1965">
        <v>460</v>
      </c>
      <c r="D1965" s="36">
        <f>MATCH(C1965,TrainRun!$AG$149:$AG$295,1)</f>
        <v>25</v>
      </c>
      <c r="E1965" s="36">
        <f>INT(INDEX(TrainRun!$AD$149:$AD$295,'By Second'!D1965))</f>
        <v>451</v>
      </c>
      <c r="F1965" s="36">
        <f>IF(E1965=0,0,INDEX(TrainRun!$AE$149:$AE$295,'By Second'!D1965))</f>
        <v>55.555555555555557</v>
      </c>
      <c r="G1965" s="36">
        <f>INDEX(TrainRun!$AF$149:$AF$295,'By Second'!D1965)</f>
        <v>17474.459455840522</v>
      </c>
      <c r="H1965">
        <f t="shared" si="666"/>
        <v>26</v>
      </c>
      <c r="I1965" s="36">
        <f>INT(INDEX(TrainRun!$AD$149:$AD$295,'By Second'!H1965))</f>
        <v>477</v>
      </c>
      <c r="J1965" s="36">
        <f>INDEX(TrainRun!$AE$149:$AE$295,'By Second'!H1965)</f>
        <v>55.555555555555557</v>
      </c>
      <c r="K1965">
        <f t="shared" si="667"/>
        <v>26</v>
      </c>
      <c r="L1965">
        <f t="shared" si="668"/>
        <v>0</v>
      </c>
      <c r="M1965">
        <f t="shared" si="669"/>
        <v>0</v>
      </c>
      <c r="N1965" s="32">
        <f t="shared" si="670"/>
        <v>55.555555555555557</v>
      </c>
      <c r="O1965" s="29">
        <f t="shared" si="671"/>
        <v>17974.499999999993</v>
      </c>
      <c r="P1965" s="37">
        <f>MATCH(O1965,LORDetail!$B$932:$B$1859,1)</f>
        <v>96</v>
      </c>
      <c r="Q1965" s="37">
        <f>INDEX(LORDetail!$B$932:$B$1859,P1965)</f>
        <v>17922</v>
      </c>
      <c r="R1965" s="37">
        <f>INDEX(LORDetail!$D$932:$D$1859,P1965)</f>
        <v>51.377872822941299</v>
      </c>
      <c r="S1965" s="37">
        <f>INDEX(LORDetail!$E$932:$E$1859,P1965)</f>
        <v>-2.3669620835057099</v>
      </c>
      <c r="T1965" s="37">
        <f>INDEX(LORDetail!$G$932:$G$1859,P1965)</f>
        <v>107.319</v>
      </c>
      <c r="U1965">
        <f t="shared" si="672"/>
        <v>97</v>
      </c>
      <c r="V1965" s="37">
        <f>INDEX(LORDetail!$B$932:$B$1859,U1965)</f>
        <v>18064</v>
      </c>
      <c r="W1965" s="37">
        <f>INDEX(LORDetail!$D$932:$D$1859,U1965)</f>
        <v>51.3776672822611</v>
      </c>
      <c r="X1965" s="37">
        <f>INDEX(LORDetail!$E$932:$E$1859,U1965)</f>
        <v>-2.3649365749803501</v>
      </c>
      <c r="Y1965" s="37">
        <f>INDEX(LORDetail!$G$932:$G$1859,U1965)</f>
        <v>107.2323</v>
      </c>
      <c r="Z1965">
        <f t="shared" si="673"/>
        <v>142</v>
      </c>
      <c r="AA1965" s="29">
        <f t="shared" si="674"/>
        <v>52.499999999992724</v>
      </c>
      <c r="AB1965">
        <f t="shared" si="675"/>
        <v>0.3697183098591037</v>
      </c>
      <c r="AC1965" s="32">
        <f t="shared" si="676"/>
        <v>51.377796830788412</v>
      </c>
      <c r="AD1965" s="32">
        <f t="shared" si="677"/>
        <v>-2.3662132159171088</v>
      </c>
      <c r="AE1965" s="34">
        <f t="shared" si="678"/>
        <v>107.28694542253521</v>
      </c>
      <c r="AF1965" s="36" t="str">
        <f t="shared" si="664"/>
        <v>RDNGSTN</v>
      </c>
      <c r="AG1965" s="36" t="str">
        <f t="shared" si="665"/>
        <v>PADTON</v>
      </c>
      <c r="AH1965" s="36">
        <f t="shared" si="662"/>
        <v>460</v>
      </c>
      <c r="AI1965" s="42">
        <f t="shared" si="663"/>
        <v>17974.599999999999</v>
      </c>
      <c r="AJ1965" s="43">
        <f t="shared" si="658"/>
        <v>55.555555555555557</v>
      </c>
      <c r="AK1965" s="43">
        <f t="shared" si="659"/>
        <v>0</v>
      </c>
      <c r="AL1965" s="36">
        <f t="shared" si="660"/>
        <v>51.377796830788412</v>
      </c>
      <c r="AM1965" s="36">
        <v>1</v>
      </c>
      <c r="AN1965" s="36">
        <f t="shared" si="661"/>
        <v>-2.3662132159171088</v>
      </c>
      <c r="AO1965" s="36">
        <v>4</v>
      </c>
      <c r="AP1965" s="42">
        <f>INT(AI1965/1000)*1000</f>
        <v>17000</v>
      </c>
      <c r="AQ1965" s="42">
        <f>MOD(AI1965,1000)</f>
        <v>974.59999999999854</v>
      </c>
      <c r="AR1965" s="42">
        <f>MOD(AI1966,1000)-0.2+(AP1966-AP1965)</f>
        <v>1029.8</v>
      </c>
    </row>
    <row r="1966" spans="1:44" x14ac:dyDescent="0.25">
      <c r="A1966" s="19" t="s">
        <v>1</v>
      </c>
      <c r="B1966" t="s">
        <v>0</v>
      </c>
      <c r="C1966">
        <v>461</v>
      </c>
      <c r="D1966" s="36">
        <f>MATCH(C1966,TrainRun!$AG$149:$AG$295,1)</f>
        <v>25</v>
      </c>
      <c r="E1966" s="36">
        <f>INT(INDEX(TrainRun!$AD$149:$AD$295,'By Second'!D1966))</f>
        <v>451</v>
      </c>
      <c r="F1966" s="36">
        <f>IF(E1966=0,0,INDEX(TrainRun!$AE$149:$AE$295,'By Second'!D1966))</f>
        <v>55.555555555555557</v>
      </c>
      <c r="G1966" s="36">
        <f>INDEX(TrainRun!$AF$149:$AF$295,'By Second'!D1966)</f>
        <v>17474.459455840522</v>
      </c>
      <c r="H1966">
        <f t="shared" si="666"/>
        <v>26</v>
      </c>
      <c r="I1966" s="36">
        <f>INT(INDEX(TrainRun!$AD$149:$AD$295,'By Second'!H1966))</f>
        <v>477</v>
      </c>
      <c r="J1966" s="36">
        <f>INDEX(TrainRun!$AE$149:$AE$295,'By Second'!H1966)</f>
        <v>55.555555555555557</v>
      </c>
      <c r="K1966">
        <f t="shared" si="667"/>
        <v>26</v>
      </c>
      <c r="L1966">
        <f t="shared" si="668"/>
        <v>0</v>
      </c>
      <c r="M1966">
        <f t="shared" si="669"/>
        <v>0</v>
      </c>
      <c r="N1966" s="32">
        <f t="shared" si="670"/>
        <v>55.555555555555557</v>
      </c>
      <c r="O1966" s="29">
        <f t="shared" si="671"/>
        <v>18030.055555555547</v>
      </c>
      <c r="P1966" s="37">
        <f>MATCH(O1966,LORDetail!$B$932:$B$1859,1)</f>
        <v>96</v>
      </c>
      <c r="Q1966" s="37">
        <f>INDEX(LORDetail!$B$932:$B$1859,P1966)</f>
        <v>17922</v>
      </c>
      <c r="R1966" s="37">
        <f>INDEX(LORDetail!$D$932:$D$1859,P1966)</f>
        <v>51.377872822941299</v>
      </c>
      <c r="S1966" s="37">
        <f>INDEX(LORDetail!$E$932:$E$1859,P1966)</f>
        <v>-2.3669620835057099</v>
      </c>
      <c r="T1966" s="37">
        <f>INDEX(LORDetail!$G$932:$G$1859,P1966)</f>
        <v>107.319</v>
      </c>
      <c r="U1966">
        <f t="shared" si="672"/>
        <v>97</v>
      </c>
      <c r="V1966" s="37">
        <f>INDEX(LORDetail!$B$932:$B$1859,U1966)</f>
        <v>18064</v>
      </c>
      <c r="W1966" s="37">
        <f>INDEX(LORDetail!$D$932:$D$1859,U1966)</f>
        <v>51.3776672822611</v>
      </c>
      <c r="X1966" s="37">
        <f>INDEX(LORDetail!$E$932:$E$1859,U1966)</f>
        <v>-2.3649365749803501</v>
      </c>
      <c r="Y1966" s="37">
        <f>INDEX(LORDetail!$G$932:$G$1859,U1966)</f>
        <v>107.2323</v>
      </c>
      <c r="Z1966">
        <f t="shared" si="673"/>
        <v>142</v>
      </c>
      <c r="AA1966" s="29">
        <f t="shared" si="674"/>
        <v>108.05555555554747</v>
      </c>
      <c r="AB1966">
        <f t="shared" si="675"/>
        <v>0.7609546165883625</v>
      </c>
      <c r="AC1966" s="32">
        <f t="shared" si="676"/>
        <v>51.377716415811804</v>
      </c>
      <c r="AD1966" s="32">
        <f t="shared" si="677"/>
        <v>-2.3654207634423985</v>
      </c>
      <c r="AE1966" s="34">
        <f t="shared" si="678"/>
        <v>107.25302523474178</v>
      </c>
      <c r="AF1966" s="36" t="str">
        <f t="shared" si="664"/>
        <v>RDNGSTN</v>
      </c>
      <c r="AG1966" s="36" t="str">
        <f t="shared" si="665"/>
        <v>PADTON</v>
      </c>
      <c r="AH1966" s="36">
        <f t="shared" si="662"/>
        <v>461</v>
      </c>
      <c r="AI1966" s="42">
        <f t="shared" si="663"/>
        <v>18030</v>
      </c>
      <c r="AJ1966" s="43">
        <f t="shared" si="658"/>
        <v>55.555555555555557</v>
      </c>
      <c r="AK1966" s="43">
        <f t="shared" si="659"/>
        <v>0</v>
      </c>
      <c r="AL1966" s="36">
        <f t="shared" si="660"/>
        <v>51.377716415811804</v>
      </c>
      <c r="AM1966" s="36">
        <v>1</v>
      </c>
      <c r="AN1966" s="36">
        <f t="shared" si="661"/>
        <v>-2.3654207634423985</v>
      </c>
      <c r="AO1966" s="36">
        <v>4</v>
      </c>
      <c r="AP1966" s="42">
        <f>INT(AI1966/1000)*1000</f>
        <v>18000</v>
      </c>
      <c r="AQ1966" s="42">
        <f>MOD(AI1966,1000)</f>
        <v>30</v>
      </c>
      <c r="AR1966" s="42">
        <f>MOD(AI1967,1000)-0.2+(AP1967-AP1966)</f>
        <v>85.399999999998542</v>
      </c>
    </row>
    <row r="1967" spans="1:44" x14ac:dyDescent="0.25">
      <c r="A1967" s="19" t="s">
        <v>1</v>
      </c>
      <c r="B1967" t="s">
        <v>0</v>
      </c>
      <c r="C1967">
        <v>462</v>
      </c>
      <c r="D1967" s="36">
        <f>MATCH(C1967,TrainRun!$AG$149:$AG$295,1)</f>
        <v>25</v>
      </c>
      <c r="E1967" s="36">
        <f>INT(INDEX(TrainRun!$AD$149:$AD$295,'By Second'!D1967))</f>
        <v>451</v>
      </c>
      <c r="F1967" s="36">
        <f>IF(E1967=0,0,INDEX(TrainRun!$AE$149:$AE$295,'By Second'!D1967))</f>
        <v>55.555555555555557</v>
      </c>
      <c r="G1967" s="36">
        <f>INDEX(TrainRun!$AF$149:$AF$295,'By Second'!D1967)</f>
        <v>17474.459455840522</v>
      </c>
      <c r="H1967">
        <f t="shared" si="666"/>
        <v>26</v>
      </c>
      <c r="I1967" s="36">
        <f>INT(INDEX(TrainRun!$AD$149:$AD$295,'By Second'!H1967))</f>
        <v>477</v>
      </c>
      <c r="J1967" s="36">
        <f>INDEX(TrainRun!$AE$149:$AE$295,'By Second'!H1967)</f>
        <v>55.555555555555557</v>
      </c>
      <c r="K1967">
        <f t="shared" si="667"/>
        <v>26</v>
      </c>
      <c r="L1967">
        <f t="shared" si="668"/>
        <v>0</v>
      </c>
      <c r="M1967">
        <f t="shared" si="669"/>
        <v>0</v>
      </c>
      <c r="N1967" s="32">
        <f t="shared" si="670"/>
        <v>55.555555555555557</v>
      </c>
      <c r="O1967" s="29">
        <f t="shared" si="671"/>
        <v>18085.611111111102</v>
      </c>
      <c r="P1967" s="37">
        <f>MATCH(O1967,LORDetail!$B$932:$B$1859,1)</f>
        <v>97</v>
      </c>
      <c r="Q1967" s="37">
        <f>INDEX(LORDetail!$B$932:$B$1859,P1967)</f>
        <v>18064</v>
      </c>
      <c r="R1967" s="37">
        <f>INDEX(LORDetail!$D$932:$D$1859,P1967)</f>
        <v>51.3776672822611</v>
      </c>
      <c r="S1967" s="37">
        <f>INDEX(LORDetail!$E$932:$E$1859,P1967)</f>
        <v>-2.3649365749803501</v>
      </c>
      <c r="T1967" s="37">
        <f>INDEX(LORDetail!$G$932:$G$1859,P1967)</f>
        <v>107.2323</v>
      </c>
      <c r="U1967">
        <f t="shared" si="672"/>
        <v>98</v>
      </c>
      <c r="V1967" s="37">
        <f>INDEX(LORDetail!$B$932:$B$1859,U1967)</f>
        <v>18163</v>
      </c>
      <c r="W1967" s="37">
        <f>INDEX(LORDetail!$D$932:$D$1859,U1967)</f>
        <v>51.377517162810904</v>
      </c>
      <c r="X1967" s="37">
        <f>INDEX(LORDetail!$E$932:$E$1859,U1967)</f>
        <v>-2.3635366108100402</v>
      </c>
      <c r="Y1967" s="37">
        <f>INDEX(LORDetail!$G$932:$G$1859,U1967)</f>
        <v>107.17189999999999</v>
      </c>
      <c r="Z1967">
        <f t="shared" si="673"/>
        <v>99</v>
      </c>
      <c r="AA1967" s="29">
        <f t="shared" si="674"/>
        <v>21.611111111102218</v>
      </c>
      <c r="AB1967">
        <f t="shared" si="675"/>
        <v>0.21829405162729512</v>
      </c>
      <c r="AC1967" s="32">
        <f t="shared" si="676"/>
        <v>51.377634512078089</v>
      </c>
      <c r="AD1967" s="32">
        <f t="shared" si="677"/>
        <v>-2.36463097112948</v>
      </c>
      <c r="AE1967" s="34">
        <f t="shared" si="678"/>
        <v>107.2191150392817</v>
      </c>
      <c r="AF1967" s="36" t="str">
        <f t="shared" si="664"/>
        <v>RDNGSTN</v>
      </c>
      <c r="AG1967" s="36" t="str">
        <f t="shared" si="665"/>
        <v>PADTON</v>
      </c>
      <c r="AH1967" s="36">
        <f t="shared" si="662"/>
        <v>462</v>
      </c>
      <c r="AI1967" s="42">
        <f t="shared" si="663"/>
        <v>18085.599999999999</v>
      </c>
      <c r="AJ1967" s="43">
        <f t="shared" si="658"/>
        <v>55.555555555555557</v>
      </c>
      <c r="AK1967" s="43">
        <f t="shared" si="659"/>
        <v>0</v>
      </c>
      <c r="AL1967" s="36">
        <f t="shared" si="660"/>
        <v>51.377634512078089</v>
      </c>
      <c r="AM1967" s="36">
        <v>1</v>
      </c>
      <c r="AN1967" s="36">
        <f t="shared" si="661"/>
        <v>-2.36463097112948</v>
      </c>
      <c r="AO1967" s="36">
        <v>4</v>
      </c>
      <c r="AP1967" s="42">
        <f>INT(AI1967/1000)*1000</f>
        <v>18000</v>
      </c>
      <c r="AQ1967" s="42">
        <f>MOD(AI1967,1000)</f>
        <v>85.599999999998545</v>
      </c>
      <c r="AR1967" s="42">
        <f>MOD(AI1968,1000)-0.2+(AP1968-AP1967)</f>
        <v>141.00000000000074</v>
      </c>
    </row>
    <row r="1968" spans="1:44" x14ac:dyDescent="0.25">
      <c r="A1968" s="19" t="s">
        <v>1</v>
      </c>
      <c r="B1968" t="s">
        <v>0</v>
      </c>
      <c r="C1968">
        <v>463</v>
      </c>
      <c r="D1968" s="36">
        <f>MATCH(C1968,TrainRun!$AG$149:$AG$295,1)</f>
        <v>25</v>
      </c>
      <c r="E1968" s="36">
        <f>INT(INDEX(TrainRun!$AD$149:$AD$295,'By Second'!D1968))</f>
        <v>451</v>
      </c>
      <c r="F1968" s="36">
        <f>IF(E1968=0,0,INDEX(TrainRun!$AE$149:$AE$295,'By Second'!D1968))</f>
        <v>55.555555555555557</v>
      </c>
      <c r="G1968" s="36">
        <f>INDEX(TrainRun!$AF$149:$AF$295,'By Second'!D1968)</f>
        <v>17474.459455840522</v>
      </c>
      <c r="H1968">
        <f t="shared" si="666"/>
        <v>26</v>
      </c>
      <c r="I1968" s="36">
        <f>INT(INDEX(TrainRun!$AD$149:$AD$295,'By Second'!H1968))</f>
        <v>477</v>
      </c>
      <c r="J1968" s="36">
        <f>INDEX(TrainRun!$AE$149:$AE$295,'By Second'!H1968)</f>
        <v>55.555555555555557</v>
      </c>
      <c r="K1968">
        <f t="shared" si="667"/>
        <v>26</v>
      </c>
      <c r="L1968">
        <f t="shared" si="668"/>
        <v>0</v>
      </c>
      <c r="M1968">
        <f t="shared" si="669"/>
        <v>0</v>
      </c>
      <c r="N1968" s="32">
        <f t="shared" si="670"/>
        <v>55.555555555555557</v>
      </c>
      <c r="O1968" s="29">
        <f t="shared" si="671"/>
        <v>18141.166666666657</v>
      </c>
      <c r="P1968" s="37">
        <f>MATCH(O1968,LORDetail!$B$932:$B$1859,1)</f>
        <v>97</v>
      </c>
      <c r="Q1968" s="37">
        <f>INDEX(LORDetail!$B$932:$B$1859,P1968)</f>
        <v>18064</v>
      </c>
      <c r="R1968" s="37">
        <f>INDEX(LORDetail!$D$932:$D$1859,P1968)</f>
        <v>51.3776672822611</v>
      </c>
      <c r="S1968" s="37">
        <f>INDEX(LORDetail!$E$932:$E$1859,P1968)</f>
        <v>-2.3649365749803501</v>
      </c>
      <c r="T1968" s="37">
        <f>INDEX(LORDetail!$G$932:$G$1859,P1968)</f>
        <v>107.2323</v>
      </c>
      <c r="U1968">
        <f t="shared" si="672"/>
        <v>98</v>
      </c>
      <c r="V1968" s="37">
        <f>INDEX(LORDetail!$B$932:$B$1859,U1968)</f>
        <v>18163</v>
      </c>
      <c r="W1968" s="37">
        <f>INDEX(LORDetail!$D$932:$D$1859,U1968)</f>
        <v>51.377517162810904</v>
      </c>
      <c r="X1968" s="37">
        <f>INDEX(LORDetail!$E$932:$E$1859,U1968)</f>
        <v>-2.3635366108100402</v>
      </c>
      <c r="Y1968" s="37">
        <f>INDEX(LORDetail!$G$932:$G$1859,U1968)</f>
        <v>107.17189999999999</v>
      </c>
      <c r="Z1968">
        <f t="shared" si="673"/>
        <v>99</v>
      </c>
      <c r="AA1968" s="29">
        <f t="shared" si="674"/>
        <v>77.166666666656965</v>
      </c>
      <c r="AB1968">
        <f t="shared" si="675"/>
        <v>0.77946127946118149</v>
      </c>
      <c r="AC1968" s="32">
        <f t="shared" si="676"/>
        <v>51.377550269962377</v>
      </c>
      <c r="AD1968" s="32">
        <f t="shared" si="677"/>
        <v>-2.3638453571169604</v>
      </c>
      <c r="AE1968" s="34">
        <f t="shared" si="678"/>
        <v>107.18522053872054</v>
      </c>
      <c r="AF1968" s="36" t="str">
        <f t="shared" si="664"/>
        <v>RDNGSTN</v>
      </c>
      <c r="AG1968" s="36" t="str">
        <f t="shared" si="665"/>
        <v>PADTON</v>
      </c>
      <c r="AH1968" s="36">
        <f t="shared" si="662"/>
        <v>463</v>
      </c>
      <c r="AI1968" s="42">
        <f t="shared" si="663"/>
        <v>18141.2</v>
      </c>
      <c r="AJ1968" s="43">
        <f t="shared" si="658"/>
        <v>55.555555555555557</v>
      </c>
      <c r="AK1968" s="43">
        <f t="shared" si="659"/>
        <v>0</v>
      </c>
      <c r="AL1968" s="36">
        <f t="shared" si="660"/>
        <v>51.377550269962377</v>
      </c>
      <c r="AM1968" s="36">
        <v>1</v>
      </c>
      <c r="AN1968" s="36">
        <f t="shared" si="661"/>
        <v>-2.3638453571169604</v>
      </c>
      <c r="AO1968" s="36">
        <v>4</v>
      </c>
      <c r="AP1968" s="42">
        <f>INT(AI1968/1000)*1000</f>
        <v>18000</v>
      </c>
      <c r="AQ1968" s="42">
        <f>MOD(AI1968,1000)</f>
        <v>141.20000000000073</v>
      </c>
      <c r="AR1968" s="42">
        <f>MOD(AI1969,1000)-0.2+(AP1969-AP1968)</f>
        <v>196.59999999999928</v>
      </c>
    </row>
    <row r="1969" spans="1:44" x14ac:dyDescent="0.25">
      <c r="A1969" s="19" t="s">
        <v>1</v>
      </c>
      <c r="B1969" t="s">
        <v>0</v>
      </c>
      <c r="C1969">
        <v>464</v>
      </c>
      <c r="D1969" s="36">
        <f>MATCH(C1969,TrainRun!$AG$149:$AG$295,1)</f>
        <v>25</v>
      </c>
      <c r="E1969" s="36">
        <f>INT(INDEX(TrainRun!$AD$149:$AD$295,'By Second'!D1969))</f>
        <v>451</v>
      </c>
      <c r="F1969" s="36">
        <f>IF(E1969=0,0,INDEX(TrainRun!$AE$149:$AE$295,'By Second'!D1969))</f>
        <v>55.555555555555557</v>
      </c>
      <c r="G1969" s="36">
        <f>INDEX(TrainRun!$AF$149:$AF$295,'By Second'!D1969)</f>
        <v>17474.459455840522</v>
      </c>
      <c r="H1969">
        <f t="shared" si="666"/>
        <v>26</v>
      </c>
      <c r="I1969" s="36">
        <f>INT(INDEX(TrainRun!$AD$149:$AD$295,'By Second'!H1969))</f>
        <v>477</v>
      </c>
      <c r="J1969" s="36">
        <f>INDEX(TrainRun!$AE$149:$AE$295,'By Second'!H1969)</f>
        <v>55.555555555555557</v>
      </c>
      <c r="K1969">
        <f t="shared" si="667"/>
        <v>26</v>
      </c>
      <c r="L1969">
        <f t="shared" si="668"/>
        <v>0</v>
      </c>
      <c r="M1969">
        <f t="shared" si="669"/>
        <v>0</v>
      </c>
      <c r="N1969" s="32">
        <f t="shared" si="670"/>
        <v>55.555555555555557</v>
      </c>
      <c r="O1969" s="29">
        <f t="shared" si="671"/>
        <v>18196.722222222212</v>
      </c>
      <c r="P1969" s="37">
        <f>MATCH(O1969,LORDetail!$B$932:$B$1859,1)</f>
        <v>98</v>
      </c>
      <c r="Q1969" s="37">
        <f>INDEX(LORDetail!$B$932:$B$1859,P1969)</f>
        <v>18163</v>
      </c>
      <c r="R1969" s="37">
        <f>INDEX(LORDetail!$D$932:$D$1859,P1969)</f>
        <v>51.377517162810904</v>
      </c>
      <c r="S1969" s="37">
        <f>INDEX(LORDetail!$E$932:$E$1859,P1969)</f>
        <v>-2.3635366108100402</v>
      </c>
      <c r="T1969" s="37">
        <f>INDEX(LORDetail!$G$932:$G$1859,P1969)</f>
        <v>107.17189999999999</v>
      </c>
      <c r="U1969">
        <f t="shared" si="672"/>
        <v>99</v>
      </c>
      <c r="V1969" s="37">
        <f>INDEX(LORDetail!$B$932:$B$1859,U1969)</f>
        <v>18333</v>
      </c>
      <c r="W1969" s="37">
        <f>INDEX(LORDetail!$D$932:$D$1859,U1969)</f>
        <v>51.377262306638798</v>
      </c>
      <c r="X1969" s="37">
        <f>INDEX(LORDetail!$E$932:$E$1859,U1969)</f>
        <v>-2.3611148743355801</v>
      </c>
      <c r="Y1969" s="37">
        <f>INDEX(LORDetail!$G$932:$G$1859,U1969)</f>
        <v>107.0681</v>
      </c>
      <c r="Z1969">
        <f t="shared" si="673"/>
        <v>170</v>
      </c>
      <c r="AA1969" s="29">
        <f t="shared" si="674"/>
        <v>33.722222222211713</v>
      </c>
      <c r="AB1969">
        <f t="shared" si="675"/>
        <v>0.1983660130718336</v>
      </c>
      <c r="AC1969" s="32">
        <f t="shared" si="676"/>
        <v>51.377466608008135</v>
      </c>
      <c r="AD1969" s="32">
        <f t="shared" si="677"/>
        <v>-2.3630562206008907</v>
      </c>
      <c r="AE1969" s="34">
        <f t="shared" si="678"/>
        <v>107.15130960784315</v>
      </c>
      <c r="AF1969" s="36" t="str">
        <f t="shared" si="664"/>
        <v>RDNGSTN</v>
      </c>
      <c r="AG1969" s="36" t="str">
        <f t="shared" si="665"/>
        <v>PADTON</v>
      </c>
      <c r="AH1969" s="36">
        <f t="shared" si="662"/>
        <v>464</v>
      </c>
      <c r="AI1969" s="42">
        <f t="shared" si="663"/>
        <v>18196.8</v>
      </c>
      <c r="AJ1969" s="43">
        <f t="shared" si="658"/>
        <v>55.555555555555557</v>
      </c>
      <c r="AK1969" s="43">
        <f t="shared" si="659"/>
        <v>0</v>
      </c>
      <c r="AL1969" s="36">
        <f t="shared" si="660"/>
        <v>51.377466608008135</v>
      </c>
      <c r="AM1969" s="36">
        <v>1</v>
      </c>
      <c r="AN1969" s="36">
        <f t="shared" si="661"/>
        <v>-2.3630562206008907</v>
      </c>
      <c r="AO1969" s="36">
        <v>4</v>
      </c>
      <c r="AP1969" s="42">
        <f>INT(AI1969/1000)*1000</f>
        <v>18000</v>
      </c>
      <c r="AQ1969" s="42">
        <f>MOD(AI1969,1000)</f>
        <v>196.79999999999927</v>
      </c>
      <c r="AR1969" s="42">
        <f>MOD(AI1970,1000)-0.2+(AP1970-AP1969)</f>
        <v>252.00000000000074</v>
      </c>
    </row>
    <row r="1970" spans="1:44" x14ac:dyDescent="0.25">
      <c r="A1970" s="19" t="s">
        <v>1</v>
      </c>
      <c r="B1970" t="s">
        <v>0</v>
      </c>
      <c r="C1970">
        <v>465</v>
      </c>
      <c r="D1970" s="36">
        <f>MATCH(C1970,TrainRun!$AG$149:$AG$295,1)</f>
        <v>25</v>
      </c>
      <c r="E1970" s="36">
        <f>INT(INDEX(TrainRun!$AD$149:$AD$295,'By Second'!D1970))</f>
        <v>451</v>
      </c>
      <c r="F1970" s="36">
        <f>IF(E1970=0,0,INDEX(TrainRun!$AE$149:$AE$295,'By Second'!D1970))</f>
        <v>55.555555555555557</v>
      </c>
      <c r="G1970" s="36">
        <f>INDEX(TrainRun!$AF$149:$AF$295,'By Second'!D1970)</f>
        <v>17474.459455840522</v>
      </c>
      <c r="H1970">
        <f t="shared" si="666"/>
        <v>26</v>
      </c>
      <c r="I1970" s="36">
        <f>INT(INDEX(TrainRun!$AD$149:$AD$295,'By Second'!H1970))</f>
        <v>477</v>
      </c>
      <c r="J1970" s="36">
        <f>INDEX(TrainRun!$AE$149:$AE$295,'By Second'!H1970)</f>
        <v>55.555555555555557</v>
      </c>
      <c r="K1970">
        <f t="shared" si="667"/>
        <v>26</v>
      </c>
      <c r="L1970">
        <f t="shared" si="668"/>
        <v>0</v>
      </c>
      <c r="M1970">
        <f t="shared" si="669"/>
        <v>0</v>
      </c>
      <c r="N1970" s="32">
        <f t="shared" si="670"/>
        <v>55.555555555555557</v>
      </c>
      <c r="O1970" s="29">
        <f t="shared" si="671"/>
        <v>18252.277777777766</v>
      </c>
      <c r="P1970" s="37">
        <f>MATCH(O1970,LORDetail!$B$932:$B$1859,1)</f>
        <v>98</v>
      </c>
      <c r="Q1970" s="37">
        <f>INDEX(LORDetail!$B$932:$B$1859,P1970)</f>
        <v>18163</v>
      </c>
      <c r="R1970" s="37">
        <f>INDEX(LORDetail!$D$932:$D$1859,P1970)</f>
        <v>51.377517162810904</v>
      </c>
      <c r="S1970" s="37">
        <f>INDEX(LORDetail!$E$932:$E$1859,P1970)</f>
        <v>-2.3635366108100402</v>
      </c>
      <c r="T1970" s="37">
        <f>INDEX(LORDetail!$G$932:$G$1859,P1970)</f>
        <v>107.17189999999999</v>
      </c>
      <c r="U1970">
        <f t="shared" si="672"/>
        <v>99</v>
      </c>
      <c r="V1970" s="37">
        <f>INDEX(LORDetail!$B$932:$B$1859,U1970)</f>
        <v>18333</v>
      </c>
      <c r="W1970" s="37">
        <f>INDEX(LORDetail!$D$932:$D$1859,U1970)</f>
        <v>51.377262306638798</v>
      </c>
      <c r="X1970" s="37">
        <f>INDEX(LORDetail!$E$932:$E$1859,U1970)</f>
        <v>-2.3611148743355801</v>
      </c>
      <c r="Y1970" s="37">
        <f>INDEX(LORDetail!$G$932:$G$1859,U1970)</f>
        <v>107.0681</v>
      </c>
      <c r="Z1970">
        <f t="shared" si="673"/>
        <v>170</v>
      </c>
      <c r="AA1970" s="29">
        <f t="shared" si="674"/>
        <v>89.27777777776646</v>
      </c>
      <c r="AB1970">
        <f t="shared" si="675"/>
        <v>0.52516339869274387</v>
      </c>
      <c r="AC1970" s="32">
        <f t="shared" si="676"/>
        <v>51.377383321677385</v>
      </c>
      <c r="AD1970" s="32">
        <f t="shared" si="677"/>
        <v>-2.3622648034523746</v>
      </c>
      <c r="AE1970" s="34">
        <f t="shared" si="678"/>
        <v>107.1173880392157</v>
      </c>
      <c r="AF1970" s="36" t="str">
        <f t="shared" si="664"/>
        <v>RDNGSTN</v>
      </c>
      <c r="AG1970" s="36" t="str">
        <f t="shared" si="665"/>
        <v>PADTON</v>
      </c>
      <c r="AH1970" s="36">
        <f t="shared" si="662"/>
        <v>465</v>
      </c>
      <c r="AI1970" s="42">
        <f t="shared" si="663"/>
        <v>18252.2</v>
      </c>
      <c r="AJ1970" s="43">
        <f t="shared" si="658"/>
        <v>55.555555555555557</v>
      </c>
      <c r="AK1970" s="43">
        <f t="shared" si="659"/>
        <v>0</v>
      </c>
      <c r="AL1970" s="36">
        <f t="shared" si="660"/>
        <v>51.377383321677385</v>
      </c>
      <c r="AM1970" s="36">
        <v>1</v>
      </c>
      <c r="AN1970" s="36">
        <f t="shared" si="661"/>
        <v>-2.3622648034523746</v>
      </c>
      <c r="AO1970" s="36">
        <v>4</v>
      </c>
      <c r="AP1970" s="42">
        <f>INT(AI1970/1000)*1000</f>
        <v>18000</v>
      </c>
      <c r="AQ1970" s="42">
        <f>MOD(AI1970,1000)</f>
        <v>252.20000000000073</v>
      </c>
      <c r="AR1970" s="42">
        <f>MOD(AI1971,1000)-0.2+(AP1971-AP1970)</f>
        <v>307.59999999999928</v>
      </c>
    </row>
    <row r="1971" spans="1:44" x14ac:dyDescent="0.25">
      <c r="A1971" s="19" t="s">
        <v>1</v>
      </c>
      <c r="B1971" t="s">
        <v>0</v>
      </c>
      <c r="C1971">
        <v>466</v>
      </c>
      <c r="D1971" s="36">
        <f>MATCH(C1971,TrainRun!$AG$149:$AG$295,1)</f>
        <v>25</v>
      </c>
      <c r="E1971" s="36">
        <f>INT(INDEX(TrainRun!$AD$149:$AD$295,'By Second'!D1971))</f>
        <v>451</v>
      </c>
      <c r="F1971" s="36">
        <f>IF(E1971=0,0,INDEX(TrainRun!$AE$149:$AE$295,'By Second'!D1971))</f>
        <v>55.555555555555557</v>
      </c>
      <c r="G1971" s="36">
        <f>INDEX(TrainRun!$AF$149:$AF$295,'By Second'!D1971)</f>
        <v>17474.459455840522</v>
      </c>
      <c r="H1971">
        <f t="shared" si="666"/>
        <v>26</v>
      </c>
      <c r="I1971" s="36">
        <f>INT(INDEX(TrainRun!$AD$149:$AD$295,'By Second'!H1971))</f>
        <v>477</v>
      </c>
      <c r="J1971" s="36">
        <f>INDEX(TrainRun!$AE$149:$AE$295,'By Second'!H1971)</f>
        <v>55.555555555555557</v>
      </c>
      <c r="K1971">
        <f t="shared" si="667"/>
        <v>26</v>
      </c>
      <c r="L1971">
        <f t="shared" si="668"/>
        <v>0</v>
      </c>
      <c r="M1971">
        <f t="shared" si="669"/>
        <v>0</v>
      </c>
      <c r="N1971" s="32">
        <f t="shared" si="670"/>
        <v>55.555555555555557</v>
      </c>
      <c r="O1971" s="29">
        <f t="shared" si="671"/>
        <v>18307.833333333321</v>
      </c>
      <c r="P1971" s="37">
        <f>MATCH(O1971,LORDetail!$B$932:$B$1859,1)</f>
        <v>98</v>
      </c>
      <c r="Q1971" s="37">
        <f>INDEX(LORDetail!$B$932:$B$1859,P1971)</f>
        <v>18163</v>
      </c>
      <c r="R1971" s="37">
        <f>INDEX(LORDetail!$D$932:$D$1859,P1971)</f>
        <v>51.377517162810904</v>
      </c>
      <c r="S1971" s="37">
        <f>INDEX(LORDetail!$E$932:$E$1859,P1971)</f>
        <v>-2.3635366108100402</v>
      </c>
      <c r="T1971" s="37">
        <f>INDEX(LORDetail!$G$932:$G$1859,P1971)</f>
        <v>107.17189999999999</v>
      </c>
      <c r="U1971">
        <f t="shared" si="672"/>
        <v>99</v>
      </c>
      <c r="V1971" s="37">
        <f>INDEX(LORDetail!$B$932:$B$1859,U1971)</f>
        <v>18333</v>
      </c>
      <c r="W1971" s="37">
        <f>INDEX(LORDetail!$D$932:$D$1859,U1971)</f>
        <v>51.377262306638798</v>
      </c>
      <c r="X1971" s="37">
        <f>INDEX(LORDetail!$E$932:$E$1859,U1971)</f>
        <v>-2.3611148743355801</v>
      </c>
      <c r="Y1971" s="37">
        <f>INDEX(LORDetail!$G$932:$G$1859,U1971)</f>
        <v>107.0681</v>
      </c>
      <c r="Z1971">
        <f t="shared" si="673"/>
        <v>170</v>
      </c>
      <c r="AA1971" s="29">
        <f t="shared" si="674"/>
        <v>144.83333333332121</v>
      </c>
      <c r="AB1971">
        <f t="shared" si="675"/>
        <v>0.85196078431365418</v>
      </c>
      <c r="AC1971" s="32">
        <f t="shared" si="676"/>
        <v>51.377300035346629</v>
      </c>
      <c r="AD1971" s="32">
        <f t="shared" si="677"/>
        <v>-2.3614733863038584</v>
      </c>
      <c r="AE1971" s="34">
        <f t="shared" si="678"/>
        <v>107.08346647058825</v>
      </c>
      <c r="AF1971" s="36" t="str">
        <f t="shared" si="664"/>
        <v>RDNGSTN</v>
      </c>
      <c r="AG1971" s="36" t="str">
        <f t="shared" si="665"/>
        <v>PADTON</v>
      </c>
      <c r="AH1971" s="36">
        <f t="shared" si="662"/>
        <v>466</v>
      </c>
      <c r="AI1971" s="42">
        <f t="shared" si="663"/>
        <v>18307.8</v>
      </c>
      <c r="AJ1971" s="43">
        <f t="shared" si="658"/>
        <v>55.555555555555557</v>
      </c>
      <c r="AK1971" s="43">
        <f t="shared" si="659"/>
        <v>0</v>
      </c>
      <c r="AL1971" s="36">
        <f t="shared" si="660"/>
        <v>51.377300035346629</v>
      </c>
      <c r="AM1971" s="36">
        <v>1</v>
      </c>
      <c r="AN1971" s="36">
        <f t="shared" si="661"/>
        <v>-2.3614733863038584</v>
      </c>
      <c r="AO1971" s="36">
        <v>4</v>
      </c>
      <c r="AP1971" s="42">
        <f>INT(AI1971/1000)*1000</f>
        <v>18000</v>
      </c>
      <c r="AQ1971" s="42">
        <f>MOD(AI1971,1000)</f>
        <v>307.79999999999927</v>
      </c>
      <c r="AR1971" s="42">
        <f>MOD(AI1972,1000)-0.2+(AP1972-AP1971)</f>
        <v>363.20000000000147</v>
      </c>
    </row>
    <row r="1972" spans="1:44" x14ac:dyDescent="0.25">
      <c r="A1972" s="19" t="s">
        <v>1</v>
      </c>
      <c r="B1972" t="s">
        <v>0</v>
      </c>
      <c r="C1972">
        <v>467</v>
      </c>
      <c r="D1972" s="36">
        <f>MATCH(C1972,TrainRun!$AG$149:$AG$295,1)</f>
        <v>25</v>
      </c>
      <c r="E1972" s="36">
        <f>INT(INDEX(TrainRun!$AD$149:$AD$295,'By Second'!D1972))</f>
        <v>451</v>
      </c>
      <c r="F1972" s="36">
        <f>IF(E1972=0,0,INDEX(TrainRun!$AE$149:$AE$295,'By Second'!D1972))</f>
        <v>55.555555555555557</v>
      </c>
      <c r="G1972" s="36">
        <f>INDEX(TrainRun!$AF$149:$AF$295,'By Second'!D1972)</f>
        <v>17474.459455840522</v>
      </c>
      <c r="H1972">
        <f t="shared" si="666"/>
        <v>26</v>
      </c>
      <c r="I1972" s="36">
        <f>INT(INDEX(TrainRun!$AD$149:$AD$295,'By Second'!H1972))</f>
        <v>477</v>
      </c>
      <c r="J1972" s="36">
        <f>INDEX(TrainRun!$AE$149:$AE$295,'By Second'!H1972)</f>
        <v>55.555555555555557</v>
      </c>
      <c r="K1972">
        <f t="shared" si="667"/>
        <v>26</v>
      </c>
      <c r="L1972">
        <f t="shared" si="668"/>
        <v>0</v>
      </c>
      <c r="M1972">
        <f t="shared" si="669"/>
        <v>0</v>
      </c>
      <c r="N1972" s="32">
        <f t="shared" si="670"/>
        <v>55.555555555555557</v>
      </c>
      <c r="O1972" s="29">
        <f t="shared" si="671"/>
        <v>18363.388888888876</v>
      </c>
      <c r="P1972" s="37">
        <f>MATCH(O1972,LORDetail!$B$932:$B$1859,1)</f>
        <v>99</v>
      </c>
      <c r="Q1972" s="37">
        <f>INDEX(LORDetail!$B$932:$B$1859,P1972)</f>
        <v>18333</v>
      </c>
      <c r="R1972" s="37">
        <f>INDEX(LORDetail!$D$932:$D$1859,P1972)</f>
        <v>51.377262306638798</v>
      </c>
      <c r="S1972" s="37">
        <f>INDEX(LORDetail!$E$932:$E$1859,P1972)</f>
        <v>-2.3611148743355801</v>
      </c>
      <c r="T1972" s="37">
        <f>INDEX(LORDetail!$G$932:$G$1859,P1972)</f>
        <v>107.0681</v>
      </c>
      <c r="U1972">
        <f t="shared" si="672"/>
        <v>100</v>
      </c>
      <c r="V1972" s="37">
        <f>INDEX(LORDetail!$B$932:$B$1859,U1972)</f>
        <v>18388</v>
      </c>
      <c r="W1972" s="37">
        <f>INDEX(LORDetail!$D$932:$D$1859,U1972)</f>
        <v>51.3771854777698</v>
      </c>
      <c r="X1972" s="37">
        <f>INDEX(LORDetail!$E$932:$E$1859,U1972)</f>
        <v>-2.3603418267220202</v>
      </c>
      <c r="Y1972" s="37">
        <f>INDEX(LORDetail!$G$932:$G$1859,U1972)</f>
        <v>107.03449999999999</v>
      </c>
      <c r="Z1972">
        <f t="shared" si="673"/>
        <v>55</v>
      </c>
      <c r="AA1972" s="29">
        <f t="shared" si="674"/>
        <v>30.388888888875954</v>
      </c>
      <c r="AB1972">
        <f t="shared" si="675"/>
        <v>0.55252525252501739</v>
      </c>
      <c r="AC1972" s="32">
        <f t="shared" si="676"/>
        <v>51.377219856748553</v>
      </c>
      <c r="AD1972" s="32">
        <f t="shared" si="677"/>
        <v>-2.3606877460076841</v>
      </c>
      <c r="AE1972" s="34">
        <f t="shared" si="678"/>
        <v>107.04953515151516</v>
      </c>
      <c r="AF1972" s="36" t="str">
        <f t="shared" si="664"/>
        <v>RDNGSTN</v>
      </c>
      <c r="AG1972" s="36" t="str">
        <f t="shared" si="665"/>
        <v>PADTON</v>
      </c>
      <c r="AH1972" s="36">
        <f t="shared" si="662"/>
        <v>467</v>
      </c>
      <c r="AI1972" s="42">
        <f t="shared" si="663"/>
        <v>18363.400000000001</v>
      </c>
      <c r="AJ1972" s="43">
        <f t="shared" si="658"/>
        <v>55.555555555555557</v>
      </c>
      <c r="AK1972" s="43">
        <f t="shared" si="659"/>
        <v>0</v>
      </c>
      <c r="AL1972" s="36">
        <f t="shared" si="660"/>
        <v>51.377219856748553</v>
      </c>
      <c r="AM1972" s="36">
        <v>1</v>
      </c>
      <c r="AN1972" s="36">
        <f t="shared" si="661"/>
        <v>-2.3606877460076841</v>
      </c>
      <c r="AO1972" s="36">
        <v>4</v>
      </c>
      <c r="AP1972" s="42">
        <f>INT(AI1972/1000)*1000</f>
        <v>18000</v>
      </c>
      <c r="AQ1972" s="42">
        <f>MOD(AI1972,1000)</f>
        <v>363.40000000000146</v>
      </c>
      <c r="AR1972" s="42">
        <f>MOD(AI1973,1000)-0.2+(AP1973-AP1972)</f>
        <v>418.8</v>
      </c>
    </row>
    <row r="1973" spans="1:44" x14ac:dyDescent="0.25">
      <c r="A1973" s="19" t="s">
        <v>1</v>
      </c>
      <c r="B1973" t="s">
        <v>0</v>
      </c>
      <c r="C1973">
        <v>468</v>
      </c>
      <c r="D1973" s="36">
        <f>MATCH(C1973,TrainRun!$AG$149:$AG$295,1)</f>
        <v>25</v>
      </c>
      <c r="E1973" s="36">
        <f>INT(INDEX(TrainRun!$AD$149:$AD$295,'By Second'!D1973))</f>
        <v>451</v>
      </c>
      <c r="F1973" s="36">
        <f>IF(E1973=0,0,INDEX(TrainRun!$AE$149:$AE$295,'By Second'!D1973))</f>
        <v>55.555555555555557</v>
      </c>
      <c r="G1973" s="36">
        <f>INDEX(TrainRun!$AF$149:$AF$295,'By Second'!D1973)</f>
        <v>17474.459455840522</v>
      </c>
      <c r="H1973">
        <f t="shared" si="666"/>
        <v>26</v>
      </c>
      <c r="I1973" s="36">
        <f>INT(INDEX(TrainRun!$AD$149:$AD$295,'By Second'!H1973))</f>
        <v>477</v>
      </c>
      <c r="J1973" s="36">
        <f>INDEX(TrainRun!$AE$149:$AE$295,'By Second'!H1973)</f>
        <v>55.555555555555557</v>
      </c>
      <c r="K1973">
        <f t="shared" si="667"/>
        <v>26</v>
      </c>
      <c r="L1973">
        <f t="shared" si="668"/>
        <v>0</v>
      </c>
      <c r="M1973">
        <f t="shared" si="669"/>
        <v>0</v>
      </c>
      <c r="N1973" s="32">
        <f t="shared" si="670"/>
        <v>55.555555555555557</v>
      </c>
      <c r="O1973" s="29">
        <f t="shared" si="671"/>
        <v>18418.944444444431</v>
      </c>
      <c r="P1973" s="37">
        <f>MATCH(O1973,LORDetail!$B$932:$B$1859,1)</f>
        <v>100</v>
      </c>
      <c r="Q1973" s="37">
        <f>INDEX(LORDetail!$B$932:$B$1859,P1973)</f>
        <v>18388</v>
      </c>
      <c r="R1973" s="37">
        <f>INDEX(LORDetail!$D$932:$D$1859,P1973)</f>
        <v>51.3771854777698</v>
      </c>
      <c r="S1973" s="37">
        <f>INDEX(LORDetail!$E$932:$E$1859,P1973)</f>
        <v>-2.3603418267220202</v>
      </c>
      <c r="T1973" s="37">
        <f>INDEX(LORDetail!$G$932:$G$1859,P1973)</f>
        <v>107.03449999999999</v>
      </c>
      <c r="U1973">
        <f t="shared" si="672"/>
        <v>101</v>
      </c>
      <c r="V1973" s="37">
        <f>INDEX(LORDetail!$B$932:$B$1859,U1973)</f>
        <v>18436</v>
      </c>
      <c r="W1973" s="37">
        <f>INDEX(LORDetail!$D$932:$D$1859,U1973)</f>
        <v>51.377146563726797</v>
      </c>
      <c r="X1973" s="37">
        <f>INDEX(LORDetail!$E$932:$E$1859,U1973)</f>
        <v>-2.35964774567501</v>
      </c>
      <c r="Y1973" s="37">
        <f>INDEX(LORDetail!$G$932:$G$1859,U1973)</f>
        <v>107.0052</v>
      </c>
      <c r="Z1973">
        <f t="shared" si="673"/>
        <v>48</v>
      </c>
      <c r="AA1973" s="29">
        <f t="shared" si="674"/>
        <v>30.944444444430701</v>
      </c>
      <c r="AB1973">
        <f t="shared" si="675"/>
        <v>0.6446759259256396</v>
      </c>
      <c r="AC1973" s="32">
        <f t="shared" si="676"/>
        <v>51.377160390823093</v>
      </c>
      <c r="AD1973" s="32">
        <f t="shared" si="677"/>
        <v>-2.3598943693803713</v>
      </c>
      <c r="AE1973" s="34">
        <f t="shared" si="678"/>
        <v>107.01561099537038</v>
      </c>
      <c r="AF1973" s="36" t="str">
        <f t="shared" si="664"/>
        <v>RDNGSTN</v>
      </c>
      <c r="AG1973" s="36" t="str">
        <f t="shared" si="665"/>
        <v>PADTON</v>
      </c>
      <c r="AH1973" s="36">
        <f t="shared" si="662"/>
        <v>468</v>
      </c>
      <c r="AI1973" s="42">
        <f t="shared" si="663"/>
        <v>18419</v>
      </c>
      <c r="AJ1973" s="43">
        <f t="shared" si="658"/>
        <v>55.555555555555557</v>
      </c>
      <c r="AK1973" s="43">
        <f t="shared" si="659"/>
        <v>0</v>
      </c>
      <c r="AL1973" s="36">
        <f t="shared" si="660"/>
        <v>51.377160390823093</v>
      </c>
      <c r="AM1973" s="36">
        <v>1</v>
      </c>
      <c r="AN1973" s="36">
        <f t="shared" si="661"/>
        <v>-2.3598943693803713</v>
      </c>
      <c r="AO1973" s="36">
        <v>4</v>
      </c>
      <c r="AP1973" s="42">
        <f>INT(AI1973/1000)*1000</f>
        <v>18000</v>
      </c>
      <c r="AQ1973" s="42">
        <f>MOD(AI1973,1000)</f>
        <v>419</v>
      </c>
      <c r="AR1973" s="42">
        <f>MOD(AI1974,1000)-0.2+(AP1974-AP1973)</f>
        <v>474.20000000000147</v>
      </c>
    </row>
    <row r="1974" spans="1:44" x14ac:dyDescent="0.25">
      <c r="A1974" s="19" t="s">
        <v>1</v>
      </c>
      <c r="B1974" t="s">
        <v>0</v>
      </c>
      <c r="C1974">
        <v>469</v>
      </c>
      <c r="D1974" s="36">
        <f>MATCH(C1974,TrainRun!$AG$149:$AG$295,1)</f>
        <v>25</v>
      </c>
      <c r="E1974" s="36">
        <f>INT(INDEX(TrainRun!$AD$149:$AD$295,'By Second'!D1974))</f>
        <v>451</v>
      </c>
      <c r="F1974" s="36">
        <f>IF(E1974=0,0,INDEX(TrainRun!$AE$149:$AE$295,'By Second'!D1974))</f>
        <v>55.555555555555557</v>
      </c>
      <c r="G1974" s="36">
        <f>INDEX(TrainRun!$AF$149:$AF$295,'By Second'!D1974)</f>
        <v>17474.459455840522</v>
      </c>
      <c r="H1974">
        <f t="shared" si="666"/>
        <v>26</v>
      </c>
      <c r="I1974" s="36">
        <f>INT(INDEX(TrainRun!$AD$149:$AD$295,'By Second'!H1974))</f>
        <v>477</v>
      </c>
      <c r="J1974" s="36">
        <f>INDEX(TrainRun!$AE$149:$AE$295,'By Second'!H1974)</f>
        <v>55.555555555555557</v>
      </c>
      <c r="K1974">
        <f t="shared" si="667"/>
        <v>26</v>
      </c>
      <c r="L1974">
        <f t="shared" si="668"/>
        <v>0</v>
      </c>
      <c r="M1974">
        <f t="shared" si="669"/>
        <v>0</v>
      </c>
      <c r="N1974" s="32">
        <f t="shared" si="670"/>
        <v>55.555555555555557</v>
      </c>
      <c r="O1974" s="29">
        <f t="shared" si="671"/>
        <v>18474.499999999985</v>
      </c>
      <c r="P1974" s="37">
        <f>MATCH(O1974,LORDetail!$B$932:$B$1859,1)</f>
        <v>101</v>
      </c>
      <c r="Q1974" s="37">
        <f>INDEX(LORDetail!$B$932:$B$1859,P1974)</f>
        <v>18436</v>
      </c>
      <c r="R1974" s="37">
        <f>INDEX(LORDetail!$D$932:$D$1859,P1974)</f>
        <v>51.377146563726797</v>
      </c>
      <c r="S1974" s="37">
        <f>INDEX(LORDetail!$E$932:$E$1859,P1974)</f>
        <v>-2.35964774567501</v>
      </c>
      <c r="T1974" s="37">
        <f>INDEX(LORDetail!$G$932:$G$1859,P1974)</f>
        <v>107.0052</v>
      </c>
      <c r="U1974">
        <f t="shared" si="672"/>
        <v>102</v>
      </c>
      <c r="V1974" s="37">
        <f>INDEX(LORDetail!$B$932:$B$1859,U1974)</f>
        <v>18484</v>
      </c>
      <c r="W1974" s="37">
        <f>INDEX(LORDetail!$D$932:$D$1859,U1974)</f>
        <v>51.377156716307603</v>
      </c>
      <c r="X1974" s="37">
        <f>INDEX(LORDetail!$E$932:$E$1859,U1974)</f>
        <v>-2.35895589897184</v>
      </c>
      <c r="Y1974" s="37">
        <f>INDEX(LORDetail!$G$932:$G$1859,U1974)</f>
        <v>106.9759</v>
      </c>
      <c r="Z1974">
        <f t="shared" si="673"/>
        <v>48</v>
      </c>
      <c r="AA1974" s="29">
        <f t="shared" si="674"/>
        <v>38.499999999985448</v>
      </c>
      <c r="AB1974">
        <f t="shared" si="675"/>
        <v>0.80208333333303017</v>
      </c>
      <c r="AC1974" s="32">
        <f t="shared" si="676"/>
        <v>51.377154706942655</v>
      </c>
      <c r="AD1974" s="32">
        <f t="shared" si="677"/>
        <v>-2.3590928269651759</v>
      </c>
      <c r="AE1974" s="34">
        <f t="shared" si="678"/>
        <v>106.98169895833334</v>
      </c>
      <c r="AF1974" s="36" t="str">
        <f t="shared" si="664"/>
        <v>RDNGSTN</v>
      </c>
      <c r="AG1974" s="36" t="str">
        <f t="shared" si="665"/>
        <v>PADTON</v>
      </c>
      <c r="AH1974" s="36">
        <f t="shared" si="662"/>
        <v>469</v>
      </c>
      <c r="AI1974" s="42">
        <f t="shared" si="663"/>
        <v>18474.400000000001</v>
      </c>
      <c r="AJ1974" s="43">
        <f t="shared" si="658"/>
        <v>55.555555555555557</v>
      </c>
      <c r="AK1974" s="43">
        <f t="shared" si="659"/>
        <v>0</v>
      </c>
      <c r="AL1974" s="36">
        <f t="shared" si="660"/>
        <v>51.377154706942655</v>
      </c>
      <c r="AM1974" s="36">
        <v>1</v>
      </c>
      <c r="AN1974" s="36">
        <f t="shared" si="661"/>
        <v>-2.3590928269651759</v>
      </c>
      <c r="AO1974" s="36">
        <v>4</v>
      </c>
      <c r="AP1974" s="42">
        <f>INT(AI1974/1000)*1000</f>
        <v>18000</v>
      </c>
      <c r="AQ1974" s="42">
        <f>MOD(AI1974,1000)</f>
        <v>474.40000000000146</v>
      </c>
      <c r="AR1974" s="42">
        <f>MOD(AI1975,1000)-0.2+(AP1975-AP1974)</f>
        <v>529.79999999999995</v>
      </c>
    </row>
    <row r="1975" spans="1:44" x14ac:dyDescent="0.25">
      <c r="A1975" s="19" t="s">
        <v>1</v>
      </c>
      <c r="B1975" t="s">
        <v>0</v>
      </c>
      <c r="C1975">
        <v>470</v>
      </c>
      <c r="D1975" s="36">
        <f>MATCH(C1975,TrainRun!$AG$149:$AG$295,1)</f>
        <v>25</v>
      </c>
      <c r="E1975" s="36">
        <f>INT(INDEX(TrainRun!$AD$149:$AD$295,'By Second'!D1975))</f>
        <v>451</v>
      </c>
      <c r="F1975" s="36">
        <f>IF(E1975=0,0,INDEX(TrainRun!$AE$149:$AE$295,'By Second'!D1975))</f>
        <v>55.555555555555557</v>
      </c>
      <c r="G1975" s="36">
        <f>INDEX(TrainRun!$AF$149:$AF$295,'By Second'!D1975)</f>
        <v>17474.459455840522</v>
      </c>
      <c r="H1975">
        <f t="shared" si="666"/>
        <v>26</v>
      </c>
      <c r="I1975" s="36">
        <f>INT(INDEX(TrainRun!$AD$149:$AD$295,'By Second'!H1975))</f>
        <v>477</v>
      </c>
      <c r="J1975" s="36">
        <f>INDEX(TrainRun!$AE$149:$AE$295,'By Second'!H1975)</f>
        <v>55.555555555555557</v>
      </c>
      <c r="K1975">
        <f t="shared" si="667"/>
        <v>26</v>
      </c>
      <c r="L1975">
        <f t="shared" si="668"/>
        <v>0</v>
      </c>
      <c r="M1975">
        <f t="shared" si="669"/>
        <v>0</v>
      </c>
      <c r="N1975" s="32">
        <f t="shared" si="670"/>
        <v>55.555555555555557</v>
      </c>
      <c r="O1975" s="29">
        <f t="shared" si="671"/>
        <v>18530.05555555554</v>
      </c>
      <c r="P1975" s="37">
        <f>MATCH(O1975,LORDetail!$B$932:$B$1859,1)</f>
        <v>103</v>
      </c>
      <c r="Q1975" s="37">
        <f>INDEX(LORDetail!$B$932:$B$1859,P1975)</f>
        <v>18527</v>
      </c>
      <c r="R1975" s="37">
        <f>INDEX(LORDetail!$D$932:$D$1859,P1975)</f>
        <v>51.377220411694125</v>
      </c>
      <c r="S1975" s="37">
        <f>INDEX(LORDetail!$E$932:$E$1859,P1975)</f>
        <v>-2.3583457190335908</v>
      </c>
      <c r="T1975" s="37">
        <f>INDEX(LORDetail!$G$932:$G$1859,P1975)</f>
        <v>106.9496</v>
      </c>
      <c r="U1975">
        <f t="shared" si="672"/>
        <v>104</v>
      </c>
      <c r="V1975" s="37">
        <f>INDEX(LORDetail!$B$932:$B$1859,U1975)</f>
        <v>18542</v>
      </c>
      <c r="W1975" s="37">
        <f>INDEX(LORDetail!$D$932:$D$1859,U1975)</f>
        <v>51.377242631015001</v>
      </c>
      <c r="X1975" s="37">
        <f>INDEX(LORDetail!$E$932:$E$1859,U1975)</f>
        <v>-2.3581328655667599</v>
      </c>
      <c r="Y1975" s="37">
        <f>INDEX(LORDetail!$G$932:$G$1859,U1975)</f>
        <v>106.94029999999999</v>
      </c>
      <c r="Z1975">
        <f t="shared" si="673"/>
        <v>15</v>
      </c>
      <c r="AA1975" s="29">
        <f t="shared" si="674"/>
        <v>3.0555555555401952</v>
      </c>
      <c r="AB1975">
        <f t="shared" si="675"/>
        <v>0.20370370370267968</v>
      </c>
      <c r="AC1975" s="32">
        <f t="shared" si="676"/>
        <v>51.377224937852084</v>
      </c>
      <c r="AD1975" s="32">
        <f t="shared" si="677"/>
        <v>-2.3583023599940516</v>
      </c>
      <c r="AE1975" s="34">
        <f t="shared" si="678"/>
        <v>106.94770555555557</v>
      </c>
      <c r="AF1975" s="36" t="str">
        <f t="shared" si="664"/>
        <v>RDNGSTN</v>
      </c>
      <c r="AG1975" s="36" t="str">
        <f t="shared" si="665"/>
        <v>PADTON</v>
      </c>
      <c r="AH1975" s="36">
        <f t="shared" si="662"/>
        <v>470</v>
      </c>
      <c r="AI1975" s="42">
        <f t="shared" si="663"/>
        <v>18530</v>
      </c>
      <c r="AJ1975" s="43">
        <f t="shared" si="658"/>
        <v>55.555555555555557</v>
      </c>
      <c r="AK1975" s="43">
        <f t="shared" si="659"/>
        <v>0</v>
      </c>
      <c r="AL1975" s="36">
        <f t="shared" si="660"/>
        <v>51.377224937852084</v>
      </c>
      <c r="AM1975" s="36">
        <v>1</v>
      </c>
      <c r="AN1975" s="36">
        <f t="shared" si="661"/>
        <v>-2.3583023599940516</v>
      </c>
      <c r="AO1975" s="36">
        <v>4</v>
      </c>
      <c r="AP1975" s="42">
        <f>INT(AI1975/1000)*1000</f>
        <v>18000</v>
      </c>
      <c r="AQ1975" s="42">
        <f>MOD(AI1975,1000)</f>
        <v>530</v>
      </c>
      <c r="AR1975" s="42">
        <f>MOD(AI1976,1000)-0.2+(AP1976-AP1975)</f>
        <v>585.3999999999985</v>
      </c>
    </row>
    <row r="1976" spans="1:44" x14ac:dyDescent="0.25">
      <c r="A1976" s="19" t="s">
        <v>1</v>
      </c>
      <c r="B1976" t="s">
        <v>0</v>
      </c>
      <c r="C1976">
        <v>471</v>
      </c>
      <c r="D1976" s="36">
        <f>MATCH(C1976,TrainRun!$AG$149:$AG$295,1)</f>
        <v>25</v>
      </c>
      <c r="E1976" s="36">
        <f>INT(INDEX(TrainRun!$AD$149:$AD$295,'By Second'!D1976))</f>
        <v>451</v>
      </c>
      <c r="F1976" s="36">
        <f>IF(E1976=0,0,INDEX(TrainRun!$AE$149:$AE$295,'By Second'!D1976))</f>
        <v>55.555555555555557</v>
      </c>
      <c r="G1976" s="36">
        <f>INDEX(TrainRun!$AF$149:$AF$295,'By Second'!D1976)</f>
        <v>17474.459455840522</v>
      </c>
      <c r="H1976">
        <f t="shared" si="666"/>
        <v>26</v>
      </c>
      <c r="I1976" s="36">
        <f>INT(INDEX(TrainRun!$AD$149:$AD$295,'By Second'!H1976))</f>
        <v>477</v>
      </c>
      <c r="J1976" s="36">
        <f>INDEX(TrainRun!$AE$149:$AE$295,'By Second'!H1976)</f>
        <v>55.555555555555557</v>
      </c>
      <c r="K1976">
        <f t="shared" si="667"/>
        <v>26</v>
      </c>
      <c r="L1976">
        <f t="shared" si="668"/>
        <v>0</v>
      </c>
      <c r="M1976">
        <f t="shared" si="669"/>
        <v>0</v>
      </c>
      <c r="N1976" s="32">
        <f t="shared" si="670"/>
        <v>55.555555555555557</v>
      </c>
      <c r="O1976" s="29">
        <f t="shared" si="671"/>
        <v>18585.611111111095</v>
      </c>
      <c r="P1976" s="37">
        <f>MATCH(O1976,LORDetail!$B$932:$B$1859,1)</f>
        <v>105</v>
      </c>
      <c r="Q1976" s="37">
        <f>INDEX(LORDetail!$B$932:$B$1859,P1976)</f>
        <v>18577</v>
      </c>
      <c r="R1976" s="37">
        <f>INDEX(LORDetail!$D$932:$D$1859,P1976)</f>
        <v>51.377330755150297</v>
      </c>
      <c r="S1976" s="37">
        <f>INDEX(LORDetail!$E$932:$E$1859,P1976)</f>
        <v>-2.3576556754562699</v>
      </c>
      <c r="T1976" s="37">
        <f>INDEX(LORDetail!$G$932:$G$1859,P1976)</f>
        <v>106.91849999999999</v>
      </c>
      <c r="U1976">
        <f t="shared" si="672"/>
        <v>106</v>
      </c>
      <c r="V1976" s="37">
        <f>INDEX(LORDetail!$B$932:$B$1859,U1976)</f>
        <v>18627</v>
      </c>
      <c r="W1976" s="37">
        <f>INDEX(LORDetail!$D$932:$D$1859,U1976)</f>
        <v>51.37753</v>
      </c>
      <c r="X1976" s="37">
        <f>INDEX(LORDetail!$E$932:$E$1859,U1976)</f>
        <v>-2.357005</v>
      </c>
      <c r="Y1976" s="37">
        <f>INDEX(LORDetail!$G$932:$G$1859,U1976)</f>
        <v>106.8875</v>
      </c>
      <c r="Z1976">
        <f t="shared" si="673"/>
        <v>50</v>
      </c>
      <c r="AA1976" s="29">
        <f t="shared" si="674"/>
        <v>8.6111111110949423</v>
      </c>
      <c r="AB1976">
        <f t="shared" si="675"/>
        <v>0.17222222222189884</v>
      </c>
      <c r="AC1976" s="32">
        <f t="shared" si="676"/>
        <v>51.377365069541078</v>
      </c>
      <c r="AD1976" s="32">
        <f t="shared" si="677"/>
        <v>-2.3575436146832458</v>
      </c>
      <c r="AE1976" s="34">
        <f t="shared" si="678"/>
        <v>106.91316111111112</v>
      </c>
      <c r="AF1976" s="36" t="str">
        <f t="shared" si="664"/>
        <v>RDNGSTN</v>
      </c>
      <c r="AG1976" s="36" t="str">
        <f t="shared" si="665"/>
        <v>PADTON</v>
      </c>
      <c r="AH1976" s="36">
        <f t="shared" si="662"/>
        <v>471</v>
      </c>
      <c r="AI1976" s="42">
        <f t="shared" si="663"/>
        <v>18585.599999999999</v>
      </c>
      <c r="AJ1976" s="43">
        <f t="shared" si="658"/>
        <v>55.555555555555557</v>
      </c>
      <c r="AK1976" s="43">
        <f t="shared" si="659"/>
        <v>0</v>
      </c>
      <c r="AL1976" s="36">
        <f t="shared" si="660"/>
        <v>51.377365069541078</v>
      </c>
      <c r="AM1976" s="36">
        <v>1</v>
      </c>
      <c r="AN1976" s="36">
        <f t="shared" si="661"/>
        <v>-2.3575436146832458</v>
      </c>
      <c r="AO1976" s="36">
        <v>4</v>
      </c>
      <c r="AP1976" s="42">
        <f>INT(AI1976/1000)*1000</f>
        <v>18000</v>
      </c>
      <c r="AQ1976" s="42">
        <f>MOD(AI1976,1000)</f>
        <v>585.59999999999854</v>
      </c>
      <c r="AR1976" s="42">
        <f>MOD(AI1977,1000)-0.2+(AP1977-AP1976)</f>
        <v>641.00000000000068</v>
      </c>
    </row>
    <row r="1977" spans="1:44" x14ac:dyDescent="0.25">
      <c r="A1977" s="19" t="s">
        <v>1</v>
      </c>
      <c r="B1977" t="s">
        <v>0</v>
      </c>
      <c r="C1977">
        <v>472</v>
      </c>
      <c r="D1977" s="36">
        <f>MATCH(C1977,TrainRun!$AG$149:$AG$295,1)</f>
        <v>25</v>
      </c>
      <c r="E1977" s="36">
        <f>INT(INDEX(TrainRun!$AD$149:$AD$295,'By Second'!D1977))</f>
        <v>451</v>
      </c>
      <c r="F1977" s="36">
        <f>IF(E1977=0,0,INDEX(TrainRun!$AE$149:$AE$295,'By Second'!D1977))</f>
        <v>55.555555555555557</v>
      </c>
      <c r="G1977" s="36">
        <f>INDEX(TrainRun!$AF$149:$AF$295,'By Second'!D1977)</f>
        <v>17474.459455840522</v>
      </c>
      <c r="H1977">
        <f t="shared" si="666"/>
        <v>26</v>
      </c>
      <c r="I1977" s="36">
        <f>INT(INDEX(TrainRun!$AD$149:$AD$295,'By Second'!H1977))</f>
        <v>477</v>
      </c>
      <c r="J1977" s="36">
        <f>INDEX(TrainRun!$AE$149:$AE$295,'By Second'!H1977)</f>
        <v>55.555555555555557</v>
      </c>
      <c r="K1977">
        <f t="shared" si="667"/>
        <v>26</v>
      </c>
      <c r="L1977">
        <f t="shared" si="668"/>
        <v>0</v>
      </c>
      <c r="M1977">
        <f t="shared" si="669"/>
        <v>0</v>
      </c>
      <c r="N1977" s="32">
        <f t="shared" si="670"/>
        <v>55.555555555555557</v>
      </c>
      <c r="O1977" s="29">
        <f t="shared" si="671"/>
        <v>18641.16666666665</v>
      </c>
      <c r="P1977" s="37">
        <f>MATCH(O1977,LORDetail!$B$932:$B$1859,1)</f>
        <v>107</v>
      </c>
      <c r="Q1977" s="37">
        <f>INDEX(LORDetail!$B$932:$B$1859,P1977)</f>
        <v>18636</v>
      </c>
      <c r="R1977" s="37">
        <f>INDEX(LORDetail!$D$932:$D$1859,P1977)</f>
        <v>51.377543440004203</v>
      </c>
      <c r="S1977" s="37">
        <f>INDEX(LORDetail!$E$932:$E$1859,P1977)</f>
        <v>-2.3568767902245602</v>
      </c>
      <c r="T1977" s="37">
        <f>INDEX(LORDetail!$G$932:$G$1859,P1977)</f>
        <v>106.8819</v>
      </c>
      <c r="U1977">
        <f t="shared" si="672"/>
        <v>108</v>
      </c>
      <c r="V1977" s="37">
        <f>INDEX(LORDetail!$B$932:$B$1859,U1977)</f>
        <v>18696</v>
      </c>
      <c r="W1977" s="37">
        <f>INDEX(LORDetail!$D$932:$D$1859,U1977)</f>
        <v>51.377772105637298</v>
      </c>
      <c r="X1977" s="37">
        <f>INDEX(LORDetail!$E$932:$E$1859,U1977)</f>
        <v>-2.3560870985175599</v>
      </c>
      <c r="Y1977" s="37">
        <f>INDEX(LORDetail!$G$932:$G$1859,U1977)</f>
        <v>106.8446</v>
      </c>
      <c r="Z1977">
        <f t="shared" si="673"/>
        <v>60</v>
      </c>
      <c r="AA1977" s="29">
        <f t="shared" si="674"/>
        <v>5.1666666666496894</v>
      </c>
      <c r="AB1977">
        <f t="shared" si="675"/>
        <v>8.6111111110828156E-2</v>
      </c>
      <c r="AC1977" s="32">
        <f t="shared" si="676"/>
        <v>51.377563130655943</v>
      </c>
      <c r="AD1977" s="32">
        <f t="shared" si="677"/>
        <v>-2.3568087889942353</v>
      </c>
      <c r="AE1977" s="34">
        <f t="shared" si="678"/>
        <v>106.87868805555557</v>
      </c>
      <c r="AF1977" s="36" t="str">
        <f t="shared" si="664"/>
        <v>RDNGSTN</v>
      </c>
      <c r="AG1977" s="36" t="str">
        <f t="shared" si="665"/>
        <v>PADTON</v>
      </c>
      <c r="AH1977" s="36">
        <f t="shared" si="662"/>
        <v>472</v>
      </c>
      <c r="AI1977" s="42">
        <f t="shared" si="663"/>
        <v>18641.2</v>
      </c>
      <c r="AJ1977" s="43">
        <f t="shared" si="658"/>
        <v>55.555555555555557</v>
      </c>
      <c r="AK1977" s="43">
        <f t="shared" si="659"/>
        <v>0</v>
      </c>
      <c r="AL1977" s="36">
        <f t="shared" si="660"/>
        <v>51.377563130655943</v>
      </c>
      <c r="AM1977" s="36">
        <v>1</v>
      </c>
      <c r="AN1977" s="36">
        <f t="shared" si="661"/>
        <v>-2.3568087889942353</v>
      </c>
      <c r="AO1977" s="36">
        <v>4</v>
      </c>
      <c r="AP1977" s="42">
        <f>INT(AI1977/1000)*1000</f>
        <v>18000</v>
      </c>
      <c r="AQ1977" s="42">
        <f>MOD(AI1977,1000)</f>
        <v>641.20000000000073</v>
      </c>
      <c r="AR1977" s="42">
        <f>MOD(AI1978,1000)-0.2+(AP1978-AP1977)</f>
        <v>696.59999999999923</v>
      </c>
    </row>
    <row r="1978" spans="1:44" x14ac:dyDescent="0.25">
      <c r="A1978" s="19" t="s">
        <v>1</v>
      </c>
      <c r="B1978" t="s">
        <v>0</v>
      </c>
      <c r="C1978">
        <v>473</v>
      </c>
      <c r="D1978" s="36">
        <f>MATCH(C1978,TrainRun!$AG$149:$AG$295,1)</f>
        <v>25</v>
      </c>
      <c r="E1978" s="36">
        <f>INT(INDEX(TrainRun!$AD$149:$AD$295,'By Second'!D1978))</f>
        <v>451</v>
      </c>
      <c r="F1978" s="36">
        <f>IF(E1978=0,0,INDEX(TrainRun!$AE$149:$AE$295,'By Second'!D1978))</f>
        <v>55.555555555555557</v>
      </c>
      <c r="G1978" s="36">
        <f>INDEX(TrainRun!$AF$149:$AF$295,'By Second'!D1978)</f>
        <v>17474.459455840522</v>
      </c>
      <c r="H1978">
        <f t="shared" si="666"/>
        <v>26</v>
      </c>
      <c r="I1978" s="36">
        <f>INT(INDEX(TrainRun!$AD$149:$AD$295,'By Second'!H1978))</f>
        <v>477</v>
      </c>
      <c r="J1978" s="36">
        <f>INDEX(TrainRun!$AE$149:$AE$295,'By Second'!H1978)</f>
        <v>55.555555555555557</v>
      </c>
      <c r="K1978">
        <f t="shared" si="667"/>
        <v>26</v>
      </c>
      <c r="L1978">
        <f t="shared" si="668"/>
        <v>0</v>
      </c>
      <c r="M1978">
        <f t="shared" si="669"/>
        <v>0</v>
      </c>
      <c r="N1978" s="32">
        <f t="shared" si="670"/>
        <v>55.555555555555557</v>
      </c>
      <c r="O1978" s="29">
        <f t="shared" si="671"/>
        <v>18696.722222222204</v>
      </c>
      <c r="P1978" s="37">
        <f>MATCH(O1978,LORDetail!$B$932:$B$1859,1)</f>
        <v>108</v>
      </c>
      <c r="Q1978" s="37">
        <f>INDEX(LORDetail!$B$932:$B$1859,P1978)</f>
        <v>18696</v>
      </c>
      <c r="R1978" s="37">
        <f>INDEX(LORDetail!$D$932:$D$1859,P1978)</f>
        <v>51.377772105637298</v>
      </c>
      <c r="S1978" s="37">
        <f>INDEX(LORDetail!$E$932:$E$1859,P1978)</f>
        <v>-2.3560870985175599</v>
      </c>
      <c r="T1978" s="37">
        <f>INDEX(LORDetail!$G$932:$G$1859,P1978)</f>
        <v>106.8446</v>
      </c>
      <c r="U1978">
        <f t="shared" si="672"/>
        <v>109</v>
      </c>
      <c r="V1978" s="37">
        <f>INDEX(LORDetail!$B$932:$B$1859,U1978)</f>
        <v>18763</v>
      </c>
      <c r="W1978" s="37">
        <f>INDEX(LORDetail!$D$932:$D$1859,U1978)</f>
        <v>51.378092686945998</v>
      </c>
      <c r="X1978" s="37">
        <f>INDEX(LORDetail!$E$932:$E$1859,U1978)</f>
        <v>-2.3552826692041098</v>
      </c>
      <c r="Y1978" s="37">
        <f>INDEX(LORDetail!$G$932:$G$1859,U1978)</f>
        <v>106.803</v>
      </c>
      <c r="Z1978">
        <f t="shared" si="673"/>
        <v>67</v>
      </c>
      <c r="AA1978" s="29">
        <f t="shared" si="674"/>
        <v>0.72222222220443655</v>
      </c>
      <c r="AB1978">
        <f t="shared" si="675"/>
        <v>1.0779436152305023E-2</v>
      </c>
      <c r="AC1978" s="32">
        <f t="shared" si="676"/>
        <v>51.377775561323048</v>
      </c>
      <c r="AD1978" s="32">
        <f t="shared" si="677"/>
        <v>-2.3560784272231365</v>
      </c>
      <c r="AE1978" s="34">
        <f t="shared" si="678"/>
        <v>106.84415157545607</v>
      </c>
      <c r="AF1978" s="36" t="str">
        <f t="shared" si="664"/>
        <v>RDNGSTN</v>
      </c>
      <c r="AG1978" s="36" t="str">
        <f t="shared" si="665"/>
        <v>PADTON</v>
      </c>
      <c r="AH1978" s="36">
        <f t="shared" si="662"/>
        <v>473</v>
      </c>
      <c r="AI1978" s="42">
        <f t="shared" si="663"/>
        <v>18696.8</v>
      </c>
      <c r="AJ1978" s="43">
        <f t="shared" si="658"/>
        <v>55.555555555555557</v>
      </c>
      <c r="AK1978" s="43">
        <f t="shared" si="659"/>
        <v>0</v>
      </c>
      <c r="AL1978" s="36">
        <f t="shared" si="660"/>
        <v>51.377775561323048</v>
      </c>
      <c r="AM1978" s="36">
        <v>1</v>
      </c>
      <c r="AN1978" s="36">
        <f t="shared" si="661"/>
        <v>-2.3560784272231365</v>
      </c>
      <c r="AO1978" s="36">
        <v>4</v>
      </c>
      <c r="AP1978" s="42">
        <f>INT(AI1978/1000)*1000</f>
        <v>18000</v>
      </c>
      <c r="AQ1978" s="42">
        <f>MOD(AI1978,1000)</f>
        <v>696.79999999999927</v>
      </c>
      <c r="AR1978" s="42">
        <f>MOD(AI1979,1000)-0.2+(AP1979-AP1978)</f>
        <v>752.00000000000068</v>
      </c>
    </row>
    <row r="1979" spans="1:44" x14ac:dyDescent="0.25">
      <c r="A1979" s="19" t="s">
        <v>1</v>
      </c>
      <c r="B1979" t="s">
        <v>0</v>
      </c>
      <c r="C1979">
        <v>474</v>
      </c>
      <c r="D1979" s="36">
        <f>MATCH(C1979,TrainRun!$AG$149:$AG$295,1)</f>
        <v>25</v>
      </c>
      <c r="E1979" s="36">
        <f>INT(INDEX(TrainRun!$AD$149:$AD$295,'By Second'!D1979))</f>
        <v>451</v>
      </c>
      <c r="F1979" s="36">
        <f>IF(E1979=0,0,INDEX(TrainRun!$AE$149:$AE$295,'By Second'!D1979))</f>
        <v>55.555555555555557</v>
      </c>
      <c r="G1979" s="36">
        <f>INDEX(TrainRun!$AF$149:$AF$295,'By Second'!D1979)</f>
        <v>17474.459455840522</v>
      </c>
      <c r="H1979">
        <f t="shared" si="666"/>
        <v>26</v>
      </c>
      <c r="I1979" s="36">
        <f>INT(INDEX(TrainRun!$AD$149:$AD$295,'By Second'!H1979))</f>
        <v>477</v>
      </c>
      <c r="J1979" s="36">
        <f>INDEX(TrainRun!$AE$149:$AE$295,'By Second'!H1979)</f>
        <v>55.555555555555557</v>
      </c>
      <c r="K1979">
        <f t="shared" si="667"/>
        <v>26</v>
      </c>
      <c r="L1979">
        <f t="shared" si="668"/>
        <v>0</v>
      </c>
      <c r="M1979">
        <f t="shared" si="669"/>
        <v>0</v>
      </c>
      <c r="N1979" s="32">
        <f t="shared" si="670"/>
        <v>55.555555555555557</v>
      </c>
      <c r="O1979" s="29">
        <f t="shared" si="671"/>
        <v>18752.277777777759</v>
      </c>
      <c r="P1979" s="37">
        <f>MATCH(O1979,LORDetail!$B$932:$B$1859,1)</f>
        <v>108</v>
      </c>
      <c r="Q1979" s="37">
        <f>INDEX(LORDetail!$B$932:$B$1859,P1979)</f>
        <v>18696</v>
      </c>
      <c r="R1979" s="37">
        <f>INDEX(LORDetail!$D$932:$D$1859,P1979)</f>
        <v>51.377772105637298</v>
      </c>
      <c r="S1979" s="37">
        <f>INDEX(LORDetail!$E$932:$E$1859,P1979)</f>
        <v>-2.3560870985175599</v>
      </c>
      <c r="T1979" s="37">
        <f>INDEX(LORDetail!$G$932:$G$1859,P1979)</f>
        <v>106.8446</v>
      </c>
      <c r="U1979">
        <f t="shared" si="672"/>
        <v>109</v>
      </c>
      <c r="V1979" s="37">
        <f>INDEX(LORDetail!$B$932:$B$1859,U1979)</f>
        <v>18763</v>
      </c>
      <c r="W1979" s="37">
        <f>INDEX(LORDetail!$D$932:$D$1859,U1979)</f>
        <v>51.378092686945998</v>
      </c>
      <c r="X1979" s="37">
        <f>INDEX(LORDetail!$E$932:$E$1859,U1979)</f>
        <v>-2.3552826692041098</v>
      </c>
      <c r="Y1979" s="37">
        <f>INDEX(LORDetail!$G$932:$G$1859,U1979)</f>
        <v>106.803</v>
      </c>
      <c r="Z1979">
        <f t="shared" si="673"/>
        <v>67</v>
      </c>
      <c r="AA1979" s="29">
        <f t="shared" si="674"/>
        <v>56.277777777759184</v>
      </c>
      <c r="AB1979">
        <f t="shared" si="675"/>
        <v>0.83996683250386839</v>
      </c>
      <c r="AC1979" s="32">
        <f t="shared" si="676"/>
        <v>51.378041383303724</v>
      </c>
      <c r="AD1979" s="32">
        <f t="shared" si="677"/>
        <v>-2.3554114045751677</v>
      </c>
      <c r="AE1979" s="34">
        <f t="shared" si="678"/>
        <v>106.80965737976784</v>
      </c>
      <c r="AF1979" s="36" t="str">
        <f t="shared" si="664"/>
        <v>RDNGSTN</v>
      </c>
      <c r="AG1979" s="36" t="str">
        <f t="shared" si="665"/>
        <v>PADTON</v>
      </c>
      <c r="AH1979" s="36">
        <f t="shared" si="662"/>
        <v>474</v>
      </c>
      <c r="AI1979" s="42">
        <f t="shared" si="663"/>
        <v>18752.2</v>
      </c>
      <c r="AJ1979" s="43">
        <f t="shared" si="658"/>
        <v>55.555555555555557</v>
      </c>
      <c r="AK1979" s="43">
        <f t="shared" si="659"/>
        <v>0</v>
      </c>
      <c r="AL1979" s="36">
        <f t="shared" si="660"/>
        <v>51.378041383303724</v>
      </c>
      <c r="AM1979" s="36">
        <v>1</v>
      </c>
      <c r="AN1979" s="36">
        <f t="shared" si="661"/>
        <v>-2.3554114045751677</v>
      </c>
      <c r="AO1979" s="36">
        <v>4</v>
      </c>
      <c r="AP1979" s="42">
        <f>INT(AI1979/1000)*1000</f>
        <v>18000</v>
      </c>
      <c r="AQ1979" s="42">
        <f>MOD(AI1979,1000)</f>
        <v>752.20000000000073</v>
      </c>
      <c r="AR1979" s="42">
        <f>MOD(AI1980,1000)-0.2+(AP1980-AP1979)</f>
        <v>807.59999999999923</v>
      </c>
    </row>
    <row r="1980" spans="1:44" x14ac:dyDescent="0.25">
      <c r="A1980" s="19" t="s">
        <v>1</v>
      </c>
      <c r="B1980" t="s">
        <v>0</v>
      </c>
      <c r="C1980">
        <v>475</v>
      </c>
      <c r="D1980" s="36">
        <f>MATCH(C1980,TrainRun!$AG$149:$AG$295,1)</f>
        <v>25</v>
      </c>
      <c r="E1980" s="36">
        <f>INT(INDEX(TrainRun!$AD$149:$AD$295,'By Second'!D1980))</f>
        <v>451</v>
      </c>
      <c r="F1980" s="36">
        <f>IF(E1980=0,0,INDEX(TrainRun!$AE$149:$AE$295,'By Second'!D1980))</f>
        <v>55.555555555555557</v>
      </c>
      <c r="G1980" s="36">
        <f>INDEX(TrainRun!$AF$149:$AF$295,'By Second'!D1980)</f>
        <v>17474.459455840522</v>
      </c>
      <c r="H1980">
        <f t="shared" si="666"/>
        <v>26</v>
      </c>
      <c r="I1980" s="36">
        <f>INT(INDEX(TrainRun!$AD$149:$AD$295,'By Second'!H1980))</f>
        <v>477</v>
      </c>
      <c r="J1980" s="36">
        <f>INDEX(TrainRun!$AE$149:$AE$295,'By Second'!H1980)</f>
        <v>55.555555555555557</v>
      </c>
      <c r="K1980">
        <f t="shared" si="667"/>
        <v>26</v>
      </c>
      <c r="L1980">
        <f t="shared" si="668"/>
        <v>0</v>
      </c>
      <c r="M1980">
        <f t="shared" si="669"/>
        <v>0</v>
      </c>
      <c r="N1980" s="32">
        <f t="shared" si="670"/>
        <v>55.555555555555557</v>
      </c>
      <c r="O1980" s="29">
        <f t="shared" si="671"/>
        <v>18807.833333333314</v>
      </c>
      <c r="P1980" s="37">
        <f>MATCH(O1980,LORDetail!$B$932:$B$1859,1)</f>
        <v>109</v>
      </c>
      <c r="Q1980" s="37">
        <f>INDEX(LORDetail!$B$932:$B$1859,P1980)</f>
        <v>18763</v>
      </c>
      <c r="R1980" s="37">
        <f>INDEX(LORDetail!$D$932:$D$1859,P1980)</f>
        <v>51.378092686945998</v>
      </c>
      <c r="S1980" s="37">
        <f>INDEX(LORDetail!$E$932:$E$1859,P1980)</f>
        <v>-2.3552826692041098</v>
      </c>
      <c r="T1980" s="37">
        <f>INDEX(LORDetail!$G$932:$G$1859,P1980)</f>
        <v>106.803</v>
      </c>
      <c r="U1980">
        <f t="shared" si="672"/>
        <v>110</v>
      </c>
      <c r="V1980" s="37">
        <f>INDEX(LORDetail!$B$932:$B$1859,U1980)</f>
        <v>18823</v>
      </c>
      <c r="W1980" s="37">
        <f>INDEX(LORDetail!$D$932:$D$1859,U1980)</f>
        <v>51.378433003033599</v>
      </c>
      <c r="X1980" s="37">
        <f>INDEX(LORDetail!$E$932:$E$1859,U1980)</f>
        <v>-2.3546019680877799</v>
      </c>
      <c r="Y1980" s="37">
        <f>INDEX(LORDetail!$G$932:$G$1859,U1980)</f>
        <v>106.7657</v>
      </c>
      <c r="Z1980">
        <f t="shared" si="673"/>
        <v>60</v>
      </c>
      <c r="AA1980" s="29">
        <f t="shared" si="674"/>
        <v>44.833333333313931</v>
      </c>
      <c r="AB1980">
        <f t="shared" si="675"/>
        <v>0.74722222222189882</v>
      </c>
      <c r="AC1980" s="32">
        <f t="shared" si="676"/>
        <v>51.37834697868923</v>
      </c>
      <c r="AD1980" s="32">
        <f t="shared" si="677"/>
        <v>-2.354774034203297</v>
      </c>
      <c r="AE1980" s="34">
        <f t="shared" si="678"/>
        <v>106.77512861111111</v>
      </c>
      <c r="AF1980" s="36" t="str">
        <f t="shared" si="664"/>
        <v>RDNGSTN</v>
      </c>
      <c r="AG1980" s="36" t="str">
        <f t="shared" si="665"/>
        <v>PADTON</v>
      </c>
      <c r="AH1980" s="36">
        <f t="shared" si="662"/>
        <v>475</v>
      </c>
      <c r="AI1980" s="42">
        <f t="shared" si="663"/>
        <v>18807.8</v>
      </c>
      <c r="AJ1980" s="43">
        <f t="shared" si="658"/>
        <v>55.555555555555557</v>
      </c>
      <c r="AK1980" s="43">
        <f t="shared" si="659"/>
        <v>0</v>
      </c>
      <c r="AL1980" s="36">
        <f t="shared" si="660"/>
        <v>51.37834697868923</v>
      </c>
      <c r="AM1980" s="36">
        <v>1</v>
      </c>
      <c r="AN1980" s="36">
        <f t="shared" si="661"/>
        <v>-2.354774034203297</v>
      </c>
      <c r="AO1980" s="36">
        <v>4</v>
      </c>
      <c r="AP1980" s="42">
        <f>INT(AI1980/1000)*1000</f>
        <v>18000</v>
      </c>
      <c r="AQ1980" s="42">
        <f>MOD(AI1980,1000)</f>
        <v>807.79999999999927</v>
      </c>
      <c r="AR1980" s="42">
        <f>MOD(AI1981,1000)-0.2+(AP1981-AP1980)</f>
        <v>863.20000000000141</v>
      </c>
    </row>
    <row r="1981" spans="1:44" x14ac:dyDescent="0.25">
      <c r="A1981" s="19" t="s">
        <v>1</v>
      </c>
      <c r="B1981" t="s">
        <v>0</v>
      </c>
      <c r="C1981">
        <v>476</v>
      </c>
      <c r="D1981" s="36">
        <f>MATCH(C1981,TrainRun!$AG$149:$AG$295,1)</f>
        <v>25</v>
      </c>
      <c r="E1981" s="36">
        <f>INT(INDEX(TrainRun!$AD$149:$AD$295,'By Second'!D1981))</f>
        <v>451</v>
      </c>
      <c r="F1981" s="36">
        <f>IF(E1981=0,0,INDEX(TrainRun!$AE$149:$AE$295,'By Second'!D1981))</f>
        <v>55.555555555555557</v>
      </c>
      <c r="G1981" s="36">
        <f>INDEX(TrainRun!$AF$149:$AF$295,'By Second'!D1981)</f>
        <v>17474.459455840522</v>
      </c>
      <c r="H1981">
        <f t="shared" si="666"/>
        <v>26</v>
      </c>
      <c r="I1981" s="36">
        <f>INT(INDEX(TrainRun!$AD$149:$AD$295,'By Second'!H1981))</f>
        <v>477</v>
      </c>
      <c r="J1981" s="36">
        <f>INDEX(TrainRun!$AE$149:$AE$295,'By Second'!H1981)</f>
        <v>55.555555555555557</v>
      </c>
      <c r="K1981">
        <f t="shared" si="667"/>
        <v>26</v>
      </c>
      <c r="L1981">
        <f t="shared" si="668"/>
        <v>0</v>
      </c>
      <c r="M1981">
        <f t="shared" si="669"/>
        <v>0</v>
      </c>
      <c r="N1981" s="32">
        <f t="shared" si="670"/>
        <v>55.555555555555557</v>
      </c>
      <c r="O1981" s="29">
        <f t="shared" si="671"/>
        <v>18863.388888888869</v>
      </c>
      <c r="P1981" s="37">
        <f>MATCH(O1981,LORDetail!$B$932:$B$1859,1)</f>
        <v>111</v>
      </c>
      <c r="Q1981" s="37">
        <f>INDEX(LORDetail!$B$932:$B$1859,P1981)</f>
        <v>18827</v>
      </c>
      <c r="R1981" s="37">
        <f>INDEX(LORDetail!$D$932:$D$1859,P1981)</f>
        <v>51.378456608054044</v>
      </c>
      <c r="S1981" s="37">
        <f>INDEX(LORDetail!$E$932:$E$1859,P1981)</f>
        <v>-2.3545585386416845</v>
      </c>
      <c r="T1981" s="37">
        <f>INDEX(LORDetail!$G$932:$G$1859,P1981)</f>
        <v>106.7632</v>
      </c>
      <c r="U1981">
        <f t="shared" si="672"/>
        <v>112</v>
      </c>
      <c r="V1981" s="37">
        <f>INDEX(LORDetail!$B$932:$B$1859,U1981)</f>
        <v>18931</v>
      </c>
      <c r="W1981" s="37">
        <f>INDEX(LORDetail!$D$932:$D$1859,U1981)</f>
        <v>51.379070338585699</v>
      </c>
      <c r="X1981" s="37">
        <f>INDEX(LORDetail!$E$932:$E$1859,U1981)</f>
        <v>-2.3534293730432099</v>
      </c>
      <c r="Y1981" s="37">
        <f>INDEX(LORDetail!$G$932:$G$1859,U1981)</f>
        <v>106.6977</v>
      </c>
      <c r="Z1981">
        <f t="shared" si="673"/>
        <v>104</v>
      </c>
      <c r="AA1981" s="29">
        <f t="shared" si="674"/>
        <v>36.388888888868678</v>
      </c>
      <c r="AB1981">
        <f t="shared" si="675"/>
        <v>0.34989316239296808</v>
      </c>
      <c r="AC1981" s="32">
        <f t="shared" si="676"/>
        <v>51.37867134817062</v>
      </c>
      <c r="AD1981" s="32">
        <f t="shared" si="677"/>
        <v>-2.3541634513195691</v>
      </c>
      <c r="AE1981" s="34">
        <f t="shared" si="678"/>
        <v>106.74028199786326</v>
      </c>
      <c r="AF1981" s="36" t="str">
        <f t="shared" si="664"/>
        <v>RDNGSTN</v>
      </c>
      <c r="AG1981" s="36" t="str">
        <f t="shared" si="665"/>
        <v>PADTON</v>
      </c>
      <c r="AH1981" s="36">
        <f t="shared" si="662"/>
        <v>476</v>
      </c>
      <c r="AI1981" s="42">
        <f t="shared" si="663"/>
        <v>18863.400000000001</v>
      </c>
      <c r="AJ1981" s="43">
        <f t="shared" si="658"/>
        <v>55.555555555555557</v>
      </c>
      <c r="AK1981" s="43">
        <f t="shared" si="659"/>
        <v>0</v>
      </c>
      <c r="AL1981" s="36">
        <f t="shared" si="660"/>
        <v>51.37867134817062</v>
      </c>
      <c r="AM1981" s="36">
        <v>1</v>
      </c>
      <c r="AN1981" s="36">
        <f t="shared" si="661"/>
        <v>-2.3541634513195691</v>
      </c>
      <c r="AO1981" s="36">
        <v>4</v>
      </c>
      <c r="AP1981" s="42">
        <f>INT(AI1981/1000)*1000</f>
        <v>18000</v>
      </c>
      <c r="AQ1981" s="42">
        <f>MOD(AI1981,1000)</f>
        <v>863.40000000000146</v>
      </c>
      <c r="AR1981" s="42">
        <f>MOD(AI1982,1000)-0.2+(AP1982-AP1981)</f>
        <v>896.59999999999923</v>
      </c>
    </row>
    <row r="1982" spans="1:44" x14ac:dyDescent="0.25">
      <c r="A1982" s="19" t="s">
        <v>1</v>
      </c>
      <c r="B1982" t="s">
        <v>0</v>
      </c>
      <c r="C1982">
        <v>477</v>
      </c>
      <c r="D1982" s="36">
        <f>MATCH(C1982,TrainRun!$AG$149:$AG$295,1)</f>
        <v>27</v>
      </c>
      <c r="E1982" s="36">
        <f>INT(INDEX(TrainRun!$AD$149:$AD$295,'By Second'!D1982))</f>
        <v>477</v>
      </c>
      <c r="F1982" s="36">
        <f>IF(E1982=0,0,INDEX(TrainRun!$AE$149:$AE$295,'By Second'!D1982))</f>
        <v>55.555555555555557</v>
      </c>
      <c r="G1982" s="36">
        <f>INDEX(TrainRun!$AF$149:$AF$295,'By Second'!D1982)</f>
        <v>18896.681678062538</v>
      </c>
      <c r="H1982">
        <f t="shared" si="666"/>
        <v>28</v>
      </c>
      <c r="I1982" s="36">
        <f>INT(INDEX(TrainRun!$AD$149:$AD$295,'By Second'!H1982))</f>
        <v>479</v>
      </c>
      <c r="J1982" s="36">
        <f>INDEX(TrainRun!$AE$149:$AE$295,'By Second'!H1982)</f>
        <v>55.548760108618318</v>
      </c>
      <c r="K1982">
        <f t="shared" si="667"/>
        <v>2</v>
      </c>
      <c r="L1982">
        <f t="shared" si="668"/>
        <v>-6.7954469372395465E-3</v>
      </c>
      <c r="M1982">
        <f t="shared" si="669"/>
        <v>-3.3977234686197733E-3</v>
      </c>
      <c r="N1982" s="32">
        <f t="shared" si="670"/>
        <v>55.555555555555557</v>
      </c>
      <c r="O1982" s="29">
        <f t="shared" si="671"/>
        <v>18896.7</v>
      </c>
      <c r="P1982" s="37">
        <f>MATCH(O1982,LORDetail!$B$932:$B$1859,1)</f>
        <v>111</v>
      </c>
      <c r="Q1982" s="37">
        <f>INDEX(LORDetail!$B$932:$B$1859,P1982)</f>
        <v>18827</v>
      </c>
      <c r="R1982" s="37">
        <f>INDEX(LORDetail!$D$932:$D$1859,P1982)</f>
        <v>51.378456608054044</v>
      </c>
      <c r="S1982" s="37">
        <f>INDEX(LORDetail!$E$932:$E$1859,P1982)</f>
        <v>-2.3545585386416845</v>
      </c>
      <c r="T1982" s="37">
        <f>INDEX(LORDetail!$G$932:$G$1859,P1982)</f>
        <v>106.7632</v>
      </c>
      <c r="U1982">
        <f t="shared" si="672"/>
        <v>112</v>
      </c>
      <c r="V1982" s="37">
        <f>INDEX(LORDetail!$B$932:$B$1859,U1982)</f>
        <v>18931</v>
      </c>
      <c r="W1982" s="37">
        <f>INDEX(LORDetail!$D$932:$D$1859,U1982)</f>
        <v>51.379070338585699</v>
      </c>
      <c r="X1982" s="37">
        <f>INDEX(LORDetail!$E$932:$E$1859,U1982)</f>
        <v>-2.3534293730432099</v>
      </c>
      <c r="Y1982" s="37">
        <f>INDEX(LORDetail!$G$932:$G$1859,U1982)</f>
        <v>106.6977</v>
      </c>
      <c r="Z1982">
        <f t="shared" si="673"/>
        <v>104</v>
      </c>
      <c r="AA1982" s="29">
        <f t="shared" si="674"/>
        <v>69.700000000000728</v>
      </c>
      <c r="AB1982">
        <f t="shared" si="675"/>
        <v>0.67019230769231464</v>
      </c>
      <c r="AC1982" s="32">
        <f t="shared" si="676"/>
        <v>51.378867925535353</v>
      </c>
      <c r="AD1982" s="32">
        <f t="shared" si="677"/>
        <v>-2.3538017805434759</v>
      </c>
      <c r="AE1982" s="34">
        <f t="shared" si="678"/>
        <v>106.71930240384616</v>
      </c>
      <c r="AF1982" s="36" t="str">
        <f t="shared" si="664"/>
        <v>RDNGSTN</v>
      </c>
      <c r="AG1982" s="36" t="str">
        <f t="shared" si="665"/>
        <v>PADTON</v>
      </c>
      <c r="AH1982" s="36">
        <f t="shared" si="662"/>
        <v>477</v>
      </c>
      <c r="AI1982" s="42">
        <f t="shared" si="663"/>
        <v>18896.8</v>
      </c>
      <c r="AJ1982" s="43">
        <f t="shared" si="658"/>
        <v>55.555555555555557</v>
      </c>
      <c r="AK1982" s="43">
        <f t="shared" si="659"/>
        <v>-3.3977234686197733E-3</v>
      </c>
      <c r="AL1982" s="36">
        <f t="shared" si="660"/>
        <v>51.378867925535353</v>
      </c>
      <c r="AM1982" s="36">
        <v>1</v>
      </c>
      <c r="AN1982" s="36">
        <f t="shared" si="661"/>
        <v>-2.3538017805434759</v>
      </c>
      <c r="AO1982" s="36">
        <v>4</v>
      </c>
      <c r="AP1982" s="42">
        <f>INT(AI1982/1000)*1000</f>
        <v>18000</v>
      </c>
      <c r="AQ1982" s="42">
        <f>MOD(AI1982,1000)</f>
        <v>896.79999999999927</v>
      </c>
      <c r="AR1982" s="42">
        <f>MOD(AI1983,1000)-0.2+(AP1983-AP1982)</f>
        <v>952.00000000000068</v>
      </c>
    </row>
    <row r="1983" spans="1:44" x14ac:dyDescent="0.25">
      <c r="A1983" s="19" t="s">
        <v>1</v>
      </c>
      <c r="B1983" t="s">
        <v>0</v>
      </c>
      <c r="C1983">
        <v>478</v>
      </c>
      <c r="D1983" s="36">
        <f>MATCH(C1983,TrainRun!$AG$149:$AG$295,1)</f>
        <v>27</v>
      </c>
      <c r="E1983" s="36">
        <f>INT(INDEX(TrainRun!$AD$149:$AD$295,'By Second'!D1983))</f>
        <v>477</v>
      </c>
      <c r="F1983" s="36">
        <f>IF(E1983=0,0,INDEX(TrainRun!$AE$149:$AE$295,'By Second'!D1983))</f>
        <v>55.555555555555557</v>
      </c>
      <c r="G1983" s="36">
        <f>INDEX(TrainRun!$AF$149:$AF$295,'By Second'!D1983)</f>
        <v>18896.681678062538</v>
      </c>
      <c r="H1983">
        <f t="shared" si="666"/>
        <v>28</v>
      </c>
      <c r="I1983" s="36">
        <f>INT(INDEX(TrainRun!$AD$149:$AD$295,'By Second'!H1983))</f>
        <v>479</v>
      </c>
      <c r="J1983" s="36">
        <f>INDEX(TrainRun!$AE$149:$AE$295,'By Second'!H1983)</f>
        <v>55.548760108618318</v>
      </c>
      <c r="K1983">
        <f t="shared" si="667"/>
        <v>2</v>
      </c>
      <c r="L1983">
        <f t="shared" si="668"/>
        <v>-6.7954469372395465E-3</v>
      </c>
      <c r="M1983">
        <f t="shared" si="669"/>
        <v>-3.3977234686197733E-3</v>
      </c>
      <c r="N1983" s="32">
        <f t="shared" si="670"/>
        <v>55.552157832086934</v>
      </c>
      <c r="O1983" s="29">
        <f t="shared" si="671"/>
        <v>18952.252157832088</v>
      </c>
      <c r="P1983" s="37">
        <f>MATCH(O1983,LORDetail!$B$932:$B$1859,1)</f>
        <v>112</v>
      </c>
      <c r="Q1983" s="37">
        <f>INDEX(LORDetail!$B$932:$B$1859,P1983)</f>
        <v>18931</v>
      </c>
      <c r="R1983" s="37">
        <f>INDEX(LORDetail!$D$932:$D$1859,P1983)</f>
        <v>51.379070338585699</v>
      </c>
      <c r="S1983" s="37">
        <f>INDEX(LORDetail!$E$932:$E$1859,P1983)</f>
        <v>-2.3534293730432099</v>
      </c>
      <c r="T1983" s="37">
        <f>INDEX(LORDetail!$G$932:$G$1859,P1983)</f>
        <v>106.6977</v>
      </c>
      <c r="U1983">
        <f t="shared" si="672"/>
        <v>113</v>
      </c>
      <c r="V1983" s="37">
        <f>INDEX(LORDetail!$B$932:$B$1859,U1983)</f>
        <v>19043</v>
      </c>
      <c r="W1983" s="37">
        <f>INDEX(LORDetail!$D$932:$D$1859,U1983)</f>
        <v>51.379812212445501</v>
      </c>
      <c r="X1983" s="37">
        <f>INDEX(LORDetail!$E$932:$E$1859,U1983)</f>
        <v>-2.35235692817264</v>
      </c>
      <c r="Y1983" s="37">
        <f>INDEX(LORDetail!$G$932:$G$1859,U1983)</f>
        <v>106.6271</v>
      </c>
      <c r="Z1983">
        <f t="shared" si="673"/>
        <v>112</v>
      </c>
      <c r="AA1983" s="29">
        <f t="shared" si="674"/>
        <v>21.252157832088415</v>
      </c>
      <c r="AB1983">
        <f t="shared" si="675"/>
        <v>0.18975140921507513</v>
      </c>
      <c r="AC1983" s="32">
        <f t="shared" si="676"/>
        <v>51.379211110196053</v>
      </c>
      <c r="AD1983" s="32">
        <f t="shared" si="677"/>
        <v>-2.353225875117714</v>
      </c>
      <c r="AE1983" s="34">
        <f t="shared" si="678"/>
        <v>106.68430355050941</v>
      </c>
      <c r="AF1983" s="36" t="str">
        <f t="shared" si="664"/>
        <v>RDNGSTN</v>
      </c>
      <c r="AG1983" s="36" t="str">
        <f t="shared" si="665"/>
        <v>PADTON</v>
      </c>
      <c r="AH1983" s="36">
        <f t="shared" si="662"/>
        <v>478</v>
      </c>
      <c r="AI1983" s="42">
        <f t="shared" si="663"/>
        <v>18952.2</v>
      </c>
      <c r="AJ1983" s="43">
        <f t="shared" si="658"/>
        <v>55.552157832086934</v>
      </c>
      <c r="AK1983" s="43">
        <f t="shared" si="659"/>
        <v>-3.3977234686197733E-3</v>
      </c>
      <c r="AL1983" s="36">
        <f t="shared" si="660"/>
        <v>51.379211110196053</v>
      </c>
      <c r="AM1983" s="36">
        <v>1</v>
      </c>
      <c r="AN1983" s="36">
        <f t="shared" si="661"/>
        <v>-2.353225875117714</v>
      </c>
      <c r="AO1983" s="36">
        <v>4</v>
      </c>
      <c r="AP1983" s="42">
        <f>INT(AI1983/1000)*1000</f>
        <v>18000</v>
      </c>
      <c r="AQ1983" s="42">
        <f>MOD(AI1983,1000)</f>
        <v>952.20000000000073</v>
      </c>
      <c r="AR1983" s="42">
        <f>MOD(AI1984,1000)-0.2+(AP1984-AP1983)</f>
        <v>1041.0000000000007</v>
      </c>
    </row>
    <row r="1984" spans="1:44" x14ac:dyDescent="0.25">
      <c r="A1984" s="19" t="s">
        <v>1</v>
      </c>
      <c r="B1984" t="s">
        <v>0</v>
      </c>
      <c r="C1984">
        <v>479</v>
      </c>
      <c r="D1984" s="36">
        <f>MATCH(C1984,TrainRun!$AG$149:$AG$295,1)</f>
        <v>28</v>
      </c>
      <c r="E1984" s="36">
        <f>INT(INDEX(TrainRun!$AD$149:$AD$295,'By Second'!D1984))</f>
        <v>479</v>
      </c>
      <c r="F1984" s="36">
        <f>IF(E1984=0,0,INDEX(TrainRun!$AE$149:$AE$295,'By Second'!D1984))</f>
        <v>55.548760108618318</v>
      </c>
      <c r="G1984" s="36">
        <f>INDEX(TrainRun!$AF$149:$AF$295,'By Second'!D1984)</f>
        <v>19041.125782734616</v>
      </c>
      <c r="H1984">
        <f t="shared" si="666"/>
        <v>29</v>
      </c>
      <c r="I1984" s="36">
        <f>INT(INDEX(TrainRun!$AD$149:$AD$295,'By Second'!H1984))</f>
        <v>500</v>
      </c>
      <c r="J1984" s="36">
        <f>INDEX(TrainRun!$AE$149:$AE$295,'By Second'!H1984)</f>
        <v>54.20002512624999</v>
      </c>
      <c r="K1984">
        <f t="shared" si="667"/>
        <v>21</v>
      </c>
      <c r="L1984">
        <f t="shared" si="668"/>
        <v>-1.3487349823683275</v>
      </c>
      <c r="M1984">
        <f t="shared" si="669"/>
        <v>-6.4225475350872738E-2</v>
      </c>
      <c r="N1984" s="32">
        <f t="shared" si="670"/>
        <v>55.548760108618318</v>
      </c>
      <c r="O1984" s="29">
        <f t="shared" si="671"/>
        <v>19041.099999999999</v>
      </c>
      <c r="P1984" s="37">
        <f>MATCH(O1984,LORDetail!$B$932:$B$1859,1)</f>
        <v>112</v>
      </c>
      <c r="Q1984" s="37">
        <f>INDEX(LORDetail!$B$932:$B$1859,P1984)</f>
        <v>18931</v>
      </c>
      <c r="R1984" s="37">
        <f>INDEX(LORDetail!$D$932:$D$1859,P1984)</f>
        <v>51.379070338585699</v>
      </c>
      <c r="S1984" s="37">
        <f>INDEX(LORDetail!$E$932:$E$1859,P1984)</f>
        <v>-2.3534293730432099</v>
      </c>
      <c r="T1984" s="37">
        <f>INDEX(LORDetail!$G$932:$G$1859,P1984)</f>
        <v>106.6977</v>
      </c>
      <c r="U1984">
        <f t="shared" si="672"/>
        <v>113</v>
      </c>
      <c r="V1984" s="37">
        <f>INDEX(LORDetail!$B$932:$B$1859,U1984)</f>
        <v>19043</v>
      </c>
      <c r="W1984" s="37">
        <f>INDEX(LORDetail!$D$932:$D$1859,U1984)</f>
        <v>51.379812212445501</v>
      </c>
      <c r="X1984" s="37">
        <f>INDEX(LORDetail!$E$932:$E$1859,U1984)</f>
        <v>-2.35235692817264</v>
      </c>
      <c r="Y1984" s="37">
        <f>INDEX(LORDetail!$G$932:$G$1859,U1984)</f>
        <v>106.6271</v>
      </c>
      <c r="Z1984">
        <f t="shared" si="673"/>
        <v>112</v>
      </c>
      <c r="AA1984" s="29">
        <f t="shared" si="674"/>
        <v>110.09999999999854</v>
      </c>
      <c r="AB1984">
        <f t="shared" si="675"/>
        <v>0.98303571428570125</v>
      </c>
      <c r="AC1984" s="32">
        <f t="shared" si="676"/>
        <v>51.379799627085376</v>
      </c>
      <c r="AD1984" s="32">
        <f t="shared" si="677"/>
        <v>-2.3523751214338371</v>
      </c>
      <c r="AE1984" s="34">
        <f t="shared" si="678"/>
        <v>106.62829767857143</v>
      </c>
      <c r="AF1984" s="36" t="str">
        <f t="shared" si="664"/>
        <v>RDNGSTN</v>
      </c>
      <c r="AG1984" s="36" t="str">
        <f t="shared" si="665"/>
        <v>PADTON</v>
      </c>
      <c r="AH1984" s="36">
        <f t="shared" si="662"/>
        <v>479</v>
      </c>
      <c r="AI1984" s="42">
        <f t="shared" si="663"/>
        <v>19041.2</v>
      </c>
      <c r="AJ1984" s="43">
        <f t="shared" si="658"/>
        <v>55.548760108618318</v>
      </c>
      <c r="AK1984" s="43">
        <f t="shared" si="659"/>
        <v>-6.4225475350872738E-2</v>
      </c>
      <c r="AL1984" s="36">
        <f t="shared" si="660"/>
        <v>51.379799627085376</v>
      </c>
      <c r="AM1984" s="36">
        <v>1</v>
      </c>
      <c r="AN1984" s="36">
        <f t="shared" si="661"/>
        <v>-2.3523751214338371</v>
      </c>
      <c r="AO1984" s="36">
        <v>4</v>
      </c>
      <c r="AP1984" s="42">
        <f>INT(AI1984/1000)*1000</f>
        <v>19000</v>
      </c>
      <c r="AQ1984" s="42">
        <f>MOD(AI1984,1000)</f>
        <v>41.200000000000728</v>
      </c>
      <c r="AR1984" s="42">
        <f>MOD(AI1985,1000)-0.2+(AP1985-AP1984)</f>
        <v>96.399999999998542</v>
      </c>
    </row>
    <row r="1985" spans="1:44" x14ac:dyDescent="0.25">
      <c r="A1985" s="19" t="s">
        <v>1</v>
      </c>
      <c r="B1985" t="s">
        <v>0</v>
      </c>
      <c r="C1985">
        <v>480</v>
      </c>
      <c r="D1985" s="36">
        <f>MATCH(C1985,TrainRun!$AG$149:$AG$295,1)</f>
        <v>28</v>
      </c>
      <c r="E1985" s="36">
        <f>INT(INDEX(TrainRun!$AD$149:$AD$295,'By Second'!D1985))</f>
        <v>479</v>
      </c>
      <c r="F1985" s="36">
        <f>IF(E1985=0,0,INDEX(TrainRun!$AE$149:$AE$295,'By Second'!D1985))</f>
        <v>55.548760108618318</v>
      </c>
      <c r="G1985" s="36">
        <f>INDEX(TrainRun!$AF$149:$AF$295,'By Second'!D1985)</f>
        <v>19041.125782734616</v>
      </c>
      <c r="H1985">
        <f t="shared" si="666"/>
        <v>29</v>
      </c>
      <c r="I1985" s="36">
        <f>INT(INDEX(TrainRun!$AD$149:$AD$295,'By Second'!H1985))</f>
        <v>500</v>
      </c>
      <c r="J1985" s="36">
        <f>INDEX(TrainRun!$AE$149:$AE$295,'By Second'!H1985)</f>
        <v>54.20002512624999</v>
      </c>
      <c r="K1985">
        <f t="shared" si="667"/>
        <v>21</v>
      </c>
      <c r="L1985">
        <f t="shared" si="668"/>
        <v>-1.3487349823683275</v>
      </c>
      <c r="M1985">
        <f t="shared" si="669"/>
        <v>-6.4225475350872738E-2</v>
      </c>
      <c r="N1985" s="32">
        <f t="shared" si="670"/>
        <v>55.484534633267444</v>
      </c>
      <c r="O1985" s="29">
        <f t="shared" si="671"/>
        <v>19096.584534633264</v>
      </c>
      <c r="P1985" s="37">
        <f>MATCH(O1985,LORDetail!$B$932:$B$1859,1)</f>
        <v>114</v>
      </c>
      <c r="Q1985" s="37">
        <f>INDEX(LORDetail!$B$932:$B$1859,P1985)</f>
        <v>19095</v>
      </c>
      <c r="R1985" s="37">
        <f>INDEX(LORDetail!$D$932:$D$1859,P1985)</f>
        <v>51.380187560946297</v>
      </c>
      <c r="S1985" s="37">
        <f>INDEX(LORDetail!$E$932:$E$1859,P1985)</f>
        <v>-2.35189794534277</v>
      </c>
      <c r="T1985" s="37">
        <f>INDEX(LORDetail!$G$932:$G$1859,P1985)</f>
        <v>106.59439999999999</v>
      </c>
      <c r="U1985">
        <f t="shared" si="672"/>
        <v>115</v>
      </c>
      <c r="V1985" s="37">
        <f>INDEX(LORDetail!$B$932:$B$1859,U1985)</f>
        <v>19184</v>
      </c>
      <c r="W1985" s="37">
        <f>INDEX(LORDetail!$D$932:$D$1859,U1985)</f>
        <v>51.380853715327099</v>
      </c>
      <c r="X1985" s="37">
        <f>INDEX(LORDetail!$E$932:$E$1859,U1985)</f>
        <v>-2.3512064168431701</v>
      </c>
      <c r="Y1985" s="37">
        <f>INDEX(LORDetail!$G$932:$G$1859,U1985)</f>
        <v>106.53830000000001</v>
      </c>
      <c r="Z1985">
        <f t="shared" si="673"/>
        <v>89</v>
      </c>
      <c r="AA1985" s="29">
        <f t="shared" si="674"/>
        <v>1.5845346332644112</v>
      </c>
      <c r="AB1985">
        <f t="shared" si="675"/>
        <v>1.7803759924319228E-2</v>
      </c>
      <c r="AC1985" s="32">
        <f t="shared" si="676"/>
        <v>51.380199420998963</v>
      </c>
      <c r="AD1985" s="32">
        <f t="shared" si="677"/>
        <v>-2.3518856335353822</v>
      </c>
      <c r="AE1985" s="34">
        <f t="shared" si="678"/>
        <v>106.59340120906823</v>
      </c>
      <c r="AF1985" s="36" t="str">
        <f t="shared" si="664"/>
        <v>RDNGSTN</v>
      </c>
      <c r="AG1985" s="36" t="str">
        <f t="shared" si="665"/>
        <v>PADTON</v>
      </c>
      <c r="AH1985" s="36">
        <f t="shared" si="662"/>
        <v>480</v>
      </c>
      <c r="AI1985" s="42">
        <f t="shared" si="663"/>
        <v>19096.599999999999</v>
      </c>
      <c r="AJ1985" s="43">
        <f t="shared" si="658"/>
        <v>55.484534633267444</v>
      </c>
      <c r="AK1985" s="43">
        <f t="shared" si="659"/>
        <v>-6.4225475350872738E-2</v>
      </c>
      <c r="AL1985" s="36">
        <f t="shared" si="660"/>
        <v>51.380199420998963</v>
      </c>
      <c r="AM1985" s="36">
        <v>1</v>
      </c>
      <c r="AN1985" s="36">
        <f t="shared" si="661"/>
        <v>-2.3518856335353822</v>
      </c>
      <c r="AO1985" s="36">
        <v>4</v>
      </c>
      <c r="AP1985" s="42">
        <f>INT(AI1985/1000)*1000</f>
        <v>19000</v>
      </c>
      <c r="AQ1985" s="42">
        <f>MOD(AI1985,1000)</f>
        <v>96.599999999998545</v>
      </c>
      <c r="AR1985" s="42">
        <f>MOD(AI1986,1000)-0.2+(AP1986-AP1985)</f>
        <v>151.80000000000001</v>
      </c>
    </row>
    <row r="1986" spans="1:44" x14ac:dyDescent="0.25">
      <c r="A1986" s="19" t="s">
        <v>1</v>
      </c>
      <c r="B1986" t="s">
        <v>0</v>
      </c>
      <c r="C1986">
        <v>481</v>
      </c>
      <c r="D1986" s="36">
        <f>MATCH(C1986,TrainRun!$AG$149:$AG$295,1)</f>
        <v>28</v>
      </c>
      <c r="E1986" s="36">
        <f>INT(INDEX(TrainRun!$AD$149:$AD$295,'By Second'!D1986))</f>
        <v>479</v>
      </c>
      <c r="F1986" s="36">
        <f>IF(E1986=0,0,INDEX(TrainRun!$AE$149:$AE$295,'By Second'!D1986))</f>
        <v>55.548760108618318</v>
      </c>
      <c r="G1986" s="36">
        <f>INDEX(TrainRun!$AF$149:$AF$295,'By Second'!D1986)</f>
        <v>19041.125782734616</v>
      </c>
      <c r="H1986">
        <f t="shared" si="666"/>
        <v>29</v>
      </c>
      <c r="I1986" s="36">
        <f>INT(INDEX(TrainRun!$AD$149:$AD$295,'By Second'!H1986))</f>
        <v>500</v>
      </c>
      <c r="J1986" s="36">
        <f>INDEX(TrainRun!$AE$149:$AE$295,'By Second'!H1986)</f>
        <v>54.20002512624999</v>
      </c>
      <c r="K1986">
        <f t="shared" si="667"/>
        <v>21</v>
      </c>
      <c r="L1986">
        <f t="shared" si="668"/>
        <v>-1.3487349823683275</v>
      </c>
      <c r="M1986">
        <f t="shared" si="669"/>
        <v>-6.4225475350872738E-2</v>
      </c>
      <c r="N1986" s="32">
        <f t="shared" si="670"/>
        <v>55.42030915791657</v>
      </c>
      <c r="O1986" s="29">
        <f t="shared" si="671"/>
        <v>19152.004843791183</v>
      </c>
      <c r="P1986" s="37">
        <f>MATCH(O1986,LORDetail!$B$932:$B$1859,1)</f>
        <v>114</v>
      </c>
      <c r="Q1986" s="37">
        <f>INDEX(LORDetail!$B$932:$B$1859,P1986)</f>
        <v>19095</v>
      </c>
      <c r="R1986" s="37">
        <f>INDEX(LORDetail!$D$932:$D$1859,P1986)</f>
        <v>51.380187560946297</v>
      </c>
      <c r="S1986" s="37">
        <f>INDEX(LORDetail!$E$932:$E$1859,P1986)</f>
        <v>-2.35189794534277</v>
      </c>
      <c r="T1986" s="37">
        <f>INDEX(LORDetail!$G$932:$G$1859,P1986)</f>
        <v>106.59439999999999</v>
      </c>
      <c r="U1986">
        <f t="shared" si="672"/>
        <v>115</v>
      </c>
      <c r="V1986" s="37">
        <f>INDEX(LORDetail!$B$932:$B$1859,U1986)</f>
        <v>19184</v>
      </c>
      <c r="W1986" s="37">
        <f>INDEX(LORDetail!$D$932:$D$1859,U1986)</f>
        <v>51.380853715327099</v>
      </c>
      <c r="X1986" s="37">
        <f>INDEX(LORDetail!$E$932:$E$1859,U1986)</f>
        <v>-2.3512064168431701</v>
      </c>
      <c r="Y1986" s="37">
        <f>INDEX(LORDetail!$G$932:$G$1859,U1986)</f>
        <v>106.53830000000001</v>
      </c>
      <c r="Z1986">
        <f t="shared" si="673"/>
        <v>89</v>
      </c>
      <c r="AA1986" s="29">
        <f t="shared" si="674"/>
        <v>57.004843791182793</v>
      </c>
      <c r="AB1986">
        <f t="shared" si="675"/>
        <v>0.64050386282227856</v>
      </c>
      <c r="AC1986" s="32">
        <f t="shared" si="676"/>
        <v>51.380614235400436</v>
      </c>
      <c r="AD1986" s="32">
        <f t="shared" si="677"/>
        <v>-2.3514550186675245</v>
      </c>
      <c r="AE1986" s="34">
        <f t="shared" si="678"/>
        <v>106.55846773329567</v>
      </c>
      <c r="AF1986" s="36" t="str">
        <f t="shared" si="664"/>
        <v>RDNGSTN</v>
      </c>
      <c r="AG1986" s="36" t="str">
        <f t="shared" si="665"/>
        <v>PADTON</v>
      </c>
      <c r="AH1986" s="36">
        <f t="shared" si="662"/>
        <v>481</v>
      </c>
      <c r="AI1986" s="42">
        <f t="shared" si="663"/>
        <v>19152</v>
      </c>
      <c r="AJ1986" s="43">
        <f t="shared" si="658"/>
        <v>55.42030915791657</v>
      </c>
      <c r="AK1986" s="43">
        <f t="shared" si="659"/>
        <v>-6.4225475350872738E-2</v>
      </c>
      <c r="AL1986" s="36">
        <f t="shared" si="660"/>
        <v>51.380614235400436</v>
      </c>
      <c r="AM1986" s="36">
        <v>1</v>
      </c>
      <c r="AN1986" s="36">
        <f t="shared" si="661"/>
        <v>-2.3514550186675245</v>
      </c>
      <c r="AO1986" s="36">
        <v>4</v>
      </c>
      <c r="AP1986" s="42">
        <f>INT(AI1986/1000)*1000</f>
        <v>19000</v>
      </c>
      <c r="AQ1986" s="42">
        <f>MOD(AI1986,1000)</f>
        <v>152</v>
      </c>
      <c r="AR1986" s="42">
        <f>MOD(AI1987,1000)-0.2+(AP1987-AP1986)</f>
        <v>207.20000000000147</v>
      </c>
    </row>
    <row r="1987" spans="1:44" x14ac:dyDescent="0.25">
      <c r="A1987" s="19" t="s">
        <v>1</v>
      </c>
      <c r="B1987" t="s">
        <v>0</v>
      </c>
      <c r="C1987">
        <v>482</v>
      </c>
      <c r="D1987" s="36">
        <f>MATCH(C1987,TrainRun!$AG$149:$AG$295,1)</f>
        <v>28</v>
      </c>
      <c r="E1987" s="36">
        <f>INT(INDEX(TrainRun!$AD$149:$AD$295,'By Second'!D1987))</f>
        <v>479</v>
      </c>
      <c r="F1987" s="36">
        <f>IF(E1987=0,0,INDEX(TrainRun!$AE$149:$AE$295,'By Second'!D1987))</f>
        <v>55.548760108618318</v>
      </c>
      <c r="G1987" s="36">
        <f>INDEX(TrainRun!$AF$149:$AF$295,'By Second'!D1987)</f>
        <v>19041.125782734616</v>
      </c>
      <c r="H1987">
        <f t="shared" si="666"/>
        <v>29</v>
      </c>
      <c r="I1987" s="36">
        <f>INT(INDEX(TrainRun!$AD$149:$AD$295,'By Second'!H1987))</f>
        <v>500</v>
      </c>
      <c r="J1987" s="36">
        <f>INDEX(TrainRun!$AE$149:$AE$295,'By Second'!H1987)</f>
        <v>54.20002512624999</v>
      </c>
      <c r="K1987">
        <f t="shared" si="667"/>
        <v>21</v>
      </c>
      <c r="L1987">
        <f t="shared" si="668"/>
        <v>-1.3487349823683275</v>
      </c>
      <c r="M1987">
        <f t="shared" si="669"/>
        <v>-6.4225475350872738E-2</v>
      </c>
      <c r="N1987" s="32">
        <f t="shared" si="670"/>
        <v>55.356083682565696</v>
      </c>
      <c r="O1987" s="29">
        <f t="shared" si="671"/>
        <v>19207.36092747375</v>
      </c>
      <c r="P1987" s="37">
        <f>MATCH(O1987,LORDetail!$B$932:$B$1859,1)</f>
        <v>115</v>
      </c>
      <c r="Q1987" s="37">
        <f>INDEX(LORDetail!$B$932:$B$1859,P1987)</f>
        <v>19184</v>
      </c>
      <c r="R1987" s="37">
        <f>INDEX(LORDetail!$D$932:$D$1859,P1987)</f>
        <v>51.380853715327099</v>
      </c>
      <c r="S1987" s="37">
        <f>INDEX(LORDetail!$E$932:$E$1859,P1987)</f>
        <v>-2.3512064168431701</v>
      </c>
      <c r="T1987" s="37">
        <f>INDEX(LORDetail!$G$932:$G$1859,P1987)</f>
        <v>106.53830000000001</v>
      </c>
      <c r="U1987">
        <f t="shared" si="672"/>
        <v>116</v>
      </c>
      <c r="V1987" s="37">
        <f>INDEX(LORDetail!$B$932:$B$1859,U1987)</f>
        <v>19279</v>
      </c>
      <c r="W1987" s="37">
        <f>INDEX(LORDetail!$D$932:$D$1859,U1987)</f>
        <v>51.3816168784751</v>
      </c>
      <c r="X1987" s="37">
        <f>INDEX(LORDetail!$E$932:$E$1859,U1987)</f>
        <v>-2.3505667899929898</v>
      </c>
      <c r="Y1987" s="37">
        <f>INDEX(LORDetail!$G$932:$G$1859,U1987)</f>
        <v>106.4785</v>
      </c>
      <c r="Z1987">
        <f t="shared" si="673"/>
        <v>95</v>
      </c>
      <c r="AA1987" s="29">
        <f t="shared" si="674"/>
        <v>23.360927473750053</v>
      </c>
      <c r="AB1987">
        <f t="shared" si="675"/>
        <v>0.24590449972368478</v>
      </c>
      <c r="AC1987" s="32">
        <f t="shared" si="676"/>
        <v>51.381041380579212</v>
      </c>
      <c r="AD1987" s="32">
        <f t="shared" si="677"/>
        <v>-2.3510491297225666</v>
      </c>
      <c r="AE1987" s="34">
        <f t="shared" si="678"/>
        <v>106.52359491091653</v>
      </c>
      <c r="AF1987" s="36" t="str">
        <f t="shared" si="664"/>
        <v>RDNGSTN</v>
      </c>
      <c r="AG1987" s="36" t="str">
        <f t="shared" si="665"/>
        <v>PADTON</v>
      </c>
      <c r="AH1987" s="36">
        <f t="shared" si="662"/>
        <v>482</v>
      </c>
      <c r="AI1987" s="42">
        <f t="shared" si="663"/>
        <v>19207.400000000001</v>
      </c>
      <c r="AJ1987" s="43">
        <f t="shared" si="658"/>
        <v>55.356083682565696</v>
      </c>
      <c r="AK1987" s="43">
        <f t="shared" si="659"/>
        <v>-6.4225475350872738E-2</v>
      </c>
      <c r="AL1987" s="36">
        <f t="shared" si="660"/>
        <v>51.381041380579212</v>
      </c>
      <c r="AM1987" s="36">
        <v>1</v>
      </c>
      <c r="AN1987" s="36">
        <f t="shared" si="661"/>
        <v>-2.3510491297225666</v>
      </c>
      <c r="AO1987" s="36">
        <v>4</v>
      </c>
      <c r="AP1987" s="42">
        <f>INT(AI1987/1000)*1000</f>
        <v>19000</v>
      </c>
      <c r="AQ1987" s="42">
        <f>MOD(AI1987,1000)</f>
        <v>207.40000000000146</v>
      </c>
      <c r="AR1987" s="42">
        <f>MOD(AI1988,1000)-0.2+(AP1988-AP1987)</f>
        <v>262.39999999999856</v>
      </c>
    </row>
    <row r="1988" spans="1:44" x14ac:dyDescent="0.25">
      <c r="A1988" s="19" t="s">
        <v>1</v>
      </c>
      <c r="B1988" t="s">
        <v>0</v>
      </c>
      <c r="C1988">
        <v>483</v>
      </c>
      <c r="D1988" s="36">
        <f>MATCH(C1988,TrainRun!$AG$149:$AG$295,1)</f>
        <v>28</v>
      </c>
      <c r="E1988" s="36">
        <f>INT(INDEX(TrainRun!$AD$149:$AD$295,'By Second'!D1988))</f>
        <v>479</v>
      </c>
      <c r="F1988" s="36">
        <f>IF(E1988=0,0,INDEX(TrainRun!$AE$149:$AE$295,'By Second'!D1988))</f>
        <v>55.548760108618318</v>
      </c>
      <c r="G1988" s="36">
        <f>INDEX(TrainRun!$AF$149:$AF$295,'By Second'!D1988)</f>
        <v>19041.125782734616</v>
      </c>
      <c r="H1988">
        <f t="shared" si="666"/>
        <v>29</v>
      </c>
      <c r="I1988" s="36">
        <f>INT(INDEX(TrainRun!$AD$149:$AD$295,'By Second'!H1988))</f>
        <v>500</v>
      </c>
      <c r="J1988" s="36">
        <f>INDEX(TrainRun!$AE$149:$AE$295,'By Second'!H1988)</f>
        <v>54.20002512624999</v>
      </c>
      <c r="K1988">
        <f t="shared" si="667"/>
        <v>21</v>
      </c>
      <c r="L1988">
        <f t="shared" si="668"/>
        <v>-1.3487349823683275</v>
      </c>
      <c r="M1988">
        <f t="shared" si="669"/>
        <v>-6.4225475350872738E-2</v>
      </c>
      <c r="N1988" s="32">
        <f t="shared" si="670"/>
        <v>55.291858207214823</v>
      </c>
      <c r="O1988" s="29">
        <f t="shared" si="671"/>
        <v>19262.652785680966</v>
      </c>
      <c r="P1988" s="37">
        <f>MATCH(O1988,LORDetail!$B$932:$B$1859,1)</f>
        <v>115</v>
      </c>
      <c r="Q1988" s="37">
        <f>INDEX(LORDetail!$B$932:$B$1859,P1988)</f>
        <v>19184</v>
      </c>
      <c r="R1988" s="37">
        <f>INDEX(LORDetail!$D$932:$D$1859,P1988)</f>
        <v>51.380853715327099</v>
      </c>
      <c r="S1988" s="37">
        <f>INDEX(LORDetail!$E$932:$E$1859,P1988)</f>
        <v>-2.3512064168431701</v>
      </c>
      <c r="T1988" s="37">
        <f>INDEX(LORDetail!$G$932:$G$1859,P1988)</f>
        <v>106.53830000000001</v>
      </c>
      <c r="U1988">
        <f t="shared" si="672"/>
        <v>116</v>
      </c>
      <c r="V1988" s="37">
        <f>INDEX(LORDetail!$B$932:$B$1859,U1988)</f>
        <v>19279</v>
      </c>
      <c r="W1988" s="37">
        <f>INDEX(LORDetail!$D$932:$D$1859,U1988)</f>
        <v>51.3816168784751</v>
      </c>
      <c r="X1988" s="37">
        <f>INDEX(LORDetail!$E$932:$E$1859,U1988)</f>
        <v>-2.3505667899929898</v>
      </c>
      <c r="Y1988" s="37">
        <f>INDEX(LORDetail!$G$932:$G$1859,U1988)</f>
        <v>106.4785</v>
      </c>
      <c r="Z1988">
        <f t="shared" si="673"/>
        <v>95</v>
      </c>
      <c r="AA1988" s="29">
        <f t="shared" si="674"/>
        <v>78.65278568096619</v>
      </c>
      <c r="AB1988">
        <f t="shared" si="675"/>
        <v>0.82792405979964412</v>
      </c>
      <c r="AC1988" s="32">
        <f t="shared" si="676"/>
        <v>51.381485556458884</v>
      </c>
      <c r="AD1988" s="32">
        <f t="shared" si="677"/>
        <v>-2.3506768543846119</v>
      </c>
      <c r="AE1988" s="34">
        <f t="shared" si="678"/>
        <v>106.48879014122397</v>
      </c>
      <c r="AF1988" s="36" t="str">
        <f t="shared" si="664"/>
        <v>RDNGSTN</v>
      </c>
      <c r="AG1988" s="36" t="str">
        <f t="shared" si="665"/>
        <v>PADTON</v>
      </c>
      <c r="AH1988" s="36">
        <f t="shared" si="662"/>
        <v>483</v>
      </c>
      <c r="AI1988" s="42">
        <f t="shared" si="663"/>
        <v>19262.599999999999</v>
      </c>
      <c r="AJ1988" s="43">
        <f t="shared" si="658"/>
        <v>55.291858207214823</v>
      </c>
      <c r="AK1988" s="43">
        <f t="shared" si="659"/>
        <v>-6.4225475350872738E-2</v>
      </c>
      <c r="AL1988" s="36">
        <f t="shared" si="660"/>
        <v>51.381485556458884</v>
      </c>
      <c r="AM1988" s="36">
        <v>1</v>
      </c>
      <c r="AN1988" s="36">
        <f t="shared" si="661"/>
        <v>-2.3506768543846119</v>
      </c>
      <c r="AO1988" s="36">
        <v>4</v>
      </c>
      <c r="AP1988" s="42">
        <f>INT(AI1988/1000)*1000</f>
        <v>19000</v>
      </c>
      <c r="AQ1988" s="42">
        <f>MOD(AI1988,1000)</f>
        <v>262.59999999999854</v>
      </c>
      <c r="AR1988" s="42">
        <f>MOD(AI1989,1000)-0.2+(AP1989-AP1988)</f>
        <v>317.59999999999928</v>
      </c>
    </row>
    <row r="1989" spans="1:44" x14ac:dyDescent="0.25">
      <c r="A1989" s="19" t="s">
        <v>1</v>
      </c>
      <c r="B1989" t="s">
        <v>0</v>
      </c>
      <c r="C1989">
        <v>484</v>
      </c>
      <c r="D1989" s="36">
        <f>MATCH(C1989,TrainRun!$AG$149:$AG$295,1)</f>
        <v>28</v>
      </c>
      <c r="E1989" s="36">
        <f>INT(INDEX(TrainRun!$AD$149:$AD$295,'By Second'!D1989))</f>
        <v>479</v>
      </c>
      <c r="F1989" s="36">
        <f>IF(E1989=0,0,INDEX(TrainRun!$AE$149:$AE$295,'By Second'!D1989))</f>
        <v>55.548760108618318</v>
      </c>
      <c r="G1989" s="36">
        <f>INDEX(TrainRun!$AF$149:$AF$295,'By Second'!D1989)</f>
        <v>19041.125782734616</v>
      </c>
      <c r="H1989">
        <f t="shared" si="666"/>
        <v>29</v>
      </c>
      <c r="I1989" s="36">
        <f>INT(INDEX(TrainRun!$AD$149:$AD$295,'By Second'!H1989))</f>
        <v>500</v>
      </c>
      <c r="J1989" s="36">
        <f>INDEX(TrainRun!$AE$149:$AE$295,'By Second'!H1989)</f>
        <v>54.20002512624999</v>
      </c>
      <c r="K1989">
        <f t="shared" si="667"/>
        <v>21</v>
      </c>
      <c r="L1989">
        <f t="shared" si="668"/>
        <v>-1.3487349823683275</v>
      </c>
      <c r="M1989">
        <f t="shared" si="669"/>
        <v>-6.4225475350872738E-2</v>
      </c>
      <c r="N1989" s="32">
        <f t="shared" si="670"/>
        <v>55.227632731863949</v>
      </c>
      <c r="O1989" s="29">
        <f t="shared" si="671"/>
        <v>19317.880418412831</v>
      </c>
      <c r="P1989" s="37">
        <f>MATCH(O1989,LORDetail!$B$932:$B$1859,1)</f>
        <v>116</v>
      </c>
      <c r="Q1989" s="37">
        <f>INDEX(LORDetail!$B$932:$B$1859,P1989)</f>
        <v>19279</v>
      </c>
      <c r="R1989" s="37">
        <f>INDEX(LORDetail!$D$932:$D$1859,P1989)</f>
        <v>51.3816168784751</v>
      </c>
      <c r="S1989" s="37">
        <f>INDEX(LORDetail!$E$932:$E$1859,P1989)</f>
        <v>-2.3505667899929898</v>
      </c>
      <c r="T1989" s="37">
        <f>INDEX(LORDetail!$G$932:$G$1859,P1989)</f>
        <v>106.4785</v>
      </c>
      <c r="U1989">
        <f t="shared" si="672"/>
        <v>117</v>
      </c>
      <c r="V1989" s="37">
        <f>INDEX(LORDetail!$B$932:$B$1859,U1989)</f>
        <v>19390</v>
      </c>
      <c r="W1989" s="37">
        <f>INDEX(LORDetail!$D$932:$D$1859,U1989)</f>
        <v>51.382542379231097</v>
      </c>
      <c r="X1989" s="37">
        <f>INDEX(LORDetail!$E$932:$E$1859,U1989)</f>
        <v>-2.3499912025379701</v>
      </c>
      <c r="Y1989" s="37">
        <f>INDEX(LORDetail!$G$932:$G$1859,U1989)</f>
        <v>106.40860000000001</v>
      </c>
      <c r="Z1989">
        <f t="shared" si="673"/>
        <v>111</v>
      </c>
      <c r="AA1989" s="29">
        <f t="shared" si="674"/>
        <v>38.880418412831204</v>
      </c>
      <c r="AB1989">
        <f t="shared" si="675"/>
        <v>0.35027403975523608</v>
      </c>
      <c r="AC1989" s="32">
        <f t="shared" si="676"/>
        <v>51.381941057363697</v>
      </c>
      <c r="AD1989" s="32">
        <f t="shared" si="677"/>
        <v>-2.3503651766498876</v>
      </c>
      <c r="AE1989" s="34">
        <f t="shared" si="678"/>
        <v>106.45401584462111</v>
      </c>
      <c r="AF1989" s="36" t="str">
        <f t="shared" si="664"/>
        <v>RDNGSTN</v>
      </c>
      <c r="AG1989" s="36" t="str">
        <f t="shared" si="665"/>
        <v>PADTON</v>
      </c>
      <c r="AH1989" s="36">
        <f t="shared" si="662"/>
        <v>484</v>
      </c>
      <c r="AI1989" s="42">
        <f t="shared" si="663"/>
        <v>19317.8</v>
      </c>
      <c r="AJ1989" s="43">
        <f t="shared" ref="AJ1989:AJ2052" si="679">N1989</f>
        <v>55.227632731863949</v>
      </c>
      <c r="AK1989" s="43">
        <f t="shared" ref="AK1989:AK2052" si="680">M1989</f>
        <v>-6.4225475350872738E-2</v>
      </c>
      <c r="AL1989" s="36">
        <f t="shared" ref="AL1989:AL2052" si="681">AC1989</f>
        <v>51.381941057363697</v>
      </c>
      <c r="AM1989" s="36">
        <v>1</v>
      </c>
      <c r="AN1989" s="36">
        <f t="shared" ref="AN1989:AN2052" si="682">AD1989</f>
        <v>-2.3503651766498876</v>
      </c>
      <c r="AO1989" s="36">
        <v>4</v>
      </c>
      <c r="AP1989" s="42">
        <f>INT(AI1989/1000)*1000</f>
        <v>19000</v>
      </c>
      <c r="AQ1989" s="42">
        <f>MOD(AI1989,1000)</f>
        <v>317.79999999999927</v>
      </c>
      <c r="AR1989" s="42">
        <f>MOD(AI1990,1000)-0.2+(AP1990-AP1989)</f>
        <v>372.8</v>
      </c>
    </row>
    <row r="1990" spans="1:44" x14ac:dyDescent="0.25">
      <c r="A1990" s="19" t="s">
        <v>1</v>
      </c>
      <c r="B1990" t="s">
        <v>0</v>
      </c>
      <c r="C1990">
        <v>485</v>
      </c>
      <c r="D1990" s="36">
        <f>MATCH(C1990,TrainRun!$AG$149:$AG$295,1)</f>
        <v>28</v>
      </c>
      <c r="E1990" s="36">
        <f>INT(INDEX(TrainRun!$AD$149:$AD$295,'By Second'!D1990))</f>
        <v>479</v>
      </c>
      <c r="F1990" s="36">
        <f>IF(E1990=0,0,INDEX(TrainRun!$AE$149:$AE$295,'By Second'!D1990))</f>
        <v>55.548760108618318</v>
      </c>
      <c r="G1990" s="36">
        <f>INDEX(TrainRun!$AF$149:$AF$295,'By Second'!D1990)</f>
        <v>19041.125782734616</v>
      </c>
      <c r="H1990">
        <f t="shared" si="666"/>
        <v>29</v>
      </c>
      <c r="I1990" s="36">
        <f>INT(INDEX(TrainRun!$AD$149:$AD$295,'By Second'!H1990))</f>
        <v>500</v>
      </c>
      <c r="J1990" s="36">
        <f>INDEX(TrainRun!$AE$149:$AE$295,'By Second'!H1990)</f>
        <v>54.20002512624999</v>
      </c>
      <c r="K1990">
        <f t="shared" si="667"/>
        <v>21</v>
      </c>
      <c r="L1990">
        <f t="shared" si="668"/>
        <v>-1.3487349823683275</v>
      </c>
      <c r="M1990">
        <f t="shared" si="669"/>
        <v>-6.4225475350872738E-2</v>
      </c>
      <c r="N1990" s="32">
        <f t="shared" si="670"/>
        <v>55.163407256513075</v>
      </c>
      <c r="O1990" s="29">
        <f t="shared" si="671"/>
        <v>19373.043825669345</v>
      </c>
      <c r="P1990" s="37">
        <f>MATCH(O1990,LORDetail!$B$932:$B$1859,1)</f>
        <v>116</v>
      </c>
      <c r="Q1990" s="37">
        <f>INDEX(LORDetail!$B$932:$B$1859,P1990)</f>
        <v>19279</v>
      </c>
      <c r="R1990" s="37">
        <f>INDEX(LORDetail!$D$932:$D$1859,P1990)</f>
        <v>51.3816168784751</v>
      </c>
      <c r="S1990" s="37">
        <f>INDEX(LORDetail!$E$932:$E$1859,P1990)</f>
        <v>-2.3505667899929898</v>
      </c>
      <c r="T1990" s="37">
        <f>INDEX(LORDetail!$G$932:$G$1859,P1990)</f>
        <v>106.4785</v>
      </c>
      <c r="U1990">
        <f t="shared" si="672"/>
        <v>117</v>
      </c>
      <c r="V1990" s="37">
        <f>INDEX(LORDetail!$B$932:$B$1859,U1990)</f>
        <v>19390</v>
      </c>
      <c r="W1990" s="37">
        <f>INDEX(LORDetail!$D$932:$D$1859,U1990)</f>
        <v>51.382542379231097</v>
      </c>
      <c r="X1990" s="37">
        <f>INDEX(LORDetail!$E$932:$E$1859,U1990)</f>
        <v>-2.3499912025379701</v>
      </c>
      <c r="Y1990" s="37">
        <f>INDEX(LORDetail!$G$932:$G$1859,U1990)</f>
        <v>106.40860000000001</v>
      </c>
      <c r="Z1990">
        <f t="shared" si="673"/>
        <v>111</v>
      </c>
      <c r="AA1990" s="29">
        <f t="shared" si="674"/>
        <v>94.043825669345097</v>
      </c>
      <c r="AB1990">
        <f t="shared" si="675"/>
        <v>0.84724167269680273</v>
      </c>
      <c r="AC1990" s="32">
        <f t="shared" si="676"/>
        <v>51.382401001283696</v>
      </c>
      <c r="AD1990" s="32">
        <f t="shared" si="677"/>
        <v>-2.3500791283148157</v>
      </c>
      <c r="AE1990" s="34">
        <f t="shared" si="678"/>
        <v>106.4192778070785</v>
      </c>
      <c r="AF1990" s="36" t="str">
        <f t="shared" si="664"/>
        <v>RDNGSTN</v>
      </c>
      <c r="AG1990" s="36" t="str">
        <f t="shared" si="665"/>
        <v>PADTON</v>
      </c>
      <c r="AH1990" s="36">
        <f t="shared" si="662"/>
        <v>485</v>
      </c>
      <c r="AI1990" s="42">
        <f t="shared" si="663"/>
        <v>19373</v>
      </c>
      <c r="AJ1990" s="43">
        <f t="shared" si="679"/>
        <v>55.163407256513075</v>
      </c>
      <c r="AK1990" s="43">
        <f t="shared" si="680"/>
        <v>-6.4225475350872738E-2</v>
      </c>
      <c r="AL1990" s="36">
        <f t="shared" si="681"/>
        <v>51.382401001283696</v>
      </c>
      <c r="AM1990" s="36">
        <v>1</v>
      </c>
      <c r="AN1990" s="36">
        <f t="shared" si="682"/>
        <v>-2.3500791283148157</v>
      </c>
      <c r="AO1990" s="36">
        <v>4</v>
      </c>
      <c r="AP1990" s="42">
        <f>INT(AI1990/1000)*1000</f>
        <v>19000</v>
      </c>
      <c r="AQ1990" s="42">
        <f>MOD(AI1990,1000)</f>
        <v>373</v>
      </c>
      <c r="AR1990" s="42">
        <f>MOD(AI1991,1000)-0.2+(AP1991-AP1990)</f>
        <v>428.00000000000074</v>
      </c>
    </row>
    <row r="1991" spans="1:44" x14ac:dyDescent="0.25">
      <c r="A1991" s="19" t="s">
        <v>1</v>
      </c>
      <c r="B1991" t="s">
        <v>0</v>
      </c>
      <c r="C1991">
        <v>486</v>
      </c>
      <c r="D1991" s="36">
        <f>MATCH(C1991,TrainRun!$AG$149:$AG$295,1)</f>
        <v>28</v>
      </c>
      <c r="E1991" s="36">
        <f>INT(INDEX(TrainRun!$AD$149:$AD$295,'By Second'!D1991))</f>
        <v>479</v>
      </c>
      <c r="F1991" s="36">
        <f>IF(E1991=0,0,INDEX(TrainRun!$AE$149:$AE$295,'By Second'!D1991))</f>
        <v>55.548760108618318</v>
      </c>
      <c r="G1991" s="36">
        <f>INDEX(TrainRun!$AF$149:$AF$295,'By Second'!D1991)</f>
        <v>19041.125782734616</v>
      </c>
      <c r="H1991">
        <f t="shared" si="666"/>
        <v>29</v>
      </c>
      <c r="I1991" s="36">
        <f>INT(INDEX(TrainRun!$AD$149:$AD$295,'By Second'!H1991))</f>
        <v>500</v>
      </c>
      <c r="J1991" s="36">
        <f>INDEX(TrainRun!$AE$149:$AE$295,'By Second'!H1991)</f>
        <v>54.20002512624999</v>
      </c>
      <c r="K1991">
        <f t="shared" si="667"/>
        <v>21</v>
      </c>
      <c r="L1991">
        <f t="shared" si="668"/>
        <v>-1.3487349823683275</v>
      </c>
      <c r="M1991">
        <f t="shared" si="669"/>
        <v>-6.4225475350872738E-2</v>
      </c>
      <c r="N1991" s="32">
        <f t="shared" si="670"/>
        <v>55.099181781162201</v>
      </c>
      <c r="O1991" s="29">
        <f t="shared" si="671"/>
        <v>19428.143007450508</v>
      </c>
      <c r="P1991" s="37">
        <f>MATCH(O1991,LORDetail!$B$932:$B$1859,1)</f>
        <v>117</v>
      </c>
      <c r="Q1991" s="37">
        <f>INDEX(LORDetail!$B$932:$B$1859,P1991)</f>
        <v>19390</v>
      </c>
      <c r="R1991" s="37">
        <f>INDEX(LORDetail!$D$932:$D$1859,P1991)</f>
        <v>51.382542379231097</v>
      </c>
      <c r="S1991" s="37">
        <f>INDEX(LORDetail!$E$932:$E$1859,P1991)</f>
        <v>-2.3499912025379701</v>
      </c>
      <c r="T1991" s="37">
        <f>INDEX(LORDetail!$G$932:$G$1859,P1991)</f>
        <v>106.40860000000001</v>
      </c>
      <c r="U1991">
        <f t="shared" si="672"/>
        <v>118</v>
      </c>
      <c r="V1991" s="37">
        <f>INDEX(LORDetail!$B$932:$B$1859,U1991)</f>
        <v>19484</v>
      </c>
      <c r="W1991" s="37">
        <f>INDEX(LORDetail!$D$932:$D$1859,U1991)</f>
        <v>51.383361509829797</v>
      </c>
      <c r="X1991" s="37">
        <f>INDEX(LORDetail!$E$932:$E$1859,U1991)</f>
        <v>-2.3496711941980002</v>
      </c>
      <c r="Y1991" s="37">
        <f>INDEX(LORDetail!$G$932:$G$1859,U1991)</f>
        <v>106.3493</v>
      </c>
      <c r="Z1991">
        <f t="shared" si="673"/>
        <v>94</v>
      </c>
      <c r="AA1991" s="29">
        <f t="shared" si="674"/>
        <v>38.143007450507866</v>
      </c>
      <c r="AB1991">
        <f t="shared" si="675"/>
        <v>0.40577667500540282</v>
      </c>
      <c r="AC1991" s="32">
        <f t="shared" si="676"/>
        <v>51.38287476332183</v>
      </c>
      <c r="AD1991" s="32">
        <f t="shared" si="677"/>
        <v>-2.349861350617803</v>
      </c>
      <c r="AE1991" s="34">
        <f t="shared" si="678"/>
        <v>106.38453744317218</v>
      </c>
      <c r="AF1991" s="36" t="str">
        <f t="shared" si="664"/>
        <v>RDNGSTN</v>
      </c>
      <c r="AG1991" s="36" t="str">
        <f t="shared" si="665"/>
        <v>PADTON</v>
      </c>
      <c r="AH1991" s="36">
        <f t="shared" si="662"/>
        <v>486</v>
      </c>
      <c r="AI1991" s="42">
        <f t="shared" si="663"/>
        <v>19428.2</v>
      </c>
      <c r="AJ1991" s="43">
        <f t="shared" si="679"/>
        <v>55.099181781162201</v>
      </c>
      <c r="AK1991" s="43">
        <f t="shared" si="680"/>
        <v>-6.4225475350872738E-2</v>
      </c>
      <c r="AL1991" s="36">
        <f t="shared" si="681"/>
        <v>51.38287476332183</v>
      </c>
      <c r="AM1991" s="36">
        <v>1</v>
      </c>
      <c r="AN1991" s="36">
        <f t="shared" si="682"/>
        <v>-2.349861350617803</v>
      </c>
      <c r="AO1991" s="36">
        <v>4</v>
      </c>
      <c r="AP1991" s="42">
        <f>INT(AI1991/1000)*1000</f>
        <v>19000</v>
      </c>
      <c r="AQ1991" s="42">
        <f>MOD(AI1991,1000)</f>
        <v>428.20000000000073</v>
      </c>
      <c r="AR1991" s="42">
        <f>MOD(AI1992,1000)-0.2+(AP1992-AP1991)</f>
        <v>483.00000000000074</v>
      </c>
    </row>
    <row r="1992" spans="1:44" x14ac:dyDescent="0.25">
      <c r="A1992" s="19" t="s">
        <v>1</v>
      </c>
      <c r="B1992" t="s">
        <v>0</v>
      </c>
      <c r="C1992">
        <v>487</v>
      </c>
      <c r="D1992" s="36">
        <f>MATCH(C1992,TrainRun!$AG$149:$AG$295,1)</f>
        <v>28</v>
      </c>
      <c r="E1992" s="36">
        <f>INT(INDEX(TrainRun!$AD$149:$AD$295,'By Second'!D1992))</f>
        <v>479</v>
      </c>
      <c r="F1992" s="36">
        <f>IF(E1992=0,0,INDEX(TrainRun!$AE$149:$AE$295,'By Second'!D1992))</f>
        <v>55.548760108618318</v>
      </c>
      <c r="G1992" s="36">
        <f>INDEX(TrainRun!$AF$149:$AF$295,'By Second'!D1992)</f>
        <v>19041.125782734616</v>
      </c>
      <c r="H1992">
        <f t="shared" si="666"/>
        <v>29</v>
      </c>
      <c r="I1992" s="36">
        <f>INT(INDEX(TrainRun!$AD$149:$AD$295,'By Second'!H1992))</f>
        <v>500</v>
      </c>
      <c r="J1992" s="36">
        <f>INDEX(TrainRun!$AE$149:$AE$295,'By Second'!H1992)</f>
        <v>54.20002512624999</v>
      </c>
      <c r="K1992">
        <f t="shared" si="667"/>
        <v>21</v>
      </c>
      <c r="L1992">
        <f t="shared" si="668"/>
        <v>-1.3487349823683275</v>
      </c>
      <c r="M1992">
        <f t="shared" si="669"/>
        <v>-6.4225475350872738E-2</v>
      </c>
      <c r="N1992" s="32">
        <f t="shared" si="670"/>
        <v>55.034956305811328</v>
      </c>
      <c r="O1992" s="29">
        <f t="shared" si="671"/>
        <v>19483.17796375632</v>
      </c>
      <c r="P1992" s="37">
        <f>MATCH(O1992,LORDetail!$B$932:$B$1859,1)</f>
        <v>117</v>
      </c>
      <c r="Q1992" s="37">
        <f>INDEX(LORDetail!$B$932:$B$1859,P1992)</f>
        <v>19390</v>
      </c>
      <c r="R1992" s="37">
        <f>INDEX(LORDetail!$D$932:$D$1859,P1992)</f>
        <v>51.382542379231097</v>
      </c>
      <c r="S1992" s="37">
        <f>INDEX(LORDetail!$E$932:$E$1859,P1992)</f>
        <v>-2.3499912025379701</v>
      </c>
      <c r="T1992" s="37">
        <f>INDEX(LORDetail!$G$932:$G$1859,P1992)</f>
        <v>106.40860000000001</v>
      </c>
      <c r="U1992">
        <f t="shared" si="672"/>
        <v>118</v>
      </c>
      <c r="V1992" s="37">
        <f>INDEX(LORDetail!$B$932:$B$1859,U1992)</f>
        <v>19484</v>
      </c>
      <c r="W1992" s="37">
        <f>INDEX(LORDetail!$D$932:$D$1859,U1992)</f>
        <v>51.383361509829797</v>
      </c>
      <c r="X1992" s="37">
        <f>INDEX(LORDetail!$E$932:$E$1859,U1992)</f>
        <v>-2.3496711941980002</v>
      </c>
      <c r="Y1992" s="37">
        <f>INDEX(LORDetail!$G$932:$G$1859,U1992)</f>
        <v>106.3493</v>
      </c>
      <c r="Z1992">
        <f t="shared" si="673"/>
        <v>94</v>
      </c>
      <c r="AA1992" s="29">
        <f t="shared" si="674"/>
        <v>93.177963756319514</v>
      </c>
      <c r="AB1992">
        <f t="shared" si="675"/>
        <v>0.9912549335778672</v>
      </c>
      <c r="AC1992" s="32">
        <f t="shared" si="676"/>
        <v>51.383354346478306</v>
      </c>
      <c r="AD1992" s="32">
        <f t="shared" si="677"/>
        <v>-2.349673992692189</v>
      </c>
      <c r="AE1992" s="34">
        <f t="shared" si="678"/>
        <v>106.34981858243883</v>
      </c>
      <c r="AF1992" s="36" t="str">
        <f t="shared" si="664"/>
        <v>RDNGSTN</v>
      </c>
      <c r="AG1992" s="36" t="str">
        <f t="shared" si="665"/>
        <v>PADTON</v>
      </c>
      <c r="AH1992" s="36">
        <f t="shared" si="662"/>
        <v>487</v>
      </c>
      <c r="AI1992" s="42">
        <f t="shared" si="663"/>
        <v>19483.2</v>
      </c>
      <c r="AJ1992" s="43">
        <f t="shared" si="679"/>
        <v>55.034956305811328</v>
      </c>
      <c r="AK1992" s="43">
        <f t="shared" si="680"/>
        <v>-6.4225475350872738E-2</v>
      </c>
      <c r="AL1992" s="36">
        <f t="shared" si="681"/>
        <v>51.383354346478306</v>
      </c>
      <c r="AM1992" s="36">
        <v>1</v>
      </c>
      <c r="AN1992" s="36">
        <f t="shared" si="682"/>
        <v>-2.349673992692189</v>
      </c>
      <c r="AO1992" s="36">
        <v>4</v>
      </c>
      <c r="AP1992" s="42">
        <f>INT(AI1992/1000)*1000</f>
        <v>19000</v>
      </c>
      <c r="AQ1992" s="42">
        <f>MOD(AI1992,1000)</f>
        <v>483.20000000000073</v>
      </c>
      <c r="AR1992" s="42">
        <f>MOD(AI1993,1000)-0.2+(AP1993-AP1992)</f>
        <v>538.00000000000068</v>
      </c>
    </row>
    <row r="1993" spans="1:44" x14ac:dyDescent="0.25">
      <c r="A1993" s="19" t="s">
        <v>1</v>
      </c>
      <c r="B1993" t="s">
        <v>0</v>
      </c>
      <c r="C1993">
        <v>488</v>
      </c>
      <c r="D1993" s="36">
        <f>MATCH(C1993,TrainRun!$AG$149:$AG$295,1)</f>
        <v>28</v>
      </c>
      <c r="E1993" s="36">
        <f>INT(INDEX(TrainRun!$AD$149:$AD$295,'By Second'!D1993))</f>
        <v>479</v>
      </c>
      <c r="F1993" s="36">
        <f>IF(E1993=0,0,INDEX(TrainRun!$AE$149:$AE$295,'By Second'!D1993))</f>
        <v>55.548760108618318</v>
      </c>
      <c r="G1993" s="36">
        <f>INDEX(TrainRun!$AF$149:$AF$295,'By Second'!D1993)</f>
        <v>19041.125782734616</v>
      </c>
      <c r="H1993">
        <f t="shared" si="666"/>
        <v>29</v>
      </c>
      <c r="I1993" s="36">
        <f>INT(INDEX(TrainRun!$AD$149:$AD$295,'By Second'!H1993))</f>
        <v>500</v>
      </c>
      <c r="J1993" s="36">
        <f>INDEX(TrainRun!$AE$149:$AE$295,'By Second'!H1993)</f>
        <v>54.20002512624999</v>
      </c>
      <c r="K1993">
        <f t="shared" si="667"/>
        <v>21</v>
      </c>
      <c r="L1993">
        <f t="shared" si="668"/>
        <v>-1.3487349823683275</v>
      </c>
      <c r="M1993">
        <f t="shared" si="669"/>
        <v>-6.4225475350872738E-2</v>
      </c>
      <c r="N1993" s="32">
        <f t="shared" si="670"/>
        <v>54.970730830460454</v>
      </c>
      <c r="O1993" s="29">
        <f t="shared" si="671"/>
        <v>19538.14869458678</v>
      </c>
      <c r="P1993" s="37">
        <f>MATCH(O1993,LORDetail!$B$932:$B$1859,1)</f>
        <v>119</v>
      </c>
      <c r="Q1993" s="37">
        <f>INDEX(LORDetail!$B$932:$B$1859,P1993)</f>
        <v>19502</v>
      </c>
      <c r="R1993" s="37">
        <f>INDEX(LORDetail!$D$932:$D$1859,P1993)</f>
        <v>51.383519861479797</v>
      </c>
      <c r="S1993" s="37">
        <f>INDEX(LORDetail!$E$932:$E$1859,P1993)</f>
        <v>-2.34962656701703</v>
      </c>
      <c r="T1993" s="37">
        <f>INDEX(LORDetail!$G$932:$G$1859,P1993)</f>
        <v>106.33799999999999</v>
      </c>
      <c r="U1993">
        <f t="shared" si="672"/>
        <v>120</v>
      </c>
      <c r="V1993" s="37">
        <f>INDEX(LORDetail!$B$932:$B$1859,U1993)</f>
        <v>19572</v>
      </c>
      <c r="W1993" s="37">
        <f>INDEX(LORDetail!$D$932:$D$1859,U1993)</f>
        <v>51.384143987584302</v>
      </c>
      <c r="X1993" s="37">
        <f>INDEX(LORDetail!$E$932:$E$1859,U1993)</f>
        <v>-2.3494613391797401</v>
      </c>
      <c r="Y1993" s="37">
        <f>INDEX(LORDetail!$G$932:$G$1859,U1993)</f>
        <v>106.29389999999999</v>
      </c>
      <c r="Z1993">
        <f t="shared" si="673"/>
        <v>70</v>
      </c>
      <c r="AA1993" s="29">
        <f t="shared" si="674"/>
        <v>36.148694586780039</v>
      </c>
      <c r="AB1993">
        <f t="shared" si="675"/>
        <v>0.51640992266828623</v>
      </c>
      <c r="AC1993" s="32">
        <f t="shared" si="676"/>
        <v>51.383842166393158</v>
      </c>
      <c r="AD1993" s="32">
        <f t="shared" si="677"/>
        <v>-2.3495412417223527</v>
      </c>
      <c r="AE1993" s="34">
        <f t="shared" si="678"/>
        <v>106.31522632241033</v>
      </c>
      <c r="AF1993" s="36" t="str">
        <f t="shared" si="664"/>
        <v>RDNGSTN</v>
      </c>
      <c r="AG1993" s="36" t="str">
        <f t="shared" si="665"/>
        <v>PADTON</v>
      </c>
      <c r="AH1993" s="36">
        <f t="shared" si="662"/>
        <v>488</v>
      </c>
      <c r="AI1993" s="42">
        <f t="shared" si="663"/>
        <v>19538.2</v>
      </c>
      <c r="AJ1993" s="43">
        <f t="shared" si="679"/>
        <v>54.970730830460454</v>
      </c>
      <c r="AK1993" s="43">
        <f t="shared" si="680"/>
        <v>-6.4225475350872738E-2</v>
      </c>
      <c r="AL1993" s="36">
        <f t="shared" si="681"/>
        <v>51.383842166393158</v>
      </c>
      <c r="AM1993" s="36">
        <v>1</v>
      </c>
      <c r="AN1993" s="36">
        <f t="shared" si="682"/>
        <v>-2.3495412417223527</v>
      </c>
      <c r="AO1993" s="36">
        <v>4</v>
      </c>
      <c r="AP1993" s="42">
        <f>INT(AI1993/1000)*1000</f>
        <v>19000</v>
      </c>
      <c r="AQ1993" s="42">
        <f>MOD(AI1993,1000)</f>
        <v>538.20000000000073</v>
      </c>
      <c r="AR1993" s="42">
        <f>MOD(AI1994,1000)-0.2+(AP1994-AP1993)</f>
        <v>592.79999999999995</v>
      </c>
    </row>
    <row r="1994" spans="1:44" x14ac:dyDescent="0.25">
      <c r="A1994" s="19" t="s">
        <v>1</v>
      </c>
      <c r="B1994" t="s">
        <v>0</v>
      </c>
      <c r="C1994">
        <v>489</v>
      </c>
      <c r="D1994" s="36">
        <f>MATCH(C1994,TrainRun!$AG$149:$AG$295,1)</f>
        <v>28</v>
      </c>
      <c r="E1994" s="36">
        <f>INT(INDEX(TrainRun!$AD$149:$AD$295,'By Second'!D1994))</f>
        <v>479</v>
      </c>
      <c r="F1994" s="36">
        <f>IF(E1994=0,0,INDEX(TrainRun!$AE$149:$AE$295,'By Second'!D1994))</f>
        <v>55.548760108618318</v>
      </c>
      <c r="G1994" s="36">
        <f>INDEX(TrainRun!$AF$149:$AF$295,'By Second'!D1994)</f>
        <v>19041.125782734616</v>
      </c>
      <c r="H1994">
        <f t="shared" si="666"/>
        <v>29</v>
      </c>
      <c r="I1994" s="36">
        <f>INT(INDEX(TrainRun!$AD$149:$AD$295,'By Second'!H1994))</f>
        <v>500</v>
      </c>
      <c r="J1994" s="36">
        <f>INDEX(TrainRun!$AE$149:$AE$295,'By Second'!H1994)</f>
        <v>54.20002512624999</v>
      </c>
      <c r="K1994">
        <f t="shared" si="667"/>
        <v>21</v>
      </c>
      <c r="L1994">
        <f t="shared" si="668"/>
        <v>-1.3487349823683275</v>
      </c>
      <c r="M1994">
        <f t="shared" si="669"/>
        <v>-6.4225475350872738E-2</v>
      </c>
      <c r="N1994" s="32">
        <f t="shared" si="670"/>
        <v>54.90650535510958</v>
      </c>
      <c r="O1994" s="29">
        <f t="shared" si="671"/>
        <v>19593.055199941889</v>
      </c>
      <c r="P1994" s="37">
        <f>MATCH(O1994,LORDetail!$B$932:$B$1859,1)</f>
        <v>120</v>
      </c>
      <c r="Q1994" s="37">
        <f>INDEX(LORDetail!$B$932:$B$1859,P1994)</f>
        <v>19572</v>
      </c>
      <c r="R1994" s="37">
        <f>INDEX(LORDetail!$D$932:$D$1859,P1994)</f>
        <v>51.384143987584302</v>
      </c>
      <c r="S1994" s="37">
        <f>INDEX(LORDetail!$E$932:$E$1859,P1994)</f>
        <v>-2.3494613391797401</v>
      </c>
      <c r="T1994" s="37">
        <f>INDEX(LORDetail!$G$932:$G$1859,P1994)</f>
        <v>106.29389999999999</v>
      </c>
      <c r="U1994">
        <f t="shared" si="672"/>
        <v>121</v>
      </c>
      <c r="V1994" s="37">
        <f>INDEX(LORDetail!$B$932:$B$1859,U1994)</f>
        <v>19691</v>
      </c>
      <c r="W1994" s="37">
        <f>INDEX(LORDetail!$D$932:$D$1859,U1994)</f>
        <v>51.385196512386599</v>
      </c>
      <c r="X1994" s="37">
        <f>INDEX(LORDetail!$E$932:$E$1859,U1994)</f>
        <v>-2.3491804001135099</v>
      </c>
      <c r="Y1994" s="37">
        <f>INDEX(LORDetail!$G$932:$G$1859,U1994)</f>
        <v>106.2189</v>
      </c>
      <c r="Z1994">
        <f t="shared" si="673"/>
        <v>119</v>
      </c>
      <c r="AA1994" s="29">
        <f t="shared" si="674"/>
        <v>21.055199941889441</v>
      </c>
      <c r="AB1994">
        <f t="shared" si="675"/>
        <v>0.17693445329318858</v>
      </c>
      <c r="AC1994" s="32">
        <f t="shared" si="676"/>
        <v>51.384330215484773</v>
      </c>
      <c r="AD1994" s="32">
        <f t="shared" si="677"/>
        <v>-2.349411631379648</v>
      </c>
      <c r="AE1994" s="34">
        <f t="shared" si="678"/>
        <v>106.28062991600301</v>
      </c>
      <c r="AF1994" s="36" t="str">
        <f t="shared" si="664"/>
        <v>RDNGSTN</v>
      </c>
      <c r="AG1994" s="36" t="str">
        <f t="shared" si="665"/>
        <v>PADTON</v>
      </c>
      <c r="AH1994" s="36">
        <f t="shared" si="662"/>
        <v>489</v>
      </c>
      <c r="AI1994" s="42">
        <f t="shared" si="663"/>
        <v>19593</v>
      </c>
      <c r="AJ1994" s="43">
        <f t="shared" si="679"/>
        <v>54.90650535510958</v>
      </c>
      <c r="AK1994" s="43">
        <f t="shared" si="680"/>
        <v>-6.4225475350872738E-2</v>
      </c>
      <c r="AL1994" s="36">
        <f t="shared" si="681"/>
        <v>51.384330215484773</v>
      </c>
      <c r="AM1994" s="36">
        <v>1</v>
      </c>
      <c r="AN1994" s="36">
        <f t="shared" si="682"/>
        <v>-2.349411631379648</v>
      </c>
      <c r="AO1994" s="36">
        <v>4</v>
      </c>
      <c r="AP1994" s="42">
        <f>INT(AI1994/1000)*1000</f>
        <v>19000</v>
      </c>
      <c r="AQ1994" s="42">
        <f>MOD(AI1994,1000)</f>
        <v>593</v>
      </c>
      <c r="AR1994" s="42">
        <f>MOD(AI1995,1000)-0.2+(AP1995-AP1994)</f>
        <v>647.59999999999923</v>
      </c>
    </row>
    <row r="1995" spans="1:44" x14ac:dyDescent="0.25">
      <c r="A1995" s="19" t="s">
        <v>1</v>
      </c>
      <c r="B1995" t="s">
        <v>0</v>
      </c>
      <c r="C1995">
        <v>490</v>
      </c>
      <c r="D1995" s="36">
        <f>MATCH(C1995,TrainRun!$AG$149:$AG$295,1)</f>
        <v>28</v>
      </c>
      <c r="E1995" s="36">
        <f>INT(INDEX(TrainRun!$AD$149:$AD$295,'By Second'!D1995))</f>
        <v>479</v>
      </c>
      <c r="F1995" s="36">
        <f>IF(E1995=0,0,INDEX(TrainRun!$AE$149:$AE$295,'By Second'!D1995))</f>
        <v>55.548760108618318</v>
      </c>
      <c r="G1995" s="36">
        <f>INDEX(TrainRun!$AF$149:$AF$295,'By Second'!D1995)</f>
        <v>19041.125782734616</v>
      </c>
      <c r="H1995">
        <f t="shared" si="666"/>
        <v>29</v>
      </c>
      <c r="I1995" s="36">
        <f>INT(INDEX(TrainRun!$AD$149:$AD$295,'By Second'!H1995))</f>
        <v>500</v>
      </c>
      <c r="J1995" s="36">
        <f>INDEX(TrainRun!$AE$149:$AE$295,'By Second'!H1995)</f>
        <v>54.20002512624999</v>
      </c>
      <c r="K1995">
        <f t="shared" si="667"/>
        <v>21</v>
      </c>
      <c r="L1995">
        <f t="shared" si="668"/>
        <v>-1.3487349823683275</v>
      </c>
      <c r="M1995">
        <f t="shared" si="669"/>
        <v>-6.4225475350872738E-2</v>
      </c>
      <c r="N1995" s="32">
        <f t="shared" si="670"/>
        <v>54.842279879758706</v>
      </c>
      <c r="O1995" s="29">
        <f t="shared" si="671"/>
        <v>19647.897479821648</v>
      </c>
      <c r="P1995" s="37">
        <f>MATCH(O1995,LORDetail!$B$932:$B$1859,1)</f>
        <v>120</v>
      </c>
      <c r="Q1995" s="37">
        <f>INDEX(LORDetail!$B$932:$B$1859,P1995)</f>
        <v>19572</v>
      </c>
      <c r="R1995" s="37">
        <f>INDEX(LORDetail!$D$932:$D$1859,P1995)</f>
        <v>51.384143987584302</v>
      </c>
      <c r="S1995" s="37">
        <f>INDEX(LORDetail!$E$932:$E$1859,P1995)</f>
        <v>-2.3494613391797401</v>
      </c>
      <c r="T1995" s="37">
        <f>INDEX(LORDetail!$G$932:$G$1859,P1995)</f>
        <v>106.29389999999999</v>
      </c>
      <c r="U1995">
        <f t="shared" si="672"/>
        <v>121</v>
      </c>
      <c r="V1995" s="37">
        <f>INDEX(LORDetail!$B$932:$B$1859,U1995)</f>
        <v>19691</v>
      </c>
      <c r="W1995" s="37">
        <f>INDEX(LORDetail!$D$932:$D$1859,U1995)</f>
        <v>51.385196512386599</v>
      </c>
      <c r="X1995" s="37">
        <f>INDEX(LORDetail!$E$932:$E$1859,U1995)</f>
        <v>-2.3491804001135099</v>
      </c>
      <c r="Y1995" s="37">
        <f>INDEX(LORDetail!$G$932:$G$1859,U1995)</f>
        <v>106.2189</v>
      </c>
      <c r="Z1995">
        <f t="shared" si="673"/>
        <v>119</v>
      </c>
      <c r="AA1995" s="29">
        <f t="shared" si="674"/>
        <v>75.897479821647721</v>
      </c>
      <c r="AB1995">
        <f t="shared" si="675"/>
        <v>0.63779394808107326</v>
      </c>
      <c r="AC1995" s="32">
        <f t="shared" si="676"/>
        <v>51.384815281533413</v>
      </c>
      <c r="AD1995" s="32">
        <f t="shared" si="677"/>
        <v>-2.3492821579435188</v>
      </c>
      <c r="AE1995" s="34">
        <f t="shared" si="678"/>
        <v>106.24606545389392</v>
      </c>
      <c r="AF1995" s="36" t="str">
        <f t="shared" si="664"/>
        <v>RDNGSTN</v>
      </c>
      <c r="AG1995" s="36" t="str">
        <f t="shared" si="665"/>
        <v>PADTON</v>
      </c>
      <c r="AH1995" s="36">
        <f t="shared" si="662"/>
        <v>490</v>
      </c>
      <c r="AI1995" s="42">
        <f t="shared" si="663"/>
        <v>19647.8</v>
      </c>
      <c r="AJ1995" s="43">
        <f t="shared" si="679"/>
        <v>54.842279879758706</v>
      </c>
      <c r="AK1995" s="43">
        <f t="shared" si="680"/>
        <v>-6.4225475350872738E-2</v>
      </c>
      <c r="AL1995" s="36">
        <f t="shared" si="681"/>
        <v>51.384815281533413</v>
      </c>
      <c r="AM1995" s="36">
        <v>1</v>
      </c>
      <c r="AN1995" s="36">
        <f t="shared" si="682"/>
        <v>-2.3492821579435188</v>
      </c>
      <c r="AO1995" s="36">
        <v>4</v>
      </c>
      <c r="AP1995" s="42">
        <f>INT(AI1995/1000)*1000</f>
        <v>19000</v>
      </c>
      <c r="AQ1995" s="42">
        <f>MOD(AI1995,1000)</f>
        <v>647.79999999999927</v>
      </c>
      <c r="AR1995" s="42">
        <f>MOD(AI1996,1000)-0.2+(AP1996-AP1995)</f>
        <v>702.3999999999985</v>
      </c>
    </row>
    <row r="1996" spans="1:44" x14ac:dyDescent="0.25">
      <c r="A1996" s="19" t="s">
        <v>1</v>
      </c>
      <c r="B1996" t="s">
        <v>0</v>
      </c>
      <c r="C1996">
        <v>491</v>
      </c>
      <c r="D1996" s="36">
        <f>MATCH(C1996,TrainRun!$AG$149:$AG$295,1)</f>
        <v>28</v>
      </c>
      <c r="E1996" s="36">
        <f>INT(INDEX(TrainRun!$AD$149:$AD$295,'By Second'!D1996))</f>
        <v>479</v>
      </c>
      <c r="F1996" s="36">
        <f>IF(E1996=0,0,INDEX(TrainRun!$AE$149:$AE$295,'By Second'!D1996))</f>
        <v>55.548760108618318</v>
      </c>
      <c r="G1996" s="36">
        <f>INDEX(TrainRun!$AF$149:$AF$295,'By Second'!D1996)</f>
        <v>19041.125782734616</v>
      </c>
      <c r="H1996">
        <f t="shared" si="666"/>
        <v>29</v>
      </c>
      <c r="I1996" s="36">
        <f>INT(INDEX(TrainRun!$AD$149:$AD$295,'By Second'!H1996))</f>
        <v>500</v>
      </c>
      <c r="J1996" s="36">
        <f>INDEX(TrainRun!$AE$149:$AE$295,'By Second'!H1996)</f>
        <v>54.20002512624999</v>
      </c>
      <c r="K1996">
        <f t="shared" si="667"/>
        <v>21</v>
      </c>
      <c r="L1996">
        <f t="shared" si="668"/>
        <v>-1.3487349823683275</v>
      </c>
      <c r="M1996">
        <f t="shared" si="669"/>
        <v>-6.4225475350872738E-2</v>
      </c>
      <c r="N1996" s="32">
        <f t="shared" si="670"/>
        <v>54.778054404407833</v>
      </c>
      <c r="O1996" s="29">
        <f t="shared" si="671"/>
        <v>19702.675534226055</v>
      </c>
      <c r="P1996" s="37">
        <f>MATCH(O1996,LORDetail!$B$932:$B$1859,1)</f>
        <v>121</v>
      </c>
      <c r="Q1996" s="37">
        <f>INDEX(LORDetail!$B$932:$B$1859,P1996)</f>
        <v>19691</v>
      </c>
      <c r="R1996" s="37">
        <f>INDEX(LORDetail!$D$932:$D$1859,P1996)</f>
        <v>51.385196512386599</v>
      </c>
      <c r="S1996" s="37">
        <f>INDEX(LORDetail!$E$932:$E$1859,P1996)</f>
        <v>-2.3491804001135099</v>
      </c>
      <c r="T1996" s="37">
        <f>INDEX(LORDetail!$G$932:$G$1859,P1996)</f>
        <v>106.2189</v>
      </c>
      <c r="U1996">
        <f t="shared" si="672"/>
        <v>122</v>
      </c>
      <c r="V1996" s="37">
        <f>INDEX(LORDetail!$B$932:$B$1859,U1996)</f>
        <v>19859</v>
      </c>
      <c r="W1996" s="37">
        <f>INDEX(LORDetail!$D$932:$D$1859,U1996)</f>
        <v>51.386696975205197</v>
      </c>
      <c r="X1996" s="37">
        <f>INDEX(LORDetail!$E$932:$E$1859,U1996)</f>
        <v>-2.3488716042859101</v>
      </c>
      <c r="Y1996" s="37">
        <f>INDEX(LORDetail!$G$932:$G$1859,U1996)</f>
        <v>106.1131</v>
      </c>
      <c r="Z1996">
        <f t="shared" si="673"/>
        <v>168</v>
      </c>
      <c r="AA1996" s="29">
        <f t="shared" si="674"/>
        <v>11.675534226054879</v>
      </c>
      <c r="AB1996">
        <f t="shared" si="675"/>
        <v>6.9497227536040942E-2</v>
      </c>
      <c r="AC1996" s="32">
        <f t="shared" si="676"/>
        <v>51.385300790392513</v>
      </c>
      <c r="AD1996" s="32">
        <f t="shared" si="677"/>
        <v>-2.3491589396596169</v>
      </c>
      <c r="AE1996" s="34">
        <f t="shared" si="678"/>
        <v>106.21154719332669</v>
      </c>
      <c r="AF1996" s="36" t="str">
        <f t="shared" si="664"/>
        <v>RDNGSTN</v>
      </c>
      <c r="AG1996" s="36" t="str">
        <f t="shared" si="665"/>
        <v>PADTON</v>
      </c>
      <c r="AH1996" s="36">
        <f t="shared" si="662"/>
        <v>491</v>
      </c>
      <c r="AI1996" s="42">
        <f t="shared" si="663"/>
        <v>19702.599999999999</v>
      </c>
      <c r="AJ1996" s="43">
        <f t="shared" si="679"/>
        <v>54.778054404407833</v>
      </c>
      <c r="AK1996" s="43">
        <f t="shared" si="680"/>
        <v>-6.4225475350872738E-2</v>
      </c>
      <c r="AL1996" s="36">
        <f t="shared" si="681"/>
        <v>51.385300790392513</v>
      </c>
      <c r="AM1996" s="36">
        <v>1</v>
      </c>
      <c r="AN1996" s="36">
        <f t="shared" si="682"/>
        <v>-2.3491589396596169</v>
      </c>
      <c r="AO1996" s="36">
        <v>4</v>
      </c>
      <c r="AP1996" s="42">
        <f>INT(AI1996/1000)*1000</f>
        <v>19000</v>
      </c>
      <c r="AQ1996" s="42">
        <f>MOD(AI1996,1000)</f>
        <v>702.59999999999854</v>
      </c>
      <c r="AR1996" s="42">
        <f>MOD(AI1997,1000)-0.2+(AP1997-AP1996)</f>
        <v>757.20000000000141</v>
      </c>
    </row>
    <row r="1997" spans="1:44" x14ac:dyDescent="0.25">
      <c r="A1997" s="19" t="s">
        <v>1</v>
      </c>
      <c r="B1997" t="s">
        <v>0</v>
      </c>
      <c r="C1997">
        <v>492</v>
      </c>
      <c r="D1997" s="36">
        <f>MATCH(C1997,TrainRun!$AG$149:$AG$295,1)</f>
        <v>28</v>
      </c>
      <c r="E1997" s="36">
        <f>INT(INDEX(TrainRun!$AD$149:$AD$295,'By Second'!D1997))</f>
        <v>479</v>
      </c>
      <c r="F1997" s="36">
        <f>IF(E1997=0,0,INDEX(TrainRun!$AE$149:$AE$295,'By Second'!D1997))</f>
        <v>55.548760108618318</v>
      </c>
      <c r="G1997" s="36">
        <f>INDEX(TrainRun!$AF$149:$AF$295,'By Second'!D1997)</f>
        <v>19041.125782734616</v>
      </c>
      <c r="H1997">
        <f t="shared" si="666"/>
        <v>29</v>
      </c>
      <c r="I1997" s="36">
        <f>INT(INDEX(TrainRun!$AD$149:$AD$295,'By Second'!H1997))</f>
        <v>500</v>
      </c>
      <c r="J1997" s="36">
        <f>INDEX(TrainRun!$AE$149:$AE$295,'By Second'!H1997)</f>
        <v>54.20002512624999</v>
      </c>
      <c r="K1997">
        <f t="shared" si="667"/>
        <v>21</v>
      </c>
      <c r="L1997">
        <f t="shared" si="668"/>
        <v>-1.3487349823683275</v>
      </c>
      <c r="M1997">
        <f t="shared" si="669"/>
        <v>-6.4225475350872738E-2</v>
      </c>
      <c r="N1997" s="32">
        <f t="shared" si="670"/>
        <v>54.713828929056959</v>
      </c>
      <c r="O1997" s="29">
        <f t="shared" si="671"/>
        <v>19757.389363155111</v>
      </c>
      <c r="P1997" s="37">
        <f>MATCH(O1997,LORDetail!$B$932:$B$1859,1)</f>
        <v>121</v>
      </c>
      <c r="Q1997" s="37">
        <f>INDEX(LORDetail!$B$932:$B$1859,P1997)</f>
        <v>19691</v>
      </c>
      <c r="R1997" s="37">
        <f>INDEX(LORDetail!$D$932:$D$1859,P1997)</f>
        <v>51.385196512386599</v>
      </c>
      <c r="S1997" s="37">
        <f>INDEX(LORDetail!$E$932:$E$1859,P1997)</f>
        <v>-2.3491804001135099</v>
      </c>
      <c r="T1997" s="37">
        <f>INDEX(LORDetail!$G$932:$G$1859,P1997)</f>
        <v>106.2189</v>
      </c>
      <c r="U1997">
        <f t="shared" si="672"/>
        <v>122</v>
      </c>
      <c r="V1997" s="37">
        <f>INDEX(LORDetail!$B$932:$B$1859,U1997)</f>
        <v>19859</v>
      </c>
      <c r="W1997" s="37">
        <f>INDEX(LORDetail!$D$932:$D$1859,U1997)</f>
        <v>51.386696975205197</v>
      </c>
      <c r="X1997" s="37">
        <f>INDEX(LORDetail!$E$932:$E$1859,U1997)</f>
        <v>-2.3488716042859101</v>
      </c>
      <c r="Y1997" s="37">
        <f>INDEX(LORDetail!$G$932:$G$1859,U1997)</f>
        <v>106.1131</v>
      </c>
      <c r="Z1997">
        <f t="shared" si="673"/>
        <v>168</v>
      </c>
      <c r="AA1997" s="29">
        <f t="shared" si="674"/>
        <v>66.389363155110914</v>
      </c>
      <c r="AB1997">
        <f t="shared" si="675"/>
        <v>0.39517478068518402</v>
      </c>
      <c r="AC1997" s="32">
        <f t="shared" si="676"/>
        <v>51.385789457451864</v>
      </c>
      <c r="AD1997" s="32">
        <f t="shared" si="677"/>
        <v>-2.3490583717900617</v>
      </c>
      <c r="AE1997" s="34">
        <f t="shared" si="678"/>
        <v>106.17709050820351</v>
      </c>
      <c r="AF1997" s="36" t="str">
        <f t="shared" si="664"/>
        <v>RDNGSTN</v>
      </c>
      <c r="AG1997" s="36" t="str">
        <f t="shared" si="665"/>
        <v>PADTON</v>
      </c>
      <c r="AH1997" s="36">
        <f t="shared" ref="AH1997:AH2060" si="683">C1997</f>
        <v>492</v>
      </c>
      <c r="AI1997" s="42">
        <f t="shared" ref="AI1997:AI2060" si="684">ROUND(O1997*5,0)/5</f>
        <v>19757.400000000001</v>
      </c>
      <c r="AJ1997" s="43">
        <f t="shared" si="679"/>
        <v>54.713828929056959</v>
      </c>
      <c r="AK1997" s="43">
        <f t="shared" si="680"/>
        <v>-6.4225475350872738E-2</v>
      </c>
      <c r="AL1997" s="36">
        <f t="shared" si="681"/>
        <v>51.385789457451864</v>
      </c>
      <c r="AM1997" s="36">
        <v>1</v>
      </c>
      <c r="AN1997" s="36">
        <f t="shared" si="682"/>
        <v>-2.3490583717900617</v>
      </c>
      <c r="AO1997" s="36">
        <v>4</v>
      </c>
      <c r="AP1997" s="42">
        <f>INT(AI1997/1000)*1000</f>
        <v>19000</v>
      </c>
      <c r="AQ1997" s="42">
        <f>MOD(AI1997,1000)</f>
        <v>757.40000000000146</v>
      </c>
      <c r="AR1997" s="42">
        <f>MOD(AI1998,1000)-0.2+(AP1998-AP1997)</f>
        <v>811.8</v>
      </c>
    </row>
    <row r="1998" spans="1:44" x14ac:dyDescent="0.25">
      <c r="A1998" s="19" t="s">
        <v>1</v>
      </c>
      <c r="B1998" t="s">
        <v>0</v>
      </c>
      <c r="C1998">
        <v>493</v>
      </c>
      <c r="D1998" s="36">
        <f>MATCH(C1998,TrainRun!$AG$149:$AG$295,1)</f>
        <v>28</v>
      </c>
      <c r="E1998" s="36">
        <f>INT(INDEX(TrainRun!$AD$149:$AD$295,'By Second'!D1998))</f>
        <v>479</v>
      </c>
      <c r="F1998" s="36">
        <f>IF(E1998=0,0,INDEX(TrainRun!$AE$149:$AE$295,'By Second'!D1998))</f>
        <v>55.548760108618318</v>
      </c>
      <c r="G1998" s="36">
        <f>INDEX(TrainRun!$AF$149:$AF$295,'By Second'!D1998)</f>
        <v>19041.125782734616</v>
      </c>
      <c r="H1998">
        <f t="shared" si="666"/>
        <v>29</v>
      </c>
      <c r="I1998" s="36">
        <f>INT(INDEX(TrainRun!$AD$149:$AD$295,'By Second'!H1998))</f>
        <v>500</v>
      </c>
      <c r="J1998" s="36">
        <f>INDEX(TrainRun!$AE$149:$AE$295,'By Second'!H1998)</f>
        <v>54.20002512624999</v>
      </c>
      <c r="K1998">
        <f t="shared" si="667"/>
        <v>21</v>
      </c>
      <c r="L1998">
        <f t="shared" si="668"/>
        <v>-1.3487349823683275</v>
      </c>
      <c r="M1998">
        <f t="shared" si="669"/>
        <v>-6.4225475350872738E-2</v>
      </c>
      <c r="N1998" s="32">
        <f t="shared" si="670"/>
        <v>54.649603453706085</v>
      </c>
      <c r="O1998" s="29">
        <f t="shared" si="671"/>
        <v>19812.038966608816</v>
      </c>
      <c r="P1998" s="37">
        <f>MATCH(O1998,LORDetail!$B$932:$B$1859,1)</f>
        <v>121</v>
      </c>
      <c r="Q1998" s="37">
        <f>INDEX(LORDetail!$B$932:$B$1859,P1998)</f>
        <v>19691</v>
      </c>
      <c r="R1998" s="37">
        <f>INDEX(LORDetail!$D$932:$D$1859,P1998)</f>
        <v>51.385196512386599</v>
      </c>
      <c r="S1998" s="37">
        <f>INDEX(LORDetail!$E$932:$E$1859,P1998)</f>
        <v>-2.3491804001135099</v>
      </c>
      <c r="T1998" s="37">
        <f>INDEX(LORDetail!$G$932:$G$1859,P1998)</f>
        <v>106.2189</v>
      </c>
      <c r="U1998">
        <f t="shared" si="672"/>
        <v>122</v>
      </c>
      <c r="V1998" s="37">
        <f>INDEX(LORDetail!$B$932:$B$1859,U1998)</f>
        <v>19859</v>
      </c>
      <c r="W1998" s="37">
        <f>INDEX(LORDetail!$D$932:$D$1859,U1998)</f>
        <v>51.386696975205197</v>
      </c>
      <c r="X1998" s="37">
        <f>INDEX(LORDetail!$E$932:$E$1859,U1998)</f>
        <v>-2.3488716042859101</v>
      </c>
      <c r="Y1998" s="37">
        <f>INDEX(LORDetail!$G$932:$G$1859,U1998)</f>
        <v>106.1131</v>
      </c>
      <c r="Z1998">
        <f t="shared" si="673"/>
        <v>168</v>
      </c>
      <c r="AA1998" s="29">
        <f t="shared" si="674"/>
        <v>121.03896660881583</v>
      </c>
      <c r="AB1998">
        <f t="shared" si="675"/>
        <v>0.72047003933818943</v>
      </c>
      <c r="AC1998" s="32">
        <f t="shared" si="676"/>
        <v>51.386277550892537</v>
      </c>
      <c r="AD1998" s="32">
        <f t="shared" si="677"/>
        <v>-2.3489579219714516</v>
      </c>
      <c r="AE1998" s="34">
        <f t="shared" si="678"/>
        <v>106.14267426983803</v>
      </c>
      <c r="AF1998" s="36" t="str">
        <f t="shared" ref="AF1998:AF2061" si="685">A1998</f>
        <v>RDNGSTN</v>
      </c>
      <c r="AG1998" s="36" t="str">
        <f t="shared" ref="AG1998:AG2061" si="686">B1998</f>
        <v>PADTON</v>
      </c>
      <c r="AH1998" s="36">
        <f t="shared" si="683"/>
        <v>493</v>
      </c>
      <c r="AI1998" s="42">
        <f t="shared" si="684"/>
        <v>19812</v>
      </c>
      <c r="AJ1998" s="43">
        <f t="shared" si="679"/>
        <v>54.649603453706085</v>
      </c>
      <c r="AK1998" s="43">
        <f t="shared" si="680"/>
        <v>-6.4225475350872738E-2</v>
      </c>
      <c r="AL1998" s="36">
        <f t="shared" si="681"/>
        <v>51.386277550892537</v>
      </c>
      <c r="AM1998" s="36">
        <v>1</v>
      </c>
      <c r="AN1998" s="36">
        <f t="shared" si="682"/>
        <v>-2.3489579219714516</v>
      </c>
      <c r="AO1998" s="36">
        <v>4</v>
      </c>
      <c r="AP1998" s="42">
        <f>INT(AI1998/1000)*1000</f>
        <v>19000</v>
      </c>
      <c r="AQ1998" s="42">
        <f>MOD(AI1998,1000)</f>
        <v>812</v>
      </c>
      <c r="AR1998" s="42">
        <f>MOD(AI1999,1000)-0.2+(AP1999-AP1998)</f>
        <v>866.3999999999985</v>
      </c>
    </row>
    <row r="1999" spans="1:44" x14ac:dyDescent="0.25">
      <c r="A1999" s="19" t="s">
        <v>1</v>
      </c>
      <c r="B1999" t="s">
        <v>0</v>
      </c>
      <c r="C1999">
        <v>494</v>
      </c>
      <c r="D1999" s="36">
        <f>MATCH(C1999,TrainRun!$AG$149:$AG$295,1)</f>
        <v>28</v>
      </c>
      <c r="E1999" s="36">
        <f>INT(INDEX(TrainRun!$AD$149:$AD$295,'By Second'!D1999))</f>
        <v>479</v>
      </c>
      <c r="F1999" s="36">
        <f>IF(E1999=0,0,INDEX(TrainRun!$AE$149:$AE$295,'By Second'!D1999))</f>
        <v>55.548760108618318</v>
      </c>
      <c r="G1999" s="36">
        <f>INDEX(TrainRun!$AF$149:$AF$295,'By Second'!D1999)</f>
        <v>19041.125782734616</v>
      </c>
      <c r="H1999">
        <f t="shared" si="666"/>
        <v>29</v>
      </c>
      <c r="I1999" s="36">
        <f>INT(INDEX(TrainRun!$AD$149:$AD$295,'By Second'!H1999))</f>
        <v>500</v>
      </c>
      <c r="J1999" s="36">
        <f>INDEX(TrainRun!$AE$149:$AE$295,'By Second'!H1999)</f>
        <v>54.20002512624999</v>
      </c>
      <c r="K1999">
        <f t="shared" si="667"/>
        <v>21</v>
      </c>
      <c r="L1999">
        <f t="shared" si="668"/>
        <v>-1.3487349823683275</v>
      </c>
      <c r="M1999">
        <f t="shared" si="669"/>
        <v>-6.4225475350872738E-2</v>
      </c>
      <c r="N1999" s="32">
        <f t="shared" si="670"/>
        <v>54.585377978355211</v>
      </c>
      <c r="O1999" s="29">
        <f t="shared" si="671"/>
        <v>19866.62434458717</v>
      </c>
      <c r="P1999" s="37">
        <f>MATCH(O1999,LORDetail!$B$932:$B$1859,1)</f>
        <v>122</v>
      </c>
      <c r="Q1999" s="37">
        <f>INDEX(LORDetail!$B$932:$B$1859,P1999)</f>
        <v>19859</v>
      </c>
      <c r="R1999" s="37">
        <f>INDEX(LORDetail!$D$932:$D$1859,P1999)</f>
        <v>51.386696975205197</v>
      </c>
      <c r="S1999" s="37">
        <f>INDEX(LORDetail!$E$932:$E$1859,P1999)</f>
        <v>-2.3488716042859101</v>
      </c>
      <c r="T1999" s="37">
        <f>INDEX(LORDetail!$G$932:$G$1859,P1999)</f>
        <v>106.1131</v>
      </c>
      <c r="U1999">
        <f t="shared" si="672"/>
        <v>123</v>
      </c>
      <c r="V1999" s="37">
        <f>INDEX(LORDetail!$B$932:$B$1859,U1999)</f>
        <v>19973</v>
      </c>
      <c r="W1999" s="37">
        <f>INDEX(LORDetail!$D$932:$D$1859,U1999)</f>
        <v>51.387698972136697</v>
      </c>
      <c r="X1999" s="37">
        <f>INDEX(LORDetail!$E$932:$E$1859,U1999)</f>
        <v>-2.3485570568960199</v>
      </c>
      <c r="Y1999" s="37">
        <f>INDEX(LORDetail!$G$932:$G$1859,U1999)</f>
        <v>106.04130000000001</v>
      </c>
      <c r="Z1999">
        <f t="shared" si="673"/>
        <v>114</v>
      </c>
      <c r="AA1999" s="29">
        <f t="shared" si="674"/>
        <v>7.6243445871696167</v>
      </c>
      <c r="AB1999">
        <f t="shared" si="675"/>
        <v>6.6880215676926466E-2</v>
      </c>
      <c r="AC1999" s="32">
        <f t="shared" si="676"/>
        <v>51.386763988976085</v>
      </c>
      <c r="AD1999" s="32">
        <f t="shared" si="677"/>
        <v>-2.3488505672886335</v>
      </c>
      <c r="AE1999" s="34">
        <f t="shared" si="678"/>
        <v>106.1082980005144</v>
      </c>
      <c r="AF1999" s="36" t="str">
        <f t="shared" si="685"/>
        <v>RDNGSTN</v>
      </c>
      <c r="AG1999" s="36" t="str">
        <f t="shared" si="686"/>
        <v>PADTON</v>
      </c>
      <c r="AH1999" s="36">
        <f t="shared" si="683"/>
        <v>494</v>
      </c>
      <c r="AI1999" s="42">
        <f t="shared" si="684"/>
        <v>19866.599999999999</v>
      </c>
      <c r="AJ1999" s="43">
        <f t="shared" si="679"/>
        <v>54.585377978355211</v>
      </c>
      <c r="AK1999" s="43">
        <f t="shared" si="680"/>
        <v>-6.4225475350872738E-2</v>
      </c>
      <c r="AL1999" s="36">
        <f t="shared" si="681"/>
        <v>51.386763988976085</v>
      </c>
      <c r="AM1999" s="36">
        <v>1</v>
      </c>
      <c r="AN1999" s="36">
        <f t="shared" si="682"/>
        <v>-2.3488505672886335</v>
      </c>
      <c r="AO1999" s="36">
        <v>4</v>
      </c>
      <c r="AP1999" s="42">
        <f>INT(AI1999/1000)*1000</f>
        <v>19000</v>
      </c>
      <c r="AQ1999" s="42">
        <f>MOD(AI1999,1000)</f>
        <v>866.59999999999854</v>
      </c>
      <c r="AR1999" s="42">
        <f>MOD(AI2000,1000)-0.2+(AP2000-AP1999)</f>
        <v>921.00000000000068</v>
      </c>
    </row>
    <row r="2000" spans="1:44" x14ac:dyDescent="0.25">
      <c r="A2000" s="19" t="s">
        <v>1</v>
      </c>
      <c r="B2000" t="s">
        <v>0</v>
      </c>
      <c r="C2000">
        <v>495</v>
      </c>
      <c r="D2000" s="36">
        <f>MATCH(C2000,TrainRun!$AG$149:$AG$295,1)</f>
        <v>28</v>
      </c>
      <c r="E2000" s="36">
        <f>INT(INDEX(TrainRun!$AD$149:$AD$295,'By Second'!D2000))</f>
        <v>479</v>
      </c>
      <c r="F2000" s="36">
        <f>IF(E2000=0,0,INDEX(TrainRun!$AE$149:$AE$295,'By Second'!D2000))</f>
        <v>55.548760108618318</v>
      </c>
      <c r="G2000" s="36">
        <f>INDEX(TrainRun!$AF$149:$AF$295,'By Second'!D2000)</f>
        <v>19041.125782734616</v>
      </c>
      <c r="H2000">
        <f t="shared" si="666"/>
        <v>29</v>
      </c>
      <c r="I2000" s="36">
        <f>INT(INDEX(TrainRun!$AD$149:$AD$295,'By Second'!H2000))</f>
        <v>500</v>
      </c>
      <c r="J2000" s="36">
        <f>INDEX(TrainRun!$AE$149:$AE$295,'By Second'!H2000)</f>
        <v>54.20002512624999</v>
      </c>
      <c r="K2000">
        <f t="shared" si="667"/>
        <v>21</v>
      </c>
      <c r="L2000">
        <f t="shared" si="668"/>
        <v>-1.3487349823683275</v>
      </c>
      <c r="M2000">
        <f t="shared" si="669"/>
        <v>-6.4225475350872738E-2</v>
      </c>
      <c r="N2000" s="32">
        <f t="shared" si="670"/>
        <v>54.521152503004338</v>
      </c>
      <c r="O2000" s="29">
        <f t="shared" si="671"/>
        <v>19921.145497090172</v>
      </c>
      <c r="P2000" s="37">
        <f>MATCH(O2000,LORDetail!$B$932:$B$1859,1)</f>
        <v>122</v>
      </c>
      <c r="Q2000" s="37">
        <f>INDEX(LORDetail!$B$932:$B$1859,P2000)</f>
        <v>19859</v>
      </c>
      <c r="R2000" s="37">
        <f>INDEX(LORDetail!$D$932:$D$1859,P2000)</f>
        <v>51.386696975205197</v>
      </c>
      <c r="S2000" s="37">
        <f>INDEX(LORDetail!$E$932:$E$1859,P2000)</f>
        <v>-2.3488716042859101</v>
      </c>
      <c r="T2000" s="37">
        <f>INDEX(LORDetail!$G$932:$G$1859,P2000)</f>
        <v>106.1131</v>
      </c>
      <c r="U2000">
        <f t="shared" si="672"/>
        <v>123</v>
      </c>
      <c r="V2000" s="37">
        <f>INDEX(LORDetail!$B$932:$B$1859,U2000)</f>
        <v>19973</v>
      </c>
      <c r="W2000" s="37">
        <f>INDEX(LORDetail!$D$932:$D$1859,U2000)</f>
        <v>51.387698972136697</v>
      </c>
      <c r="X2000" s="37">
        <f>INDEX(LORDetail!$E$932:$E$1859,U2000)</f>
        <v>-2.3485570568960199</v>
      </c>
      <c r="Y2000" s="37">
        <f>INDEX(LORDetail!$G$932:$G$1859,U2000)</f>
        <v>106.04130000000001</v>
      </c>
      <c r="Z2000">
        <f t="shared" si="673"/>
        <v>114</v>
      </c>
      <c r="AA2000" s="29">
        <f t="shared" si="674"/>
        <v>62.145497090172285</v>
      </c>
      <c r="AB2000">
        <f t="shared" si="675"/>
        <v>0.54513593938747618</v>
      </c>
      <c r="AC2000" s="32">
        <f t="shared" si="676"/>
        <v>51.387243199743715</v>
      </c>
      <c r="AD2000" s="32">
        <f t="shared" si="677"/>
        <v>-2.3487001331990403</v>
      </c>
      <c r="AE2000" s="34">
        <f t="shared" si="678"/>
        <v>106.07395923955198</v>
      </c>
      <c r="AF2000" s="36" t="str">
        <f t="shared" si="685"/>
        <v>RDNGSTN</v>
      </c>
      <c r="AG2000" s="36" t="str">
        <f t="shared" si="686"/>
        <v>PADTON</v>
      </c>
      <c r="AH2000" s="36">
        <f t="shared" si="683"/>
        <v>495</v>
      </c>
      <c r="AI2000" s="42">
        <f t="shared" si="684"/>
        <v>19921.2</v>
      </c>
      <c r="AJ2000" s="43">
        <f t="shared" si="679"/>
        <v>54.521152503004338</v>
      </c>
      <c r="AK2000" s="43">
        <f t="shared" si="680"/>
        <v>-6.4225475350872738E-2</v>
      </c>
      <c r="AL2000" s="36">
        <f t="shared" si="681"/>
        <v>51.387243199743715</v>
      </c>
      <c r="AM2000" s="36">
        <v>1</v>
      </c>
      <c r="AN2000" s="36">
        <f t="shared" si="682"/>
        <v>-2.3487001331990403</v>
      </c>
      <c r="AO2000" s="36">
        <v>4</v>
      </c>
      <c r="AP2000" s="42">
        <f>INT(AI2000/1000)*1000</f>
        <v>19000</v>
      </c>
      <c r="AQ2000" s="42">
        <f>MOD(AI2000,1000)</f>
        <v>921.20000000000073</v>
      </c>
      <c r="AR2000" s="42">
        <f>MOD(AI2001,1000)-0.2+(AP2001-AP2000)</f>
        <v>975.3999999999985</v>
      </c>
    </row>
    <row r="2001" spans="1:44" x14ac:dyDescent="0.25">
      <c r="A2001" s="19" t="s">
        <v>1</v>
      </c>
      <c r="B2001" t="s">
        <v>0</v>
      </c>
      <c r="C2001">
        <v>496</v>
      </c>
      <c r="D2001" s="36">
        <f>MATCH(C2001,TrainRun!$AG$149:$AG$295,1)</f>
        <v>28</v>
      </c>
      <c r="E2001" s="36">
        <f>INT(INDEX(TrainRun!$AD$149:$AD$295,'By Second'!D2001))</f>
        <v>479</v>
      </c>
      <c r="F2001" s="36">
        <f>IF(E2001=0,0,INDEX(TrainRun!$AE$149:$AE$295,'By Second'!D2001))</f>
        <v>55.548760108618318</v>
      </c>
      <c r="G2001" s="36">
        <f>INDEX(TrainRun!$AF$149:$AF$295,'By Second'!D2001)</f>
        <v>19041.125782734616</v>
      </c>
      <c r="H2001">
        <f t="shared" si="666"/>
        <v>29</v>
      </c>
      <c r="I2001" s="36">
        <f>INT(INDEX(TrainRun!$AD$149:$AD$295,'By Second'!H2001))</f>
        <v>500</v>
      </c>
      <c r="J2001" s="36">
        <f>INDEX(TrainRun!$AE$149:$AE$295,'By Second'!H2001)</f>
        <v>54.20002512624999</v>
      </c>
      <c r="K2001">
        <f t="shared" si="667"/>
        <v>21</v>
      </c>
      <c r="L2001">
        <f t="shared" si="668"/>
        <v>-1.3487349823683275</v>
      </c>
      <c r="M2001">
        <f t="shared" si="669"/>
        <v>-6.4225475350872738E-2</v>
      </c>
      <c r="N2001" s="32">
        <f t="shared" si="670"/>
        <v>54.456927027653464</v>
      </c>
      <c r="O2001" s="29">
        <f t="shared" si="671"/>
        <v>19975.602424117827</v>
      </c>
      <c r="P2001" s="37">
        <f>MATCH(O2001,LORDetail!$B$932:$B$1859,1)</f>
        <v>123</v>
      </c>
      <c r="Q2001" s="37">
        <f>INDEX(LORDetail!$B$932:$B$1859,P2001)</f>
        <v>19973</v>
      </c>
      <c r="R2001" s="37">
        <f>INDEX(LORDetail!$D$932:$D$1859,P2001)</f>
        <v>51.387698972136697</v>
      </c>
      <c r="S2001" s="37">
        <f>INDEX(LORDetail!$E$932:$E$1859,P2001)</f>
        <v>-2.3485570568960199</v>
      </c>
      <c r="T2001" s="37">
        <f>INDEX(LORDetail!$G$932:$G$1859,P2001)</f>
        <v>106.04130000000001</v>
      </c>
      <c r="U2001">
        <f t="shared" si="672"/>
        <v>124</v>
      </c>
      <c r="V2001" s="37">
        <f>INDEX(LORDetail!$B$932:$B$1859,U2001)</f>
        <v>20090</v>
      </c>
      <c r="W2001" s="37">
        <f>INDEX(LORDetail!$D$932:$D$1859,U2001)</f>
        <v>51.388654217968401</v>
      </c>
      <c r="X2001" s="37">
        <f>INDEX(LORDetail!$E$932:$E$1859,U2001)</f>
        <v>-2.3478638057213601</v>
      </c>
      <c r="Y2001" s="37">
        <f>INDEX(LORDetail!$G$932:$G$1859,U2001)</f>
        <v>105.9676</v>
      </c>
      <c r="Z2001">
        <f t="shared" si="673"/>
        <v>117</v>
      </c>
      <c r="AA2001" s="29">
        <f t="shared" si="674"/>
        <v>2.6024241178274679</v>
      </c>
      <c r="AB2001">
        <f t="shared" si="675"/>
        <v>2.2242941178012544E-2</v>
      </c>
      <c r="AC2001" s="32">
        <f t="shared" si="676"/>
        <v>51.387720219613541</v>
      </c>
      <c r="AD2001" s="32">
        <f t="shared" si="677"/>
        <v>-2.3485416369509204</v>
      </c>
      <c r="AE2001" s="34">
        <f t="shared" si="678"/>
        <v>106.03966069523518</v>
      </c>
      <c r="AF2001" s="36" t="str">
        <f t="shared" si="685"/>
        <v>RDNGSTN</v>
      </c>
      <c r="AG2001" s="36" t="str">
        <f t="shared" si="686"/>
        <v>PADTON</v>
      </c>
      <c r="AH2001" s="36">
        <f t="shared" si="683"/>
        <v>496</v>
      </c>
      <c r="AI2001" s="42">
        <f t="shared" si="684"/>
        <v>19975.599999999999</v>
      </c>
      <c r="AJ2001" s="43">
        <f t="shared" si="679"/>
        <v>54.456927027653464</v>
      </c>
      <c r="AK2001" s="43">
        <f t="shared" si="680"/>
        <v>-6.4225475350872738E-2</v>
      </c>
      <c r="AL2001" s="36">
        <f t="shared" si="681"/>
        <v>51.387720219613541</v>
      </c>
      <c r="AM2001" s="36">
        <v>1</v>
      </c>
      <c r="AN2001" s="36">
        <f t="shared" si="682"/>
        <v>-2.3485416369509204</v>
      </c>
      <c r="AO2001" s="36">
        <v>4</v>
      </c>
      <c r="AP2001" s="42">
        <f>INT(AI2001/1000)*1000</f>
        <v>19000</v>
      </c>
      <c r="AQ2001" s="42">
        <f>MOD(AI2001,1000)</f>
        <v>975.59999999999854</v>
      </c>
      <c r="AR2001" s="42">
        <f>MOD(AI2002,1000)-0.2+(AP2002-AP2001)</f>
        <v>1029.8</v>
      </c>
    </row>
    <row r="2002" spans="1:44" x14ac:dyDescent="0.25">
      <c r="A2002" s="19" t="s">
        <v>1</v>
      </c>
      <c r="B2002" t="s">
        <v>0</v>
      </c>
      <c r="C2002">
        <v>497</v>
      </c>
      <c r="D2002" s="36">
        <f>MATCH(C2002,TrainRun!$AG$149:$AG$295,1)</f>
        <v>28</v>
      </c>
      <c r="E2002" s="36">
        <f>INT(INDEX(TrainRun!$AD$149:$AD$295,'By Second'!D2002))</f>
        <v>479</v>
      </c>
      <c r="F2002" s="36">
        <f>IF(E2002=0,0,INDEX(TrainRun!$AE$149:$AE$295,'By Second'!D2002))</f>
        <v>55.548760108618318</v>
      </c>
      <c r="G2002" s="36">
        <f>INDEX(TrainRun!$AF$149:$AF$295,'By Second'!D2002)</f>
        <v>19041.125782734616</v>
      </c>
      <c r="H2002">
        <f t="shared" si="666"/>
        <v>29</v>
      </c>
      <c r="I2002" s="36">
        <f>INT(INDEX(TrainRun!$AD$149:$AD$295,'By Second'!H2002))</f>
        <v>500</v>
      </c>
      <c r="J2002" s="36">
        <f>INDEX(TrainRun!$AE$149:$AE$295,'By Second'!H2002)</f>
        <v>54.20002512624999</v>
      </c>
      <c r="K2002">
        <f t="shared" si="667"/>
        <v>21</v>
      </c>
      <c r="L2002">
        <f t="shared" si="668"/>
        <v>-1.3487349823683275</v>
      </c>
      <c r="M2002">
        <f t="shared" si="669"/>
        <v>-6.4225475350872738E-2</v>
      </c>
      <c r="N2002" s="32">
        <f t="shared" si="670"/>
        <v>54.39270155230259</v>
      </c>
      <c r="O2002" s="29">
        <f t="shared" si="671"/>
        <v>20029.995125670132</v>
      </c>
      <c r="P2002" s="37">
        <f>MATCH(O2002,LORDetail!$B$932:$B$1859,1)</f>
        <v>123</v>
      </c>
      <c r="Q2002" s="37">
        <f>INDEX(LORDetail!$B$932:$B$1859,P2002)</f>
        <v>19973</v>
      </c>
      <c r="R2002" s="37">
        <f>INDEX(LORDetail!$D$932:$D$1859,P2002)</f>
        <v>51.387698972136697</v>
      </c>
      <c r="S2002" s="37">
        <f>INDEX(LORDetail!$E$932:$E$1859,P2002)</f>
        <v>-2.3485570568960199</v>
      </c>
      <c r="T2002" s="37">
        <f>INDEX(LORDetail!$G$932:$G$1859,P2002)</f>
        <v>106.04130000000001</v>
      </c>
      <c r="U2002">
        <f t="shared" si="672"/>
        <v>124</v>
      </c>
      <c r="V2002" s="37">
        <f>INDEX(LORDetail!$B$932:$B$1859,U2002)</f>
        <v>20090</v>
      </c>
      <c r="W2002" s="37">
        <f>INDEX(LORDetail!$D$932:$D$1859,U2002)</f>
        <v>51.388654217968401</v>
      </c>
      <c r="X2002" s="37">
        <f>INDEX(LORDetail!$E$932:$E$1859,U2002)</f>
        <v>-2.3478638057213601</v>
      </c>
      <c r="Y2002" s="37">
        <f>INDEX(LORDetail!$G$932:$G$1859,U2002)</f>
        <v>105.9676</v>
      </c>
      <c r="Z2002">
        <f t="shared" si="673"/>
        <v>117</v>
      </c>
      <c r="AA2002" s="29">
        <f t="shared" si="674"/>
        <v>56.995125670131529</v>
      </c>
      <c r="AB2002">
        <f t="shared" si="675"/>
        <v>0.48713782624044044</v>
      </c>
      <c r="AC2002" s="32">
        <f t="shared" si="676"/>
        <v>51.388164308514682</v>
      </c>
      <c r="AD2002" s="32">
        <f t="shared" si="677"/>
        <v>-2.3482193480257574</v>
      </c>
      <c r="AE2002" s="34">
        <f t="shared" si="678"/>
        <v>106.00539794220609</v>
      </c>
      <c r="AF2002" s="36" t="str">
        <f t="shared" si="685"/>
        <v>RDNGSTN</v>
      </c>
      <c r="AG2002" s="36" t="str">
        <f t="shared" si="686"/>
        <v>PADTON</v>
      </c>
      <c r="AH2002" s="36">
        <f t="shared" si="683"/>
        <v>497</v>
      </c>
      <c r="AI2002" s="42">
        <f t="shared" si="684"/>
        <v>20030</v>
      </c>
      <c r="AJ2002" s="43">
        <f t="shared" si="679"/>
        <v>54.39270155230259</v>
      </c>
      <c r="AK2002" s="43">
        <f t="shared" si="680"/>
        <v>-6.4225475350872738E-2</v>
      </c>
      <c r="AL2002" s="36">
        <f t="shared" si="681"/>
        <v>51.388164308514682</v>
      </c>
      <c r="AM2002" s="36">
        <v>1</v>
      </c>
      <c r="AN2002" s="36">
        <f t="shared" si="682"/>
        <v>-2.3482193480257574</v>
      </c>
      <c r="AO2002" s="36">
        <v>4</v>
      </c>
      <c r="AP2002" s="42">
        <f>INT(AI2002/1000)*1000</f>
        <v>20000</v>
      </c>
      <c r="AQ2002" s="42">
        <f>MOD(AI2002,1000)</f>
        <v>30</v>
      </c>
      <c r="AR2002" s="42">
        <f>MOD(AI2003,1000)-0.2+(AP2003-AP2002)</f>
        <v>84.200000000001452</v>
      </c>
    </row>
    <row r="2003" spans="1:44" x14ac:dyDescent="0.25">
      <c r="A2003" s="19" t="s">
        <v>1</v>
      </c>
      <c r="B2003" t="s">
        <v>0</v>
      </c>
      <c r="C2003">
        <v>498</v>
      </c>
      <c r="D2003" s="36">
        <f>MATCH(C2003,TrainRun!$AG$149:$AG$295,1)</f>
        <v>28</v>
      </c>
      <c r="E2003" s="36">
        <f>INT(INDEX(TrainRun!$AD$149:$AD$295,'By Second'!D2003))</f>
        <v>479</v>
      </c>
      <c r="F2003" s="36">
        <f>IF(E2003=0,0,INDEX(TrainRun!$AE$149:$AE$295,'By Second'!D2003))</f>
        <v>55.548760108618318</v>
      </c>
      <c r="G2003" s="36">
        <f>INDEX(TrainRun!$AF$149:$AF$295,'By Second'!D2003)</f>
        <v>19041.125782734616</v>
      </c>
      <c r="H2003">
        <f t="shared" si="666"/>
        <v>29</v>
      </c>
      <c r="I2003" s="36">
        <f>INT(INDEX(TrainRun!$AD$149:$AD$295,'By Second'!H2003))</f>
        <v>500</v>
      </c>
      <c r="J2003" s="36">
        <f>INDEX(TrainRun!$AE$149:$AE$295,'By Second'!H2003)</f>
        <v>54.20002512624999</v>
      </c>
      <c r="K2003">
        <f t="shared" si="667"/>
        <v>21</v>
      </c>
      <c r="L2003">
        <f t="shared" si="668"/>
        <v>-1.3487349823683275</v>
      </c>
      <c r="M2003">
        <f t="shared" si="669"/>
        <v>-6.4225475350872738E-2</v>
      </c>
      <c r="N2003" s="32">
        <f t="shared" si="670"/>
        <v>54.328476076951716</v>
      </c>
      <c r="O2003" s="29">
        <f t="shared" si="671"/>
        <v>20084.323601747084</v>
      </c>
      <c r="P2003" s="37">
        <f>MATCH(O2003,LORDetail!$B$932:$B$1859,1)</f>
        <v>123</v>
      </c>
      <c r="Q2003" s="37">
        <f>INDEX(LORDetail!$B$932:$B$1859,P2003)</f>
        <v>19973</v>
      </c>
      <c r="R2003" s="37">
        <f>INDEX(LORDetail!$D$932:$D$1859,P2003)</f>
        <v>51.387698972136697</v>
      </c>
      <c r="S2003" s="37">
        <f>INDEX(LORDetail!$E$932:$E$1859,P2003)</f>
        <v>-2.3485570568960199</v>
      </c>
      <c r="T2003" s="37">
        <f>INDEX(LORDetail!$G$932:$G$1859,P2003)</f>
        <v>106.04130000000001</v>
      </c>
      <c r="U2003">
        <f t="shared" si="672"/>
        <v>124</v>
      </c>
      <c r="V2003" s="37">
        <f>INDEX(LORDetail!$B$932:$B$1859,U2003)</f>
        <v>20090</v>
      </c>
      <c r="W2003" s="37">
        <f>INDEX(LORDetail!$D$932:$D$1859,U2003)</f>
        <v>51.388654217968401</v>
      </c>
      <c r="X2003" s="37">
        <f>INDEX(LORDetail!$E$932:$E$1859,U2003)</f>
        <v>-2.3478638057213601</v>
      </c>
      <c r="Y2003" s="37">
        <f>INDEX(LORDetail!$G$932:$G$1859,U2003)</f>
        <v>105.9676</v>
      </c>
      <c r="Z2003">
        <f t="shared" si="673"/>
        <v>117</v>
      </c>
      <c r="AA2003" s="29">
        <f t="shared" si="674"/>
        <v>111.32360174708447</v>
      </c>
      <c r="AB2003">
        <f t="shared" si="675"/>
        <v>0.95148377561610653</v>
      </c>
      <c r="AC2003" s="32">
        <f t="shared" si="676"/>
        <v>51.388607873047292</v>
      </c>
      <c r="AD2003" s="32">
        <f t="shared" si="677"/>
        <v>-2.3478974396509042</v>
      </c>
      <c r="AE2003" s="34">
        <f t="shared" si="678"/>
        <v>105.97117564573709</v>
      </c>
      <c r="AF2003" s="36" t="str">
        <f t="shared" si="685"/>
        <v>RDNGSTN</v>
      </c>
      <c r="AG2003" s="36" t="str">
        <f t="shared" si="686"/>
        <v>PADTON</v>
      </c>
      <c r="AH2003" s="36">
        <f t="shared" si="683"/>
        <v>498</v>
      </c>
      <c r="AI2003" s="42">
        <f t="shared" si="684"/>
        <v>20084.400000000001</v>
      </c>
      <c r="AJ2003" s="43">
        <f t="shared" si="679"/>
        <v>54.328476076951716</v>
      </c>
      <c r="AK2003" s="43">
        <f t="shared" si="680"/>
        <v>-6.4225475350872738E-2</v>
      </c>
      <c r="AL2003" s="36">
        <f t="shared" si="681"/>
        <v>51.388607873047292</v>
      </c>
      <c r="AM2003" s="36">
        <v>1</v>
      </c>
      <c r="AN2003" s="36">
        <f t="shared" si="682"/>
        <v>-2.3478974396509042</v>
      </c>
      <c r="AO2003" s="36">
        <v>4</v>
      </c>
      <c r="AP2003" s="42">
        <f>INT(AI2003/1000)*1000</f>
        <v>20000</v>
      </c>
      <c r="AQ2003" s="42">
        <f>MOD(AI2003,1000)</f>
        <v>84.400000000001455</v>
      </c>
      <c r="AR2003" s="42">
        <f>MOD(AI2004,1000)-0.2+(AP2004-AP2003)</f>
        <v>138.39999999999856</v>
      </c>
    </row>
    <row r="2004" spans="1:44" x14ac:dyDescent="0.25">
      <c r="A2004" s="19" t="s">
        <v>1</v>
      </c>
      <c r="B2004" t="s">
        <v>0</v>
      </c>
      <c r="C2004">
        <v>499</v>
      </c>
      <c r="D2004" s="36">
        <f>MATCH(C2004,TrainRun!$AG$149:$AG$295,1)</f>
        <v>28</v>
      </c>
      <c r="E2004" s="36">
        <f>INT(INDEX(TrainRun!$AD$149:$AD$295,'By Second'!D2004))</f>
        <v>479</v>
      </c>
      <c r="F2004" s="36">
        <f>IF(E2004=0,0,INDEX(TrainRun!$AE$149:$AE$295,'By Second'!D2004))</f>
        <v>55.548760108618318</v>
      </c>
      <c r="G2004" s="36">
        <f>INDEX(TrainRun!$AF$149:$AF$295,'By Second'!D2004)</f>
        <v>19041.125782734616</v>
      </c>
      <c r="H2004">
        <f t="shared" si="666"/>
        <v>29</v>
      </c>
      <c r="I2004" s="36">
        <f>INT(INDEX(TrainRun!$AD$149:$AD$295,'By Second'!H2004))</f>
        <v>500</v>
      </c>
      <c r="J2004" s="36">
        <f>INDEX(TrainRun!$AE$149:$AE$295,'By Second'!H2004)</f>
        <v>54.20002512624999</v>
      </c>
      <c r="K2004">
        <f t="shared" si="667"/>
        <v>21</v>
      </c>
      <c r="L2004">
        <f t="shared" si="668"/>
        <v>-1.3487349823683275</v>
      </c>
      <c r="M2004">
        <f t="shared" si="669"/>
        <v>-6.4225475350872738E-2</v>
      </c>
      <c r="N2004" s="32">
        <f t="shared" si="670"/>
        <v>54.264250601600843</v>
      </c>
      <c r="O2004" s="29">
        <f t="shared" si="671"/>
        <v>20138.587852348686</v>
      </c>
      <c r="P2004" s="37">
        <f>MATCH(O2004,LORDetail!$B$932:$B$1859,1)</f>
        <v>124</v>
      </c>
      <c r="Q2004" s="37">
        <f>INDEX(LORDetail!$B$932:$B$1859,P2004)</f>
        <v>20090</v>
      </c>
      <c r="R2004" s="37">
        <f>INDEX(LORDetail!$D$932:$D$1859,P2004)</f>
        <v>51.388654217968401</v>
      </c>
      <c r="S2004" s="37">
        <f>INDEX(LORDetail!$E$932:$E$1859,P2004)</f>
        <v>-2.3478638057213601</v>
      </c>
      <c r="T2004" s="37">
        <f>INDEX(LORDetail!$G$932:$G$1859,P2004)</f>
        <v>105.9676</v>
      </c>
      <c r="U2004">
        <f t="shared" si="672"/>
        <v>125</v>
      </c>
      <c r="V2004" s="37">
        <f>INDEX(LORDetail!$B$932:$B$1859,U2004)</f>
        <v>20191</v>
      </c>
      <c r="W2004" s="37">
        <f>INDEX(LORDetail!$D$932:$D$1859,U2004)</f>
        <v>51.389458277735798</v>
      </c>
      <c r="X2004" s="37">
        <f>INDEX(LORDetail!$E$932:$E$1859,U2004)</f>
        <v>-2.3471700178027199</v>
      </c>
      <c r="Y2004" s="37">
        <f>INDEX(LORDetail!$G$932:$G$1859,U2004)</f>
        <v>105.904</v>
      </c>
      <c r="Z2004">
        <f t="shared" si="673"/>
        <v>101</v>
      </c>
      <c r="AA2004" s="29">
        <f t="shared" si="674"/>
        <v>48.587852348686283</v>
      </c>
      <c r="AB2004">
        <f t="shared" si="675"/>
        <v>0.48106784503649785</v>
      </c>
      <c r="AC2004" s="32">
        <f t="shared" si="676"/>
        <v>51.389041025267986</v>
      </c>
      <c r="AD2004" s="32">
        <f t="shared" si="677"/>
        <v>-2.3475300466624276</v>
      </c>
      <c r="AE2004" s="34">
        <f t="shared" si="678"/>
        <v>105.93700408505568</v>
      </c>
      <c r="AF2004" s="36" t="str">
        <f t="shared" si="685"/>
        <v>RDNGSTN</v>
      </c>
      <c r="AG2004" s="36" t="str">
        <f t="shared" si="686"/>
        <v>PADTON</v>
      </c>
      <c r="AH2004" s="36">
        <f t="shared" si="683"/>
        <v>499</v>
      </c>
      <c r="AI2004" s="42">
        <f t="shared" si="684"/>
        <v>20138.599999999999</v>
      </c>
      <c r="AJ2004" s="43">
        <f t="shared" si="679"/>
        <v>54.264250601600843</v>
      </c>
      <c r="AK2004" s="43">
        <f t="shared" si="680"/>
        <v>-6.4225475350872738E-2</v>
      </c>
      <c r="AL2004" s="36">
        <f t="shared" si="681"/>
        <v>51.389041025267986</v>
      </c>
      <c r="AM2004" s="36">
        <v>1</v>
      </c>
      <c r="AN2004" s="36">
        <f t="shared" si="682"/>
        <v>-2.3475300466624276</v>
      </c>
      <c r="AO2004" s="36">
        <v>4</v>
      </c>
      <c r="AP2004" s="42">
        <f>INT(AI2004/1000)*1000</f>
        <v>20000</v>
      </c>
      <c r="AQ2004" s="42">
        <f>MOD(AI2004,1000)</f>
        <v>138.59999999999854</v>
      </c>
      <c r="AR2004" s="42">
        <f>MOD(AI2005,1000)-0.2+(AP2005-AP2004)</f>
        <v>154.80000000000001</v>
      </c>
    </row>
    <row r="2005" spans="1:44" x14ac:dyDescent="0.25">
      <c r="A2005" s="19" t="s">
        <v>1</v>
      </c>
      <c r="B2005" t="s">
        <v>0</v>
      </c>
      <c r="C2005">
        <v>500</v>
      </c>
      <c r="D2005" s="36">
        <f>MATCH(C2005,TrainRun!$AG$149:$AG$295,1)</f>
        <v>29</v>
      </c>
      <c r="E2005" s="36">
        <f>INT(INDEX(TrainRun!$AD$149:$AD$295,'By Second'!D2005))</f>
        <v>500</v>
      </c>
      <c r="F2005" s="36">
        <f>IF(E2005=0,0,INDEX(TrainRun!$AE$149:$AE$295,'By Second'!D2005))</f>
        <v>54.20002512624999</v>
      </c>
      <c r="G2005" s="36">
        <f>INDEX(TrainRun!$AF$149:$AF$295,'By Second'!D2005)</f>
        <v>20154.973240854582</v>
      </c>
      <c r="H2005">
        <f t="shared" si="666"/>
        <v>30</v>
      </c>
      <c r="I2005" s="36">
        <f>INT(INDEX(TrainRun!$AD$149:$AD$295,'By Second'!H2005))</f>
        <v>504</v>
      </c>
      <c r="J2005" s="36">
        <f>INDEX(TrainRun!$AE$149:$AE$295,'By Second'!H2005)</f>
        <v>53.915520142625702</v>
      </c>
      <c r="K2005">
        <f t="shared" si="667"/>
        <v>4</v>
      </c>
      <c r="L2005">
        <f t="shared" si="668"/>
        <v>-0.28450498362428789</v>
      </c>
      <c r="M2005">
        <f t="shared" si="669"/>
        <v>-7.1126245906071972E-2</v>
      </c>
      <c r="N2005" s="32">
        <f t="shared" si="670"/>
        <v>54.20002512624999</v>
      </c>
      <c r="O2005" s="29">
        <f t="shared" si="671"/>
        <v>20155</v>
      </c>
      <c r="P2005" s="37">
        <f>MATCH(O2005,LORDetail!$B$932:$B$1859,1)</f>
        <v>124</v>
      </c>
      <c r="Q2005" s="37">
        <f>INDEX(LORDetail!$B$932:$B$1859,P2005)</f>
        <v>20090</v>
      </c>
      <c r="R2005" s="37">
        <f>INDEX(LORDetail!$D$932:$D$1859,P2005)</f>
        <v>51.388654217968401</v>
      </c>
      <c r="S2005" s="37">
        <f>INDEX(LORDetail!$E$932:$E$1859,P2005)</f>
        <v>-2.3478638057213601</v>
      </c>
      <c r="T2005" s="37">
        <f>INDEX(LORDetail!$G$932:$G$1859,P2005)</f>
        <v>105.9676</v>
      </c>
      <c r="U2005">
        <f t="shared" si="672"/>
        <v>125</v>
      </c>
      <c r="V2005" s="37">
        <f>INDEX(LORDetail!$B$932:$B$1859,U2005)</f>
        <v>20191</v>
      </c>
      <c r="W2005" s="37">
        <f>INDEX(LORDetail!$D$932:$D$1859,U2005)</f>
        <v>51.389458277735798</v>
      </c>
      <c r="X2005" s="37">
        <f>INDEX(LORDetail!$E$932:$E$1859,U2005)</f>
        <v>-2.3471700178027199</v>
      </c>
      <c r="Y2005" s="37">
        <f>INDEX(LORDetail!$G$932:$G$1859,U2005)</f>
        <v>105.904</v>
      </c>
      <c r="Z2005">
        <f t="shared" si="673"/>
        <v>101</v>
      </c>
      <c r="AA2005" s="29">
        <f t="shared" si="674"/>
        <v>65</v>
      </c>
      <c r="AB2005">
        <f t="shared" si="675"/>
        <v>0.64356435643564358</v>
      </c>
      <c r="AC2005" s="32">
        <f t="shared" si="676"/>
        <v>51.389171682175139</v>
      </c>
      <c r="AD2005" s="32">
        <f t="shared" si="677"/>
        <v>-2.3474173085459977</v>
      </c>
      <c r="AE2005" s="34">
        <f t="shared" si="678"/>
        <v>105.92666930693069</v>
      </c>
      <c r="AF2005" s="36" t="str">
        <f t="shared" si="685"/>
        <v>RDNGSTN</v>
      </c>
      <c r="AG2005" s="36" t="str">
        <f t="shared" si="686"/>
        <v>PADTON</v>
      </c>
      <c r="AH2005" s="36">
        <f t="shared" si="683"/>
        <v>500</v>
      </c>
      <c r="AI2005" s="42">
        <f t="shared" si="684"/>
        <v>20155</v>
      </c>
      <c r="AJ2005" s="43">
        <f t="shared" si="679"/>
        <v>54.20002512624999</v>
      </c>
      <c r="AK2005" s="43">
        <f t="shared" si="680"/>
        <v>-7.1126245906071972E-2</v>
      </c>
      <c r="AL2005" s="36">
        <f t="shared" si="681"/>
        <v>51.389171682175139</v>
      </c>
      <c r="AM2005" s="36">
        <v>1</v>
      </c>
      <c r="AN2005" s="36">
        <f t="shared" si="682"/>
        <v>-2.3474173085459977</v>
      </c>
      <c r="AO2005" s="36">
        <v>4</v>
      </c>
      <c r="AP2005" s="42">
        <f>INT(AI2005/1000)*1000</f>
        <v>20000</v>
      </c>
      <c r="AQ2005" s="42">
        <f>MOD(AI2005,1000)</f>
        <v>155</v>
      </c>
      <c r="AR2005" s="42">
        <f>MOD(AI2006,1000)-0.2+(AP2006-AP2005)</f>
        <v>209.00000000000074</v>
      </c>
    </row>
    <row r="2006" spans="1:44" x14ac:dyDescent="0.25">
      <c r="A2006" s="19" t="s">
        <v>1</v>
      </c>
      <c r="B2006" t="s">
        <v>0</v>
      </c>
      <c r="C2006">
        <v>501</v>
      </c>
      <c r="D2006" s="36">
        <f>MATCH(C2006,TrainRun!$AG$149:$AG$295,1)</f>
        <v>29</v>
      </c>
      <c r="E2006" s="36">
        <f>INT(INDEX(TrainRun!$AD$149:$AD$295,'By Second'!D2006))</f>
        <v>500</v>
      </c>
      <c r="F2006" s="36">
        <f>IF(E2006=0,0,INDEX(TrainRun!$AE$149:$AE$295,'By Second'!D2006))</f>
        <v>54.20002512624999</v>
      </c>
      <c r="G2006" s="36">
        <f>INDEX(TrainRun!$AF$149:$AF$295,'By Second'!D2006)</f>
        <v>20154.973240854582</v>
      </c>
      <c r="H2006">
        <f t="shared" si="666"/>
        <v>30</v>
      </c>
      <c r="I2006" s="36">
        <f>INT(INDEX(TrainRun!$AD$149:$AD$295,'By Second'!H2006))</f>
        <v>504</v>
      </c>
      <c r="J2006" s="36">
        <f>INDEX(TrainRun!$AE$149:$AE$295,'By Second'!H2006)</f>
        <v>53.915520142625702</v>
      </c>
      <c r="K2006">
        <f t="shared" si="667"/>
        <v>4</v>
      </c>
      <c r="L2006">
        <f t="shared" si="668"/>
        <v>-0.28450498362428789</v>
      </c>
      <c r="M2006">
        <f t="shared" si="669"/>
        <v>-7.1126245906071972E-2</v>
      </c>
      <c r="N2006" s="32">
        <f t="shared" si="670"/>
        <v>54.128898880343918</v>
      </c>
      <c r="O2006" s="29">
        <f t="shared" si="671"/>
        <v>20209.128898880343</v>
      </c>
      <c r="P2006" s="37">
        <f>MATCH(O2006,LORDetail!$B$932:$B$1859,1)</f>
        <v>125</v>
      </c>
      <c r="Q2006" s="37">
        <f>INDEX(LORDetail!$B$932:$B$1859,P2006)</f>
        <v>20191</v>
      </c>
      <c r="R2006" s="37">
        <f>INDEX(LORDetail!$D$932:$D$1859,P2006)</f>
        <v>51.389458277735798</v>
      </c>
      <c r="S2006" s="37">
        <f>INDEX(LORDetail!$E$932:$E$1859,P2006)</f>
        <v>-2.3471700178027199</v>
      </c>
      <c r="T2006" s="37">
        <f>INDEX(LORDetail!$G$932:$G$1859,P2006)</f>
        <v>105.904</v>
      </c>
      <c r="U2006">
        <f t="shared" si="672"/>
        <v>126</v>
      </c>
      <c r="V2006" s="37">
        <f>INDEX(LORDetail!$B$932:$B$1859,U2006)</f>
        <v>20310</v>
      </c>
      <c r="W2006" s="37">
        <f>INDEX(LORDetail!$D$932:$D$1859,U2006)</f>
        <v>51.390328853421202</v>
      </c>
      <c r="X2006" s="37">
        <f>INDEX(LORDetail!$E$932:$E$1859,U2006)</f>
        <v>-2.3461887306164999</v>
      </c>
      <c r="Y2006" s="37">
        <f>INDEX(LORDetail!$G$932:$G$1859,U2006)</f>
        <v>105.82899999999999</v>
      </c>
      <c r="Z2006">
        <f t="shared" si="673"/>
        <v>119</v>
      </c>
      <c r="AA2006" s="29">
        <f t="shared" si="674"/>
        <v>18.128898880342604</v>
      </c>
      <c r="AB2006">
        <f t="shared" si="675"/>
        <v>0.15234368807010593</v>
      </c>
      <c r="AC2006" s="32">
        <f t="shared" si="676"/>
        <v>51.389590904446457</v>
      </c>
      <c r="AD2006" s="32">
        <f t="shared" si="677"/>
        <v>-2.3470205248937153</v>
      </c>
      <c r="AE2006" s="34">
        <f t="shared" si="678"/>
        <v>105.89257422339473</v>
      </c>
      <c r="AF2006" s="36" t="str">
        <f t="shared" si="685"/>
        <v>RDNGSTN</v>
      </c>
      <c r="AG2006" s="36" t="str">
        <f t="shared" si="686"/>
        <v>PADTON</v>
      </c>
      <c r="AH2006" s="36">
        <f t="shared" si="683"/>
        <v>501</v>
      </c>
      <c r="AI2006" s="42">
        <f t="shared" si="684"/>
        <v>20209.2</v>
      </c>
      <c r="AJ2006" s="43">
        <f t="shared" si="679"/>
        <v>54.128898880343918</v>
      </c>
      <c r="AK2006" s="43">
        <f t="shared" si="680"/>
        <v>-7.1126245906071972E-2</v>
      </c>
      <c r="AL2006" s="36">
        <f t="shared" si="681"/>
        <v>51.389590904446457</v>
      </c>
      <c r="AM2006" s="36">
        <v>1</v>
      </c>
      <c r="AN2006" s="36">
        <f t="shared" si="682"/>
        <v>-2.3470205248937153</v>
      </c>
      <c r="AO2006" s="36">
        <v>4</v>
      </c>
      <c r="AP2006" s="42">
        <f>INT(AI2006/1000)*1000</f>
        <v>20000</v>
      </c>
      <c r="AQ2006" s="42">
        <f>MOD(AI2006,1000)</f>
        <v>209.20000000000073</v>
      </c>
      <c r="AR2006" s="42">
        <f>MOD(AI2007,1000)-0.2+(AP2007-AP2006)</f>
        <v>263.00000000000074</v>
      </c>
    </row>
    <row r="2007" spans="1:44" x14ac:dyDescent="0.25">
      <c r="A2007" s="19" t="s">
        <v>1</v>
      </c>
      <c r="B2007" t="s">
        <v>0</v>
      </c>
      <c r="C2007">
        <v>502</v>
      </c>
      <c r="D2007" s="36">
        <f>MATCH(C2007,TrainRun!$AG$149:$AG$295,1)</f>
        <v>29</v>
      </c>
      <c r="E2007" s="36">
        <f>INT(INDEX(TrainRun!$AD$149:$AD$295,'By Second'!D2007))</f>
        <v>500</v>
      </c>
      <c r="F2007" s="36">
        <f>IF(E2007=0,0,INDEX(TrainRun!$AE$149:$AE$295,'By Second'!D2007))</f>
        <v>54.20002512624999</v>
      </c>
      <c r="G2007" s="36">
        <f>INDEX(TrainRun!$AF$149:$AF$295,'By Second'!D2007)</f>
        <v>20154.973240854582</v>
      </c>
      <c r="H2007">
        <f t="shared" si="666"/>
        <v>30</v>
      </c>
      <c r="I2007" s="36">
        <f>INT(INDEX(TrainRun!$AD$149:$AD$295,'By Second'!H2007))</f>
        <v>504</v>
      </c>
      <c r="J2007" s="36">
        <f>INDEX(TrainRun!$AE$149:$AE$295,'By Second'!H2007)</f>
        <v>53.915520142625702</v>
      </c>
      <c r="K2007">
        <f t="shared" si="667"/>
        <v>4</v>
      </c>
      <c r="L2007">
        <f t="shared" si="668"/>
        <v>-0.28450498362428789</v>
      </c>
      <c r="M2007">
        <f t="shared" si="669"/>
        <v>-7.1126245906071972E-2</v>
      </c>
      <c r="N2007" s="32">
        <f t="shared" si="670"/>
        <v>54.057772634437846</v>
      </c>
      <c r="O2007" s="29">
        <f t="shared" si="671"/>
        <v>20263.186671514781</v>
      </c>
      <c r="P2007" s="37">
        <f>MATCH(O2007,LORDetail!$B$932:$B$1859,1)</f>
        <v>125</v>
      </c>
      <c r="Q2007" s="37">
        <f>INDEX(LORDetail!$B$932:$B$1859,P2007)</f>
        <v>20191</v>
      </c>
      <c r="R2007" s="37">
        <f>INDEX(LORDetail!$D$932:$D$1859,P2007)</f>
        <v>51.389458277735798</v>
      </c>
      <c r="S2007" s="37">
        <f>INDEX(LORDetail!$E$932:$E$1859,P2007)</f>
        <v>-2.3471700178027199</v>
      </c>
      <c r="T2007" s="37">
        <f>INDEX(LORDetail!$G$932:$G$1859,P2007)</f>
        <v>105.904</v>
      </c>
      <c r="U2007">
        <f t="shared" si="672"/>
        <v>126</v>
      </c>
      <c r="V2007" s="37">
        <f>INDEX(LORDetail!$B$932:$B$1859,U2007)</f>
        <v>20310</v>
      </c>
      <c r="W2007" s="37">
        <f>INDEX(LORDetail!$D$932:$D$1859,U2007)</f>
        <v>51.390328853421202</v>
      </c>
      <c r="X2007" s="37">
        <f>INDEX(LORDetail!$E$932:$E$1859,U2007)</f>
        <v>-2.3461887306164999</v>
      </c>
      <c r="Y2007" s="37">
        <f>INDEX(LORDetail!$G$932:$G$1859,U2007)</f>
        <v>105.82899999999999</v>
      </c>
      <c r="Z2007">
        <f t="shared" si="673"/>
        <v>119</v>
      </c>
      <c r="AA2007" s="29">
        <f t="shared" si="674"/>
        <v>72.186671514780755</v>
      </c>
      <c r="AB2007">
        <f t="shared" si="675"/>
        <v>0.60661068499815762</v>
      </c>
      <c r="AC2007" s="32">
        <f t="shared" si="676"/>
        <v>51.389986378248665</v>
      </c>
      <c r="AD2007" s="32">
        <f t="shared" si="677"/>
        <v>-2.3465747585105072</v>
      </c>
      <c r="AE2007" s="34">
        <f t="shared" si="678"/>
        <v>105.85850419862513</v>
      </c>
      <c r="AF2007" s="36" t="str">
        <f t="shared" si="685"/>
        <v>RDNGSTN</v>
      </c>
      <c r="AG2007" s="36" t="str">
        <f t="shared" si="686"/>
        <v>PADTON</v>
      </c>
      <c r="AH2007" s="36">
        <f t="shared" si="683"/>
        <v>502</v>
      </c>
      <c r="AI2007" s="42">
        <f t="shared" si="684"/>
        <v>20263.2</v>
      </c>
      <c r="AJ2007" s="43">
        <f t="shared" si="679"/>
        <v>54.057772634437846</v>
      </c>
      <c r="AK2007" s="43">
        <f t="shared" si="680"/>
        <v>-7.1126245906071972E-2</v>
      </c>
      <c r="AL2007" s="36">
        <f t="shared" si="681"/>
        <v>51.389986378248665</v>
      </c>
      <c r="AM2007" s="36">
        <v>1</v>
      </c>
      <c r="AN2007" s="36">
        <f t="shared" si="682"/>
        <v>-2.3465747585105072</v>
      </c>
      <c r="AO2007" s="36">
        <v>4</v>
      </c>
      <c r="AP2007" s="42">
        <f>INT(AI2007/1000)*1000</f>
        <v>20000</v>
      </c>
      <c r="AQ2007" s="42">
        <f>MOD(AI2007,1000)</f>
        <v>263.20000000000073</v>
      </c>
      <c r="AR2007" s="42">
        <f>MOD(AI2008,1000)-0.2+(AP2008-AP2007)</f>
        <v>317.00000000000074</v>
      </c>
    </row>
    <row r="2008" spans="1:44" x14ac:dyDescent="0.25">
      <c r="A2008" s="19" t="s">
        <v>1</v>
      </c>
      <c r="B2008" t="s">
        <v>0</v>
      </c>
      <c r="C2008">
        <v>503</v>
      </c>
      <c r="D2008" s="36">
        <f>MATCH(C2008,TrainRun!$AG$149:$AG$295,1)</f>
        <v>29</v>
      </c>
      <c r="E2008" s="36">
        <f>INT(INDEX(TrainRun!$AD$149:$AD$295,'By Second'!D2008))</f>
        <v>500</v>
      </c>
      <c r="F2008" s="36">
        <f>IF(E2008=0,0,INDEX(TrainRun!$AE$149:$AE$295,'By Second'!D2008))</f>
        <v>54.20002512624999</v>
      </c>
      <c r="G2008" s="36">
        <f>INDEX(TrainRun!$AF$149:$AF$295,'By Second'!D2008)</f>
        <v>20154.973240854582</v>
      </c>
      <c r="H2008">
        <f t="shared" si="666"/>
        <v>30</v>
      </c>
      <c r="I2008" s="36">
        <f>INT(INDEX(TrainRun!$AD$149:$AD$295,'By Second'!H2008))</f>
        <v>504</v>
      </c>
      <c r="J2008" s="36">
        <f>INDEX(TrainRun!$AE$149:$AE$295,'By Second'!H2008)</f>
        <v>53.915520142625702</v>
      </c>
      <c r="K2008">
        <f t="shared" si="667"/>
        <v>4</v>
      </c>
      <c r="L2008">
        <f t="shared" si="668"/>
        <v>-0.28450498362428789</v>
      </c>
      <c r="M2008">
        <f t="shared" si="669"/>
        <v>-7.1126245906071972E-2</v>
      </c>
      <c r="N2008" s="32">
        <f t="shared" si="670"/>
        <v>53.986646388531774</v>
      </c>
      <c r="O2008" s="29">
        <f t="shared" si="671"/>
        <v>20317.173317903311</v>
      </c>
      <c r="P2008" s="37">
        <f>MATCH(O2008,LORDetail!$B$932:$B$1859,1)</f>
        <v>126</v>
      </c>
      <c r="Q2008" s="37">
        <f>INDEX(LORDetail!$B$932:$B$1859,P2008)</f>
        <v>20310</v>
      </c>
      <c r="R2008" s="37">
        <f>INDEX(LORDetail!$D$932:$D$1859,P2008)</f>
        <v>51.390328853421202</v>
      </c>
      <c r="S2008" s="37">
        <f>INDEX(LORDetail!$E$932:$E$1859,P2008)</f>
        <v>-2.3461887306164999</v>
      </c>
      <c r="T2008" s="37">
        <f>INDEX(LORDetail!$G$932:$G$1859,P2008)</f>
        <v>105.82899999999999</v>
      </c>
      <c r="U2008">
        <f t="shared" si="672"/>
        <v>127</v>
      </c>
      <c r="V2008" s="37">
        <f>INDEX(LORDetail!$B$932:$B$1859,U2008)</f>
        <v>20413</v>
      </c>
      <c r="W2008" s="37">
        <f>INDEX(LORDetail!$D$932:$D$1859,U2008)</f>
        <v>51.390992264447299</v>
      </c>
      <c r="X2008" s="37">
        <f>INDEX(LORDetail!$E$932:$E$1859,U2008)</f>
        <v>-2.3451523579505502</v>
      </c>
      <c r="Y2008" s="37">
        <f>INDEX(LORDetail!$G$932:$G$1859,U2008)</f>
        <v>105.7642</v>
      </c>
      <c r="Z2008">
        <f t="shared" si="673"/>
        <v>103</v>
      </c>
      <c r="AA2008" s="29">
        <f t="shared" si="674"/>
        <v>7.1733179033108172</v>
      </c>
      <c r="AB2008">
        <f t="shared" si="675"/>
        <v>6.9643863138939971E-2</v>
      </c>
      <c r="AC2008" s="32">
        <f t="shared" si="676"/>
        <v>51.390375055927912</v>
      </c>
      <c r="AD2008" s="32">
        <f t="shared" si="677"/>
        <v>-2.3461165536203916</v>
      </c>
      <c r="AE2008" s="34">
        <f t="shared" si="678"/>
        <v>105.82448707766859</v>
      </c>
      <c r="AF2008" s="36" t="str">
        <f t="shared" si="685"/>
        <v>RDNGSTN</v>
      </c>
      <c r="AG2008" s="36" t="str">
        <f t="shared" si="686"/>
        <v>PADTON</v>
      </c>
      <c r="AH2008" s="36">
        <f t="shared" si="683"/>
        <v>503</v>
      </c>
      <c r="AI2008" s="42">
        <f t="shared" si="684"/>
        <v>20317.2</v>
      </c>
      <c r="AJ2008" s="43">
        <f t="shared" si="679"/>
        <v>53.986646388531774</v>
      </c>
      <c r="AK2008" s="43">
        <f t="shared" si="680"/>
        <v>-7.1126245906071972E-2</v>
      </c>
      <c r="AL2008" s="36">
        <f t="shared" si="681"/>
        <v>51.390375055927912</v>
      </c>
      <c r="AM2008" s="36">
        <v>1</v>
      </c>
      <c r="AN2008" s="36">
        <f t="shared" si="682"/>
        <v>-2.3461165536203916</v>
      </c>
      <c r="AO2008" s="36">
        <v>4</v>
      </c>
      <c r="AP2008" s="42">
        <f>INT(AI2008/1000)*1000</f>
        <v>20000</v>
      </c>
      <c r="AQ2008" s="42">
        <f>MOD(AI2008,1000)</f>
        <v>317.20000000000073</v>
      </c>
      <c r="AR2008" s="42">
        <f>MOD(AI2009,1000)-0.2+(AP2009-AP2008)</f>
        <v>398.00000000000074</v>
      </c>
    </row>
    <row r="2009" spans="1:44" x14ac:dyDescent="0.25">
      <c r="A2009" s="19" t="s">
        <v>1</v>
      </c>
      <c r="B2009" t="s">
        <v>0</v>
      </c>
      <c r="C2009">
        <v>504</v>
      </c>
      <c r="D2009" s="36">
        <f>MATCH(C2009,TrainRun!$AG$149:$AG$295,1)</f>
        <v>31</v>
      </c>
      <c r="E2009" s="36">
        <f>INT(INDEX(TrainRun!$AD$149:$AD$295,'By Second'!D2009))</f>
        <v>504</v>
      </c>
      <c r="F2009" s="36">
        <f>IF(E2009=0,0,INDEX(TrainRun!$AE$149:$AE$295,'By Second'!D2009))</f>
        <v>53.908336215234826</v>
      </c>
      <c r="G2009" s="36">
        <f>INDEX(TrainRun!$AF$149:$AF$295,'By Second'!D2009)</f>
        <v>20398.217698337867</v>
      </c>
      <c r="H2009">
        <f t="shared" si="666"/>
        <v>32</v>
      </c>
      <c r="I2009" s="36">
        <f>INT(INDEX(TrainRun!$AD$149:$AD$295,'By Second'!H2009))</f>
        <v>508</v>
      </c>
      <c r="J2009" s="36">
        <f>INDEX(TrainRun!$AE$149:$AE$295,'By Second'!H2009)</f>
        <v>53.615046968685242</v>
      </c>
      <c r="K2009">
        <f t="shared" si="667"/>
        <v>4</v>
      </c>
      <c r="L2009">
        <f t="shared" si="668"/>
        <v>-0.29328924654958399</v>
      </c>
      <c r="M2009">
        <f t="shared" si="669"/>
        <v>-7.3322311637395998E-2</v>
      </c>
      <c r="N2009" s="32">
        <f t="shared" si="670"/>
        <v>53.908336215234826</v>
      </c>
      <c r="O2009" s="29">
        <f t="shared" si="671"/>
        <v>20398.2</v>
      </c>
      <c r="P2009" s="37">
        <f>MATCH(O2009,LORDetail!$B$932:$B$1859,1)</f>
        <v>126</v>
      </c>
      <c r="Q2009" s="37">
        <f>INDEX(LORDetail!$B$932:$B$1859,P2009)</f>
        <v>20310</v>
      </c>
      <c r="R2009" s="37">
        <f>INDEX(LORDetail!$D$932:$D$1859,P2009)</f>
        <v>51.390328853421202</v>
      </c>
      <c r="S2009" s="37">
        <f>INDEX(LORDetail!$E$932:$E$1859,P2009)</f>
        <v>-2.3461887306164999</v>
      </c>
      <c r="T2009" s="37">
        <f>INDEX(LORDetail!$G$932:$G$1859,P2009)</f>
        <v>105.82899999999999</v>
      </c>
      <c r="U2009">
        <f t="shared" si="672"/>
        <v>127</v>
      </c>
      <c r="V2009" s="37">
        <f>INDEX(LORDetail!$B$932:$B$1859,U2009)</f>
        <v>20413</v>
      </c>
      <c r="W2009" s="37">
        <f>INDEX(LORDetail!$D$932:$D$1859,U2009)</f>
        <v>51.390992264447299</v>
      </c>
      <c r="X2009" s="37">
        <f>INDEX(LORDetail!$E$932:$E$1859,U2009)</f>
        <v>-2.3451523579505502</v>
      </c>
      <c r="Y2009" s="37">
        <f>INDEX(LORDetail!$G$932:$G$1859,U2009)</f>
        <v>105.7642</v>
      </c>
      <c r="Z2009">
        <f t="shared" si="673"/>
        <v>103</v>
      </c>
      <c r="AA2009" s="29">
        <f t="shared" si="674"/>
        <v>88.200000000000728</v>
      </c>
      <c r="AB2009">
        <f t="shared" si="675"/>
        <v>0.85631067961165752</v>
      </c>
      <c r="AC2009" s="32">
        <f t="shared" si="676"/>
        <v>51.390896939367821</v>
      </c>
      <c r="AD2009" s="32">
        <f t="shared" si="677"/>
        <v>-2.3453012736345897</v>
      </c>
      <c r="AE2009" s="34">
        <f t="shared" si="678"/>
        <v>105.77351106796117</v>
      </c>
      <c r="AF2009" s="36" t="str">
        <f t="shared" si="685"/>
        <v>RDNGSTN</v>
      </c>
      <c r="AG2009" s="36" t="str">
        <f t="shared" si="686"/>
        <v>PADTON</v>
      </c>
      <c r="AH2009" s="36">
        <f t="shared" si="683"/>
        <v>504</v>
      </c>
      <c r="AI2009" s="42">
        <f t="shared" si="684"/>
        <v>20398.2</v>
      </c>
      <c r="AJ2009" s="43">
        <f t="shared" si="679"/>
        <v>53.908336215234826</v>
      </c>
      <c r="AK2009" s="43">
        <f t="shared" si="680"/>
        <v>-7.3322311637395998E-2</v>
      </c>
      <c r="AL2009" s="36">
        <f t="shared" si="681"/>
        <v>51.390896939367821</v>
      </c>
      <c r="AM2009" s="36">
        <v>1</v>
      </c>
      <c r="AN2009" s="36">
        <f t="shared" si="682"/>
        <v>-2.3453012736345897</v>
      </c>
      <c r="AO2009" s="36">
        <v>4</v>
      </c>
      <c r="AP2009" s="42">
        <f>INT(AI2009/1000)*1000</f>
        <v>20000</v>
      </c>
      <c r="AQ2009" s="42">
        <f>MOD(AI2009,1000)</f>
        <v>398.20000000000073</v>
      </c>
      <c r="AR2009" s="42">
        <f>MOD(AI2010,1000)-0.2+(AP2010-AP2009)</f>
        <v>451.8</v>
      </c>
    </row>
    <row r="2010" spans="1:44" x14ac:dyDescent="0.25">
      <c r="A2010" s="19" t="s">
        <v>1</v>
      </c>
      <c r="B2010" t="s">
        <v>0</v>
      </c>
      <c r="C2010">
        <v>505</v>
      </c>
      <c r="D2010" s="36">
        <f>MATCH(C2010,TrainRun!$AG$149:$AG$295,1)</f>
        <v>31</v>
      </c>
      <c r="E2010" s="36">
        <f>INT(INDEX(TrainRun!$AD$149:$AD$295,'By Second'!D2010))</f>
        <v>504</v>
      </c>
      <c r="F2010" s="36">
        <f>IF(E2010=0,0,INDEX(TrainRun!$AE$149:$AE$295,'By Second'!D2010))</f>
        <v>53.908336215234826</v>
      </c>
      <c r="G2010" s="36">
        <f>INDEX(TrainRun!$AF$149:$AF$295,'By Second'!D2010)</f>
        <v>20398.217698337867</v>
      </c>
      <c r="H2010">
        <f t="shared" si="666"/>
        <v>32</v>
      </c>
      <c r="I2010" s="36">
        <f>INT(INDEX(TrainRun!$AD$149:$AD$295,'By Second'!H2010))</f>
        <v>508</v>
      </c>
      <c r="J2010" s="36">
        <f>INDEX(TrainRun!$AE$149:$AE$295,'By Second'!H2010)</f>
        <v>53.615046968685242</v>
      </c>
      <c r="K2010">
        <f t="shared" si="667"/>
        <v>4</v>
      </c>
      <c r="L2010">
        <f t="shared" si="668"/>
        <v>-0.29328924654958399</v>
      </c>
      <c r="M2010">
        <f t="shared" si="669"/>
        <v>-7.3322311637395998E-2</v>
      </c>
      <c r="N2010" s="32">
        <f t="shared" si="670"/>
        <v>53.835013903597428</v>
      </c>
      <c r="O2010" s="29">
        <f t="shared" si="671"/>
        <v>20452.035013903598</v>
      </c>
      <c r="P2010" s="37">
        <f>MATCH(O2010,LORDetail!$B$932:$B$1859,1)</f>
        <v>127</v>
      </c>
      <c r="Q2010" s="37">
        <f>INDEX(LORDetail!$B$932:$B$1859,P2010)</f>
        <v>20413</v>
      </c>
      <c r="R2010" s="37">
        <f>INDEX(LORDetail!$D$932:$D$1859,P2010)</f>
        <v>51.390992264447299</v>
      </c>
      <c r="S2010" s="37">
        <f>INDEX(LORDetail!$E$932:$E$1859,P2010)</f>
        <v>-2.3451523579505502</v>
      </c>
      <c r="T2010" s="37">
        <f>INDEX(LORDetail!$G$932:$G$1859,P2010)</f>
        <v>105.7642</v>
      </c>
      <c r="U2010">
        <f t="shared" si="672"/>
        <v>128</v>
      </c>
      <c r="V2010" s="37">
        <f>INDEX(LORDetail!$B$932:$B$1859,U2010)</f>
        <v>20544</v>
      </c>
      <c r="W2010" s="37">
        <f>INDEX(LORDetail!$D$932:$D$1859,U2010)</f>
        <v>51.391702878665498</v>
      </c>
      <c r="X2010" s="37">
        <f>INDEX(LORDetail!$E$932:$E$1859,U2010)</f>
        <v>-2.34365558439363</v>
      </c>
      <c r="Y2010" s="37">
        <f>INDEX(LORDetail!$G$932:$G$1859,U2010)</f>
        <v>105.6816</v>
      </c>
      <c r="Z2010">
        <f t="shared" si="673"/>
        <v>131</v>
      </c>
      <c r="AA2010" s="29">
        <f t="shared" si="674"/>
        <v>39.035013903598156</v>
      </c>
      <c r="AB2010">
        <f t="shared" si="675"/>
        <v>0.29797720537097827</v>
      </c>
      <c r="AC2010" s="32">
        <f t="shared" si="676"/>
        <v>51.391204011286135</v>
      </c>
      <c r="AD2010" s="32">
        <f t="shared" si="677"/>
        <v>-2.344706353548986</v>
      </c>
      <c r="AE2010" s="34">
        <f t="shared" si="678"/>
        <v>105.73958708283637</v>
      </c>
      <c r="AF2010" s="36" t="str">
        <f t="shared" si="685"/>
        <v>RDNGSTN</v>
      </c>
      <c r="AG2010" s="36" t="str">
        <f t="shared" si="686"/>
        <v>PADTON</v>
      </c>
      <c r="AH2010" s="36">
        <f t="shared" si="683"/>
        <v>505</v>
      </c>
      <c r="AI2010" s="42">
        <f t="shared" si="684"/>
        <v>20452</v>
      </c>
      <c r="AJ2010" s="43">
        <f t="shared" si="679"/>
        <v>53.835013903597428</v>
      </c>
      <c r="AK2010" s="43">
        <f t="shared" si="680"/>
        <v>-7.3322311637395998E-2</v>
      </c>
      <c r="AL2010" s="36">
        <f t="shared" si="681"/>
        <v>51.391204011286135</v>
      </c>
      <c r="AM2010" s="36">
        <v>1</v>
      </c>
      <c r="AN2010" s="36">
        <f t="shared" si="682"/>
        <v>-2.344706353548986</v>
      </c>
      <c r="AO2010" s="36">
        <v>4</v>
      </c>
      <c r="AP2010" s="42">
        <f>INT(AI2010/1000)*1000</f>
        <v>20000</v>
      </c>
      <c r="AQ2010" s="42">
        <f>MOD(AI2010,1000)</f>
        <v>452</v>
      </c>
      <c r="AR2010" s="42">
        <f>MOD(AI2011,1000)-0.2+(AP2011-AP2010)</f>
        <v>505.59999999999928</v>
      </c>
    </row>
    <row r="2011" spans="1:44" x14ac:dyDescent="0.25">
      <c r="A2011" s="19" t="s">
        <v>1</v>
      </c>
      <c r="B2011" t="s">
        <v>0</v>
      </c>
      <c r="C2011">
        <v>506</v>
      </c>
      <c r="D2011" s="36">
        <f>MATCH(C2011,TrainRun!$AG$149:$AG$295,1)</f>
        <v>31</v>
      </c>
      <c r="E2011" s="36">
        <f>INT(INDEX(TrainRun!$AD$149:$AD$295,'By Second'!D2011))</f>
        <v>504</v>
      </c>
      <c r="F2011" s="36">
        <f>IF(E2011=0,0,INDEX(TrainRun!$AE$149:$AE$295,'By Second'!D2011))</f>
        <v>53.908336215234826</v>
      </c>
      <c r="G2011" s="36">
        <f>INDEX(TrainRun!$AF$149:$AF$295,'By Second'!D2011)</f>
        <v>20398.217698337867</v>
      </c>
      <c r="H2011">
        <f t="shared" si="666"/>
        <v>32</v>
      </c>
      <c r="I2011" s="36">
        <f>INT(INDEX(TrainRun!$AD$149:$AD$295,'By Second'!H2011))</f>
        <v>508</v>
      </c>
      <c r="J2011" s="36">
        <f>INDEX(TrainRun!$AE$149:$AE$295,'By Second'!H2011)</f>
        <v>53.615046968685242</v>
      </c>
      <c r="K2011">
        <f t="shared" si="667"/>
        <v>4</v>
      </c>
      <c r="L2011">
        <f t="shared" si="668"/>
        <v>-0.29328924654958399</v>
      </c>
      <c r="M2011">
        <f t="shared" si="669"/>
        <v>-7.3322311637395998E-2</v>
      </c>
      <c r="N2011" s="32">
        <f t="shared" si="670"/>
        <v>53.76169159196003</v>
      </c>
      <c r="O2011" s="29">
        <f t="shared" si="671"/>
        <v>20505.796705495559</v>
      </c>
      <c r="P2011" s="37">
        <f>MATCH(O2011,LORDetail!$B$932:$B$1859,1)</f>
        <v>127</v>
      </c>
      <c r="Q2011" s="37">
        <f>INDEX(LORDetail!$B$932:$B$1859,P2011)</f>
        <v>20413</v>
      </c>
      <c r="R2011" s="37">
        <f>INDEX(LORDetail!$D$932:$D$1859,P2011)</f>
        <v>51.390992264447299</v>
      </c>
      <c r="S2011" s="37">
        <f>INDEX(LORDetail!$E$932:$E$1859,P2011)</f>
        <v>-2.3451523579505502</v>
      </c>
      <c r="T2011" s="37">
        <f>INDEX(LORDetail!$G$932:$G$1859,P2011)</f>
        <v>105.7642</v>
      </c>
      <c r="U2011">
        <f t="shared" si="672"/>
        <v>128</v>
      </c>
      <c r="V2011" s="37">
        <f>INDEX(LORDetail!$B$932:$B$1859,U2011)</f>
        <v>20544</v>
      </c>
      <c r="W2011" s="37">
        <f>INDEX(LORDetail!$D$932:$D$1859,U2011)</f>
        <v>51.391702878665498</v>
      </c>
      <c r="X2011" s="37">
        <f>INDEX(LORDetail!$E$932:$E$1859,U2011)</f>
        <v>-2.34365558439363</v>
      </c>
      <c r="Y2011" s="37">
        <f>INDEX(LORDetail!$G$932:$G$1859,U2011)</f>
        <v>105.6816</v>
      </c>
      <c r="Z2011">
        <f t="shared" si="673"/>
        <v>131</v>
      </c>
      <c r="AA2011" s="29">
        <f t="shared" si="674"/>
        <v>92.796705495558854</v>
      </c>
      <c r="AB2011">
        <f t="shared" si="675"/>
        <v>0.70837179767602176</v>
      </c>
      <c r="AC2011" s="32">
        <f t="shared" si="676"/>
        <v>51.391495643518496</v>
      </c>
      <c r="AD2011" s="32">
        <f t="shared" si="677"/>
        <v>-2.3440920857753209</v>
      </c>
      <c r="AE2011" s="34">
        <f t="shared" si="678"/>
        <v>105.70568848951196</v>
      </c>
      <c r="AF2011" s="36" t="str">
        <f t="shared" si="685"/>
        <v>RDNGSTN</v>
      </c>
      <c r="AG2011" s="36" t="str">
        <f t="shared" si="686"/>
        <v>PADTON</v>
      </c>
      <c r="AH2011" s="36">
        <f t="shared" si="683"/>
        <v>506</v>
      </c>
      <c r="AI2011" s="42">
        <f t="shared" si="684"/>
        <v>20505.8</v>
      </c>
      <c r="AJ2011" s="43">
        <f t="shared" si="679"/>
        <v>53.76169159196003</v>
      </c>
      <c r="AK2011" s="43">
        <f t="shared" si="680"/>
        <v>-7.3322311637395998E-2</v>
      </c>
      <c r="AL2011" s="36">
        <f t="shared" si="681"/>
        <v>51.391495643518496</v>
      </c>
      <c r="AM2011" s="36">
        <v>1</v>
      </c>
      <c r="AN2011" s="36">
        <f t="shared" si="682"/>
        <v>-2.3440920857753209</v>
      </c>
      <c r="AO2011" s="36">
        <v>4</v>
      </c>
      <c r="AP2011" s="42">
        <f>INT(AI2011/1000)*1000</f>
        <v>20000</v>
      </c>
      <c r="AQ2011" s="42">
        <f>MOD(AI2011,1000)</f>
        <v>505.79999999999927</v>
      </c>
      <c r="AR2011" s="42">
        <f>MOD(AI2012,1000)-0.2+(AP2012-AP2011)</f>
        <v>559.20000000000141</v>
      </c>
    </row>
    <row r="2012" spans="1:44" x14ac:dyDescent="0.25">
      <c r="A2012" s="19" t="s">
        <v>1</v>
      </c>
      <c r="B2012" t="s">
        <v>0</v>
      </c>
      <c r="C2012">
        <v>507</v>
      </c>
      <c r="D2012" s="36">
        <f>MATCH(C2012,TrainRun!$AG$149:$AG$295,1)</f>
        <v>31</v>
      </c>
      <c r="E2012" s="36">
        <f>INT(INDEX(TrainRun!$AD$149:$AD$295,'By Second'!D2012))</f>
        <v>504</v>
      </c>
      <c r="F2012" s="36">
        <f>IF(E2012=0,0,INDEX(TrainRun!$AE$149:$AE$295,'By Second'!D2012))</f>
        <v>53.908336215234826</v>
      </c>
      <c r="G2012" s="36">
        <f>INDEX(TrainRun!$AF$149:$AF$295,'By Second'!D2012)</f>
        <v>20398.217698337867</v>
      </c>
      <c r="H2012">
        <f t="shared" si="666"/>
        <v>32</v>
      </c>
      <c r="I2012" s="36">
        <f>INT(INDEX(TrainRun!$AD$149:$AD$295,'By Second'!H2012))</f>
        <v>508</v>
      </c>
      <c r="J2012" s="36">
        <f>INDEX(TrainRun!$AE$149:$AE$295,'By Second'!H2012)</f>
        <v>53.615046968685242</v>
      </c>
      <c r="K2012">
        <f t="shared" si="667"/>
        <v>4</v>
      </c>
      <c r="L2012">
        <f t="shared" si="668"/>
        <v>-0.29328924654958399</v>
      </c>
      <c r="M2012">
        <f t="shared" si="669"/>
        <v>-7.3322311637395998E-2</v>
      </c>
      <c r="N2012" s="32">
        <f t="shared" si="670"/>
        <v>53.688369280322632</v>
      </c>
      <c r="O2012" s="29">
        <f t="shared" si="671"/>
        <v>20559.485074775883</v>
      </c>
      <c r="P2012" s="37">
        <f>MATCH(O2012,LORDetail!$B$932:$B$1859,1)</f>
        <v>128</v>
      </c>
      <c r="Q2012" s="37">
        <f>INDEX(LORDetail!$B$932:$B$1859,P2012)</f>
        <v>20544</v>
      </c>
      <c r="R2012" s="37">
        <f>INDEX(LORDetail!$D$932:$D$1859,P2012)</f>
        <v>51.391702878665498</v>
      </c>
      <c r="S2012" s="37">
        <f>INDEX(LORDetail!$E$932:$E$1859,P2012)</f>
        <v>-2.34365558439363</v>
      </c>
      <c r="T2012" s="37">
        <f>INDEX(LORDetail!$G$932:$G$1859,P2012)</f>
        <v>105.6816</v>
      </c>
      <c r="U2012">
        <f t="shared" si="672"/>
        <v>129</v>
      </c>
      <c r="V2012" s="37">
        <f>INDEX(LORDetail!$B$932:$B$1859,U2012)</f>
        <v>20706</v>
      </c>
      <c r="W2012" s="37">
        <f>INDEX(LORDetail!$D$932:$D$1859,U2012)</f>
        <v>51.392376397615003</v>
      </c>
      <c r="X2012" s="37">
        <f>INDEX(LORDetail!$E$932:$E$1859,U2012)</f>
        <v>-2.3415832470253402</v>
      </c>
      <c r="Y2012" s="37">
        <f>INDEX(LORDetail!$G$932:$G$1859,U2012)</f>
        <v>105.5796</v>
      </c>
      <c r="Z2012">
        <f t="shared" si="673"/>
        <v>162</v>
      </c>
      <c r="AA2012" s="29">
        <f t="shared" si="674"/>
        <v>15.485074775882822</v>
      </c>
      <c r="AB2012">
        <f t="shared" si="675"/>
        <v>9.5586881332610008E-2</v>
      </c>
      <c r="AC2012" s="32">
        <f t="shared" si="676"/>
        <v>51.391767258241401</v>
      </c>
      <c r="AD2012" s="32">
        <f t="shared" si="677"/>
        <v>-2.3434574961275261</v>
      </c>
      <c r="AE2012" s="34">
        <f t="shared" si="678"/>
        <v>105.67185013810408</v>
      </c>
      <c r="AF2012" s="36" t="str">
        <f t="shared" si="685"/>
        <v>RDNGSTN</v>
      </c>
      <c r="AG2012" s="36" t="str">
        <f t="shared" si="686"/>
        <v>PADTON</v>
      </c>
      <c r="AH2012" s="36">
        <f t="shared" si="683"/>
        <v>507</v>
      </c>
      <c r="AI2012" s="42">
        <f t="shared" si="684"/>
        <v>20559.400000000001</v>
      </c>
      <c r="AJ2012" s="43">
        <f t="shared" si="679"/>
        <v>53.688369280322632</v>
      </c>
      <c r="AK2012" s="43">
        <f t="shared" si="680"/>
        <v>-7.3322311637395998E-2</v>
      </c>
      <c r="AL2012" s="36">
        <f t="shared" si="681"/>
        <v>51.391767258241401</v>
      </c>
      <c r="AM2012" s="36">
        <v>1</v>
      </c>
      <c r="AN2012" s="36">
        <f t="shared" si="682"/>
        <v>-2.3434574961275261</v>
      </c>
      <c r="AO2012" s="36">
        <v>4</v>
      </c>
      <c r="AP2012" s="42">
        <f>INT(AI2012/1000)*1000</f>
        <v>20000</v>
      </c>
      <c r="AQ2012" s="42">
        <f>MOD(AI2012,1000)</f>
        <v>559.40000000000146</v>
      </c>
      <c r="AR2012" s="42">
        <f>MOD(AI2013,1000)-0.2+(AP2013-AP2012)</f>
        <v>623.79999999999995</v>
      </c>
    </row>
    <row r="2013" spans="1:44" x14ac:dyDescent="0.25">
      <c r="A2013" s="19" t="s">
        <v>1</v>
      </c>
      <c r="B2013" t="s">
        <v>0</v>
      </c>
      <c r="C2013">
        <v>508</v>
      </c>
      <c r="D2013" s="36">
        <f>MATCH(C2013,TrainRun!$AG$149:$AG$295,1)</f>
        <v>33</v>
      </c>
      <c r="E2013" s="36">
        <f>INT(INDEX(TrainRun!$AD$149:$AD$295,'By Second'!D2013))</f>
        <v>508</v>
      </c>
      <c r="F2013" s="36">
        <f>IF(E2013=0,0,INDEX(TrainRun!$AE$149:$AE$295,'By Second'!D2013))</f>
        <v>53.608671443433593</v>
      </c>
      <c r="G2013" s="36">
        <f>INDEX(TrainRun!$AF$149:$AF$295,'By Second'!D2013)</f>
        <v>20624.000986480925</v>
      </c>
      <c r="H2013">
        <f t="shared" si="666"/>
        <v>34</v>
      </c>
      <c r="I2013" s="36">
        <f>INT(INDEX(TrainRun!$AD$149:$AD$295,'By Second'!H2013))</f>
        <v>529</v>
      </c>
      <c r="J2013" s="36">
        <f>INDEX(TrainRun!$AE$149:$AE$295,'By Second'!H2013)</f>
        <v>52.33474901784718</v>
      </c>
      <c r="K2013">
        <f t="shared" si="667"/>
        <v>21</v>
      </c>
      <c r="L2013">
        <f t="shared" si="668"/>
        <v>-1.273922425586413</v>
      </c>
      <c r="M2013">
        <f t="shared" si="669"/>
        <v>-6.0662972646972048E-2</v>
      </c>
      <c r="N2013" s="32">
        <f t="shared" si="670"/>
        <v>53.608671443433593</v>
      </c>
      <c r="O2013" s="29">
        <f t="shared" si="671"/>
        <v>20624</v>
      </c>
      <c r="P2013" s="37">
        <f>MATCH(O2013,LORDetail!$B$932:$B$1859,1)</f>
        <v>128</v>
      </c>
      <c r="Q2013" s="37">
        <f>INDEX(LORDetail!$B$932:$B$1859,P2013)</f>
        <v>20544</v>
      </c>
      <c r="R2013" s="37">
        <f>INDEX(LORDetail!$D$932:$D$1859,P2013)</f>
        <v>51.391702878665498</v>
      </c>
      <c r="S2013" s="37">
        <f>INDEX(LORDetail!$E$932:$E$1859,P2013)</f>
        <v>-2.34365558439363</v>
      </c>
      <c r="T2013" s="37">
        <f>INDEX(LORDetail!$G$932:$G$1859,P2013)</f>
        <v>105.6816</v>
      </c>
      <c r="U2013">
        <f t="shared" si="672"/>
        <v>129</v>
      </c>
      <c r="V2013" s="37">
        <f>INDEX(LORDetail!$B$932:$B$1859,U2013)</f>
        <v>20706</v>
      </c>
      <c r="W2013" s="37">
        <f>INDEX(LORDetail!$D$932:$D$1859,U2013)</f>
        <v>51.392376397615003</v>
      </c>
      <c r="X2013" s="37">
        <f>INDEX(LORDetail!$E$932:$E$1859,U2013)</f>
        <v>-2.3415832470253402</v>
      </c>
      <c r="Y2013" s="37">
        <f>INDEX(LORDetail!$G$932:$G$1859,U2013)</f>
        <v>105.5796</v>
      </c>
      <c r="Z2013">
        <f t="shared" si="673"/>
        <v>162</v>
      </c>
      <c r="AA2013" s="29">
        <f t="shared" si="674"/>
        <v>80</v>
      </c>
      <c r="AB2013">
        <f t="shared" si="675"/>
        <v>0.49382716049382713</v>
      </c>
      <c r="AC2013" s="32">
        <f t="shared" si="676"/>
        <v>51.392035480615874</v>
      </c>
      <c r="AD2013" s="32">
        <f t="shared" si="677"/>
        <v>-2.3426322079154622</v>
      </c>
      <c r="AE2013" s="34">
        <f t="shared" si="678"/>
        <v>105.63122962962963</v>
      </c>
      <c r="AF2013" s="36" t="str">
        <f t="shared" si="685"/>
        <v>RDNGSTN</v>
      </c>
      <c r="AG2013" s="36" t="str">
        <f t="shared" si="686"/>
        <v>PADTON</v>
      </c>
      <c r="AH2013" s="36">
        <f t="shared" si="683"/>
        <v>508</v>
      </c>
      <c r="AI2013" s="42">
        <f t="shared" si="684"/>
        <v>20624</v>
      </c>
      <c r="AJ2013" s="43">
        <f t="shared" si="679"/>
        <v>53.608671443433593</v>
      </c>
      <c r="AK2013" s="43">
        <f t="shared" si="680"/>
        <v>-6.0662972646972048E-2</v>
      </c>
      <c r="AL2013" s="36">
        <f t="shared" si="681"/>
        <v>51.392035480615874</v>
      </c>
      <c r="AM2013" s="36">
        <v>1</v>
      </c>
      <c r="AN2013" s="36">
        <f t="shared" si="682"/>
        <v>-2.3426322079154622</v>
      </c>
      <c r="AO2013" s="36">
        <v>4</v>
      </c>
      <c r="AP2013" s="42">
        <f>INT(AI2013/1000)*1000</f>
        <v>20000</v>
      </c>
      <c r="AQ2013" s="42">
        <f>MOD(AI2013,1000)</f>
        <v>624</v>
      </c>
      <c r="AR2013" s="42">
        <f>MOD(AI2014,1000)-0.2+(AP2014-AP2013)</f>
        <v>677.3999999999985</v>
      </c>
    </row>
    <row r="2014" spans="1:44" x14ac:dyDescent="0.25">
      <c r="A2014" s="19" t="s">
        <v>1</v>
      </c>
      <c r="B2014" t="s">
        <v>0</v>
      </c>
      <c r="C2014">
        <v>509</v>
      </c>
      <c r="D2014" s="36">
        <f>MATCH(C2014,TrainRun!$AG$149:$AG$295,1)</f>
        <v>33</v>
      </c>
      <c r="E2014" s="36">
        <f>INT(INDEX(TrainRun!$AD$149:$AD$295,'By Second'!D2014))</f>
        <v>508</v>
      </c>
      <c r="F2014" s="36">
        <f>IF(E2014=0,0,INDEX(TrainRun!$AE$149:$AE$295,'By Second'!D2014))</f>
        <v>53.608671443433593</v>
      </c>
      <c r="G2014" s="36">
        <f>INDEX(TrainRun!$AF$149:$AF$295,'By Second'!D2014)</f>
        <v>20624.000986480925</v>
      </c>
      <c r="H2014">
        <f t="shared" si="666"/>
        <v>34</v>
      </c>
      <c r="I2014" s="36">
        <f>INT(INDEX(TrainRun!$AD$149:$AD$295,'By Second'!H2014))</f>
        <v>529</v>
      </c>
      <c r="J2014" s="36">
        <f>INDEX(TrainRun!$AE$149:$AE$295,'By Second'!H2014)</f>
        <v>52.33474901784718</v>
      </c>
      <c r="K2014">
        <f t="shared" si="667"/>
        <v>21</v>
      </c>
      <c r="L2014">
        <f t="shared" si="668"/>
        <v>-1.273922425586413</v>
      </c>
      <c r="M2014">
        <f t="shared" si="669"/>
        <v>-6.0662972646972048E-2</v>
      </c>
      <c r="N2014" s="32">
        <f t="shared" si="670"/>
        <v>53.54800847078662</v>
      </c>
      <c r="O2014" s="29">
        <f t="shared" si="671"/>
        <v>20677.548008470785</v>
      </c>
      <c r="P2014" s="37">
        <f>MATCH(O2014,LORDetail!$B$932:$B$1859,1)</f>
        <v>128</v>
      </c>
      <c r="Q2014" s="37">
        <f>INDEX(LORDetail!$B$932:$B$1859,P2014)</f>
        <v>20544</v>
      </c>
      <c r="R2014" s="37">
        <f>INDEX(LORDetail!$D$932:$D$1859,P2014)</f>
        <v>51.391702878665498</v>
      </c>
      <c r="S2014" s="37">
        <f>INDEX(LORDetail!$E$932:$E$1859,P2014)</f>
        <v>-2.34365558439363</v>
      </c>
      <c r="T2014" s="37">
        <f>INDEX(LORDetail!$G$932:$G$1859,P2014)</f>
        <v>105.6816</v>
      </c>
      <c r="U2014">
        <f t="shared" si="672"/>
        <v>129</v>
      </c>
      <c r="V2014" s="37">
        <f>INDEX(LORDetail!$B$932:$B$1859,U2014)</f>
        <v>20706</v>
      </c>
      <c r="W2014" s="37">
        <f>INDEX(LORDetail!$D$932:$D$1859,U2014)</f>
        <v>51.392376397615003</v>
      </c>
      <c r="X2014" s="37">
        <f>INDEX(LORDetail!$E$932:$E$1859,U2014)</f>
        <v>-2.3415832470253402</v>
      </c>
      <c r="Y2014" s="37">
        <f>INDEX(LORDetail!$G$932:$G$1859,U2014)</f>
        <v>105.5796</v>
      </c>
      <c r="Z2014">
        <f t="shared" si="673"/>
        <v>162</v>
      </c>
      <c r="AA2014" s="29">
        <f t="shared" si="674"/>
        <v>133.54800847078513</v>
      </c>
      <c r="AB2014">
        <f t="shared" si="675"/>
        <v>0.82437042265916749</v>
      </c>
      <c r="AC2014" s="32">
        <f t="shared" si="676"/>
        <v>51.392258107766573</v>
      </c>
      <c r="AD2014" s="32">
        <f t="shared" si="677"/>
        <v>-2.3419472107614405</v>
      </c>
      <c r="AE2014" s="34">
        <f t="shared" si="678"/>
        <v>105.59751421688877</v>
      </c>
      <c r="AF2014" s="36" t="str">
        <f t="shared" si="685"/>
        <v>RDNGSTN</v>
      </c>
      <c r="AG2014" s="36" t="str">
        <f t="shared" si="686"/>
        <v>PADTON</v>
      </c>
      <c r="AH2014" s="36">
        <f t="shared" si="683"/>
        <v>509</v>
      </c>
      <c r="AI2014" s="42">
        <f t="shared" si="684"/>
        <v>20677.599999999999</v>
      </c>
      <c r="AJ2014" s="43">
        <f t="shared" si="679"/>
        <v>53.54800847078662</v>
      </c>
      <c r="AK2014" s="43">
        <f t="shared" si="680"/>
        <v>-6.0662972646972048E-2</v>
      </c>
      <c r="AL2014" s="36">
        <f t="shared" si="681"/>
        <v>51.392258107766573</v>
      </c>
      <c r="AM2014" s="36">
        <v>1</v>
      </c>
      <c r="AN2014" s="36">
        <f t="shared" si="682"/>
        <v>-2.3419472107614405</v>
      </c>
      <c r="AO2014" s="36">
        <v>4</v>
      </c>
      <c r="AP2014" s="42">
        <f>INT(AI2014/1000)*1000</f>
        <v>20000</v>
      </c>
      <c r="AQ2014" s="42">
        <f>MOD(AI2014,1000)</f>
        <v>677.59999999999854</v>
      </c>
      <c r="AR2014" s="42">
        <f>MOD(AI2015,1000)-0.2+(AP2015-AP2014)</f>
        <v>730.8</v>
      </c>
    </row>
    <row r="2015" spans="1:44" x14ac:dyDescent="0.25">
      <c r="A2015" s="19" t="s">
        <v>1</v>
      </c>
      <c r="B2015" t="s">
        <v>0</v>
      </c>
      <c r="C2015">
        <v>510</v>
      </c>
      <c r="D2015" s="36">
        <f>MATCH(C2015,TrainRun!$AG$149:$AG$295,1)</f>
        <v>33</v>
      </c>
      <c r="E2015" s="36">
        <f>INT(INDEX(TrainRun!$AD$149:$AD$295,'By Second'!D2015))</f>
        <v>508</v>
      </c>
      <c r="F2015" s="36">
        <f>IF(E2015=0,0,INDEX(TrainRun!$AE$149:$AE$295,'By Second'!D2015))</f>
        <v>53.608671443433593</v>
      </c>
      <c r="G2015" s="36">
        <f>INDEX(TrainRun!$AF$149:$AF$295,'By Second'!D2015)</f>
        <v>20624.000986480925</v>
      </c>
      <c r="H2015">
        <f t="shared" si="666"/>
        <v>34</v>
      </c>
      <c r="I2015" s="36">
        <f>INT(INDEX(TrainRun!$AD$149:$AD$295,'By Second'!H2015))</f>
        <v>529</v>
      </c>
      <c r="J2015" s="36">
        <f>INDEX(TrainRun!$AE$149:$AE$295,'By Second'!H2015)</f>
        <v>52.33474901784718</v>
      </c>
      <c r="K2015">
        <f t="shared" si="667"/>
        <v>21</v>
      </c>
      <c r="L2015">
        <f t="shared" si="668"/>
        <v>-1.273922425586413</v>
      </c>
      <c r="M2015">
        <f t="shared" si="669"/>
        <v>-6.0662972646972048E-2</v>
      </c>
      <c r="N2015" s="32">
        <f t="shared" si="670"/>
        <v>53.487345498139646</v>
      </c>
      <c r="O2015" s="29">
        <f t="shared" si="671"/>
        <v>20731.035353968924</v>
      </c>
      <c r="P2015" s="37">
        <f>MATCH(O2015,LORDetail!$B$932:$B$1859,1)</f>
        <v>129</v>
      </c>
      <c r="Q2015" s="37">
        <f>INDEX(LORDetail!$B$932:$B$1859,P2015)</f>
        <v>20706</v>
      </c>
      <c r="R2015" s="37">
        <f>INDEX(LORDetail!$D$932:$D$1859,P2015)</f>
        <v>51.392376397615003</v>
      </c>
      <c r="S2015" s="37">
        <f>INDEX(LORDetail!$E$932:$E$1859,P2015)</f>
        <v>-2.3415832470253402</v>
      </c>
      <c r="T2015" s="37">
        <f>INDEX(LORDetail!$G$932:$G$1859,P2015)</f>
        <v>105.5796</v>
      </c>
      <c r="U2015">
        <f t="shared" si="672"/>
        <v>130</v>
      </c>
      <c r="V2015" s="37">
        <f>INDEX(LORDetail!$B$932:$B$1859,U2015)</f>
        <v>21033</v>
      </c>
      <c r="W2015" s="37">
        <f>INDEX(LORDetail!$D$932:$D$1859,U2015)</f>
        <v>51.3934590221848</v>
      </c>
      <c r="X2015" s="37">
        <f>INDEX(LORDetail!$E$932:$E$1859,U2015)</f>
        <v>-2.3372104342796498</v>
      </c>
      <c r="Y2015" s="37">
        <f>INDEX(LORDetail!$G$932:$G$1859,U2015)</f>
        <v>105.3736</v>
      </c>
      <c r="Z2015">
        <f t="shared" si="673"/>
        <v>327</v>
      </c>
      <c r="AA2015" s="29">
        <f t="shared" si="674"/>
        <v>25.035353968924028</v>
      </c>
      <c r="AB2015">
        <f t="shared" si="675"/>
        <v>7.6560715501296728E-2</v>
      </c>
      <c r="AC2015" s="32">
        <f t="shared" si="676"/>
        <v>51.392459284126687</v>
      </c>
      <c r="AD2015" s="32">
        <f t="shared" si="677"/>
        <v>-2.3412484613527771</v>
      </c>
      <c r="AE2015" s="34">
        <f t="shared" si="678"/>
        <v>105.56382849260673</v>
      </c>
      <c r="AF2015" s="36" t="str">
        <f t="shared" si="685"/>
        <v>RDNGSTN</v>
      </c>
      <c r="AG2015" s="36" t="str">
        <f t="shared" si="686"/>
        <v>PADTON</v>
      </c>
      <c r="AH2015" s="36">
        <f t="shared" si="683"/>
        <v>510</v>
      </c>
      <c r="AI2015" s="42">
        <f t="shared" si="684"/>
        <v>20731</v>
      </c>
      <c r="AJ2015" s="43">
        <f t="shared" si="679"/>
        <v>53.487345498139646</v>
      </c>
      <c r="AK2015" s="43">
        <f t="shared" si="680"/>
        <v>-6.0662972646972048E-2</v>
      </c>
      <c r="AL2015" s="36">
        <f t="shared" si="681"/>
        <v>51.392459284126687</v>
      </c>
      <c r="AM2015" s="36">
        <v>1</v>
      </c>
      <c r="AN2015" s="36">
        <f t="shared" si="682"/>
        <v>-2.3412484613527771</v>
      </c>
      <c r="AO2015" s="36">
        <v>4</v>
      </c>
      <c r="AP2015" s="42">
        <f>INT(AI2015/1000)*1000</f>
        <v>20000</v>
      </c>
      <c r="AQ2015" s="42">
        <f>MOD(AI2015,1000)</f>
        <v>731</v>
      </c>
      <c r="AR2015" s="42">
        <f>MOD(AI2016,1000)-0.2+(AP2016-AP2015)</f>
        <v>784.20000000000141</v>
      </c>
    </row>
    <row r="2016" spans="1:44" x14ac:dyDescent="0.25">
      <c r="A2016" s="19" t="s">
        <v>1</v>
      </c>
      <c r="B2016" t="s">
        <v>0</v>
      </c>
      <c r="C2016">
        <v>511</v>
      </c>
      <c r="D2016" s="36">
        <f>MATCH(C2016,TrainRun!$AG$149:$AG$295,1)</f>
        <v>33</v>
      </c>
      <c r="E2016" s="36">
        <f>INT(INDEX(TrainRun!$AD$149:$AD$295,'By Second'!D2016))</f>
        <v>508</v>
      </c>
      <c r="F2016" s="36">
        <f>IF(E2016=0,0,INDEX(TrainRun!$AE$149:$AE$295,'By Second'!D2016))</f>
        <v>53.608671443433593</v>
      </c>
      <c r="G2016" s="36">
        <f>INDEX(TrainRun!$AF$149:$AF$295,'By Second'!D2016)</f>
        <v>20624.000986480925</v>
      </c>
      <c r="H2016">
        <f t="shared" si="666"/>
        <v>34</v>
      </c>
      <c r="I2016" s="36">
        <f>INT(INDEX(TrainRun!$AD$149:$AD$295,'By Second'!H2016))</f>
        <v>529</v>
      </c>
      <c r="J2016" s="36">
        <f>INDEX(TrainRun!$AE$149:$AE$295,'By Second'!H2016)</f>
        <v>52.33474901784718</v>
      </c>
      <c r="K2016">
        <f t="shared" si="667"/>
        <v>21</v>
      </c>
      <c r="L2016">
        <f t="shared" si="668"/>
        <v>-1.273922425586413</v>
      </c>
      <c r="M2016">
        <f t="shared" si="669"/>
        <v>-6.0662972646972048E-2</v>
      </c>
      <c r="N2016" s="32">
        <f t="shared" si="670"/>
        <v>53.426682525492673</v>
      </c>
      <c r="O2016" s="29">
        <f t="shared" si="671"/>
        <v>20784.462036494417</v>
      </c>
      <c r="P2016" s="37">
        <f>MATCH(O2016,LORDetail!$B$932:$B$1859,1)</f>
        <v>129</v>
      </c>
      <c r="Q2016" s="37">
        <f>INDEX(LORDetail!$B$932:$B$1859,P2016)</f>
        <v>20706</v>
      </c>
      <c r="R2016" s="37">
        <f>INDEX(LORDetail!$D$932:$D$1859,P2016)</f>
        <v>51.392376397615003</v>
      </c>
      <c r="S2016" s="37">
        <f>INDEX(LORDetail!$E$932:$E$1859,P2016)</f>
        <v>-2.3415832470253402</v>
      </c>
      <c r="T2016" s="37">
        <f>INDEX(LORDetail!$G$932:$G$1859,P2016)</f>
        <v>105.5796</v>
      </c>
      <c r="U2016">
        <f t="shared" si="672"/>
        <v>130</v>
      </c>
      <c r="V2016" s="37">
        <f>INDEX(LORDetail!$B$932:$B$1859,U2016)</f>
        <v>21033</v>
      </c>
      <c r="W2016" s="37">
        <f>INDEX(LORDetail!$D$932:$D$1859,U2016)</f>
        <v>51.3934590221848</v>
      </c>
      <c r="X2016" s="37">
        <f>INDEX(LORDetail!$E$932:$E$1859,U2016)</f>
        <v>-2.3372104342796498</v>
      </c>
      <c r="Y2016" s="37">
        <f>INDEX(LORDetail!$G$932:$G$1859,U2016)</f>
        <v>105.3736</v>
      </c>
      <c r="Z2016">
        <f t="shared" si="673"/>
        <v>327</v>
      </c>
      <c r="AA2016" s="29">
        <f t="shared" si="674"/>
        <v>78.462036494416679</v>
      </c>
      <c r="AB2016">
        <f t="shared" si="675"/>
        <v>0.23994506573216109</v>
      </c>
      <c r="AC2016" s="32">
        <f t="shared" si="676"/>
        <v>51.392636168038564</v>
      </c>
      <c r="AD2016" s="32">
        <f t="shared" si="677"/>
        <v>-2.3405340121836411</v>
      </c>
      <c r="AE2016" s="34">
        <f t="shared" si="678"/>
        <v>105.53017131645917</v>
      </c>
      <c r="AF2016" s="36" t="str">
        <f t="shared" si="685"/>
        <v>RDNGSTN</v>
      </c>
      <c r="AG2016" s="36" t="str">
        <f t="shared" si="686"/>
        <v>PADTON</v>
      </c>
      <c r="AH2016" s="36">
        <f t="shared" si="683"/>
        <v>511</v>
      </c>
      <c r="AI2016" s="42">
        <f t="shared" si="684"/>
        <v>20784.400000000001</v>
      </c>
      <c r="AJ2016" s="43">
        <f t="shared" si="679"/>
        <v>53.426682525492673</v>
      </c>
      <c r="AK2016" s="43">
        <f t="shared" si="680"/>
        <v>-6.0662972646972048E-2</v>
      </c>
      <c r="AL2016" s="36">
        <f t="shared" si="681"/>
        <v>51.392636168038564</v>
      </c>
      <c r="AM2016" s="36">
        <v>1</v>
      </c>
      <c r="AN2016" s="36">
        <f t="shared" si="682"/>
        <v>-2.3405340121836411</v>
      </c>
      <c r="AO2016" s="36">
        <v>4</v>
      </c>
      <c r="AP2016" s="42">
        <f>INT(AI2016/1000)*1000</f>
        <v>20000</v>
      </c>
      <c r="AQ2016" s="42">
        <f>MOD(AI2016,1000)</f>
        <v>784.40000000000146</v>
      </c>
      <c r="AR2016" s="42">
        <f>MOD(AI2017,1000)-0.2+(AP2017-AP2016)</f>
        <v>837.59999999999923</v>
      </c>
    </row>
    <row r="2017" spans="1:44" x14ac:dyDescent="0.25">
      <c r="A2017" s="19" t="s">
        <v>1</v>
      </c>
      <c r="B2017" t="s">
        <v>0</v>
      </c>
      <c r="C2017">
        <v>512</v>
      </c>
      <c r="D2017" s="36">
        <f>MATCH(C2017,TrainRun!$AG$149:$AG$295,1)</f>
        <v>33</v>
      </c>
      <c r="E2017" s="36">
        <f>INT(INDEX(TrainRun!$AD$149:$AD$295,'By Second'!D2017))</f>
        <v>508</v>
      </c>
      <c r="F2017" s="36">
        <f>IF(E2017=0,0,INDEX(TrainRun!$AE$149:$AE$295,'By Second'!D2017))</f>
        <v>53.608671443433593</v>
      </c>
      <c r="G2017" s="36">
        <f>INDEX(TrainRun!$AF$149:$AF$295,'By Second'!D2017)</f>
        <v>20624.000986480925</v>
      </c>
      <c r="H2017">
        <f t="shared" si="666"/>
        <v>34</v>
      </c>
      <c r="I2017" s="36">
        <f>INT(INDEX(TrainRun!$AD$149:$AD$295,'By Second'!H2017))</f>
        <v>529</v>
      </c>
      <c r="J2017" s="36">
        <f>INDEX(TrainRun!$AE$149:$AE$295,'By Second'!H2017)</f>
        <v>52.33474901784718</v>
      </c>
      <c r="K2017">
        <f t="shared" si="667"/>
        <v>21</v>
      </c>
      <c r="L2017">
        <f t="shared" si="668"/>
        <v>-1.273922425586413</v>
      </c>
      <c r="M2017">
        <f t="shared" si="669"/>
        <v>-6.0662972646972048E-2</v>
      </c>
      <c r="N2017" s="32">
        <f t="shared" si="670"/>
        <v>53.3660195528457</v>
      </c>
      <c r="O2017" s="29">
        <f t="shared" si="671"/>
        <v>20837.828056047263</v>
      </c>
      <c r="P2017" s="37">
        <f>MATCH(O2017,LORDetail!$B$932:$B$1859,1)</f>
        <v>129</v>
      </c>
      <c r="Q2017" s="37">
        <f>INDEX(LORDetail!$B$932:$B$1859,P2017)</f>
        <v>20706</v>
      </c>
      <c r="R2017" s="37">
        <f>INDEX(LORDetail!$D$932:$D$1859,P2017)</f>
        <v>51.392376397615003</v>
      </c>
      <c r="S2017" s="37">
        <f>INDEX(LORDetail!$E$932:$E$1859,P2017)</f>
        <v>-2.3415832470253402</v>
      </c>
      <c r="T2017" s="37">
        <f>INDEX(LORDetail!$G$932:$G$1859,P2017)</f>
        <v>105.5796</v>
      </c>
      <c r="U2017">
        <f t="shared" si="672"/>
        <v>130</v>
      </c>
      <c r="V2017" s="37">
        <f>INDEX(LORDetail!$B$932:$B$1859,U2017)</f>
        <v>21033</v>
      </c>
      <c r="W2017" s="37">
        <f>INDEX(LORDetail!$D$932:$D$1859,U2017)</f>
        <v>51.3934590221848</v>
      </c>
      <c r="X2017" s="37">
        <f>INDEX(LORDetail!$E$932:$E$1859,U2017)</f>
        <v>-2.3372104342796498</v>
      </c>
      <c r="Y2017" s="37">
        <f>INDEX(LORDetail!$G$932:$G$1859,U2017)</f>
        <v>105.3736</v>
      </c>
      <c r="Z2017">
        <f t="shared" si="673"/>
        <v>327</v>
      </c>
      <c r="AA2017" s="29">
        <f t="shared" si="674"/>
        <v>131.82805604726309</v>
      </c>
      <c r="AB2017">
        <f t="shared" si="675"/>
        <v>0.40314390228520824</v>
      </c>
      <c r="AC2017" s="32">
        <f t="shared" si="676"/>
        <v>51.392812851108779</v>
      </c>
      <c r="AD2017" s="32">
        <f t="shared" si="677"/>
        <v>-2.3398203742310799</v>
      </c>
      <c r="AE2017" s="34">
        <f t="shared" si="678"/>
        <v>105.49655235612924</v>
      </c>
      <c r="AF2017" s="36" t="str">
        <f t="shared" si="685"/>
        <v>RDNGSTN</v>
      </c>
      <c r="AG2017" s="36" t="str">
        <f t="shared" si="686"/>
        <v>PADTON</v>
      </c>
      <c r="AH2017" s="36">
        <f t="shared" si="683"/>
        <v>512</v>
      </c>
      <c r="AI2017" s="42">
        <f t="shared" si="684"/>
        <v>20837.8</v>
      </c>
      <c r="AJ2017" s="43">
        <f t="shared" si="679"/>
        <v>53.3660195528457</v>
      </c>
      <c r="AK2017" s="43">
        <f t="shared" si="680"/>
        <v>-6.0662972646972048E-2</v>
      </c>
      <c r="AL2017" s="36">
        <f t="shared" si="681"/>
        <v>51.392812851108779</v>
      </c>
      <c r="AM2017" s="36">
        <v>1</v>
      </c>
      <c r="AN2017" s="36">
        <f t="shared" si="682"/>
        <v>-2.3398203742310799</v>
      </c>
      <c r="AO2017" s="36">
        <v>4</v>
      </c>
      <c r="AP2017" s="42">
        <f>INT(AI2017/1000)*1000</f>
        <v>20000</v>
      </c>
      <c r="AQ2017" s="42">
        <f>MOD(AI2017,1000)</f>
        <v>837.79999999999927</v>
      </c>
      <c r="AR2017" s="42">
        <f>MOD(AI2018,1000)-0.2+(AP2018-AP2017)</f>
        <v>891.00000000000068</v>
      </c>
    </row>
    <row r="2018" spans="1:44" x14ac:dyDescent="0.25">
      <c r="A2018" s="19" t="s">
        <v>1</v>
      </c>
      <c r="B2018" t="s">
        <v>0</v>
      </c>
      <c r="C2018">
        <v>513</v>
      </c>
      <c r="D2018" s="36">
        <f>MATCH(C2018,TrainRun!$AG$149:$AG$295,1)</f>
        <v>33</v>
      </c>
      <c r="E2018" s="36">
        <f>INT(INDEX(TrainRun!$AD$149:$AD$295,'By Second'!D2018))</f>
        <v>508</v>
      </c>
      <c r="F2018" s="36">
        <f>IF(E2018=0,0,INDEX(TrainRun!$AE$149:$AE$295,'By Second'!D2018))</f>
        <v>53.608671443433593</v>
      </c>
      <c r="G2018" s="36">
        <f>INDEX(TrainRun!$AF$149:$AF$295,'By Second'!D2018)</f>
        <v>20624.000986480925</v>
      </c>
      <c r="H2018">
        <f t="shared" ref="H2018:H2081" si="687">D2018+1</f>
        <v>34</v>
      </c>
      <c r="I2018" s="36">
        <f>INT(INDEX(TrainRun!$AD$149:$AD$295,'By Second'!H2018))</f>
        <v>529</v>
      </c>
      <c r="J2018" s="36">
        <f>INDEX(TrainRun!$AE$149:$AE$295,'By Second'!H2018)</f>
        <v>52.33474901784718</v>
      </c>
      <c r="K2018">
        <f t="shared" ref="K2018:K2081" si="688">I2018-E2018</f>
        <v>21</v>
      </c>
      <c r="L2018">
        <f t="shared" ref="L2018:L2081" si="689">J2018-F2018</f>
        <v>-1.273922425586413</v>
      </c>
      <c r="M2018">
        <f t="shared" ref="M2018:M2081" si="690">IF(K2018=0,0,L2018/K2018)</f>
        <v>-6.0662972646972048E-2</v>
      </c>
      <c r="N2018" s="32">
        <f t="shared" ref="N2018:N2081" si="691">IF(C2018=E2018,F2018,N2017+M2018)</f>
        <v>53.305356580198726</v>
      </c>
      <c r="O2018" s="29">
        <f t="shared" ref="O2018:O2081" si="692">IF(C2018=E2018,ROUND(G2018,1),O2017+N2018)</f>
        <v>20891.133412627463</v>
      </c>
      <c r="P2018" s="37">
        <f>MATCH(O2018,LORDetail!$B$932:$B$1859,1)</f>
        <v>129</v>
      </c>
      <c r="Q2018" s="37">
        <f>INDEX(LORDetail!$B$932:$B$1859,P2018)</f>
        <v>20706</v>
      </c>
      <c r="R2018" s="37">
        <f>INDEX(LORDetail!$D$932:$D$1859,P2018)</f>
        <v>51.392376397615003</v>
      </c>
      <c r="S2018" s="37">
        <f>INDEX(LORDetail!$E$932:$E$1859,P2018)</f>
        <v>-2.3415832470253402</v>
      </c>
      <c r="T2018" s="37">
        <f>INDEX(LORDetail!$G$932:$G$1859,P2018)</f>
        <v>105.5796</v>
      </c>
      <c r="U2018">
        <f t="shared" ref="U2018:U2081" si="693">P2018+1</f>
        <v>130</v>
      </c>
      <c r="V2018" s="37">
        <f>INDEX(LORDetail!$B$932:$B$1859,U2018)</f>
        <v>21033</v>
      </c>
      <c r="W2018" s="37">
        <f>INDEX(LORDetail!$D$932:$D$1859,U2018)</f>
        <v>51.3934590221848</v>
      </c>
      <c r="X2018" s="37">
        <f>INDEX(LORDetail!$E$932:$E$1859,U2018)</f>
        <v>-2.3372104342796498</v>
      </c>
      <c r="Y2018" s="37">
        <f>INDEX(LORDetail!$G$932:$G$1859,U2018)</f>
        <v>105.3736</v>
      </c>
      <c r="Z2018">
        <f t="shared" ref="Z2018:Z2081" si="694">V2018-Q2018</f>
        <v>327</v>
      </c>
      <c r="AA2018" s="29">
        <f t="shared" ref="AA2018:AA2081" si="695">O2018-Q2018</f>
        <v>185.13341262746326</v>
      </c>
      <c r="AB2018">
        <f t="shared" ref="AB2018:AB2081" si="696">AA2018/Z2018</f>
        <v>0.56615722516043809</v>
      </c>
      <c r="AC2018" s="32">
        <f t="shared" ref="AC2018:AC2081" si="697">R2018+(W2018-R2018)*$AB2018</f>
        <v>51.392989333337333</v>
      </c>
      <c r="AD2018" s="32">
        <f t="shared" ref="AD2018:AD2081" si="698">S2018+(X2018-S2018)*$AB2018</f>
        <v>-2.339107547495094</v>
      </c>
      <c r="AE2018" s="34">
        <f t="shared" ref="AE2018:AE2081" si="699">T2018+(Y2018-T2018)*$AB2018</f>
        <v>105.46297161161695</v>
      </c>
      <c r="AF2018" s="36" t="str">
        <f t="shared" si="685"/>
        <v>RDNGSTN</v>
      </c>
      <c r="AG2018" s="36" t="str">
        <f t="shared" si="686"/>
        <v>PADTON</v>
      </c>
      <c r="AH2018" s="36">
        <f t="shared" si="683"/>
        <v>513</v>
      </c>
      <c r="AI2018" s="42">
        <f t="shared" si="684"/>
        <v>20891.2</v>
      </c>
      <c r="AJ2018" s="43">
        <f t="shared" si="679"/>
        <v>53.305356580198726</v>
      </c>
      <c r="AK2018" s="43">
        <f t="shared" si="680"/>
        <v>-6.0662972646972048E-2</v>
      </c>
      <c r="AL2018" s="36">
        <f t="shared" si="681"/>
        <v>51.392989333337333</v>
      </c>
      <c r="AM2018" s="36">
        <v>1</v>
      </c>
      <c r="AN2018" s="36">
        <f t="shared" si="682"/>
        <v>-2.339107547495094</v>
      </c>
      <c r="AO2018" s="36">
        <v>4</v>
      </c>
      <c r="AP2018" s="42">
        <f>INT(AI2018/1000)*1000</f>
        <v>20000</v>
      </c>
      <c r="AQ2018" s="42">
        <f>MOD(AI2018,1000)</f>
        <v>891.20000000000073</v>
      </c>
      <c r="AR2018" s="42">
        <f>MOD(AI2019,1000)-0.2+(AP2019-AP2018)</f>
        <v>944.20000000000141</v>
      </c>
    </row>
    <row r="2019" spans="1:44" x14ac:dyDescent="0.25">
      <c r="A2019" s="19" t="s">
        <v>1</v>
      </c>
      <c r="B2019" t="s">
        <v>0</v>
      </c>
      <c r="C2019">
        <v>514</v>
      </c>
      <c r="D2019" s="36">
        <f>MATCH(C2019,TrainRun!$AG$149:$AG$295,1)</f>
        <v>33</v>
      </c>
      <c r="E2019" s="36">
        <f>INT(INDEX(TrainRun!$AD$149:$AD$295,'By Second'!D2019))</f>
        <v>508</v>
      </c>
      <c r="F2019" s="36">
        <f>IF(E2019=0,0,INDEX(TrainRun!$AE$149:$AE$295,'By Second'!D2019))</f>
        <v>53.608671443433593</v>
      </c>
      <c r="G2019" s="36">
        <f>INDEX(TrainRun!$AF$149:$AF$295,'By Second'!D2019)</f>
        <v>20624.000986480925</v>
      </c>
      <c r="H2019">
        <f t="shared" si="687"/>
        <v>34</v>
      </c>
      <c r="I2019" s="36">
        <f>INT(INDEX(TrainRun!$AD$149:$AD$295,'By Second'!H2019))</f>
        <v>529</v>
      </c>
      <c r="J2019" s="36">
        <f>INDEX(TrainRun!$AE$149:$AE$295,'By Second'!H2019)</f>
        <v>52.33474901784718</v>
      </c>
      <c r="K2019">
        <f t="shared" si="688"/>
        <v>21</v>
      </c>
      <c r="L2019">
        <f t="shared" si="689"/>
        <v>-1.273922425586413</v>
      </c>
      <c r="M2019">
        <f t="shared" si="690"/>
        <v>-6.0662972646972048E-2</v>
      </c>
      <c r="N2019" s="32">
        <f t="shared" si="691"/>
        <v>53.244693607551753</v>
      </c>
      <c r="O2019" s="29">
        <f t="shared" si="692"/>
        <v>20944.378106235014</v>
      </c>
      <c r="P2019" s="37">
        <f>MATCH(O2019,LORDetail!$B$932:$B$1859,1)</f>
        <v>129</v>
      </c>
      <c r="Q2019" s="37">
        <f>INDEX(LORDetail!$B$932:$B$1859,P2019)</f>
        <v>20706</v>
      </c>
      <c r="R2019" s="37">
        <f>INDEX(LORDetail!$D$932:$D$1859,P2019)</f>
        <v>51.392376397615003</v>
      </c>
      <c r="S2019" s="37">
        <f>INDEX(LORDetail!$E$932:$E$1859,P2019)</f>
        <v>-2.3415832470253402</v>
      </c>
      <c r="T2019" s="37">
        <f>INDEX(LORDetail!$G$932:$G$1859,P2019)</f>
        <v>105.5796</v>
      </c>
      <c r="U2019">
        <f t="shared" si="693"/>
        <v>130</v>
      </c>
      <c r="V2019" s="37">
        <f>INDEX(LORDetail!$B$932:$B$1859,U2019)</f>
        <v>21033</v>
      </c>
      <c r="W2019" s="37">
        <f>INDEX(LORDetail!$D$932:$D$1859,U2019)</f>
        <v>51.3934590221848</v>
      </c>
      <c r="X2019" s="37">
        <f>INDEX(LORDetail!$E$932:$E$1859,U2019)</f>
        <v>-2.3372104342796498</v>
      </c>
      <c r="Y2019" s="37">
        <f>INDEX(LORDetail!$G$932:$G$1859,U2019)</f>
        <v>105.3736</v>
      </c>
      <c r="Z2019">
        <f t="shared" si="694"/>
        <v>327</v>
      </c>
      <c r="AA2019" s="29">
        <f t="shared" si="695"/>
        <v>238.37810623501355</v>
      </c>
      <c r="AB2019">
        <f t="shared" si="696"/>
        <v>0.72898503435783957</v>
      </c>
      <c r="AC2019" s="32">
        <f t="shared" si="697"/>
        <v>51.393165614724211</v>
      </c>
      <c r="AD2019" s="32">
        <f t="shared" si="698"/>
        <v>-2.3383955319756828</v>
      </c>
      <c r="AE2019" s="34">
        <f t="shared" si="699"/>
        <v>105.42942908292228</v>
      </c>
      <c r="AF2019" s="36" t="str">
        <f t="shared" si="685"/>
        <v>RDNGSTN</v>
      </c>
      <c r="AG2019" s="36" t="str">
        <f t="shared" si="686"/>
        <v>PADTON</v>
      </c>
      <c r="AH2019" s="36">
        <f t="shared" si="683"/>
        <v>514</v>
      </c>
      <c r="AI2019" s="42">
        <f t="shared" si="684"/>
        <v>20944.400000000001</v>
      </c>
      <c r="AJ2019" s="43">
        <f t="shared" si="679"/>
        <v>53.244693607551753</v>
      </c>
      <c r="AK2019" s="43">
        <f t="shared" si="680"/>
        <v>-6.0662972646972048E-2</v>
      </c>
      <c r="AL2019" s="36">
        <f t="shared" si="681"/>
        <v>51.393165614724211</v>
      </c>
      <c r="AM2019" s="36">
        <v>1</v>
      </c>
      <c r="AN2019" s="36">
        <f t="shared" si="682"/>
        <v>-2.3383955319756828</v>
      </c>
      <c r="AO2019" s="36">
        <v>4</v>
      </c>
      <c r="AP2019" s="42">
        <f>INT(AI2019/1000)*1000</f>
        <v>20000</v>
      </c>
      <c r="AQ2019" s="42">
        <f>MOD(AI2019,1000)</f>
        <v>944.40000000000146</v>
      </c>
      <c r="AR2019" s="42">
        <f>MOD(AI2020,1000)-0.2+(AP2020-AP2019)</f>
        <v>997.3999999999985</v>
      </c>
    </row>
    <row r="2020" spans="1:44" x14ac:dyDescent="0.25">
      <c r="A2020" s="19" t="s">
        <v>1</v>
      </c>
      <c r="B2020" t="s">
        <v>0</v>
      </c>
      <c r="C2020">
        <v>515</v>
      </c>
      <c r="D2020" s="36">
        <f>MATCH(C2020,TrainRun!$AG$149:$AG$295,1)</f>
        <v>33</v>
      </c>
      <c r="E2020" s="36">
        <f>INT(INDEX(TrainRun!$AD$149:$AD$295,'By Second'!D2020))</f>
        <v>508</v>
      </c>
      <c r="F2020" s="36">
        <f>IF(E2020=0,0,INDEX(TrainRun!$AE$149:$AE$295,'By Second'!D2020))</f>
        <v>53.608671443433593</v>
      </c>
      <c r="G2020" s="36">
        <f>INDEX(TrainRun!$AF$149:$AF$295,'By Second'!D2020)</f>
        <v>20624.000986480925</v>
      </c>
      <c r="H2020">
        <f t="shared" si="687"/>
        <v>34</v>
      </c>
      <c r="I2020" s="36">
        <f>INT(INDEX(TrainRun!$AD$149:$AD$295,'By Second'!H2020))</f>
        <v>529</v>
      </c>
      <c r="J2020" s="36">
        <f>INDEX(TrainRun!$AE$149:$AE$295,'By Second'!H2020)</f>
        <v>52.33474901784718</v>
      </c>
      <c r="K2020">
        <f t="shared" si="688"/>
        <v>21</v>
      </c>
      <c r="L2020">
        <f t="shared" si="689"/>
        <v>-1.273922425586413</v>
      </c>
      <c r="M2020">
        <f t="shared" si="690"/>
        <v>-6.0662972646972048E-2</v>
      </c>
      <c r="N2020" s="32">
        <f t="shared" si="691"/>
        <v>53.184030634904779</v>
      </c>
      <c r="O2020" s="29">
        <f t="shared" si="692"/>
        <v>20997.562136869918</v>
      </c>
      <c r="P2020" s="37">
        <f>MATCH(O2020,LORDetail!$B$932:$B$1859,1)</f>
        <v>129</v>
      </c>
      <c r="Q2020" s="37">
        <f>INDEX(LORDetail!$B$932:$B$1859,P2020)</f>
        <v>20706</v>
      </c>
      <c r="R2020" s="37">
        <f>INDEX(LORDetail!$D$932:$D$1859,P2020)</f>
        <v>51.392376397615003</v>
      </c>
      <c r="S2020" s="37">
        <f>INDEX(LORDetail!$E$932:$E$1859,P2020)</f>
        <v>-2.3415832470253402</v>
      </c>
      <c r="T2020" s="37">
        <f>INDEX(LORDetail!$G$932:$G$1859,P2020)</f>
        <v>105.5796</v>
      </c>
      <c r="U2020">
        <f t="shared" si="693"/>
        <v>130</v>
      </c>
      <c r="V2020" s="37">
        <f>INDEX(LORDetail!$B$932:$B$1859,U2020)</f>
        <v>21033</v>
      </c>
      <c r="W2020" s="37">
        <f>INDEX(LORDetail!$D$932:$D$1859,U2020)</f>
        <v>51.3934590221848</v>
      </c>
      <c r="X2020" s="37">
        <f>INDEX(LORDetail!$E$932:$E$1859,U2020)</f>
        <v>-2.3372104342796498</v>
      </c>
      <c r="Y2020" s="37">
        <f>INDEX(LORDetail!$G$932:$G$1859,U2020)</f>
        <v>105.3736</v>
      </c>
      <c r="Z2020">
        <f t="shared" si="694"/>
        <v>327</v>
      </c>
      <c r="AA2020" s="29">
        <f t="shared" si="695"/>
        <v>291.56213686991759</v>
      </c>
      <c r="AB2020">
        <f t="shared" si="696"/>
        <v>0.89162732987742388</v>
      </c>
      <c r="AC2020" s="32">
        <f t="shared" si="697"/>
        <v>51.393341695269427</v>
      </c>
      <c r="AD2020" s="32">
        <f t="shared" si="698"/>
        <v>-2.3376843276728465</v>
      </c>
      <c r="AE2020" s="34">
        <f t="shared" si="699"/>
        <v>105.39592477004524</v>
      </c>
      <c r="AF2020" s="36" t="str">
        <f t="shared" si="685"/>
        <v>RDNGSTN</v>
      </c>
      <c r="AG2020" s="36" t="str">
        <f t="shared" si="686"/>
        <v>PADTON</v>
      </c>
      <c r="AH2020" s="36">
        <f t="shared" si="683"/>
        <v>515</v>
      </c>
      <c r="AI2020" s="42">
        <f t="shared" si="684"/>
        <v>20997.599999999999</v>
      </c>
      <c r="AJ2020" s="43">
        <f t="shared" si="679"/>
        <v>53.184030634904779</v>
      </c>
      <c r="AK2020" s="43">
        <f t="shared" si="680"/>
        <v>-6.0662972646972048E-2</v>
      </c>
      <c r="AL2020" s="36">
        <f t="shared" si="681"/>
        <v>51.393341695269427</v>
      </c>
      <c r="AM2020" s="36">
        <v>1</v>
      </c>
      <c r="AN2020" s="36">
        <f t="shared" si="682"/>
        <v>-2.3376843276728465</v>
      </c>
      <c r="AO2020" s="36">
        <v>4</v>
      </c>
      <c r="AP2020" s="42">
        <f>INT(AI2020/1000)*1000</f>
        <v>20000</v>
      </c>
      <c r="AQ2020" s="42">
        <f>MOD(AI2020,1000)</f>
        <v>997.59999999999854</v>
      </c>
      <c r="AR2020" s="42">
        <f>MOD(AI2021,1000)-0.2+(AP2021-AP2020)</f>
        <v>1050.3999999999985</v>
      </c>
    </row>
    <row r="2021" spans="1:44" x14ac:dyDescent="0.25">
      <c r="A2021" s="19" t="s">
        <v>1</v>
      </c>
      <c r="B2021" t="s">
        <v>0</v>
      </c>
      <c r="C2021">
        <v>516</v>
      </c>
      <c r="D2021" s="36">
        <f>MATCH(C2021,TrainRun!$AG$149:$AG$295,1)</f>
        <v>33</v>
      </c>
      <c r="E2021" s="36">
        <f>INT(INDEX(TrainRun!$AD$149:$AD$295,'By Second'!D2021))</f>
        <v>508</v>
      </c>
      <c r="F2021" s="36">
        <f>IF(E2021=0,0,INDEX(TrainRun!$AE$149:$AE$295,'By Second'!D2021))</f>
        <v>53.608671443433593</v>
      </c>
      <c r="G2021" s="36">
        <f>INDEX(TrainRun!$AF$149:$AF$295,'By Second'!D2021)</f>
        <v>20624.000986480925</v>
      </c>
      <c r="H2021">
        <f t="shared" si="687"/>
        <v>34</v>
      </c>
      <c r="I2021" s="36">
        <f>INT(INDEX(TrainRun!$AD$149:$AD$295,'By Second'!H2021))</f>
        <v>529</v>
      </c>
      <c r="J2021" s="36">
        <f>INDEX(TrainRun!$AE$149:$AE$295,'By Second'!H2021)</f>
        <v>52.33474901784718</v>
      </c>
      <c r="K2021">
        <f t="shared" si="688"/>
        <v>21</v>
      </c>
      <c r="L2021">
        <f t="shared" si="689"/>
        <v>-1.273922425586413</v>
      </c>
      <c r="M2021">
        <f t="shared" si="690"/>
        <v>-6.0662972646972048E-2</v>
      </c>
      <c r="N2021" s="32">
        <f t="shared" si="691"/>
        <v>53.123367662257806</v>
      </c>
      <c r="O2021" s="29">
        <f t="shared" si="692"/>
        <v>21050.685504532175</v>
      </c>
      <c r="P2021" s="37">
        <f>MATCH(O2021,LORDetail!$B$932:$B$1859,1)</f>
        <v>130</v>
      </c>
      <c r="Q2021" s="37">
        <f>INDEX(LORDetail!$B$932:$B$1859,P2021)</f>
        <v>21033</v>
      </c>
      <c r="R2021" s="37">
        <f>INDEX(LORDetail!$D$932:$D$1859,P2021)</f>
        <v>51.3934590221848</v>
      </c>
      <c r="S2021" s="37">
        <f>INDEX(LORDetail!$E$932:$E$1859,P2021)</f>
        <v>-2.3372104342796498</v>
      </c>
      <c r="T2021" s="37">
        <f>INDEX(LORDetail!$G$932:$G$1859,P2021)</f>
        <v>105.3736</v>
      </c>
      <c r="U2021">
        <f t="shared" si="693"/>
        <v>131</v>
      </c>
      <c r="V2021" s="37">
        <f>INDEX(LORDetail!$B$932:$B$1859,U2021)</f>
        <v>21354</v>
      </c>
      <c r="W2021" s="37">
        <f>INDEX(LORDetail!$D$932:$D$1859,U2021)</f>
        <v>51.394606569244601</v>
      </c>
      <c r="X2021" s="37">
        <f>INDEX(LORDetail!$E$932:$E$1859,U2021)</f>
        <v>-2.33296221905458</v>
      </c>
      <c r="Y2021" s="37">
        <f>INDEX(LORDetail!$G$932:$G$1859,U2021)</f>
        <v>105.17140000000001</v>
      </c>
      <c r="Z2021">
        <f t="shared" si="694"/>
        <v>321</v>
      </c>
      <c r="AA2021" s="29">
        <f t="shared" si="695"/>
        <v>17.685504532175401</v>
      </c>
      <c r="AB2021">
        <f t="shared" si="696"/>
        <v>5.5095029695250472E-2</v>
      </c>
      <c r="AC2021" s="32">
        <f t="shared" si="697"/>
        <v>51.393522246324139</v>
      </c>
      <c r="AD2021" s="32">
        <f t="shared" si="698"/>
        <v>-2.336976378735673</v>
      </c>
      <c r="AE2021" s="34">
        <f t="shared" si="699"/>
        <v>105.36245978499562</v>
      </c>
      <c r="AF2021" s="36" t="str">
        <f t="shared" si="685"/>
        <v>RDNGSTN</v>
      </c>
      <c r="AG2021" s="36" t="str">
        <f t="shared" si="686"/>
        <v>PADTON</v>
      </c>
      <c r="AH2021" s="36">
        <f t="shared" si="683"/>
        <v>516</v>
      </c>
      <c r="AI2021" s="42">
        <f t="shared" si="684"/>
        <v>21050.6</v>
      </c>
      <c r="AJ2021" s="43">
        <f t="shared" si="679"/>
        <v>53.123367662257806</v>
      </c>
      <c r="AK2021" s="43">
        <f t="shared" si="680"/>
        <v>-6.0662972646972048E-2</v>
      </c>
      <c r="AL2021" s="36">
        <f t="shared" si="681"/>
        <v>51.393522246324139</v>
      </c>
      <c r="AM2021" s="36">
        <v>1</v>
      </c>
      <c r="AN2021" s="36">
        <f t="shared" si="682"/>
        <v>-2.336976378735673</v>
      </c>
      <c r="AO2021" s="36">
        <v>4</v>
      </c>
      <c r="AP2021" s="42">
        <f>INT(AI2021/1000)*1000</f>
        <v>21000</v>
      </c>
      <c r="AQ2021" s="42">
        <f>MOD(AI2021,1000)</f>
        <v>50.599999999998545</v>
      </c>
      <c r="AR2021" s="42">
        <f>MOD(AI2022,1000)-0.2+(AP2022-AP2021)</f>
        <v>103.59999999999927</v>
      </c>
    </row>
    <row r="2022" spans="1:44" x14ac:dyDescent="0.25">
      <c r="A2022" s="19" t="s">
        <v>1</v>
      </c>
      <c r="B2022" t="s">
        <v>0</v>
      </c>
      <c r="C2022">
        <v>517</v>
      </c>
      <c r="D2022" s="36">
        <f>MATCH(C2022,TrainRun!$AG$149:$AG$295,1)</f>
        <v>33</v>
      </c>
      <c r="E2022" s="36">
        <f>INT(INDEX(TrainRun!$AD$149:$AD$295,'By Second'!D2022))</f>
        <v>508</v>
      </c>
      <c r="F2022" s="36">
        <f>IF(E2022=0,0,INDEX(TrainRun!$AE$149:$AE$295,'By Second'!D2022))</f>
        <v>53.608671443433593</v>
      </c>
      <c r="G2022" s="36">
        <f>INDEX(TrainRun!$AF$149:$AF$295,'By Second'!D2022)</f>
        <v>20624.000986480925</v>
      </c>
      <c r="H2022">
        <f t="shared" si="687"/>
        <v>34</v>
      </c>
      <c r="I2022" s="36">
        <f>INT(INDEX(TrainRun!$AD$149:$AD$295,'By Second'!H2022))</f>
        <v>529</v>
      </c>
      <c r="J2022" s="36">
        <f>INDEX(TrainRun!$AE$149:$AE$295,'By Second'!H2022)</f>
        <v>52.33474901784718</v>
      </c>
      <c r="K2022">
        <f t="shared" si="688"/>
        <v>21</v>
      </c>
      <c r="L2022">
        <f t="shared" si="689"/>
        <v>-1.273922425586413</v>
      </c>
      <c r="M2022">
        <f t="shared" si="690"/>
        <v>-6.0662972646972048E-2</v>
      </c>
      <c r="N2022" s="32">
        <f t="shared" si="691"/>
        <v>53.062704689610833</v>
      </c>
      <c r="O2022" s="29">
        <f t="shared" si="692"/>
        <v>21103.748209221787</v>
      </c>
      <c r="P2022" s="37">
        <f>MATCH(O2022,LORDetail!$B$932:$B$1859,1)</f>
        <v>130</v>
      </c>
      <c r="Q2022" s="37">
        <f>INDEX(LORDetail!$B$932:$B$1859,P2022)</f>
        <v>21033</v>
      </c>
      <c r="R2022" s="37">
        <f>INDEX(LORDetail!$D$932:$D$1859,P2022)</f>
        <v>51.3934590221848</v>
      </c>
      <c r="S2022" s="37">
        <f>INDEX(LORDetail!$E$932:$E$1859,P2022)</f>
        <v>-2.3372104342796498</v>
      </c>
      <c r="T2022" s="37">
        <f>INDEX(LORDetail!$G$932:$G$1859,P2022)</f>
        <v>105.3736</v>
      </c>
      <c r="U2022">
        <f t="shared" si="693"/>
        <v>131</v>
      </c>
      <c r="V2022" s="37">
        <f>INDEX(LORDetail!$B$932:$B$1859,U2022)</f>
        <v>21354</v>
      </c>
      <c r="W2022" s="37">
        <f>INDEX(LORDetail!$D$932:$D$1859,U2022)</f>
        <v>51.394606569244601</v>
      </c>
      <c r="X2022" s="37">
        <f>INDEX(LORDetail!$E$932:$E$1859,U2022)</f>
        <v>-2.33296221905458</v>
      </c>
      <c r="Y2022" s="37">
        <f>INDEX(LORDetail!$G$932:$G$1859,U2022)</f>
        <v>105.17140000000001</v>
      </c>
      <c r="Z2022">
        <f t="shared" si="694"/>
        <v>321</v>
      </c>
      <c r="AA2022" s="29">
        <f t="shared" si="695"/>
        <v>70.748209221786965</v>
      </c>
      <c r="AB2022">
        <f t="shared" si="696"/>
        <v>0.2203994056753488</v>
      </c>
      <c r="AC2022" s="32">
        <f t="shared" si="697"/>
        <v>51.393711940874766</v>
      </c>
      <c r="AD2022" s="32">
        <f t="shared" si="698"/>
        <v>-2.3362741301688636</v>
      </c>
      <c r="AE2022" s="34">
        <f t="shared" si="699"/>
        <v>105.32903524017244</v>
      </c>
      <c r="AF2022" s="36" t="str">
        <f t="shared" si="685"/>
        <v>RDNGSTN</v>
      </c>
      <c r="AG2022" s="36" t="str">
        <f t="shared" si="686"/>
        <v>PADTON</v>
      </c>
      <c r="AH2022" s="36">
        <f t="shared" si="683"/>
        <v>517</v>
      </c>
      <c r="AI2022" s="42">
        <f t="shared" si="684"/>
        <v>21103.8</v>
      </c>
      <c r="AJ2022" s="43">
        <f t="shared" si="679"/>
        <v>53.062704689610833</v>
      </c>
      <c r="AK2022" s="43">
        <f t="shared" si="680"/>
        <v>-6.0662972646972048E-2</v>
      </c>
      <c r="AL2022" s="36">
        <f t="shared" si="681"/>
        <v>51.393711940874766</v>
      </c>
      <c r="AM2022" s="36">
        <v>1</v>
      </c>
      <c r="AN2022" s="36">
        <f t="shared" si="682"/>
        <v>-2.3362741301688636</v>
      </c>
      <c r="AO2022" s="36">
        <v>4</v>
      </c>
      <c r="AP2022" s="42">
        <f>INT(AI2022/1000)*1000</f>
        <v>21000</v>
      </c>
      <c r="AQ2022" s="42">
        <f>MOD(AI2022,1000)</f>
        <v>103.79999999999927</v>
      </c>
      <c r="AR2022" s="42">
        <f>MOD(AI2023,1000)-0.2+(AP2023-AP2022)</f>
        <v>156.59999999999928</v>
      </c>
    </row>
    <row r="2023" spans="1:44" x14ac:dyDescent="0.25">
      <c r="A2023" s="19" t="s">
        <v>1</v>
      </c>
      <c r="B2023" t="s">
        <v>0</v>
      </c>
      <c r="C2023">
        <v>518</v>
      </c>
      <c r="D2023" s="36">
        <f>MATCH(C2023,TrainRun!$AG$149:$AG$295,1)</f>
        <v>33</v>
      </c>
      <c r="E2023" s="36">
        <f>INT(INDEX(TrainRun!$AD$149:$AD$295,'By Second'!D2023))</f>
        <v>508</v>
      </c>
      <c r="F2023" s="36">
        <f>IF(E2023=0,0,INDEX(TrainRun!$AE$149:$AE$295,'By Second'!D2023))</f>
        <v>53.608671443433593</v>
      </c>
      <c r="G2023" s="36">
        <f>INDEX(TrainRun!$AF$149:$AF$295,'By Second'!D2023)</f>
        <v>20624.000986480925</v>
      </c>
      <c r="H2023">
        <f t="shared" si="687"/>
        <v>34</v>
      </c>
      <c r="I2023" s="36">
        <f>INT(INDEX(TrainRun!$AD$149:$AD$295,'By Second'!H2023))</f>
        <v>529</v>
      </c>
      <c r="J2023" s="36">
        <f>INDEX(TrainRun!$AE$149:$AE$295,'By Second'!H2023)</f>
        <v>52.33474901784718</v>
      </c>
      <c r="K2023">
        <f t="shared" si="688"/>
        <v>21</v>
      </c>
      <c r="L2023">
        <f t="shared" si="689"/>
        <v>-1.273922425586413</v>
      </c>
      <c r="M2023">
        <f t="shared" si="690"/>
        <v>-6.0662972646972048E-2</v>
      </c>
      <c r="N2023" s="32">
        <f t="shared" si="691"/>
        <v>53.002041716963859</v>
      </c>
      <c r="O2023" s="29">
        <f t="shared" si="692"/>
        <v>21156.750250938752</v>
      </c>
      <c r="P2023" s="37">
        <f>MATCH(O2023,LORDetail!$B$932:$B$1859,1)</f>
        <v>130</v>
      </c>
      <c r="Q2023" s="37">
        <f>INDEX(LORDetail!$B$932:$B$1859,P2023)</f>
        <v>21033</v>
      </c>
      <c r="R2023" s="37">
        <f>INDEX(LORDetail!$D$932:$D$1859,P2023)</f>
        <v>51.3934590221848</v>
      </c>
      <c r="S2023" s="37">
        <f>INDEX(LORDetail!$E$932:$E$1859,P2023)</f>
        <v>-2.3372104342796498</v>
      </c>
      <c r="T2023" s="37">
        <f>INDEX(LORDetail!$G$932:$G$1859,P2023)</f>
        <v>105.3736</v>
      </c>
      <c r="U2023">
        <f t="shared" si="693"/>
        <v>131</v>
      </c>
      <c r="V2023" s="37">
        <f>INDEX(LORDetail!$B$932:$B$1859,U2023)</f>
        <v>21354</v>
      </c>
      <c r="W2023" s="37">
        <f>INDEX(LORDetail!$D$932:$D$1859,U2023)</f>
        <v>51.394606569244601</v>
      </c>
      <c r="X2023" s="37">
        <f>INDEX(LORDetail!$E$932:$E$1859,U2023)</f>
        <v>-2.33296221905458</v>
      </c>
      <c r="Y2023" s="37">
        <f>INDEX(LORDetail!$G$932:$G$1859,U2023)</f>
        <v>105.17140000000001</v>
      </c>
      <c r="Z2023">
        <f t="shared" si="694"/>
        <v>321</v>
      </c>
      <c r="AA2023" s="29">
        <f t="shared" si="695"/>
        <v>123.75025093875229</v>
      </c>
      <c r="AB2023">
        <f t="shared" si="696"/>
        <v>0.38551480043225012</v>
      </c>
      <c r="AC2023" s="32">
        <f t="shared" si="697"/>
        <v>51.393901418560546</v>
      </c>
      <c r="AD2023" s="32">
        <f t="shared" si="698"/>
        <v>-2.3355726844349638</v>
      </c>
      <c r="AE2023" s="34">
        <f t="shared" si="699"/>
        <v>105.2956489073526</v>
      </c>
      <c r="AF2023" s="36" t="str">
        <f t="shared" si="685"/>
        <v>RDNGSTN</v>
      </c>
      <c r="AG2023" s="36" t="str">
        <f t="shared" si="686"/>
        <v>PADTON</v>
      </c>
      <c r="AH2023" s="36">
        <f t="shared" si="683"/>
        <v>518</v>
      </c>
      <c r="AI2023" s="42">
        <f t="shared" si="684"/>
        <v>21156.799999999999</v>
      </c>
      <c r="AJ2023" s="43">
        <f t="shared" si="679"/>
        <v>53.002041716963859</v>
      </c>
      <c r="AK2023" s="43">
        <f t="shared" si="680"/>
        <v>-6.0662972646972048E-2</v>
      </c>
      <c r="AL2023" s="36">
        <f t="shared" si="681"/>
        <v>51.393901418560546</v>
      </c>
      <c r="AM2023" s="36">
        <v>1</v>
      </c>
      <c r="AN2023" s="36">
        <f t="shared" si="682"/>
        <v>-2.3355726844349638</v>
      </c>
      <c r="AO2023" s="36">
        <v>4</v>
      </c>
      <c r="AP2023" s="42">
        <f>INT(AI2023/1000)*1000</f>
        <v>21000</v>
      </c>
      <c r="AQ2023" s="42">
        <f>MOD(AI2023,1000)</f>
        <v>156.79999999999927</v>
      </c>
      <c r="AR2023" s="42">
        <f>MOD(AI2024,1000)-0.2+(AP2024-AP2023)</f>
        <v>209.39999999999856</v>
      </c>
    </row>
    <row r="2024" spans="1:44" x14ac:dyDescent="0.25">
      <c r="A2024" s="19" t="s">
        <v>1</v>
      </c>
      <c r="B2024" t="s">
        <v>0</v>
      </c>
      <c r="C2024">
        <v>519</v>
      </c>
      <c r="D2024" s="36">
        <f>MATCH(C2024,TrainRun!$AG$149:$AG$295,1)</f>
        <v>33</v>
      </c>
      <c r="E2024" s="36">
        <f>INT(INDEX(TrainRun!$AD$149:$AD$295,'By Second'!D2024))</f>
        <v>508</v>
      </c>
      <c r="F2024" s="36">
        <f>IF(E2024=0,0,INDEX(TrainRun!$AE$149:$AE$295,'By Second'!D2024))</f>
        <v>53.608671443433593</v>
      </c>
      <c r="G2024" s="36">
        <f>INDEX(TrainRun!$AF$149:$AF$295,'By Second'!D2024)</f>
        <v>20624.000986480925</v>
      </c>
      <c r="H2024">
        <f t="shared" si="687"/>
        <v>34</v>
      </c>
      <c r="I2024" s="36">
        <f>INT(INDEX(TrainRun!$AD$149:$AD$295,'By Second'!H2024))</f>
        <v>529</v>
      </c>
      <c r="J2024" s="36">
        <f>INDEX(TrainRun!$AE$149:$AE$295,'By Second'!H2024)</f>
        <v>52.33474901784718</v>
      </c>
      <c r="K2024">
        <f t="shared" si="688"/>
        <v>21</v>
      </c>
      <c r="L2024">
        <f t="shared" si="689"/>
        <v>-1.273922425586413</v>
      </c>
      <c r="M2024">
        <f t="shared" si="690"/>
        <v>-6.0662972646972048E-2</v>
      </c>
      <c r="N2024" s="32">
        <f t="shared" si="691"/>
        <v>52.941378744316886</v>
      </c>
      <c r="O2024" s="29">
        <f t="shared" si="692"/>
        <v>21209.691629683068</v>
      </c>
      <c r="P2024" s="37">
        <f>MATCH(O2024,LORDetail!$B$932:$B$1859,1)</f>
        <v>130</v>
      </c>
      <c r="Q2024" s="37">
        <f>INDEX(LORDetail!$B$932:$B$1859,P2024)</f>
        <v>21033</v>
      </c>
      <c r="R2024" s="37">
        <f>INDEX(LORDetail!$D$932:$D$1859,P2024)</f>
        <v>51.3934590221848</v>
      </c>
      <c r="S2024" s="37">
        <f>INDEX(LORDetail!$E$932:$E$1859,P2024)</f>
        <v>-2.3372104342796498</v>
      </c>
      <c r="T2024" s="37">
        <f>INDEX(LORDetail!$G$932:$G$1859,P2024)</f>
        <v>105.3736</v>
      </c>
      <c r="U2024">
        <f t="shared" si="693"/>
        <v>131</v>
      </c>
      <c r="V2024" s="37">
        <f>INDEX(LORDetail!$B$932:$B$1859,U2024)</f>
        <v>21354</v>
      </c>
      <c r="W2024" s="37">
        <f>INDEX(LORDetail!$D$932:$D$1859,U2024)</f>
        <v>51.394606569244601</v>
      </c>
      <c r="X2024" s="37">
        <f>INDEX(LORDetail!$E$932:$E$1859,U2024)</f>
        <v>-2.33296221905458</v>
      </c>
      <c r="Y2024" s="37">
        <f>INDEX(LORDetail!$G$932:$G$1859,U2024)</f>
        <v>105.17140000000001</v>
      </c>
      <c r="Z2024">
        <f t="shared" si="694"/>
        <v>321</v>
      </c>
      <c r="AA2024" s="29">
        <f t="shared" si="695"/>
        <v>176.69162968306773</v>
      </c>
      <c r="AB2024">
        <f t="shared" si="696"/>
        <v>0.55044121396594303</v>
      </c>
      <c r="AC2024" s="32">
        <f t="shared" si="697"/>
        <v>51.394090679381478</v>
      </c>
      <c r="AD2024" s="32">
        <f t="shared" si="698"/>
        <v>-2.3348720415339739</v>
      </c>
      <c r="AE2024" s="34">
        <f t="shared" si="699"/>
        <v>105.26230078653609</v>
      </c>
      <c r="AF2024" s="36" t="str">
        <f t="shared" si="685"/>
        <v>RDNGSTN</v>
      </c>
      <c r="AG2024" s="36" t="str">
        <f t="shared" si="686"/>
        <v>PADTON</v>
      </c>
      <c r="AH2024" s="36">
        <f t="shared" si="683"/>
        <v>519</v>
      </c>
      <c r="AI2024" s="42">
        <f t="shared" si="684"/>
        <v>21209.599999999999</v>
      </c>
      <c r="AJ2024" s="43">
        <f t="shared" si="679"/>
        <v>52.941378744316886</v>
      </c>
      <c r="AK2024" s="43">
        <f t="shared" si="680"/>
        <v>-6.0662972646972048E-2</v>
      </c>
      <c r="AL2024" s="36">
        <f t="shared" si="681"/>
        <v>51.394090679381478</v>
      </c>
      <c r="AM2024" s="36">
        <v>1</v>
      </c>
      <c r="AN2024" s="36">
        <f t="shared" si="682"/>
        <v>-2.3348720415339739</v>
      </c>
      <c r="AO2024" s="36">
        <v>4</v>
      </c>
      <c r="AP2024" s="42">
        <f>INT(AI2024/1000)*1000</f>
        <v>21000</v>
      </c>
      <c r="AQ2024" s="42">
        <f>MOD(AI2024,1000)</f>
        <v>209.59999999999854</v>
      </c>
      <c r="AR2024" s="42">
        <f>MOD(AI2025,1000)-0.2+(AP2025-AP2024)</f>
        <v>262.39999999999856</v>
      </c>
    </row>
    <row r="2025" spans="1:44" x14ac:dyDescent="0.25">
      <c r="A2025" s="19" t="s">
        <v>1</v>
      </c>
      <c r="B2025" t="s">
        <v>0</v>
      </c>
      <c r="C2025">
        <v>520</v>
      </c>
      <c r="D2025" s="36">
        <f>MATCH(C2025,TrainRun!$AG$149:$AG$295,1)</f>
        <v>33</v>
      </c>
      <c r="E2025" s="36">
        <f>INT(INDEX(TrainRun!$AD$149:$AD$295,'By Second'!D2025))</f>
        <v>508</v>
      </c>
      <c r="F2025" s="36">
        <f>IF(E2025=0,0,INDEX(TrainRun!$AE$149:$AE$295,'By Second'!D2025))</f>
        <v>53.608671443433593</v>
      </c>
      <c r="G2025" s="36">
        <f>INDEX(TrainRun!$AF$149:$AF$295,'By Second'!D2025)</f>
        <v>20624.000986480925</v>
      </c>
      <c r="H2025">
        <f t="shared" si="687"/>
        <v>34</v>
      </c>
      <c r="I2025" s="36">
        <f>INT(INDEX(TrainRun!$AD$149:$AD$295,'By Second'!H2025))</f>
        <v>529</v>
      </c>
      <c r="J2025" s="36">
        <f>INDEX(TrainRun!$AE$149:$AE$295,'By Second'!H2025)</f>
        <v>52.33474901784718</v>
      </c>
      <c r="K2025">
        <f t="shared" si="688"/>
        <v>21</v>
      </c>
      <c r="L2025">
        <f t="shared" si="689"/>
        <v>-1.273922425586413</v>
      </c>
      <c r="M2025">
        <f t="shared" si="690"/>
        <v>-6.0662972646972048E-2</v>
      </c>
      <c r="N2025" s="32">
        <f t="shared" si="691"/>
        <v>52.880715771669912</v>
      </c>
      <c r="O2025" s="29">
        <f t="shared" si="692"/>
        <v>21262.572345454737</v>
      </c>
      <c r="P2025" s="37">
        <f>MATCH(O2025,LORDetail!$B$932:$B$1859,1)</f>
        <v>130</v>
      </c>
      <c r="Q2025" s="37">
        <f>INDEX(LORDetail!$B$932:$B$1859,P2025)</f>
        <v>21033</v>
      </c>
      <c r="R2025" s="37">
        <f>INDEX(LORDetail!$D$932:$D$1859,P2025)</f>
        <v>51.3934590221848</v>
      </c>
      <c r="S2025" s="37">
        <f>INDEX(LORDetail!$E$932:$E$1859,P2025)</f>
        <v>-2.3372104342796498</v>
      </c>
      <c r="T2025" s="37">
        <f>INDEX(LORDetail!$G$932:$G$1859,P2025)</f>
        <v>105.3736</v>
      </c>
      <c r="U2025">
        <f t="shared" si="693"/>
        <v>131</v>
      </c>
      <c r="V2025" s="37">
        <f>INDEX(LORDetail!$B$932:$B$1859,U2025)</f>
        <v>21354</v>
      </c>
      <c r="W2025" s="37">
        <f>INDEX(LORDetail!$D$932:$D$1859,U2025)</f>
        <v>51.394606569244601</v>
      </c>
      <c r="X2025" s="37">
        <f>INDEX(LORDetail!$E$932:$E$1859,U2025)</f>
        <v>-2.33296221905458</v>
      </c>
      <c r="Y2025" s="37">
        <f>INDEX(LORDetail!$G$932:$G$1859,U2025)</f>
        <v>105.17140000000001</v>
      </c>
      <c r="Z2025">
        <f t="shared" si="694"/>
        <v>321</v>
      </c>
      <c r="AA2025" s="29">
        <f t="shared" si="695"/>
        <v>229.57234545473693</v>
      </c>
      <c r="AB2025">
        <f t="shared" si="696"/>
        <v>0.71517864627643901</v>
      </c>
      <c r="AC2025" s="32">
        <f t="shared" si="697"/>
        <v>51.394279723337569</v>
      </c>
      <c r="AD2025" s="32">
        <f t="shared" si="698"/>
        <v>-2.3341722014658934</v>
      </c>
      <c r="AE2025" s="34">
        <f t="shared" si="699"/>
        <v>105.22899087772291</v>
      </c>
      <c r="AF2025" s="36" t="str">
        <f t="shared" si="685"/>
        <v>RDNGSTN</v>
      </c>
      <c r="AG2025" s="36" t="str">
        <f t="shared" si="686"/>
        <v>PADTON</v>
      </c>
      <c r="AH2025" s="36">
        <f t="shared" si="683"/>
        <v>520</v>
      </c>
      <c r="AI2025" s="42">
        <f t="shared" si="684"/>
        <v>21262.6</v>
      </c>
      <c r="AJ2025" s="43">
        <f t="shared" si="679"/>
        <v>52.880715771669912</v>
      </c>
      <c r="AK2025" s="43">
        <f t="shared" si="680"/>
        <v>-6.0662972646972048E-2</v>
      </c>
      <c r="AL2025" s="36">
        <f t="shared" si="681"/>
        <v>51.394279723337569</v>
      </c>
      <c r="AM2025" s="36">
        <v>1</v>
      </c>
      <c r="AN2025" s="36">
        <f t="shared" si="682"/>
        <v>-2.3341722014658934</v>
      </c>
      <c r="AO2025" s="36">
        <v>4</v>
      </c>
      <c r="AP2025" s="42">
        <f>INT(AI2025/1000)*1000</f>
        <v>21000</v>
      </c>
      <c r="AQ2025" s="42">
        <f>MOD(AI2025,1000)</f>
        <v>262.59999999999854</v>
      </c>
      <c r="AR2025" s="42">
        <f>MOD(AI2026,1000)-0.2+(AP2026-AP2025)</f>
        <v>315.20000000000147</v>
      </c>
    </row>
    <row r="2026" spans="1:44" x14ac:dyDescent="0.25">
      <c r="A2026" s="19" t="s">
        <v>1</v>
      </c>
      <c r="B2026" t="s">
        <v>0</v>
      </c>
      <c r="C2026">
        <v>521</v>
      </c>
      <c r="D2026" s="36">
        <f>MATCH(C2026,TrainRun!$AG$149:$AG$295,1)</f>
        <v>33</v>
      </c>
      <c r="E2026" s="36">
        <f>INT(INDEX(TrainRun!$AD$149:$AD$295,'By Second'!D2026))</f>
        <v>508</v>
      </c>
      <c r="F2026" s="36">
        <f>IF(E2026=0,0,INDEX(TrainRun!$AE$149:$AE$295,'By Second'!D2026))</f>
        <v>53.608671443433593</v>
      </c>
      <c r="G2026" s="36">
        <f>INDEX(TrainRun!$AF$149:$AF$295,'By Second'!D2026)</f>
        <v>20624.000986480925</v>
      </c>
      <c r="H2026">
        <f t="shared" si="687"/>
        <v>34</v>
      </c>
      <c r="I2026" s="36">
        <f>INT(INDEX(TrainRun!$AD$149:$AD$295,'By Second'!H2026))</f>
        <v>529</v>
      </c>
      <c r="J2026" s="36">
        <f>INDEX(TrainRun!$AE$149:$AE$295,'By Second'!H2026)</f>
        <v>52.33474901784718</v>
      </c>
      <c r="K2026">
        <f t="shared" si="688"/>
        <v>21</v>
      </c>
      <c r="L2026">
        <f t="shared" si="689"/>
        <v>-1.273922425586413</v>
      </c>
      <c r="M2026">
        <f t="shared" si="690"/>
        <v>-6.0662972646972048E-2</v>
      </c>
      <c r="N2026" s="32">
        <f t="shared" si="691"/>
        <v>52.820052799022939</v>
      </c>
      <c r="O2026" s="29">
        <f t="shared" si="692"/>
        <v>21315.39239825376</v>
      </c>
      <c r="P2026" s="37">
        <f>MATCH(O2026,LORDetail!$B$932:$B$1859,1)</f>
        <v>130</v>
      </c>
      <c r="Q2026" s="37">
        <f>INDEX(LORDetail!$B$932:$B$1859,P2026)</f>
        <v>21033</v>
      </c>
      <c r="R2026" s="37">
        <f>INDEX(LORDetail!$D$932:$D$1859,P2026)</f>
        <v>51.3934590221848</v>
      </c>
      <c r="S2026" s="37">
        <f>INDEX(LORDetail!$E$932:$E$1859,P2026)</f>
        <v>-2.3372104342796498</v>
      </c>
      <c r="T2026" s="37">
        <f>INDEX(LORDetail!$G$932:$G$1859,P2026)</f>
        <v>105.3736</v>
      </c>
      <c r="U2026">
        <f t="shared" si="693"/>
        <v>131</v>
      </c>
      <c r="V2026" s="37">
        <f>INDEX(LORDetail!$B$932:$B$1859,U2026)</f>
        <v>21354</v>
      </c>
      <c r="W2026" s="37">
        <f>INDEX(LORDetail!$D$932:$D$1859,U2026)</f>
        <v>51.394606569244601</v>
      </c>
      <c r="X2026" s="37">
        <f>INDEX(LORDetail!$E$932:$E$1859,U2026)</f>
        <v>-2.33296221905458</v>
      </c>
      <c r="Y2026" s="37">
        <f>INDEX(LORDetail!$G$932:$G$1859,U2026)</f>
        <v>105.17140000000001</v>
      </c>
      <c r="Z2026">
        <f t="shared" si="694"/>
        <v>321</v>
      </c>
      <c r="AA2026" s="29">
        <f t="shared" si="695"/>
        <v>282.39239825375989</v>
      </c>
      <c r="AB2026">
        <f t="shared" si="696"/>
        <v>0.879727097363738</v>
      </c>
      <c r="AC2026" s="32">
        <f t="shared" si="697"/>
        <v>51.394468550428805</v>
      </c>
      <c r="AD2026" s="32">
        <f t="shared" si="698"/>
        <v>-2.3334731642307229</v>
      </c>
      <c r="AE2026" s="34">
        <f t="shared" si="699"/>
        <v>105.19571918091306</v>
      </c>
      <c r="AF2026" s="36" t="str">
        <f t="shared" si="685"/>
        <v>RDNGSTN</v>
      </c>
      <c r="AG2026" s="36" t="str">
        <f t="shared" si="686"/>
        <v>PADTON</v>
      </c>
      <c r="AH2026" s="36">
        <f t="shared" si="683"/>
        <v>521</v>
      </c>
      <c r="AI2026" s="42">
        <f t="shared" si="684"/>
        <v>21315.4</v>
      </c>
      <c r="AJ2026" s="43">
        <f t="shared" si="679"/>
        <v>52.820052799022939</v>
      </c>
      <c r="AK2026" s="43">
        <f t="shared" si="680"/>
        <v>-6.0662972646972048E-2</v>
      </c>
      <c r="AL2026" s="36">
        <f t="shared" si="681"/>
        <v>51.394468550428805</v>
      </c>
      <c r="AM2026" s="36">
        <v>1</v>
      </c>
      <c r="AN2026" s="36">
        <f t="shared" si="682"/>
        <v>-2.3334731642307229</v>
      </c>
      <c r="AO2026" s="36">
        <v>4</v>
      </c>
      <c r="AP2026" s="42">
        <f>INT(AI2026/1000)*1000</f>
        <v>21000</v>
      </c>
      <c r="AQ2026" s="42">
        <f>MOD(AI2026,1000)</f>
        <v>315.40000000000146</v>
      </c>
      <c r="AR2026" s="42">
        <f>MOD(AI2027,1000)-0.2+(AP2027-AP2026)</f>
        <v>368.00000000000074</v>
      </c>
    </row>
    <row r="2027" spans="1:44" x14ac:dyDescent="0.25">
      <c r="A2027" s="19" t="s">
        <v>1</v>
      </c>
      <c r="B2027" t="s">
        <v>0</v>
      </c>
      <c r="C2027">
        <v>522</v>
      </c>
      <c r="D2027" s="36">
        <f>MATCH(C2027,TrainRun!$AG$149:$AG$295,1)</f>
        <v>33</v>
      </c>
      <c r="E2027" s="36">
        <f>INT(INDEX(TrainRun!$AD$149:$AD$295,'By Second'!D2027))</f>
        <v>508</v>
      </c>
      <c r="F2027" s="36">
        <f>IF(E2027=0,0,INDEX(TrainRun!$AE$149:$AE$295,'By Second'!D2027))</f>
        <v>53.608671443433593</v>
      </c>
      <c r="G2027" s="36">
        <f>INDEX(TrainRun!$AF$149:$AF$295,'By Second'!D2027)</f>
        <v>20624.000986480925</v>
      </c>
      <c r="H2027">
        <f t="shared" si="687"/>
        <v>34</v>
      </c>
      <c r="I2027" s="36">
        <f>INT(INDEX(TrainRun!$AD$149:$AD$295,'By Second'!H2027))</f>
        <v>529</v>
      </c>
      <c r="J2027" s="36">
        <f>INDEX(TrainRun!$AE$149:$AE$295,'By Second'!H2027)</f>
        <v>52.33474901784718</v>
      </c>
      <c r="K2027">
        <f t="shared" si="688"/>
        <v>21</v>
      </c>
      <c r="L2027">
        <f t="shared" si="689"/>
        <v>-1.273922425586413</v>
      </c>
      <c r="M2027">
        <f t="shared" si="690"/>
        <v>-6.0662972646972048E-2</v>
      </c>
      <c r="N2027" s="32">
        <f t="shared" si="691"/>
        <v>52.759389826375966</v>
      </c>
      <c r="O2027" s="29">
        <f t="shared" si="692"/>
        <v>21368.151788080137</v>
      </c>
      <c r="P2027" s="37">
        <f>MATCH(O2027,LORDetail!$B$932:$B$1859,1)</f>
        <v>131</v>
      </c>
      <c r="Q2027" s="37">
        <f>INDEX(LORDetail!$B$932:$B$1859,P2027)</f>
        <v>21354</v>
      </c>
      <c r="R2027" s="37">
        <f>INDEX(LORDetail!$D$932:$D$1859,P2027)</f>
        <v>51.394606569244601</v>
      </c>
      <c r="S2027" s="37">
        <f>INDEX(LORDetail!$E$932:$E$1859,P2027)</f>
        <v>-2.33296221905458</v>
      </c>
      <c r="T2027" s="37">
        <f>INDEX(LORDetail!$G$932:$G$1859,P2027)</f>
        <v>105.17140000000001</v>
      </c>
      <c r="U2027">
        <f t="shared" si="693"/>
        <v>132</v>
      </c>
      <c r="V2027" s="37">
        <f>INDEX(LORDetail!$B$932:$B$1859,U2027)</f>
        <v>21560</v>
      </c>
      <c r="W2027" s="37">
        <f>INDEX(LORDetail!$D$932:$D$1859,U2027)</f>
        <v>51.395403449714998</v>
      </c>
      <c r="X2027" s="37">
        <f>INDEX(LORDetail!$E$932:$E$1859,U2027)</f>
        <v>-2.33028420741655</v>
      </c>
      <c r="Y2027" s="37">
        <f>INDEX(LORDetail!$G$932:$G$1859,U2027)</f>
        <v>105.0416</v>
      </c>
      <c r="Z2027">
        <f t="shared" si="694"/>
        <v>206</v>
      </c>
      <c r="AA2027" s="29">
        <f t="shared" si="695"/>
        <v>14.151788080136612</v>
      </c>
      <c r="AB2027">
        <f t="shared" si="696"/>
        <v>6.8698000389012678E-2</v>
      </c>
      <c r="AC2027" s="32">
        <f t="shared" si="697"/>
        <v>51.394661313339469</v>
      </c>
      <c r="AD2027" s="32">
        <f t="shared" si="698"/>
        <v>-2.332778245010029</v>
      </c>
      <c r="AE2027" s="34">
        <f t="shared" si="699"/>
        <v>105.16248299954951</v>
      </c>
      <c r="AF2027" s="36" t="str">
        <f t="shared" si="685"/>
        <v>RDNGSTN</v>
      </c>
      <c r="AG2027" s="36" t="str">
        <f t="shared" si="686"/>
        <v>PADTON</v>
      </c>
      <c r="AH2027" s="36">
        <f t="shared" si="683"/>
        <v>522</v>
      </c>
      <c r="AI2027" s="42">
        <f t="shared" si="684"/>
        <v>21368.2</v>
      </c>
      <c r="AJ2027" s="43">
        <f t="shared" si="679"/>
        <v>52.759389826375966</v>
      </c>
      <c r="AK2027" s="43">
        <f t="shared" si="680"/>
        <v>-6.0662972646972048E-2</v>
      </c>
      <c r="AL2027" s="36">
        <f t="shared" si="681"/>
        <v>51.394661313339469</v>
      </c>
      <c r="AM2027" s="36">
        <v>1</v>
      </c>
      <c r="AN2027" s="36">
        <f t="shared" si="682"/>
        <v>-2.332778245010029</v>
      </c>
      <c r="AO2027" s="36">
        <v>4</v>
      </c>
      <c r="AP2027" s="42">
        <f>INT(AI2027/1000)*1000</f>
        <v>21000</v>
      </c>
      <c r="AQ2027" s="42">
        <f>MOD(AI2027,1000)</f>
        <v>368.20000000000073</v>
      </c>
      <c r="AR2027" s="42">
        <f>MOD(AI2028,1000)-0.2+(AP2028-AP2027)</f>
        <v>420.59999999999928</v>
      </c>
    </row>
    <row r="2028" spans="1:44" x14ac:dyDescent="0.25">
      <c r="A2028" s="19" t="s">
        <v>1</v>
      </c>
      <c r="B2028" t="s">
        <v>0</v>
      </c>
      <c r="C2028">
        <v>523</v>
      </c>
      <c r="D2028" s="36">
        <f>MATCH(C2028,TrainRun!$AG$149:$AG$295,1)</f>
        <v>33</v>
      </c>
      <c r="E2028" s="36">
        <f>INT(INDEX(TrainRun!$AD$149:$AD$295,'By Second'!D2028))</f>
        <v>508</v>
      </c>
      <c r="F2028" s="36">
        <f>IF(E2028=0,0,INDEX(TrainRun!$AE$149:$AE$295,'By Second'!D2028))</f>
        <v>53.608671443433593</v>
      </c>
      <c r="G2028" s="36">
        <f>INDEX(TrainRun!$AF$149:$AF$295,'By Second'!D2028)</f>
        <v>20624.000986480925</v>
      </c>
      <c r="H2028">
        <f t="shared" si="687"/>
        <v>34</v>
      </c>
      <c r="I2028" s="36">
        <f>INT(INDEX(TrainRun!$AD$149:$AD$295,'By Second'!H2028))</f>
        <v>529</v>
      </c>
      <c r="J2028" s="36">
        <f>INDEX(TrainRun!$AE$149:$AE$295,'By Second'!H2028)</f>
        <v>52.33474901784718</v>
      </c>
      <c r="K2028">
        <f t="shared" si="688"/>
        <v>21</v>
      </c>
      <c r="L2028">
        <f t="shared" si="689"/>
        <v>-1.273922425586413</v>
      </c>
      <c r="M2028">
        <f t="shared" si="690"/>
        <v>-6.0662972646972048E-2</v>
      </c>
      <c r="N2028" s="32">
        <f t="shared" si="691"/>
        <v>52.698726853728992</v>
      </c>
      <c r="O2028" s="29">
        <f t="shared" si="692"/>
        <v>21420.850514933867</v>
      </c>
      <c r="P2028" s="37">
        <f>MATCH(O2028,LORDetail!$B$932:$B$1859,1)</f>
        <v>131</v>
      </c>
      <c r="Q2028" s="37">
        <f>INDEX(LORDetail!$B$932:$B$1859,P2028)</f>
        <v>21354</v>
      </c>
      <c r="R2028" s="37">
        <f>INDEX(LORDetail!$D$932:$D$1859,P2028)</f>
        <v>51.394606569244601</v>
      </c>
      <c r="S2028" s="37">
        <f>INDEX(LORDetail!$E$932:$E$1859,P2028)</f>
        <v>-2.33296221905458</v>
      </c>
      <c r="T2028" s="37">
        <f>INDEX(LORDetail!$G$932:$G$1859,P2028)</f>
        <v>105.17140000000001</v>
      </c>
      <c r="U2028">
        <f t="shared" si="693"/>
        <v>132</v>
      </c>
      <c r="V2028" s="37">
        <f>INDEX(LORDetail!$B$932:$B$1859,U2028)</f>
        <v>21560</v>
      </c>
      <c r="W2028" s="37">
        <f>INDEX(LORDetail!$D$932:$D$1859,U2028)</f>
        <v>51.395403449714998</v>
      </c>
      <c r="X2028" s="37">
        <f>INDEX(LORDetail!$E$932:$E$1859,U2028)</f>
        <v>-2.33028420741655</v>
      </c>
      <c r="Y2028" s="37">
        <f>INDEX(LORDetail!$G$932:$G$1859,U2028)</f>
        <v>105.0416</v>
      </c>
      <c r="Z2028">
        <f t="shared" si="694"/>
        <v>206</v>
      </c>
      <c r="AA2028" s="29">
        <f t="shared" si="695"/>
        <v>66.850514933867089</v>
      </c>
      <c r="AB2028">
        <f t="shared" si="696"/>
        <v>0.32451706278576259</v>
      </c>
      <c r="AC2028" s="32">
        <f t="shared" si="697"/>
        <v>51.394865170554247</v>
      </c>
      <c r="AD2028" s="32">
        <f t="shared" si="698"/>
        <v>-2.3320931585837004</v>
      </c>
      <c r="AE2028" s="34">
        <f t="shared" si="699"/>
        <v>105.12927768525041</v>
      </c>
      <c r="AF2028" s="36" t="str">
        <f t="shared" si="685"/>
        <v>RDNGSTN</v>
      </c>
      <c r="AG2028" s="36" t="str">
        <f t="shared" si="686"/>
        <v>PADTON</v>
      </c>
      <c r="AH2028" s="36">
        <f t="shared" si="683"/>
        <v>523</v>
      </c>
      <c r="AI2028" s="42">
        <f t="shared" si="684"/>
        <v>21420.799999999999</v>
      </c>
      <c r="AJ2028" s="43">
        <f t="shared" si="679"/>
        <v>52.698726853728992</v>
      </c>
      <c r="AK2028" s="43">
        <f t="shared" si="680"/>
        <v>-6.0662972646972048E-2</v>
      </c>
      <c r="AL2028" s="36">
        <f t="shared" si="681"/>
        <v>51.394865170554247</v>
      </c>
      <c r="AM2028" s="36">
        <v>1</v>
      </c>
      <c r="AN2028" s="36">
        <f t="shared" si="682"/>
        <v>-2.3320931585837004</v>
      </c>
      <c r="AO2028" s="36">
        <v>4</v>
      </c>
      <c r="AP2028" s="42">
        <f>INT(AI2028/1000)*1000</f>
        <v>21000</v>
      </c>
      <c r="AQ2028" s="42">
        <f>MOD(AI2028,1000)</f>
        <v>420.79999999999927</v>
      </c>
      <c r="AR2028" s="42">
        <f>MOD(AI2029,1000)-0.2+(AP2029-AP2028)</f>
        <v>473.20000000000147</v>
      </c>
    </row>
    <row r="2029" spans="1:44" x14ac:dyDescent="0.25">
      <c r="A2029" s="19" t="s">
        <v>1</v>
      </c>
      <c r="B2029" t="s">
        <v>0</v>
      </c>
      <c r="C2029">
        <v>524</v>
      </c>
      <c r="D2029" s="36">
        <f>MATCH(C2029,TrainRun!$AG$149:$AG$295,1)</f>
        <v>33</v>
      </c>
      <c r="E2029" s="36">
        <f>INT(INDEX(TrainRun!$AD$149:$AD$295,'By Second'!D2029))</f>
        <v>508</v>
      </c>
      <c r="F2029" s="36">
        <f>IF(E2029=0,0,INDEX(TrainRun!$AE$149:$AE$295,'By Second'!D2029))</f>
        <v>53.608671443433593</v>
      </c>
      <c r="G2029" s="36">
        <f>INDEX(TrainRun!$AF$149:$AF$295,'By Second'!D2029)</f>
        <v>20624.000986480925</v>
      </c>
      <c r="H2029">
        <f t="shared" si="687"/>
        <v>34</v>
      </c>
      <c r="I2029" s="36">
        <f>INT(INDEX(TrainRun!$AD$149:$AD$295,'By Second'!H2029))</f>
        <v>529</v>
      </c>
      <c r="J2029" s="36">
        <f>INDEX(TrainRun!$AE$149:$AE$295,'By Second'!H2029)</f>
        <v>52.33474901784718</v>
      </c>
      <c r="K2029">
        <f t="shared" si="688"/>
        <v>21</v>
      </c>
      <c r="L2029">
        <f t="shared" si="689"/>
        <v>-1.273922425586413</v>
      </c>
      <c r="M2029">
        <f t="shared" si="690"/>
        <v>-6.0662972646972048E-2</v>
      </c>
      <c r="N2029" s="32">
        <f t="shared" si="691"/>
        <v>52.638063881082019</v>
      </c>
      <c r="O2029" s="29">
        <f t="shared" si="692"/>
        <v>21473.488578814948</v>
      </c>
      <c r="P2029" s="37">
        <f>MATCH(O2029,LORDetail!$B$932:$B$1859,1)</f>
        <v>131</v>
      </c>
      <c r="Q2029" s="37">
        <f>INDEX(LORDetail!$B$932:$B$1859,P2029)</f>
        <v>21354</v>
      </c>
      <c r="R2029" s="37">
        <f>INDEX(LORDetail!$D$932:$D$1859,P2029)</f>
        <v>51.394606569244601</v>
      </c>
      <c r="S2029" s="37">
        <f>INDEX(LORDetail!$E$932:$E$1859,P2029)</f>
        <v>-2.33296221905458</v>
      </c>
      <c r="T2029" s="37">
        <f>INDEX(LORDetail!$G$932:$G$1859,P2029)</f>
        <v>105.17140000000001</v>
      </c>
      <c r="U2029">
        <f t="shared" si="693"/>
        <v>132</v>
      </c>
      <c r="V2029" s="37">
        <f>INDEX(LORDetail!$B$932:$B$1859,U2029)</f>
        <v>21560</v>
      </c>
      <c r="W2029" s="37">
        <f>INDEX(LORDetail!$D$932:$D$1859,U2029)</f>
        <v>51.395403449714998</v>
      </c>
      <c r="X2029" s="37">
        <f>INDEX(LORDetail!$E$932:$E$1859,U2029)</f>
        <v>-2.33028420741655</v>
      </c>
      <c r="Y2029" s="37">
        <f>INDEX(LORDetail!$G$932:$G$1859,U2029)</f>
        <v>105.0416</v>
      </c>
      <c r="Z2029">
        <f t="shared" si="694"/>
        <v>206</v>
      </c>
      <c r="AA2029" s="29">
        <f t="shared" si="695"/>
        <v>119.48857881494769</v>
      </c>
      <c r="AB2029">
        <f t="shared" si="696"/>
        <v>0.58004164473275577</v>
      </c>
      <c r="AC2029" s="32">
        <f t="shared" si="697"/>
        <v>51.395068793103306</v>
      </c>
      <c r="AD2029" s="32">
        <f t="shared" si="698"/>
        <v>-2.3314088607794434</v>
      </c>
      <c r="AE2029" s="34">
        <f t="shared" si="699"/>
        <v>105.09611059451369</v>
      </c>
      <c r="AF2029" s="36" t="str">
        <f t="shared" si="685"/>
        <v>RDNGSTN</v>
      </c>
      <c r="AG2029" s="36" t="str">
        <f t="shared" si="686"/>
        <v>PADTON</v>
      </c>
      <c r="AH2029" s="36">
        <f t="shared" si="683"/>
        <v>524</v>
      </c>
      <c r="AI2029" s="42">
        <f t="shared" si="684"/>
        <v>21473.4</v>
      </c>
      <c r="AJ2029" s="43">
        <f t="shared" si="679"/>
        <v>52.638063881082019</v>
      </c>
      <c r="AK2029" s="43">
        <f t="shared" si="680"/>
        <v>-6.0662972646972048E-2</v>
      </c>
      <c r="AL2029" s="36">
        <f t="shared" si="681"/>
        <v>51.395068793103306</v>
      </c>
      <c r="AM2029" s="36">
        <v>1</v>
      </c>
      <c r="AN2029" s="36">
        <f t="shared" si="682"/>
        <v>-2.3314088607794434</v>
      </c>
      <c r="AO2029" s="36">
        <v>4</v>
      </c>
      <c r="AP2029" s="42">
        <f>INT(AI2029/1000)*1000</f>
        <v>21000</v>
      </c>
      <c r="AQ2029" s="42">
        <f>MOD(AI2029,1000)</f>
        <v>473.40000000000146</v>
      </c>
      <c r="AR2029" s="42">
        <f>MOD(AI2030,1000)-0.2+(AP2030-AP2029)</f>
        <v>525.79999999999995</v>
      </c>
    </row>
    <row r="2030" spans="1:44" x14ac:dyDescent="0.25">
      <c r="A2030" s="19" t="s">
        <v>1</v>
      </c>
      <c r="B2030" t="s">
        <v>0</v>
      </c>
      <c r="C2030">
        <v>525</v>
      </c>
      <c r="D2030" s="36">
        <f>MATCH(C2030,TrainRun!$AG$149:$AG$295,1)</f>
        <v>33</v>
      </c>
      <c r="E2030" s="36">
        <f>INT(INDEX(TrainRun!$AD$149:$AD$295,'By Second'!D2030))</f>
        <v>508</v>
      </c>
      <c r="F2030" s="36">
        <f>IF(E2030=0,0,INDEX(TrainRun!$AE$149:$AE$295,'By Second'!D2030))</f>
        <v>53.608671443433593</v>
      </c>
      <c r="G2030" s="36">
        <f>INDEX(TrainRun!$AF$149:$AF$295,'By Second'!D2030)</f>
        <v>20624.000986480925</v>
      </c>
      <c r="H2030">
        <f t="shared" si="687"/>
        <v>34</v>
      </c>
      <c r="I2030" s="36">
        <f>INT(INDEX(TrainRun!$AD$149:$AD$295,'By Second'!H2030))</f>
        <v>529</v>
      </c>
      <c r="J2030" s="36">
        <f>INDEX(TrainRun!$AE$149:$AE$295,'By Second'!H2030)</f>
        <v>52.33474901784718</v>
      </c>
      <c r="K2030">
        <f t="shared" si="688"/>
        <v>21</v>
      </c>
      <c r="L2030">
        <f t="shared" si="689"/>
        <v>-1.273922425586413</v>
      </c>
      <c r="M2030">
        <f t="shared" si="690"/>
        <v>-6.0662972646972048E-2</v>
      </c>
      <c r="N2030" s="32">
        <f t="shared" si="691"/>
        <v>52.577400908435045</v>
      </c>
      <c r="O2030" s="29">
        <f t="shared" si="692"/>
        <v>21526.065979723382</v>
      </c>
      <c r="P2030" s="37">
        <f>MATCH(O2030,LORDetail!$B$932:$B$1859,1)</f>
        <v>131</v>
      </c>
      <c r="Q2030" s="37">
        <f>INDEX(LORDetail!$B$932:$B$1859,P2030)</f>
        <v>21354</v>
      </c>
      <c r="R2030" s="37">
        <f>INDEX(LORDetail!$D$932:$D$1859,P2030)</f>
        <v>51.394606569244601</v>
      </c>
      <c r="S2030" s="37">
        <f>INDEX(LORDetail!$E$932:$E$1859,P2030)</f>
        <v>-2.33296221905458</v>
      </c>
      <c r="T2030" s="37">
        <f>INDEX(LORDetail!$G$932:$G$1859,P2030)</f>
        <v>105.17140000000001</v>
      </c>
      <c r="U2030">
        <f t="shared" si="693"/>
        <v>132</v>
      </c>
      <c r="V2030" s="37">
        <f>INDEX(LORDetail!$B$932:$B$1859,U2030)</f>
        <v>21560</v>
      </c>
      <c r="W2030" s="37">
        <f>INDEX(LORDetail!$D$932:$D$1859,U2030)</f>
        <v>51.395403449714998</v>
      </c>
      <c r="X2030" s="37">
        <f>INDEX(LORDetail!$E$932:$E$1859,U2030)</f>
        <v>-2.33028420741655</v>
      </c>
      <c r="Y2030" s="37">
        <f>INDEX(LORDetail!$G$932:$G$1859,U2030)</f>
        <v>105.0416</v>
      </c>
      <c r="Z2030">
        <f t="shared" si="694"/>
        <v>206</v>
      </c>
      <c r="AA2030" s="29">
        <f t="shared" si="695"/>
        <v>172.06597972338204</v>
      </c>
      <c r="AB2030">
        <f t="shared" si="696"/>
        <v>0.83527174623000988</v>
      </c>
      <c r="AC2030" s="32">
        <f t="shared" si="697"/>
        <v>51.395272180986645</v>
      </c>
      <c r="AD2030" s="32">
        <f t="shared" si="698"/>
        <v>-2.3307253515972586</v>
      </c>
      <c r="AE2030" s="34">
        <f t="shared" si="699"/>
        <v>105.06298172733935</v>
      </c>
      <c r="AF2030" s="36" t="str">
        <f t="shared" si="685"/>
        <v>RDNGSTN</v>
      </c>
      <c r="AG2030" s="36" t="str">
        <f t="shared" si="686"/>
        <v>PADTON</v>
      </c>
      <c r="AH2030" s="36">
        <f t="shared" si="683"/>
        <v>525</v>
      </c>
      <c r="AI2030" s="42">
        <f t="shared" si="684"/>
        <v>21526</v>
      </c>
      <c r="AJ2030" s="43">
        <f t="shared" si="679"/>
        <v>52.577400908435045</v>
      </c>
      <c r="AK2030" s="43">
        <f t="shared" si="680"/>
        <v>-6.0662972646972048E-2</v>
      </c>
      <c r="AL2030" s="36">
        <f t="shared" si="681"/>
        <v>51.395272180986645</v>
      </c>
      <c r="AM2030" s="36">
        <v>1</v>
      </c>
      <c r="AN2030" s="36">
        <f t="shared" si="682"/>
        <v>-2.3307253515972586</v>
      </c>
      <c r="AO2030" s="36">
        <v>4</v>
      </c>
      <c r="AP2030" s="42">
        <f>INT(AI2030/1000)*1000</f>
        <v>21000</v>
      </c>
      <c r="AQ2030" s="42">
        <f>MOD(AI2030,1000)</f>
        <v>526</v>
      </c>
      <c r="AR2030" s="42">
        <f>MOD(AI2031,1000)-0.2+(AP2031-AP2030)</f>
        <v>578.3999999999985</v>
      </c>
    </row>
    <row r="2031" spans="1:44" x14ac:dyDescent="0.25">
      <c r="A2031" s="19" t="s">
        <v>1</v>
      </c>
      <c r="B2031" t="s">
        <v>0</v>
      </c>
      <c r="C2031">
        <v>526</v>
      </c>
      <c r="D2031" s="36">
        <f>MATCH(C2031,TrainRun!$AG$149:$AG$295,1)</f>
        <v>33</v>
      </c>
      <c r="E2031" s="36">
        <f>INT(INDEX(TrainRun!$AD$149:$AD$295,'By Second'!D2031))</f>
        <v>508</v>
      </c>
      <c r="F2031" s="36">
        <f>IF(E2031=0,0,INDEX(TrainRun!$AE$149:$AE$295,'By Second'!D2031))</f>
        <v>53.608671443433593</v>
      </c>
      <c r="G2031" s="36">
        <f>INDEX(TrainRun!$AF$149:$AF$295,'By Second'!D2031)</f>
        <v>20624.000986480925</v>
      </c>
      <c r="H2031">
        <f t="shared" si="687"/>
        <v>34</v>
      </c>
      <c r="I2031" s="36">
        <f>INT(INDEX(TrainRun!$AD$149:$AD$295,'By Second'!H2031))</f>
        <v>529</v>
      </c>
      <c r="J2031" s="36">
        <f>INDEX(TrainRun!$AE$149:$AE$295,'By Second'!H2031)</f>
        <v>52.33474901784718</v>
      </c>
      <c r="K2031">
        <f t="shared" si="688"/>
        <v>21</v>
      </c>
      <c r="L2031">
        <f t="shared" si="689"/>
        <v>-1.273922425586413</v>
      </c>
      <c r="M2031">
        <f t="shared" si="690"/>
        <v>-6.0662972646972048E-2</v>
      </c>
      <c r="N2031" s="32">
        <f t="shared" si="691"/>
        <v>52.516737935788072</v>
      </c>
      <c r="O2031" s="29">
        <f t="shared" si="692"/>
        <v>21578.58271765917</v>
      </c>
      <c r="P2031" s="37">
        <f>MATCH(O2031,LORDetail!$B$932:$B$1859,1)</f>
        <v>132</v>
      </c>
      <c r="Q2031" s="37">
        <f>INDEX(LORDetail!$B$932:$B$1859,P2031)</f>
        <v>21560</v>
      </c>
      <c r="R2031" s="37">
        <f>INDEX(LORDetail!$D$932:$D$1859,P2031)</f>
        <v>51.395403449714998</v>
      </c>
      <c r="S2031" s="37">
        <f>INDEX(LORDetail!$E$932:$E$1859,P2031)</f>
        <v>-2.33028420741655</v>
      </c>
      <c r="T2031" s="37">
        <f>INDEX(LORDetail!$G$932:$G$1859,P2031)</f>
        <v>105.0416</v>
      </c>
      <c r="U2031">
        <f t="shared" si="693"/>
        <v>133</v>
      </c>
      <c r="V2031" s="37">
        <f>INDEX(LORDetail!$B$932:$B$1859,U2031)</f>
        <v>21932</v>
      </c>
      <c r="W2031" s="37">
        <f>INDEX(LORDetail!$D$932:$D$1859,U2031)</f>
        <v>51.396870373068502</v>
      </c>
      <c r="X2031" s="37">
        <f>INDEX(LORDetail!$E$932:$E$1859,U2031)</f>
        <v>-2.32548072258282</v>
      </c>
      <c r="Y2031" s="37">
        <f>INDEX(LORDetail!$G$932:$G$1859,U2031)</f>
        <v>104.8073</v>
      </c>
      <c r="Z2031">
        <f t="shared" si="694"/>
        <v>372</v>
      </c>
      <c r="AA2031" s="29">
        <f t="shared" si="695"/>
        <v>18.582717659170157</v>
      </c>
      <c r="AB2031">
        <f t="shared" si="696"/>
        <v>4.9953542094543432E-2</v>
      </c>
      <c r="AC2031" s="32">
        <f t="shared" si="697"/>
        <v>51.395476727732486</v>
      </c>
      <c r="AD2031" s="32">
        <f t="shared" si="698"/>
        <v>-2.3300442563347077</v>
      </c>
      <c r="AE2031" s="34">
        <f t="shared" si="699"/>
        <v>105.02989588508726</v>
      </c>
      <c r="AF2031" s="36" t="str">
        <f t="shared" si="685"/>
        <v>RDNGSTN</v>
      </c>
      <c r="AG2031" s="36" t="str">
        <f t="shared" si="686"/>
        <v>PADTON</v>
      </c>
      <c r="AH2031" s="36">
        <f t="shared" si="683"/>
        <v>526</v>
      </c>
      <c r="AI2031" s="42">
        <f t="shared" si="684"/>
        <v>21578.6</v>
      </c>
      <c r="AJ2031" s="43">
        <f t="shared" si="679"/>
        <v>52.516737935788072</v>
      </c>
      <c r="AK2031" s="43">
        <f t="shared" si="680"/>
        <v>-6.0662972646972048E-2</v>
      </c>
      <c r="AL2031" s="36">
        <f t="shared" si="681"/>
        <v>51.395476727732486</v>
      </c>
      <c r="AM2031" s="36">
        <v>1</v>
      </c>
      <c r="AN2031" s="36">
        <f t="shared" si="682"/>
        <v>-2.3300442563347077</v>
      </c>
      <c r="AO2031" s="36">
        <v>4</v>
      </c>
      <c r="AP2031" s="42">
        <f>INT(AI2031/1000)*1000</f>
        <v>21000</v>
      </c>
      <c r="AQ2031" s="42">
        <f>MOD(AI2031,1000)</f>
        <v>578.59999999999854</v>
      </c>
      <c r="AR2031" s="42">
        <f>MOD(AI2032,1000)-0.2+(AP2032-AP2031)</f>
        <v>630.79999999999995</v>
      </c>
    </row>
    <row r="2032" spans="1:44" x14ac:dyDescent="0.25">
      <c r="A2032" s="19" t="s">
        <v>1</v>
      </c>
      <c r="B2032" t="s">
        <v>0</v>
      </c>
      <c r="C2032">
        <v>527</v>
      </c>
      <c r="D2032" s="36">
        <f>MATCH(C2032,TrainRun!$AG$149:$AG$295,1)</f>
        <v>33</v>
      </c>
      <c r="E2032" s="36">
        <f>INT(INDEX(TrainRun!$AD$149:$AD$295,'By Second'!D2032))</f>
        <v>508</v>
      </c>
      <c r="F2032" s="36">
        <f>IF(E2032=0,0,INDEX(TrainRun!$AE$149:$AE$295,'By Second'!D2032))</f>
        <v>53.608671443433593</v>
      </c>
      <c r="G2032" s="36">
        <f>INDEX(TrainRun!$AF$149:$AF$295,'By Second'!D2032)</f>
        <v>20624.000986480925</v>
      </c>
      <c r="H2032">
        <f t="shared" si="687"/>
        <v>34</v>
      </c>
      <c r="I2032" s="36">
        <f>INT(INDEX(TrainRun!$AD$149:$AD$295,'By Second'!H2032))</f>
        <v>529</v>
      </c>
      <c r="J2032" s="36">
        <f>INDEX(TrainRun!$AE$149:$AE$295,'By Second'!H2032)</f>
        <v>52.33474901784718</v>
      </c>
      <c r="K2032">
        <f t="shared" si="688"/>
        <v>21</v>
      </c>
      <c r="L2032">
        <f t="shared" si="689"/>
        <v>-1.273922425586413</v>
      </c>
      <c r="M2032">
        <f t="shared" si="690"/>
        <v>-6.0662972646972048E-2</v>
      </c>
      <c r="N2032" s="32">
        <f t="shared" si="691"/>
        <v>52.456074963141099</v>
      </c>
      <c r="O2032" s="29">
        <f t="shared" si="692"/>
        <v>21631.038792622312</v>
      </c>
      <c r="P2032" s="37">
        <f>MATCH(O2032,LORDetail!$B$932:$B$1859,1)</f>
        <v>132</v>
      </c>
      <c r="Q2032" s="37">
        <f>INDEX(LORDetail!$B$932:$B$1859,P2032)</f>
        <v>21560</v>
      </c>
      <c r="R2032" s="37">
        <f>INDEX(LORDetail!$D$932:$D$1859,P2032)</f>
        <v>51.395403449714998</v>
      </c>
      <c r="S2032" s="37">
        <f>INDEX(LORDetail!$E$932:$E$1859,P2032)</f>
        <v>-2.33028420741655</v>
      </c>
      <c r="T2032" s="37">
        <f>INDEX(LORDetail!$G$932:$G$1859,P2032)</f>
        <v>105.0416</v>
      </c>
      <c r="U2032">
        <f t="shared" si="693"/>
        <v>133</v>
      </c>
      <c r="V2032" s="37">
        <f>INDEX(LORDetail!$B$932:$B$1859,U2032)</f>
        <v>21932</v>
      </c>
      <c r="W2032" s="37">
        <f>INDEX(LORDetail!$D$932:$D$1859,U2032)</f>
        <v>51.396870373068502</v>
      </c>
      <c r="X2032" s="37">
        <f>INDEX(LORDetail!$E$932:$E$1859,U2032)</f>
        <v>-2.32548072258282</v>
      </c>
      <c r="Y2032" s="37">
        <f>INDEX(LORDetail!$G$932:$G$1859,U2032)</f>
        <v>104.8073</v>
      </c>
      <c r="Z2032">
        <f t="shared" si="694"/>
        <v>372</v>
      </c>
      <c r="AA2032" s="29">
        <f t="shared" si="695"/>
        <v>71.03879262231203</v>
      </c>
      <c r="AB2032">
        <f t="shared" si="696"/>
        <v>0.19096449629653772</v>
      </c>
      <c r="AC2032" s="32">
        <f t="shared" si="697"/>
        <v>51.395683579994305</v>
      </c>
      <c r="AD2032" s="32">
        <f t="shared" si="698"/>
        <v>-2.3293669123548089</v>
      </c>
      <c r="AE2032" s="34">
        <f t="shared" si="699"/>
        <v>104.99685701851773</v>
      </c>
      <c r="AF2032" s="36" t="str">
        <f t="shared" si="685"/>
        <v>RDNGSTN</v>
      </c>
      <c r="AG2032" s="36" t="str">
        <f t="shared" si="686"/>
        <v>PADTON</v>
      </c>
      <c r="AH2032" s="36">
        <f t="shared" si="683"/>
        <v>527</v>
      </c>
      <c r="AI2032" s="42">
        <f t="shared" si="684"/>
        <v>21631</v>
      </c>
      <c r="AJ2032" s="43">
        <f t="shared" si="679"/>
        <v>52.456074963141099</v>
      </c>
      <c r="AK2032" s="43">
        <f t="shared" si="680"/>
        <v>-6.0662972646972048E-2</v>
      </c>
      <c r="AL2032" s="36">
        <f t="shared" si="681"/>
        <v>51.395683579994305</v>
      </c>
      <c r="AM2032" s="36">
        <v>1</v>
      </c>
      <c r="AN2032" s="36">
        <f t="shared" si="682"/>
        <v>-2.3293669123548089</v>
      </c>
      <c r="AO2032" s="36">
        <v>4</v>
      </c>
      <c r="AP2032" s="42">
        <f>INT(AI2032/1000)*1000</f>
        <v>21000</v>
      </c>
      <c r="AQ2032" s="42">
        <f>MOD(AI2032,1000)</f>
        <v>631</v>
      </c>
      <c r="AR2032" s="42">
        <f>MOD(AI2033,1000)-0.2+(AP2033-AP2032)</f>
        <v>683.20000000000141</v>
      </c>
    </row>
    <row r="2033" spans="1:44" x14ac:dyDescent="0.25">
      <c r="A2033" s="19" t="s">
        <v>1</v>
      </c>
      <c r="B2033" t="s">
        <v>0</v>
      </c>
      <c r="C2033">
        <v>528</v>
      </c>
      <c r="D2033" s="36">
        <f>MATCH(C2033,TrainRun!$AG$149:$AG$295,1)</f>
        <v>33</v>
      </c>
      <c r="E2033" s="36">
        <f>INT(INDEX(TrainRun!$AD$149:$AD$295,'By Second'!D2033))</f>
        <v>508</v>
      </c>
      <c r="F2033" s="36">
        <f>IF(E2033=0,0,INDEX(TrainRun!$AE$149:$AE$295,'By Second'!D2033))</f>
        <v>53.608671443433593</v>
      </c>
      <c r="G2033" s="36">
        <f>INDEX(TrainRun!$AF$149:$AF$295,'By Second'!D2033)</f>
        <v>20624.000986480925</v>
      </c>
      <c r="H2033">
        <f t="shared" si="687"/>
        <v>34</v>
      </c>
      <c r="I2033" s="36">
        <f>INT(INDEX(TrainRun!$AD$149:$AD$295,'By Second'!H2033))</f>
        <v>529</v>
      </c>
      <c r="J2033" s="36">
        <f>INDEX(TrainRun!$AE$149:$AE$295,'By Second'!H2033)</f>
        <v>52.33474901784718</v>
      </c>
      <c r="K2033">
        <f t="shared" si="688"/>
        <v>21</v>
      </c>
      <c r="L2033">
        <f t="shared" si="689"/>
        <v>-1.273922425586413</v>
      </c>
      <c r="M2033">
        <f t="shared" si="690"/>
        <v>-6.0662972646972048E-2</v>
      </c>
      <c r="N2033" s="32">
        <f t="shared" si="691"/>
        <v>52.395411990494125</v>
      </c>
      <c r="O2033" s="29">
        <f t="shared" si="692"/>
        <v>21683.434204612808</v>
      </c>
      <c r="P2033" s="37">
        <f>MATCH(O2033,LORDetail!$B$932:$B$1859,1)</f>
        <v>132</v>
      </c>
      <c r="Q2033" s="37">
        <f>INDEX(LORDetail!$B$932:$B$1859,P2033)</f>
        <v>21560</v>
      </c>
      <c r="R2033" s="37">
        <f>INDEX(LORDetail!$D$932:$D$1859,P2033)</f>
        <v>51.395403449714998</v>
      </c>
      <c r="S2033" s="37">
        <f>INDEX(LORDetail!$E$932:$E$1859,P2033)</f>
        <v>-2.33028420741655</v>
      </c>
      <c r="T2033" s="37">
        <f>INDEX(LORDetail!$G$932:$G$1859,P2033)</f>
        <v>105.0416</v>
      </c>
      <c r="U2033">
        <f t="shared" si="693"/>
        <v>133</v>
      </c>
      <c r="V2033" s="37">
        <f>INDEX(LORDetail!$B$932:$B$1859,U2033)</f>
        <v>21932</v>
      </c>
      <c r="W2033" s="37">
        <f>INDEX(LORDetail!$D$932:$D$1859,U2033)</f>
        <v>51.396870373068502</v>
      </c>
      <c r="X2033" s="37">
        <f>INDEX(LORDetail!$E$932:$E$1859,U2033)</f>
        <v>-2.32548072258282</v>
      </c>
      <c r="Y2033" s="37">
        <f>INDEX(LORDetail!$G$932:$G$1859,U2033)</f>
        <v>104.8073</v>
      </c>
      <c r="Z2033">
        <f t="shared" si="694"/>
        <v>372</v>
      </c>
      <c r="AA2033" s="29">
        <f t="shared" si="695"/>
        <v>123.43420461280766</v>
      </c>
      <c r="AB2033">
        <f t="shared" si="696"/>
        <v>0.33181237799141844</v>
      </c>
      <c r="AC2033" s="32">
        <f t="shared" si="697"/>
        <v>51.395890193041254</v>
      </c>
      <c r="AD2033" s="32">
        <f t="shared" si="698"/>
        <v>-2.3286903516912245</v>
      </c>
      <c r="AE2033" s="34">
        <f t="shared" si="699"/>
        <v>104.96385635983661</v>
      </c>
      <c r="AF2033" s="36" t="str">
        <f t="shared" si="685"/>
        <v>RDNGSTN</v>
      </c>
      <c r="AG2033" s="36" t="str">
        <f t="shared" si="686"/>
        <v>PADTON</v>
      </c>
      <c r="AH2033" s="36">
        <f t="shared" si="683"/>
        <v>528</v>
      </c>
      <c r="AI2033" s="42">
        <f t="shared" si="684"/>
        <v>21683.4</v>
      </c>
      <c r="AJ2033" s="43">
        <f t="shared" si="679"/>
        <v>52.395411990494125</v>
      </c>
      <c r="AK2033" s="43">
        <f t="shared" si="680"/>
        <v>-6.0662972646972048E-2</v>
      </c>
      <c r="AL2033" s="36">
        <f t="shared" si="681"/>
        <v>51.395890193041254</v>
      </c>
      <c r="AM2033" s="36">
        <v>1</v>
      </c>
      <c r="AN2033" s="36">
        <f t="shared" si="682"/>
        <v>-2.3286903516912245</v>
      </c>
      <c r="AO2033" s="36">
        <v>4</v>
      </c>
      <c r="AP2033" s="42">
        <f>INT(AI2033/1000)*1000</f>
        <v>21000</v>
      </c>
      <c r="AQ2033" s="42">
        <f>MOD(AI2033,1000)</f>
        <v>683.40000000000146</v>
      </c>
      <c r="AR2033" s="42">
        <f>MOD(AI2034,1000)-0.2+(AP2034-AP2033)</f>
        <v>709.59999999999923</v>
      </c>
    </row>
    <row r="2034" spans="1:44" x14ac:dyDescent="0.25">
      <c r="A2034" s="19" t="s">
        <v>1</v>
      </c>
      <c r="B2034" t="s">
        <v>0</v>
      </c>
      <c r="C2034">
        <v>529</v>
      </c>
      <c r="D2034" s="36">
        <f>MATCH(C2034,TrainRun!$AG$149:$AG$295,1)</f>
        <v>35</v>
      </c>
      <c r="E2034" s="36">
        <f>INT(INDEX(TrainRun!$AD$149:$AD$295,'By Second'!D2034))</f>
        <v>529</v>
      </c>
      <c r="F2034" s="36">
        <f>IF(E2034=0,0,INDEX(TrainRun!$AE$149:$AE$295,'By Second'!D2034))</f>
        <v>52.328633297337007</v>
      </c>
      <c r="G2034" s="36">
        <f>INDEX(TrainRun!$AF$149:$AF$295,'By Second'!D2034)</f>
        <v>21709.76738830984</v>
      </c>
      <c r="H2034">
        <f t="shared" si="687"/>
        <v>36</v>
      </c>
      <c r="I2034" s="36">
        <f>INT(INDEX(TrainRun!$AD$149:$AD$295,'By Second'!H2034))</f>
        <v>573</v>
      </c>
      <c r="J2034" s="36">
        <f>INDEX(TrainRun!$AE$149:$AE$295,'By Second'!H2034)</f>
        <v>49.760217328397822</v>
      </c>
      <c r="K2034">
        <f t="shared" si="688"/>
        <v>44</v>
      </c>
      <c r="L2034">
        <f t="shared" si="689"/>
        <v>-2.5684159689391848</v>
      </c>
      <c r="M2034">
        <f t="shared" si="690"/>
        <v>-5.8373090203163287E-2</v>
      </c>
      <c r="N2034" s="32">
        <f t="shared" si="691"/>
        <v>52.328633297337007</v>
      </c>
      <c r="O2034" s="29">
        <f t="shared" si="692"/>
        <v>21709.8</v>
      </c>
      <c r="P2034" s="37">
        <f>MATCH(O2034,LORDetail!$B$932:$B$1859,1)</f>
        <v>132</v>
      </c>
      <c r="Q2034" s="37">
        <f>INDEX(LORDetail!$B$932:$B$1859,P2034)</f>
        <v>21560</v>
      </c>
      <c r="R2034" s="37">
        <f>INDEX(LORDetail!$D$932:$D$1859,P2034)</f>
        <v>51.395403449714998</v>
      </c>
      <c r="S2034" s="37">
        <f>INDEX(LORDetail!$E$932:$E$1859,P2034)</f>
        <v>-2.33028420741655</v>
      </c>
      <c r="T2034" s="37">
        <f>INDEX(LORDetail!$G$932:$G$1859,P2034)</f>
        <v>105.0416</v>
      </c>
      <c r="U2034">
        <f t="shared" si="693"/>
        <v>133</v>
      </c>
      <c r="V2034" s="37">
        <f>INDEX(LORDetail!$B$932:$B$1859,U2034)</f>
        <v>21932</v>
      </c>
      <c r="W2034" s="37">
        <f>INDEX(LORDetail!$D$932:$D$1859,U2034)</f>
        <v>51.396870373068502</v>
      </c>
      <c r="X2034" s="37">
        <f>INDEX(LORDetail!$E$932:$E$1859,U2034)</f>
        <v>-2.32548072258282</v>
      </c>
      <c r="Y2034" s="37">
        <f>INDEX(LORDetail!$G$932:$G$1859,U2034)</f>
        <v>104.8073</v>
      </c>
      <c r="Z2034">
        <f t="shared" si="694"/>
        <v>372</v>
      </c>
      <c r="AA2034" s="29">
        <f t="shared" si="695"/>
        <v>149.79999999999927</v>
      </c>
      <c r="AB2034">
        <f t="shared" si="696"/>
        <v>0.40268817204300877</v>
      </c>
      <c r="AC2034" s="32">
        <f t="shared" si="697"/>
        <v>51.39599416239875</v>
      </c>
      <c r="AD2034" s="32">
        <f t="shared" si="698"/>
        <v>-2.3283499008894188</v>
      </c>
      <c r="AE2034" s="34">
        <f t="shared" si="699"/>
        <v>104.94725016129033</v>
      </c>
      <c r="AF2034" s="36" t="str">
        <f t="shared" si="685"/>
        <v>RDNGSTN</v>
      </c>
      <c r="AG2034" s="36" t="str">
        <f t="shared" si="686"/>
        <v>PADTON</v>
      </c>
      <c r="AH2034" s="36">
        <f t="shared" si="683"/>
        <v>529</v>
      </c>
      <c r="AI2034" s="42">
        <f t="shared" si="684"/>
        <v>21709.8</v>
      </c>
      <c r="AJ2034" s="43">
        <f t="shared" si="679"/>
        <v>52.328633297337007</v>
      </c>
      <c r="AK2034" s="43">
        <f t="shared" si="680"/>
        <v>-5.8373090203163287E-2</v>
      </c>
      <c r="AL2034" s="36">
        <f t="shared" si="681"/>
        <v>51.39599416239875</v>
      </c>
      <c r="AM2034" s="36">
        <v>1</v>
      </c>
      <c r="AN2034" s="36">
        <f t="shared" si="682"/>
        <v>-2.3283499008894188</v>
      </c>
      <c r="AO2034" s="36">
        <v>4</v>
      </c>
      <c r="AP2034" s="42">
        <f>INT(AI2034/1000)*1000</f>
        <v>21000</v>
      </c>
      <c r="AQ2034" s="42">
        <f>MOD(AI2034,1000)</f>
        <v>709.79999999999927</v>
      </c>
      <c r="AR2034" s="42">
        <f>MOD(AI2035,1000)-0.2+(AP2035-AP2034)</f>
        <v>761.8</v>
      </c>
    </row>
    <row r="2035" spans="1:44" x14ac:dyDescent="0.25">
      <c r="A2035" s="19" t="s">
        <v>1</v>
      </c>
      <c r="B2035" t="s">
        <v>0</v>
      </c>
      <c r="C2035">
        <v>530</v>
      </c>
      <c r="D2035" s="36">
        <f>MATCH(C2035,TrainRun!$AG$149:$AG$295,1)</f>
        <v>35</v>
      </c>
      <c r="E2035" s="36">
        <f>INT(INDEX(TrainRun!$AD$149:$AD$295,'By Second'!D2035))</f>
        <v>529</v>
      </c>
      <c r="F2035" s="36">
        <f>IF(E2035=0,0,INDEX(TrainRun!$AE$149:$AE$295,'By Second'!D2035))</f>
        <v>52.328633297337007</v>
      </c>
      <c r="G2035" s="36">
        <f>INDEX(TrainRun!$AF$149:$AF$295,'By Second'!D2035)</f>
        <v>21709.76738830984</v>
      </c>
      <c r="H2035">
        <f t="shared" si="687"/>
        <v>36</v>
      </c>
      <c r="I2035" s="36">
        <f>INT(INDEX(TrainRun!$AD$149:$AD$295,'By Second'!H2035))</f>
        <v>573</v>
      </c>
      <c r="J2035" s="36">
        <f>INDEX(TrainRun!$AE$149:$AE$295,'By Second'!H2035)</f>
        <v>49.760217328397822</v>
      </c>
      <c r="K2035">
        <f t="shared" si="688"/>
        <v>44</v>
      </c>
      <c r="L2035">
        <f t="shared" si="689"/>
        <v>-2.5684159689391848</v>
      </c>
      <c r="M2035">
        <f t="shared" si="690"/>
        <v>-5.8373090203163287E-2</v>
      </c>
      <c r="N2035" s="32">
        <f t="shared" si="691"/>
        <v>52.270260207133845</v>
      </c>
      <c r="O2035" s="29">
        <f t="shared" si="692"/>
        <v>21762.070260207132</v>
      </c>
      <c r="P2035" s="37">
        <f>MATCH(O2035,LORDetail!$B$932:$B$1859,1)</f>
        <v>132</v>
      </c>
      <c r="Q2035" s="37">
        <f>INDEX(LORDetail!$B$932:$B$1859,P2035)</f>
        <v>21560</v>
      </c>
      <c r="R2035" s="37">
        <f>INDEX(LORDetail!$D$932:$D$1859,P2035)</f>
        <v>51.395403449714998</v>
      </c>
      <c r="S2035" s="37">
        <f>INDEX(LORDetail!$E$932:$E$1859,P2035)</f>
        <v>-2.33028420741655</v>
      </c>
      <c r="T2035" s="37">
        <f>INDEX(LORDetail!$G$932:$G$1859,P2035)</f>
        <v>105.0416</v>
      </c>
      <c r="U2035">
        <f t="shared" si="693"/>
        <v>133</v>
      </c>
      <c r="V2035" s="37">
        <f>INDEX(LORDetail!$B$932:$B$1859,U2035)</f>
        <v>21932</v>
      </c>
      <c r="W2035" s="37">
        <f>INDEX(LORDetail!$D$932:$D$1859,U2035)</f>
        <v>51.396870373068502</v>
      </c>
      <c r="X2035" s="37">
        <f>INDEX(LORDetail!$E$932:$E$1859,U2035)</f>
        <v>-2.32548072258282</v>
      </c>
      <c r="Y2035" s="37">
        <f>INDEX(LORDetail!$G$932:$G$1859,U2035)</f>
        <v>104.8073</v>
      </c>
      <c r="Z2035">
        <f t="shared" si="694"/>
        <v>372</v>
      </c>
      <c r="AA2035" s="29">
        <f t="shared" si="695"/>
        <v>202.07026020713238</v>
      </c>
      <c r="AB2035">
        <f t="shared" si="696"/>
        <v>0.5431996242127215</v>
      </c>
      <c r="AC2035" s="32">
        <f t="shared" si="697"/>
        <v>51.396200281929367</v>
      </c>
      <c r="AD2035" s="32">
        <f t="shared" si="698"/>
        <v>-2.3276749562599561</v>
      </c>
      <c r="AE2035" s="34">
        <f t="shared" si="699"/>
        <v>104.91432832804696</v>
      </c>
      <c r="AF2035" s="36" t="str">
        <f t="shared" si="685"/>
        <v>RDNGSTN</v>
      </c>
      <c r="AG2035" s="36" t="str">
        <f t="shared" si="686"/>
        <v>PADTON</v>
      </c>
      <c r="AH2035" s="36">
        <f t="shared" si="683"/>
        <v>530</v>
      </c>
      <c r="AI2035" s="42">
        <f t="shared" si="684"/>
        <v>21762</v>
      </c>
      <c r="AJ2035" s="43">
        <f t="shared" si="679"/>
        <v>52.270260207133845</v>
      </c>
      <c r="AK2035" s="43">
        <f t="shared" si="680"/>
        <v>-5.8373090203163287E-2</v>
      </c>
      <c r="AL2035" s="36">
        <f t="shared" si="681"/>
        <v>51.396200281929367</v>
      </c>
      <c r="AM2035" s="36">
        <v>1</v>
      </c>
      <c r="AN2035" s="36">
        <f t="shared" si="682"/>
        <v>-2.3276749562599561</v>
      </c>
      <c r="AO2035" s="36">
        <v>4</v>
      </c>
      <c r="AP2035" s="42">
        <f>INT(AI2035/1000)*1000</f>
        <v>21000</v>
      </c>
      <c r="AQ2035" s="42">
        <f>MOD(AI2035,1000)</f>
        <v>762</v>
      </c>
      <c r="AR2035" s="42">
        <f>MOD(AI2036,1000)-0.2+(AP2036-AP2035)</f>
        <v>814.00000000000068</v>
      </c>
    </row>
    <row r="2036" spans="1:44" x14ac:dyDescent="0.25">
      <c r="A2036" s="19" t="s">
        <v>1</v>
      </c>
      <c r="B2036" t="s">
        <v>0</v>
      </c>
      <c r="C2036">
        <v>531</v>
      </c>
      <c r="D2036" s="36">
        <f>MATCH(C2036,TrainRun!$AG$149:$AG$295,1)</f>
        <v>35</v>
      </c>
      <c r="E2036" s="36">
        <f>INT(INDEX(TrainRun!$AD$149:$AD$295,'By Second'!D2036))</f>
        <v>529</v>
      </c>
      <c r="F2036" s="36">
        <f>IF(E2036=0,0,INDEX(TrainRun!$AE$149:$AE$295,'By Second'!D2036))</f>
        <v>52.328633297337007</v>
      </c>
      <c r="G2036" s="36">
        <f>INDEX(TrainRun!$AF$149:$AF$295,'By Second'!D2036)</f>
        <v>21709.76738830984</v>
      </c>
      <c r="H2036">
        <f t="shared" si="687"/>
        <v>36</v>
      </c>
      <c r="I2036" s="36">
        <f>INT(INDEX(TrainRun!$AD$149:$AD$295,'By Second'!H2036))</f>
        <v>573</v>
      </c>
      <c r="J2036" s="36">
        <f>INDEX(TrainRun!$AE$149:$AE$295,'By Second'!H2036)</f>
        <v>49.760217328397822</v>
      </c>
      <c r="K2036">
        <f t="shared" si="688"/>
        <v>44</v>
      </c>
      <c r="L2036">
        <f t="shared" si="689"/>
        <v>-2.5684159689391848</v>
      </c>
      <c r="M2036">
        <f t="shared" si="690"/>
        <v>-5.8373090203163287E-2</v>
      </c>
      <c r="N2036" s="32">
        <f t="shared" si="691"/>
        <v>52.211887116930683</v>
      </c>
      <c r="O2036" s="29">
        <f t="shared" si="692"/>
        <v>21814.282147324062</v>
      </c>
      <c r="P2036" s="37">
        <f>MATCH(O2036,LORDetail!$B$932:$B$1859,1)</f>
        <v>132</v>
      </c>
      <c r="Q2036" s="37">
        <f>INDEX(LORDetail!$B$932:$B$1859,P2036)</f>
        <v>21560</v>
      </c>
      <c r="R2036" s="37">
        <f>INDEX(LORDetail!$D$932:$D$1859,P2036)</f>
        <v>51.395403449714998</v>
      </c>
      <c r="S2036" s="37">
        <f>INDEX(LORDetail!$E$932:$E$1859,P2036)</f>
        <v>-2.33028420741655</v>
      </c>
      <c r="T2036" s="37">
        <f>INDEX(LORDetail!$G$932:$G$1859,P2036)</f>
        <v>105.0416</v>
      </c>
      <c r="U2036">
        <f t="shared" si="693"/>
        <v>133</v>
      </c>
      <c r="V2036" s="37">
        <f>INDEX(LORDetail!$B$932:$B$1859,U2036)</f>
        <v>21932</v>
      </c>
      <c r="W2036" s="37">
        <f>INDEX(LORDetail!$D$932:$D$1859,U2036)</f>
        <v>51.396870373068502</v>
      </c>
      <c r="X2036" s="37">
        <f>INDEX(LORDetail!$E$932:$E$1859,U2036)</f>
        <v>-2.32548072258282</v>
      </c>
      <c r="Y2036" s="37">
        <f>INDEX(LORDetail!$G$932:$G$1859,U2036)</f>
        <v>104.8073</v>
      </c>
      <c r="Z2036">
        <f t="shared" si="694"/>
        <v>372</v>
      </c>
      <c r="AA2036" s="29">
        <f t="shared" si="695"/>
        <v>254.28214732406195</v>
      </c>
      <c r="AB2036">
        <f t="shared" si="696"/>
        <v>0.68355415947328479</v>
      </c>
      <c r="AC2036" s="32">
        <f t="shared" si="697"/>
        <v>51.396406171274911</v>
      </c>
      <c r="AD2036" s="32">
        <f t="shared" si="698"/>
        <v>-2.3270007653784872</v>
      </c>
      <c r="AE2036" s="34">
        <f t="shared" si="699"/>
        <v>104.8814432604354</v>
      </c>
      <c r="AF2036" s="36" t="str">
        <f t="shared" si="685"/>
        <v>RDNGSTN</v>
      </c>
      <c r="AG2036" s="36" t="str">
        <f t="shared" si="686"/>
        <v>PADTON</v>
      </c>
      <c r="AH2036" s="36">
        <f t="shared" si="683"/>
        <v>531</v>
      </c>
      <c r="AI2036" s="42">
        <f t="shared" si="684"/>
        <v>21814.2</v>
      </c>
      <c r="AJ2036" s="43">
        <f t="shared" si="679"/>
        <v>52.211887116930683</v>
      </c>
      <c r="AK2036" s="43">
        <f t="shared" si="680"/>
        <v>-5.8373090203163287E-2</v>
      </c>
      <c r="AL2036" s="36">
        <f t="shared" si="681"/>
        <v>51.396406171274911</v>
      </c>
      <c r="AM2036" s="36">
        <v>1</v>
      </c>
      <c r="AN2036" s="36">
        <f t="shared" si="682"/>
        <v>-2.3270007653784872</v>
      </c>
      <c r="AO2036" s="36">
        <v>4</v>
      </c>
      <c r="AP2036" s="42">
        <f>INT(AI2036/1000)*1000</f>
        <v>21000</v>
      </c>
      <c r="AQ2036" s="42">
        <f>MOD(AI2036,1000)</f>
        <v>814.20000000000073</v>
      </c>
      <c r="AR2036" s="42">
        <f>MOD(AI2037,1000)-0.2+(AP2037-AP2036)</f>
        <v>866.20000000000141</v>
      </c>
    </row>
    <row r="2037" spans="1:44" x14ac:dyDescent="0.25">
      <c r="A2037" s="19" t="s">
        <v>1</v>
      </c>
      <c r="B2037" t="s">
        <v>0</v>
      </c>
      <c r="C2037">
        <v>532</v>
      </c>
      <c r="D2037" s="36">
        <f>MATCH(C2037,TrainRun!$AG$149:$AG$295,1)</f>
        <v>35</v>
      </c>
      <c r="E2037" s="36">
        <f>INT(INDEX(TrainRun!$AD$149:$AD$295,'By Second'!D2037))</f>
        <v>529</v>
      </c>
      <c r="F2037" s="36">
        <f>IF(E2037=0,0,INDEX(TrainRun!$AE$149:$AE$295,'By Second'!D2037))</f>
        <v>52.328633297337007</v>
      </c>
      <c r="G2037" s="36">
        <f>INDEX(TrainRun!$AF$149:$AF$295,'By Second'!D2037)</f>
        <v>21709.76738830984</v>
      </c>
      <c r="H2037">
        <f t="shared" si="687"/>
        <v>36</v>
      </c>
      <c r="I2037" s="36">
        <f>INT(INDEX(TrainRun!$AD$149:$AD$295,'By Second'!H2037))</f>
        <v>573</v>
      </c>
      <c r="J2037" s="36">
        <f>INDEX(TrainRun!$AE$149:$AE$295,'By Second'!H2037)</f>
        <v>49.760217328397822</v>
      </c>
      <c r="K2037">
        <f t="shared" si="688"/>
        <v>44</v>
      </c>
      <c r="L2037">
        <f t="shared" si="689"/>
        <v>-2.5684159689391848</v>
      </c>
      <c r="M2037">
        <f t="shared" si="690"/>
        <v>-5.8373090203163287E-2</v>
      </c>
      <c r="N2037" s="32">
        <f t="shared" si="691"/>
        <v>52.153514026727521</v>
      </c>
      <c r="O2037" s="29">
        <f t="shared" si="692"/>
        <v>21866.435661350788</v>
      </c>
      <c r="P2037" s="37">
        <f>MATCH(O2037,LORDetail!$B$932:$B$1859,1)</f>
        <v>132</v>
      </c>
      <c r="Q2037" s="37">
        <f>INDEX(LORDetail!$B$932:$B$1859,P2037)</f>
        <v>21560</v>
      </c>
      <c r="R2037" s="37">
        <f>INDEX(LORDetail!$D$932:$D$1859,P2037)</f>
        <v>51.395403449714998</v>
      </c>
      <c r="S2037" s="37">
        <f>INDEX(LORDetail!$E$932:$E$1859,P2037)</f>
        <v>-2.33028420741655</v>
      </c>
      <c r="T2037" s="37">
        <f>INDEX(LORDetail!$G$932:$G$1859,P2037)</f>
        <v>105.0416</v>
      </c>
      <c r="U2037">
        <f t="shared" si="693"/>
        <v>133</v>
      </c>
      <c r="V2037" s="37">
        <f>INDEX(LORDetail!$B$932:$B$1859,U2037)</f>
        <v>21932</v>
      </c>
      <c r="W2037" s="37">
        <f>INDEX(LORDetail!$D$932:$D$1859,U2037)</f>
        <v>51.396870373068502</v>
      </c>
      <c r="X2037" s="37">
        <f>INDEX(LORDetail!$E$932:$E$1859,U2037)</f>
        <v>-2.32548072258282</v>
      </c>
      <c r="Y2037" s="37">
        <f>INDEX(LORDetail!$G$932:$G$1859,U2037)</f>
        <v>104.8073</v>
      </c>
      <c r="Z2037">
        <f t="shared" si="694"/>
        <v>372</v>
      </c>
      <c r="AA2037" s="29">
        <f t="shared" si="695"/>
        <v>306.435661350788</v>
      </c>
      <c r="AB2037">
        <f t="shared" si="696"/>
        <v>0.82375177782469888</v>
      </c>
      <c r="AC2037" s="32">
        <f t="shared" si="697"/>
        <v>51.396611830435383</v>
      </c>
      <c r="AD2037" s="32">
        <f t="shared" si="698"/>
        <v>-2.3263273282450108</v>
      </c>
      <c r="AE2037" s="34">
        <f t="shared" si="699"/>
        <v>104.84859495845568</v>
      </c>
      <c r="AF2037" s="36" t="str">
        <f t="shared" si="685"/>
        <v>RDNGSTN</v>
      </c>
      <c r="AG2037" s="36" t="str">
        <f t="shared" si="686"/>
        <v>PADTON</v>
      </c>
      <c r="AH2037" s="36">
        <f t="shared" si="683"/>
        <v>532</v>
      </c>
      <c r="AI2037" s="42">
        <f t="shared" si="684"/>
        <v>21866.400000000001</v>
      </c>
      <c r="AJ2037" s="43">
        <f t="shared" si="679"/>
        <v>52.153514026727521</v>
      </c>
      <c r="AK2037" s="43">
        <f t="shared" si="680"/>
        <v>-5.8373090203163287E-2</v>
      </c>
      <c r="AL2037" s="36">
        <f t="shared" si="681"/>
        <v>51.396611830435383</v>
      </c>
      <c r="AM2037" s="36">
        <v>1</v>
      </c>
      <c r="AN2037" s="36">
        <f t="shared" si="682"/>
        <v>-2.3263273282450108</v>
      </c>
      <c r="AO2037" s="36">
        <v>4</v>
      </c>
      <c r="AP2037" s="42">
        <f>INT(AI2037/1000)*1000</f>
        <v>21000</v>
      </c>
      <c r="AQ2037" s="42">
        <f>MOD(AI2037,1000)</f>
        <v>866.40000000000146</v>
      </c>
      <c r="AR2037" s="42">
        <f>MOD(AI2038,1000)-0.2+(AP2038-AP2037)</f>
        <v>918.3999999999985</v>
      </c>
    </row>
    <row r="2038" spans="1:44" x14ac:dyDescent="0.25">
      <c r="A2038" s="19" t="s">
        <v>1</v>
      </c>
      <c r="B2038" t="s">
        <v>0</v>
      </c>
      <c r="C2038">
        <v>533</v>
      </c>
      <c r="D2038" s="36">
        <f>MATCH(C2038,TrainRun!$AG$149:$AG$295,1)</f>
        <v>35</v>
      </c>
      <c r="E2038" s="36">
        <f>INT(INDEX(TrainRun!$AD$149:$AD$295,'By Second'!D2038))</f>
        <v>529</v>
      </c>
      <c r="F2038" s="36">
        <f>IF(E2038=0,0,INDEX(TrainRun!$AE$149:$AE$295,'By Second'!D2038))</f>
        <v>52.328633297337007</v>
      </c>
      <c r="G2038" s="36">
        <f>INDEX(TrainRun!$AF$149:$AF$295,'By Second'!D2038)</f>
        <v>21709.76738830984</v>
      </c>
      <c r="H2038">
        <f t="shared" si="687"/>
        <v>36</v>
      </c>
      <c r="I2038" s="36">
        <f>INT(INDEX(TrainRun!$AD$149:$AD$295,'By Second'!H2038))</f>
        <v>573</v>
      </c>
      <c r="J2038" s="36">
        <f>INDEX(TrainRun!$AE$149:$AE$295,'By Second'!H2038)</f>
        <v>49.760217328397822</v>
      </c>
      <c r="K2038">
        <f t="shared" si="688"/>
        <v>44</v>
      </c>
      <c r="L2038">
        <f t="shared" si="689"/>
        <v>-2.5684159689391848</v>
      </c>
      <c r="M2038">
        <f t="shared" si="690"/>
        <v>-5.8373090203163287E-2</v>
      </c>
      <c r="N2038" s="32">
        <f t="shared" si="691"/>
        <v>52.095140936524359</v>
      </c>
      <c r="O2038" s="29">
        <f t="shared" si="692"/>
        <v>21918.530802287314</v>
      </c>
      <c r="P2038" s="37">
        <f>MATCH(O2038,LORDetail!$B$932:$B$1859,1)</f>
        <v>132</v>
      </c>
      <c r="Q2038" s="37">
        <f>INDEX(LORDetail!$B$932:$B$1859,P2038)</f>
        <v>21560</v>
      </c>
      <c r="R2038" s="37">
        <f>INDEX(LORDetail!$D$932:$D$1859,P2038)</f>
        <v>51.395403449714998</v>
      </c>
      <c r="S2038" s="37">
        <f>INDEX(LORDetail!$E$932:$E$1859,P2038)</f>
        <v>-2.33028420741655</v>
      </c>
      <c r="T2038" s="37">
        <f>INDEX(LORDetail!$G$932:$G$1859,P2038)</f>
        <v>105.0416</v>
      </c>
      <c r="U2038">
        <f t="shared" si="693"/>
        <v>133</v>
      </c>
      <c r="V2038" s="37">
        <f>INDEX(LORDetail!$B$932:$B$1859,U2038)</f>
        <v>21932</v>
      </c>
      <c r="W2038" s="37">
        <f>INDEX(LORDetail!$D$932:$D$1859,U2038)</f>
        <v>51.396870373068502</v>
      </c>
      <c r="X2038" s="37">
        <f>INDEX(LORDetail!$E$932:$E$1859,U2038)</f>
        <v>-2.32548072258282</v>
      </c>
      <c r="Y2038" s="37">
        <f>INDEX(LORDetail!$G$932:$G$1859,U2038)</f>
        <v>104.8073</v>
      </c>
      <c r="Z2038">
        <f t="shared" si="694"/>
        <v>372</v>
      </c>
      <c r="AA2038" s="29">
        <f t="shared" si="695"/>
        <v>358.53080228731415</v>
      </c>
      <c r="AB2038">
        <f t="shared" si="696"/>
        <v>0.96379247926697353</v>
      </c>
      <c r="AC2038" s="32">
        <f t="shared" si="697"/>
        <v>51.396817259410767</v>
      </c>
      <c r="AD2038" s="32">
        <f t="shared" si="698"/>
        <v>-2.3256546448595281</v>
      </c>
      <c r="AE2038" s="34">
        <f t="shared" si="699"/>
        <v>104.81578342210774</v>
      </c>
      <c r="AF2038" s="36" t="str">
        <f t="shared" si="685"/>
        <v>RDNGSTN</v>
      </c>
      <c r="AG2038" s="36" t="str">
        <f t="shared" si="686"/>
        <v>PADTON</v>
      </c>
      <c r="AH2038" s="36">
        <f t="shared" si="683"/>
        <v>533</v>
      </c>
      <c r="AI2038" s="42">
        <f t="shared" si="684"/>
        <v>21918.6</v>
      </c>
      <c r="AJ2038" s="43">
        <f t="shared" si="679"/>
        <v>52.095140936524359</v>
      </c>
      <c r="AK2038" s="43">
        <f t="shared" si="680"/>
        <v>-5.8373090203163287E-2</v>
      </c>
      <c r="AL2038" s="36">
        <f t="shared" si="681"/>
        <v>51.396817259410767</v>
      </c>
      <c r="AM2038" s="36">
        <v>1</v>
      </c>
      <c r="AN2038" s="36">
        <f t="shared" si="682"/>
        <v>-2.3256546448595281</v>
      </c>
      <c r="AO2038" s="36">
        <v>4</v>
      </c>
      <c r="AP2038" s="42">
        <f>INT(AI2038/1000)*1000</f>
        <v>21000</v>
      </c>
      <c r="AQ2038" s="42">
        <f>MOD(AI2038,1000)</f>
        <v>918.59999999999854</v>
      </c>
      <c r="AR2038" s="42">
        <f>MOD(AI2039,1000)-0.2+(AP2039-AP2038)</f>
        <v>970.3999999999985</v>
      </c>
    </row>
    <row r="2039" spans="1:44" x14ac:dyDescent="0.25">
      <c r="A2039" s="19" t="s">
        <v>1</v>
      </c>
      <c r="B2039" t="s">
        <v>0</v>
      </c>
      <c r="C2039">
        <v>534</v>
      </c>
      <c r="D2039" s="36">
        <f>MATCH(C2039,TrainRun!$AG$149:$AG$295,1)</f>
        <v>35</v>
      </c>
      <c r="E2039" s="36">
        <f>INT(INDEX(TrainRun!$AD$149:$AD$295,'By Second'!D2039))</f>
        <v>529</v>
      </c>
      <c r="F2039" s="36">
        <f>IF(E2039=0,0,INDEX(TrainRun!$AE$149:$AE$295,'By Second'!D2039))</f>
        <v>52.328633297337007</v>
      </c>
      <c r="G2039" s="36">
        <f>INDEX(TrainRun!$AF$149:$AF$295,'By Second'!D2039)</f>
        <v>21709.76738830984</v>
      </c>
      <c r="H2039">
        <f t="shared" si="687"/>
        <v>36</v>
      </c>
      <c r="I2039" s="36">
        <f>INT(INDEX(TrainRun!$AD$149:$AD$295,'By Second'!H2039))</f>
        <v>573</v>
      </c>
      <c r="J2039" s="36">
        <f>INDEX(TrainRun!$AE$149:$AE$295,'By Second'!H2039)</f>
        <v>49.760217328397822</v>
      </c>
      <c r="K2039">
        <f t="shared" si="688"/>
        <v>44</v>
      </c>
      <c r="L2039">
        <f t="shared" si="689"/>
        <v>-2.5684159689391848</v>
      </c>
      <c r="M2039">
        <f t="shared" si="690"/>
        <v>-5.8373090203163287E-2</v>
      </c>
      <c r="N2039" s="32">
        <f t="shared" si="691"/>
        <v>52.036767846321197</v>
      </c>
      <c r="O2039" s="29">
        <f t="shared" si="692"/>
        <v>21970.567570133637</v>
      </c>
      <c r="P2039" s="37">
        <f>MATCH(O2039,LORDetail!$B$932:$B$1859,1)</f>
        <v>133</v>
      </c>
      <c r="Q2039" s="37">
        <f>INDEX(LORDetail!$B$932:$B$1859,P2039)</f>
        <v>21932</v>
      </c>
      <c r="R2039" s="37">
        <f>INDEX(LORDetail!$D$932:$D$1859,P2039)</f>
        <v>51.396870373068502</v>
      </c>
      <c r="S2039" s="37">
        <f>INDEX(LORDetail!$E$932:$E$1859,P2039)</f>
        <v>-2.32548072258282</v>
      </c>
      <c r="T2039" s="37">
        <f>INDEX(LORDetail!$G$932:$G$1859,P2039)</f>
        <v>104.8073</v>
      </c>
      <c r="U2039">
        <f t="shared" si="693"/>
        <v>134</v>
      </c>
      <c r="V2039" s="37">
        <f>INDEX(LORDetail!$B$932:$B$1859,U2039)</f>
        <v>22156</v>
      </c>
      <c r="W2039" s="37">
        <f>INDEX(LORDetail!$D$932:$D$1859,U2039)</f>
        <v>51.397790177801802</v>
      </c>
      <c r="X2039" s="37">
        <f>INDEX(LORDetail!$E$932:$E$1859,U2039)</f>
        <v>-2.3226057690842801</v>
      </c>
      <c r="Y2039" s="37">
        <f>INDEX(LORDetail!$G$932:$G$1859,U2039)</f>
        <v>104.6662</v>
      </c>
      <c r="Z2039">
        <f t="shared" si="694"/>
        <v>224</v>
      </c>
      <c r="AA2039" s="29">
        <f t="shared" si="695"/>
        <v>38.567570133636764</v>
      </c>
      <c r="AB2039">
        <f t="shared" si="696"/>
        <v>0.17217665238230698</v>
      </c>
      <c r="AC2039" s="32">
        <f t="shared" si="697"/>
        <v>51.397028741968327</v>
      </c>
      <c r="AD2039" s="32">
        <f t="shared" si="698"/>
        <v>-2.3249857227136865</v>
      </c>
      <c r="AE2039" s="34">
        <f t="shared" si="699"/>
        <v>104.78300587434886</v>
      </c>
      <c r="AF2039" s="36" t="str">
        <f t="shared" si="685"/>
        <v>RDNGSTN</v>
      </c>
      <c r="AG2039" s="36" t="str">
        <f t="shared" si="686"/>
        <v>PADTON</v>
      </c>
      <c r="AH2039" s="36">
        <f t="shared" si="683"/>
        <v>534</v>
      </c>
      <c r="AI2039" s="42">
        <f t="shared" si="684"/>
        <v>21970.6</v>
      </c>
      <c r="AJ2039" s="43">
        <f t="shared" si="679"/>
        <v>52.036767846321197</v>
      </c>
      <c r="AK2039" s="43">
        <f t="shared" si="680"/>
        <v>-5.8373090203163287E-2</v>
      </c>
      <c r="AL2039" s="36">
        <f t="shared" si="681"/>
        <v>51.397028741968327</v>
      </c>
      <c r="AM2039" s="36">
        <v>1</v>
      </c>
      <c r="AN2039" s="36">
        <f t="shared" si="682"/>
        <v>-2.3249857227136865</v>
      </c>
      <c r="AO2039" s="36">
        <v>4</v>
      </c>
      <c r="AP2039" s="42">
        <f>INT(AI2039/1000)*1000</f>
        <v>21000</v>
      </c>
      <c r="AQ2039" s="42">
        <f>MOD(AI2039,1000)</f>
        <v>970.59999999999854</v>
      </c>
      <c r="AR2039" s="42">
        <f>MOD(AI2040,1000)-0.2+(AP2040-AP2039)</f>
        <v>1022.3999999999985</v>
      </c>
    </row>
    <row r="2040" spans="1:44" x14ac:dyDescent="0.25">
      <c r="A2040" s="19" t="s">
        <v>1</v>
      </c>
      <c r="B2040" t="s">
        <v>0</v>
      </c>
      <c r="C2040">
        <v>535</v>
      </c>
      <c r="D2040" s="36">
        <f>MATCH(C2040,TrainRun!$AG$149:$AG$295,1)</f>
        <v>35</v>
      </c>
      <c r="E2040" s="36">
        <f>INT(INDEX(TrainRun!$AD$149:$AD$295,'By Second'!D2040))</f>
        <v>529</v>
      </c>
      <c r="F2040" s="36">
        <f>IF(E2040=0,0,INDEX(TrainRun!$AE$149:$AE$295,'By Second'!D2040))</f>
        <v>52.328633297337007</v>
      </c>
      <c r="G2040" s="36">
        <f>INDEX(TrainRun!$AF$149:$AF$295,'By Second'!D2040)</f>
        <v>21709.76738830984</v>
      </c>
      <c r="H2040">
        <f t="shared" si="687"/>
        <v>36</v>
      </c>
      <c r="I2040" s="36">
        <f>INT(INDEX(TrainRun!$AD$149:$AD$295,'By Second'!H2040))</f>
        <v>573</v>
      </c>
      <c r="J2040" s="36">
        <f>INDEX(TrainRun!$AE$149:$AE$295,'By Second'!H2040)</f>
        <v>49.760217328397822</v>
      </c>
      <c r="K2040">
        <f t="shared" si="688"/>
        <v>44</v>
      </c>
      <c r="L2040">
        <f t="shared" si="689"/>
        <v>-2.5684159689391848</v>
      </c>
      <c r="M2040">
        <f t="shared" si="690"/>
        <v>-5.8373090203163287E-2</v>
      </c>
      <c r="N2040" s="32">
        <f t="shared" si="691"/>
        <v>51.978394756118036</v>
      </c>
      <c r="O2040" s="29">
        <f t="shared" si="692"/>
        <v>22022.545964889756</v>
      </c>
      <c r="P2040" s="37">
        <f>MATCH(O2040,LORDetail!$B$932:$B$1859,1)</f>
        <v>133</v>
      </c>
      <c r="Q2040" s="37">
        <f>INDEX(LORDetail!$B$932:$B$1859,P2040)</f>
        <v>21932</v>
      </c>
      <c r="R2040" s="37">
        <f>INDEX(LORDetail!$D$932:$D$1859,P2040)</f>
        <v>51.396870373068502</v>
      </c>
      <c r="S2040" s="37">
        <f>INDEX(LORDetail!$E$932:$E$1859,P2040)</f>
        <v>-2.32548072258282</v>
      </c>
      <c r="T2040" s="37">
        <f>INDEX(LORDetail!$G$932:$G$1859,P2040)</f>
        <v>104.8073</v>
      </c>
      <c r="U2040">
        <f t="shared" si="693"/>
        <v>134</v>
      </c>
      <c r="V2040" s="37">
        <f>INDEX(LORDetail!$B$932:$B$1859,U2040)</f>
        <v>22156</v>
      </c>
      <c r="W2040" s="37">
        <f>INDEX(LORDetail!$D$932:$D$1859,U2040)</f>
        <v>51.397790177801802</v>
      </c>
      <c r="X2040" s="37">
        <f>INDEX(LORDetail!$E$932:$E$1859,U2040)</f>
        <v>-2.3226057690842801</v>
      </c>
      <c r="Y2040" s="37">
        <f>INDEX(LORDetail!$G$932:$G$1859,U2040)</f>
        <v>104.6662</v>
      </c>
      <c r="Z2040">
        <f t="shared" si="694"/>
        <v>224</v>
      </c>
      <c r="AA2040" s="29">
        <f t="shared" si="695"/>
        <v>90.545964889755851</v>
      </c>
      <c r="AB2040">
        <f t="shared" si="696"/>
        <v>0.40422305754355292</v>
      </c>
      <c r="AC2040" s="32">
        <f t="shared" si="697"/>
        <v>51.397242179350137</v>
      </c>
      <c r="AD2040" s="32">
        <f t="shared" si="698"/>
        <v>-2.3243186000893448</v>
      </c>
      <c r="AE2040" s="34">
        <f t="shared" si="699"/>
        <v>104.7502641265806</v>
      </c>
      <c r="AF2040" s="36" t="str">
        <f t="shared" si="685"/>
        <v>RDNGSTN</v>
      </c>
      <c r="AG2040" s="36" t="str">
        <f t="shared" si="686"/>
        <v>PADTON</v>
      </c>
      <c r="AH2040" s="36">
        <f t="shared" si="683"/>
        <v>535</v>
      </c>
      <c r="AI2040" s="42">
        <f t="shared" si="684"/>
        <v>22022.6</v>
      </c>
      <c r="AJ2040" s="43">
        <f t="shared" si="679"/>
        <v>51.978394756118036</v>
      </c>
      <c r="AK2040" s="43">
        <f t="shared" si="680"/>
        <v>-5.8373090203163287E-2</v>
      </c>
      <c r="AL2040" s="36">
        <f t="shared" si="681"/>
        <v>51.397242179350137</v>
      </c>
      <c r="AM2040" s="36">
        <v>1</v>
      </c>
      <c r="AN2040" s="36">
        <f t="shared" si="682"/>
        <v>-2.3243186000893448</v>
      </c>
      <c r="AO2040" s="36">
        <v>4</v>
      </c>
      <c r="AP2040" s="42">
        <f>INT(AI2040/1000)*1000</f>
        <v>22000</v>
      </c>
      <c r="AQ2040" s="42">
        <f>MOD(AI2040,1000)</f>
        <v>22.599999999998545</v>
      </c>
      <c r="AR2040" s="42">
        <f>MOD(AI2041,1000)-0.2+(AP2041-AP2040)</f>
        <v>74.200000000001452</v>
      </c>
    </row>
    <row r="2041" spans="1:44" x14ac:dyDescent="0.25">
      <c r="A2041" s="19" t="s">
        <v>1</v>
      </c>
      <c r="B2041" t="s">
        <v>0</v>
      </c>
      <c r="C2041">
        <v>536</v>
      </c>
      <c r="D2041" s="36">
        <f>MATCH(C2041,TrainRun!$AG$149:$AG$295,1)</f>
        <v>35</v>
      </c>
      <c r="E2041" s="36">
        <f>INT(INDEX(TrainRun!$AD$149:$AD$295,'By Second'!D2041))</f>
        <v>529</v>
      </c>
      <c r="F2041" s="36">
        <f>IF(E2041=0,0,INDEX(TrainRun!$AE$149:$AE$295,'By Second'!D2041))</f>
        <v>52.328633297337007</v>
      </c>
      <c r="G2041" s="36">
        <f>INDEX(TrainRun!$AF$149:$AF$295,'By Second'!D2041)</f>
        <v>21709.76738830984</v>
      </c>
      <c r="H2041">
        <f t="shared" si="687"/>
        <v>36</v>
      </c>
      <c r="I2041" s="36">
        <f>INT(INDEX(TrainRun!$AD$149:$AD$295,'By Second'!H2041))</f>
        <v>573</v>
      </c>
      <c r="J2041" s="36">
        <f>INDEX(TrainRun!$AE$149:$AE$295,'By Second'!H2041)</f>
        <v>49.760217328397822</v>
      </c>
      <c r="K2041">
        <f t="shared" si="688"/>
        <v>44</v>
      </c>
      <c r="L2041">
        <f t="shared" si="689"/>
        <v>-2.5684159689391848</v>
      </c>
      <c r="M2041">
        <f t="shared" si="690"/>
        <v>-5.8373090203163287E-2</v>
      </c>
      <c r="N2041" s="32">
        <f t="shared" si="691"/>
        <v>51.920021665914874</v>
      </c>
      <c r="O2041" s="29">
        <f t="shared" si="692"/>
        <v>22074.465986555671</v>
      </c>
      <c r="P2041" s="37">
        <f>MATCH(O2041,LORDetail!$B$932:$B$1859,1)</f>
        <v>133</v>
      </c>
      <c r="Q2041" s="37">
        <f>INDEX(LORDetail!$B$932:$B$1859,P2041)</f>
        <v>21932</v>
      </c>
      <c r="R2041" s="37">
        <f>INDEX(LORDetail!$D$932:$D$1859,P2041)</f>
        <v>51.396870373068502</v>
      </c>
      <c r="S2041" s="37">
        <f>INDEX(LORDetail!$E$932:$E$1859,P2041)</f>
        <v>-2.32548072258282</v>
      </c>
      <c r="T2041" s="37">
        <f>INDEX(LORDetail!$G$932:$G$1859,P2041)</f>
        <v>104.8073</v>
      </c>
      <c r="U2041">
        <f t="shared" si="693"/>
        <v>134</v>
      </c>
      <c r="V2041" s="37">
        <f>INDEX(LORDetail!$B$932:$B$1859,U2041)</f>
        <v>22156</v>
      </c>
      <c r="W2041" s="37">
        <f>INDEX(LORDetail!$D$932:$D$1859,U2041)</f>
        <v>51.397790177801802</v>
      </c>
      <c r="X2041" s="37">
        <f>INDEX(LORDetail!$E$932:$E$1859,U2041)</f>
        <v>-2.3226057690842801</v>
      </c>
      <c r="Y2041" s="37">
        <f>INDEX(LORDetail!$G$932:$G$1859,U2041)</f>
        <v>104.6662</v>
      </c>
      <c r="Z2041">
        <f t="shared" si="694"/>
        <v>224</v>
      </c>
      <c r="AA2041" s="29">
        <f t="shared" si="695"/>
        <v>142.46598655567141</v>
      </c>
      <c r="AB2041">
        <f t="shared" si="696"/>
        <v>0.63600886855210448</v>
      </c>
      <c r="AC2041" s="32">
        <f t="shared" si="697"/>
        <v>51.397455377036216</v>
      </c>
      <c r="AD2041" s="32">
        <f t="shared" si="698"/>
        <v>-2.3236522266610735</v>
      </c>
      <c r="AE2041" s="34">
        <f t="shared" si="699"/>
        <v>104.7175591486473</v>
      </c>
      <c r="AF2041" s="36" t="str">
        <f t="shared" si="685"/>
        <v>RDNGSTN</v>
      </c>
      <c r="AG2041" s="36" t="str">
        <f t="shared" si="686"/>
        <v>PADTON</v>
      </c>
      <c r="AH2041" s="36">
        <f t="shared" si="683"/>
        <v>536</v>
      </c>
      <c r="AI2041" s="42">
        <f t="shared" si="684"/>
        <v>22074.400000000001</v>
      </c>
      <c r="AJ2041" s="43">
        <f t="shared" si="679"/>
        <v>51.920021665914874</v>
      </c>
      <c r="AK2041" s="43">
        <f t="shared" si="680"/>
        <v>-5.8373090203163287E-2</v>
      </c>
      <c r="AL2041" s="36">
        <f t="shared" si="681"/>
        <v>51.397455377036216</v>
      </c>
      <c r="AM2041" s="36">
        <v>1</v>
      </c>
      <c r="AN2041" s="36">
        <f t="shared" si="682"/>
        <v>-2.3236522266610735</v>
      </c>
      <c r="AO2041" s="36">
        <v>4</v>
      </c>
      <c r="AP2041" s="42">
        <f>INT(AI2041/1000)*1000</f>
        <v>22000</v>
      </c>
      <c r="AQ2041" s="42">
        <f>MOD(AI2041,1000)</f>
        <v>74.400000000001455</v>
      </c>
      <c r="AR2041" s="42">
        <f>MOD(AI2042,1000)-0.2+(AP2042-AP2041)</f>
        <v>126.20000000000145</v>
      </c>
    </row>
    <row r="2042" spans="1:44" x14ac:dyDescent="0.25">
      <c r="A2042" s="19" t="s">
        <v>1</v>
      </c>
      <c r="B2042" t="s">
        <v>0</v>
      </c>
      <c r="C2042">
        <v>537</v>
      </c>
      <c r="D2042" s="36">
        <f>MATCH(C2042,TrainRun!$AG$149:$AG$295,1)</f>
        <v>35</v>
      </c>
      <c r="E2042" s="36">
        <f>INT(INDEX(TrainRun!$AD$149:$AD$295,'By Second'!D2042))</f>
        <v>529</v>
      </c>
      <c r="F2042" s="36">
        <f>IF(E2042=0,0,INDEX(TrainRun!$AE$149:$AE$295,'By Second'!D2042))</f>
        <v>52.328633297337007</v>
      </c>
      <c r="G2042" s="36">
        <f>INDEX(TrainRun!$AF$149:$AF$295,'By Second'!D2042)</f>
        <v>21709.76738830984</v>
      </c>
      <c r="H2042">
        <f t="shared" si="687"/>
        <v>36</v>
      </c>
      <c r="I2042" s="36">
        <f>INT(INDEX(TrainRun!$AD$149:$AD$295,'By Second'!H2042))</f>
        <v>573</v>
      </c>
      <c r="J2042" s="36">
        <f>INDEX(TrainRun!$AE$149:$AE$295,'By Second'!H2042)</f>
        <v>49.760217328397822</v>
      </c>
      <c r="K2042">
        <f t="shared" si="688"/>
        <v>44</v>
      </c>
      <c r="L2042">
        <f t="shared" si="689"/>
        <v>-2.5684159689391848</v>
      </c>
      <c r="M2042">
        <f t="shared" si="690"/>
        <v>-5.8373090203163287E-2</v>
      </c>
      <c r="N2042" s="32">
        <f t="shared" si="691"/>
        <v>51.861648575711712</v>
      </c>
      <c r="O2042" s="29">
        <f t="shared" si="692"/>
        <v>22126.327635131383</v>
      </c>
      <c r="P2042" s="37">
        <f>MATCH(O2042,LORDetail!$B$932:$B$1859,1)</f>
        <v>133</v>
      </c>
      <c r="Q2042" s="37">
        <f>INDEX(LORDetail!$B$932:$B$1859,P2042)</f>
        <v>21932</v>
      </c>
      <c r="R2042" s="37">
        <f>INDEX(LORDetail!$D$932:$D$1859,P2042)</f>
        <v>51.396870373068502</v>
      </c>
      <c r="S2042" s="37">
        <f>INDEX(LORDetail!$E$932:$E$1859,P2042)</f>
        <v>-2.32548072258282</v>
      </c>
      <c r="T2042" s="37">
        <f>INDEX(LORDetail!$G$932:$G$1859,P2042)</f>
        <v>104.8073</v>
      </c>
      <c r="U2042">
        <f t="shared" si="693"/>
        <v>134</v>
      </c>
      <c r="V2042" s="37">
        <f>INDEX(LORDetail!$B$932:$B$1859,U2042)</f>
        <v>22156</v>
      </c>
      <c r="W2042" s="37">
        <f>INDEX(LORDetail!$D$932:$D$1859,U2042)</f>
        <v>51.397790177801802</v>
      </c>
      <c r="X2042" s="37">
        <f>INDEX(LORDetail!$E$932:$E$1859,U2042)</f>
        <v>-2.3226057690842801</v>
      </c>
      <c r="Y2042" s="37">
        <f>INDEX(LORDetail!$G$932:$G$1859,U2042)</f>
        <v>104.6662</v>
      </c>
      <c r="Z2042">
        <f t="shared" si="694"/>
        <v>224</v>
      </c>
      <c r="AA2042" s="29">
        <f t="shared" si="695"/>
        <v>194.32763513138343</v>
      </c>
      <c r="AB2042">
        <f t="shared" si="696"/>
        <v>0.86753408540796173</v>
      </c>
      <c r="AC2042" s="32">
        <f t="shared" si="697"/>
        <v>51.397668335026559</v>
      </c>
      <c r="AD2042" s="32">
        <f t="shared" si="698"/>
        <v>-2.3229866024288737</v>
      </c>
      <c r="AE2042" s="34">
        <f t="shared" si="699"/>
        <v>104.68489094054894</v>
      </c>
      <c r="AF2042" s="36" t="str">
        <f t="shared" si="685"/>
        <v>RDNGSTN</v>
      </c>
      <c r="AG2042" s="36" t="str">
        <f t="shared" si="686"/>
        <v>PADTON</v>
      </c>
      <c r="AH2042" s="36">
        <f t="shared" si="683"/>
        <v>537</v>
      </c>
      <c r="AI2042" s="42">
        <f t="shared" si="684"/>
        <v>22126.400000000001</v>
      </c>
      <c r="AJ2042" s="43">
        <f t="shared" si="679"/>
        <v>51.861648575711712</v>
      </c>
      <c r="AK2042" s="43">
        <f t="shared" si="680"/>
        <v>-5.8373090203163287E-2</v>
      </c>
      <c r="AL2042" s="36">
        <f t="shared" si="681"/>
        <v>51.397668335026559</v>
      </c>
      <c r="AM2042" s="36">
        <v>1</v>
      </c>
      <c r="AN2042" s="36">
        <f t="shared" si="682"/>
        <v>-2.3229866024288737</v>
      </c>
      <c r="AO2042" s="36">
        <v>4</v>
      </c>
      <c r="AP2042" s="42">
        <f>INT(AI2042/1000)*1000</f>
        <v>22000</v>
      </c>
      <c r="AQ2042" s="42">
        <f>MOD(AI2042,1000)</f>
        <v>126.40000000000146</v>
      </c>
      <c r="AR2042" s="42">
        <f>MOD(AI2043,1000)-0.2+(AP2043-AP2042)</f>
        <v>178.00000000000074</v>
      </c>
    </row>
    <row r="2043" spans="1:44" x14ac:dyDescent="0.25">
      <c r="A2043" s="19" t="s">
        <v>1</v>
      </c>
      <c r="B2043" t="s">
        <v>0</v>
      </c>
      <c r="C2043">
        <v>538</v>
      </c>
      <c r="D2043" s="36">
        <f>MATCH(C2043,TrainRun!$AG$149:$AG$295,1)</f>
        <v>35</v>
      </c>
      <c r="E2043" s="36">
        <f>INT(INDEX(TrainRun!$AD$149:$AD$295,'By Second'!D2043))</f>
        <v>529</v>
      </c>
      <c r="F2043" s="36">
        <f>IF(E2043=0,0,INDEX(TrainRun!$AE$149:$AE$295,'By Second'!D2043))</f>
        <v>52.328633297337007</v>
      </c>
      <c r="G2043" s="36">
        <f>INDEX(TrainRun!$AF$149:$AF$295,'By Second'!D2043)</f>
        <v>21709.76738830984</v>
      </c>
      <c r="H2043">
        <f t="shared" si="687"/>
        <v>36</v>
      </c>
      <c r="I2043" s="36">
        <f>INT(INDEX(TrainRun!$AD$149:$AD$295,'By Second'!H2043))</f>
        <v>573</v>
      </c>
      <c r="J2043" s="36">
        <f>INDEX(TrainRun!$AE$149:$AE$295,'By Second'!H2043)</f>
        <v>49.760217328397822</v>
      </c>
      <c r="K2043">
        <f t="shared" si="688"/>
        <v>44</v>
      </c>
      <c r="L2043">
        <f t="shared" si="689"/>
        <v>-2.5684159689391848</v>
      </c>
      <c r="M2043">
        <f t="shared" si="690"/>
        <v>-5.8373090203163287E-2</v>
      </c>
      <c r="N2043" s="32">
        <f t="shared" si="691"/>
        <v>51.80327548550855</v>
      </c>
      <c r="O2043" s="29">
        <f t="shared" si="692"/>
        <v>22178.130910616892</v>
      </c>
      <c r="P2043" s="37">
        <f>MATCH(O2043,LORDetail!$B$932:$B$1859,1)</f>
        <v>134</v>
      </c>
      <c r="Q2043" s="37">
        <f>INDEX(LORDetail!$B$932:$B$1859,P2043)</f>
        <v>22156</v>
      </c>
      <c r="R2043" s="37">
        <f>INDEX(LORDetail!$D$932:$D$1859,P2043)</f>
        <v>51.397790177801802</v>
      </c>
      <c r="S2043" s="37">
        <f>INDEX(LORDetail!$E$932:$E$1859,P2043)</f>
        <v>-2.3226057690842801</v>
      </c>
      <c r="T2043" s="37">
        <f>INDEX(LORDetail!$G$932:$G$1859,P2043)</f>
        <v>104.6662</v>
      </c>
      <c r="U2043">
        <f t="shared" si="693"/>
        <v>135</v>
      </c>
      <c r="V2043" s="37">
        <f>INDEX(LORDetail!$B$932:$B$1859,U2043)</f>
        <v>22342</v>
      </c>
      <c r="W2043" s="37">
        <f>INDEX(LORDetail!$D$932:$D$1859,U2043)</f>
        <v>51.398548701492203</v>
      </c>
      <c r="X2043" s="37">
        <f>INDEX(LORDetail!$E$932:$E$1859,U2043)</f>
        <v>-2.3202301531402099</v>
      </c>
      <c r="Y2043" s="37">
        <f>INDEX(LORDetail!$G$932:$G$1859,U2043)</f>
        <v>104.54900000000001</v>
      </c>
      <c r="Z2043">
        <f t="shared" si="694"/>
        <v>186</v>
      </c>
      <c r="AA2043" s="29">
        <f t="shared" si="695"/>
        <v>22.130910616891924</v>
      </c>
      <c r="AB2043">
        <f t="shared" si="696"/>
        <v>0.11898339041339744</v>
      </c>
      <c r="AC2043" s="32">
        <f t="shared" si="697"/>
        <v>51.397880429522196</v>
      </c>
      <c r="AD2043" s="32">
        <f t="shared" si="698"/>
        <v>-2.3223231102449344</v>
      </c>
      <c r="AE2043" s="34">
        <f t="shared" si="699"/>
        <v>104.65225514664355</v>
      </c>
      <c r="AF2043" s="36" t="str">
        <f t="shared" si="685"/>
        <v>RDNGSTN</v>
      </c>
      <c r="AG2043" s="36" t="str">
        <f t="shared" si="686"/>
        <v>PADTON</v>
      </c>
      <c r="AH2043" s="36">
        <f t="shared" si="683"/>
        <v>538</v>
      </c>
      <c r="AI2043" s="42">
        <f t="shared" si="684"/>
        <v>22178.2</v>
      </c>
      <c r="AJ2043" s="43">
        <f t="shared" si="679"/>
        <v>51.80327548550855</v>
      </c>
      <c r="AK2043" s="43">
        <f t="shared" si="680"/>
        <v>-5.8373090203163287E-2</v>
      </c>
      <c r="AL2043" s="36">
        <f t="shared" si="681"/>
        <v>51.397880429522196</v>
      </c>
      <c r="AM2043" s="36">
        <v>1</v>
      </c>
      <c r="AN2043" s="36">
        <f t="shared" si="682"/>
        <v>-2.3223231102449344</v>
      </c>
      <c r="AO2043" s="36">
        <v>4</v>
      </c>
      <c r="AP2043" s="42">
        <f>INT(AI2043/1000)*1000</f>
        <v>22000</v>
      </c>
      <c r="AQ2043" s="42">
        <f>MOD(AI2043,1000)</f>
        <v>178.20000000000073</v>
      </c>
      <c r="AR2043" s="42">
        <f>MOD(AI2044,1000)-0.2+(AP2044-AP2043)</f>
        <v>229.59999999999928</v>
      </c>
    </row>
    <row r="2044" spans="1:44" x14ac:dyDescent="0.25">
      <c r="A2044" s="19" t="s">
        <v>1</v>
      </c>
      <c r="B2044" t="s">
        <v>0</v>
      </c>
      <c r="C2044">
        <v>539</v>
      </c>
      <c r="D2044" s="36">
        <f>MATCH(C2044,TrainRun!$AG$149:$AG$295,1)</f>
        <v>35</v>
      </c>
      <c r="E2044" s="36">
        <f>INT(INDEX(TrainRun!$AD$149:$AD$295,'By Second'!D2044))</f>
        <v>529</v>
      </c>
      <c r="F2044" s="36">
        <f>IF(E2044=0,0,INDEX(TrainRun!$AE$149:$AE$295,'By Second'!D2044))</f>
        <v>52.328633297337007</v>
      </c>
      <c r="G2044" s="36">
        <f>INDEX(TrainRun!$AF$149:$AF$295,'By Second'!D2044)</f>
        <v>21709.76738830984</v>
      </c>
      <c r="H2044">
        <f t="shared" si="687"/>
        <v>36</v>
      </c>
      <c r="I2044" s="36">
        <f>INT(INDEX(TrainRun!$AD$149:$AD$295,'By Second'!H2044))</f>
        <v>573</v>
      </c>
      <c r="J2044" s="36">
        <f>INDEX(TrainRun!$AE$149:$AE$295,'By Second'!H2044)</f>
        <v>49.760217328397822</v>
      </c>
      <c r="K2044">
        <f t="shared" si="688"/>
        <v>44</v>
      </c>
      <c r="L2044">
        <f t="shared" si="689"/>
        <v>-2.5684159689391848</v>
      </c>
      <c r="M2044">
        <f t="shared" si="690"/>
        <v>-5.8373090203163287E-2</v>
      </c>
      <c r="N2044" s="32">
        <f t="shared" si="691"/>
        <v>51.744902395305388</v>
      </c>
      <c r="O2044" s="29">
        <f t="shared" si="692"/>
        <v>22229.875813012197</v>
      </c>
      <c r="P2044" s="37">
        <f>MATCH(O2044,LORDetail!$B$932:$B$1859,1)</f>
        <v>134</v>
      </c>
      <c r="Q2044" s="37">
        <f>INDEX(LORDetail!$B$932:$B$1859,P2044)</f>
        <v>22156</v>
      </c>
      <c r="R2044" s="37">
        <f>INDEX(LORDetail!$D$932:$D$1859,P2044)</f>
        <v>51.397790177801802</v>
      </c>
      <c r="S2044" s="37">
        <f>INDEX(LORDetail!$E$932:$E$1859,P2044)</f>
        <v>-2.3226057690842801</v>
      </c>
      <c r="T2044" s="37">
        <f>INDEX(LORDetail!$G$932:$G$1859,P2044)</f>
        <v>104.6662</v>
      </c>
      <c r="U2044">
        <f t="shared" si="693"/>
        <v>135</v>
      </c>
      <c r="V2044" s="37">
        <f>INDEX(LORDetail!$B$932:$B$1859,U2044)</f>
        <v>22342</v>
      </c>
      <c r="W2044" s="37">
        <f>INDEX(LORDetail!$D$932:$D$1859,U2044)</f>
        <v>51.398548701492203</v>
      </c>
      <c r="X2044" s="37">
        <f>INDEX(LORDetail!$E$932:$E$1859,U2044)</f>
        <v>-2.3202301531402099</v>
      </c>
      <c r="Y2044" s="37">
        <f>INDEX(LORDetail!$G$932:$G$1859,U2044)</f>
        <v>104.54900000000001</v>
      </c>
      <c r="Z2044">
        <f t="shared" si="694"/>
        <v>186</v>
      </c>
      <c r="AA2044" s="29">
        <f t="shared" si="695"/>
        <v>73.875813012196886</v>
      </c>
      <c r="AB2044">
        <f t="shared" si="696"/>
        <v>0.39718179038815532</v>
      </c>
      <c r="AC2044" s="32">
        <f t="shared" si="697"/>
        <v>51.398091449599207</v>
      </c>
      <c r="AD2044" s="32">
        <f t="shared" si="698"/>
        <v>-2.3216622176903394</v>
      </c>
      <c r="AE2044" s="34">
        <f t="shared" si="699"/>
        <v>104.61965029416652</v>
      </c>
      <c r="AF2044" s="36" t="str">
        <f t="shared" si="685"/>
        <v>RDNGSTN</v>
      </c>
      <c r="AG2044" s="36" t="str">
        <f t="shared" si="686"/>
        <v>PADTON</v>
      </c>
      <c r="AH2044" s="36">
        <f t="shared" si="683"/>
        <v>539</v>
      </c>
      <c r="AI2044" s="42">
        <f t="shared" si="684"/>
        <v>22229.8</v>
      </c>
      <c r="AJ2044" s="43">
        <f t="shared" si="679"/>
        <v>51.744902395305388</v>
      </c>
      <c r="AK2044" s="43">
        <f t="shared" si="680"/>
        <v>-5.8373090203163287E-2</v>
      </c>
      <c r="AL2044" s="36">
        <f t="shared" si="681"/>
        <v>51.398091449599207</v>
      </c>
      <c r="AM2044" s="36">
        <v>1</v>
      </c>
      <c r="AN2044" s="36">
        <f t="shared" si="682"/>
        <v>-2.3216622176903394</v>
      </c>
      <c r="AO2044" s="36">
        <v>4</v>
      </c>
      <c r="AP2044" s="42">
        <f>INT(AI2044/1000)*1000</f>
        <v>22000</v>
      </c>
      <c r="AQ2044" s="42">
        <f>MOD(AI2044,1000)</f>
        <v>229.79999999999927</v>
      </c>
      <c r="AR2044" s="42">
        <f>MOD(AI2045,1000)-0.2+(AP2045-AP2044)</f>
        <v>281.39999999999856</v>
      </c>
    </row>
    <row r="2045" spans="1:44" x14ac:dyDescent="0.25">
      <c r="A2045" s="19" t="s">
        <v>1</v>
      </c>
      <c r="B2045" t="s">
        <v>0</v>
      </c>
      <c r="C2045">
        <v>540</v>
      </c>
      <c r="D2045" s="36">
        <f>MATCH(C2045,TrainRun!$AG$149:$AG$295,1)</f>
        <v>35</v>
      </c>
      <c r="E2045" s="36">
        <f>INT(INDEX(TrainRun!$AD$149:$AD$295,'By Second'!D2045))</f>
        <v>529</v>
      </c>
      <c r="F2045" s="36">
        <f>IF(E2045=0,0,INDEX(TrainRun!$AE$149:$AE$295,'By Second'!D2045))</f>
        <v>52.328633297337007</v>
      </c>
      <c r="G2045" s="36">
        <f>INDEX(TrainRun!$AF$149:$AF$295,'By Second'!D2045)</f>
        <v>21709.76738830984</v>
      </c>
      <c r="H2045">
        <f t="shared" si="687"/>
        <v>36</v>
      </c>
      <c r="I2045" s="36">
        <f>INT(INDEX(TrainRun!$AD$149:$AD$295,'By Second'!H2045))</f>
        <v>573</v>
      </c>
      <c r="J2045" s="36">
        <f>INDEX(TrainRun!$AE$149:$AE$295,'By Second'!H2045)</f>
        <v>49.760217328397822</v>
      </c>
      <c r="K2045">
        <f t="shared" si="688"/>
        <v>44</v>
      </c>
      <c r="L2045">
        <f t="shared" si="689"/>
        <v>-2.5684159689391848</v>
      </c>
      <c r="M2045">
        <f t="shared" si="690"/>
        <v>-5.8373090203163287E-2</v>
      </c>
      <c r="N2045" s="32">
        <f t="shared" si="691"/>
        <v>51.686529305102226</v>
      </c>
      <c r="O2045" s="29">
        <f t="shared" si="692"/>
        <v>22281.562342317298</v>
      </c>
      <c r="P2045" s="37">
        <f>MATCH(O2045,LORDetail!$B$932:$B$1859,1)</f>
        <v>134</v>
      </c>
      <c r="Q2045" s="37">
        <f>INDEX(LORDetail!$B$932:$B$1859,P2045)</f>
        <v>22156</v>
      </c>
      <c r="R2045" s="37">
        <f>INDEX(LORDetail!$D$932:$D$1859,P2045)</f>
        <v>51.397790177801802</v>
      </c>
      <c r="S2045" s="37">
        <f>INDEX(LORDetail!$E$932:$E$1859,P2045)</f>
        <v>-2.3226057690842801</v>
      </c>
      <c r="T2045" s="37">
        <f>INDEX(LORDetail!$G$932:$G$1859,P2045)</f>
        <v>104.6662</v>
      </c>
      <c r="U2045">
        <f t="shared" si="693"/>
        <v>135</v>
      </c>
      <c r="V2045" s="37">
        <f>INDEX(LORDetail!$B$932:$B$1859,U2045)</f>
        <v>22342</v>
      </c>
      <c r="W2045" s="37">
        <f>INDEX(LORDetail!$D$932:$D$1859,U2045)</f>
        <v>51.398548701492203</v>
      </c>
      <c r="X2045" s="37">
        <f>INDEX(LORDetail!$E$932:$E$1859,U2045)</f>
        <v>-2.3202301531402099</v>
      </c>
      <c r="Y2045" s="37">
        <f>INDEX(LORDetail!$G$932:$G$1859,U2045)</f>
        <v>104.54900000000001</v>
      </c>
      <c r="Z2045">
        <f t="shared" si="694"/>
        <v>186</v>
      </c>
      <c r="AA2045" s="29">
        <f t="shared" si="695"/>
        <v>125.56234231729832</v>
      </c>
      <c r="AB2045">
        <f t="shared" si="696"/>
        <v>0.67506635654461455</v>
      </c>
      <c r="AC2045" s="32">
        <f t="shared" si="697"/>
        <v>51.398302231625834</v>
      </c>
      <c r="AD2045" s="32">
        <f t="shared" si="698"/>
        <v>-2.3210020706843673</v>
      </c>
      <c r="AE2045" s="34">
        <f t="shared" si="699"/>
        <v>104.58708222301297</v>
      </c>
      <c r="AF2045" s="36" t="str">
        <f t="shared" si="685"/>
        <v>RDNGSTN</v>
      </c>
      <c r="AG2045" s="36" t="str">
        <f t="shared" si="686"/>
        <v>PADTON</v>
      </c>
      <c r="AH2045" s="36">
        <f t="shared" si="683"/>
        <v>540</v>
      </c>
      <c r="AI2045" s="42">
        <f t="shared" si="684"/>
        <v>22281.599999999999</v>
      </c>
      <c r="AJ2045" s="43">
        <f t="shared" si="679"/>
        <v>51.686529305102226</v>
      </c>
      <c r="AK2045" s="43">
        <f t="shared" si="680"/>
        <v>-5.8373090203163287E-2</v>
      </c>
      <c r="AL2045" s="36">
        <f t="shared" si="681"/>
        <v>51.398302231625834</v>
      </c>
      <c r="AM2045" s="36">
        <v>1</v>
      </c>
      <c r="AN2045" s="36">
        <f t="shared" si="682"/>
        <v>-2.3210020706843673</v>
      </c>
      <c r="AO2045" s="36">
        <v>4</v>
      </c>
      <c r="AP2045" s="42">
        <f>INT(AI2045/1000)*1000</f>
        <v>22000</v>
      </c>
      <c r="AQ2045" s="42">
        <f>MOD(AI2045,1000)</f>
        <v>281.59999999999854</v>
      </c>
      <c r="AR2045" s="42">
        <f>MOD(AI2046,1000)-0.2+(AP2046-AP2045)</f>
        <v>333.00000000000074</v>
      </c>
    </row>
    <row r="2046" spans="1:44" x14ac:dyDescent="0.25">
      <c r="A2046" s="19" t="s">
        <v>1</v>
      </c>
      <c r="B2046" t="s">
        <v>0</v>
      </c>
      <c r="C2046">
        <v>541</v>
      </c>
      <c r="D2046" s="36">
        <f>MATCH(C2046,TrainRun!$AG$149:$AG$295,1)</f>
        <v>35</v>
      </c>
      <c r="E2046" s="36">
        <f>INT(INDEX(TrainRun!$AD$149:$AD$295,'By Second'!D2046))</f>
        <v>529</v>
      </c>
      <c r="F2046" s="36">
        <f>IF(E2046=0,0,INDEX(TrainRun!$AE$149:$AE$295,'By Second'!D2046))</f>
        <v>52.328633297337007</v>
      </c>
      <c r="G2046" s="36">
        <f>INDEX(TrainRun!$AF$149:$AF$295,'By Second'!D2046)</f>
        <v>21709.76738830984</v>
      </c>
      <c r="H2046">
        <f t="shared" si="687"/>
        <v>36</v>
      </c>
      <c r="I2046" s="36">
        <f>INT(INDEX(TrainRun!$AD$149:$AD$295,'By Second'!H2046))</f>
        <v>573</v>
      </c>
      <c r="J2046" s="36">
        <f>INDEX(TrainRun!$AE$149:$AE$295,'By Second'!H2046)</f>
        <v>49.760217328397822</v>
      </c>
      <c r="K2046">
        <f t="shared" si="688"/>
        <v>44</v>
      </c>
      <c r="L2046">
        <f t="shared" si="689"/>
        <v>-2.5684159689391848</v>
      </c>
      <c r="M2046">
        <f t="shared" si="690"/>
        <v>-5.8373090203163287E-2</v>
      </c>
      <c r="N2046" s="32">
        <f t="shared" si="691"/>
        <v>51.628156214899064</v>
      </c>
      <c r="O2046" s="29">
        <f t="shared" si="692"/>
        <v>22333.190498532196</v>
      </c>
      <c r="P2046" s="37">
        <f>MATCH(O2046,LORDetail!$B$932:$B$1859,1)</f>
        <v>134</v>
      </c>
      <c r="Q2046" s="37">
        <f>INDEX(LORDetail!$B$932:$B$1859,P2046)</f>
        <v>22156</v>
      </c>
      <c r="R2046" s="37">
        <f>INDEX(LORDetail!$D$932:$D$1859,P2046)</f>
        <v>51.397790177801802</v>
      </c>
      <c r="S2046" s="37">
        <f>INDEX(LORDetail!$E$932:$E$1859,P2046)</f>
        <v>-2.3226057690842801</v>
      </c>
      <c r="T2046" s="37">
        <f>INDEX(LORDetail!$G$932:$G$1859,P2046)</f>
        <v>104.6662</v>
      </c>
      <c r="U2046">
        <f t="shared" si="693"/>
        <v>135</v>
      </c>
      <c r="V2046" s="37">
        <f>INDEX(LORDetail!$B$932:$B$1859,U2046)</f>
        <v>22342</v>
      </c>
      <c r="W2046" s="37">
        <f>INDEX(LORDetail!$D$932:$D$1859,U2046)</f>
        <v>51.398548701492203</v>
      </c>
      <c r="X2046" s="37">
        <f>INDEX(LORDetail!$E$932:$E$1859,U2046)</f>
        <v>-2.3202301531402099</v>
      </c>
      <c r="Y2046" s="37">
        <f>INDEX(LORDetail!$G$932:$G$1859,U2046)</f>
        <v>104.54900000000001</v>
      </c>
      <c r="Z2046">
        <f t="shared" si="694"/>
        <v>186</v>
      </c>
      <c r="AA2046" s="29">
        <f t="shared" si="695"/>
        <v>177.19049853219622</v>
      </c>
      <c r="AB2046">
        <f t="shared" si="696"/>
        <v>0.95263708888277532</v>
      </c>
      <c r="AC2046" s="32">
        <f t="shared" si="697"/>
        <v>51.398512775602072</v>
      </c>
      <c r="AD2046" s="32">
        <f t="shared" si="698"/>
        <v>-2.3203426692270175</v>
      </c>
      <c r="AE2046" s="34">
        <f t="shared" si="699"/>
        <v>104.55455093318295</v>
      </c>
      <c r="AF2046" s="36" t="str">
        <f t="shared" si="685"/>
        <v>RDNGSTN</v>
      </c>
      <c r="AG2046" s="36" t="str">
        <f t="shared" si="686"/>
        <v>PADTON</v>
      </c>
      <c r="AH2046" s="36">
        <f t="shared" si="683"/>
        <v>541</v>
      </c>
      <c r="AI2046" s="42">
        <f t="shared" si="684"/>
        <v>22333.200000000001</v>
      </c>
      <c r="AJ2046" s="43">
        <f t="shared" si="679"/>
        <v>51.628156214899064</v>
      </c>
      <c r="AK2046" s="43">
        <f t="shared" si="680"/>
        <v>-5.8373090203163287E-2</v>
      </c>
      <c r="AL2046" s="36">
        <f t="shared" si="681"/>
        <v>51.398512775602072</v>
      </c>
      <c r="AM2046" s="36">
        <v>1</v>
      </c>
      <c r="AN2046" s="36">
        <f t="shared" si="682"/>
        <v>-2.3203426692270175</v>
      </c>
      <c r="AO2046" s="36">
        <v>4</v>
      </c>
      <c r="AP2046" s="42">
        <f>INT(AI2046/1000)*1000</f>
        <v>22000</v>
      </c>
      <c r="AQ2046" s="42">
        <f>MOD(AI2046,1000)</f>
        <v>333.20000000000073</v>
      </c>
      <c r="AR2046" s="42">
        <f>MOD(AI2047,1000)-0.2+(AP2047-AP2046)</f>
        <v>384.59999999999928</v>
      </c>
    </row>
    <row r="2047" spans="1:44" x14ac:dyDescent="0.25">
      <c r="A2047" s="19" t="s">
        <v>1</v>
      </c>
      <c r="B2047" t="s">
        <v>0</v>
      </c>
      <c r="C2047">
        <v>542</v>
      </c>
      <c r="D2047" s="36">
        <f>MATCH(C2047,TrainRun!$AG$149:$AG$295,1)</f>
        <v>35</v>
      </c>
      <c r="E2047" s="36">
        <f>INT(INDEX(TrainRun!$AD$149:$AD$295,'By Second'!D2047))</f>
        <v>529</v>
      </c>
      <c r="F2047" s="36">
        <f>IF(E2047=0,0,INDEX(TrainRun!$AE$149:$AE$295,'By Second'!D2047))</f>
        <v>52.328633297337007</v>
      </c>
      <c r="G2047" s="36">
        <f>INDEX(TrainRun!$AF$149:$AF$295,'By Second'!D2047)</f>
        <v>21709.76738830984</v>
      </c>
      <c r="H2047">
        <f t="shared" si="687"/>
        <v>36</v>
      </c>
      <c r="I2047" s="36">
        <f>INT(INDEX(TrainRun!$AD$149:$AD$295,'By Second'!H2047))</f>
        <v>573</v>
      </c>
      <c r="J2047" s="36">
        <f>INDEX(TrainRun!$AE$149:$AE$295,'By Second'!H2047)</f>
        <v>49.760217328397822</v>
      </c>
      <c r="K2047">
        <f t="shared" si="688"/>
        <v>44</v>
      </c>
      <c r="L2047">
        <f t="shared" si="689"/>
        <v>-2.5684159689391848</v>
      </c>
      <c r="M2047">
        <f t="shared" si="690"/>
        <v>-5.8373090203163287E-2</v>
      </c>
      <c r="N2047" s="32">
        <f t="shared" si="691"/>
        <v>51.569783124695903</v>
      </c>
      <c r="O2047" s="29">
        <f t="shared" si="692"/>
        <v>22384.760281656891</v>
      </c>
      <c r="P2047" s="37">
        <f>MATCH(O2047,LORDetail!$B$932:$B$1859,1)</f>
        <v>135</v>
      </c>
      <c r="Q2047" s="37">
        <f>INDEX(LORDetail!$B$932:$B$1859,P2047)</f>
        <v>22342</v>
      </c>
      <c r="R2047" s="37">
        <f>INDEX(LORDetail!$D$932:$D$1859,P2047)</f>
        <v>51.398548701492203</v>
      </c>
      <c r="S2047" s="37">
        <f>INDEX(LORDetail!$E$932:$E$1859,P2047)</f>
        <v>-2.3202301531402099</v>
      </c>
      <c r="T2047" s="37">
        <f>INDEX(LORDetail!$G$932:$G$1859,P2047)</f>
        <v>104.54900000000001</v>
      </c>
      <c r="U2047">
        <f t="shared" si="693"/>
        <v>136</v>
      </c>
      <c r="V2047" s="37">
        <f>INDEX(LORDetail!$B$932:$B$1859,U2047)</f>
        <v>22400</v>
      </c>
      <c r="W2047" s="37">
        <f>INDEX(LORDetail!$D$932:$D$1859,U2047)</f>
        <v>51.399354241544032</v>
      </c>
      <c r="X2047" s="37">
        <f>INDEX(LORDetail!$E$932:$E$1859,U2047)</f>
        <v>-2.3199427839202271</v>
      </c>
      <c r="Y2047" s="37">
        <f>INDEX(LORDetail!$G$932:$G$1859,U2047)</f>
        <v>104.5125</v>
      </c>
      <c r="Z2047">
        <f t="shared" si="694"/>
        <v>58</v>
      </c>
      <c r="AA2047" s="29">
        <f t="shared" si="695"/>
        <v>42.760281656890584</v>
      </c>
      <c r="AB2047">
        <f t="shared" si="696"/>
        <v>0.73724623546363077</v>
      </c>
      <c r="AC2047" s="32">
        <f t="shared" si="697"/>
        <v>51.399142582862929</v>
      </c>
      <c r="AD2047" s="32">
        <f t="shared" si="698"/>
        <v>-2.3200182912645895</v>
      </c>
      <c r="AE2047" s="34">
        <f t="shared" si="699"/>
        <v>104.52209051240558</v>
      </c>
      <c r="AF2047" s="36" t="str">
        <f t="shared" si="685"/>
        <v>RDNGSTN</v>
      </c>
      <c r="AG2047" s="36" t="str">
        <f t="shared" si="686"/>
        <v>PADTON</v>
      </c>
      <c r="AH2047" s="36">
        <f t="shared" si="683"/>
        <v>542</v>
      </c>
      <c r="AI2047" s="42">
        <f t="shared" si="684"/>
        <v>22384.799999999999</v>
      </c>
      <c r="AJ2047" s="43">
        <f t="shared" si="679"/>
        <v>51.569783124695903</v>
      </c>
      <c r="AK2047" s="43">
        <f t="shared" si="680"/>
        <v>-5.8373090203163287E-2</v>
      </c>
      <c r="AL2047" s="36">
        <f t="shared" si="681"/>
        <v>51.399142582862929</v>
      </c>
      <c r="AM2047" s="36">
        <v>1</v>
      </c>
      <c r="AN2047" s="36">
        <f t="shared" si="682"/>
        <v>-2.3200182912645895</v>
      </c>
      <c r="AO2047" s="36">
        <v>4</v>
      </c>
      <c r="AP2047" s="42">
        <f>INT(AI2047/1000)*1000</f>
        <v>22000</v>
      </c>
      <c r="AQ2047" s="42">
        <f>MOD(AI2047,1000)</f>
        <v>384.79999999999927</v>
      </c>
      <c r="AR2047" s="42">
        <f>MOD(AI2048,1000)-0.2+(AP2048-AP2047)</f>
        <v>436.00000000000074</v>
      </c>
    </row>
    <row r="2048" spans="1:44" x14ac:dyDescent="0.25">
      <c r="A2048" s="19" t="s">
        <v>1</v>
      </c>
      <c r="B2048" t="s">
        <v>0</v>
      </c>
      <c r="C2048">
        <v>543</v>
      </c>
      <c r="D2048" s="36">
        <f>MATCH(C2048,TrainRun!$AG$149:$AG$295,1)</f>
        <v>35</v>
      </c>
      <c r="E2048" s="36">
        <f>INT(INDEX(TrainRun!$AD$149:$AD$295,'By Second'!D2048))</f>
        <v>529</v>
      </c>
      <c r="F2048" s="36">
        <f>IF(E2048=0,0,INDEX(TrainRun!$AE$149:$AE$295,'By Second'!D2048))</f>
        <v>52.328633297337007</v>
      </c>
      <c r="G2048" s="36">
        <f>INDEX(TrainRun!$AF$149:$AF$295,'By Second'!D2048)</f>
        <v>21709.76738830984</v>
      </c>
      <c r="H2048">
        <f t="shared" si="687"/>
        <v>36</v>
      </c>
      <c r="I2048" s="36">
        <f>INT(INDEX(TrainRun!$AD$149:$AD$295,'By Second'!H2048))</f>
        <v>573</v>
      </c>
      <c r="J2048" s="36">
        <f>INDEX(TrainRun!$AE$149:$AE$295,'By Second'!H2048)</f>
        <v>49.760217328397822</v>
      </c>
      <c r="K2048">
        <f t="shared" si="688"/>
        <v>44</v>
      </c>
      <c r="L2048">
        <f t="shared" si="689"/>
        <v>-2.5684159689391848</v>
      </c>
      <c r="M2048">
        <f t="shared" si="690"/>
        <v>-5.8373090203163287E-2</v>
      </c>
      <c r="N2048" s="32">
        <f t="shared" si="691"/>
        <v>51.511410034492741</v>
      </c>
      <c r="O2048" s="29">
        <f t="shared" si="692"/>
        <v>22436.271691691385</v>
      </c>
      <c r="P2048" s="37">
        <f>MATCH(O2048,LORDetail!$B$932:$B$1859,1)</f>
        <v>136</v>
      </c>
      <c r="Q2048" s="37">
        <f>INDEX(LORDetail!$B$932:$B$1859,P2048)</f>
        <v>22400</v>
      </c>
      <c r="R2048" s="37">
        <f>INDEX(LORDetail!$D$932:$D$1859,P2048)</f>
        <v>51.399354241544032</v>
      </c>
      <c r="S2048" s="37">
        <f>INDEX(LORDetail!$E$932:$E$1859,P2048)</f>
        <v>-2.3199427839202271</v>
      </c>
      <c r="T2048" s="37">
        <f>INDEX(LORDetail!$G$932:$G$1859,P2048)</f>
        <v>104.5125</v>
      </c>
      <c r="U2048">
        <f t="shared" si="693"/>
        <v>137</v>
      </c>
      <c r="V2048" s="37">
        <f>INDEX(LORDetail!$B$932:$B$1859,U2048)</f>
        <v>22617</v>
      </c>
      <c r="W2048" s="37">
        <f>INDEX(LORDetail!$D$932:$D$1859,U2048)</f>
        <v>51.399724095872898</v>
      </c>
      <c r="X2048" s="37">
        <f>INDEX(LORDetail!$E$932:$E$1859,U2048)</f>
        <v>-2.3167349122399599</v>
      </c>
      <c r="Y2048" s="37">
        <f>INDEX(LORDetail!$G$932:$G$1859,U2048)</f>
        <v>104.37949999999999</v>
      </c>
      <c r="Z2048">
        <f t="shared" si="694"/>
        <v>217</v>
      </c>
      <c r="AA2048" s="29">
        <f t="shared" si="695"/>
        <v>36.271691691385058</v>
      </c>
      <c r="AB2048">
        <f t="shared" si="696"/>
        <v>0.16715065295569151</v>
      </c>
      <c r="AC2048" s="32">
        <f t="shared" si="697"/>
        <v>51.399416062936602</v>
      </c>
      <c r="AD2048" s="32">
        <f t="shared" si="698"/>
        <v>-2.3194065860742725</v>
      </c>
      <c r="AE2048" s="34">
        <f t="shared" si="699"/>
        <v>104.49026896315689</v>
      </c>
      <c r="AF2048" s="36" t="str">
        <f t="shared" si="685"/>
        <v>RDNGSTN</v>
      </c>
      <c r="AG2048" s="36" t="str">
        <f t="shared" si="686"/>
        <v>PADTON</v>
      </c>
      <c r="AH2048" s="36">
        <f t="shared" si="683"/>
        <v>543</v>
      </c>
      <c r="AI2048" s="42">
        <f t="shared" si="684"/>
        <v>22436.2</v>
      </c>
      <c r="AJ2048" s="43">
        <f t="shared" si="679"/>
        <v>51.511410034492741</v>
      </c>
      <c r="AK2048" s="43">
        <f t="shared" si="680"/>
        <v>-5.8373090203163287E-2</v>
      </c>
      <c r="AL2048" s="36">
        <f t="shared" si="681"/>
        <v>51.399416062936602</v>
      </c>
      <c r="AM2048" s="36">
        <v>1</v>
      </c>
      <c r="AN2048" s="36">
        <f t="shared" si="682"/>
        <v>-2.3194065860742725</v>
      </c>
      <c r="AO2048" s="36">
        <v>4</v>
      </c>
      <c r="AP2048" s="42">
        <f>INT(AI2048/1000)*1000</f>
        <v>22000</v>
      </c>
      <c r="AQ2048" s="42">
        <f>MOD(AI2048,1000)</f>
        <v>436.20000000000073</v>
      </c>
      <c r="AR2048" s="42">
        <f>MOD(AI2049,1000)-0.2+(AP2049-AP2048)</f>
        <v>487.59999999999928</v>
      </c>
    </row>
    <row r="2049" spans="1:44" x14ac:dyDescent="0.25">
      <c r="A2049" s="19" t="s">
        <v>1</v>
      </c>
      <c r="B2049" t="s">
        <v>0</v>
      </c>
      <c r="C2049">
        <v>544</v>
      </c>
      <c r="D2049" s="36">
        <f>MATCH(C2049,TrainRun!$AG$149:$AG$295,1)</f>
        <v>35</v>
      </c>
      <c r="E2049" s="36">
        <f>INT(INDEX(TrainRun!$AD$149:$AD$295,'By Second'!D2049))</f>
        <v>529</v>
      </c>
      <c r="F2049" s="36">
        <f>IF(E2049=0,0,INDEX(TrainRun!$AE$149:$AE$295,'By Second'!D2049))</f>
        <v>52.328633297337007</v>
      </c>
      <c r="G2049" s="36">
        <f>INDEX(TrainRun!$AF$149:$AF$295,'By Second'!D2049)</f>
        <v>21709.76738830984</v>
      </c>
      <c r="H2049">
        <f t="shared" si="687"/>
        <v>36</v>
      </c>
      <c r="I2049" s="36">
        <f>INT(INDEX(TrainRun!$AD$149:$AD$295,'By Second'!H2049))</f>
        <v>573</v>
      </c>
      <c r="J2049" s="36">
        <f>INDEX(TrainRun!$AE$149:$AE$295,'By Second'!H2049)</f>
        <v>49.760217328397822</v>
      </c>
      <c r="K2049">
        <f t="shared" si="688"/>
        <v>44</v>
      </c>
      <c r="L2049">
        <f t="shared" si="689"/>
        <v>-2.5684159689391848</v>
      </c>
      <c r="M2049">
        <f t="shared" si="690"/>
        <v>-5.8373090203163287E-2</v>
      </c>
      <c r="N2049" s="32">
        <f t="shared" si="691"/>
        <v>51.453036944289579</v>
      </c>
      <c r="O2049" s="29">
        <f t="shared" si="692"/>
        <v>22487.724728635676</v>
      </c>
      <c r="P2049" s="37">
        <f>MATCH(O2049,LORDetail!$B$932:$B$1859,1)</f>
        <v>136</v>
      </c>
      <c r="Q2049" s="37">
        <f>INDEX(LORDetail!$B$932:$B$1859,P2049)</f>
        <v>22400</v>
      </c>
      <c r="R2049" s="37">
        <f>INDEX(LORDetail!$D$932:$D$1859,P2049)</f>
        <v>51.399354241544032</v>
      </c>
      <c r="S2049" s="37">
        <f>INDEX(LORDetail!$E$932:$E$1859,P2049)</f>
        <v>-2.3199427839202271</v>
      </c>
      <c r="T2049" s="37">
        <f>INDEX(LORDetail!$G$932:$G$1859,P2049)</f>
        <v>104.5125</v>
      </c>
      <c r="U2049">
        <f t="shared" si="693"/>
        <v>137</v>
      </c>
      <c r="V2049" s="37">
        <f>INDEX(LORDetail!$B$932:$B$1859,U2049)</f>
        <v>22617</v>
      </c>
      <c r="W2049" s="37">
        <f>INDEX(LORDetail!$D$932:$D$1859,U2049)</f>
        <v>51.399724095872898</v>
      </c>
      <c r="X2049" s="37">
        <f>INDEX(LORDetail!$E$932:$E$1859,U2049)</f>
        <v>-2.3167349122399599</v>
      </c>
      <c r="Y2049" s="37">
        <f>INDEX(LORDetail!$G$932:$G$1859,U2049)</f>
        <v>104.37949999999999</v>
      </c>
      <c r="Z2049">
        <f t="shared" si="694"/>
        <v>217</v>
      </c>
      <c r="AA2049" s="29">
        <f t="shared" si="695"/>
        <v>87.724728635676001</v>
      </c>
      <c r="AB2049">
        <f t="shared" si="696"/>
        <v>0.40426142228422118</v>
      </c>
      <c r="AC2049" s="32">
        <f t="shared" si="697"/>
        <v>51.399503759381055</v>
      </c>
      <c r="AD2049" s="32">
        <f t="shared" si="698"/>
        <v>-2.3186459651522568</v>
      </c>
      <c r="AE2049" s="34">
        <f t="shared" si="699"/>
        <v>104.4587332308362</v>
      </c>
      <c r="AF2049" s="36" t="str">
        <f t="shared" si="685"/>
        <v>RDNGSTN</v>
      </c>
      <c r="AG2049" s="36" t="str">
        <f t="shared" si="686"/>
        <v>PADTON</v>
      </c>
      <c r="AH2049" s="36">
        <f t="shared" si="683"/>
        <v>544</v>
      </c>
      <c r="AI2049" s="42">
        <f t="shared" si="684"/>
        <v>22487.8</v>
      </c>
      <c r="AJ2049" s="43">
        <f t="shared" si="679"/>
        <v>51.453036944289579</v>
      </c>
      <c r="AK2049" s="43">
        <f t="shared" si="680"/>
        <v>-5.8373090203163287E-2</v>
      </c>
      <c r="AL2049" s="36">
        <f t="shared" si="681"/>
        <v>51.399503759381055</v>
      </c>
      <c r="AM2049" s="36">
        <v>1</v>
      </c>
      <c r="AN2049" s="36">
        <f t="shared" si="682"/>
        <v>-2.3186459651522568</v>
      </c>
      <c r="AO2049" s="36">
        <v>4</v>
      </c>
      <c r="AP2049" s="42">
        <f>INT(AI2049/1000)*1000</f>
        <v>22000</v>
      </c>
      <c r="AQ2049" s="42">
        <f>MOD(AI2049,1000)</f>
        <v>487.79999999999927</v>
      </c>
      <c r="AR2049" s="42">
        <f>MOD(AI2050,1000)-0.2+(AP2050-AP2049)</f>
        <v>539.00000000000068</v>
      </c>
    </row>
    <row r="2050" spans="1:44" x14ac:dyDescent="0.25">
      <c r="A2050" s="19" t="s">
        <v>1</v>
      </c>
      <c r="B2050" t="s">
        <v>0</v>
      </c>
      <c r="C2050">
        <v>545</v>
      </c>
      <c r="D2050" s="36">
        <f>MATCH(C2050,TrainRun!$AG$149:$AG$295,1)</f>
        <v>35</v>
      </c>
      <c r="E2050" s="36">
        <f>INT(INDEX(TrainRun!$AD$149:$AD$295,'By Second'!D2050))</f>
        <v>529</v>
      </c>
      <c r="F2050" s="36">
        <f>IF(E2050=0,0,INDEX(TrainRun!$AE$149:$AE$295,'By Second'!D2050))</f>
        <v>52.328633297337007</v>
      </c>
      <c r="G2050" s="36">
        <f>INDEX(TrainRun!$AF$149:$AF$295,'By Second'!D2050)</f>
        <v>21709.76738830984</v>
      </c>
      <c r="H2050">
        <f t="shared" si="687"/>
        <v>36</v>
      </c>
      <c r="I2050" s="36">
        <f>INT(INDEX(TrainRun!$AD$149:$AD$295,'By Second'!H2050))</f>
        <v>573</v>
      </c>
      <c r="J2050" s="36">
        <f>INDEX(TrainRun!$AE$149:$AE$295,'By Second'!H2050)</f>
        <v>49.760217328397822</v>
      </c>
      <c r="K2050">
        <f t="shared" si="688"/>
        <v>44</v>
      </c>
      <c r="L2050">
        <f t="shared" si="689"/>
        <v>-2.5684159689391848</v>
      </c>
      <c r="M2050">
        <f t="shared" si="690"/>
        <v>-5.8373090203163287E-2</v>
      </c>
      <c r="N2050" s="32">
        <f t="shared" si="691"/>
        <v>51.394663854086417</v>
      </c>
      <c r="O2050" s="29">
        <f t="shared" si="692"/>
        <v>22539.119392489763</v>
      </c>
      <c r="P2050" s="37">
        <f>MATCH(O2050,LORDetail!$B$932:$B$1859,1)</f>
        <v>136</v>
      </c>
      <c r="Q2050" s="37">
        <f>INDEX(LORDetail!$B$932:$B$1859,P2050)</f>
        <v>22400</v>
      </c>
      <c r="R2050" s="37">
        <f>INDEX(LORDetail!$D$932:$D$1859,P2050)</f>
        <v>51.399354241544032</v>
      </c>
      <c r="S2050" s="37">
        <f>INDEX(LORDetail!$E$932:$E$1859,P2050)</f>
        <v>-2.3199427839202271</v>
      </c>
      <c r="T2050" s="37">
        <f>INDEX(LORDetail!$G$932:$G$1859,P2050)</f>
        <v>104.5125</v>
      </c>
      <c r="U2050">
        <f t="shared" si="693"/>
        <v>137</v>
      </c>
      <c r="V2050" s="37">
        <f>INDEX(LORDetail!$B$932:$B$1859,U2050)</f>
        <v>22617</v>
      </c>
      <c r="W2050" s="37">
        <f>INDEX(LORDetail!$D$932:$D$1859,U2050)</f>
        <v>51.399724095872898</v>
      </c>
      <c r="X2050" s="37">
        <f>INDEX(LORDetail!$E$932:$E$1859,U2050)</f>
        <v>-2.3167349122399599</v>
      </c>
      <c r="Y2050" s="37">
        <f>INDEX(LORDetail!$G$932:$G$1859,U2050)</f>
        <v>104.37949999999999</v>
      </c>
      <c r="Z2050">
        <f t="shared" si="694"/>
        <v>217</v>
      </c>
      <c r="AA2050" s="29">
        <f t="shared" si="695"/>
        <v>139.11939248976341</v>
      </c>
      <c r="AB2050">
        <f t="shared" si="696"/>
        <v>0.64110319119706638</v>
      </c>
      <c r="AC2050" s="32">
        <f t="shared" si="697"/>
        <v>51.399591356334547</v>
      </c>
      <c r="AD2050" s="32">
        <f t="shared" si="698"/>
        <v>-2.3178862071490571</v>
      </c>
      <c r="AE2050" s="34">
        <f t="shared" si="699"/>
        <v>104.42723327557079</v>
      </c>
      <c r="AF2050" s="36" t="str">
        <f t="shared" si="685"/>
        <v>RDNGSTN</v>
      </c>
      <c r="AG2050" s="36" t="str">
        <f t="shared" si="686"/>
        <v>PADTON</v>
      </c>
      <c r="AH2050" s="36">
        <f t="shared" si="683"/>
        <v>545</v>
      </c>
      <c r="AI2050" s="42">
        <f t="shared" si="684"/>
        <v>22539.200000000001</v>
      </c>
      <c r="AJ2050" s="43">
        <f t="shared" si="679"/>
        <v>51.394663854086417</v>
      </c>
      <c r="AK2050" s="43">
        <f t="shared" si="680"/>
        <v>-5.8373090203163287E-2</v>
      </c>
      <c r="AL2050" s="36">
        <f t="shared" si="681"/>
        <v>51.399591356334547</v>
      </c>
      <c r="AM2050" s="36">
        <v>1</v>
      </c>
      <c r="AN2050" s="36">
        <f t="shared" si="682"/>
        <v>-2.3178862071490571</v>
      </c>
      <c r="AO2050" s="36">
        <v>4</v>
      </c>
      <c r="AP2050" s="42">
        <f>INT(AI2050/1000)*1000</f>
        <v>22000</v>
      </c>
      <c r="AQ2050" s="42">
        <f>MOD(AI2050,1000)</f>
        <v>539.20000000000073</v>
      </c>
      <c r="AR2050" s="42">
        <f>MOD(AI2051,1000)-0.2+(AP2051-AP2050)</f>
        <v>590.20000000000141</v>
      </c>
    </row>
    <row r="2051" spans="1:44" x14ac:dyDescent="0.25">
      <c r="A2051" s="19" t="s">
        <v>1</v>
      </c>
      <c r="B2051" t="s">
        <v>0</v>
      </c>
      <c r="C2051">
        <v>546</v>
      </c>
      <c r="D2051" s="36">
        <f>MATCH(C2051,TrainRun!$AG$149:$AG$295,1)</f>
        <v>35</v>
      </c>
      <c r="E2051" s="36">
        <f>INT(INDEX(TrainRun!$AD$149:$AD$295,'By Second'!D2051))</f>
        <v>529</v>
      </c>
      <c r="F2051" s="36">
        <f>IF(E2051=0,0,INDEX(TrainRun!$AE$149:$AE$295,'By Second'!D2051))</f>
        <v>52.328633297337007</v>
      </c>
      <c r="G2051" s="36">
        <f>INDEX(TrainRun!$AF$149:$AF$295,'By Second'!D2051)</f>
        <v>21709.76738830984</v>
      </c>
      <c r="H2051">
        <f t="shared" si="687"/>
        <v>36</v>
      </c>
      <c r="I2051" s="36">
        <f>INT(INDEX(TrainRun!$AD$149:$AD$295,'By Second'!H2051))</f>
        <v>573</v>
      </c>
      <c r="J2051" s="36">
        <f>INDEX(TrainRun!$AE$149:$AE$295,'By Second'!H2051)</f>
        <v>49.760217328397822</v>
      </c>
      <c r="K2051">
        <f t="shared" si="688"/>
        <v>44</v>
      </c>
      <c r="L2051">
        <f t="shared" si="689"/>
        <v>-2.5684159689391848</v>
      </c>
      <c r="M2051">
        <f t="shared" si="690"/>
        <v>-5.8373090203163287E-2</v>
      </c>
      <c r="N2051" s="32">
        <f t="shared" si="691"/>
        <v>51.336290763883255</v>
      </c>
      <c r="O2051" s="29">
        <f t="shared" si="692"/>
        <v>22590.455683253647</v>
      </c>
      <c r="P2051" s="37">
        <f>MATCH(O2051,LORDetail!$B$932:$B$1859,1)</f>
        <v>136</v>
      </c>
      <c r="Q2051" s="37">
        <f>INDEX(LORDetail!$B$932:$B$1859,P2051)</f>
        <v>22400</v>
      </c>
      <c r="R2051" s="37">
        <f>INDEX(LORDetail!$D$932:$D$1859,P2051)</f>
        <v>51.399354241544032</v>
      </c>
      <c r="S2051" s="37">
        <f>INDEX(LORDetail!$E$932:$E$1859,P2051)</f>
        <v>-2.3199427839202271</v>
      </c>
      <c r="T2051" s="37">
        <f>INDEX(LORDetail!$G$932:$G$1859,P2051)</f>
        <v>104.5125</v>
      </c>
      <c r="U2051">
        <f t="shared" si="693"/>
        <v>137</v>
      </c>
      <c r="V2051" s="37">
        <f>INDEX(LORDetail!$B$932:$B$1859,U2051)</f>
        <v>22617</v>
      </c>
      <c r="W2051" s="37">
        <f>INDEX(LORDetail!$D$932:$D$1859,U2051)</f>
        <v>51.399724095872898</v>
      </c>
      <c r="X2051" s="37">
        <f>INDEX(LORDetail!$E$932:$E$1859,U2051)</f>
        <v>-2.3167349122399599</v>
      </c>
      <c r="Y2051" s="37">
        <f>INDEX(LORDetail!$G$932:$G$1859,U2051)</f>
        <v>104.37949999999999</v>
      </c>
      <c r="Z2051">
        <f t="shared" si="694"/>
        <v>217</v>
      </c>
      <c r="AA2051" s="29">
        <f t="shared" si="695"/>
        <v>190.45568325364729</v>
      </c>
      <c r="AB2051">
        <f t="shared" si="696"/>
        <v>0.87767595969422718</v>
      </c>
      <c r="AC2051" s="32">
        <f t="shared" si="697"/>
        <v>51.399678853797063</v>
      </c>
      <c r="AD2051" s="32">
        <f t="shared" si="698"/>
        <v>-2.3171273120646725</v>
      </c>
      <c r="AE2051" s="34">
        <f t="shared" si="699"/>
        <v>104.39576909736066</v>
      </c>
      <c r="AF2051" s="36" t="str">
        <f t="shared" si="685"/>
        <v>RDNGSTN</v>
      </c>
      <c r="AG2051" s="36" t="str">
        <f t="shared" si="686"/>
        <v>PADTON</v>
      </c>
      <c r="AH2051" s="36">
        <f t="shared" si="683"/>
        <v>546</v>
      </c>
      <c r="AI2051" s="42">
        <f t="shared" si="684"/>
        <v>22590.400000000001</v>
      </c>
      <c r="AJ2051" s="43">
        <f t="shared" si="679"/>
        <v>51.336290763883255</v>
      </c>
      <c r="AK2051" s="43">
        <f t="shared" si="680"/>
        <v>-5.8373090203163287E-2</v>
      </c>
      <c r="AL2051" s="36">
        <f t="shared" si="681"/>
        <v>51.399678853797063</v>
      </c>
      <c r="AM2051" s="36">
        <v>1</v>
      </c>
      <c r="AN2051" s="36">
        <f t="shared" si="682"/>
        <v>-2.3171273120646725</v>
      </c>
      <c r="AO2051" s="36">
        <v>4</v>
      </c>
      <c r="AP2051" s="42">
        <f>INT(AI2051/1000)*1000</f>
        <v>22000</v>
      </c>
      <c r="AQ2051" s="42">
        <f>MOD(AI2051,1000)</f>
        <v>590.40000000000146</v>
      </c>
      <c r="AR2051" s="42">
        <f>MOD(AI2052,1000)-0.2+(AP2052-AP2051)</f>
        <v>641.59999999999923</v>
      </c>
    </row>
    <row r="2052" spans="1:44" x14ac:dyDescent="0.25">
      <c r="A2052" s="19" t="s">
        <v>1</v>
      </c>
      <c r="B2052" t="s">
        <v>0</v>
      </c>
      <c r="C2052">
        <v>547</v>
      </c>
      <c r="D2052" s="36">
        <f>MATCH(C2052,TrainRun!$AG$149:$AG$295,1)</f>
        <v>35</v>
      </c>
      <c r="E2052" s="36">
        <f>INT(INDEX(TrainRun!$AD$149:$AD$295,'By Second'!D2052))</f>
        <v>529</v>
      </c>
      <c r="F2052" s="36">
        <f>IF(E2052=0,0,INDEX(TrainRun!$AE$149:$AE$295,'By Second'!D2052))</f>
        <v>52.328633297337007</v>
      </c>
      <c r="G2052" s="36">
        <f>INDEX(TrainRun!$AF$149:$AF$295,'By Second'!D2052)</f>
        <v>21709.76738830984</v>
      </c>
      <c r="H2052">
        <f t="shared" si="687"/>
        <v>36</v>
      </c>
      <c r="I2052" s="36">
        <f>INT(INDEX(TrainRun!$AD$149:$AD$295,'By Second'!H2052))</f>
        <v>573</v>
      </c>
      <c r="J2052" s="36">
        <f>INDEX(TrainRun!$AE$149:$AE$295,'By Second'!H2052)</f>
        <v>49.760217328397822</v>
      </c>
      <c r="K2052">
        <f t="shared" si="688"/>
        <v>44</v>
      </c>
      <c r="L2052">
        <f t="shared" si="689"/>
        <v>-2.5684159689391848</v>
      </c>
      <c r="M2052">
        <f t="shared" si="690"/>
        <v>-5.8373090203163287E-2</v>
      </c>
      <c r="N2052" s="32">
        <f t="shared" si="691"/>
        <v>51.277917673680093</v>
      </c>
      <c r="O2052" s="29">
        <f t="shared" si="692"/>
        <v>22641.733600927328</v>
      </c>
      <c r="P2052" s="37">
        <f>MATCH(O2052,LORDetail!$B$932:$B$1859,1)</f>
        <v>137</v>
      </c>
      <c r="Q2052" s="37">
        <f>INDEX(LORDetail!$B$932:$B$1859,P2052)</f>
        <v>22617</v>
      </c>
      <c r="R2052" s="37">
        <f>INDEX(LORDetail!$D$932:$D$1859,P2052)</f>
        <v>51.399724095872898</v>
      </c>
      <c r="S2052" s="37">
        <f>INDEX(LORDetail!$E$932:$E$1859,P2052)</f>
        <v>-2.3167349122399599</v>
      </c>
      <c r="T2052" s="37">
        <f>INDEX(LORDetail!$G$932:$G$1859,P2052)</f>
        <v>104.37949999999999</v>
      </c>
      <c r="U2052">
        <f t="shared" si="693"/>
        <v>138</v>
      </c>
      <c r="V2052" s="37">
        <f>INDEX(LORDetail!$B$932:$B$1859,U2052)</f>
        <v>22853</v>
      </c>
      <c r="W2052" s="37">
        <f>INDEX(LORDetail!$D$932:$D$1859,U2052)</f>
        <v>51.400721071244398</v>
      </c>
      <c r="X2052" s="37">
        <f>INDEX(LORDetail!$E$932:$E$1859,U2052)</f>
        <v>-2.3137381867591298</v>
      </c>
      <c r="Y2052" s="37">
        <f>INDEX(LORDetail!$G$932:$G$1859,U2052)</f>
        <v>104.2349</v>
      </c>
      <c r="Z2052">
        <f t="shared" si="694"/>
        <v>236</v>
      </c>
      <c r="AA2052" s="29">
        <f t="shared" si="695"/>
        <v>24.733600927327643</v>
      </c>
      <c r="AB2052">
        <f t="shared" si="696"/>
        <v>0.10480339375986289</v>
      </c>
      <c r="AC2052" s="32">
        <f t="shared" si="697"/>
        <v>51.399828582275326</v>
      </c>
      <c r="AD2052" s="32">
        <f t="shared" si="698"/>
        <v>-2.3164208452394024</v>
      </c>
      <c r="AE2052" s="34">
        <f t="shared" si="699"/>
        <v>104.36434542926231</v>
      </c>
      <c r="AF2052" s="36" t="str">
        <f t="shared" si="685"/>
        <v>RDNGSTN</v>
      </c>
      <c r="AG2052" s="36" t="str">
        <f t="shared" si="686"/>
        <v>PADTON</v>
      </c>
      <c r="AH2052" s="36">
        <f t="shared" si="683"/>
        <v>547</v>
      </c>
      <c r="AI2052" s="42">
        <f t="shared" si="684"/>
        <v>22641.8</v>
      </c>
      <c r="AJ2052" s="43">
        <f t="shared" si="679"/>
        <v>51.277917673680093</v>
      </c>
      <c r="AK2052" s="43">
        <f t="shared" si="680"/>
        <v>-5.8373090203163287E-2</v>
      </c>
      <c r="AL2052" s="36">
        <f t="shared" si="681"/>
        <v>51.399828582275326</v>
      </c>
      <c r="AM2052" s="36">
        <v>1</v>
      </c>
      <c r="AN2052" s="36">
        <f t="shared" si="682"/>
        <v>-2.3164208452394024</v>
      </c>
      <c r="AO2052" s="36">
        <v>4</v>
      </c>
      <c r="AP2052" s="42">
        <f>INT(AI2052/1000)*1000</f>
        <v>22000</v>
      </c>
      <c r="AQ2052" s="42">
        <f>MOD(AI2052,1000)</f>
        <v>641.79999999999927</v>
      </c>
      <c r="AR2052" s="42">
        <f>MOD(AI2053,1000)-0.2+(AP2053-AP2052)</f>
        <v>692.8</v>
      </c>
    </row>
    <row r="2053" spans="1:44" x14ac:dyDescent="0.25">
      <c r="A2053" s="19" t="s">
        <v>1</v>
      </c>
      <c r="B2053" t="s">
        <v>0</v>
      </c>
      <c r="C2053">
        <v>548</v>
      </c>
      <c r="D2053" s="36">
        <f>MATCH(C2053,TrainRun!$AG$149:$AG$295,1)</f>
        <v>35</v>
      </c>
      <c r="E2053" s="36">
        <f>INT(INDEX(TrainRun!$AD$149:$AD$295,'By Second'!D2053))</f>
        <v>529</v>
      </c>
      <c r="F2053" s="36">
        <f>IF(E2053=0,0,INDEX(TrainRun!$AE$149:$AE$295,'By Second'!D2053))</f>
        <v>52.328633297337007</v>
      </c>
      <c r="G2053" s="36">
        <f>INDEX(TrainRun!$AF$149:$AF$295,'By Second'!D2053)</f>
        <v>21709.76738830984</v>
      </c>
      <c r="H2053">
        <f t="shared" si="687"/>
        <v>36</v>
      </c>
      <c r="I2053" s="36">
        <f>INT(INDEX(TrainRun!$AD$149:$AD$295,'By Second'!H2053))</f>
        <v>573</v>
      </c>
      <c r="J2053" s="36">
        <f>INDEX(TrainRun!$AE$149:$AE$295,'By Second'!H2053)</f>
        <v>49.760217328397822</v>
      </c>
      <c r="K2053">
        <f t="shared" si="688"/>
        <v>44</v>
      </c>
      <c r="L2053">
        <f t="shared" si="689"/>
        <v>-2.5684159689391848</v>
      </c>
      <c r="M2053">
        <f t="shared" si="690"/>
        <v>-5.8373090203163287E-2</v>
      </c>
      <c r="N2053" s="32">
        <f t="shared" si="691"/>
        <v>51.219544583476932</v>
      </c>
      <c r="O2053" s="29">
        <f t="shared" si="692"/>
        <v>22692.953145510804</v>
      </c>
      <c r="P2053" s="37">
        <f>MATCH(O2053,LORDetail!$B$932:$B$1859,1)</f>
        <v>137</v>
      </c>
      <c r="Q2053" s="37">
        <f>INDEX(LORDetail!$B$932:$B$1859,P2053)</f>
        <v>22617</v>
      </c>
      <c r="R2053" s="37">
        <f>INDEX(LORDetail!$D$932:$D$1859,P2053)</f>
        <v>51.399724095872898</v>
      </c>
      <c r="S2053" s="37">
        <f>INDEX(LORDetail!$E$932:$E$1859,P2053)</f>
        <v>-2.3167349122399599</v>
      </c>
      <c r="T2053" s="37">
        <f>INDEX(LORDetail!$G$932:$G$1859,P2053)</f>
        <v>104.37949999999999</v>
      </c>
      <c r="U2053">
        <f t="shared" si="693"/>
        <v>138</v>
      </c>
      <c r="V2053" s="37">
        <f>INDEX(LORDetail!$B$932:$B$1859,U2053)</f>
        <v>22853</v>
      </c>
      <c r="W2053" s="37">
        <f>INDEX(LORDetail!$D$932:$D$1859,U2053)</f>
        <v>51.400721071244398</v>
      </c>
      <c r="X2053" s="37">
        <f>INDEX(LORDetail!$E$932:$E$1859,U2053)</f>
        <v>-2.3137381867591298</v>
      </c>
      <c r="Y2053" s="37">
        <f>INDEX(LORDetail!$G$932:$G$1859,U2053)</f>
        <v>104.2349</v>
      </c>
      <c r="Z2053">
        <f t="shared" si="694"/>
        <v>236</v>
      </c>
      <c r="AA2053" s="29">
        <f t="shared" si="695"/>
        <v>75.953145510804461</v>
      </c>
      <c r="AB2053">
        <f t="shared" si="696"/>
        <v>0.32183536233391719</v>
      </c>
      <c r="AC2053" s="32">
        <f t="shared" si="697"/>
        <v>51.40004495780282</v>
      </c>
      <c r="AD2053" s="32">
        <f t="shared" si="698"/>
        <v>-2.3157704600090216</v>
      </c>
      <c r="AE2053" s="34">
        <f t="shared" si="699"/>
        <v>104.33296260660651</v>
      </c>
      <c r="AF2053" s="36" t="str">
        <f t="shared" si="685"/>
        <v>RDNGSTN</v>
      </c>
      <c r="AG2053" s="36" t="str">
        <f t="shared" si="686"/>
        <v>PADTON</v>
      </c>
      <c r="AH2053" s="36">
        <f t="shared" si="683"/>
        <v>548</v>
      </c>
      <c r="AI2053" s="42">
        <f t="shared" si="684"/>
        <v>22693</v>
      </c>
      <c r="AJ2053" s="43">
        <f t="shared" ref="AJ2053:AJ2116" si="700">N2053</f>
        <v>51.219544583476932</v>
      </c>
      <c r="AK2053" s="43">
        <f t="shared" ref="AK2053:AK2116" si="701">M2053</f>
        <v>-5.8373090203163287E-2</v>
      </c>
      <c r="AL2053" s="36">
        <f t="shared" ref="AL2053:AL2116" si="702">AC2053</f>
        <v>51.40004495780282</v>
      </c>
      <c r="AM2053" s="36">
        <v>1</v>
      </c>
      <c r="AN2053" s="36">
        <f t="shared" ref="AN2053:AN2116" si="703">AD2053</f>
        <v>-2.3157704600090216</v>
      </c>
      <c r="AO2053" s="36">
        <v>4</v>
      </c>
      <c r="AP2053" s="42">
        <f>INT(AI2053/1000)*1000</f>
        <v>22000</v>
      </c>
      <c r="AQ2053" s="42">
        <f>MOD(AI2053,1000)</f>
        <v>693</v>
      </c>
      <c r="AR2053" s="42">
        <f>MOD(AI2054,1000)-0.2+(AP2054-AP2053)</f>
        <v>744.00000000000068</v>
      </c>
    </row>
    <row r="2054" spans="1:44" x14ac:dyDescent="0.25">
      <c r="A2054" s="19" t="s">
        <v>1</v>
      </c>
      <c r="B2054" t="s">
        <v>0</v>
      </c>
      <c r="C2054">
        <v>549</v>
      </c>
      <c r="D2054" s="36">
        <f>MATCH(C2054,TrainRun!$AG$149:$AG$295,1)</f>
        <v>35</v>
      </c>
      <c r="E2054" s="36">
        <f>INT(INDEX(TrainRun!$AD$149:$AD$295,'By Second'!D2054))</f>
        <v>529</v>
      </c>
      <c r="F2054" s="36">
        <f>IF(E2054=0,0,INDEX(TrainRun!$AE$149:$AE$295,'By Second'!D2054))</f>
        <v>52.328633297337007</v>
      </c>
      <c r="G2054" s="36">
        <f>INDEX(TrainRun!$AF$149:$AF$295,'By Second'!D2054)</f>
        <v>21709.76738830984</v>
      </c>
      <c r="H2054">
        <f t="shared" si="687"/>
        <v>36</v>
      </c>
      <c r="I2054" s="36">
        <f>INT(INDEX(TrainRun!$AD$149:$AD$295,'By Second'!H2054))</f>
        <v>573</v>
      </c>
      <c r="J2054" s="36">
        <f>INDEX(TrainRun!$AE$149:$AE$295,'By Second'!H2054)</f>
        <v>49.760217328397822</v>
      </c>
      <c r="K2054">
        <f t="shared" si="688"/>
        <v>44</v>
      </c>
      <c r="L2054">
        <f t="shared" si="689"/>
        <v>-2.5684159689391848</v>
      </c>
      <c r="M2054">
        <f t="shared" si="690"/>
        <v>-5.8373090203163287E-2</v>
      </c>
      <c r="N2054" s="32">
        <f t="shared" si="691"/>
        <v>51.16117149327377</v>
      </c>
      <c r="O2054" s="29">
        <f t="shared" si="692"/>
        <v>22744.114317004078</v>
      </c>
      <c r="P2054" s="37">
        <f>MATCH(O2054,LORDetail!$B$932:$B$1859,1)</f>
        <v>137</v>
      </c>
      <c r="Q2054" s="37">
        <f>INDEX(LORDetail!$B$932:$B$1859,P2054)</f>
        <v>22617</v>
      </c>
      <c r="R2054" s="37">
        <f>INDEX(LORDetail!$D$932:$D$1859,P2054)</f>
        <v>51.399724095872898</v>
      </c>
      <c r="S2054" s="37">
        <f>INDEX(LORDetail!$E$932:$E$1859,P2054)</f>
        <v>-2.3167349122399599</v>
      </c>
      <c r="T2054" s="37">
        <f>INDEX(LORDetail!$G$932:$G$1859,P2054)</f>
        <v>104.37949999999999</v>
      </c>
      <c r="U2054">
        <f t="shared" si="693"/>
        <v>138</v>
      </c>
      <c r="V2054" s="37">
        <f>INDEX(LORDetail!$B$932:$B$1859,U2054)</f>
        <v>22853</v>
      </c>
      <c r="W2054" s="37">
        <f>INDEX(LORDetail!$D$932:$D$1859,U2054)</f>
        <v>51.400721071244398</v>
      </c>
      <c r="X2054" s="37">
        <f>INDEX(LORDetail!$E$932:$E$1859,U2054)</f>
        <v>-2.3137381867591298</v>
      </c>
      <c r="Y2054" s="37">
        <f>INDEX(LORDetail!$G$932:$G$1859,U2054)</f>
        <v>104.2349</v>
      </c>
      <c r="Z2054">
        <f t="shared" si="694"/>
        <v>236</v>
      </c>
      <c r="AA2054" s="29">
        <f t="shared" si="695"/>
        <v>127.11431700407775</v>
      </c>
      <c r="AB2054">
        <f t="shared" si="696"/>
        <v>0.53861998730541416</v>
      </c>
      <c r="AC2054" s="32">
        <f t="shared" si="697"/>
        <v>51.400261086734837</v>
      </c>
      <c r="AD2054" s="32">
        <f t="shared" si="698"/>
        <v>-2.3151208159995176</v>
      </c>
      <c r="AE2054" s="34">
        <f t="shared" si="699"/>
        <v>104.30161554983563</v>
      </c>
      <c r="AF2054" s="36" t="str">
        <f t="shared" si="685"/>
        <v>RDNGSTN</v>
      </c>
      <c r="AG2054" s="36" t="str">
        <f t="shared" si="686"/>
        <v>PADTON</v>
      </c>
      <c r="AH2054" s="36">
        <f t="shared" si="683"/>
        <v>549</v>
      </c>
      <c r="AI2054" s="42">
        <f t="shared" si="684"/>
        <v>22744.2</v>
      </c>
      <c r="AJ2054" s="43">
        <f t="shared" si="700"/>
        <v>51.16117149327377</v>
      </c>
      <c r="AK2054" s="43">
        <f t="shared" si="701"/>
        <v>-5.8373090203163287E-2</v>
      </c>
      <c r="AL2054" s="36">
        <f t="shared" si="702"/>
        <v>51.400261086734837</v>
      </c>
      <c r="AM2054" s="36">
        <v>1</v>
      </c>
      <c r="AN2054" s="36">
        <f t="shared" si="703"/>
        <v>-2.3151208159995176</v>
      </c>
      <c r="AO2054" s="36">
        <v>4</v>
      </c>
      <c r="AP2054" s="42">
        <f>INT(AI2054/1000)*1000</f>
        <v>22000</v>
      </c>
      <c r="AQ2054" s="42">
        <f>MOD(AI2054,1000)</f>
        <v>744.20000000000073</v>
      </c>
      <c r="AR2054" s="42">
        <f>MOD(AI2055,1000)-0.2+(AP2055-AP2054)</f>
        <v>795.00000000000068</v>
      </c>
    </row>
    <row r="2055" spans="1:44" x14ac:dyDescent="0.25">
      <c r="A2055" s="19" t="s">
        <v>1</v>
      </c>
      <c r="B2055" t="s">
        <v>0</v>
      </c>
      <c r="C2055">
        <v>550</v>
      </c>
      <c r="D2055" s="36">
        <f>MATCH(C2055,TrainRun!$AG$149:$AG$295,1)</f>
        <v>35</v>
      </c>
      <c r="E2055" s="36">
        <f>INT(INDEX(TrainRun!$AD$149:$AD$295,'By Second'!D2055))</f>
        <v>529</v>
      </c>
      <c r="F2055" s="36">
        <f>IF(E2055=0,0,INDEX(TrainRun!$AE$149:$AE$295,'By Second'!D2055))</f>
        <v>52.328633297337007</v>
      </c>
      <c r="G2055" s="36">
        <f>INDEX(TrainRun!$AF$149:$AF$295,'By Second'!D2055)</f>
        <v>21709.76738830984</v>
      </c>
      <c r="H2055">
        <f t="shared" si="687"/>
        <v>36</v>
      </c>
      <c r="I2055" s="36">
        <f>INT(INDEX(TrainRun!$AD$149:$AD$295,'By Second'!H2055))</f>
        <v>573</v>
      </c>
      <c r="J2055" s="36">
        <f>INDEX(TrainRun!$AE$149:$AE$295,'By Second'!H2055)</f>
        <v>49.760217328397822</v>
      </c>
      <c r="K2055">
        <f t="shared" si="688"/>
        <v>44</v>
      </c>
      <c r="L2055">
        <f t="shared" si="689"/>
        <v>-2.5684159689391848</v>
      </c>
      <c r="M2055">
        <f t="shared" si="690"/>
        <v>-5.8373090203163287E-2</v>
      </c>
      <c r="N2055" s="32">
        <f t="shared" si="691"/>
        <v>51.102798403070608</v>
      </c>
      <c r="O2055" s="29">
        <f t="shared" si="692"/>
        <v>22795.217115407148</v>
      </c>
      <c r="P2055" s="37">
        <f>MATCH(O2055,LORDetail!$B$932:$B$1859,1)</f>
        <v>137</v>
      </c>
      <c r="Q2055" s="37">
        <f>INDEX(LORDetail!$B$932:$B$1859,P2055)</f>
        <v>22617</v>
      </c>
      <c r="R2055" s="37">
        <f>INDEX(LORDetail!$D$932:$D$1859,P2055)</f>
        <v>51.399724095872898</v>
      </c>
      <c r="S2055" s="37">
        <f>INDEX(LORDetail!$E$932:$E$1859,P2055)</f>
        <v>-2.3167349122399599</v>
      </c>
      <c r="T2055" s="37">
        <f>INDEX(LORDetail!$G$932:$G$1859,P2055)</f>
        <v>104.37949999999999</v>
      </c>
      <c r="U2055">
        <f t="shared" si="693"/>
        <v>138</v>
      </c>
      <c r="V2055" s="37">
        <f>INDEX(LORDetail!$B$932:$B$1859,U2055)</f>
        <v>22853</v>
      </c>
      <c r="W2055" s="37">
        <f>INDEX(LORDetail!$D$932:$D$1859,U2055)</f>
        <v>51.400721071244398</v>
      </c>
      <c r="X2055" s="37">
        <f>INDEX(LORDetail!$E$932:$E$1859,U2055)</f>
        <v>-2.3137381867591298</v>
      </c>
      <c r="Y2055" s="37">
        <f>INDEX(LORDetail!$G$932:$G$1859,U2055)</f>
        <v>104.2349</v>
      </c>
      <c r="Z2055">
        <f t="shared" si="694"/>
        <v>236</v>
      </c>
      <c r="AA2055" s="29">
        <f t="shared" si="695"/>
        <v>178.2171154071475</v>
      </c>
      <c r="AB2055">
        <f t="shared" si="696"/>
        <v>0.75515726867435384</v>
      </c>
      <c r="AC2055" s="32">
        <f t="shared" si="697"/>
        <v>51.400476969071377</v>
      </c>
      <c r="AD2055" s="32">
        <f t="shared" si="698"/>
        <v>-2.3144719132108893</v>
      </c>
      <c r="AE2055" s="34">
        <f t="shared" si="699"/>
        <v>104.27030425894968</v>
      </c>
      <c r="AF2055" s="36" t="str">
        <f t="shared" si="685"/>
        <v>RDNGSTN</v>
      </c>
      <c r="AG2055" s="36" t="str">
        <f t="shared" si="686"/>
        <v>PADTON</v>
      </c>
      <c r="AH2055" s="36">
        <f t="shared" si="683"/>
        <v>550</v>
      </c>
      <c r="AI2055" s="42">
        <f t="shared" si="684"/>
        <v>22795.200000000001</v>
      </c>
      <c r="AJ2055" s="43">
        <f t="shared" si="700"/>
        <v>51.102798403070608</v>
      </c>
      <c r="AK2055" s="43">
        <f t="shared" si="701"/>
        <v>-5.8373090203163287E-2</v>
      </c>
      <c r="AL2055" s="36">
        <f t="shared" si="702"/>
        <v>51.400476969071377</v>
      </c>
      <c r="AM2055" s="36">
        <v>1</v>
      </c>
      <c r="AN2055" s="36">
        <f t="shared" si="703"/>
        <v>-2.3144719132108893</v>
      </c>
      <c r="AO2055" s="36">
        <v>4</v>
      </c>
      <c r="AP2055" s="42">
        <f>INT(AI2055/1000)*1000</f>
        <v>22000</v>
      </c>
      <c r="AQ2055" s="42">
        <f>MOD(AI2055,1000)</f>
        <v>795.20000000000073</v>
      </c>
      <c r="AR2055" s="42">
        <f>MOD(AI2056,1000)-0.2+(AP2056-AP2055)</f>
        <v>846.00000000000068</v>
      </c>
    </row>
    <row r="2056" spans="1:44" x14ac:dyDescent="0.25">
      <c r="A2056" s="19" t="s">
        <v>1</v>
      </c>
      <c r="B2056" t="s">
        <v>0</v>
      </c>
      <c r="C2056">
        <v>551</v>
      </c>
      <c r="D2056" s="36">
        <f>MATCH(C2056,TrainRun!$AG$149:$AG$295,1)</f>
        <v>35</v>
      </c>
      <c r="E2056" s="36">
        <f>INT(INDEX(TrainRun!$AD$149:$AD$295,'By Second'!D2056))</f>
        <v>529</v>
      </c>
      <c r="F2056" s="36">
        <f>IF(E2056=0,0,INDEX(TrainRun!$AE$149:$AE$295,'By Second'!D2056))</f>
        <v>52.328633297337007</v>
      </c>
      <c r="G2056" s="36">
        <f>INDEX(TrainRun!$AF$149:$AF$295,'By Second'!D2056)</f>
        <v>21709.76738830984</v>
      </c>
      <c r="H2056">
        <f t="shared" si="687"/>
        <v>36</v>
      </c>
      <c r="I2056" s="36">
        <f>INT(INDEX(TrainRun!$AD$149:$AD$295,'By Second'!H2056))</f>
        <v>573</v>
      </c>
      <c r="J2056" s="36">
        <f>INDEX(TrainRun!$AE$149:$AE$295,'By Second'!H2056)</f>
        <v>49.760217328397822</v>
      </c>
      <c r="K2056">
        <f t="shared" si="688"/>
        <v>44</v>
      </c>
      <c r="L2056">
        <f t="shared" si="689"/>
        <v>-2.5684159689391848</v>
      </c>
      <c r="M2056">
        <f t="shared" si="690"/>
        <v>-5.8373090203163287E-2</v>
      </c>
      <c r="N2056" s="32">
        <f t="shared" si="691"/>
        <v>51.044425312867446</v>
      </c>
      <c r="O2056" s="29">
        <f t="shared" si="692"/>
        <v>22846.261540720014</v>
      </c>
      <c r="P2056" s="37">
        <f>MATCH(O2056,LORDetail!$B$932:$B$1859,1)</f>
        <v>137</v>
      </c>
      <c r="Q2056" s="37">
        <f>INDEX(LORDetail!$B$932:$B$1859,P2056)</f>
        <v>22617</v>
      </c>
      <c r="R2056" s="37">
        <f>INDEX(LORDetail!$D$932:$D$1859,P2056)</f>
        <v>51.399724095872898</v>
      </c>
      <c r="S2056" s="37">
        <f>INDEX(LORDetail!$E$932:$E$1859,P2056)</f>
        <v>-2.3167349122399599</v>
      </c>
      <c r="T2056" s="37">
        <f>INDEX(LORDetail!$G$932:$G$1859,P2056)</f>
        <v>104.37949999999999</v>
      </c>
      <c r="U2056">
        <f t="shared" si="693"/>
        <v>138</v>
      </c>
      <c r="V2056" s="37">
        <f>INDEX(LORDetail!$B$932:$B$1859,U2056)</f>
        <v>22853</v>
      </c>
      <c r="W2056" s="37">
        <f>INDEX(LORDetail!$D$932:$D$1859,U2056)</f>
        <v>51.400721071244398</v>
      </c>
      <c r="X2056" s="37">
        <f>INDEX(LORDetail!$E$932:$E$1859,U2056)</f>
        <v>-2.3137381867591298</v>
      </c>
      <c r="Y2056" s="37">
        <f>INDEX(LORDetail!$G$932:$G$1859,U2056)</f>
        <v>104.2349</v>
      </c>
      <c r="Z2056">
        <f t="shared" si="694"/>
        <v>236</v>
      </c>
      <c r="AA2056" s="29">
        <f t="shared" si="695"/>
        <v>229.26154072001373</v>
      </c>
      <c r="AB2056">
        <f t="shared" si="696"/>
        <v>0.97144720644073612</v>
      </c>
      <c r="AC2056" s="32">
        <f t="shared" si="697"/>
        <v>51.400692604812434</v>
      </c>
      <c r="AD2056" s="32">
        <f t="shared" si="698"/>
        <v>-2.3138237516431377</v>
      </c>
      <c r="AE2056" s="34">
        <f t="shared" si="699"/>
        <v>104.23902873394867</v>
      </c>
      <c r="AF2056" s="36" t="str">
        <f t="shared" si="685"/>
        <v>RDNGSTN</v>
      </c>
      <c r="AG2056" s="36" t="str">
        <f t="shared" si="686"/>
        <v>PADTON</v>
      </c>
      <c r="AH2056" s="36">
        <f t="shared" si="683"/>
        <v>551</v>
      </c>
      <c r="AI2056" s="42">
        <f t="shared" si="684"/>
        <v>22846.2</v>
      </c>
      <c r="AJ2056" s="43">
        <f t="shared" si="700"/>
        <v>51.044425312867446</v>
      </c>
      <c r="AK2056" s="43">
        <f t="shared" si="701"/>
        <v>-5.8373090203163287E-2</v>
      </c>
      <c r="AL2056" s="36">
        <f t="shared" si="702"/>
        <v>51.400692604812434</v>
      </c>
      <c r="AM2056" s="36">
        <v>1</v>
      </c>
      <c r="AN2056" s="36">
        <f t="shared" si="703"/>
        <v>-2.3138237516431377</v>
      </c>
      <c r="AO2056" s="36">
        <v>4</v>
      </c>
      <c r="AP2056" s="42">
        <f>INT(AI2056/1000)*1000</f>
        <v>22000</v>
      </c>
      <c r="AQ2056" s="42">
        <f>MOD(AI2056,1000)</f>
        <v>846.20000000000073</v>
      </c>
      <c r="AR2056" s="42">
        <f>MOD(AI2057,1000)-0.2+(AP2057-AP2056)</f>
        <v>897.00000000000068</v>
      </c>
    </row>
    <row r="2057" spans="1:44" x14ac:dyDescent="0.25">
      <c r="A2057" s="19" t="s">
        <v>1</v>
      </c>
      <c r="B2057" t="s">
        <v>0</v>
      </c>
      <c r="C2057">
        <v>552</v>
      </c>
      <c r="D2057" s="36">
        <f>MATCH(C2057,TrainRun!$AG$149:$AG$295,1)</f>
        <v>35</v>
      </c>
      <c r="E2057" s="36">
        <f>INT(INDEX(TrainRun!$AD$149:$AD$295,'By Second'!D2057))</f>
        <v>529</v>
      </c>
      <c r="F2057" s="36">
        <f>IF(E2057=0,0,INDEX(TrainRun!$AE$149:$AE$295,'By Second'!D2057))</f>
        <v>52.328633297337007</v>
      </c>
      <c r="G2057" s="36">
        <f>INDEX(TrainRun!$AF$149:$AF$295,'By Second'!D2057)</f>
        <v>21709.76738830984</v>
      </c>
      <c r="H2057">
        <f t="shared" si="687"/>
        <v>36</v>
      </c>
      <c r="I2057" s="36">
        <f>INT(INDEX(TrainRun!$AD$149:$AD$295,'By Second'!H2057))</f>
        <v>573</v>
      </c>
      <c r="J2057" s="36">
        <f>INDEX(TrainRun!$AE$149:$AE$295,'By Second'!H2057)</f>
        <v>49.760217328397822</v>
      </c>
      <c r="K2057">
        <f t="shared" si="688"/>
        <v>44</v>
      </c>
      <c r="L2057">
        <f t="shared" si="689"/>
        <v>-2.5684159689391848</v>
      </c>
      <c r="M2057">
        <f t="shared" si="690"/>
        <v>-5.8373090203163287E-2</v>
      </c>
      <c r="N2057" s="32">
        <f t="shared" si="691"/>
        <v>50.986052222664284</v>
      </c>
      <c r="O2057" s="29">
        <f t="shared" si="692"/>
        <v>22897.247592942676</v>
      </c>
      <c r="P2057" s="37">
        <f>MATCH(O2057,LORDetail!$B$932:$B$1859,1)</f>
        <v>138</v>
      </c>
      <c r="Q2057" s="37">
        <f>INDEX(LORDetail!$B$932:$B$1859,P2057)</f>
        <v>22853</v>
      </c>
      <c r="R2057" s="37">
        <f>INDEX(LORDetail!$D$932:$D$1859,P2057)</f>
        <v>51.400721071244398</v>
      </c>
      <c r="S2057" s="37">
        <f>INDEX(LORDetail!$E$932:$E$1859,P2057)</f>
        <v>-2.3137381867591298</v>
      </c>
      <c r="T2057" s="37">
        <f>INDEX(LORDetail!$G$932:$G$1859,P2057)</f>
        <v>104.2349</v>
      </c>
      <c r="U2057">
        <f t="shared" si="693"/>
        <v>139</v>
      </c>
      <c r="V2057" s="37">
        <f>INDEX(LORDetail!$B$932:$B$1859,U2057)</f>
        <v>23210</v>
      </c>
      <c r="W2057" s="37">
        <f>INDEX(LORDetail!$D$932:$D$1859,U2057)</f>
        <v>51.4021808347619</v>
      </c>
      <c r="X2057" s="37">
        <f>INDEX(LORDetail!$E$932:$E$1859,U2057)</f>
        <v>-2.3091679331790198</v>
      </c>
      <c r="Y2057" s="37">
        <f>INDEX(LORDetail!$G$932:$G$1859,U2057)</f>
        <v>104.0162</v>
      </c>
      <c r="Z2057">
        <f t="shared" si="694"/>
        <v>357</v>
      </c>
      <c r="AA2057" s="29">
        <f t="shared" si="695"/>
        <v>44.24759294267642</v>
      </c>
      <c r="AB2057">
        <f t="shared" si="696"/>
        <v>0.12394283737444375</v>
      </c>
      <c r="AC2057" s="32">
        <f t="shared" si="697"/>
        <v>51.400901998476655</v>
      </c>
      <c r="AD2057" s="32">
        <f t="shared" si="698"/>
        <v>-2.3131717365628903</v>
      </c>
      <c r="AE2057" s="34">
        <f t="shared" si="699"/>
        <v>104.2077937014662</v>
      </c>
      <c r="AF2057" s="36" t="str">
        <f t="shared" si="685"/>
        <v>RDNGSTN</v>
      </c>
      <c r="AG2057" s="36" t="str">
        <f t="shared" si="686"/>
        <v>PADTON</v>
      </c>
      <c r="AH2057" s="36">
        <f t="shared" si="683"/>
        <v>552</v>
      </c>
      <c r="AI2057" s="42">
        <f t="shared" si="684"/>
        <v>22897.200000000001</v>
      </c>
      <c r="AJ2057" s="43">
        <f t="shared" si="700"/>
        <v>50.986052222664284</v>
      </c>
      <c r="AK2057" s="43">
        <f t="shared" si="701"/>
        <v>-5.8373090203163287E-2</v>
      </c>
      <c r="AL2057" s="36">
        <f t="shared" si="702"/>
        <v>51.400901998476655</v>
      </c>
      <c r="AM2057" s="36">
        <v>1</v>
      </c>
      <c r="AN2057" s="36">
        <f t="shared" si="703"/>
        <v>-2.3131717365628903</v>
      </c>
      <c r="AO2057" s="36">
        <v>4</v>
      </c>
      <c r="AP2057" s="42">
        <f>INT(AI2057/1000)*1000</f>
        <v>22000</v>
      </c>
      <c r="AQ2057" s="42">
        <f>MOD(AI2057,1000)</f>
        <v>897.20000000000073</v>
      </c>
      <c r="AR2057" s="42">
        <f>MOD(AI2058,1000)-0.2+(AP2058-AP2057)</f>
        <v>948.00000000000068</v>
      </c>
    </row>
    <row r="2058" spans="1:44" x14ac:dyDescent="0.25">
      <c r="A2058" s="19" t="s">
        <v>1</v>
      </c>
      <c r="B2058" t="s">
        <v>0</v>
      </c>
      <c r="C2058">
        <v>553</v>
      </c>
      <c r="D2058" s="36">
        <f>MATCH(C2058,TrainRun!$AG$149:$AG$295,1)</f>
        <v>35</v>
      </c>
      <c r="E2058" s="36">
        <f>INT(INDEX(TrainRun!$AD$149:$AD$295,'By Second'!D2058))</f>
        <v>529</v>
      </c>
      <c r="F2058" s="36">
        <f>IF(E2058=0,0,INDEX(TrainRun!$AE$149:$AE$295,'By Second'!D2058))</f>
        <v>52.328633297337007</v>
      </c>
      <c r="G2058" s="36">
        <f>INDEX(TrainRun!$AF$149:$AF$295,'By Second'!D2058)</f>
        <v>21709.76738830984</v>
      </c>
      <c r="H2058">
        <f t="shared" si="687"/>
        <v>36</v>
      </c>
      <c r="I2058" s="36">
        <f>INT(INDEX(TrainRun!$AD$149:$AD$295,'By Second'!H2058))</f>
        <v>573</v>
      </c>
      <c r="J2058" s="36">
        <f>INDEX(TrainRun!$AE$149:$AE$295,'By Second'!H2058)</f>
        <v>49.760217328397822</v>
      </c>
      <c r="K2058">
        <f t="shared" si="688"/>
        <v>44</v>
      </c>
      <c r="L2058">
        <f t="shared" si="689"/>
        <v>-2.5684159689391848</v>
      </c>
      <c r="M2058">
        <f t="shared" si="690"/>
        <v>-5.8373090203163287E-2</v>
      </c>
      <c r="N2058" s="32">
        <f t="shared" si="691"/>
        <v>50.927679132461122</v>
      </c>
      <c r="O2058" s="29">
        <f t="shared" si="692"/>
        <v>22948.175272075139</v>
      </c>
      <c r="P2058" s="37">
        <f>MATCH(O2058,LORDetail!$B$932:$B$1859,1)</f>
        <v>138</v>
      </c>
      <c r="Q2058" s="37">
        <f>INDEX(LORDetail!$B$932:$B$1859,P2058)</f>
        <v>22853</v>
      </c>
      <c r="R2058" s="37">
        <f>INDEX(LORDetail!$D$932:$D$1859,P2058)</f>
        <v>51.400721071244398</v>
      </c>
      <c r="S2058" s="37">
        <f>INDEX(LORDetail!$E$932:$E$1859,P2058)</f>
        <v>-2.3137381867591298</v>
      </c>
      <c r="T2058" s="37">
        <f>INDEX(LORDetail!$G$932:$G$1859,P2058)</f>
        <v>104.2349</v>
      </c>
      <c r="U2058">
        <f t="shared" si="693"/>
        <v>139</v>
      </c>
      <c r="V2058" s="37">
        <f>INDEX(LORDetail!$B$932:$B$1859,U2058)</f>
        <v>23210</v>
      </c>
      <c r="W2058" s="37">
        <f>INDEX(LORDetail!$D$932:$D$1859,U2058)</f>
        <v>51.4021808347619</v>
      </c>
      <c r="X2058" s="37">
        <f>INDEX(LORDetail!$E$932:$E$1859,U2058)</f>
        <v>-2.3091679331790198</v>
      </c>
      <c r="Y2058" s="37">
        <f>INDEX(LORDetail!$G$932:$G$1859,U2058)</f>
        <v>104.0162</v>
      </c>
      <c r="Z2058">
        <f t="shared" si="694"/>
        <v>357</v>
      </c>
      <c r="AA2058" s="29">
        <f t="shared" si="695"/>
        <v>95.175272075139219</v>
      </c>
      <c r="AB2058">
        <f t="shared" si="696"/>
        <v>0.2665974007706981</v>
      </c>
      <c r="AC2058" s="32">
        <f t="shared" si="697"/>
        <v>51.401110240403902</v>
      </c>
      <c r="AD2058" s="32">
        <f t="shared" si="698"/>
        <v>-2.3125197690338095</v>
      </c>
      <c r="AE2058" s="34">
        <f t="shared" si="699"/>
        <v>104.17659514845144</v>
      </c>
      <c r="AF2058" s="36" t="str">
        <f t="shared" si="685"/>
        <v>RDNGSTN</v>
      </c>
      <c r="AG2058" s="36" t="str">
        <f t="shared" si="686"/>
        <v>PADTON</v>
      </c>
      <c r="AH2058" s="36">
        <f t="shared" si="683"/>
        <v>553</v>
      </c>
      <c r="AI2058" s="42">
        <f t="shared" si="684"/>
        <v>22948.2</v>
      </c>
      <c r="AJ2058" s="43">
        <f t="shared" si="700"/>
        <v>50.927679132461122</v>
      </c>
      <c r="AK2058" s="43">
        <f t="shared" si="701"/>
        <v>-5.8373090203163287E-2</v>
      </c>
      <c r="AL2058" s="36">
        <f t="shared" si="702"/>
        <v>51.401110240403902</v>
      </c>
      <c r="AM2058" s="36">
        <v>1</v>
      </c>
      <c r="AN2058" s="36">
        <f t="shared" si="703"/>
        <v>-2.3125197690338095</v>
      </c>
      <c r="AO2058" s="36">
        <v>4</v>
      </c>
      <c r="AP2058" s="42">
        <f>INT(AI2058/1000)*1000</f>
        <v>22000</v>
      </c>
      <c r="AQ2058" s="42">
        <f>MOD(AI2058,1000)</f>
        <v>948.20000000000073</v>
      </c>
      <c r="AR2058" s="42">
        <f>MOD(AI2059,1000)-0.2+(AP2059-AP2058)</f>
        <v>998.8</v>
      </c>
    </row>
    <row r="2059" spans="1:44" x14ac:dyDescent="0.25">
      <c r="A2059" s="19" t="s">
        <v>1</v>
      </c>
      <c r="B2059" t="s">
        <v>0</v>
      </c>
      <c r="C2059">
        <v>554</v>
      </c>
      <c r="D2059" s="36">
        <f>MATCH(C2059,TrainRun!$AG$149:$AG$295,1)</f>
        <v>35</v>
      </c>
      <c r="E2059" s="36">
        <f>INT(INDEX(TrainRun!$AD$149:$AD$295,'By Second'!D2059))</f>
        <v>529</v>
      </c>
      <c r="F2059" s="36">
        <f>IF(E2059=0,0,INDEX(TrainRun!$AE$149:$AE$295,'By Second'!D2059))</f>
        <v>52.328633297337007</v>
      </c>
      <c r="G2059" s="36">
        <f>INDEX(TrainRun!$AF$149:$AF$295,'By Second'!D2059)</f>
        <v>21709.76738830984</v>
      </c>
      <c r="H2059">
        <f t="shared" si="687"/>
        <v>36</v>
      </c>
      <c r="I2059" s="36">
        <f>INT(INDEX(TrainRun!$AD$149:$AD$295,'By Second'!H2059))</f>
        <v>573</v>
      </c>
      <c r="J2059" s="36">
        <f>INDEX(TrainRun!$AE$149:$AE$295,'By Second'!H2059)</f>
        <v>49.760217328397822</v>
      </c>
      <c r="K2059">
        <f t="shared" si="688"/>
        <v>44</v>
      </c>
      <c r="L2059">
        <f t="shared" si="689"/>
        <v>-2.5684159689391848</v>
      </c>
      <c r="M2059">
        <f t="shared" si="690"/>
        <v>-5.8373090203163287E-2</v>
      </c>
      <c r="N2059" s="32">
        <f t="shared" si="691"/>
        <v>50.869306042257961</v>
      </c>
      <c r="O2059" s="29">
        <f t="shared" si="692"/>
        <v>22999.044578117398</v>
      </c>
      <c r="P2059" s="37">
        <f>MATCH(O2059,LORDetail!$B$932:$B$1859,1)</f>
        <v>138</v>
      </c>
      <c r="Q2059" s="37">
        <f>INDEX(LORDetail!$B$932:$B$1859,P2059)</f>
        <v>22853</v>
      </c>
      <c r="R2059" s="37">
        <f>INDEX(LORDetail!$D$932:$D$1859,P2059)</f>
        <v>51.400721071244398</v>
      </c>
      <c r="S2059" s="37">
        <f>INDEX(LORDetail!$E$932:$E$1859,P2059)</f>
        <v>-2.3137381867591298</v>
      </c>
      <c r="T2059" s="37">
        <f>INDEX(LORDetail!$G$932:$G$1859,P2059)</f>
        <v>104.2349</v>
      </c>
      <c r="U2059">
        <f t="shared" si="693"/>
        <v>139</v>
      </c>
      <c r="V2059" s="37">
        <f>INDEX(LORDetail!$B$932:$B$1859,U2059)</f>
        <v>23210</v>
      </c>
      <c r="W2059" s="37">
        <f>INDEX(LORDetail!$D$932:$D$1859,U2059)</f>
        <v>51.4021808347619</v>
      </c>
      <c r="X2059" s="37">
        <f>INDEX(LORDetail!$E$932:$E$1859,U2059)</f>
        <v>-2.3091679331790198</v>
      </c>
      <c r="Y2059" s="37">
        <f>INDEX(LORDetail!$G$932:$G$1859,U2059)</f>
        <v>104.0162</v>
      </c>
      <c r="Z2059">
        <f t="shared" si="694"/>
        <v>357</v>
      </c>
      <c r="AA2059" s="29">
        <f t="shared" si="695"/>
        <v>146.04457811739849</v>
      </c>
      <c r="AB2059">
        <f t="shared" si="696"/>
        <v>0.40908845411035993</v>
      </c>
      <c r="AC2059" s="32">
        <f t="shared" si="697"/>
        <v>51.401318243645143</v>
      </c>
      <c r="AD2059" s="32">
        <f t="shared" si="698"/>
        <v>-2.3118685487871504</v>
      </c>
      <c r="AE2059" s="34">
        <f t="shared" si="699"/>
        <v>104.14543235508606</v>
      </c>
      <c r="AF2059" s="36" t="str">
        <f t="shared" si="685"/>
        <v>RDNGSTN</v>
      </c>
      <c r="AG2059" s="36" t="str">
        <f t="shared" si="686"/>
        <v>PADTON</v>
      </c>
      <c r="AH2059" s="36">
        <f t="shared" si="683"/>
        <v>554</v>
      </c>
      <c r="AI2059" s="42">
        <f t="shared" si="684"/>
        <v>22999</v>
      </c>
      <c r="AJ2059" s="43">
        <f t="shared" si="700"/>
        <v>50.869306042257961</v>
      </c>
      <c r="AK2059" s="43">
        <f t="shared" si="701"/>
        <v>-5.8373090203163287E-2</v>
      </c>
      <c r="AL2059" s="36">
        <f t="shared" si="702"/>
        <v>51.401318243645143</v>
      </c>
      <c r="AM2059" s="36">
        <v>1</v>
      </c>
      <c r="AN2059" s="36">
        <f t="shared" si="703"/>
        <v>-2.3118685487871504</v>
      </c>
      <c r="AO2059" s="36">
        <v>4</v>
      </c>
      <c r="AP2059" s="42">
        <f>INT(AI2059/1000)*1000</f>
        <v>22000</v>
      </c>
      <c r="AQ2059" s="42">
        <f>MOD(AI2059,1000)</f>
        <v>999</v>
      </c>
      <c r="AR2059" s="42">
        <f>MOD(AI2060,1000)-0.2+(AP2060-AP2059)</f>
        <v>1049.5999999999992</v>
      </c>
    </row>
    <row r="2060" spans="1:44" x14ac:dyDescent="0.25">
      <c r="A2060" s="19" t="s">
        <v>1</v>
      </c>
      <c r="B2060" t="s">
        <v>0</v>
      </c>
      <c r="C2060">
        <v>555</v>
      </c>
      <c r="D2060" s="36">
        <f>MATCH(C2060,TrainRun!$AG$149:$AG$295,1)</f>
        <v>35</v>
      </c>
      <c r="E2060" s="36">
        <f>INT(INDEX(TrainRun!$AD$149:$AD$295,'By Second'!D2060))</f>
        <v>529</v>
      </c>
      <c r="F2060" s="36">
        <f>IF(E2060=0,0,INDEX(TrainRun!$AE$149:$AE$295,'By Second'!D2060))</f>
        <v>52.328633297337007</v>
      </c>
      <c r="G2060" s="36">
        <f>INDEX(TrainRun!$AF$149:$AF$295,'By Second'!D2060)</f>
        <v>21709.76738830984</v>
      </c>
      <c r="H2060">
        <f t="shared" si="687"/>
        <v>36</v>
      </c>
      <c r="I2060" s="36">
        <f>INT(INDEX(TrainRun!$AD$149:$AD$295,'By Second'!H2060))</f>
        <v>573</v>
      </c>
      <c r="J2060" s="36">
        <f>INDEX(TrainRun!$AE$149:$AE$295,'By Second'!H2060)</f>
        <v>49.760217328397822</v>
      </c>
      <c r="K2060">
        <f t="shared" si="688"/>
        <v>44</v>
      </c>
      <c r="L2060">
        <f t="shared" si="689"/>
        <v>-2.5684159689391848</v>
      </c>
      <c r="M2060">
        <f t="shared" si="690"/>
        <v>-5.8373090203163287E-2</v>
      </c>
      <c r="N2060" s="32">
        <f t="shared" si="691"/>
        <v>50.810932952054799</v>
      </c>
      <c r="O2060" s="29">
        <f t="shared" si="692"/>
        <v>23049.855511069454</v>
      </c>
      <c r="P2060" s="37">
        <f>MATCH(O2060,LORDetail!$B$932:$B$1859,1)</f>
        <v>138</v>
      </c>
      <c r="Q2060" s="37">
        <f>INDEX(LORDetail!$B$932:$B$1859,P2060)</f>
        <v>22853</v>
      </c>
      <c r="R2060" s="37">
        <f>INDEX(LORDetail!$D$932:$D$1859,P2060)</f>
        <v>51.400721071244398</v>
      </c>
      <c r="S2060" s="37">
        <f>INDEX(LORDetail!$E$932:$E$1859,P2060)</f>
        <v>-2.3137381867591298</v>
      </c>
      <c r="T2060" s="37">
        <f>INDEX(LORDetail!$G$932:$G$1859,P2060)</f>
        <v>104.2349</v>
      </c>
      <c r="U2060">
        <f t="shared" si="693"/>
        <v>139</v>
      </c>
      <c r="V2060" s="37">
        <f>INDEX(LORDetail!$B$932:$B$1859,U2060)</f>
        <v>23210</v>
      </c>
      <c r="W2060" s="37">
        <f>INDEX(LORDetail!$D$932:$D$1859,U2060)</f>
        <v>51.4021808347619</v>
      </c>
      <c r="X2060" s="37">
        <f>INDEX(LORDetail!$E$932:$E$1859,U2060)</f>
        <v>-2.3091679331790198</v>
      </c>
      <c r="Y2060" s="37">
        <f>INDEX(LORDetail!$G$932:$G$1859,U2060)</f>
        <v>104.0162</v>
      </c>
      <c r="Z2060">
        <f t="shared" si="694"/>
        <v>357</v>
      </c>
      <c r="AA2060" s="29">
        <f t="shared" si="695"/>
        <v>196.85551106945422</v>
      </c>
      <c r="AB2060">
        <f t="shared" si="696"/>
        <v>0.55141599739342917</v>
      </c>
      <c r="AC2060" s="32">
        <f t="shared" si="697"/>
        <v>51.401526008200356</v>
      </c>
      <c r="AD2060" s="32">
        <f t="shared" si="698"/>
        <v>-2.3112180758229126</v>
      </c>
      <c r="AE2060" s="34">
        <f t="shared" si="699"/>
        <v>104.11430532137005</v>
      </c>
      <c r="AF2060" s="36" t="str">
        <f t="shared" si="685"/>
        <v>RDNGSTN</v>
      </c>
      <c r="AG2060" s="36" t="str">
        <f t="shared" si="686"/>
        <v>PADTON</v>
      </c>
      <c r="AH2060" s="36">
        <f t="shared" si="683"/>
        <v>555</v>
      </c>
      <c r="AI2060" s="42">
        <f t="shared" si="684"/>
        <v>23049.8</v>
      </c>
      <c r="AJ2060" s="43">
        <f t="shared" si="700"/>
        <v>50.810932952054799</v>
      </c>
      <c r="AK2060" s="43">
        <f t="shared" si="701"/>
        <v>-5.8373090203163287E-2</v>
      </c>
      <c r="AL2060" s="36">
        <f t="shared" si="702"/>
        <v>51.401526008200356</v>
      </c>
      <c r="AM2060" s="36">
        <v>1</v>
      </c>
      <c r="AN2060" s="36">
        <f t="shared" si="703"/>
        <v>-2.3112180758229126</v>
      </c>
      <c r="AO2060" s="36">
        <v>4</v>
      </c>
      <c r="AP2060" s="42">
        <f>INT(AI2060/1000)*1000</f>
        <v>23000</v>
      </c>
      <c r="AQ2060" s="42">
        <f>MOD(AI2060,1000)</f>
        <v>49.799999999999272</v>
      </c>
      <c r="AR2060" s="42">
        <f>MOD(AI2061,1000)-0.2+(AP2061-AP2060)</f>
        <v>100.39999999999854</v>
      </c>
    </row>
    <row r="2061" spans="1:44" x14ac:dyDescent="0.25">
      <c r="A2061" s="19" t="s">
        <v>1</v>
      </c>
      <c r="B2061" t="s">
        <v>0</v>
      </c>
      <c r="C2061">
        <v>556</v>
      </c>
      <c r="D2061" s="36">
        <f>MATCH(C2061,TrainRun!$AG$149:$AG$295,1)</f>
        <v>35</v>
      </c>
      <c r="E2061" s="36">
        <f>INT(INDEX(TrainRun!$AD$149:$AD$295,'By Second'!D2061))</f>
        <v>529</v>
      </c>
      <c r="F2061" s="36">
        <f>IF(E2061=0,0,INDEX(TrainRun!$AE$149:$AE$295,'By Second'!D2061))</f>
        <v>52.328633297337007</v>
      </c>
      <c r="G2061" s="36">
        <f>INDEX(TrainRun!$AF$149:$AF$295,'By Second'!D2061)</f>
        <v>21709.76738830984</v>
      </c>
      <c r="H2061">
        <f t="shared" si="687"/>
        <v>36</v>
      </c>
      <c r="I2061" s="36">
        <f>INT(INDEX(TrainRun!$AD$149:$AD$295,'By Second'!H2061))</f>
        <v>573</v>
      </c>
      <c r="J2061" s="36">
        <f>INDEX(TrainRun!$AE$149:$AE$295,'By Second'!H2061)</f>
        <v>49.760217328397822</v>
      </c>
      <c r="K2061">
        <f t="shared" si="688"/>
        <v>44</v>
      </c>
      <c r="L2061">
        <f t="shared" si="689"/>
        <v>-2.5684159689391848</v>
      </c>
      <c r="M2061">
        <f t="shared" si="690"/>
        <v>-5.8373090203163287E-2</v>
      </c>
      <c r="N2061" s="32">
        <f t="shared" si="691"/>
        <v>50.752559861851637</v>
      </c>
      <c r="O2061" s="29">
        <f t="shared" si="692"/>
        <v>23100.608070931306</v>
      </c>
      <c r="P2061" s="37">
        <f>MATCH(O2061,LORDetail!$B$932:$B$1859,1)</f>
        <v>138</v>
      </c>
      <c r="Q2061" s="37">
        <f>INDEX(LORDetail!$B$932:$B$1859,P2061)</f>
        <v>22853</v>
      </c>
      <c r="R2061" s="37">
        <f>INDEX(LORDetail!$D$932:$D$1859,P2061)</f>
        <v>51.400721071244398</v>
      </c>
      <c r="S2061" s="37">
        <f>INDEX(LORDetail!$E$932:$E$1859,P2061)</f>
        <v>-2.3137381867591298</v>
      </c>
      <c r="T2061" s="37">
        <f>INDEX(LORDetail!$G$932:$G$1859,P2061)</f>
        <v>104.2349</v>
      </c>
      <c r="U2061">
        <f t="shared" si="693"/>
        <v>139</v>
      </c>
      <c r="V2061" s="37">
        <f>INDEX(LORDetail!$B$932:$B$1859,U2061)</f>
        <v>23210</v>
      </c>
      <c r="W2061" s="37">
        <f>INDEX(LORDetail!$D$932:$D$1859,U2061)</f>
        <v>51.4021808347619</v>
      </c>
      <c r="X2061" s="37">
        <f>INDEX(LORDetail!$E$932:$E$1859,U2061)</f>
        <v>-2.3091679331790198</v>
      </c>
      <c r="Y2061" s="37">
        <f>INDEX(LORDetail!$G$932:$G$1859,U2061)</f>
        <v>104.0162</v>
      </c>
      <c r="Z2061">
        <f t="shared" si="694"/>
        <v>357</v>
      </c>
      <c r="AA2061" s="29">
        <f t="shared" si="695"/>
        <v>247.60807093130643</v>
      </c>
      <c r="AB2061">
        <f t="shared" si="696"/>
        <v>0.69358003061990592</v>
      </c>
      <c r="AC2061" s="32">
        <f t="shared" si="697"/>
        <v>51.401733534069564</v>
      </c>
      <c r="AD2061" s="32">
        <f t="shared" si="698"/>
        <v>-2.3105683501410965</v>
      </c>
      <c r="AE2061" s="34">
        <f t="shared" si="699"/>
        <v>104.08321404730343</v>
      </c>
      <c r="AF2061" s="36" t="str">
        <f t="shared" si="685"/>
        <v>RDNGSTN</v>
      </c>
      <c r="AG2061" s="36" t="str">
        <f t="shared" si="686"/>
        <v>PADTON</v>
      </c>
      <c r="AH2061" s="36">
        <f t="shared" ref="AH2061:AH2124" si="704">C2061</f>
        <v>556</v>
      </c>
      <c r="AI2061" s="42">
        <f t="shared" ref="AI2061:AI2124" si="705">ROUND(O2061*5,0)/5</f>
        <v>23100.6</v>
      </c>
      <c r="AJ2061" s="43">
        <f t="shared" si="700"/>
        <v>50.752559861851637</v>
      </c>
      <c r="AK2061" s="43">
        <f t="shared" si="701"/>
        <v>-5.8373090203163287E-2</v>
      </c>
      <c r="AL2061" s="36">
        <f t="shared" si="702"/>
        <v>51.401733534069564</v>
      </c>
      <c r="AM2061" s="36">
        <v>1</v>
      </c>
      <c r="AN2061" s="36">
        <f t="shared" si="703"/>
        <v>-2.3105683501410965</v>
      </c>
      <c r="AO2061" s="36">
        <v>4</v>
      </c>
      <c r="AP2061" s="42">
        <f>INT(AI2061/1000)*1000</f>
        <v>23000</v>
      </c>
      <c r="AQ2061" s="42">
        <f>MOD(AI2061,1000)</f>
        <v>100.59999999999854</v>
      </c>
      <c r="AR2061" s="42">
        <f>MOD(AI2062,1000)-0.2+(AP2062-AP2061)</f>
        <v>151.20000000000147</v>
      </c>
    </row>
    <row r="2062" spans="1:44" x14ac:dyDescent="0.25">
      <c r="A2062" s="19" t="s">
        <v>1</v>
      </c>
      <c r="B2062" t="s">
        <v>0</v>
      </c>
      <c r="C2062">
        <v>557</v>
      </c>
      <c r="D2062" s="36">
        <f>MATCH(C2062,TrainRun!$AG$149:$AG$295,1)</f>
        <v>35</v>
      </c>
      <c r="E2062" s="36">
        <f>INT(INDEX(TrainRun!$AD$149:$AD$295,'By Second'!D2062))</f>
        <v>529</v>
      </c>
      <c r="F2062" s="36">
        <f>IF(E2062=0,0,INDEX(TrainRun!$AE$149:$AE$295,'By Second'!D2062))</f>
        <v>52.328633297337007</v>
      </c>
      <c r="G2062" s="36">
        <f>INDEX(TrainRun!$AF$149:$AF$295,'By Second'!D2062)</f>
        <v>21709.76738830984</v>
      </c>
      <c r="H2062">
        <f t="shared" si="687"/>
        <v>36</v>
      </c>
      <c r="I2062" s="36">
        <f>INT(INDEX(TrainRun!$AD$149:$AD$295,'By Second'!H2062))</f>
        <v>573</v>
      </c>
      <c r="J2062" s="36">
        <f>INDEX(TrainRun!$AE$149:$AE$295,'By Second'!H2062)</f>
        <v>49.760217328397822</v>
      </c>
      <c r="K2062">
        <f t="shared" si="688"/>
        <v>44</v>
      </c>
      <c r="L2062">
        <f t="shared" si="689"/>
        <v>-2.5684159689391848</v>
      </c>
      <c r="M2062">
        <f t="shared" si="690"/>
        <v>-5.8373090203163287E-2</v>
      </c>
      <c r="N2062" s="32">
        <f t="shared" si="691"/>
        <v>50.694186771648475</v>
      </c>
      <c r="O2062" s="29">
        <f t="shared" si="692"/>
        <v>23151.302257702955</v>
      </c>
      <c r="P2062" s="37">
        <f>MATCH(O2062,LORDetail!$B$932:$B$1859,1)</f>
        <v>138</v>
      </c>
      <c r="Q2062" s="37">
        <f>INDEX(LORDetail!$B$932:$B$1859,P2062)</f>
        <v>22853</v>
      </c>
      <c r="R2062" s="37">
        <f>INDEX(LORDetail!$D$932:$D$1859,P2062)</f>
        <v>51.400721071244398</v>
      </c>
      <c r="S2062" s="37">
        <f>INDEX(LORDetail!$E$932:$E$1859,P2062)</f>
        <v>-2.3137381867591298</v>
      </c>
      <c r="T2062" s="37">
        <f>INDEX(LORDetail!$G$932:$G$1859,P2062)</f>
        <v>104.2349</v>
      </c>
      <c r="U2062">
        <f t="shared" si="693"/>
        <v>139</v>
      </c>
      <c r="V2062" s="37">
        <f>INDEX(LORDetail!$B$932:$B$1859,U2062)</f>
        <v>23210</v>
      </c>
      <c r="W2062" s="37">
        <f>INDEX(LORDetail!$D$932:$D$1859,U2062)</f>
        <v>51.4021808347619</v>
      </c>
      <c r="X2062" s="37">
        <f>INDEX(LORDetail!$E$932:$E$1859,U2062)</f>
        <v>-2.3091679331790198</v>
      </c>
      <c r="Y2062" s="37">
        <f>INDEX(LORDetail!$G$932:$G$1859,U2062)</f>
        <v>104.0162</v>
      </c>
      <c r="Z2062">
        <f t="shared" si="694"/>
        <v>357</v>
      </c>
      <c r="AA2062" s="29">
        <f t="shared" si="695"/>
        <v>298.3022577029551</v>
      </c>
      <c r="AB2062">
        <f t="shared" si="696"/>
        <v>0.83558055378979024</v>
      </c>
      <c r="AC2062" s="32">
        <f t="shared" si="697"/>
        <v>51.401940821252758</v>
      </c>
      <c r="AD2062" s="32">
        <f t="shared" si="698"/>
        <v>-2.3099193717417017</v>
      </c>
      <c r="AE2062" s="34">
        <f t="shared" si="699"/>
        <v>104.05215853288617</v>
      </c>
      <c r="AF2062" s="36" t="str">
        <f t="shared" ref="AF2062:AF2125" si="706">A2062</f>
        <v>RDNGSTN</v>
      </c>
      <c r="AG2062" s="36" t="str">
        <f t="shared" ref="AG2062:AG2125" si="707">B2062</f>
        <v>PADTON</v>
      </c>
      <c r="AH2062" s="36">
        <f t="shared" si="704"/>
        <v>557</v>
      </c>
      <c r="AI2062" s="42">
        <f t="shared" si="705"/>
        <v>23151.4</v>
      </c>
      <c r="AJ2062" s="43">
        <f t="shared" si="700"/>
        <v>50.694186771648475</v>
      </c>
      <c r="AK2062" s="43">
        <f t="shared" si="701"/>
        <v>-5.8373090203163287E-2</v>
      </c>
      <c r="AL2062" s="36">
        <f t="shared" si="702"/>
        <v>51.401940821252758</v>
      </c>
      <c r="AM2062" s="36">
        <v>1</v>
      </c>
      <c r="AN2062" s="36">
        <f t="shared" si="703"/>
        <v>-2.3099193717417017</v>
      </c>
      <c r="AO2062" s="36">
        <v>4</v>
      </c>
      <c r="AP2062" s="42">
        <f>INT(AI2062/1000)*1000</f>
        <v>23000</v>
      </c>
      <c r="AQ2062" s="42">
        <f>MOD(AI2062,1000)</f>
        <v>151.40000000000146</v>
      </c>
      <c r="AR2062" s="42">
        <f>MOD(AI2063,1000)-0.2+(AP2063-AP2062)</f>
        <v>201.8</v>
      </c>
    </row>
    <row r="2063" spans="1:44" x14ac:dyDescent="0.25">
      <c r="A2063" s="19" t="s">
        <v>1</v>
      </c>
      <c r="B2063" t="s">
        <v>0</v>
      </c>
      <c r="C2063">
        <v>558</v>
      </c>
      <c r="D2063" s="36">
        <f>MATCH(C2063,TrainRun!$AG$149:$AG$295,1)</f>
        <v>35</v>
      </c>
      <c r="E2063" s="36">
        <f>INT(INDEX(TrainRun!$AD$149:$AD$295,'By Second'!D2063))</f>
        <v>529</v>
      </c>
      <c r="F2063" s="36">
        <f>IF(E2063=0,0,INDEX(TrainRun!$AE$149:$AE$295,'By Second'!D2063))</f>
        <v>52.328633297337007</v>
      </c>
      <c r="G2063" s="36">
        <f>INDEX(TrainRun!$AF$149:$AF$295,'By Second'!D2063)</f>
        <v>21709.76738830984</v>
      </c>
      <c r="H2063">
        <f t="shared" si="687"/>
        <v>36</v>
      </c>
      <c r="I2063" s="36">
        <f>INT(INDEX(TrainRun!$AD$149:$AD$295,'By Second'!H2063))</f>
        <v>573</v>
      </c>
      <c r="J2063" s="36">
        <f>INDEX(TrainRun!$AE$149:$AE$295,'By Second'!H2063)</f>
        <v>49.760217328397822</v>
      </c>
      <c r="K2063">
        <f t="shared" si="688"/>
        <v>44</v>
      </c>
      <c r="L2063">
        <f t="shared" si="689"/>
        <v>-2.5684159689391848</v>
      </c>
      <c r="M2063">
        <f t="shared" si="690"/>
        <v>-5.8373090203163287E-2</v>
      </c>
      <c r="N2063" s="32">
        <f t="shared" si="691"/>
        <v>50.635813681445313</v>
      </c>
      <c r="O2063" s="29">
        <f t="shared" si="692"/>
        <v>23201.9380713844</v>
      </c>
      <c r="P2063" s="37">
        <f>MATCH(O2063,LORDetail!$B$932:$B$1859,1)</f>
        <v>138</v>
      </c>
      <c r="Q2063" s="37">
        <f>INDEX(LORDetail!$B$932:$B$1859,P2063)</f>
        <v>22853</v>
      </c>
      <c r="R2063" s="37">
        <f>INDEX(LORDetail!$D$932:$D$1859,P2063)</f>
        <v>51.400721071244398</v>
      </c>
      <c r="S2063" s="37">
        <f>INDEX(LORDetail!$E$932:$E$1859,P2063)</f>
        <v>-2.3137381867591298</v>
      </c>
      <c r="T2063" s="37">
        <f>INDEX(LORDetail!$G$932:$G$1859,P2063)</f>
        <v>104.2349</v>
      </c>
      <c r="U2063">
        <f t="shared" si="693"/>
        <v>139</v>
      </c>
      <c r="V2063" s="37">
        <f>INDEX(LORDetail!$B$932:$B$1859,U2063)</f>
        <v>23210</v>
      </c>
      <c r="W2063" s="37">
        <f>INDEX(LORDetail!$D$932:$D$1859,U2063)</f>
        <v>51.4021808347619</v>
      </c>
      <c r="X2063" s="37">
        <f>INDEX(LORDetail!$E$932:$E$1859,U2063)</f>
        <v>-2.3091679331790198</v>
      </c>
      <c r="Y2063" s="37">
        <f>INDEX(LORDetail!$G$932:$G$1859,U2063)</f>
        <v>104.0162</v>
      </c>
      <c r="Z2063">
        <f t="shared" si="694"/>
        <v>357</v>
      </c>
      <c r="AA2063" s="29">
        <f t="shared" si="695"/>
        <v>348.93807138440025</v>
      </c>
      <c r="AB2063">
        <f t="shared" si="696"/>
        <v>0.9774175669030819</v>
      </c>
      <c r="AC2063" s="32">
        <f t="shared" si="697"/>
        <v>51.402147869749932</v>
      </c>
      <c r="AD2063" s="32">
        <f t="shared" si="698"/>
        <v>-2.3092711406247286</v>
      </c>
      <c r="AE2063" s="34">
        <f t="shared" si="699"/>
        <v>104.0211387781183</v>
      </c>
      <c r="AF2063" s="36" t="str">
        <f t="shared" si="706"/>
        <v>RDNGSTN</v>
      </c>
      <c r="AG2063" s="36" t="str">
        <f t="shared" si="707"/>
        <v>PADTON</v>
      </c>
      <c r="AH2063" s="36">
        <f t="shared" si="704"/>
        <v>558</v>
      </c>
      <c r="AI2063" s="42">
        <f t="shared" si="705"/>
        <v>23202</v>
      </c>
      <c r="AJ2063" s="43">
        <f t="shared" si="700"/>
        <v>50.635813681445313</v>
      </c>
      <c r="AK2063" s="43">
        <f t="shared" si="701"/>
        <v>-5.8373090203163287E-2</v>
      </c>
      <c r="AL2063" s="36">
        <f t="shared" si="702"/>
        <v>51.402147869749932</v>
      </c>
      <c r="AM2063" s="36">
        <v>1</v>
      </c>
      <c r="AN2063" s="36">
        <f t="shared" si="703"/>
        <v>-2.3092711406247286</v>
      </c>
      <c r="AO2063" s="36">
        <v>4</v>
      </c>
      <c r="AP2063" s="42">
        <f>INT(AI2063/1000)*1000</f>
        <v>23000</v>
      </c>
      <c r="AQ2063" s="42">
        <f>MOD(AI2063,1000)</f>
        <v>202</v>
      </c>
      <c r="AR2063" s="42">
        <f>MOD(AI2064,1000)-0.2+(AP2064-AP2063)</f>
        <v>252.39999999999856</v>
      </c>
    </row>
    <row r="2064" spans="1:44" x14ac:dyDescent="0.25">
      <c r="A2064" s="19" t="s">
        <v>1</v>
      </c>
      <c r="B2064" t="s">
        <v>0</v>
      </c>
      <c r="C2064">
        <v>559</v>
      </c>
      <c r="D2064" s="36">
        <f>MATCH(C2064,TrainRun!$AG$149:$AG$295,1)</f>
        <v>35</v>
      </c>
      <c r="E2064" s="36">
        <f>INT(INDEX(TrainRun!$AD$149:$AD$295,'By Second'!D2064))</f>
        <v>529</v>
      </c>
      <c r="F2064" s="36">
        <f>IF(E2064=0,0,INDEX(TrainRun!$AE$149:$AE$295,'By Second'!D2064))</f>
        <v>52.328633297337007</v>
      </c>
      <c r="G2064" s="36">
        <f>INDEX(TrainRun!$AF$149:$AF$295,'By Second'!D2064)</f>
        <v>21709.76738830984</v>
      </c>
      <c r="H2064">
        <f t="shared" si="687"/>
        <v>36</v>
      </c>
      <c r="I2064" s="36">
        <f>INT(INDEX(TrainRun!$AD$149:$AD$295,'By Second'!H2064))</f>
        <v>573</v>
      </c>
      <c r="J2064" s="36">
        <f>INDEX(TrainRun!$AE$149:$AE$295,'By Second'!H2064)</f>
        <v>49.760217328397822</v>
      </c>
      <c r="K2064">
        <f t="shared" si="688"/>
        <v>44</v>
      </c>
      <c r="L2064">
        <f t="shared" si="689"/>
        <v>-2.5684159689391848</v>
      </c>
      <c r="M2064">
        <f t="shared" si="690"/>
        <v>-5.8373090203163287E-2</v>
      </c>
      <c r="N2064" s="32">
        <f t="shared" si="691"/>
        <v>50.577440591242151</v>
      </c>
      <c r="O2064" s="29">
        <f t="shared" si="692"/>
        <v>23252.515511975642</v>
      </c>
      <c r="P2064" s="37">
        <f>MATCH(O2064,LORDetail!$B$932:$B$1859,1)</f>
        <v>139</v>
      </c>
      <c r="Q2064" s="37">
        <f>INDEX(LORDetail!$B$932:$B$1859,P2064)</f>
        <v>23210</v>
      </c>
      <c r="R2064" s="37">
        <f>INDEX(LORDetail!$D$932:$D$1859,P2064)</f>
        <v>51.4021808347619</v>
      </c>
      <c r="S2064" s="37">
        <f>INDEX(LORDetail!$E$932:$E$1859,P2064)</f>
        <v>-2.3091679331790198</v>
      </c>
      <c r="T2064" s="37">
        <f>INDEX(LORDetail!$G$932:$G$1859,P2064)</f>
        <v>104.0162</v>
      </c>
      <c r="U2064">
        <f t="shared" si="693"/>
        <v>140</v>
      </c>
      <c r="V2064" s="37">
        <f>INDEX(LORDetail!$B$932:$B$1859,U2064)</f>
        <v>23428</v>
      </c>
      <c r="W2064" s="37">
        <f>INDEX(LORDetail!$D$932:$D$1859,U2064)</f>
        <v>51.403090645265301</v>
      </c>
      <c r="X2064" s="37">
        <f>INDEX(LORDetail!$E$932:$E$1859,U2064)</f>
        <v>-2.30638335120035</v>
      </c>
      <c r="Y2064" s="37">
        <f>INDEX(LORDetail!$G$932:$G$1859,U2064)</f>
        <v>103.8826</v>
      </c>
      <c r="Z2064">
        <f t="shared" si="694"/>
        <v>218</v>
      </c>
      <c r="AA2064" s="29">
        <f t="shared" si="695"/>
        <v>42.515511975641857</v>
      </c>
      <c r="AB2064">
        <f t="shared" si="696"/>
        <v>0.19502528429193514</v>
      </c>
      <c r="AC2064" s="32">
        <f t="shared" si="697"/>
        <v>51.402358270813977</v>
      </c>
      <c r="AD2064" s="32">
        <f t="shared" si="698"/>
        <v>-2.3086248692869957</v>
      </c>
      <c r="AE2064" s="34">
        <f t="shared" si="699"/>
        <v>103.99014462201859</v>
      </c>
      <c r="AF2064" s="36" t="str">
        <f t="shared" si="706"/>
        <v>RDNGSTN</v>
      </c>
      <c r="AG2064" s="36" t="str">
        <f t="shared" si="707"/>
        <v>PADTON</v>
      </c>
      <c r="AH2064" s="36">
        <f t="shared" si="704"/>
        <v>559</v>
      </c>
      <c r="AI2064" s="42">
        <f t="shared" si="705"/>
        <v>23252.6</v>
      </c>
      <c r="AJ2064" s="43">
        <f t="shared" si="700"/>
        <v>50.577440591242151</v>
      </c>
      <c r="AK2064" s="43">
        <f t="shared" si="701"/>
        <v>-5.8373090203163287E-2</v>
      </c>
      <c r="AL2064" s="36">
        <f t="shared" si="702"/>
        <v>51.402358270813977</v>
      </c>
      <c r="AM2064" s="36">
        <v>1</v>
      </c>
      <c r="AN2064" s="36">
        <f t="shared" si="703"/>
        <v>-2.3086248692869957</v>
      </c>
      <c r="AO2064" s="36">
        <v>4</v>
      </c>
      <c r="AP2064" s="42">
        <f>INT(AI2064/1000)*1000</f>
        <v>23000</v>
      </c>
      <c r="AQ2064" s="42">
        <f>MOD(AI2064,1000)</f>
        <v>252.59999999999854</v>
      </c>
      <c r="AR2064" s="42">
        <f>MOD(AI2065,1000)-0.2+(AP2065-AP2064)</f>
        <v>302.8</v>
      </c>
    </row>
    <row r="2065" spans="1:44" x14ac:dyDescent="0.25">
      <c r="A2065" s="19" t="s">
        <v>1</v>
      </c>
      <c r="B2065" t="s">
        <v>0</v>
      </c>
      <c r="C2065">
        <v>560</v>
      </c>
      <c r="D2065" s="36">
        <f>MATCH(C2065,TrainRun!$AG$149:$AG$295,1)</f>
        <v>35</v>
      </c>
      <c r="E2065" s="36">
        <f>INT(INDEX(TrainRun!$AD$149:$AD$295,'By Second'!D2065))</f>
        <v>529</v>
      </c>
      <c r="F2065" s="36">
        <f>IF(E2065=0,0,INDEX(TrainRun!$AE$149:$AE$295,'By Second'!D2065))</f>
        <v>52.328633297337007</v>
      </c>
      <c r="G2065" s="36">
        <f>INDEX(TrainRun!$AF$149:$AF$295,'By Second'!D2065)</f>
        <v>21709.76738830984</v>
      </c>
      <c r="H2065">
        <f t="shared" si="687"/>
        <v>36</v>
      </c>
      <c r="I2065" s="36">
        <f>INT(INDEX(TrainRun!$AD$149:$AD$295,'By Second'!H2065))</f>
        <v>573</v>
      </c>
      <c r="J2065" s="36">
        <f>INDEX(TrainRun!$AE$149:$AE$295,'By Second'!H2065)</f>
        <v>49.760217328397822</v>
      </c>
      <c r="K2065">
        <f t="shared" si="688"/>
        <v>44</v>
      </c>
      <c r="L2065">
        <f t="shared" si="689"/>
        <v>-2.5684159689391848</v>
      </c>
      <c r="M2065">
        <f t="shared" si="690"/>
        <v>-5.8373090203163287E-2</v>
      </c>
      <c r="N2065" s="32">
        <f t="shared" si="691"/>
        <v>50.51906750103899</v>
      </c>
      <c r="O2065" s="29">
        <f t="shared" si="692"/>
        <v>23303.03457947668</v>
      </c>
      <c r="P2065" s="37">
        <f>MATCH(O2065,LORDetail!$B$932:$B$1859,1)</f>
        <v>139</v>
      </c>
      <c r="Q2065" s="37">
        <f>INDEX(LORDetail!$B$932:$B$1859,P2065)</f>
        <v>23210</v>
      </c>
      <c r="R2065" s="37">
        <f>INDEX(LORDetail!$D$932:$D$1859,P2065)</f>
        <v>51.4021808347619</v>
      </c>
      <c r="S2065" s="37">
        <f>INDEX(LORDetail!$E$932:$E$1859,P2065)</f>
        <v>-2.3091679331790198</v>
      </c>
      <c r="T2065" s="37">
        <f>INDEX(LORDetail!$G$932:$G$1859,P2065)</f>
        <v>104.0162</v>
      </c>
      <c r="U2065">
        <f t="shared" si="693"/>
        <v>140</v>
      </c>
      <c r="V2065" s="37">
        <f>INDEX(LORDetail!$B$932:$B$1859,U2065)</f>
        <v>23428</v>
      </c>
      <c r="W2065" s="37">
        <f>INDEX(LORDetail!$D$932:$D$1859,U2065)</f>
        <v>51.403090645265301</v>
      </c>
      <c r="X2065" s="37">
        <f>INDEX(LORDetail!$E$932:$E$1859,U2065)</f>
        <v>-2.30638335120035</v>
      </c>
      <c r="Y2065" s="37">
        <f>INDEX(LORDetail!$G$932:$G$1859,U2065)</f>
        <v>103.8826</v>
      </c>
      <c r="Z2065">
        <f t="shared" si="694"/>
        <v>218</v>
      </c>
      <c r="AA2065" s="29">
        <f t="shared" si="695"/>
        <v>93.034579476679937</v>
      </c>
      <c r="AB2065">
        <f t="shared" si="696"/>
        <v>0.42676412603981623</v>
      </c>
      <c r="AC2065" s="32">
        <f t="shared" si="697"/>
        <v>51.402569109246244</v>
      </c>
      <c r="AD2065" s="32">
        <f t="shared" si="698"/>
        <v>-2.3079795734845066</v>
      </c>
      <c r="AE2065" s="34">
        <f t="shared" si="699"/>
        <v>103.95918431276108</v>
      </c>
      <c r="AF2065" s="36" t="str">
        <f t="shared" si="706"/>
        <v>RDNGSTN</v>
      </c>
      <c r="AG2065" s="36" t="str">
        <f t="shared" si="707"/>
        <v>PADTON</v>
      </c>
      <c r="AH2065" s="36">
        <f t="shared" si="704"/>
        <v>560</v>
      </c>
      <c r="AI2065" s="42">
        <f t="shared" si="705"/>
        <v>23303</v>
      </c>
      <c r="AJ2065" s="43">
        <f t="shared" si="700"/>
        <v>50.51906750103899</v>
      </c>
      <c r="AK2065" s="43">
        <f t="shared" si="701"/>
        <v>-5.8373090203163287E-2</v>
      </c>
      <c r="AL2065" s="36">
        <f t="shared" si="702"/>
        <v>51.402569109246244</v>
      </c>
      <c r="AM2065" s="36">
        <v>1</v>
      </c>
      <c r="AN2065" s="36">
        <f t="shared" si="703"/>
        <v>-2.3079795734845066</v>
      </c>
      <c r="AO2065" s="36">
        <v>4</v>
      </c>
      <c r="AP2065" s="42">
        <f>INT(AI2065/1000)*1000</f>
        <v>23000</v>
      </c>
      <c r="AQ2065" s="42">
        <f>MOD(AI2065,1000)</f>
        <v>303</v>
      </c>
      <c r="AR2065" s="42">
        <f>MOD(AI2066,1000)-0.2+(AP2066-AP2065)</f>
        <v>353.20000000000147</v>
      </c>
    </row>
    <row r="2066" spans="1:44" x14ac:dyDescent="0.25">
      <c r="A2066" s="19" t="s">
        <v>1</v>
      </c>
      <c r="B2066" t="s">
        <v>0</v>
      </c>
      <c r="C2066">
        <v>561</v>
      </c>
      <c r="D2066" s="36">
        <f>MATCH(C2066,TrainRun!$AG$149:$AG$295,1)</f>
        <v>35</v>
      </c>
      <c r="E2066" s="36">
        <f>INT(INDEX(TrainRun!$AD$149:$AD$295,'By Second'!D2066))</f>
        <v>529</v>
      </c>
      <c r="F2066" s="36">
        <f>IF(E2066=0,0,INDEX(TrainRun!$AE$149:$AE$295,'By Second'!D2066))</f>
        <v>52.328633297337007</v>
      </c>
      <c r="G2066" s="36">
        <f>INDEX(TrainRun!$AF$149:$AF$295,'By Second'!D2066)</f>
        <v>21709.76738830984</v>
      </c>
      <c r="H2066">
        <f t="shared" si="687"/>
        <v>36</v>
      </c>
      <c r="I2066" s="36">
        <f>INT(INDEX(TrainRun!$AD$149:$AD$295,'By Second'!H2066))</f>
        <v>573</v>
      </c>
      <c r="J2066" s="36">
        <f>INDEX(TrainRun!$AE$149:$AE$295,'By Second'!H2066)</f>
        <v>49.760217328397822</v>
      </c>
      <c r="K2066">
        <f t="shared" si="688"/>
        <v>44</v>
      </c>
      <c r="L2066">
        <f t="shared" si="689"/>
        <v>-2.5684159689391848</v>
      </c>
      <c r="M2066">
        <f t="shared" si="690"/>
        <v>-5.8373090203163287E-2</v>
      </c>
      <c r="N2066" s="32">
        <f t="shared" si="691"/>
        <v>50.460694410835828</v>
      </c>
      <c r="O2066" s="29">
        <f t="shared" si="692"/>
        <v>23353.495273887514</v>
      </c>
      <c r="P2066" s="37">
        <f>MATCH(O2066,LORDetail!$B$932:$B$1859,1)</f>
        <v>139</v>
      </c>
      <c r="Q2066" s="37">
        <f>INDEX(LORDetail!$B$932:$B$1859,P2066)</f>
        <v>23210</v>
      </c>
      <c r="R2066" s="37">
        <f>INDEX(LORDetail!$D$932:$D$1859,P2066)</f>
        <v>51.4021808347619</v>
      </c>
      <c r="S2066" s="37">
        <f>INDEX(LORDetail!$E$932:$E$1859,P2066)</f>
        <v>-2.3091679331790198</v>
      </c>
      <c r="T2066" s="37">
        <f>INDEX(LORDetail!$G$932:$G$1859,P2066)</f>
        <v>104.0162</v>
      </c>
      <c r="U2066">
        <f t="shared" si="693"/>
        <v>140</v>
      </c>
      <c r="V2066" s="37">
        <f>INDEX(LORDetail!$B$932:$B$1859,U2066)</f>
        <v>23428</v>
      </c>
      <c r="W2066" s="37">
        <f>INDEX(LORDetail!$D$932:$D$1859,U2066)</f>
        <v>51.403090645265301</v>
      </c>
      <c r="X2066" s="37">
        <f>INDEX(LORDetail!$E$932:$E$1859,U2066)</f>
        <v>-2.30638335120035</v>
      </c>
      <c r="Y2066" s="37">
        <f>INDEX(LORDetail!$G$932:$G$1859,U2066)</f>
        <v>103.8826</v>
      </c>
      <c r="Z2066">
        <f t="shared" si="694"/>
        <v>218</v>
      </c>
      <c r="AA2066" s="29">
        <f t="shared" si="695"/>
        <v>143.49527388751449</v>
      </c>
      <c r="AB2066">
        <f t="shared" si="696"/>
        <v>0.65823520131887381</v>
      </c>
      <c r="AC2066" s="32">
        <f t="shared" si="697"/>
        <v>51.402779704061771</v>
      </c>
      <c r="AD2066" s="32">
        <f t="shared" si="698"/>
        <v>-2.307335023299701</v>
      </c>
      <c r="AE2066" s="34">
        <f t="shared" si="699"/>
        <v>103.92825977710379</v>
      </c>
      <c r="AF2066" s="36" t="str">
        <f t="shared" si="706"/>
        <v>RDNGSTN</v>
      </c>
      <c r="AG2066" s="36" t="str">
        <f t="shared" si="707"/>
        <v>PADTON</v>
      </c>
      <c r="AH2066" s="36">
        <f t="shared" si="704"/>
        <v>561</v>
      </c>
      <c r="AI2066" s="42">
        <f t="shared" si="705"/>
        <v>23353.4</v>
      </c>
      <c r="AJ2066" s="43">
        <f t="shared" si="700"/>
        <v>50.460694410835828</v>
      </c>
      <c r="AK2066" s="43">
        <f t="shared" si="701"/>
        <v>-5.8373090203163287E-2</v>
      </c>
      <c r="AL2066" s="36">
        <f t="shared" si="702"/>
        <v>51.402779704061771</v>
      </c>
      <c r="AM2066" s="36">
        <v>1</v>
      </c>
      <c r="AN2066" s="36">
        <f t="shared" si="703"/>
        <v>-2.307335023299701</v>
      </c>
      <c r="AO2066" s="36">
        <v>4</v>
      </c>
      <c r="AP2066" s="42">
        <f>INT(AI2066/1000)*1000</f>
        <v>23000</v>
      </c>
      <c r="AQ2066" s="42">
        <f>MOD(AI2066,1000)</f>
        <v>353.40000000000146</v>
      </c>
      <c r="AR2066" s="42">
        <f>MOD(AI2067,1000)-0.2+(AP2067-AP2066)</f>
        <v>403.59999999999928</v>
      </c>
    </row>
    <row r="2067" spans="1:44" x14ac:dyDescent="0.25">
      <c r="A2067" s="19" t="s">
        <v>1</v>
      </c>
      <c r="B2067" t="s">
        <v>0</v>
      </c>
      <c r="C2067">
        <v>562</v>
      </c>
      <c r="D2067" s="36">
        <f>MATCH(C2067,TrainRun!$AG$149:$AG$295,1)</f>
        <v>35</v>
      </c>
      <c r="E2067" s="36">
        <f>INT(INDEX(TrainRun!$AD$149:$AD$295,'By Second'!D2067))</f>
        <v>529</v>
      </c>
      <c r="F2067" s="36">
        <f>IF(E2067=0,0,INDEX(TrainRun!$AE$149:$AE$295,'By Second'!D2067))</f>
        <v>52.328633297337007</v>
      </c>
      <c r="G2067" s="36">
        <f>INDEX(TrainRun!$AF$149:$AF$295,'By Second'!D2067)</f>
        <v>21709.76738830984</v>
      </c>
      <c r="H2067">
        <f t="shared" si="687"/>
        <v>36</v>
      </c>
      <c r="I2067" s="36">
        <f>INT(INDEX(TrainRun!$AD$149:$AD$295,'By Second'!H2067))</f>
        <v>573</v>
      </c>
      <c r="J2067" s="36">
        <f>INDEX(TrainRun!$AE$149:$AE$295,'By Second'!H2067)</f>
        <v>49.760217328397822</v>
      </c>
      <c r="K2067">
        <f t="shared" si="688"/>
        <v>44</v>
      </c>
      <c r="L2067">
        <f t="shared" si="689"/>
        <v>-2.5684159689391848</v>
      </c>
      <c r="M2067">
        <f t="shared" si="690"/>
        <v>-5.8373090203163287E-2</v>
      </c>
      <c r="N2067" s="32">
        <f t="shared" si="691"/>
        <v>50.402321320632666</v>
      </c>
      <c r="O2067" s="29">
        <f t="shared" si="692"/>
        <v>23403.897595208146</v>
      </c>
      <c r="P2067" s="37">
        <f>MATCH(O2067,LORDetail!$B$932:$B$1859,1)</f>
        <v>139</v>
      </c>
      <c r="Q2067" s="37">
        <f>INDEX(LORDetail!$B$932:$B$1859,P2067)</f>
        <v>23210</v>
      </c>
      <c r="R2067" s="37">
        <f>INDEX(LORDetail!$D$932:$D$1859,P2067)</f>
        <v>51.4021808347619</v>
      </c>
      <c r="S2067" s="37">
        <f>INDEX(LORDetail!$E$932:$E$1859,P2067)</f>
        <v>-2.3091679331790198</v>
      </c>
      <c r="T2067" s="37">
        <f>INDEX(LORDetail!$G$932:$G$1859,P2067)</f>
        <v>104.0162</v>
      </c>
      <c r="U2067">
        <f t="shared" si="693"/>
        <v>140</v>
      </c>
      <c r="V2067" s="37">
        <f>INDEX(LORDetail!$B$932:$B$1859,U2067)</f>
        <v>23428</v>
      </c>
      <c r="W2067" s="37">
        <f>INDEX(LORDetail!$D$932:$D$1859,U2067)</f>
        <v>51.403090645265301</v>
      </c>
      <c r="X2067" s="37">
        <f>INDEX(LORDetail!$E$932:$E$1859,U2067)</f>
        <v>-2.30638335120035</v>
      </c>
      <c r="Y2067" s="37">
        <f>INDEX(LORDetail!$G$932:$G$1859,U2067)</f>
        <v>103.8826</v>
      </c>
      <c r="Z2067">
        <f t="shared" si="694"/>
        <v>218</v>
      </c>
      <c r="AA2067" s="29">
        <f t="shared" si="695"/>
        <v>193.8975952081455</v>
      </c>
      <c r="AB2067">
        <f t="shared" si="696"/>
        <v>0.8894385101291078</v>
      </c>
      <c r="AC2067" s="32">
        <f t="shared" si="697"/>
        <v>51.402990055260545</v>
      </c>
      <c r="AD2067" s="32">
        <f t="shared" si="698"/>
        <v>-2.3066912187325794</v>
      </c>
      <c r="AE2067" s="34">
        <f t="shared" si="699"/>
        <v>103.89737101504674</v>
      </c>
      <c r="AF2067" s="36" t="str">
        <f t="shared" si="706"/>
        <v>RDNGSTN</v>
      </c>
      <c r="AG2067" s="36" t="str">
        <f t="shared" si="707"/>
        <v>PADTON</v>
      </c>
      <c r="AH2067" s="36">
        <f t="shared" si="704"/>
        <v>562</v>
      </c>
      <c r="AI2067" s="42">
        <f t="shared" si="705"/>
        <v>23403.8</v>
      </c>
      <c r="AJ2067" s="43">
        <f t="shared" si="700"/>
        <v>50.402321320632666</v>
      </c>
      <c r="AK2067" s="43">
        <f t="shared" si="701"/>
        <v>-5.8373090203163287E-2</v>
      </c>
      <c r="AL2067" s="36">
        <f t="shared" si="702"/>
        <v>51.402990055260545</v>
      </c>
      <c r="AM2067" s="36">
        <v>1</v>
      </c>
      <c r="AN2067" s="36">
        <f t="shared" si="703"/>
        <v>-2.3066912187325794</v>
      </c>
      <c r="AO2067" s="36">
        <v>4</v>
      </c>
      <c r="AP2067" s="42">
        <f>INT(AI2067/1000)*1000</f>
        <v>23000</v>
      </c>
      <c r="AQ2067" s="42">
        <f>MOD(AI2067,1000)</f>
        <v>403.79999999999927</v>
      </c>
      <c r="AR2067" s="42">
        <f>MOD(AI2068,1000)-0.2+(AP2068-AP2067)</f>
        <v>454.00000000000074</v>
      </c>
    </row>
    <row r="2068" spans="1:44" x14ac:dyDescent="0.25">
      <c r="A2068" s="19" t="s">
        <v>1</v>
      </c>
      <c r="B2068" t="s">
        <v>0</v>
      </c>
      <c r="C2068">
        <v>563</v>
      </c>
      <c r="D2068" s="36">
        <f>MATCH(C2068,TrainRun!$AG$149:$AG$295,1)</f>
        <v>35</v>
      </c>
      <c r="E2068" s="36">
        <f>INT(INDEX(TrainRun!$AD$149:$AD$295,'By Second'!D2068))</f>
        <v>529</v>
      </c>
      <c r="F2068" s="36">
        <f>IF(E2068=0,0,INDEX(TrainRun!$AE$149:$AE$295,'By Second'!D2068))</f>
        <v>52.328633297337007</v>
      </c>
      <c r="G2068" s="36">
        <f>INDEX(TrainRun!$AF$149:$AF$295,'By Second'!D2068)</f>
        <v>21709.76738830984</v>
      </c>
      <c r="H2068">
        <f t="shared" si="687"/>
        <v>36</v>
      </c>
      <c r="I2068" s="36">
        <f>INT(INDEX(TrainRun!$AD$149:$AD$295,'By Second'!H2068))</f>
        <v>573</v>
      </c>
      <c r="J2068" s="36">
        <f>INDEX(TrainRun!$AE$149:$AE$295,'By Second'!H2068)</f>
        <v>49.760217328397822</v>
      </c>
      <c r="K2068">
        <f t="shared" si="688"/>
        <v>44</v>
      </c>
      <c r="L2068">
        <f t="shared" si="689"/>
        <v>-2.5684159689391848</v>
      </c>
      <c r="M2068">
        <f t="shared" si="690"/>
        <v>-5.8373090203163287E-2</v>
      </c>
      <c r="N2068" s="32">
        <f t="shared" si="691"/>
        <v>50.343948230429504</v>
      </c>
      <c r="O2068" s="29">
        <f t="shared" si="692"/>
        <v>23454.241543438577</v>
      </c>
      <c r="P2068" s="37">
        <f>MATCH(O2068,LORDetail!$B$932:$B$1859,1)</f>
        <v>140</v>
      </c>
      <c r="Q2068" s="37">
        <f>INDEX(LORDetail!$B$932:$B$1859,P2068)</f>
        <v>23428</v>
      </c>
      <c r="R2068" s="37">
        <f>INDEX(LORDetail!$D$932:$D$1859,P2068)</f>
        <v>51.403090645265301</v>
      </c>
      <c r="S2068" s="37">
        <f>INDEX(LORDetail!$E$932:$E$1859,P2068)</f>
        <v>-2.30638335120035</v>
      </c>
      <c r="T2068" s="37">
        <f>INDEX(LORDetail!$G$932:$G$1859,P2068)</f>
        <v>103.8826</v>
      </c>
      <c r="U2068">
        <f t="shared" si="693"/>
        <v>141</v>
      </c>
      <c r="V2068" s="37">
        <f>INDEX(LORDetail!$B$932:$B$1859,U2068)</f>
        <v>23586</v>
      </c>
      <c r="W2068" s="37">
        <f>INDEX(LORDetail!$D$932:$D$1859,U2068)</f>
        <v>51.403631246889198</v>
      </c>
      <c r="X2068" s="37">
        <f>INDEX(LORDetail!$E$932:$E$1859,U2068)</f>
        <v>-2.3042793233010599</v>
      </c>
      <c r="Y2068" s="37">
        <f>INDEX(LORDetail!$G$932:$G$1859,U2068)</f>
        <v>103.78579999999999</v>
      </c>
      <c r="Z2068">
        <f t="shared" si="694"/>
        <v>158</v>
      </c>
      <c r="AA2068" s="29">
        <f t="shared" si="695"/>
        <v>26.241543438576628</v>
      </c>
      <c r="AB2068">
        <f t="shared" si="696"/>
        <v>0.16608571796567487</v>
      </c>
      <c r="AC2068" s="32">
        <f t="shared" si="697"/>
        <v>51.403180431474141</v>
      </c>
      <c r="AD2068" s="32">
        <f t="shared" si="698"/>
        <v>-2.3060339022160767</v>
      </c>
      <c r="AE2068" s="34">
        <f t="shared" si="699"/>
        <v>103.86652290250092</v>
      </c>
      <c r="AF2068" s="36" t="str">
        <f t="shared" si="706"/>
        <v>RDNGSTN</v>
      </c>
      <c r="AG2068" s="36" t="str">
        <f t="shared" si="707"/>
        <v>PADTON</v>
      </c>
      <c r="AH2068" s="36">
        <f t="shared" si="704"/>
        <v>563</v>
      </c>
      <c r="AI2068" s="42">
        <f t="shared" si="705"/>
        <v>23454.2</v>
      </c>
      <c r="AJ2068" s="43">
        <f t="shared" si="700"/>
        <v>50.343948230429504</v>
      </c>
      <c r="AK2068" s="43">
        <f t="shared" si="701"/>
        <v>-5.8373090203163287E-2</v>
      </c>
      <c r="AL2068" s="36">
        <f t="shared" si="702"/>
        <v>51.403180431474141</v>
      </c>
      <c r="AM2068" s="36">
        <v>1</v>
      </c>
      <c r="AN2068" s="36">
        <f t="shared" si="703"/>
        <v>-2.3060339022160767</v>
      </c>
      <c r="AO2068" s="36">
        <v>4</v>
      </c>
      <c r="AP2068" s="42">
        <f>INT(AI2068/1000)*1000</f>
        <v>23000</v>
      </c>
      <c r="AQ2068" s="42">
        <f>MOD(AI2068,1000)</f>
        <v>454.20000000000073</v>
      </c>
      <c r="AR2068" s="42">
        <f>MOD(AI2069,1000)-0.2+(AP2069-AP2068)</f>
        <v>504.39999999999856</v>
      </c>
    </row>
    <row r="2069" spans="1:44" x14ac:dyDescent="0.25">
      <c r="A2069" s="19" t="s">
        <v>1</v>
      </c>
      <c r="B2069" t="s">
        <v>0</v>
      </c>
      <c r="C2069">
        <v>564</v>
      </c>
      <c r="D2069" s="36">
        <f>MATCH(C2069,TrainRun!$AG$149:$AG$295,1)</f>
        <v>35</v>
      </c>
      <c r="E2069" s="36">
        <f>INT(INDEX(TrainRun!$AD$149:$AD$295,'By Second'!D2069))</f>
        <v>529</v>
      </c>
      <c r="F2069" s="36">
        <f>IF(E2069=0,0,INDEX(TrainRun!$AE$149:$AE$295,'By Second'!D2069))</f>
        <v>52.328633297337007</v>
      </c>
      <c r="G2069" s="36">
        <f>INDEX(TrainRun!$AF$149:$AF$295,'By Second'!D2069)</f>
        <v>21709.76738830984</v>
      </c>
      <c r="H2069">
        <f t="shared" si="687"/>
        <v>36</v>
      </c>
      <c r="I2069" s="36">
        <f>INT(INDEX(TrainRun!$AD$149:$AD$295,'By Second'!H2069))</f>
        <v>573</v>
      </c>
      <c r="J2069" s="36">
        <f>INDEX(TrainRun!$AE$149:$AE$295,'By Second'!H2069)</f>
        <v>49.760217328397822</v>
      </c>
      <c r="K2069">
        <f t="shared" si="688"/>
        <v>44</v>
      </c>
      <c r="L2069">
        <f t="shared" si="689"/>
        <v>-2.5684159689391848</v>
      </c>
      <c r="M2069">
        <f t="shared" si="690"/>
        <v>-5.8373090203163287E-2</v>
      </c>
      <c r="N2069" s="32">
        <f t="shared" si="691"/>
        <v>50.285575140226342</v>
      </c>
      <c r="O2069" s="29">
        <f t="shared" si="692"/>
        <v>23504.527118578804</v>
      </c>
      <c r="P2069" s="37">
        <f>MATCH(O2069,LORDetail!$B$932:$B$1859,1)</f>
        <v>140</v>
      </c>
      <c r="Q2069" s="37">
        <f>INDEX(LORDetail!$B$932:$B$1859,P2069)</f>
        <v>23428</v>
      </c>
      <c r="R2069" s="37">
        <f>INDEX(LORDetail!$D$932:$D$1859,P2069)</f>
        <v>51.403090645265301</v>
      </c>
      <c r="S2069" s="37">
        <f>INDEX(LORDetail!$E$932:$E$1859,P2069)</f>
        <v>-2.30638335120035</v>
      </c>
      <c r="T2069" s="37">
        <f>INDEX(LORDetail!$G$932:$G$1859,P2069)</f>
        <v>103.8826</v>
      </c>
      <c r="U2069">
        <f t="shared" si="693"/>
        <v>141</v>
      </c>
      <c r="V2069" s="37">
        <f>INDEX(LORDetail!$B$932:$B$1859,U2069)</f>
        <v>23586</v>
      </c>
      <c r="W2069" s="37">
        <f>INDEX(LORDetail!$D$932:$D$1859,U2069)</f>
        <v>51.403631246889198</v>
      </c>
      <c r="X2069" s="37">
        <f>INDEX(LORDetail!$E$932:$E$1859,U2069)</f>
        <v>-2.3042793233010599</v>
      </c>
      <c r="Y2069" s="37">
        <f>INDEX(LORDetail!$G$932:$G$1859,U2069)</f>
        <v>103.78579999999999</v>
      </c>
      <c r="Z2069">
        <f t="shared" si="694"/>
        <v>158</v>
      </c>
      <c r="AA2069" s="29">
        <f t="shared" si="695"/>
        <v>76.52711857880422</v>
      </c>
      <c r="AB2069">
        <f t="shared" si="696"/>
        <v>0.4843488517645837</v>
      </c>
      <c r="AC2069" s="32">
        <f t="shared" si="697"/>
        <v>51.403352485041097</v>
      </c>
      <c r="AD2069" s="32">
        <f t="shared" si="698"/>
        <v>-2.305364267703248</v>
      </c>
      <c r="AE2069" s="34">
        <f t="shared" si="699"/>
        <v>103.83571503114918</v>
      </c>
      <c r="AF2069" s="36" t="str">
        <f t="shared" si="706"/>
        <v>RDNGSTN</v>
      </c>
      <c r="AG2069" s="36" t="str">
        <f t="shared" si="707"/>
        <v>PADTON</v>
      </c>
      <c r="AH2069" s="36">
        <f t="shared" si="704"/>
        <v>564</v>
      </c>
      <c r="AI2069" s="42">
        <f t="shared" si="705"/>
        <v>23504.6</v>
      </c>
      <c r="AJ2069" s="43">
        <f t="shared" si="700"/>
        <v>50.285575140226342</v>
      </c>
      <c r="AK2069" s="43">
        <f t="shared" si="701"/>
        <v>-5.8373090203163287E-2</v>
      </c>
      <c r="AL2069" s="36">
        <f t="shared" si="702"/>
        <v>51.403352485041097</v>
      </c>
      <c r="AM2069" s="36">
        <v>1</v>
      </c>
      <c r="AN2069" s="36">
        <f t="shared" si="703"/>
        <v>-2.305364267703248</v>
      </c>
      <c r="AO2069" s="36">
        <v>4</v>
      </c>
      <c r="AP2069" s="42">
        <f>INT(AI2069/1000)*1000</f>
        <v>23000</v>
      </c>
      <c r="AQ2069" s="42">
        <f>MOD(AI2069,1000)</f>
        <v>504.59999999999854</v>
      </c>
      <c r="AR2069" s="42">
        <f>MOD(AI2070,1000)-0.2+(AP2070-AP2069)</f>
        <v>554.59999999999923</v>
      </c>
    </row>
    <row r="2070" spans="1:44" x14ac:dyDescent="0.25">
      <c r="A2070" s="19" t="s">
        <v>1</v>
      </c>
      <c r="B2070" t="s">
        <v>0</v>
      </c>
      <c r="C2070">
        <v>565</v>
      </c>
      <c r="D2070" s="36">
        <f>MATCH(C2070,TrainRun!$AG$149:$AG$295,1)</f>
        <v>35</v>
      </c>
      <c r="E2070" s="36">
        <f>INT(INDEX(TrainRun!$AD$149:$AD$295,'By Second'!D2070))</f>
        <v>529</v>
      </c>
      <c r="F2070" s="36">
        <f>IF(E2070=0,0,INDEX(TrainRun!$AE$149:$AE$295,'By Second'!D2070))</f>
        <v>52.328633297337007</v>
      </c>
      <c r="G2070" s="36">
        <f>INDEX(TrainRun!$AF$149:$AF$295,'By Second'!D2070)</f>
        <v>21709.76738830984</v>
      </c>
      <c r="H2070">
        <f t="shared" si="687"/>
        <v>36</v>
      </c>
      <c r="I2070" s="36">
        <f>INT(INDEX(TrainRun!$AD$149:$AD$295,'By Second'!H2070))</f>
        <v>573</v>
      </c>
      <c r="J2070" s="36">
        <f>INDEX(TrainRun!$AE$149:$AE$295,'By Second'!H2070)</f>
        <v>49.760217328397822</v>
      </c>
      <c r="K2070">
        <f t="shared" si="688"/>
        <v>44</v>
      </c>
      <c r="L2070">
        <f t="shared" si="689"/>
        <v>-2.5684159689391848</v>
      </c>
      <c r="M2070">
        <f t="shared" si="690"/>
        <v>-5.8373090203163287E-2</v>
      </c>
      <c r="N2070" s="32">
        <f t="shared" si="691"/>
        <v>50.22720205002318</v>
      </c>
      <c r="O2070" s="29">
        <f t="shared" si="692"/>
        <v>23554.754320628828</v>
      </c>
      <c r="P2070" s="37">
        <f>MATCH(O2070,LORDetail!$B$932:$B$1859,1)</f>
        <v>140</v>
      </c>
      <c r="Q2070" s="37">
        <f>INDEX(LORDetail!$B$932:$B$1859,P2070)</f>
        <v>23428</v>
      </c>
      <c r="R2070" s="37">
        <f>INDEX(LORDetail!$D$932:$D$1859,P2070)</f>
        <v>51.403090645265301</v>
      </c>
      <c r="S2070" s="37">
        <f>INDEX(LORDetail!$E$932:$E$1859,P2070)</f>
        <v>-2.30638335120035</v>
      </c>
      <c r="T2070" s="37">
        <f>INDEX(LORDetail!$G$932:$G$1859,P2070)</f>
        <v>103.8826</v>
      </c>
      <c r="U2070">
        <f t="shared" si="693"/>
        <v>141</v>
      </c>
      <c r="V2070" s="37">
        <f>INDEX(LORDetail!$B$932:$B$1859,U2070)</f>
        <v>23586</v>
      </c>
      <c r="W2070" s="37">
        <f>INDEX(LORDetail!$D$932:$D$1859,U2070)</f>
        <v>51.403631246889198</v>
      </c>
      <c r="X2070" s="37">
        <f>INDEX(LORDetail!$E$932:$E$1859,U2070)</f>
        <v>-2.3042793233010599</v>
      </c>
      <c r="Y2070" s="37">
        <f>INDEX(LORDetail!$G$932:$G$1859,U2070)</f>
        <v>103.78579999999999</v>
      </c>
      <c r="Z2070">
        <f t="shared" si="694"/>
        <v>158</v>
      </c>
      <c r="AA2070" s="29">
        <f t="shared" si="695"/>
        <v>126.75432062882828</v>
      </c>
      <c r="AB2070">
        <f t="shared" si="696"/>
        <v>0.80224253562549541</v>
      </c>
      <c r="AC2070" s="32">
        <f t="shared" si="697"/>
        <v>51.403524338882818</v>
      </c>
      <c r="AD2070" s="32">
        <f t="shared" si="698"/>
        <v>-2.3046954105233968</v>
      </c>
      <c r="AE2070" s="34">
        <f t="shared" si="699"/>
        <v>103.80494292255145</v>
      </c>
      <c r="AF2070" s="36" t="str">
        <f t="shared" si="706"/>
        <v>RDNGSTN</v>
      </c>
      <c r="AG2070" s="36" t="str">
        <f t="shared" si="707"/>
        <v>PADTON</v>
      </c>
      <c r="AH2070" s="36">
        <f t="shared" si="704"/>
        <v>565</v>
      </c>
      <c r="AI2070" s="42">
        <f t="shared" si="705"/>
        <v>23554.799999999999</v>
      </c>
      <c r="AJ2070" s="43">
        <f t="shared" si="700"/>
        <v>50.22720205002318</v>
      </c>
      <c r="AK2070" s="43">
        <f t="shared" si="701"/>
        <v>-5.8373090203163287E-2</v>
      </c>
      <c r="AL2070" s="36">
        <f t="shared" si="702"/>
        <v>51.403524338882818</v>
      </c>
      <c r="AM2070" s="36">
        <v>1</v>
      </c>
      <c r="AN2070" s="36">
        <f t="shared" si="703"/>
        <v>-2.3046954105233968</v>
      </c>
      <c r="AO2070" s="36">
        <v>4</v>
      </c>
      <c r="AP2070" s="42">
        <f>INT(AI2070/1000)*1000</f>
        <v>23000</v>
      </c>
      <c r="AQ2070" s="42">
        <f>MOD(AI2070,1000)</f>
        <v>554.79999999999927</v>
      </c>
      <c r="AR2070" s="42">
        <f>MOD(AI2071,1000)-0.2+(AP2071-AP2070)</f>
        <v>604.79999999999995</v>
      </c>
    </row>
    <row r="2071" spans="1:44" x14ac:dyDescent="0.25">
      <c r="A2071" s="19" t="s">
        <v>1</v>
      </c>
      <c r="B2071" t="s">
        <v>0</v>
      </c>
      <c r="C2071">
        <v>566</v>
      </c>
      <c r="D2071" s="36">
        <f>MATCH(C2071,TrainRun!$AG$149:$AG$295,1)</f>
        <v>35</v>
      </c>
      <c r="E2071" s="36">
        <f>INT(INDEX(TrainRun!$AD$149:$AD$295,'By Second'!D2071))</f>
        <v>529</v>
      </c>
      <c r="F2071" s="36">
        <f>IF(E2071=0,0,INDEX(TrainRun!$AE$149:$AE$295,'By Second'!D2071))</f>
        <v>52.328633297337007</v>
      </c>
      <c r="G2071" s="36">
        <f>INDEX(TrainRun!$AF$149:$AF$295,'By Second'!D2071)</f>
        <v>21709.76738830984</v>
      </c>
      <c r="H2071">
        <f t="shared" si="687"/>
        <v>36</v>
      </c>
      <c r="I2071" s="36">
        <f>INT(INDEX(TrainRun!$AD$149:$AD$295,'By Second'!H2071))</f>
        <v>573</v>
      </c>
      <c r="J2071" s="36">
        <f>INDEX(TrainRun!$AE$149:$AE$295,'By Second'!H2071)</f>
        <v>49.760217328397822</v>
      </c>
      <c r="K2071">
        <f t="shared" si="688"/>
        <v>44</v>
      </c>
      <c r="L2071">
        <f t="shared" si="689"/>
        <v>-2.5684159689391848</v>
      </c>
      <c r="M2071">
        <f t="shared" si="690"/>
        <v>-5.8373090203163287E-2</v>
      </c>
      <c r="N2071" s="32">
        <f t="shared" si="691"/>
        <v>50.168828959820019</v>
      </c>
      <c r="O2071" s="29">
        <f t="shared" si="692"/>
        <v>23604.923149588649</v>
      </c>
      <c r="P2071" s="37">
        <f>MATCH(O2071,LORDetail!$B$932:$B$1859,1)</f>
        <v>141</v>
      </c>
      <c r="Q2071" s="37">
        <f>INDEX(LORDetail!$B$932:$B$1859,P2071)</f>
        <v>23586</v>
      </c>
      <c r="R2071" s="37">
        <f>INDEX(LORDetail!$D$932:$D$1859,P2071)</f>
        <v>51.403631246889198</v>
      </c>
      <c r="S2071" s="37">
        <f>INDEX(LORDetail!$E$932:$E$1859,P2071)</f>
        <v>-2.3042793233010599</v>
      </c>
      <c r="T2071" s="37">
        <f>INDEX(LORDetail!$G$932:$G$1859,P2071)</f>
        <v>103.78579999999999</v>
      </c>
      <c r="U2071">
        <f t="shared" si="693"/>
        <v>142</v>
      </c>
      <c r="V2071" s="37">
        <f>INDEX(LORDetail!$B$932:$B$1859,U2071)</f>
        <v>23683</v>
      </c>
      <c r="W2071" s="37">
        <f>INDEX(LORDetail!$D$932:$D$1859,U2071)</f>
        <v>51.403894155985498</v>
      </c>
      <c r="X2071" s="37">
        <f>INDEX(LORDetail!$E$932:$E$1859,U2071)</f>
        <v>-2.3029502523446501</v>
      </c>
      <c r="Y2071" s="37">
        <f>INDEX(LORDetail!$G$932:$G$1859,U2071)</f>
        <v>103.72629999999999</v>
      </c>
      <c r="Z2071">
        <f t="shared" si="694"/>
        <v>97</v>
      </c>
      <c r="AA2071" s="29">
        <f t="shared" si="695"/>
        <v>18.923149588648812</v>
      </c>
      <c r="AB2071">
        <f t="shared" si="696"/>
        <v>0.1950840163778228</v>
      </c>
      <c r="AC2071" s="32">
        <f t="shared" si="697"/>
        <v>51.403682536251644</v>
      </c>
      <c r="AD2071" s="32">
        <f t="shared" si="698"/>
        <v>-2.3040200428008322</v>
      </c>
      <c r="AE2071" s="34">
        <f t="shared" si="699"/>
        <v>103.77419250102551</v>
      </c>
      <c r="AF2071" s="36" t="str">
        <f t="shared" si="706"/>
        <v>RDNGSTN</v>
      </c>
      <c r="AG2071" s="36" t="str">
        <f t="shared" si="707"/>
        <v>PADTON</v>
      </c>
      <c r="AH2071" s="36">
        <f t="shared" si="704"/>
        <v>566</v>
      </c>
      <c r="AI2071" s="42">
        <f t="shared" si="705"/>
        <v>23605</v>
      </c>
      <c r="AJ2071" s="43">
        <f t="shared" si="700"/>
        <v>50.168828959820019</v>
      </c>
      <c r="AK2071" s="43">
        <f t="shared" si="701"/>
        <v>-5.8373090203163287E-2</v>
      </c>
      <c r="AL2071" s="36">
        <f t="shared" si="702"/>
        <v>51.403682536251644</v>
      </c>
      <c r="AM2071" s="36">
        <v>1</v>
      </c>
      <c r="AN2071" s="36">
        <f t="shared" si="703"/>
        <v>-2.3040200428008322</v>
      </c>
      <c r="AO2071" s="36">
        <v>4</v>
      </c>
      <c r="AP2071" s="42">
        <f>INT(AI2071/1000)*1000</f>
        <v>23000</v>
      </c>
      <c r="AQ2071" s="42">
        <f>MOD(AI2071,1000)</f>
        <v>605</v>
      </c>
      <c r="AR2071" s="42">
        <f>MOD(AI2072,1000)-0.2+(AP2072-AP2071)</f>
        <v>654.79999999999995</v>
      </c>
    </row>
    <row r="2072" spans="1:44" x14ac:dyDescent="0.25">
      <c r="A2072" s="19" t="s">
        <v>1</v>
      </c>
      <c r="B2072" t="s">
        <v>0</v>
      </c>
      <c r="C2072">
        <v>567</v>
      </c>
      <c r="D2072" s="36">
        <f>MATCH(C2072,TrainRun!$AG$149:$AG$295,1)</f>
        <v>35</v>
      </c>
      <c r="E2072" s="36">
        <f>INT(INDEX(TrainRun!$AD$149:$AD$295,'By Second'!D2072))</f>
        <v>529</v>
      </c>
      <c r="F2072" s="36">
        <f>IF(E2072=0,0,INDEX(TrainRun!$AE$149:$AE$295,'By Second'!D2072))</f>
        <v>52.328633297337007</v>
      </c>
      <c r="G2072" s="36">
        <f>INDEX(TrainRun!$AF$149:$AF$295,'By Second'!D2072)</f>
        <v>21709.76738830984</v>
      </c>
      <c r="H2072">
        <f t="shared" si="687"/>
        <v>36</v>
      </c>
      <c r="I2072" s="36">
        <f>INT(INDEX(TrainRun!$AD$149:$AD$295,'By Second'!H2072))</f>
        <v>573</v>
      </c>
      <c r="J2072" s="36">
        <f>INDEX(TrainRun!$AE$149:$AE$295,'By Second'!H2072)</f>
        <v>49.760217328397822</v>
      </c>
      <c r="K2072">
        <f t="shared" si="688"/>
        <v>44</v>
      </c>
      <c r="L2072">
        <f t="shared" si="689"/>
        <v>-2.5684159689391848</v>
      </c>
      <c r="M2072">
        <f t="shared" si="690"/>
        <v>-5.8373090203163287E-2</v>
      </c>
      <c r="N2072" s="32">
        <f t="shared" si="691"/>
        <v>50.110455869616857</v>
      </c>
      <c r="O2072" s="29">
        <f t="shared" si="692"/>
        <v>23655.033605458266</v>
      </c>
      <c r="P2072" s="37">
        <f>MATCH(O2072,LORDetail!$B$932:$B$1859,1)</f>
        <v>141</v>
      </c>
      <c r="Q2072" s="37">
        <f>INDEX(LORDetail!$B$932:$B$1859,P2072)</f>
        <v>23586</v>
      </c>
      <c r="R2072" s="37">
        <f>INDEX(LORDetail!$D$932:$D$1859,P2072)</f>
        <v>51.403631246889198</v>
      </c>
      <c r="S2072" s="37">
        <f>INDEX(LORDetail!$E$932:$E$1859,P2072)</f>
        <v>-2.3042793233010599</v>
      </c>
      <c r="T2072" s="37">
        <f>INDEX(LORDetail!$G$932:$G$1859,P2072)</f>
        <v>103.78579999999999</v>
      </c>
      <c r="U2072">
        <f t="shared" si="693"/>
        <v>142</v>
      </c>
      <c r="V2072" s="37">
        <f>INDEX(LORDetail!$B$932:$B$1859,U2072)</f>
        <v>23683</v>
      </c>
      <c r="W2072" s="37">
        <f>INDEX(LORDetail!$D$932:$D$1859,U2072)</f>
        <v>51.403894155985498</v>
      </c>
      <c r="X2072" s="37">
        <f>INDEX(LORDetail!$E$932:$E$1859,U2072)</f>
        <v>-2.3029502523446501</v>
      </c>
      <c r="Y2072" s="37">
        <f>INDEX(LORDetail!$G$932:$G$1859,U2072)</f>
        <v>103.72629999999999</v>
      </c>
      <c r="Z2072">
        <f t="shared" si="694"/>
        <v>97</v>
      </c>
      <c r="AA2072" s="29">
        <f t="shared" si="695"/>
        <v>69.033605458265811</v>
      </c>
      <c r="AB2072">
        <f t="shared" si="696"/>
        <v>0.71168665420892585</v>
      </c>
      <c r="AC2072" s="32">
        <f t="shared" si="697"/>
        <v>51.403818355784303</v>
      </c>
      <c r="AD2072" s="32">
        <f t="shared" si="698"/>
        <v>-2.3033334412388862</v>
      </c>
      <c r="AE2072" s="34">
        <f t="shared" si="699"/>
        <v>103.74345464407456</v>
      </c>
      <c r="AF2072" s="36" t="str">
        <f t="shared" si="706"/>
        <v>RDNGSTN</v>
      </c>
      <c r="AG2072" s="36" t="str">
        <f t="shared" si="707"/>
        <v>PADTON</v>
      </c>
      <c r="AH2072" s="36">
        <f t="shared" si="704"/>
        <v>567</v>
      </c>
      <c r="AI2072" s="42">
        <f t="shared" si="705"/>
        <v>23655</v>
      </c>
      <c r="AJ2072" s="43">
        <f t="shared" si="700"/>
        <v>50.110455869616857</v>
      </c>
      <c r="AK2072" s="43">
        <f t="shared" si="701"/>
        <v>-5.8373090203163287E-2</v>
      </c>
      <c r="AL2072" s="36">
        <f t="shared" si="702"/>
        <v>51.403818355784303</v>
      </c>
      <c r="AM2072" s="36">
        <v>1</v>
      </c>
      <c r="AN2072" s="36">
        <f t="shared" si="703"/>
        <v>-2.3033334412388862</v>
      </c>
      <c r="AO2072" s="36">
        <v>4</v>
      </c>
      <c r="AP2072" s="42">
        <f>INT(AI2072/1000)*1000</f>
        <v>23000</v>
      </c>
      <c r="AQ2072" s="42">
        <f>MOD(AI2072,1000)</f>
        <v>655</v>
      </c>
      <c r="AR2072" s="42">
        <f>MOD(AI2073,1000)-0.2+(AP2073-AP2072)</f>
        <v>704.8</v>
      </c>
    </row>
    <row r="2073" spans="1:44" x14ac:dyDescent="0.25">
      <c r="A2073" s="19" t="s">
        <v>1</v>
      </c>
      <c r="B2073" t="s">
        <v>0</v>
      </c>
      <c r="C2073">
        <v>568</v>
      </c>
      <c r="D2073" s="36">
        <f>MATCH(C2073,TrainRun!$AG$149:$AG$295,1)</f>
        <v>35</v>
      </c>
      <c r="E2073" s="36">
        <f>INT(INDEX(TrainRun!$AD$149:$AD$295,'By Second'!D2073))</f>
        <v>529</v>
      </c>
      <c r="F2073" s="36">
        <f>IF(E2073=0,0,INDEX(TrainRun!$AE$149:$AE$295,'By Second'!D2073))</f>
        <v>52.328633297337007</v>
      </c>
      <c r="G2073" s="36">
        <f>INDEX(TrainRun!$AF$149:$AF$295,'By Second'!D2073)</f>
        <v>21709.76738830984</v>
      </c>
      <c r="H2073">
        <f t="shared" si="687"/>
        <v>36</v>
      </c>
      <c r="I2073" s="36">
        <f>INT(INDEX(TrainRun!$AD$149:$AD$295,'By Second'!H2073))</f>
        <v>573</v>
      </c>
      <c r="J2073" s="36">
        <f>INDEX(TrainRun!$AE$149:$AE$295,'By Second'!H2073)</f>
        <v>49.760217328397822</v>
      </c>
      <c r="K2073">
        <f t="shared" si="688"/>
        <v>44</v>
      </c>
      <c r="L2073">
        <f t="shared" si="689"/>
        <v>-2.5684159689391848</v>
      </c>
      <c r="M2073">
        <f t="shared" si="690"/>
        <v>-5.8373090203163287E-2</v>
      </c>
      <c r="N2073" s="32">
        <f t="shared" si="691"/>
        <v>50.052082779413695</v>
      </c>
      <c r="O2073" s="29">
        <f t="shared" si="692"/>
        <v>23705.085688237679</v>
      </c>
      <c r="P2073" s="37">
        <f>MATCH(O2073,LORDetail!$B$932:$B$1859,1)</f>
        <v>142</v>
      </c>
      <c r="Q2073" s="37">
        <f>INDEX(LORDetail!$B$932:$B$1859,P2073)</f>
        <v>23683</v>
      </c>
      <c r="R2073" s="37">
        <f>INDEX(LORDetail!$D$932:$D$1859,P2073)</f>
        <v>51.403894155985498</v>
      </c>
      <c r="S2073" s="37">
        <f>INDEX(LORDetail!$E$932:$E$1859,P2073)</f>
        <v>-2.3029502523446501</v>
      </c>
      <c r="T2073" s="37">
        <f>INDEX(LORDetail!$G$932:$G$1859,P2073)</f>
        <v>103.72629999999999</v>
      </c>
      <c r="U2073">
        <f t="shared" si="693"/>
        <v>143</v>
      </c>
      <c r="V2073" s="37">
        <f>INDEX(LORDetail!$B$932:$B$1859,U2073)</f>
        <v>23846</v>
      </c>
      <c r="W2073" s="37">
        <f>INDEX(LORDetail!$D$932:$D$1859,U2073)</f>
        <v>51.404274237075299</v>
      </c>
      <c r="X2073" s="37">
        <f>INDEX(LORDetail!$E$932:$E$1859,U2073)</f>
        <v>-2.30067905914352</v>
      </c>
      <c r="Y2073" s="37">
        <f>INDEX(LORDetail!$G$932:$G$1859,U2073)</f>
        <v>103.6264</v>
      </c>
      <c r="Z2073">
        <f t="shared" si="694"/>
        <v>163</v>
      </c>
      <c r="AA2073" s="29">
        <f t="shared" si="695"/>
        <v>22.085688237679278</v>
      </c>
      <c r="AB2073">
        <f t="shared" si="696"/>
        <v>0.13549501986306306</v>
      </c>
      <c r="AC2073" s="32">
        <f t="shared" si="697"/>
        <v>51.403945655080307</v>
      </c>
      <c r="AD2073" s="32">
        <f t="shared" si="698"/>
        <v>-2.3026425169767499</v>
      </c>
      <c r="AE2073" s="34">
        <f t="shared" si="699"/>
        <v>103.71276404751568</v>
      </c>
      <c r="AF2073" s="36" t="str">
        <f t="shared" si="706"/>
        <v>RDNGSTN</v>
      </c>
      <c r="AG2073" s="36" t="str">
        <f t="shared" si="707"/>
        <v>PADTON</v>
      </c>
      <c r="AH2073" s="36">
        <f t="shared" si="704"/>
        <v>568</v>
      </c>
      <c r="AI2073" s="42">
        <f t="shared" si="705"/>
        <v>23705</v>
      </c>
      <c r="AJ2073" s="43">
        <f t="shared" si="700"/>
        <v>50.052082779413695</v>
      </c>
      <c r="AK2073" s="43">
        <f t="shared" si="701"/>
        <v>-5.8373090203163287E-2</v>
      </c>
      <c r="AL2073" s="36">
        <f t="shared" si="702"/>
        <v>51.403945655080307</v>
      </c>
      <c r="AM2073" s="36">
        <v>1</v>
      </c>
      <c r="AN2073" s="36">
        <f t="shared" si="703"/>
        <v>-2.3026425169767499</v>
      </c>
      <c r="AO2073" s="36">
        <v>4</v>
      </c>
      <c r="AP2073" s="42">
        <f>INT(AI2073/1000)*1000</f>
        <v>23000</v>
      </c>
      <c r="AQ2073" s="42">
        <f>MOD(AI2073,1000)</f>
        <v>705</v>
      </c>
      <c r="AR2073" s="42">
        <f>MOD(AI2074,1000)-0.2+(AP2074-AP2073)</f>
        <v>754.8</v>
      </c>
    </row>
    <row r="2074" spans="1:44" x14ac:dyDescent="0.25">
      <c r="A2074" s="19" t="s">
        <v>1</v>
      </c>
      <c r="B2074" t="s">
        <v>0</v>
      </c>
      <c r="C2074">
        <v>569</v>
      </c>
      <c r="D2074" s="36">
        <f>MATCH(C2074,TrainRun!$AG$149:$AG$295,1)</f>
        <v>35</v>
      </c>
      <c r="E2074" s="36">
        <f>INT(INDEX(TrainRun!$AD$149:$AD$295,'By Second'!D2074))</f>
        <v>529</v>
      </c>
      <c r="F2074" s="36">
        <f>IF(E2074=0,0,INDEX(TrainRun!$AE$149:$AE$295,'By Second'!D2074))</f>
        <v>52.328633297337007</v>
      </c>
      <c r="G2074" s="36">
        <f>INDEX(TrainRun!$AF$149:$AF$295,'By Second'!D2074)</f>
        <v>21709.76738830984</v>
      </c>
      <c r="H2074">
        <f t="shared" si="687"/>
        <v>36</v>
      </c>
      <c r="I2074" s="36">
        <f>INT(INDEX(TrainRun!$AD$149:$AD$295,'By Second'!H2074))</f>
        <v>573</v>
      </c>
      <c r="J2074" s="36">
        <f>INDEX(TrainRun!$AE$149:$AE$295,'By Second'!H2074)</f>
        <v>49.760217328397822</v>
      </c>
      <c r="K2074">
        <f t="shared" si="688"/>
        <v>44</v>
      </c>
      <c r="L2074">
        <f t="shared" si="689"/>
        <v>-2.5684159689391848</v>
      </c>
      <c r="M2074">
        <f t="shared" si="690"/>
        <v>-5.8373090203163287E-2</v>
      </c>
      <c r="N2074" s="32">
        <f t="shared" si="691"/>
        <v>49.993709689210533</v>
      </c>
      <c r="O2074" s="29">
        <f t="shared" si="692"/>
        <v>23755.079397926889</v>
      </c>
      <c r="P2074" s="37">
        <f>MATCH(O2074,LORDetail!$B$932:$B$1859,1)</f>
        <v>142</v>
      </c>
      <c r="Q2074" s="37">
        <f>INDEX(LORDetail!$B$932:$B$1859,P2074)</f>
        <v>23683</v>
      </c>
      <c r="R2074" s="37">
        <f>INDEX(LORDetail!$D$932:$D$1859,P2074)</f>
        <v>51.403894155985498</v>
      </c>
      <c r="S2074" s="37">
        <f>INDEX(LORDetail!$E$932:$E$1859,P2074)</f>
        <v>-2.3029502523446501</v>
      </c>
      <c r="T2074" s="37">
        <f>INDEX(LORDetail!$G$932:$G$1859,P2074)</f>
        <v>103.72629999999999</v>
      </c>
      <c r="U2074">
        <f t="shared" si="693"/>
        <v>143</v>
      </c>
      <c r="V2074" s="37">
        <f>INDEX(LORDetail!$B$932:$B$1859,U2074)</f>
        <v>23846</v>
      </c>
      <c r="W2074" s="37">
        <f>INDEX(LORDetail!$D$932:$D$1859,U2074)</f>
        <v>51.404274237075299</v>
      </c>
      <c r="X2074" s="37">
        <f>INDEX(LORDetail!$E$932:$E$1859,U2074)</f>
        <v>-2.30067905914352</v>
      </c>
      <c r="Y2074" s="37">
        <f>INDEX(LORDetail!$G$932:$G$1859,U2074)</f>
        <v>103.6264</v>
      </c>
      <c r="Z2074">
        <f t="shared" si="694"/>
        <v>163</v>
      </c>
      <c r="AA2074" s="29">
        <f t="shared" si="695"/>
        <v>72.079397926889214</v>
      </c>
      <c r="AB2074">
        <f t="shared" si="696"/>
        <v>0.44220489525698903</v>
      </c>
      <c r="AC2074" s="32">
        <f t="shared" si="697"/>
        <v>51.404062229704003</v>
      </c>
      <c r="AD2074" s="32">
        <f t="shared" si="698"/>
        <v>-2.3019459195930358</v>
      </c>
      <c r="AE2074" s="34">
        <f t="shared" si="699"/>
        <v>103.68212373096382</v>
      </c>
      <c r="AF2074" s="36" t="str">
        <f t="shared" si="706"/>
        <v>RDNGSTN</v>
      </c>
      <c r="AG2074" s="36" t="str">
        <f t="shared" si="707"/>
        <v>PADTON</v>
      </c>
      <c r="AH2074" s="36">
        <f t="shared" si="704"/>
        <v>569</v>
      </c>
      <c r="AI2074" s="42">
        <f t="shared" si="705"/>
        <v>23755</v>
      </c>
      <c r="AJ2074" s="43">
        <f t="shared" si="700"/>
        <v>49.993709689210533</v>
      </c>
      <c r="AK2074" s="43">
        <f t="shared" si="701"/>
        <v>-5.8373090203163287E-2</v>
      </c>
      <c r="AL2074" s="36">
        <f t="shared" si="702"/>
        <v>51.404062229704003</v>
      </c>
      <c r="AM2074" s="36">
        <v>1</v>
      </c>
      <c r="AN2074" s="36">
        <f t="shared" si="703"/>
        <v>-2.3019459195930358</v>
      </c>
      <c r="AO2074" s="36">
        <v>4</v>
      </c>
      <c r="AP2074" s="42">
        <f>INT(AI2074/1000)*1000</f>
        <v>23000</v>
      </c>
      <c r="AQ2074" s="42">
        <f>MOD(AI2074,1000)</f>
        <v>755</v>
      </c>
      <c r="AR2074" s="42">
        <f>MOD(AI2075,1000)-0.2+(AP2075-AP2074)</f>
        <v>804.8</v>
      </c>
    </row>
    <row r="2075" spans="1:44" x14ac:dyDescent="0.25">
      <c r="A2075" s="19" t="s">
        <v>1</v>
      </c>
      <c r="B2075" t="s">
        <v>0</v>
      </c>
      <c r="C2075">
        <v>570</v>
      </c>
      <c r="D2075" s="36">
        <f>MATCH(C2075,TrainRun!$AG$149:$AG$295,1)</f>
        <v>35</v>
      </c>
      <c r="E2075" s="36">
        <f>INT(INDEX(TrainRun!$AD$149:$AD$295,'By Second'!D2075))</f>
        <v>529</v>
      </c>
      <c r="F2075" s="36">
        <f>IF(E2075=0,0,INDEX(TrainRun!$AE$149:$AE$295,'By Second'!D2075))</f>
        <v>52.328633297337007</v>
      </c>
      <c r="G2075" s="36">
        <f>INDEX(TrainRun!$AF$149:$AF$295,'By Second'!D2075)</f>
        <v>21709.76738830984</v>
      </c>
      <c r="H2075">
        <f t="shared" si="687"/>
        <v>36</v>
      </c>
      <c r="I2075" s="36">
        <f>INT(INDEX(TrainRun!$AD$149:$AD$295,'By Second'!H2075))</f>
        <v>573</v>
      </c>
      <c r="J2075" s="36">
        <f>INDEX(TrainRun!$AE$149:$AE$295,'By Second'!H2075)</f>
        <v>49.760217328397822</v>
      </c>
      <c r="K2075">
        <f t="shared" si="688"/>
        <v>44</v>
      </c>
      <c r="L2075">
        <f t="shared" si="689"/>
        <v>-2.5684159689391848</v>
      </c>
      <c r="M2075">
        <f t="shared" si="690"/>
        <v>-5.8373090203163287E-2</v>
      </c>
      <c r="N2075" s="32">
        <f t="shared" si="691"/>
        <v>49.935336599007371</v>
      </c>
      <c r="O2075" s="29">
        <f t="shared" si="692"/>
        <v>23805.014734525896</v>
      </c>
      <c r="P2075" s="37">
        <f>MATCH(O2075,LORDetail!$B$932:$B$1859,1)</f>
        <v>142</v>
      </c>
      <c r="Q2075" s="37">
        <f>INDEX(LORDetail!$B$932:$B$1859,P2075)</f>
        <v>23683</v>
      </c>
      <c r="R2075" s="37">
        <f>INDEX(LORDetail!$D$932:$D$1859,P2075)</f>
        <v>51.403894155985498</v>
      </c>
      <c r="S2075" s="37">
        <f>INDEX(LORDetail!$E$932:$E$1859,P2075)</f>
        <v>-2.3029502523446501</v>
      </c>
      <c r="T2075" s="37">
        <f>INDEX(LORDetail!$G$932:$G$1859,P2075)</f>
        <v>103.72629999999999</v>
      </c>
      <c r="U2075">
        <f t="shared" si="693"/>
        <v>143</v>
      </c>
      <c r="V2075" s="37">
        <f>INDEX(LORDetail!$B$932:$B$1859,U2075)</f>
        <v>23846</v>
      </c>
      <c r="W2075" s="37">
        <f>INDEX(LORDetail!$D$932:$D$1859,U2075)</f>
        <v>51.404274237075299</v>
      </c>
      <c r="X2075" s="37">
        <f>INDEX(LORDetail!$E$932:$E$1859,U2075)</f>
        <v>-2.30067905914352</v>
      </c>
      <c r="Y2075" s="37">
        <f>INDEX(LORDetail!$G$932:$G$1859,U2075)</f>
        <v>103.6264</v>
      </c>
      <c r="Z2075">
        <f t="shared" si="694"/>
        <v>163</v>
      </c>
      <c r="AA2075" s="29">
        <f t="shared" si="695"/>
        <v>122.01473452589562</v>
      </c>
      <c r="AB2075">
        <f t="shared" si="696"/>
        <v>0.74855665353310197</v>
      </c>
      <c r="AC2075" s="32">
        <f t="shared" si="697"/>
        <v>51.404178668214151</v>
      </c>
      <c r="AD2075" s="32">
        <f t="shared" si="698"/>
        <v>-2.3012501355624848</v>
      </c>
      <c r="AE2075" s="34">
        <f t="shared" si="699"/>
        <v>103.65151919031204</v>
      </c>
      <c r="AF2075" s="36" t="str">
        <f t="shared" si="706"/>
        <v>RDNGSTN</v>
      </c>
      <c r="AG2075" s="36" t="str">
        <f t="shared" si="707"/>
        <v>PADTON</v>
      </c>
      <c r="AH2075" s="36">
        <f t="shared" si="704"/>
        <v>570</v>
      </c>
      <c r="AI2075" s="42">
        <f t="shared" si="705"/>
        <v>23805</v>
      </c>
      <c r="AJ2075" s="43">
        <f t="shared" si="700"/>
        <v>49.935336599007371</v>
      </c>
      <c r="AK2075" s="43">
        <f t="shared" si="701"/>
        <v>-5.8373090203163287E-2</v>
      </c>
      <c r="AL2075" s="36">
        <f t="shared" si="702"/>
        <v>51.404178668214151</v>
      </c>
      <c r="AM2075" s="36">
        <v>1</v>
      </c>
      <c r="AN2075" s="36">
        <f t="shared" si="703"/>
        <v>-2.3012501355624848</v>
      </c>
      <c r="AO2075" s="36">
        <v>4</v>
      </c>
      <c r="AP2075" s="42">
        <f>INT(AI2075/1000)*1000</f>
        <v>23000</v>
      </c>
      <c r="AQ2075" s="42">
        <f>MOD(AI2075,1000)</f>
        <v>805</v>
      </c>
      <c r="AR2075" s="42">
        <f>MOD(AI2076,1000)-0.2+(AP2076-AP2075)</f>
        <v>854.59999999999923</v>
      </c>
    </row>
    <row r="2076" spans="1:44" x14ac:dyDescent="0.25">
      <c r="A2076" s="19" t="s">
        <v>1</v>
      </c>
      <c r="B2076" t="s">
        <v>0</v>
      </c>
      <c r="C2076">
        <v>571</v>
      </c>
      <c r="D2076" s="36">
        <f>MATCH(C2076,TrainRun!$AG$149:$AG$295,1)</f>
        <v>35</v>
      </c>
      <c r="E2076" s="36">
        <f>INT(INDEX(TrainRun!$AD$149:$AD$295,'By Second'!D2076))</f>
        <v>529</v>
      </c>
      <c r="F2076" s="36">
        <f>IF(E2076=0,0,INDEX(TrainRun!$AE$149:$AE$295,'By Second'!D2076))</f>
        <v>52.328633297337007</v>
      </c>
      <c r="G2076" s="36">
        <f>INDEX(TrainRun!$AF$149:$AF$295,'By Second'!D2076)</f>
        <v>21709.76738830984</v>
      </c>
      <c r="H2076">
        <f t="shared" si="687"/>
        <v>36</v>
      </c>
      <c r="I2076" s="36">
        <f>INT(INDEX(TrainRun!$AD$149:$AD$295,'By Second'!H2076))</f>
        <v>573</v>
      </c>
      <c r="J2076" s="36">
        <f>INDEX(TrainRun!$AE$149:$AE$295,'By Second'!H2076)</f>
        <v>49.760217328397822</v>
      </c>
      <c r="K2076">
        <f t="shared" si="688"/>
        <v>44</v>
      </c>
      <c r="L2076">
        <f t="shared" si="689"/>
        <v>-2.5684159689391848</v>
      </c>
      <c r="M2076">
        <f t="shared" si="690"/>
        <v>-5.8373090203163287E-2</v>
      </c>
      <c r="N2076" s="32">
        <f t="shared" si="691"/>
        <v>49.876963508804209</v>
      </c>
      <c r="O2076" s="29">
        <f t="shared" si="692"/>
        <v>23854.891698034698</v>
      </c>
      <c r="P2076" s="37">
        <f>MATCH(O2076,LORDetail!$B$932:$B$1859,1)</f>
        <v>143</v>
      </c>
      <c r="Q2076" s="37">
        <f>INDEX(LORDetail!$B$932:$B$1859,P2076)</f>
        <v>23846</v>
      </c>
      <c r="R2076" s="37">
        <f>INDEX(LORDetail!$D$932:$D$1859,P2076)</f>
        <v>51.404274237075299</v>
      </c>
      <c r="S2076" s="37">
        <f>INDEX(LORDetail!$E$932:$E$1859,P2076)</f>
        <v>-2.30067905914352</v>
      </c>
      <c r="T2076" s="37">
        <f>INDEX(LORDetail!$G$932:$G$1859,P2076)</f>
        <v>103.6264</v>
      </c>
      <c r="U2076">
        <f t="shared" si="693"/>
        <v>144</v>
      </c>
      <c r="V2076" s="37">
        <f>INDEX(LORDetail!$B$932:$B$1859,U2076)</f>
        <v>23994</v>
      </c>
      <c r="W2076" s="37">
        <f>INDEX(LORDetail!$D$932:$D$1859,U2076)</f>
        <v>51.404427355609698</v>
      </c>
      <c r="X2076" s="37">
        <f>INDEX(LORDetail!$E$932:$E$1859,U2076)</f>
        <v>-2.2985588411606401</v>
      </c>
      <c r="Y2076" s="37">
        <f>INDEX(LORDetail!$G$932:$G$1859,U2076)</f>
        <v>103.53579999999999</v>
      </c>
      <c r="Z2076">
        <f t="shared" si="694"/>
        <v>148</v>
      </c>
      <c r="AA2076" s="29">
        <f t="shared" si="695"/>
        <v>8.8916980346984928</v>
      </c>
      <c r="AB2076">
        <f t="shared" si="696"/>
        <v>6.0079040774989816E-2</v>
      </c>
      <c r="AC2076" s="32">
        <f t="shared" si="697"/>
        <v>51.404283436289973</v>
      </c>
      <c r="AD2076" s="32">
        <f t="shared" si="698"/>
        <v>-2.3005516784808746</v>
      </c>
      <c r="AE2076" s="34">
        <f t="shared" si="699"/>
        <v>103.62095683890578</v>
      </c>
      <c r="AF2076" s="36" t="str">
        <f t="shared" si="706"/>
        <v>RDNGSTN</v>
      </c>
      <c r="AG2076" s="36" t="str">
        <f t="shared" si="707"/>
        <v>PADTON</v>
      </c>
      <c r="AH2076" s="36">
        <f t="shared" si="704"/>
        <v>571</v>
      </c>
      <c r="AI2076" s="42">
        <f t="shared" si="705"/>
        <v>23854.799999999999</v>
      </c>
      <c r="AJ2076" s="43">
        <f t="shared" si="700"/>
        <v>49.876963508804209</v>
      </c>
      <c r="AK2076" s="43">
        <f t="shared" si="701"/>
        <v>-5.8373090203163287E-2</v>
      </c>
      <c r="AL2076" s="36">
        <f t="shared" si="702"/>
        <v>51.404283436289973</v>
      </c>
      <c r="AM2076" s="36">
        <v>1</v>
      </c>
      <c r="AN2076" s="36">
        <f t="shared" si="703"/>
        <v>-2.3005516784808746</v>
      </c>
      <c r="AO2076" s="36">
        <v>4</v>
      </c>
      <c r="AP2076" s="42">
        <f>INT(AI2076/1000)*1000</f>
        <v>23000</v>
      </c>
      <c r="AQ2076" s="42">
        <f>MOD(AI2076,1000)</f>
        <v>854.79999999999927</v>
      </c>
      <c r="AR2076" s="42">
        <f>MOD(AI2077,1000)-0.2+(AP2077-AP2076)</f>
        <v>904.59999999999923</v>
      </c>
    </row>
    <row r="2077" spans="1:44" x14ac:dyDescent="0.25">
      <c r="A2077" s="19" t="s">
        <v>1</v>
      </c>
      <c r="B2077" t="s">
        <v>0</v>
      </c>
      <c r="C2077">
        <v>572</v>
      </c>
      <c r="D2077" s="36">
        <f>MATCH(C2077,TrainRun!$AG$149:$AG$295,1)</f>
        <v>35</v>
      </c>
      <c r="E2077" s="36">
        <f>INT(INDEX(TrainRun!$AD$149:$AD$295,'By Second'!D2077))</f>
        <v>529</v>
      </c>
      <c r="F2077" s="36">
        <f>IF(E2077=0,0,INDEX(TrainRun!$AE$149:$AE$295,'By Second'!D2077))</f>
        <v>52.328633297337007</v>
      </c>
      <c r="G2077" s="36">
        <f>INDEX(TrainRun!$AF$149:$AF$295,'By Second'!D2077)</f>
        <v>21709.76738830984</v>
      </c>
      <c r="H2077">
        <f t="shared" si="687"/>
        <v>36</v>
      </c>
      <c r="I2077" s="36">
        <f>INT(INDEX(TrainRun!$AD$149:$AD$295,'By Second'!H2077))</f>
        <v>573</v>
      </c>
      <c r="J2077" s="36">
        <f>INDEX(TrainRun!$AE$149:$AE$295,'By Second'!H2077)</f>
        <v>49.760217328397822</v>
      </c>
      <c r="K2077">
        <f t="shared" si="688"/>
        <v>44</v>
      </c>
      <c r="L2077">
        <f t="shared" si="689"/>
        <v>-2.5684159689391848</v>
      </c>
      <c r="M2077">
        <f t="shared" si="690"/>
        <v>-5.8373090203163287E-2</v>
      </c>
      <c r="N2077" s="32">
        <f t="shared" si="691"/>
        <v>49.818590418601048</v>
      </c>
      <c r="O2077" s="29">
        <f t="shared" si="692"/>
        <v>23904.710288453298</v>
      </c>
      <c r="P2077" s="37">
        <f>MATCH(O2077,LORDetail!$B$932:$B$1859,1)</f>
        <v>143</v>
      </c>
      <c r="Q2077" s="37">
        <f>INDEX(LORDetail!$B$932:$B$1859,P2077)</f>
        <v>23846</v>
      </c>
      <c r="R2077" s="37">
        <f>INDEX(LORDetail!$D$932:$D$1859,P2077)</f>
        <v>51.404274237075299</v>
      </c>
      <c r="S2077" s="37">
        <f>INDEX(LORDetail!$E$932:$E$1859,P2077)</f>
        <v>-2.30067905914352</v>
      </c>
      <c r="T2077" s="37">
        <f>INDEX(LORDetail!$G$932:$G$1859,P2077)</f>
        <v>103.6264</v>
      </c>
      <c r="U2077">
        <f t="shared" si="693"/>
        <v>144</v>
      </c>
      <c r="V2077" s="37">
        <f>INDEX(LORDetail!$B$932:$B$1859,U2077)</f>
        <v>23994</v>
      </c>
      <c r="W2077" s="37">
        <f>INDEX(LORDetail!$D$932:$D$1859,U2077)</f>
        <v>51.404427355609698</v>
      </c>
      <c r="X2077" s="37">
        <f>INDEX(LORDetail!$E$932:$E$1859,U2077)</f>
        <v>-2.2985588411606401</v>
      </c>
      <c r="Y2077" s="37">
        <f>INDEX(LORDetail!$G$932:$G$1859,U2077)</f>
        <v>103.53579999999999</v>
      </c>
      <c r="Z2077">
        <f t="shared" si="694"/>
        <v>148</v>
      </c>
      <c r="AA2077" s="29">
        <f t="shared" si="695"/>
        <v>58.710288453297835</v>
      </c>
      <c r="AB2077">
        <f t="shared" si="696"/>
        <v>0.39669113819795837</v>
      </c>
      <c r="AC2077" s="32">
        <f t="shared" si="697"/>
        <v>51.404334977840989</v>
      </c>
      <c r="AD2077" s="32">
        <f t="shared" si="698"/>
        <v>-2.2998379874586634</v>
      </c>
      <c r="AE2077" s="34">
        <f t="shared" si="699"/>
        <v>103.59045978287926</v>
      </c>
      <c r="AF2077" s="36" t="str">
        <f t="shared" si="706"/>
        <v>RDNGSTN</v>
      </c>
      <c r="AG2077" s="36" t="str">
        <f t="shared" si="707"/>
        <v>PADTON</v>
      </c>
      <c r="AH2077" s="36">
        <f t="shared" si="704"/>
        <v>572</v>
      </c>
      <c r="AI2077" s="42">
        <f t="shared" si="705"/>
        <v>23904.799999999999</v>
      </c>
      <c r="AJ2077" s="43">
        <f t="shared" si="700"/>
        <v>49.818590418601048</v>
      </c>
      <c r="AK2077" s="43">
        <f t="shared" si="701"/>
        <v>-5.8373090203163287E-2</v>
      </c>
      <c r="AL2077" s="36">
        <f t="shared" si="702"/>
        <v>51.404334977840989</v>
      </c>
      <c r="AM2077" s="36">
        <v>1</v>
      </c>
      <c r="AN2077" s="36">
        <f t="shared" si="703"/>
        <v>-2.2998379874586634</v>
      </c>
      <c r="AO2077" s="36">
        <v>4</v>
      </c>
      <c r="AP2077" s="42">
        <f>INT(AI2077/1000)*1000</f>
        <v>23000</v>
      </c>
      <c r="AQ2077" s="42">
        <f>MOD(AI2077,1000)</f>
        <v>904.79999999999927</v>
      </c>
      <c r="AR2077" s="42">
        <f>MOD(AI2078,1000)-0.2+(AP2078-AP2077)</f>
        <v>954.59999999999923</v>
      </c>
    </row>
    <row r="2078" spans="1:44" x14ac:dyDescent="0.25">
      <c r="A2078" s="19" t="s">
        <v>1</v>
      </c>
      <c r="B2078" t="s">
        <v>0</v>
      </c>
      <c r="C2078">
        <v>573</v>
      </c>
      <c r="D2078" s="36">
        <f>MATCH(C2078,TrainRun!$AG$149:$AG$295,1)</f>
        <v>37</v>
      </c>
      <c r="E2078" s="36">
        <f>INT(INDEX(TrainRun!$AD$149:$AD$295,'By Second'!D2078))</f>
        <v>573</v>
      </c>
      <c r="F2078" s="36">
        <f>IF(E2078=0,0,INDEX(TrainRun!$AE$149:$AE$295,'By Second'!D2078))</f>
        <v>49.754343759602762</v>
      </c>
      <c r="G2078" s="36">
        <f>INDEX(TrainRun!$AF$149:$AF$295,'By Second'!D2078)</f>
        <v>23954.756372012002</v>
      </c>
      <c r="H2078">
        <f t="shared" si="687"/>
        <v>38</v>
      </c>
      <c r="I2078" s="36">
        <f>INT(INDEX(TrainRun!$AD$149:$AD$295,'By Second'!H2078))</f>
        <v>577</v>
      </c>
      <c r="J2078" s="36">
        <f>INDEX(TrainRun!$AE$149:$AE$295,'By Second'!H2078)</f>
        <v>49.514550889667511</v>
      </c>
      <c r="K2078">
        <f t="shared" si="688"/>
        <v>4</v>
      </c>
      <c r="L2078">
        <f t="shared" si="689"/>
        <v>-0.23979286993525051</v>
      </c>
      <c r="M2078">
        <f t="shared" si="690"/>
        <v>-5.9948217483812627E-2</v>
      </c>
      <c r="N2078" s="32">
        <f t="shared" si="691"/>
        <v>49.754343759602762</v>
      </c>
      <c r="O2078" s="29">
        <f t="shared" si="692"/>
        <v>23954.799999999999</v>
      </c>
      <c r="P2078" s="37">
        <f>MATCH(O2078,LORDetail!$B$932:$B$1859,1)</f>
        <v>143</v>
      </c>
      <c r="Q2078" s="37">
        <f>INDEX(LORDetail!$B$932:$B$1859,P2078)</f>
        <v>23846</v>
      </c>
      <c r="R2078" s="37">
        <f>INDEX(LORDetail!$D$932:$D$1859,P2078)</f>
        <v>51.404274237075299</v>
      </c>
      <c r="S2078" s="37">
        <f>INDEX(LORDetail!$E$932:$E$1859,P2078)</f>
        <v>-2.30067905914352</v>
      </c>
      <c r="T2078" s="37">
        <f>INDEX(LORDetail!$G$932:$G$1859,P2078)</f>
        <v>103.6264</v>
      </c>
      <c r="U2078">
        <f t="shared" si="693"/>
        <v>144</v>
      </c>
      <c r="V2078" s="37">
        <f>INDEX(LORDetail!$B$932:$B$1859,U2078)</f>
        <v>23994</v>
      </c>
      <c r="W2078" s="37">
        <f>INDEX(LORDetail!$D$932:$D$1859,U2078)</f>
        <v>51.404427355609698</v>
      </c>
      <c r="X2078" s="37">
        <f>INDEX(LORDetail!$E$932:$E$1859,U2078)</f>
        <v>-2.2985588411606401</v>
      </c>
      <c r="Y2078" s="37">
        <f>INDEX(LORDetail!$G$932:$G$1859,U2078)</f>
        <v>103.53579999999999</v>
      </c>
      <c r="Z2078">
        <f t="shared" si="694"/>
        <v>148</v>
      </c>
      <c r="AA2078" s="29">
        <f t="shared" si="695"/>
        <v>108.79999999999927</v>
      </c>
      <c r="AB2078">
        <f t="shared" si="696"/>
        <v>0.73513513513513018</v>
      </c>
      <c r="AC2078" s="32">
        <f t="shared" si="697"/>
        <v>51.404386799889778</v>
      </c>
      <c r="AD2078" s="32">
        <f t="shared" si="698"/>
        <v>-2.2991204124101596</v>
      </c>
      <c r="AE2078" s="34">
        <f t="shared" si="699"/>
        <v>103.55979675675675</v>
      </c>
      <c r="AF2078" s="36" t="str">
        <f t="shared" si="706"/>
        <v>RDNGSTN</v>
      </c>
      <c r="AG2078" s="36" t="str">
        <f t="shared" si="707"/>
        <v>PADTON</v>
      </c>
      <c r="AH2078" s="36">
        <f t="shared" si="704"/>
        <v>573</v>
      </c>
      <c r="AI2078" s="42">
        <f t="shared" si="705"/>
        <v>23954.799999999999</v>
      </c>
      <c r="AJ2078" s="43">
        <f t="shared" si="700"/>
        <v>49.754343759602762</v>
      </c>
      <c r="AK2078" s="43">
        <f t="shared" si="701"/>
        <v>-5.9948217483812627E-2</v>
      </c>
      <c r="AL2078" s="36">
        <f t="shared" si="702"/>
        <v>51.404386799889778</v>
      </c>
      <c r="AM2078" s="36">
        <v>1</v>
      </c>
      <c r="AN2078" s="36">
        <f t="shared" si="703"/>
        <v>-2.2991204124101596</v>
      </c>
      <c r="AO2078" s="36">
        <v>4</v>
      </c>
      <c r="AP2078" s="42">
        <f>INT(AI2078/1000)*1000</f>
        <v>23000</v>
      </c>
      <c r="AQ2078" s="42">
        <f>MOD(AI2078,1000)</f>
        <v>954.79999999999927</v>
      </c>
      <c r="AR2078" s="42">
        <f>MOD(AI2079,1000)-0.2+(AP2079-AP2078)</f>
        <v>1004.2000000000014</v>
      </c>
    </row>
    <row r="2079" spans="1:44" x14ac:dyDescent="0.25">
      <c r="A2079" s="19" t="s">
        <v>1</v>
      </c>
      <c r="B2079" t="s">
        <v>0</v>
      </c>
      <c r="C2079">
        <v>574</v>
      </c>
      <c r="D2079" s="36">
        <f>MATCH(C2079,TrainRun!$AG$149:$AG$295,1)</f>
        <v>37</v>
      </c>
      <c r="E2079" s="36">
        <f>INT(INDEX(TrainRun!$AD$149:$AD$295,'By Second'!D2079))</f>
        <v>573</v>
      </c>
      <c r="F2079" s="36">
        <f>IF(E2079=0,0,INDEX(TrainRun!$AE$149:$AE$295,'By Second'!D2079))</f>
        <v>49.754343759602762</v>
      </c>
      <c r="G2079" s="36">
        <f>INDEX(TrainRun!$AF$149:$AF$295,'By Second'!D2079)</f>
        <v>23954.756372012002</v>
      </c>
      <c r="H2079">
        <f t="shared" si="687"/>
        <v>38</v>
      </c>
      <c r="I2079" s="36">
        <f>INT(INDEX(TrainRun!$AD$149:$AD$295,'By Second'!H2079))</f>
        <v>577</v>
      </c>
      <c r="J2079" s="36">
        <f>INDEX(TrainRun!$AE$149:$AE$295,'By Second'!H2079)</f>
        <v>49.514550889667511</v>
      </c>
      <c r="K2079">
        <f t="shared" si="688"/>
        <v>4</v>
      </c>
      <c r="L2079">
        <f t="shared" si="689"/>
        <v>-0.23979286993525051</v>
      </c>
      <c r="M2079">
        <f t="shared" si="690"/>
        <v>-5.9948217483812627E-2</v>
      </c>
      <c r="N2079" s="32">
        <f t="shared" si="691"/>
        <v>49.694395542118947</v>
      </c>
      <c r="O2079" s="29">
        <f t="shared" si="692"/>
        <v>24004.494395542119</v>
      </c>
      <c r="P2079" s="37">
        <f>MATCH(O2079,LORDetail!$B$932:$B$1859,1)</f>
        <v>144</v>
      </c>
      <c r="Q2079" s="37">
        <f>INDEX(LORDetail!$B$932:$B$1859,P2079)</f>
        <v>23994</v>
      </c>
      <c r="R2079" s="37">
        <f>INDEX(LORDetail!$D$932:$D$1859,P2079)</f>
        <v>51.404427355609698</v>
      </c>
      <c r="S2079" s="37">
        <f>INDEX(LORDetail!$E$932:$E$1859,P2079)</f>
        <v>-2.2985588411606401</v>
      </c>
      <c r="T2079" s="37">
        <f>INDEX(LORDetail!$G$932:$G$1859,P2079)</f>
        <v>103.53579999999999</v>
      </c>
      <c r="U2079">
        <f t="shared" si="693"/>
        <v>145</v>
      </c>
      <c r="V2079" s="37">
        <f>INDEX(LORDetail!$B$932:$B$1859,U2079)</f>
        <v>24142</v>
      </c>
      <c r="W2079" s="37">
        <f>INDEX(LORDetail!$D$932:$D$1859,U2079)</f>
        <v>51.404523739266601</v>
      </c>
      <c r="X2079" s="37">
        <f>INDEX(LORDetail!$E$932:$E$1859,U2079)</f>
        <v>-2.2964385169260599</v>
      </c>
      <c r="Y2079" s="37">
        <f>INDEX(LORDetail!$G$932:$G$1859,U2079)</f>
        <v>103.4451</v>
      </c>
      <c r="Z2079">
        <f t="shared" si="694"/>
        <v>148</v>
      </c>
      <c r="AA2079" s="29">
        <f t="shared" si="695"/>
        <v>10.494395542118582</v>
      </c>
      <c r="AB2079">
        <f t="shared" si="696"/>
        <v>7.090807798728771E-2</v>
      </c>
      <c r="AC2079" s="32">
        <f t="shared" si="697"/>
        <v>51.404434189989558</v>
      </c>
      <c r="AD2079" s="32">
        <f t="shared" si="698"/>
        <v>-2.2984084930444562</v>
      </c>
      <c r="AE2079" s="34">
        <f t="shared" si="699"/>
        <v>103.52936863732654</v>
      </c>
      <c r="AF2079" s="36" t="str">
        <f t="shared" si="706"/>
        <v>RDNGSTN</v>
      </c>
      <c r="AG2079" s="36" t="str">
        <f t="shared" si="707"/>
        <v>PADTON</v>
      </c>
      <c r="AH2079" s="36">
        <f t="shared" si="704"/>
        <v>574</v>
      </c>
      <c r="AI2079" s="42">
        <f t="shared" si="705"/>
        <v>24004.400000000001</v>
      </c>
      <c r="AJ2079" s="43">
        <f t="shared" si="700"/>
        <v>49.694395542118947</v>
      </c>
      <c r="AK2079" s="43">
        <f t="shared" si="701"/>
        <v>-5.9948217483812627E-2</v>
      </c>
      <c r="AL2079" s="36">
        <f t="shared" si="702"/>
        <v>51.404434189989558</v>
      </c>
      <c r="AM2079" s="36">
        <v>1</v>
      </c>
      <c r="AN2079" s="36">
        <f t="shared" si="703"/>
        <v>-2.2984084930444562</v>
      </c>
      <c r="AO2079" s="36">
        <v>4</v>
      </c>
      <c r="AP2079" s="42">
        <f>INT(AI2079/1000)*1000</f>
        <v>24000</v>
      </c>
      <c r="AQ2079" s="42">
        <f>MOD(AI2079,1000)</f>
        <v>4.4000000000014552</v>
      </c>
      <c r="AR2079" s="42">
        <f>MOD(AI2080,1000)-0.2+(AP2080-AP2079)</f>
        <v>54.000000000000725</v>
      </c>
    </row>
    <row r="2080" spans="1:44" x14ac:dyDescent="0.25">
      <c r="A2080" s="19" t="s">
        <v>1</v>
      </c>
      <c r="B2080" t="s">
        <v>0</v>
      </c>
      <c r="C2080">
        <v>575</v>
      </c>
      <c r="D2080" s="36">
        <f>MATCH(C2080,TrainRun!$AG$149:$AG$295,1)</f>
        <v>37</v>
      </c>
      <c r="E2080" s="36">
        <f>INT(INDEX(TrainRun!$AD$149:$AD$295,'By Second'!D2080))</f>
        <v>573</v>
      </c>
      <c r="F2080" s="36">
        <f>IF(E2080=0,0,INDEX(TrainRun!$AE$149:$AE$295,'By Second'!D2080))</f>
        <v>49.754343759602762</v>
      </c>
      <c r="G2080" s="36">
        <f>INDEX(TrainRun!$AF$149:$AF$295,'By Second'!D2080)</f>
        <v>23954.756372012002</v>
      </c>
      <c r="H2080">
        <f t="shared" si="687"/>
        <v>38</v>
      </c>
      <c r="I2080" s="36">
        <f>INT(INDEX(TrainRun!$AD$149:$AD$295,'By Second'!H2080))</f>
        <v>577</v>
      </c>
      <c r="J2080" s="36">
        <f>INDEX(TrainRun!$AE$149:$AE$295,'By Second'!H2080)</f>
        <v>49.514550889667511</v>
      </c>
      <c r="K2080">
        <f t="shared" si="688"/>
        <v>4</v>
      </c>
      <c r="L2080">
        <f t="shared" si="689"/>
        <v>-0.23979286993525051</v>
      </c>
      <c r="M2080">
        <f t="shared" si="690"/>
        <v>-5.9948217483812627E-2</v>
      </c>
      <c r="N2080" s="32">
        <f t="shared" si="691"/>
        <v>49.634447324635133</v>
      </c>
      <c r="O2080" s="29">
        <f t="shared" si="692"/>
        <v>24054.128842866754</v>
      </c>
      <c r="P2080" s="37">
        <f>MATCH(O2080,LORDetail!$B$932:$B$1859,1)</f>
        <v>144</v>
      </c>
      <c r="Q2080" s="37">
        <f>INDEX(LORDetail!$B$932:$B$1859,P2080)</f>
        <v>23994</v>
      </c>
      <c r="R2080" s="37">
        <f>INDEX(LORDetail!$D$932:$D$1859,P2080)</f>
        <v>51.404427355609698</v>
      </c>
      <c r="S2080" s="37">
        <f>INDEX(LORDetail!$E$932:$E$1859,P2080)</f>
        <v>-2.2985588411606401</v>
      </c>
      <c r="T2080" s="37">
        <f>INDEX(LORDetail!$G$932:$G$1859,P2080)</f>
        <v>103.53579999999999</v>
      </c>
      <c r="U2080">
        <f t="shared" si="693"/>
        <v>145</v>
      </c>
      <c r="V2080" s="37">
        <f>INDEX(LORDetail!$B$932:$B$1859,U2080)</f>
        <v>24142</v>
      </c>
      <c r="W2080" s="37">
        <f>INDEX(LORDetail!$D$932:$D$1859,U2080)</f>
        <v>51.404523739266601</v>
      </c>
      <c r="X2080" s="37">
        <f>INDEX(LORDetail!$E$932:$E$1859,U2080)</f>
        <v>-2.2964385169260599</v>
      </c>
      <c r="Y2080" s="37">
        <f>INDEX(LORDetail!$G$932:$G$1859,U2080)</f>
        <v>103.4451</v>
      </c>
      <c r="Z2080">
        <f t="shared" si="694"/>
        <v>148</v>
      </c>
      <c r="AA2080" s="29">
        <f t="shared" si="695"/>
        <v>60.128842866753985</v>
      </c>
      <c r="AB2080">
        <f t="shared" si="696"/>
        <v>0.40627596531590532</v>
      </c>
      <c r="AC2080" s="32">
        <f t="shared" si="697"/>
        <v>51.404466513972949</v>
      </c>
      <c r="AD2080" s="32">
        <f t="shared" si="698"/>
        <v>-2.2976974043854534</v>
      </c>
      <c r="AE2080" s="34">
        <f t="shared" si="699"/>
        <v>103.49895076994584</v>
      </c>
      <c r="AF2080" s="36" t="str">
        <f t="shared" si="706"/>
        <v>RDNGSTN</v>
      </c>
      <c r="AG2080" s="36" t="str">
        <f t="shared" si="707"/>
        <v>PADTON</v>
      </c>
      <c r="AH2080" s="36">
        <f t="shared" si="704"/>
        <v>575</v>
      </c>
      <c r="AI2080" s="42">
        <f t="shared" si="705"/>
        <v>24054.2</v>
      </c>
      <c r="AJ2080" s="43">
        <f t="shared" si="700"/>
        <v>49.634447324635133</v>
      </c>
      <c r="AK2080" s="43">
        <f t="shared" si="701"/>
        <v>-5.9948217483812627E-2</v>
      </c>
      <c r="AL2080" s="36">
        <f t="shared" si="702"/>
        <v>51.404466513972949</v>
      </c>
      <c r="AM2080" s="36">
        <v>1</v>
      </c>
      <c r="AN2080" s="36">
        <f t="shared" si="703"/>
        <v>-2.2976974043854534</v>
      </c>
      <c r="AO2080" s="36">
        <v>4</v>
      </c>
      <c r="AP2080" s="42">
        <f>INT(AI2080/1000)*1000</f>
        <v>24000</v>
      </c>
      <c r="AQ2080" s="42">
        <f>MOD(AI2080,1000)</f>
        <v>54.200000000000728</v>
      </c>
      <c r="AR2080" s="42">
        <f>MOD(AI2081,1000)-0.2+(AP2081-AP2080)</f>
        <v>103.59999999999927</v>
      </c>
    </row>
    <row r="2081" spans="1:44" x14ac:dyDescent="0.25">
      <c r="A2081" s="19" t="s">
        <v>1</v>
      </c>
      <c r="B2081" t="s">
        <v>0</v>
      </c>
      <c r="C2081">
        <v>576</v>
      </c>
      <c r="D2081" s="36">
        <f>MATCH(C2081,TrainRun!$AG$149:$AG$295,1)</f>
        <v>37</v>
      </c>
      <c r="E2081" s="36">
        <f>INT(INDEX(TrainRun!$AD$149:$AD$295,'By Second'!D2081))</f>
        <v>573</v>
      </c>
      <c r="F2081" s="36">
        <f>IF(E2081=0,0,INDEX(TrainRun!$AE$149:$AE$295,'By Second'!D2081))</f>
        <v>49.754343759602762</v>
      </c>
      <c r="G2081" s="36">
        <f>INDEX(TrainRun!$AF$149:$AF$295,'By Second'!D2081)</f>
        <v>23954.756372012002</v>
      </c>
      <c r="H2081">
        <f t="shared" si="687"/>
        <v>38</v>
      </c>
      <c r="I2081" s="36">
        <f>INT(INDEX(TrainRun!$AD$149:$AD$295,'By Second'!H2081))</f>
        <v>577</v>
      </c>
      <c r="J2081" s="36">
        <f>INDEX(TrainRun!$AE$149:$AE$295,'By Second'!H2081)</f>
        <v>49.514550889667511</v>
      </c>
      <c r="K2081">
        <f t="shared" si="688"/>
        <v>4</v>
      </c>
      <c r="L2081">
        <f t="shared" si="689"/>
        <v>-0.23979286993525051</v>
      </c>
      <c r="M2081">
        <f t="shared" si="690"/>
        <v>-5.9948217483812627E-2</v>
      </c>
      <c r="N2081" s="32">
        <f t="shared" si="691"/>
        <v>49.574499107151318</v>
      </c>
      <c r="O2081" s="29">
        <f t="shared" si="692"/>
        <v>24103.703341973905</v>
      </c>
      <c r="P2081" s="37">
        <f>MATCH(O2081,LORDetail!$B$932:$B$1859,1)</f>
        <v>144</v>
      </c>
      <c r="Q2081" s="37">
        <f>INDEX(LORDetail!$B$932:$B$1859,P2081)</f>
        <v>23994</v>
      </c>
      <c r="R2081" s="37">
        <f>INDEX(LORDetail!$D$932:$D$1859,P2081)</f>
        <v>51.404427355609698</v>
      </c>
      <c r="S2081" s="37">
        <f>INDEX(LORDetail!$E$932:$E$1859,P2081)</f>
        <v>-2.2985588411606401</v>
      </c>
      <c r="T2081" s="37">
        <f>INDEX(LORDetail!$G$932:$G$1859,P2081)</f>
        <v>103.53579999999999</v>
      </c>
      <c r="U2081">
        <f t="shared" si="693"/>
        <v>145</v>
      </c>
      <c r="V2081" s="37">
        <f>INDEX(LORDetail!$B$932:$B$1859,U2081)</f>
        <v>24142</v>
      </c>
      <c r="W2081" s="37">
        <f>INDEX(LORDetail!$D$932:$D$1859,U2081)</f>
        <v>51.404523739266601</v>
      </c>
      <c r="X2081" s="37">
        <f>INDEX(LORDetail!$E$932:$E$1859,U2081)</f>
        <v>-2.2964385169260599</v>
      </c>
      <c r="Y2081" s="37">
        <f>INDEX(LORDetail!$G$932:$G$1859,U2081)</f>
        <v>103.4451</v>
      </c>
      <c r="Z2081">
        <f t="shared" si="694"/>
        <v>148</v>
      </c>
      <c r="AA2081" s="29">
        <f t="shared" si="695"/>
        <v>109.70334197390548</v>
      </c>
      <c r="AB2081">
        <f t="shared" si="696"/>
        <v>0.74123879712098295</v>
      </c>
      <c r="AC2081" s="32">
        <f t="shared" si="697"/>
        <v>51.404498798915604</v>
      </c>
      <c r="AD2081" s="32">
        <f t="shared" si="698"/>
        <v>-2.2969871745754933</v>
      </c>
      <c r="AE2081" s="34">
        <f t="shared" si="699"/>
        <v>103.46856964110113</v>
      </c>
      <c r="AF2081" s="36" t="str">
        <f t="shared" si="706"/>
        <v>RDNGSTN</v>
      </c>
      <c r="AG2081" s="36" t="str">
        <f t="shared" si="707"/>
        <v>PADTON</v>
      </c>
      <c r="AH2081" s="36">
        <f t="shared" si="704"/>
        <v>576</v>
      </c>
      <c r="AI2081" s="42">
        <f t="shared" si="705"/>
        <v>24103.8</v>
      </c>
      <c r="AJ2081" s="43">
        <f t="shared" si="700"/>
        <v>49.574499107151318</v>
      </c>
      <c r="AK2081" s="43">
        <f t="shared" si="701"/>
        <v>-5.9948217483812627E-2</v>
      </c>
      <c r="AL2081" s="36">
        <f t="shared" si="702"/>
        <v>51.404498798915604</v>
      </c>
      <c r="AM2081" s="36">
        <v>1</v>
      </c>
      <c r="AN2081" s="36">
        <f t="shared" si="703"/>
        <v>-2.2969871745754933</v>
      </c>
      <c r="AO2081" s="36">
        <v>4</v>
      </c>
      <c r="AP2081" s="42">
        <f>INT(AI2081/1000)*1000</f>
        <v>24000</v>
      </c>
      <c r="AQ2081" s="42">
        <f>MOD(AI2081,1000)</f>
        <v>103.79999999999927</v>
      </c>
      <c r="AR2081" s="42">
        <f>MOD(AI2082,1000)-0.2+(AP2082-AP2081)</f>
        <v>163.00000000000074</v>
      </c>
    </row>
    <row r="2082" spans="1:44" x14ac:dyDescent="0.25">
      <c r="A2082" s="19" t="s">
        <v>1</v>
      </c>
      <c r="B2082" t="s">
        <v>0</v>
      </c>
      <c r="C2082">
        <v>577</v>
      </c>
      <c r="D2082" s="36">
        <f>MATCH(C2082,TrainRun!$AG$149:$AG$295,1)</f>
        <v>39</v>
      </c>
      <c r="E2082" s="36">
        <f>INT(INDEX(TrainRun!$AD$149:$AD$295,'By Second'!D2082))</f>
        <v>577</v>
      </c>
      <c r="F2082" s="36">
        <f>IF(E2082=0,0,INDEX(TrainRun!$AE$149:$AE$295,'By Second'!D2082))</f>
        <v>49.508727172788213</v>
      </c>
      <c r="G2082" s="36">
        <f>INDEX(TrainRun!$AF$149:$AF$295,'By Second'!D2082)</f>
        <v>24163.208088637508</v>
      </c>
      <c r="H2082">
        <f t="shared" ref="H2082:H2145" si="708">D2082+1</f>
        <v>40</v>
      </c>
      <c r="I2082" s="36">
        <f>INT(INDEX(TrainRun!$AD$149:$AD$295,'By Second'!H2082))</f>
        <v>586</v>
      </c>
      <c r="J2082" s="36">
        <f>INDEX(TrainRun!$AE$149:$AE$295,'By Second'!H2082)</f>
        <v>48.966541390130807</v>
      </c>
      <c r="K2082">
        <f t="shared" ref="K2082:K2145" si="709">I2082-E2082</f>
        <v>9</v>
      </c>
      <c r="L2082">
        <f t="shared" ref="L2082:L2145" si="710">J2082-F2082</f>
        <v>-0.54218578265740547</v>
      </c>
      <c r="M2082">
        <f t="shared" ref="M2082:M2145" si="711">IF(K2082=0,0,L2082/K2082)</f>
        <v>-6.0242864739711716E-2</v>
      </c>
      <c r="N2082" s="32">
        <f t="shared" ref="N2082:N2145" si="712">IF(C2082=E2082,F2082,N2081+M2082)</f>
        <v>49.508727172788213</v>
      </c>
      <c r="O2082" s="29">
        <f t="shared" ref="O2082:O2145" si="713">IF(C2082=E2082,ROUND(G2082,1),O2081+N2082)</f>
        <v>24163.200000000001</v>
      </c>
      <c r="P2082" s="37">
        <f>MATCH(O2082,LORDetail!$B$932:$B$1859,1)</f>
        <v>145</v>
      </c>
      <c r="Q2082" s="37">
        <f>INDEX(LORDetail!$B$932:$B$1859,P2082)</f>
        <v>24142</v>
      </c>
      <c r="R2082" s="37">
        <f>INDEX(LORDetail!$D$932:$D$1859,P2082)</f>
        <v>51.404523739266601</v>
      </c>
      <c r="S2082" s="37">
        <f>INDEX(LORDetail!$E$932:$E$1859,P2082)</f>
        <v>-2.2964385169260599</v>
      </c>
      <c r="T2082" s="37">
        <f>INDEX(LORDetail!$G$932:$G$1859,P2082)</f>
        <v>103.4451</v>
      </c>
      <c r="U2082">
        <f t="shared" ref="U2082:U2145" si="714">P2082+1</f>
        <v>146</v>
      </c>
      <c r="V2082" s="37">
        <f>INDEX(LORDetail!$B$932:$B$1859,U2082)</f>
        <v>24309</v>
      </c>
      <c r="W2082" s="37">
        <f>INDEX(LORDetail!$D$932:$D$1859,U2082)</f>
        <v>51.4047242408394</v>
      </c>
      <c r="X2082" s="37">
        <f>INDEX(LORDetail!$E$932:$E$1859,U2082)</f>
        <v>-2.2940609367059599</v>
      </c>
      <c r="Y2082" s="37">
        <f>INDEX(LORDetail!$G$932:$G$1859,U2082)</f>
        <v>103.34269999999999</v>
      </c>
      <c r="Z2082">
        <f t="shared" ref="Z2082:Z2145" si="715">V2082-Q2082</f>
        <v>167</v>
      </c>
      <c r="AA2082" s="29">
        <f t="shared" ref="AA2082:AA2145" si="716">O2082-Q2082</f>
        <v>21.200000000000728</v>
      </c>
      <c r="AB2082">
        <f t="shared" ref="AB2082:AB2145" si="717">AA2082/Z2082</f>
        <v>0.12694610778443549</v>
      </c>
      <c r="AC2082" s="32">
        <f t="shared" ref="AC2082:AC2145" si="718">R2082+(W2082-R2082)*$AB2082</f>
        <v>51.404549192160871</v>
      </c>
      <c r="AD2082" s="32">
        <f t="shared" ref="AD2082:AD2145" si="719">S2082+(X2082-S2082)*$AB2082</f>
        <v>-2.296136692371173</v>
      </c>
      <c r="AE2082" s="34">
        <f t="shared" ref="AE2082:AE2145" si="720">T2082+(Y2082-T2082)*$AB2082</f>
        <v>103.43210071856286</v>
      </c>
      <c r="AF2082" s="36" t="str">
        <f t="shared" si="706"/>
        <v>RDNGSTN</v>
      </c>
      <c r="AG2082" s="36" t="str">
        <f t="shared" si="707"/>
        <v>PADTON</v>
      </c>
      <c r="AH2082" s="36">
        <f t="shared" si="704"/>
        <v>577</v>
      </c>
      <c r="AI2082" s="42">
        <f t="shared" si="705"/>
        <v>24163.200000000001</v>
      </c>
      <c r="AJ2082" s="43">
        <f t="shared" si="700"/>
        <v>49.508727172788213</v>
      </c>
      <c r="AK2082" s="43">
        <f t="shared" si="701"/>
        <v>-6.0242864739711716E-2</v>
      </c>
      <c r="AL2082" s="36">
        <f t="shared" si="702"/>
        <v>51.404549192160871</v>
      </c>
      <c r="AM2082" s="36">
        <v>1</v>
      </c>
      <c r="AN2082" s="36">
        <f t="shared" si="703"/>
        <v>-2.296136692371173</v>
      </c>
      <c r="AO2082" s="36">
        <v>4</v>
      </c>
      <c r="AP2082" s="42">
        <f>INT(AI2082/1000)*1000</f>
        <v>24000</v>
      </c>
      <c r="AQ2082" s="42">
        <f>MOD(AI2082,1000)</f>
        <v>163.20000000000073</v>
      </c>
      <c r="AR2082" s="42">
        <f>MOD(AI2083,1000)-0.2+(AP2083-AP2082)</f>
        <v>212.39999999999856</v>
      </c>
    </row>
    <row r="2083" spans="1:44" x14ac:dyDescent="0.25">
      <c r="A2083" s="19" t="s">
        <v>1</v>
      </c>
      <c r="B2083" t="s">
        <v>0</v>
      </c>
      <c r="C2083">
        <v>578</v>
      </c>
      <c r="D2083" s="36">
        <f>MATCH(C2083,TrainRun!$AG$149:$AG$295,1)</f>
        <v>39</v>
      </c>
      <c r="E2083" s="36">
        <f>INT(INDEX(TrainRun!$AD$149:$AD$295,'By Second'!D2083))</f>
        <v>577</v>
      </c>
      <c r="F2083" s="36">
        <f>IF(E2083=0,0,INDEX(TrainRun!$AE$149:$AE$295,'By Second'!D2083))</f>
        <v>49.508727172788213</v>
      </c>
      <c r="G2083" s="36">
        <f>INDEX(TrainRun!$AF$149:$AF$295,'By Second'!D2083)</f>
        <v>24163.208088637508</v>
      </c>
      <c r="H2083">
        <f t="shared" si="708"/>
        <v>40</v>
      </c>
      <c r="I2083" s="36">
        <f>INT(INDEX(TrainRun!$AD$149:$AD$295,'By Second'!H2083))</f>
        <v>586</v>
      </c>
      <c r="J2083" s="36">
        <f>INDEX(TrainRun!$AE$149:$AE$295,'By Second'!H2083)</f>
        <v>48.966541390130807</v>
      </c>
      <c r="K2083">
        <f t="shared" si="709"/>
        <v>9</v>
      </c>
      <c r="L2083">
        <f t="shared" si="710"/>
        <v>-0.54218578265740547</v>
      </c>
      <c r="M2083">
        <f t="shared" si="711"/>
        <v>-6.0242864739711716E-2</v>
      </c>
      <c r="N2083" s="32">
        <f t="shared" si="712"/>
        <v>49.448484308048499</v>
      </c>
      <c r="O2083" s="29">
        <f t="shared" si="713"/>
        <v>24212.648484308051</v>
      </c>
      <c r="P2083" s="37">
        <f>MATCH(O2083,LORDetail!$B$932:$B$1859,1)</f>
        <v>145</v>
      </c>
      <c r="Q2083" s="37">
        <f>INDEX(LORDetail!$B$932:$B$1859,P2083)</f>
        <v>24142</v>
      </c>
      <c r="R2083" s="37">
        <f>INDEX(LORDetail!$D$932:$D$1859,P2083)</f>
        <v>51.404523739266601</v>
      </c>
      <c r="S2083" s="37">
        <f>INDEX(LORDetail!$E$932:$E$1859,P2083)</f>
        <v>-2.2964385169260599</v>
      </c>
      <c r="T2083" s="37">
        <f>INDEX(LORDetail!$G$932:$G$1859,P2083)</f>
        <v>103.4451</v>
      </c>
      <c r="U2083">
        <f t="shared" si="714"/>
        <v>146</v>
      </c>
      <c r="V2083" s="37">
        <f>INDEX(LORDetail!$B$932:$B$1859,U2083)</f>
        <v>24309</v>
      </c>
      <c r="W2083" s="37">
        <f>INDEX(LORDetail!$D$932:$D$1859,U2083)</f>
        <v>51.4047242408394</v>
      </c>
      <c r="X2083" s="37">
        <f>INDEX(LORDetail!$E$932:$E$1859,U2083)</f>
        <v>-2.2940609367059599</v>
      </c>
      <c r="Y2083" s="37">
        <f>INDEX(LORDetail!$G$932:$G$1859,U2083)</f>
        <v>103.34269999999999</v>
      </c>
      <c r="Z2083">
        <f t="shared" si="715"/>
        <v>167</v>
      </c>
      <c r="AA2083" s="29">
        <f t="shared" si="716"/>
        <v>70.648484308050683</v>
      </c>
      <c r="AB2083">
        <f t="shared" si="717"/>
        <v>0.42304481621587237</v>
      </c>
      <c r="AC2083" s="32">
        <f t="shared" si="718"/>
        <v>51.404608560417614</v>
      </c>
      <c r="AD2083" s="32">
        <f t="shared" si="719"/>
        <v>-2.2954326939388094</v>
      </c>
      <c r="AE2083" s="34">
        <f t="shared" si="720"/>
        <v>103.4017802108195</v>
      </c>
      <c r="AF2083" s="36" t="str">
        <f t="shared" si="706"/>
        <v>RDNGSTN</v>
      </c>
      <c r="AG2083" s="36" t="str">
        <f t="shared" si="707"/>
        <v>PADTON</v>
      </c>
      <c r="AH2083" s="36">
        <f t="shared" si="704"/>
        <v>578</v>
      </c>
      <c r="AI2083" s="42">
        <f t="shared" si="705"/>
        <v>24212.6</v>
      </c>
      <c r="AJ2083" s="43">
        <f t="shared" si="700"/>
        <v>49.448484308048499</v>
      </c>
      <c r="AK2083" s="43">
        <f t="shared" si="701"/>
        <v>-6.0242864739711716E-2</v>
      </c>
      <c r="AL2083" s="36">
        <f t="shared" si="702"/>
        <v>51.404608560417614</v>
      </c>
      <c r="AM2083" s="36">
        <v>1</v>
      </c>
      <c r="AN2083" s="36">
        <f t="shared" si="703"/>
        <v>-2.2954326939388094</v>
      </c>
      <c r="AO2083" s="36">
        <v>4</v>
      </c>
      <c r="AP2083" s="42">
        <f>INT(AI2083/1000)*1000</f>
        <v>24000</v>
      </c>
      <c r="AQ2083" s="42">
        <f>MOD(AI2083,1000)</f>
        <v>212.59999999999854</v>
      </c>
      <c r="AR2083" s="42">
        <f>MOD(AI2084,1000)-0.2+(AP2084-AP2083)</f>
        <v>261.8</v>
      </c>
    </row>
    <row r="2084" spans="1:44" x14ac:dyDescent="0.25">
      <c r="A2084" s="19" t="s">
        <v>1</v>
      </c>
      <c r="B2084" t="s">
        <v>0</v>
      </c>
      <c r="C2084">
        <v>579</v>
      </c>
      <c r="D2084" s="36">
        <f>MATCH(C2084,TrainRun!$AG$149:$AG$295,1)</f>
        <v>39</v>
      </c>
      <c r="E2084" s="36">
        <f>INT(INDEX(TrainRun!$AD$149:$AD$295,'By Second'!D2084))</f>
        <v>577</v>
      </c>
      <c r="F2084" s="36">
        <f>IF(E2084=0,0,INDEX(TrainRun!$AE$149:$AE$295,'By Second'!D2084))</f>
        <v>49.508727172788213</v>
      </c>
      <c r="G2084" s="36">
        <f>INDEX(TrainRun!$AF$149:$AF$295,'By Second'!D2084)</f>
        <v>24163.208088637508</v>
      </c>
      <c r="H2084">
        <f t="shared" si="708"/>
        <v>40</v>
      </c>
      <c r="I2084" s="36">
        <f>INT(INDEX(TrainRun!$AD$149:$AD$295,'By Second'!H2084))</f>
        <v>586</v>
      </c>
      <c r="J2084" s="36">
        <f>INDEX(TrainRun!$AE$149:$AE$295,'By Second'!H2084)</f>
        <v>48.966541390130807</v>
      </c>
      <c r="K2084">
        <f t="shared" si="709"/>
        <v>9</v>
      </c>
      <c r="L2084">
        <f t="shared" si="710"/>
        <v>-0.54218578265740547</v>
      </c>
      <c r="M2084">
        <f t="shared" si="711"/>
        <v>-6.0242864739711716E-2</v>
      </c>
      <c r="N2084" s="32">
        <f t="shared" si="712"/>
        <v>49.388241443308786</v>
      </c>
      <c r="O2084" s="29">
        <f t="shared" si="713"/>
        <v>24262.036725751361</v>
      </c>
      <c r="P2084" s="37">
        <f>MATCH(O2084,LORDetail!$B$932:$B$1859,1)</f>
        <v>145</v>
      </c>
      <c r="Q2084" s="37">
        <f>INDEX(LORDetail!$B$932:$B$1859,P2084)</f>
        <v>24142</v>
      </c>
      <c r="R2084" s="37">
        <f>INDEX(LORDetail!$D$932:$D$1859,P2084)</f>
        <v>51.404523739266601</v>
      </c>
      <c r="S2084" s="37">
        <f>INDEX(LORDetail!$E$932:$E$1859,P2084)</f>
        <v>-2.2964385169260599</v>
      </c>
      <c r="T2084" s="37">
        <f>INDEX(LORDetail!$G$932:$G$1859,P2084)</f>
        <v>103.4451</v>
      </c>
      <c r="U2084">
        <f t="shared" si="714"/>
        <v>146</v>
      </c>
      <c r="V2084" s="37">
        <f>INDEX(LORDetail!$B$932:$B$1859,U2084)</f>
        <v>24309</v>
      </c>
      <c r="W2084" s="37">
        <f>INDEX(LORDetail!$D$932:$D$1859,U2084)</f>
        <v>51.4047242408394</v>
      </c>
      <c r="X2084" s="37">
        <f>INDEX(LORDetail!$E$932:$E$1859,U2084)</f>
        <v>-2.2940609367059599</v>
      </c>
      <c r="Y2084" s="37">
        <f>INDEX(LORDetail!$G$932:$G$1859,U2084)</f>
        <v>103.34269999999999</v>
      </c>
      <c r="Z2084">
        <f t="shared" si="715"/>
        <v>167</v>
      </c>
      <c r="AA2084" s="29">
        <f t="shared" si="716"/>
        <v>120.03672575136079</v>
      </c>
      <c r="AB2084">
        <f t="shared" si="717"/>
        <v>0.71878278893030412</v>
      </c>
      <c r="AC2084" s="32">
        <f t="shared" si="718"/>
        <v>51.404667856346279</v>
      </c>
      <c r="AD2084" s="32">
        <f t="shared" si="719"/>
        <v>-2.2947295531845509</v>
      </c>
      <c r="AE2084" s="34">
        <f t="shared" si="720"/>
        <v>103.37149664241353</v>
      </c>
      <c r="AF2084" s="36" t="str">
        <f t="shared" si="706"/>
        <v>RDNGSTN</v>
      </c>
      <c r="AG2084" s="36" t="str">
        <f t="shared" si="707"/>
        <v>PADTON</v>
      </c>
      <c r="AH2084" s="36">
        <f t="shared" si="704"/>
        <v>579</v>
      </c>
      <c r="AI2084" s="42">
        <f t="shared" si="705"/>
        <v>24262</v>
      </c>
      <c r="AJ2084" s="43">
        <f t="shared" si="700"/>
        <v>49.388241443308786</v>
      </c>
      <c r="AK2084" s="43">
        <f t="shared" si="701"/>
        <v>-6.0242864739711716E-2</v>
      </c>
      <c r="AL2084" s="36">
        <f t="shared" si="702"/>
        <v>51.404667856346279</v>
      </c>
      <c r="AM2084" s="36">
        <v>1</v>
      </c>
      <c r="AN2084" s="36">
        <f t="shared" si="703"/>
        <v>-2.2947295531845509</v>
      </c>
      <c r="AO2084" s="36">
        <v>4</v>
      </c>
      <c r="AP2084" s="42">
        <f>INT(AI2084/1000)*1000</f>
        <v>24000</v>
      </c>
      <c r="AQ2084" s="42">
        <f>MOD(AI2084,1000)</f>
        <v>262</v>
      </c>
      <c r="AR2084" s="42">
        <f>MOD(AI2085,1000)-0.2+(AP2085-AP2084)</f>
        <v>311.20000000000147</v>
      </c>
    </row>
    <row r="2085" spans="1:44" x14ac:dyDescent="0.25">
      <c r="A2085" s="19" t="s">
        <v>1</v>
      </c>
      <c r="B2085" t="s">
        <v>0</v>
      </c>
      <c r="C2085">
        <v>580</v>
      </c>
      <c r="D2085" s="36">
        <f>MATCH(C2085,TrainRun!$AG$149:$AG$295,1)</f>
        <v>39</v>
      </c>
      <c r="E2085" s="36">
        <f>INT(INDEX(TrainRun!$AD$149:$AD$295,'By Second'!D2085))</f>
        <v>577</v>
      </c>
      <c r="F2085" s="36">
        <f>IF(E2085=0,0,INDEX(TrainRun!$AE$149:$AE$295,'By Second'!D2085))</f>
        <v>49.508727172788213</v>
      </c>
      <c r="G2085" s="36">
        <f>INDEX(TrainRun!$AF$149:$AF$295,'By Second'!D2085)</f>
        <v>24163.208088637508</v>
      </c>
      <c r="H2085">
        <f t="shared" si="708"/>
        <v>40</v>
      </c>
      <c r="I2085" s="36">
        <f>INT(INDEX(TrainRun!$AD$149:$AD$295,'By Second'!H2085))</f>
        <v>586</v>
      </c>
      <c r="J2085" s="36">
        <f>INDEX(TrainRun!$AE$149:$AE$295,'By Second'!H2085)</f>
        <v>48.966541390130807</v>
      </c>
      <c r="K2085">
        <f t="shared" si="709"/>
        <v>9</v>
      </c>
      <c r="L2085">
        <f t="shared" si="710"/>
        <v>-0.54218578265740547</v>
      </c>
      <c r="M2085">
        <f t="shared" si="711"/>
        <v>-6.0242864739711716E-2</v>
      </c>
      <c r="N2085" s="32">
        <f t="shared" si="712"/>
        <v>49.327998578569073</v>
      </c>
      <c r="O2085" s="29">
        <f t="shared" si="713"/>
        <v>24311.364724329931</v>
      </c>
      <c r="P2085" s="37">
        <f>MATCH(O2085,LORDetail!$B$932:$B$1859,1)</f>
        <v>146</v>
      </c>
      <c r="Q2085" s="37">
        <f>INDEX(LORDetail!$B$932:$B$1859,P2085)</f>
        <v>24309</v>
      </c>
      <c r="R2085" s="37">
        <f>INDEX(LORDetail!$D$932:$D$1859,P2085)</f>
        <v>51.4047242408394</v>
      </c>
      <c r="S2085" s="37">
        <f>INDEX(LORDetail!$E$932:$E$1859,P2085)</f>
        <v>-2.2940609367059599</v>
      </c>
      <c r="T2085" s="37">
        <f>INDEX(LORDetail!$G$932:$G$1859,P2085)</f>
        <v>103.34269999999999</v>
      </c>
      <c r="U2085">
        <f t="shared" si="714"/>
        <v>147</v>
      </c>
      <c r="V2085" s="37">
        <f>INDEX(LORDetail!$B$932:$B$1859,U2085)</f>
        <v>24443</v>
      </c>
      <c r="W2085" s="37">
        <f>INDEX(LORDetail!$D$932:$D$1859,U2085)</f>
        <v>51.4050282070016</v>
      </c>
      <c r="X2085" s="37">
        <f>INDEX(LORDetail!$E$932:$E$1859,U2085)</f>
        <v>-2.2921833998873602</v>
      </c>
      <c r="Y2085" s="37">
        <f>INDEX(LORDetail!$G$932:$G$1859,U2085)</f>
        <v>103.2606</v>
      </c>
      <c r="Z2085">
        <f t="shared" si="715"/>
        <v>134</v>
      </c>
      <c r="AA2085" s="29">
        <f t="shared" si="716"/>
        <v>2.3647243299310503</v>
      </c>
      <c r="AB2085">
        <f t="shared" si="717"/>
        <v>1.7647196492022763E-2</v>
      </c>
      <c r="AC2085" s="32">
        <f t="shared" si="718"/>
        <v>51.404729604989988</v>
      </c>
      <c r="AD2085" s="32">
        <f t="shared" si="719"/>
        <v>-2.2940278034448012</v>
      </c>
      <c r="AE2085" s="34">
        <f t="shared" si="720"/>
        <v>103.341251165168</v>
      </c>
      <c r="AF2085" s="36" t="str">
        <f t="shared" si="706"/>
        <v>RDNGSTN</v>
      </c>
      <c r="AG2085" s="36" t="str">
        <f t="shared" si="707"/>
        <v>PADTON</v>
      </c>
      <c r="AH2085" s="36">
        <f t="shared" si="704"/>
        <v>580</v>
      </c>
      <c r="AI2085" s="42">
        <f t="shared" si="705"/>
        <v>24311.4</v>
      </c>
      <c r="AJ2085" s="43">
        <f t="shared" si="700"/>
        <v>49.327998578569073</v>
      </c>
      <c r="AK2085" s="43">
        <f t="shared" si="701"/>
        <v>-6.0242864739711716E-2</v>
      </c>
      <c r="AL2085" s="36">
        <f t="shared" si="702"/>
        <v>51.404729604989988</v>
      </c>
      <c r="AM2085" s="36">
        <v>1</v>
      </c>
      <c r="AN2085" s="36">
        <f t="shared" si="703"/>
        <v>-2.2940278034448012</v>
      </c>
      <c r="AO2085" s="36">
        <v>4</v>
      </c>
      <c r="AP2085" s="42">
        <f>INT(AI2085/1000)*1000</f>
        <v>24000</v>
      </c>
      <c r="AQ2085" s="42">
        <f>MOD(AI2085,1000)</f>
        <v>311.40000000000146</v>
      </c>
      <c r="AR2085" s="42">
        <f>MOD(AI2086,1000)-0.2+(AP2086-AP2085)</f>
        <v>360.39999999999856</v>
      </c>
    </row>
    <row r="2086" spans="1:44" x14ac:dyDescent="0.25">
      <c r="A2086" s="19" t="s">
        <v>1</v>
      </c>
      <c r="B2086" t="s">
        <v>0</v>
      </c>
      <c r="C2086">
        <v>581</v>
      </c>
      <c r="D2086" s="36">
        <f>MATCH(C2086,TrainRun!$AG$149:$AG$295,1)</f>
        <v>39</v>
      </c>
      <c r="E2086" s="36">
        <f>INT(INDEX(TrainRun!$AD$149:$AD$295,'By Second'!D2086))</f>
        <v>577</v>
      </c>
      <c r="F2086" s="36">
        <f>IF(E2086=0,0,INDEX(TrainRun!$AE$149:$AE$295,'By Second'!D2086))</f>
        <v>49.508727172788213</v>
      </c>
      <c r="G2086" s="36">
        <f>INDEX(TrainRun!$AF$149:$AF$295,'By Second'!D2086)</f>
        <v>24163.208088637508</v>
      </c>
      <c r="H2086">
        <f t="shared" si="708"/>
        <v>40</v>
      </c>
      <c r="I2086" s="36">
        <f>INT(INDEX(TrainRun!$AD$149:$AD$295,'By Second'!H2086))</f>
        <v>586</v>
      </c>
      <c r="J2086" s="36">
        <f>INDEX(TrainRun!$AE$149:$AE$295,'By Second'!H2086)</f>
        <v>48.966541390130807</v>
      </c>
      <c r="K2086">
        <f t="shared" si="709"/>
        <v>9</v>
      </c>
      <c r="L2086">
        <f t="shared" si="710"/>
        <v>-0.54218578265740547</v>
      </c>
      <c r="M2086">
        <f t="shared" si="711"/>
        <v>-6.0242864739711716E-2</v>
      </c>
      <c r="N2086" s="32">
        <f t="shared" si="712"/>
        <v>49.267755713829359</v>
      </c>
      <c r="O2086" s="29">
        <f t="shared" si="713"/>
        <v>24360.632480043761</v>
      </c>
      <c r="P2086" s="37">
        <f>MATCH(O2086,LORDetail!$B$932:$B$1859,1)</f>
        <v>146</v>
      </c>
      <c r="Q2086" s="37">
        <f>INDEX(LORDetail!$B$932:$B$1859,P2086)</f>
        <v>24309</v>
      </c>
      <c r="R2086" s="37">
        <f>INDEX(LORDetail!$D$932:$D$1859,P2086)</f>
        <v>51.4047242408394</v>
      </c>
      <c r="S2086" s="37">
        <f>INDEX(LORDetail!$E$932:$E$1859,P2086)</f>
        <v>-2.2940609367059599</v>
      </c>
      <c r="T2086" s="37">
        <f>INDEX(LORDetail!$G$932:$G$1859,P2086)</f>
        <v>103.34269999999999</v>
      </c>
      <c r="U2086">
        <f t="shared" si="714"/>
        <v>147</v>
      </c>
      <c r="V2086" s="37">
        <f>INDEX(LORDetail!$B$932:$B$1859,U2086)</f>
        <v>24443</v>
      </c>
      <c r="W2086" s="37">
        <f>INDEX(LORDetail!$D$932:$D$1859,U2086)</f>
        <v>51.4050282070016</v>
      </c>
      <c r="X2086" s="37">
        <f>INDEX(LORDetail!$E$932:$E$1859,U2086)</f>
        <v>-2.2921833998873602</v>
      </c>
      <c r="Y2086" s="37">
        <f>INDEX(LORDetail!$G$932:$G$1859,U2086)</f>
        <v>103.2606</v>
      </c>
      <c r="Z2086">
        <f t="shared" si="715"/>
        <v>134</v>
      </c>
      <c r="AA2086" s="29">
        <f t="shared" si="716"/>
        <v>51.632480043761461</v>
      </c>
      <c r="AB2086">
        <f t="shared" si="717"/>
        <v>0.38531701525195122</v>
      </c>
      <c r="AC2086" s="32">
        <f t="shared" si="718"/>
        <v>51.404841364173755</v>
      </c>
      <c r="AD2086" s="32">
        <f t="shared" si="719"/>
        <v>-2.2933374898229912</v>
      </c>
      <c r="AE2086" s="34">
        <f t="shared" si="720"/>
        <v>103.3110654730478</v>
      </c>
      <c r="AF2086" s="36" t="str">
        <f t="shared" si="706"/>
        <v>RDNGSTN</v>
      </c>
      <c r="AG2086" s="36" t="str">
        <f t="shared" si="707"/>
        <v>PADTON</v>
      </c>
      <c r="AH2086" s="36">
        <f t="shared" si="704"/>
        <v>581</v>
      </c>
      <c r="AI2086" s="42">
        <f t="shared" si="705"/>
        <v>24360.6</v>
      </c>
      <c r="AJ2086" s="43">
        <f t="shared" si="700"/>
        <v>49.267755713829359</v>
      </c>
      <c r="AK2086" s="43">
        <f t="shared" si="701"/>
        <v>-6.0242864739711716E-2</v>
      </c>
      <c r="AL2086" s="36">
        <f t="shared" si="702"/>
        <v>51.404841364173755</v>
      </c>
      <c r="AM2086" s="36">
        <v>1</v>
      </c>
      <c r="AN2086" s="36">
        <f t="shared" si="703"/>
        <v>-2.2933374898229912</v>
      </c>
      <c r="AO2086" s="36">
        <v>4</v>
      </c>
      <c r="AP2086" s="42">
        <f>INT(AI2086/1000)*1000</f>
        <v>24000</v>
      </c>
      <c r="AQ2086" s="42">
        <f>MOD(AI2086,1000)</f>
        <v>360.59999999999854</v>
      </c>
      <c r="AR2086" s="42">
        <f>MOD(AI2087,1000)-0.2+(AP2087-AP2086)</f>
        <v>409.59999999999928</v>
      </c>
    </row>
    <row r="2087" spans="1:44" x14ac:dyDescent="0.25">
      <c r="A2087" s="19" t="s">
        <v>1</v>
      </c>
      <c r="B2087" t="s">
        <v>0</v>
      </c>
      <c r="C2087">
        <v>582</v>
      </c>
      <c r="D2087" s="36">
        <f>MATCH(C2087,TrainRun!$AG$149:$AG$295,1)</f>
        <v>39</v>
      </c>
      <c r="E2087" s="36">
        <f>INT(INDEX(TrainRun!$AD$149:$AD$295,'By Second'!D2087))</f>
        <v>577</v>
      </c>
      <c r="F2087" s="36">
        <f>IF(E2087=0,0,INDEX(TrainRun!$AE$149:$AE$295,'By Second'!D2087))</f>
        <v>49.508727172788213</v>
      </c>
      <c r="G2087" s="36">
        <f>INDEX(TrainRun!$AF$149:$AF$295,'By Second'!D2087)</f>
        <v>24163.208088637508</v>
      </c>
      <c r="H2087">
        <f t="shared" si="708"/>
        <v>40</v>
      </c>
      <c r="I2087" s="36">
        <f>INT(INDEX(TrainRun!$AD$149:$AD$295,'By Second'!H2087))</f>
        <v>586</v>
      </c>
      <c r="J2087" s="36">
        <f>INDEX(TrainRun!$AE$149:$AE$295,'By Second'!H2087)</f>
        <v>48.966541390130807</v>
      </c>
      <c r="K2087">
        <f t="shared" si="709"/>
        <v>9</v>
      </c>
      <c r="L2087">
        <f t="shared" si="710"/>
        <v>-0.54218578265740547</v>
      </c>
      <c r="M2087">
        <f t="shared" si="711"/>
        <v>-6.0242864739711716E-2</v>
      </c>
      <c r="N2087" s="32">
        <f t="shared" si="712"/>
        <v>49.207512849089646</v>
      </c>
      <c r="O2087" s="29">
        <f t="shared" si="713"/>
        <v>24409.839992892852</v>
      </c>
      <c r="P2087" s="37">
        <f>MATCH(O2087,LORDetail!$B$932:$B$1859,1)</f>
        <v>146</v>
      </c>
      <c r="Q2087" s="37">
        <f>INDEX(LORDetail!$B$932:$B$1859,P2087)</f>
        <v>24309</v>
      </c>
      <c r="R2087" s="37">
        <f>INDEX(LORDetail!$D$932:$D$1859,P2087)</f>
        <v>51.4047242408394</v>
      </c>
      <c r="S2087" s="37">
        <f>INDEX(LORDetail!$E$932:$E$1859,P2087)</f>
        <v>-2.2940609367059599</v>
      </c>
      <c r="T2087" s="37">
        <f>INDEX(LORDetail!$G$932:$G$1859,P2087)</f>
        <v>103.34269999999999</v>
      </c>
      <c r="U2087">
        <f t="shared" si="714"/>
        <v>147</v>
      </c>
      <c r="V2087" s="37">
        <f>INDEX(LORDetail!$B$932:$B$1859,U2087)</f>
        <v>24443</v>
      </c>
      <c r="W2087" s="37">
        <f>INDEX(LORDetail!$D$932:$D$1859,U2087)</f>
        <v>51.4050282070016</v>
      </c>
      <c r="X2087" s="37">
        <f>INDEX(LORDetail!$E$932:$E$1859,U2087)</f>
        <v>-2.2921833998873602</v>
      </c>
      <c r="Y2087" s="37">
        <f>INDEX(LORDetail!$G$932:$G$1859,U2087)</f>
        <v>103.2606</v>
      </c>
      <c r="Z2087">
        <f t="shared" si="715"/>
        <v>134</v>
      </c>
      <c r="AA2087" s="29">
        <f t="shared" si="716"/>
        <v>100.83999289285202</v>
      </c>
      <c r="AB2087">
        <f t="shared" si="717"/>
        <v>0.75253726039441804</v>
      </c>
      <c r="AC2087" s="32">
        <f t="shared" si="718"/>
        <v>51.404952986702355</v>
      </c>
      <c r="AD2087" s="32">
        <f t="shared" si="719"/>
        <v>-2.292648020292201</v>
      </c>
      <c r="AE2087" s="34">
        <f t="shared" si="720"/>
        <v>103.28091669092161</v>
      </c>
      <c r="AF2087" s="36" t="str">
        <f t="shared" si="706"/>
        <v>RDNGSTN</v>
      </c>
      <c r="AG2087" s="36" t="str">
        <f t="shared" si="707"/>
        <v>PADTON</v>
      </c>
      <c r="AH2087" s="36">
        <f t="shared" si="704"/>
        <v>582</v>
      </c>
      <c r="AI2087" s="42">
        <f t="shared" si="705"/>
        <v>24409.8</v>
      </c>
      <c r="AJ2087" s="43">
        <f t="shared" si="700"/>
        <v>49.207512849089646</v>
      </c>
      <c r="AK2087" s="43">
        <f t="shared" si="701"/>
        <v>-6.0242864739711716E-2</v>
      </c>
      <c r="AL2087" s="36">
        <f t="shared" si="702"/>
        <v>51.404952986702355</v>
      </c>
      <c r="AM2087" s="36">
        <v>1</v>
      </c>
      <c r="AN2087" s="36">
        <f t="shared" si="703"/>
        <v>-2.292648020292201</v>
      </c>
      <c r="AO2087" s="36">
        <v>4</v>
      </c>
      <c r="AP2087" s="42">
        <f>INT(AI2087/1000)*1000</f>
        <v>24000</v>
      </c>
      <c r="AQ2087" s="42">
        <f>MOD(AI2087,1000)</f>
        <v>409.79999999999927</v>
      </c>
      <c r="AR2087" s="42">
        <f>MOD(AI2088,1000)-0.2+(AP2088-AP2087)</f>
        <v>458.8</v>
      </c>
    </row>
    <row r="2088" spans="1:44" x14ac:dyDescent="0.25">
      <c r="A2088" s="19" t="s">
        <v>1</v>
      </c>
      <c r="B2088" t="s">
        <v>0</v>
      </c>
      <c r="C2088">
        <v>583</v>
      </c>
      <c r="D2088" s="36">
        <f>MATCH(C2088,TrainRun!$AG$149:$AG$295,1)</f>
        <v>39</v>
      </c>
      <c r="E2088" s="36">
        <f>INT(INDEX(TrainRun!$AD$149:$AD$295,'By Second'!D2088))</f>
        <v>577</v>
      </c>
      <c r="F2088" s="36">
        <f>IF(E2088=0,0,INDEX(TrainRun!$AE$149:$AE$295,'By Second'!D2088))</f>
        <v>49.508727172788213</v>
      </c>
      <c r="G2088" s="36">
        <f>INDEX(TrainRun!$AF$149:$AF$295,'By Second'!D2088)</f>
        <v>24163.208088637508</v>
      </c>
      <c r="H2088">
        <f t="shared" si="708"/>
        <v>40</v>
      </c>
      <c r="I2088" s="36">
        <f>INT(INDEX(TrainRun!$AD$149:$AD$295,'By Second'!H2088))</f>
        <v>586</v>
      </c>
      <c r="J2088" s="36">
        <f>INDEX(TrainRun!$AE$149:$AE$295,'By Second'!H2088)</f>
        <v>48.966541390130807</v>
      </c>
      <c r="K2088">
        <f t="shared" si="709"/>
        <v>9</v>
      </c>
      <c r="L2088">
        <f t="shared" si="710"/>
        <v>-0.54218578265740547</v>
      </c>
      <c r="M2088">
        <f t="shared" si="711"/>
        <v>-6.0242864739711716E-2</v>
      </c>
      <c r="N2088" s="32">
        <f t="shared" si="712"/>
        <v>49.147269984349933</v>
      </c>
      <c r="O2088" s="29">
        <f t="shared" si="713"/>
        <v>24458.987262877203</v>
      </c>
      <c r="P2088" s="37">
        <f>MATCH(O2088,LORDetail!$B$932:$B$1859,1)</f>
        <v>147</v>
      </c>
      <c r="Q2088" s="37">
        <f>INDEX(LORDetail!$B$932:$B$1859,P2088)</f>
        <v>24443</v>
      </c>
      <c r="R2088" s="37">
        <f>INDEX(LORDetail!$D$932:$D$1859,P2088)</f>
        <v>51.4050282070016</v>
      </c>
      <c r="S2088" s="37">
        <f>INDEX(LORDetail!$E$932:$E$1859,P2088)</f>
        <v>-2.2921833998873602</v>
      </c>
      <c r="T2088" s="37">
        <f>INDEX(LORDetail!$G$932:$G$1859,P2088)</f>
        <v>103.2606</v>
      </c>
      <c r="U2088">
        <f t="shared" si="714"/>
        <v>148</v>
      </c>
      <c r="V2088" s="37">
        <f>INDEX(LORDetail!$B$932:$B$1859,U2088)</f>
        <v>24577</v>
      </c>
      <c r="W2088" s="37">
        <f>INDEX(LORDetail!$D$932:$D$1859,U2088)</f>
        <v>51.405417133817899</v>
      </c>
      <c r="X2088" s="37">
        <f>INDEX(LORDetail!$E$932:$E$1859,U2088)</f>
        <v>-2.2903665876464099</v>
      </c>
      <c r="Y2088" s="37">
        <f>INDEX(LORDetail!$G$932:$G$1859,U2088)</f>
        <v>103.1785</v>
      </c>
      <c r="Z2088">
        <f t="shared" si="715"/>
        <v>134</v>
      </c>
      <c r="AA2088" s="29">
        <f t="shared" si="716"/>
        <v>15.987262877202738</v>
      </c>
      <c r="AB2088">
        <f t="shared" si="717"/>
        <v>0.11930793191942342</v>
      </c>
      <c r="AC2088" s="32">
        <f t="shared" si="718"/>
        <v>51.405074609055717</v>
      </c>
      <c r="AD2088" s="32">
        <f t="shared" si="719"/>
        <v>-2.2919666397762066</v>
      </c>
      <c r="AE2088" s="34">
        <f t="shared" si="720"/>
        <v>103.25080481878942</v>
      </c>
      <c r="AF2088" s="36" t="str">
        <f t="shared" si="706"/>
        <v>RDNGSTN</v>
      </c>
      <c r="AG2088" s="36" t="str">
        <f t="shared" si="707"/>
        <v>PADTON</v>
      </c>
      <c r="AH2088" s="36">
        <f t="shared" si="704"/>
        <v>583</v>
      </c>
      <c r="AI2088" s="42">
        <f t="shared" si="705"/>
        <v>24459</v>
      </c>
      <c r="AJ2088" s="43">
        <f t="shared" si="700"/>
        <v>49.147269984349933</v>
      </c>
      <c r="AK2088" s="43">
        <f t="shared" si="701"/>
        <v>-6.0242864739711716E-2</v>
      </c>
      <c r="AL2088" s="36">
        <f t="shared" si="702"/>
        <v>51.405074609055717</v>
      </c>
      <c r="AM2088" s="36">
        <v>1</v>
      </c>
      <c r="AN2088" s="36">
        <f t="shared" si="703"/>
        <v>-2.2919666397762066</v>
      </c>
      <c r="AO2088" s="36">
        <v>4</v>
      </c>
      <c r="AP2088" s="42">
        <f>INT(AI2088/1000)*1000</f>
        <v>24000</v>
      </c>
      <c r="AQ2088" s="42">
        <f>MOD(AI2088,1000)</f>
        <v>459</v>
      </c>
      <c r="AR2088" s="42">
        <f>MOD(AI2089,1000)-0.2+(AP2089-AP2088)</f>
        <v>507.8</v>
      </c>
    </row>
    <row r="2089" spans="1:44" x14ac:dyDescent="0.25">
      <c r="A2089" s="19" t="s">
        <v>1</v>
      </c>
      <c r="B2089" t="s">
        <v>0</v>
      </c>
      <c r="C2089">
        <v>584</v>
      </c>
      <c r="D2089" s="36">
        <f>MATCH(C2089,TrainRun!$AG$149:$AG$295,1)</f>
        <v>39</v>
      </c>
      <c r="E2089" s="36">
        <f>INT(INDEX(TrainRun!$AD$149:$AD$295,'By Second'!D2089))</f>
        <v>577</v>
      </c>
      <c r="F2089" s="36">
        <f>IF(E2089=0,0,INDEX(TrainRun!$AE$149:$AE$295,'By Second'!D2089))</f>
        <v>49.508727172788213</v>
      </c>
      <c r="G2089" s="36">
        <f>INDEX(TrainRun!$AF$149:$AF$295,'By Second'!D2089)</f>
        <v>24163.208088637508</v>
      </c>
      <c r="H2089">
        <f t="shared" si="708"/>
        <v>40</v>
      </c>
      <c r="I2089" s="36">
        <f>INT(INDEX(TrainRun!$AD$149:$AD$295,'By Second'!H2089))</f>
        <v>586</v>
      </c>
      <c r="J2089" s="36">
        <f>INDEX(TrainRun!$AE$149:$AE$295,'By Second'!H2089)</f>
        <v>48.966541390130807</v>
      </c>
      <c r="K2089">
        <f t="shared" si="709"/>
        <v>9</v>
      </c>
      <c r="L2089">
        <f t="shared" si="710"/>
        <v>-0.54218578265740547</v>
      </c>
      <c r="M2089">
        <f t="shared" si="711"/>
        <v>-6.0242864739711716E-2</v>
      </c>
      <c r="N2089" s="32">
        <f t="shared" si="712"/>
        <v>49.087027119610219</v>
      </c>
      <c r="O2089" s="29">
        <f t="shared" si="713"/>
        <v>24508.074289996814</v>
      </c>
      <c r="P2089" s="37">
        <f>MATCH(O2089,LORDetail!$B$932:$B$1859,1)</f>
        <v>147</v>
      </c>
      <c r="Q2089" s="37">
        <f>INDEX(LORDetail!$B$932:$B$1859,P2089)</f>
        <v>24443</v>
      </c>
      <c r="R2089" s="37">
        <f>INDEX(LORDetail!$D$932:$D$1859,P2089)</f>
        <v>51.4050282070016</v>
      </c>
      <c r="S2089" s="37">
        <f>INDEX(LORDetail!$E$932:$E$1859,P2089)</f>
        <v>-2.2921833998873602</v>
      </c>
      <c r="T2089" s="37">
        <f>INDEX(LORDetail!$G$932:$G$1859,P2089)</f>
        <v>103.2606</v>
      </c>
      <c r="U2089">
        <f t="shared" si="714"/>
        <v>148</v>
      </c>
      <c r="V2089" s="37">
        <f>INDEX(LORDetail!$B$932:$B$1859,U2089)</f>
        <v>24577</v>
      </c>
      <c r="W2089" s="37">
        <f>INDEX(LORDetail!$D$932:$D$1859,U2089)</f>
        <v>51.405417133817899</v>
      </c>
      <c r="X2089" s="37">
        <f>INDEX(LORDetail!$E$932:$E$1859,U2089)</f>
        <v>-2.2903665876464099</v>
      </c>
      <c r="Y2089" s="37">
        <f>INDEX(LORDetail!$G$932:$G$1859,U2089)</f>
        <v>103.1785</v>
      </c>
      <c r="Z2089">
        <f t="shared" si="715"/>
        <v>134</v>
      </c>
      <c r="AA2089" s="29">
        <f t="shared" si="716"/>
        <v>65.074289996813604</v>
      </c>
      <c r="AB2089">
        <f t="shared" si="717"/>
        <v>0.48562902982696721</v>
      </c>
      <c r="AC2089" s="32">
        <f t="shared" si="718"/>
        <v>51.405217081154071</v>
      </c>
      <c r="AD2089" s="32">
        <f t="shared" si="719"/>
        <v>-2.2913011031214099</v>
      </c>
      <c r="AE2089" s="34">
        <f t="shared" si="720"/>
        <v>103.2207298566512</v>
      </c>
      <c r="AF2089" s="36" t="str">
        <f t="shared" si="706"/>
        <v>RDNGSTN</v>
      </c>
      <c r="AG2089" s="36" t="str">
        <f t="shared" si="707"/>
        <v>PADTON</v>
      </c>
      <c r="AH2089" s="36">
        <f t="shared" si="704"/>
        <v>584</v>
      </c>
      <c r="AI2089" s="42">
        <f t="shared" si="705"/>
        <v>24508</v>
      </c>
      <c r="AJ2089" s="43">
        <f t="shared" si="700"/>
        <v>49.087027119610219</v>
      </c>
      <c r="AK2089" s="43">
        <f t="shared" si="701"/>
        <v>-6.0242864739711716E-2</v>
      </c>
      <c r="AL2089" s="36">
        <f t="shared" si="702"/>
        <v>51.405217081154071</v>
      </c>
      <c r="AM2089" s="36">
        <v>1</v>
      </c>
      <c r="AN2089" s="36">
        <f t="shared" si="703"/>
        <v>-2.2913011031214099</v>
      </c>
      <c r="AO2089" s="36">
        <v>4</v>
      </c>
      <c r="AP2089" s="42">
        <f>INT(AI2089/1000)*1000</f>
        <v>24000</v>
      </c>
      <c r="AQ2089" s="42">
        <f>MOD(AI2089,1000)</f>
        <v>508</v>
      </c>
      <c r="AR2089" s="42">
        <f>MOD(AI2090,1000)-0.2+(AP2090-AP2089)</f>
        <v>557.00000000000068</v>
      </c>
    </row>
    <row r="2090" spans="1:44" x14ac:dyDescent="0.25">
      <c r="A2090" s="19" t="s">
        <v>1</v>
      </c>
      <c r="B2090" t="s">
        <v>0</v>
      </c>
      <c r="C2090">
        <v>585</v>
      </c>
      <c r="D2090" s="36">
        <f>MATCH(C2090,TrainRun!$AG$149:$AG$295,1)</f>
        <v>39</v>
      </c>
      <c r="E2090" s="36">
        <f>INT(INDEX(TrainRun!$AD$149:$AD$295,'By Second'!D2090))</f>
        <v>577</v>
      </c>
      <c r="F2090" s="36">
        <f>IF(E2090=0,0,INDEX(TrainRun!$AE$149:$AE$295,'By Second'!D2090))</f>
        <v>49.508727172788213</v>
      </c>
      <c r="G2090" s="36">
        <f>INDEX(TrainRun!$AF$149:$AF$295,'By Second'!D2090)</f>
        <v>24163.208088637508</v>
      </c>
      <c r="H2090">
        <f t="shared" si="708"/>
        <v>40</v>
      </c>
      <c r="I2090" s="36">
        <f>INT(INDEX(TrainRun!$AD$149:$AD$295,'By Second'!H2090))</f>
        <v>586</v>
      </c>
      <c r="J2090" s="36">
        <f>INDEX(TrainRun!$AE$149:$AE$295,'By Second'!H2090)</f>
        <v>48.966541390130807</v>
      </c>
      <c r="K2090">
        <f t="shared" si="709"/>
        <v>9</v>
      </c>
      <c r="L2090">
        <f t="shared" si="710"/>
        <v>-0.54218578265740547</v>
      </c>
      <c r="M2090">
        <f t="shared" si="711"/>
        <v>-6.0242864739711716E-2</v>
      </c>
      <c r="N2090" s="32">
        <f t="shared" si="712"/>
        <v>49.026784254870506</v>
      </c>
      <c r="O2090" s="29">
        <f t="shared" si="713"/>
        <v>24557.101074251685</v>
      </c>
      <c r="P2090" s="37">
        <f>MATCH(O2090,LORDetail!$B$932:$B$1859,1)</f>
        <v>147</v>
      </c>
      <c r="Q2090" s="37">
        <f>INDEX(LORDetail!$B$932:$B$1859,P2090)</f>
        <v>24443</v>
      </c>
      <c r="R2090" s="37">
        <f>INDEX(LORDetail!$D$932:$D$1859,P2090)</f>
        <v>51.4050282070016</v>
      </c>
      <c r="S2090" s="37">
        <f>INDEX(LORDetail!$E$932:$E$1859,P2090)</f>
        <v>-2.2921833998873602</v>
      </c>
      <c r="T2090" s="37">
        <f>INDEX(LORDetail!$G$932:$G$1859,P2090)</f>
        <v>103.2606</v>
      </c>
      <c r="U2090">
        <f t="shared" si="714"/>
        <v>148</v>
      </c>
      <c r="V2090" s="37">
        <f>INDEX(LORDetail!$B$932:$B$1859,U2090)</f>
        <v>24577</v>
      </c>
      <c r="W2090" s="37">
        <f>INDEX(LORDetail!$D$932:$D$1859,U2090)</f>
        <v>51.405417133817899</v>
      </c>
      <c r="X2090" s="37">
        <f>INDEX(LORDetail!$E$932:$E$1859,U2090)</f>
        <v>-2.2903665876464099</v>
      </c>
      <c r="Y2090" s="37">
        <f>INDEX(LORDetail!$G$932:$G$1859,U2090)</f>
        <v>103.1785</v>
      </c>
      <c r="Z2090">
        <f t="shared" si="715"/>
        <v>134</v>
      </c>
      <c r="AA2090" s="29">
        <f t="shared" si="716"/>
        <v>114.10107425168462</v>
      </c>
      <c r="AB2090">
        <f t="shared" si="717"/>
        <v>0.85150055411704939</v>
      </c>
      <c r="AC2090" s="32">
        <f t="shared" si="718"/>
        <v>51.405359378401187</v>
      </c>
      <c r="AD2090" s="32">
        <f t="shared" si="719"/>
        <v>-2.2906363832574645</v>
      </c>
      <c r="AE2090" s="34">
        <f t="shared" si="720"/>
        <v>103.19069180450698</v>
      </c>
      <c r="AF2090" s="36" t="str">
        <f t="shared" si="706"/>
        <v>RDNGSTN</v>
      </c>
      <c r="AG2090" s="36" t="str">
        <f t="shared" si="707"/>
        <v>PADTON</v>
      </c>
      <c r="AH2090" s="36">
        <f t="shared" si="704"/>
        <v>585</v>
      </c>
      <c r="AI2090" s="42">
        <f t="shared" si="705"/>
        <v>24557.200000000001</v>
      </c>
      <c r="AJ2090" s="43">
        <f t="shared" si="700"/>
        <v>49.026784254870506</v>
      </c>
      <c r="AK2090" s="43">
        <f t="shared" si="701"/>
        <v>-6.0242864739711716E-2</v>
      </c>
      <c r="AL2090" s="36">
        <f t="shared" si="702"/>
        <v>51.405359378401187</v>
      </c>
      <c r="AM2090" s="36">
        <v>1</v>
      </c>
      <c r="AN2090" s="36">
        <f t="shared" si="703"/>
        <v>-2.2906363832574645</v>
      </c>
      <c r="AO2090" s="36">
        <v>4</v>
      </c>
      <c r="AP2090" s="42">
        <f>INT(AI2090/1000)*1000</f>
        <v>24000</v>
      </c>
      <c r="AQ2090" s="42">
        <f>MOD(AI2090,1000)</f>
        <v>557.20000000000073</v>
      </c>
      <c r="AR2090" s="42">
        <f>MOD(AI2091,1000)-0.2+(AP2091-AP2090)</f>
        <v>630.79999999999995</v>
      </c>
    </row>
    <row r="2091" spans="1:44" x14ac:dyDescent="0.25">
      <c r="A2091" s="19" t="s">
        <v>1</v>
      </c>
      <c r="B2091" t="s">
        <v>0</v>
      </c>
      <c r="C2091">
        <v>586</v>
      </c>
      <c r="D2091" s="36">
        <f>MATCH(C2091,TrainRun!$AG$149:$AG$295,1)</f>
        <v>41</v>
      </c>
      <c r="E2091" s="36">
        <f>INT(INDEX(TrainRun!$AD$149:$AD$295,'By Second'!D2091))</f>
        <v>586</v>
      </c>
      <c r="F2091" s="36">
        <f>IF(E2091=0,0,INDEX(TrainRun!$AE$149:$AE$295,'By Second'!D2091))</f>
        <v>48.961109163889589</v>
      </c>
      <c r="G2091" s="36">
        <f>INDEX(TrainRun!$AF$149:$AF$295,'By Second'!D2091)</f>
        <v>24630.930132182279</v>
      </c>
      <c r="H2091">
        <f t="shared" si="708"/>
        <v>42</v>
      </c>
      <c r="I2091" s="36">
        <f>INT(INDEX(TrainRun!$AD$149:$AD$295,'By Second'!H2091))</f>
        <v>595</v>
      </c>
      <c r="J2091" s="36">
        <f>INDEX(TrainRun!$AE$149:$AE$295,'By Second'!H2091)</f>
        <v>48.508715495644978</v>
      </c>
      <c r="K2091">
        <f t="shared" si="709"/>
        <v>9</v>
      </c>
      <c r="L2091">
        <f t="shared" si="710"/>
        <v>-0.45239366824461058</v>
      </c>
      <c r="M2091">
        <f t="shared" si="711"/>
        <v>-5.0265963138290064E-2</v>
      </c>
      <c r="N2091" s="32">
        <f t="shared" si="712"/>
        <v>48.961109163889589</v>
      </c>
      <c r="O2091" s="29">
        <f t="shared" si="713"/>
        <v>24630.9</v>
      </c>
      <c r="P2091" s="37">
        <f>MATCH(O2091,LORDetail!$B$932:$B$1859,1)</f>
        <v>148</v>
      </c>
      <c r="Q2091" s="37">
        <f>INDEX(LORDetail!$B$932:$B$1859,P2091)</f>
        <v>24577</v>
      </c>
      <c r="R2091" s="37">
        <f>INDEX(LORDetail!$D$932:$D$1859,P2091)</f>
        <v>51.405417133817899</v>
      </c>
      <c r="S2091" s="37">
        <f>INDEX(LORDetail!$E$932:$E$1859,P2091)</f>
        <v>-2.2903665876464099</v>
      </c>
      <c r="T2091" s="37">
        <f>INDEX(LORDetail!$G$932:$G$1859,P2091)</f>
        <v>103.1785</v>
      </c>
      <c r="U2091">
        <f t="shared" si="714"/>
        <v>149</v>
      </c>
      <c r="V2091" s="37">
        <f>INDEX(LORDetail!$B$932:$B$1859,U2091)</f>
        <v>24734</v>
      </c>
      <c r="W2091" s="37">
        <f>INDEX(LORDetail!$D$932:$D$1859,U2091)</f>
        <v>51.406059452280701</v>
      </c>
      <c r="X2091" s="37">
        <f>INDEX(LORDetail!$E$932:$E$1859,U2091)</f>
        <v>-2.2883552111987</v>
      </c>
      <c r="Y2091" s="37">
        <f>INDEX(LORDetail!$G$932:$G$1859,U2091)</f>
        <v>103.0823</v>
      </c>
      <c r="Z2091">
        <f t="shared" si="715"/>
        <v>157</v>
      </c>
      <c r="AA2091" s="29">
        <f t="shared" si="716"/>
        <v>53.900000000001455</v>
      </c>
      <c r="AB2091">
        <f t="shared" si="717"/>
        <v>0.34331210191083728</v>
      </c>
      <c r="AC2091" s="32">
        <f t="shared" si="718"/>
        <v>51.405637649519463</v>
      </c>
      <c r="AD2091" s="32">
        <f t="shared" si="719"/>
        <v>-2.2896760577704125</v>
      </c>
      <c r="AE2091" s="34">
        <f t="shared" si="720"/>
        <v>103.14547337579617</v>
      </c>
      <c r="AF2091" s="36" t="str">
        <f t="shared" si="706"/>
        <v>RDNGSTN</v>
      </c>
      <c r="AG2091" s="36" t="str">
        <f t="shared" si="707"/>
        <v>PADTON</v>
      </c>
      <c r="AH2091" s="36">
        <f t="shared" si="704"/>
        <v>586</v>
      </c>
      <c r="AI2091" s="42">
        <f t="shared" si="705"/>
        <v>24631</v>
      </c>
      <c r="AJ2091" s="43">
        <f t="shared" si="700"/>
        <v>48.961109163889589</v>
      </c>
      <c r="AK2091" s="43">
        <f t="shared" si="701"/>
        <v>-5.0265963138290064E-2</v>
      </c>
      <c r="AL2091" s="36">
        <f t="shared" si="702"/>
        <v>51.405637649519463</v>
      </c>
      <c r="AM2091" s="36">
        <v>1</v>
      </c>
      <c r="AN2091" s="36">
        <f t="shared" si="703"/>
        <v>-2.2896760577704125</v>
      </c>
      <c r="AO2091" s="36">
        <v>4</v>
      </c>
      <c r="AP2091" s="42">
        <f>INT(AI2091/1000)*1000</f>
        <v>24000</v>
      </c>
      <c r="AQ2091" s="42">
        <f>MOD(AI2091,1000)</f>
        <v>631</v>
      </c>
      <c r="AR2091" s="42">
        <f>MOD(AI2092,1000)-0.2+(AP2092-AP2091)</f>
        <v>679.59999999999923</v>
      </c>
    </row>
    <row r="2092" spans="1:44" x14ac:dyDescent="0.25">
      <c r="A2092" s="19" t="s">
        <v>1</v>
      </c>
      <c r="B2092" t="s">
        <v>0</v>
      </c>
      <c r="C2092">
        <v>587</v>
      </c>
      <c r="D2092" s="36">
        <f>MATCH(C2092,TrainRun!$AG$149:$AG$295,1)</f>
        <v>41</v>
      </c>
      <c r="E2092" s="36">
        <f>INT(INDEX(TrainRun!$AD$149:$AD$295,'By Second'!D2092))</f>
        <v>586</v>
      </c>
      <c r="F2092" s="36">
        <f>IF(E2092=0,0,INDEX(TrainRun!$AE$149:$AE$295,'By Second'!D2092))</f>
        <v>48.961109163889589</v>
      </c>
      <c r="G2092" s="36">
        <f>INDEX(TrainRun!$AF$149:$AF$295,'By Second'!D2092)</f>
        <v>24630.930132182279</v>
      </c>
      <c r="H2092">
        <f t="shared" si="708"/>
        <v>42</v>
      </c>
      <c r="I2092" s="36">
        <f>INT(INDEX(TrainRun!$AD$149:$AD$295,'By Second'!H2092))</f>
        <v>595</v>
      </c>
      <c r="J2092" s="36">
        <f>INDEX(TrainRun!$AE$149:$AE$295,'By Second'!H2092)</f>
        <v>48.508715495644978</v>
      </c>
      <c r="K2092">
        <f t="shared" si="709"/>
        <v>9</v>
      </c>
      <c r="L2092">
        <f t="shared" si="710"/>
        <v>-0.45239366824461058</v>
      </c>
      <c r="M2092">
        <f t="shared" si="711"/>
        <v>-5.0265963138290064E-2</v>
      </c>
      <c r="N2092" s="32">
        <f t="shared" si="712"/>
        <v>48.910843200751302</v>
      </c>
      <c r="O2092" s="29">
        <f t="shared" si="713"/>
        <v>24679.810843200754</v>
      </c>
      <c r="P2092" s="37">
        <f>MATCH(O2092,LORDetail!$B$932:$B$1859,1)</f>
        <v>148</v>
      </c>
      <c r="Q2092" s="37">
        <f>INDEX(LORDetail!$B$932:$B$1859,P2092)</f>
        <v>24577</v>
      </c>
      <c r="R2092" s="37">
        <f>INDEX(LORDetail!$D$932:$D$1859,P2092)</f>
        <v>51.405417133817899</v>
      </c>
      <c r="S2092" s="37">
        <f>INDEX(LORDetail!$E$932:$E$1859,P2092)</f>
        <v>-2.2903665876464099</v>
      </c>
      <c r="T2092" s="37">
        <f>INDEX(LORDetail!$G$932:$G$1859,P2092)</f>
        <v>103.1785</v>
      </c>
      <c r="U2092">
        <f t="shared" si="714"/>
        <v>149</v>
      </c>
      <c r="V2092" s="37">
        <f>INDEX(LORDetail!$B$932:$B$1859,U2092)</f>
        <v>24734</v>
      </c>
      <c r="W2092" s="37">
        <f>INDEX(LORDetail!$D$932:$D$1859,U2092)</f>
        <v>51.406059452280701</v>
      </c>
      <c r="X2092" s="37">
        <f>INDEX(LORDetail!$E$932:$E$1859,U2092)</f>
        <v>-2.2883552111987</v>
      </c>
      <c r="Y2092" s="37">
        <f>INDEX(LORDetail!$G$932:$G$1859,U2092)</f>
        <v>103.0823</v>
      </c>
      <c r="Z2092">
        <f t="shared" si="715"/>
        <v>157</v>
      </c>
      <c r="AA2092" s="29">
        <f t="shared" si="716"/>
        <v>102.81084320075388</v>
      </c>
      <c r="AB2092">
        <f t="shared" si="717"/>
        <v>0.6548461350366489</v>
      </c>
      <c r="AC2092" s="32">
        <f t="shared" si="718"/>
        <v>51.405837753580727</v>
      </c>
      <c r="AD2092" s="32">
        <f t="shared" si="719"/>
        <v>-2.2890494455535233</v>
      </c>
      <c r="AE2092" s="34">
        <f t="shared" si="720"/>
        <v>103.11550380180948</v>
      </c>
      <c r="AF2092" s="36" t="str">
        <f t="shared" si="706"/>
        <v>RDNGSTN</v>
      </c>
      <c r="AG2092" s="36" t="str">
        <f t="shared" si="707"/>
        <v>PADTON</v>
      </c>
      <c r="AH2092" s="36">
        <f t="shared" si="704"/>
        <v>587</v>
      </c>
      <c r="AI2092" s="42">
        <f t="shared" si="705"/>
        <v>24679.8</v>
      </c>
      <c r="AJ2092" s="43">
        <f t="shared" si="700"/>
        <v>48.910843200751302</v>
      </c>
      <c r="AK2092" s="43">
        <f t="shared" si="701"/>
        <v>-5.0265963138290064E-2</v>
      </c>
      <c r="AL2092" s="36">
        <f t="shared" si="702"/>
        <v>51.405837753580727</v>
      </c>
      <c r="AM2092" s="36">
        <v>1</v>
      </c>
      <c r="AN2092" s="36">
        <f t="shared" si="703"/>
        <v>-2.2890494455535233</v>
      </c>
      <c r="AO2092" s="36">
        <v>4</v>
      </c>
      <c r="AP2092" s="42">
        <f>INT(AI2092/1000)*1000</f>
        <v>24000</v>
      </c>
      <c r="AQ2092" s="42">
        <f>MOD(AI2092,1000)</f>
        <v>679.79999999999927</v>
      </c>
      <c r="AR2092" s="42">
        <f>MOD(AI2093,1000)-0.2+(AP2093-AP2092)</f>
        <v>728.3999999999985</v>
      </c>
    </row>
    <row r="2093" spans="1:44" x14ac:dyDescent="0.25">
      <c r="A2093" s="19" t="s">
        <v>1</v>
      </c>
      <c r="B2093" t="s">
        <v>0</v>
      </c>
      <c r="C2093">
        <v>588</v>
      </c>
      <c r="D2093" s="36">
        <f>MATCH(C2093,TrainRun!$AG$149:$AG$295,1)</f>
        <v>41</v>
      </c>
      <c r="E2093" s="36">
        <f>INT(INDEX(TrainRun!$AD$149:$AD$295,'By Second'!D2093))</f>
        <v>586</v>
      </c>
      <c r="F2093" s="36">
        <f>IF(E2093=0,0,INDEX(TrainRun!$AE$149:$AE$295,'By Second'!D2093))</f>
        <v>48.961109163889589</v>
      </c>
      <c r="G2093" s="36">
        <f>INDEX(TrainRun!$AF$149:$AF$295,'By Second'!D2093)</f>
        <v>24630.930132182279</v>
      </c>
      <c r="H2093">
        <f t="shared" si="708"/>
        <v>42</v>
      </c>
      <c r="I2093" s="36">
        <f>INT(INDEX(TrainRun!$AD$149:$AD$295,'By Second'!H2093))</f>
        <v>595</v>
      </c>
      <c r="J2093" s="36">
        <f>INDEX(TrainRun!$AE$149:$AE$295,'By Second'!H2093)</f>
        <v>48.508715495644978</v>
      </c>
      <c r="K2093">
        <f t="shared" si="709"/>
        <v>9</v>
      </c>
      <c r="L2093">
        <f t="shared" si="710"/>
        <v>-0.45239366824461058</v>
      </c>
      <c r="M2093">
        <f t="shared" si="711"/>
        <v>-5.0265963138290064E-2</v>
      </c>
      <c r="N2093" s="32">
        <f t="shared" si="712"/>
        <v>48.860577237613015</v>
      </c>
      <c r="O2093" s="29">
        <f t="shared" si="713"/>
        <v>24728.671420438368</v>
      </c>
      <c r="P2093" s="37">
        <f>MATCH(O2093,LORDetail!$B$932:$B$1859,1)</f>
        <v>148</v>
      </c>
      <c r="Q2093" s="37">
        <f>INDEX(LORDetail!$B$932:$B$1859,P2093)</f>
        <v>24577</v>
      </c>
      <c r="R2093" s="37">
        <f>INDEX(LORDetail!$D$932:$D$1859,P2093)</f>
        <v>51.405417133817899</v>
      </c>
      <c r="S2093" s="37">
        <f>INDEX(LORDetail!$E$932:$E$1859,P2093)</f>
        <v>-2.2903665876464099</v>
      </c>
      <c r="T2093" s="37">
        <f>INDEX(LORDetail!$G$932:$G$1859,P2093)</f>
        <v>103.1785</v>
      </c>
      <c r="U2093">
        <f t="shared" si="714"/>
        <v>149</v>
      </c>
      <c r="V2093" s="37">
        <f>INDEX(LORDetail!$B$932:$B$1859,U2093)</f>
        <v>24734</v>
      </c>
      <c r="W2093" s="37">
        <f>INDEX(LORDetail!$D$932:$D$1859,U2093)</f>
        <v>51.406059452280701</v>
      </c>
      <c r="X2093" s="37">
        <f>INDEX(LORDetail!$E$932:$E$1859,U2093)</f>
        <v>-2.2883552111987</v>
      </c>
      <c r="Y2093" s="37">
        <f>INDEX(LORDetail!$G$932:$G$1859,U2093)</f>
        <v>103.0823</v>
      </c>
      <c r="Z2093">
        <f t="shared" si="715"/>
        <v>157</v>
      </c>
      <c r="AA2093" s="29">
        <f t="shared" si="716"/>
        <v>151.67142043836793</v>
      </c>
      <c r="AB2093">
        <f t="shared" si="717"/>
        <v>0.96606000279215243</v>
      </c>
      <c r="AC2093" s="32">
        <f t="shared" si="718"/>
        <v>51.40603765199387</v>
      </c>
      <c r="AD2093" s="32">
        <f t="shared" si="719"/>
        <v>-2.2884234773097192</v>
      </c>
      <c r="AE2093" s="34">
        <f t="shared" si="720"/>
        <v>103.08556502773141</v>
      </c>
      <c r="AF2093" s="36" t="str">
        <f t="shared" si="706"/>
        <v>RDNGSTN</v>
      </c>
      <c r="AG2093" s="36" t="str">
        <f t="shared" si="707"/>
        <v>PADTON</v>
      </c>
      <c r="AH2093" s="36">
        <f t="shared" si="704"/>
        <v>588</v>
      </c>
      <c r="AI2093" s="42">
        <f t="shared" si="705"/>
        <v>24728.6</v>
      </c>
      <c r="AJ2093" s="43">
        <f t="shared" si="700"/>
        <v>48.860577237613015</v>
      </c>
      <c r="AK2093" s="43">
        <f t="shared" si="701"/>
        <v>-5.0265963138290064E-2</v>
      </c>
      <c r="AL2093" s="36">
        <f t="shared" si="702"/>
        <v>51.40603765199387</v>
      </c>
      <c r="AM2093" s="36">
        <v>1</v>
      </c>
      <c r="AN2093" s="36">
        <f t="shared" si="703"/>
        <v>-2.2884234773097192</v>
      </c>
      <c r="AO2093" s="36">
        <v>4</v>
      </c>
      <c r="AP2093" s="42">
        <f>INT(AI2093/1000)*1000</f>
        <v>24000</v>
      </c>
      <c r="AQ2093" s="42">
        <f>MOD(AI2093,1000)</f>
        <v>728.59999999999854</v>
      </c>
      <c r="AR2093" s="42">
        <f>MOD(AI2094,1000)-0.2+(AP2094-AP2093)</f>
        <v>777.20000000000141</v>
      </c>
    </row>
    <row r="2094" spans="1:44" x14ac:dyDescent="0.25">
      <c r="A2094" s="19" t="s">
        <v>1</v>
      </c>
      <c r="B2094" t="s">
        <v>0</v>
      </c>
      <c r="C2094">
        <v>589</v>
      </c>
      <c r="D2094" s="36">
        <f>MATCH(C2094,TrainRun!$AG$149:$AG$295,1)</f>
        <v>41</v>
      </c>
      <c r="E2094" s="36">
        <f>INT(INDEX(TrainRun!$AD$149:$AD$295,'By Second'!D2094))</f>
        <v>586</v>
      </c>
      <c r="F2094" s="36">
        <f>IF(E2094=0,0,INDEX(TrainRun!$AE$149:$AE$295,'By Second'!D2094))</f>
        <v>48.961109163889589</v>
      </c>
      <c r="G2094" s="36">
        <f>INDEX(TrainRun!$AF$149:$AF$295,'By Second'!D2094)</f>
        <v>24630.930132182279</v>
      </c>
      <c r="H2094">
        <f t="shared" si="708"/>
        <v>42</v>
      </c>
      <c r="I2094" s="36">
        <f>INT(INDEX(TrainRun!$AD$149:$AD$295,'By Second'!H2094))</f>
        <v>595</v>
      </c>
      <c r="J2094" s="36">
        <f>INDEX(TrainRun!$AE$149:$AE$295,'By Second'!H2094)</f>
        <v>48.508715495644978</v>
      </c>
      <c r="K2094">
        <f t="shared" si="709"/>
        <v>9</v>
      </c>
      <c r="L2094">
        <f t="shared" si="710"/>
        <v>-0.45239366824461058</v>
      </c>
      <c r="M2094">
        <f t="shared" si="711"/>
        <v>-5.0265963138290064E-2</v>
      </c>
      <c r="N2094" s="32">
        <f t="shared" si="712"/>
        <v>48.810311274474728</v>
      </c>
      <c r="O2094" s="29">
        <f t="shared" si="713"/>
        <v>24777.481731712844</v>
      </c>
      <c r="P2094" s="37">
        <f>MATCH(O2094,LORDetail!$B$932:$B$1859,1)</f>
        <v>149</v>
      </c>
      <c r="Q2094" s="37">
        <f>INDEX(LORDetail!$B$932:$B$1859,P2094)</f>
        <v>24734</v>
      </c>
      <c r="R2094" s="37">
        <f>INDEX(LORDetail!$D$932:$D$1859,P2094)</f>
        <v>51.406059452280701</v>
      </c>
      <c r="S2094" s="37">
        <f>INDEX(LORDetail!$E$932:$E$1859,P2094)</f>
        <v>-2.2883552111987</v>
      </c>
      <c r="T2094" s="37">
        <f>INDEX(LORDetail!$G$932:$G$1859,P2094)</f>
        <v>103.0823</v>
      </c>
      <c r="U2094">
        <f t="shared" si="714"/>
        <v>150</v>
      </c>
      <c r="V2094" s="37">
        <f>INDEX(LORDetail!$B$932:$B$1859,U2094)</f>
        <v>24858</v>
      </c>
      <c r="W2094" s="37">
        <f>INDEX(LORDetail!$D$932:$D$1859,U2094)</f>
        <v>51.406655960423997</v>
      </c>
      <c r="X2094" s="37">
        <f>INDEX(LORDetail!$E$932:$E$1859,U2094)</f>
        <v>-2.2868417109329902</v>
      </c>
      <c r="Y2094" s="37">
        <f>INDEX(LORDetail!$G$932:$G$1859,U2094)</f>
        <v>103.0063</v>
      </c>
      <c r="Z2094">
        <f t="shared" si="715"/>
        <v>124</v>
      </c>
      <c r="AA2094" s="29">
        <f t="shared" si="716"/>
        <v>43.481731712843612</v>
      </c>
      <c r="AB2094">
        <f t="shared" si="717"/>
        <v>0.35065912671648075</v>
      </c>
      <c r="AC2094" s="32">
        <f t="shared" si="718"/>
        <v>51.406268623305309</v>
      </c>
      <c r="AD2094" s="32">
        <f t="shared" si="719"/>
        <v>-2.287824488517241</v>
      </c>
      <c r="AE2094" s="34">
        <f t="shared" si="720"/>
        <v>103.05564990636955</v>
      </c>
      <c r="AF2094" s="36" t="str">
        <f t="shared" si="706"/>
        <v>RDNGSTN</v>
      </c>
      <c r="AG2094" s="36" t="str">
        <f t="shared" si="707"/>
        <v>PADTON</v>
      </c>
      <c r="AH2094" s="36">
        <f t="shared" si="704"/>
        <v>589</v>
      </c>
      <c r="AI2094" s="42">
        <f t="shared" si="705"/>
        <v>24777.4</v>
      </c>
      <c r="AJ2094" s="43">
        <f t="shared" si="700"/>
        <v>48.810311274474728</v>
      </c>
      <c r="AK2094" s="43">
        <f t="shared" si="701"/>
        <v>-5.0265963138290064E-2</v>
      </c>
      <c r="AL2094" s="36">
        <f t="shared" si="702"/>
        <v>51.406268623305309</v>
      </c>
      <c r="AM2094" s="36">
        <v>1</v>
      </c>
      <c r="AN2094" s="36">
        <f t="shared" si="703"/>
        <v>-2.287824488517241</v>
      </c>
      <c r="AO2094" s="36">
        <v>4</v>
      </c>
      <c r="AP2094" s="42">
        <f>INT(AI2094/1000)*1000</f>
        <v>24000</v>
      </c>
      <c r="AQ2094" s="42">
        <f>MOD(AI2094,1000)</f>
        <v>777.40000000000146</v>
      </c>
      <c r="AR2094" s="42">
        <f>MOD(AI2095,1000)-0.2+(AP2095-AP2094)</f>
        <v>826.00000000000068</v>
      </c>
    </row>
    <row r="2095" spans="1:44" x14ac:dyDescent="0.25">
      <c r="A2095" s="19" t="s">
        <v>1</v>
      </c>
      <c r="B2095" t="s">
        <v>0</v>
      </c>
      <c r="C2095">
        <v>590</v>
      </c>
      <c r="D2095" s="36">
        <f>MATCH(C2095,TrainRun!$AG$149:$AG$295,1)</f>
        <v>41</v>
      </c>
      <c r="E2095" s="36">
        <f>INT(INDEX(TrainRun!$AD$149:$AD$295,'By Second'!D2095))</f>
        <v>586</v>
      </c>
      <c r="F2095" s="36">
        <f>IF(E2095=0,0,INDEX(TrainRun!$AE$149:$AE$295,'By Second'!D2095))</f>
        <v>48.961109163889589</v>
      </c>
      <c r="G2095" s="36">
        <f>INDEX(TrainRun!$AF$149:$AF$295,'By Second'!D2095)</f>
        <v>24630.930132182279</v>
      </c>
      <c r="H2095">
        <f t="shared" si="708"/>
        <v>42</v>
      </c>
      <c r="I2095" s="36">
        <f>INT(INDEX(TrainRun!$AD$149:$AD$295,'By Second'!H2095))</f>
        <v>595</v>
      </c>
      <c r="J2095" s="36">
        <f>INDEX(TrainRun!$AE$149:$AE$295,'By Second'!H2095)</f>
        <v>48.508715495644978</v>
      </c>
      <c r="K2095">
        <f t="shared" si="709"/>
        <v>9</v>
      </c>
      <c r="L2095">
        <f t="shared" si="710"/>
        <v>-0.45239366824461058</v>
      </c>
      <c r="M2095">
        <f t="shared" si="711"/>
        <v>-5.0265963138290064E-2</v>
      </c>
      <c r="N2095" s="32">
        <f t="shared" si="712"/>
        <v>48.760045311336441</v>
      </c>
      <c r="O2095" s="29">
        <f t="shared" si="713"/>
        <v>24826.241777024181</v>
      </c>
      <c r="P2095" s="37">
        <f>MATCH(O2095,LORDetail!$B$932:$B$1859,1)</f>
        <v>149</v>
      </c>
      <c r="Q2095" s="37">
        <f>INDEX(LORDetail!$B$932:$B$1859,P2095)</f>
        <v>24734</v>
      </c>
      <c r="R2095" s="37">
        <f>INDEX(LORDetail!$D$932:$D$1859,P2095)</f>
        <v>51.406059452280701</v>
      </c>
      <c r="S2095" s="37">
        <f>INDEX(LORDetail!$E$932:$E$1859,P2095)</f>
        <v>-2.2883552111987</v>
      </c>
      <c r="T2095" s="37">
        <f>INDEX(LORDetail!$G$932:$G$1859,P2095)</f>
        <v>103.0823</v>
      </c>
      <c r="U2095">
        <f t="shared" si="714"/>
        <v>150</v>
      </c>
      <c r="V2095" s="37">
        <f>INDEX(LORDetail!$B$932:$B$1859,U2095)</f>
        <v>24858</v>
      </c>
      <c r="W2095" s="37">
        <f>INDEX(LORDetail!$D$932:$D$1859,U2095)</f>
        <v>51.406655960423997</v>
      </c>
      <c r="X2095" s="37">
        <f>INDEX(LORDetail!$E$932:$E$1859,U2095)</f>
        <v>-2.2868417109329902</v>
      </c>
      <c r="Y2095" s="37">
        <f>INDEX(LORDetail!$G$932:$G$1859,U2095)</f>
        <v>103.0063</v>
      </c>
      <c r="Z2095">
        <f t="shared" si="715"/>
        <v>124</v>
      </c>
      <c r="AA2095" s="29">
        <f t="shared" si="716"/>
        <v>92.241777024180919</v>
      </c>
      <c r="AB2095">
        <f t="shared" si="717"/>
        <v>0.74388529858210417</v>
      </c>
      <c r="AC2095" s="32">
        <f t="shared" si="718"/>
        <v>51.406503185918986</v>
      </c>
      <c r="AD2095" s="32">
        <f t="shared" si="719"/>
        <v>-2.2872293406016384</v>
      </c>
      <c r="AE2095" s="34">
        <f t="shared" si="720"/>
        <v>103.02576471730775</v>
      </c>
      <c r="AF2095" s="36" t="str">
        <f t="shared" si="706"/>
        <v>RDNGSTN</v>
      </c>
      <c r="AG2095" s="36" t="str">
        <f t="shared" si="707"/>
        <v>PADTON</v>
      </c>
      <c r="AH2095" s="36">
        <f t="shared" si="704"/>
        <v>590</v>
      </c>
      <c r="AI2095" s="42">
        <f t="shared" si="705"/>
        <v>24826.2</v>
      </c>
      <c r="AJ2095" s="43">
        <f t="shared" si="700"/>
        <v>48.760045311336441</v>
      </c>
      <c r="AK2095" s="43">
        <f t="shared" si="701"/>
        <v>-5.0265963138290064E-2</v>
      </c>
      <c r="AL2095" s="36">
        <f t="shared" si="702"/>
        <v>51.406503185918986</v>
      </c>
      <c r="AM2095" s="36">
        <v>1</v>
      </c>
      <c r="AN2095" s="36">
        <f t="shared" si="703"/>
        <v>-2.2872293406016384</v>
      </c>
      <c r="AO2095" s="36">
        <v>4</v>
      </c>
      <c r="AP2095" s="42">
        <f>INT(AI2095/1000)*1000</f>
        <v>24000</v>
      </c>
      <c r="AQ2095" s="42">
        <f>MOD(AI2095,1000)</f>
        <v>826.20000000000073</v>
      </c>
      <c r="AR2095" s="42">
        <f>MOD(AI2096,1000)-0.2+(AP2096-AP2095)</f>
        <v>874.8</v>
      </c>
    </row>
    <row r="2096" spans="1:44" x14ac:dyDescent="0.25">
      <c r="A2096" s="19" t="s">
        <v>1</v>
      </c>
      <c r="B2096" t="s">
        <v>0</v>
      </c>
      <c r="C2096">
        <v>591</v>
      </c>
      <c r="D2096" s="36">
        <f>MATCH(C2096,TrainRun!$AG$149:$AG$295,1)</f>
        <v>41</v>
      </c>
      <c r="E2096" s="36">
        <f>INT(INDEX(TrainRun!$AD$149:$AD$295,'By Second'!D2096))</f>
        <v>586</v>
      </c>
      <c r="F2096" s="36">
        <f>IF(E2096=0,0,INDEX(TrainRun!$AE$149:$AE$295,'By Second'!D2096))</f>
        <v>48.961109163889589</v>
      </c>
      <c r="G2096" s="36">
        <f>INDEX(TrainRun!$AF$149:$AF$295,'By Second'!D2096)</f>
        <v>24630.930132182279</v>
      </c>
      <c r="H2096">
        <f t="shared" si="708"/>
        <v>42</v>
      </c>
      <c r="I2096" s="36">
        <f>INT(INDEX(TrainRun!$AD$149:$AD$295,'By Second'!H2096))</f>
        <v>595</v>
      </c>
      <c r="J2096" s="36">
        <f>INDEX(TrainRun!$AE$149:$AE$295,'By Second'!H2096)</f>
        <v>48.508715495644978</v>
      </c>
      <c r="K2096">
        <f t="shared" si="709"/>
        <v>9</v>
      </c>
      <c r="L2096">
        <f t="shared" si="710"/>
        <v>-0.45239366824461058</v>
      </c>
      <c r="M2096">
        <f t="shared" si="711"/>
        <v>-5.0265963138290064E-2</v>
      </c>
      <c r="N2096" s="32">
        <f t="shared" si="712"/>
        <v>48.709779348198154</v>
      </c>
      <c r="O2096" s="29">
        <f t="shared" si="713"/>
        <v>24874.95155637238</v>
      </c>
      <c r="P2096" s="37">
        <f>MATCH(O2096,LORDetail!$B$932:$B$1859,1)</f>
        <v>150</v>
      </c>
      <c r="Q2096" s="37">
        <f>INDEX(LORDetail!$B$932:$B$1859,P2096)</f>
        <v>24858</v>
      </c>
      <c r="R2096" s="37">
        <f>INDEX(LORDetail!$D$932:$D$1859,P2096)</f>
        <v>51.406655960423997</v>
      </c>
      <c r="S2096" s="37">
        <f>INDEX(LORDetail!$E$932:$E$1859,P2096)</f>
        <v>-2.2868417109329902</v>
      </c>
      <c r="T2096" s="37">
        <f>INDEX(LORDetail!$G$932:$G$1859,P2096)</f>
        <v>103.0063</v>
      </c>
      <c r="U2096">
        <f t="shared" si="714"/>
        <v>151</v>
      </c>
      <c r="V2096" s="37">
        <f>INDEX(LORDetail!$B$932:$B$1859,U2096)</f>
        <v>25007</v>
      </c>
      <c r="W2096" s="37">
        <f>INDEX(LORDetail!$D$932:$D$1859,U2096)</f>
        <v>51.407479354674599</v>
      </c>
      <c r="X2096" s="37">
        <f>INDEX(LORDetail!$E$932:$E$1859,U2096)</f>
        <v>-2.2851468704032398</v>
      </c>
      <c r="Y2096" s="37">
        <f>INDEX(LORDetail!$G$932:$G$1859,U2096)</f>
        <v>102.91500000000001</v>
      </c>
      <c r="Z2096">
        <f t="shared" si="715"/>
        <v>149</v>
      </c>
      <c r="AA2096" s="29">
        <f t="shared" si="716"/>
        <v>16.951556372379855</v>
      </c>
      <c r="AB2096">
        <f t="shared" si="717"/>
        <v>0.11376883471395875</v>
      </c>
      <c r="AC2096" s="32">
        <f t="shared" si="718"/>
        <v>51.406749637028398</v>
      </c>
      <c r="AD2096" s="32">
        <f t="shared" si="719"/>
        <v>-2.2866488909008944</v>
      </c>
      <c r="AE2096" s="34">
        <f t="shared" si="720"/>
        <v>102.99591290539061</v>
      </c>
      <c r="AF2096" s="36" t="str">
        <f t="shared" si="706"/>
        <v>RDNGSTN</v>
      </c>
      <c r="AG2096" s="36" t="str">
        <f t="shared" si="707"/>
        <v>PADTON</v>
      </c>
      <c r="AH2096" s="36">
        <f t="shared" si="704"/>
        <v>591</v>
      </c>
      <c r="AI2096" s="42">
        <f t="shared" si="705"/>
        <v>24875</v>
      </c>
      <c r="AJ2096" s="43">
        <f t="shared" si="700"/>
        <v>48.709779348198154</v>
      </c>
      <c r="AK2096" s="43">
        <f t="shared" si="701"/>
        <v>-5.0265963138290064E-2</v>
      </c>
      <c r="AL2096" s="36">
        <f t="shared" si="702"/>
        <v>51.406749637028398</v>
      </c>
      <c r="AM2096" s="36">
        <v>1</v>
      </c>
      <c r="AN2096" s="36">
        <f t="shared" si="703"/>
        <v>-2.2866488909008944</v>
      </c>
      <c r="AO2096" s="36">
        <v>4</v>
      </c>
      <c r="AP2096" s="42">
        <f>INT(AI2096/1000)*1000</f>
        <v>24000</v>
      </c>
      <c r="AQ2096" s="42">
        <f>MOD(AI2096,1000)</f>
        <v>875</v>
      </c>
      <c r="AR2096" s="42">
        <f>MOD(AI2097,1000)-0.2+(AP2097-AP2096)</f>
        <v>923.3999999999985</v>
      </c>
    </row>
    <row r="2097" spans="1:44" x14ac:dyDescent="0.25">
      <c r="A2097" s="19" t="s">
        <v>1</v>
      </c>
      <c r="B2097" t="s">
        <v>0</v>
      </c>
      <c r="C2097">
        <v>592</v>
      </c>
      <c r="D2097" s="36">
        <f>MATCH(C2097,TrainRun!$AG$149:$AG$295,1)</f>
        <v>41</v>
      </c>
      <c r="E2097" s="36">
        <f>INT(INDEX(TrainRun!$AD$149:$AD$295,'By Second'!D2097))</f>
        <v>586</v>
      </c>
      <c r="F2097" s="36">
        <f>IF(E2097=0,0,INDEX(TrainRun!$AE$149:$AE$295,'By Second'!D2097))</f>
        <v>48.961109163889589</v>
      </c>
      <c r="G2097" s="36">
        <f>INDEX(TrainRun!$AF$149:$AF$295,'By Second'!D2097)</f>
        <v>24630.930132182279</v>
      </c>
      <c r="H2097">
        <f t="shared" si="708"/>
        <v>42</v>
      </c>
      <c r="I2097" s="36">
        <f>INT(INDEX(TrainRun!$AD$149:$AD$295,'By Second'!H2097))</f>
        <v>595</v>
      </c>
      <c r="J2097" s="36">
        <f>INDEX(TrainRun!$AE$149:$AE$295,'By Second'!H2097)</f>
        <v>48.508715495644978</v>
      </c>
      <c r="K2097">
        <f t="shared" si="709"/>
        <v>9</v>
      </c>
      <c r="L2097">
        <f t="shared" si="710"/>
        <v>-0.45239366824461058</v>
      </c>
      <c r="M2097">
        <f t="shared" si="711"/>
        <v>-5.0265963138290064E-2</v>
      </c>
      <c r="N2097" s="32">
        <f t="shared" si="712"/>
        <v>48.659513385059867</v>
      </c>
      <c r="O2097" s="29">
        <f t="shared" si="713"/>
        <v>24923.61106975744</v>
      </c>
      <c r="P2097" s="37">
        <f>MATCH(O2097,LORDetail!$B$932:$B$1859,1)</f>
        <v>150</v>
      </c>
      <c r="Q2097" s="37">
        <f>INDEX(LORDetail!$B$932:$B$1859,P2097)</f>
        <v>24858</v>
      </c>
      <c r="R2097" s="37">
        <f>INDEX(LORDetail!$D$932:$D$1859,P2097)</f>
        <v>51.406655960423997</v>
      </c>
      <c r="S2097" s="37">
        <f>INDEX(LORDetail!$E$932:$E$1859,P2097)</f>
        <v>-2.2868417109329902</v>
      </c>
      <c r="T2097" s="37">
        <f>INDEX(LORDetail!$G$932:$G$1859,P2097)</f>
        <v>103.0063</v>
      </c>
      <c r="U2097">
        <f t="shared" si="714"/>
        <v>151</v>
      </c>
      <c r="V2097" s="37">
        <f>INDEX(LORDetail!$B$932:$B$1859,U2097)</f>
        <v>25007</v>
      </c>
      <c r="W2097" s="37">
        <f>INDEX(LORDetail!$D$932:$D$1859,U2097)</f>
        <v>51.407479354674599</v>
      </c>
      <c r="X2097" s="37">
        <f>INDEX(LORDetail!$E$932:$E$1859,U2097)</f>
        <v>-2.2851468704032398</v>
      </c>
      <c r="Y2097" s="37">
        <f>INDEX(LORDetail!$G$932:$G$1859,U2097)</f>
        <v>102.91500000000001</v>
      </c>
      <c r="Z2097">
        <f t="shared" si="715"/>
        <v>149</v>
      </c>
      <c r="AA2097" s="29">
        <f t="shared" si="716"/>
        <v>65.611069757440418</v>
      </c>
      <c r="AB2097">
        <f t="shared" si="717"/>
        <v>0.44034275004993567</v>
      </c>
      <c r="AC2097" s="32">
        <f t="shared" si="718"/>
        <v>51.40701853611268</v>
      </c>
      <c r="AD2097" s="32">
        <f t="shared" si="719"/>
        <v>-2.2860954001932239</v>
      </c>
      <c r="AE2097" s="34">
        <f t="shared" si="720"/>
        <v>102.96609670692044</v>
      </c>
      <c r="AF2097" s="36" t="str">
        <f t="shared" si="706"/>
        <v>RDNGSTN</v>
      </c>
      <c r="AG2097" s="36" t="str">
        <f t="shared" si="707"/>
        <v>PADTON</v>
      </c>
      <c r="AH2097" s="36">
        <f t="shared" si="704"/>
        <v>592</v>
      </c>
      <c r="AI2097" s="42">
        <f t="shared" si="705"/>
        <v>24923.599999999999</v>
      </c>
      <c r="AJ2097" s="43">
        <f t="shared" si="700"/>
        <v>48.659513385059867</v>
      </c>
      <c r="AK2097" s="43">
        <f t="shared" si="701"/>
        <v>-5.0265963138290064E-2</v>
      </c>
      <c r="AL2097" s="36">
        <f t="shared" si="702"/>
        <v>51.40701853611268</v>
      </c>
      <c r="AM2097" s="36">
        <v>1</v>
      </c>
      <c r="AN2097" s="36">
        <f t="shared" si="703"/>
        <v>-2.2860954001932239</v>
      </c>
      <c r="AO2097" s="36">
        <v>4</v>
      </c>
      <c r="AP2097" s="42">
        <f>INT(AI2097/1000)*1000</f>
        <v>24000</v>
      </c>
      <c r="AQ2097" s="42">
        <f>MOD(AI2097,1000)</f>
        <v>923.59999999999854</v>
      </c>
      <c r="AR2097" s="42">
        <f>MOD(AI2098,1000)-0.2+(AP2098-AP2097)</f>
        <v>972.00000000000068</v>
      </c>
    </row>
    <row r="2098" spans="1:44" x14ac:dyDescent="0.25">
      <c r="A2098" s="19" t="s">
        <v>1</v>
      </c>
      <c r="B2098" t="s">
        <v>0</v>
      </c>
      <c r="C2098">
        <v>593</v>
      </c>
      <c r="D2098" s="36">
        <f>MATCH(C2098,TrainRun!$AG$149:$AG$295,1)</f>
        <v>41</v>
      </c>
      <c r="E2098" s="36">
        <f>INT(INDEX(TrainRun!$AD$149:$AD$295,'By Second'!D2098))</f>
        <v>586</v>
      </c>
      <c r="F2098" s="36">
        <f>IF(E2098=0,0,INDEX(TrainRun!$AE$149:$AE$295,'By Second'!D2098))</f>
        <v>48.961109163889589</v>
      </c>
      <c r="G2098" s="36">
        <f>INDEX(TrainRun!$AF$149:$AF$295,'By Second'!D2098)</f>
        <v>24630.930132182279</v>
      </c>
      <c r="H2098">
        <f t="shared" si="708"/>
        <v>42</v>
      </c>
      <c r="I2098" s="36">
        <f>INT(INDEX(TrainRun!$AD$149:$AD$295,'By Second'!H2098))</f>
        <v>595</v>
      </c>
      <c r="J2098" s="36">
        <f>INDEX(TrainRun!$AE$149:$AE$295,'By Second'!H2098)</f>
        <v>48.508715495644978</v>
      </c>
      <c r="K2098">
        <f t="shared" si="709"/>
        <v>9</v>
      </c>
      <c r="L2098">
        <f t="shared" si="710"/>
        <v>-0.45239366824461058</v>
      </c>
      <c r="M2098">
        <f t="shared" si="711"/>
        <v>-5.0265963138290064E-2</v>
      </c>
      <c r="N2098" s="32">
        <f t="shared" si="712"/>
        <v>48.60924742192158</v>
      </c>
      <c r="O2098" s="29">
        <f t="shared" si="713"/>
        <v>24972.220317179363</v>
      </c>
      <c r="P2098" s="37">
        <f>MATCH(O2098,LORDetail!$B$932:$B$1859,1)</f>
        <v>150</v>
      </c>
      <c r="Q2098" s="37">
        <f>INDEX(LORDetail!$B$932:$B$1859,P2098)</f>
        <v>24858</v>
      </c>
      <c r="R2098" s="37">
        <f>INDEX(LORDetail!$D$932:$D$1859,P2098)</f>
        <v>51.406655960423997</v>
      </c>
      <c r="S2098" s="37">
        <f>INDEX(LORDetail!$E$932:$E$1859,P2098)</f>
        <v>-2.2868417109329902</v>
      </c>
      <c r="T2098" s="37">
        <f>INDEX(LORDetail!$G$932:$G$1859,P2098)</f>
        <v>103.0063</v>
      </c>
      <c r="U2098">
        <f t="shared" si="714"/>
        <v>151</v>
      </c>
      <c r="V2098" s="37">
        <f>INDEX(LORDetail!$B$932:$B$1859,U2098)</f>
        <v>25007</v>
      </c>
      <c r="W2098" s="37">
        <f>INDEX(LORDetail!$D$932:$D$1859,U2098)</f>
        <v>51.407479354674599</v>
      </c>
      <c r="X2098" s="37">
        <f>INDEX(LORDetail!$E$932:$E$1859,U2098)</f>
        <v>-2.2851468704032398</v>
      </c>
      <c r="Y2098" s="37">
        <f>INDEX(LORDetail!$G$932:$G$1859,U2098)</f>
        <v>102.91500000000001</v>
      </c>
      <c r="Z2098">
        <f t="shared" si="715"/>
        <v>149</v>
      </c>
      <c r="AA2098" s="29">
        <f t="shared" si="716"/>
        <v>114.22031717936261</v>
      </c>
      <c r="AB2098">
        <f t="shared" si="717"/>
        <v>0.76657930992860812</v>
      </c>
      <c r="AC2098" s="32">
        <f t="shared" si="718"/>
        <v>51.40728715742042</v>
      </c>
      <c r="AD2098" s="32">
        <f t="shared" si="719"/>
        <v>-2.2855424812492551</v>
      </c>
      <c r="AE2098" s="34">
        <f t="shared" si="720"/>
        <v>102.93631130900353</v>
      </c>
      <c r="AF2098" s="36" t="str">
        <f t="shared" si="706"/>
        <v>RDNGSTN</v>
      </c>
      <c r="AG2098" s="36" t="str">
        <f t="shared" si="707"/>
        <v>PADTON</v>
      </c>
      <c r="AH2098" s="36">
        <f t="shared" si="704"/>
        <v>593</v>
      </c>
      <c r="AI2098" s="42">
        <f t="shared" si="705"/>
        <v>24972.2</v>
      </c>
      <c r="AJ2098" s="43">
        <f t="shared" si="700"/>
        <v>48.60924742192158</v>
      </c>
      <c r="AK2098" s="43">
        <f t="shared" si="701"/>
        <v>-5.0265963138290064E-2</v>
      </c>
      <c r="AL2098" s="36">
        <f t="shared" si="702"/>
        <v>51.40728715742042</v>
      </c>
      <c r="AM2098" s="36">
        <v>1</v>
      </c>
      <c r="AN2098" s="36">
        <f t="shared" si="703"/>
        <v>-2.2855424812492551</v>
      </c>
      <c r="AO2098" s="36">
        <v>4</v>
      </c>
      <c r="AP2098" s="42">
        <f>INT(AI2098/1000)*1000</f>
        <v>24000</v>
      </c>
      <c r="AQ2098" s="42">
        <f>MOD(AI2098,1000)</f>
        <v>972.20000000000073</v>
      </c>
      <c r="AR2098" s="42">
        <f>MOD(AI2099,1000)-0.2+(AP2099-AP2098)</f>
        <v>1020.5999999999992</v>
      </c>
    </row>
    <row r="2099" spans="1:44" x14ac:dyDescent="0.25">
      <c r="A2099" s="19" t="s">
        <v>1</v>
      </c>
      <c r="B2099" t="s">
        <v>0</v>
      </c>
      <c r="C2099">
        <v>594</v>
      </c>
      <c r="D2099" s="36">
        <f>MATCH(C2099,TrainRun!$AG$149:$AG$295,1)</f>
        <v>41</v>
      </c>
      <c r="E2099" s="36">
        <f>INT(INDEX(TrainRun!$AD$149:$AD$295,'By Second'!D2099))</f>
        <v>586</v>
      </c>
      <c r="F2099" s="36">
        <f>IF(E2099=0,0,INDEX(TrainRun!$AE$149:$AE$295,'By Second'!D2099))</f>
        <v>48.961109163889589</v>
      </c>
      <c r="G2099" s="36">
        <f>INDEX(TrainRun!$AF$149:$AF$295,'By Second'!D2099)</f>
        <v>24630.930132182279</v>
      </c>
      <c r="H2099">
        <f t="shared" si="708"/>
        <v>42</v>
      </c>
      <c r="I2099" s="36">
        <f>INT(INDEX(TrainRun!$AD$149:$AD$295,'By Second'!H2099))</f>
        <v>595</v>
      </c>
      <c r="J2099" s="36">
        <f>INDEX(TrainRun!$AE$149:$AE$295,'By Second'!H2099)</f>
        <v>48.508715495644978</v>
      </c>
      <c r="K2099">
        <f t="shared" si="709"/>
        <v>9</v>
      </c>
      <c r="L2099">
        <f t="shared" si="710"/>
        <v>-0.45239366824461058</v>
      </c>
      <c r="M2099">
        <f t="shared" si="711"/>
        <v>-5.0265963138290064E-2</v>
      </c>
      <c r="N2099" s="32">
        <f t="shared" si="712"/>
        <v>48.558981458783293</v>
      </c>
      <c r="O2099" s="29">
        <f t="shared" si="713"/>
        <v>25020.779298638146</v>
      </c>
      <c r="P2099" s="37">
        <f>MATCH(O2099,LORDetail!$B$932:$B$1859,1)</f>
        <v>151</v>
      </c>
      <c r="Q2099" s="37">
        <f>INDEX(LORDetail!$B$932:$B$1859,P2099)</f>
        <v>25007</v>
      </c>
      <c r="R2099" s="37">
        <f>INDEX(LORDetail!$D$932:$D$1859,P2099)</f>
        <v>51.407479354674599</v>
      </c>
      <c r="S2099" s="37">
        <f>INDEX(LORDetail!$E$932:$E$1859,P2099)</f>
        <v>-2.2851468704032398</v>
      </c>
      <c r="T2099" s="37">
        <f>INDEX(LORDetail!$G$932:$G$1859,P2099)</f>
        <v>102.91500000000001</v>
      </c>
      <c r="U2099">
        <f t="shared" si="714"/>
        <v>152</v>
      </c>
      <c r="V2099" s="37">
        <f>INDEX(LORDetail!$B$932:$B$1859,U2099)</f>
        <v>25119</v>
      </c>
      <c r="W2099" s="37">
        <f>INDEX(LORDetail!$D$932:$D$1859,U2099)</f>
        <v>51.408160589094798</v>
      </c>
      <c r="X2099" s="37">
        <f>INDEX(LORDetail!$E$932:$E$1859,U2099)</f>
        <v>-2.2839667147399898</v>
      </c>
      <c r="Y2099" s="37">
        <f>INDEX(LORDetail!$G$932:$G$1859,U2099)</f>
        <v>102.8464</v>
      </c>
      <c r="Z2099">
        <f t="shared" si="715"/>
        <v>112</v>
      </c>
      <c r="AA2099" s="29">
        <f t="shared" si="716"/>
        <v>13.779298638146429</v>
      </c>
      <c r="AB2099">
        <f t="shared" si="717"/>
        <v>0.12302945212630741</v>
      </c>
      <c r="AC2099" s="32">
        <f t="shared" si="718"/>
        <v>51.407563166572089</v>
      </c>
      <c r="AD2099" s="32">
        <f t="shared" si="719"/>
        <v>-2.2850016764985663</v>
      </c>
      <c r="AE2099" s="34">
        <f t="shared" si="720"/>
        <v>102.90656017958415</v>
      </c>
      <c r="AF2099" s="36" t="str">
        <f t="shared" si="706"/>
        <v>RDNGSTN</v>
      </c>
      <c r="AG2099" s="36" t="str">
        <f t="shared" si="707"/>
        <v>PADTON</v>
      </c>
      <c r="AH2099" s="36">
        <f t="shared" si="704"/>
        <v>594</v>
      </c>
      <c r="AI2099" s="42">
        <f t="shared" si="705"/>
        <v>25020.799999999999</v>
      </c>
      <c r="AJ2099" s="43">
        <f t="shared" si="700"/>
        <v>48.558981458783293</v>
      </c>
      <c r="AK2099" s="43">
        <f t="shared" si="701"/>
        <v>-5.0265963138290064E-2</v>
      </c>
      <c r="AL2099" s="36">
        <f t="shared" si="702"/>
        <v>51.407563166572089</v>
      </c>
      <c r="AM2099" s="36">
        <v>1</v>
      </c>
      <c r="AN2099" s="36">
        <f t="shared" si="703"/>
        <v>-2.2850016764985663</v>
      </c>
      <c r="AO2099" s="36">
        <v>4</v>
      </c>
      <c r="AP2099" s="42">
        <f>INT(AI2099/1000)*1000</f>
        <v>25000</v>
      </c>
      <c r="AQ2099" s="42">
        <f>MOD(AI2099,1000)</f>
        <v>20.799999999999272</v>
      </c>
      <c r="AR2099" s="42">
        <f>MOD(AI2100,1000)-0.2+(AP2100-AP2099)</f>
        <v>45.000000000000725</v>
      </c>
    </row>
    <row r="2100" spans="1:44" x14ac:dyDescent="0.25">
      <c r="A2100" s="19" t="s">
        <v>1</v>
      </c>
      <c r="B2100" t="s">
        <v>0</v>
      </c>
      <c r="C2100">
        <v>595</v>
      </c>
      <c r="D2100" s="36">
        <f>MATCH(C2100,TrainRun!$AG$149:$AG$295,1)</f>
        <v>43</v>
      </c>
      <c r="E2100" s="36">
        <f>INT(INDEX(TrainRun!$AD$149:$AD$295,'By Second'!D2100))</f>
        <v>595</v>
      </c>
      <c r="F2100" s="36">
        <f>IF(E2100=0,0,INDEX(TrainRun!$AE$149:$AE$295,'By Second'!D2100))</f>
        <v>48.50262874526873</v>
      </c>
      <c r="G2100" s="36">
        <f>INDEX(TrainRun!$AF$149:$AF$295,'By Second'!D2100)</f>
        <v>25045.148565245301</v>
      </c>
      <c r="H2100">
        <f t="shared" si="708"/>
        <v>44</v>
      </c>
      <c r="I2100" s="36">
        <f>INT(INDEX(TrainRun!$AD$149:$AD$295,'By Second'!H2100))</f>
        <v>600</v>
      </c>
      <c r="J2100" s="36">
        <f>INDEX(TrainRun!$AE$149:$AE$295,'By Second'!H2100)</f>
        <v>48.223969375540577</v>
      </c>
      <c r="K2100">
        <f t="shared" si="709"/>
        <v>5</v>
      </c>
      <c r="L2100">
        <f t="shared" si="710"/>
        <v>-0.27865936972815319</v>
      </c>
      <c r="M2100">
        <f t="shared" si="711"/>
        <v>-5.5731873945630638E-2</v>
      </c>
      <c r="N2100" s="32">
        <f t="shared" si="712"/>
        <v>48.50262874526873</v>
      </c>
      <c r="O2100" s="29">
        <f t="shared" si="713"/>
        <v>25045.1</v>
      </c>
      <c r="P2100" s="37">
        <f>MATCH(O2100,LORDetail!$B$932:$B$1859,1)</f>
        <v>151</v>
      </c>
      <c r="Q2100" s="37">
        <f>INDEX(LORDetail!$B$932:$B$1859,P2100)</f>
        <v>25007</v>
      </c>
      <c r="R2100" s="37">
        <f>INDEX(LORDetail!$D$932:$D$1859,P2100)</f>
        <v>51.407479354674599</v>
      </c>
      <c r="S2100" s="37">
        <f>INDEX(LORDetail!$E$932:$E$1859,P2100)</f>
        <v>-2.2851468704032398</v>
      </c>
      <c r="T2100" s="37">
        <f>INDEX(LORDetail!$G$932:$G$1859,P2100)</f>
        <v>102.91500000000001</v>
      </c>
      <c r="U2100">
        <f t="shared" si="714"/>
        <v>152</v>
      </c>
      <c r="V2100" s="37">
        <f>INDEX(LORDetail!$B$932:$B$1859,U2100)</f>
        <v>25119</v>
      </c>
      <c r="W2100" s="37">
        <f>INDEX(LORDetail!$D$932:$D$1859,U2100)</f>
        <v>51.408160589094798</v>
      </c>
      <c r="X2100" s="37">
        <f>INDEX(LORDetail!$E$932:$E$1859,U2100)</f>
        <v>-2.2839667147399898</v>
      </c>
      <c r="Y2100" s="37">
        <f>INDEX(LORDetail!$G$932:$G$1859,U2100)</f>
        <v>102.8464</v>
      </c>
      <c r="Z2100">
        <f t="shared" si="715"/>
        <v>112</v>
      </c>
      <c r="AA2100" s="29">
        <f t="shared" si="716"/>
        <v>38.099999999998545</v>
      </c>
      <c r="AB2100">
        <f t="shared" si="717"/>
        <v>0.34017857142855845</v>
      </c>
      <c r="AC2100" s="32">
        <f t="shared" si="718"/>
        <v>51.407711096026468</v>
      </c>
      <c r="AD2100" s="32">
        <f t="shared" si="719"/>
        <v>-2.2847454067356523</v>
      </c>
      <c r="AE2100" s="34">
        <f t="shared" si="720"/>
        <v>102.89166375000001</v>
      </c>
      <c r="AF2100" s="36" t="str">
        <f t="shared" si="706"/>
        <v>RDNGSTN</v>
      </c>
      <c r="AG2100" s="36" t="str">
        <f t="shared" si="707"/>
        <v>PADTON</v>
      </c>
      <c r="AH2100" s="36">
        <f t="shared" si="704"/>
        <v>595</v>
      </c>
      <c r="AI2100" s="42">
        <f t="shared" si="705"/>
        <v>25045.200000000001</v>
      </c>
      <c r="AJ2100" s="43">
        <f t="shared" si="700"/>
        <v>48.50262874526873</v>
      </c>
      <c r="AK2100" s="43">
        <f t="shared" si="701"/>
        <v>-5.5731873945630638E-2</v>
      </c>
      <c r="AL2100" s="36">
        <f t="shared" si="702"/>
        <v>51.407711096026468</v>
      </c>
      <c r="AM2100" s="36">
        <v>1</v>
      </c>
      <c r="AN2100" s="36">
        <f t="shared" si="703"/>
        <v>-2.2847454067356523</v>
      </c>
      <c r="AO2100" s="36">
        <v>4</v>
      </c>
      <c r="AP2100" s="42">
        <f>INT(AI2100/1000)*1000</f>
        <v>25000</v>
      </c>
      <c r="AQ2100" s="42">
        <f>MOD(AI2100,1000)</f>
        <v>45.200000000000728</v>
      </c>
      <c r="AR2100" s="42">
        <f>MOD(AI2101,1000)-0.2+(AP2101-AP2100)</f>
        <v>93.399999999998542</v>
      </c>
    </row>
    <row r="2101" spans="1:44" x14ac:dyDescent="0.25">
      <c r="A2101" s="19" t="s">
        <v>1</v>
      </c>
      <c r="B2101" t="s">
        <v>0</v>
      </c>
      <c r="C2101">
        <v>596</v>
      </c>
      <c r="D2101" s="36">
        <f>MATCH(C2101,TrainRun!$AG$149:$AG$295,1)</f>
        <v>43</v>
      </c>
      <c r="E2101" s="36">
        <f>INT(INDEX(TrainRun!$AD$149:$AD$295,'By Second'!D2101))</f>
        <v>595</v>
      </c>
      <c r="F2101" s="36">
        <f>IF(E2101=0,0,INDEX(TrainRun!$AE$149:$AE$295,'By Second'!D2101))</f>
        <v>48.50262874526873</v>
      </c>
      <c r="G2101" s="36">
        <f>INDEX(TrainRun!$AF$149:$AF$295,'By Second'!D2101)</f>
        <v>25045.148565245301</v>
      </c>
      <c r="H2101">
        <f t="shared" si="708"/>
        <v>44</v>
      </c>
      <c r="I2101" s="36">
        <f>INT(INDEX(TrainRun!$AD$149:$AD$295,'By Second'!H2101))</f>
        <v>600</v>
      </c>
      <c r="J2101" s="36">
        <f>INDEX(TrainRun!$AE$149:$AE$295,'By Second'!H2101)</f>
        <v>48.223969375540577</v>
      </c>
      <c r="K2101">
        <f t="shared" si="709"/>
        <v>5</v>
      </c>
      <c r="L2101">
        <f t="shared" si="710"/>
        <v>-0.27865936972815319</v>
      </c>
      <c r="M2101">
        <f t="shared" si="711"/>
        <v>-5.5731873945630638E-2</v>
      </c>
      <c r="N2101" s="32">
        <f t="shared" si="712"/>
        <v>48.446896871323098</v>
      </c>
      <c r="O2101" s="29">
        <f t="shared" si="713"/>
        <v>25093.546896871321</v>
      </c>
      <c r="P2101" s="37">
        <f>MATCH(O2101,LORDetail!$B$932:$B$1859,1)</f>
        <v>151</v>
      </c>
      <c r="Q2101" s="37">
        <f>INDEX(LORDetail!$B$932:$B$1859,P2101)</f>
        <v>25007</v>
      </c>
      <c r="R2101" s="37">
        <f>INDEX(LORDetail!$D$932:$D$1859,P2101)</f>
        <v>51.407479354674599</v>
      </c>
      <c r="S2101" s="37">
        <f>INDEX(LORDetail!$E$932:$E$1859,P2101)</f>
        <v>-2.2851468704032398</v>
      </c>
      <c r="T2101" s="37">
        <f>INDEX(LORDetail!$G$932:$G$1859,P2101)</f>
        <v>102.91500000000001</v>
      </c>
      <c r="U2101">
        <f t="shared" si="714"/>
        <v>152</v>
      </c>
      <c r="V2101" s="37">
        <f>INDEX(LORDetail!$B$932:$B$1859,U2101)</f>
        <v>25119</v>
      </c>
      <c r="W2101" s="37">
        <f>INDEX(LORDetail!$D$932:$D$1859,U2101)</f>
        <v>51.408160589094798</v>
      </c>
      <c r="X2101" s="37">
        <f>INDEX(LORDetail!$E$932:$E$1859,U2101)</f>
        <v>-2.2839667147399898</v>
      </c>
      <c r="Y2101" s="37">
        <f>INDEX(LORDetail!$G$932:$G$1859,U2101)</f>
        <v>102.8464</v>
      </c>
      <c r="Z2101">
        <f t="shared" si="715"/>
        <v>112</v>
      </c>
      <c r="AA2101" s="29">
        <f t="shared" si="716"/>
        <v>86.546896871321223</v>
      </c>
      <c r="AB2101">
        <f t="shared" si="717"/>
        <v>0.77274015063679669</v>
      </c>
      <c r="AC2101" s="32">
        <f t="shared" si="718"/>
        <v>51.408005771863081</v>
      </c>
      <c r="AD2101" s="32">
        <f t="shared" si="719"/>
        <v>-2.284234916738245</v>
      </c>
      <c r="AE2101" s="34">
        <f t="shared" si="720"/>
        <v>102.86199002566632</v>
      </c>
      <c r="AF2101" s="36" t="str">
        <f t="shared" si="706"/>
        <v>RDNGSTN</v>
      </c>
      <c r="AG2101" s="36" t="str">
        <f t="shared" si="707"/>
        <v>PADTON</v>
      </c>
      <c r="AH2101" s="36">
        <f t="shared" si="704"/>
        <v>596</v>
      </c>
      <c r="AI2101" s="42">
        <f t="shared" si="705"/>
        <v>25093.599999999999</v>
      </c>
      <c r="AJ2101" s="43">
        <f t="shared" si="700"/>
        <v>48.446896871323098</v>
      </c>
      <c r="AK2101" s="43">
        <f t="shared" si="701"/>
        <v>-5.5731873945630638E-2</v>
      </c>
      <c r="AL2101" s="36">
        <f t="shared" si="702"/>
        <v>51.408005771863081</v>
      </c>
      <c r="AM2101" s="36">
        <v>1</v>
      </c>
      <c r="AN2101" s="36">
        <f t="shared" si="703"/>
        <v>-2.284234916738245</v>
      </c>
      <c r="AO2101" s="36">
        <v>4</v>
      </c>
      <c r="AP2101" s="42">
        <f>INT(AI2101/1000)*1000</f>
        <v>25000</v>
      </c>
      <c r="AQ2101" s="42">
        <f>MOD(AI2101,1000)</f>
        <v>93.599999999998545</v>
      </c>
      <c r="AR2101" s="42">
        <f>MOD(AI2102,1000)-0.2+(AP2102-AP2101)</f>
        <v>141.80000000000001</v>
      </c>
    </row>
    <row r="2102" spans="1:44" x14ac:dyDescent="0.25">
      <c r="A2102" s="19" t="s">
        <v>1</v>
      </c>
      <c r="B2102" t="s">
        <v>0</v>
      </c>
      <c r="C2102">
        <v>597</v>
      </c>
      <c r="D2102" s="36">
        <f>MATCH(C2102,TrainRun!$AG$149:$AG$295,1)</f>
        <v>43</v>
      </c>
      <c r="E2102" s="36">
        <f>INT(INDEX(TrainRun!$AD$149:$AD$295,'By Second'!D2102))</f>
        <v>595</v>
      </c>
      <c r="F2102" s="36">
        <f>IF(E2102=0,0,INDEX(TrainRun!$AE$149:$AE$295,'By Second'!D2102))</f>
        <v>48.50262874526873</v>
      </c>
      <c r="G2102" s="36">
        <f>INDEX(TrainRun!$AF$149:$AF$295,'By Second'!D2102)</f>
        <v>25045.148565245301</v>
      </c>
      <c r="H2102">
        <f t="shared" si="708"/>
        <v>44</v>
      </c>
      <c r="I2102" s="36">
        <f>INT(INDEX(TrainRun!$AD$149:$AD$295,'By Second'!H2102))</f>
        <v>600</v>
      </c>
      <c r="J2102" s="36">
        <f>INDEX(TrainRun!$AE$149:$AE$295,'By Second'!H2102)</f>
        <v>48.223969375540577</v>
      </c>
      <c r="K2102">
        <f t="shared" si="709"/>
        <v>5</v>
      </c>
      <c r="L2102">
        <f t="shared" si="710"/>
        <v>-0.27865936972815319</v>
      </c>
      <c r="M2102">
        <f t="shared" si="711"/>
        <v>-5.5731873945630638E-2</v>
      </c>
      <c r="N2102" s="32">
        <f t="shared" si="712"/>
        <v>48.391164997377466</v>
      </c>
      <c r="O2102" s="29">
        <f t="shared" si="713"/>
        <v>25141.938061868699</v>
      </c>
      <c r="P2102" s="37">
        <f>MATCH(O2102,LORDetail!$B$932:$B$1859,1)</f>
        <v>152</v>
      </c>
      <c r="Q2102" s="37">
        <f>INDEX(LORDetail!$B$932:$B$1859,P2102)</f>
        <v>25119</v>
      </c>
      <c r="R2102" s="37">
        <f>INDEX(LORDetail!$D$932:$D$1859,P2102)</f>
        <v>51.408160589094798</v>
      </c>
      <c r="S2102" s="37">
        <f>INDEX(LORDetail!$E$932:$E$1859,P2102)</f>
        <v>-2.2839667147399898</v>
      </c>
      <c r="T2102" s="37">
        <f>INDEX(LORDetail!$G$932:$G$1859,P2102)</f>
        <v>102.8464</v>
      </c>
      <c r="U2102">
        <f t="shared" si="714"/>
        <v>153</v>
      </c>
      <c r="V2102" s="37">
        <f>INDEX(LORDetail!$B$932:$B$1859,U2102)</f>
        <v>25255</v>
      </c>
      <c r="W2102" s="37">
        <f>INDEX(LORDetail!$D$932:$D$1859,U2102)</f>
        <v>51.409106424470799</v>
      </c>
      <c r="X2102" s="37">
        <f>INDEX(LORDetail!$E$932:$E$1859,U2102)</f>
        <v>-2.2827264449569502</v>
      </c>
      <c r="Y2102" s="37">
        <f>INDEX(LORDetail!$G$932:$G$1859,U2102)</f>
        <v>102.76309999999999</v>
      </c>
      <c r="Z2102">
        <f t="shared" si="715"/>
        <v>136</v>
      </c>
      <c r="AA2102" s="29">
        <f t="shared" si="716"/>
        <v>22.938061868699151</v>
      </c>
      <c r="AB2102">
        <f t="shared" si="717"/>
        <v>0.16866221962278788</v>
      </c>
      <c r="AC2102" s="32">
        <f t="shared" si="718"/>
        <v>51.408320115788712</v>
      </c>
      <c r="AD2102" s="32">
        <f t="shared" si="719"/>
        <v>-2.2837575280854514</v>
      </c>
      <c r="AE2102" s="34">
        <f t="shared" si="720"/>
        <v>102.83235043710542</v>
      </c>
      <c r="AF2102" s="36" t="str">
        <f t="shared" si="706"/>
        <v>RDNGSTN</v>
      </c>
      <c r="AG2102" s="36" t="str">
        <f t="shared" si="707"/>
        <v>PADTON</v>
      </c>
      <c r="AH2102" s="36">
        <f t="shared" si="704"/>
        <v>597</v>
      </c>
      <c r="AI2102" s="42">
        <f t="shared" si="705"/>
        <v>25142</v>
      </c>
      <c r="AJ2102" s="43">
        <f t="shared" si="700"/>
        <v>48.391164997377466</v>
      </c>
      <c r="AK2102" s="43">
        <f t="shared" si="701"/>
        <v>-5.5731873945630638E-2</v>
      </c>
      <c r="AL2102" s="36">
        <f t="shared" si="702"/>
        <v>51.408320115788712</v>
      </c>
      <c r="AM2102" s="36">
        <v>1</v>
      </c>
      <c r="AN2102" s="36">
        <f t="shared" si="703"/>
        <v>-2.2837575280854514</v>
      </c>
      <c r="AO2102" s="36">
        <v>4</v>
      </c>
      <c r="AP2102" s="42">
        <f>INT(AI2102/1000)*1000</f>
        <v>25000</v>
      </c>
      <c r="AQ2102" s="42">
        <f>MOD(AI2102,1000)</f>
        <v>142</v>
      </c>
      <c r="AR2102" s="42">
        <f>MOD(AI2103,1000)-0.2+(AP2103-AP2102)</f>
        <v>190.00000000000074</v>
      </c>
    </row>
    <row r="2103" spans="1:44" x14ac:dyDescent="0.25">
      <c r="A2103" s="19" t="s">
        <v>1</v>
      </c>
      <c r="B2103" t="s">
        <v>0</v>
      </c>
      <c r="C2103">
        <v>598</v>
      </c>
      <c r="D2103" s="36">
        <f>MATCH(C2103,TrainRun!$AG$149:$AG$295,1)</f>
        <v>43</v>
      </c>
      <c r="E2103" s="36">
        <f>INT(INDEX(TrainRun!$AD$149:$AD$295,'By Second'!D2103))</f>
        <v>595</v>
      </c>
      <c r="F2103" s="36">
        <f>IF(E2103=0,0,INDEX(TrainRun!$AE$149:$AE$295,'By Second'!D2103))</f>
        <v>48.50262874526873</v>
      </c>
      <c r="G2103" s="36">
        <f>INDEX(TrainRun!$AF$149:$AF$295,'By Second'!D2103)</f>
        <v>25045.148565245301</v>
      </c>
      <c r="H2103">
        <f t="shared" si="708"/>
        <v>44</v>
      </c>
      <c r="I2103" s="36">
        <f>INT(INDEX(TrainRun!$AD$149:$AD$295,'By Second'!H2103))</f>
        <v>600</v>
      </c>
      <c r="J2103" s="36">
        <f>INDEX(TrainRun!$AE$149:$AE$295,'By Second'!H2103)</f>
        <v>48.223969375540577</v>
      </c>
      <c r="K2103">
        <f t="shared" si="709"/>
        <v>5</v>
      </c>
      <c r="L2103">
        <f t="shared" si="710"/>
        <v>-0.27865936972815319</v>
      </c>
      <c r="M2103">
        <f t="shared" si="711"/>
        <v>-5.5731873945630638E-2</v>
      </c>
      <c r="N2103" s="32">
        <f t="shared" si="712"/>
        <v>48.335433123431834</v>
      </c>
      <c r="O2103" s="29">
        <f t="shared" si="713"/>
        <v>25190.273494992132</v>
      </c>
      <c r="P2103" s="37">
        <f>MATCH(O2103,LORDetail!$B$932:$B$1859,1)</f>
        <v>152</v>
      </c>
      <c r="Q2103" s="37">
        <f>INDEX(LORDetail!$B$932:$B$1859,P2103)</f>
        <v>25119</v>
      </c>
      <c r="R2103" s="37">
        <f>INDEX(LORDetail!$D$932:$D$1859,P2103)</f>
        <v>51.408160589094798</v>
      </c>
      <c r="S2103" s="37">
        <f>INDEX(LORDetail!$E$932:$E$1859,P2103)</f>
        <v>-2.2839667147399898</v>
      </c>
      <c r="T2103" s="37">
        <f>INDEX(LORDetail!$G$932:$G$1859,P2103)</f>
        <v>102.8464</v>
      </c>
      <c r="U2103">
        <f t="shared" si="714"/>
        <v>153</v>
      </c>
      <c r="V2103" s="37">
        <f>INDEX(LORDetail!$B$932:$B$1859,U2103)</f>
        <v>25255</v>
      </c>
      <c r="W2103" s="37">
        <f>INDEX(LORDetail!$D$932:$D$1859,U2103)</f>
        <v>51.409106424470799</v>
      </c>
      <c r="X2103" s="37">
        <f>INDEX(LORDetail!$E$932:$E$1859,U2103)</f>
        <v>-2.2827264449569502</v>
      </c>
      <c r="Y2103" s="37">
        <f>INDEX(LORDetail!$G$932:$G$1859,U2103)</f>
        <v>102.76309999999999</v>
      </c>
      <c r="Z2103">
        <f t="shared" si="715"/>
        <v>136</v>
      </c>
      <c r="AA2103" s="29">
        <f t="shared" si="716"/>
        <v>71.273494992132328</v>
      </c>
      <c r="AB2103">
        <f t="shared" si="717"/>
        <v>0.52406981611862002</v>
      </c>
      <c r="AC2103" s="32">
        <f t="shared" si="718"/>
        <v>51.408656272866381</v>
      </c>
      <c r="AD2103" s="32">
        <f t="shared" si="719"/>
        <v>-2.2833167267828549</v>
      </c>
      <c r="AE2103" s="34">
        <f t="shared" si="720"/>
        <v>102.80274498431731</v>
      </c>
      <c r="AF2103" s="36" t="str">
        <f t="shared" si="706"/>
        <v>RDNGSTN</v>
      </c>
      <c r="AG2103" s="36" t="str">
        <f t="shared" si="707"/>
        <v>PADTON</v>
      </c>
      <c r="AH2103" s="36">
        <f t="shared" si="704"/>
        <v>598</v>
      </c>
      <c r="AI2103" s="42">
        <f t="shared" si="705"/>
        <v>25190.2</v>
      </c>
      <c r="AJ2103" s="43">
        <f t="shared" si="700"/>
        <v>48.335433123431834</v>
      </c>
      <c r="AK2103" s="43">
        <f t="shared" si="701"/>
        <v>-5.5731873945630638E-2</v>
      </c>
      <c r="AL2103" s="36">
        <f t="shared" si="702"/>
        <v>51.408656272866381</v>
      </c>
      <c r="AM2103" s="36">
        <v>1</v>
      </c>
      <c r="AN2103" s="36">
        <f t="shared" si="703"/>
        <v>-2.2833167267828549</v>
      </c>
      <c r="AO2103" s="36">
        <v>4</v>
      </c>
      <c r="AP2103" s="42">
        <f>INT(AI2103/1000)*1000</f>
        <v>25000</v>
      </c>
      <c r="AQ2103" s="42">
        <f>MOD(AI2103,1000)</f>
        <v>190.20000000000073</v>
      </c>
      <c r="AR2103" s="42">
        <f>MOD(AI2104,1000)-0.2+(AP2104-AP2103)</f>
        <v>238.39999999999856</v>
      </c>
    </row>
    <row r="2104" spans="1:44" x14ac:dyDescent="0.25">
      <c r="A2104" s="19" t="s">
        <v>1</v>
      </c>
      <c r="B2104" t="s">
        <v>0</v>
      </c>
      <c r="C2104">
        <v>599</v>
      </c>
      <c r="D2104" s="36">
        <f>MATCH(C2104,TrainRun!$AG$149:$AG$295,1)</f>
        <v>43</v>
      </c>
      <c r="E2104" s="36">
        <f>INT(INDEX(TrainRun!$AD$149:$AD$295,'By Second'!D2104))</f>
        <v>595</v>
      </c>
      <c r="F2104" s="36">
        <f>IF(E2104=0,0,INDEX(TrainRun!$AE$149:$AE$295,'By Second'!D2104))</f>
        <v>48.50262874526873</v>
      </c>
      <c r="G2104" s="36">
        <f>INDEX(TrainRun!$AF$149:$AF$295,'By Second'!D2104)</f>
        <v>25045.148565245301</v>
      </c>
      <c r="H2104">
        <f t="shared" si="708"/>
        <v>44</v>
      </c>
      <c r="I2104" s="36">
        <f>INT(INDEX(TrainRun!$AD$149:$AD$295,'By Second'!H2104))</f>
        <v>600</v>
      </c>
      <c r="J2104" s="36">
        <f>INDEX(TrainRun!$AE$149:$AE$295,'By Second'!H2104)</f>
        <v>48.223969375540577</v>
      </c>
      <c r="K2104">
        <f t="shared" si="709"/>
        <v>5</v>
      </c>
      <c r="L2104">
        <f t="shared" si="710"/>
        <v>-0.27865936972815319</v>
      </c>
      <c r="M2104">
        <f t="shared" si="711"/>
        <v>-5.5731873945630638E-2</v>
      </c>
      <c r="N2104" s="32">
        <f t="shared" si="712"/>
        <v>48.279701249486202</v>
      </c>
      <c r="O2104" s="29">
        <f t="shared" si="713"/>
        <v>25238.553196241617</v>
      </c>
      <c r="P2104" s="37">
        <f>MATCH(O2104,LORDetail!$B$932:$B$1859,1)</f>
        <v>152</v>
      </c>
      <c r="Q2104" s="37">
        <f>INDEX(LORDetail!$B$932:$B$1859,P2104)</f>
        <v>25119</v>
      </c>
      <c r="R2104" s="37">
        <f>INDEX(LORDetail!$D$932:$D$1859,P2104)</f>
        <v>51.408160589094798</v>
      </c>
      <c r="S2104" s="37">
        <f>INDEX(LORDetail!$E$932:$E$1859,P2104)</f>
        <v>-2.2839667147399898</v>
      </c>
      <c r="T2104" s="37">
        <f>INDEX(LORDetail!$G$932:$G$1859,P2104)</f>
        <v>102.8464</v>
      </c>
      <c r="U2104">
        <f t="shared" si="714"/>
        <v>153</v>
      </c>
      <c r="V2104" s="37">
        <f>INDEX(LORDetail!$B$932:$B$1859,U2104)</f>
        <v>25255</v>
      </c>
      <c r="W2104" s="37">
        <f>INDEX(LORDetail!$D$932:$D$1859,U2104)</f>
        <v>51.409106424470799</v>
      </c>
      <c r="X2104" s="37">
        <f>INDEX(LORDetail!$E$932:$E$1859,U2104)</f>
        <v>-2.2827264449569502</v>
      </c>
      <c r="Y2104" s="37">
        <f>INDEX(LORDetail!$G$932:$G$1859,U2104)</f>
        <v>102.76309999999999</v>
      </c>
      <c r="Z2104">
        <f t="shared" si="715"/>
        <v>136</v>
      </c>
      <c r="AA2104" s="29">
        <f t="shared" si="716"/>
        <v>119.55319624161712</v>
      </c>
      <c r="AB2104">
        <f t="shared" si="717"/>
        <v>0.8790676194236553</v>
      </c>
      <c r="AC2104" s="32">
        <f t="shared" si="718"/>
        <v>51.408992042347144</v>
      </c>
      <c r="AD2104" s="32">
        <f t="shared" si="719"/>
        <v>-2.2828764337343701</v>
      </c>
      <c r="AE2104" s="34">
        <f t="shared" si="720"/>
        <v>102.773173667302</v>
      </c>
      <c r="AF2104" s="36" t="str">
        <f t="shared" si="706"/>
        <v>RDNGSTN</v>
      </c>
      <c r="AG2104" s="36" t="str">
        <f t="shared" si="707"/>
        <v>PADTON</v>
      </c>
      <c r="AH2104" s="36">
        <f t="shared" si="704"/>
        <v>599</v>
      </c>
      <c r="AI2104" s="42">
        <f t="shared" si="705"/>
        <v>25238.6</v>
      </c>
      <c r="AJ2104" s="43">
        <f t="shared" si="700"/>
        <v>48.279701249486202</v>
      </c>
      <c r="AK2104" s="43">
        <f t="shared" si="701"/>
        <v>-5.5731873945630638E-2</v>
      </c>
      <c r="AL2104" s="36">
        <f t="shared" si="702"/>
        <v>51.408992042347144</v>
      </c>
      <c r="AM2104" s="36">
        <v>1</v>
      </c>
      <c r="AN2104" s="36">
        <f t="shared" si="703"/>
        <v>-2.2828764337343701</v>
      </c>
      <c r="AO2104" s="36">
        <v>4</v>
      </c>
      <c r="AP2104" s="42">
        <f>INT(AI2104/1000)*1000</f>
        <v>25000</v>
      </c>
      <c r="AQ2104" s="42">
        <f>MOD(AI2104,1000)</f>
        <v>238.59999999999854</v>
      </c>
      <c r="AR2104" s="42">
        <f>MOD(AI2105,1000)-0.2+(AP2105-AP2104)</f>
        <v>267.39999999999856</v>
      </c>
    </row>
    <row r="2105" spans="1:44" x14ac:dyDescent="0.25">
      <c r="A2105" s="19" t="s">
        <v>1</v>
      </c>
      <c r="B2105" t="s">
        <v>0</v>
      </c>
      <c r="C2105">
        <v>600</v>
      </c>
      <c r="D2105" s="36">
        <f>MATCH(C2105,TrainRun!$AG$149:$AG$295,1)</f>
        <v>44</v>
      </c>
      <c r="E2105" s="36">
        <f>INT(INDEX(TrainRun!$AD$149:$AD$295,'By Second'!D2105))</f>
        <v>600</v>
      </c>
      <c r="F2105" s="36">
        <f>IF(E2105=0,0,INDEX(TrainRun!$AE$149:$AE$295,'By Second'!D2105))</f>
        <v>48.223969375540577</v>
      </c>
      <c r="G2105" s="36">
        <f>INDEX(TrainRun!$AF$149:$AF$295,'By Second'!D2105)</f>
        <v>25267.61874418236</v>
      </c>
      <c r="H2105">
        <f t="shared" si="708"/>
        <v>45</v>
      </c>
      <c r="I2105" s="36">
        <f>INT(INDEX(TrainRun!$AD$149:$AD$295,'By Second'!H2105))</f>
        <v>663</v>
      </c>
      <c r="J2105" s="36">
        <f>INDEX(TrainRun!$AE$149:$AE$295,'By Second'!H2105)</f>
        <v>44.627985690969702</v>
      </c>
      <c r="K2105">
        <f t="shared" si="709"/>
        <v>63</v>
      </c>
      <c r="L2105">
        <f t="shared" si="710"/>
        <v>-3.595983684570875</v>
      </c>
      <c r="M2105">
        <f t="shared" si="711"/>
        <v>-5.7079106104299601E-2</v>
      </c>
      <c r="N2105" s="32">
        <f t="shared" si="712"/>
        <v>48.223969375540577</v>
      </c>
      <c r="O2105" s="29">
        <f t="shared" si="713"/>
        <v>25267.599999999999</v>
      </c>
      <c r="P2105" s="37">
        <f>MATCH(O2105,LORDetail!$B$932:$B$1859,1)</f>
        <v>153</v>
      </c>
      <c r="Q2105" s="37">
        <f>INDEX(LORDetail!$B$932:$B$1859,P2105)</f>
        <v>25255</v>
      </c>
      <c r="R2105" s="37">
        <f>INDEX(LORDetail!$D$932:$D$1859,P2105)</f>
        <v>51.409106424470799</v>
      </c>
      <c r="S2105" s="37">
        <f>INDEX(LORDetail!$E$932:$E$1859,P2105)</f>
        <v>-2.2827264449569502</v>
      </c>
      <c r="T2105" s="37">
        <f>INDEX(LORDetail!$G$932:$G$1859,P2105)</f>
        <v>102.76309999999999</v>
      </c>
      <c r="U2105">
        <f t="shared" si="714"/>
        <v>154</v>
      </c>
      <c r="V2105" s="37">
        <f>INDEX(LORDetail!$B$932:$B$1859,U2105)</f>
        <v>25381</v>
      </c>
      <c r="W2105" s="37">
        <f>INDEX(LORDetail!$D$932:$D$1859,U2105)</f>
        <v>51.410059375784499</v>
      </c>
      <c r="X2105" s="37">
        <f>INDEX(LORDetail!$E$932:$E$1859,U2105)</f>
        <v>-2.2817359430312001</v>
      </c>
      <c r="Y2105" s="37">
        <f>INDEX(LORDetail!$G$932:$G$1859,U2105)</f>
        <v>102.6859</v>
      </c>
      <c r="Z2105">
        <f t="shared" si="715"/>
        <v>126</v>
      </c>
      <c r="AA2105" s="29">
        <f t="shared" si="716"/>
        <v>12.599999999998545</v>
      </c>
      <c r="AB2105">
        <f t="shared" si="717"/>
        <v>9.9999999999988445E-2</v>
      </c>
      <c r="AC2105" s="32">
        <f t="shared" si="718"/>
        <v>51.409201719602166</v>
      </c>
      <c r="AD2105" s="32">
        <f t="shared" si="719"/>
        <v>-2.2826273947643752</v>
      </c>
      <c r="AE2105" s="34">
        <f t="shared" si="720"/>
        <v>102.75538</v>
      </c>
      <c r="AF2105" s="36" t="str">
        <f t="shared" si="706"/>
        <v>RDNGSTN</v>
      </c>
      <c r="AG2105" s="36" t="str">
        <f t="shared" si="707"/>
        <v>PADTON</v>
      </c>
      <c r="AH2105" s="36">
        <f t="shared" si="704"/>
        <v>600</v>
      </c>
      <c r="AI2105" s="42">
        <f t="shared" si="705"/>
        <v>25267.599999999999</v>
      </c>
      <c r="AJ2105" s="43">
        <f t="shared" si="700"/>
        <v>48.223969375540577</v>
      </c>
      <c r="AK2105" s="43">
        <f t="shared" si="701"/>
        <v>-5.7079106104299601E-2</v>
      </c>
      <c r="AL2105" s="36">
        <f t="shared" si="702"/>
        <v>51.409201719602166</v>
      </c>
      <c r="AM2105" s="36">
        <v>1</v>
      </c>
      <c r="AN2105" s="36">
        <f t="shared" si="703"/>
        <v>-2.2826273947643752</v>
      </c>
      <c r="AO2105" s="36">
        <v>4</v>
      </c>
      <c r="AP2105" s="42">
        <f>INT(AI2105/1000)*1000</f>
        <v>25000</v>
      </c>
      <c r="AQ2105" s="42">
        <f>MOD(AI2105,1000)</f>
        <v>267.59999999999854</v>
      </c>
      <c r="AR2105" s="42">
        <f>MOD(AI2106,1000)-0.2+(AP2106-AP2105)</f>
        <v>315.59999999999928</v>
      </c>
    </row>
    <row r="2106" spans="1:44" x14ac:dyDescent="0.25">
      <c r="A2106" s="19" t="s">
        <v>1</v>
      </c>
      <c r="B2106" t="s">
        <v>0</v>
      </c>
      <c r="C2106">
        <v>601</v>
      </c>
      <c r="D2106" s="36">
        <f>MATCH(C2106,TrainRun!$AG$149:$AG$295,1)</f>
        <v>44</v>
      </c>
      <c r="E2106" s="36">
        <f>INT(INDEX(TrainRun!$AD$149:$AD$295,'By Second'!D2106))</f>
        <v>600</v>
      </c>
      <c r="F2106" s="36">
        <f>IF(E2106=0,0,INDEX(TrainRun!$AE$149:$AE$295,'By Second'!D2106))</f>
        <v>48.223969375540577</v>
      </c>
      <c r="G2106" s="36">
        <f>INDEX(TrainRun!$AF$149:$AF$295,'By Second'!D2106)</f>
        <v>25267.61874418236</v>
      </c>
      <c r="H2106">
        <f t="shared" si="708"/>
        <v>45</v>
      </c>
      <c r="I2106" s="36">
        <f>INT(INDEX(TrainRun!$AD$149:$AD$295,'By Second'!H2106))</f>
        <v>663</v>
      </c>
      <c r="J2106" s="36">
        <f>INDEX(TrainRun!$AE$149:$AE$295,'By Second'!H2106)</f>
        <v>44.627985690969702</v>
      </c>
      <c r="K2106">
        <f t="shared" si="709"/>
        <v>63</v>
      </c>
      <c r="L2106">
        <f t="shared" si="710"/>
        <v>-3.595983684570875</v>
      </c>
      <c r="M2106">
        <f t="shared" si="711"/>
        <v>-5.7079106104299601E-2</v>
      </c>
      <c r="N2106" s="32">
        <f t="shared" si="712"/>
        <v>48.16689026943628</v>
      </c>
      <c r="O2106" s="29">
        <f t="shared" si="713"/>
        <v>25315.766890269435</v>
      </c>
      <c r="P2106" s="37">
        <f>MATCH(O2106,LORDetail!$B$932:$B$1859,1)</f>
        <v>153</v>
      </c>
      <c r="Q2106" s="37">
        <f>INDEX(LORDetail!$B$932:$B$1859,P2106)</f>
        <v>25255</v>
      </c>
      <c r="R2106" s="37">
        <f>INDEX(LORDetail!$D$932:$D$1859,P2106)</f>
        <v>51.409106424470799</v>
      </c>
      <c r="S2106" s="37">
        <f>INDEX(LORDetail!$E$932:$E$1859,P2106)</f>
        <v>-2.2827264449569502</v>
      </c>
      <c r="T2106" s="37">
        <f>INDEX(LORDetail!$G$932:$G$1859,P2106)</f>
        <v>102.76309999999999</v>
      </c>
      <c r="U2106">
        <f t="shared" si="714"/>
        <v>154</v>
      </c>
      <c r="V2106" s="37">
        <f>INDEX(LORDetail!$B$932:$B$1859,U2106)</f>
        <v>25381</v>
      </c>
      <c r="W2106" s="37">
        <f>INDEX(LORDetail!$D$932:$D$1859,U2106)</f>
        <v>51.410059375784499</v>
      </c>
      <c r="X2106" s="37">
        <f>INDEX(LORDetail!$E$932:$E$1859,U2106)</f>
        <v>-2.2817359430312001</v>
      </c>
      <c r="Y2106" s="37">
        <f>INDEX(LORDetail!$G$932:$G$1859,U2106)</f>
        <v>102.6859</v>
      </c>
      <c r="Z2106">
        <f t="shared" si="715"/>
        <v>126</v>
      </c>
      <c r="AA2106" s="29">
        <f t="shared" si="716"/>
        <v>60.766890269434953</v>
      </c>
      <c r="AB2106">
        <f t="shared" si="717"/>
        <v>0.48227690690027741</v>
      </c>
      <c r="AC2106" s="32">
        <f t="shared" si="718"/>
        <v>51.409566010882799</v>
      </c>
      <c r="AD2106" s="32">
        <f t="shared" si="719"/>
        <v>-2.2822487487519205</v>
      </c>
      <c r="AE2106" s="34">
        <f t="shared" si="720"/>
        <v>102.7258682227873</v>
      </c>
      <c r="AF2106" s="36" t="str">
        <f t="shared" si="706"/>
        <v>RDNGSTN</v>
      </c>
      <c r="AG2106" s="36" t="str">
        <f t="shared" si="707"/>
        <v>PADTON</v>
      </c>
      <c r="AH2106" s="36">
        <f t="shared" si="704"/>
        <v>601</v>
      </c>
      <c r="AI2106" s="42">
        <f t="shared" si="705"/>
        <v>25315.8</v>
      </c>
      <c r="AJ2106" s="43">
        <f t="shared" si="700"/>
        <v>48.16689026943628</v>
      </c>
      <c r="AK2106" s="43">
        <f t="shared" si="701"/>
        <v>-5.7079106104299601E-2</v>
      </c>
      <c r="AL2106" s="36">
        <f t="shared" si="702"/>
        <v>51.409566010882799</v>
      </c>
      <c r="AM2106" s="36">
        <v>1</v>
      </c>
      <c r="AN2106" s="36">
        <f t="shared" si="703"/>
        <v>-2.2822487487519205</v>
      </c>
      <c r="AO2106" s="36">
        <v>4</v>
      </c>
      <c r="AP2106" s="42">
        <f>INT(AI2106/1000)*1000</f>
        <v>25000</v>
      </c>
      <c r="AQ2106" s="42">
        <f>MOD(AI2106,1000)</f>
        <v>315.79999999999927</v>
      </c>
      <c r="AR2106" s="42">
        <f>MOD(AI2107,1000)-0.2+(AP2107-AP2106)</f>
        <v>363.59999999999928</v>
      </c>
    </row>
    <row r="2107" spans="1:44" x14ac:dyDescent="0.25">
      <c r="A2107" s="19" t="s">
        <v>1</v>
      </c>
      <c r="B2107" t="s">
        <v>0</v>
      </c>
      <c r="C2107">
        <v>602</v>
      </c>
      <c r="D2107" s="36">
        <f>MATCH(C2107,TrainRun!$AG$149:$AG$295,1)</f>
        <v>44</v>
      </c>
      <c r="E2107" s="36">
        <f>INT(INDEX(TrainRun!$AD$149:$AD$295,'By Second'!D2107))</f>
        <v>600</v>
      </c>
      <c r="F2107" s="36">
        <f>IF(E2107=0,0,INDEX(TrainRun!$AE$149:$AE$295,'By Second'!D2107))</f>
        <v>48.223969375540577</v>
      </c>
      <c r="G2107" s="36">
        <f>INDEX(TrainRun!$AF$149:$AF$295,'By Second'!D2107)</f>
        <v>25267.61874418236</v>
      </c>
      <c r="H2107">
        <f t="shared" si="708"/>
        <v>45</v>
      </c>
      <c r="I2107" s="36">
        <f>INT(INDEX(TrainRun!$AD$149:$AD$295,'By Second'!H2107))</f>
        <v>663</v>
      </c>
      <c r="J2107" s="36">
        <f>INDEX(TrainRun!$AE$149:$AE$295,'By Second'!H2107)</f>
        <v>44.627985690969702</v>
      </c>
      <c r="K2107">
        <f t="shared" si="709"/>
        <v>63</v>
      </c>
      <c r="L2107">
        <f t="shared" si="710"/>
        <v>-3.595983684570875</v>
      </c>
      <c r="M2107">
        <f t="shared" si="711"/>
        <v>-5.7079106104299601E-2</v>
      </c>
      <c r="N2107" s="32">
        <f t="shared" si="712"/>
        <v>48.109811163331983</v>
      </c>
      <c r="O2107" s="29">
        <f t="shared" si="713"/>
        <v>25363.876701432768</v>
      </c>
      <c r="P2107" s="37">
        <f>MATCH(O2107,LORDetail!$B$932:$B$1859,1)</f>
        <v>153</v>
      </c>
      <c r="Q2107" s="37">
        <f>INDEX(LORDetail!$B$932:$B$1859,P2107)</f>
        <v>25255</v>
      </c>
      <c r="R2107" s="37">
        <f>INDEX(LORDetail!$D$932:$D$1859,P2107)</f>
        <v>51.409106424470799</v>
      </c>
      <c r="S2107" s="37">
        <f>INDEX(LORDetail!$E$932:$E$1859,P2107)</f>
        <v>-2.2827264449569502</v>
      </c>
      <c r="T2107" s="37">
        <f>INDEX(LORDetail!$G$932:$G$1859,P2107)</f>
        <v>102.76309999999999</v>
      </c>
      <c r="U2107">
        <f t="shared" si="714"/>
        <v>154</v>
      </c>
      <c r="V2107" s="37">
        <f>INDEX(LORDetail!$B$932:$B$1859,U2107)</f>
        <v>25381</v>
      </c>
      <c r="W2107" s="37">
        <f>INDEX(LORDetail!$D$932:$D$1859,U2107)</f>
        <v>51.410059375784499</v>
      </c>
      <c r="X2107" s="37">
        <f>INDEX(LORDetail!$E$932:$E$1859,U2107)</f>
        <v>-2.2817359430312001</v>
      </c>
      <c r="Y2107" s="37">
        <f>INDEX(LORDetail!$G$932:$G$1859,U2107)</f>
        <v>102.6859</v>
      </c>
      <c r="Z2107">
        <f t="shared" si="715"/>
        <v>126</v>
      </c>
      <c r="AA2107" s="29">
        <f t="shared" si="716"/>
        <v>108.87670143276773</v>
      </c>
      <c r="AB2107">
        <f t="shared" si="717"/>
        <v>0.86410080502196618</v>
      </c>
      <c r="AC2107" s="32">
        <f t="shared" si="718"/>
        <v>51.409929870468112</v>
      </c>
      <c r="AD2107" s="32">
        <f t="shared" si="719"/>
        <v>-2.2818705514455337</v>
      </c>
      <c r="AE2107" s="34">
        <f t="shared" si="720"/>
        <v>102.69639141785231</v>
      </c>
      <c r="AF2107" s="36" t="str">
        <f t="shared" si="706"/>
        <v>RDNGSTN</v>
      </c>
      <c r="AG2107" s="36" t="str">
        <f t="shared" si="707"/>
        <v>PADTON</v>
      </c>
      <c r="AH2107" s="36">
        <f t="shared" si="704"/>
        <v>602</v>
      </c>
      <c r="AI2107" s="42">
        <f t="shared" si="705"/>
        <v>25363.8</v>
      </c>
      <c r="AJ2107" s="43">
        <f t="shared" si="700"/>
        <v>48.109811163331983</v>
      </c>
      <c r="AK2107" s="43">
        <f t="shared" si="701"/>
        <v>-5.7079106104299601E-2</v>
      </c>
      <c r="AL2107" s="36">
        <f t="shared" si="702"/>
        <v>51.409929870468112</v>
      </c>
      <c r="AM2107" s="36">
        <v>1</v>
      </c>
      <c r="AN2107" s="36">
        <f t="shared" si="703"/>
        <v>-2.2818705514455337</v>
      </c>
      <c r="AO2107" s="36">
        <v>4</v>
      </c>
      <c r="AP2107" s="42">
        <f>INT(AI2107/1000)*1000</f>
        <v>25000</v>
      </c>
      <c r="AQ2107" s="42">
        <f>MOD(AI2107,1000)</f>
        <v>363.79999999999927</v>
      </c>
      <c r="AR2107" s="42">
        <f>MOD(AI2108,1000)-0.2+(AP2108-AP2107)</f>
        <v>411.8</v>
      </c>
    </row>
    <row r="2108" spans="1:44" x14ac:dyDescent="0.25">
      <c r="A2108" s="19" t="s">
        <v>1</v>
      </c>
      <c r="B2108" t="s">
        <v>0</v>
      </c>
      <c r="C2108">
        <v>603</v>
      </c>
      <c r="D2108" s="36">
        <f>MATCH(C2108,TrainRun!$AG$149:$AG$295,1)</f>
        <v>44</v>
      </c>
      <c r="E2108" s="36">
        <f>INT(INDEX(TrainRun!$AD$149:$AD$295,'By Second'!D2108))</f>
        <v>600</v>
      </c>
      <c r="F2108" s="36">
        <f>IF(E2108=0,0,INDEX(TrainRun!$AE$149:$AE$295,'By Second'!D2108))</f>
        <v>48.223969375540577</v>
      </c>
      <c r="G2108" s="36">
        <f>INDEX(TrainRun!$AF$149:$AF$295,'By Second'!D2108)</f>
        <v>25267.61874418236</v>
      </c>
      <c r="H2108">
        <f t="shared" si="708"/>
        <v>45</v>
      </c>
      <c r="I2108" s="36">
        <f>INT(INDEX(TrainRun!$AD$149:$AD$295,'By Second'!H2108))</f>
        <v>663</v>
      </c>
      <c r="J2108" s="36">
        <f>INDEX(TrainRun!$AE$149:$AE$295,'By Second'!H2108)</f>
        <v>44.627985690969702</v>
      </c>
      <c r="K2108">
        <f t="shared" si="709"/>
        <v>63</v>
      </c>
      <c r="L2108">
        <f t="shared" si="710"/>
        <v>-3.595983684570875</v>
      </c>
      <c r="M2108">
        <f t="shared" si="711"/>
        <v>-5.7079106104299601E-2</v>
      </c>
      <c r="N2108" s="32">
        <f t="shared" si="712"/>
        <v>48.052732057227686</v>
      </c>
      <c r="O2108" s="29">
        <f t="shared" si="713"/>
        <v>25411.929433489997</v>
      </c>
      <c r="P2108" s="37">
        <f>MATCH(O2108,LORDetail!$B$932:$B$1859,1)</f>
        <v>154</v>
      </c>
      <c r="Q2108" s="37">
        <f>INDEX(LORDetail!$B$932:$B$1859,P2108)</f>
        <v>25381</v>
      </c>
      <c r="R2108" s="37">
        <f>INDEX(LORDetail!$D$932:$D$1859,P2108)</f>
        <v>51.410059375784499</v>
      </c>
      <c r="S2108" s="37">
        <f>INDEX(LORDetail!$E$932:$E$1859,P2108)</f>
        <v>-2.2817359430312001</v>
      </c>
      <c r="T2108" s="37">
        <f>INDEX(LORDetail!$G$932:$G$1859,P2108)</f>
        <v>102.6859</v>
      </c>
      <c r="U2108">
        <f t="shared" si="714"/>
        <v>155</v>
      </c>
      <c r="V2108" s="37">
        <f>INDEX(LORDetail!$B$932:$B$1859,U2108)</f>
        <v>25498</v>
      </c>
      <c r="W2108" s="37">
        <f>INDEX(LORDetail!$D$932:$D$1859,U2108)</f>
        <v>51.410948234429299</v>
      </c>
      <c r="X2108" s="37">
        <f>INDEX(LORDetail!$E$932:$E$1859,U2108)</f>
        <v>-2.28084389811427</v>
      </c>
      <c r="Y2108" s="37">
        <f>INDEX(LORDetail!$G$932:$G$1859,U2108)</f>
        <v>102.6142</v>
      </c>
      <c r="Z2108">
        <f t="shared" si="715"/>
        <v>117</v>
      </c>
      <c r="AA2108" s="29">
        <f t="shared" si="716"/>
        <v>30.929433489996882</v>
      </c>
      <c r="AB2108">
        <f t="shared" si="717"/>
        <v>0.26435413239313577</v>
      </c>
      <c r="AC2108" s="32">
        <f t="shared" si="718"/>
        <v>51.410294349240367</v>
      </c>
      <c r="AD2108" s="32">
        <f t="shared" si="719"/>
        <v>-2.2815001272711295</v>
      </c>
      <c r="AE2108" s="34">
        <f t="shared" si="720"/>
        <v>102.66694580870741</v>
      </c>
      <c r="AF2108" s="36" t="str">
        <f t="shared" si="706"/>
        <v>RDNGSTN</v>
      </c>
      <c r="AG2108" s="36" t="str">
        <f t="shared" si="707"/>
        <v>PADTON</v>
      </c>
      <c r="AH2108" s="36">
        <f t="shared" si="704"/>
        <v>603</v>
      </c>
      <c r="AI2108" s="42">
        <f t="shared" si="705"/>
        <v>25412</v>
      </c>
      <c r="AJ2108" s="43">
        <f t="shared" si="700"/>
        <v>48.052732057227686</v>
      </c>
      <c r="AK2108" s="43">
        <f t="shared" si="701"/>
        <v>-5.7079106104299601E-2</v>
      </c>
      <c r="AL2108" s="36">
        <f t="shared" si="702"/>
        <v>51.410294349240367</v>
      </c>
      <c r="AM2108" s="36">
        <v>1</v>
      </c>
      <c r="AN2108" s="36">
        <f t="shared" si="703"/>
        <v>-2.2815001272711295</v>
      </c>
      <c r="AO2108" s="36">
        <v>4</v>
      </c>
      <c r="AP2108" s="42">
        <f>INT(AI2108/1000)*1000</f>
        <v>25000</v>
      </c>
      <c r="AQ2108" s="42">
        <f>MOD(AI2108,1000)</f>
        <v>412</v>
      </c>
      <c r="AR2108" s="42">
        <f>MOD(AI2109,1000)-0.2+(AP2109-AP2108)</f>
        <v>459.8</v>
      </c>
    </row>
    <row r="2109" spans="1:44" x14ac:dyDescent="0.25">
      <c r="A2109" s="19" t="s">
        <v>1</v>
      </c>
      <c r="B2109" t="s">
        <v>0</v>
      </c>
      <c r="C2109">
        <v>604</v>
      </c>
      <c r="D2109" s="36">
        <f>MATCH(C2109,TrainRun!$AG$149:$AG$295,1)</f>
        <v>44</v>
      </c>
      <c r="E2109" s="36">
        <f>INT(INDEX(TrainRun!$AD$149:$AD$295,'By Second'!D2109))</f>
        <v>600</v>
      </c>
      <c r="F2109" s="36">
        <f>IF(E2109=0,0,INDEX(TrainRun!$AE$149:$AE$295,'By Second'!D2109))</f>
        <v>48.223969375540577</v>
      </c>
      <c r="G2109" s="36">
        <f>INDEX(TrainRun!$AF$149:$AF$295,'By Second'!D2109)</f>
        <v>25267.61874418236</v>
      </c>
      <c r="H2109">
        <f t="shared" si="708"/>
        <v>45</v>
      </c>
      <c r="I2109" s="36">
        <f>INT(INDEX(TrainRun!$AD$149:$AD$295,'By Second'!H2109))</f>
        <v>663</v>
      </c>
      <c r="J2109" s="36">
        <f>INDEX(TrainRun!$AE$149:$AE$295,'By Second'!H2109)</f>
        <v>44.627985690969702</v>
      </c>
      <c r="K2109">
        <f t="shared" si="709"/>
        <v>63</v>
      </c>
      <c r="L2109">
        <f t="shared" si="710"/>
        <v>-3.595983684570875</v>
      </c>
      <c r="M2109">
        <f t="shared" si="711"/>
        <v>-5.7079106104299601E-2</v>
      </c>
      <c r="N2109" s="32">
        <f t="shared" si="712"/>
        <v>47.99565295112339</v>
      </c>
      <c r="O2109" s="29">
        <f t="shared" si="713"/>
        <v>25459.925086441119</v>
      </c>
      <c r="P2109" s="37">
        <f>MATCH(O2109,LORDetail!$B$932:$B$1859,1)</f>
        <v>154</v>
      </c>
      <c r="Q2109" s="37">
        <f>INDEX(LORDetail!$B$932:$B$1859,P2109)</f>
        <v>25381</v>
      </c>
      <c r="R2109" s="37">
        <f>INDEX(LORDetail!$D$932:$D$1859,P2109)</f>
        <v>51.410059375784499</v>
      </c>
      <c r="S2109" s="37">
        <f>INDEX(LORDetail!$E$932:$E$1859,P2109)</f>
        <v>-2.2817359430312001</v>
      </c>
      <c r="T2109" s="37">
        <f>INDEX(LORDetail!$G$932:$G$1859,P2109)</f>
        <v>102.6859</v>
      </c>
      <c r="U2109">
        <f t="shared" si="714"/>
        <v>155</v>
      </c>
      <c r="V2109" s="37">
        <f>INDEX(LORDetail!$B$932:$B$1859,U2109)</f>
        <v>25498</v>
      </c>
      <c r="W2109" s="37">
        <f>INDEX(LORDetail!$D$932:$D$1859,U2109)</f>
        <v>51.410948234429299</v>
      </c>
      <c r="X2109" s="37">
        <f>INDEX(LORDetail!$E$932:$E$1859,U2109)</f>
        <v>-2.28084389811427</v>
      </c>
      <c r="Y2109" s="37">
        <f>INDEX(LORDetail!$G$932:$G$1859,U2109)</f>
        <v>102.6142</v>
      </c>
      <c r="Z2109">
        <f t="shared" si="715"/>
        <v>117</v>
      </c>
      <c r="AA2109" s="29">
        <f t="shared" si="716"/>
        <v>78.925086441118765</v>
      </c>
      <c r="AB2109">
        <f t="shared" si="717"/>
        <v>0.67457338838563052</v>
      </c>
      <c r="AC2109" s="32">
        <f t="shared" si="718"/>
        <v>51.410658976172314</v>
      </c>
      <c r="AD2109" s="32">
        <f t="shared" si="719"/>
        <v>-2.2811341932689944</v>
      </c>
      <c r="AE2109" s="34">
        <f t="shared" si="720"/>
        <v>102.63753308805275</v>
      </c>
      <c r="AF2109" s="36" t="str">
        <f t="shared" si="706"/>
        <v>RDNGSTN</v>
      </c>
      <c r="AG2109" s="36" t="str">
        <f t="shared" si="707"/>
        <v>PADTON</v>
      </c>
      <c r="AH2109" s="36">
        <f t="shared" si="704"/>
        <v>604</v>
      </c>
      <c r="AI2109" s="42">
        <f t="shared" si="705"/>
        <v>25460</v>
      </c>
      <c r="AJ2109" s="43">
        <f t="shared" si="700"/>
        <v>47.99565295112339</v>
      </c>
      <c r="AK2109" s="43">
        <f t="shared" si="701"/>
        <v>-5.7079106104299601E-2</v>
      </c>
      <c r="AL2109" s="36">
        <f t="shared" si="702"/>
        <v>51.410658976172314</v>
      </c>
      <c r="AM2109" s="36">
        <v>1</v>
      </c>
      <c r="AN2109" s="36">
        <f t="shared" si="703"/>
        <v>-2.2811341932689944</v>
      </c>
      <c r="AO2109" s="36">
        <v>4</v>
      </c>
      <c r="AP2109" s="42">
        <f>INT(AI2109/1000)*1000</f>
        <v>25000</v>
      </c>
      <c r="AQ2109" s="42">
        <f>MOD(AI2109,1000)</f>
        <v>460</v>
      </c>
      <c r="AR2109" s="42">
        <f>MOD(AI2110,1000)-0.2+(AP2110-AP2109)</f>
        <v>507.59999999999928</v>
      </c>
    </row>
    <row r="2110" spans="1:44" x14ac:dyDescent="0.25">
      <c r="A2110" s="19" t="s">
        <v>1</v>
      </c>
      <c r="B2110" t="s">
        <v>0</v>
      </c>
      <c r="C2110">
        <v>605</v>
      </c>
      <c r="D2110" s="36">
        <f>MATCH(C2110,TrainRun!$AG$149:$AG$295,1)</f>
        <v>44</v>
      </c>
      <c r="E2110" s="36">
        <f>INT(INDEX(TrainRun!$AD$149:$AD$295,'By Second'!D2110))</f>
        <v>600</v>
      </c>
      <c r="F2110" s="36">
        <f>IF(E2110=0,0,INDEX(TrainRun!$AE$149:$AE$295,'By Second'!D2110))</f>
        <v>48.223969375540577</v>
      </c>
      <c r="G2110" s="36">
        <f>INDEX(TrainRun!$AF$149:$AF$295,'By Second'!D2110)</f>
        <v>25267.61874418236</v>
      </c>
      <c r="H2110">
        <f t="shared" si="708"/>
        <v>45</v>
      </c>
      <c r="I2110" s="36">
        <f>INT(INDEX(TrainRun!$AD$149:$AD$295,'By Second'!H2110))</f>
        <v>663</v>
      </c>
      <c r="J2110" s="36">
        <f>INDEX(TrainRun!$AE$149:$AE$295,'By Second'!H2110)</f>
        <v>44.627985690969702</v>
      </c>
      <c r="K2110">
        <f t="shared" si="709"/>
        <v>63</v>
      </c>
      <c r="L2110">
        <f t="shared" si="710"/>
        <v>-3.595983684570875</v>
      </c>
      <c r="M2110">
        <f t="shared" si="711"/>
        <v>-5.7079106104299601E-2</v>
      </c>
      <c r="N2110" s="32">
        <f t="shared" si="712"/>
        <v>47.938573845019093</v>
      </c>
      <c r="O2110" s="29">
        <f t="shared" si="713"/>
        <v>25507.863660286137</v>
      </c>
      <c r="P2110" s="37">
        <f>MATCH(O2110,LORDetail!$B$932:$B$1859,1)</f>
        <v>155</v>
      </c>
      <c r="Q2110" s="37">
        <f>INDEX(LORDetail!$B$932:$B$1859,P2110)</f>
        <v>25498</v>
      </c>
      <c r="R2110" s="37">
        <f>INDEX(LORDetail!$D$932:$D$1859,P2110)</f>
        <v>51.410948234429299</v>
      </c>
      <c r="S2110" s="37">
        <f>INDEX(LORDetail!$E$932:$E$1859,P2110)</f>
        <v>-2.28084389811427</v>
      </c>
      <c r="T2110" s="37">
        <f>INDEX(LORDetail!$G$932:$G$1859,P2110)</f>
        <v>102.6142</v>
      </c>
      <c r="U2110">
        <f t="shared" si="714"/>
        <v>156</v>
      </c>
      <c r="V2110" s="37">
        <f>INDEX(LORDetail!$B$932:$B$1859,U2110)</f>
        <v>25644</v>
      </c>
      <c r="W2110" s="37">
        <f>INDEX(LORDetail!$D$932:$D$1859,U2110)</f>
        <v>51.412073437291198</v>
      </c>
      <c r="X2110" s="37">
        <f>INDEX(LORDetail!$E$932:$E$1859,U2110)</f>
        <v>-2.2797704793757601</v>
      </c>
      <c r="Y2110" s="37">
        <f>INDEX(LORDetail!$G$932:$G$1859,U2110)</f>
        <v>102.5247</v>
      </c>
      <c r="Z2110">
        <f t="shared" si="715"/>
        <v>146</v>
      </c>
      <c r="AA2110" s="29">
        <f t="shared" si="716"/>
        <v>9.8636602861370193</v>
      </c>
      <c r="AB2110">
        <f t="shared" si="717"/>
        <v>6.7559317028335744E-2</v>
      </c>
      <c r="AC2110" s="32">
        <f t="shared" si="718"/>
        <v>51.411024252366168</v>
      </c>
      <c r="AD2110" s="32">
        <f t="shared" si="719"/>
        <v>-2.2807713786774109</v>
      </c>
      <c r="AE2110" s="34">
        <f t="shared" si="720"/>
        <v>102.60815344112596</v>
      </c>
      <c r="AF2110" s="36" t="str">
        <f t="shared" si="706"/>
        <v>RDNGSTN</v>
      </c>
      <c r="AG2110" s="36" t="str">
        <f t="shared" si="707"/>
        <v>PADTON</v>
      </c>
      <c r="AH2110" s="36">
        <f t="shared" si="704"/>
        <v>605</v>
      </c>
      <c r="AI2110" s="42">
        <f t="shared" si="705"/>
        <v>25507.8</v>
      </c>
      <c r="AJ2110" s="43">
        <f t="shared" si="700"/>
        <v>47.938573845019093</v>
      </c>
      <c r="AK2110" s="43">
        <f t="shared" si="701"/>
        <v>-5.7079106104299601E-2</v>
      </c>
      <c r="AL2110" s="36">
        <f t="shared" si="702"/>
        <v>51.411024252366168</v>
      </c>
      <c r="AM2110" s="36">
        <v>1</v>
      </c>
      <c r="AN2110" s="36">
        <f t="shared" si="703"/>
        <v>-2.2807713786774109</v>
      </c>
      <c r="AO2110" s="36">
        <v>4</v>
      </c>
      <c r="AP2110" s="42">
        <f>INT(AI2110/1000)*1000</f>
        <v>25000</v>
      </c>
      <c r="AQ2110" s="42">
        <f>MOD(AI2110,1000)</f>
        <v>507.79999999999927</v>
      </c>
      <c r="AR2110" s="42">
        <f>MOD(AI2111,1000)-0.2+(AP2111-AP2110)</f>
        <v>555.59999999999923</v>
      </c>
    </row>
    <row r="2111" spans="1:44" x14ac:dyDescent="0.25">
      <c r="A2111" s="19" t="s">
        <v>1</v>
      </c>
      <c r="B2111" t="s">
        <v>0</v>
      </c>
      <c r="C2111">
        <v>606</v>
      </c>
      <c r="D2111" s="36">
        <f>MATCH(C2111,TrainRun!$AG$149:$AG$295,1)</f>
        <v>44</v>
      </c>
      <c r="E2111" s="36">
        <f>INT(INDEX(TrainRun!$AD$149:$AD$295,'By Second'!D2111))</f>
        <v>600</v>
      </c>
      <c r="F2111" s="36">
        <f>IF(E2111=0,0,INDEX(TrainRun!$AE$149:$AE$295,'By Second'!D2111))</f>
        <v>48.223969375540577</v>
      </c>
      <c r="G2111" s="36">
        <f>INDEX(TrainRun!$AF$149:$AF$295,'By Second'!D2111)</f>
        <v>25267.61874418236</v>
      </c>
      <c r="H2111">
        <f t="shared" si="708"/>
        <v>45</v>
      </c>
      <c r="I2111" s="36">
        <f>INT(INDEX(TrainRun!$AD$149:$AD$295,'By Second'!H2111))</f>
        <v>663</v>
      </c>
      <c r="J2111" s="36">
        <f>INDEX(TrainRun!$AE$149:$AE$295,'By Second'!H2111)</f>
        <v>44.627985690969702</v>
      </c>
      <c r="K2111">
        <f t="shared" si="709"/>
        <v>63</v>
      </c>
      <c r="L2111">
        <f t="shared" si="710"/>
        <v>-3.595983684570875</v>
      </c>
      <c r="M2111">
        <f t="shared" si="711"/>
        <v>-5.7079106104299601E-2</v>
      </c>
      <c r="N2111" s="32">
        <f t="shared" si="712"/>
        <v>47.881494738914796</v>
      </c>
      <c r="O2111" s="29">
        <f t="shared" si="713"/>
        <v>25555.745155025052</v>
      </c>
      <c r="P2111" s="37">
        <f>MATCH(O2111,LORDetail!$B$932:$B$1859,1)</f>
        <v>155</v>
      </c>
      <c r="Q2111" s="37">
        <f>INDEX(LORDetail!$B$932:$B$1859,P2111)</f>
        <v>25498</v>
      </c>
      <c r="R2111" s="37">
        <f>INDEX(LORDetail!$D$932:$D$1859,P2111)</f>
        <v>51.410948234429299</v>
      </c>
      <c r="S2111" s="37">
        <f>INDEX(LORDetail!$E$932:$E$1859,P2111)</f>
        <v>-2.28084389811427</v>
      </c>
      <c r="T2111" s="37">
        <f>INDEX(LORDetail!$G$932:$G$1859,P2111)</f>
        <v>102.6142</v>
      </c>
      <c r="U2111">
        <f t="shared" si="714"/>
        <v>156</v>
      </c>
      <c r="V2111" s="37">
        <f>INDEX(LORDetail!$B$932:$B$1859,U2111)</f>
        <v>25644</v>
      </c>
      <c r="W2111" s="37">
        <f>INDEX(LORDetail!$D$932:$D$1859,U2111)</f>
        <v>51.412073437291198</v>
      </c>
      <c r="X2111" s="37">
        <f>INDEX(LORDetail!$E$932:$E$1859,U2111)</f>
        <v>-2.2797704793757601</v>
      </c>
      <c r="Y2111" s="37">
        <f>INDEX(LORDetail!$G$932:$G$1859,U2111)</f>
        <v>102.5247</v>
      </c>
      <c r="Z2111">
        <f t="shared" si="715"/>
        <v>146</v>
      </c>
      <c r="AA2111" s="29">
        <f t="shared" si="716"/>
        <v>57.745155025051645</v>
      </c>
      <c r="AB2111">
        <f t="shared" si="717"/>
        <v>0.39551476044555922</v>
      </c>
      <c r="AC2111" s="32">
        <f t="shared" si="718"/>
        <v>51.411393268769679</v>
      </c>
      <c r="AD2111" s="32">
        <f t="shared" si="719"/>
        <v>-2.2804193451590504</v>
      </c>
      <c r="AE2111" s="34">
        <f t="shared" si="720"/>
        <v>102.57880142894012</v>
      </c>
      <c r="AF2111" s="36" t="str">
        <f t="shared" si="706"/>
        <v>RDNGSTN</v>
      </c>
      <c r="AG2111" s="36" t="str">
        <f t="shared" si="707"/>
        <v>PADTON</v>
      </c>
      <c r="AH2111" s="36">
        <f t="shared" si="704"/>
        <v>606</v>
      </c>
      <c r="AI2111" s="42">
        <f t="shared" si="705"/>
        <v>25555.8</v>
      </c>
      <c r="AJ2111" s="43">
        <f t="shared" si="700"/>
        <v>47.881494738914796</v>
      </c>
      <c r="AK2111" s="43">
        <f t="shared" si="701"/>
        <v>-5.7079106104299601E-2</v>
      </c>
      <c r="AL2111" s="36">
        <f t="shared" si="702"/>
        <v>51.411393268769679</v>
      </c>
      <c r="AM2111" s="36">
        <v>1</v>
      </c>
      <c r="AN2111" s="36">
        <f t="shared" si="703"/>
        <v>-2.2804193451590504</v>
      </c>
      <c r="AO2111" s="36">
        <v>4</v>
      </c>
      <c r="AP2111" s="42">
        <f>INT(AI2111/1000)*1000</f>
        <v>25000</v>
      </c>
      <c r="AQ2111" s="42">
        <f>MOD(AI2111,1000)</f>
        <v>555.79999999999927</v>
      </c>
      <c r="AR2111" s="42">
        <f>MOD(AI2112,1000)-0.2+(AP2112-AP2111)</f>
        <v>603.3999999999985</v>
      </c>
    </row>
    <row r="2112" spans="1:44" x14ac:dyDescent="0.25">
      <c r="A2112" s="19" t="s">
        <v>1</v>
      </c>
      <c r="B2112" t="s">
        <v>0</v>
      </c>
      <c r="C2112">
        <v>607</v>
      </c>
      <c r="D2112" s="36">
        <f>MATCH(C2112,TrainRun!$AG$149:$AG$295,1)</f>
        <v>44</v>
      </c>
      <c r="E2112" s="36">
        <f>INT(INDEX(TrainRun!$AD$149:$AD$295,'By Second'!D2112))</f>
        <v>600</v>
      </c>
      <c r="F2112" s="36">
        <f>IF(E2112=0,0,INDEX(TrainRun!$AE$149:$AE$295,'By Second'!D2112))</f>
        <v>48.223969375540577</v>
      </c>
      <c r="G2112" s="36">
        <f>INDEX(TrainRun!$AF$149:$AF$295,'By Second'!D2112)</f>
        <v>25267.61874418236</v>
      </c>
      <c r="H2112">
        <f t="shared" si="708"/>
        <v>45</v>
      </c>
      <c r="I2112" s="36">
        <f>INT(INDEX(TrainRun!$AD$149:$AD$295,'By Second'!H2112))</f>
        <v>663</v>
      </c>
      <c r="J2112" s="36">
        <f>INDEX(TrainRun!$AE$149:$AE$295,'By Second'!H2112)</f>
        <v>44.627985690969702</v>
      </c>
      <c r="K2112">
        <f t="shared" si="709"/>
        <v>63</v>
      </c>
      <c r="L2112">
        <f t="shared" si="710"/>
        <v>-3.595983684570875</v>
      </c>
      <c r="M2112">
        <f t="shared" si="711"/>
        <v>-5.7079106104299601E-2</v>
      </c>
      <c r="N2112" s="32">
        <f t="shared" si="712"/>
        <v>47.824415632810499</v>
      </c>
      <c r="O2112" s="29">
        <f t="shared" si="713"/>
        <v>25603.569570657863</v>
      </c>
      <c r="P2112" s="37">
        <f>MATCH(O2112,LORDetail!$B$932:$B$1859,1)</f>
        <v>155</v>
      </c>
      <c r="Q2112" s="37">
        <f>INDEX(LORDetail!$B$932:$B$1859,P2112)</f>
        <v>25498</v>
      </c>
      <c r="R2112" s="37">
        <f>INDEX(LORDetail!$D$932:$D$1859,P2112)</f>
        <v>51.410948234429299</v>
      </c>
      <c r="S2112" s="37">
        <f>INDEX(LORDetail!$E$932:$E$1859,P2112)</f>
        <v>-2.28084389811427</v>
      </c>
      <c r="T2112" s="37">
        <f>INDEX(LORDetail!$G$932:$G$1859,P2112)</f>
        <v>102.6142</v>
      </c>
      <c r="U2112">
        <f t="shared" si="714"/>
        <v>156</v>
      </c>
      <c r="V2112" s="37">
        <f>INDEX(LORDetail!$B$932:$B$1859,U2112)</f>
        <v>25644</v>
      </c>
      <c r="W2112" s="37">
        <f>INDEX(LORDetail!$D$932:$D$1859,U2112)</f>
        <v>51.412073437291198</v>
      </c>
      <c r="X2112" s="37">
        <f>INDEX(LORDetail!$E$932:$E$1859,U2112)</f>
        <v>-2.2797704793757601</v>
      </c>
      <c r="Y2112" s="37">
        <f>INDEX(LORDetail!$G$932:$G$1859,U2112)</f>
        <v>102.5247</v>
      </c>
      <c r="Z2112">
        <f t="shared" si="715"/>
        <v>146</v>
      </c>
      <c r="AA2112" s="29">
        <f t="shared" si="716"/>
        <v>105.56957065786264</v>
      </c>
      <c r="AB2112">
        <f t="shared" si="717"/>
        <v>0.72307925108125093</v>
      </c>
      <c r="AC2112" s="32">
        <f t="shared" si="718"/>
        <v>51.411761845271997</v>
      </c>
      <c r="AD2112" s="32">
        <f t="shared" si="719"/>
        <v>-2.2800677312967315</v>
      </c>
      <c r="AE2112" s="34">
        <f t="shared" si="720"/>
        <v>102.54948440702822</v>
      </c>
      <c r="AF2112" s="36" t="str">
        <f t="shared" si="706"/>
        <v>RDNGSTN</v>
      </c>
      <c r="AG2112" s="36" t="str">
        <f t="shared" si="707"/>
        <v>PADTON</v>
      </c>
      <c r="AH2112" s="36">
        <f t="shared" si="704"/>
        <v>607</v>
      </c>
      <c r="AI2112" s="42">
        <f t="shared" si="705"/>
        <v>25603.599999999999</v>
      </c>
      <c r="AJ2112" s="43">
        <f t="shared" si="700"/>
        <v>47.824415632810499</v>
      </c>
      <c r="AK2112" s="43">
        <f t="shared" si="701"/>
        <v>-5.7079106104299601E-2</v>
      </c>
      <c r="AL2112" s="36">
        <f t="shared" si="702"/>
        <v>51.411761845271997</v>
      </c>
      <c r="AM2112" s="36">
        <v>1</v>
      </c>
      <c r="AN2112" s="36">
        <f t="shared" si="703"/>
        <v>-2.2800677312967315</v>
      </c>
      <c r="AO2112" s="36">
        <v>4</v>
      </c>
      <c r="AP2112" s="42">
        <f>INT(AI2112/1000)*1000</f>
        <v>25000</v>
      </c>
      <c r="AQ2112" s="42">
        <f>MOD(AI2112,1000)</f>
        <v>603.59999999999854</v>
      </c>
      <c r="AR2112" s="42">
        <f>MOD(AI2113,1000)-0.2+(AP2113-AP2112)</f>
        <v>651.20000000000141</v>
      </c>
    </row>
    <row r="2113" spans="1:44" x14ac:dyDescent="0.25">
      <c r="A2113" s="19" t="s">
        <v>1</v>
      </c>
      <c r="B2113" t="s">
        <v>0</v>
      </c>
      <c r="C2113">
        <v>608</v>
      </c>
      <c r="D2113" s="36">
        <f>MATCH(C2113,TrainRun!$AG$149:$AG$295,1)</f>
        <v>44</v>
      </c>
      <c r="E2113" s="36">
        <f>INT(INDEX(TrainRun!$AD$149:$AD$295,'By Second'!D2113))</f>
        <v>600</v>
      </c>
      <c r="F2113" s="36">
        <f>IF(E2113=0,0,INDEX(TrainRun!$AE$149:$AE$295,'By Second'!D2113))</f>
        <v>48.223969375540577</v>
      </c>
      <c r="G2113" s="36">
        <f>INDEX(TrainRun!$AF$149:$AF$295,'By Second'!D2113)</f>
        <v>25267.61874418236</v>
      </c>
      <c r="H2113">
        <f t="shared" si="708"/>
        <v>45</v>
      </c>
      <c r="I2113" s="36">
        <f>INT(INDEX(TrainRun!$AD$149:$AD$295,'By Second'!H2113))</f>
        <v>663</v>
      </c>
      <c r="J2113" s="36">
        <f>INDEX(TrainRun!$AE$149:$AE$295,'By Second'!H2113)</f>
        <v>44.627985690969702</v>
      </c>
      <c r="K2113">
        <f t="shared" si="709"/>
        <v>63</v>
      </c>
      <c r="L2113">
        <f t="shared" si="710"/>
        <v>-3.595983684570875</v>
      </c>
      <c r="M2113">
        <f t="shared" si="711"/>
        <v>-5.7079106104299601E-2</v>
      </c>
      <c r="N2113" s="32">
        <f t="shared" si="712"/>
        <v>47.767336526706202</v>
      </c>
      <c r="O2113" s="29">
        <f t="shared" si="713"/>
        <v>25651.33690718457</v>
      </c>
      <c r="P2113" s="37">
        <f>MATCH(O2113,LORDetail!$B$932:$B$1859,1)</f>
        <v>156</v>
      </c>
      <c r="Q2113" s="37">
        <f>INDEX(LORDetail!$B$932:$B$1859,P2113)</f>
        <v>25644</v>
      </c>
      <c r="R2113" s="37">
        <f>INDEX(LORDetail!$D$932:$D$1859,P2113)</f>
        <v>51.412073437291198</v>
      </c>
      <c r="S2113" s="37">
        <f>INDEX(LORDetail!$E$932:$E$1859,P2113)</f>
        <v>-2.2797704793757601</v>
      </c>
      <c r="T2113" s="37">
        <f>INDEX(LORDetail!$G$932:$G$1859,P2113)</f>
        <v>102.5247</v>
      </c>
      <c r="U2113">
        <f t="shared" si="714"/>
        <v>157</v>
      </c>
      <c r="V2113" s="37">
        <f>INDEX(LORDetail!$B$932:$B$1859,U2113)</f>
        <v>25751</v>
      </c>
      <c r="W2113" s="37">
        <f>INDEX(LORDetail!$D$932:$D$1859,U2113)</f>
        <v>51.412881169412898</v>
      </c>
      <c r="X2113" s="37">
        <f>INDEX(LORDetail!$E$932:$E$1859,U2113)</f>
        <v>-2.2789244533244402</v>
      </c>
      <c r="Y2113" s="37">
        <f>INDEX(LORDetail!$G$932:$G$1859,U2113)</f>
        <v>102.45910000000001</v>
      </c>
      <c r="Z2113">
        <f t="shared" si="715"/>
        <v>107</v>
      </c>
      <c r="AA2113" s="29">
        <f t="shared" si="716"/>
        <v>7.3369071845700091</v>
      </c>
      <c r="AB2113">
        <f t="shared" si="717"/>
        <v>6.856922602401877E-2</v>
      </c>
      <c r="AC2113" s="32">
        <f t="shared" si="718"/>
        <v>51.412128822857618</v>
      </c>
      <c r="AD2113" s="32">
        <f t="shared" si="719"/>
        <v>-2.2797124680242247</v>
      </c>
      <c r="AE2113" s="34">
        <f t="shared" si="720"/>
        <v>102.52020185877282</v>
      </c>
      <c r="AF2113" s="36" t="str">
        <f t="shared" si="706"/>
        <v>RDNGSTN</v>
      </c>
      <c r="AG2113" s="36" t="str">
        <f t="shared" si="707"/>
        <v>PADTON</v>
      </c>
      <c r="AH2113" s="36">
        <f t="shared" si="704"/>
        <v>608</v>
      </c>
      <c r="AI2113" s="42">
        <f t="shared" si="705"/>
        <v>25651.4</v>
      </c>
      <c r="AJ2113" s="43">
        <f t="shared" si="700"/>
        <v>47.767336526706202</v>
      </c>
      <c r="AK2113" s="43">
        <f t="shared" si="701"/>
        <v>-5.7079106104299601E-2</v>
      </c>
      <c r="AL2113" s="36">
        <f t="shared" si="702"/>
        <v>51.412128822857618</v>
      </c>
      <c r="AM2113" s="36">
        <v>1</v>
      </c>
      <c r="AN2113" s="36">
        <f t="shared" si="703"/>
        <v>-2.2797124680242247</v>
      </c>
      <c r="AO2113" s="36">
        <v>4</v>
      </c>
      <c r="AP2113" s="42">
        <f>INT(AI2113/1000)*1000</f>
        <v>25000</v>
      </c>
      <c r="AQ2113" s="42">
        <f>MOD(AI2113,1000)</f>
        <v>651.40000000000146</v>
      </c>
      <c r="AR2113" s="42">
        <f>MOD(AI2114,1000)-0.2+(AP2114-AP2113)</f>
        <v>698.8</v>
      </c>
    </row>
    <row r="2114" spans="1:44" x14ac:dyDescent="0.25">
      <c r="A2114" s="19" t="s">
        <v>1</v>
      </c>
      <c r="B2114" t="s">
        <v>0</v>
      </c>
      <c r="C2114">
        <v>609</v>
      </c>
      <c r="D2114" s="36">
        <f>MATCH(C2114,TrainRun!$AG$149:$AG$295,1)</f>
        <v>44</v>
      </c>
      <c r="E2114" s="36">
        <f>INT(INDEX(TrainRun!$AD$149:$AD$295,'By Second'!D2114))</f>
        <v>600</v>
      </c>
      <c r="F2114" s="36">
        <f>IF(E2114=0,0,INDEX(TrainRun!$AE$149:$AE$295,'By Second'!D2114))</f>
        <v>48.223969375540577</v>
      </c>
      <c r="G2114" s="36">
        <f>INDEX(TrainRun!$AF$149:$AF$295,'By Second'!D2114)</f>
        <v>25267.61874418236</v>
      </c>
      <c r="H2114">
        <f t="shared" si="708"/>
        <v>45</v>
      </c>
      <c r="I2114" s="36">
        <f>INT(INDEX(TrainRun!$AD$149:$AD$295,'By Second'!H2114))</f>
        <v>663</v>
      </c>
      <c r="J2114" s="36">
        <f>INDEX(TrainRun!$AE$149:$AE$295,'By Second'!H2114)</f>
        <v>44.627985690969702</v>
      </c>
      <c r="K2114">
        <f t="shared" si="709"/>
        <v>63</v>
      </c>
      <c r="L2114">
        <f t="shared" si="710"/>
        <v>-3.595983684570875</v>
      </c>
      <c r="M2114">
        <f t="shared" si="711"/>
        <v>-5.7079106104299601E-2</v>
      </c>
      <c r="N2114" s="32">
        <f t="shared" si="712"/>
        <v>47.710257420601906</v>
      </c>
      <c r="O2114" s="29">
        <f t="shared" si="713"/>
        <v>25699.04716460517</v>
      </c>
      <c r="P2114" s="37">
        <f>MATCH(O2114,LORDetail!$B$932:$B$1859,1)</f>
        <v>156</v>
      </c>
      <c r="Q2114" s="37">
        <f>INDEX(LORDetail!$B$932:$B$1859,P2114)</f>
        <v>25644</v>
      </c>
      <c r="R2114" s="37">
        <f>INDEX(LORDetail!$D$932:$D$1859,P2114)</f>
        <v>51.412073437291198</v>
      </c>
      <c r="S2114" s="37">
        <f>INDEX(LORDetail!$E$932:$E$1859,P2114)</f>
        <v>-2.2797704793757601</v>
      </c>
      <c r="T2114" s="37">
        <f>INDEX(LORDetail!$G$932:$G$1859,P2114)</f>
        <v>102.5247</v>
      </c>
      <c r="U2114">
        <f t="shared" si="714"/>
        <v>157</v>
      </c>
      <c r="V2114" s="37">
        <f>INDEX(LORDetail!$B$932:$B$1859,U2114)</f>
        <v>25751</v>
      </c>
      <c r="W2114" s="37">
        <f>INDEX(LORDetail!$D$932:$D$1859,U2114)</f>
        <v>51.412881169412898</v>
      </c>
      <c r="X2114" s="37">
        <f>INDEX(LORDetail!$E$932:$E$1859,U2114)</f>
        <v>-2.2789244533244402</v>
      </c>
      <c r="Y2114" s="37">
        <f>INDEX(LORDetail!$G$932:$G$1859,U2114)</f>
        <v>102.45910000000001</v>
      </c>
      <c r="Z2114">
        <f t="shared" si="715"/>
        <v>107</v>
      </c>
      <c r="AA2114" s="29">
        <f t="shared" si="716"/>
        <v>55.04716460517011</v>
      </c>
      <c r="AB2114">
        <f t="shared" si="717"/>
        <v>0.51445948229130944</v>
      </c>
      <c r="AC2114" s="32">
        <f t="shared" si="718"/>
        <v>51.412488982740356</v>
      </c>
      <c r="AD2114" s="32">
        <f t="shared" si="719"/>
        <v>-2.279335233251393</v>
      </c>
      <c r="AE2114" s="34">
        <f t="shared" si="720"/>
        <v>102.49095145796169</v>
      </c>
      <c r="AF2114" s="36" t="str">
        <f t="shared" si="706"/>
        <v>RDNGSTN</v>
      </c>
      <c r="AG2114" s="36" t="str">
        <f t="shared" si="707"/>
        <v>PADTON</v>
      </c>
      <c r="AH2114" s="36">
        <f t="shared" si="704"/>
        <v>609</v>
      </c>
      <c r="AI2114" s="42">
        <f t="shared" si="705"/>
        <v>25699</v>
      </c>
      <c r="AJ2114" s="43">
        <f t="shared" si="700"/>
        <v>47.710257420601906</v>
      </c>
      <c r="AK2114" s="43">
        <f t="shared" si="701"/>
        <v>-5.7079106104299601E-2</v>
      </c>
      <c r="AL2114" s="36">
        <f t="shared" si="702"/>
        <v>51.412488982740356</v>
      </c>
      <c r="AM2114" s="36">
        <v>1</v>
      </c>
      <c r="AN2114" s="36">
        <f t="shared" si="703"/>
        <v>-2.279335233251393</v>
      </c>
      <c r="AO2114" s="36">
        <v>4</v>
      </c>
      <c r="AP2114" s="42">
        <f>INT(AI2114/1000)*1000</f>
        <v>25000</v>
      </c>
      <c r="AQ2114" s="42">
        <f>MOD(AI2114,1000)</f>
        <v>699</v>
      </c>
      <c r="AR2114" s="42">
        <f>MOD(AI2115,1000)-0.2+(AP2115-AP2114)</f>
        <v>746.59999999999923</v>
      </c>
    </row>
    <row r="2115" spans="1:44" x14ac:dyDescent="0.25">
      <c r="A2115" s="19" t="s">
        <v>1</v>
      </c>
      <c r="B2115" t="s">
        <v>0</v>
      </c>
      <c r="C2115">
        <v>610</v>
      </c>
      <c r="D2115" s="36">
        <f>MATCH(C2115,TrainRun!$AG$149:$AG$295,1)</f>
        <v>44</v>
      </c>
      <c r="E2115" s="36">
        <f>INT(INDEX(TrainRun!$AD$149:$AD$295,'By Second'!D2115))</f>
        <v>600</v>
      </c>
      <c r="F2115" s="36">
        <f>IF(E2115=0,0,INDEX(TrainRun!$AE$149:$AE$295,'By Second'!D2115))</f>
        <v>48.223969375540577</v>
      </c>
      <c r="G2115" s="36">
        <f>INDEX(TrainRun!$AF$149:$AF$295,'By Second'!D2115)</f>
        <v>25267.61874418236</v>
      </c>
      <c r="H2115">
        <f t="shared" si="708"/>
        <v>45</v>
      </c>
      <c r="I2115" s="36">
        <f>INT(INDEX(TrainRun!$AD$149:$AD$295,'By Second'!H2115))</f>
        <v>663</v>
      </c>
      <c r="J2115" s="36">
        <f>INDEX(TrainRun!$AE$149:$AE$295,'By Second'!H2115)</f>
        <v>44.627985690969702</v>
      </c>
      <c r="K2115">
        <f t="shared" si="709"/>
        <v>63</v>
      </c>
      <c r="L2115">
        <f t="shared" si="710"/>
        <v>-3.595983684570875</v>
      </c>
      <c r="M2115">
        <f t="shared" si="711"/>
        <v>-5.7079106104299601E-2</v>
      </c>
      <c r="N2115" s="32">
        <f t="shared" si="712"/>
        <v>47.653178314497609</v>
      </c>
      <c r="O2115" s="29">
        <f t="shared" si="713"/>
        <v>25746.700342919667</v>
      </c>
      <c r="P2115" s="37">
        <f>MATCH(O2115,LORDetail!$B$932:$B$1859,1)</f>
        <v>156</v>
      </c>
      <c r="Q2115" s="37">
        <f>INDEX(LORDetail!$B$932:$B$1859,P2115)</f>
        <v>25644</v>
      </c>
      <c r="R2115" s="37">
        <f>INDEX(LORDetail!$D$932:$D$1859,P2115)</f>
        <v>51.412073437291198</v>
      </c>
      <c r="S2115" s="37">
        <f>INDEX(LORDetail!$E$932:$E$1859,P2115)</f>
        <v>-2.2797704793757601</v>
      </c>
      <c r="T2115" s="37">
        <f>INDEX(LORDetail!$G$932:$G$1859,P2115)</f>
        <v>102.5247</v>
      </c>
      <c r="U2115">
        <f t="shared" si="714"/>
        <v>157</v>
      </c>
      <c r="V2115" s="37">
        <f>INDEX(LORDetail!$B$932:$B$1859,U2115)</f>
        <v>25751</v>
      </c>
      <c r="W2115" s="37">
        <f>INDEX(LORDetail!$D$932:$D$1859,U2115)</f>
        <v>51.412881169412898</v>
      </c>
      <c r="X2115" s="37">
        <f>INDEX(LORDetail!$E$932:$E$1859,U2115)</f>
        <v>-2.2789244533244402</v>
      </c>
      <c r="Y2115" s="37">
        <f>INDEX(LORDetail!$G$932:$G$1859,U2115)</f>
        <v>102.45910000000001</v>
      </c>
      <c r="Z2115">
        <f t="shared" si="715"/>
        <v>107</v>
      </c>
      <c r="AA2115" s="29">
        <f t="shared" si="716"/>
        <v>102.70034291966658</v>
      </c>
      <c r="AB2115">
        <f t="shared" si="717"/>
        <v>0.95981628896884652</v>
      </c>
      <c r="AC2115" s="32">
        <f t="shared" si="718"/>
        <v>51.412848711738732</v>
      </c>
      <c r="AD2115" s="32">
        <f t="shared" si="719"/>
        <v>-2.2789584497908111</v>
      </c>
      <c r="AE2115" s="34">
        <f t="shared" si="720"/>
        <v>102.46173605144365</v>
      </c>
      <c r="AF2115" s="36" t="str">
        <f t="shared" si="706"/>
        <v>RDNGSTN</v>
      </c>
      <c r="AG2115" s="36" t="str">
        <f t="shared" si="707"/>
        <v>PADTON</v>
      </c>
      <c r="AH2115" s="36">
        <f t="shared" si="704"/>
        <v>610</v>
      </c>
      <c r="AI2115" s="42">
        <f t="shared" si="705"/>
        <v>25746.799999999999</v>
      </c>
      <c r="AJ2115" s="43">
        <f t="shared" si="700"/>
        <v>47.653178314497609</v>
      </c>
      <c r="AK2115" s="43">
        <f t="shared" si="701"/>
        <v>-5.7079106104299601E-2</v>
      </c>
      <c r="AL2115" s="36">
        <f t="shared" si="702"/>
        <v>51.412848711738732</v>
      </c>
      <c r="AM2115" s="36">
        <v>1</v>
      </c>
      <c r="AN2115" s="36">
        <f t="shared" si="703"/>
        <v>-2.2789584497908111</v>
      </c>
      <c r="AO2115" s="36">
        <v>4</v>
      </c>
      <c r="AP2115" s="42">
        <f>INT(AI2115/1000)*1000</f>
        <v>25000</v>
      </c>
      <c r="AQ2115" s="42">
        <f>MOD(AI2115,1000)</f>
        <v>746.79999999999927</v>
      </c>
      <c r="AR2115" s="42">
        <f>MOD(AI2116,1000)-0.2+(AP2116-AP2115)</f>
        <v>794.00000000000068</v>
      </c>
    </row>
    <row r="2116" spans="1:44" x14ac:dyDescent="0.25">
      <c r="A2116" s="19" t="s">
        <v>1</v>
      </c>
      <c r="B2116" t="s">
        <v>0</v>
      </c>
      <c r="C2116">
        <v>611</v>
      </c>
      <c r="D2116" s="36">
        <f>MATCH(C2116,TrainRun!$AG$149:$AG$295,1)</f>
        <v>44</v>
      </c>
      <c r="E2116" s="36">
        <f>INT(INDEX(TrainRun!$AD$149:$AD$295,'By Second'!D2116))</f>
        <v>600</v>
      </c>
      <c r="F2116" s="36">
        <f>IF(E2116=0,0,INDEX(TrainRun!$AE$149:$AE$295,'By Second'!D2116))</f>
        <v>48.223969375540577</v>
      </c>
      <c r="G2116" s="36">
        <f>INDEX(TrainRun!$AF$149:$AF$295,'By Second'!D2116)</f>
        <v>25267.61874418236</v>
      </c>
      <c r="H2116">
        <f t="shared" si="708"/>
        <v>45</v>
      </c>
      <c r="I2116" s="36">
        <f>INT(INDEX(TrainRun!$AD$149:$AD$295,'By Second'!H2116))</f>
        <v>663</v>
      </c>
      <c r="J2116" s="36">
        <f>INDEX(TrainRun!$AE$149:$AE$295,'By Second'!H2116)</f>
        <v>44.627985690969702</v>
      </c>
      <c r="K2116">
        <f t="shared" si="709"/>
        <v>63</v>
      </c>
      <c r="L2116">
        <f t="shared" si="710"/>
        <v>-3.595983684570875</v>
      </c>
      <c r="M2116">
        <f t="shared" si="711"/>
        <v>-5.7079106104299601E-2</v>
      </c>
      <c r="N2116" s="32">
        <f t="shared" si="712"/>
        <v>47.596099208393312</v>
      </c>
      <c r="O2116" s="29">
        <f t="shared" si="713"/>
        <v>25794.296442128059</v>
      </c>
      <c r="P2116" s="37">
        <f>MATCH(O2116,LORDetail!$B$932:$B$1859,1)</f>
        <v>157</v>
      </c>
      <c r="Q2116" s="37">
        <f>INDEX(LORDetail!$B$932:$B$1859,P2116)</f>
        <v>25751</v>
      </c>
      <c r="R2116" s="37">
        <f>INDEX(LORDetail!$D$932:$D$1859,P2116)</f>
        <v>51.412881169412898</v>
      </c>
      <c r="S2116" s="37">
        <f>INDEX(LORDetail!$E$932:$E$1859,P2116)</f>
        <v>-2.2789244533244402</v>
      </c>
      <c r="T2116" s="37">
        <f>INDEX(LORDetail!$G$932:$G$1859,P2116)</f>
        <v>102.45910000000001</v>
      </c>
      <c r="U2116">
        <f t="shared" si="714"/>
        <v>158</v>
      </c>
      <c r="V2116" s="37">
        <f>INDEX(LORDetail!$B$932:$B$1859,U2116)</f>
        <v>25857</v>
      </c>
      <c r="W2116" s="37">
        <f>INDEX(LORDetail!$D$932:$D$1859,U2116)</f>
        <v>51.413618882644599</v>
      </c>
      <c r="X2116" s="37">
        <f>INDEX(LORDetail!$E$932:$E$1859,U2116)</f>
        <v>-2.2779714042462</v>
      </c>
      <c r="Y2116" s="37">
        <f>INDEX(LORDetail!$G$932:$G$1859,U2116)</f>
        <v>102.3942</v>
      </c>
      <c r="Z2116">
        <f t="shared" si="715"/>
        <v>106</v>
      </c>
      <c r="AA2116" s="29">
        <f t="shared" si="716"/>
        <v>43.296442128059425</v>
      </c>
      <c r="AB2116">
        <f t="shared" si="717"/>
        <v>0.40845700120810779</v>
      </c>
      <c r="AC2116" s="32">
        <f t="shared" si="718"/>
        <v>51.413182493547268</v>
      </c>
      <c r="AD2116" s="32">
        <f t="shared" si="719"/>
        <v>-2.2785351737559378</v>
      </c>
      <c r="AE2116" s="34">
        <f t="shared" si="720"/>
        <v>102.4325911406216</v>
      </c>
      <c r="AF2116" s="36" t="str">
        <f t="shared" si="706"/>
        <v>RDNGSTN</v>
      </c>
      <c r="AG2116" s="36" t="str">
        <f t="shared" si="707"/>
        <v>PADTON</v>
      </c>
      <c r="AH2116" s="36">
        <f t="shared" si="704"/>
        <v>611</v>
      </c>
      <c r="AI2116" s="42">
        <f t="shared" si="705"/>
        <v>25794.2</v>
      </c>
      <c r="AJ2116" s="43">
        <f t="shared" si="700"/>
        <v>47.596099208393312</v>
      </c>
      <c r="AK2116" s="43">
        <f t="shared" si="701"/>
        <v>-5.7079106104299601E-2</v>
      </c>
      <c r="AL2116" s="36">
        <f t="shared" si="702"/>
        <v>51.413182493547268</v>
      </c>
      <c r="AM2116" s="36">
        <v>1</v>
      </c>
      <c r="AN2116" s="36">
        <f t="shared" si="703"/>
        <v>-2.2785351737559378</v>
      </c>
      <c r="AO2116" s="36">
        <v>4</v>
      </c>
      <c r="AP2116" s="42">
        <f>INT(AI2116/1000)*1000</f>
        <v>25000</v>
      </c>
      <c r="AQ2116" s="42">
        <f>MOD(AI2116,1000)</f>
        <v>794.20000000000073</v>
      </c>
      <c r="AR2116" s="42">
        <f>MOD(AI2117,1000)-0.2+(AP2117-AP2116)</f>
        <v>841.59999999999923</v>
      </c>
    </row>
    <row r="2117" spans="1:44" x14ac:dyDescent="0.25">
      <c r="A2117" s="19" t="s">
        <v>1</v>
      </c>
      <c r="B2117" t="s">
        <v>0</v>
      </c>
      <c r="C2117">
        <v>612</v>
      </c>
      <c r="D2117" s="36">
        <f>MATCH(C2117,TrainRun!$AG$149:$AG$295,1)</f>
        <v>44</v>
      </c>
      <c r="E2117" s="36">
        <f>INT(INDEX(TrainRun!$AD$149:$AD$295,'By Second'!D2117))</f>
        <v>600</v>
      </c>
      <c r="F2117" s="36">
        <f>IF(E2117=0,0,INDEX(TrainRun!$AE$149:$AE$295,'By Second'!D2117))</f>
        <v>48.223969375540577</v>
      </c>
      <c r="G2117" s="36">
        <f>INDEX(TrainRun!$AF$149:$AF$295,'By Second'!D2117)</f>
        <v>25267.61874418236</v>
      </c>
      <c r="H2117">
        <f t="shared" si="708"/>
        <v>45</v>
      </c>
      <c r="I2117" s="36">
        <f>INT(INDEX(TrainRun!$AD$149:$AD$295,'By Second'!H2117))</f>
        <v>663</v>
      </c>
      <c r="J2117" s="36">
        <f>INDEX(TrainRun!$AE$149:$AE$295,'By Second'!H2117)</f>
        <v>44.627985690969702</v>
      </c>
      <c r="K2117">
        <f t="shared" si="709"/>
        <v>63</v>
      </c>
      <c r="L2117">
        <f t="shared" si="710"/>
        <v>-3.595983684570875</v>
      </c>
      <c r="M2117">
        <f t="shared" si="711"/>
        <v>-5.7079106104299601E-2</v>
      </c>
      <c r="N2117" s="32">
        <f t="shared" si="712"/>
        <v>47.539020102289015</v>
      </c>
      <c r="O2117" s="29">
        <f t="shared" si="713"/>
        <v>25841.835462230349</v>
      </c>
      <c r="P2117" s="37">
        <f>MATCH(O2117,LORDetail!$B$932:$B$1859,1)</f>
        <v>157</v>
      </c>
      <c r="Q2117" s="37">
        <f>INDEX(LORDetail!$B$932:$B$1859,P2117)</f>
        <v>25751</v>
      </c>
      <c r="R2117" s="37">
        <f>INDEX(LORDetail!$D$932:$D$1859,P2117)</f>
        <v>51.412881169412898</v>
      </c>
      <c r="S2117" s="37">
        <f>INDEX(LORDetail!$E$932:$E$1859,P2117)</f>
        <v>-2.2789244533244402</v>
      </c>
      <c r="T2117" s="37">
        <f>INDEX(LORDetail!$G$932:$G$1859,P2117)</f>
        <v>102.45910000000001</v>
      </c>
      <c r="U2117">
        <f t="shared" si="714"/>
        <v>158</v>
      </c>
      <c r="V2117" s="37">
        <f>INDEX(LORDetail!$B$932:$B$1859,U2117)</f>
        <v>25857</v>
      </c>
      <c r="W2117" s="37">
        <f>INDEX(LORDetail!$D$932:$D$1859,U2117)</f>
        <v>51.413618882644599</v>
      </c>
      <c r="X2117" s="37">
        <f>INDEX(LORDetail!$E$932:$E$1859,U2117)</f>
        <v>-2.2779714042462</v>
      </c>
      <c r="Y2117" s="37">
        <f>INDEX(LORDetail!$G$932:$G$1859,U2117)</f>
        <v>102.3942</v>
      </c>
      <c r="Z2117">
        <f t="shared" si="715"/>
        <v>106</v>
      </c>
      <c r="AA2117" s="29">
        <f t="shared" si="716"/>
        <v>90.835462230348639</v>
      </c>
      <c r="AB2117">
        <f t="shared" si="717"/>
        <v>0.85693832292781735</v>
      </c>
      <c r="AC2117" s="32">
        <f t="shared" si="718"/>
        <v>51.41351334415247</v>
      </c>
      <c r="AD2117" s="32">
        <f t="shared" si="719"/>
        <v>-2.2781077490456654</v>
      </c>
      <c r="AE2117" s="34">
        <f t="shared" si="720"/>
        <v>102.40348470284198</v>
      </c>
      <c r="AF2117" s="36" t="str">
        <f t="shared" si="706"/>
        <v>RDNGSTN</v>
      </c>
      <c r="AG2117" s="36" t="str">
        <f t="shared" si="707"/>
        <v>PADTON</v>
      </c>
      <c r="AH2117" s="36">
        <f t="shared" si="704"/>
        <v>612</v>
      </c>
      <c r="AI2117" s="42">
        <f t="shared" si="705"/>
        <v>25841.8</v>
      </c>
      <c r="AJ2117" s="43">
        <f t="shared" ref="AJ2117:AJ2180" si="721">N2117</f>
        <v>47.539020102289015</v>
      </c>
      <c r="AK2117" s="43">
        <f t="shared" ref="AK2117:AK2180" si="722">M2117</f>
        <v>-5.7079106104299601E-2</v>
      </c>
      <c r="AL2117" s="36">
        <f t="shared" ref="AL2117:AL2180" si="723">AC2117</f>
        <v>51.41351334415247</v>
      </c>
      <c r="AM2117" s="36">
        <v>1</v>
      </c>
      <c r="AN2117" s="36">
        <f t="shared" ref="AN2117:AN2180" si="724">AD2117</f>
        <v>-2.2781077490456654</v>
      </c>
      <c r="AO2117" s="36">
        <v>4</v>
      </c>
      <c r="AP2117" s="42">
        <f>INT(AI2117/1000)*1000</f>
        <v>25000</v>
      </c>
      <c r="AQ2117" s="42">
        <f>MOD(AI2117,1000)</f>
        <v>841.79999999999927</v>
      </c>
      <c r="AR2117" s="42">
        <f>MOD(AI2118,1000)-0.2+(AP2118-AP2117)</f>
        <v>889.20000000000141</v>
      </c>
    </row>
    <row r="2118" spans="1:44" x14ac:dyDescent="0.25">
      <c r="A2118" s="19" t="s">
        <v>1</v>
      </c>
      <c r="B2118" t="s">
        <v>0</v>
      </c>
      <c r="C2118">
        <v>613</v>
      </c>
      <c r="D2118" s="36">
        <f>MATCH(C2118,TrainRun!$AG$149:$AG$295,1)</f>
        <v>44</v>
      </c>
      <c r="E2118" s="36">
        <f>INT(INDEX(TrainRun!$AD$149:$AD$295,'By Second'!D2118))</f>
        <v>600</v>
      </c>
      <c r="F2118" s="36">
        <f>IF(E2118=0,0,INDEX(TrainRun!$AE$149:$AE$295,'By Second'!D2118))</f>
        <v>48.223969375540577</v>
      </c>
      <c r="G2118" s="36">
        <f>INDEX(TrainRun!$AF$149:$AF$295,'By Second'!D2118)</f>
        <v>25267.61874418236</v>
      </c>
      <c r="H2118">
        <f t="shared" si="708"/>
        <v>45</v>
      </c>
      <c r="I2118" s="36">
        <f>INT(INDEX(TrainRun!$AD$149:$AD$295,'By Second'!H2118))</f>
        <v>663</v>
      </c>
      <c r="J2118" s="36">
        <f>INDEX(TrainRun!$AE$149:$AE$295,'By Second'!H2118)</f>
        <v>44.627985690969702</v>
      </c>
      <c r="K2118">
        <f t="shared" si="709"/>
        <v>63</v>
      </c>
      <c r="L2118">
        <f t="shared" si="710"/>
        <v>-3.595983684570875</v>
      </c>
      <c r="M2118">
        <f t="shared" si="711"/>
        <v>-5.7079106104299601E-2</v>
      </c>
      <c r="N2118" s="32">
        <f t="shared" si="712"/>
        <v>47.481940996184719</v>
      </c>
      <c r="O2118" s="29">
        <f t="shared" si="713"/>
        <v>25889.317403226534</v>
      </c>
      <c r="P2118" s="37">
        <f>MATCH(O2118,LORDetail!$B$932:$B$1859,1)</f>
        <v>158</v>
      </c>
      <c r="Q2118" s="37">
        <f>INDEX(LORDetail!$B$932:$B$1859,P2118)</f>
        <v>25857</v>
      </c>
      <c r="R2118" s="37">
        <f>INDEX(LORDetail!$D$932:$D$1859,P2118)</f>
        <v>51.413618882644599</v>
      </c>
      <c r="S2118" s="37">
        <f>INDEX(LORDetail!$E$932:$E$1859,P2118)</f>
        <v>-2.2779714042462</v>
      </c>
      <c r="T2118" s="37">
        <f>INDEX(LORDetail!$G$932:$G$1859,P2118)</f>
        <v>102.3942</v>
      </c>
      <c r="U2118">
        <f t="shared" si="714"/>
        <v>159</v>
      </c>
      <c r="V2118" s="37">
        <f>INDEX(LORDetail!$B$932:$B$1859,U2118)</f>
        <v>25988</v>
      </c>
      <c r="W2118" s="37">
        <f>INDEX(LORDetail!$D$932:$D$1859,U2118)</f>
        <v>51.414404149160497</v>
      </c>
      <c r="X2118" s="37">
        <f>INDEX(LORDetail!$E$932:$E$1859,U2118)</f>
        <v>-2.27656392340521</v>
      </c>
      <c r="Y2118" s="37">
        <f>INDEX(LORDetail!$G$932:$G$1859,U2118)</f>
        <v>102.3139</v>
      </c>
      <c r="Z2118">
        <f t="shared" si="715"/>
        <v>131</v>
      </c>
      <c r="AA2118" s="29">
        <f t="shared" si="716"/>
        <v>32.317403226534225</v>
      </c>
      <c r="AB2118">
        <f t="shared" si="717"/>
        <v>0.24669773455369637</v>
      </c>
      <c r="AC2118" s="32">
        <f t="shared" si="718"/>
        <v>51.413812606115094</v>
      </c>
      <c r="AD2118" s="32">
        <f t="shared" si="719"/>
        <v>-2.2776241819113001</v>
      </c>
      <c r="AE2118" s="34">
        <f t="shared" si="720"/>
        <v>102.37439017191534</v>
      </c>
      <c r="AF2118" s="36" t="str">
        <f t="shared" si="706"/>
        <v>RDNGSTN</v>
      </c>
      <c r="AG2118" s="36" t="str">
        <f t="shared" si="707"/>
        <v>PADTON</v>
      </c>
      <c r="AH2118" s="36">
        <f t="shared" si="704"/>
        <v>613</v>
      </c>
      <c r="AI2118" s="42">
        <f t="shared" si="705"/>
        <v>25889.4</v>
      </c>
      <c r="AJ2118" s="43">
        <f t="shared" si="721"/>
        <v>47.481940996184719</v>
      </c>
      <c r="AK2118" s="43">
        <f t="shared" si="722"/>
        <v>-5.7079106104299601E-2</v>
      </c>
      <c r="AL2118" s="36">
        <f t="shared" si="723"/>
        <v>51.413812606115094</v>
      </c>
      <c r="AM2118" s="36">
        <v>1</v>
      </c>
      <c r="AN2118" s="36">
        <f t="shared" si="724"/>
        <v>-2.2776241819113001</v>
      </c>
      <c r="AO2118" s="36">
        <v>4</v>
      </c>
      <c r="AP2118" s="42">
        <f>INT(AI2118/1000)*1000</f>
        <v>25000</v>
      </c>
      <c r="AQ2118" s="42">
        <f>MOD(AI2118,1000)</f>
        <v>889.40000000000146</v>
      </c>
      <c r="AR2118" s="42">
        <f>MOD(AI2119,1000)-0.2+(AP2119-AP2118)</f>
        <v>936.59999999999923</v>
      </c>
    </row>
    <row r="2119" spans="1:44" x14ac:dyDescent="0.25">
      <c r="A2119" s="19" t="s">
        <v>1</v>
      </c>
      <c r="B2119" t="s">
        <v>0</v>
      </c>
      <c r="C2119">
        <v>614</v>
      </c>
      <c r="D2119" s="36">
        <f>MATCH(C2119,TrainRun!$AG$149:$AG$295,1)</f>
        <v>44</v>
      </c>
      <c r="E2119" s="36">
        <f>INT(INDEX(TrainRun!$AD$149:$AD$295,'By Second'!D2119))</f>
        <v>600</v>
      </c>
      <c r="F2119" s="36">
        <f>IF(E2119=0,0,INDEX(TrainRun!$AE$149:$AE$295,'By Second'!D2119))</f>
        <v>48.223969375540577</v>
      </c>
      <c r="G2119" s="36">
        <f>INDEX(TrainRun!$AF$149:$AF$295,'By Second'!D2119)</f>
        <v>25267.61874418236</v>
      </c>
      <c r="H2119">
        <f t="shared" si="708"/>
        <v>45</v>
      </c>
      <c r="I2119" s="36">
        <f>INT(INDEX(TrainRun!$AD$149:$AD$295,'By Second'!H2119))</f>
        <v>663</v>
      </c>
      <c r="J2119" s="36">
        <f>INDEX(TrainRun!$AE$149:$AE$295,'By Second'!H2119)</f>
        <v>44.627985690969702</v>
      </c>
      <c r="K2119">
        <f t="shared" si="709"/>
        <v>63</v>
      </c>
      <c r="L2119">
        <f t="shared" si="710"/>
        <v>-3.595983684570875</v>
      </c>
      <c r="M2119">
        <f t="shared" si="711"/>
        <v>-5.7079106104299601E-2</v>
      </c>
      <c r="N2119" s="32">
        <f t="shared" si="712"/>
        <v>47.424861890080422</v>
      </c>
      <c r="O2119" s="29">
        <f t="shared" si="713"/>
        <v>25936.742265116616</v>
      </c>
      <c r="P2119" s="37">
        <f>MATCH(O2119,LORDetail!$B$932:$B$1859,1)</f>
        <v>158</v>
      </c>
      <c r="Q2119" s="37">
        <f>INDEX(LORDetail!$B$932:$B$1859,P2119)</f>
        <v>25857</v>
      </c>
      <c r="R2119" s="37">
        <f>INDEX(LORDetail!$D$932:$D$1859,P2119)</f>
        <v>51.413618882644599</v>
      </c>
      <c r="S2119" s="37">
        <f>INDEX(LORDetail!$E$932:$E$1859,P2119)</f>
        <v>-2.2779714042462</v>
      </c>
      <c r="T2119" s="37">
        <f>INDEX(LORDetail!$G$932:$G$1859,P2119)</f>
        <v>102.3942</v>
      </c>
      <c r="U2119">
        <f t="shared" si="714"/>
        <v>159</v>
      </c>
      <c r="V2119" s="37">
        <f>INDEX(LORDetail!$B$932:$B$1859,U2119)</f>
        <v>25988</v>
      </c>
      <c r="W2119" s="37">
        <f>INDEX(LORDetail!$D$932:$D$1859,U2119)</f>
        <v>51.414404149160497</v>
      </c>
      <c r="X2119" s="37">
        <f>INDEX(LORDetail!$E$932:$E$1859,U2119)</f>
        <v>-2.27656392340521</v>
      </c>
      <c r="Y2119" s="37">
        <f>INDEX(LORDetail!$G$932:$G$1859,U2119)</f>
        <v>102.3139</v>
      </c>
      <c r="Z2119">
        <f t="shared" si="715"/>
        <v>131</v>
      </c>
      <c r="AA2119" s="29">
        <f t="shared" si="716"/>
        <v>79.742265116616181</v>
      </c>
      <c r="AB2119">
        <f t="shared" si="717"/>
        <v>0.6087195810428716</v>
      </c>
      <c r="AC2119" s="32">
        <f t="shared" si="718"/>
        <v>51.41409688974916</v>
      </c>
      <c r="AD2119" s="32">
        <f t="shared" si="719"/>
        <v>-2.2771146430983467</v>
      </c>
      <c r="AE2119" s="34">
        <f t="shared" si="720"/>
        <v>102.34531981764226</v>
      </c>
      <c r="AF2119" s="36" t="str">
        <f t="shared" si="706"/>
        <v>RDNGSTN</v>
      </c>
      <c r="AG2119" s="36" t="str">
        <f t="shared" si="707"/>
        <v>PADTON</v>
      </c>
      <c r="AH2119" s="36">
        <f t="shared" si="704"/>
        <v>614</v>
      </c>
      <c r="AI2119" s="42">
        <f t="shared" si="705"/>
        <v>25936.799999999999</v>
      </c>
      <c r="AJ2119" s="43">
        <f t="shared" si="721"/>
        <v>47.424861890080422</v>
      </c>
      <c r="AK2119" s="43">
        <f t="shared" si="722"/>
        <v>-5.7079106104299601E-2</v>
      </c>
      <c r="AL2119" s="36">
        <f t="shared" si="723"/>
        <v>51.41409688974916</v>
      </c>
      <c r="AM2119" s="36">
        <v>1</v>
      </c>
      <c r="AN2119" s="36">
        <f t="shared" si="724"/>
        <v>-2.2771146430983467</v>
      </c>
      <c r="AO2119" s="36">
        <v>4</v>
      </c>
      <c r="AP2119" s="42">
        <f>INT(AI2119/1000)*1000</f>
        <v>25000</v>
      </c>
      <c r="AQ2119" s="42">
        <f>MOD(AI2119,1000)</f>
        <v>936.79999999999927</v>
      </c>
      <c r="AR2119" s="42">
        <f>MOD(AI2120,1000)-0.2+(AP2120-AP2119)</f>
        <v>984.00000000000068</v>
      </c>
    </row>
    <row r="2120" spans="1:44" x14ac:dyDescent="0.25">
      <c r="A2120" s="19" t="s">
        <v>1</v>
      </c>
      <c r="B2120" t="s">
        <v>0</v>
      </c>
      <c r="C2120">
        <v>615</v>
      </c>
      <c r="D2120" s="36">
        <f>MATCH(C2120,TrainRun!$AG$149:$AG$295,1)</f>
        <v>44</v>
      </c>
      <c r="E2120" s="36">
        <f>INT(INDEX(TrainRun!$AD$149:$AD$295,'By Second'!D2120))</f>
        <v>600</v>
      </c>
      <c r="F2120" s="36">
        <f>IF(E2120=0,0,INDEX(TrainRun!$AE$149:$AE$295,'By Second'!D2120))</f>
        <v>48.223969375540577</v>
      </c>
      <c r="G2120" s="36">
        <f>INDEX(TrainRun!$AF$149:$AF$295,'By Second'!D2120)</f>
        <v>25267.61874418236</v>
      </c>
      <c r="H2120">
        <f t="shared" si="708"/>
        <v>45</v>
      </c>
      <c r="I2120" s="36">
        <f>INT(INDEX(TrainRun!$AD$149:$AD$295,'By Second'!H2120))</f>
        <v>663</v>
      </c>
      <c r="J2120" s="36">
        <f>INDEX(TrainRun!$AE$149:$AE$295,'By Second'!H2120)</f>
        <v>44.627985690969702</v>
      </c>
      <c r="K2120">
        <f t="shared" si="709"/>
        <v>63</v>
      </c>
      <c r="L2120">
        <f t="shared" si="710"/>
        <v>-3.595983684570875</v>
      </c>
      <c r="M2120">
        <f t="shared" si="711"/>
        <v>-5.7079106104299601E-2</v>
      </c>
      <c r="N2120" s="32">
        <f t="shared" si="712"/>
        <v>47.367782783976125</v>
      </c>
      <c r="O2120" s="29">
        <f t="shared" si="713"/>
        <v>25984.110047900591</v>
      </c>
      <c r="P2120" s="37">
        <f>MATCH(O2120,LORDetail!$B$932:$B$1859,1)</f>
        <v>158</v>
      </c>
      <c r="Q2120" s="37">
        <f>INDEX(LORDetail!$B$932:$B$1859,P2120)</f>
        <v>25857</v>
      </c>
      <c r="R2120" s="37">
        <f>INDEX(LORDetail!$D$932:$D$1859,P2120)</f>
        <v>51.413618882644599</v>
      </c>
      <c r="S2120" s="37">
        <f>INDEX(LORDetail!$E$932:$E$1859,P2120)</f>
        <v>-2.2779714042462</v>
      </c>
      <c r="T2120" s="37">
        <f>INDEX(LORDetail!$G$932:$G$1859,P2120)</f>
        <v>102.3942</v>
      </c>
      <c r="U2120">
        <f t="shared" si="714"/>
        <v>159</v>
      </c>
      <c r="V2120" s="37">
        <f>INDEX(LORDetail!$B$932:$B$1859,U2120)</f>
        <v>25988</v>
      </c>
      <c r="W2120" s="37">
        <f>INDEX(LORDetail!$D$932:$D$1859,U2120)</f>
        <v>51.414404149160497</v>
      </c>
      <c r="X2120" s="37">
        <f>INDEX(LORDetail!$E$932:$E$1859,U2120)</f>
        <v>-2.27656392340521</v>
      </c>
      <c r="Y2120" s="37">
        <f>INDEX(LORDetail!$G$932:$G$1859,U2120)</f>
        <v>102.3139</v>
      </c>
      <c r="Z2120">
        <f t="shared" si="715"/>
        <v>131</v>
      </c>
      <c r="AA2120" s="29">
        <f t="shared" si="716"/>
        <v>127.11004790059087</v>
      </c>
      <c r="AB2120">
        <f t="shared" si="717"/>
        <v>0.97030570916481584</v>
      </c>
      <c r="AC2120" s="32">
        <f t="shared" si="718"/>
        <v>51.414380831228193</v>
      </c>
      <c r="AD2120" s="32">
        <f t="shared" si="719"/>
        <v>-2.2766057175506473</v>
      </c>
      <c r="AE2120" s="34">
        <f t="shared" si="720"/>
        <v>102.31628445155407</v>
      </c>
      <c r="AF2120" s="36" t="str">
        <f t="shared" si="706"/>
        <v>RDNGSTN</v>
      </c>
      <c r="AG2120" s="36" t="str">
        <f t="shared" si="707"/>
        <v>PADTON</v>
      </c>
      <c r="AH2120" s="36">
        <f t="shared" si="704"/>
        <v>615</v>
      </c>
      <c r="AI2120" s="42">
        <f t="shared" si="705"/>
        <v>25984.2</v>
      </c>
      <c r="AJ2120" s="43">
        <f t="shared" si="721"/>
        <v>47.367782783976125</v>
      </c>
      <c r="AK2120" s="43">
        <f t="shared" si="722"/>
        <v>-5.7079106104299601E-2</v>
      </c>
      <c r="AL2120" s="36">
        <f t="shared" si="723"/>
        <v>51.414380831228193</v>
      </c>
      <c r="AM2120" s="36">
        <v>1</v>
      </c>
      <c r="AN2120" s="36">
        <f t="shared" si="724"/>
        <v>-2.2766057175506473</v>
      </c>
      <c r="AO2120" s="36">
        <v>4</v>
      </c>
      <c r="AP2120" s="42">
        <f>INT(AI2120/1000)*1000</f>
        <v>25000</v>
      </c>
      <c r="AQ2120" s="42">
        <f>MOD(AI2120,1000)</f>
        <v>984.20000000000073</v>
      </c>
      <c r="AR2120" s="42">
        <f>MOD(AI2121,1000)-0.2+(AP2121-AP2120)</f>
        <v>1031.2000000000014</v>
      </c>
    </row>
    <row r="2121" spans="1:44" x14ac:dyDescent="0.25">
      <c r="A2121" s="19" t="s">
        <v>1</v>
      </c>
      <c r="B2121" t="s">
        <v>0</v>
      </c>
      <c r="C2121">
        <v>616</v>
      </c>
      <c r="D2121" s="36">
        <f>MATCH(C2121,TrainRun!$AG$149:$AG$295,1)</f>
        <v>44</v>
      </c>
      <c r="E2121" s="36">
        <f>INT(INDEX(TrainRun!$AD$149:$AD$295,'By Second'!D2121))</f>
        <v>600</v>
      </c>
      <c r="F2121" s="36">
        <f>IF(E2121=0,0,INDEX(TrainRun!$AE$149:$AE$295,'By Second'!D2121))</f>
        <v>48.223969375540577</v>
      </c>
      <c r="G2121" s="36">
        <f>INDEX(TrainRun!$AF$149:$AF$295,'By Second'!D2121)</f>
        <v>25267.61874418236</v>
      </c>
      <c r="H2121">
        <f t="shared" si="708"/>
        <v>45</v>
      </c>
      <c r="I2121" s="36">
        <f>INT(INDEX(TrainRun!$AD$149:$AD$295,'By Second'!H2121))</f>
        <v>663</v>
      </c>
      <c r="J2121" s="36">
        <f>INDEX(TrainRun!$AE$149:$AE$295,'By Second'!H2121)</f>
        <v>44.627985690969702</v>
      </c>
      <c r="K2121">
        <f t="shared" si="709"/>
        <v>63</v>
      </c>
      <c r="L2121">
        <f t="shared" si="710"/>
        <v>-3.595983684570875</v>
      </c>
      <c r="M2121">
        <f t="shared" si="711"/>
        <v>-5.7079106104299601E-2</v>
      </c>
      <c r="N2121" s="32">
        <f t="shared" si="712"/>
        <v>47.310703677871828</v>
      </c>
      <c r="O2121" s="29">
        <f t="shared" si="713"/>
        <v>26031.420751578462</v>
      </c>
      <c r="P2121" s="37">
        <f>MATCH(O2121,LORDetail!$B$932:$B$1859,1)</f>
        <v>159</v>
      </c>
      <c r="Q2121" s="37">
        <f>INDEX(LORDetail!$B$932:$B$1859,P2121)</f>
        <v>25988</v>
      </c>
      <c r="R2121" s="37">
        <f>INDEX(LORDetail!$D$932:$D$1859,P2121)</f>
        <v>51.414404149160497</v>
      </c>
      <c r="S2121" s="37">
        <f>INDEX(LORDetail!$E$932:$E$1859,P2121)</f>
        <v>-2.27656392340521</v>
      </c>
      <c r="T2121" s="37">
        <f>INDEX(LORDetail!$G$932:$G$1859,P2121)</f>
        <v>102.3139</v>
      </c>
      <c r="U2121">
        <f t="shared" si="714"/>
        <v>160</v>
      </c>
      <c r="V2121" s="37">
        <f>INDEX(LORDetail!$B$932:$B$1859,U2121)</f>
        <v>26097</v>
      </c>
      <c r="W2121" s="37">
        <f>INDEX(LORDetail!$D$932:$D$1859,U2121)</f>
        <v>51.414990863194497</v>
      </c>
      <c r="X2121" s="37">
        <f>INDEX(LORDetail!$E$932:$E$1859,U2121)</f>
        <v>-2.2753075412669599</v>
      </c>
      <c r="Y2121" s="37">
        <f>INDEX(LORDetail!$G$932:$G$1859,U2121)</f>
        <v>102.2471</v>
      </c>
      <c r="Z2121">
        <f t="shared" si="715"/>
        <v>109</v>
      </c>
      <c r="AA2121" s="29">
        <f t="shared" si="716"/>
        <v>43.420751578461932</v>
      </c>
      <c r="AB2121">
        <f t="shared" si="717"/>
        <v>0.39835551906845806</v>
      </c>
      <c r="AC2121" s="32">
        <f t="shared" si="718"/>
        <v>51.414637869934054</v>
      </c>
      <c r="AD2121" s="32">
        <f t="shared" si="719"/>
        <v>-2.2760634366463792</v>
      </c>
      <c r="AE2121" s="34">
        <f t="shared" si="720"/>
        <v>102.28728985132624</v>
      </c>
      <c r="AF2121" s="36" t="str">
        <f t="shared" si="706"/>
        <v>RDNGSTN</v>
      </c>
      <c r="AG2121" s="36" t="str">
        <f t="shared" si="707"/>
        <v>PADTON</v>
      </c>
      <c r="AH2121" s="36">
        <f t="shared" si="704"/>
        <v>616</v>
      </c>
      <c r="AI2121" s="42">
        <f t="shared" si="705"/>
        <v>26031.4</v>
      </c>
      <c r="AJ2121" s="43">
        <f t="shared" si="721"/>
        <v>47.310703677871828</v>
      </c>
      <c r="AK2121" s="43">
        <f t="shared" si="722"/>
        <v>-5.7079106104299601E-2</v>
      </c>
      <c r="AL2121" s="36">
        <f t="shared" si="723"/>
        <v>51.414637869934054</v>
      </c>
      <c r="AM2121" s="36">
        <v>1</v>
      </c>
      <c r="AN2121" s="36">
        <f t="shared" si="724"/>
        <v>-2.2760634366463792</v>
      </c>
      <c r="AO2121" s="36">
        <v>4</v>
      </c>
      <c r="AP2121" s="42">
        <f>INT(AI2121/1000)*1000</f>
        <v>26000</v>
      </c>
      <c r="AQ2121" s="42">
        <f>MOD(AI2121,1000)</f>
        <v>31.400000000001455</v>
      </c>
      <c r="AR2121" s="42">
        <f>MOD(AI2122,1000)-0.2+(AP2122-AP2121)</f>
        <v>78.399999999998542</v>
      </c>
    </row>
    <row r="2122" spans="1:44" x14ac:dyDescent="0.25">
      <c r="A2122" s="19" t="s">
        <v>1</v>
      </c>
      <c r="B2122" t="s">
        <v>0</v>
      </c>
      <c r="C2122">
        <v>617</v>
      </c>
      <c r="D2122" s="36">
        <f>MATCH(C2122,TrainRun!$AG$149:$AG$295,1)</f>
        <v>44</v>
      </c>
      <c r="E2122" s="36">
        <f>INT(INDEX(TrainRun!$AD$149:$AD$295,'By Second'!D2122))</f>
        <v>600</v>
      </c>
      <c r="F2122" s="36">
        <f>IF(E2122=0,0,INDEX(TrainRun!$AE$149:$AE$295,'By Second'!D2122))</f>
        <v>48.223969375540577</v>
      </c>
      <c r="G2122" s="36">
        <f>INDEX(TrainRun!$AF$149:$AF$295,'By Second'!D2122)</f>
        <v>25267.61874418236</v>
      </c>
      <c r="H2122">
        <f t="shared" si="708"/>
        <v>45</v>
      </c>
      <c r="I2122" s="36">
        <f>INT(INDEX(TrainRun!$AD$149:$AD$295,'By Second'!H2122))</f>
        <v>663</v>
      </c>
      <c r="J2122" s="36">
        <f>INDEX(TrainRun!$AE$149:$AE$295,'By Second'!H2122)</f>
        <v>44.627985690969702</v>
      </c>
      <c r="K2122">
        <f t="shared" si="709"/>
        <v>63</v>
      </c>
      <c r="L2122">
        <f t="shared" si="710"/>
        <v>-3.595983684570875</v>
      </c>
      <c r="M2122">
        <f t="shared" si="711"/>
        <v>-5.7079106104299601E-2</v>
      </c>
      <c r="N2122" s="32">
        <f t="shared" si="712"/>
        <v>47.253624571767531</v>
      </c>
      <c r="O2122" s="29">
        <f t="shared" si="713"/>
        <v>26078.674376150229</v>
      </c>
      <c r="P2122" s="37">
        <f>MATCH(O2122,LORDetail!$B$932:$B$1859,1)</f>
        <v>159</v>
      </c>
      <c r="Q2122" s="37">
        <f>INDEX(LORDetail!$B$932:$B$1859,P2122)</f>
        <v>25988</v>
      </c>
      <c r="R2122" s="37">
        <f>INDEX(LORDetail!$D$932:$D$1859,P2122)</f>
        <v>51.414404149160497</v>
      </c>
      <c r="S2122" s="37">
        <f>INDEX(LORDetail!$E$932:$E$1859,P2122)</f>
        <v>-2.27656392340521</v>
      </c>
      <c r="T2122" s="37">
        <f>INDEX(LORDetail!$G$932:$G$1859,P2122)</f>
        <v>102.3139</v>
      </c>
      <c r="U2122">
        <f t="shared" si="714"/>
        <v>160</v>
      </c>
      <c r="V2122" s="37">
        <f>INDEX(LORDetail!$B$932:$B$1859,U2122)</f>
        <v>26097</v>
      </c>
      <c r="W2122" s="37">
        <f>INDEX(LORDetail!$D$932:$D$1859,U2122)</f>
        <v>51.414990863194497</v>
      </c>
      <c r="X2122" s="37">
        <f>INDEX(LORDetail!$E$932:$E$1859,U2122)</f>
        <v>-2.2753075412669599</v>
      </c>
      <c r="Y2122" s="37">
        <f>INDEX(LORDetail!$G$932:$G$1859,U2122)</f>
        <v>102.2471</v>
      </c>
      <c r="Z2122">
        <f t="shared" si="715"/>
        <v>109</v>
      </c>
      <c r="AA2122" s="29">
        <f t="shared" si="716"/>
        <v>90.674376150229364</v>
      </c>
      <c r="AB2122">
        <f t="shared" si="717"/>
        <v>0.83187501055256297</v>
      </c>
      <c r="AC2122" s="32">
        <f t="shared" si="718"/>
        <v>51.41489222190372</v>
      </c>
      <c r="AD2122" s="32">
        <f t="shared" si="719"/>
        <v>-2.2755187705006952</v>
      </c>
      <c r="AE2122" s="34">
        <f t="shared" si="720"/>
        <v>102.2583307492951</v>
      </c>
      <c r="AF2122" s="36" t="str">
        <f t="shared" si="706"/>
        <v>RDNGSTN</v>
      </c>
      <c r="AG2122" s="36" t="str">
        <f t="shared" si="707"/>
        <v>PADTON</v>
      </c>
      <c r="AH2122" s="36">
        <f t="shared" si="704"/>
        <v>617</v>
      </c>
      <c r="AI2122" s="42">
        <f t="shared" si="705"/>
        <v>26078.6</v>
      </c>
      <c r="AJ2122" s="43">
        <f t="shared" si="721"/>
        <v>47.253624571767531</v>
      </c>
      <c r="AK2122" s="43">
        <f t="shared" si="722"/>
        <v>-5.7079106104299601E-2</v>
      </c>
      <c r="AL2122" s="36">
        <f t="shared" si="723"/>
        <v>51.41489222190372</v>
      </c>
      <c r="AM2122" s="36">
        <v>1</v>
      </c>
      <c r="AN2122" s="36">
        <f t="shared" si="724"/>
        <v>-2.2755187705006952</v>
      </c>
      <c r="AO2122" s="36">
        <v>4</v>
      </c>
      <c r="AP2122" s="42">
        <f>INT(AI2122/1000)*1000</f>
        <v>26000</v>
      </c>
      <c r="AQ2122" s="42">
        <f>MOD(AI2122,1000)</f>
        <v>78.599999999998545</v>
      </c>
      <c r="AR2122" s="42">
        <f>MOD(AI2123,1000)-0.2+(AP2123-AP2122)</f>
        <v>125.59999999999927</v>
      </c>
    </row>
    <row r="2123" spans="1:44" x14ac:dyDescent="0.25">
      <c r="A2123" s="19" t="s">
        <v>1</v>
      </c>
      <c r="B2123" t="s">
        <v>0</v>
      </c>
      <c r="C2123">
        <v>618</v>
      </c>
      <c r="D2123" s="36">
        <f>MATCH(C2123,TrainRun!$AG$149:$AG$295,1)</f>
        <v>44</v>
      </c>
      <c r="E2123" s="36">
        <f>INT(INDEX(TrainRun!$AD$149:$AD$295,'By Second'!D2123))</f>
        <v>600</v>
      </c>
      <c r="F2123" s="36">
        <f>IF(E2123=0,0,INDEX(TrainRun!$AE$149:$AE$295,'By Second'!D2123))</f>
        <v>48.223969375540577</v>
      </c>
      <c r="G2123" s="36">
        <f>INDEX(TrainRun!$AF$149:$AF$295,'By Second'!D2123)</f>
        <v>25267.61874418236</v>
      </c>
      <c r="H2123">
        <f t="shared" si="708"/>
        <v>45</v>
      </c>
      <c r="I2123" s="36">
        <f>INT(INDEX(TrainRun!$AD$149:$AD$295,'By Second'!H2123))</f>
        <v>663</v>
      </c>
      <c r="J2123" s="36">
        <f>INDEX(TrainRun!$AE$149:$AE$295,'By Second'!H2123)</f>
        <v>44.627985690969702</v>
      </c>
      <c r="K2123">
        <f t="shared" si="709"/>
        <v>63</v>
      </c>
      <c r="L2123">
        <f t="shared" si="710"/>
        <v>-3.595983684570875</v>
      </c>
      <c r="M2123">
        <f t="shared" si="711"/>
        <v>-5.7079106104299601E-2</v>
      </c>
      <c r="N2123" s="32">
        <f t="shared" si="712"/>
        <v>47.196545465663235</v>
      </c>
      <c r="O2123" s="29">
        <f t="shared" si="713"/>
        <v>26125.870921615893</v>
      </c>
      <c r="P2123" s="37">
        <f>MATCH(O2123,LORDetail!$B$932:$B$1859,1)</f>
        <v>160</v>
      </c>
      <c r="Q2123" s="37">
        <f>INDEX(LORDetail!$B$932:$B$1859,P2123)</f>
        <v>26097</v>
      </c>
      <c r="R2123" s="37">
        <f>INDEX(LORDetail!$D$932:$D$1859,P2123)</f>
        <v>51.414990863194497</v>
      </c>
      <c r="S2123" s="37">
        <f>INDEX(LORDetail!$E$932:$E$1859,P2123)</f>
        <v>-2.2753075412669599</v>
      </c>
      <c r="T2123" s="37">
        <f>INDEX(LORDetail!$G$932:$G$1859,P2123)</f>
        <v>102.2471</v>
      </c>
      <c r="U2123">
        <f t="shared" si="714"/>
        <v>161</v>
      </c>
      <c r="V2123" s="37">
        <f>INDEX(LORDetail!$B$932:$B$1859,U2123)</f>
        <v>26233</v>
      </c>
      <c r="W2123" s="37">
        <f>INDEX(LORDetail!$D$932:$D$1859,U2123)</f>
        <v>51.415662864245903</v>
      </c>
      <c r="X2123" s="37">
        <f>INDEX(LORDetail!$E$932:$E$1859,U2123)</f>
        <v>-2.2736725138007001</v>
      </c>
      <c r="Y2123" s="37">
        <f>INDEX(LORDetail!$G$932:$G$1859,U2123)</f>
        <v>102.16379999999999</v>
      </c>
      <c r="Z2123">
        <f t="shared" si="715"/>
        <v>136</v>
      </c>
      <c r="AA2123" s="29">
        <f t="shared" si="716"/>
        <v>28.870921615893167</v>
      </c>
      <c r="AB2123">
        <f t="shared" si="717"/>
        <v>0.21228618835215562</v>
      </c>
      <c r="AC2123" s="32">
        <f t="shared" si="718"/>
        <v>51.415133519736266</v>
      </c>
      <c r="AD2123" s="32">
        <f t="shared" si="719"/>
        <v>-2.2749604475182967</v>
      </c>
      <c r="AE2123" s="34">
        <f t="shared" si="720"/>
        <v>102.22941656051027</v>
      </c>
      <c r="AF2123" s="36" t="str">
        <f t="shared" si="706"/>
        <v>RDNGSTN</v>
      </c>
      <c r="AG2123" s="36" t="str">
        <f t="shared" si="707"/>
        <v>PADTON</v>
      </c>
      <c r="AH2123" s="36">
        <f t="shared" si="704"/>
        <v>618</v>
      </c>
      <c r="AI2123" s="42">
        <f t="shared" si="705"/>
        <v>26125.8</v>
      </c>
      <c r="AJ2123" s="43">
        <f t="shared" si="721"/>
        <v>47.196545465663235</v>
      </c>
      <c r="AK2123" s="43">
        <f t="shared" si="722"/>
        <v>-5.7079106104299601E-2</v>
      </c>
      <c r="AL2123" s="36">
        <f t="shared" si="723"/>
        <v>51.415133519736266</v>
      </c>
      <c r="AM2123" s="36">
        <v>1</v>
      </c>
      <c r="AN2123" s="36">
        <f t="shared" si="724"/>
        <v>-2.2749604475182967</v>
      </c>
      <c r="AO2123" s="36">
        <v>4</v>
      </c>
      <c r="AP2123" s="42">
        <f>INT(AI2123/1000)*1000</f>
        <v>26000</v>
      </c>
      <c r="AQ2123" s="42">
        <f>MOD(AI2123,1000)</f>
        <v>125.79999999999927</v>
      </c>
      <c r="AR2123" s="42">
        <f>MOD(AI2124,1000)-0.2+(AP2124-AP2123)</f>
        <v>172.8</v>
      </c>
    </row>
    <row r="2124" spans="1:44" x14ac:dyDescent="0.25">
      <c r="A2124" s="19" t="s">
        <v>1</v>
      </c>
      <c r="B2124" t="s">
        <v>0</v>
      </c>
      <c r="C2124">
        <v>619</v>
      </c>
      <c r="D2124" s="36">
        <f>MATCH(C2124,TrainRun!$AG$149:$AG$295,1)</f>
        <v>44</v>
      </c>
      <c r="E2124" s="36">
        <f>INT(INDEX(TrainRun!$AD$149:$AD$295,'By Second'!D2124))</f>
        <v>600</v>
      </c>
      <c r="F2124" s="36">
        <f>IF(E2124=0,0,INDEX(TrainRun!$AE$149:$AE$295,'By Second'!D2124))</f>
        <v>48.223969375540577</v>
      </c>
      <c r="G2124" s="36">
        <f>INDEX(TrainRun!$AF$149:$AF$295,'By Second'!D2124)</f>
        <v>25267.61874418236</v>
      </c>
      <c r="H2124">
        <f t="shared" si="708"/>
        <v>45</v>
      </c>
      <c r="I2124" s="36">
        <f>INT(INDEX(TrainRun!$AD$149:$AD$295,'By Second'!H2124))</f>
        <v>663</v>
      </c>
      <c r="J2124" s="36">
        <f>INDEX(TrainRun!$AE$149:$AE$295,'By Second'!H2124)</f>
        <v>44.627985690969702</v>
      </c>
      <c r="K2124">
        <f t="shared" si="709"/>
        <v>63</v>
      </c>
      <c r="L2124">
        <f t="shared" si="710"/>
        <v>-3.595983684570875</v>
      </c>
      <c r="M2124">
        <f t="shared" si="711"/>
        <v>-5.7079106104299601E-2</v>
      </c>
      <c r="N2124" s="32">
        <f t="shared" si="712"/>
        <v>47.139466359558938</v>
      </c>
      <c r="O2124" s="29">
        <f t="shared" si="713"/>
        <v>26173.010387975453</v>
      </c>
      <c r="P2124" s="37">
        <f>MATCH(O2124,LORDetail!$B$932:$B$1859,1)</f>
        <v>160</v>
      </c>
      <c r="Q2124" s="37">
        <f>INDEX(LORDetail!$B$932:$B$1859,P2124)</f>
        <v>26097</v>
      </c>
      <c r="R2124" s="37">
        <f>INDEX(LORDetail!$D$932:$D$1859,P2124)</f>
        <v>51.414990863194497</v>
      </c>
      <c r="S2124" s="37">
        <f>INDEX(LORDetail!$E$932:$E$1859,P2124)</f>
        <v>-2.2753075412669599</v>
      </c>
      <c r="T2124" s="37">
        <f>INDEX(LORDetail!$G$932:$G$1859,P2124)</f>
        <v>102.2471</v>
      </c>
      <c r="U2124">
        <f t="shared" si="714"/>
        <v>161</v>
      </c>
      <c r="V2124" s="37">
        <f>INDEX(LORDetail!$B$932:$B$1859,U2124)</f>
        <v>26233</v>
      </c>
      <c r="W2124" s="37">
        <f>INDEX(LORDetail!$D$932:$D$1859,U2124)</f>
        <v>51.415662864245903</v>
      </c>
      <c r="X2124" s="37">
        <f>INDEX(LORDetail!$E$932:$E$1859,U2124)</f>
        <v>-2.2736725138007001</v>
      </c>
      <c r="Y2124" s="37">
        <f>INDEX(LORDetail!$G$932:$G$1859,U2124)</f>
        <v>102.16379999999999</v>
      </c>
      <c r="Z2124">
        <f t="shared" si="715"/>
        <v>136</v>
      </c>
      <c r="AA2124" s="29">
        <f t="shared" si="716"/>
        <v>76.010387975453341</v>
      </c>
      <c r="AB2124">
        <f t="shared" si="717"/>
        <v>0.5588999115842157</v>
      </c>
      <c r="AC2124" s="32">
        <f t="shared" si="718"/>
        <v>51.415366444522711</v>
      </c>
      <c r="AD2124" s="32">
        <f t="shared" si="719"/>
        <v>-2.2743937245606296</v>
      </c>
      <c r="AE2124" s="34">
        <f t="shared" si="720"/>
        <v>102.20054363736503</v>
      </c>
      <c r="AF2124" s="36" t="str">
        <f t="shared" si="706"/>
        <v>RDNGSTN</v>
      </c>
      <c r="AG2124" s="36" t="str">
        <f t="shared" si="707"/>
        <v>PADTON</v>
      </c>
      <c r="AH2124" s="36">
        <f t="shared" si="704"/>
        <v>619</v>
      </c>
      <c r="AI2124" s="42">
        <f t="shared" si="705"/>
        <v>26173</v>
      </c>
      <c r="AJ2124" s="43">
        <f t="shared" si="721"/>
        <v>47.139466359558938</v>
      </c>
      <c r="AK2124" s="43">
        <f t="shared" si="722"/>
        <v>-5.7079106104299601E-2</v>
      </c>
      <c r="AL2124" s="36">
        <f t="shared" si="723"/>
        <v>51.415366444522711</v>
      </c>
      <c r="AM2124" s="36">
        <v>1</v>
      </c>
      <c r="AN2124" s="36">
        <f t="shared" si="724"/>
        <v>-2.2743937245606296</v>
      </c>
      <c r="AO2124" s="36">
        <v>4</v>
      </c>
      <c r="AP2124" s="42">
        <f>INT(AI2124/1000)*1000</f>
        <v>26000</v>
      </c>
      <c r="AQ2124" s="42">
        <f>MOD(AI2124,1000)</f>
        <v>173</v>
      </c>
      <c r="AR2124" s="42">
        <f>MOD(AI2125,1000)-0.2+(AP2125-AP2124)</f>
        <v>219.8</v>
      </c>
    </row>
    <row r="2125" spans="1:44" x14ac:dyDescent="0.25">
      <c r="A2125" s="19" t="s">
        <v>1</v>
      </c>
      <c r="B2125" t="s">
        <v>0</v>
      </c>
      <c r="C2125">
        <v>620</v>
      </c>
      <c r="D2125" s="36">
        <f>MATCH(C2125,TrainRun!$AG$149:$AG$295,1)</f>
        <v>44</v>
      </c>
      <c r="E2125" s="36">
        <f>INT(INDEX(TrainRun!$AD$149:$AD$295,'By Second'!D2125))</f>
        <v>600</v>
      </c>
      <c r="F2125" s="36">
        <f>IF(E2125=0,0,INDEX(TrainRun!$AE$149:$AE$295,'By Second'!D2125))</f>
        <v>48.223969375540577</v>
      </c>
      <c r="G2125" s="36">
        <f>INDEX(TrainRun!$AF$149:$AF$295,'By Second'!D2125)</f>
        <v>25267.61874418236</v>
      </c>
      <c r="H2125">
        <f t="shared" si="708"/>
        <v>45</v>
      </c>
      <c r="I2125" s="36">
        <f>INT(INDEX(TrainRun!$AD$149:$AD$295,'By Second'!H2125))</f>
        <v>663</v>
      </c>
      <c r="J2125" s="36">
        <f>INDEX(TrainRun!$AE$149:$AE$295,'By Second'!H2125)</f>
        <v>44.627985690969702</v>
      </c>
      <c r="K2125">
        <f t="shared" si="709"/>
        <v>63</v>
      </c>
      <c r="L2125">
        <f t="shared" si="710"/>
        <v>-3.595983684570875</v>
      </c>
      <c r="M2125">
        <f t="shared" si="711"/>
        <v>-5.7079106104299601E-2</v>
      </c>
      <c r="N2125" s="32">
        <f t="shared" si="712"/>
        <v>47.082387253454641</v>
      </c>
      <c r="O2125" s="29">
        <f t="shared" si="713"/>
        <v>26220.092775228906</v>
      </c>
      <c r="P2125" s="37">
        <f>MATCH(O2125,LORDetail!$B$932:$B$1859,1)</f>
        <v>160</v>
      </c>
      <c r="Q2125" s="37">
        <f>INDEX(LORDetail!$B$932:$B$1859,P2125)</f>
        <v>26097</v>
      </c>
      <c r="R2125" s="37">
        <f>INDEX(LORDetail!$D$932:$D$1859,P2125)</f>
        <v>51.414990863194497</v>
      </c>
      <c r="S2125" s="37">
        <f>INDEX(LORDetail!$E$932:$E$1859,P2125)</f>
        <v>-2.2753075412669599</v>
      </c>
      <c r="T2125" s="37">
        <f>INDEX(LORDetail!$G$932:$G$1859,P2125)</f>
        <v>102.2471</v>
      </c>
      <c r="U2125">
        <f t="shared" si="714"/>
        <v>161</v>
      </c>
      <c r="V2125" s="37">
        <f>INDEX(LORDetail!$B$932:$B$1859,U2125)</f>
        <v>26233</v>
      </c>
      <c r="W2125" s="37">
        <f>INDEX(LORDetail!$D$932:$D$1859,U2125)</f>
        <v>51.415662864245903</v>
      </c>
      <c r="X2125" s="37">
        <f>INDEX(LORDetail!$E$932:$E$1859,U2125)</f>
        <v>-2.2736725138007001</v>
      </c>
      <c r="Y2125" s="37">
        <f>INDEX(LORDetail!$G$932:$G$1859,U2125)</f>
        <v>102.16379999999999</v>
      </c>
      <c r="Z2125">
        <f t="shared" si="715"/>
        <v>136</v>
      </c>
      <c r="AA2125" s="29">
        <f t="shared" si="716"/>
        <v>123.09277522890625</v>
      </c>
      <c r="AB2125">
        <f t="shared" si="717"/>
        <v>0.90509393550666362</v>
      </c>
      <c r="AC2125" s="32">
        <f t="shared" si="718"/>
        <v>51.415599087270778</v>
      </c>
      <c r="AD2125" s="32">
        <f t="shared" si="719"/>
        <v>-2.2738276878228612</v>
      </c>
      <c r="AE2125" s="34">
        <f t="shared" si="720"/>
        <v>102.17170567517229</v>
      </c>
      <c r="AF2125" s="36" t="str">
        <f t="shared" si="706"/>
        <v>RDNGSTN</v>
      </c>
      <c r="AG2125" s="36" t="str">
        <f t="shared" si="707"/>
        <v>PADTON</v>
      </c>
      <c r="AH2125" s="36">
        <f t="shared" ref="AH2125:AH2188" si="725">C2125</f>
        <v>620</v>
      </c>
      <c r="AI2125" s="42">
        <f t="shared" ref="AI2125:AI2188" si="726">ROUND(O2125*5,0)/5</f>
        <v>26220</v>
      </c>
      <c r="AJ2125" s="43">
        <f t="shared" si="721"/>
        <v>47.082387253454641</v>
      </c>
      <c r="AK2125" s="43">
        <f t="shared" si="722"/>
        <v>-5.7079106104299601E-2</v>
      </c>
      <c r="AL2125" s="36">
        <f t="shared" si="723"/>
        <v>51.415599087270778</v>
      </c>
      <c r="AM2125" s="36">
        <v>1</v>
      </c>
      <c r="AN2125" s="36">
        <f t="shared" si="724"/>
        <v>-2.2738276878228612</v>
      </c>
      <c r="AO2125" s="36">
        <v>4</v>
      </c>
      <c r="AP2125" s="42">
        <f>INT(AI2125/1000)*1000</f>
        <v>26000</v>
      </c>
      <c r="AQ2125" s="42">
        <f>MOD(AI2125,1000)</f>
        <v>220</v>
      </c>
      <c r="AR2125" s="42">
        <f>MOD(AI2126,1000)-0.2+(AP2126-AP2125)</f>
        <v>267.00000000000074</v>
      </c>
    </row>
    <row r="2126" spans="1:44" x14ac:dyDescent="0.25">
      <c r="A2126" s="19" t="s">
        <v>1</v>
      </c>
      <c r="B2126" t="s">
        <v>0</v>
      </c>
      <c r="C2126">
        <v>621</v>
      </c>
      <c r="D2126" s="36">
        <f>MATCH(C2126,TrainRun!$AG$149:$AG$295,1)</f>
        <v>44</v>
      </c>
      <c r="E2126" s="36">
        <f>INT(INDEX(TrainRun!$AD$149:$AD$295,'By Second'!D2126))</f>
        <v>600</v>
      </c>
      <c r="F2126" s="36">
        <f>IF(E2126=0,0,INDEX(TrainRun!$AE$149:$AE$295,'By Second'!D2126))</f>
        <v>48.223969375540577</v>
      </c>
      <c r="G2126" s="36">
        <f>INDEX(TrainRun!$AF$149:$AF$295,'By Second'!D2126)</f>
        <v>25267.61874418236</v>
      </c>
      <c r="H2126">
        <f t="shared" si="708"/>
        <v>45</v>
      </c>
      <c r="I2126" s="36">
        <f>INT(INDEX(TrainRun!$AD$149:$AD$295,'By Second'!H2126))</f>
        <v>663</v>
      </c>
      <c r="J2126" s="36">
        <f>INDEX(TrainRun!$AE$149:$AE$295,'By Second'!H2126)</f>
        <v>44.627985690969702</v>
      </c>
      <c r="K2126">
        <f t="shared" si="709"/>
        <v>63</v>
      </c>
      <c r="L2126">
        <f t="shared" si="710"/>
        <v>-3.595983684570875</v>
      </c>
      <c r="M2126">
        <f t="shared" si="711"/>
        <v>-5.7079106104299601E-2</v>
      </c>
      <c r="N2126" s="32">
        <f t="shared" si="712"/>
        <v>47.025308147350344</v>
      </c>
      <c r="O2126" s="29">
        <f t="shared" si="713"/>
        <v>26267.118083376256</v>
      </c>
      <c r="P2126" s="37">
        <f>MATCH(O2126,LORDetail!$B$932:$B$1859,1)</f>
        <v>161</v>
      </c>
      <c r="Q2126" s="37">
        <f>INDEX(LORDetail!$B$932:$B$1859,P2126)</f>
        <v>26233</v>
      </c>
      <c r="R2126" s="37">
        <f>INDEX(LORDetail!$D$932:$D$1859,P2126)</f>
        <v>51.415662864245903</v>
      </c>
      <c r="S2126" s="37">
        <f>INDEX(LORDetail!$E$932:$E$1859,P2126)</f>
        <v>-2.2736725138007001</v>
      </c>
      <c r="T2126" s="37">
        <f>INDEX(LORDetail!$G$932:$G$1859,P2126)</f>
        <v>102.16379999999999</v>
      </c>
      <c r="U2126">
        <f t="shared" si="714"/>
        <v>162</v>
      </c>
      <c r="V2126" s="37">
        <f>INDEX(LORDetail!$B$932:$B$1859,U2126)</f>
        <v>26397</v>
      </c>
      <c r="W2126" s="37">
        <f>INDEX(LORDetail!$D$932:$D$1859,U2126)</f>
        <v>51.416297390384401</v>
      </c>
      <c r="X2126" s="37">
        <f>INDEX(LORDetail!$E$932:$E$1859,U2126)</f>
        <v>-2.2715373744462299</v>
      </c>
      <c r="Y2126" s="37">
        <f>INDEX(LORDetail!$G$932:$G$1859,U2126)</f>
        <v>102.0633</v>
      </c>
      <c r="Z2126">
        <f t="shared" si="715"/>
        <v>164</v>
      </c>
      <c r="AA2126" s="29">
        <f t="shared" si="716"/>
        <v>34.118083376255527</v>
      </c>
      <c r="AB2126">
        <f t="shared" si="717"/>
        <v>0.20803709375765564</v>
      </c>
      <c r="AC2126" s="32">
        <f t="shared" si="718"/>
        <v>51.415794869219667</v>
      </c>
      <c r="AD2126" s="32">
        <f t="shared" si="719"/>
        <v>-2.2732283256146286</v>
      </c>
      <c r="AE2126" s="34">
        <f t="shared" si="720"/>
        <v>102.14289227207735</v>
      </c>
      <c r="AF2126" s="36" t="str">
        <f t="shared" ref="AF2126:AF2189" si="727">A2126</f>
        <v>RDNGSTN</v>
      </c>
      <c r="AG2126" s="36" t="str">
        <f t="shared" ref="AG2126:AG2189" si="728">B2126</f>
        <v>PADTON</v>
      </c>
      <c r="AH2126" s="36">
        <f t="shared" si="725"/>
        <v>621</v>
      </c>
      <c r="AI2126" s="42">
        <f t="shared" si="726"/>
        <v>26267.200000000001</v>
      </c>
      <c r="AJ2126" s="43">
        <f t="shared" si="721"/>
        <v>47.025308147350344</v>
      </c>
      <c r="AK2126" s="43">
        <f t="shared" si="722"/>
        <v>-5.7079106104299601E-2</v>
      </c>
      <c r="AL2126" s="36">
        <f t="shared" si="723"/>
        <v>51.415794869219667</v>
      </c>
      <c r="AM2126" s="36">
        <v>1</v>
      </c>
      <c r="AN2126" s="36">
        <f t="shared" si="724"/>
        <v>-2.2732283256146286</v>
      </c>
      <c r="AO2126" s="36">
        <v>4</v>
      </c>
      <c r="AP2126" s="42">
        <f>INT(AI2126/1000)*1000</f>
        <v>26000</v>
      </c>
      <c r="AQ2126" s="42">
        <f>MOD(AI2126,1000)</f>
        <v>267.20000000000073</v>
      </c>
      <c r="AR2126" s="42">
        <f>MOD(AI2127,1000)-0.2+(AP2127-AP2126)</f>
        <v>313.8</v>
      </c>
    </row>
    <row r="2127" spans="1:44" x14ac:dyDescent="0.25">
      <c r="A2127" s="19" t="s">
        <v>1</v>
      </c>
      <c r="B2127" t="s">
        <v>0</v>
      </c>
      <c r="C2127">
        <v>622</v>
      </c>
      <c r="D2127" s="36">
        <f>MATCH(C2127,TrainRun!$AG$149:$AG$295,1)</f>
        <v>44</v>
      </c>
      <c r="E2127" s="36">
        <f>INT(INDEX(TrainRun!$AD$149:$AD$295,'By Second'!D2127))</f>
        <v>600</v>
      </c>
      <c r="F2127" s="36">
        <f>IF(E2127=0,0,INDEX(TrainRun!$AE$149:$AE$295,'By Second'!D2127))</f>
        <v>48.223969375540577</v>
      </c>
      <c r="G2127" s="36">
        <f>INDEX(TrainRun!$AF$149:$AF$295,'By Second'!D2127)</f>
        <v>25267.61874418236</v>
      </c>
      <c r="H2127">
        <f t="shared" si="708"/>
        <v>45</v>
      </c>
      <c r="I2127" s="36">
        <f>INT(INDEX(TrainRun!$AD$149:$AD$295,'By Second'!H2127))</f>
        <v>663</v>
      </c>
      <c r="J2127" s="36">
        <f>INDEX(TrainRun!$AE$149:$AE$295,'By Second'!H2127)</f>
        <v>44.627985690969702</v>
      </c>
      <c r="K2127">
        <f t="shared" si="709"/>
        <v>63</v>
      </c>
      <c r="L2127">
        <f t="shared" si="710"/>
        <v>-3.595983684570875</v>
      </c>
      <c r="M2127">
        <f t="shared" si="711"/>
        <v>-5.7079106104299601E-2</v>
      </c>
      <c r="N2127" s="32">
        <f t="shared" si="712"/>
        <v>46.968229041246047</v>
      </c>
      <c r="O2127" s="29">
        <f t="shared" si="713"/>
        <v>26314.086312417501</v>
      </c>
      <c r="P2127" s="37">
        <f>MATCH(O2127,LORDetail!$B$932:$B$1859,1)</f>
        <v>161</v>
      </c>
      <c r="Q2127" s="37">
        <f>INDEX(LORDetail!$B$932:$B$1859,P2127)</f>
        <v>26233</v>
      </c>
      <c r="R2127" s="37">
        <f>INDEX(LORDetail!$D$932:$D$1859,P2127)</f>
        <v>51.415662864245903</v>
      </c>
      <c r="S2127" s="37">
        <f>INDEX(LORDetail!$E$932:$E$1859,P2127)</f>
        <v>-2.2736725138007001</v>
      </c>
      <c r="T2127" s="37">
        <f>INDEX(LORDetail!$G$932:$G$1859,P2127)</f>
        <v>102.16379999999999</v>
      </c>
      <c r="U2127">
        <f t="shared" si="714"/>
        <v>162</v>
      </c>
      <c r="V2127" s="37">
        <f>INDEX(LORDetail!$B$932:$B$1859,U2127)</f>
        <v>26397</v>
      </c>
      <c r="W2127" s="37">
        <f>INDEX(LORDetail!$D$932:$D$1859,U2127)</f>
        <v>51.416297390384401</v>
      </c>
      <c r="X2127" s="37">
        <f>INDEX(LORDetail!$E$932:$E$1859,U2127)</f>
        <v>-2.2715373744462299</v>
      </c>
      <c r="Y2127" s="37">
        <f>INDEX(LORDetail!$G$932:$G$1859,U2127)</f>
        <v>102.0633</v>
      </c>
      <c r="Z2127">
        <f t="shared" si="715"/>
        <v>164</v>
      </c>
      <c r="AA2127" s="29">
        <f t="shared" si="716"/>
        <v>81.086312417501176</v>
      </c>
      <c r="AB2127">
        <f t="shared" si="717"/>
        <v>0.49442873425305595</v>
      </c>
      <c r="AC2127" s="32">
        <f t="shared" si="718"/>
        <v>51.41597659220141</v>
      </c>
      <c r="AD2127" s="32">
        <f t="shared" si="719"/>
        <v>-2.2726168395522155</v>
      </c>
      <c r="AE2127" s="34">
        <f t="shared" si="720"/>
        <v>102.11410991220757</v>
      </c>
      <c r="AF2127" s="36" t="str">
        <f t="shared" si="727"/>
        <v>RDNGSTN</v>
      </c>
      <c r="AG2127" s="36" t="str">
        <f t="shared" si="728"/>
        <v>PADTON</v>
      </c>
      <c r="AH2127" s="36">
        <f t="shared" si="725"/>
        <v>622</v>
      </c>
      <c r="AI2127" s="42">
        <f t="shared" si="726"/>
        <v>26314</v>
      </c>
      <c r="AJ2127" s="43">
        <f t="shared" si="721"/>
        <v>46.968229041246047</v>
      </c>
      <c r="AK2127" s="43">
        <f t="shared" si="722"/>
        <v>-5.7079106104299601E-2</v>
      </c>
      <c r="AL2127" s="36">
        <f t="shared" si="723"/>
        <v>51.41597659220141</v>
      </c>
      <c r="AM2127" s="36">
        <v>1</v>
      </c>
      <c r="AN2127" s="36">
        <f t="shared" si="724"/>
        <v>-2.2726168395522155</v>
      </c>
      <c r="AO2127" s="36">
        <v>4</v>
      </c>
      <c r="AP2127" s="42">
        <f>INT(AI2127/1000)*1000</f>
        <v>26000</v>
      </c>
      <c r="AQ2127" s="42">
        <f>MOD(AI2127,1000)</f>
        <v>314</v>
      </c>
      <c r="AR2127" s="42">
        <f>MOD(AI2128,1000)-0.2+(AP2128-AP2127)</f>
        <v>360.8</v>
      </c>
    </row>
    <row r="2128" spans="1:44" x14ac:dyDescent="0.25">
      <c r="A2128" s="19" t="s">
        <v>1</v>
      </c>
      <c r="B2128" t="s">
        <v>0</v>
      </c>
      <c r="C2128">
        <v>623</v>
      </c>
      <c r="D2128" s="36">
        <f>MATCH(C2128,TrainRun!$AG$149:$AG$295,1)</f>
        <v>44</v>
      </c>
      <c r="E2128" s="36">
        <f>INT(INDEX(TrainRun!$AD$149:$AD$295,'By Second'!D2128))</f>
        <v>600</v>
      </c>
      <c r="F2128" s="36">
        <f>IF(E2128=0,0,INDEX(TrainRun!$AE$149:$AE$295,'By Second'!D2128))</f>
        <v>48.223969375540577</v>
      </c>
      <c r="G2128" s="36">
        <f>INDEX(TrainRun!$AF$149:$AF$295,'By Second'!D2128)</f>
        <v>25267.61874418236</v>
      </c>
      <c r="H2128">
        <f t="shared" si="708"/>
        <v>45</v>
      </c>
      <c r="I2128" s="36">
        <f>INT(INDEX(TrainRun!$AD$149:$AD$295,'By Second'!H2128))</f>
        <v>663</v>
      </c>
      <c r="J2128" s="36">
        <f>INDEX(TrainRun!$AE$149:$AE$295,'By Second'!H2128)</f>
        <v>44.627985690969702</v>
      </c>
      <c r="K2128">
        <f t="shared" si="709"/>
        <v>63</v>
      </c>
      <c r="L2128">
        <f t="shared" si="710"/>
        <v>-3.595983684570875</v>
      </c>
      <c r="M2128">
        <f t="shared" si="711"/>
        <v>-5.7079106104299601E-2</v>
      </c>
      <c r="N2128" s="32">
        <f t="shared" si="712"/>
        <v>46.911149935141751</v>
      </c>
      <c r="O2128" s="29">
        <f t="shared" si="713"/>
        <v>26360.997462352643</v>
      </c>
      <c r="P2128" s="37">
        <f>MATCH(O2128,LORDetail!$B$932:$B$1859,1)</f>
        <v>161</v>
      </c>
      <c r="Q2128" s="37">
        <f>INDEX(LORDetail!$B$932:$B$1859,P2128)</f>
        <v>26233</v>
      </c>
      <c r="R2128" s="37">
        <f>INDEX(LORDetail!$D$932:$D$1859,P2128)</f>
        <v>51.415662864245903</v>
      </c>
      <c r="S2128" s="37">
        <f>INDEX(LORDetail!$E$932:$E$1859,P2128)</f>
        <v>-2.2736725138007001</v>
      </c>
      <c r="T2128" s="37">
        <f>INDEX(LORDetail!$G$932:$G$1859,P2128)</f>
        <v>102.16379999999999</v>
      </c>
      <c r="U2128">
        <f t="shared" si="714"/>
        <v>162</v>
      </c>
      <c r="V2128" s="37">
        <f>INDEX(LORDetail!$B$932:$B$1859,U2128)</f>
        <v>26397</v>
      </c>
      <c r="W2128" s="37">
        <f>INDEX(LORDetail!$D$932:$D$1859,U2128)</f>
        <v>51.416297390384401</v>
      </c>
      <c r="X2128" s="37">
        <f>INDEX(LORDetail!$E$932:$E$1859,U2128)</f>
        <v>-2.2715373744462299</v>
      </c>
      <c r="Y2128" s="37">
        <f>INDEX(LORDetail!$G$932:$G$1859,U2128)</f>
        <v>102.0633</v>
      </c>
      <c r="Z2128">
        <f t="shared" si="715"/>
        <v>164</v>
      </c>
      <c r="AA2128" s="29">
        <f t="shared" si="716"/>
        <v>127.9974623526432</v>
      </c>
      <c r="AB2128">
        <f t="shared" si="717"/>
        <v>0.7804723314185561</v>
      </c>
      <c r="AC2128" s="32">
        <f t="shared" si="718"/>
        <v>51.41615809434056</v>
      </c>
      <c r="AD2128" s="32">
        <f t="shared" si="719"/>
        <v>-2.2720060966108133</v>
      </c>
      <c r="AE2128" s="34">
        <f t="shared" si="720"/>
        <v>102.08536253069244</v>
      </c>
      <c r="AF2128" s="36" t="str">
        <f t="shared" si="727"/>
        <v>RDNGSTN</v>
      </c>
      <c r="AG2128" s="36" t="str">
        <f t="shared" si="728"/>
        <v>PADTON</v>
      </c>
      <c r="AH2128" s="36">
        <f t="shared" si="725"/>
        <v>623</v>
      </c>
      <c r="AI2128" s="42">
        <f t="shared" si="726"/>
        <v>26361</v>
      </c>
      <c r="AJ2128" s="43">
        <f t="shared" si="721"/>
        <v>46.911149935141751</v>
      </c>
      <c r="AK2128" s="43">
        <f t="shared" si="722"/>
        <v>-5.7079106104299601E-2</v>
      </c>
      <c r="AL2128" s="36">
        <f t="shared" si="723"/>
        <v>51.41615809434056</v>
      </c>
      <c r="AM2128" s="36">
        <v>1</v>
      </c>
      <c r="AN2128" s="36">
        <f t="shared" si="724"/>
        <v>-2.2720060966108133</v>
      </c>
      <c r="AO2128" s="36">
        <v>4</v>
      </c>
      <c r="AP2128" s="42">
        <f>INT(AI2128/1000)*1000</f>
        <v>26000</v>
      </c>
      <c r="AQ2128" s="42">
        <f>MOD(AI2128,1000)</f>
        <v>361</v>
      </c>
      <c r="AR2128" s="42">
        <f>MOD(AI2129,1000)-0.2+(AP2129-AP2128)</f>
        <v>407.59999999999928</v>
      </c>
    </row>
    <row r="2129" spans="1:44" x14ac:dyDescent="0.25">
      <c r="A2129" s="19" t="s">
        <v>1</v>
      </c>
      <c r="B2129" t="s">
        <v>0</v>
      </c>
      <c r="C2129">
        <v>624</v>
      </c>
      <c r="D2129" s="36">
        <f>MATCH(C2129,TrainRun!$AG$149:$AG$295,1)</f>
        <v>44</v>
      </c>
      <c r="E2129" s="36">
        <f>INT(INDEX(TrainRun!$AD$149:$AD$295,'By Second'!D2129))</f>
        <v>600</v>
      </c>
      <c r="F2129" s="36">
        <f>IF(E2129=0,0,INDEX(TrainRun!$AE$149:$AE$295,'By Second'!D2129))</f>
        <v>48.223969375540577</v>
      </c>
      <c r="G2129" s="36">
        <f>INDEX(TrainRun!$AF$149:$AF$295,'By Second'!D2129)</f>
        <v>25267.61874418236</v>
      </c>
      <c r="H2129">
        <f t="shared" si="708"/>
        <v>45</v>
      </c>
      <c r="I2129" s="36">
        <f>INT(INDEX(TrainRun!$AD$149:$AD$295,'By Second'!H2129))</f>
        <v>663</v>
      </c>
      <c r="J2129" s="36">
        <f>INDEX(TrainRun!$AE$149:$AE$295,'By Second'!H2129)</f>
        <v>44.627985690969702</v>
      </c>
      <c r="K2129">
        <f t="shared" si="709"/>
        <v>63</v>
      </c>
      <c r="L2129">
        <f t="shared" si="710"/>
        <v>-3.595983684570875</v>
      </c>
      <c r="M2129">
        <f t="shared" si="711"/>
        <v>-5.7079106104299601E-2</v>
      </c>
      <c r="N2129" s="32">
        <f t="shared" si="712"/>
        <v>46.854070829037454</v>
      </c>
      <c r="O2129" s="29">
        <f t="shared" si="713"/>
        <v>26407.851533181682</v>
      </c>
      <c r="P2129" s="37">
        <f>MATCH(O2129,LORDetail!$B$932:$B$1859,1)</f>
        <v>162</v>
      </c>
      <c r="Q2129" s="37">
        <f>INDEX(LORDetail!$B$932:$B$1859,P2129)</f>
        <v>26397</v>
      </c>
      <c r="R2129" s="37">
        <f>INDEX(LORDetail!$D$932:$D$1859,P2129)</f>
        <v>51.416297390384401</v>
      </c>
      <c r="S2129" s="37">
        <f>INDEX(LORDetail!$E$932:$E$1859,P2129)</f>
        <v>-2.2715373744462299</v>
      </c>
      <c r="T2129" s="37">
        <f>INDEX(LORDetail!$G$932:$G$1859,P2129)</f>
        <v>102.0633</v>
      </c>
      <c r="U2129">
        <f t="shared" si="714"/>
        <v>163</v>
      </c>
      <c r="V2129" s="37">
        <f>INDEX(LORDetail!$B$932:$B$1859,U2129)</f>
        <v>26525</v>
      </c>
      <c r="W2129" s="37">
        <f>INDEX(LORDetail!$D$932:$D$1859,U2129)</f>
        <v>51.416652617341498</v>
      </c>
      <c r="X2129" s="37">
        <f>INDEX(LORDetail!$E$932:$E$1859,U2129)</f>
        <v>-2.2697835786688101</v>
      </c>
      <c r="Y2129" s="37">
        <f>INDEX(LORDetail!$G$932:$G$1859,U2129)</f>
        <v>101.9849</v>
      </c>
      <c r="Z2129">
        <f t="shared" si="715"/>
        <v>128</v>
      </c>
      <c r="AA2129" s="29">
        <f t="shared" si="716"/>
        <v>10.851533181681589</v>
      </c>
      <c r="AB2129">
        <f t="shared" si="717"/>
        <v>8.4777602981887412E-2</v>
      </c>
      <c r="AC2129" s="32">
        <f t="shared" si="718"/>
        <v>51.416327505674339</v>
      </c>
      <c r="AD2129" s="32">
        <f t="shared" si="719"/>
        <v>-2.2713886918441006</v>
      </c>
      <c r="AE2129" s="34">
        <f t="shared" si="720"/>
        <v>102.05665343592622</v>
      </c>
      <c r="AF2129" s="36" t="str">
        <f t="shared" si="727"/>
        <v>RDNGSTN</v>
      </c>
      <c r="AG2129" s="36" t="str">
        <f t="shared" si="728"/>
        <v>PADTON</v>
      </c>
      <c r="AH2129" s="36">
        <f t="shared" si="725"/>
        <v>624</v>
      </c>
      <c r="AI2129" s="42">
        <f t="shared" si="726"/>
        <v>26407.8</v>
      </c>
      <c r="AJ2129" s="43">
        <f t="shared" si="721"/>
        <v>46.854070829037454</v>
      </c>
      <c r="AK2129" s="43">
        <f t="shared" si="722"/>
        <v>-5.7079106104299601E-2</v>
      </c>
      <c r="AL2129" s="36">
        <f t="shared" si="723"/>
        <v>51.416327505674339</v>
      </c>
      <c r="AM2129" s="36">
        <v>1</v>
      </c>
      <c r="AN2129" s="36">
        <f t="shared" si="724"/>
        <v>-2.2713886918441006</v>
      </c>
      <c r="AO2129" s="36">
        <v>4</v>
      </c>
      <c r="AP2129" s="42">
        <f>INT(AI2129/1000)*1000</f>
        <v>26000</v>
      </c>
      <c r="AQ2129" s="42">
        <f>MOD(AI2129,1000)</f>
        <v>407.79999999999927</v>
      </c>
      <c r="AR2129" s="42">
        <f>MOD(AI2130,1000)-0.2+(AP2130-AP2129)</f>
        <v>454.39999999999856</v>
      </c>
    </row>
    <row r="2130" spans="1:44" x14ac:dyDescent="0.25">
      <c r="A2130" s="19" t="s">
        <v>1</v>
      </c>
      <c r="B2130" t="s">
        <v>0</v>
      </c>
      <c r="C2130">
        <v>625</v>
      </c>
      <c r="D2130" s="36">
        <f>MATCH(C2130,TrainRun!$AG$149:$AG$295,1)</f>
        <v>44</v>
      </c>
      <c r="E2130" s="36">
        <f>INT(INDEX(TrainRun!$AD$149:$AD$295,'By Second'!D2130))</f>
        <v>600</v>
      </c>
      <c r="F2130" s="36">
        <f>IF(E2130=0,0,INDEX(TrainRun!$AE$149:$AE$295,'By Second'!D2130))</f>
        <v>48.223969375540577</v>
      </c>
      <c r="G2130" s="36">
        <f>INDEX(TrainRun!$AF$149:$AF$295,'By Second'!D2130)</f>
        <v>25267.61874418236</v>
      </c>
      <c r="H2130">
        <f t="shared" si="708"/>
        <v>45</v>
      </c>
      <c r="I2130" s="36">
        <f>INT(INDEX(TrainRun!$AD$149:$AD$295,'By Second'!H2130))</f>
        <v>663</v>
      </c>
      <c r="J2130" s="36">
        <f>INDEX(TrainRun!$AE$149:$AE$295,'By Second'!H2130)</f>
        <v>44.627985690969702</v>
      </c>
      <c r="K2130">
        <f t="shared" si="709"/>
        <v>63</v>
      </c>
      <c r="L2130">
        <f t="shared" si="710"/>
        <v>-3.595983684570875</v>
      </c>
      <c r="M2130">
        <f t="shared" si="711"/>
        <v>-5.7079106104299601E-2</v>
      </c>
      <c r="N2130" s="32">
        <f t="shared" si="712"/>
        <v>46.796991722933157</v>
      </c>
      <c r="O2130" s="29">
        <f t="shared" si="713"/>
        <v>26454.648524904616</v>
      </c>
      <c r="P2130" s="37">
        <f>MATCH(O2130,LORDetail!$B$932:$B$1859,1)</f>
        <v>162</v>
      </c>
      <c r="Q2130" s="37">
        <f>INDEX(LORDetail!$B$932:$B$1859,P2130)</f>
        <v>26397</v>
      </c>
      <c r="R2130" s="37">
        <f>INDEX(LORDetail!$D$932:$D$1859,P2130)</f>
        <v>51.416297390384401</v>
      </c>
      <c r="S2130" s="37">
        <f>INDEX(LORDetail!$E$932:$E$1859,P2130)</f>
        <v>-2.2715373744462299</v>
      </c>
      <c r="T2130" s="37">
        <f>INDEX(LORDetail!$G$932:$G$1859,P2130)</f>
        <v>102.0633</v>
      </c>
      <c r="U2130">
        <f t="shared" si="714"/>
        <v>163</v>
      </c>
      <c r="V2130" s="37">
        <f>INDEX(LORDetail!$B$932:$B$1859,U2130)</f>
        <v>26525</v>
      </c>
      <c r="W2130" s="37">
        <f>INDEX(LORDetail!$D$932:$D$1859,U2130)</f>
        <v>51.416652617341498</v>
      </c>
      <c r="X2130" s="37">
        <f>INDEX(LORDetail!$E$932:$E$1859,U2130)</f>
        <v>-2.2697835786688101</v>
      </c>
      <c r="Y2130" s="37">
        <f>INDEX(LORDetail!$G$932:$G$1859,U2130)</f>
        <v>101.9849</v>
      </c>
      <c r="Z2130">
        <f t="shared" si="715"/>
        <v>128</v>
      </c>
      <c r="AA2130" s="29">
        <f t="shared" si="716"/>
        <v>57.648524904616352</v>
      </c>
      <c r="AB2130">
        <f t="shared" si="717"/>
        <v>0.45037910081731525</v>
      </c>
      <c r="AC2130" s="32">
        <f t="shared" si="718"/>
        <v>51.416457377181921</v>
      </c>
      <c r="AD2130" s="32">
        <f t="shared" si="719"/>
        <v>-2.2707475014809786</v>
      </c>
      <c r="AE2130" s="34">
        <f t="shared" si="720"/>
        <v>102.02799027849592</v>
      </c>
      <c r="AF2130" s="36" t="str">
        <f t="shared" si="727"/>
        <v>RDNGSTN</v>
      </c>
      <c r="AG2130" s="36" t="str">
        <f t="shared" si="728"/>
        <v>PADTON</v>
      </c>
      <c r="AH2130" s="36">
        <f t="shared" si="725"/>
        <v>625</v>
      </c>
      <c r="AI2130" s="42">
        <f t="shared" si="726"/>
        <v>26454.6</v>
      </c>
      <c r="AJ2130" s="43">
        <f t="shared" si="721"/>
        <v>46.796991722933157</v>
      </c>
      <c r="AK2130" s="43">
        <f t="shared" si="722"/>
        <v>-5.7079106104299601E-2</v>
      </c>
      <c r="AL2130" s="36">
        <f t="shared" si="723"/>
        <v>51.416457377181921</v>
      </c>
      <c r="AM2130" s="36">
        <v>1</v>
      </c>
      <c r="AN2130" s="36">
        <f t="shared" si="724"/>
        <v>-2.2707475014809786</v>
      </c>
      <c r="AO2130" s="36">
        <v>4</v>
      </c>
      <c r="AP2130" s="42">
        <f>INT(AI2130/1000)*1000</f>
        <v>26000</v>
      </c>
      <c r="AQ2130" s="42">
        <f>MOD(AI2130,1000)</f>
        <v>454.59999999999854</v>
      </c>
      <c r="AR2130" s="42">
        <f>MOD(AI2131,1000)-0.2+(AP2131-AP2130)</f>
        <v>501.20000000000147</v>
      </c>
    </row>
    <row r="2131" spans="1:44" x14ac:dyDescent="0.25">
      <c r="A2131" s="19" t="s">
        <v>1</v>
      </c>
      <c r="B2131" t="s">
        <v>0</v>
      </c>
      <c r="C2131">
        <v>626</v>
      </c>
      <c r="D2131" s="36">
        <f>MATCH(C2131,TrainRun!$AG$149:$AG$295,1)</f>
        <v>44</v>
      </c>
      <c r="E2131" s="36">
        <f>INT(INDEX(TrainRun!$AD$149:$AD$295,'By Second'!D2131))</f>
        <v>600</v>
      </c>
      <c r="F2131" s="36">
        <f>IF(E2131=0,0,INDEX(TrainRun!$AE$149:$AE$295,'By Second'!D2131))</f>
        <v>48.223969375540577</v>
      </c>
      <c r="G2131" s="36">
        <f>INDEX(TrainRun!$AF$149:$AF$295,'By Second'!D2131)</f>
        <v>25267.61874418236</v>
      </c>
      <c r="H2131">
        <f t="shared" si="708"/>
        <v>45</v>
      </c>
      <c r="I2131" s="36">
        <f>INT(INDEX(TrainRun!$AD$149:$AD$295,'By Second'!H2131))</f>
        <v>663</v>
      </c>
      <c r="J2131" s="36">
        <f>INDEX(TrainRun!$AE$149:$AE$295,'By Second'!H2131)</f>
        <v>44.627985690969702</v>
      </c>
      <c r="K2131">
        <f t="shared" si="709"/>
        <v>63</v>
      </c>
      <c r="L2131">
        <f t="shared" si="710"/>
        <v>-3.595983684570875</v>
      </c>
      <c r="M2131">
        <f t="shared" si="711"/>
        <v>-5.7079106104299601E-2</v>
      </c>
      <c r="N2131" s="32">
        <f t="shared" si="712"/>
        <v>46.73991261682886</v>
      </c>
      <c r="O2131" s="29">
        <f t="shared" si="713"/>
        <v>26501.388437521444</v>
      </c>
      <c r="P2131" s="37">
        <f>MATCH(O2131,LORDetail!$B$932:$B$1859,1)</f>
        <v>162</v>
      </c>
      <c r="Q2131" s="37">
        <f>INDEX(LORDetail!$B$932:$B$1859,P2131)</f>
        <v>26397</v>
      </c>
      <c r="R2131" s="37">
        <f>INDEX(LORDetail!$D$932:$D$1859,P2131)</f>
        <v>51.416297390384401</v>
      </c>
      <c r="S2131" s="37">
        <f>INDEX(LORDetail!$E$932:$E$1859,P2131)</f>
        <v>-2.2715373744462299</v>
      </c>
      <c r="T2131" s="37">
        <f>INDEX(LORDetail!$G$932:$G$1859,P2131)</f>
        <v>102.0633</v>
      </c>
      <c r="U2131">
        <f t="shared" si="714"/>
        <v>163</v>
      </c>
      <c r="V2131" s="37">
        <f>INDEX(LORDetail!$B$932:$B$1859,U2131)</f>
        <v>26525</v>
      </c>
      <c r="W2131" s="37">
        <f>INDEX(LORDetail!$D$932:$D$1859,U2131)</f>
        <v>51.416652617341498</v>
      </c>
      <c r="X2131" s="37">
        <f>INDEX(LORDetail!$E$932:$E$1859,U2131)</f>
        <v>-2.2697835786688101</v>
      </c>
      <c r="Y2131" s="37">
        <f>INDEX(LORDetail!$G$932:$G$1859,U2131)</f>
        <v>101.9849</v>
      </c>
      <c r="Z2131">
        <f t="shared" si="715"/>
        <v>128</v>
      </c>
      <c r="AA2131" s="29">
        <f t="shared" si="716"/>
        <v>104.38843752144385</v>
      </c>
      <c r="AB2131">
        <f t="shared" si="717"/>
        <v>0.81553466813628006</v>
      </c>
      <c r="AC2131" s="32">
        <f t="shared" si="718"/>
        <v>51.416587090282967</v>
      </c>
      <c r="AD2131" s="32">
        <f t="shared" si="719"/>
        <v>-2.2701070931889129</v>
      </c>
      <c r="AE2131" s="34">
        <f t="shared" si="720"/>
        <v>101.99936208201811</v>
      </c>
      <c r="AF2131" s="36" t="str">
        <f t="shared" si="727"/>
        <v>RDNGSTN</v>
      </c>
      <c r="AG2131" s="36" t="str">
        <f t="shared" si="728"/>
        <v>PADTON</v>
      </c>
      <c r="AH2131" s="36">
        <f t="shared" si="725"/>
        <v>626</v>
      </c>
      <c r="AI2131" s="42">
        <f t="shared" si="726"/>
        <v>26501.4</v>
      </c>
      <c r="AJ2131" s="43">
        <f t="shared" si="721"/>
        <v>46.73991261682886</v>
      </c>
      <c r="AK2131" s="43">
        <f t="shared" si="722"/>
        <v>-5.7079106104299601E-2</v>
      </c>
      <c r="AL2131" s="36">
        <f t="shared" si="723"/>
        <v>51.416587090282967</v>
      </c>
      <c r="AM2131" s="36">
        <v>1</v>
      </c>
      <c r="AN2131" s="36">
        <f t="shared" si="724"/>
        <v>-2.2701070931889129</v>
      </c>
      <c r="AO2131" s="36">
        <v>4</v>
      </c>
      <c r="AP2131" s="42">
        <f>INT(AI2131/1000)*1000</f>
        <v>26000</v>
      </c>
      <c r="AQ2131" s="42">
        <f>MOD(AI2131,1000)</f>
        <v>501.40000000000146</v>
      </c>
      <c r="AR2131" s="42">
        <f>MOD(AI2132,1000)-0.2+(AP2132-AP2131)</f>
        <v>547.79999999999995</v>
      </c>
    </row>
    <row r="2132" spans="1:44" x14ac:dyDescent="0.25">
      <c r="A2132" s="19" t="s">
        <v>1</v>
      </c>
      <c r="B2132" t="s">
        <v>0</v>
      </c>
      <c r="C2132">
        <v>627</v>
      </c>
      <c r="D2132" s="36">
        <f>MATCH(C2132,TrainRun!$AG$149:$AG$295,1)</f>
        <v>44</v>
      </c>
      <c r="E2132" s="36">
        <f>INT(INDEX(TrainRun!$AD$149:$AD$295,'By Second'!D2132))</f>
        <v>600</v>
      </c>
      <c r="F2132" s="36">
        <f>IF(E2132=0,0,INDEX(TrainRun!$AE$149:$AE$295,'By Second'!D2132))</f>
        <v>48.223969375540577</v>
      </c>
      <c r="G2132" s="36">
        <f>INDEX(TrainRun!$AF$149:$AF$295,'By Second'!D2132)</f>
        <v>25267.61874418236</v>
      </c>
      <c r="H2132">
        <f t="shared" si="708"/>
        <v>45</v>
      </c>
      <c r="I2132" s="36">
        <f>INT(INDEX(TrainRun!$AD$149:$AD$295,'By Second'!H2132))</f>
        <v>663</v>
      </c>
      <c r="J2132" s="36">
        <f>INDEX(TrainRun!$AE$149:$AE$295,'By Second'!H2132)</f>
        <v>44.627985690969702</v>
      </c>
      <c r="K2132">
        <f t="shared" si="709"/>
        <v>63</v>
      </c>
      <c r="L2132">
        <f t="shared" si="710"/>
        <v>-3.595983684570875</v>
      </c>
      <c r="M2132">
        <f t="shared" si="711"/>
        <v>-5.7079106104299601E-2</v>
      </c>
      <c r="N2132" s="32">
        <f t="shared" si="712"/>
        <v>46.682833510724564</v>
      </c>
      <c r="O2132" s="29">
        <f t="shared" si="713"/>
        <v>26548.071271032168</v>
      </c>
      <c r="P2132" s="37">
        <f>MATCH(O2132,LORDetail!$B$932:$B$1859,1)</f>
        <v>163</v>
      </c>
      <c r="Q2132" s="37">
        <f>INDEX(LORDetail!$B$932:$B$1859,P2132)</f>
        <v>26525</v>
      </c>
      <c r="R2132" s="37">
        <f>INDEX(LORDetail!$D$932:$D$1859,P2132)</f>
        <v>51.416652617341498</v>
      </c>
      <c r="S2132" s="37">
        <f>INDEX(LORDetail!$E$932:$E$1859,P2132)</f>
        <v>-2.2697835786688101</v>
      </c>
      <c r="T2132" s="37">
        <f>INDEX(LORDetail!$G$932:$G$1859,P2132)</f>
        <v>101.9849</v>
      </c>
      <c r="U2132">
        <f t="shared" si="714"/>
        <v>164</v>
      </c>
      <c r="V2132" s="37">
        <f>INDEX(LORDetail!$B$932:$B$1859,U2132)</f>
        <v>26616</v>
      </c>
      <c r="W2132" s="37">
        <f>INDEX(LORDetail!$D$932:$D$1859,U2132)</f>
        <v>51.416861323795501</v>
      </c>
      <c r="X2132" s="37">
        <f>INDEX(LORDetail!$E$932:$E$1859,U2132)</f>
        <v>-2.2685112396189102</v>
      </c>
      <c r="Y2132" s="37">
        <f>INDEX(LORDetail!$G$932:$G$1859,U2132)</f>
        <v>101.92910000000001</v>
      </c>
      <c r="Z2132">
        <f t="shared" si="715"/>
        <v>91</v>
      </c>
      <c r="AA2132" s="29">
        <f t="shared" si="716"/>
        <v>23.071271032167715</v>
      </c>
      <c r="AB2132">
        <f t="shared" si="717"/>
        <v>0.25353045090294191</v>
      </c>
      <c r="AC2132" s="32">
        <f t="shared" si="718"/>
        <v>51.416705530782885</v>
      </c>
      <c r="AD2132" s="32">
        <f t="shared" si="719"/>
        <v>-2.2694610019757877</v>
      </c>
      <c r="AE2132" s="34">
        <f t="shared" si="720"/>
        <v>101.97075300083961</v>
      </c>
      <c r="AF2132" s="36" t="str">
        <f t="shared" si="727"/>
        <v>RDNGSTN</v>
      </c>
      <c r="AG2132" s="36" t="str">
        <f t="shared" si="728"/>
        <v>PADTON</v>
      </c>
      <c r="AH2132" s="36">
        <f t="shared" si="725"/>
        <v>627</v>
      </c>
      <c r="AI2132" s="42">
        <f t="shared" si="726"/>
        <v>26548</v>
      </c>
      <c r="AJ2132" s="43">
        <f t="shared" si="721"/>
        <v>46.682833510724564</v>
      </c>
      <c r="AK2132" s="43">
        <f t="shared" si="722"/>
        <v>-5.7079106104299601E-2</v>
      </c>
      <c r="AL2132" s="36">
        <f t="shared" si="723"/>
        <v>51.416705530782885</v>
      </c>
      <c r="AM2132" s="36">
        <v>1</v>
      </c>
      <c r="AN2132" s="36">
        <f t="shared" si="724"/>
        <v>-2.2694610019757877</v>
      </c>
      <c r="AO2132" s="36">
        <v>4</v>
      </c>
      <c r="AP2132" s="42">
        <f>INT(AI2132/1000)*1000</f>
        <v>26000</v>
      </c>
      <c r="AQ2132" s="42">
        <f>MOD(AI2132,1000)</f>
        <v>548</v>
      </c>
      <c r="AR2132" s="42">
        <f>MOD(AI2133,1000)-0.2+(AP2133-AP2132)</f>
        <v>594.3999999999985</v>
      </c>
    </row>
    <row r="2133" spans="1:44" x14ac:dyDescent="0.25">
      <c r="A2133" s="19" t="s">
        <v>1</v>
      </c>
      <c r="B2133" t="s">
        <v>0</v>
      </c>
      <c r="C2133">
        <v>628</v>
      </c>
      <c r="D2133" s="36">
        <f>MATCH(C2133,TrainRun!$AG$149:$AG$295,1)</f>
        <v>44</v>
      </c>
      <c r="E2133" s="36">
        <f>INT(INDEX(TrainRun!$AD$149:$AD$295,'By Second'!D2133))</f>
        <v>600</v>
      </c>
      <c r="F2133" s="36">
        <f>IF(E2133=0,0,INDEX(TrainRun!$AE$149:$AE$295,'By Second'!D2133))</f>
        <v>48.223969375540577</v>
      </c>
      <c r="G2133" s="36">
        <f>INDEX(TrainRun!$AF$149:$AF$295,'By Second'!D2133)</f>
        <v>25267.61874418236</v>
      </c>
      <c r="H2133">
        <f t="shared" si="708"/>
        <v>45</v>
      </c>
      <c r="I2133" s="36">
        <f>INT(INDEX(TrainRun!$AD$149:$AD$295,'By Second'!H2133))</f>
        <v>663</v>
      </c>
      <c r="J2133" s="36">
        <f>INDEX(TrainRun!$AE$149:$AE$295,'By Second'!H2133)</f>
        <v>44.627985690969702</v>
      </c>
      <c r="K2133">
        <f t="shared" si="709"/>
        <v>63</v>
      </c>
      <c r="L2133">
        <f t="shared" si="710"/>
        <v>-3.595983684570875</v>
      </c>
      <c r="M2133">
        <f t="shared" si="711"/>
        <v>-5.7079106104299601E-2</v>
      </c>
      <c r="N2133" s="32">
        <f t="shared" si="712"/>
        <v>46.625754404620267</v>
      </c>
      <c r="O2133" s="29">
        <f t="shared" si="713"/>
        <v>26594.697025436788</v>
      </c>
      <c r="P2133" s="37">
        <f>MATCH(O2133,LORDetail!$B$932:$B$1859,1)</f>
        <v>163</v>
      </c>
      <c r="Q2133" s="37">
        <f>INDEX(LORDetail!$B$932:$B$1859,P2133)</f>
        <v>26525</v>
      </c>
      <c r="R2133" s="37">
        <f>INDEX(LORDetail!$D$932:$D$1859,P2133)</f>
        <v>51.416652617341498</v>
      </c>
      <c r="S2133" s="37">
        <f>INDEX(LORDetail!$E$932:$E$1859,P2133)</f>
        <v>-2.2697835786688101</v>
      </c>
      <c r="T2133" s="37">
        <f>INDEX(LORDetail!$G$932:$G$1859,P2133)</f>
        <v>101.9849</v>
      </c>
      <c r="U2133">
        <f t="shared" si="714"/>
        <v>164</v>
      </c>
      <c r="V2133" s="37">
        <f>INDEX(LORDetail!$B$932:$B$1859,U2133)</f>
        <v>26616</v>
      </c>
      <c r="W2133" s="37">
        <f>INDEX(LORDetail!$D$932:$D$1859,U2133)</f>
        <v>51.416861323795501</v>
      </c>
      <c r="X2133" s="37">
        <f>INDEX(LORDetail!$E$932:$E$1859,U2133)</f>
        <v>-2.2685112396189102</v>
      </c>
      <c r="Y2133" s="37">
        <f>INDEX(LORDetail!$G$932:$G$1859,U2133)</f>
        <v>101.92910000000001</v>
      </c>
      <c r="Z2133">
        <f t="shared" si="715"/>
        <v>91</v>
      </c>
      <c r="AA2133" s="29">
        <f t="shared" si="716"/>
        <v>69.697025436787953</v>
      </c>
      <c r="AB2133">
        <f t="shared" si="717"/>
        <v>0.76590137842624129</v>
      </c>
      <c r="AC2133" s="32">
        <f t="shared" si="718"/>
        <v>51.416812465902304</v>
      </c>
      <c r="AD2133" s="32">
        <f t="shared" si="719"/>
        <v>-2.2688090924366664</v>
      </c>
      <c r="AE2133" s="34">
        <f t="shared" si="720"/>
        <v>101.94216270308382</v>
      </c>
      <c r="AF2133" s="36" t="str">
        <f t="shared" si="727"/>
        <v>RDNGSTN</v>
      </c>
      <c r="AG2133" s="36" t="str">
        <f t="shared" si="728"/>
        <v>PADTON</v>
      </c>
      <c r="AH2133" s="36">
        <f t="shared" si="725"/>
        <v>628</v>
      </c>
      <c r="AI2133" s="42">
        <f t="shared" si="726"/>
        <v>26594.6</v>
      </c>
      <c r="AJ2133" s="43">
        <f t="shared" si="721"/>
        <v>46.625754404620267</v>
      </c>
      <c r="AK2133" s="43">
        <f t="shared" si="722"/>
        <v>-5.7079106104299601E-2</v>
      </c>
      <c r="AL2133" s="36">
        <f t="shared" si="723"/>
        <v>51.416812465902304</v>
      </c>
      <c r="AM2133" s="36">
        <v>1</v>
      </c>
      <c r="AN2133" s="36">
        <f t="shared" si="724"/>
        <v>-2.2688090924366664</v>
      </c>
      <c r="AO2133" s="36">
        <v>4</v>
      </c>
      <c r="AP2133" s="42">
        <f>INT(AI2133/1000)*1000</f>
        <v>26000</v>
      </c>
      <c r="AQ2133" s="42">
        <f>MOD(AI2133,1000)</f>
        <v>594.59999999999854</v>
      </c>
      <c r="AR2133" s="42">
        <f>MOD(AI2134,1000)-0.2+(AP2134-AP2133)</f>
        <v>641.00000000000068</v>
      </c>
    </row>
    <row r="2134" spans="1:44" x14ac:dyDescent="0.25">
      <c r="A2134" s="19" t="s">
        <v>1</v>
      </c>
      <c r="B2134" t="s">
        <v>0</v>
      </c>
      <c r="C2134">
        <v>629</v>
      </c>
      <c r="D2134" s="36">
        <f>MATCH(C2134,TrainRun!$AG$149:$AG$295,1)</f>
        <v>44</v>
      </c>
      <c r="E2134" s="36">
        <f>INT(INDEX(TrainRun!$AD$149:$AD$295,'By Second'!D2134))</f>
        <v>600</v>
      </c>
      <c r="F2134" s="36">
        <f>IF(E2134=0,0,INDEX(TrainRun!$AE$149:$AE$295,'By Second'!D2134))</f>
        <v>48.223969375540577</v>
      </c>
      <c r="G2134" s="36">
        <f>INDEX(TrainRun!$AF$149:$AF$295,'By Second'!D2134)</f>
        <v>25267.61874418236</v>
      </c>
      <c r="H2134">
        <f t="shared" si="708"/>
        <v>45</v>
      </c>
      <c r="I2134" s="36">
        <f>INT(INDEX(TrainRun!$AD$149:$AD$295,'By Second'!H2134))</f>
        <v>663</v>
      </c>
      <c r="J2134" s="36">
        <f>INDEX(TrainRun!$AE$149:$AE$295,'By Second'!H2134)</f>
        <v>44.627985690969702</v>
      </c>
      <c r="K2134">
        <f t="shared" si="709"/>
        <v>63</v>
      </c>
      <c r="L2134">
        <f t="shared" si="710"/>
        <v>-3.595983684570875</v>
      </c>
      <c r="M2134">
        <f t="shared" si="711"/>
        <v>-5.7079106104299601E-2</v>
      </c>
      <c r="N2134" s="32">
        <f t="shared" si="712"/>
        <v>46.56867529851597</v>
      </c>
      <c r="O2134" s="29">
        <f t="shared" si="713"/>
        <v>26641.265700735305</v>
      </c>
      <c r="P2134" s="37">
        <f>MATCH(O2134,LORDetail!$B$932:$B$1859,1)</f>
        <v>164</v>
      </c>
      <c r="Q2134" s="37">
        <f>INDEX(LORDetail!$B$932:$B$1859,P2134)</f>
        <v>26616</v>
      </c>
      <c r="R2134" s="37">
        <f>INDEX(LORDetail!$D$932:$D$1859,P2134)</f>
        <v>51.416861323795501</v>
      </c>
      <c r="S2134" s="37">
        <f>INDEX(LORDetail!$E$932:$E$1859,P2134)</f>
        <v>-2.2685112396189102</v>
      </c>
      <c r="T2134" s="37">
        <f>INDEX(LORDetail!$G$932:$G$1859,P2134)</f>
        <v>101.92910000000001</v>
      </c>
      <c r="U2134">
        <f t="shared" si="714"/>
        <v>165</v>
      </c>
      <c r="V2134" s="37">
        <f>INDEX(LORDetail!$B$932:$B$1859,U2134)</f>
        <v>26740</v>
      </c>
      <c r="W2134" s="37">
        <f>INDEX(LORDetail!$D$932:$D$1859,U2134)</f>
        <v>51.416985292656697</v>
      </c>
      <c r="X2134" s="37">
        <f>INDEX(LORDetail!$E$932:$E$1859,U2134)</f>
        <v>-2.2667387835120398</v>
      </c>
      <c r="Y2134" s="37">
        <f>INDEX(LORDetail!$G$932:$G$1859,U2134)</f>
        <v>101.8531</v>
      </c>
      <c r="Z2134">
        <f t="shared" si="715"/>
        <v>124</v>
      </c>
      <c r="AA2134" s="29">
        <f t="shared" si="716"/>
        <v>25.265700735304563</v>
      </c>
      <c r="AB2134">
        <f t="shared" si="717"/>
        <v>0.20375565109116583</v>
      </c>
      <c r="AC2134" s="32">
        <f t="shared" si="718"/>
        <v>51.41688658315153</v>
      </c>
      <c r="AD2134" s="32">
        <f t="shared" si="719"/>
        <v>-2.2681500916708242</v>
      </c>
      <c r="AE2134" s="34">
        <f t="shared" si="720"/>
        <v>101.91361457051707</v>
      </c>
      <c r="AF2134" s="36" t="str">
        <f t="shared" si="727"/>
        <v>RDNGSTN</v>
      </c>
      <c r="AG2134" s="36" t="str">
        <f t="shared" si="728"/>
        <v>PADTON</v>
      </c>
      <c r="AH2134" s="36">
        <f t="shared" si="725"/>
        <v>629</v>
      </c>
      <c r="AI2134" s="42">
        <f t="shared" si="726"/>
        <v>26641.200000000001</v>
      </c>
      <c r="AJ2134" s="43">
        <f t="shared" si="721"/>
        <v>46.56867529851597</v>
      </c>
      <c r="AK2134" s="43">
        <f t="shared" si="722"/>
        <v>-5.7079106104299601E-2</v>
      </c>
      <c r="AL2134" s="36">
        <f t="shared" si="723"/>
        <v>51.41688658315153</v>
      </c>
      <c r="AM2134" s="36">
        <v>1</v>
      </c>
      <c r="AN2134" s="36">
        <f t="shared" si="724"/>
        <v>-2.2681500916708242</v>
      </c>
      <c r="AO2134" s="36">
        <v>4</v>
      </c>
      <c r="AP2134" s="42">
        <f>INT(AI2134/1000)*1000</f>
        <v>26000</v>
      </c>
      <c r="AQ2134" s="42">
        <f>MOD(AI2134,1000)</f>
        <v>641.20000000000073</v>
      </c>
      <c r="AR2134" s="42">
        <f>MOD(AI2135,1000)-0.2+(AP2135-AP2134)</f>
        <v>687.59999999999923</v>
      </c>
    </row>
    <row r="2135" spans="1:44" x14ac:dyDescent="0.25">
      <c r="A2135" s="19" t="s">
        <v>1</v>
      </c>
      <c r="B2135" t="s">
        <v>0</v>
      </c>
      <c r="C2135">
        <v>630</v>
      </c>
      <c r="D2135" s="36">
        <f>MATCH(C2135,TrainRun!$AG$149:$AG$295,1)</f>
        <v>44</v>
      </c>
      <c r="E2135" s="36">
        <f>INT(INDEX(TrainRun!$AD$149:$AD$295,'By Second'!D2135))</f>
        <v>600</v>
      </c>
      <c r="F2135" s="36">
        <f>IF(E2135=0,0,INDEX(TrainRun!$AE$149:$AE$295,'By Second'!D2135))</f>
        <v>48.223969375540577</v>
      </c>
      <c r="G2135" s="36">
        <f>INDEX(TrainRun!$AF$149:$AF$295,'By Second'!D2135)</f>
        <v>25267.61874418236</v>
      </c>
      <c r="H2135">
        <f t="shared" si="708"/>
        <v>45</v>
      </c>
      <c r="I2135" s="36">
        <f>INT(INDEX(TrainRun!$AD$149:$AD$295,'By Second'!H2135))</f>
        <v>663</v>
      </c>
      <c r="J2135" s="36">
        <f>INDEX(TrainRun!$AE$149:$AE$295,'By Second'!H2135)</f>
        <v>44.627985690969702</v>
      </c>
      <c r="K2135">
        <f t="shared" si="709"/>
        <v>63</v>
      </c>
      <c r="L2135">
        <f t="shared" si="710"/>
        <v>-3.595983684570875</v>
      </c>
      <c r="M2135">
        <f t="shared" si="711"/>
        <v>-5.7079106104299601E-2</v>
      </c>
      <c r="N2135" s="32">
        <f t="shared" si="712"/>
        <v>46.511596192411673</v>
      </c>
      <c r="O2135" s="29">
        <f t="shared" si="713"/>
        <v>26687.777296927718</v>
      </c>
      <c r="P2135" s="37">
        <f>MATCH(O2135,LORDetail!$B$932:$B$1859,1)</f>
        <v>164</v>
      </c>
      <c r="Q2135" s="37">
        <f>INDEX(LORDetail!$B$932:$B$1859,P2135)</f>
        <v>26616</v>
      </c>
      <c r="R2135" s="37">
        <f>INDEX(LORDetail!$D$932:$D$1859,P2135)</f>
        <v>51.416861323795501</v>
      </c>
      <c r="S2135" s="37">
        <f>INDEX(LORDetail!$E$932:$E$1859,P2135)</f>
        <v>-2.2685112396189102</v>
      </c>
      <c r="T2135" s="37">
        <f>INDEX(LORDetail!$G$932:$G$1859,P2135)</f>
        <v>101.92910000000001</v>
      </c>
      <c r="U2135">
        <f t="shared" si="714"/>
        <v>165</v>
      </c>
      <c r="V2135" s="37">
        <f>INDEX(LORDetail!$B$932:$B$1859,U2135)</f>
        <v>26740</v>
      </c>
      <c r="W2135" s="37">
        <f>INDEX(LORDetail!$D$932:$D$1859,U2135)</f>
        <v>51.416985292656697</v>
      </c>
      <c r="X2135" s="37">
        <f>INDEX(LORDetail!$E$932:$E$1859,U2135)</f>
        <v>-2.2667387835120398</v>
      </c>
      <c r="Y2135" s="37">
        <f>INDEX(LORDetail!$G$932:$G$1859,U2135)</f>
        <v>101.8531</v>
      </c>
      <c r="Z2135">
        <f t="shared" si="715"/>
        <v>124</v>
      </c>
      <c r="AA2135" s="29">
        <f t="shared" si="716"/>
        <v>71.777296927717543</v>
      </c>
      <c r="AB2135">
        <f t="shared" si="717"/>
        <v>0.57884916877191572</v>
      </c>
      <c r="AC2135" s="32">
        <f t="shared" si="718"/>
        <v>51.416933083067761</v>
      </c>
      <c r="AD2135" s="32">
        <f t="shared" si="719"/>
        <v>-2.2674852548747637</v>
      </c>
      <c r="AE2135" s="34">
        <f t="shared" si="720"/>
        <v>101.88510746317334</v>
      </c>
      <c r="AF2135" s="36" t="str">
        <f t="shared" si="727"/>
        <v>RDNGSTN</v>
      </c>
      <c r="AG2135" s="36" t="str">
        <f t="shared" si="728"/>
        <v>PADTON</v>
      </c>
      <c r="AH2135" s="36">
        <f t="shared" si="725"/>
        <v>630</v>
      </c>
      <c r="AI2135" s="42">
        <f t="shared" si="726"/>
        <v>26687.8</v>
      </c>
      <c r="AJ2135" s="43">
        <f t="shared" si="721"/>
        <v>46.511596192411673</v>
      </c>
      <c r="AK2135" s="43">
        <f t="shared" si="722"/>
        <v>-5.7079106104299601E-2</v>
      </c>
      <c r="AL2135" s="36">
        <f t="shared" si="723"/>
        <v>51.416933083067761</v>
      </c>
      <c r="AM2135" s="36">
        <v>1</v>
      </c>
      <c r="AN2135" s="36">
        <f t="shared" si="724"/>
        <v>-2.2674852548747637</v>
      </c>
      <c r="AO2135" s="36">
        <v>4</v>
      </c>
      <c r="AP2135" s="42">
        <f>INT(AI2135/1000)*1000</f>
        <v>26000</v>
      </c>
      <c r="AQ2135" s="42">
        <f>MOD(AI2135,1000)</f>
        <v>687.79999999999927</v>
      </c>
      <c r="AR2135" s="42">
        <f>MOD(AI2136,1000)-0.2+(AP2136-AP2135)</f>
        <v>734.00000000000068</v>
      </c>
    </row>
    <row r="2136" spans="1:44" x14ac:dyDescent="0.25">
      <c r="A2136" s="19" t="s">
        <v>1</v>
      </c>
      <c r="B2136" t="s">
        <v>0</v>
      </c>
      <c r="C2136">
        <v>631</v>
      </c>
      <c r="D2136" s="36">
        <f>MATCH(C2136,TrainRun!$AG$149:$AG$295,1)</f>
        <v>44</v>
      </c>
      <c r="E2136" s="36">
        <f>INT(INDEX(TrainRun!$AD$149:$AD$295,'By Second'!D2136))</f>
        <v>600</v>
      </c>
      <c r="F2136" s="36">
        <f>IF(E2136=0,0,INDEX(TrainRun!$AE$149:$AE$295,'By Second'!D2136))</f>
        <v>48.223969375540577</v>
      </c>
      <c r="G2136" s="36">
        <f>INDEX(TrainRun!$AF$149:$AF$295,'By Second'!D2136)</f>
        <v>25267.61874418236</v>
      </c>
      <c r="H2136">
        <f t="shared" si="708"/>
        <v>45</v>
      </c>
      <c r="I2136" s="36">
        <f>INT(INDEX(TrainRun!$AD$149:$AD$295,'By Second'!H2136))</f>
        <v>663</v>
      </c>
      <c r="J2136" s="36">
        <f>INDEX(TrainRun!$AE$149:$AE$295,'By Second'!H2136)</f>
        <v>44.627985690969702</v>
      </c>
      <c r="K2136">
        <f t="shared" si="709"/>
        <v>63</v>
      </c>
      <c r="L2136">
        <f t="shared" si="710"/>
        <v>-3.595983684570875</v>
      </c>
      <c r="M2136">
        <f t="shared" si="711"/>
        <v>-5.7079106104299601E-2</v>
      </c>
      <c r="N2136" s="32">
        <f t="shared" si="712"/>
        <v>46.454517086307376</v>
      </c>
      <c r="O2136" s="29">
        <f t="shared" si="713"/>
        <v>26734.231814014023</v>
      </c>
      <c r="P2136" s="37">
        <f>MATCH(O2136,LORDetail!$B$932:$B$1859,1)</f>
        <v>164</v>
      </c>
      <c r="Q2136" s="37">
        <f>INDEX(LORDetail!$B$932:$B$1859,P2136)</f>
        <v>26616</v>
      </c>
      <c r="R2136" s="37">
        <f>INDEX(LORDetail!$D$932:$D$1859,P2136)</f>
        <v>51.416861323795501</v>
      </c>
      <c r="S2136" s="37">
        <f>INDEX(LORDetail!$E$932:$E$1859,P2136)</f>
        <v>-2.2685112396189102</v>
      </c>
      <c r="T2136" s="37">
        <f>INDEX(LORDetail!$G$932:$G$1859,P2136)</f>
        <v>101.92910000000001</v>
      </c>
      <c r="U2136">
        <f t="shared" si="714"/>
        <v>165</v>
      </c>
      <c r="V2136" s="37">
        <f>INDEX(LORDetail!$B$932:$B$1859,U2136)</f>
        <v>26740</v>
      </c>
      <c r="W2136" s="37">
        <f>INDEX(LORDetail!$D$932:$D$1859,U2136)</f>
        <v>51.416985292656697</v>
      </c>
      <c r="X2136" s="37">
        <f>INDEX(LORDetail!$E$932:$E$1859,U2136)</f>
        <v>-2.2667387835120398</v>
      </c>
      <c r="Y2136" s="37">
        <f>INDEX(LORDetail!$G$932:$G$1859,U2136)</f>
        <v>101.8531</v>
      </c>
      <c r="Z2136">
        <f t="shared" si="715"/>
        <v>124</v>
      </c>
      <c r="AA2136" s="29">
        <f t="shared" si="716"/>
        <v>118.23181401402326</v>
      </c>
      <c r="AB2136">
        <f t="shared" si="717"/>
        <v>0.95348237108083267</v>
      </c>
      <c r="AC2136" s="32">
        <f t="shared" si="718"/>
        <v>51.416979525919217</v>
      </c>
      <c r="AD2136" s="32">
        <f t="shared" si="719"/>
        <v>-2.2668212339674949</v>
      </c>
      <c r="AE2136" s="34">
        <f t="shared" si="720"/>
        <v>101.85663533979786</v>
      </c>
      <c r="AF2136" s="36" t="str">
        <f t="shared" si="727"/>
        <v>RDNGSTN</v>
      </c>
      <c r="AG2136" s="36" t="str">
        <f t="shared" si="728"/>
        <v>PADTON</v>
      </c>
      <c r="AH2136" s="36">
        <f t="shared" si="725"/>
        <v>631</v>
      </c>
      <c r="AI2136" s="42">
        <f t="shared" si="726"/>
        <v>26734.2</v>
      </c>
      <c r="AJ2136" s="43">
        <f t="shared" si="721"/>
        <v>46.454517086307376</v>
      </c>
      <c r="AK2136" s="43">
        <f t="shared" si="722"/>
        <v>-5.7079106104299601E-2</v>
      </c>
      <c r="AL2136" s="36">
        <f t="shared" si="723"/>
        <v>51.416979525919217</v>
      </c>
      <c r="AM2136" s="36">
        <v>1</v>
      </c>
      <c r="AN2136" s="36">
        <f t="shared" si="724"/>
        <v>-2.2668212339674949</v>
      </c>
      <c r="AO2136" s="36">
        <v>4</v>
      </c>
      <c r="AP2136" s="42">
        <f>INT(AI2136/1000)*1000</f>
        <v>26000</v>
      </c>
      <c r="AQ2136" s="42">
        <f>MOD(AI2136,1000)</f>
        <v>734.20000000000073</v>
      </c>
      <c r="AR2136" s="42">
        <f>MOD(AI2137,1000)-0.2+(AP2137-AP2136)</f>
        <v>780.3999999999985</v>
      </c>
    </row>
    <row r="2137" spans="1:44" x14ac:dyDescent="0.25">
      <c r="A2137" s="19" t="s">
        <v>1</v>
      </c>
      <c r="B2137" t="s">
        <v>0</v>
      </c>
      <c r="C2137">
        <v>632</v>
      </c>
      <c r="D2137" s="36">
        <f>MATCH(C2137,TrainRun!$AG$149:$AG$295,1)</f>
        <v>44</v>
      </c>
      <c r="E2137" s="36">
        <f>INT(INDEX(TrainRun!$AD$149:$AD$295,'By Second'!D2137))</f>
        <v>600</v>
      </c>
      <c r="F2137" s="36">
        <f>IF(E2137=0,0,INDEX(TrainRun!$AE$149:$AE$295,'By Second'!D2137))</f>
        <v>48.223969375540577</v>
      </c>
      <c r="G2137" s="36">
        <f>INDEX(TrainRun!$AF$149:$AF$295,'By Second'!D2137)</f>
        <v>25267.61874418236</v>
      </c>
      <c r="H2137">
        <f t="shared" si="708"/>
        <v>45</v>
      </c>
      <c r="I2137" s="36">
        <f>INT(INDEX(TrainRun!$AD$149:$AD$295,'By Second'!H2137))</f>
        <v>663</v>
      </c>
      <c r="J2137" s="36">
        <f>INDEX(TrainRun!$AE$149:$AE$295,'By Second'!H2137)</f>
        <v>44.627985690969702</v>
      </c>
      <c r="K2137">
        <f t="shared" si="709"/>
        <v>63</v>
      </c>
      <c r="L2137">
        <f t="shared" si="710"/>
        <v>-3.595983684570875</v>
      </c>
      <c r="M2137">
        <f t="shared" si="711"/>
        <v>-5.7079106104299601E-2</v>
      </c>
      <c r="N2137" s="32">
        <f t="shared" si="712"/>
        <v>46.39743798020308</v>
      </c>
      <c r="O2137" s="29">
        <f t="shared" si="713"/>
        <v>26780.629251994225</v>
      </c>
      <c r="P2137" s="37">
        <f>MATCH(O2137,LORDetail!$B$932:$B$1859,1)</f>
        <v>165</v>
      </c>
      <c r="Q2137" s="37">
        <f>INDEX(LORDetail!$B$932:$B$1859,P2137)</f>
        <v>26740</v>
      </c>
      <c r="R2137" s="37">
        <f>INDEX(LORDetail!$D$932:$D$1859,P2137)</f>
        <v>51.416985292656697</v>
      </c>
      <c r="S2137" s="37">
        <f>INDEX(LORDetail!$E$932:$E$1859,P2137)</f>
        <v>-2.2667387835120398</v>
      </c>
      <c r="T2137" s="37">
        <f>INDEX(LORDetail!$G$932:$G$1859,P2137)</f>
        <v>101.8531</v>
      </c>
      <c r="U2137">
        <f t="shared" si="714"/>
        <v>166</v>
      </c>
      <c r="V2137" s="37">
        <f>INDEX(LORDetail!$B$932:$B$1859,U2137)</f>
        <v>26861</v>
      </c>
      <c r="W2137" s="37">
        <f>INDEX(LORDetail!$D$932:$D$1859,U2137)</f>
        <v>51.417053700051497</v>
      </c>
      <c r="X2137" s="37">
        <f>INDEX(LORDetail!$E$932:$E$1859,U2137)</f>
        <v>-2.2650028570438199</v>
      </c>
      <c r="Y2137" s="37">
        <f>INDEX(LORDetail!$G$932:$G$1859,U2137)</f>
        <v>101.779</v>
      </c>
      <c r="Z2137">
        <f t="shared" si="715"/>
        <v>121</v>
      </c>
      <c r="AA2137" s="29">
        <f t="shared" si="716"/>
        <v>40.629251994225342</v>
      </c>
      <c r="AB2137">
        <f t="shared" si="717"/>
        <v>0.33577894210103587</v>
      </c>
      <c r="AC2137" s="32">
        <f t="shared" si="718"/>
        <v>51.417008262419358</v>
      </c>
      <c r="AD2137" s="32">
        <f t="shared" si="719"/>
        <v>-2.2661558959589758</v>
      </c>
      <c r="AE2137" s="34">
        <f t="shared" si="720"/>
        <v>101.82821878039032</v>
      </c>
      <c r="AF2137" s="36" t="str">
        <f t="shared" si="727"/>
        <v>RDNGSTN</v>
      </c>
      <c r="AG2137" s="36" t="str">
        <f t="shared" si="728"/>
        <v>PADTON</v>
      </c>
      <c r="AH2137" s="36">
        <f t="shared" si="725"/>
        <v>632</v>
      </c>
      <c r="AI2137" s="42">
        <f t="shared" si="726"/>
        <v>26780.6</v>
      </c>
      <c r="AJ2137" s="43">
        <f t="shared" si="721"/>
        <v>46.39743798020308</v>
      </c>
      <c r="AK2137" s="43">
        <f t="shared" si="722"/>
        <v>-5.7079106104299601E-2</v>
      </c>
      <c r="AL2137" s="36">
        <f t="shared" si="723"/>
        <v>51.417008262419358</v>
      </c>
      <c r="AM2137" s="36">
        <v>1</v>
      </c>
      <c r="AN2137" s="36">
        <f t="shared" si="724"/>
        <v>-2.2661558959589758</v>
      </c>
      <c r="AO2137" s="36">
        <v>4</v>
      </c>
      <c r="AP2137" s="42">
        <f>INT(AI2137/1000)*1000</f>
        <v>26000</v>
      </c>
      <c r="AQ2137" s="42">
        <f>MOD(AI2137,1000)</f>
        <v>780.59999999999854</v>
      </c>
      <c r="AR2137" s="42">
        <f>MOD(AI2138,1000)-0.2+(AP2138-AP2137)</f>
        <v>826.8</v>
      </c>
    </row>
    <row r="2138" spans="1:44" x14ac:dyDescent="0.25">
      <c r="A2138" s="19" t="s">
        <v>1</v>
      </c>
      <c r="B2138" t="s">
        <v>0</v>
      </c>
      <c r="C2138">
        <v>633</v>
      </c>
      <c r="D2138" s="36">
        <f>MATCH(C2138,TrainRun!$AG$149:$AG$295,1)</f>
        <v>44</v>
      </c>
      <c r="E2138" s="36">
        <f>INT(INDEX(TrainRun!$AD$149:$AD$295,'By Second'!D2138))</f>
        <v>600</v>
      </c>
      <c r="F2138" s="36">
        <f>IF(E2138=0,0,INDEX(TrainRun!$AE$149:$AE$295,'By Second'!D2138))</f>
        <v>48.223969375540577</v>
      </c>
      <c r="G2138" s="36">
        <f>INDEX(TrainRun!$AF$149:$AF$295,'By Second'!D2138)</f>
        <v>25267.61874418236</v>
      </c>
      <c r="H2138">
        <f t="shared" si="708"/>
        <v>45</v>
      </c>
      <c r="I2138" s="36">
        <f>INT(INDEX(TrainRun!$AD$149:$AD$295,'By Second'!H2138))</f>
        <v>663</v>
      </c>
      <c r="J2138" s="36">
        <f>INDEX(TrainRun!$AE$149:$AE$295,'By Second'!H2138)</f>
        <v>44.627985690969702</v>
      </c>
      <c r="K2138">
        <f t="shared" si="709"/>
        <v>63</v>
      </c>
      <c r="L2138">
        <f t="shared" si="710"/>
        <v>-3.595983684570875</v>
      </c>
      <c r="M2138">
        <f t="shared" si="711"/>
        <v>-5.7079106104299601E-2</v>
      </c>
      <c r="N2138" s="32">
        <f t="shared" si="712"/>
        <v>46.340358874098783</v>
      </c>
      <c r="O2138" s="29">
        <f t="shared" si="713"/>
        <v>26826.969610868324</v>
      </c>
      <c r="P2138" s="37">
        <f>MATCH(O2138,LORDetail!$B$932:$B$1859,1)</f>
        <v>165</v>
      </c>
      <c r="Q2138" s="37">
        <f>INDEX(LORDetail!$B$932:$B$1859,P2138)</f>
        <v>26740</v>
      </c>
      <c r="R2138" s="37">
        <f>INDEX(LORDetail!$D$932:$D$1859,P2138)</f>
        <v>51.416985292656697</v>
      </c>
      <c r="S2138" s="37">
        <f>INDEX(LORDetail!$E$932:$E$1859,P2138)</f>
        <v>-2.2667387835120398</v>
      </c>
      <c r="T2138" s="37">
        <f>INDEX(LORDetail!$G$932:$G$1859,P2138)</f>
        <v>101.8531</v>
      </c>
      <c r="U2138">
        <f t="shared" si="714"/>
        <v>166</v>
      </c>
      <c r="V2138" s="37">
        <f>INDEX(LORDetail!$B$932:$B$1859,U2138)</f>
        <v>26861</v>
      </c>
      <c r="W2138" s="37">
        <f>INDEX(LORDetail!$D$932:$D$1859,U2138)</f>
        <v>51.417053700051497</v>
      </c>
      <c r="X2138" s="37">
        <f>INDEX(LORDetail!$E$932:$E$1859,U2138)</f>
        <v>-2.2650028570438199</v>
      </c>
      <c r="Y2138" s="37">
        <f>INDEX(LORDetail!$G$932:$G$1859,U2138)</f>
        <v>101.779</v>
      </c>
      <c r="Z2138">
        <f t="shared" si="715"/>
        <v>121</v>
      </c>
      <c r="AA2138" s="29">
        <f t="shared" si="716"/>
        <v>86.969610868323798</v>
      </c>
      <c r="AB2138">
        <f t="shared" si="717"/>
        <v>0.7187571146142463</v>
      </c>
      <c r="AC2138" s="32">
        <f t="shared" si="718"/>
        <v>51.417034460958405</v>
      </c>
      <c r="AD2138" s="32">
        <f t="shared" si="719"/>
        <v>-2.2654910740125596</v>
      </c>
      <c r="AE2138" s="34">
        <f t="shared" si="720"/>
        <v>101.79984009780708</v>
      </c>
      <c r="AF2138" s="36" t="str">
        <f t="shared" si="727"/>
        <v>RDNGSTN</v>
      </c>
      <c r="AG2138" s="36" t="str">
        <f t="shared" si="728"/>
        <v>PADTON</v>
      </c>
      <c r="AH2138" s="36">
        <f t="shared" si="725"/>
        <v>633</v>
      </c>
      <c r="AI2138" s="42">
        <f t="shared" si="726"/>
        <v>26827</v>
      </c>
      <c r="AJ2138" s="43">
        <f t="shared" si="721"/>
        <v>46.340358874098783</v>
      </c>
      <c r="AK2138" s="43">
        <f t="shared" si="722"/>
        <v>-5.7079106104299601E-2</v>
      </c>
      <c r="AL2138" s="36">
        <f t="shared" si="723"/>
        <v>51.417034460958405</v>
      </c>
      <c r="AM2138" s="36">
        <v>1</v>
      </c>
      <c r="AN2138" s="36">
        <f t="shared" si="724"/>
        <v>-2.2654910740125596</v>
      </c>
      <c r="AO2138" s="36">
        <v>4</v>
      </c>
      <c r="AP2138" s="42">
        <f>INT(AI2138/1000)*1000</f>
        <v>26000</v>
      </c>
      <c r="AQ2138" s="42">
        <f>MOD(AI2138,1000)</f>
        <v>827</v>
      </c>
      <c r="AR2138" s="42">
        <f>MOD(AI2139,1000)-0.2+(AP2139-AP2138)</f>
        <v>873.00000000000068</v>
      </c>
    </row>
    <row r="2139" spans="1:44" x14ac:dyDescent="0.25">
      <c r="A2139" s="19" t="s">
        <v>1</v>
      </c>
      <c r="B2139" t="s">
        <v>0</v>
      </c>
      <c r="C2139">
        <v>634</v>
      </c>
      <c r="D2139" s="36">
        <f>MATCH(C2139,TrainRun!$AG$149:$AG$295,1)</f>
        <v>44</v>
      </c>
      <c r="E2139" s="36">
        <f>INT(INDEX(TrainRun!$AD$149:$AD$295,'By Second'!D2139))</f>
        <v>600</v>
      </c>
      <c r="F2139" s="36">
        <f>IF(E2139=0,0,INDEX(TrainRun!$AE$149:$AE$295,'By Second'!D2139))</f>
        <v>48.223969375540577</v>
      </c>
      <c r="G2139" s="36">
        <f>INDEX(TrainRun!$AF$149:$AF$295,'By Second'!D2139)</f>
        <v>25267.61874418236</v>
      </c>
      <c r="H2139">
        <f t="shared" si="708"/>
        <v>45</v>
      </c>
      <c r="I2139" s="36">
        <f>INT(INDEX(TrainRun!$AD$149:$AD$295,'By Second'!H2139))</f>
        <v>663</v>
      </c>
      <c r="J2139" s="36">
        <f>INDEX(TrainRun!$AE$149:$AE$295,'By Second'!H2139)</f>
        <v>44.627985690969702</v>
      </c>
      <c r="K2139">
        <f t="shared" si="709"/>
        <v>63</v>
      </c>
      <c r="L2139">
        <f t="shared" si="710"/>
        <v>-3.595983684570875</v>
      </c>
      <c r="M2139">
        <f t="shared" si="711"/>
        <v>-5.7079106104299601E-2</v>
      </c>
      <c r="N2139" s="32">
        <f t="shared" si="712"/>
        <v>46.283279767994486</v>
      </c>
      <c r="O2139" s="29">
        <f t="shared" si="713"/>
        <v>26873.252890636319</v>
      </c>
      <c r="P2139" s="37">
        <f>MATCH(O2139,LORDetail!$B$932:$B$1859,1)</f>
        <v>166</v>
      </c>
      <c r="Q2139" s="37">
        <f>INDEX(LORDetail!$B$932:$B$1859,P2139)</f>
        <v>26861</v>
      </c>
      <c r="R2139" s="37">
        <f>INDEX(LORDetail!$D$932:$D$1859,P2139)</f>
        <v>51.417053700051497</v>
      </c>
      <c r="S2139" s="37">
        <f>INDEX(LORDetail!$E$932:$E$1859,P2139)</f>
        <v>-2.2650028570438199</v>
      </c>
      <c r="T2139" s="37">
        <f>INDEX(LORDetail!$G$932:$G$1859,P2139)</f>
        <v>101.779</v>
      </c>
      <c r="U2139">
        <f t="shared" si="714"/>
        <v>167</v>
      </c>
      <c r="V2139" s="37">
        <f>INDEX(LORDetail!$B$932:$B$1859,U2139)</f>
        <v>27134</v>
      </c>
      <c r="W2139" s="37">
        <f>INDEX(LORDetail!$D$932:$D$1859,U2139)</f>
        <v>51.417282834043803</v>
      </c>
      <c r="X2139" s="37">
        <f>INDEX(LORDetail!$E$932:$E$1859,U2139)</f>
        <v>-2.26107907603041</v>
      </c>
      <c r="Y2139" s="37">
        <f>INDEX(LORDetail!$G$932:$G$1859,U2139)</f>
        <v>101.6117</v>
      </c>
      <c r="Z2139">
        <f t="shared" si="715"/>
        <v>273</v>
      </c>
      <c r="AA2139" s="29">
        <f t="shared" si="716"/>
        <v>12.252890636318625</v>
      </c>
      <c r="AB2139">
        <f t="shared" si="717"/>
        <v>4.4882383283218405E-2</v>
      </c>
      <c r="AC2139" s="32">
        <f t="shared" si="718"/>
        <v>51.417063984131161</v>
      </c>
      <c r="AD2139" s="32">
        <f t="shared" si="719"/>
        <v>-2.2648267484004565</v>
      </c>
      <c r="AE2139" s="34">
        <f t="shared" si="720"/>
        <v>101.77149117727672</v>
      </c>
      <c r="AF2139" s="36" t="str">
        <f t="shared" si="727"/>
        <v>RDNGSTN</v>
      </c>
      <c r="AG2139" s="36" t="str">
        <f t="shared" si="728"/>
        <v>PADTON</v>
      </c>
      <c r="AH2139" s="36">
        <f t="shared" si="725"/>
        <v>634</v>
      </c>
      <c r="AI2139" s="42">
        <f t="shared" si="726"/>
        <v>26873.200000000001</v>
      </c>
      <c r="AJ2139" s="43">
        <f t="shared" si="721"/>
        <v>46.283279767994486</v>
      </c>
      <c r="AK2139" s="43">
        <f t="shared" si="722"/>
        <v>-5.7079106104299601E-2</v>
      </c>
      <c r="AL2139" s="36">
        <f t="shared" si="723"/>
        <v>51.417063984131161</v>
      </c>
      <c r="AM2139" s="36">
        <v>1</v>
      </c>
      <c r="AN2139" s="36">
        <f t="shared" si="724"/>
        <v>-2.2648267484004565</v>
      </c>
      <c r="AO2139" s="36">
        <v>4</v>
      </c>
      <c r="AP2139" s="42">
        <f>INT(AI2139/1000)*1000</f>
        <v>26000</v>
      </c>
      <c r="AQ2139" s="42">
        <f>MOD(AI2139,1000)</f>
        <v>873.20000000000073</v>
      </c>
      <c r="AR2139" s="42">
        <f>MOD(AI2140,1000)-0.2+(AP2140-AP2139)</f>
        <v>919.20000000000141</v>
      </c>
    </row>
    <row r="2140" spans="1:44" x14ac:dyDescent="0.25">
      <c r="A2140" s="19" t="s">
        <v>1</v>
      </c>
      <c r="B2140" t="s">
        <v>0</v>
      </c>
      <c r="C2140">
        <v>635</v>
      </c>
      <c r="D2140" s="36">
        <f>MATCH(C2140,TrainRun!$AG$149:$AG$295,1)</f>
        <v>44</v>
      </c>
      <c r="E2140" s="36">
        <f>INT(INDEX(TrainRun!$AD$149:$AD$295,'By Second'!D2140))</f>
        <v>600</v>
      </c>
      <c r="F2140" s="36">
        <f>IF(E2140=0,0,INDEX(TrainRun!$AE$149:$AE$295,'By Second'!D2140))</f>
        <v>48.223969375540577</v>
      </c>
      <c r="G2140" s="36">
        <f>INDEX(TrainRun!$AF$149:$AF$295,'By Second'!D2140)</f>
        <v>25267.61874418236</v>
      </c>
      <c r="H2140">
        <f t="shared" si="708"/>
        <v>45</v>
      </c>
      <c r="I2140" s="36">
        <f>INT(INDEX(TrainRun!$AD$149:$AD$295,'By Second'!H2140))</f>
        <v>663</v>
      </c>
      <c r="J2140" s="36">
        <f>INDEX(TrainRun!$AE$149:$AE$295,'By Second'!H2140)</f>
        <v>44.627985690969702</v>
      </c>
      <c r="K2140">
        <f t="shared" si="709"/>
        <v>63</v>
      </c>
      <c r="L2140">
        <f t="shared" si="710"/>
        <v>-3.595983684570875</v>
      </c>
      <c r="M2140">
        <f t="shared" si="711"/>
        <v>-5.7079106104299601E-2</v>
      </c>
      <c r="N2140" s="32">
        <f t="shared" si="712"/>
        <v>46.226200661890189</v>
      </c>
      <c r="O2140" s="29">
        <f t="shared" si="713"/>
        <v>26919.47909129821</v>
      </c>
      <c r="P2140" s="37">
        <f>MATCH(O2140,LORDetail!$B$932:$B$1859,1)</f>
        <v>166</v>
      </c>
      <c r="Q2140" s="37">
        <f>INDEX(LORDetail!$B$932:$B$1859,P2140)</f>
        <v>26861</v>
      </c>
      <c r="R2140" s="37">
        <f>INDEX(LORDetail!$D$932:$D$1859,P2140)</f>
        <v>51.417053700051497</v>
      </c>
      <c r="S2140" s="37">
        <f>INDEX(LORDetail!$E$932:$E$1859,P2140)</f>
        <v>-2.2650028570438199</v>
      </c>
      <c r="T2140" s="37">
        <f>INDEX(LORDetail!$G$932:$G$1859,P2140)</f>
        <v>101.779</v>
      </c>
      <c r="U2140">
        <f t="shared" si="714"/>
        <v>167</v>
      </c>
      <c r="V2140" s="37">
        <f>INDEX(LORDetail!$B$932:$B$1859,U2140)</f>
        <v>27134</v>
      </c>
      <c r="W2140" s="37">
        <f>INDEX(LORDetail!$D$932:$D$1859,U2140)</f>
        <v>51.417282834043803</v>
      </c>
      <c r="X2140" s="37">
        <f>INDEX(LORDetail!$E$932:$E$1859,U2140)</f>
        <v>-2.26107907603041</v>
      </c>
      <c r="Y2140" s="37">
        <f>INDEX(LORDetail!$G$932:$G$1859,U2140)</f>
        <v>101.6117</v>
      </c>
      <c r="Z2140">
        <f t="shared" si="715"/>
        <v>273</v>
      </c>
      <c r="AA2140" s="29">
        <f t="shared" si="716"/>
        <v>58.479091298209823</v>
      </c>
      <c r="AB2140">
        <f t="shared" si="717"/>
        <v>0.21420912563446823</v>
      </c>
      <c r="AC2140" s="32">
        <f t="shared" si="718"/>
        <v>51.417102782643639</v>
      </c>
      <c r="AD2140" s="32">
        <f t="shared" si="719"/>
        <v>-2.2641623473437562</v>
      </c>
      <c r="AE2140" s="34">
        <f t="shared" si="720"/>
        <v>101.74316281328134</v>
      </c>
      <c r="AF2140" s="36" t="str">
        <f t="shared" si="727"/>
        <v>RDNGSTN</v>
      </c>
      <c r="AG2140" s="36" t="str">
        <f t="shared" si="728"/>
        <v>PADTON</v>
      </c>
      <c r="AH2140" s="36">
        <f t="shared" si="725"/>
        <v>635</v>
      </c>
      <c r="AI2140" s="42">
        <f t="shared" si="726"/>
        <v>26919.4</v>
      </c>
      <c r="AJ2140" s="43">
        <f t="shared" si="721"/>
        <v>46.226200661890189</v>
      </c>
      <c r="AK2140" s="43">
        <f t="shared" si="722"/>
        <v>-5.7079106104299601E-2</v>
      </c>
      <c r="AL2140" s="36">
        <f t="shared" si="723"/>
        <v>51.417102782643639</v>
      </c>
      <c r="AM2140" s="36">
        <v>1</v>
      </c>
      <c r="AN2140" s="36">
        <f t="shared" si="724"/>
        <v>-2.2641623473437562</v>
      </c>
      <c r="AO2140" s="36">
        <v>4</v>
      </c>
      <c r="AP2140" s="42">
        <f>INT(AI2140/1000)*1000</f>
        <v>26000</v>
      </c>
      <c r="AQ2140" s="42">
        <f>MOD(AI2140,1000)</f>
        <v>919.40000000000146</v>
      </c>
      <c r="AR2140" s="42">
        <f>MOD(AI2141,1000)-0.2+(AP2141-AP2140)</f>
        <v>965.3999999999985</v>
      </c>
    </row>
    <row r="2141" spans="1:44" x14ac:dyDescent="0.25">
      <c r="A2141" s="19" t="s">
        <v>1</v>
      </c>
      <c r="B2141" t="s">
        <v>0</v>
      </c>
      <c r="C2141">
        <v>636</v>
      </c>
      <c r="D2141" s="36">
        <f>MATCH(C2141,TrainRun!$AG$149:$AG$295,1)</f>
        <v>44</v>
      </c>
      <c r="E2141" s="36">
        <f>INT(INDEX(TrainRun!$AD$149:$AD$295,'By Second'!D2141))</f>
        <v>600</v>
      </c>
      <c r="F2141" s="36">
        <f>IF(E2141=0,0,INDEX(TrainRun!$AE$149:$AE$295,'By Second'!D2141))</f>
        <v>48.223969375540577</v>
      </c>
      <c r="G2141" s="36">
        <f>INDEX(TrainRun!$AF$149:$AF$295,'By Second'!D2141)</f>
        <v>25267.61874418236</v>
      </c>
      <c r="H2141">
        <f t="shared" si="708"/>
        <v>45</v>
      </c>
      <c r="I2141" s="36">
        <f>INT(INDEX(TrainRun!$AD$149:$AD$295,'By Second'!H2141))</f>
        <v>663</v>
      </c>
      <c r="J2141" s="36">
        <f>INDEX(TrainRun!$AE$149:$AE$295,'By Second'!H2141)</f>
        <v>44.627985690969702</v>
      </c>
      <c r="K2141">
        <f t="shared" si="709"/>
        <v>63</v>
      </c>
      <c r="L2141">
        <f t="shared" si="710"/>
        <v>-3.595983684570875</v>
      </c>
      <c r="M2141">
        <f t="shared" si="711"/>
        <v>-5.7079106104299601E-2</v>
      </c>
      <c r="N2141" s="32">
        <f t="shared" si="712"/>
        <v>46.169121555785892</v>
      </c>
      <c r="O2141" s="29">
        <f t="shared" si="713"/>
        <v>26965.648212853997</v>
      </c>
      <c r="P2141" s="37">
        <f>MATCH(O2141,LORDetail!$B$932:$B$1859,1)</f>
        <v>166</v>
      </c>
      <c r="Q2141" s="37">
        <f>INDEX(LORDetail!$B$932:$B$1859,P2141)</f>
        <v>26861</v>
      </c>
      <c r="R2141" s="37">
        <f>INDEX(LORDetail!$D$932:$D$1859,P2141)</f>
        <v>51.417053700051497</v>
      </c>
      <c r="S2141" s="37">
        <f>INDEX(LORDetail!$E$932:$E$1859,P2141)</f>
        <v>-2.2650028570438199</v>
      </c>
      <c r="T2141" s="37">
        <f>INDEX(LORDetail!$G$932:$G$1859,P2141)</f>
        <v>101.779</v>
      </c>
      <c r="U2141">
        <f t="shared" si="714"/>
        <v>167</v>
      </c>
      <c r="V2141" s="37">
        <f>INDEX(LORDetail!$B$932:$B$1859,U2141)</f>
        <v>27134</v>
      </c>
      <c r="W2141" s="37">
        <f>INDEX(LORDetail!$D$932:$D$1859,U2141)</f>
        <v>51.417282834043803</v>
      </c>
      <c r="X2141" s="37">
        <f>INDEX(LORDetail!$E$932:$E$1859,U2141)</f>
        <v>-2.26107907603041</v>
      </c>
      <c r="Y2141" s="37">
        <f>INDEX(LORDetail!$G$932:$G$1859,U2141)</f>
        <v>101.6117</v>
      </c>
      <c r="Z2141">
        <f t="shared" si="715"/>
        <v>273</v>
      </c>
      <c r="AA2141" s="29">
        <f t="shared" si="716"/>
        <v>104.64821285399739</v>
      </c>
      <c r="AB2141">
        <f t="shared" si="717"/>
        <v>0.38332678701097944</v>
      </c>
      <c r="AC2141" s="32">
        <f t="shared" si="718"/>
        <v>51.417141533248561</v>
      </c>
      <c r="AD2141" s="32">
        <f t="shared" si="719"/>
        <v>-2.2634987666750148</v>
      </c>
      <c r="AE2141" s="34">
        <f t="shared" si="720"/>
        <v>101.71486942853306</v>
      </c>
      <c r="AF2141" s="36" t="str">
        <f t="shared" si="727"/>
        <v>RDNGSTN</v>
      </c>
      <c r="AG2141" s="36" t="str">
        <f t="shared" si="728"/>
        <v>PADTON</v>
      </c>
      <c r="AH2141" s="36">
        <f t="shared" si="725"/>
        <v>636</v>
      </c>
      <c r="AI2141" s="42">
        <f t="shared" si="726"/>
        <v>26965.599999999999</v>
      </c>
      <c r="AJ2141" s="43">
        <f t="shared" si="721"/>
        <v>46.169121555785892</v>
      </c>
      <c r="AK2141" s="43">
        <f t="shared" si="722"/>
        <v>-5.7079106104299601E-2</v>
      </c>
      <c r="AL2141" s="36">
        <f t="shared" si="723"/>
        <v>51.417141533248561</v>
      </c>
      <c r="AM2141" s="36">
        <v>1</v>
      </c>
      <c r="AN2141" s="36">
        <f t="shared" si="724"/>
        <v>-2.2634987666750148</v>
      </c>
      <c r="AO2141" s="36">
        <v>4</v>
      </c>
      <c r="AP2141" s="42">
        <f>INT(AI2141/1000)*1000</f>
        <v>26000</v>
      </c>
      <c r="AQ2141" s="42">
        <f>MOD(AI2141,1000)</f>
        <v>965.59999999999854</v>
      </c>
      <c r="AR2141" s="42">
        <f>MOD(AI2142,1000)-0.2+(AP2142-AP2141)</f>
        <v>1011.5999999999992</v>
      </c>
    </row>
    <row r="2142" spans="1:44" x14ac:dyDescent="0.25">
      <c r="A2142" s="19" t="s">
        <v>1</v>
      </c>
      <c r="B2142" t="s">
        <v>0</v>
      </c>
      <c r="C2142">
        <v>637</v>
      </c>
      <c r="D2142" s="36">
        <f>MATCH(C2142,TrainRun!$AG$149:$AG$295,1)</f>
        <v>44</v>
      </c>
      <c r="E2142" s="36">
        <f>INT(INDEX(TrainRun!$AD$149:$AD$295,'By Second'!D2142))</f>
        <v>600</v>
      </c>
      <c r="F2142" s="36">
        <f>IF(E2142=0,0,INDEX(TrainRun!$AE$149:$AE$295,'By Second'!D2142))</f>
        <v>48.223969375540577</v>
      </c>
      <c r="G2142" s="36">
        <f>INDEX(TrainRun!$AF$149:$AF$295,'By Second'!D2142)</f>
        <v>25267.61874418236</v>
      </c>
      <c r="H2142">
        <f t="shared" si="708"/>
        <v>45</v>
      </c>
      <c r="I2142" s="36">
        <f>INT(INDEX(TrainRun!$AD$149:$AD$295,'By Second'!H2142))</f>
        <v>663</v>
      </c>
      <c r="J2142" s="36">
        <f>INDEX(TrainRun!$AE$149:$AE$295,'By Second'!H2142)</f>
        <v>44.627985690969702</v>
      </c>
      <c r="K2142">
        <f t="shared" si="709"/>
        <v>63</v>
      </c>
      <c r="L2142">
        <f t="shared" si="710"/>
        <v>-3.595983684570875</v>
      </c>
      <c r="M2142">
        <f t="shared" si="711"/>
        <v>-5.7079106104299601E-2</v>
      </c>
      <c r="N2142" s="32">
        <f t="shared" si="712"/>
        <v>46.112042449681596</v>
      </c>
      <c r="O2142" s="29">
        <f t="shared" si="713"/>
        <v>27011.760255303678</v>
      </c>
      <c r="P2142" s="37">
        <f>MATCH(O2142,LORDetail!$B$932:$B$1859,1)</f>
        <v>166</v>
      </c>
      <c r="Q2142" s="37">
        <f>INDEX(LORDetail!$B$932:$B$1859,P2142)</f>
        <v>26861</v>
      </c>
      <c r="R2142" s="37">
        <f>INDEX(LORDetail!$D$932:$D$1859,P2142)</f>
        <v>51.417053700051497</v>
      </c>
      <c r="S2142" s="37">
        <f>INDEX(LORDetail!$E$932:$E$1859,P2142)</f>
        <v>-2.2650028570438199</v>
      </c>
      <c r="T2142" s="37">
        <f>INDEX(LORDetail!$G$932:$G$1859,P2142)</f>
        <v>101.779</v>
      </c>
      <c r="U2142">
        <f t="shared" si="714"/>
        <v>167</v>
      </c>
      <c r="V2142" s="37">
        <f>INDEX(LORDetail!$B$932:$B$1859,U2142)</f>
        <v>27134</v>
      </c>
      <c r="W2142" s="37">
        <f>INDEX(LORDetail!$D$932:$D$1859,U2142)</f>
        <v>51.417282834043803</v>
      </c>
      <c r="X2142" s="37">
        <f>INDEX(LORDetail!$E$932:$E$1859,U2142)</f>
        <v>-2.26107907603041</v>
      </c>
      <c r="Y2142" s="37">
        <f>INDEX(LORDetail!$G$932:$G$1859,U2142)</f>
        <v>101.6117</v>
      </c>
      <c r="Z2142">
        <f t="shared" si="715"/>
        <v>273</v>
      </c>
      <c r="AA2142" s="29">
        <f t="shared" si="716"/>
        <v>150.7602553036777</v>
      </c>
      <c r="AB2142">
        <f t="shared" si="717"/>
        <v>0.55223536741273882</v>
      </c>
      <c r="AC2142" s="32">
        <f t="shared" si="718"/>
        <v>51.417180235945928</v>
      </c>
      <c r="AD2142" s="32">
        <f t="shared" si="719"/>
        <v>-2.2628360063942323</v>
      </c>
      <c r="AE2142" s="34">
        <f t="shared" si="720"/>
        <v>101.68661102303184</v>
      </c>
      <c r="AF2142" s="36" t="str">
        <f t="shared" si="727"/>
        <v>RDNGSTN</v>
      </c>
      <c r="AG2142" s="36" t="str">
        <f t="shared" si="728"/>
        <v>PADTON</v>
      </c>
      <c r="AH2142" s="36">
        <f t="shared" si="725"/>
        <v>637</v>
      </c>
      <c r="AI2142" s="42">
        <f t="shared" si="726"/>
        <v>27011.8</v>
      </c>
      <c r="AJ2142" s="43">
        <f t="shared" si="721"/>
        <v>46.112042449681596</v>
      </c>
      <c r="AK2142" s="43">
        <f t="shared" si="722"/>
        <v>-5.7079106104299601E-2</v>
      </c>
      <c r="AL2142" s="36">
        <f t="shared" si="723"/>
        <v>51.417180235945928</v>
      </c>
      <c r="AM2142" s="36">
        <v>1</v>
      </c>
      <c r="AN2142" s="36">
        <f t="shared" si="724"/>
        <v>-2.2628360063942323</v>
      </c>
      <c r="AO2142" s="36">
        <v>4</v>
      </c>
      <c r="AP2142" s="42">
        <f>INT(AI2142/1000)*1000</f>
        <v>27000</v>
      </c>
      <c r="AQ2142" s="42">
        <f>MOD(AI2142,1000)</f>
        <v>11.799999999999272</v>
      </c>
      <c r="AR2142" s="42">
        <f>MOD(AI2143,1000)-0.2+(AP2143-AP2142)</f>
        <v>57.59999999999927</v>
      </c>
    </row>
    <row r="2143" spans="1:44" x14ac:dyDescent="0.25">
      <c r="A2143" s="19" t="s">
        <v>1</v>
      </c>
      <c r="B2143" t="s">
        <v>0</v>
      </c>
      <c r="C2143">
        <v>638</v>
      </c>
      <c r="D2143" s="36">
        <f>MATCH(C2143,TrainRun!$AG$149:$AG$295,1)</f>
        <v>44</v>
      </c>
      <c r="E2143" s="36">
        <f>INT(INDEX(TrainRun!$AD$149:$AD$295,'By Second'!D2143))</f>
        <v>600</v>
      </c>
      <c r="F2143" s="36">
        <f>IF(E2143=0,0,INDEX(TrainRun!$AE$149:$AE$295,'By Second'!D2143))</f>
        <v>48.223969375540577</v>
      </c>
      <c r="G2143" s="36">
        <f>INDEX(TrainRun!$AF$149:$AF$295,'By Second'!D2143)</f>
        <v>25267.61874418236</v>
      </c>
      <c r="H2143">
        <f t="shared" si="708"/>
        <v>45</v>
      </c>
      <c r="I2143" s="36">
        <f>INT(INDEX(TrainRun!$AD$149:$AD$295,'By Second'!H2143))</f>
        <v>663</v>
      </c>
      <c r="J2143" s="36">
        <f>INDEX(TrainRun!$AE$149:$AE$295,'By Second'!H2143)</f>
        <v>44.627985690969702</v>
      </c>
      <c r="K2143">
        <f t="shared" si="709"/>
        <v>63</v>
      </c>
      <c r="L2143">
        <f t="shared" si="710"/>
        <v>-3.595983684570875</v>
      </c>
      <c r="M2143">
        <f t="shared" si="711"/>
        <v>-5.7079106104299601E-2</v>
      </c>
      <c r="N2143" s="32">
        <f t="shared" si="712"/>
        <v>46.054963343577299</v>
      </c>
      <c r="O2143" s="29">
        <f t="shared" si="713"/>
        <v>27057.815218647254</v>
      </c>
      <c r="P2143" s="37">
        <f>MATCH(O2143,LORDetail!$B$932:$B$1859,1)</f>
        <v>166</v>
      </c>
      <c r="Q2143" s="37">
        <f>INDEX(LORDetail!$B$932:$B$1859,P2143)</f>
        <v>26861</v>
      </c>
      <c r="R2143" s="37">
        <f>INDEX(LORDetail!$D$932:$D$1859,P2143)</f>
        <v>51.417053700051497</v>
      </c>
      <c r="S2143" s="37">
        <f>INDEX(LORDetail!$E$932:$E$1859,P2143)</f>
        <v>-2.2650028570438199</v>
      </c>
      <c r="T2143" s="37">
        <f>INDEX(LORDetail!$G$932:$G$1859,P2143)</f>
        <v>101.779</v>
      </c>
      <c r="U2143">
        <f t="shared" si="714"/>
        <v>167</v>
      </c>
      <c r="V2143" s="37">
        <f>INDEX(LORDetail!$B$932:$B$1859,U2143)</f>
        <v>27134</v>
      </c>
      <c r="W2143" s="37">
        <f>INDEX(LORDetail!$D$932:$D$1859,U2143)</f>
        <v>51.417282834043803</v>
      </c>
      <c r="X2143" s="37">
        <f>INDEX(LORDetail!$E$932:$E$1859,U2143)</f>
        <v>-2.26107907603041</v>
      </c>
      <c r="Y2143" s="37">
        <f>INDEX(LORDetail!$G$932:$G$1859,U2143)</f>
        <v>101.6117</v>
      </c>
      <c r="Z2143">
        <f t="shared" si="715"/>
        <v>273</v>
      </c>
      <c r="AA2143" s="29">
        <f t="shared" si="716"/>
        <v>196.81521864725437</v>
      </c>
      <c r="AB2143">
        <f t="shared" si="717"/>
        <v>0.7209348668397596</v>
      </c>
      <c r="AC2143" s="32">
        <f t="shared" si="718"/>
        <v>51.417218890735725</v>
      </c>
      <c r="AD2143" s="32">
        <f t="shared" si="719"/>
        <v>-2.2621740665014087</v>
      </c>
      <c r="AE2143" s="34">
        <f t="shared" si="720"/>
        <v>101.6583875967777</v>
      </c>
      <c r="AF2143" s="36" t="str">
        <f t="shared" si="727"/>
        <v>RDNGSTN</v>
      </c>
      <c r="AG2143" s="36" t="str">
        <f t="shared" si="728"/>
        <v>PADTON</v>
      </c>
      <c r="AH2143" s="36">
        <f t="shared" si="725"/>
        <v>638</v>
      </c>
      <c r="AI2143" s="42">
        <f t="shared" si="726"/>
        <v>27057.8</v>
      </c>
      <c r="AJ2143" s="43">
        <f t="shared" si="721"/>
        <v>46.054963343577299</v>
      </c>
      <c r="AK2143" s="43">
        <f t="shared" si="722"/>
        <v>-5.7079106104299601E-2</v>
      </c>
      <c r="AL2143" s="36">
        <f t="shared" si="723"/>
        <v>51.417218890735725</v>
      </c>
      <c r="AM2143" s="36">
        <v>1</v>
      </c>
      <c r="AN2143" s="36">
        <f t="shared" si="724"/>
        <v>-2.2621740665014087</v>
      </c>
      <c r="AO2143" s="36">
        <v>4</v>
      </c>
      <c r="AP2143" s="42">
        <f>INT(AI2143/1000)*1000</f>
        <v>27000</v>
      </c>
      <c r="AQ2143" s="42">
        <f>MOD(AI2143,1000)</f>
        <v>57.799999999999272</v>
      </c>
      <c r="AR2143" s="42">
        <f>MOD(AI2144,1000)-0.2+(AP2144-AP2143)</f>
        <v>103.59999999999927</v>
      </c>
    </row>
    <row r="2144" spans="1:44" x14ac:dyDescent="0.25">
      <c r="A2144" s="19" t="s">
        <v>1</v>
      </c>
      <c r="B2144" t="s">
        <v>0</v>
      </c>
      <c r="C2144">
        <v>639</v>
      </c>
      <c r="D2144" s="36">
        <f>MATCH(C2144,TrainRun!$AG$149:$AG$295,1)</f>
        <v>44</v>
      </c>
      <c r="E2144" s="36">
        <f>INT(INDEX(TrainRun!$AD$149:$AD$295,'By Second'!D2144))</f>
        <v>600</v>
      </c>
      <c r="F2144" s="36">
        <f>IF(E2144=0,0,INDEX(TrainRun!$AE$149:$AE$295,'By Second'!D2144))</f>
        <v>48.223969375540577</v>
      </c>
      <c r="G2144" s="36">
        <f>INDEX(TrainRun!$AF$149:$AF$295,'By Second'!D2144)</f>
        <v>25267.61874418236</v>
      </c>
      <c r="H2144">
        <f t="shared" si="708"/>
        <v>45</v>
      </c>
      <c r="I2144" s="36">
        <f>INT(INDEX(TrainRun!$AD$149:$AD$295,'By Second'!H2144))</f>
        <v>663</v>
      </c>
      <c r="J2144" s="36">
        <f>INDEX(TrainRun!$AE$149:$AE$295,'By Second'!H2144)</f>
        <v>44.627985690969702</v>
      </c>
      <c r="K2144">
        <f t="shared" si="709"/>
        <v>63</v>
      </c>
      <c r="L2144">
        <f t="shared" si="710"/>
        <v>-3.595983684570875</v>
      </c>
      <c r="M2144">
        <f t="shared" si="711"/>
        <v>-5.7079106104299601E-2</v>
      </c>
      <c r="N2144" s="32">
        <f t="shared" si="712"/>
        <v>45.997884237473002</v>
      </c>
      <c r="O2144" s="29">
        <f t="shared" si="713"/>
        <v>27103.813102884727</v>
      </c>
      <c r="P2144" s="37">
        <f>MATCH(O2144,LORDetail!$B$932:$B$1859,1)</f>
        <v>166</v>
      </c>
      <c r="Q2144" s="37">
        <f>INDEX(LORDetail!$B$932:$B$1859,P2144)</f>
        <v>26861</v>
      </c>
      <c r="R2144" s="37">
        <f>INDEX(LORDetail!$D$932:$D$1859,P2144)</f>
        <v>51.417053700051497</v>
      </c>
      <c r="S2144" s="37">
        <f>INDEX(LORDetail!$E$932:$E$1859,P2144)</f>
        <v>-2.2650028570438199</v>
      </c>
      <c r="T2144" s="37">
        <f>INDEX(LORDetail!$G$932:$G$1859,P2144)</f>
        <v>101.779</v>
      </c>
      <c r="U2144">
        <f t="shared" si="714"/>
        <v>167</v>
      </c>
      <c r="V2144" s="37">
        <f>INDEX(LORDetail!$B$932:$B$1859,U2144)</f>
        <v>27134</v>
      </c>
      <c r="W2144" s="37">
        <f>INDEX(LORDetail!$D$932:$D$1859,U2144)</f>
        <v>51.417282834043803</v>
      </c>
      <c r="X2144" s="37">
        <f>INDEX(LORDetail!$E$932:$E$1859,U2144)</f>
        <v>-2.26107907603041</v>
      </c>
      <c r="Y2144" s="37">
        <f>INDEX(LORDetail!$G$932:$G$1859,U2144)</f>
        <v>101.6117</v>
      </c>
      <c r="Z2144">
        <f t="shared" si="715"/>
        <v>273</v>
      </c>
      <c r="AA2144" s="29">
        <f t="shared" si="716"/>
        <v>242.81310288472741</v>
      </c>
      <c r="AB2144">
        <f t="shared" si="717"/>
        <v>0.88942528529204179</v>
      </c>
      <c r="AC2144" s="32">
        <f t="shared" si="718"/>
        <v>51.417257497617975</v>
      </c>
      <c r="AD2144" s="32">
        <f t="shared" si="719"/>
        <v>-2.2615129469965445</v>
      </c>
      <c r="AE2144" s="34">
        <f t="shared" si="720"/>
        <v>101.63019914977065</v>
      </c>
      <c r="AF2144" s="36" t="str">
        <f t="shared" si="727"/>
        <v>RDNGSTN</v>
      </c>
      <c r="AG2144" s="36" t="str">
        <f t="shared" si="728"/>
        <v>PADTON</v>
      </c>
      <c r="AH2144" s="36">
        <f t="shared" si="725"/>
        <v>639</v>
      </c>
      <c r="AI2144" s="42">
        <f t="shared" si="726"/>
        <v>27103.8</v>
      </c>
      <c r="AJ2144" s="43">
        <f t="shared" si="721"/>
        <v>45.997884237473002</v>
      </c>
      <c r="AK2144" s="43">
        <f t="shared" si="722"/>
        <v>-5.7079106104299601E-2</v>
      </c>
      <c r="AL2144" s="36">
        <f t="shared" si="723"/>
        <v>51.417257497617975</v>
      </c>
      <c r="AM2144" s="36">
        <v>1</v>
      </c>
      <c r="AN2144" s="36">
        <f t="shared" si="724"/>
        <v>-2.2615129469965445</v>
      </c>
      <c r="AO2144" s="36">
        <v>4</v>
      </c>
      <c r="AP2144" s="42">
        <f>INT(AI2144/1000)*1000</f>
        <v>27000</v>
      </c>
      <c r="AQ2144" s="42">
        <f>MOD(AI2144,1000)</f>
        <v>103.79999999999927</v>
      </c>
      <c r="AR2144" s="42">
        <f>MOD(AI2145,1000)-0.2+(AP2145-AP2144)</f>
        <v>149.59999999999928</v>
      </c>
    </row>
    <row r="2145" spans="1:44" x14ac:dyDescent="0.25">
      <c r="A2145" s="19" t="s">
        <v>1</v>
      </c>
      <c r="B2145" t="s">
        <v>0</v>
      </c>
      <c r="C2145">
        <v>640</v>
      </c>
      <c r="D2145" s="36">
        <f>MATCH(C2145,TrainRun!$AG$149:$AG$295,1)</f>
        <v>44</v>
      </c>
      <c r="E2145" s="36">
        <f>INT(INDEX(TrainRun!$AD$149:$AD$295,'By Second'!D2145))</f>
        <v>600</v>
      </c>
      <c r="F2145" s="36">
        <f>IF(E2145=0,0,INDEX(TrainRun!$AE$149:$AE$295,'By Second'!D2145))</f>
        <v>48.223969375540577</v>
      </c>
      <c r="G2145" s="36">
        <f>INDEX(TrainRun!$AF$149:$AF$295,'By Second'!D2145)</f>
        <v>25267.61874418236</v>
      </c>
      <c r="H2145">
        <f t="shared" si="708"/>
        <v>45</v>
      </c>
      <c r="I2145" s="36">
        <f>INT(INDEX(TrainRun!$AD$149:$AD$295,'By Second'!H2145))</f>
        <v>663</v>
      </c>
      <c r="J2145" s="36">
        <f>INDEX(TrainRun!$AE$149:$AE$295,'By Second'!H2145)</f>
        <v>44.627985690969702</v>
      </c>
      <c r="K2145">
        <f t="shared" si="709"/>
        <v>63</v>
      </c>
      <c r="L2145">
        <f t="shared" si="710"/>
        <v>-3.595983684570875</v>
      </c>
      <c r="M2145">
        <f t="shared" si="711"/>
        <v>-5.7079106104299601E-2</v>
      </c>
      <c r="N2145" s="32">
        <f t="shared" si="712"/>
        <v>45.940805131368705</v>
      </c>
      <c r="O2145" s="29">
        <f t="shared" si="713"/>
        <v>27149.753908016097</v>
      </c>
      <c r="P2145" s="37">
        <f>MATCH(O2145,LORDetail!$B$932:$B$1859,1)</f>
        <v>167</v>
      </c>
      <c r="Q2145" s="37">
        <f>INDEX(LORDetail!$B$932:$B$1859,P2145)</f>
        <v>27134</v>
      </c>
      <c r="R2145" s="37">
        <f>INDEX(LORDetail!$D$932:$D$1859,P2145)</f>
        <v>51.417282834043803</v>
      </c>
      <c r="S2145" s="37">
        <f>INDEX(LORDetail!$E$932:$E$1859,P2145)</f>
        <v>-2.26107907603041</v>
      </c>
      <c r="T2145" s="37">
        <f>INDEX(LORDetail!$G$932:$G$1859,P2145)</f>
        <v>101.6117</v>
      </c>
      <c r="U2145">
        <f t="shared" si="714"/>
        <v>168</v>
      </c>
      <c r="V2145" s="37">
        <f>INDEX(LORDetail!$B$932:$B$1859,U2145)</f>
        <v>27315</v>
      </c>
      <c r="W2145" s="37">
        <f>INDEX(LORDetail!$D$932:$D$1859,U2145)</f>
        <v>51.417586659003</v>
      </c>
      <c r="X2145" s="37">
        <f>INDEX(LORDetail!$E$932:$E$1859,U2145)</f>
        <v>-2.2585190149181198</v>
      </c>
      <c r="Y2145" s="37">
        <f>INDEX(LORDetail!$G$932:$G$1859,U2145)</f>
        <v>101.5008</v>
      </c>
      <c r="Z2145">
        <f t="shared" si="715"/>
        <v>181</v>
      </c>
      <c r="AA2145" s="29">
        <f t="shared" si="716"/>
        <v>15.75390801609683</v>
      </c>
      <c r="AB2145">
        <f t="shared" si="717"/>
        <v>8.7038165834789114E-2</v>
      </c>
      <c r="AC2145" s="32">
        <f t="shared" si="718"/>
        <v>51.41730927841099</v>
      </c>
      <c r="AD2145" s="32">
        <f t="shared" si="719"/>
        <v>-2.2608562530067715</v>
      </c>
      <c r="AE2145" s="34">
        <f t="shared" si="720"/>
        <v>101.60204746740892</v>
      </c>
      <c r="AF2145" s="36" t="str">
        <f t="shared" si="727"/>
        <v>RDNGSTN</v>
      </c>
      <c r="AG2145" s="36" t="str">
        <f t="shared" si="728"/>
        <v>PADTON</v>
      </c>
      <c r="AH2145" s="36">
        <f t="shared" si="725"/>
        <v>640</v>
      </c>
      <c r="AI2145" s="42">
        <f t="shared" si="726"/>
        <v>27149.8</v>
      </c>
      <c r="AJ2145" s="43">
        <f t="shared" si="721"/>
        <v>45.940805131368705</v>
      </c>
      <c r="AK2145" s="43">
        <f t="shared" si="722"/>
        <v>-5.7079106104299601E-2</v>
      </c>
      <c r="AL2145" s="36">
        <f t="shared" si="723"/>
        <v>51.41730927841099</v>
      </c>
      <c r="AM2145" s="36">
        <v>1</v>
      </c>
      <c r="AN2145" s="36">
        <f t="shared" si="724"/>
        <v>-2.2608562530067715</v>
      </c>
      <c r="AO2145" s="36">
        <v>4</v>
      </c>
      <c r="AP2145" s="42">
        <f>INT(AI2145/1000)*1000</f>
        <v>27000</v>
      </c>
      <c r="AQ2145" s="42">
        <f>MOD(AI2145,1000)</f>
        <v>149.79999999999927</v>
      </c>
      <c r="AR2145" s="42">
        <f>MOD(AI2146,1000)-0.2+(AP2146-AP2145)</f>
        <v>195.39999999999856</v>
      </c>
    </row>
    <row r="2146" spans="1:44" x14ac:dyDescent="0.25">
      <c r="A2146" s="19" t="s">
        <v>1</v>
      </c>
      <c r="B2146" t="s">
        <v>0</v>
      </c>
      <c r="C2146">
        <v>641</v>
      </c>
      <c r="D2146" s="36">
        <f>MATCH(C2146,TrainRun!$AG$149:$AG$295,1)</f>
        <v>44</v>
      </c>
      <c r="E2146" s="36">
        <f>INT(INDEX(TrainRun!$AD$149:$AD$295,'By Second'!D2146))</f>
        <v>600</v>
      </c>
      <c r="F2146" s="36">
        <f>IF(E2146=0,0,INDEX(TrainRun!$AE$149:$AE$295,'By Second'!D2146))</f>
        <v>48.223969375540577</v>
      </c>
      <c r="G2146" s="36">
        <f>INDEX(TrainRun!$AF$149:$AF$295,'By Second'!D2146)</f>
        <v>25267.61874418236</v>
      </c>
      <c r="H2146">
        <f t="shared" ref="H2146:H2209" si="729">D2146+1</f>
        <v>45</v>
      </c>
      <c r="I2146" s="36">
        <f>INT(INDEX(TrainRun!$AD$149:$AD$295,'By Second'!H2146))</f>
        <v>663</v>
      </c>
      <c r="J2146" s="36">
        <f>INDEX(TrainRun!$AE$149:$AE$295,'By Second'!H2146)</f>
        <v>44.627985690969702</v>
      </c>
      <c r="K2146">
        <f t="shared" ref="K2146:K2209" si="730">I2146-E2146</f>
        <v>63</v>
      </c>
      <c r="L2146">
        <f t="shared" ref="L2146:L2209" si="731">J2146-F2146</f>
        <v>-3.595983684570875</v>
      </c>
      <c r="M2146">
        <f t="shared" ref="M2146:M2209" si="732">IF(K2146=0,0,L2146/K2146)</f>
        <v>-5.7079106104299601E-2</v>
      </c>
      <c r="N2146" s="32">
        <f t="shared" ref="N2146:N2209" si="733">IF(C2146=E2146,F2146,N2145+M2146)</f>
        <v>45.883726025264409</v>
      </c>
      <c r="O2146" s="29">
        <f t="shared" ref="O2146:O2209" si="734">IF(C2146=E2146,ROUND(G2146,1),O2145+N2146)</f>
        <v>27195.637634041363</v>
      </c>
      <c r="P2146" s="37">
        <f>MATCH(O2146,LORDetail!$B$932:$B$1859,1)</f>
        <v>167</v>
      </c>
      <c r="Q2146" s="37">
        <f>INDEX(LORDetail!$B$932:$B$1859,P2146)</f>
        <v>27134</v>
      </c>
      <c r="R2146" s="37">
        <f>INDEX(LORDetail!$D$932:$D$1859,P2146)</f>
        <v>51.417282834043803</v>
      </c>
      <c r="S2146" s="37">
        <f>INDEX(LORDetail!$E$932:$E$1859,P2146)</f>
        <v>-2.26107907603041</v>
      </c>
      <c r="T2146" s="37">
        <f>INDEX(LORDetail!$G$932:$G$1859,P2146)</f>
        <v>101.6117</v>
      </c>
      <c r="U2146">
        <f t="shared" ref="U2146:U2209" si="735">P2146+1</f>
        <v>168</v>
      </c>
      <c r="V2146" s="37">
        <f>INDEX(LORDetail!$B$932:$B$1859,U2146)</f>
        <v>27315</v>
      </c>
      <c r="W2146" s="37">
        <f>INDEX(LORDetail!$D$932:$D$1859,U2146)</f>
        <v>51.417586659003</v>
      </c>
      <c r="X2146" s="37">
        <f>INDEX(LORDetail!$E$932:$E$1859,U2146)</f>
        <v>-2.2585190149181198</v>
      </c>
      <c r="Y2146" s="37">
        <f>INDEX(LORDetail!$G$932:$G$1859,U2146)</f>
        <v>101.5008</v>
      </c>
      <c r="Z2146">
        <f t="shared" ref="Z2146:Z2209" si="736">V2146-Q2146</f>
        <v>181</v>
      </c>
      <c r="AA2146" s="29">
        <f t="shared" ref="AA2146:AA2209" si="737">O2146-Q2146</f>
        <v>61.637634041362617</v>
      </c>
      <c r="AB2146">
        <f t="shared" ref="AB2146:AB2209" si="738">AA2146/Z2146</f>
        <v>0.34053941459316361</v>
      </c>
      <c r="AC2146" s="32">
        <f t="shared" ref="AC2146:AC2209" si="739">R2146+(W2146-R2146)*$AB2146</f>
        <v>51.417386298417547</v>
      </c>
      <c r="AD2146" s="32">
        <f t="shared" ref="AD2146:AD2209" si="740">S2146+(X2146-S2146)*$AB2146</f>
        <v>-2.2602072743179078</v>
      </c>
      <c r="AE2146" s="34">
        <f t="shared" ref="AE2146:AE2209" si="741">T2146+(Y2146-T2146)*$AB2146</f>
        <v>101.57393417892162</v>
      </c>
      <c r="AF2146" s="36" t="str">
        <f t="shared" si="727"/>
        <v>RDNGSTN</v>
      </c>
      <c r="AG2146" s="36" t="str">
        <f t="shared" si="728"/>
        <v>PADTON</v>
      </c>
      <c r="AH2146" s="36">
        <f t="shared" si="725"/>
        <v>641</v>
      </c>
      <c r="AI2146" s="42">
        <f t="shared" si="726"/>
        <v>27195.599999999999</v>
      </c>
      <c r="AJ2146" s="43">
        <f t="shared" si="721"/>
        <v>45.883726025264409</v>
      </c>
      <c r="AK2146" s="43">
        <f t="shared" si="722"/>
        <v>-5.7079106104299601E-2</v>
      </c>
      <c r="AL2146" s="36">
        <f t="shared" si="723"/>
        <v>51.417386298417547</v>
      </c>
      <c r="AM2146" s="36">
        <v>1</v>
      </c>
      <c r="AN2146" s="36">
        <f t="shared" si="724"/>
        <v>-2.2602072743179078</v>
      </c>
      <c r="AO2146" s="36">
        <v>4</v>
      </c>
      <c r="AP2146" s="42">
        <f>INT(AI2146/1000)*1000</f>
        <v>27000</v>
      </c>
      <c r="AQ2146" s="42">
        <f>MOD(AI2146,1000)</f>
        <v>195.59999999999854</v>
      </c>
      <c r="AR2146" s="42">
        <f>MOD(AI2147,1000)-0.2+(AP2147-AP2146)</f>
        <v>241.20000000000147</v>
      </c>
    </row>
    <row r="2147" spans="1:44" x14ac:dyDescent="0.25">
      <c r="A2147" s="19" t="s">
        <v>1</v>
      </c>
      <c r="B2147" t="s">
        <v>0</v>
      </c>
      <c r="C2147">
        <v>642</v>
      </c>
      <c r="D2147" s="36">
        <f>MATCH(C2147,TrainRun!$AG$149:$AG$295,1)</f>
        <v>44</v>
      </c>
      <c r="E2147" s="36">
        <f>INT(INDEX(TrainRun!$AD$149:$AD$295,'By Second'!D2147))</f>
        <v>600</v>
      </c>
      <c r="F2147" s="36">
        <f>IF(E2147=0,0,INDEX(TrainRun!$AE$149:$AE$295,'By Second'!D2147))</f>
        <v>48.223969375540577</v>
      </c>
      <c r="G2147" s="36">
        <f>INDEX(TrainRun!$AF$149:$AF$295,'By Second'!D2147)</f>
        <v>25267.61874418236</v>
      </c>
      <c r="H2147">
        <f t="shared" si="729"/>
        <v>45</v>
      </c>
      <c r="I2147" s="36">
        <f>INT(INDEX(TrainRun!$AD$149:$AD$295,'By Second'!H2147))</f>
        <v>663</v>
      </c>
      <c r="J2147" s="36">
        <f>INDEX(TrainRun!$AE$149:$AE$295,'By Second'!H2147)</f>
        <v>44.627985690969702</v>
      </c>
      <c r="K2147">
        <f t="shared" si="730"/>
        <v>63</v>
      </c>
      <c r="L2147">
        <f t="shared" si="731"/>
        <v>-3.595983684570875</v>
      </c>
      <c r="M2147">
        <f t="shared" si="732"/>
        <v>-5.7079106104299601E-2</v>
      </c>
      <c r="N2147" s="32">
        <f t="shared" si="733"/>
        <v>45.826646919160112</v>
      </c>
      <c r="O2147" s="29">
        <f t="shared" si="734"/>
        <v>27241.464280960521</v>
      </c>
      <c r="P2147" s="37">
        <f>MATCH(O2147,LORDetail!$B$932:$B$1859,1)</f>
        <v>167</v>
      </c>
      <c r="Q2147" s="37">
        <f>INDEX(LORDetail!$B$932:$B$1859,P2147)</f>
        <v>27134</v>
      </c>
      <c r="R2147" s="37">
        <f>INDEX(LORDetail!$D$932:$D$1859,P2147)</f>
        <v>51.417282834043803</v>
      </c>
      <c r="S2147" s="37">
        <f>INDEX(LORDetail!$E$932:$E$1859,P2147)</f>
        <v>-2.26107907603041</v>
      </c>
      <c r="T2147" s="37">
        <f>INDEX(LORDetail!$G$932:$G$1859,P2147)</f>
        <v>101.6117</v>
      </c>
      <c r="U2147">
        <f t="shared" si="735"/>
        <v>168</v>
      </c>
      <c r="V2147" s="37">
        <f>INDEX(LORDetail!$B$932:$B$1859,U2147)</f>
        <v>27315</v>
      </c>
      <c r="W2147" s="37">
        <f>INDEX(LORDetail!$D$932:$D$1859,U2147)</f>
        <v>51.417586659003</v>
      </c>
      <c r="X2147" s="37">
        <f>INDEX(LORDetail!$E$932:$E$1859,U2147)</f>
        <v>-2.2585190149181198</v>
      </c>
      <c r="Y2147" s="37">
        <f>INDEX(LORDetail!$G$932:$G$1859,U2147)</f>
        <v>101.5008</v>
      </c>
      <c r="Z2147">
        <f t="shared" si="736"/>
        <v>181</v>
      </c>
      <c r="AA2147" s="29">
        <f t="shared" si="737"/>
        <v>107.46428096052114</v>
      </c>
      <c r="AB2147">
        <f t="shared" si="738"/>
        <v>0.5937253091741499</v>
      </c>
      <c r="AC2147" s="32">
        <f t="shared" si="739"/>
        <v>51.417463222611637</v>
      </c>
      <c r="AD2147" s="32">
        <f t="shared" si="740"/>
        <v>-2.2595591029550106</v>
      </c>
      <c r="AE2147" s="34">
        <f t="shared" si="741"/>
        <v>101.54585586321258</v>
      </c>
      <c r="AF2147" s="36" t="str">
        <f t="shared" si="727"/>
        <v>RDNGSTN</v>
      </c>
      <c r="AG2147" s="36" t="str">
        <f t="shared" si="728"/>
        <v>PADTON</v>
      </c>
      <c r="AH2147" s="36">
        <f t="shared" si="725"/>
        <v>642</v>
      </c>
      <c r="AI2147" s="42">
        <f t="shared" si="726"/>
        <v>27241.4</v>
      </c>
      <c r="AJ2147" s="43">
        <f t="shared" si="721"/>
        <v>45.826646919160112</v>
      </c>
      <c r="AK2147" s="43">
        <f t="shared" si="722"/>
        <v>-5.7079106104299601E-2</v>
      </c>
      <c r="AL2147" s="36">
        <f t="shared" si="723"/>
        <v>51.417463222611637</v>
      </c>
      <c r="AM2147" s="36">
        <v>1</v>
      </c>
      <c r="AN2147" s="36">
        <f t="shared" si="724"/>
        <v>-2.2595591029550106</v>
      </c>
      <c r="AO2147" s="36">
        <v>4</v>
      </c>
      <c r="AP2147" s="42">
        <f>INT(AI2147/1000)*1000</f>
        <v>27000</v>
      </c>
      <c r="AQ2147" s="42">
        <f>MOD(AI2147,1000)</f>
        <v>241.40000000000146</v>
      </c>
      <c r="AR2147" s="42">
        <f>MOD(AI2148,1000)-0.2+(AP2148-AP2147)</f>
        <v>287.00000000000074</v>
      </c>
    </row>
    <row r="2148" spans="1:44" x14ac:dyDescent="0.25">
      <c r="A2148" s="19" t="s">
        <v>1</v>
      </c>
      <c r="B2148" t="s">
        <v>0</v>
      </c>
      <c r="C2148">
        <v>643</v>
      </c>
      <c r="D2148" s="36">
        <f>MATCH(C2148,TrainRun!$AG$149:$AG$295,1)</f>
        <v>44</v>
      </c>
      <c r="E2148" s="36">
        <f>INT(INDEX(TrainRun!$AD$149:$AD$295,'By Second'!D2148))</f>
        <v>600</v>
      </c>
      <c r="F2148" s="36">
        <f>IF(E2148=0,0,INDEX(TrainRun!$AE$149:$AE$295,'By Second'!D2148))</f>
        <v>48.223969375540577</v>
      </c>
      <c r="G2148" s="36">
        <f>INDEX(TrainRun!$AF$149:$AF$295,'By Second'!D2148)</f>
        <v>25267.61874418236</v>
      </c>
      <c r="H2148">
        <f t="shared" si="729"/>
        <v>45</v>
      </c>
      <c r="I2148" s="36">
        <f>INT(INDEX(TrainRun!$AD$149:$AD$295,'By Second'!H2148))</f>
        <v>663</v>
      </c>
      <c r="J2148" s="36">
        <f>INDEX(TrainRun!$AE$149:$AE$295,'By Second'!H2148)</f>
        <v>44.627985690969702</v>
      </c>
      <c r="K2148">
        <f t="shared" si="730"/>
        <v>63</v>
      </c>
      <c r="L2148">
        <f t="shared" si="731"/>
        <v>-3.595983684570875</v>
      </c>
      <c r="M2148">
        <f t="shared" si="732"/>
        <v>-5.7079106104299601E-2</v>
      </c>
      <c r="N2148" s="32">
        <f t="shared" si="733"/>
        <v>45.769567813055815</v>
      </c>
      <c r="O2148" s="29">
        <f t="shared" si="734"/>
        <v>27287.233848773576</v>
      </c>
      <c r="P2148" s="37">
        <f>MATCH(O2148,LORDetail!$B$932:$B$1859,1)</f>
        <v>167</v>
      </c>
      <c r="Q2148" s="37">
        <f>INDEX(LORDetail!$B$932:$B$1859,P2148)</f>
        <v>27134</v>
      </c>
      <c r="R2148" s="37">
        <f>INDEX(LORDetail!$D$932:$D$1859,P2148)</f>
        <v>51.417282834043803</v>
      </c>
      <c r="S2148" s="37">
        <f>INDEX(LORDetail!$E$932:$E$1859,P2148)</f>
        <v>-2.26107907603041</v>
      </c>
      <c r="T2148" s="37">
        <f>INDEX(LORDetail!$G$932:$G$1859,P2148)</f>
        <v>101.6117</v>
      </c>
      <c r="U2148">
        <f t="shared" si="735"/>
        <v>168</v>
      </c>
      <c r="V2148" s="37">
        <f>INDEX(LORDetail!$B$932:$B$1859,U2148)</f>
        <v>27315</v>
      </c>
      <c r="W2148" s="37">
        <f>INDEX(LORDetail!$D$932:$D$1859,U2148)</f>
        <v>51.417586659003</v>
      </c>
      <c r="X2148" s="37">
        <f>INDEX(LORDetail!$E$932:$E$1859,U2148)</f>
        <v>-2.2585190149181198</v>
      </c>
      <c r="Y2148" s="37">
        <f>INDEX(LORDetail!$G$932:$G$1859,U2148)</f>
        <v>101.5008</v>
      </c>
      <c r="Z2148">
        <f t="shared" si="736"/>
        <v>181</v>
      </c>
      <c r="AA2148" s="29">
        <f t="shared" si="737"/>
        <v>153.23384877357603</v>
      </c>
      <c r="AB2148">
        <f t="shared" si="738"/>
        <v>0.84659584957776812</v>
      </c>
      <c r="AC2148" s="32">
        <f t="shared" si="739"/>
        <v>51.41754005099326</v>
      </c>
      <c r="AD2148" s="32">
        <f t="shared" si="740"/>
        <v>-2.2589117389180795</v>
      </c>
      <c r="AE2148" s="34">
        <f t="shared" si="741"/>
        <v>101.51781252028182</v>
      </c>
      <c r="AF2148" s="36" t="str">
        <f t="shared" si="727"/>
        <v>RDNGSTN</v>
      </c>
      <c r="AG2148" s="36" t="str">
        <f t="shared" si="728"/>
        <v>PADTON</v>
      </c>
      <c r="AH2148" s="36">
        <f t="shared" si="725"/>
        <v>643</v>
      </c>
      <c r="AI2148" s="42">
        <f t="shared" si="726"/>
        <v>27287.200000000001</v>
      </c>
      <c r="AJ2148" s="43">
        <f t="shared" si="721"/>
        <v>45.769567813055815</v>
      </c>
      <c r="AK2148" s="43">
        <f t="shared" si="722"/>
        <v>-5.7079106104299601E-2</v>
      </c>
      <c r="AL2148" s="36">
        <f t="shared" si="723"/>
        <v>51.41754005099326</v>
      </c>
      <c r="AM2148" s="36">
        <v>1</v>
      </c>
      <c r="AN2148" s="36">
        <f t="shared" si="724"/>
        <v>-2.2589117389180795</v>
      </c>
      <c r="AO2148" s="36">
        <v>4</v>
      </c>
      <c r="AP2148" s="42">
        <f>INT(AI2148/1000)*1000</f>
        <v>27000</v>
      </c>
      <c r="AQ2148" s="42">
        <f>MOD(AI2148,1000)</f>
        <v>287.20000000000073</v>
      </c>
      <c r="AR2148" s="42">
        <f>MOD(AI2149,1000)-0.2+(AP2149-AP2148)</f>
        <v>332.8</v>
      </c>
    </row>
    <row r="2149" spans="1:44" x14ac:dyDescent="0.25">
      <c r="A2149" s="19" t="s">
        <v>1</v>
      </c>
      <c r="B2149" t="s">
        <v>0</v>
      </c>
      <c r="C2149">
        <v>644</v>
      </c>
      <c r="D2149" s="36">
        <f>MATCH(C2149,TrainRun!$AG$149:$AG$295,1)</f>
        <v>44</v>
      </c>
      <c r="E2149" s="36">
        <f>INT(INDEX(TrainRun!$AD$149:$AD$295,'By Second'!D2149))</f>
        <v>600</v>
      </c>
      <c r="F2149" s="36">
        <f>IF(E2149=0,0,INDEX(TrainRun!$AE$149:$AE$295,'By Second'!D2149))</f>
        <v>48.223969375540577</v>
      </c>
      <c r="G2149" s="36">
        <f>INDEX(TrainRun!$AF$149:$AF$295,'By Second'!D2149)</f>
        <v>25267.61874418236</v>
      </c>
      <c r="H2149">
        <f t="shared" si="729"/>
        <v>45</v>
      </c>
      <c r="I2149" s="36">
        <f>INT(INDEX(TrainRun!$AD$149:$AD$295,'By Second'!H2149))</f>
        <v>663</v>
      </c>
      <c r="J2149" s="36">
        <f>INDEX(TrainRun!$AE$149:$AE$295,'By Second'!H2149)</f>
        <v>44.627985690969702</v>
      </c>
      <c r="K2149">
        <f t="shared" si="730"/>
        <v>63</v>
      </c>
      <c r="L2149">
        <f t="shared" si="731"/>
        <v>-3.595983684570875</v>
      </c>
      <c r="M2149">
        <f t="shared" si="732"/>
        <v>-5.7079106104299601E-2</v>
      </c>
      <c r="N2149" s="32">
        <f t="shared" si="733"/>
        <v>45.712488706951518</v>
      </c>
      <c r="O2149" s="29">
        <f t="shared" si="734"/>
        <v>27332.946337480527</v>
      </c>
      <c r="P2149" s="37">
        <f>MATCH(O2149,LORDetail!$B$932:$B$1859,1)</f>
        <v>168</v>
      </c>
      <c r="Q2149" s="37">
        <f>INDEX(LORDetail!$B$932:$B$1859,P2149)</f>
        <v>27315</v>
      </c>
      <c r="R2149" s="37">
        <f>INDEX(LORDetail!$D$932:$D$1859,P2149)</f>
        <v>51.417586659003</v>
      </c>
      <c r="S2149" s="37">
        <f>INDEX(LORDetail!$E$932:$E$1859,P2149)</f>
        <v>-2.2585190149181198</v>
      </c>
      <c r="T2149" s="37">
        <f>INDEX(LORDetail!$G$932:$G$1859,P2149)</f>
        <v>101.5008</v>
      </c>
      <c r="U2149">
        <f t="shared" si="735"/>
        <v>169</v>
      </c>
      <c r="V2149" s="37">
        <f>INDEX(LORDetail!$B$932:$B$1859,U2149)</f>
        <v>27438</v>
      </c>
      <c r="W2149" s="37">
        <f>INDEX(LORDetail!$D$932:$D$1859,U2149)</f>
        <v>51.417775023502003</v>
      </c>
      <c r="X2149" s="37">
        <f>INDEX(LORDetail!$E$932:$E$1859,U2149)</f>
        <v>-2.25678128598121</v>
      </c>
      <c r="Y2149" s="37">
        <f>INDEX(LORDetail!$G$932:$G$1859,U2149)</f>
        <v>101.4254</v>
      </c>
      <c r="Z2149">
        <f t="shared" si="736"/>
        <v>123</v>
      </c>
      <c r="AA2149" s="29">
        <f t="shared" si="737"/>
        <v>17.946337480527291</v>
      </c>
      <c r="AB2149">
        <f t="shared" si="738"/>
        <v>0.14590518276851455</v>
      </c>
      <c r="AC2149" s="32">
        <f t="shared" si="739"/>
        <v>51.417614142359653</v>
      </c>
      <c r="AD2149" s="32">
        <f t="shared" si="740"/>
        <v>-2.2582654712599779</v>
      </c>
      <c r="AE2149" s="34">
        <f t="shared" si="741"/>
        <v>101.48979874921925</v>
      </c>
      <c r="AF2149" s="36" t="str">
        <f t="shared" si="727"/>
        <v>RDNGSTN</v>
      </c>
      <c r="AG2149" s="36" t="str">
        <f t="shared" si="728"/>
        <v>PADTON</v>
      </c>
      <c r="AH2149" s="36">
        <f t="shared" si="725"/>
        <v>644</v>
      </c>
      <c r="AI2149" s="42">
        <f t="shared" si="726"/>
        <v>27333</v>
      </c>
      <c r="AJ2149" s="43">
        <f t="shared" si="721"/>
        <v>45.712488706951518</v>
      </c>
      <c r="AK2149" s="43">
        <f t="shared" si="722"/>
        <v>-5.7079106104299601E-2</v>
      </c>
      <c r="AL2149" s="36">
        <f t="shared" si="723"/>
        <v>51.417614142359653</v>
      </c>
      <c r="AM2149" s="36">
        <v>1</v>
      </c>
      <c r="AN2149" s="36">
        <f t="shared" si="724"/>
        <v>-2.2582654712599779</v>
      </c>
      <c r="AO2149" s="36">
        <v>4</v>
      </c>
      <c r="AP2149" s="42">
        <f>INT(AI2149/1000)*1000</f>
        <v>27000</v>
      </c>
      <c r="AQ2149" s="42">
        <f>MOD(AI2149,1000)</f>
        <v>333</v>
      </c>
      <c r="AR2149" s="42">
        <f>MOD(AI2150,1000)-0.2+(AP2150-AP2149)</f>
        <v>378.39999999999856</v>
      </c>
    </row>
    <row r="2150" spans="1:44" x14ac:dyDescent="0.25">
      <c r="A2150" s="19" t="s">
        <v>1</v>
      </c>
      <c r="B2150" t="s">
        <v>0</v>
      </c>
      <c r="C2150">
        <v>645</v>
      </c>
      <c r="D2150" s="36">
        <f>MATCH(C2150,TrainRun!$AG$149:$AG$295,1)</f>
        <v>44</v>
      </c>
      <c r="E2150" s="36">
        <f>INT(INDEX(TrainRun!$AD$149:$AD$295,'By Second'!D2150))</f>
        <v>600</v>
      </c>
      <c r="F2150" s="36">
        <f>IF(E2150=0,0,INDEX(TrainRun!$AE$149:$AE$295,'By Second'!D2150))</f>
        <v>48.223969375540577</v>
      </c>
      <c r="G2150" s="36">
        <f>INDEX(TrainRun!$AF$149:$AF$295,'By Second'!D2150)</f>
        <v>25267.61874418236</v>
      </c>
      <c r="H2150">
        <f t="shared" si="729"/>
        <v>45</v>
      </c>
      <c r="I2150" s="36">
        <f>INT(INDEX(TrainRun!$AD$149:$AD$295,'By Second'!H2150))</f>
        <v>663</v>
      </c>
      <c r="J2150" s="36">
        <f>INDEX(TrainRun!$AE$149:$AE$295,'By Second'!H2150)</f>
        <v>44.627985690969702</v>
      </c>
      <c r="K2150">
        <f t="shared" si="730"/>
        <v>63</v>
      </c>
      <c r="L2150">
        <f t="shared" si="731"/>
        <v>-3.595983684570875</v>
      </c>
      <c r="M2150">
        <f t="shared" si="732"/>
        <v>-5.7079106104299601E-2</v>
      </c>
      <c r="N2150" s="32">
        <f t="shared" si="733"/>
        <v>45.655409600847221</v>
      </c>
      <c r="O2150" s="29">
        <f t="shared" si="734"/>
        <v>27378.601747081375</v>
      </c>
      <c r="P2150" s="37">
        <f>MATCH(O2150,LORDetail!$B$932:$B$1859,1)</f>
        <v>168</v>
      </c>
      <c r="Q2150" s="37">
        <f>INDEX(LORDetail!$B$932:$B$1859,P2150)</f>
        <v>27315</v>
      </c>
      <c r="R2150" s="37">
        <f>INDEX(LORDetail!$D$932:$D$1859,P2150)</f>
        <v>51.417586659003</v>
      </c>
      <c r="S2150" s="37">
        <f>INDEX(LORDetail!$E$932:$E$1859,P2150)</f>
        <v>-2.2585190149181198</v>
      </c>
      <c r="T2150" s="37">
        <f>INDEX(LORDetail!$G$932:$G$1859,P2150)</f>
        <v>101.5008</v>
      </c>
      <c r="U2150">
        <f t="shared" si="735"/>
        <v>169</v>
      </c>
      <c r="V2150" s="37">
        <f>INDEX(LORDetail!$B$932:$B$1859,U2150)</f>
        <v>27438</v>
      </c>
      <c r="W2150" s="37">
        <f>INDEX(LORDetail!$D$932:$D$1859,U2150)</f>
        <v>51.417775023502003</v>
      </c>
      <c r="X2150" s="37">
        <f>INDEX(LORDetail!$E$932:$E$1859,U2150)</f>
        <v>-2.25678128598121</v>
      </c>
      <c r="Y2150" s="37">
        <f>INDEX(LORDetail!$G$932:$G$1859,U2150)</f>
        <v>101.4254</v>
      </c>
      <c r="Z2150">
        <f t="shared" si="736"/>
        <v>123</v>
      </c>
      <c r="AA2150" s="29">
        <f t="shared" si="737"/>
        <v>63.601747081374924</v>
      </c>
      <c r="AB2150">
        <f t="shared" si="738"/>
        <v>0.51708737464532462</v>
      </c>
      <c r="AC2150" s="32">
        <f t="shared" si="739"/>
        <v>51.417684059907266</v>
      </c>
      <c r="AD2150" s="32">
        <f t="shared" si="740"/>
        <v>-2.2576204572242879</v>
      </c>
      <c r="AE2150" s="34">
        <f t="shared" si="741"/>
        <v>101.46181161195175</v>
      </c>
      <c r="AF2150" s="36" t="str">
        <f t="shared" si="727"/>
        <v>RDNGSTN</v>
      </c>
      <c r="AG2150" s="36" t="str">
        <f t="shared" si="728"/>
        <v>PADTON</v>
      </c>
      <c r="AH2150" s="36">
        <f t="shared" si="725"/>
        <v>645</v>
      </c>
      <c r="AI2150" s="42">
        <f t="shared" si="726"/>
        <v>27378.6</v>
      </c>
      <c r="AJ2150" s="43">
        <f t="shared" si="721"/>
        <v>45.655409600847221</v>
      </c>
      <c r="AK2150" s="43">
        <f t="shared" si="722"/>
        <v>-5.7079106104299601E-2</v>
      </c>
      <c r="AL2150" s="36">
        <f t="shared" si="723"/>
        <v>51.417684059907266</v>
      </c>
      <c r="AM2150" s="36">
        <v>1</v>
      </c>
      <c r="AN2150" s="36">
        <f t="shared" si="724"/>
        <v>-2.2576204572242879</v>
      </c>
      <c r="AO2150" s="36">
        <v>4</v>
      </c>
      <c r="AP2150" s="42">
        <f>INT(AI2150/1000)*1000</f>
        <v>27000</v>
      </c>
      <c r="AQ2150" s="42">
        <f>MOD(AI2150,1000)</f>
        <v>378.59999999999854</v>
      </c>
      <c r="AR2150" s="42">
        <f>MOD(AI2151,1000)-0.2+(AP2151-AP2150)</f>
        <v>424.00000000000074</v>
      </c>
    </row>
    <row r="2151" spans="1:44" x14ac:dyDescent="0.25">
      <c r="A2151" s="19" t="s">
        <v>1</v>
      </c>
      <c r="B2151" t="s">
        <v>0</v>
      </c>
      <c r="C2151">
        <v>646</v>
      </c>
      <c r="D2151" s="36">
        <f>MATCH(C2151,TrainRun!$AG$149:$AG$295,1)</f>
        <v>44</v>
      </c>
      <c r="E2151" s="36">
        <f>INT(INDEX(TrainRun!$AD$149:$AD$295,'By Second'!D2151))</f>
        <v>600</v>
      </c>
      <c r="F2151" s="36">
        <f>IF(E2151=0,0,INDEX(TrainRun!$AE$149:$AE$295,'By Second'!D2151))</f>
        <v>48.223969375540577</v>
      </c>
      <c r="G2151" s="36">
        <f>INDEX(TrainRun!$AF$149:$AF$295,'By Second'!D2151)</f>
        <v>25267.61874418236</v>
      </c>
      <c r="H2151">
        <f t="shared" si="729"/>
        <v>45</v>
      </c>
      <c r="I2151" s="36">
        <f>INT(INDEX(TrainRun!$AD$149:$AD$295,'By Second'!H2151))</f>
        <v>663</v>
      </c>
      <c r="J2151" s="36">
        <f>INDEX(TrainRun!$AE$149:$AE$295,'By Second'!H2151)</f>
        <v>44.627985690969702</v>
      </c>
      <c r="K2151">
        <f t="shared" si="730"/>
        <v>63</v>
      </c>
      <c r="L2151">
        <f t="shared" si="731"/>
        <v>-3.595983684570875</v>
      </c>
      <c r="M2151">
        <f t="shared" si="732"/>
        <v>-5.7079106104299601E-2</v>
      </c>
      <c r="N2151" s="32">
        <f t="shared" si="733"/>
        <v>45.598330494742925</v>
      </c>
      <c r="O2151" s="29">
        <f t="shared" si="734"/>
        <v>27424.200077576119</v>
      </c>
      <c r="P2151" s="37">
        <f>MATCH(O2151,LORDetail!$B$932:$B$1859,1)</f>
        <v>168</v>
      </c>
      <c r="Q2151" s="37">
        <f>INDEX(LORDetail!$B$932:$B$1859,P2151)</f>
        <v>27315</v>
      </c>
      <c r="R2151" s="37">
        <f>INDEX(LORDetail!$D$932:$D$1859,P2151)</f>
        <v>51.417586659003</v>
      </c>
      <c r="S2151" s="37">
        <f>INDEX(LORDetail!$E$932:$E$1859,P2151)</f>
        <v>-2.2585190149181198</v>
      </c>
      <c r="T2151" s="37">
        <f>INDEX(LORDetail!$G$932:$G$1859,P2151)</f>
        <v>101.5008</v>
      </c>
      <c r="U2151">
        <f t="shared" si="735"/>
        <v>169</v>
      </c>
      <c r="V2151" s="37">
        <f>INDEX(LORDetail!$B$932:$B$1859,U2151)</f>
        <v>27438</v>
      </c>
      <c r="W2151" s="37">
        <f>INDEX(LORDetail!$D$932:$D$1859,U2151)</f>
        <v>51.417775023502003</v>
      </c>
      <c r="X2151" s="37">
        <f>INDEX(LORDetail!$E$932:$E$1859,U2151)</f>
        <v>-2.25678128598121</v>
      </c>
      <c r="Y2151" s="37">
        <f>INDEX(LORDetail!$G$932:$G$1859,U2151)</f>
        <v>101.4254</v>
      </c>
      <c r="Z2151">
        <f t="shared" si="736"/>
        <v>123</v>
      </c>
      <c r="AA2151" s="29">
        <f t="shared" si="737"/>
        <v>109.20007757611893</v>
      </c>
      <c r="AB2151">
        <f t="shared" si="738"/>
        <v>0.88780550874893438</v>
      </c>
      <c r="AC2151" s="32">
        <f t="shared" si="739"/>
        <v>51.417753890042867</v>
      </c>
      <c r="AD2151" s="32">
        <f t="shared" si="740"/>
        <v>-2.256976249595219</v>
      </c>
      <c r="AE2151" s="34">
        <f t="shared" si="741"/>
        <v>101.43385946464032</v>
      </c>
      <c r="AF2151" s="36" t="str">
        <f t="shared" si="727"/>
        <v>RDNGSTN</v>
      </c>
      <c r="AG2151" s="36" t="str">
        <f t="shared" si="728"/>
        <v>PADTON</v>
      </c>
      <c r="AH2151" s="36">
        <f t="shared" si="725"/>
        <v>646</v>
      </c>
      <c r="AI2151" s="42">
        <f t="shared" si="726"/>
        <v>27424.2</v>
      </c>
      <c r="AJ2151" s="43">
        <f t="shared" si="721"/>
        <v>45.598330494742925</v>
      </c>
      <c r="AK2151" s="43">
        <f t="shared" si="722"/>
        <v>-5.7079106104299601E-2</v>
      </c>
      <c r="AL2151" s="36">
        <f t="shared" si="723"/>
        <v>51.417753890042867</v>
      </c>
      <c r="AM2151" s="36">
        <v>1</v>
      </c>
      <c r="AN2151" s="36">
        <f t="shared" si="724"/>
        <v>-2.256976249595219</v>
      </c>
      <c r="AO2151" s="36">
        <v>4</v>
      </c>
      <c r="AP2151" s="42">
        <f>INT(AI2151/1000)*1000</f>
        <v>27000</v>
      </c>
      <c r="AQ2151" s="42">
        <f>MOD(AI2151,1000)</f>
        <v>424.20000000000073</v>
      </c>
      <c r="AR2151" s="42">
        <f>MOD(AI2152,1000)-0.2+(AP2152-AP2151)</f>
        <v>469.59999999999928</v>
      </c>
    </row>
    <row r="2152" spans="1:44" x14ac:dyDescent="0.25">
      <c r="A2152" s="19" t="s">
        <v>1</v>
      </c>
      <c r="B2152" t="s">
        <v>0</v>
      </c>
      <c r="C2152">
        <v>647</v>
      </c>
      <c r="D2152" s="36">
        <f>MATCH(C2152,TrainRun!$AG$149:$AG$295,1)</f>
        <v>44</v>
      </c>
      <c r="E2152" s="36">
        <f>INT(INDEX(TrainRun!$AD$149:$AD$295,'By Second'!D2152))</f>
        <v>600</v>
      </c>
      <c r="F2152" s="36">
        <f>IF(E2152=0,0,INDEX(TrainRun!$AE$149:$AE$295,'By Second'!D2152))</f>
        <v>48.223969375540577</v>
      </c>
      <c r="G2152" s="36">
        <f>INDEX(TrainRun!$AF$149:$AF$295,'By Second'!D2152)</f>
        <v>25267.61874418236</v>
      </c>
      <c r="H2152">
        <f t="shared" si="729"/>
        <v>45</v>
      </c>
      <c r="I2152" s="36">
        <f>INT(INDEX(TrainRun!$AD$149:$AD$295,'By Second'!H2152))</f>
        <v>663</v>
      </c>
      <c r="J2152" s="36">
        <f>INDEX(TrainRun!$AE$149:$AE$295,'By Second'!H2152)</f>
        <v>44.627985690969702</v>
      </c>
      <c r="K2152">
        <f t="shared" si="730"/>
        <v>63</v>
      </c>
      <c r="L2152">
        <f t="shared" si="731"/>
        <v>-3.595983684570875</v>
      </c>
      <c r="M2152">
        <f t="shared" si="732"/>
        <v>-5.7079106104299601E-2</v>
      </c>
      <c r="N2152" s="32">
        <f t="shared" si="733"/>
        <v>45.541251388638628</v>
      </c>
      <c r="O2152" s="29">
        <f t="shared" si="734"/>
        <v>27469.741328964759</v>
      </c>
      <c r="P2152" s="37">
        <f>MATCH(O2152,LORDetail!$B$932:$B$1859,1)</f>
        <v>169</v>
      </c>
      <c r="Q2152" s="37">
        <f>INDEX(LORDetail!$B$932:$B$1859,P2152)</f>
        <v>27438</v>
      </c>
      <c r="R2152" s="37">
        <f>INDEX(LORDetail!$D$932:$D$1859,P2152)</f>
        <v>51.417775023502003</v>
      </c>
      <c r="S2152" s="37">
        <f>INDEX(LORDetail!$E$932:$E$1859,P2152)</f>
        <v>-2.25678128598121</v>
      </c>
      <c r="T2152" s="37">
        <f>INDEX(LORDetail!$G$932:$G$1859,P2152)</f>
        <v>101.4254</v>
      </c>
      <c r="U2152">
        <f t="shared" si="735"/>
        <v>170</v>
      </c>
      <c r="V2152" s="37">
        <f>INDEX(LORDetail!$B$932:$B$1859,U2152)</f>
        <v>27968</v>
      </c>
      <c r="W2152" s="37">
        <f>INDEX(LORDetail!$D$932:$D$1859,U2152)</f>
        <v>51.418638754592401</v>
      </c>
      <c r="X2152" s="37">
        <f>INDEX(LORDetail!$E$932:$E$1859,U2152)</f>
        <v>-2.24926726319047</v>
      </c>
      <c r="Y2152" s="37">
        <f>INDEX(LORDetail!$G$932:$G$1859,U2152)</f>
        <v>101.1006</v>
      </c>
      <c r="Z2152">
        <f t="shared" si="736"/>
        <v>530</v>
      </c>
      <c r="AA2152" s="29">
        <f t="shared" si="737"/>
        <v>31.741328964759305</v>
      </c>
      <c r="AB2152">
        <f t="shared" si="738"/>
        <v>5.9889299933508125E-2</v>
      </c>
      <c r="AC2152" s="32">
        <f t="shared" si="739"/>
        <v>51.417826751752337</v>
      </c>
      <c r="AD2152" s="32">
        <f t="shared" si="740"/>
        <v>-2.2563312764165881</v>
      </c>
      <c r="AE2152" s="34">
        <f t="shared" si="741"/>
        <v>101.40594795538159</v>
      </c>
      <c r="AF2152" s="36" t="str">
        <f t="shared" si="727"/>
        <v>RDNGSTN</v>
      </c>
      <c r="AG2152" s="36" t="str">
        <f t="shared" si="728"/>
        <v>PADTON</v>
      </c>
      <c r="AH2152" s="36">
        <f t="shared" si="725"/>
        <v>647</v>
      </c>
      <c r="AI2152" s="42">
        <f t="shared" si="726"/>
        <v>27469.8</v>
      </c>
      <c r="AJ2152" s="43">
        <f t="shared" si="721"/>
        <v>45.541251388638628</v>
      </c>
      <c r="AK2152" s="43">
        <f t="shared" si="722"/>
        <v>-5.7079106104299601E-2</v>
      </c>
      <c r="AL2152" s="36">
        <f t="shared" si="723"/>
        <v>51.417826751752337</v>
      </c>
      <c r="AM2152" s="36">
        <v>1</v>
      </c>
      <c r="AN2152" s="36">
        <f t="shared" si="724"/>
        <v>-2.2563312764165881</v>
      </c>
      <c r="AO2152" s="36">
        <v>4</v>
      </c>
      <c r="AP2152" s="42">
        <f>INT(AI2152/1000)*1000</f>
        <v>27000</v>
      </c>
      <c r="AQ2152" s="42">
        <f>MOD(AI2152,1000)</f>
        <v>469.79999999999927</v>
      </c>
      <c r="AR2152" s="42">
        <f>MOD(AI2153,1000)-0.2+(AP2153-AP2152)</f>
        <v>515.00000000000068</v>
      </c>
    </row>
    <row r="2153" spans="1:44" x14ac:dyDescent="0.25">
      <c r="A2153" s="19" t="s">
        <v>1</v>
      </c>
      <c r="B2153" t="s">
        <v>0</v>
      </c>
      <c r="C2153">
        <v>648</v>
      </c>
      <c r="D2153" s="36">
        <f>MATCH(C2153,TrainRun!$AG$149:$AG$295,1)</f>
        <v>44</v>
      </c>
      <c r="E2153" s="36">
        <f>INT(INDEX(TrainRun!$AD$149:$AD$295,'By Second'!D2153))</f>
        <v>600</v>
      </c>
      <c r="F2153" s="36">
        <f>IF(E2153=0,0,INDEX(TrainRun!$AE$149:$AE$295,'By Second'!D2153))</f>
        <v>48.223969375540577</v>
      </c>
      <c r="G2153" s="36">
        <f>INDEX(TrainRun!$AF$149:$AF$295,'By Second'!D2153)</f>
        <v>25267.61874418236</v>
      </c>
      <c r="H2153">
        <f t="shared" si="729"/>
        <v>45</v>
      </c>
      <c r="I2153" s="36">
        <f>INT(INDEX(TrainRun!$AD$149:$AD$295,'By Second'!H2153))</f>
        <v>663</v>
      </c>
      <c r="J2153" s="36">
        <f>INDEX(TrainRun!$AE$149:$AE$295,'By Second'!H2153)</f>
        <v>44.627985690969702</v>
      </c>
      <c r="K2153">
        <f t="shared" si="730"/>
        <v>63</v>
      </c>
      <c r="L2153">
        <f t="shared" si="731"/>
        <v>-3.595983684570875</v>
      </c>
      <c r="M2153">
        <f t="shared" si="732"/>
        <v>-5.7079106104299601E-2</v>
      </c>
      <c r="N2153" s="32">
        <f t="shared" si="733"/>
        <v>45.484172282534331</v>
      </c>
      <c r="O2153" s="29">
        <f t="shared" si="734"/>
        <v>27515.225501247292</v>
      </c>
      <c r="P2153" s="37">
        <f>MATCH(O2153,LORDetail!$B$932:$B$1859,1)</f>
        <v>169</v>
      </c>
      <c r="Q2153" s="37">
        <f>INDEX(LORDetail!$B$932:$B$1859,P2153)</f>
        <v>27438</v>
      </c>
      <c r="R2153" s="37">
        <f>INDEX(LORDetail!$D$932:$D$1859,P2153)</f>
        <v>51.417775023502003</v>
      </c>
      <c r="S2153" s="37">
        <f>INDEX(LORDetail!$E$932:$E$1859,P2153)</f>
        <v>-2.25678128598121</v>
      </c>
      <c r="T2153" s="37">
        <f>INDEX(LORDetail!$G$932:$G$1859,P2153)</f>
        <v>101.4254</v>
      </c>
      <c r="U2153">
        <f t="shared" si="735"/>
        <v>170</v>
      </c>
      <c r="V2153" s="37">
        <f>INDEX(LORDetail!$B$932:$B$1859,U2153)</f>
        <v>27968</v>
      </c>
      <c r="W2153" s="37">
        <f>INDEX(LORDetail!$D$932:$D$1859,U2153)</f>
        <v>51.418638754592401</v>
      </c>
      <c r="X2153" s="37">
        <f>INDEX(LORDetail!$E$932:$E$1859,U2153)</f>
        <v>-2.24926726319047</v>
      </c>
      <c r="Y2153" s="37">
        <f>INDEX(LORDetail!$G$932:$G$1859,U2153)</f>
        <v>101.1006</v>
      </c>
      <c r="Z2153">
        <f t="shared" si="736"/>
        <v>530</v>
      </c>
      <c r="AA2153" s="29">
        <f t="shared" si="737"/>
        <v>77.225501247292414</v>
      </c>
      <c r="AB2153">
        <f t="shared" si="738"/>
        <v>0.14570849291941965</v>
      </c>
      <c r="AC2153" s="32">
        <f t="shared" si="739"/>
        <v>51.417900876457473</v>
      </c>
      <c r="AD2153" s="32">
        <f t="shared" si="740"/>
        <v>-2.255686429044609</v>
      </c>
      <c r="AE2153" s="34">
        <f t="shared" si="741"/>
        <v>101.37807388149977</v>
      </c>
      <c r="AF2153" s="36" t="str">
        <f t="shared" si="727"/>
        <v>RDNGSTN</v>
      </c>
      <c r="AG2153" s="36" t="str">
        <f t="shared" si="728"/>
        <v>PADTON</v>
      </c>
      <c r="AH2153" s="36">
        <f t="shared" si="725"/>
        <v>648</v>
      </c>
      <c r="AI2153" s="42">
        <f t="shared" si="726"/>
        <v>27515.200000000001</v>
      </c>
      <c r="AJ2153" s="43">
        <f t="shared" si="721"/>
        <v>45.484172282534331</v>
      </c>
      <c r="AK2153" s="43">
        <f t="shared" si="722"/>
        <v>-5.7079106104299601E-2</v>
      </c>
      <c r="AL2153" s="36">
        <f t="shared" si="723"/>
        <v>51.417900876457473</v>
      </c>
      <c r="AM2153" s="36">
        <v>1</v>
      </c>
      <c r="AN2153" s="36">
        <f t="shared" si="724"/>
        <v>-2.255686429044609</v>
      </c>
      <c r="AO2153" s="36">
        <v>4</v>
      </c>
      <c r="AP2153" s="42">
        <f>INT(AI2153/1000)*1000</f>
        <v>27000</v>
      </c>
      <c r="AQ2153" s="42">
        <f>MOD(AI2153,1000)</f>
        <v>515.20000000000073</v>
      </c>
      <c r="AR2153" s="42">
        <f>MOD(AI2154,1000)-0.2+(AP2154-AP2153)</f>
        <v>560.3999999999985</v>
      </c>
    </row>
    <row r="2154" spans="1:44" x14ac:dyDescent="0.25">
      <c r="A2154" s="19" t="s">
        <v>1</v>
      </c>
      <c r="B2154" t="s">
        <v>0</v>
      </c>
      <c r="C2154">
        <v>649</v>
      </c>
      <c r="D2154" s="36">
        <f>MATCH(C2154,TrainRun!$AG$149:$AG$295,1)</f>
        <v>44</v>
      </c>
      <c r="E2154" s="36">
        <f>INT(INDEX(TrainRun!$AD$149:$AD$295,'By Second'!D2154))</f>
        <v>600</v>
      </c>
      <c r="F2154" s="36">
        <f>IF(E2154=0,0,INDEX(TrainRun!$AE$149:$AE$295,'By Second'!D2154))</f>
        <v>48.223969375540577</v>
      </c>
      <c r="G2154" s="36">
        <f>INDEX(TrainRun!$AF$149:$AF$295,'By Second'!D2154)</f>
        <v>25267.61874418236</v>
      </c>
      <c r="H2154">
        <f t="shared" si="729"/>
        <v>45</v>
      </c>
      <c r="I2154" s="36">
        <f>INT(INDEX(TrainRun!$AD$149:$AD$295,'By Second'!H2154))</f>
        <v>663</v>
      </c>
      <c r="J2154" s="36">
        <f>INDEX(TrainRun!$AE$149:$AE$295,'By Second'!H2154)</f>
        <v>44.627985690969702</v>
      </c>
      <c r="K2154">
        <f t="shared" si="730"/>
        <v>63</v>
      </c>
      <c r="L2154">
        <f t="shared" si="731"/>
        <v>-3.595983684570875</v>
      </c>
      <c r="M2154">
        <f t="shared" si="732"/>
        <v>-5.7079106104299601E-2</v>
      </c>
      <c r="N2154" s="32">
        <f t="shared" si="733"/>
        <v>45.427093176430034</v>
      </c>
      <c r="O2154" s="29">
        <f t="shared" si="734"/>
        <v>27560.652594423722</v>
      </c>
      <c r="P2154" s="37">
        <f>MATCH(O2154,LORDetail!$B$932:$B$1859,1)</f>
        <v>169</v>
      </c>
      <c r="Q2154" s="37">
        <f>INDEX(LORDetail!$B$932:$B$1859,P2154)</f>
        <v>27438</v>
      </c>
      <c r="R2154" s="37">
        <f>INDEX(LORDetail!$D$932:$D$1859,P2154)</f>
        <v>51.417775023502003</v>
      </c>
      <c r="S2154" s="37">
        <f>INDEX(LORDetail!$E$932:$E$1859,P2154)</f>
        <v>-2.25678128598121</v>
      </c>
      <c r="T2154" s="37">
        <f>INDEX(LORDetail!$G$932:$G$1859,P2154)</f>
        <v>101.4254</v>
      </c>
      <c r="U2154">
        <f t="shared" si="735"/>
        <v>170</v>
      </c>
      <c r="V2154" s="37">
        <f>INDEX(LORDetail!$B$932:$B$1859,U2154)</f>
        <v>27968</v>
      </c>
      <c r="W2154" s="37">
        <f>INDEX(LORDetail!$D$932:$D$1859,U2154)</f>
        <v>51.418638754592401</v>
      </c>
      <c r="X2154" s="37">
        <f>INDEX(LORDetail!$E$932:$E$1859,U2154)</f>
        <v>-2.24926726319047</v>
      </c>
      <c r="Y2154" s="37">
        <f>INDEX(LORDetail!$G$932:$G$1859,U2154)</f>
        <v>101.1006</v>
      </c>
      <c r="Z2154">
        <f t="shared" si="736"/>
        <v>530</v>
      </c>
      <c r="AA2154" s="29">
        <f t="shared" si="737"/>
        <v>122.65259442372189</v>
      </c>
      <c r="AB2154">
        <f t="shared" si="738"/>
        <v>0.23141998947872056</v>
      </c>
      <c r="AC2154" s="32">
        <f t="shared" si="739"/>
        <v>51.417974908141858</v>
      </c>
      <c r="AD2154" s="32">
        <f t="shared" si="740"/>
        <v>-2.2550423909060342</v>
      </c>
      <c r="AE2154" s="34">
        <f t="shared" si="741"/>
        <v>101.35023478741731</v>
      </c>
      <c r="AF2154" s="36" t="str">
        <f t="shared" si="727"/>
        <v>RDNGSTN</v>
      </c>
      <c r="AG2154" s="36" t="str">
        <f t="shared" si="728"/>
        <v>PADTON</v>
      </c>
      <c r="AH2154" s="36">
        <f t="shared" si="725"/>
        <v>649</v>
      </c>
      <c r="AI2154" s="42">
        <f t="shared" si="726"/>
        <v>27560.6</v>
      </c>
      <c r="AJ2154" s="43">
        <f t="shared" si="721"/>
        <v>45.427093176430034</v>
      </c>
      <c r="AK2154" s="43">
        <f t="shared" si="722"/>
        <v>-5.7079106104299601E-2</v>
      </c>
      <c r="AL2154" s="36">
        <f t="shared" si="723"/>
        <v>51.417974908141858</v>
      </c>
      <c r="AM2154" s="36">
        <v>1</v>
      </c>
      <c r="AN2154" s="36">
        <f t="shared" si="724"/>
        <v>-2.2550423909060342</v>
      </c>
      <c r="AO2154" s="36">
        <v>4</v>
      </c>
      <c r="AP2154" s="42">
        <f>INT(AI2154/1000)*1000</f>
        <v>27000</v>
      </c>
      <c r="AQ2154" s="42">
        <f>MOD(AI2154,1000)</f>
        <v>560.59999999999854</v>
      </c>
      <c r="AR2154" s="42">
        <f>MOD(AI2155,1000)-0.2+(AP2155-AP2154)</f>
        <v>605.79999999999995</v>
      </c>
    </row>
    <row r="2155" spans="1:44" x14ac:dyDescent="0.25">
      <c r="A2155" s="19" t="s">
        <v>1</v>
      </c>
      <c r="B2155" t="s">
        <v>0</v>
      </c>
      <c r="C2155">
        <v>650</v>
      </c>
      <c r="D2155" s="36">
        <f>MATCH(C2155,TrainRun!$AG$149:$AG$295,1)</f>
        <v>44</v>
      </c>
      <c r="E2155" s="36">
        <f>INT(INDEX(TrainRun!$AD$149:$AD$295,'By Second'!D2155))</f>
        <v>600</v>
      </c>
      <c r="F2155" s="36">
        <f>IF(E2155=0,0,INDEX(TrainRun!$AE$149:$AE$295,'By Second'!D2155))</f>
        <v>48.223969375540577</v>
      </c>
      <c r="G2155" s="36">
        <f>INDEX(TrainRun!$AF$149:$AF$295,'By Second'!D2155)</f>
        <v>25267.61874418236</v>
      </c>
      <c r="H2155">
        <f t="shared" si="729"/>
        <v>45</v>
      </c>
      <c r="I2155" s="36">
        <f>INT(INDEX(TrainRun!$AD$149:$AD$295,'By Second'!H2155))</f>
        <v>663</v>
      </c>
      <c r="J2155" s="36">
        <f>INDEX(TrainRun!$AE$149:$AE$295,'By Second'!H2155)</f>
        <v>44.627985690969702</v>
      </c>
      <c r="K2155">
        <f t="shared" si="730"/>
        <v>63</v>
      </c>
      <c r="L2155">
        <f t="shared" si="731"/>
        <v>-3.595983684570875</v>
      </c>
      <c r="M2155">
        <f t="shared" si="732"/>
        <v>-5.7079106104299601E-2</v>
      </c>
      <c r="N2155" s="32">
        <f t="shared" si="733"/>
        <v>45.370014070325738</v>
      </c>
      <c r="O2155" s="29">
        <f t="shared" si="734"/>
        <v>27606.022608494048</v>
      </c>
      <c r="P2155" s="37">
        <f>MATCH(O2155,LORDetail!$B$932:$B$1859,1)</f>
        <v>169</v>
      </c>
      <c r="Q2155" s="37">
        <f>INDEX(LORDetail!$B$932:$B$1859,P2155)</f>
        <v>27438</v>
      </c>
      <c r="R2155" s="37">
        <f>INDEX(LORDetail!$D$932:$D$1859,P2155)</f>
        <v>51.417775023502003</v>
      </c>
      <c r="S2155" s="37">
        <f>INDEX(LORDetail!$E$932:$E$1859,P2155)</f>
        <v>-2.25678128598121</v>
      </c>
      <c r="T2155" s="37">
        <f>INDEX(LORDetail!$G$932:$G$1859,P2155)</f>
        <v>101.4254</v>
      </c>
      <c r="U2155">
        <f t="shared" si="735"/>
        <v>170</v>
      </c>
      <c r="V2155" s="37">
        <f>INDEX(LORDetail!$B$932:$B$1859,U2155)</f>
        <v>27968</v>
      </c>
      <c r="W2155" s="37">
        <f>INDEX(LORDetail!$D$932:$D$1859,U2155)</f>
        <v>51.418638754592401</v>
      </c>
      <c r="X2155" s="37">
        <f>INDEX(LORDetail!$E$932:$E$1859,U2155)</f>
        <v>-2.24926726319047</v>
      </c>
      <c r="Y2155" s="37">
        <f>INDEX(LORDetail!$G$932:$G$1859,U2155)</f>
        <v>101.1006</v>
      </c>
      <c r="Z2155">
        <f t="shared" si="736"/>
        <v>530</v>
      </c>
      <c r="AA2155" s="29">
        <f t="shared" si="737"/>
        <v>168.02260849404774</v>
      </c>
      <c r="AB2155">
        <f t="shared" si="738"/>
        <v>0.31702378961141087</v>
      </c>
      <c r="AC2155" s="32">
        <f t="shared" si="739"/>
        <v>51.418048846805483</v>
      </c>
      <c r="AD2155" s="32">
        <f t="shared" si="740"/>
        <v>-2.2543991620008632</v>
      </c>
      <c r="AE2155" s="34">
        <f t="shared" si="741"/>
        <v>101.32243067313421</v>
      </c>
      <c r="AF2155" s="36" t="str">
        <f t="shared" si="727"/>
        <v>RDNGSTN</v>
      </c>
      <c r="AG2155" s="36" t="str">
        <f t="shared" si="728"/>
        <v>PADTON</v>
      </c>
      <c r="AH2155" s="36">
        <f t="shared" si="725"/>
        <v>650</v>
      </c>
      <c r="AI2155" s="42">
        <f t="shared" si="726"/>
        <v>27606</v>
      </c>
      <c r="AJ2155" s="43">
        <f t="shared" si="721"/>
        <v>45.370014070325738</v>
      </c>
      <c r="AK2155" s="43">
        <f t="shared" si="722"/>
        <v>-5.7079106104299601E-2</v>
      </c>
      <c r="AL2155" s="36">
        <f t="shared" si="723"/>
        <v>51.418048846805483</v>
      </c>
      <c r="AM2155" s="36">
        <v>1</v>
      </c>
      <c r="AN2155" s="36">
        <f t="shared" si="724"/>
        <v>-2.2543991620008632</v>
      </c>
      <c r="AO2155" s="36">
        <v>4</v>
      </c>
      <c r="AP2155" s="42">
        <f>INT(AI2155/1000)*1000</f>
        <v>27000</v>
      </c>
      <c r="AQ2155" s="42">
        <f>MOD(AI2155,1000)</f>
        <v>606</v>
      </c>
      <c r="AR2155" s="42">
        <f>MOD(AI2156,1000)-0.2+(AP2156-AP2155)</f>
        <v>651.20000000000141</v>
      </c>
    </row>
    <row r="2156" spans="1:44" x14ac:dyDescent="0.25">
      <c r="A2156" s="19" t="s">
        <v>1</v>
      </c>
      <c r="B2156" t="s">
        <v>0</v>
      </c>
      <c r="C2156">
        <v>651</v>
      </c>
      <c r="D2156" s="36">
        <f>MATCH(C2156,TrainRun!$AG$149:$AG$295,1)</f>
        <v>44</v>
      </c>
      <c r="E2156" s="36">
        <f>INT(INDEX(TrainRun!$AD$149:$AD$295,'By Second'!D2156))</f>
        <v>600</v>
      </c>
      <c r="F2156" s="36">
        <f>IF(E2156=0,0,INDEX(TrainRun!$AE$149:$AE$295,'By Second'!D2156))</f>
        <v>48.223969375540577</v>
      </c>
      <c r="G2156" s="36">
        <f>INDEX(TrainRun!$AF$149:$AF$295,'By Second'!D2156)</f>
        <v>25267.61874418236</v>
      </c>
      <c r="H2156">
        <f t="shared" si="729"/>
        <v>45</v>
      </c>
      <c r="I2156" s="36">
        <f>INT(INDEX(TrainRun!$AD$149:$AD$295,'By Second'!H2156))</f>
        <v>663</v>
      </c>
      <c r="J2156" s="36">
        <f>INDEX(TrainRun!$AE$149:$AE$295,'By Second'!H2156)</f>
        <v>44.627985690969702</v>
      </c>
      <c r="K2156">
        <f t="shared" si="730"/>
        <v>63</v>
      </c>
      <c r="L2156">
        <f t="shared" si="731"/>
        <v>-3.595983684570875</v>
      </c>
      <c r="M2156">
        <f t="shared" si="732"/>
        <v>-5.7079106104299601E-2</v>
      </c>
      <c r="N2156" s="32">
        <f t="shared" si="733"/>
        <v>45.312934964221441</v>
      </c>
      <c r="O2156" s="29">
        <f t="shared" si="734"/>
        <v>27651.33554345827</v>
      </c>
      <c r="P2156" s="37">
        <f>MATCH(O2156,LORDetail!$B$932:$B$1859,1)</f>
        <v>169</v>
      </c>
      <c r="Q2156" s="37">
        <f>INDEX(LORDetail!$B$932:$B$1859,P2156)</f>
        <v>27438</v>
      </c>
      <c r="R2156" s="37">
        <f>INDEX(LORDetail!$D$932:$D$1859,P2156)</f>
        <v>51.417775023502003</v>
      </c>
      <c r="S2156" s="37">
        <f>INDEX(LORDetail!$E$932:$E$1859,P2156)</f>
        <v>-2.25678128598121</v>
      </c>
      <c r="T2156" s="37">
        <f>INDEX(LORDetail!$G$932:$G$1859,P2156)</f>
        <v>101.4254</v>
      </c>
      <c r="U2156">
        <f t="shared" si="735"/>
        <v>170</v>
      </c>
      <c r="V2156" s="37">
        <f>INDEX(LORDetail!$B$932:$B$1859,U2156)</f>
        <v>27968</v>
      </c>
      <c r="W2156" s="37">
        <f>INDEX(LORDetail!$D$932:$D$1859,U2156)</f>
        <v>51.418638754592401</v>
      </c>
      <c r="X2156" s="37">
        <f>INDEX(LORDetail!$E$932:$E$1859,U2156)</f>
        <v>-2.24926726319047</v>
      </c>
      <c r="Y2156" s="37">
        <f>INDEX(LORDetail!$G$932:$G$1859,U2156)</f>
        <v>101.1006</v>
      </c>
      <c r="Z2156">
        <f t="shared" si="736"/>
        <v>530</v>
      </c>
      <c r="AA2156" s="29">
        <f t="shared" si="737"/>
        <v>213.33554345826997</v>
      </c>
      <c r="AB2156">
        <f t="shared" si="738"/>
        <v>0.4025198933174905</v>
      </c>
      <c r="AC2156" s="32">
        <f t="shared" si="739"/>
        <v>51.418122692448364</v>
      </c>
      <c r="AD2156" s="32">
        <f t="shared" si="740"/>
        <v>-2.2537567423290961</v>
      </c>
      <c r="AE2156" s="34">
        <f t="shared" si="741"/>
        <v>101.29466153865047</v>
      </c>
      <c r="AF2156" s="36" t="str">
        <f t="shared" si="727"/>
        <v>RDNGSTN</v>
      </c>
      <c r="AG2156" s="36" t="str">
        <f t="shared" si="728"/>
        <v>PADTON</v>
      </c>
      <c r="AH2156" s="36">
        <f t="shared" si="725"/>
        <v>651</v>
      </c>
      <c r="AI2156" s="42">
        <f t="shared" si="726"/>
        <v>27651.4</v>
      </c>
      <c r="AJ2156" s="43">
        <f t="shared" si="721"/>
        <v>45.312934964221441</v>
      </c>
      <c r="AK2156" s="43">
        <f t="shared" si="722"/>
        <v>-5.7079106104299601E-2</v>
      </c>
      <c r="AL2156" s="36">
        <f t="shared" si="723"/>
        <v>51.418122692448364</v>
      </c>
      <c r="AM2156" s="36">
        <v>1</v>
      </c>
      <c r="AN2156" s="36">
        <f t="shared" si="724"/>
        <v>-2.2537567423290961</v>
      </c>
      <c r="AO2156" s="36">
        <v>4</v>
      </c>
      <c r="AP2156" s="42">
        <f>INT(AI2156/1000)*1000</f>
        <v>27000</v>
      </c>
      <c r="AQ2156" s="42">
        <f>MOD(AI2156,1000)</f>
        <v>651.40000000000146</v>
      </c>
      <c r="AR2156" s="42">
        <f>MOD(AI2157,1000)-0.2+(AP2157-AP2156)</f>
        <v>696.3999999999985</v>
      </c>
    </row>
    <row r="2157" spans="1:44" x14ac:dyDescent="0.25">
      <c r="A2157" s="19" t="s">
        <v>1</v>
      </c>
      <c r="B2157" t="s">
        <v>0</v>
      </c>
      <c r="C2157">
        <v>652</v>
      </c>
      <c r="D2157" s="36">
        <f>MATCH(C2157,TrainRun!$AG$149:$AG$295,1)</f>
        <v>44</v>
      </c>
      <c r="E2157" s="36">
        <f>INT(INDEX(TrainRun!$AD$149:$AD$295,'By Second'!D2157))</f>
        <v>600</v>
      </c>
      <c r="F2157" s="36">
        <f>IF(E2157=0,0,INDEX(TrainRun!$AE$149:$AE$295,'By Second'!D2157))</f>
        <v>48.223969375540577</v>
      </c>
      <c r="G2157" s="36">
        <f>INDEX(TrainRun!$AF$149:$AF$295,'By Second'!D2157)</f>
        <v>25267.61874418236</v>
      </c>
      <c r="H2157">
        <f t="shared" si="729"/>
        <v>45</v>
      </c>
      <c r="I2157" s="36">
        <f>INT(INDEX(TrainRun!$AD$149:$AD$295,'By Second'!H2157))</f>
        <v>663</v>
      </c>
      <c r="J2157" s="36">
        <f>INDEX(TrainRun!$AE$149:$AE$295,'By Second'!H2157)</f>
        <v>44.627985690969702</v>
      </c>
      <c r="K2157">
        <f t="shared" si="730"/>
        <v>63</v>
      </c>
      <c r="L2157">
        <f t="shared" si="731"/>
        <v>-3.595983684570875</v>
      </c>
      <c r="M2157">
        <f t="shared" si="732"/>
        <v>-5.7079106104299601E-2</v>
      </c>
      <c r="N2157" s="32">
        <f t="shared" si="733"/>
        <v>45.255855858117144</v>
      </c>
      <c r="O2157" s="29">
        <f t="shared" si="734"/>
        <v>27696.591399316389</v>
      </c>
      <c r="P2157" s="37">
        <f>MATCH(O2157,LORDetail!$B$932:$B$1859,1)</f>
        <v>169</v>
      </c>
      <c r="Q2157" s="37">
        <f>INDEX(LORDetail!$B$932:$B$1859,P2157)</f>
        <v>27438</v>
      </c>
      <c r="R2157" s="37">
        <f>INDEX(LORDetail!$D$932:$D$1859,P2157)</f>
        <v>51.417775023502003</v>
      </c>
      <c r="S2157" s="37">
        <f>INDEX(LORDetail!$E$932:$E$1859,P2157)</f>
        <v>-2.25678128598121</v>
      </c>
      <c r="T2157" s="37">
        <f>INDEX(LORDetail!$G$932:$G$1859,P2157)</f>
        <v>101.4254</v>
      </c>
      <c r="U2157">
        <f t="shared" si="735"/>
        <v>170</v>
      </c>
      <c r="V2157" s="37">
        <f>INDEX(LORDetail!$B$932:$B$1859,U2157)</f>
        <v>27968</v>
      </c>
      <c r="W2157" s="37">
        <f>INDEX(LORDetail!$D$932:$D$1859,U2157)</f>
        <v>51.418638754592401</v>
      </c>
      <c r="X2157" s="37">
        <f>INDEX(LORDetail!$E$932:$E$1859,U2157)</f>
        <v>-2.24926726319047</v>
      </c>
      <c r="Y2157" s="37">
        <f>INDEX(LORDetail!$G$932:$G$1859,U2157)</f>
        <v>101.1006</v>
      </c>
      <c r="Z2157">
        <f t="shared" si="736"/>
        <v>530</v>
      </c>
      <c r="AA2157" s="29">
        <f t="shared" si="737"/>
        <v>258.59139931638856</v>
      </c>
      <c r="AB2157">
        <f t="shared" si="738"/>
        <v>0.48790830059695955</v>
      </c>
      <c r="AC2157" s="32">
        <f t="shared" si="739"/>
        <v>51.418196445070492</v>
      </c>
      <c r="AD2157" s="32">
        <f t="shared" si="740"/>
        <v>-2.2531151318907332</v>
      </c>
      <c r="AE2157" s="34">
        <f t="shared" si="741"/>
        <v>101.26692738396611</v>
      </c>
      <c r="AF2157" s="36" t="str">
        <f t="shared" si="727"/>
        <v>RDNGSTN</v>
      </c>
      <c r="AG2157" s="36" t="str">
        <f t="shared" si="728"/>
        <v>PADTON</v>
      </c>
      <c r="AH2157" s="36">
        <f t="shared" si="725"/>
        <v>652</v>
      </c>
      <c r="AI2157" s="42">
        <f t="shared" si="726"/>
        <v>27696.6</v>
      </c>
      <c r="AJ2157" s="43">
        <f t="shared" si="721"/>
        <v>45.255855858117144</v>
      </c>
      <c r="AK2157" s="43">
        <f t="shared" si="722"/>
        <v>-5.7079106104299601E-2</v>
      </c>
      <c r="AL2157" s="36">
        <f t="shared" si="723"/>
        <v>51.418196445070492</v>
      </c>
      <c r="AM2157" s="36">
        <v>1</v>
      </c>
      <c r="AN2157" s="36">
        <f t="shared" si="724"/>
        <v>-2.2531151318907332</v>
      </c>
      <c r="AO2157" s="36">
        <v>4</v>
      </c>
      <c r="AP2157" s="42">
        <f>INT(AI2157/1000)*1000</f>
        <v>27000</v>
      </c>
      <c r="AQ2157" s="42">
        <f>MOD(AI2157,1000)</f>
        <v>696.59999999999854</v>
      </c>
      <c r="AR2157" s="42">
        <f>MOD(AI2158,1000)-0.2+(AP2158-AP2157)</f>
        <v>741.59999999999923</v>
      </c>
    </row>
    <row r="2158" spans="1:44" x14ac:dyDescent="0.25">
      <c r="A2158" s="19" t="s">
        <v>1</v>
      </c>
      <c r="B2158" t="s">
        <v>0</v>
      </c>
      <c r="C2158">
        <v>653</v>
      </c>
      <c r="D2158" s="36">
        <f>MATCH(C2158,TrainRun!$AG$149:$AG$295,1)</f>
        <v>44</v>
      </c>
      <c r="E2158" s="36">
        <f>INT(INDEX(TrainRun!$AD$149:$AD$295,'By Second'!D2158))</f>
        <v>600</v>
      </c>
      <c r="F2158" s="36">
        <f>IF(E2158=0,0,INDEX(TrainRun!$AE$149:$AE$295,'By Second'!D2158))</f>
        <v>48.223969375540577</v>
      </c>
      <c r="G2158" s="36">
        <f>INDEX(TrainRun!$AF$149:$AF$295,'By Second'!D2158)</f>
        <v>25267.61874418236</v>
      </c>
      <c r="H2158">
        <f t="shared" si="729"/>
        <v>45</v>
      </c>
      <c r="I2158" s="36">
        <f>INT(INDEX(TrainRun!$AD$149:$AD$295,'By Second'!H2158))</f>
        <v>663</v>
      </c>
      <c r="J2158" s="36">
        <f>INDEX(TrainRun!$AE$149:$AE$295,'By Second'!H2158)</f>
        <v>44.627985690969702</v>
      </c>
      <c r="K2158">
        <f t="shared" si="730"/>
        <v>63</v>
      </c>
      <c r="L2158">
        <f t="shared" si="731"/>
        <v>-3.595983684570875</v>
      </c>
      <c r="M2158">
        <f t="shared" si="732"/>
        <v>-5.7079106104299601E-2</v>
      </c>
      <c r="N2158" s="32">
        <f t="shared" si="733"/>
        <v>45.198776752012847</v>
      </c>
      <c r="O2158" s="29">
        <f t="shared" si="734"/>
        <v>27741.7901760684</v>
      </c>
      <c r="P2158" s="37">
        <f>MATCH(O2158,LORDetail!$B$932:$B$1859,1)</f>
        <v>169</v>
      </c>
      <c r="Q2158" s="37">
        <f>INDEX(LORDetail!$B$932:$B$1859,P2158)</f>
        <v>27438</v>
      </c>
      <c r="R2158" s="37">
        <f>INDEX(LORDetail!$D$932:$D$1859,P2158)</f>
        <v>51.417775023502003</v>
      </c>
      <c r="S2158" s="37">
        <f>INDEX(LORDetail!$E$932:$E$1859,P2158)</f>
        <v>-2.25678128598121</v>
      </c>
      <c r="T2158" s="37">
        <f>INDEX(LORDetail!$G$932:$G$1859,P2158)</f>
        <v>101.4254</v>
      </c>
      <c r="U2158">
        <f t="shared" si="735"/>
        <v>170</v>
      </c>
      <c r="V2158" s="37">
        <f>INDEX(LORDetail!$B$932:$B$1859,U2158)</f>
        <v>27968</v>
      </c>
      <c r="W2158" s="37">
        <f>INDEX(LORDetail!$D$932:$D$1859,U2158)</f>
        <v>51.418638754592401</v>
      </c>
      <c r="X2158" s="37">
        <f>INDEX(LORDetail!$E$932:$E$1859,U2158)</f>
        <v>-2.24926726319047</v>
      </c>
      <c r="Y2158" s="37">
        <f>INDEX(LORDetail!$G$932:$G$1859,U2158)</f>
        <v>101.1006</v>
      </c>
      <c r="Z2158">
        <f t="shared" si="736"/>
        <v>530</v>
      </c>
      <c r="AA2158" s="29">
        <f t="shared" si="737"/>
        <v>303.79017606839989</v>
      </c>
      <c r="AB2158">
        <f t="shared" si="738"/>
        <v>0.57318901144981116</v>
      </c>
      <c r="AC2158" s="32">
        <f t="shared" si="739"/>
        <v>51.418270104671869</v>
      </c>
      <c r="AD2158" s="32">
        <f t="shared" si="740"/>
        <v>-2.2524743306857742</v>
      </c>
      <c r="AE2158" s="34">
        <f t="shared" si="741"/>
        <v>101.23922820908111</v>
      </c>
      <c r="AF2158" s="36" t="str">
        <f t="shared" si="727"/>
        <v>RDNGSTN</v>
      </c>
      <c r="AG2158" s="36" t="str">
        <f t="shared" si="728"/>
        <v>PADTON</v>
      </c>
      <c r="AH2158" s="36">
        <f t="shared" si="725"/>
        <v>653</v>
      </c>
      <c r="AI2158" s="42">
        <f t="shared" si="726"/>
        <v>27741.8</v>
      </c>
      <c r="AJ2158" s="43">
        <f t="shared" si="721"/>
        <v>45.198776752012847</v>
      </c>
      <c r="AK2158" s="43">
        <f t="shared" si="722"/>
        <v>-5.7079106104299601E-2</v>
      </c>
      <c r="AL2158" s="36">
        <f t="shared" si="723"/>
        <v>51.418270104671869</v>
      </c>
      <c r="AM2158" s="36">
        <v>1</v>
      </c>
      <c r="AN2158" s="36">
        <f t="shared" si="724"/>
        <v>-2.2524743306857742</v>
      </c>
      <c r="AO2158" s="36">
        <v>4</v>
      </c>
      <c r="AP2158" s="42">
        <f>INT(AI2158/1000)*1000</f>
        <v>27000</v>
      </c>
      <c r="AQ2158" s="42">
        <f>MOD(AI2158,1000)</f>
        <v>741.79999999999927</v>
      </c>
      <c r="AR2158" s="42">
        <f>MOD(AI2159,1000)-0.2+(AP2159-AP2158)</f>
        <v>786.8</v>
      </c>
    </row>
    <row r="2159" spans="1:44" x14ac:dyDescent="0.25">
      <c r="A2159" s="19" t="s">
        <v>1</v>
      </c>
      <c r="B2159" t="s">
        <v>0</v>
      </c>
      <c r="C2159">
        <v>654</v>
      </c>
      <c r="D2159" s="36">
        <f>MATCH(C2159,TrainRun!$AG$149:$AG$295,1)</f>
        <v>44</v>
      </c>
      <c r="E2159" s="36">
        <f>INT(INDEX(TrainRun!$AD$149:$AD$295,'By Second'!D2159))</f>
        <v>600</v>
      </c>
      <c r="F2159" s="36">
        <f>IF(E2159=0,0,INDEX(TrainRun!$AE$149:$AE$295,'By Second'!D2159))</f>
        <v>48.223969375540577</v>
      </c>
      <c r="G2159" s="36">
        <f>INDEX(TrainRun!$AF$149:$AF$295,'By Second'!D2159)</f>
        <v>25267.61874418236</v>
      </c>
      <c r="H2159">
        <f t="shared" si="729"/>
        <v>45</v>
      </c>
      <c r="I2159" s="36">
        <f>INT(INDEX(TrainRun!$AD$149:$AD$295,'By Second'!H2159))</f>
        <v>663</v>
      </c>
      <c r="J2159" s="36">
        <f>INDEX(TrainRun!$AE$149:$AE$295,'By Second'!H2159)</f>
        <v>44.627985690969702</v>
      </c>
      <c r="K2159">
        <f t="shared" si="730"/>
        <v>63</v>
      </c>
      <c r="L2159">
        <f t="shared" si="731"/>
        <v>-3.595983684570875</v>
      </c>
      <c r="M2159">
        <f t="shared" si="732"/>
        <v>-5.7079106104299601E-2</v>
      </c>
      <c r="N2159" s="32">
        <f t="shared" si="733"/>
        <v>45.14169764590855</v>
      </c>
      <c r="O2159" s="29">
        <f t="shared" si="734"/>
        <v>27786.931873714308</v>
      </c>
      <c r="P2159" s="37">
        <f>MATCH(O2159,LORDetail!$B$932:$B$1859,1)</f>
        <v>169</v>
      </c>
      <c r="Q2159" s="37">
        <f>INDEX(LORDetail!$B$932:$B$1859,P2159)</f>
        <v>27438</v>
      </c>
      <c r="R2159" s="37">
        <f>INDEX(LORDetail!$D$932:$D$1859,P2159)</f>
        <v>51.417775023502003</v>
      </c>
      <c r="S2159" s="37">
        <f>INDEX(LORDetail!$E$932:$E$1859,P2159)</f>
        <v>-2.25678128598121</v>
      </c>
      <c r="T2159" s="37">
        <f>INDEX(LORDetail!$G$932:$G$1859,P2159)</f>
        <v>101.4254</v>
      </c>
      <c r="U2159">
        <f t="shared" si="735"/>
        <v>170</v>
      </c>
      <c r="V2159" s="37">
        <f>INDEX(LORDetail!$B$932:$B$1859,U2159)</f>
        <v>27968</v>
      </c>
      <c r="W2159" s="37">
        <f>INDEX(LORDetail!$D$932:$D$1859,U2159)</f>
        <v>51.418638754592401</v>
      </c>
      <c r="X2159" s="37">
        <f>INDEX(LORDetail!$E$932:$E$1859,U2159)</f>
        <v>-2.24926726319047</v>
      </c>
      <c r="Y2159" s="37">
        <f>INDEX(LORDetail!$G$932:$G$1859,U2159)</f>
        <v>101.1006</v>
      </c>
      <c r="Z2159">
        <f t="shared" si="736"/>
        <v>530</v>
      </c>
      <c r="AA2159" s="29">
        <f t="shared" si="737"/>
        <v>348.93187371430759</v>
      </c>
      <c r="AB2159">
        <f t="shared" si="738"/>
        <v>0.65836202587605208</v>
      </c>
      <c r="AC2159" s="32">
        <f t="shared" si="739"/>
        <v>51.418343671252487</v>
      </c>
      <c r="AD2159" s="32">
        <f t="shared" si="740"/>
        <v>-2.2518343387142195</v>
      </c>
      <c r="AE2159" s="34">
        <f t="shared" si="741"/>
        <v>101.21156401399546</v>
      </c>
      <c r="AF2159" s="36" t="str">
        <f t="shared" si="727"/>
        <v>RDNGSTN</v>
      </c>
      <c r="AG2159" s="36" t="str">
        <f t="shared" si="728"/>
        <v>PADTON</v>
      </c>
      <c r="AH2159" s="36">
        <f t="shared" si="725"/>
        <v>654</v>
      </c>
      <c r="AI2159" s="42">
        <f t="shared" si="726"/>
        <v>27787</v>
      </c>
      <c r="AJ2159" s="43">
        <f t="shared" si="721"/>
        <v>45.14169764590855</v>
      </c>
      <c r="AK2159" s="43">
        <f t="shared" si="722"/>
        <v>-5.7079106104299601E-2</v>
      </c>
      <c r="AL2159" s="36">
        <f t="shared" si="723"/>
        <v>51.418343671252487</v>
      </c>
      <c r="AM2159" s="36">
        <v>1</v>
      </c>
      <c r="AN2159" s="36">
        <f t="shared" si="724"/>
        <v>-2.2518343387142195</v>
      </c>
      <c r="AO2159" s="36">
        <v>4</v>
      </c>
      <c r="AP2159" s="42">
        <f>INT(AI2159/1000)*1000</f>
        <v>27000</v>
      </c>
      <c r="AQ2159" s="42">
        <f>MOD(AI2159,1000)</f>
        <v>787</v>
      </c>
      <c r="AR2159" s="42">
        <f>MOD(AI2160,1000)-0.2+(AP2160-AP2159)</f>
        <v>831.8</v>
      </c>
    </row>
    <row r="2160" spans="1:44" x14ac:dyDescent="0.25">
      <c r="A2160" s="19" t="s">
        <v>1</v>
      </c>
      <c r="B2160" t="s">
        <v>0</v>
      </c>
      <c r="C2160">
        <v>655</v>
      </c>
      <c r="D2160" s="36">
        <f>MATCH(C2160,TrainRun!$AG$149:$AG$295,1)</f>
        <v>44</v>
      </c>
      <c r="E2160" s="36">
        <f>INT(INDEX(TrainRun!$AD$149:$AD$295,'By Second'!D2160))</f>
        <v>600</v>
      </c>
      <c r="F2160" s="36">
        <f>IF(E2160=0,0,INDEX(TrainRun!$AE$149:$AE$295,'By Second'!D2160))</f>
        <v>48.223969375540577</v>
      </c>
      <c r="G2160" s="36">
        <f>INDEX(TrainRun!$AF$149:$AF$295,'By Second'!D2160)</f>
        <v>25267.61874418236</v>
      </c>
      <c r="H2160">
        <f t="shared" si="729"/>
        <v>45</v>
      </c>
      <c r="I2160" s="36">
        <f>INT(INDEX(TrainRun!$AD$149:$AD$295,'By Second'!H2160))</f>
        <v>663</v>
      </c>
      <c r="J2160" s="36">
        <f>INDEX(TrainRun!$AE$149:$AE$295,'By Second'!H2160)</f>
        <v>44.627985690969702</v>
      </c>
      <c r="K2160">
        <f t="shared" si="730"/>
        <v>63</v>
      </c>
      <c r="L2160">
        <f t="shared" si="731"/>
        <v>-3.595983684570875</v>
      </c>
      <c r="M2160">
        <f t="shared" si="732"/>
        <v>-5.7079106104299601E-2</v>
      </c>
      <c r="N2160" s="32">
        <f t="shared" si="733"/>
        <v>45.084618539804254</v>
      </c>
      <c r="O2160" s="29">
        <f t="shared" si="734"/>
        <v>27832.016492254112</v>
      </c>
      <c r="P2160" s="37">
        <f>MATCH(O2160,LORDetail!$B$932:$B$1859,1)</f>
        <v>169</v>
      </c>
      <c r="Q2160" s="37">
        <f>INDEX(LORDetail!$B$932:$B$1859,P2160)</f>
        <v>27438</v>
      </c>
      <c r="R2160" s="37">
        <f>INDEX(LORDetail!$D$932:$D$1859,P2160)</f>
        <v>51.417775023502003</v>
      </c>
      <c r="S2160" s="37">
        <f>INDEX(LORDetail!$E$932:$E$1859,P2160)</f>
        <v>-2.25678128598121</v>
      </c>
      <c r="T2160" s="37">
        <f>INDEX(LORDetail!$G$932:$G$1859,P2160)</f>
        <v>101.4254</v>
      </c>
      <c r="U2160">
        <f t="shared" si="735"/>
        <v>170</v>
      </c>
      <c r="V2160" s="37">
        <f>INDEX(LORDetail!$B$932:$B$1859,U2160)</f>
        <v>27968</v>
      </c>
      <c r="W2160" s="37">
        <f>INDEX(LORDetail!$D$932:$D$1859,U2160)</f>
        <v>51.418638754592401</v>
      </c>
      <c r="X2160" s="37">
        <f>INDEX(LORDetail!$E$932:$E$1859,U2160)</f>
        <v>-2.24926726319047</v>
      </c>
      <c r="Y2160" s="37">
        <f>INDEX(LORDetail!$G$932:$G$1859,U2160)</f>
        <v>101.1006</v>
      </c>
      <c r="Z2160">
        <f t="shared" si="736"/>
        <v>530</v>
      </c>
      <c r="AA2160" s="29">
        <f t="shared" si="737"/>
        <v>394.01649225411165</v>
      </c>
      <c r="AB2160">
        <f t="shared" si="738"/>
        <v>0.74342734387568232</v>
      </c>
      <c r="AC2160" s="32">
        <f t="shared" si="739"/>
        <v>51.418417144812359</v>
      </c>
      <c r="AD2160" s="32">
        <f t="shared" si="740"/>
        <v>-2.251195155976069</v>
      </c>
      <c r="AE2160" s="34">
        <f t="shared" si="741"/>
        <v>101.18393479870917</v>
      </c>
      <c r="AF2160" s="36" t="str">
        <f t="shared" si="727"/>
        <v>RDNGSTN</v>
      </c>
      <c r="AG2160" s="36" t="str">
        <f t="shared" si="728"/>
        <v>PADTON</v>
      </c>
      <c r="AH2160" s="36">
        <f t="shared" si="725"/>
        <v>655</v>
      </c>
      <c r="AI2160" s="42">
        <f t="shared" si="726"/>
        <v>27832</v>
      </c>
      <c r="AJ2160" s="43">
        <f t="shared" si="721"/>
        <v>45.084618539804254</v>
      </c>
      <c r="AK2160" s="43">
        <f t="shared" si="722"/>
        <v>-5.7079106104299601E-2</v>
      </c>
      <c r="AL2160" s="36">
        <f t="shared" si="723"/>
        <v>51.418417144812359</v>
      </c>
      <c r="AM2160" s="36">
        <v>1</v>
      </c>
      <c r="AN2160" s="36">
        <f t="shared" si="724"/>
        <v>-2.251195155976069</v>
      </c>
      <c r="AO2160" s="36">
        <v>4</v>
      </c>
      <c r="AP2160" s="42">
        <f>INT(AI2160/1000)*1000</f>
        <v>27000</v>
      </c>
      <c r="AQ2160" s="42">
        <f>MOD(AI2160,1000)</f>
        <v>832</v>
      </c>
      <c r="AR2160" s="42">
        <f>MOD(AI2161,1000)-0.2+(AP2161-AP2160)</f>
        <v>876.8</v>
      </c>
    </row>
    <row r="2161" spans="1:44" x14ac:dyDescent="0.25">
      <c r="A2161" s="19" t="s">
        <v>1</v>
      </c>
      <c r="B2161" t="s">
        <v>0</v>
      </c>
      <c r="C2161">
        <v>656</v>
      </c>
      <c r="D2161" s="36">
        <f>MATCH(C2161,TrainRun!$AG$149:$AG$295,1)</f>
        <v>44</v>
      </c>
      <c r="E2161" s="36">
        <f>INT(INDEX(TrainRun!$AD$149:$AD$295,'By Second'!D2161))</f>
        <v>600</v>
      </c>
      <c r="F2161" s="36">
        <f>IF(E2161=0,0,INDEX(TrainRun!$AE$149:$AE$295,'By Second'!D2161))</f>
        <v>48.223969375540577</v>
      </c>
      <c r="G2161" s="36">
        <f>INDEX(TrainRun!$AF$149:$AF$295,'By Second'!D2161)</f>
        <v>25267.61874418236</v>
      </c>
      <c r="H2161">
        <f t="shared" si="729"/>
        <v>45</v>
      </c>
      <c r="I2161" s="36">
        <f>INT(INDEX(TrainRun!$AD$149:$AD$295,'By Second'!H2161))</f>
        <v>663</v>
      </c>
      <c r="J2161" s="36">
        <f>INDEX(TrainRun!$AE$149:$AE$295,'By Second'!H2161)</f>
        <v>44.627985690969702</v>
      </c>
      <c r="K2161">
        <f t="shared" si="730"/>
        <v>63</v>
      </c>
      <c r="L2161">
        <f t="shared" si="731"/>
        <v>-3.595983684570875</v>
      </c>
      <c r="M2161">
        <f t="shared" si="732"/>
        <v>-5.7079106104299601E-2</v>
      </c>
      <c r="N2161" s="32">
        <f t="shared" si="733"/>
        <v>45.027539433699957</v>
      </c>
      <c r="O2161" s="29">
        <f t="shared" si="734"/>
        <v>27877.044031687812</v>
      </c>
      <c r="P2161" s="37">
        <f>MATCH(O2161,LORDetail!$B$932:$B$1859,1)</f>
        <v>169</v>
      </c>
      <c r="Q2161" s="37">
        <f>INDEX(LORDetail!$B$932:$B$1859,P2161)</f>
        <v>27438</v>
      </c>
      <c r="R2161" s="37">
        <f>INDEX(LORDetail!$D$932:$D$1859,P2161)</f>
        <v>51.417775023502003</v>
      </c>
      <c r="S2161" s="37">
        <f>INDEX(LORDetail!$E$932:$E$1859,P2161)</f>
        <v>-2.25678128598121</v>
      </c>
      <c r="T2161" s="37">
        <f>INDEX(LORDetail!$G$932:$G$1859,P2161)</f>
        <v>101.4254</v>
      </c>
      <c r="U2161">
        <f t="shared" si="735"/>
        <v>170</v>
      </c>
      <c r="V2161" s="37">
        <f>INDEX(LORDetail!$B$932:$B$1859,U2161)</f>
        <v>27968</v>
      </c>
      <c r="W2161" s="37">
        <f>INDEX(LORDetail!$D$932:$D$1859,U2161)</f>
        <v>51.418638754592401</v>
      </c>
      <c r="X2161" s="37">
        <f>INDEX(LORDetail!$E$932:$E$1859,U2161)</f>
        <v>-2.24926726319047</v>
      </c>
      <c r="Y2161" s="37">
        <f>INDEX(LORDetail!$G$932:$G$1859,U2161)</f>
        <v>101.1006</v>
      </c>
      <c r="Z2161">
        <f t="shared" si="736"/>
        <v>530</v>
      </c>
      <c r="AA2161" s="29">
        <f t="shared" si="737"/>
        <v>439.04403168781209</v>
      </c>
      <c r="AB2161">
        <f t="shared" si="738"/>
        <v>0.8283849654487021</v>
      </c>
      <c r="AC2161" s="32">
        <f t="shared" si="739"/>
        <v>51.41849052535148</v>
      </c>
      <c r="AD2161" s="32">
        <f t="shared" si="740"/>
        <v>-2.250556782471322</v>
      </c>
      <c r="AE2161" s="34">
        <f t="shared" si="741"/>
        <v>101.15634056322226</v>
      </c>
      <c r="AF2161" s="36" t="str">
        <f t="shared" si="727"/>
        <v>RDNGSTN</v>
      </c>
      <c r="AG2161" s="36" t="str">
        <f t="shared" si="728"/>
        <v>PADTON</v>
      </c>
      <c r="AH2161" s="36">
        <f t="shared" si="725"/>
        <v>656</v>
      </c>
      <c r="AI2161" s="42">
        <f t="shared" si="726"/>
        <v>27877</v>
      </c>
      <c r="AJ2161" s="43">
        <f t="shared" si="721"/>
        <v>45.027539433699957</v>
      </c>
      <c r="AK2161" s="43">
        <f t="shared" si="722"/>
        <v>-5.7079106104299601E-2</v>
      </c>
      <c r="AL2161" s="36">
        <f t="shared" si="723"/>
        <v>51.41849052535148</v>
      </c>
      <c r="AM2161" s="36">
        <v>1</v>
      </c>
      <c r="AN2161" s="36">
        <f t="shared" si="724"/>
        <v>-2.250556782471322</v>
      </c>
      <c r="AO2161" s="36">
        <v>4</v>
      </c>
      <c r="AP2161" s="42">
        <f>INT(AI2161/1000)*1000</f>
        <v>27000</v>
      </c>
      <c r="AQ2161" s="42">
        <f>MOD(AI2161,1000)</f>
        <v>877</v>
      </c>
      <c r="AR2161" s="42">
        <f>MOD(AI2162,1000)-0.2+(AP2162-AP2161)</f>
        <v>921.8</v>
      </c>
    </row>
    <row r="2162" spans="1:44" x14ac:dyDescent="0.25">
      <c r="A2162" s="19" t="s">
        <v>1</v>
      </c>
      <c r="B2162" t="s">
        <v>0</v>
      </c>
      <c r="C2162">
        <v>657</v>
      </c>
      <c r="D2162" s="36">
        <f>MATCH(C2162,TrainRun!$AG$149:$AG$295,1)</f>
        <v>44</v>
      </c>
      <c r="E2162" s="36">
        <f>INT(INDEX(TrainRun!$AD$149:$AD$295,'By Second'!D2162))</f>
        <v>600</v>
      </c>
      <c r="F2162" s="36">
        <f>IF(E2162=0,0,INDEX(TrainRun!$AE$149:$AE$295,'By Second'!D2162))</f>
        <v>48.223969375540577</v>
      </c>
      <c r="G2162" s="36">
        <f>INDEX(TrainRun!$AF$149:$AF$295,'By Second'!D2162)</f>
        <v>25267.61874418236</v>
      </c>
      <c r="H2162">
        <f t="shared" si="729"/>
        <v>45</v>
      </c>
      <c r="I2162" s="36">
        <f>INT(INDEX(TrainRun!$AD$149:$AD$295,'By Second'!H2162))</f>
        <v>663</v>
      </c>
      <c r="J2162" s="36">
        <f>INDEX(TrainRun!$AE$149:$AE$295,'By Second'!H2162)</f>
        <v>44.627985690969702</v>
      </c>
      <c r="K2162">
        <f t="shared" si="730"/>
        <v>63</v>
      </c>
      <c r="L2162">
        <f t="shared" si="731"/>
        <v>-3.595983684570875</v>
      </c>
      <c r="M2162">
        <f t="shared" si="732"/>
        <v>-5.7079106104299601E-2</v>
      </c>
      <c r="N2162" s="32">
        <f t="shared" si="733"/>
        <v>44.97046032759566</v>
      </c>
      <c r="O2162" s="29">
        <f t="shared" si="734"/>
        <v>27922.014492015409</v>
      </c>
      <c r="P2162" s="37">
        <f>MATCH(O2162,LORDetail!$B$932:$B$1859,1)</f>
        <v>169</v>
      </c>
      <c r="Q2162" s="37">
        <f>INDEX(LORDetail!$B$932:$B$1859,P2162)</f>
        <v>27438</v>
      </c>
      <c r="R2162" s="37">
        <f>INDEX(LORDetail!$D$932:$D$1859,P2162)</f>
        <v>51.417775023502003</v>
      </c>
      <c r="S2162" s="37">
        <f>INDEX(LORDetail!$E$932:$E$1859,P2162)</f>
        <v>-2.25678128598121</v>
      </c>
      <c r="T2162" s="37">
        <f>INDEX(LORDetail!$G$932:$G$1859,P2162)</f>
        <v>101.4254</v>
      </c>
      <c r="U2162">
        <f t="shared" si="735"/>
        <v>170</v>
      </c>
      <c r="V2162" s="37">
        <f>INDEX(LORDetail!$B$932:$B$1859,U2162)</f>
        <v>27968</v>
      </c>
      <c r="W2162" s="37">
        <f>INDEX(LORDetail!$D$932:$D$1859,U2162)</f>
        <v>51.418638754592401</v>
      </c>
      <c r="X2162" s="37">
        <f>INDEX(LORDetail!$E$932:$E$1859,U2162)</f>
        <v>-2.24926726319047</v>
      </c>
      <c r="Y2162" s="37">
        <f>INDEX(LORDetail!$G$932:$G$1859,U2162)</f>
        <v>101.1006</v>
      </c>
      <c r="Z2162">
        <f t="shared" si="736"/>
        <v>530</v>
      </c>
      <c r="AA2162" s="29">
        <f t="shared" si="737"/>
        <v>484.0144920154089</v>
      </c>
      <c r="AB2162">
        <f t="shared" si="738"/>
        <v>0.91323489059511109</v>
      </c>
      <c r="AC2162" s="32">
        <f t="shared" si="739"/>
        <v>51.418563812869849</v>
      </c>
      <c r="AD2162" s="32">
        <f t="shared" si="740"/>
        <v>-2.2499192181999792</v>
      </c>
      <c r="AE2162" s="34">
        <f t="shared" si="741"/>
        <v>101.12878130753471</v>
      </c>
      <c r="AF2162" s="36" t="str">
        <f t="shared" si="727"/>
        <v>RDNGSTN</v>
      </c>
      <c r="AG2162" s="36" t="str">
        <f t="shared" si="728"/>
        <v>PADTON</v>
      </c>
      <c r="AH2162" s="36">
        <f t="shared" si="725"/>
        <v>657</v>
      </c>
      <c r="AI2162" s="42">
        <f t="shared" si="726"/>
        <v>27922</v>
      </c>
      <c r="AJ2162" s="43">
        <f t="shared" si="721"/>
        <v>44.97046032759566</v>
      </c>
      <c r="AK2162" s="43">
        <f t="shared" si="722"/>
        <v>-5.7079106104299601E-2</v>
      </c>
      <c r="AL2162" s="36">
        <f t="shared" si="723"/>
        <v>51.418563812869849</v>
      </c>
      <c r="AM2162" s="36">
        <v>1</v>
      </c>
      <c r="AN2162" s="36">
        <f t="shared" si="724"/>
        <v>-2.2499192181999792</v>
      </c>
      <c r="AO2162" s="36">
        <v>4</v>
      </c>
      <c r="AP2162" s="42">
        <f>INT(AI2162/1000)*1000</f>
        <v>27000</v>
      </c>
      <c r="AQ2162" s="42">
        <f>MOD(AI2162,1000)</f>
        <v>922</v>
      </c>
      <c r="AR2162" s="42">
        <f>MOD(AI2163,1000)-0.2+(AP2163-AP2162)</f>
        <v>966.8</v>
      </c>
    </row>
    <row r="2163" spans="1:44" x14ac:dyDescent="0.25">
      <c r="A2163" s="19" t="s">
        <v>1</v>
      </c>
      <c r="B2163" t="s">
        <v>0</v>
      </c>
      <c r="C2163">
        <v>658</v>
      </c>
      <c r="D2163" s="36">
        <f>MATCH(C2163,TrainRun!$AG$149:$AG$295,1)</f>
        <v>44</v>
      </c>
      <c r="E2163" s="36">
        <f>INT(INDEX(TrainRun!$AD$149:$AD$295,'By Second'!D2163))</f>
        <v>600</v>
      </c>
      <c r="F2163" s="36">
        <f>IF(E2163=0,0,INDEX(TrainRun!$AE$149:$AE$295,'By Second'!D2163))</f>
        <v>48.223969375540577</v>
      </c>
      <c r="G2163" s="36">
        <f>INDEX(TrainRun!$AF$149:$AF$295,'By Second'!D2163)</f>
        <v>25267.61874418236</v>
      </c>
      <c r="H2163">
        <f t="shared" si="729"/>
        <v>45</v>
      </c>
      <c r="I2163" s="36">
        <f>INT(INDEX(TrainRun!$AD$149:$AD$295,'By Second'!H2163))</f>
        <v>663</v>
      </c>
      <c r="J2163" s="36">
        <f>INDEX(TrainRun!$AE$149:$AE$295,'By Second'!H2163)</f>
        <v>44.627985690969702</v>
      </c>
      <c r="K2163">
        <f t="shared" si="730"/>
        <v>63</v>
      </c>
      <c r="L2163">
        <f t="shared" si="731"/>
        <v>-3.595983684570875</v>
      </c>
      <c r="M2163">
        <f t="shared" si="732"/>
        <v>-5.7079106104299601E-2</v>
      </c>
      <c r="N2163" s="32">
        <f t="shared" si="733"/>
        <v>44.913381221491363</v>
      </c>
      <c r="O2163" s="29">
        <f t="shared" si="734"/>
        <v>27966.927873236898</v>
      </c>
      <c r="P2163" s="37">
        <f>MATCH(O2163,LORDetail!$B$932:$B$1859,1)</f>
        <v>169</v>
      </c>
      <c r="Q2163" s="37">
        <f>INDEX(LORDetail!$B$932:$B$1859,P2163)</f>
        <v>27438</v>
      </c>
      <c r="R2163" s="37">
        <f>INDEX(LORDetail!$D$932:$D$1859,P2163)</f>
        <v>51.417775023502003</v>
      </c>
      <c r="S2163" s="37">
        <f>INDEX(LORDetail!$E$932:$E$1859,P2163)</f>
        <v>-2.25678128598121</v>
      </c>
      <c r="T2163" s="37">
        <f>INDEX(LORDetail!$G$932:$G$1859,P2163)</f>
        <v>101.4254</v>
      </c>
      <c r="U2163">
        <f t="shared" si="735"/>
        <v>170</v>
      </c>
      <c r="V2163" s="37">
        <f>INDEX(LORDetail!$B$932:$B$1859,U2163)</f>
        <v>27968</v>
      </c>
      <c r="W2163" s="37">
        <f>INDEX(LORDetail!$D$932:$D$1859,U2163)</f>
        <v>51.418638754592401</v>
      </c>
      <c r="X2163" s="37">
        <f>INDEX(LORDetail!$E$932:$E$1859,U2163)</f>
        <v>-2.24926726319047</v>
      </c>
      <c r="Y2163" s="37">
        <f>INDEX(LORDetail!$G$932:$G$1859,U2163)</f>
        <v>101.1006</v>
      </c>
      <c r="Z2163">
        <f t="shared" si="736"/>
        <v>530</v>
      </c>
      <c r="AA2163" s="29">
        <f t="shared" si="737"/>
        <v>528.92787323689845</v>
      </c>
      <c r="AB2163">
        <f t="shared" si="738"/>
        <v>0.99797711931490274</v>
      </c>
      <c r="AC2163" s="32">
        <f t="shared" si="739"/>
        <v>51.418637007367458</v>
      </c>
      <c r="AD2163" s="32">
        <f t="shared" si="740"/>
        <v>-2.2492824631620407</v>
      </c>
      <c r="AE2163" s="34">
        <f t="shared" si="741"/>
        <v>101.10125703164653</v>
      </c>
      <c r="AF2163" s="36" t="str">
        <f t="shared" si="727"/>
        <v>RDNGSTN</v>
      </c>
      <c r="AG2163" s="36" t="str">
        <f t="shared" si="728"/>
        <v>PADTON</v>
      </c>
      <c r="AH2163" s="36">
        <f t="shared" si="725"/>
        <v>658</v>
      </c>
      <c r="AI2163" s="42">
        <f t="shared" si="726"/>
        <v>27967</v>
      </c>
      <c r="AJ2163" s="43">
        <f t="shared" si="721"/>
        <v>44.913381221491363</v>
      </c>
      <c r="AK2163" s="43">
        <f t="shared" si="722"/>
        <v>-5.7079106104299601E-2</v>
      </c>
      <c r="AL2163" s="36">
        <f t="shared" si="723"/>
        <v>51.418637007367458</v>
      </c>
      <c r="AM2163" s="36">
        <v>1</v>
      </c>
      <c r="AN2163" s="36">
        <f t="shared" si="724"/>
        <v>-2.2492824631620407</v>
      </c>
      <c r="AO2163" s="36">
        <v>4</v>
      </c>
      <c r="AP2163" s="42">
        <f>INT(AI2163/1000)*1000</f>
        <v>27000</v>
      </c>
      <c r="AQ2163" s="42">
        <f>MOD(AI2163,1000)</f>
        <v>967</v>
      </c>
      <c r="AR2163" s="42">
        <f>MOD(AI2164,1000)-0.2+(AP2164-AP2163)</f>
        <v>1011.5999999999992</v>
      </c>
    </row>
    <row r="2164" spans="1:44" x14ac:dyDescent="0.25">
      <c r="A2164" s="19" t="s">
        <v>1</v>
      </c>
      <c r="B2164" t="s">
        <v>0</v>
      </c>
      <c r="C2164">
        <v>659</v>
      </c>
      <c r="D2164" s="36">
        <f>MATCH(C2164,TrainRun!$AG$149:$AG$295,1)</f>
        <v>44</v>
      </c>
      <c r="E2164" s="36">
        <f>INT(INDEX(TrainRun!$AD$149:$AD$295,'By Second'!D2164))</f>
        <v>600</v>
      </c>
      <c r="F2164" s="36">
        <f>IF(E2164=0,0,INDEX(TrainRun!$AE$149:$AE$295,'By Second'!D2164))</f>
        <v>48.223969375540577</v>
      </c>
      <c r="G2164" s="36">
        <f>INDEX(TrainRun!$AF$149:$AF$295,'By Second'!D2164)</f>
        <v>25267.61874418236</v>
      </c>
      <c r="H2164">
        <f t="shared" si="729"/>
        <v>45</v>
      </c>
      <c r="I2164" s="36">
        <f>INT(INDEX(TrainRun!$AD$149:$AD$295,'By Second'!H2164))</f>
        <v>663</v>
      </c>
      <c r="J2164" s="36">
        <f>INDEX(TrainRun!$AE$149:$AE$295,'By Second'!H2164)</f>
        <v>44.627985690969702</v>
      </c>
      <c r="K2164">
        <f t="shared" si="730"/>
        <v>63</v>
      </c>
      <c r="L2164">
        <f t="shared" si="731"/>
        <v>-3.595983684570875</v>
      </c>
      <c r="M2164">
        <f t="shared" si="732"/>
        <v>-5.7079106104299601E-2</v>
      </c>
      <c r="N2164" s="32">
        <f t="shared" si="733"/>
        <v>44.856302115387066</v>
      </c>
      <c r="O2164" s="29">
        <f t="shared" si="734"/>
        <v>28011.784175352284</v>
      </c>
      <c r="P2164" s="37">
        <f>MATCH(O2164,LORDetail!$B$932:$B$1859,1)</f>
        <v>170</v>
      </c>
      <c r="Q2164" s="37">
        <f>INDEX(LORDetail!$B$932:$B$1859,P2164)</f>
        <v>27968</v>
      </c>
      <c r="R2164" s="37">
        <f>INDEX(LORDetail!$D$932:$D$1859,P2164)</f>
        <v>51.418638754592401</v>
      </c>
      <c r="S2164" s="37">
        <f>INDEX(LORDetail!$E$932:$E$1859,P2164)</f>
        <v>-2.24926726319047</v>
      </c>
      <c r="T2164" s="37">
        <f>INDEX(LORDetail!$G$932:$G$1859,P2164)</f>
        <v>101.1006</v>
      </c>
      <c r="U2164">
        <f t="shared" si="735"/>
        <v>171</v>
      </c>
      <c r="V2164" s="37">
        <f>INDEX(LORDetail!$B$932:$B$1859,U2164)</f>
        <v>28136</v>
      </c>
      <c r="W2164" s="37">
        <f>INDEX(LORDetail!$D$932:$D$1859,U2164)</f>
        <v>51.418916606843503</v>
      </c>
      <c r="X2164" s="37">
        <f>INDEX(LORDetail!$E$932:$E$1859,U2164)</f>
        <v>-2.2468911498852799</v>
      </c>
      <c r="Y2164" s="37">
        <f>INDEX(LORDetail!$G$932:$G$1859,U2164)</f>
        <v>100.99769999999999</v>
      </c>
      <c r="Z2164">
        <f t="shared" si="736"/>
        <v>168</v>
      </c>
      <c r="AA2164" s="29">
        <f t="shared" si="737"/>
        <v>43.784175352284365</v>
      </c>
      <c r="AB2164">
        <f t="shared" si="738"/>
        <v>0.26062009138264502</v>
      </c>
      <c r="AC2164" s="32">
        <f t="shared" si="739"/>
        <v>51.418711168471475</v>
      </c>
      <c r="AD2164" s="32">
        <f t="shared" si="740"/>
        <v>-2.2486480003237359</v>
      </c>
      <c r="AE2164" s="34">
        <f t="shared" si="741"/>
        <v>101.07378219259672</v>
      </c>
      <c r="AF2164" s="36" t="str">
        <f t="shared" si="727"/>
        <v>RDNGSTN</v>
      </c>
      <c r="AG2164" s="36" t="str">
        <f t="shared" si="728"/>
        <v>PADTON</v>
      </c>
      <c r="AH2164" s="36">
        <f t="shared" si="725"/>
        <v>659</v>
      </c>
      <c r="AI2164" s="42">
        <f t="shared" si="726"/>
        <v>28011.8</v>
      </c>
      <c r="AJ2164" s="43">
        <f t="shared" si="721"/>
        <v>44.856302115387066</v>
      </c>
      <c r="AK2164" s="43">
        <f t="shared" si="722"/>
        <v>-5.7079106104299601E-2</v>
      </c>
      <c r="AL2164" s="36">
        <f t="shared" si="723"/>
        <v>51.418711168471475</v>
      </c>
      <c r="AM2164" s="36">
        <v>1</v>
      </c>
      <c r="AN2164" s="36">
        <f t="shared" si="724"/>
        <v>-2.2486480003237359</v>
      </c>
      <c r="AO2164" s="36">
        <v>4</v>
      </c>
      <c r="AP2164" s="42">
        <f>INT(AI2164/1000)*1000</f>
        <v>28000</v>
      </c>
      <c r="AQ2164" s="42">
        <f>MOD(AI2164,1000)</f>
        <v>11.799999999999272</v>
      </c>
      <c r="AR2164" s="42">
        <f>MOD(AI2165,1000)-0.2+(AP2165-AP2164)</f>
        <v>56.399999999998542</v>
      </c>
    </row>
    <row r="2165" spans="1:44" x14ac:dyDescent="0.25">
      <c r="A2165" s="19" t="s">
        <v>1</v>
      </c>
      <c r="B2165" t="s">
        <v>0</v>
      </c>
      <c r="C2165">
        <v>660</v>
      </c>
      <c r="D2165" s="36">
        <f>MATCH(C2165,TrainRun!$AG$149:$AG$295,1)</f>
        <v>44</v>
      </c>
      <c r="E2165" s="36">
        <f>INT(INDEX(TrainRun!$AD$149:$AD$295,'By Second'!D2165))</f>
        <v>600</v>
      </c>
      <c r="F2165" s="36">
        <f>IF(E2165=0,0,INDEX(TrainRun!$AE$149:$AE$295,'By Second'!D2165))</f>
        <v>48.223969375540577</v>
      </c>
      <c r="G2165" s="36">
        <f>INDEX(TrainRun!$AF$149:$AF$295,'By Second'!D2165)</f>
        <v>25267.61874418236</v>
      </c>
      <c r="H2165">
        <f t="shared" si="729"/>
        <v>45</v>
      </c>
      <c r="I2165" s="36">
        <f>INT(INDEX(TrainRun!$AD$149:$AD$295,'By Second'!H2165))</f>
        <v>663</v>
      </c>
      <c r="J2165" s="36">
        <f>INDEX(TrainRun!$AE$149:$AE$295,'By Second'!H2165)</f>
        <v>44.627985690969702</v>
      </c>
      <c r="K2165">
        <f t="shared" si="730"/>
        <v>63</v>
      </c>
      <c r="L2165">
        <f t="shared" si="731"/>
        <v>-3.595983684570875</v>
      </c>
      <c r="M2165">
        <f t="shared" si="732"/>
        <v>-5.7079106104299601E-2</v>
      </c>
      <c r="N2165" s="32">
        <f t="shared" si="733"/>
        <v>44.79922300928277</v>
      </c>
      <c r="O2165" s="29">
        <f t="shared" si="734"/>
        <v>28056.583398361567</v>
      </c>
      <c r="P2165" s="37">
        <f>MATCH(O2165,LORDetail!$B$932:$B$1859,1)</f>
        <v>170</v>
      </c>
      <c r="Q2165" s="37">
        <f>INDEX(LORDetail!$B$932:$B$1859,P2165)</f>
        <v>27968</v>
      </c>
      <c r="R2165" s="37">
        <f>INDEX(LORDetail!$D$932:$D$1859,P2165)</f>
        <v>51.418638754592401</v>
      </c>
      <c r="S2165" s="37">
        <f>INDEX(LORDetail!$E$932:$E$1859,P2165)</f>
        <v>-2.24926726319047</v>
      </c>
      <c r="T2165" s="37">
        <f>INDEX(LORDetail!$G$932:$G$1859,P2165)</f>
        <v>101.1006</v>
      </c>
      <c r="U2165">
        <f t="shared" si="735"/>
        <v>171</v>
      </c>
      <c r="V2165" s="37">
        <f>INDEX(LORDetail!$B$932:$B$1859,U2165)</f>
        <v>28136</v>
      </c>
      <c r="W2165" s="37">
        <f>INDEX(LORDetail!$D$932:$D$1859,U2165)</f>
        <v>51.418916606843503</v>
      </c>
      <c r="X2165" s="37">
        <f>INDEX(LORDetail!$E$932:$E$1859,U2165)</f>
        <v>-2.2468911498852799</v>
      </c>
      <c r="Y2165" s="37">
        <f>INDEX(LORDetail!$G$932:$G$1859,U2165)</f>
        <v>100.99769999999999</v>
      </c>
      <c r="Z2165">
        <f t="shared" si="736"/>
        <v>168</v>
      </c>
      <c r="AA2165" s="29">
        <f t="shared" si="737"/>
        <v>88.583398361566651</v>
      </c>
      <c r="AB2165">
        <f t="shared" si="738"/>
        <v>0.5272821331045634</v>
      </c>
      <c r="AC2165" s="32">
        <f t="shared" si="739"/>
        <v>51.41878526112005</v>
      </c>
      <c r="AD2165" s="32">
        <f t="shared" si="740"/>
        <v>-2.2480143810984115</v>
      </c>
      <c r="AE2165" s="34">
        <f t="shared" si="741"/>
        <v>101.04634266850354</v>
      </c>
      <c r="AF2165" s="36" t="str">
        <f t="shared" si="727"/>
        <v>RDNGSTN</v>
      </c>
      <c r="AG2165" s="36" t="str">
        <f t="shared" si="728"/>
        <v>PADTON</v>
      </c>
      <c r="AH2165" s="36">
        <f t="shared" si="725"/>
        <v>660</v>
      </c>
      <c r="AI2165" s="42">
        <f t="shared" si="726"/>
        <v>28056.6</v>
      </c>
      <c r="AJ2165" s="43">
        <f t="shared" si="721"/>
        <v>44.79922300928277</v>
      </c>
      <c r="AK2165" s="43">
        <f t="shared" si="722"/>
        <v>-5.7079106104299601E-2</v>
      </c>
      <c r="AL2165" s="36">
        <f t="shared" si="723"/>
        <v>51.41878526112005</v>
      </c>
      <c r="AM2165" s="36">
        <v>1</v>
      </c>
      <c r="AN2165" s="36">
        <f t="shared" si="724"/>
        <v>-2.2480143810984115</v>
      </c>
      <c r="AO2165" s="36">
        <v>4</v>
      </c>
      <c r="AP2165" s="42">
        <f>INT(AI2165/1000)*1000</f>
        <v>28000</v>
      </c>
      <c r="AQ2165" s="42">
        <f>MOD(AI2165,1000)</f>
        <v>56.599999999998545</v>
      </c>
      <c r="AR2165" s="42">
        <f>MOD(AI2166,1000)-0.2+(AP2166-AP2165)</f>
        <v>101.20000000000145</v>
      </c>
    </row>
    <row r="2166" spans="1:44" x14ac:dyDescent="0.25">
      <c r="A2166" s="19" t="s">
        <v>1</v>
      </c>
      <c r="B2166" t="s">
        <v>0</v>
      </c>
      <c r="C2166">
        <v>661</v>
      </c>
      <c r="D2166" s="36">
        <f>MATCH(C2166,TrainRun!$AG$149:$AG$295,1)</f>
        <v>44</v>
      </c>
      <c r="E2166" s="36">
        <f>INT(INDEX(TrainRun!$AD$149:$AD$295,'By Second'!D2166))</f>
        <v>600</v>
      </c>
      <c r="F2166" s="36">
        <f>IF(E2166=0,0,INDEX(TrainRun!$AE$149:$AE$295,'By Second'!D2166))</f>
        <v>48.223969375540577</v>
      </c>
      <c r="G2166" s="36">
        <f>INDEX(TrainRun!$AF$149:$AF$295,'By Second'!D2166)</f>
        <v>25267.61874418236</v>
      </c>
      <c r="H2166">
        <f t="shared" si="729"/>
        <v>45</v>
      </c>
      <c r="I2166" s="36">
        <f>INT(INDEX(TrainRun!$AD$149:$AD$295,'By Second'!H2166))</f>
        <v>663</v>
      </c>
      <c r="J2166" s="36">
        <f>INDEX(TrainRun!$AE$149:$AE$295,'By Second'!H2166)</f>
        <v>44.627985690969702</v>
      </c>
      <c r="K2166">
        <f t="shared" si="730"/>
        <v>63</v>
      </c>
      <c r="L2166">
        <f t="shared" si="731"/>
        <v>-3.595983684570875</v>
      </c>
      <c r="M2166">
        <f t="shared" si="732"/>
        <v>-5.7079106104299601E-2</v>
      </c>
      <c r="N2166" s="32">
        <f t="shared" si="733"/>
        <v>44.742143903178473</v>
      </c>
      <c r="O2166" s="29">
        <f t="shared" si="734"/>
        <v>28101.325542264745</v>
      </c>
      <c r="P2166" s="37">
        <f>MATCH(O2166,LORDetail!$B$932:$B$1859,1)</f>
        <v>170</v>
      </c>
      <c r="Q2166" s="37">
        <f>INDEX(LORDetail!$B$932:$B$1859,P2166)</f>
        <v>27968</v>
      </c>
      <c r="R2166" s="37">
        <f>INDEX(LORDetail!$D$932:$D$1859,P2166)</f>
        <v>51.418638754592401</v>
      </c>
      <c r="S2166" s="37">
        <f>INDEX(LORDetail!$E$932:$E$1859,P2166)</f>
        <v>-2.24926726319047</v>
      </c>
      <c r="T2166" s="37">
        <f>INDEX(LORDetail!$G$932:$G$1859,P2166)</f>
        <v>101.1006</v>
      </c>
      <c r="U2166">
        <f t="shared" si="735"/>
        <v>171</v>
      </c>
      <c r="V2166" s="37">
        <f>INDEX(LORDetail!$B$932:$B$1859,U2166)</f>
        <v>28136</v>
      </c>
      <c r="W2166" s="37">
        <f>INDEX(LORDetail!$D$932:$D$1859,U2166)</f>
        <v>51.418916606843503</v>
      </c>
      <c r="X2166" s="37">
        <f>INDEX(LORDetail!$E$932:$E$1859,U2166)</f>
        <v>-2.2468911498852799</v>
      </c>
      <c r="Y2166" s="37">
        <f>INDEX(LORDetail!$G$932:$G$1859,U2166)</f>
        <v>100.99769999999999</v>
      </c>
      <c r="Z2166">
        <f t="shared" si="736"/>
        <v>168</v>
      </c>
      <c r="AA2166" s="29">
        <f t="shared" si="737"/>
        <v>133.32554226474531</v>
      </c>
      <c r="AB2166">
        <f t="shared" si="738"/>
        <v>0.79360441824253158</v>
      </c>
      <c r="AC2166" s="32">
        <f t="shared" si="739"/>
        <v>51.418859259366492</v>
      </c>
      <c r="AD2166" s="32">
        <f t="shared" si="740"/>
        <v>-2.2473815691732262</v>
      </c>
      <c r="AE2166" s="34">
        <f t="shared" si="741"/>
        <v>101.01893810536284</v>
      </c>
      <c r="AF2166" s="36" t="str">
        <f t="shared" si="727"/>
        <v>RDNGSTN</v>
      </c>
      <c r="AG2166" s="36" t="str">
        <f t="shared" si="728"/>
        <v>PADTON</v>
      </c>
      <c r="AH2166" s="36">
        <f t="shared" si="725"/>
        <v>661</v>
      </c>
      <c r="AI2166" s="42">
        <f t="shared" si="726"/>
        <v>28101.4</v>
      </c>
      <c r="AJ2166" s="43">
        <f t="shared" si="721"/>
        <v>44.742143903178473</v>
      </c>
      <c r="AK2166" s="43">
        <f t="shared" si="722"/>
        <v>-5.7079106104299601E-2</v>
      </c>
      <c r="AL2166" s="36">
        <f t="shared" si="723"/>
        <v>51.418859259366492</v>
      </c>
      <c r="AM2166" s="36">
        <v>1</v>
      </c>
      <c r="AN2166" s="36">
        <f t="shared" si="724"/>
        <v>-2.2473815691732262</v>
      </c>
      <c r="AO2166" s="36">
        <v>4</v>
      </c>
      <c r="AP2166" s="42">
        <f>INT(AI2166/1000)*1000</f>
        <v>28000</v>
      </c>
      <c r="AQ2166" s="42">
        <f>MOD(AI2166,1000)</f>
        <v>101.40000000000146</v>
      </c>
      <c r="AR2166" s="42">
        <f>MOD(AI2167,1000)-0.2+(AP2167-AP2166)</f>
        <v>145.80000000000001</v>
      </c>
    </row>
    <row r="2167" spans="1:44" x14ac:dyDescent="0.25">
      <c r="A2167" s="19" t="s">
        <v>1</v>
      </c>
      <c r="B2167" t="s">
        <v>0</v>
      </c>
      <c r="C2167">
        <v>662</v>
      </c>
      <c r="D2167" s="36">
        <f>MATCH(C2167,TrainRun!$AG$149:$AG$295,1)</f>
        <v>44</v>
      </c>
      <c r="E2167" s="36">
        <f>INT(INDEX(TrainRun!$AD$149:$AD$295,'By Second'!D2167))</f>
        <v>600</v>
      </c>
      <c r="F2167" s="36">
        <f>IF(E2167=0,0,INDEX(TrainRun!$AE$149:$AE$295,'By Second'!D2167))</f>
        <v>48.223969375540577</v>
      </c>
      <c r="G2167" s="36">
        <f>INDEX(TrainRun!$AF$149:$AF$295,'By Second'!D2167)</f>
        <v>25267.61874418236</v>
      </c>
      <c r="H2167">
        <f t="shared" si="729"/>
        <v>45</v>
      </c>
      <c r="I2167" s="36">
        <f>INT(INDEX(TrainRun!$AD$149:$AD$295,'By Second'!H2167))</f>
        <v>663</v>
      </c>
      <c r="J2167" s="36">
        <f>INDEX(TrainRun!$AE$149:$AE$295,'By Second'!H2167)</f>
        <v>44.627985690969702</v>
      </c>
      <c r="K2167">
        <f t="shared" si="730"/>
        <v>63</v>
      </c>
      <c r="L2167">
        <f t="shared" si="731"/>
        <v>-3.595983684570875</v>
      </c>
      <c r="M2167">
        <f t="shared" si="732"/>
        <v>-5.7079106104299601E-2</v>
      </c>
      <c r="N2167" s="32">
        <f t="shared" si="733"/>
        <v>44.685064797074176</v>
      </c>
      <c r="O2167" s="29">
        <f t="shared" si="734"/>
        <v>28146.01060706182</v>
      </c>
      <c r="P2167" s="37">
        <f>MATCH(O2167,LORDetail!$B$932:$B$1859,1)</f>
        <v>171</v>
      </c>
      <c r="Q2167" s="37">
        <f>INDEX(LORDetail!$B$932:$B$1859,P2167)</f>
        <v>28136</v>
      </c>
      <c r="R2167" s="37">
        <f>INDEX(LORDetail!$D$932:$D$1859,P2167)</f>
        <v>51.418916606843503</v>
      </c>
      <c r="S2167" s="37">
        <f>INDEX(LORDetail!$E$932:$E$1859,P2167)</f>
        <v>-2.2468911498852799</v>
      </c>
      <c r="T2167" s="37">
        <f>INDEX(LORDetail!$G$932:$G$1859,P2167)</f>
        <v>100.99769999999999</v>
      </c>
      <c r="U2167">
        <f t="shared" si="735"/>
        <v>172</v>
      </c>
      <c r="V2167" s="37">
        <f>INDEX(LORDetail!$B$932:$B$1859,U2167)</f>
        <v>31053</v>
      </c>
      <c r="W2167" s="37">
        <f>INDEX(LORDetail!$D$932:$D$1859,U2167)</f>
        <v>51.423671289415097</v>
      </c>
      <c r="X2167" s="37">
        <f>INDEX(LORDetail!$E$932:$E$1859,U2167)</f>
        <v>-2.2055589249201399</v>
      </c>
      <c r="Y2167" s="37">
        <f>INDEX(LORDetail!$G$932:$G$1859,U2167)</f>
        <v>99.210260000000005</v>
      </c>
      <c r="Z2167">
        <f t="shared" si="736"/>
        <v>2917</v>
      </c>
      <c r="AA2167" s="29">
        <f t="shared" si="737"/>
        <v>10.010607061820338</v>
      </c>
      <c r="AB2167">
        <f t="shared" si="738"/>
        <v>3.4318159279466362E-3</v>
      </c>
      <c r="AC2167" s="32">
        <f t="shared" si="739"/>
        <v>51.418932924038884</v>
      </c>
      <c r="AD2167" s="32">
        <f t="shared" si="740"/>
        <v>-2.2467493052973069</v>
      </c>
      <c r="AE2167" s="34">
        <f t="shared" si="741"/>
        <v>100.99156583493775</v>
      </c>
      <c r="AF2167" s="36" t="str">
        <f t="shared" si="727"/>
        <v>RDNGSTN</v>
      </c>
      <c r="AG2167" s="36" t="str">
        <f t="shared" si="728"/>
        <v>PADTON</v>
      </c>
      <c r="AH2167" s="36">
        <f t="shared" si="725"/>
        <v>662</v>
      </c>
      <c r="AI2167" s="42">
        <f t="shared" si="726"/>
        <v>28146</v>
      </c>
      <c r="AJ2167" s="43">
        <f t="shared" si="721"/>
        <v>44.685064797074176</v>
      </c>
      <c r="AK2167" s="43">
        <f t="shared" si="722"/>
        <v>-5.7079106104299601E-2</v>
      </c>
      <c r="AL2167" s="36">
        <f t="shared" si="723"/>
        <v>51.418932924038884</v>
      </c>
      <c r="AM2167" s="36">
        <v>1</v>
      </c>
      <c r="AN2167" s="36">
        <f t="shared" si="724"/>
        <v>-2.2467493052973069</v>
      </c>
      <c r="AO2167" s="36">
        <v>4</v>
      </c>
      <c r="AP2167" s="42">
        <f>INT(AI2167/1000)*1000</f>
        <v>28000</v>
      </c>
      <c r="AQ2167" s="42">
        <f>MOD(AI2167,1000)</f>
        <v>146</v>
      </c>
      <c r="AR2167" s="42">
        <f>MOD(AI2168,1000)-0.2+(AP2168-AP2167)</f>
        <v>203.8</v>
      </c>
    </row>
    <row r="2168" spans="1:44" x14ac:dyDescent="0.25">
      <c r="A2168" s="19" t="s">
        <v>1</v>
      </c>
      <c r="B2168" t="s">
        <v>0</v>
      </c>
      <c r="C2168">
        <v>663</v>
      </c>
      <c r="D2168" s="36">
        <f>MATCH(C2168,TrainRun!$AG$149:$AG$295,1)</f>
        <v>46</v>
      </c>
      <c r="E2168" s="36">
        <f>INT(INDEX(TrainRun!$AD$149:$AD$295,'By Second'!D2168))</f>
        <v>663</v>
      </c>
      <c r="F2168" s="36">
        <f>IF(E2168=0,0,INDEX(TrainRun!$AE$149:$AE$295,'By Second'!D2168))</f>
        <v>44.622620127976013</v>
      </c>
      <c r="G2168" s="36">
        <f>INDEX(TrainRun!$AF$149:$AF$295,'By Second'!D2168)</f>
        <v>28204.004608853404</v>
      </c>
      <c r="H2168">
        <f t="shared" si="729"/>
        <v>47</v>
      </c>
      <c r="I2168" s="36">
        <f>INT(INDEX(TrainRun!$AD$149:$AD$295,'By Second'!H2168))</f>
        <v>693</v>
      </c>
      <c r="J2168" s="36">
        <f>INDEX(TrainRun!$AE$149:$AE$295,'By Second'!H2168)</f>
        <v>43.060806355901164</v>
      </c>
      <c r="K2168">
        <f t="shared" si="730"/>
        <v>30</v>
      </c>
      <c r="L2168">
        <f t="shared" si="731"/>
        <v>-1.5618137720748493</v>
      </c>
      <c r="M2168">
        <f t="shared" si="732"/>
        <v>-5.2060459069161645E-2</v>
      </c>
      <c r="N2168" s="32">
        <f t="shared" si="733"/>
        <v>44.622620127976013</v>
      </c>
      <c r="O2168" s="29">
        <f t="shared" si="734"/>
        <v>28204</v>
      </c>
      <c r="P2168" s="37">
        <f>MATCH(O2168,LORDetail!$B$932:$B$1859,1)</f>
        <v>171</v>
      </c>
      <c r="Q2168" s="37">
        <f>INDEX(LORDetail!$B$932:$B$1859,P2168)</f>
        <v>28136</v>
      </c>
      <c r="R2168" s="37">
        <f>INDEX(LORDetail!$D$932:$D$1859,P2168)</f>
        <v>51.418916606843503</v>
      </c>
      <c r="S2168" s="37">
        <f>INDEX(LORDetail!$E$932:$E$1859,P2168)</f>
        <v>-2.2468911498852799</v>
      </c>
      <c r="T2168" s="37">
        <f>INDEX(LORDetail!$G$932:$G$1859,P2168)</f>
        <v>100.99769999999999</v>
      </c>
      <c r="U2168">
        <f t="shared" si="735"/>
        <v>172</v>
      </c>
      <c r="V2168" s="37">
        <f>INDEX(LORDetail!$B$932:$B$1859,U2168)</f>
        <v>31053</v>
      </c>
      <c r="W2168" s="37">
        <f>INDEX(LORDetail!$D$932:$D$1859,U2168)</f>
        <v>51.423671289415097</v>
      </c>
      <c r="X2168" s="37">
        <f>INDEX(LORDetail!$E$932:$E$1859,U2168)</f>
        <v>-2.2055589249201399</v>
      </c>
      <c r="Y2168" s="37">
        <f>INDEX(LORDetail!$G$932:$G$1859,U2168)</f>
        <v>99.210260000000005</v>
      </c>
      <c r="Z2168">
        <f t="shared" si="736"/>
        <v>2917</v>
      </c>
      <c r="AA2168" s="29">
        <f t="shared" si="737"/>
        <v>68</v>
      </c>
      <c r="AB2168">
        <f t="shared" si="738"/>
        <v>2.3311621528968117E-2</v>
      </c>
      <c r="AC2168" s="32">
        <f t="shared" si="739"/>
        <v>51.419027446204105</v>
      </c>
      <c r="AD2168" s="32">
        <f t="shared" si="740"/>
        <v>-2.2459276286999423</v>
      </c>
      <c r="AE2168" s="34">
        <f t="shared" si="741"/>
        <v>100.95603187521425</v>
      </c>
      <c r="AF2168" s="36" t="str">
        <f t="shared" si="727"/>
        <v>RDNGSTN</v>
      </c>
      <c r="AG2168" s="36" t="str">
        <f t="shared" si="728"/>
        <v>PADTON</v>
      </c>
      <c r="AH2168" s="36">
        <f t="shared" si="725"/>
        <v>663</v>
      </c>
      <c r="AI2168" s="42">
        <f t="shared" si="726"/>
        <v>28204</v>
      </c>
      <c r="AJ2168" s="43">
        <f t="shared" si="721"/>
        <v>44.622620127976013</v>
      </c>
      <c r="AK2168" s="43">
        <f t="shared" si="722"/>
        <v>-5.2060459069161645E-2</v>
      </c>
      <c r="AL2168" s="36">
        <f t="shared" si="723"/>
        <v>51.419027446204105</v>
      </c>
      <c r="AM2168" s="36">
        <v>1</v>
      </c>
      <c r="AN2168" s="36">
        <f t="shared" si="724"/>
        <v>-2.2459276286999423</v>
      </c>
      <c r="AO2168" s="36">
        <v>4</v>
      </c>
      <c r="AP2168" s="42">
        <f>INT(AI2168/1000)*1000</f>
        <v>28000</v>
      </c>
      <c r="AQ2168" s="42">
        <f>MOD(AI2168,1000)</f>
        <v>204</v>
      </c>
      <c r="AR2168" s="42">
        <f>MOD(AI2169,1000)-0.2+(AP2169-AP2168)</f>
        <v>248.39999999999856</v>
      </c>
    </row>
    <row r="2169" spans="1:44" x14ac:dyDescent="0.25">
      <c r="A2169" s="19" t="s">
        <v>1</v>
      </c>
      <c r="B2169" t="s">
        <v>0</v>
      </c>
      <c r="C2169">
        <v>664</v>
      </c>
      <c r="D2169" s="36">
        <f>MATCH(C2169,TrainRun!$AG$149:$AG$295,1)</f>
        <v>46</v>
      </c>
      <c r="E2169" s="36">
        <f>INT(INDEX(TrainRun!$AD$149:$AD$295,'By Second'!D2169))</f>
        <v>663</v>
      </c>
      <c r="F2169" s="36">
        <f>IF(E2169=0,0,INDEX(TrainRun!$AE$149:$AE$295,'By Second'!D2169))</f>
        <v>44.622620127976013</v>
      </c>
      <c r="G2169" s="36">
        <f>INDEX(TrainRun!$AF$149:$AF$295,'By Second'!D2169)</f>
        <v>28204.004608853404</v>
      </c>
      <c r="H2169">
        <f t="shared" si="729"/>
        <v>47</v>
      </c>
      <c r="I2169" s="36">
        <f>INT(INDEX(TrainRun!$AD$149:$AD$295,'By Second'!H2169))</f>
        <v>693</v>
      </c>
      <c r="J2169" s="36">
        <f>INDEX(TrainRun!$AE$149:$AE$295,'By Second'!H2169)</f>
        <v>43.060806355901164</v>
      </c>
      <c r="K2169">
        <f t="shared" si="730"/>
        <v>30</v>
      </c>
      <c r="L2169">
        <f t="shared" si="731"/>
        <v>-1.5618137720748493</v>
      </c>
      <c r="M2169">
        <f t="shared" si="732"/>
        <v>-5.2060459069161645E-2</v>
      </c>
      <c r="N2169" s="32">
        <f t="shared" si="733"/>
        <v>44.570559668906853</v>
      </c>
      <c r="O2169" s="29">
        <f t="shared" si="734"/>
        <v>28248.570559668908</v>
      </c>
      <c r="P2169" s="37">
        <f>MATCH(O2169,LORDetail!$B$932:$B$1859,1)</f>
        <v>171</v>
      </c>
      <c r="Q2169" s="37">
        <f>INDEX(LORDetail!$B$932:$B$1859,P2169)</f>
        <v>28136</v>
      </c>
      <c r="R2169" s="37">
        <f>INDEX(LORDetail!$D$932:$D$1859,P2169)</f>
        <v>51.418916606843503</v>
      </c>
      <c r="S2169" s="37">
        <f>INDEX(LORDetail!$E$932:$E$1859,P2169)</f>
        <v>-2.2468911498852799</v>
      </c>
      <c r="T2169" s="37">
        <f>INDEX(LORDetail!$G$932:$G$1859,P2169)</f>
        <v>100.99769999999999</v>
      </c>
      <c r="U2169">
        <f t="shared" si="735"/>
        <v>172</v>
      </c>
      <c r="V2169" s="37">
        <f>INDEX(LORDetail!$B$932:$B$1859,U2169)</f>
        <v>31053</v>
      </c>
      <c r="W2169" s="37">
        <f>INDEX(LORDetail!$D$932:$D$1859,U2169)</f>
        <v>51.423671289415097</v>
      </c>
      <c r="X2169" s="37">
        <f>INDEX(LORDetail!$E$932:$E$1859,U2169)</f>
        <v>-2.2055589249201399</v>
      </c>
      <c r="Y2169" s="37">
        <f>INDEX(LORDetail!$G$932:$G$1859,U2169)</f>
        <v>99.210260000000005</v>
      </c>
      <c r="Z2169">
        <f t="shared" si="736"/>
        <v>2917</v>
      </c>
      <c r="AA2169" s="29">
        <f t="shared" si="737"/>
        <v>112.57055966890766</v>
      </c>
      <c r="AB2169">
        <f t="shared" si="738"/>
        <v>3.8591210033907322E-2</v>
      </c>
      <c r="AC2169" s="32">
        <f t="shared" si="739"/>
        <v>51.419100095797269</v>
      </c>
      <c r="AD2169" s="32">
        <f t="shared" si="740"/>
        <v>-2.2452960893104814</v>
      </c>
      <c r="AE2169" s="34">
        <f t="shared" si="741"/>
        <v>100.92872052753698</v>
      </c>
      <c r="AF2169" s="36" t="str">
        <f t="shared" si="727"/>
        <v>RDNGSTN</v>
      </c>
      <c r="AG2169" s="36" t="str">
        <f t="shared" si="728"/>
        <v>PADTON</v>
      </c>
      <c r="AH2169" s="36">
        <f t="shared" si="725"/>
        <v>664</v>
      </c>
      <c r="AI2169" s="42">
        <f t="shared" si="726"/>
        <v>28248.6</v>
      </c>
      <c r="AJ2169" s="43">
        <f t="shared" si="721"/>
        <v>44.570559668906853</v>
      </c>
      <c r="AK2169" s="43">
        <f t="shared" si="722"/>
        <v>-5.2060459069161645E-2</v>
      </c>
      <c r="AL2169" s="36">
        <f t="shared" si="723"/>
        <v>51.419100095797269</v>
      </c>
      <c r="AM2169" s="36">
        <v>1</v>
      </c>
      <c r="AN2169" s="36">
        <f t="shared" si="724"/>
        <v>-2.2452960893104814</v>
      </c>
      <c r="AO2169" s="36">
        <v>4</v>
      </c>
      <c r="AP2169" s="42">
        <f>INT(AI2169/1000)*1000</f>
        <v>28000</v>
      </c>
      <c r="AQ2169" s="42">
        <f>MOD(AI2169,1000)</f>
        <v>248.59999999999854</v>
      </c>
      <c r="AR2169" s="42">
        <f>MOD(AI2170,1000)-0.2+(AP2170-AP2169)</f>
        <v>292.8</v>
      </c>
    </row>
    <row r="2170" spans="1:44" x14ac:dyDescent="0.25">
      <c r="A2170" s="19" t="s">
        <v>1</v>
      </c>
      <c r="B2170" t="s">
        <v>0</v>
      </c>
      <c r="C2170">
        <v>665</v>
      </c>
      <c r="D2170" s="36">
        <f>MATCH(C2170,TrainRun!$AG$149:$AG$295,1)</f>
        <v>46</v>
      </c>
      <c r="E2170" s="36">
        <f>INT(INDEX(TrainRun!$AD$149:$AD$295,'By Second'!D2170))</f>
        <v>663</v>
      </c>
      <c r="F2170" s="36">
        <f>IF(E2170=0,0,INDEX(TrainRun!$AE$149:$AE$295,'By Second'!D2170))</f>
        <v>44.622620127976013</v>
      </c>
      <c r="G2170" s="36">
        <f>INDEX(TrainRun!$AF$149:$AF$295,'By Second'!D2170)</f>
        <v>28204.004608853404</v>
      </c>
      <c r="H2170">
        <f t="shared" si="729"/>
        <v>47</v>
      </c>
      <c r="I2170" s="36">
        <f>INT(INDEX(TrainRun!$AD$149:$AD$295,'By Second'!H2170))</f>
        <v>693</v>
      </c>
      <c r="J2170" s="36">
        <f>INDEX(TrainRun!$AE$149:$AE$295,'By Second'!H2170)</f>
        <v>43.060806355901164</v>
      </c>
      <c r="K2170">
        <f t="shared" si="730"/>
        <v>30</v>
      </c>
      <c r="L2170">
        <f t="shared" si="731"/>
        <v>-1.5618137720748493</v>
      </c>
      <c r="M2170">
        <f t="shared" si="732"/>
        <v>-5.2060459069161645E-2</v>
      </c>
      <c r="N2170" s="32">
        <f t="shared" si="733"/>
        <v>44.518499209837692</v>
      </c>
      <c r="O2170" s="29">
        <f t="shared" si="734"/>
        <v>28293.089058878744</v>
      </c>
      <c r="P2170" s="37">
        <f>MATCH(O2170,LORDetail!$B$932:$B$1859,1)</f>
        <v>171</v>
      </c>
      <c r="Q2170" s="37">
        <f>INDEX(LORDetail!$B$932:$B$1859,P2170)</f>
        <v>28136</v>
      </c>
      <c r="R2170" s="37">
        <f>INDEX(LORDetail!$D$932:$D$1859,P2170)</f>
        <v>51.418916606843503</v>
      </c>
      <c r="S2170" s="37">
        <f>INDEX(LORDetail!$E$932:$E$1859,P2170)</f>
        <v>-2.2468911498852799</v>
      </c>
      <c r="T2170" s="37">
        <f>INDEX(LORDetail!$G$932:$G$1859,P2170)</f>
        <v>100.99769999999999</v>
      </c>
      <c r="U2170">
        <f t="shared" si="735"/>
        <v>172</v>
      </c>
      <c r="V2170" s="37">
        <f>INDEX(LORDetail!$B$932:$B$1859,U2170)</f>
        <v>31053</v>
      </c>
      <c r="W2170" s="37">
        <f>INDEX(LORDetail!$D$932:$D$1859,U2170)</f>
        <v>51.423671289415097</v>
      </c>
      <c r="X2170" s="37">
        <f>INDEX(LORDetail!$E$932:$E$1859,U2170)</f>
        <v>-2.2055589249201399</v>
      </c>
      <c r="Y2170" s="37">
        <f>INDEX(LORDetail!$G$932:$G$1859,U2170)</f>
        <v>99.210260000000005</v>
      </c>
      <c r="Z2170">
        <f t="shared" si="736"/>
        <v>2917</v>
      </c>
      <c r="AA2170" s="29">
        <f t="shared" si="737"/>
        <v>157.08905887874425</v>
      </c>
      <c r="AB2170">
        <f t="shared" si="738"/>
        <v>5.3852951278280513E-2</v>
      </c>
      <c r="AC2170" s="32">
        <f t="shared" si="739"/>
        <v>51.419172660532375</v>
      </c>
      <c r="AD2170" s="32">
        <f t="shared" si="740"/>
        <v>-2.2446652875880093</v>
      </c>
      <c r="AE2170" s="34">
        <f t="shared" si="741"/>
        <v>100.90144108076714</v>
      </c>
      <c r="AF2170" s="36" t="str">
        <f t="shared" si="727"/>
        <v>RDNGSTN</v>
      </c>
      <c r="AG2170" s="36" t="str">
        <f t="shared" si="728"/>
        <v>PADTON</v>
      </c>
      <c r="AH2170" s="36">
        <f t="shared" si="725"/>
        <v>665</v>
      </c>
      <c r="AI2170" s="42">
        <f t="shared" si="726"/>
        <v>28293</v>
      </c>
      <c r="AJ2170" s="43">
        <f t="shared" si="721"/>
        <v>44.518499209837692</v>
      </c>
      <c r="AK2170" s="43">
        <f t="shared" si="722"/>
        <v>-5.2060459069161645E-2</v>
      </c>
      <c r="AL2170" s="36">
        <f t="shared" si="723"/>
        <v>51.419172660532375</v>
      </c>
      <c r="AM2170" s="36">
        <v>1</v>
      </c>
      <c r="AN2170" s="36">
        <f t="shared" si="724"/>
        <v>-2.2446652875880093</v>
      </c>
      <c r="AO2170" s="36">
        <v>4</v>
      </c>
      <c r="AP2170" s="42">
        <f>INT(AI2170/1000)*1000</f>
        <v>28000</v>
      </c>
      <c r="AQ2170" s="42">
        <f>MOD(AI2170,1000)</f>
        <v>293</v>
      </c>
      <c r="AR2170" s="42">
        <f>MOD(AI2171,1000)-0.2+(AP2171-AP2170)</f>
        <v>337.39999999999856</v>
      </c>
    </row>
    <row r="2171" spans="1:44" x14ac:dyDescent="0.25">
      <c r="A2171" s="19" t="s">
        <v>1</v>
      </c>
      <c r="B2171" t="s">
        <v>0</v>
      </c>
      <c r="C2171">
        <v>666</v>
      </c>
      <c r="D2171" s="36">
        <f>MATCH(C2171,TrainRun!$AG$149:$AG$295,1)</f>
        <v>46</v>
      </c>
      <c r="E2171" s="36">
        <f>INT(INDEX(TrainRun!$AD$149:$AD$295,'By Second'!D2171))</f>
        <v>663</v>
      </c>
      <c r="F2171" s="36">
        <f>IF(E2171=0,0,INDEX(TrainRun!$AE$149:$AE$295,'By Second'!D2171))</f>
        <v>44.622620127976013</v>
      </c>
      <c r="G2171" s="36">
        <f>INDEX(TrainRun!$AF$149:$AF$295,'By Second'!D2171)</f>
        <v>28204.004608853404</v>
      </c>
      <c r="H2171">
        <f t="shared" si="729"/>
        <v>47</v>
      </c>
      <c r="I2171" s="36">
        <f>INT(INDEX(TrainRun!$AD$149:$AD$295,'By Second'!H2171))</f>
        <v>693</v>
      </c>
      <c r="J2171" s="36">
        <f>INDEX(TrainRun!$AE$149:$AE$295,'By Second'!H2171)</f>
        <v>43.060806355901164</v>
      </c>
      <c r="K2171">
        <f t="shared" si="730"/>
        <v>30</v>
      </c>
      <c r="L2171">
        <f t="shared" si="731"/>
        <v>-1.5618137720748493</v>
      </c>
      <c r="M2171">
        <f t="shared" si="732"/>
        <v>-5.2060459069161645E-2</v>
      </c>
      <c r="N2171" s="32">
        <f t="shared" si="733"/>
        <v>44.466438750768532</v>
      </c>
      <c r="O2171" s="29">
        <f t="shared" si="734"/>
        <v>28337.555497629513</v>
      </c>
      <c r="P2171" s="37">
        <f>MATCH(O2171,LORDetail!$B$932:$B$1859,1)</f>
        <v>171</v>
      </c>
      <c r="Q2171" s="37">
        <f>INDEX(LORDetail!$B$932:$B$1859,P2171)</f>
        <v>28136</v>
      </c>
      <c r="R2171" s="37">
        <f>INDEX(LORDetail!$D$932:$D$1859,P2171)</f>
        <v>51.418916606843503</v>
      </c>
      <c r="S2171" s="37">
        <f>INDEX(LORDetail!$E$932:$E$1859,P2171)</f>
        <v>-2.2468911498852799</v>
      </c>
      <c r="T2171" s="37">
        <f>INDEX(LORDetail!$G$932:$G$1859,P2171)</f>
        <v>100.99769999999999</v>
      </c>
      <c r="U2171">
        <f t="shared" si="735"/>
        <v>172</v>
      </c>
      <c r="V2171" s="37">
        <f>INDEX(LORDetail!$B$932:$B$1859,U2171)</f>
        <v>31053</v>
      </c>
      <c r="W2171" s="37">
        <f>INDEX(LORDetail!$D$932:$D$1859,U2171)</f>
        <v>51.423671289415097</v>
      </c>
      <c r="X2171" s="37">
        <f>INDEX(LORDetail!$E$932:$E$1859,U2171)</f>
        <v>-2.2055589249201399</v>
      </c>
      <c r="Y2171" s="37">
        <f>INDEX(LORDetail!$G$932:$G$1859,U2171)</f>
        <v>99.210260000000005</v>
      </c>
      <c r="Z2171">
        <f t="shared" si="736"/>
        <v>2917</v>
      </c>
      <c r="AA2171" s="29">
        <f t="shared" si="737"/>
        <v>201.55549762951341</v>
      </c>
      <c r="AB2171">
        <f t="shared" si="738"/>
        <v>6.9096845262088924E-2</v>
      </c>
      <c r="AC2171" s="32">
        <f t="shared" si="739"/>
        <v>51.419245140409423</v>
      </c>
      <c r="AD2171" s="32">
        <f t="shared" si="740"/>
        <v>-2.2440352235325256</v>
      </c>
      <c r="AE2171" s="34">
        <f t="shared" si="741"/>
        <v>100.87419353490473</v>
      </c>
      <c r="AF2171" s="36" t="str">
        <f t="shared" si="727"/>
        <v>RDNGSTN</v>
      </c>
      <c r="AG2171" s="36" t="str">
        <f t="shared" si="728"/>
        <v>PADTON</v>
      </c>
      <c r="AH2171" s="36">
        <f t="shared" si="725"/>
        <v>666</v>
      </c>
      <c r="AI2171" s="42">
        <f t="shared" si="726"/>
        <v>28337.599999999999</v>
      </c>
      <c r="AJ2171" s="43">
        <f t="shared" si="721"/>
        <v>44.466438750768532</v>
      </c>
      <c r="AK2171" s="43">
        <f t="shared" si="722"/>
        <v>-5.2060459069161645E-2</v>
      </c>
      <c r="AL2171" s="36">
        <f t="shared" si="723"/>
        <v>51.419245140409423</v>
      </c>
      <c r="AM2171" s="36">
        <v>1</v>
      </c>
      <c r="AN2171" s="36">
        <f t="shared" si="724"/>
        <v>-2.2440352235325256</v>
      </c>
      <c r="AO2171" s="36">
        <v>4</v>
      </c>
      <c r="AP2171" s="42">
        <f>INT(AI2171/1000)*1000</f>
        <v>28000</v>
      </c>
      <c r="AQ2171" s="42">
        <f>MOD(AI2171,1000)</f>
        <v>337.59999999999854</v>
      </c>
      <c r="AR2171" s="42">
        <f>MOD(AI2172,1000)-0.2+(AP2172-AP2171)</f>
        <v>381.8</v>
      </c>
    </row>
    <row r="2172" spans="1:44" x14ac:dyDescent="0.25">
      <c r="A2172" s="19" t="s">
        <v>1</v>
      </c>
      <c r="B2172" t="s">
        <v>0</v>
      </c>
      <c r="C2172">
        <v>667</v>
      </c>
      <c r="D2172" s="36">
        <f>MATCH(C2172,TrainRun!$AG$149:$AG$295,1)</f>
        <v>46</v>
      </c>
      <c r="E2172" s="36">
        <f>INT(INDEX(TrainRun!$AD$149:$AD$295,'By Second'!D2172))</f>
        <v>663</v>
      </c>
      <c r="F2172" s="36">
        <f>IF(E2172=0,0,INDEX(TrainRun!$AE$149:$AE$295,'By Second'!D2172))</f>
        <v>44.622620127976013</v>
      </c>
      <c r="G2172" s="36">
        <f>INDEX(TrainRun!$AF$149:$AF$295,'By Second'!D2172)</f>
        <v>28204.004608853404</v>
      </c>
      <c r="H2172">
        <f t="shared" si="729"/>
        <v>47</v>
      </c>
      <c r="I2172" s="36">
        <f>INT(INDEX(TrainRun!$AD$149:$AD$295,'By Second'!H2172))</f>
        <v>693</v>
      </c>
      <c r="J2172" s="36">
        <f>INDEX(TrainRun!$AE$149:$AE$295,'By Second'!H2172)</f>
        <v>43.060806355901164</v>
      </c>
      <c r="K2172">
        <f t="shared" si="730"/>
        <v>30</v>
      </c>
      <c r="L2172">
        <f t="shared" si="731"/>
        <v>-1.5618137720748493</v>
      </c>
      <c r="M2172">
        <f t="shared" si="732"/>
        <v>-5.2060459069161645E-2</v>
      </c>
      <c r="N2172" s="32">
        <f t="shared" si="733"/>
        <v>44.414378291699371</v>
      </c>
      <c r="O2172" s="29">
        <f t="shared" si="734"/>
        <v>28381.969875921211</v>
      </c>
      <c r="P2172" s="37">
        <f>MATCH(O2172,LORDetail!$B$932:$B$1859,1)</f>
        <v>171</v>
      </c>
      <c r="Q2172" s="37">
        <f>INDEX(LORDetail!$B$932:$B$1859,P2172)</f>
        <v>28136</v>
      </c>
      <c r="R2172" s="37">
        <f>INDEX(LORDetail!$D$932:$D$1859,P2172)</f>
        <v>51.418916606843503</v>
      </c>
      <c r="S2172" s="37">
        <f>INDEX(LORDetail!$E$932:$E$1859,P2172)</f>
        <v>-2.2468911498852799</v>
      </c>
      <c r="T2172" s="37">
        <f>INDEX(LORDetail!$G$932:$G$1859,P2172)</f>
        <v>100.99769999999999</v>
      </c>
      <c r="U2172">
        <f t="shared" si="735"/>
        <v>172</v>
      </c>
      <c r="V2172" s="37">
        <f>INDEX(LORDetail!$B$932:$B$1859,U2172)</f>
        <v>31053</v>
      </c>
      <c r="W2172" s="37">
        <f>INDEX(LORDetail!$D$932:$D$1859,U2172)</f>
        <v>51.423671289415097</v>
      </c>
      <c r="X2172" s="37">
        <f>INDEX(LORDetail!$E$932:$E$1859,U2172)</f>
        <v>-2.2055589249201399</v>
      </c>
      <c r="Y2172" s="37">
        <f>INDEX(LORDetail!$G$932:$G$1859,U2172)</f>
        <v>99.210260000000005</v>
      </c>
      <c r="Z2172">
        <f t="shared" si="736"/>
        <v>2917</v>
      </c>
      <c r="AA2172" s="29">
        <f t="shared" si="737"/>
        <v>245.9698759212115</v>
      </c>
      <c r="AB2172">
        <f t="shared" si="738"/>
        <v>8.4322891985331327E-2</v>
      </c>
      <c r="AC2172" s="32">
        <f t="shared" si="739"/>
        <v>51.419317535428412</v>
      </c>
      <c r="AD2172" s="32">
        <f t="shared" si="740"/>
        <v>-2.2434058971440312</v>
      </c>
      <c r="AE2172" s="34">
        <f t="shared" si="741"/>
        <v>100.84697788994974</v>
      </c>
      <c r="AF2172" s="36" t="str">
        <f t="shared" si="727"/>
        <v>RDNGSTN</v>
      </c>
      <c r="AG2172" s="36" t="str">
        <f t="shared" si="728"/>
        <v>PADTON</v>
      </c>
      <c r="AH2172" s="36">
        <f t="shared" si="725"/>
        <v>667</v>
      </c>
      <c r="AI2172" s="42">
        <f t="shared" si="726"/>
        <v>28382</v>
      </c>
      <c r="AJ2172" s="43">
        <f t="shared" si="721"/>
        <v>44.414378291699371</v>
      </c>
      <c r="AK2172" s="43">
        <f t="shared" si="722"/>
        <v>-5.2060459069161645E-2</v>
      </c>
      <c r="AL2172" s="36">
        <f t="shared" si="723"/>
        <v>51.419317535428412</v>
      </c>
      <c r="AM2172" s="36">
        <v>1</v>
      </c>
      <c r="AN2172" s="36">
        <f t="shared" si="724"/>
        <v>-2.2434058971440312</v>
      </c>
      <c r="AO2172" s="36">
        <v>4</v>
      </c>
      <c r="AP2172" s="42">
        <f>INT(AI2172/1000)*1000</f>
        <v>28000</v>
      </c>
      <c r="AQ2172" s="42">
        <f>MOD(AI2172,1000)</f>
        <v>382</v>
      </c>
      <c r="AR2172" s="42">
        <f>MOD(AI2173,1000)-0.2+(AP2173-AP2172)</f>
        <v>426.20000000000147</v>
      </c>
    </row>
    <row r="2173" spans="1:44" x14ac:dyDescent="0.25">
      <c r="A2173" s="19" t="s">
        <v>1</v>
      </c>
      <c r="B2173" t="s">
        <v>0</v>
      </c>
      <c r="C2173">
        <v>668</v>
      </c>
      <c r="D2173" s="36">
        <f>MATCH(C2173,TrainRun!$AG$149:$AG$295,1)</f>
        <v>46</v>
      </c>
      <c r="E2173" s="36">
        <f>INT(INDEX(TrainRun!$AD$149:$AD$295,'By Second'!D2173))</f>
        <v>663</v>
      </c>
      <c r="F2173" s="36">
        <f>IF(E2173=0,0,INDEX(TrainRun!$AE$149:$AE$295,'By Second'!D2173))</f>
        <v>44.622620127976013</v>
      </c>
      <c r="G2173" s="36">
        <f>INDEX(TrainRun!$AF$149:$AF$295,'By Second'!D2173)</f>
        <v>28204.004608853404</v>
      </c>
      <c r="H2173">
        <f t="shared" si="729"/>
        <v>47</v>
      </c>
      <c r="I2173" s="36">
        <f>INT(INDEX(TrainRun!$AD$149:$AD$295,'By Second'!H2173))</f>
        <v>693</v>
      </c>
      <c r="J2173" s="36">
        <f>INDEX(TrainRun!$AE$149:$AE$295,'By Second'!H2173)</f>
        <v>43.060806355901164</v>
      </c>
      <c r="K2173">
        <f t="shared" si="730"/>
        <v>30</v>
      </c>
      <c r="L2173">
        <f t="shared" si="731"/>
        <v>-1.5618137720748493</v>
      </c>
      <c r="M2173">
        <f t="shared" si="732"/>
        <v>-5.2060459069161645E-2</v>
      </c>
      <c r="N2173" s="32">
        <f t="shared" si="733"/>
        <v>44.362317832630211</v>
      </c>
      <c r="O2173" s="29">
        <f t="shared" si="734"/>
        <v>28426.332193753842</v>
      </c>
      <c r="P2173" s="37">
        <f>MATCH(O2173,LORDetail!$B$932:$B$1859,1)</f>
        <v>171</v>
      </c>
      <c r="Q2173" s="37">
        <f>INDEX(LORDetail!$B$932:$B$1859,P2173)</f>
        <v>28136</v>
      </c>
      <c r="R2173" s="37">
        <f>INDEX(LORDetail!$D$932:$D$1859,P2173)</f>
        <v>51.418916606843503</v>
      </c>
      <c r="S2173" s="37">
        <f>INDEX(LORDetail!$E$932:$E$1859,P2173)</f>
        <v>-2.2468911498852799</v>
      </c>
      <c r="T2173" s="37">
        <f>INDEX(LORDetail!$G$932:$G$1859,P2173)</f>
        <v>100.99769999999999</v>
      </c>
      <c r="U2173">
        <f t="shared" si="735"/>
        <v>172</v>
      </c>
      <c r="V2173" s="37">
        <f>INDEX(LORDetail!$B$932:$B$1859,U2173)</f>
        <v>31053</v>
      </c>
      <c r="W2173" s="37">
        <f>INDEX(LORDetail!$D$932:$D$1859,U2173)</f>
        <v>51.423671289415097</v>
      </c>
      <c r="X2173" s="37">
        <f>INDEX(LORDetail!$E$932:$E$1859,U2173)</f>
        <v>-2.2055589249201399</v>
      </c>
      <c r="Y2173" s="37">
        <f>INDEX(LORDetail!$G$932:$G$1859,U2173)</f>
        <v>99.210260000000005</v>
      </c>
      <c r="Z2173">
        <f t="shared" si="736"/>
        <v>2917</v>
      </c>
      <c r="AA2173" s="29">
        <f t="shared" si="737"/>
        <v>290.33219375384215</v>
      </c>
      <c r="AB2173">
        <f t="shared" si="738"/>
        <v>9.9531091448008965E-2</v>
      </c>
      <c r="AC2173" s="32">
        <f t="shared" si="739"/>
        <v>51.419389845589343</v>
      </c>
      <c r="AD2173" s="32">
        <f t="shared" si="740"/>
        <v>-2.2427773084225251</v>
      </c>
      <c r="AE2173" s="34">
        <f t="shared" si="741"/>
        <v>100.81979414590216</v>
      </c>
      <c r="AF2173" s="36" t="str">
        <f t="shared" si="727"/>
        <v>RDNGSTN</v>
      </c>
      <c r="AG2173" s="36" t="str">
        <f t="shared" si="728"/>
        <v>PADTON</v>
      </c>
      <c r="AH2173" s="36">
        <f t="shared" si="725"/>
        <v>668</v>
      </c>
      <c r="AI2173" s="42">
        <f t="shared" si="726"/>
        <v>28426.400000000001</v>
      </c>
      <c r="AJ2173" s="43">
        <f t="shared" si="721"/>
        <v>44.362317832630211</v>
      </c>
      <c r="AK2173" s="43">
        <f t="shared" si="722"/>
        <v>-5.2060459069161645E-2</v>
      </c>
      <c r="AL2173" s="36">
        <f t="shared" si="723"/>
        <v>51.419389845589343</v>
      </c>
      <c r="AM2173" s="36">
        <v>1</v>
      </c>
      <c r="AN2173" s="36">
        <f t="shared" si="724"/>
        <v>-2.2427773084225251</v>
      </c>
      <c r="AO2173" s="36">
        <v>4</v>
      </c>
      <c r="AP2173" s="42">
        <f>INT(AI2173/1000)*1000</f>
        <v>28000</v>
      </c>
      <c r="AQ2173" s="42">
        <f>MOD(AI2173,1000)</f>
        <v>426.40000000000146</v>
      </c>
      <c r="AR2173" s="42">
        <f>MOD(AI2174,1000)-0.2+(AP2174-AP2173)</f>
        <v>470.39999999999856</v>
      </c>
    </row>
    <row r="2174" spans="1:44" x14ac:dyDescent="0.25">
      <c r="A2174" s="19" t="s">
        <v>1</v>
      </c>
      <c r="B2174" t="s">
        <v>0</v>
      </c>
      <c r="C2174">
        <v>669</v>
      </c>
      <c r="D2174" s="36">
        <f>MATCH(C2174,TrainRun!$AG$149:$AG$295,1)</f>
        <v>46</v>
      </c>
      <c r="E2174" s="36">
        <f>INT(INDEX(TrainRun!$AD$149:$AD$295,'By Second'!D2174))</f>
        <v>663</v>
      </c>
      <c r="F2174" s="36">
        <f>IF(E2174=0,0,INDEX(TrainRun!$AE$149:$AE$295,'By Second'!D2174))</f>
        <v>44.622620127976013</v>
      </c>
      <c r="G2174" s="36">
        <f>INDEX(TrainRun!$AF$149:$AF$295,'By Second'!D2174)</f>
        <v>28204.004608853404</v>
      </c>
      <c r="H2174">
        <f t="shared" si="729"/>
        <v>47</v>
      </c>
      <c r="I2174" s="36">
        <f>INT(INDEX(TrainRun!$AD$149:$AD$295,'By Second'!H2174))</f>
        <v>693</v>
      </c>
      <c r="J2174" s="36">
        <f>INDEX(TrainRun!$AE$149:$AE$295,'By Second'!H2174)</f>
        <v>43.060806355901164</v>
      </c>
      <c r="K2174">
        <f t="shared" si="730"/>
        <v>30</v>
      </c>
      <c r="L2174">
        <f t="shared" si="731"/>
        <v>-1.5618137720748493</v>
      </c>
      <c r="M2174">
        <f t="shared" si="732"/>
        <v>-5.2060459069161645E-2</v>
      </c>
      <c r="N2174" s="32">
        <f t="shared" si="733"/>
        <v>44.310257373561051</v>
      </c>
      <c r="O2174" s="29">
        <f t="shared" si="734"/>
        <v>28470.642451127402</v>
      </c>
      <c r="P2174" s="37">
        <f>MATCH(O2174,LORDetail!$B$932:$B$1859,1)</f>
        <v>171</v>
      </c>
      <c r="Q2174" s="37">
        <f>INDEX(LORDetail!$B$932:$B$1859,P2174)</f>
        <v>28136</v>
      </c>
      <c r="R2174" s="37">
        <f>INDEX(LORDetail!$D$932:$D$1859,P2174)</f>
        <v>51.418916606843503</v>
      </c>
      <c r="S2174" s="37">
        <f>INDEX(LORDetail!$E$932:$E$1859,P2174)</f>
        <v>-2.2468911498852799</v>
      </c>
      <c r="T2174" s="37">
        <f>INDEX(LORDetail!$G$932:$G$1859,P2174)</f>
        <v>100.99769999999999</v>
      </c>
      <c r="U2174">
        <f t="shared" si="735"/>
        <v>172</v>
      </c>
      <c r="V2174" s="37">
        <f>INDEX(LORDetail!$B$932:$B$1859,U2174)</f>
        <v>31053</v>
      </c>
      <c r="W2174" s="37">
        <f>INDEX(LORDetail!$D$932:$D$1859,U2174)</f>
        <v>51.423671289415097</v>
      </c>
      <c r="X2174" s="37">
        <f>INDEX(LORDetail!$E$932:$E$1859,U2174)</f>
        <v>-2.2055589249201399</v>
      </c>
      <c r="Y2174" s="37">
        <f>INDEX(LORDetail!$G$932:$G$1859,U2174)</f>
        <v>99.210260000000005</v>
      </c>
      <c r="Z2174">
        <f t="shared" si="736"/>
        <v>2917</v>
      </c>
      <c r="AA2174" s="29">
        <f t="shared" si="737"/>
        <v>334.64245112740173</v>
      </c>
      <c r="AB2174">
        <f t="shared" si="738"/>
        <v>0.11472144365012057</v>
      </c>
      <c r="AC2174" s="32">
        <f t="shared" si="739"/>
        <v>51.419462070892216</v>
      </c>
      <c r="AD2174" s="32">
        <f t="shared" si="740"/>
        <v>-2.2421494573680074</v>
      </c>
      <c r="AE2174" s="34">
        <f t="shared" si="741"/>
        <v>100.79264230276202</v>
      </c>
      <c r="AF2174" s="36" t="str">
        <f t="shared" si="727"/>
        <v>RDNGSTN</v>
      </c>
      <c r="AG2174" s="36" t="str">
        <f t="shared" si="728"/>
        <v>PADTON</v>
      </c>
      <c r="AH2174" s="36">
        <f t="shared" si="725"/>
        <v>669</v>
      </c>
      <c r="AI2174" s="42">
        <f t="shared" si="726"/>
        <v>28470.6</v>
      </c>
      <c r="AJ2174" s="43">
        <f t="shared" si="721"/>
        <v>44.310257373561051</v>
      </c>
      <c r="AK2174" s="43">
        <f t="shared" si="722"/>
        <v>-5.2060459069161645E-2</v>
      </c>
      <c r="AL2174" s="36">
        <f t="shared" si="723"/>
        <v>51.419462070892216</v>
      </c>
      <c r="AM2174" s="36">
        <v>1</v>
      </c>
      <c r="AN2174" s="36">
        <f t="shared" si="724"/>
        <v>-2.2421494573680074</v>
      </c>
      <c r="AO2174" s="36">
        <v>4</v>
      </c>
      <c r="AP2174" s="42">
        <f>INT(AI2174/1000)*1000</f>
        <v>28000</v>
      </c>
      <c r="AQ2174" s="42">
        <f>MOD(AI2174,1000)</f>
        <v>470.59999999999854</v>
      </c>
      <c r="AR2174" s="42">
        <f>MOD(AI2175,1000)-0.2+(AP2175-AP2174)</f>
        <v>514.79999999999995</v>
      </c>
    </row>
    <row r="2175" spans="1:44" x14ac:dyDescent="0.25">
      <c r="A2175" s="19" t="s">
        <v>1</v>
      </c>
      <c r="B2175" t="s">
        <v>0</v>
      </c>
      <c r="C2175">
        <v>670</v>
      </c>
      <c r="D2175" s="36">
        <f>MATCH(C2175,TrainRun!$AG$149:$AG$295,1)</f>
        <v>46</v>
      </c>
      <c r="E2175" s="36">
        <f>INT(INDEX(TrainRun!$AD$149:$AD$295,'By Second'!D2175))</f>
        <v>663</v>
      </c>
      <c r="F2175" s="36">
        <f>IF(E2175=0,0,INDEX(TrainRun!$AE$149:$AE$295,'By Second'!D2175))</f>
        <v>44.622620127976013</v>
      </c>
      <c r="G2175" s="36">
        <f>INDEX(TrainRun!$AF$149:$AF$295,'By Second'!D2175)</f>
        <v>28204.004608853404</v>
      </c>
      <c r="H2175">
        <f t="shared" si="729"/>
        <v>47</v>
      </c>
      <c r="I2175" s="36">
        <f>INT(INDEX(TrainRun!$AD$149:$AD$295,'By Second'!H2175))</f>
        <v>693</v>
      </c>
      <c r="J2175" s="36">
        <f>INDEX(TrainRun!$AE$149:$AE$295,'By Second'!H2175)</f>
        <v>43.060806355901164</v>
      </c>
      <c r="K2175">
        <f t="shared" si="730"/>
        <v>30</v>
      </c>
      <c r="L2175">
        <f t="shared" si="731"/>
        <v>-1.5618137720748493</v>
      </c>
      <c r="M2175">
        <f t="shared" si="732"/>
        <v>-5.2060459069161645E-2</v>
      </c>
      <c r="N2175" s="32">
        <f t="shared" si="733"/>
        <v>44.25819691449189</v>
      </c>
      <c r="O2175" s="29">
        <f t="shared" si="734"/>
        <v>28514.900648041894</v>
      </c>
      <c r="P2175" s="37">
        <f>MATCH(O2175,LORDetail!$B$932:$B$1859,1)</f>
        <v>171</v>
      </c>
      <c r="Q2175" s="37">
        <f>INDEX(LORDetail!$B$932:$B$1859,P2175)</f>
        <v>28136</v>
      </c>
      <c r="R2175" s="37">
        <f>INDEX(LORDetail!$D$932:$D$1859,P2175)</f>
        <v>51.418916606843503</v>
      </c>
      <c r="S2175" s="37">
        <f>INDEX(LORDetail!$E$932:$E$1859,P2175)</f>
        <v>-2.2468911498852799</v>
      </c>
      <c r="T2175" s="37">
        <f>INDEX(LORDetail!$G$932:$G$1859,P2175)</f>
        <v>100.99769999999999</v>
      </c>
      <c r="U2175">
        <f t="shared" si="735"/>
        <v>172</v>
      </c>
      <c r="V2175" s="37">
        <f>INDEX(LORDetail!$B$932:$B$1859,U2175)</f>
        <v>31053</v>
      </c>
      <c r="W2175" s="37">
        <f>INDEX(LORDetail!$D$932:$D$1859,U2175)</f>
        <v>51.423671289415097</v>
      </c>
      <c r="X2175" s="37">
        <f>INDEX(LORDetail!$E$932:$E$1859,U2175)</f>
        <v>-2.2055589249201399</v>
      </c>
      <c r="Y2175" s="37">
        <f>INDEX(LORDetail!$G$932:$G$1859,U2175)</f>
        <v>99.210260000000005</v>
      </c>
      <c r="Z2175">
        <f t="shared" si="736"/>
        <v>2917</v>
      </c>
      <c r="AA2175" s="29">
        <f t="shared" si="737"/>
        <v>378.90064804189387</v>
      </c>
      <c r="AB2175">
        <f t="shared" si="738"/>
        <v>0.12989394859166742</v>
      </c>
      <c r="AC2175" s="32">
        <f t="shared" si="739"/>
        <v>51.41953421133703</v>
      </c>
      <c r="AD2175" s="32">
        <f t="shared" si="740"/>
        <v>-2.241522343980479</v>
      </c>
      <c r="AE2175" s="34">
        <f t="shared" si="741"/>
        <v>100.7655223605293</v>
      </c>
      <c r="AF2175" s="36" t="str">
        <f t="shared" si="727"/>
        <v>RDNGSTN</v>
      </c>
      <c r="AG2175" s="36" t="str">
        <f t="shared" si="728"/>
        <v>PADTON</v>
      </c>
      <c r="AH2175" s="36">
        <f t="shared" si="725"/>
        <v>670</v>
      </c>
      <c r="AI2175" s="42">
        <f t="shared" si="726"/>
        <v>28515</v>
      </c>
      <c r="AJ2175" s="43">
        <f t="shared" si="721"/>
        <v>44.25819691449189</v>
      </c>
      <c r="AK2175" s="43">
        <f t="shared" si="722"/>
        <v>-5.2060459069161645E-2</v>
      </c>
      <c r="AL2175" s="36">
        <f t="shared" si="723"/>
        <v>51.41953421133703</v>
      </c>
      <c r="AM2175" s="36">
        <v>1</v>
      </c>
      <c r="AN2175" s="36">
        <f t="shared" si="724"/>
        <v>-2.241522343980479</v>
      </c>
      <c r="AO2175" s="36">
        <v>4</v>
      </c>
      <c r="AP2175" s="42">
        <f>INT(AI2175/1000)*1000</f>
        <v>28000</v>
      </c>
      <c r="AQ2175" s="42">
        <f>MOD(AI2175,1000)</f>
        <v>515</v>
      </c>
      <c r="AR2175" s="42">
        <f>MOD(AI2176,1000)-0.2+(AP2176-AP2175)</f>
        <v>559.00000000000068</v>
      </c>
    </row>
    <row r="2176" spans="1:44" x14ac:dyDescent="0.25">
      <c r="A2176" s="19" t="s">
        <v>1</v>
      </c>
      <c r="B2176" t="s">
        <v>0</v>
      </c>
      <c r="C2176">
        <v>671</v>
      </c>
      <c r="D2176" s="36">
        <f>MATCH(C2176,TrainRun!$AG$149:$AG$295,1)</f>
        <v>46</v>
      </c>
      <c r="E2176" s="36">
        <f>INT(INDEX(TrainRun!$AD$149:$AD$295,'By Second'!D2176))</f>
        <v>663</v>
      </c>
      <c r="F2176" s="36">
        <f>IF(E2176=0,0,INDEX(TrainRun!$AE$149:$AE$295,'By Second'!D2176))</f>
        <v>44.622620127976013</v>
      </c>
      <c r="G2176" s="36">
        <f>INDEX(TrainRun!$AF$149:$AF$295,'By Second'!D2176)</f>
        <v>28204.004608853404</v>
      </c>
      <c r="H2176">
        <f t="shared" si="729"/>
        <v>47</v>
      </c>
      <c r="I2176" s="36">
        <f>INT(INDEX(TrainRun!$AD$149:$AD$295,'By Second'!H2176))</f>
        <v>693</v>
      </c>
      <c r="J2176" s="36">
        <f>INDEX(TrainRun!$AE$149:$AE$295,'By Second'!H2176)</f>
        <v>43.060806355901164</v>
      </c>
      <c r="K2176">
        <f t="shared" si="730"/>
        <v>30</v>
      </c>
      <c r="L2176">
        <f t="shared" si="731"/>
        <v>-1.5618137720748493</v>
      </c>
      <c r="M2176">
        <f t="shared" si="732"/>
        <v>-5.2060459069161645E-2</v>
      </c>
      <c r="N2176" s="32">
        <f t="shared" si="733"/>
        <v>44.20613645542273</v>
      </c>
      <c r="O2176" s="29">
        <f t="shared" si="734"/>
        <v>28559.106784497315</v>
      </c>
      <c r="P2176" s="37">
        <f>MATCH(O2176,LORDetail!$B$932:$B$1859,1)</f>
        <v>171</v>
      </c>
      <c r="Q2176" s="37">
        <f>INDEX(LORDetail!$B$932:$B$1859,P2176)</f>
        <v>28136</v>
      </c>
      <c r="R2176" s="37">
        <f>INDEX(LORDetail!$D$932:$D$1859,P2176)</f>
        <v>51.418916606843503</v>
      </c>
      <c r="S2176" s="37">
        <f>INDEX(LORDetail!$E$932:$E$1859,P2176)</f>
        <v>-2.2468911498852799</v>
      </c>
      <c r="T2176" s="37">
        <f>INDEX(LORDetail!$G$932:$G$1859,P2176)</f>
        <v>100.99769999999999</v>
      </c>
      <c r="U2176">
        <f t="shared" si="735"/>
        <v>172</v>
      </c>
      <c r="V2176" s="37">
        <f>INDEX(LORDetail!$B$932:$B$1859,U2176)</f>
        <v>31053</v>
      </c>
      <c r="W2176" s="37">
        <f>INDEX(LORDetail!$D$932:$D$1859,U2176)</f>
        <v>51.423671289415097</v>
      </c>
      <c r="X2176" s="37">
        <f>INDEX(LORDetail!$E$932:$E$1859,U2176)</f>
        <v>-2.2055589249201399</v>
      </c>
      <c r="Y2176" s="37">
        <f>INDEX(LORDetail!$G$932:$G$1859,U2176)</f>
        <v>99.210260000000005</v>
      </c>
      <c r="Z2176">
        <f t="shared" si="736"/>
        <v>2917</v>
      </c>
      <c r="AA2176" s="29">
        <f t="shared" si="737"/>
        <v>423.10678449731495</v>
      </c>
      <c r="AB2176">
        <f t="shared" si="738"/>
        <v>0.14504860627264826</v>
      </c>
      <c r="AC2176" s="32">
        <f t="shared" si="739"/>
        <v>51.419606266923779</v>
      </c>
      <c r="AD2176" s="32">
        <f t="shared" si="740"/>
        <v>-2.240895968259939</v>
      </c>
      <c r="AE2176" s="34">
        <f t="shared" si="741"/>
        <v>100.73843431920402</v>
      </c>
      <c r="AF2176" s="36" t="str">
        <f t="shared" si="727"/>
        <v>RDNGSTN</v>
      </c>
      <c r="AG2176" s="36" t="str">
        <f t="shared" si="728"/>
        <v>PADTON</v>
      </c>
      <c r="AH2176" s="36">
        <f t="shared" si="725"/>
        <v>671</v>
      </c>
      <c r="AI2176" s="42">
        <f t="shared" si="726"/>
        <v>28559.200000000001</v>
      </c>
      <c r="AJ2176" s="43">
        <f t="shared" si="721"/>
        <v>44.20613645542273</v>
      </c>
      <c r="AK2176" s="43">
        <f t="shared" si="722"/>
        <v>-5.2060459069161645E-2</v>
      </c>
      <c r="AL2176" s="36">
        <f t="shared" si="723"/>
        <v>51.419606266923779</v>
      </c>
      <c r="AM2176" s="36">
        <v>1</v>
      </c>
      <c r="AN2176" s="36">
        <f t="shared" si="724"/>
        <v>-2.240895968259939</v>
      </c>
      <c r="AO2176" s="36">
        <v>4</v>
      </c>
      <c r="AP2176" s="42">
        <f>INT(AI2176/1000)*1000</f>
        <v>28000</v>
      </c>
      <c r="AQ2176" s="42">
        <f>MOD(AI2176,1000)</f>
        <v>559.20000000000073</v>
      </c>
      <c r="AR2176" s="42">
        <f>MOD(AI2177,1000)-0.2+(AP2177-AP2176)</f>
        <v>603.00000000000068</v>
      </c>
    </row>
    <row r="2177" spans="1:44" x14ac:dyDescent="0.25">
      <c r="A2177" s="19" t="s">
        <v>1</v>
      </c>
      <c r="B2177" t="s">
        <v>0</v>
      </c>
      <c r="C2177">
        <v>672</v>
      </c>
      <c r="D2177" s="36">
        <f>MATCH(C2177,TrainRun!$AG$149:$AG$295,1)</f>
        <v>46</v>
      </c>
      <c r="E2177" s="36">
        <f>INT(INDEX(TrainRun!$AD$149:$AD$295,'By Second'!D2177))</f>
        <v>663</v>
      </c>
      <c r="F2177" s="36">
        <f>IF(E2177=0,0,INDEX(TrainRun!$AE$149:$AE$295,'By Second'!D2177))</f>
        <v>44.622620127976013</v>
      </c>
      <c r="G2177" s="36">
        <f>INDEX(TrainRun!$AF$149:$AF$295,'By Second'!D2177)</f>
        <v>28204.004608853404</v>
      </c>
      <c r="H2177">
        <f t="shared" si="729"/>
        <v>47</v>
      </c>
      <c r="I2177" s="36">
        <f>INT(INDEX(TrainRun!$AD$149:$AD$295,'By Second'!H2177))</f>
        <v>693</v>
      </c>
      <c r="J2177" s="36">
        <f>INDEX(TrainRun!$AE$149:$AE$295,'By Second'!H2177)</f>
        <v>43.060806355901164</v>
      </c>
      <c r="K2177">
        <f t="shared" si="730"/>
        <v>30</v>
      </c>
      <c r="L2177">
        <f t="shared" si="731"/>
        <v>-1.5618137720748493</v>
      </c>
      <c r="M2177">
        <f t="shared" si="732"/>
        <v>-5.2060459069161645E-2</v>
      </c>
      <c r="N2177" s="32">
        <f t="shared" si="733"/>
        <v>44.154075996353569</v>
      </c>
      <c r="O2177" s="29">
        <f t="shared" si="734"/>
        <v>28603.260860493669</v>
      </c>
      <c r="P2177" s="37">
        <f>MATCH(O2177,LORDetail!$B$932:$B$1859,1)</f>
        <v>171</v>
      </c>
      <c r="Q2177" s="37">
        <f>INDEX(LORDetail!$B$932:$B$1859,P2177)</f>
        <v>28136</v>
      </c>
      <c r="R2177" s="37">
        <f>INDEX(LORDetail!$D$932:$D$1859,P2177)</f>
        <v>51.418916606843503</v>
      </c>
      <c r="S2177" s="37">
        <f>INDEX(LORDetail!$E$932:$E$1859,P2177)</f>
        <v>-2.2468911498852799</v>
      </c>
      <c r="T2177" s="37">
        <f>INDEX(LORDetail!$G$932:$G$1859,P2177)</f>
        <v>100.99769999999999</v>
      </c>
      <c r="U2177">
        <f t="shared" si="735"/>
        <v>172</v>
      </c>
      <c r="V2177" s="37">
        <f>INDEX(LORDetail!$B$932:$B$1859,U2177)</f>
        <v>31053</v>
      </c>
      <c r="W2177" s="37">
        <f>INDEX(LORDetail!$D$932:$D$1859,U2177)</f>
        <v>51.423671289415097</v>
      </c>
      <c r="X2177" s="37">
        <f>INDEX(LORDetail!$E$932:$E$1859,U2177)</f>
        <v>-2.2055589249201399</v>
      </c>
      <c r="Y2177" s="37">
        <f>INDEX(LORDetail!$G$932:$G$1859,U2177)</f>
        <v>99.210260000000005</v>
      </c>
      <c r="Z2177">
        <f t="shared" si="736"/>
        <v>2917</v>
      </c>
      <c r="AA2177" s="29">
        <f t="shared" si="737"/>
        <v>467.26086049366859</v>
      </c>
      <c r="AB2177">
        <f t="shared" si="738"/>
        <v>0.1601854166930643</v>
      </c>
      <c r="AC2177" s="32">
        <f t="shared" si="739"/>
        <v>51.419678237652477</v>
      </c>
      <c r="AD2177" s="32">
        <f t="shared" si="740"/>
        <v>-2.2402703302063873</v>
      </c>
      <c r="AE2177" s="34">
        <f t="shared" si="741"/>
        <v>100.71137817878615</v>
      </c>
      <c r="AF2177" s="36" t="str">
        <f t="shared" si="727"/>
        <v>RDNGSTN</v>
      </c>
      <c r="AG2177" s="36" t="str">
        <f t="shared" si="728"/>
        <v>PADTON</v>
      </c>
      <c r="AH2177" s="36">
        <f t="shared" si="725"/>
        <v>672</v>
      </c>
      <c r="AI2177" s="42">
        <f t="shared" si="726"/>
        <v>28603.200000000001</v>
      </c>
      <c r="AJ2177" s="43">
        <f t="shared" si="721"/>
        <v>44.154075996353569</v>
      </c>
      <c r="AK2177" s="43">
        <f t="shared" si="722"/>
        <v>-5.2060459069161645E-2</v>
      </c>
      <c r="AL2177" s="36">
        <f t="shared" si="723"/>
        <v>51.419678237652477</v>
      </c>
      <c r="AM2177" s="36">
        <v>1</v>
      </c>
      <c r="AN2177" s="36">
        <f t="shared" si="724"/>
        <v>-2.2402703302063873</v>
      </c>
      <c r="AO2177" s="36">
        <v>4</v>
      </c>
      <c r="AP2177" s="42">
        <f>INT(AI2177/1000)*1000</f>
        <v>28000</v>
      </c>
      <c r="AQ2177" s="42">
        <f>MOD(AI2177,1000)</f>
        <v>603.20000000000073</v>
      </c>
      <c r="AR2177" s="42">
        <f>MOD(AI2178,1000)-0.2+(AP2178-AP2177)</f>
        <v>647.20000000000141</v>
      </c>
    </row>
    <row r="2178" spans="1:44" x14ac:dyDescent="0.25">
      <c r="A2178" s="19" t="s">
        <v>1</v>
      </c>
      <c r="B2178" t="s">
        <v>0</v>
      </c>
      <c r="C2178">
        <v>673</v>
      </c>
      <c r="D2178" s="36">
        <f>MATCH(C2178,TrainRun!$AG$149:$AG$295,1)</f>
        <v>46</v>
      </c>
      <c r="E2178" s="36">
        <f>INT(INDEX(TrainRun!$AD$149:$AD$295,'By Second'!D2178))</f>
        <v>663</v>
      </c>
      <c r="F2178" s="36">
        <f>IF(E2178=0,0,INDEX(TrainRun!$AE$149:$AE$295,'By Second'!D2178))</f>
        <v>44.622620127976013</v>
      </c>
      <c r="G2178" s="36">
        <f>INDEX(TrainRun!$AF$149:$AF$295,'By Second'!D2178)</f>
        <v>28204.004608853404</v>
      </c>
      <c r="H2178">
        <f t="shared" si="729"/>
        <v>47</v>
      </c>
      <c r="I2178" s="36">
        <f>INT(INDEX(TrainRun!$AD$149:$AD$295,'By Second'!H2178))</f>
        <v>693</v>
      </c>
      <c r="J2178" s="36">
        <f>INDEX(TrainRun!$AE$149:$AE$295,'By Second'!H2178)</f>
        <v>43.060806355901164</v>
      </c>
      <c r="K2178">
        <f t="shared" si="730"/>
        <v>30</v>
      </c>
      <c r="L2178">
        <f t="shared" si="731"/>
        <v>-1.5618137720748493</v>
      </c>
      <c r="M2178">
        <f t="shared" si="732"/>
        <v>-5.2060459069161645E-2</v>
      </c>
      <c r="N2178" s="32">
        <f t="shared" si="733"/>
        <v>44.102015537284409</v>
      </c>
      <c r="O2178" s="29">
        <f t="shared" si="734"/>
        <v>28647.362876030955</v>
      </c>
      <c r="P2178" s="37">
        <f>MATCH(O2178,LORDetail!$B$932:$B$1859,1)</f>
        <v>171</v>
      </c>
      <c r="Q2178" s="37">
        <f>INDEX(LORDetail!$B$932:$B$1859,P2178)</f>
        <v>28136</v>
      </c>
      <c r="R2178" s="37">
        <f>INDEX(LORDetail!$D$932:$D$1859,P2178)</f>
        <v>51.418916606843503</v>
      </c>
      <c r="S2178" s="37">
        <f>INDEX(LORDetail!$E$932:$E$1859,P2178)</f>
        <v>-2.2468911498852799</v>
      </c>
      <c r="T2178" s="37">
        <f>INDEX(LORDetail!$G$932:$G$1859,P2178)</f>
        <v>100.99769999999999</v>
      </c>
      <c r="U2178">
        <f t="shared" si="735"/>
        <v>172</v>
      </c>
      <c r="V2178" s="37">
        <f>INDEX(LORDetail!$B$932:$B$1859,U2178)</f>
        <v>31053</v>
      </c>
      <c r="W2178" s="37">
        <f>INDEX(LORDetail!$D$932:$D$1859,U2178)</f>
        <v>51.423671289415097</v>
      </c>
      <c r="X2178" s="37">
        <f>INDEX(LORDetail!$E$932:$E$1859,U2178)</f>
        <v>-2.2055589249201399</v>
      </c>
      <c r="Y2178" s="37">
        <f>INDEX(LORDetail!$G$932:$G$1859,U2178)</f>
        <v>99.210260000000005</v>
      </c>
      <c r="Z2178">
        <f t="shared" si="736"/>
        <v>2917</v>
      </c>
      <c r="AA2178" s="29">
        <f t="shared" si="737"/>
        <v>511.36287603095479</v>
      </c>
      <c r="AB2178">
        <f t="shared" si="738"/>
        <v>0.17530437985291561</v>
      </c>
      <c r="AC2178" s="32">
        <f t="shared" si="739"/>
        <v>51.419750123523116</v>
      </c>
      <c r="AD2178" s="32">
        <f t="shared" si="740"/>
        <v>-2.239645429819825</v>
      </c>
      <c r="AE2178" s="34">
        <f t="shared" si="741"/>
        <v>100.6843539392757</v>
      </c>
      <c r="AF2178" s="36" t="str">
        <f t="shared" si="727"/>
        <v>RDNGSTN</v>
      </c>
      <c r="AG2178" s="36" t="str">
        <f t="shared" si="728"/>
        <v>PADTON</v>
      </c>
      <c r="AH2178" s="36">
        <f t="shared" si="725"/>
        <v>673</v>
      </c>
      <c r="AI2178" s="42">
        <f t="shared" si="726"/>
        <v>28647.4</v>
      </c>
      <c r="AJ2178" s="43">
        <f t="shared" si="721"/>
        <v>44.102015537284409</v>
      </c>
      <c r="AK2178" s="43">
        <f t="shared" si="722"/>
        <v>-5.2060459069161645E-2</v>
      </c>
      <c r="AL2178" s="36">
        <f t="shared" si="723"/>
        <v>51.419750123523116</v>
      </c>
      <c r="AM2178" s="36">
        <v>1</v>
      </c>
      <c r="AN2178" s="36">
        <f t="shared" si="724"/>
        <v>-2.239645429819825</v>
      </c>
      <c r="AO2178" s="36">
        <v>4</v>
      </c>
      <c r="AP2178" s="42">
        <f>INT(AI2178/1000)*1000</f>
        <v>28000</v>
      </c>
      <c r="AQ2178" s="42">
        <f>MOD(AI2178,1000)</f>
        <v>647.40000000000146</v>
      </c>
      <c r="AR2178" s="42">
        <f>MOD(AI2179,1000)-0.2+(AP2179-AP2178)</f>
        <v>691.20000000000141</v>
      </c>
    </row>
    <row r="2179" spans="1:44" x14ac:dyDescent="0.25">
      <c r="A2179" s="19" t="s">
        <v>1</v>
      </c>
      <c r="B2179" t="s">
        <v>0</v>
      </c>
      <c r="C2179">
        <v>674</v>
      </c>
      <c r="D2179" s="36">
        <f>MATCH(C2179,TrainRun!$AG$149:$AG$295,1)</f>
        <v>46</v>
      </c>
      <c r="E2179" s="36">
        <f>INT(INDEX(TrainRun!$AD$149:$AD$295,'By Second'!D2179))</f>
        <v>663</v>
      </c>
      <c r="F2179" s="36">
        <f>IF(E2179=0,0,INDEX(TrainRun!$AE$149:$AE$295,'By Second'!D2179))</f>
        <v>44.622620127976013</v>
      </c>
      <c r="G2179" s="36">
        <f>INDEX(TrainRun!$AF$149:$AF$295,'By Second'!D2179)</f>
        <v>28204.004608853404</v>
      </c>
      <c r="H2179">
        <f t="shared" si="729"/>
        <v>47</v>
      </c>
      <c r="I2179" s="36">
        <f>INT(INDEX(TrainRun!$AD$149:$AD$295,'By Second'!H2179))</f>
        <v>693</v>
      </c>
      <c r="J2179" s="36">
        <f>INDEX(TrainRun!$AE$149:$AE$295,'By Second'!H2179)</f>
        <v>43.060806355901164</v>
      </c>
      <c r="K2179">
        <f t="shared" si="730"/>
        <v>30</v>
      </c>
      <c r="L2179">
        <f t="shared" si="731"/>
        <v>-1.5618137720748493</v>
      </c>
      <c r="M2179">
        <f t="shared" si="732"/>
        <v>-5.2060459069161645E-2</v>
      </c>
      <c r="N2179" s="32">
        <f t="shared" si="733"/>
        <v>44.049955078215248</v>
      </c>
      <c r="O2179" s="29">
        <f t="shared" si="734"/>
        <v>28691.41283110917</v>
      </c>
      <c r="P2179" s="37">
        <f>MATCH(O2179,LORDetail!$B$932:$B$1859,1)</f>
        <v>171</v>
      </c>
      <c r="Q2179" s="37">
        <f>INDEX(LORDetail!$B$932:$B$1859,P2179)</f>
        <v>28136</v>
      </c>
      <c r="R2179" s="37">
        <f>INDEX(LORDetail!$D$932:$D$1859,P2179)</f>
        <v>51.418916606843503</v>
      </c>
      <c r="S2179" s="37">
        <f>INDEX(LORDetail!$E$932:$E$1859,P2179)</f>
        <v>-2.2468911498852799</v>
      </c>
      <c r="T2179" s="37">
        <f>INDEX(LORDetail!$G$932:$G$1859,P2179)</f>
        <v>100.99769999999999</v>
      </c>
      <c r="U2179">
        <f t="shared" si="735"/>
        <v>172</v>
      </c>
      <c r="V2179" s="37">
        <f>INDEX(LORDetail!$B$932:$B$1859,U2179)</f>
        <v>31053</v>
      </c>
      <c r="W2179" s="37">
        <f>INDEX(LORDetail!$D$932:$D$1859,U2179)</f>
        <v>51.423671289415097</v>
      </c>
      <c r="X2179" s="37">
        <f>INDEX(LORDetail!$E$932:$E$1859,U2179)</f>
        <v>-2.2055589249201399</v>
      </c>
      <c r="Y2179" s="37">
        <f>INDEX(LORDetail!$G$932:$G$1859,U2179)</f>
        <v>99.210260000000005</v>
      </c>
      <c r="Z2179">
        <f t="shared" si="736"/>
        <v>2917</v>
      </c>
      <c r="AA2179" s="29">
        <f t="shared" si="737"/>
        <v>555.41283110916993</v>
      </c>
      <c r="AB2179">
        <f t="shared" si="738"/>
        <v>0.19040549575220087</v>
      </c>
      <c r="AC2179" s="32">
        <f t="shared" si="739"/>
        <v>51.41982192453569</v>
      </c>
      <c r="AD2179" s="32">
        <f t="shared" si="740"/>
        <v>-2.239021267100251</v>
      </c>
      <c r="AE2179" s="34">
        <f t="shared" si="741"/>
        <v>100.65736160067269</v>
      </c>
      <c r="AF2179" s="36" t="str">
        <f t="shared" si="727"/>
        <v>RDNGSTN</v>
      </c>
      <c r="AG2179" s="36" t="str">
        <f t="shared" si="728"/>
        <v>PADTON</v>
      </c>
      <c r="AH2179" s="36">
        <f t="shared" si="725"/>
        <v>674</v>
      </c>
      <c r="AI2179" s="42">
        <f t="shared" si="726"/>
        <v>28691.4</v>
      </c>
      <c r="AJ2179" s="43">
        <f t="shared" si="721"/>
        <v>44.049955078215248</v>
      </c>
      <c r="AK2179" s="43">
        <f t="shared" si="722"/>
        <v>-5.2060459069161645E-2</v>
      </c>
      <c r="AL2179" s="36">
        <f t="shared" si="723"/>
        <v>51.41982192453569</v>
      </c>
      <c r="AM2179" s="36">
        <v>1</v>
      </c>
      <c r="AN2179" s="36">
        <f t="shared" si="724"/>
        <v>-2.239021267100251</v>
      </c>
      <c r="AO2179" s="36">
        <v>4</v>
      </c>
      <c r="AP2179" s="42">
        <f>INT(AI2179/1000)*1000</f>
        <v>28000</v>
      </c>
      <c r="AQ2179" s="42">
        <f>MOD(AI2179,1000)</f>
        <v>691.40000000000146</v>
      </c>
      <c r="AR2179" s="42">
        <f>MOD(AI2180,1000)-0.2+(AP2180-AP2179)</f>
        <v>735.20000000000141</v>
      </c>
    </row>
    <row r="2180" spans="1:44" x14ac:dyDescent="0.25">
      <c r="A2180" s="19" t="s">
        <v>1</v>
      </c>
      <c r="B2180" t="s">
        <v>0</v>
      </c>
      <c r="C2180">
        <v>675</v>
      </c>
      <c r="D2180" s="36">
        <f>MATCH(C2180,TrainRun!$AG$149:$AG$295,1)</f>
        <v>46</v>
      </c>
      <c r="E2180" s="36">
        <f>INT(INDEX(TrainRun!$AD$149:$AD$295,'By Second'!D2180))</f>
        <v>663</v>
      </c>
      <c r="F2180" s="36">
        <f>IF(E2180=0,0,INDEX(TrainRun!$AE$149:$AE$295,'By Second'!D2180))</f>
        <v>44.622620127976013</v>
      </c>
      <c r="G2180" s="36">
        <f>INDEX(TrainRun!$AF$149:$AF$295,'By Second'!D2180)</f>
        <v>28204.004608853404</v>
      </c>
      <c r="H2180">
        <f t="shared" si="729"/>
        <v>47</v>
      </c>
      <c r="I2180" s="36">
        <f>INT(INDEX(TrainRun!$AD$149:$AD$295,'By Second'!H2180))</f>
        <v>693</v>
      </c>
      <c r="J2180" s="36">
        <f>INDEX(TrainRun!$AE$149:$AE$295,'By Second'!H2180)</f>
        <v>43.060806355901164</v>
      </c>
      <c r="K2180">
        <f t="shared" si="730"/>
        <v>30</v>
      </c>
      <c r="L2180">
        <f t="shared" si="731"/>
        <v>-1.5618137720748493</v>
      </c>
      <c r="M2180">
        <f t="shared" si="732"/>
        <v>-5.2060459069161645E-2</v>
      </c>
      <c r="N2180" s="32">
        <f t="shared" si="733"/>
        <v>43.997894619146088</v>
      </c>
      <c r="O2180" s="29">
        <f t="shared" si="734"/>
        <v>28735.410725728318</v>
      </c>
      <c r="P2180" s="37">
        <f>MATCH(O2180,LORDetail!$B$932:$B$1859,1)</f>
        <v>171</v>
      </c>
      <c r="Q2180" s="37">
        <f>INDEX(LORDetail!$B$932:$B$1859,P2180)</f>
        <v>28136</v>
      </c>
      <c r="R2180" s="37">
        <f>INDEX(LORDetail!$D$932:$D$1859,P2180)</f>
        <v>51.418916606843503</v>
      </c>
      <c r="S2180" s="37">
        <f>INDEX(LORDetail!$E$932:$E$1859,P2180)</f>
        <v>-2.2468911498852799</v>
      </c>
      <c r="T2180" s="37">
        <f>INDEX(LORDetail!$G$932:$G$1859,P2180)</f>
        <v>100.99769999999999</v>
      </c>
      <c r="U2180">
        <f t="shared" si="735"/>
        <v>172</v>
      </c>
      <c r="V2180" s="37">
        <f>INDEX(LORDetail!$B$932:$B$1859,U2180)</f>
        <v>31053</v>
      </c>
      <c r="W2180" s="37">
        <f>INDEX(LORDetail!$D$932:$D$1859,U2180)</f>
        <v>51.423671289415097</v>
      </c>
      <c r="X2180" s="37">
        <f>INDEX(LORDetail!$E$932:$E$1859,U2180)</f>
        <v>-2.2055589249201399</v>
      </c>
      <c r="Y2180" s="37">
        <f>INDEX(LORDetail!$G$932:$G$1859,U2180)</f>
        <v>99.210260000000005</v>
      </c>
      <c r="Z2180">
        <f t="shared" si="736"/>
        <v>2917</v>
      </c>
      <c r="AA2180" s="29">
        <f t="shared" si="737"/>
        <v>599.41072572831763</v>
      </c>
      <c r="AB2180">
        <f t="shared" si="738"/>
        <v>0.20548876439092137</v>
      </c>
      <c r="AC2180" s="32">
        <f t="shared" si="739"/>
        <v>51.419893640690212</v>
      </c>
      <c r="AD2180" s="32">
        <f t="shared" si="740"/>
        <v>-2.2383978420476658</v>
      </c>
      <c r="AE2180" s="34">
        <f t="shared" si="741"/>
        <v>100.63040116297709</v>
      </c>
      <c r="AF2180" s="36" t="str">
        <f t="shared" si="727"/>
        <v>RDNGSTN</v>
      </c>
      <c r="AG2180" s="36" t="str">
        <f t="shared" si="728"/>
        <v>PADTON</v>
      </c>
      <c r="AH2180" s="36">
        <f t="shared" si="725"/>
        <v>675</v>
      </c>
      <c r="AI2180" s="42">
        <f t="shared" si="726"/>
        <v>28735.4</v>
      </c>
      <c r="AJ2180" s="43">
        <f t="shared" si="721"/>
        <v>43.997894619146088</v>
      </c>
      <c r="AK2180" s="43">
        <f t="shared" si="722"/>
        <v>-5.2060459069161645E-2</v>
      </c>
      <c r="AL2180" s="36">
        <f t="shared" si="723"/>
        <v>51.419893640690212</v>
      </c>
      <c r="AM2180" s="36">
        <v>1</v>
      </c>
      <c r="AN2180" s="36">
        <f t="shared" si="724"/>
        <v>-2.2383978420476658</v>
      </c>
      <c r="AO2180" s="36">
        <v>4</v>
      </c>
      <c r="AP2180" s="42">
        <f>INT(AI2180/1000)*1000</f>
        <v>28000</v>
      </c>
      <c r="AQ2180" s="42">
        <f>MOD(AI2180,1000)</f>
        <v>735.40000000000146</v>
      </c>
      <c r="AR2180" s="42">
        <f>MOD(AI2181,1000)-0.2+(AP2181-AP2180)</f>
        <v>779.20000000000141</v>
      </c>
    </row>
    <row r="2181" spans="1:44" x14ac:dyDescent="0.25">
      <c r="A2181" s="19" t="s">
        <v>1</v>
      </c>
      <c r="B2181" t="s">
        <v>0</v>
      </c>
      <c r="C2181">
        <v>676</v>
      </c>
      <c r="D2181" s="36">
        <f>MATCH(C2181,TrainRun!$AG$149:$AG$295,1)</f>
        <v>46</v>
      </c>
      <c r="E2181" s="36">
        <f>INT(INDEX(TrainRun!$AD$149:$AD$295,'By Second'!D2181))</f>
        <v>663</v>
      </c>
      <c r="F2181" s="36">
        <f>IF(E2181=0,0,INDEX(TrainRun!$AE$149:$AE$295,'By Second'!D2181))</f>
        <v>44.622620127976013</v>
      </c>
      <c r="G2181" s="36">
        <f>INDEX(TrainRun!$AF$149:$AF$295,'By Second'!D2181)</f>
        <v>28204.004608853404</v>
      </c>
      <c r="H2181">
        <f t="shared" si="729"/>
        <v>47</v>
      </c>
      <c r="I2181" s="36">
        <f>INT(INDEX(TrainRun!$AD$149:$AD$295,'By Second'!H2181))</f>
        <v>693</v>
      </c>
      <c r="J2181" s="36">
        <f>INDEX(TrainRun!$AE$149:$AE$295,'By Second'!H2181)</f>
        <v>43.060806355901164</v>
      </c>
      <c r="K2181">
        <f t="shared" si="730"/>
        <v>30</v>
      </c>
      <c r="L2181">
        <f t="shared" si="731"/>
        <v>-1.5618137720748493</v>
      </c>
      <c r="M2181">
        <f t="shared" si="732"/>
        <v>-5.2060459069161645E-2</v>
      </c>
      <c r="N2181" s="32">
        <f t="shared" si="733"/>
        <v>43.945834160076927</v>
      </c>
      <c r="O2181" s="29">
        <f t="shared" si="734"/>
        <v>28779.356559888394</v>
      </c>
      <c r="P2181" s="37">
        <f>MATCH(O2181,LORDetail!$B$932:$B$1859,1)</f>
        <v>171</v>
      </c>
      <c r="Q2181" s="37">
        <f>INDEX(LORDetail!$B$932:$B$1859,P2181)</f>
        <v>28136</v>
      </c>
      <c r="R2181" s="37">
        <f>INDEX(LORDetail!$D$932:$D$1859,P2181)</f>
        <v>51.418916606843503</v>
      </c>
      <c r="S2181" s="37">
        <f>INDEX(LORDetail!$E$932:$E$1859,P2181)</f>
        <v>-2.2468911498852799</v>
      </c>
      <c r="T2181" s="37">
        <f>INDEX(LORDetail!$G$932:$G$1859,P2181)</f>
        <v>100.99769999999999</v>
      </c>
      <c r="U2181">
        <f t="shared" si="735"/>
        <v>172</v>
      </c>
      <c r="V2181" s="37">
        <f>INDEX(LORDetail!$B$932:$B$1859,U2181)</f>
        <v>31053</v>
      </c>
      <c r="W2181" s="37">
        <f>INDEX(LORDetail!$D$932:$D$1859,U2181)</f>
        <v>51.423671289415097</v>
      </c>
      <c r="X2181" s="37">
        <f>INDEX(LORDetail!$E$932:$E$1859,U2181)</f>
        <v>-2.2055589249201399</v>
      </c>
      <c r="Y2181" s="37">
        <f>INDEX(LORDetail!$G$932:$G$1859,U2181)</f>
        <v>99.210260000000005</v>
      </c>
      <c r="Z2181">
        <f t="shared" si="736"/>
        <v>2917</v>
      </c>
      <c r="AA2181" s="29">
        <f t="shared" si="737"/>
        <v>643.35655988839426</v>
      </c>
      <c r="AB2181">
        <f t="shared" si="738"/>
        <v>0.22055418576907584</v>
      </c>
      <c r="AC2181" s="32">
        <f t="shared" si="739"/>
        <v>51.419965271986669</v>
      </c>
      <c r="AD2181" s="32">
        <f t="shared" si="740"/>
        <v>-2.237775154662069</v>
      </c>
      <c r="AE2181" s="34">
        <f t="shared" si="741"/>
        <v>100.60347262618892</v>
      </c>
      <c r="AF2181" s="36" t="str">
        <f t="shared" si="727"/>
        <v>RDNGSTN</v>
      </c>
      <c r="AG2181" s="36" t="str">
        <f t="shared" si="728"/>
        <v>PADTON</v>
      </c>
      <c r="AH2181" s="36">
        <f t="shared" si="725"/>
        <v>676</v>
      </c>
      <c r="AI2181" s="42">
        <f t="shared" si="726"/>
        <v>28779.4</v>
      </c>
      <c r="AJ2181" s="43">
        <f t="shared" ref="AJ2181:AJ2244" si="742">N2181</f>
        <v>43.945834160076927</v>
      </c>
      <c r="AK2181" s="43">
        <f t="shared" ref="AK2181:AK2244" si="743">M2181</f>
        <v>-5.2060459069161645E-2</v>
      </c>
      <c r="AL2181" s="36">
        <f t="shared" ref="AL2181:AL2244" si="744">AC2181</f>
        <v>51.419965271986669</v>
      </c>
      <c r="AM2181" s="36">
        <v>1</v>
      </c>
      <c r="AN2181" s="36">
        <f t="shared" ref="AN2181:AN2244" si="745">AD2181</f>
        <v>-2.237775154662069</v>
      </c>
      <c r="AO2181" s="36">
        <v>4</v>
      </c>
      <c r="AP2181" s="42">
        <f>INT(AI2181/1000)*1000</f>
        <v>28000</v>
      </c>
      <c r="AQ2181" s="42">
        <f>MOD(AI2181,1000)</f>
        <v>779.40000000000146</v>
      </c>
      <c r="AR2181" s="42">
        <f>MOD(AI2182,1000)-0.2+(AP2182-AP2181)</f>
        <v>823.00000000000068</v>
      </c>
    </row>
    <row r="2182" spans="1:44" x14ac:dyDescent="0.25">
      <c r="A2182" s="19" t="s">
        <v>1</v>
      </c>
      <c r="B2182" t="s">
        <v>0</v>
      </c>
      <c r="C2182">
        <v>677</v>
      </c>
      <c r="D2182" s="36">
        <f>MATCH(C2182,TrainRun!$AG$149:$AG$295,1)</f>
        <v>46</v>
      </c>
      <c r="E2182" s="36">
        <f>INT(INDEX(TrainRun!$AD$149:$AD$295,'By Second'!D2182))</f>
        <v>663</v>
      </c>
      <c r="F2182" s="36">
        <f>IF(E2182=0,0,INDEX(TrainRun!$AE$149:$AE$295,'By Second'!D2182))</f>
        <v>44.622620127976013</v>
      </c>
      <c r="G2182" s="36">
        <f>INDEX(TrainRun!$AF$149:$AF$295,'By Second'!D2182)</f>
        <v>28204.004608853404</v>
      </c>
      <c r="H2182">
        <f t="shared" si="729"/>
        <v>47</v>
      </c>
      <c r="I2182" s="36">
        <f>INT(INDEX(TrainRun!$AD$149:$AD$295,'By Second'!H2182))</f>
        <v>693</v>
      </c>
      <c r="J2182" s="36">
        <f>INDEX(TrainRun!$AE$149:$AE$295,'By Second'!H2182)</f>
        <v>43.060806355901164</v>
      </c>
      <c r="K2182">
        <f t="shared" si="730"/>
        <v>30</v>
      </c>
      <c r="L2182">
        <f t="shared" si="731"/>
        <v>-1.5618137720748493</v>
      </c>
      <c r="M2182">
        <f t="shared" si="732"/>
        <v>-5.2060459069161645E-2</v>
      </c>
      <c r="N2182" s="32">
        <f t="shared" si="733"/>
        <v>43.893773701007767</v>
      </c>
      <c r="O2182" s="29">
        <f t="shared" si="734"/>
        <v>28823.250333589403</v>
      </c>
      <c r="P2182" s="37">
        <f>MATCH(O2182,LORDetail!$B$932:$B$1859,1)</f>
        <v>171</v>
      </c>
      <c r="Q2182" s="37">
        <f>INDEX(LORDetail!$B$932:$B$1859,P2182)</f>
        <v>28136</v>
      </c>
      <c r="R2182" s="37">
        <f>INDEX(LORDetail!$D$932:$D$1859,P2182)</f>
        <v>51.418916606843503</v>
      </c>
      <c r="S2182" s="37">
        <f>INDEX(LORDetail!$E$932:$E$1859,P2182)</f>
        <v>-2.2468911498852799</v>
      </c>
      <c r="T2182" s="37">
        <f>INDEX(LORDetail!$G$932:$G$1859,P2182)</f>
        <v>100.99769999999999</v>
      </c>
      <c r="U2182">
        <f t="shared" si="735"/>
        <v>172</v>
      </c>
      <c r="V2182" s="37">
        <f>INDEX(LORDetail!$B$932:$B$1859,U2182)</f>
        <v>31053</v>
      </c>
      <c r="W2182" s="37">
        <f>INDEX(LORDetail!$D$932:$D$1859,U2182)</f>
        <v>51.423671289415097</v>
      </c>
      <c r="X2182" s="37">
        <f>INDEX(LORDetail!$E$932:$E$1859,U2182)</f>
        <v>-2.2055589249201399</v>
      </c>
      <c r="Y2182" s="37">
        <f>INDEX(LORDetail!$G$932:$G$1859,U2182)</f>
        <v>99.210260000000005</v>
      </c>
      <c r="Z2182">
        <f t="shared" si="736"/>
        <v>2917</v>
      </c>
      <c r="AA2182" s="29">
        <f t="shared" si="737"/>
        <v>687.25033358940345</v>
      </c>
      <c r="AB2182">
        <f t="shared" si="738"/>
        <v>0.23560175988666557</v>
      </c>
      <c r="AC2182" s="32">
        <f t="shared" si="739"/>
        <v>51.420036818425075</v>
      </c>
      <c r="AD2182" s="32">
        <f t="shared" si="740"/>
        <v>-2.2371532049434615</v>
      </c>
      <c r="AE2182" s="34">
        <f t="shared" si="741"/>
        <v>100.57657599030817</v>
      </c>
      <c r="AF2182" s="36" t="str">
        <f t="shared" si="727"/>
        <v>RDNGSTN</v>
      </c>
      <c r="AG2182" s="36" t="str">
        <f t="shared" si="728"/>
        <v>PADTON</v>
      </c>
      <c r="AH2182" s="36">
        <f t="shared" si="725"/>
        <v>677</v>
      </c>
      <c r="AI2182" s="42">
        <f t="shared" si="726"/>
        <v>28823.200000000001</v>
      </c>
      <c r="AJ2182" s="43">
        <f t="shared" si="742"/>
        <v>43.893773701007767</v>
      </c>
      <c r="AK2182" s="43">
        <f t="shared" si="743"/>
        <v>-5.2060459069161645E-2</v>
      </c>
      <c r="AL2182" s="36">
        <f t="shared" si="744"/>
        <v>51.420036818425075</v>
      </c>
      <c r="AM2182" s="36">
        <v>1</v>
      </c>
      <c r="AN2182" s="36">
        <f t="shared" si="745"/>
        <v>-2.2371532049434615</v>
      </c>
      <c r="AO2182" s="36">
        <v>4</v>
      </c>
      <c r="AP2182" s="42">
        <f>INT(AI2182/1000)*1000</f>
        <v>28000</v>
      </c>
      <c r="AQ2182" s="42">
        <f>MOD(AI2182,1000)</f>
        <v>823.20000000000073</v>
      </c>
      <c r="AR2182" s="42">
        <f>MOD(AI2183,1000)-0.2+(AP2183-AP2182)</f>
        <v>866.8</v>
      </c>
    </row>
    <row r="2183" spans="1:44" x14ac:dyDescent="0.25">
      <c r="A2183" s="19" t="s">
        <v>1</v>
      </c>
      <c r="B2183" t="s">
        <v>0</v>
      </c>
      <c r="C2183">
        <v>678</v>
      </c>
      <c r="D2183" s="36">
        <f>MATCH(C2183,TrainRun!$AG$149:$AG$295,1)</f>
        <v>46</v>
      </c>
      <c r="E2183" s="36">
        <f>INT(INDEX(TrainRun!$AD$149:$AD$295,'By Second'!D2183))</f>
        <v>663</v>
      </c>
      <c r="F2183" s="36">
        <f>IF(E2183=0,0,INDEX(TrainRun!$AE$149:$AE$295,'By Second'!D2183))</f>
        <v>44.622620127976013</v>
      </c>
      <c r="G2183" s="36">
        <f>INDEX(TrainRun!$AF$149:$AF$295,'By Second'!D2183)</f>
        <v>28204.004608853404</v>
      </c>
      <c r="H2183">
        <f t="shared" si="729"/>
        <v>47</v>
      </c>
      <c r="I2183" s="36">
        <f>INT(INDEX(TrainRun!$AD$149:$AD$295,'By Second'!H2183))</f>
        <v>693</v>
      </c>
      <c r="J2183" s="36">
        <f>INDEX(TrainRun!$AE$149:$AE$295,'By Second'!H2183)</f>
        <v>43.060806355901164</v>
      </c>
      <c r="K2183">
        <f t="shared" si="730"/>
        <v>30</v>
      </c>
      <c r="L2183">
        <f t="shared" si="731"/>
        <v>-1.5618137720748493</v>
      </c>
      <c r="M2183">
        <f t="shared" si="732"/>
        <v>-5.2060459069161645E-2</v>
      </c>
      <c r="N2183" s="32">
        <f t="shared" si="733"/>
        <v>43.841713241938606</v>
      </c>
      <c r="O2183" s="29">
        <f t="shared" si="734"/>
        <v>28867.092046831342</v>
      </c>
      <c r="P2183" s="37">
        <f>MATCH(O2183,LORDetail!$B$932:$B$1859,1)</f>
        <v>171</v>
      </c>
      <c r="Q2183" s="37">
        <f>INDEX(LORDetail!$B$932:$B$1859,P2183)</f>
        <v>28136</v>
      </c>
      <c r="R2183" s="37">
        <f>INDEX(LORDetail!$D$932:$D$1859,P2183)</f>
        <v>51.418916606843503</v>
      </c>
      <c r="S2183" s="37">
        <f>INDEX(LORDetail!$E$932:$E$1859,P2183)</f>
        <v>-2.2468911498852799</v>
      </c>
      <c r="T2183" s="37">
        <f>INDEX(LORDetail!$G$932:$G$1859,P2183)</f>
        <v>100.99769999999999</v>
      </c>
      <c r="U2183">
        <f t="shared" si="735"/>
        <v>172</v>
      </c>
      <c r="V2183" s="37">
        <f>INDEX(LORDetail!$B$932:$B$1859,U2183)</f>
        <v>31053</v>
      </c>
      <c r="W2183" s="37">
        <f>INDEX(LORDetail!$D$932:$D$1859,U2183)</f>
        <v>51.423671289415097</v>
      </c>
      <c r="X2183" s="37">
        <f>INDEX(LORDetail!$E$932:$E$1859,U2183)</f>
        <v>-2.2055589249201399</v>
      </c>
      <c r="Y2183" s="37">
        <f>INDEX(LORDetail!$G$932:$G$1859,U2183)</f>
        <v>99.210260000000005</v>
      </c>
      <c r="Z2183">
        <f t="shared" si="736"/>
        <v>2917</v>
      </c>
      <c r="AA2183" s="29">
        <f t="shared" si="737"/>
        <v>731.09204683134158</v>
      </c>
      <c r="AB2183">
        <f t="shared" si="738"/>
        <v>0.25063148674368924</v>
      </c>
      <c r="AC2183" s="32">
        <f t="shared" si="739"/>
        <v>51.420108280005415</v>
      </c>
      <c r="AD2183" s="32">
        <f t="shared" si="740"/>
        <v>-2.2365319928918423</v>
      </c>
      <c r="AE2183" s="34">
        <f t="shared" si="741"/>
        <v>100.54971125533486</v>
      </c>
      <c r="AF2183" s="36" t="str">
        <f t="shared" si="727"/>
        <v>RDNGSTN</v>
      </c>
      <c r="AG2183" s="36" t="str">
        <f t="shared" si="728"/>
        <v>PADTON</v>
      </c>
      <c r="AH2183" s="36">
        <f t="shared" si="725"/>
        <v>678</v>
      </c>
      <c r="AI2183" s="42">
        <f t="shared" si="726"/>
        <v>28867</v>
      </c>
      <c r="AJ2183" s="43">
        <f t="shared" si="742"/>
        <v>43.841713241938606</v>
      </c>
      <c r="AK2183" s="43">
        <f t="shared" si="743"/>
        <v>-5.2060459069161645E-2</v>
      </c>
      <c r="AL2183" s="36">
        <f t="shared" si="744"/>
        <v>51.420108280005415</v>
      </c>
      <c r="AM2183" s="36">
        <v>1</v>
      </c>
      <c r="AN2183" s="36">
        <f t="shared" si="745"/>
        <v>-2.2365319928918423</v>
      </c>
      <c r="AO2183" s="36">
        <v>4</v>
      </c>
      <c r="AP2183" s="42">
        <f>INT(AI2183/1000)*1000</f>
        <v>28000</v>
      </c>
      <c r="AQ2183" s="42">
        <f>MOD(AI2183,1000)</f>
        <v>867</v>
      </c>
      <c r="AR2183" s="42">
        <f>MOD(AI2184,1000)-0.2+(AP2184-AP2183)</f>
        <v>910.59999999999923</v>
      </c>
    </row>
    <row r="2184" spans="1:44" x14ac:dyDescent="0.25">
      <c r="A2184" s="19" t="s">
        <v>1</v>
      </c>
      <c r="B2184" t="s">
        <v>0</v>
      </c>
      <c r="C2184">
        <v>679</v>
      </c>
      <c r="D2184" s="36">
        <f>MATCH(C2184,TrainRun!$AG$149:$AG$295,1)</f>
        <v>46</v>
      </c>
      <c r="E2184" s="36">
        <f>INT(INDEX(TrainRun!$AD$149:$AD$295,'By Second'!D2184))</f>
        <v>663</v>
      </c>
      <c r="F2184" s="36">
        <f>IF(E2184=0,0,INDEX(TrainRun!$AE$149:$AE$295,'By Second'!D2184))</f>
        <v>44.622620127976013</v>
      </c>
      <c r="G2184" s="36">
        <f>INDEX(TrainRun!$AF$149:$AF$295,'By Second'!D2184)</f>
        <v>28204.004608853404</v>
      </c>
      <c r="H2184">
        <f t="shared" si="729"/>
        <v>47</v>
      </c>
      <c r="I2184" s="36">
        <f>INT(INDEX(TrainRun!$AD$149:$AD$295,'By Second'!H2184))</f>
        <v>693</v>
      </c>
      <c r="J2184" s="36">
        <f>INDEX(TrainRun!$AE$149:$AE$295,'By Second'!H2184)</f>
        <v>43.060806355901164</v>
      </c>
      <c r="K2184">
        <f t="shared" si="730"/>
        <v>30</v>
      </c>
      <c r="L2184">
        <f t="shared" si="731"/>
        <v>-1.5618137720748493</v>
      </c>
      <c r="M2184">
        <f t="shared" si="732"/>
        <v>-5.2060459069161645E-2</v>
      </c>
      <c r="N2184" s="32">
        <f t="shared" si="733"/>
        <v>43.789652782869446</v>
      </c>
      <c r="O2184" s="29">
        <f t="shared" si="734"/>
        <v>28910.881699614212</v>
      </c>
      <c r="P2184" s="37">
        <f>MATCH(O2184,LORDetail!$B$932:$B$1859,1)</f>
        <v>171</v>
      </c>
      <c r="Q2184" s="37">
        <f>INDEX(LORDetail!$B$932:$B$1859,P2184)</f>
        <v>28136</v>
      </c>
      <c r="R2184" s="37">
        <f>INDEX(LORDetail!$D$932:$D$1859,P2184)</f>
        <v>51.418916606843503</v>
      </c>
      <c r="S2184" s="37">
        <f>INDEX(LORDetail!$E$932:$E$1859,P2184)</f>
        <v>-2.2468911498852799</v>
      </c>
      <c r="T2184" s="37">
        <f>INDEX(LORDetail!$G$932:$G$1859,P2184)</f>
        <v>100.99769999999999</v>
      </c>
      <c r="U2184">
        <f t="shared" si="735"/>
        <v>172</v>
      </c>
      <c r="V2184" s="37">
        <f>INDEX(LORDetail!$B$932:$B$1859,U2184)</f>
        <v>31053</v>
      </c>
      <c r="W2184" s="37">
        <f>INDEX(LORDetail!$D$932:$D$1859,U2184)</f>
        <v>51.423671289415097</v>
      </c>
      <c r="X2184" s="37">
        <f>INDEX(LORDetail!$E$932:$E$1859,U2184)</f>
        <v>-2.2055589249201399</v>
      </c>
      <c r="Y2184" s="37">
        <f>INDEX(LORDetail!$G$932:$G$1859,U2184)</f>
        <v>99.210260000000005</v>
      </c>
      <c r="Z2184">
        <f t="shared" si="736"/>
        <v>2917</v>
      </c>
      <c r="AA2184" s="29">
        <f t="shared" si="737"/>
        <v>774.88169961421227</v>
      </c>
      <c r="AB2184">
        <f t="shared" si="738"/>
        <v>0.26564336634014818</v>
      </c>
      <c r="AC2184" s="32">
        <f t="shared" si="739"/>
        <v>51.420179656727697</v>
      </c>
      <c r="AD2184" s="32">
        <f t="shared" si="740"/>
        <v>-2.235911518507212</v>
      </c>
      <c r="AE2184" s="34">
        <f t="shared" si="741"/>
        <v>100.52287842126896</v>
      </c>
      <c r="AF2184" s="36" t="str">
        <f t="shared" si="727"/>
        <v>RDNGSTN</v>
      </c>
      <c r="AG2184" s="36" t="str">
        <f t="shared" si="728"/>
        <v>PADTON</v>
      </c>
      <c r="AH2184" s="36">
        <f t="shared" si="725"/>
        <v>679</v>
      </c>
      <c r="AI2184" s="42">
        <f t="shared" si="726"/>
        <v>28910.799999999999</v>
      </c>
      <c r="AJ2184" s="43">
        <f t="shared" si="742"/>
        <v>43.789652782869446</v>
      </c>
      <c r="AK2184" s="43">
        <f t="shared" si="743"/>
        <v>-5.2060459069161645E-2</v>
      </c>
      <c r="AL2184" s="36">
        <f t="shared" si="744"/>
        <v>51.420179656727697</v>
      </c>
      <c r="AM2184" s="36">
        <v>1</v>
      </c>
      <c r="AN2184" s="36">
        <f t="shared" si="745"/>
        <v>-2.235911518507212</v>
      </c>
      <c r="AO2184" s="36">
        <v>4</v>
      </c>
      <c r="AP2184" s="42">
        <f>INT(AI2184/1000)*1000</f>
        <v>28000</v>
      </c>
      <c r="AQ2184" s="42">
        <f>MOD(AI2184,1000)</f>
        <v>910.79999999999927</v>
      </c>
      <c r="AR2184" s="42">
        <f>MOD(AI2185,1000)-0.2+(AP2185-AP2184)</f>
        <v>954.3999999999985</v>
      </c>
    </row>
    <row r="2185" spans="1:44" x14ac:dyDescent="0.25">
      <c r="A2185" s="19" t="s">
        <v>1</v>
      </c>
      <c r="B2185" t="s">
        <v>0</v>
      </c>
      <c r="C2185">
        <v>680</v>
      </c>
      <c r="D2185" s="36">
        <f>MATCH(C2185,TrainRun!$AG$149:$AG$295,1)</f>
        <v>46</v>
      </c>
      <c r="E2185" s="36">
        <f>INT(INDEX(TrainRun!$AD$149:$AD$295,'By Second'!D2185))</f>
        <v>663</v>
      </c>
      <c r="F2185" s="36">
        <f>IF(E2185=0,0,INDEX(TrainRun!$AE$149:$AE$295,'By Second'!D2185))</f>
        <v>44.622620127976013</v>
      </c>
      <c r="G2185" s="36">
        <f>INDEX(TrainRun!$AF$149:$AF$295,'By Second'!D2185)</f>
        <v>28204.004608853404</v>
      </c>
      <c r="H2185">
        <f t="shared" si="729"/>
        <v>47</v>
      </c>
      <c r="I2185" s="36">
        <f>INT(INDEX(TrainRun!$AD$149:$AD$295,'By Second'!H2185))</f>
        <v>693</v>
      </c>
      <c r="J2185" s="36">
        <f>INDEX(TrainRun!$AE$149:$AE$295,'By Second'!H2185)</f>
        <v>43.060806355901164</v>
      </c>
      <c r="K2185">
        <f t="shared" si="730"/>
        <v>30</v>
      </c>
      <c r="L2185">
        <f t="shared" si="731"/>
        <v>-1.5618137720748493</v>
      </c>
      <c r="M2185">
        <f t="shared" si="732"/>
        <v>-5.2060459069161645E-2</v>
      </c>
      <c r="N2185" s="32">
        <f t="shared" si="733"/>
        <v>43.737592323800285</v>
      </c>
      <c r="O2185" s="29">
        <f t="shared" si="734"/>
        <v>28954.619291938012</v>
      </c>
      <c r="P2185" s="37">
        <f>MATCH(O2185,LORDetail!$B$932:$B$1859,1)</f>
        <v>171</v>
      </c>
      <c r="Q2185" s="37">
        <f>INDEX(LORDetail!$B$932:$B$1859,P2185)</f>
        <v>28136</v>
      </c>
      <c r="R2185" s="37">
        <f>INDEX(LORDetail!$D$932:$D$1859,P2185)</f>
        <v>51.418916606843503</v>
      </c>
      <c r="S2185" s="37">
        <f>INDEX(LORDetail!$E$932:$E$1859,P2185)</f>
        <v>-2.2468911498852799</v>
      </c>
      <c r="T2185" s="37">
        <f>INDEX(LORDetail!$G$932:$G$1859,P2185)</f>
        <v>100.99769999999999</v>
      </c>
      <c r="U2185">
        <f t="shared" si="735"/>
        <v>172</v>
      </c>
      <c r="V2185" s="37">
        <f>INDEX(LORDetail!$B$932:$B$1859,U2185)</f>
        <v>31053</v>
      </c>
      <c r="W2185" s="37">
        <f>INDEX(LORDetail!$D$932:$D$1859,U2185)</f>
        <v>51.423671289415097</v>
      </c>
      <c r="X2185" s="37">
        <f>INDEX(LORDetail!$E$932:$E$1859,U2185)</f>
        <v>-2.2055589249201399</v>
      </c>
      <c r="Y2185" s="37">
        <f>INDEX(LORDetail!$G$932:$G$1859,U2185)</f>
        <v>99.210260000000005</v>
      </c>
      <c r="Z2185">
        <f t="shared" si="736"/>
        <v>2917</v>
      </c>
      <c r="AA2185" s="29">
        <f t="shared" si="737"/>
        <v>818.61929193801188</v>
      </c>
      <c r="AB2185">
        <f t="shared" si="738"/>
        <v>0.28063739867604109</v>
      </c>
      <c r="AC2185" s="32">
        <f t="shared" si="739"/>
        <v>51.420250948591928</v>
      </c>
      <c r="AD2185" s="32">
        <f t="shared" si="740"/>
        <v>-2.2352917817895701</v>
      </c>
      <c r="AE2185" s="34">
        <f t="shared" si="741"/>
        <v>100.4960774881105</v>
      </c>
      <c r="AF2185" s="36" t="str">
        <f t="shared" si="727"/>
        <v>RDNGSTN</v>
      </c>
      <c r="AG2185" s="36" t="str">
        <f t="shared" si="728"/>
        <v>PADTON</v>
      </c>
      <c r="AH2185" s="36">
        <f t="shared" si="725"/>
        <v>680</v>
      </c>
      <c r="AI2185" s="42">
        <f t="shared" si="726"/>
        <v>28954.6</v>
      </c>
      <c r="AJ2185" s="43">
        <f t="shared" si="742"/>
        <v>43.737592323800285</v>
      </c>
      <c r="AK2185" s="43">
        <f t="shared" si="743"/>
        <v>-5.2060459069161645E-2</v>
      </c>
      <c r="AL2185" s="36">
        <f t="shared" si="744"/>
        <v>51.420250948591928</v>
      </c>
      <c r="AM2185" s="36">
        <v>1</v>
      </c>
      <c r="AN2185" s="36">
        <f t="shared" si="745"/>
        <v>-2.2352917817895701</v>
      </c>
      <c r="AO2185" s="36">
        <v>4</v>
      </c>
      <c r="AP2185" s="42">
        <f>INT(AI2185/1000)*1000</f>
        <v>28000</v>
      </c>
      <c r="AQ2185" s="42">
        <f>MOD(AI2185,1000)</f>
        <v>954.59999999999854</v>
      </c>
      <c r="AR2185" s="42">
        <f>MOD(AI2186,1000)-0.2+(AP2186-AP2185)</f>
        <v>998.20000000000141</v>
      </c>
    </row>
    <row r="2186" spans="1:44" x14ac:dyDescent="0.25">
      <c r="A2186" s="19" t="s">
        <v>1</v>
      </c>
      <c r="B2186" t="s">
        <v>0</v>
      </c>
      <c r="C2186">
        <v>681</v>
      </c>
      <c r="D2186" s="36">
        <f>MATCH(C2186,TrainRun!$AG$149:$AG$295,1)</f>
        <v>46</v>
      </c>
      <c r="E2186" s="36">
        <f>INT(INDEX(TrainRun!$AD$149:$AD$295,'By Second'!D2186))</f>
        <v>663</v>
      </c>
      <c r="F2186" s="36">
        <f>IF(E2186=0,0,INDEX(TrainRun!$AE$149:$AE$295,'By Second'!D2186))</f>
        <v>44.622620127976013</v>
      </c>
      <c r="G2186" s="36">
        <f>INDEX(TrainRun!$AF$149:$AF$295,'By Second'!D2186)</f>
        <v>28204.004608853404</v>
      </c>
      <c r="H2186">
        <f t="shared" si="729"/>
        <v>47</v>
      </c>
      <c r="I2186" s="36">
        <f>INT(INDEX(TrainRun!$AD$149:$AD$295,'By Second'!H2186))</f>
        <v>693</v>
      </c>
      <c r="J2186" s="36">
        <f>INDEX(TrainRun!$AE$149:$AE$295,'By Second'!H2186)</f>
        <v>43.060806355901164</v>
      </c>
      <c r="K2186">
        <f t="shared" si="730"/>
        <v>30</v>
      </c>
      <c r="L2186">
        <f t="shared" si="731"/>
        <v>-1.5618137720748493</v>
      </c>
      <c r="M2186">
        <f t="shared" si="732"/>
        <v>-5.2060459069161645E-2</v>
      </c>
      <c r="N2186" s="32">
        <f t="shared" si="733"/>
        <v>43.685531864731125</v>
      </c>
      <c r="O2186" s="29">
        <f t="shared" si="734"/>
        <v>28998.304823802744</v>
      </c>
      <c r="P2186" s="37">
        <f>MATCH(O2186,LORDetail!$B$932:$B$1859,1)</f>
        <v>171</v>
      </c>
      <c r="Q2186" s="37">
        <f>INDEX(LORDetail!$B$932:$B$1859,P2186)</f>
        <v>28136</v>
      </c>
      <c r="R2186" s="37">
        <f>INDEX(LORDetail!$D$932:$D$1859,P2186)</f>
        <v>51.418916606843503</v>
      </c>
      <c r="S2186" s="37">
        <f>INDEX(LORDetail!$E$932:$E$1859,P2186)</f>
        <v>-2.2468911498852799</v>
      </c>
      <c r="T2186" s="37">
        <f>INDEX(LORDetail!$G$932:$G$1859,P2186)</f>
        <v>100.99769999999999</v>
      </c>
      <c r="U2186">
        <f t="shared" si="735"/>
        <v>172</v>
      </c>
      <c r="V2186" s="37">
        <f>INDEX(LORDetail!$B$932:$B$1859,U2186)</f>
        <v>31053</v>
      </c>
      <c r="W2186" s="37">
        <f>INDEX(LORDetail!$D$932:$D$1859,U2186)</f>
        <v>51.423671289415097</v>
      </c>
      <c r="X2186" s="37">
        <f>INDEX(LORDetail!$E$932:$E$1859,U2186)</f>
        <v>-2.2055589249201399</v>
      </c>
      <c r="Y2186" s="37">
        <f>INDEX(LORDetail!$G$932:$G$1859,U2186)</f>
        <v>99.210260000000005</v>
      </c>
      <c r="Z2186">
        <f t="shared" si="736"/>
        <v>2917</v>
      </c>
      <c r="AA2186" s="29">
        <f t="shared" si="737"/>
        <v>862.30482380274407</v>
      </c>
      <c r="AB2186">
        <f t="shared" si="738"/>
        <v>0.29561358375136926</v>
      </c>
      <c r="AC2186" s="32">
        <f t="shared" si="739"/>
        <v>51.420322155598093</v>
      </c>
      <c r="AD2186" s="32">
        <f t="shared" si="740"/>
        <v>-2.234672782738917</v>
      </c>
      <c r="AE2186" s="34">
        <f t="shared" si="741"/>
        <v>100.46930845585945</v>
      </c>
      <c r="AF2186" s="36" t="str">
        <f t="shared" si="727"/>
        <v>RDNGSTN</v>
      </c>
      <c r="AG2186" s="36" t="str">
        <f t="shared" si="728"/>
        <v>PADTON</v>
      </c>
      <c r="AH2186" s="36">
        <f t="shared" si="725"/>
        <v>681</v>
      </c>
      <c r="AI2186" s="42">
        <f t="shared" si="726"/>
        <v>28998.400000000001</v>
      </c>
      <c r="AJ2186" s="43">
        <f t="shared" si="742"/>
        <v>43.685531864731125</v>
      </c>
      <c r="AK2186" s="43">
        <f t="shared" si="743"/>
        <v>-5.2060459069161645E-2</v>
      </c>
      <c r="AL2186" s="36">
        <f t="shared" si="744"/>
        <v>51.420322155598093</v>
      </c>
      <c r="AM2186" s="36">
        <v>1</v>
      </c>
      <c r="AN2186" s="36">
        <f t="shared" si="745"/>
        <v>-2.234672782738917</v>
      </c>
      <c r="AO2186" s="36">
        <v>4</v>
      </c>
      <c r="AP2186" s="42">
        <f>INT(AI2186/1000)*1000</f>
        <v>28000</v>
      </c>
      <c r="AQ2186" s="42">
        <f>MOD(AI2186,1000)</f>
        <v>998.40000000000146</v>
      </c>
      <c r="AR2186" s="42">
        <f>MOD(AI2187,1000)-0.2+(AP2187-AP2186)</f>
        <v>1041.8</v>
      </c>
    </row>
    <row r="2187" spans="1:44" x14ac:dyDescent="0.25">
      <c r="A2187" s="19" t="s">
        <v>1</v>
      </c>
      <c r="B2187" t="s">
        <v>0</v>
      </c>
      <c r="C2187">
        <v>682</v>
      </c>
      <c r="D2187" s="36">
        <f>MATCH(C2187,TrainRun!$AG$149:$AG$295,1)</f>
        <v>46</v>
      </c>
      <c r="E2187" s="36">
        <f>INT(INDEX(TrainRun!$AD$149:$AD$295,'By Second'!D2187))</f>
        <v>663</v>
      </c>
      <c r="F2187" s="36">
        <f>IF(E2187=0,0,INDEX(TrainRun!$AE$149:$AE$295,'By Second'!D2187))</f>
        <v>44.622620127976013</v>
      </c>
      <c r="G2187" s="36">
        <f>INDEX(TrainRun!$AF$149:$AF$295,'By Second'!D2187)</f>
        <v>28204.004608853404</v>
      </c>
      <c r="H2187">
        <f t="shared" si="729"/>
        <v>47</v>
      </c>
      <c r="I2187" s="36">
        <f>INT(INDEX(TrainRun!$AD$149:$AD$295,'By Second'!H2187))</f>
        <v>693</v>
      </c>
      <c r="J2187" s="36">
        <f>INDEX(TrainRun!$AE$149:$AE$295,'By Second'!H2187)</f>
        <v>43.060806355901164</v>
      </c>
      <c r="K2187">
        <f t="shared" si="730"/>
        <v>30</v>
      </c>
      <c r="L2187">
        <f t="shared" si="731"/>
        <v>-1.5618137720748493</v>
      </c>
      <c r="M2187">
        <f t="shared" si="732"/>
        <v>-5.2060459069161645E-2</v>
      </c>
      <c r="N2187" s="32">
        <f t="shared" si="733"/>
        <v>43.633471405661965</v>
      </c>
      <c r="O2187" s="29">
        <f t="shared" si="734"/>
        <v>29041.938295208405</v>
      </c>
      <c r="P2187" s="37">
        <f>MATCH(O2187,LORDetail!$B$932:$B$1859,1)</f>
        <v>171</v>
      </c>
      <c r="Q2187" s="37">
        <f>INDEX(LORDetail!$B$932:$B$1859,P2187)</f>
        <v>28136</v>
      </c>
      <c r="R2187" s="37">
        <f>INDEX(LORDetail!$D$932:$D$1859,P2187)</f>
        <v>51.418916606843503</v>
      </c>
      <c r="S2187" s="37">
        <f>INDEX(LORDetail!$E$932:$E$1859,P2187)</f>
        <v>-2.2468911498852799</v>
      </c>
      <c r="T2187" s="37">
        <f>INDEX(LORDetail!$G$932:$G$1859,P2187)</f>
        <v>100.99769999999999</v>
      </c>
      <c r="U2187">
        <f t="shared" si="735"/>
        <v>172</v>
      </c>
      <c r="V2187" s="37">
        <f>INDEX(LORDetail!$B$932:$B$1859,U2187)</f>
        <v>31053</v>
      </c>
      <c r="W2187" s="37">
        <f>INDEX(LORDetail!$D$932:$D$1859,U2187)</f>
        <v>51.423671289415097</v>
      </c>
      <c r="X2187" s="37">
        <f>INDEX(LORDetail!$E$932:$E$1859,U2187)</f>
        <v>-2.2055589249201399</v>
      </c>
      <c r="Y2187" s="37">
        <f>INDEX(LORDetail!$G$932:$G$1859,U2187)</f>
        <v>99.210260000000005</v>
      </c>
      <c r="Z2187">
        <f t="shared" si="736"/>
        <v>2917</v>
      </c>
      <c r="AA2187" s="29">
        <f t="shared" si="737"/>
        <v>905.93829520840518</v>
      </c>
      <c r="AB2187">
        <f t="shared" si="738"/>
        <v>0.31057192156613134</v>
      </c>
      <c r="AC2187" s="32">
        <f t="shared" si="739"/>
        <v>51.4203932777462</v>
      </c>
      <c r="AD2187" s="32">
        <f t="shared" si="740"/>
        <v>-2.2340545213552527</v>
      </c>
      <c r="AE2187" s="34">
        <f t="shared" si="741"/>
        <v>100.44257132451584</v>
      </c>
      <c r="AF2187" s="36" t="str">
        <f t="shared" si="727"/>
        <v>RDNGSTN</v>
      </c>
      <c r="AG2187" s="36" t="str">
        <f t="shared" si="728"/>
        <v>PADTON</v>
      </c>
      <c r="AH2187" s="36">
        <f t="shared" si="725"/>
        <v>682</v>
      </c>
      <c r="AI2187" s="42">
        <f t="shared" si="726"/>
        <v>29042</v>
      </c>
      <c r="AJ2187" s="43">
        <f t="shared" si="742"/>
        <v>43.633471405661965</v>
      </c>
      <c r="AK2187" s="43">
        <f t="shared" si="743"/>
        <v>-5.2060459069161645E-2</v>
      </c>
      <c r="AL2187" s="36">
        <f t="shared" si="744"/>
        <v>51.4203932777462</v>
      </c>
      <c r="AM2187" s="36">
        <v>1</v>
      </c>
      <c r="AN2187" s="36">
        <f t="shared" si="745"/>
        <v>-2.2340545213552527</v>
      </c>
      <c r="AO2187" s="36">
        <v>4</v>
      </c>
      <c r="AP2187" s="42">
        <f>INT(AI2187/1000)*1000</f>
        <v>29000</v>
      </c>
      <c r="AQ2187" s="42">
        <f>MOD(AI2187,1000)</f>
        <v>42</v>
      </c>
      <c r="AR2187" s="42">
        <f>MOD(AI2188,1000)-0.2+(AP2188-AP2187)</f>
        <v>85.399999999998542</v>
      </c>
    </row>
    <row r="2188" spans="1:44" x14ac:dyDescent="0.25">
      <c r="A2188" s="19" t="s">
        <v>1</v>
      </c>
      <c r="B2188" t="s">
        <v>0</v>
      </c>
      <c r="C2188">
        <v>683</v>
      </c>
      <c r="D2188" s="36">
        <f>MATCH(C2188,TrainRun!$AG$149:$AG$295,1)</f>
        <v>46</v>
      </c>
      <c r="E2188" s="36">
        <f>INT(INDEX(TrainRun!$AD$149:$AD$295,'By Second'!D2188))</f>
        <v>663</v>
      </c>
      <c r="F2188" s="36">
        <f>IF(E2188=0,0,INDEX(TrainRun!$AE$149:$AE$295,'By Second'!D2188))</f>
        <v>44.622620127976013</v>
      </c>
      <c r="G2188" s="36">
        <f>INDEX(TrainRun!$AF$149:$AF$295,'By Second'!D2188)</f>
        <v>28204.004608853404</v>
      </c>
      <c r="H2188">
        <f t="shared" si="729"/>
        <v>47</v>
      </c>
      <c r="I2188" s="36">
        <f>INT(INDEX(TrainRun!$AD$149:$AD$295,'By Second'!H2188))</f>
        <v>693</v>
      </c>
      <c r="J2188" s="36">
        <f>INDEX(TrainRun!$AE$149:$AE$295,'By Second'!H2188)</f>
        <v>43.060806355901164</v>
      </c>
      <c r="K2188">
        <f t="shared" si="730"/>
        <v>30</v>
      </c>
      <c r="L2188">
        <f t="shared" si="731"/>
        <v>-1.5618137720748493</v>
      </c>
      <c r="M2188">
        <f t="shared" si="732"/>
        <v>-5.2060459069161645E-2</v>
      </c>
      <c r="N2188" s="32">
        <f t="shared" si="733"/>
        <v>43.581410946592804</v>
      </c>
      <c r="O2188" s="29">
        <f t="shared" si="734"/>
        <v>29085.519706154999</v>
      </c>
      <c r="P2188" s="37">
        <f>MATCH(O2188,LORDetail!$B$932:$B$1859,1)</f>
        <v>171</v>
      </c>
      <c r="Q2188" s="37">
        <f>INDEX(LORDetail!$B$932:$B$1859,P2188)</f>
        <v>28136</v>
      </c>
      <c r="R2188" s="37">
        <f>INDEX(LORDetail!$D$932:$D$1859,P2188)</f>
        <v>51.418916606843503</v>
      </c>
      <c r="S2188" s="37">
        <f>INDEX(LORDetail!$E$932:$E$1859,P2188)</f>
        <v>-2.2468911498852799</v>
      </c>
      <c r="T2188" s="37">
        <f>INDEX(LORDetail!$G$932:$G$1859,P2188)</f>
        <v>100.99769999999999</v>
      </c>
      <c r="U2188">
        <f t="shared" si="735"/>
        <v>172</v>
      </c>
      <c r="V2188" s="37">
        <f>INDEX(LORDetail!$B$932:$B$1859,U2188)</f>
        <v>31053</v>
      </c>
      <c r="W2188" s="37">
        <f>INDEX(LORDetail!$D$932:$D$1859,U2188)</f>
        <v>51.423671289415097</v>
      </c>
      <c r="X2188" s="37">
        <f>INDEX(LORDetail!$E$932:$E$1859,U2188)</f>
        <v>-2.2055589249201399</v>
      </c>
      <c r="Y2188" s="37">
        <f>INDEX(LORDetail!$G$932:$G$1859,U2188)</f>
        <v>99.210260000000005</v>
      </c>
      <c r="Z2188">
        <f t="shared" si="736"/>
        <v>2917</v>
      </c>
      <c r="AA2188" s="29">
        <f t="shared" si="737"/>
        <v>949.51970615499886</v>
      </c>
      <c r="AB2188">
        <f t="shared" si="738"/>
        <v>0.32551241212032872</v>
      </c>
      <c r="AC2188" s="32">
        <f t="shared" si="739"/>
        <v>51.420464315036249</v>
      </c>
      <c r="AD2188" s="32">
        <f t="shared" si="740"/>
        <v>-2.2334369976385773</v>
      </c>
      <c r="AE2188" s="34">
        <f t="shared" si="741"/>
        <v>100.41586609407963</v>
      </c>
      <c r="AF2188" s="36" t="str">
        <f t="shared" si="727"/>
        <v>RDNGSTN</v>
      </c>
      <c r="AG2188" s="36" t="str">
        <f t="shared" si="728"/>
        <v>PADTON</v>
      </c>
      <c r="AH2188" s="36">
        <f t="shared" si="725"/>
        <v>683</v>
      </c>
      <c r="AI2188" s="42">
        <f t="shared" si="726"/>
        <v>29085.599999999999</v>
      </c>
      <c r="AJ2188" s="43">
        <f t="shared" si="742"/>
        <v>43.581410946592804</v>
      </c>
      <c r="AK2188" s="43">
        <f t="shared" si="743"/>
        <v>-5.2060459069161645E-2</v>
      </c>
      <c r="AL2188" s="36">
        <f t="shared" si="744"/>
        <v>51.420464315036249</v>
      </c>
      <c r="AM2188" s="36">
        <v>1</v>
      </c>
      <c r="AN2188" s="36">
        <f t="shared" si="745"/>
        <v>-2.2334369976385773</v>
      </c>
      <c r="AO2188" s="36">
        <v>4</v>
      </c>
      <c r="AP2188" s="42">
        <f>INT(AI2188/1000)*1000</f>
        <v>29000</v>
      </c>
      <c r="AQ2188" s="42">
        <f>MOD(AI2188,1000)</f>
        <v>85.599999999998545</v>
      </c>
      <c r="AR2188" s="42">
        <f>MOD(AI2189,1000)-0.2+(AP2189-AP2188)</f>
        <v>128.80000000000001</v>
      </c>
    </row>
    <row r="2189" spans="1:44" x14ac:dyDescent="0.25">
      <c r="A2189" s="19" t="s">
        <v>1</v>
      </c>
      <c r="B2189" t="s">
        <v>0</v>
      </c>
      <c r="C2189">
        <v>684</v>
      </c>
      <c r="D2189" s="36">
        <f>MATCH(C2189,TrainRun!$AG$149:$AG$295,1)</f>
        <v>46</v>
      </c>
      <c r="E2189" s="36">
        <f>INT(INDEX(TrainRun!$AD$149:$AD$295,'By Second'!D2189))</f>
        <v>663</v>
      </c>
      <c r="F2189" s="36">
        <f>IF(E2189=0,0,INDEX(TrainRun!$AE$149:$AE$295,'By Second'!D2189))</f>
        <v>44.622620127976013</v>
      </c>
      <c r="G2189" s="36">
        <f>INDEX(TrainRun!$AF$149:$AF$295,'By Second'!D2189)</f>
        <v>28204.004608853404</v>
      </c>
      <c r="H2189">
        <f t="shared" si="729"/>
        <v>47</v>
      </c>
      <c r="I2189" s="36">
        <f>INT(INDEX(TrainRun!$AD$149:$AD$295,'By Second'!H2189))</f>
        <v>693</v>
      </c>
      <c r="J2189" s="36">
        <f>INDEX(TrainRun!$AE$149:$AE$295,'By Second'!H2189)</f>
        <v>43.060806355901164</v>
      </c>
      <c r="K2189">
        <f t="shared" si="730"/>
        <v>30</v>
      </c>
      <c r="L2189">
        <f t="shared" si="731"/>
        <v>-1.5618137720748493</v>
      </c>
      <c r="M2189">
        <f t="shared" si="732"/>
        <v>-5.2060459069161645E-2</v>
      </c>
      <c r="N2189" s="32">
        <f t="shared" si="733"/>
        <v>43.529350487523644</v>
      </c>
      <c r="O2189" s="29">
        <f t="shared" si="734"/>
        <v>29129.049056642521</v>
      </c>
      <c r="P2189" s="37">
        <f>MATCH(O2189,LORDetail!$B$932:$B$1859,1)</f>
        <v>171</v>
      </c>
      <c r="Q2189" s="37">
        <f>INDEX(LORDetail!$B$932:$B$1859,P2189)</f>
        <v>28136</v>
      </c>
      <c r="R2189" s="37">
        <f>INDEX(LORDetail!$D$932:$D$1859,P2189)</f>
        <v>51.418916606843503</v>
      </c>
      <c r="S2189" s="37">
        <f>INDEX(LORDetail!$E$932:$E$1859,P2189)</f>
        <v>-2.2468911498852799</v>
      </c>
      <c r="T2189" s="37">
        <f>INDEX(LORDetail!$G$932:$G$1859,P2189)</f>
        <v>100.99769999999999</v>
      </c>
      <c r="U2189">
        <f t="shared" si="735"/>
        <v>172</v>
      </c>
      <c r="V2189" s="37">
        <f>INDEX(LORDetail!$B$932:$B$1859,U2189)</f>
        <v>31053</v>
      </c>
      <c r="W2189" s="37">
        <f>INDEX(LORDetail!$D$932:$D$1859,U2189)</f>
        <v>51.423671289415097</v>
      </c>
      <c r="X2189" s="37">
        <f>INDEX(LORDetail!$E$932:$E$1859,U2189)</f>
        <v>-2.2055589249201399</v>
      </c>
      <c r="Y2189" s="37">
        <f>INDEX(LORDetail!$G$932:$G$1859,U2189)</f>
        <v>99.210260000000005</v>
      </c>
      <c r="Z2189">
        <f t="shared" si="736"/>
        <v>2917</v>
      </c>
      <c r="AA2189" s="29">
        <f t="shared" si="737"/>
        <v>993.04905664252146</v>
      </c>
      <c r="AB2189">
        <f t="shared" si="738"/>
        <v>0.34043505541396007</v>
      </c>
      <c r="AC2189" s="32">
        <f t="shared" si="739"/>
        <v>51.420535267468239</v>
      </c>
      <c r="AD2189" s="32">
        <f t="shared" si="740"/>
        <v>-2.2328202115888902</v>
      </c>
      <c r="AE2189" s="34">
        <f t="shared" si="741"/>
        <v>100.38919276455087</v>
      </c>
      <c r="AF2189" s="36" t="str">
        <f t="shared" si="727"/>
        <v>RDNGSTN</v>
      </c>
      <c r="AG2189" s="36" t="str">
        <f t="shared" si="728"/>
        <v>PADTON</v>
      </c>
      <c r="AH2189" s="36">
        <f t="shared" ref="AH2189:AH2252" si="746">C2189</f>
        <v>684</v>
      </c>
      <c r="AI2189" s="42">
        <f t="shared" ref="AI2189:AI2252" si="747">ROUND(O2189*5,0)/5</f>
        <v>29129</v>
      </c>
      <c r="AJ2189" s="43">
        <f t="shared" si="742"/>
        <v>43.529350487523644</v>
      </c>
      <c r="AK2189" s="43">
        <f t="shared" si="743"/>
        <v>-5.2060459069161645E-2</v>
      </c>
      <c r="AL2189" s="36">
        <f t="shared" si="744"/>
        <v>51.420535267468239</v>
      </c>
      <c r="AM2189" s="36">
        <v>1</v>
      </c>
      <c r="AN2189" s="36">
        <f t="shared" si="745"/>
        <v>-2.2328202115888902</v>
      </c>
      <c r="AO2189" s="36">
        <v>4</v>
      </c>
      <c r="AP2189" s="42">
        <f>INT(AI2189/1000)*1000</f>
        <v>29000</v>
      </c>
      <c r="AQ2189" s="42">
        <f>MOD(AI2189,1000)</f>
        <v>129</v>
      </c>
      <c r="AR2189" s="42">
        <f>MOD(AI2190,1000)-0.2+(AP2190-AP2189)</f>
        <v>172.39999999999856</v>
      </c>
    </row>
    <row r="2190" spans="1:44" x14ac:dyDescent="0.25">
      <c r="A2190" s="19" t="s">
        <v>1</v>
      </c>
      <c r="B2190" t="s">
        <v>0</v>
      </c>
      <c r="C2190">
        <v>685</v>
      </c>
      <c r="D2190" s="36">
        <f>MATCH(C2190,TrainRun!$AG$149:$AG$295,1)</f>
        <v>46</v>
      </c>
      <c r="E2190" s="36">
        <f>INT(INDEX(TrainRun!$AD$149:$AD$295,'By Second'!D2190))</f>
        <v>663</v>
      </c>
      <c r="F2190" s="36">
        <f>IF(E2190=0,0,INDEX(TrainRun!$AE$149:$AE$295,'By Second'!D2190))</f>
        <v>44.622620127976013</v>
      </c>
      <c r="G2190" s="36">
        <f>INDEX(TrainRun!$AF$149:$AF$295,'By Second'!D2190)</f>
        <v>28204.004608853404</v>
      </c>
      <c r="H2190">
        <f t="shared" si="729"/>
        <v>47</v>
      </c>
      <c r="I2190" s="36">
        <f>INT(INDEX(TrainRun!$AD$149:$AD$295,'By Second'!H2190))</f>
        <v>693</v>
      </c>
      <c r="J2190" s="36">
        <f>INDEX(TrainRun!$AE$149:$AE$295,'By Second'!H2190)</f>
        <v>43.060806355901164</v>
      </c>
      <c r="K2190">
        <f t="shared" si="730"/>
        <v>30</v>
      </c>
      <c r="L2190">
        <f t="shared" si="731"/>
        <v>-1.5618137720748493</v>
      </c>
      <c r="M2190">
        <f t="shared" si="732"/>
        <v>-5.2060459069161645E-2</v>
      </c>
      <c r="N2190" s="32">
        <f t="shared" si="733"/>
        <v>43.477290028454483</v>
      </c>
      <c r="O2190" s="29">
        <f t="shared" si="734"/>
        <v>29172.526346670977</v>
      </c>
      <c r="P2190" s="37">
        <f>MATCH(O2190,LORDetail!$B$932:$B$1859,1)</f>
        <v>171</v>
      </c>
      <c r="Q2190" s="37">
        <f>INDEX(LORDetail!$B$932:$B$1859,P2190)</f>
        <v>28136</v>
      </c>
      <c r="R2190" s="37">
        <f>INDEX(LORDetail!$D$932:$D$1859,P2190)</f>
        <v>51.418916606843503</v>
      </c>
      <c r="S2190" s="37">
        <f>INDEX(LORDetail!$E$932:$E$1859,P2190)</f>
        <v>-2.2468911498852799</v>
      </c>
      <c r="T2190" s="37">
        <f>INDEX(LORDetail!$G$932:$G$1859,P2190)</f>
        <v>100.99769999999999</v>
      </c>
      <c r="U2190">
        <f t="shared" si="735"/>
        <v>172</v>
      </c>
      <c r="V2190" s="37">
        <f>INDEX(LORDetail!$B$932:$B$1859,U2190)</f>
        <v>31053</v>
      </c>
      <c r="W2190" s="37">
        <f>INDEX(LORDetail!$D$932:$D$1859,U2190)</f>
        <v>51.423671289415097</v>
      </c>
      <c r="X2190" s="37">
        <f>INDEX(LORDetail!$E$932:$E$1859,U2190)</f>
        <v>-2.2055589249201399</v>
      </c>
      <c r="Y2190" s="37">
        <f>INDEX(LORDetail!$G$932:$G$1859,U2190)</f>
        <v>99.210260000000005</v>
      </c>
      <c r="Z2190">
        <f t="shared" si="736"/>
        <v>2917</v>
      </c>
      <c r="AA2190" s="29">
        <f t="shared" si="737"/>
        <v>1036.5263466709766</v>
      </c>
      <c r="AB2190">
        <f t="shared" si="738"/>
        <v>0.35533985144702662</v>
      </c>
      <c r="AC2190" s="32">
        <f t="shared" si="739"/>
        <v>51.420606135042171</v>
      </c>
      <c r="AD2190" s="32">
        <f t="shared" si="740"/>
        <v>-2.232204163206192</v>
      </c>
      <c r="AE2190" s="34">
        <f t="shared" si="741"/>
        <v>100.36255133592952</v>
      </c>
      <c r="AF2190" s="36" t="str">
        <f t="shared" ref="AF2190:AF2253" si="748">A2190</f>
        <v>RDNGSTN</v>
      </c>
      <c r="AG2190" s="36" t="str">
        <f t="shared" ref="AG2190:AG2253" si="749">B2190</f>
        <v>PADTON</v>
      </c>
      <c r="AH2190" s="36">
        <f t="shared" si="746"/>
        <v>685</v>
      </c>
      <c r="AI2190" s="42">
        <f t="shared" si="747"/>
        <v>29172.6</v>
      </c>
      <c r="AJ2190" s="43">
        <f t="shared" si="742"/>
        <v>43.477290028454483</v>
      </c>
      <c r="AK2190" s="43">
        <f t="shared" si="743"/>
        <v>-5.2060459069161645E-2</v>
      </c>
      <c r="AL2190" s="36">
        <f t="shared" si="744"/>
        <v>51.420606135042171</v>
      </c>
      <c r="AM2190" s="36">
        <v>1</v>
      </c>
      <c r="AN2190" s="36">
        <f t="shared" si="745"/>
        <v>-2.232204163206192</v>
      </c>
      <c r="AO2190" s="36">
        <v>4</v>
      </c>
      <c r="AP2190" s="42">
        <f>INT(AI2190/1000)*1000</f>
        <v>29000</v>
      </c>
      <c r="AQ2190" s="42">
        <f>MOD(AI2190,1000)</f>
        <v>172.59999999999854</v>
      </c>
      <c r="AR2190" s="42">
        <f>MOD(AI2191,1000)-0.2+(AP2191-AP2190)</f>
        <v>215.8</v>
      </c>
    </row>
    <row r="2191" spans="1:44" x14ac:dyDescent="0.25">
      <c r="A2191" s="19" t="s">
        <v>1</v>
      </c>
      <c r="B2191" t="s">
        <v>0</v>
      </c>
      <c r="C2191">
        <v>686</v>
      </c>
      <c r="D2191" s="36">
        <f>MATCH(C2191,TrainRun!$AG$149:$AG$295,1)</f>
        <v>46</v>
      </c>
      <c r="E2191" s="36">
        <f>INT(INDEX(TrainRun!$AD$149:$AD$295,'By Second'!D2191))</f>
        <v>663</v>
      </c>
      <c r="F2191" s="36">
        <f>IF(E2191=0,0,INDEX(TrainRun!$AE$149:$AE$295,'By Second'!D2191))</f>
        <v>44.622620127976013</v>
      </c>
      <c r="G2191" s="36">
        <f>INDEX(TrainRun!$AF$149:$AF$295,'By Second'!D2191)</f>
        <v>28204.004608853404</v>
      </c>
      <c r="H2191">
        <f t="shared" si="729"/>
        <v>47</v>
      </c>
      <c r="I2191" s="36">
        <f>INT(INDEX(TrainRun!$AD$149:$AD$295,'By Second'!H2191))</f>
        <v>693</v>
      </c>
      <c r="J2191" s="36">
        <f>INDEX(TrainRun!$AE$149:$AE$295,'By Second'!H2191)</f>
        <v>43.060806355901164</v>
      </c>
      <c r="K2191">
        <f t="shared" si="730"/>
        <v>30</v>
      </c>
      <c r="L2191">
        <f t="shared" si="731"/>
        <v>-1.5618137720748493</v>
      </c>
      <c r="M2191">
        <f t="shared" si="732"/>
        <v>-5.2060459069161645E-2</v>
      </c>
      <c r="N2191" s="32">
        <f t="shared" si="733"/>
        <v>43.425229569385323</v>
      </c>
      <c r="O2191" s="29">
        <f t="shared" si="734"/>
        <v>29215.951576240361</v>
      </c>
      <c r="P2191" s="37">
        <f>MATCH(O2191,LORDetail!$B$932:$B$1859,1)</f>
        <v>171</v>
      </c>
      <c r="Q2191" s="37">
        <f>INDEX(LORDetail!$B$932:$B$1859,P2191)</f>
        <v>28136</v>
      </c>
      <c r="R2191" s="37">
        <f>INDEX(LORDetail!$D$932:$D$1859,P2191)</f>
        <v>51.418916606843503</v>
      </c>
      <c r="S2191" s="37">
        <f>INDEX(LORDetail!$E$932:$E$1859,P2191)</f>
        <v>-2.2468911498852799</v>
      </c>
      <c r="T2191" s="37">
        <f>INDEX(LORDetail!$G$932:$G$1859,P2191)</f>
        <v>100.99769999999999</v>
      </c>
      <c r="U2191">
        <f t="shared" si="735"/>
        <v>172</v>
      </c>
      <c r="V2191" s="37">
        <f>INDEX(LORDetail!$B$932:$B$1859,U2191)</f>
        <v>31053</v>
      </c>
      <c r="W2191" s="37">
        <f>INDEX(LORDetail!$D$932:$D$1859,U2191)</f>
        <v>51.423671289415097</v>
      </c>
      <c r="X2191" s="37">
        <f>INDEX(LORDetail!$E$932:$E$1859,U2191)</f>
        <v>-2.2055589249201399</v>
      </c>
      <c r="Y2191" s="37">
        <f>INDEX(LORDetail!$G$932:$G$1859,U2191)</f>
        <v>99.210260000000005</v>
      </c>
      <c r="Z2191">
        <f t="shared" si="736"/>
        <v>2917</v>
      </c>
      <c r="AA2191" s="29">
        <f t="shared" si="737"/>
        <v>1079.9515762403607</v>
      </c>
      <c r="AB2191">
        <f t="shared" si="738"/>
        <v>0.37022680021952714</v>
      </c>
      <c r="AC2191" s="32">
        <f t="shared" si="739"/>
        <v>51.420676917758044</v>
      </c>
      <c r="AD2191" s="32">
        <f t="shared" si="740"/>
        <v>-2.2315888524904826</v>
      </c>
      <c r="AE2191" s="34">
        <f t="shared" si="741"/>
        <v>100.33594180821561</v>
      </c>
      <c r="AF2191" s="36" t="str">
        <f t="shared" si="748"/>
        <v>RDNGSTN</v>
      </c>
      <c r="AG2191" s="36" t="str">
        <f t="shared" si="749"/>
        <v>PADTON</v>
      </c>
      <c r="AH2191" s="36">
        <f t="shared" si="746"/>
        <v>686</v>
      </c>
      <c r="AI2191" s="42">
        <f t="shared" si="747"/>
        <v>29216</v>
      </c>
      <c r="AJ2191" s="43">
        <f t="shared" si="742"/>
        <v>43.425229569385323</v>
      </c>
      <c r="AK2191" s="43">
        <f t="shared" si="743"/>
        <v>-5.2060459069161645E-2</v>
      </c>
      <c r="AL2191" s="36">
        <f t="shared" si="744"/>
        <v>51.420676917758044</v>
      </c>
      <c r="AM2191" s="36">
        <v>1</v>
      </c>
      <c r="AN2191" s="36">
        <f t="shared" si="745"/>
        <v>-2.2315888524904826</v>
      </c>
      <c r="AO2191" s="36">
        <v>4</v>
      </c>
      <c r="AP2191" s="42">
        <f>INT(AI2191/1000)*1000</f>
        <v>29000</v>
      </c>
      <c r="AQ2191" s="42">
        <f>MOD(AI2191,1000)</f>
        <v>216</v>
      </c>
      <c r="AR2191" s="42">
        <f>MOD(AI2192,1000)-0.2+(AP2192-AP2191)</f>
        <v>259.20000000000147</v>
      </c>
    </row>
    <row r="2192" spans="1:44" x14ac:dyDescent="0.25">
      <c r="A2192" s="19" t="s">
        <v>1</v>
      </c>
      <c r="B2192" t="s">
        <v>0</v>
      </c>
      <c r="C2192">
        <v>687</v>
      </c>
      <c r="D2192" s="36">
        <f>MATCH(C2192,TrainRun!$AG$149:$AG$295,1)</f>
        <v>46</v>
      </c>
      <c r="E2192" s="36">
        <f>INT(INDEX(TrainRun!$AD$149:$AD$295,'By Second'!D2192))</f>
        <v>663</v>
      </c>
      <c r="F2192" s="36">
        <f>IF(E2192=0,0,INDEX(TrainRun!$AE$149:$AE$295,'By Second'!D2192))</f>
        <v>44.622620127976013</v>
      </c>
      <c r="G2192" s="36">
        <f>INDEX(TrainRun!$AF$149:$AF$295,'By Second'!D2192)</f>
        <v>28204.004608853404</v>
      </c>
      <c r="H2192">
        <f t="shared" si="729"/>
        <v>47</v>
      </c>
      <c r="I2192" s="36">
        <f>INT(INDEX(TrainRun!$AD$149:$AD$295,'By Second'!H2192))</f>
        <v>693</v>
      </c>
      <c r="J2192" s="36">
        <f>INDEX(TrainRun!$AE$149:$AE$295,'By Second'!H2192)</f>
        <v>43.060806355901164</v>
      </c>
      <c r="K2192">
        <f t="shared" si="730"/>
        <v>30</v>
      </c>
      <c r="L2192">
        <f t="shared" si="731"/>
        <v>-1.5618137720748493</v>
      </c>
      <c r="M2192">
        <f t="shared" si="732"/>
        <v>-5.2060459069161645E-2</v>
      </c>
      <c r="N2192" s="32">
        <f t="shared" si="733"/>
        <v>43.373169110316162</v>
      </c>
      <c r="O2192" s="29">
        <f t="shared" si="734"/>
        <v>29259.324745350677</v>
      </c>
      <c r="P2192" s="37">
        <f>MATCH(O2192,LORDetail!$B$932:$B$1859,1)</f>
        <v>171</v>
      </c>
      <c r="Q2192" s="37">
        <f>INDEX(LORDetail!$B$932:$B$1859,P2192)</f>
        <v>28136</v>
      </c>
      <c r="R2192" s="37">
        <f>INDEX(LORDetail!$D$932:$D$1859,P2192)</f>
        <v>51.418916606843503</v>
      </c>
      <c r="S2192" s="37">
        <f>INDEX(LORDetail!$E$932:$E$1859,P2192)</f>
        <v>-2.2468911498852799</v>
      </c>
      <c r="T2192" s="37">
        <f>INDEX(LORDetail!$G$932:$G$1859,P2192)</f>
        <v>100.99769999999999</v>
      </c>
      <c r="U2192">
        <f t="shared" si="735"/>
        <v>172</v>
      </c>
      <c r="V2192" s="37">
        <f>INDEX(LORDetail!$B$932:$B$1859,U2192)</f>
        <v>31053</v>
      </c>
      <c r="W2192" s="37">
        <f>INDEX(LORDetail!$D$932:$D$1859,U2192)</f>
        <v>51.423671289415097</v>
      </c>
      <c r="X2192" s="37">
        <f>INDEX(LORDetail!$E$932:$E$1859,U2192)</f>
        <v>-2.2055589249201399</v>
      </c>
      <c r="Y2192" s="37">
        <f>INDEX(LORDetail!$G$932:$G$1859,U2192)</f>
        <v>99.210260000000005</v>
      </c>
      <c r="Z2192">
        <f t="shared" si="736"/>
        <v>2917</v>
      </c>
      <c r="AA2192" s="29">
        <f t="shared" si="737"/>
        <v>1123.3247453506774</v>
      </c>
      <c r="AB2192">
        <f t="shared" si="738"/>
        <v>0.38509590173146296</v>
      </c>
      <c r="AC2192" s="32">
        <f t="shared" si="739"/>
        <v>51.420747615615859</v>
      </c>
      <c r="AD2192" s="32">
        <f t="shared" si="740"/>
        <v>-2.2309742794417615</v>
      </c>
      <c r="AE2192" s="34">
        <f t="shared" si="741"/>
        <v>100.30936418140911</v>
      </c>
      <c r="AF2192" s="36" t="str">
        <f t="shared" si="748"/>
        <v>RDNGSTN</v>
      </c>
      <c r="AG2192" s="36" t="str">
        <f t="shared" si="749"/>
        <v>PADTON</v>
      </c>
      <c r="AH2192" s="36">
        <f t="shared" si="746"/>
        <v>687</v>
      </c>
      <c r="AI2192" s="42">
        <f t="shared" si="747"/>
        <v>29259.4</v>
      </c>
      <c r="AJ2192" s="43">
        <f t="shared" si="742"/>
        <v>43.373169110316162</v>
      </c>
      <c r="AK2192" s="43">
        <f t="shared" si="743"/>
        <v>-5.2060459069161645E-2</v>
      </c>
      <c r="AL2192" s="36">
        <f t="shared" si="744"/>
        <v>51.420747615615859</v>
      </c>
      <c r="AM2192" s="36">
        <v>1</v>
      </c>
      <c r="AN2192" s="36">
        <f t="shared" si="745"/>
        <v>-2.2309742794417615</v>
      </c>
      <c r="AO2192" s="36">
        <v>4</v>
      </c>
      <c r="AP2192" s="42">
        <f>INT(AI2192/1000)*1000</f>
        <v>29000</v>
      </c>
      <c r="AQ2192" s="42">
        <f>MOD(AI2192,1000)</f>
        <v>259.40000000000146</v>
      </c>
      <c r="AR2192" s="42">
        <f>MOD(AI2193,1000)-0.2+(AP2193-AP2192)</f>
        <v>302.39999999999856</v>
      </c>
    </row>
    <row r="2193" spans="1:44" x14ac:dyDescent="0.25">
      <c r="A2193" s="19" t="s">
        <v>1</v>
      </c>
      <c r="B2193" t="s">
        <v>0</v>
      </c>
      <c r="C2193">
        <v>688</v>
      </c>
      <c r="D2193" s="36">
        <f>MATCH(C2193,TrainRun!$AG$149:$AG$295,1)</f>
        <v>46</v>
      </c>
      <c r="E2193" s="36">
        <f>INT(INDEX(TrainRun!$AD$149:$AD$295,'By Second'!D2193))</f>
        <v>663</v>
      </c>
      <c r="F2193" s="36">
        <f>IF(E2193=0,0,INDEX(TrainRun!$AE$149:$AE$295,'By Second'!D2193))</f>
        <v>44.622620127976013</v>
      </c>
      <c r="G2193" s="36">
        <f>INDEX(TrainRun!$AF$149:$AF$295,'By Second'!D2193)</f>
        <v>28204.004608853404</v>
      </c>
      <c r="H2193">
        <f t="shared" si="729"/>
        <v>47</v>
      </c>
      <c r="I2193" s="36">
        <f>INT(INDEX(TrainRun!$AD$149:$AD$295,'By Second'!H2193))</f>
        <v>693</v>
      </c>
      <c r="J2193" s="36">
        <f>INDEX(TrainRun!$AE$149:$AE$295,'By Second'!H2193)</f>
        <v>43.060806355901164</v>
      </c>
      <c r="K2193">
        <f t="shared" si="730"/>
        <v>30</v>
      </c>
      <c r="L2193">
        <f t="shared" si="731"/>
        <v>-1.5618137720748493</v>
      </c>
      <c r="M2193">
        <f t="shared" si="732"/>
        <v>-5.2060459069161645E-2</v>
      </c>
      <c r="N2193" s="32">
        <f t="shared" si="733"/>
        <v>43.321108651247002</v>
      </c>
      <c r="O2193" s="29">
        <f t="shared" si="734"/>
        <v>29302.645854001923</v>
      </c>
      <c r="P2193" s="37">
        <f>MATCH(O2193,LORDetail!$B$932:$B$1859,1)</f>
        <v>171</v>
      </c>
      <c r="Q2193" s="37">
        <f>INDEX(LORDetail!$B$932:$B$1859,P2193)</f>
        <v>28136</v>
      </c>
      <c r="R2193" s="37">
        <f>INDEX(LORDetail!$D$932:$D$1859,P2193)</f>
        <v>51.418916606843503</v>
      </c>
      <c r="S2193" s="37">
        <f>INDEX(LORDetail!$E$932:$E$1859,P2193)</f>
        <v>-2.2468911498852799</v>
      </c>
      <c r="T2193" s="37">
        <f>INDEX(LORDetail!$G$932:$G$1859,P2193)</f>
        <v>100.99769999999999</v>
      </c>
      <c r="U2193">
        <f t="shared" si="735"/>
        <v>172</v>
      </c>
      <c r="V2193" s="37">
        <f>INDEX(LORDetail!$B$932:$B$1859,U2193)</f>
        <v>31053</v>
      </c>
      <c r="W2193" s="37">
        <f>INDEX(LORDetail!$D$932:$D$1859,U2193)</f>
        <v>51.423671289415097</v>
      </c>
      <c r="X2193" s="37">
        <f>INDEX(LORDetail!$E$932:$E$1859,U2193)</f>
        <v>-2.2055589249201399</v>
      </c>
      <c r="Y2193" s="37">
        <f>INDEX(LORDetail!$G$932:$G$1859,U2193)</f>
        <v>99.210260000000005</v>
      </c>
      <c r="Z2193">
        <f t="shared" si="736"/>
        <v>2917</v>
      </c>
      <c r="AA2193" s="29">
        <f t="shared" si="737"/>
        <v>1166.645854001923</v>
      </c>
      <c r="AB2193">
        <f t="shared" si="738"/>
        <v>0.3999471559828327</v>
      </c>
      <c r="AC2193" s="32">
        <f t="shared" si="739"/>
        <v>51.420818228615616</v>
      </c>
      <c r="AD2193" s="32">
        <f t="shared" si="740"/>
        <v>-2.2303604440600298</v>
      </c>
      <c r="AE2193" s="34">
        <f t="shared" si="741"/>
        <v>100.28281845551004</v>
      </c>
      <c r="AF2193" s="36" t="str">
        <f t="shared" si="748"/>
        <v>RDNGSTN</v>
      </c>
      <c r="AG2193" s="36" t="str">
        <f t="shared" si="749"/>
        <v>PADTON</v>
      </c>
      <c r="AH2193" s="36">
        <f t="shared" si="746"/>
        <v>688</v>
      </c>
      <c r="AI2193" s="42">
        <f t="shared" si="747"/>
        <v>29302.6</v>
      </c>
      <c r="AJ2193" s="43">
        <f t="shared" si="742"/>
        <v>43.321108651247002</v>
      </c>
      <c r="AK2193" s="43">
        <f t="shared" si="743"/>
        <v>-5.2060459069161645E-2</v>
      </c>
      <c r="AL2193" s="36">
        <f t="shared" si="744"/>
        <v>51.420818228615616</v>
      </c>
      <c r="AM2193" s="36">
        <v>1</v>
      </c>
      <c r="AN2193" s="36">
        <f t="shared" si="745"/>
        <v>-2.2303604440600298</v>
      </c>
      <c r="AO2193" s="36">
        <v>4</v>
      </c>
      <c r="AP2193" s="42">
        <f>INT(AI2193/1000)*1000</f>
        <v>29000</v>
      </c>
      <c r="AQ2193" s="42">
        <f>MOD(AI2193,1000)</f>
        <v>302.59999999999854</v>
      </c>
      <c r="AR2193" s="42">
        <f>MOD(AI2194,1000)-0.2+(AP2194-AP2193)</f>
        <v>345.8</v>
      </c>
    </row>
    <row r="2194" spans="1:44" x14ac:dyDescent="0.25">
      <c r="A2194" s="19" t="s">
        <v>1</v>
      </c>
      <c r="B2194" t="s">
        <v>0</v>
      </c>
      <c r="C2194">
        <v>689</v>
      </c>
      <c r="D2194" s="36">
        <f>MATCH(C2194,TrainRun!$AG$149:$AG$295,1)</f>
        <v>46</v>
      </c>
      <c r="E2194" s="36">
        <f>INT(INDEX(TrainRun!$AD$149:$AD$295,'By Second'!D2194))</f>
        <v>663</v>
      </c>
      <c r="F2194" s="36">
        <f>IF(E2194=0,0,INDEX(TrainRun!$AE$149:$AE$295,'By Second'!D2194))</f>
        <v>44.622620127976013</v>
      </c>
      <c r="G2194" s="36">
        <f>INDEX(TrainRun!$AF$149:$AF$295,'By Second'!D2194)</f>
        <v>28204.004608853404</v>
      </c>
      <c r="H2194">
        <f t="shared" si="729"/>
        <v>47</v>
      </c>
      <c r="I2194" s="36">
        <f>INT(INDEX(TrainRun!$AD$149:$AD$295,'By Second'!H2194))</f>
        <v>693</v>
      </c>
      <c r="J2194" s="36">
        <f>INDEX(TrainRun!$AE$149:$AE$295,'By Second'!H2194)</f>
        <v>43.060806355901164</v>
      </c>
      <c r="K2194">
        <f t="shared" si="730"/>
        <v>30</v>
      </c>
      <c r="L2194">
        <f t="shared" si="731"/>
        <v>-1.5618137720748493</v>
      </c>
      <c r="M2194">
        <f t="shared" si="732"/>
        <v>-5.2060459069161645E-2</v>
      </c>
      <c r="N2194" s="32">
        <f t="shared" si="733"/>
        <v>43.269048192177841</v>
      </c>
      <c r="O2194" s="29">
        <f t="shared" si="734"/>
        <v>29345.914902194101</v>
      </c>
      <c r="P2194" s="37">
        <f>MATCH(O2194,LORDetail!$B$932:$B$1859,1)</f>
        <v>171</v>
      </c>
      <c r="Q2194" s="37">
        <f>INDEX(LORDetail!$B$932:$B$1859,P2194)</f>
        <v>28136</v>
      </c>
      <c r="R2194" s="37">
        <f>INDEX(LORDetail!$D$932:$D$1859,P2194)</f>
        <v>51.418916606843503</v>
      </c>
      <c r="S2194" s="37">
        <f>INDEX(LORDetail!$E$932:$E$1859,P2194)</f>
        <v>-2.2468911498852799</v>
      </c>
      <c r="T2194" s="37">
        <f>INDEX(LORDetail!$G$932:$G$1859,P2194)</f>
        <v>100.99769999999999</v>
      </c>
      <c r="U2194">
        <f t="shared" si="735"/>
        <v>172</v>
      </c>
      <c r="V2194" s="37">
        <f>INDEX(LORDetail!$B$932:$B$1859,U2194)</f>
        <v>31053</v>
      </c>
      <c r="W2194" s="37">
        <f>INDEX(LORDetail!$D$932:$D$1859,U2194)</f>
        <v>51.423671289415097</v>
      </c>
      <c r="X2194" s="37">
        <f>INDEX(LORDetail!$E$932:$E$1859,U2194)</f>
        <v>-2.2055589249201399</v>
      </c>
      <c r="Y2194" s="37">
        <f>INDEX(LORDetail!$G$932:$G$1859,U2194)</f>
        <v>99.210260000000005</v>
      </c>
      <c r="Z2194">
        <f t="shared" si="736"/>
        <v>2917</v>
      </c>
      <c r="AA2194" s="29">
        <f t="shared" si="737"/>
        <v>1209.9149021941012</v>
      </c>
      <c r="AB2194">
        <f t="shared" si="738"/>
        <v>0.41478056297363769</v>
      </c>
      <c r="AC2194" s="32">
        <f t="shared" si="739"/>
        <v>51.420888756757307</v>
      </c>
      <c r="AD2194" s="32">
        <f t="shared" si="740"/>
        <v>-2.2297473463452859</v>
      </c>
      <c r="AE2194" s="34">
        <f t="shared" si="741"/>
        <v>100.2563046305184</v>
      </c>
      <c r="AF2194" s="36" t="str">
        <f t="shared" si="748"/>
        <v>RDNGSTN</v>
      </c>
      <c r="AG2194" s="36" t="str">
        <f t="shared" si="749"/>
        <v>PADTON</v>
      </c>
      <c r="AH2194" s="36">
        <f t="shared" si="746"/>
        <v>689</v>
      </c>
      <c r="AI2194" s="42">
        <f t="shared" si="747"/>
        <v>29346</v>
      </c>
      <c r="AJ2194" s="43">
        <f t="shared" si="742"/>
        <v>43.269048192177841</v>
      </c>
      <c r="AK2194" s="43">
        <f t="shared" si="743"/>
        <v>-5.2060459069161645E-2</v>
      </c>
      <c r="AL2194" s="36">
        <f t="shared" si="744"/>
        <v>51.420888756757307</v>
      </c>
      <c r="AM2194" s="36">
        <v>1</v>
      </c>
      <c r="AN2194" s="36">
        <f t="shared" si="745"/>
        <v>-2.2297473463452859</v>
      </c>
      <c r="AO2194" s="36">
        <v>4</v>
      </c>
      <c r="AP2194" s="42">
        <f>INT(AI2194/1000)*1000</f>
        <v>29000</v>
      </c>
      <c r="AQ2194" s="42">
        <f>MOD(AI2194,1000)</f>
        <v>346</v>
      </c>
      <c r="AR2194" s="42">
        <f>MOD(AI2195,1000)-0.2+(AP2195-AP2194)</f>
        <v>389.00000000000074</v>
      </c>
    </row>
    <row r="2195" spans="1:44" x14ac:dyDescent="0.25">
      <c r="A2195" s="19" t="s">
        <v>1</v>
      </c>
      <c r="B2195" t="s">
        <v>0</v>
      </c>
      <c r="C2195">
        <v>690</v>
      </c>
      <c r="D2195" s="36">
        <f>MATCH(C2195,TrainRun!$AG$149:$AG$295,1)</f>
        <v>46</v>
      </c>
      <c r="E2195" s="36">
        <f>INT(INDEX(TrainRun!$AD$149:$AD$295,'By Second'!D2195))</f>
        <v>663</v>
      </c>
      <c r="F2195" s="36">
        <f>IF(E2195=0,0,INDEX(TrainRun!$AE$149:$AE$295,'By Second'!D2195))</f>
        <v>44.622620127976013</v>
      </c>
      <c r="G2195" s="36">
        <f>INDEX(TrainRun!$AF$149:$AF$295,'By Second'!D2195)</f>
        <v>28204.004608853404</v>
      </c>
      <c r="H2195">
        <f t="shared" si="729"/>
        <v>47</v>
      </c>
      <c r="I2195" s="36">
        <f>INT(INDEX(TrainRun!$AD$149:$AD$295,'By Second'!H2195))</f>
        <v>693</v>
      </c>
      <c r="J2195" s="36">
        <f>INDEX(TrainRun!$AE$149:$AE$295,'By Second'!H2195)</f>
        <v>43.060806355901164</v>
      </c>
      <c r="K2195">
        <f t="shared" si="730"/>
        <v>30</v>
      </c>
      <c r="L2195">
        <f t="shared" si="731"/>
        <v>-1.5618137720748493</v>
      </c>
      <c r="M2195">
        <f t="shared" si="732"/>
        <v>-5.2060459069161645E-2</v>
      </c>
      <c r="N2195" s="32">
        <f t="shared" si="733"/>
        <v>43.216987733108681</v>
      </c>
      <c r="O2195" s="29">
        <f t="shared" si="734"/>
        <v>29389.131889927208</v>
      </c>
      <c r="P2195" s="37">
        <f>MATCH(O2195,LORDetail!$B$932:$B$1859,1)</f>
        <v>171</v>
      </c>
      <c r="Q2195" s="37">
        <f>INDEX(LORDetail!$B$932:$B$1859,P2195)</f>
        <v>28136</v>
      </c>
      <c r="R2195" s="37">
        <f>INDEX(LORDetail!$D$932:$D$1859,P2195)</f>
        <v>51.418916606843503</v>
      </c>
      <c r="S2195" s="37">
        <f>INDEX(LORDetail!$E$932:$E$1859,P2195)</f>
        <v>-2.2468911498852799</v>
      </c>
      <c r="T2195" s="37">
        <f>INDEX(LORDetail!$G$932:$G$1859,P2195)</f>
        <v>100.99769999999999</v>
      </c>
      <c r="U2195">
        <f t="shared" si="735"/>
        <v>172</v>
      </c>
      <c r="V2195" s="37">
        <f>INDEX(LORDetail!$B$932:$B$1859,U2195)</f>
        <v>31053</v>
      </c>
      <c r="W2195" s="37">
        <f>INDEX(LORDetail!$D$932:$D$1859,U2195)</f>
        <v>51.423671289415097</v>
      </c>
      <c r="X2195" s="37">
        <f>INDEX(LORDetail!$E$932:$E$1859,U2195)</f>
        <v>-2.2055589249201399</v>
      </c>
      <c r="Y2195" s="37">
        <f>INDEX(LORDetail!$G$932:$G$1859,U2195)</f>
        <v>99.210260000000005</v>
      </c>
      <c r="Z2195">
        <f t="shared" si="736"/>
        <v>2917</v>
      </c>
      <c r="AA2195" s="29">
        <f t="shared" si="737"/>
        <v>1253.1318899272082</v>
      </c>
      <c r="AB2195">
        <f t="shared" si="738"/>
        <v>0.42959612270387665</v>
      </c>
      <c r="AC2195" s="32">
        <f t="shared" si="739"/>
        <v>51.420959200040947</v>
      </c>
      <c r="AD2195" s="32">
        <f t="shared" si="740"/>
        <v>-2.2291349862975314</v>
      </c>
      <c r="AE2195" s="34">
        <f t="shared" si="741"/>
        <v>100.22982270643418</v>
      </c>
      <c r="AF2195" s="36" t="str">
        <f t="shared" si="748"/>
        <v>RDNGSTN</v>
      </c>
      <c r="AG2195" s="36" t="str">
        <f t="shared" si="749"/>
        <v>PADTON</v>
      </c>
      <c r="AH2195" s="36">
        <f t="shared" si="746"/>
        <v>690</v>
      </c>
      <c r="AI2195" s="42">
        <f t="shared" si="747"/>
        <v>29389.200000000001</v>
      </c>
      <c r="AJ2195" s="43">
        <f t="shared" si="742"/>
        <v>43.216987733108681</v>
      </c>
      <c r="AK2195" s="43">
        <f t="shared" si="743"/>
        <v>-5.2060459069161645E-2</v>
      </c>
      <c r="AL2195" s="36">
        <f t="shared" si="744"/>
        <v>51.420959200040947</v>
      </c>
      <c r="AM2195" s="36">
        <v>1</v>
      </c>
      <c r="AN2195" s="36">
        <f t="shared" si="745"/>
        <v>-2.2291349862975314</v>
      </c>
      <c r="AO2195" s="36">
        <v>4</v>
      </c>
      <c r="AP2195" s="42">
        <f>INT(AI2195/1000)*1000</f>
        <v>29000</v>
      </c>
      <c r="AQ2195" s="42">
        <f>MOD(AI2195,1000)</f>
        <v>389.20000000000073</v>
      </c>
      <c r="AR2195" s="42">
        <f>MOD(AI2196,1000)-0.2+(AP2196-AP2195)</f>
        <v>432.00000000000074</v>
      </c>
    </row>
    <row r="2196" spans="1:44" x14ac:dyDescent="0.25">
      <c r="A2196" s="19" t="s">
        <v>1</v>
      </c>
      <c r="B2196" t="s">
        <v>0</v>
      </c>
      <c r="C2196">
        <v>691</v>
      </c>
      <c r="D2196" s="36">
        <f>MATCH(C2196,TrainRun!$AG$149:$AG$295,1)</f>
        <v>46</v>
      </c>
      <c r="E2196" s="36">
        <f>INT(INDEX(TrainRun!$AD$149:$AD$295,'By Second'!D2196))</f>
        <v>663</v>
      </c>
      <c r="F2196" s="36">
        <f>IF(E2196=0,0,INDEX(TrainRun!$AE$149:$AE$295,'By Second'!D2196))</f>
        <v>44.622620127976013</v>
      </c>
      <c r="G2196" s="36">
        <f>INDEX(TrainRun!$AF$149:$AF$295,'By Second'!D2196)</f>
        <v>28204.004608853404</v>
      </c>
      <c r="H2196">
        <f t="shared" si="729"/>
        <v>47</v>
      </c>
      <c r="I2196" s="36">
        <f>INT(INDEX(TrainRun!$AD$149:$AD$295,'By Second'!H2196))</f>
        <v>693</v>
      </c>
      <c r="J2196" s="36">
        <f>INDEX(TrainRun!$AE$149:$AE$295,'By Second'!H2196)</f>
        <v>43.060806355901164</v>
      </c>
      <c r="K2196">
        <f t="shared" si="730"/>
        <v>30</v>
      </c>
      <c r="L2196">
        <f t="shared" si="731"/>
        <v>-1.5618137720748493</v>
      </c>
      <c r="M2196">
        <f t="shared" si="732"/>
        <v>-5.2060459069161645E-2</v>
      </c>
      <c r="N2196" s="32">
        <f t="shared" si="733"/>
        <v>43.16492727403952</v>
      </c>
      <c r="O2196" s="29">
        <f t="shared" si="734"/>
        <v>29432.296817201248</v>
      </c>
      <c r="P2196" s="37">
        <f>MATCH(O2196,LORDetail!$B$932:$B$1859,1)</f>
        <v>171</v>
      </c>
      <c r="Q2196" s="37">
        <f>INDEX(LORDetail!$B$932:$B$1859,P2196)</f>
        <v>28136</v>
      </c>
      <c r="R2196" s="37">
        <f>INDEX(LORDetail!$D$932:$D$1859,P2196)</f>
        <v>51.418916606843503</v>
      </c>
      <c r="S2196" s="37">
        <f>INDEX(LORDetail!$E$932:$E$1859,P2196)</f>
        <v>-2.2468911498852799</v>
      </c>
      <c r="T2196" s="37">
        <f>INDEX(LORDetail!$G$932:$G$1859,P2196)</f>
        <v>100.99769999999999</v>
      </c>
      <c r="U2196">
        <f t="shared" si="735"/>
        <v>172</v>
      </c>
      <c r="V2196" s="37">
        <f>INDEX(LORDetail!$B$932:$B$1859,U2196)</f>
        <v>31053</v>
      </c>
      <c r="W2196" s="37">
        <f>INDEX(LORDetail!$D$932:$D$1859,U2196)</f>
        <v>51.423671289415097</v>
      </c>
      <c r="X2196" s="37">
        <f>INDEX(LORDetail!$E$932:$E$1859,U2196)</f>
        <v>-2.2055589249201399</v>
      </c>
      <c r="Y2196" s="37">
        <f>INDEX(LORDetail!$G$932:$G$1859,U2196)</f>
        <v>99.210260000000005</v>
      </c>
      <c r="Z2196">
        <f t="shared" si="736"/>
        <v>2917</v>
      </c>
      <c r="AA2196" s="29">
        <f t="shared" si="737"/>
        <v>1296.2968172012479</v>
      </c>
      <c r="AB2196">
        <f t="shared" si="738"/>
        <v>0.44439383517355086</v>
      </c>
      <c r="AC2196" s="32">
        <f t="shared" si="739"/>
        <v>51.421029558466529</v>
      </c>
      <c r="AD2196" s="32">
        <f t="shared" si="740"/>
        <v>-2.2285233639167652</v>
      </c>
      <c r="AE2196" s="34">
        <f t="shared" si="741"/>
        <v>100.20337268325738</v>
      </c>
      <c r="AF2196" s="36" t="str">
        <f t="shared" si="748"/>
        <v>RDNGSTN</v>
      </c>
      <c r="AG2196" s="36" t="str">
        <f t="shared" si="749"/>
        <v>PADTON</v>
      </c>
      <c r="AH2196" s="36">
        <f t="shared" si="746"/>
        <v>691</v>
      </c>
      <c r="AI2196" s="42">
        <f t="shared" si="747"/>
        <v>29432.2</v>
      </c>
      <c r="AJ2196" s="43">
        <f t="shared" si="742"/>
        <v>43.16492727403952</v>
      </c>
      <c r="AK2196" s="43">
        <f t="shared" si="743"/>
        <v>-5.2060459069161645E-2</v>
      </c>
      <c r="AL2196" s="36">
        <f t="shared" si="744"/>
        <v>51.421029558466529</v>
      </c>
      <c r="AM2196" s="36">
        <v>1</v>
      </c>
      <c r="AN2196" s="36">
        <f t="shared" si="745"/>
        <v>-2.2285233639167652</v>
      </c>
      <c r="AO2196" s="36">
        <v>4</v>
      </c>
      <c r="AP2196" s="42">
        <f>INT(AI2196/1000)*1000</f>
        <v>29000</v>
      </c>
      <c r="AQ2196" s="42">
        <f>MOD(AI2196,1000)</f>
        <v>432.20000000000073</v>
      </c>
      <c r="AR2196" s="42">
        <f>MOD(AI2197,1000)-0.2+(AP2197-AP2196)</f>
        <v>475.20000000000147</v>
      </c>
    </row>
    <row r="2197" spans="1:44" x14ac:dyDescent="0.25">
      <c r="A2197" s="19" t="s">
        <v>1</v>
      </c>
      <c r="B2197" t="s">
        <v>0</v>
      </c>
      <c r="C2197">
        <v>692</v>
      </c>
      <c r="D2197" s="36">
        <f>MATCH(C2197,TrainRun!$AG$149:$AG$295,1)</f>
        <v>46</v>
      </c>
      <c r="E2197" s="36">
        <f>INT(INDEX(TrainRun!$AD$149:$AD$295,'By Second'!D2197))</f>
        <v>663</v>
      </c>
      <c r="F2197" s="36">
        <f>IF(E2197=0,0,INDEX(TrainRun!$AE$149:$AE$295,'By Second'!D2197))</f>
        <v>44.622620127976013</v>
      </c>
      <c r="G2197" s="36">
        <f>INDEX(TrainRun!$AF$149:$AF$295,'By Second'!D2197)</f>
        <v>28204.004608853404</v>
      </c>
      <c r="H2197">
        <f t="shared" si="729"/>
        <v>47</v>
      </c>
      <c r="I2197" s="36">
        <f>INT(INDEX(TrainRun!$AD$149:$AD$295,'By Second'!H2197))</f>
        <v>693</v>
      </c>
      <c r="J2197" s="36">
        <f>INDEX(TrainRun!$AE$149:$AE$295,'By Second'!H2197)</f>
        <v>43.060806355901164</v>
      </c>
      <c r="K2197">
        <f t="shared" si="730"/>
        <v>30</v>
      </c>
      <c r="L2197">
        <f t="shared" si="731"/>
        <v>-1.5618137720748493</v>
      </c>
      <c r="M2197">
        <f t="shared" si="732"/>
        <v>-5.2060459069161645E-2</v>
      </c>
      <c r="N2197" s="32">
        <f t="shared" si="733"/>
        <v>43.11286681497036</v>
      </c>
      <c r="O2197" s="29">
        <f t="shared" si="734"/>
        <v>29475.409684016216</v>
      </c>
      <c r="P2197" s="37">
        <f>MATCH(O2197,LORDetail!$B$932:$B$1859,1)</f>
        <v>171</v>
      </c>
      <c r="Q2197" s="37">
        <f>INDEX(LORDetail!$B$932:$B$1859,P2197)</f>
        <v>28136</v>
      </c>
      <c r="R2197" s="37">
        <f>INDEX(LORDetail!$D$932:$D$1859,P2197)</f>
        <v>51.418916606843503</v>
      </c>
      <c r="S2197" s="37">
        <f>INDEX(LORDetail!$E$932:$E$1859,P2197)</f>
        <v>-2.2468911498852799</v>
      </c>
      <c r="T2197" s="37">
        <f>INDEX(LORDetail!$G$932:$G$1859,P2197)</f>
        <v>100.99769999999999</v>
      </c>
      <c r="U2197">
        <f t="shared" si="735"/>
        <v>172</v>
      </c>
      <c r="V2197" s="37">
        <f>INDEX(LORDetail!$B$932:$B$1859,U2197)</f>
        <v>31053</v>
      </c>
      <c r="W2197" s="37">
        <f>INDEX(LORDetail!$D$932:$D$1859,U2197)</f>
        <v>51.423671289415097</v>
      </c>
      <c r="X2197" s="37">
        <f>INDEX(LORDetail!$E$932:$E$1859,U2197)</f>
        <v>-2.2055589249201399</v>
      </c>
      <c r="Y2197" s="37">
        <f>INDEX(LORDetail!$G$932:$G$1859,U2197)</f>
        <v>99.210260000000005</v>
      </c>
      <c r="Z2197">
        <f t="shared" si="736"/>
        <v>2917</v>
      </c>
      <c r="AA2197" s="29">
        <f t="shared" si="737"/>
        <v>1339.4096840162165</v>
      </c>
      <c r="AB2197">
        <f t="shared" si="738"/>
        <v>0.45917370038265909</v>
      </c>
      <c r="AC2197" s="32">
        <f t="shared" si="739"/>
        <v>51.421099832034045</v>
      </c>
      <c r="AD2197" s="32">
        <f t="shared" si="740"/>
        <v>-2.2279124792029883</v>
      </c>
      <c r="AE2197" s="34">
        <f t="shared" si="741"/>
        <v>100.17695456098802</v>
      </c>
      <c r="AF2197" s="36" t="str">
        <f t="shared" si="748"/>
        <v>RDNGSTN</v>
      </c>
      <c r="AG2197" s="36" t="str">
        <f t="shared" si="749"/>
        <v>PADTON</v>
      </c>
      <c r="AH2197" s="36">
        <f t="shared" si="746"/>
        <v>692</v>
      </c>
      <c r="AI2197" s="42">
        <f t="shared" si="747"/>
        <v>29475.4</v>
      </c>
      <c r="AJ2197" s="43">
        <f t="shared" si="742"/>
        <v>43.11286681497036</v>
      </c>
      <c r="AK2197" s="43">
        <f t="shared" si="743"/>
        <v>-5.2060459069161645E-2</v>
      </c>
      <c r="AL2197" s="36">
        <f t="shared" si="744"/>
        <v>51.421099832034045</v>
      </c>
      <c r="AM2197" s="36">
        <v>1</v>
      </c>
      <c r="AN2197" s="36">
        <f t="shared" si="745"/>
        <v>-2.2279124792029883</v>
      </c>
      <c r="AO2197" s="36">
        <v>4</v>
      </c>
      <c r="AP2197" s="42">
        <f>INT(AI2197/1000)*1000</f>
        <v>29000</v>
      </c>
      <c r="AQ2197" s="42">
        <f>MOD(AI2197,1000)</f>
        <v>475.40000000000146</v>
      </c>
      <c r="AR2197" s="42">
        <f>MOD(AI2198,1000)-0.2+(AP2198-AP2197)</f>
        <v>518.79999999999995</v>
      </c>
    </row>
    <row r="2198" spans="1:44" x14ac:dyDescent="0.25">
      <c r="A2198" s="19" t="s">
        <v>1</v>
      </c>
      <c r="B2198" t="s">
        <v>0</v>
      </c>
      <c r="C2198">
        <v>693</v>
      </c>
      <c r="D2198" s="36">
        <f>MATCH(C2198,TrainRun!$AG$149:$AG$295,1)</f>
        <v>48</v>
      </c>
      <c r="E2198" s="36">
        <f>INT(INDEX(TrainRun!$AD$149:$AD$295,'By Second'!D2198))</f>
        <v>693</v>
      </c>
      <c r="F2198" s="36">
        <f>IF(E2198=0,0,INDEX(TrainRun!$AE$149:$AE$295,'By Second'!D2198))</f>
        <v>43.054969808055411</v>
      </c>
      <c r="G2198" s="36">
        <f>INDEX(TrainRun!$AF$149:$AF$295,'By Second'!D2198)</f>
        <v>29518.972700135615</v>
      </c>
      <c r="H2198">
        <f t="shared" si="729"/>
        <v>49</v>
      </c>
      <c r="I2198" s="36">
        <f>INT(INDEX(TrainRun!$AD$149:$AD$295,'By Second'!H2198))</f>
        <v>700</v>
      </c>
      <c r="J2198" s="36">
        <f>INDEX(TrainRun!$AE$149:$AE$295,'By Second'!H2198)</f>
        <v>42.666172727137763</v>
      </c>
      <c r="K2198">
        <f t="shared" si="730"/>
        <v>7</v>
      </c>
      <c r="L2198">
        <f t="shared" si="731"/>
        <v>-0.38879708091764797</v>
      </c>
      <c r="M2198">
        <f t="shared" si="732"/>
        <v>-5.5542440131092566E-2</v>
      </c>
      <c r="N2198" s="32">
        <f t="shared" si="733"/>
        <v>43.054969808055411</v>
      </c>
      <c r="O2198" s="29">
        <f t="shared" si="734"/>
        <v>29519</v>
      </c>
      <c r="P2198" s="37">
        <f>MATCH(O2198,LORDetail!$B$932:$B$1859,1)</f>
        <v>171</v>
      </c>
      <c r="Q2198" s="37">
        <f>INDEX(LORDetail!$B$932:$B$1859,P2198)</f>
        <v>28136</v>
      </c>
      <c r="R2198" s="37">
        <f>INDEX(LORDetail!$D$932:$D$1859,P2198)</f>
        <v>51.418916606843503</v>
      </c>
      <c r="S2198" s="37">
        <f>INDEX(LORDetail!$E$932:$E$1859,P2198)</f>
        <v>-2.2468911498852799</v>
      </c>
      <c r="T2198" s="37">
        <f>INDEX(LORDetail!$G$932:$G$1859,P2198)</f>
        <v>100.99769999999999</v>
      </c>
      <c r="U2198">
        <f t="shared" si="735"/>
        <v>172</v>
      </c>
      <c r="V2198" s="37">
        <f>INDEX(LORDetail!$B$932:$B$1859,U2198)</f>
        <v>31053</v>
      </c>
      <c r="W2198" s="37">
        <f>INDEX(LORDetail!$D$932:$D$1859,U2198)</f>
        <v>51.423671289415097</v>
      </c>
      <c r="X2198" s="37">
        <f>INDEX(LORDetail!$E$932:$E$1859,U2198)</f>
        <v>-2.2055589249201399</v>
      </c>
      <c r="Y2198" s="37">
        <f>INDEX(LORDetail!$G$932:$G$1859,U2198)</f>
        <v>99.210260000000005</v>
      </c>
      <c r="Z2198">
        <f t="shared" si="736"/>
        <v>2917</v>
      </c>
      <c r="AA2198" s="29">
        <f t="shared" si="737"/>
        <v>1383</v>
      </c>
      <c r="AB2198">
        <f t="shared" si="738"/>
        <v>0.47411724374357217</v>
      </c>
      <c r="AC2198" s="32">
        <f t="shared" si="739"/>
        <v>51.421170883839224</v>
      </c>
      <c r="AD2198" s="32">
        <f t="shared" si="740"/>
        <v>-2.2272948293070183</v>
      </c>
      <c r="AE2198" s="34">
        <f t="shared" si="741"/>
        <v>100.150243873843</v>
      </c>
      <c r="AF2198" s="36" t="str">
        <f t="shared" si="748"/>
        <v>RDNGSTN</v>
      </c>
      <c r="AG2198" s="36" t="str">
        <f t="shared" si="749"/>
        <v>PADTON</v>
      </c>
      <c r="AH2198" s="36">
        <f t="shared" si="746"/>
        <v>693</v>
      </c>
      <c r="AI2198" s="42">
        <f t="shared" si="747"/>
        <v>29519</v>
      </c>
      <c r="AJ2198" s="43">
        <f t="shared" si="742"/>
        <v>43.054969808055411</v>
      </c>
      <c r="AK2198" s="43">
        <f t="shared" si="743"/>
        <v>-5.5542440131092566E-2</v>
      </c>
      <c r="AL2198" s="36">
        <f t="shared" si="744"/>
        <v>51.421170883839224</v>
      </c>
      <c r="AM2198" s="36">
        <v>1</v>
      </c>
      <c r="AN2198" s="36">
        <f t="shared" si="745"/>
        <v>-2.2272948293070183</v>
      </c>
      <c r="AO2198" s="36">
        <v>4</v>
      </c>
      <c r="AP2198" s="42">
        <f>INT(AI2198/1000)*1000</f>
        <v>29000</v>
      </c>
      <c r="AQ2198" s="42">
        <f>MOD(AI2198,1000)</f>
        <v>519</v>
      </c>
      <c r="AR2198" s="42">
        <f>MOD(AI2199,1000)-0.2+(AP2199-AP2198)</f>
        <v>561.79999999999995</v>
      </c>
    </row>
    <row r="2199" spans="1:44" x14ac:dyDescent="0.25">
      <c r="A2199" s="19" t="s">
        <v>1</v>
      </c>
      <c r="B2199" t="s">
        <v>0</v>
      </c>
      <c r="C2199">
        <v>694</v>
      </c>
      <c r="D2199" s="36">
        <f>MATCH(C2199,TrainRun!$AG$149:$AG$295,1)</f>
        <v>48</v>
      </c>
      <c r="E2199" s="36">
        <f>INT(INDEX(TrainRun!$AD$149:$AD$295,'By Second'!D2199))</f>
        <v>693</v>
      </c>
      <c r="F2199" s="36">
        <f>IF(E2199=0,0,INDEX(TrainRun!$AE$149:$AE$295,'By Second'!D2199))</f>
        <v>43.054969808055411</v>
      </c>
      <c r="G2199" s="36">
        <f>INDEX(TrainRun!$AF$149:$AF$295,'By Second'!D2199)</f>
        <v>29518.972700135615</v>
      </c>
      <c r="H2199">
        <f t="shared" si="729"/>
        <v>49</v>
      </c>
      <c r="I2199" s="36">
        <f>INT(INDEX(TrainRun!$AD$149:$AD$295,'By Second'!H2199))</f>
        <v>700</v>
      </c>
      <c r="J2199" s="36">
        <f>INDEX(TrainRun!$AE$149:$AE$295,'By Second'!H2199)</f>
        <v>42.666172727137763</v>
      </c>
      <c r="K2199">
        <f t="shared" si="730"/>
        <v>7</v>
      </c>
      <c r="L2199">
        <f t="shared" si="731"/>
        <v>-0.38879708091764797</v>
      </c>
      <c r="M2199">
        <f t="shared" si="732"/>
        <v>-5.5542440131092566E-2</v>
      </c>
      <c r="N2199" s="32">
        <f t="shared" si="733"/>
        <v>42.999427367924319</v>
      </c>
      <c r="O2199" s="29">
        <f t="shared" si="734"/>
        <v>29561.999427367926</v>
      </c>
      <c r="P2199" s="37">
        <f>MATCH(O2199,LORDetail!$B$932:$B$1859,1)</f>
        <v>171</v>
      </c>
      <c r="Q2199" s="37">
        <f>INDEX(LORDetail!$B$932:$B$1859,P2199)</f>
        <v>28136</v>
      </c>
      <c r="R2199" s="37">
        <f>INDEX(LORDetail!$D$932:$D$1859,P2199)</f>
        <v>51.418916606843503</v>
      </c>
      <c r="S2199" s="37">
        <f>INDEX(LORDetail!$E$932:$E$1859,P2199)</f>
        <v>-2.2468911498852799</v>
      </c>
      <c r="T2199" s="37">
        <f>INDEX(LORDetail!$G$932:$G$1859,P2199)</f>
        <v>100.99769999999999</v>
      </c>
      <c r="U2199">
        <f t="shared" si="735"/>
        <v>172</v>
      </c>
      <c r="V2199" s="37">
        <f>INDEX(LORDetail!$B$932:$B$1859,U2199)</f>
        <v>31053</v>
      </c>
      <c r="W2199" s="37">
        <f>INDEX(LORDetail!$D$932:$D$1859,U2199)</f>
        <v>51.423671289415097</v>
      </c>
      <c r="X2199" s="37">
        <f>INDEX(LORDetail!$E$932:$E$1859,U2199)</f>
        <v>-2.2055589249201399</v>
      </c>
      <c r="Y2199" s="37">
        <f>INDEX(LORDetail!$G$932:$G$1859,U2199)</f>
        <v>99.210260000000005</v>
      </c>
      <c r="Z2199">
        <f t="shared" si="736"/>
        <v>2917</v>
      </c>
      <c r="AA2199" s="29">
        <f t="shared" si="737"/>
        <v>1425.9994273679258</v>
      </c>
      <c r="AB2199">
        <f t="shared" si="738"/>
        <v>0.48885821987244626</v>
      </c>
      <c r="AC2199" s="32">
        <f t="shared" si="739"/>
        <v>51.421240972501508</v>
      </c>
      <c r="AD2199" s="32">
        <f t="shared" si="740"/>
        <v>-2.226685551965454</v>
      </c>
      <c r="AE2199" s="34">
        <f t="shared" si="741"/>
        <v>100.1238952634712</v>
      </c>
      <c r="AF2199" s="36" t="str">
        <f t="shared" si="748"/>
        <v>RDNGSTN</v>
      </c>
      <c r="AG2199" s="36" t="str">
        <f t="shared" si="749"/>
        <v>PADTON</v>
      </c>
      <c r="AH2199" s="36">
        <f t="shared" si="746"/>
        <v>694</v>
      </c>
      <c r="AI2199" s="42">
        <f t="shared" si="747"/>
        <v>29562</v>
      </c>
      <c r="AJ2199" s="43">
        <f t="shared" si="742"/>
        <v>42.999427367924319</v>
      </c>
      <c r="AK2199" s="43">
        <f t="shared" si="743"/>
        <v>-5.5542440131092566E-2</v>
      </c>
      <c r="AL2199" s="36">
        <f t="shared" si="744"/>
        <v>51.421240972501508</v>
      </c>
      <c r="AM2199" s="36">
        <v>1</v>
      </c>
      <c r="AN2199" s="36">
        <f t="shared" si="745"/>
        <v>-2.226685551965454</v>
      </c>
      <c r="AO2199" s="36">
        <v>4</v>
      </c>
      <c r="AP2199" s="42">
        <f>INT(AI2199/1000)*1000</f>
        <v>29000</v>
      </c>
      <c r="AQ2199" s="42">
        <f>MOD(AI2199,1000)</f>
        <v>562</v>
      </c>
      <c r="AR2199" s="42">
        <f>MOD(AI2200,1000)-0.2+(AP2200-AP2199)</f>
        <v>604.79999999999995</v>
      </c>
    </row>
    <row r="2200" spans="1:44" x14ac:dyDescent="0.25">
      <c r="A2200" s="19" t="s">
        <v>1</v>
      </c>
      <c r="B2200" t="s">
        <v>0</v>
      </c>
      <c r="C2200">
        <v>695</v>
      </c>
      <c r="D2200" s="36">
        <f>MATCH(C2200,TrainRun!$AG$149:$AG$295,1)</f>
        <v>48</v>
      </c>
      <c r="E2200" s="36">
        <f>INT(INDEX(TrainRun!$AD$149:$AD$295,'By Second'!D2200))</f>
        <v>693</v>
      </c>
      <c r="F2200" s="36">
        <f>IF(E2200=0,0,INDEX(TrainRun!$AE$149:$AE$295,'By Second'!D2200))</f>
        <v>43.054969808055411</v>
      </c>
      <c r="G2200" s="36">
        <f>INDEX(TrainRun!$AF$149:$AF$295,'By Second'!D2200)</f>
        <v>29518.972700135615</v>
      </c>
      <c r="H2200">
        <f t="shared" si="729"/>
        <v>49</v>
      </c>
      <c r="I2200" s="36">
        <f>INT(INDEX(TrainRun!$AD$149:$AD$295,'By Second'!H2200))</f>
        <v>700</v>
      </c>
      <c r="J2200" s="36">
        <f>INDEX(TrainRun!$AE$149:$AE$295,'By Second'!H2200)</f>
        <v>42.666172727137763</v>
      </c>
      <c r="K2200">
        <f t="shared" si="730"/>
        <v>7</v>
      </c>
      <c r="L2200">
        <f t="shared" si="731"/>
        <v>-0.38879708091764797</v>
      </c>
      <c r="M2200">
        <f t="shared" si="732"/>
        <v>-5.5542440131092566E-2</v>
      </c>
      <c r="N2200" s="32">
        <f t="shared" si="733"/>
        <v>42.943884927793228</v>
      </c>
      <c r="O2200" s="29">
        <f t="shared" si="734"/>
        <v>29604.94331229572</v>
      </c>
      <c r="P2200" s="37">
        <f>MATCH(O2200,LORDetail!$B$932:$B$1859,1)</f>
        <v>171</v>
      </c>
      <c r="Q2200" s="37">
        <f>INDEX(LORDetail!$B$932:$B$1859,P2200)</f>
        <v>28136</v>
      </c>
      <c r="R2200" s="37">
        <f>INDEX(LORDetail!$D$932:$D$1859,P2200)</f>
        <v>51.418916606843503</v>
      </c>
      <c r="S2200" s="37">
        <f>INDEX(LORDetail!$E$932:$E$1859,P2200)</f>
        <v>-2.2468911498852799</v>
      </c>
      <c r="T2200" s="37">
        <f>INDEX(LORDetail!$G$932:$G$1859,P2200)</f>
        <v>100.99769999999999</v>
      </c>
      <c r="U2200">
        <f t="shared" si="735"/>
        <v>172</v>
      </c>
      <c r="V2200" s="37">
        <f>INDEX(LORDetail!$B$932:$B$1859,U2200)</f>
        <v>31053</v>
      </c>
      <c r="W2200" s="37">
        <f>INDEX(LORDetail!$D$932:$D$1859,U2200)</f>
        <v>51.423671289415097</v>
      </c>
      <c r="X2200" s="37">
        <f>INDEX(LORDetail!$E$932:$E$1859,U2200)</f>
        <v>-2.2055589249201399</v>
      </c>
      <c r="Y2200" s="37">
        <f>INDEX(LORDetail!$G$932:$G$1859,U2200)</f>
        <v>99.210260000000005</v>
      </c>
      <c r="Z2200">
        <f t="shared" si="736"/>
        <v>2917</v>
      </c>
      <c r="AA2200" s="29">
        <f t="shared" si="737"/>
        <v>1468.9433122957198</v>
      </c>
      <c r="AB2200">
        <f t="shared" si="738"/>
        <v>0.50358015505509768</v>
      </c>
      <c r="AC2200" s="32">
        <f t="shared" si="739"/>
        <v>51.421310970630145</v>
      </c>
      <c r="AD2200" s="32">
        <f t="shared" si="740"/>
        <v>-2.2260770616285628</v>
      </c>
      <c r="AE2200" s="34">
        <f t="shared" si="741"/>
        <v>100.09758068764832</v>
      </c>
      <c r="AF2200" s="36" t="str">
        <f t="shared" si="748"/>
        <v>RDNGSTN</v>
      </c>
      <c r="AG2200" s="36" t="str">
        <f t="shared" si="749"/>
        <v>PADTON</v>
      </c>
      <c r="AH2200" s="36">
        <f t="shared" si="746"/>
        <v>695</v>
      </c>
      <c r="AI2200" s="42">
        <f t="shared" si="747"/>
        <v>29605</v>
      </c>
      <c r="AJ2200" s="43">
        <f t="shared" si="742"/>
        <v>42.943884927793228</v>
      </c>
      <c r="AK2200" s="43">
        <f t="shared" si="743"/>
        <v>-5.5542440131092566E-2</v>
      </c>
      <c r="AL2200" s="36">
        <f t="shared" si="744"/>
        <v>51.421310970630145</v>
      </c>
      <c r="AM2200" s="36">
        <v>1</v>
      </c>
      <c r="AN2200" s="36">
        <f t="shared" si="745"/>
        <v>-2.2260770616285628</v>
      </c>
      <c r="AO2200" s="36">
        <v>4</v>
      </c>
      <c r="AP2200" s="42">
        <f>INT(AI2200/1000)*1000</f>
        <v>29000</v>
      </c>
      <c r="AQ2200" s="42">
        <f>MOD(AI2200,1000)</f>
        <v>605</v>
      </c>
      <c r="AR2200" s="42">
        <f>MOD(AI2201,1000)-0.2+(AP2201-AP2200)</f>
        <v>647.59999999999923</v>
      </c>
    </row>
    <row r="2201" spans="1:44" x14ac:dyDescent="0.25">
      <c r="A2201" s="19" t="s">
        <v>1</v>
      </c>
      <c r="B2201" t="s">
        <v>0</v>
      </c>
      <c r="C2201">
        <v>696</v>
      </c>
      <c r="D2201" s="36">
        <f>MATCH(C2201,TrainRun!$AG$149:$AG$295,1)</f>
        <v>48</v>
      </c>
      <c r="E2201" s="36">
        <f>INT(INDEX(TrainRun!$AD$149:$AD$295,'By Second'!D2201))</f>
        <v>693</v>
      </c>
      <c r="F2201" s="36">
        <f>IF(E2201=0,0,INDEX(TrainRun!$AE$149:$AE$295,'By Second'!D2201))</f>
        <v>43.054969808055411</v>
      </c>
      <c r="G2201" s="36">
        <f>INDEX(TrainRun!$AF$149:$AF$295,'By Second'!D2201)</f>
        <v>29518.972700135615</v>
      </c>
      <c r="H2201">
        <f t="shared" si="729"/>
        <v>49</v>
      </c>
      <c r="I2201" s="36">
        <f>INT(INDEX(TrainRun!$AD$149:$AD$295,'By Second'!H2201))</f>
        <v>700</v>
      </c>
      <c r="J2201" s="36">
        <f>INDEX(TrainRun!$AE$149:$AE$295,'By Second'!H2201)</f>
        <v>42.666172727137763</v>
      </c>
      <c r="K2201">
        <f t="shared" si="730"/>
        <v>7</v>
      </c>
      <c r="L2201">
        <f t="shared" si="731"/>
        <v>-0.38879708091764797</v>
      </c>
      <c r="M2201">
        <f t="shared" si="732"/>
        <v>-5.5542440131092566E-2</v>
      </c>
      <c r="N2201" s="32">
        <f t="shared" si="733"/>
        <v>42.888342487662136</v>
      </c>
      <c r="O2201" s="29">
        <f t="shared" si="734"/>
        <v>29647.831654783382</v>
      </c>
      <c r="P2201" s="37">
        <f>MATCH(O2201,LORDetail!$B$932:$B$1859,1)</f>
        <v>171</v>
      </c>
      <c r="Q2201" s="37">
        <f>INDEX(LORDetail!$B$932:$B$1859,P2201)</f>
        <v>28136</v>
      </c>
      <c r="R2201" s="37">
        <f>INDEX(LORDetail!$D$932:$D$1859,P2201)</f>
        <v>51.418916606843503</v>
      </c>
      <c r="S2201" s="37">
        <f>INDEX(LORDetail!$E$932:$E$1859,P2201)</f>
        <v>-2.2468911498852799</v>
      </c>
      <c r="T2201" s="37">
        <f>INDEX(LORDetail!$G$932:$G$1859,P2201)</f>
        <v>100.99769999999999</v>
      </c>
      <c r="U2201">
        <f t="shared" si="735"/>
        <v>172</v>
      </c>
      <c r="V2201" s="37">
        <f>INDEX(LORDetail!$B$932:$B$1859,U2201)</f>
        <v>31053</v>
      </c>
      <c r="W2201" s="37">
        <f>INDEX(LORDetail!$D$932:$D$1859,U2201)</f>
        <v>51.423671289415097</v>
      </c>
      <c r="X2201" s="37">
        <f>INDEX(LORDetail!$E$932:$E$1859,U2201)</f>
        <v>-2.2055589249201399</v>
      </c>
      <c r="Y2201" s="37">
        <f>INDEX(LORDetail!$G$932:$G$1859,U2201)</f>
        <v>99.210260000000005</v>
      </c>
      <c r="Z2201">
        <f t="shared" si="736"/>
        <v>2917</v>
      </c>
      <c r="AA2201" s="29">
        <f t="shared" si="737"/>
        <v>1511.831654783382</v>
      </c>
      <c r="AB2201">
        <f t="shared" si="738"/>
        <v>0.51828304929152624</v>
      </c>
      <c r="AC2201" s="32">
        <f t="shared" si="739"/>
        <v>51.421380878225122</v>
      </c>
      <c r="AD2201" s="32">
        <f t="shared" si="740"/>
        <v>-2.2254693582963436</v>
      </c>
      <c r="AE2201" s="34">
        <f t="shared" si="741"/>
        <v>100.07130014637436</v>
      </c>
      <c r="AF2201" s="36" t="str">
        <f t="shared" si="748"/>
        <v>RDNGSTN</v>
      </c>
      <c r="AG2201" s="36" t="str">
        <f t="shared" si="749"/>
        <v>PADTON</v>
      </c>
      <c r="AH2201" s="36">
        <f t="shared" si="746"/>
        <v>696</v>
      </c>
      <c r="AI2201" s="42">
        <f t="shared" si="747"/>
        <v>29647.8</v>
      </c>
      <c r="AJ2201" s="43">
        <f t="shared" si="742"/>
        <v>42.888342487662136</v>
      </c>
      <c r="AK2201" s="43">
        <f t="shared" si="743"/>
        <v>-5.5542440131092566E-2</v>
      </c>
      <c r="AL2201" s="36">
        <f t="shared" si="744"/>
        <v>51.421380878225122</v>
      </c>
      <c r="AM2201" s="36">
        <v>1</v>
      </c>
      <c r="AN2201" s="36">
        <f t="shared" si="745"/>
        <v>-2.2254693582963436</v>
      </c>
      <c r="AO2201" s="36">
        <v>4</v>
      </c>
      <c r="AP2201" s="42">
        <f>INT(AI2201/1000)*1000</f>
        <v>29000</v>
      </c>
      <c r="AQ2201" s="42">
        <f>MOD(AI2201,1000)</f>
        <v>647.79999999999927</v>
      </c>
      <c r="AR2201" s="42">
        <f>MOD(AI2202,1000)-0.2+(AP2202-AP2201)</f>
        <v>690.3999999999985</v>
      </c>
    </row>
    <row r="2202" spans="1:44" x14ac:dyDescent="0.25">
      <c r="A2202" s="19" t="s">
        <v>1</v>
      </c>
      <c r="B2202" t="s">
        <v>0</v>
      </c>
      <c r="C2202">
        <v>697</v>
      </c>
      <c r="D2202" s="36">
        <f>MATCH(C2202,TrainRun!$AG$149:$AG$295,1)</f>
        <v>48</v>
      </c>
      <c r="E2202" s="36">
        <f>INT(INDEX(TrainRun!$AD$149:$AD$295,'By Second'!D2202))</f>
        <v>693</v>
      </c>
      <c r="F2202" s="36">
        <f>IF(E2202=0,0,INDEX(TrainRun!$AE$149:$AE$295,'By Second'!D2202))</f>
        <v>43.054969808055411</v>
      </c>
      <c r="G2202" s="36">
        <f>INDEX(TrainRun!$AF$149:$AF$295,'By Second'!D2202)</f>
        <v>29518.972700135615</v>
      </c>
      <c r="H2202">
        <f t="shared" si="729"/>
        <v>49</v>
      </c>
      <c r="I2202" s="36">
        <f>INT(INDEX(TrainRun!$AD$149:$AD$295,'By Second'!H2202))</f>
        <v>700</v>
      </c>
      <c r="J2202" s="36">
        <f>INDEX(TrainRun!$AE$149:$AE$295,'By Second'!H2202)</f>
        <v>42.666172727137763</v>
      </c>
      <c r="K2202">
        <f t="shared" si="730"/>
        <v>7</v>
      </c>
      <c r="L2202">
        <f t="shared" si="731"/>
        <v>-0.38879708091764797</v>
      </c>
      <c r="M2202">
        <f t="shared" si="732"/>
        <v>-5.5542440131092566E-2</v>
      </c>
      <c r="N2202" s="32">
        <f t="shared" si="733"/>
        <v>42.832800047531045</v>
      </c>
      <c r="O2202" s="29">
        <f t="shared" si="734"/>
        <v>29690.664454830912</v>
      </c>
      <c r="P2202" s="37">
        <f>MATCH(O2202,LORDetail!$B$932:$B$1859,1)</f>
        <v>171</v>
      </c>
      <c r="Q2202" s="37">
        <f>INDEX(LORDetail!$B$932:$B$1859,P2202)</f>
        <v>28136</v>
      </c>
      <c r="R2202" s="37">
        <f>INDEX(LORDetail!$D$932:$D$1859,P2202)</f>
        <v>51.418916606843503</v>
      </c>
      <c r="S2202" s="37">
        <f>INDEX(LORDetail!$E$932:$E$1859,P2202)</f>
        <v>-2.2468911498852799</v>
      </c>
      <c r="T2202" s="37">
        <f>INDEX(LORDetail!$G$932:$G$1859,P2202)</f>
        <v>100.99769999999999</v>
      </c>
      <c r="U2202">
        <f t="shared" si="735"/>
        <v>172</v>
      </c>
      <c r="V2202" s="37">
        <f>INDEX(LORDetail!$B$932:$B$1859,U2202)</f>
        <v>31053</v>
      </c>
      <c r="W2202" s="37">
        <f>INDEX(LORDetail!$D$932:$D$1859,U2202)</f>
        <v>51.423671289415097</v>
      </c>
      <c r="X2202" s="37">
        <f>INDEX(LORDetail!$E$932:$E$1859,U2202)</f>
        <v>-2.2055589249201399</v>
      </c>
      <c r="Y2202" s="37">
        <f>INDEX(LORDetail!$G$932:$G$1859,U2202)</f>
        <v>99.210260000000005</v>
      </c>
      <c r="Z2202">
        <f t="shared" si="736"/>
        <v>2917</v>
      </c>
      <c r="AA2202" s="29">
        <f t="shared" si="737"/>
        <v>1554.6644548309123</v>
      </c>
      <c r="AB2202">
        <f t="shared" si="738"/>
        <v>0.53296690258173207</v>
      </c>
      <c r="AC2202" s="32">
        <f t="shared" si="739"/>
        <v>51.421450695286445</v>
      </c>
      <c r="AD2202" s="32">
        <f t="shared" si="740"/>
        <v>-2.2248624419687979</v>
      </c>
      <c r="AE2202" s="34">
        <f t="shared" si="741"/>
        <v>100.04505363964931</v>
      </c>
      <c r="AF2202" s="36" t="str">
        <f t="shared" si="748"/>
        <v>RDNGSTN</v>
      </c>
      <c r="AG2202" s="36" t="str">
        <f t="shared" si="749"/>
        <v>PADTON</v>
      </c>
      <c r="AH2202" s="36">
        <f t="shared" si="746"/>
        <v>697</v>
      </c>
      <c r="AI2202" s="42">
        <f t="shared" si="747"/>
        <v>29690.6</v>
      </c>
      <c r="AJ2202" s="43">
        <f t="shared" si="742"/>
        <v>42.832800047531045</v>
      </c>
      <c r="AK2202" s="43">
        <f t="shared" si="743"/>
        <v>-5.5542440131092566E-2</v>
      </c>
      <c r="AL2202" s="36">
        <f t="shared" si="744"/>
        <v>51.421450695286445</v>
      </c>
      <c r="AM2202" s="36">
        <v>1</v>
      </c>
      <c r="AN2202" s="36">
        <f t="shared" si="745"/>
        <v>-2.2248624419687979</v>
      </c>
      <c r="AO2202" s="36">
        <v>4</v>
      </c>
      <c r="AP2202" s="42">
        <f>INT(AI2202/1000)*1000</f>
        <v>29000</v>
      </c>
      <c r="AQ2202" s="42">
        <f>MOD(AI2202,1000)</f>
        <v>690.59999999999854</v>
      </c>
      <c r="AR2202" s="42">
        <f>MOD(AI2203,1000)-0.2+(AP2203-AP2202)</f>
        <v>733.20000000000141</v>
      </c>
    </row>
    <row r="2203" spans="1:44" x14ac:dyDescent="0.25">
      <c r="A2203" s="19" t="s">
        <v>1</v>
      </c>
      <c r="B2203" t="s">
        <v>0</v>
      </c>
      <c r="C2203">
        <v>698</v>
      </c>
      <c r="D2203" s="36">
        <f>MATCH(C2203,TrainRun!$AG$149:$AG$295,1)</f>
        <v>48</v>
      </c>
      <c r="E2203" s="36">
        <f>INT(INDEX(TrainRun!$AD$149:$AD$295,'By Second'!D2203))</f>
        <v>693</v>
      </c>
      <c r="F2203" s="36">
        <f>IF(E2203=0,0,INDEX(TrainRun!$AE$149:$AE$295,'By Second'!D2203))</f>
        <v>43.054969808055411</v>
      </c>
      <c r="G2203" s="36">
        <f>INDEX(TrainRun!$AF$149:$AF$295,'By Second'!D2203)</f>
        <v>29518.972700135615</v>
      </c>
      <c r="H2203">
        <f t="shared" si="729"/>
        <v>49</v>
      </c>
      <c r="I2203" s="36">
        <f>INT(INDEX(TrainRun!$AD$149:$AD$295,'By Second'!H2203))</f>
        <v>700</v>
      </c>
      <c r="J2203" s="36">
        <f>INDEX(TrainRun!$AE$149:$AE$295,'By Second'!H2203)</f>
        <v>42.666172727137763</v>
      </c>
      <c r="K2203">
        <f t="shared" si="730"/>
        <v>7</v>
      </c>
      <c r="L2203">
        <f t="shared" si="731"/>
        <v>-0.38879708091764797</v>
      </c>
      <c r="M2203">
        <f t="shared" si="732"/>
        <v>-5.5542440131092566E-2</v>
      </c>
      <c r="N2203" s="32">
        <f t="shared" si="733"/>
        <v>42.777257607399953</v>
      </c>
      <c r="O2203" s="29">
        <f t="shared" si="734"/>
        <v>29733.441712438311</v>
      </c>
      <c r="P2203" s="37">
        <f>MATCH(O2203,LORDetail!$B$932:$B$1859,1)</f>
        <v>171</v>
      </c>
      <c r="Q2203" s="37">
        <f>INDEX(LORDetail!$B$932:$B$1859,P2203)</f>
        <v>28136</v>
      </c>
      <c r="R2203" s="37">
        <f>INDEX(LORDetail!$D$932:$D$1859,P2203)</f>
        <v>51.418916606843503</v>
      </c>
      <c r="S2203" s="37">
        <f>INDEX(LORDetail!$E$932:$E$1859,P2203)</f>
        <v>-2.2468911498852799</v>
      </c>
      <c r="T2203" s="37">
        <f>INDEX(LORDetail!$G$932:$G$1859,P2203)</f>
        <v>100.99769999999999</v>
      </c>
      <c r="U2203">
        <f t="shared" si="735"/>
        <v>172</v>
      </c>
      <c r="V2203" s="37">
        <f>INDEX(LORDetail!$B$932:$B$1859,U2203)</f>
        <v>31053</v>
      </c>
      <c r="W2203" s="37">
        <f>INDEX(LORDetail!$D$932:$D$1859,U2203)</f>
        <v>51.423671289415097</v>
      </c>
      <c r="X2203" s="37">
        <f>INDEX(LORDetail!$E$932:$E$1859,U2203)</f>
        <v>-2.2055589249201399</v>
      </c>
      <c r="Y2203" s="37">
        <f>INDEX(LORDetail!$G$932:$G$1859,U2203)</f>
        <v>99.210260000000005</v>
      </c>
      <c r="Z2203">
        <f t="shared" si="736"/>
        <v>2917</v>
      </c>
      <c r="AA2203" s="29">
        <f t="shared" si="737"/>
        <v>1597.4417124383108</v>
      </c>
      <c r="AB2203">
        <f t="shared" si="738"/>
        <v>0.54763171492571505</v>
      </c>
      <c r="AC2203" s="32">
        <f t="shared" si="739"/>
        <v>51.421520421814115</v>
      </c>
      <c r="AD2203" s="32">
        <f t="shared" si="740"/>
        <v>-2.2242563126459247</v>
      </c>
      <c r="AE2203" s="34">
        <f t="shared" si="741"/>
        <v>100.01884116747318</v>
      </c>
      <c r="AF2203" s="36" t="str">
        <f t="shared" si="748"/>
        <v>RDNGSTN</v>
      </c>
      <c r="AG2203" s="36" t="str">
        <f t="shared" si="749"/>
        <v>PADTON</v>
      </c>
      <c r="AH2203" s="36">
        <f t="shared" si="746"/>
        <v>698</v>
      </c>
      <c r="AI2203" s="42">
        <f t="shared" si="747"/>
        <v>29733.4</v>
      </c>
      <c r="AJ2203" s="43">
        <f t="shared" si="742"/>
        <v>42.777257607399953</v>
      </c>
      <c r="AK2203" s="43">
        <f t="shared" si="743"/>
        <v>-5.5542440131092566E-2</v>
      </c>
      <c r="AL2203" s="36">
        <f t="shared" si="744"/>
        <v>51.421520421814115</v>
      </c>
      <c r="AM2203" s="36">
        <v>1</v>
      </c>
      <c r="AN2203" s="36">
        <f t="shared" si="745"/>
        <v>-2.2242563126459247</v>
      </c>
      <c r="AO2203" s="36">
        <v>4</v>
      </c>
      <c r="AP2203" s="42">
        <f>INT(AI2203/1000)*1000</f>
        <v>29000</v>
      </c>
      <c r="AQ2203" s="42">
        <f>MOD(AI2203,1000)</f>
        <v>733.40000000000146</v>
      </c>
      <c r="AR2203" s="42">
        <f>MOD(AI2204,1000)-0.2+(AP2204-AP2203)</f>
        <v>776.00000000000068</v>
      </c>
    </row>
    <row r="2204" spans="1:44" x14ac:dyDescent="0.25">
      <c r="A2204" s="19" t="s">
        <v>1</v>
      </c>
      <c r="B2204" t="s">
        <v>0</v>
      </c>
      <c r="C2204">
        <v>699</v>
      </c>
      <c r="D2204" s="36">
        <f>MATCH(C2204,TrainRun!$AG$149:$AG$295,1)</f>
        <v>48</v>
      </c>
      <c r="E2204" s="36">
        <f>INT(INDEX(TrainRun!$AD$149:$AD$295,'By Second'!D2204))</f>
        <v>693</v>
      </c>
      <c r="F2204" s="36">
        <f>IF(E2204=0,0,INDEX(TrainRun!$AE$149:$AE$295,'By Second'!D2204))</f>
        <v>43.054969808055411</v>
      </c>
      <c r="G2204" s="36">
        <f>INDEX(TrainRun!$AF$149:$AF$295,'By Second'!D2204)</f>
        <v>29518.972700135615</v>
      </c>
      <c r="H2204">
        <f t="shared" si="729"/>
        <v>49</v>
      </c>
      <c r="I2204" s="36">
        <f>INT(INDEX(TrainRun!$AD$149:$AD$295,'By Second'!H2204))</f>
        <v>700</v>
      </c>
      <c r="J2204" s="36">
        <f>INDEX(TrainRun!$AE$149:$AE$295,'By Second'!H2204)</f>
        <v>42.666172727137763</v>
      </c>
      <c r="K2204">
        <f t="shared" si="730"/>
        <v>7</v>
      </c>
      <c r="L2204">
        <f t="shared" si="731"/>
        <v>-0.38879708091764797</v>
      </c>
      <c r="M2204">
        <f t="shared" si="732"/>
        <v>-5.5542440131092566E-2</v>
      </c>
      <c r="N2204" s="32">
        <f t="shared" si="733"/>
        <v>42.721715167268862</v>
      </c>
      <c r="O2204" s="29">
        <f t="shared" si="734"/>
        <v>29776.163427605581</v>
      </c>
      <c r="P2204" s="37">
        <f>MATCH(O2204,LORDetail!$B$932:$B$1859,1)</f>
        <v>171</v>
      </c>
      <c r="Q2204" s="37">
        <f>INDEX(LORDetail!$B$932:$B$1859,P2204)</f>
        <v>28136</v>
      </c>
      <c r="R2204" s="37">
        <f>INDEX(LORDetail!$D$932:$D$1859,P2204)</f>
        <v>51.418916606843503</v>
      </c>
      <c r="S2204" s="37">
        <f>INDEX(LORDetail!$E$932:$E$1859,P2204)</f>
        <v>-2.2468911498852799</v>
      </c>
      <c r="T2204" s="37">
        <f>INDEX(LORDetail!$G$932:$G$1859,P2204)</f>
        <v>100.99769999999999</v>
      </c>
      <c r="U2204">
        <f t="shared" si="735"/>
        <v>172</v>
      </c>
      <c r="V2204" s="37">
        <f>INDEX(LORDetail!$B$932:$B$1859,U2204)</f>
        <v>31053</v>
      </c>
      <c r="W2204" s="37">
        <f>INDEX(LORDetail!$D$932:$D$1859,U2204)</f>
        <v>51.423671289415097</v>
      </c>
      <c r="X2204" s="37">
        <f>INDEX(LORDetail!$E$932:$E$1859,U2204)</f>
        <v>-2.2055589249201399</v>
      </c>
      <c r="Y2204" s="37">
        <f>INDEX(LORDetail!$G$932:$G$1859,U2204)</f>
        <v>99.210260000000005</v>
      </c>
      <c r="Z2204">
        <f t="shared" si="736"/>
        <v>2917</v>
      </c>
      <c r="AA2204" s="29">
        <f t="shared" si="737"/>
        <v>1640.1634276055811</v>
      </c>
      <c r="AB2204">
        <f t="shared" si="738"/>
        <v>0.56227748632347652</v>
      </c>
      <c r="AC2204" s="32">
        <f t="shared" si="739"/>
        <v>51.421590057808125</v>
      </c>
      <c r="AD2204" s="32">
        <f t="shared" si="740"/>
        <v>-2.2236509703277245</v>
      </c>
      <c r="AE2204" s="34">
        <f t="shared" si="741"/>
        <v>99.992662729845961</v>
      </c>
      <c r="AF2204" s="36" t="str">
        <f t="shared" si="748"/>
        <v>RDNGSTN</v>
      </c>
      <c r="AG2204" s="36" t="str">
        <f t="shared" si="749"/>
        <v>PADTON</v>
      </c>
      <c r="AH2204" s="36">
        <f t="shared" si="746"/>
        <v>699</v>
      </c>
      <c r="AI2204" s="42">
        <f t="shared" si="747"/>
        <v>29776.2</v>
      </c>
      <c r="AJ2204" s="43">
        <f t="shared" si="742"/>
        <v>42.721715167268862</v>
      </c>
      <c r="AK2204" s="43">
        <f t="shared" si="743"/>
        <v>-5.5542440131092566E-2</v>
      </c>
      <c r="AL2204" s="36">
        <f t="shared" si="744"/>
        <v>51.421590057808125</v>
      </c>
      <c r="AM2204" s="36">
        <v>1</v>
      </c>
      <c r="AN2204" s="36">
        <f t="shared" si="745"/>
        <v>-2.2236509703277245</v>
      </c>
      <c r="AO2204" s="36">
        <v>4</v>
      </c>
      <c r="AP2204" s="42">
        <f>INT(AI2204/1000)*1000</f>
        <v>29000</v>
      </c>
      <c r="AQ2204" s="42">
        <f>MOD(AI2204,1000)</f>
        <v>776.20000000000073</v>
      </c>
      <c r="AR2204" s="42">
        <f>MOD(AI2205,1000)-0.2+(AP2205-AP2204)</f>
        <v>806.00000000000068</v>
      </c>
    </row>
    <row r="2205" spans="1:44" x14ac:dyDescent="0.25">
      <c r="A2205" s="19" t="s">
        <v>1</v>
      </c>
      <c r="B2205" t="s">
        <v>0</v>
      </c>
      <c r="C2205">
        <v>700</v>
      </c>
      <c r="D2205" s="36">
        <f>MATCH(C2205,TrainRun!$AG$149:$AG$295,1)</f>
        <v>49</v>
      </c>
      <c r="E2205" s="36">
        <f>INT(INDEX(TrainRun!$AD$149:$AD$295,'By Second'!D2205))</f>
        <v>700</v>
      </c>
      <c r="F2205" s="36">
        <f>IF(E2205=0,0,INDEX(TrainRun!$AE$149:$AE$295,'By Second'!D2205))</f>
        <v>42.666172727137763</v>
      </c>
      <c r="G2205" s="36">
        <f>INDEX(TrainRun!$AF$149:$AF$295,'By Second'!D2205)</f>
        <v>29806.136055679664</v>
      </c>
      <c r="H2205">
        <f t="shared" si="729"/>
        <v>50</v>
      </c>
      <c r="I2205" s="36">
        <f>INT(INDEX(TrainRun!$AD$149:$AD$295,'By Second'!H2205))</f>
        <v>747</v>
      </c>
      <c r="J2205" s="36">
        <f>INDEX(TrainRun!$AE$149:$AE$295,'By Second'!H2205)</f>
        <v>40.016769452543265</v>
      </c>
      <c r="K2205">
        <f t="shared" si="730"/>
        <v>47</v>
      </c>
      <c r="L2205">
        <f t="shared" si="731"/>
        <v>-2.6494032745944978</v>
      </c>
      <c r="M2205">
        <f t="shared" si="732"/>
        <v>-5.6370282438180805E-2</v>
      </c>
      <c r="N2205" s="32">
        <f t="shared" si="733"/>
        <v>42.666172727137763</v>
      </c>
      <c r="O2205" s="29">
        <f t="shared" si="734"/>
        <v>29806.1</v>
      </c>
      <c r="P2205" s="37">
        <f>MATCH(O2205,LORDetail!$B$932:$B$1859,1)</f>
        <v>171</v>
      </c>
      <c r="Q2205" s="37">
        <f>INDEX(LORDetail!$B$932:$B$1859,P2205)</f>
        <v>28136</v>
      </c>
      <c r="R2205" s="37">
        <f>INDEX(LORDetail!$D$932:$D$1859,P2205)</f>
        <v>51.418916606843503</v>
      </c>
      <c r="S2205" s="37">
        <f>INDEX(LORDetail!$E$932:$E$1859,P2205)</f>
        <v>-2.2468911498852799</v>
      </c>
      <c r="T2205" s="37">
        <f>INDEX(LORDetail!$G$932:$G$1859,P2205)</f>
        <v>100.99769999999999</v>
      </c>
      <c r="U2205">
        <f t="shared" si="735"/>
        <v>172</v>
      </c>
      <c r="V2205" s="37">
        <f>INDEX(LORDetail!$B$932:$B$1859,U2205)</f>
        <v>31053</v>
      </c>
      <c r="W2205" s="37">
        <f>INDEX(LORDetail!$D$932:$D$1859,U2205)</f>
        <v>51.423671289415097</v>
      </c>
      <c r="X2205" s="37">
        <f>INDEX(LORDetail!$E$932:$E$1859,U2205)</f>
        <v>-2.2055589249201399</v>
      </c>
      <c r="Y2205" s="37">
        <f>INDEX(LORDetail!$G$932:$G$1859,U2205)</f>
        <v>99.210260000000005</v>
      </c>
      <c r="Z2205">
        <f t="shared" si="736"/>
        <v>2917</v>
      </c>
      <c r="AA2205" s="29">
        <f t="shared" si="737"/>
        <v>1670.0999999999985</v>
      </c>
      <c r="AB2205">
        <f t="shared" si="738"/>
        <v>0.57254028111072974</v>
      </c>
      <c r="AC2205" s="32">
        <f t="shared" si="739"/>
        <v>51.421638854139637</v>
      </c>
      <c r="AD2205" s="32">
        <f t="shared" si="740"/>
        <v>-2.223226786184807</v>
      </c>
      <c r="AE2205" s="34">
        <f t="shared" si="741"/>
        <v>99.974318599931436</v>
      </c>
      <c r="AF2205" s="36" t="str">
        <f t="shared" si="748"/>
        <v>RDNGSTN</v>
      </c>
      <c r="AG2205" s="36" t="str">
        <f t="shared" si="749"/>
        <v>PADTON</v>
      </c>
      <c r="AH2205" s="36">
        <f t="shared" si="746"/>
        <v>700</v>
      </c>
      <c r="AI2205" s="42">
        <f t="shared" si="747"/>
        <v>29806.2</v>
      </c>
      <c r="AJ2205" s="43">
        <f t="shared" si="742"/>
        <v>42.666172727137763</v>
      </c>
      <c r="AK2205" s="43">
        <f t="shared" si="743"/>
        <v>-5.6370282438180805E-2</v>
      </c>
      <c r="AL2205" s="36">
        <f t="shared" si="744"/>
        <v>51.421638854139637</v>
      </c>
      <c r="AM2205" s="36">
        <v>1</v>
      </c>
      <c r="AN2205" s="36">
        <f t="shared" si="745"/>
        <v>-2.223226786184807</v>
      </c>
      <c r="AO2205" s="36">
        <v>4</v>
      </c>
      <c r="AP2205" s="42">
        <f>INT(AI2205/1000)*1000</f>
        <v>29000</v>
      </c>
      <c r="AQ2205" s="42">
        <f>MOD(AI2205,1000)</f>
        <v>806.20000000000073</v>
      </c>
      <c r="AR2205" s="42">
        <f>MOD(AI2206,1000)-0.2+(AP2206-AP2205)</f>
        <v>848.59999999999923</v>
      </c>
    </row>
    <row r="2206" spans="1:44" x14ac:dyDescent="0.25">
      <c r="A2206" s="19" t="s">
        <v>1</v>
      </c>
      <c r="B2206" t="s">
        <v>0</v>
      </c>
      <c r="C2206">
        <v>701</v>
      </c>
      <c r="D2206" s="36">
        <f>MATCH(C2206,TrainRun!$AG$149:$AG$295,1)</f>
        <v>49</v>
      </c>
      <c r="E2206" s="36">
        <f>INT(INDEX(TrainRun!$AD$149:$AD$295,'By Second'!D2206))</f>
        <v>700</v>
      </c>
      <c r="F2206" s="36">
        <f>IF(E2206=0,0,INDEX(TrainRun!$AE$149:$AE$295,'By Second'!D2206))</f>
        <v>42.666172727137763</v>
      </c>
      <c r="G2206" s="36">
        <f>INDEX(TrainRun!$AF$149:$AF$295,'By Second'!D2206)</f>
        <v>29806.136055679664</v>
      </c>
      <c r="H2206">
        <f t="shared" si="729"/>
        <v>50</v>
      </c>
      <c r="I2206" s="36">
        <f>INT(INDEX(TrainRun!$AD$149:$AD$295,'By Second'!H2206))</f>
        <v>747</v>
      </c>
      <c r="J2206" s="36">
        <f>INDEX(TrainRun!$AE$149:$AE$295,'By Second'!H2206)</f>
        <v>40.016769452543265</v>
      </c>
      <c r="K2206">
        <f t="shared" si="730"/>
        <v>47</v>
      </c>
      <c r="L2206">
        <f t="shared" si="731"/>
        <v>-2.6494032745944978</v>
      </c>
      <c r="M2206">
        <f t="shared" si="732"/>
        <v>-5.6370282438180805E-2</v>
      </c>
      <c r="N2206" s="32">
        <f t="shared" si="733"/>
        <v>42.609802444699582</v>
      </c>
      <c r="O2206" s="29">
        <f t="shared" si="734"/>
        <v>29848.709802444697</v>
      </c>
      <c r="P2206" s="37">
        <f>MATCH(O2206,LORDetail!$B$932:$B$1859,1)</f>
        <v>171</v>
      </c>
      <c r="Q2206" s="37">
        <f>INDEX(LORDetail!$B$932:$B$1859,P2206)</f>
        <v>28136</v>
      </c>
      <c r="R2206" s="37">
        <f>INDEX(LORDetail!$D$932:$D$1859,P2206)</f>
        <v>51.418916606843503</v>
      </c>
      <c r="S2206" s="37">
        <f>INDEX(LORDetail!$E$932:$E$1859,P2206)</f>
        <v>-2.2468911498852799</v>
      </c>
      <c r="T2206" s="37">
        <f>INDEX(LORDetail!$G$932:$G$1859,P2206)</f>
        <v>100.99769999999999</v>
      </c>
      <c r="U2206">
        <f t="shared" si="735"/>
        <v>172</v>
      </c>
      <c r="V2206" s="37">
        <f>INDEX(LORDetail!$B$932:$B$1859,U2206)</f>
        <v>31053</v>
      </c>
      <c r="W2206" s="37">
        <f>INDEX(LORDetail!$D$932:$D$1859,U2206)</f>
        <v>51.423671289415097</v>
      </c>
      <c r="X2206" s="37">
        <f>INDEX(LORDetail!$E$932:$E$1859,U2206)</f>
        <v>-2.2055589249201399</v>
      </c>
      <c r="Y2206" s="37">
        <f>INDEX(LORDetail!$G$932:$G$1859,U2206)</f>
        <v>99.210260000000005</v>
      </c>
      <c r="Z2206">
        <f t="shared" si="736"/>
        <v>2917</v>
      </c>
      <c r="AA2206" s="29">
        <f t="shared" si="737"/>
        <v>1712.7098024446968</v>
      </c>
      <c r="AB2206">
        <f t="shared" si="738"/>
        <v>0.58714768681683127</v>
      </c>
      <c r="AC2206" s="32">
        <f t="shared" si="739"/>
        <v>51.421708307716962</v>
      </c>
      <c r="AD2206" s="32">
        <f t="shared" si="740"/>
        <v>-2.2226230296060052</v>
      </c>
      <c r="AE2206" s="34">
        <f t="shared" si="741"/>
        <v>99.948208738676129</v>
      </c>
      <c r="AF2206" s="36" t="str">
        <f t="shared" si="748"/>
        <v>RDNGSTN</v>
      </c>
      <c r="AG2206" s="36" t="str">
        <f t="shared" si="749"/>
        <v>PADTON</v>
      </c>
      <c r="AH2206" s="36">
        <f t="shared" si="746"/>
        <v>701</v>
      </c>
      <c r="AI2206" s="42">
        <f t="shared" si="747"/>
        <v>29848.799999999999</v>
      </c>
      <c r="AJ2206" s="43">
        <f t="shared" si="742"/>
        <v>42.609802444699582</v>
      </c>
      <c r="AK2206" s="43">
        <f t="shared" si="743"/>
        <v>-5.6370282438180805E-2</v>
      </c>
      <c r="AL2206" s="36">
        <f t="shared" si="744"/>
        <v>51.421708307716962</v>
      </c>
      <c r="AM2206" s="36">
        <v>1</v>
      </c>
      <c r="AN2206" s="36">
        <f t="shared" si="745"/>
        <v>-2.2226230296060052</v>
      </c>
      <c r="AO2206" s="36">
        <v>4</v>
      </c>
      <c r="AP2206" s="42">
        <f>INT(AI2206/1000)*1000</f>
        <v>29000</v>
      </c>
      <c r="AQ2206" s="42">
        <f>MOD(AI2206,1000)</f>
        <v>848.79999999999927</v>
      </c>
      <c r="AR2206" s="42">
        <f>MOD(AI2207,1000)-0.2+(AP2207-AP2206)</f>
        <v>891.00000000000068</v>
      </c>
    </row>
    <row r="2207" spans="1:44" x14ac:dyDescent="0.25">
      <c r="A2207" s="19" t="s">
        <v>1</v>
      </c>
      <c r="B2207" t="s">
        <v>0</v>
      </c>
      <c r="C2207">
        <v>702</v>
      </c>
      <c r="D2207" s="36">
        <f>MATCH(C2207,TrainRun!$AG$149:$AG$295,1)</f>
        <v>49</v>
      </c>
      <c r="E2207" s="36">
        <f>INT(INDEX(TrainRun!$AD$149:$AD$295,'By Second'!D2207))</f>
        <v>700</v>
      </c>
      <c r="F2207" s="36">
        <f>IF(E2207=0,0,INDEX(TrainRun!$AE$149:$AE$295,'By Second'!D2207))</f>
        <v>42.666172727137763</v>
      </c>
      <c r="G2207" s="36">
        <f>INDEX(TrainRun!$AF$149:$AF$295,'By Second'!D2207)</f>
        <v>29806.136055679664</v>
      </c>
      <c r="H2207">
        <f t="shared" si="729"/>
        <v>50</v>
      </c>
      <c r="I2207" s="36">
        <f>INT(INDEX(TrainRun!$AD$149:$AD$295,'By Second'!H2207))</f>
        <v>747</v>
      </c>
      <c r="J2207" s="36">
        <f>INDEX(TrainRun!$AE$149:$AE$295,'By Second'!H2207)</f>
        <v>40.016769452543265</v>
      </c>
      <c r="K2207">
        <f t="shared" si="730"/>
        <v>47</v>
      </c>
      <c r="L2207">
        <f t="shared" si="731"/>
        <v>-2.6494032745944978</v>
      </c>
      <c r="M2207">
        <f t="shared" si="732"/>
        <v>-5.6370282438180805E-2</v>
      </c>
      <c r="N2207" s="32">
        <f t="shared" si="733"/>
        <v>42.553432162261402</v>
      </c>
      <c r="O2207" s="29">
        <f t="shared" si="734"/>
        <v>29891.263234606959</v>
      </c>
      <c r="P2207" s="37">
        <f>MATCH(O2207,LORDetail!$B$932:$B$1859,1)</f>
        <v>171</v>
      </c>
      <c r="Q2207" s="37">
        <f>INDEX(LORDetail!$B$932:$B$1859,P2207)</f>
        <v>28136</v>
      </c>
      <c r="R2207" s="37">
        <f>INDEX(LORDetail!$D$932:$D$1859,P2207)</f>
        <v>51.418916606843503</v>
      </c>
      <c r="S2207" s="37">
        <f>INDEX(LORDetail!$E$932:$E$1859,P2207)</f>
        <v>-2.2468911498852799</v>
      </c>
      <c r="T2207" s="37">
        <f>INDEX(LORDetail!$G$932:$G$1859,P2207)</f>
        <v>100.99769999999999</v>
      </c>
      <c r="U2207">
        <f t="shared" si="735"/>
        <v>172</v>
      </c>
      <c r="V2207" s="37">
        <f>INDEX(LORDetail!$B$932:$B$1859,U2207)</f>
        <v>31053</v>
      </c>
      <c r="W2207" s="37">
        <f>INDEX(LORDetail!$D$932:$D$1859,U2207)</f>
        <v>51.423671289415097</v>
      </c>
      <c r="X2207" s="37">
        <f>INDEX(LORDetail!$E$932:$E$1859,U2207)</f>
        <v>-2.2055589249201399</v>
      </c>
      <c r="Y2207" s="37">
        <f>INDEX(LORDetail!$G$932:$G$1859,U2207)</f>
        <v>99.210260000000005</v>
      </c>
      <c r="Z2207">
        <f t="shared" si="736"/>
        <v>2917</v>
      </c>
      <c r="AA2207" s="29">
        <f t="shared" si="737"/>
        <v>1755.2632346069586</v>
      </c>
      <c r="AB2207">
        <f t="shared" si="738"/>
        <v>0.60173576777749693</v>
      </c>
      <c r="AC2207" s="32">
        <f t="shared" si="739"/>
        <v>51.421777669411256</v>
      </c>
      <c r="AD2207" s="32">
        <f t="shared" si="740"/>
        <v>-2.2220200717619294</v>
      </c>
      <c r="AE2207" s="34">
        <f t="shared" si="741"/>
        <v>99.922133419243792</v>
      </c>
      <c r="AF2207" s="36" t="str">
        <f t="shared" si="748"/>
        <v>RDNGSTN</v>
      </c>
      <c r="AG2207" s="36" t="str">
        <f t="shared" si="749"/>
        <v>PADTON</v>
      </c>
      <c r="AH2207" s="36">
        <f t="shared" si="746"/>
        <v>702</v>
      </c>
      <c r="AI2207" s="42">
        <f t="shared" si="747"/>
        <v>29891.200000000001</v>
      </c>
      <c r="AJ2207" s="43">
        <f t="shared" si="742"/>
        <v>42.553432162261402</v>
      </c>
      <c r="AK2207" s="43">
        <f t="shared" si="743"/>
        <v>-5.6370282438180805E-2</v>
      </c>
      <c r="AL2207" s="36">
        <f t="shared" si="744"/>
        <v>51.421777669411256</v>
      </c>
      <c r="AM2207" s="36">
        <v>1</v>
      </c>
      <c r="AN2207" s="36">
        <f t="shared" si="745"/>
        <v>-2.2220200717619294</v>
      </c>
      <c r="AO2207" s="36">
        <v>4</v>
      </c>
      <c r="AP2207" s="42">
        <f>INT(AI2207/1000)*1000</f>
        <v>29000</v>
      </c>
      <c r="AQ2207" s="42">
        <f>MOD(AI2207,1000)</f>
        <v>891.20000000000073</v>
      </c>
      <c r="AR2207" s="42">
        <f>MOD(AI2208,1000)-0.2+(AP2208-AP2207)</f>
        <v>933.59999999999923</v>
      </c>
    </row>
    <row r="2208" spans="1:44" x14ac:dyDescent="0.25">
      <c r="A2208" s="19" t="s">
        <v>1</v>
      </c>
      <c r="B2208" t="s">
        <v>0</v>
      </c>
      <c r="C2208">
        <v>703</v>
      </c>
      <c r="D2208" s="36">
        <f>MATCH(C2208,TrainRun!$AG$149:$AG$295,1)</f>
        <v>49</v>
      </c>
      <c r="E2208" s="36">
        <f>INT(INDEX(TrainRun!$AD$149:$AD$295,'By Second'!D2208))</f>
        <v>700</v>
      </c>
      <c r="F2208" s="36">
        <f>IF(E2208=0,0,INDEX(TrainRun!$AE$149:$AE$295,'By Second'!D2208))</f>
        <v>42.666172727137763</v>
      </c>
      <c r="G2208" s="36">
        <f>INDEX(TrainRun!$AF$149:$AF$295,'By Second'!D2208)</f>
        <v>29806.136055679664</v>
      </c>
      <c r="H2208">
        <f t="shared" si="729"/>
        <v>50</v>
      </c>
      <c r="I2208" s="36">
        <f>INT(INDEX(TrainRun!$AD$149:$AD$295,'By Second'!H2208))</f>
        <v>747</v>
      </c>
      <c r="J2208" s="36">
        <f>INDEX(TrainRun!$AE$149:$AE$295,'By Second'!H2208)</f>
        <v>40.016769452543265</v>
      </c>
      <c r="K2208">
        <f t="shared" si="730"/>
        <v>47</v>
      </c>
      <c r="L2208">
        <f t="shared" si="731"/>
        <v>-2.6494032745944978</v>
      </c>
      <c r="M2208">
        <f t="shared" si="732"/>
        <v>-5.6370282438180805E-2</v>
      </c>
      <c r="N2208" s="32">
        <f t="shared" si="733"/>
        <v>42.497061879823221</v>
      </c>
      <c r="O2208" s="29">
        <f t="shared" si="734"/>
        <v>29933.76029648678</v>
      </c>
      <c r="P2208" s="37">
        <f>MATCH(O2208,LORDetail!$B$932:$B$1859,1)</f>
        <v>171</v>
      </c>
      <c r="Q2208" s="37">
        <f>INDEX(LORDetail!$B$932:$B$1859,P2208)</f>
        <v>28136</v>
      </c>
      <c r="R2208" s="37">
        <f>INDEX(LORDetail!$D$932:$D$1859,P2208)</f>
        <v>51.418916606843503</v>
      </c>
      <c r="S2208" s="37">
        <f>INDEX(LORDetail!$E$932:$E$1859,P2208)</f>
        <v>-2.2468911498852799</v>
      </c>
      <c r="T2208" s="37">
        <f>INDEX(LORDetail!$G$932:$G$1859,P2208)</f>
        <v>100.99769999999999</v>
      </c>
      <c r="U2208">
        <f t="shared" si="735"/>
        <v>172</v>
      </c>
      <c r="V2208" s="37">
        <f>INDEX(LORDetail!$B$932:$B$1859,U2208)</f>
        <v>31053</v>
      </c>
      <c r="W2208" s="37">
        <f>INDEX(LORDetail!$D$932:$D$1859,U2208)</f>
        <v>51.423671289415097</v>
      </c>
      <c r="X2208" s="37">
        <f>INDEX(LORDetail!$E$932:$E$1859,U2208)</f>
        <v>-2.2055589249201399</v>
      </c>
      <c r="Y2208" s="37">
        <f>INDEX(LORDetail!$G$932:$G$1859,U2208)</f>
        <v>99.210260000000005</v>
      </c>
      <c r="Z2208">
        <f t="shared" si="736"/>
        <v>2917</v>
      </c>
      <c r="AA2208" s="29">
        <f t="shared" si="737"/>
        <v>1797.7602964867801</v>
      </c>
      <c r="AB2208">
        <f t="shared" si="738"/>
        <v>0.61630452399272539</v>
      </c>
      <c r="AC2208" s="32">
        <f t="shared" si="739"/>
        <v>51.421846939222526</v>
      </c>
      <c r="AD2208" s="32">
        <f t="shared" si="740"/>
        <v>-2.221417912652579</v>
      </c>
      <c r="AE2208" s="34">
        <f t="shared" si="741"/>
        <v>99.896092641634439</v>
      </c>
      <c r="AF2208" s="36" t="str">
        <f t="shared" si="748"/>
        <v>RDNGSTN</v>
      </c>
      <c r="AG2208" s="36" t="str">
        <f t="shared" si="749"/>
        <v>PADTON</v>
      </c>
      <c r="AH2208" s="36">
        <f t="shared" si="746"/>
        <v>703</v>
      </c>
      <c r="AI2208" s="42">
        <f t="shared" si="747"/>
        <v>29933.8</v>
      </c>
      <c r="AJ2208" s="43">
        <f t="shared" si="742"/>
        <v>42.497061879823221</v>
      </c>
      <c r="AK2208" s="43">
        <f t="shared" si="743"/>
        <v>-5.6370282438180805E-2</v>
      </c>
      <c r="AL2208" s="36">
        <f t="shared" si="744"/>
        <v>51.421846939222526</v>
      </c>
      <c r="AM2208" s="36">
        <v>1</v>
      </c>
      <c r="AN2208" s="36">
        <f t="shared" si="745"/>
        <v>-2.221417912652579</v>
      </c>
      <c r="AO2208" s="36">
        <v>4</v>
      </c>
      <c r="AP2208" s="42">
        <f>INT(AI2208/1000)*1000</f>
        <v>29000</v>
      </c>
      <c r="AQ2208" s="42">
        <f>MOD(AI2208,1000)</f>
        <v>933.79999999999927</v>
      </c>
      <c r="AR2208" s="42">
        <f>MOD(AI2209,1000)-0.2+(AP2209-AP2208)</f>
        <v>976.00000000000068</v>
      </c>
    </row>
    <row r="2209" spans="1:44" x14ac:dyDescent="0.25">
      <c r="A2209" s="19" t="s">
        <v>1</v>
      </c>
      <c r="B2209" t="s">
        <v>0</v>
      </c>
      <c r="C2209">
        <v>704</v>
      </c>
      <c r="D2209" s="36">
        <f>MATCH(C2209,TrainRun!$AG$149:$AG$295,1)</f>
        <v>49</v>
      </c>
      <c r="E2209" s="36">
        <f>INT(INDEX(TrainRun!$AD$149:$AD$295,'By Second'!D2209))</f>
        <v>700</v>
      </c>
      <c r="F2209" s="36">
        <f>IF(E2209=0,0,INDEX(TrainRun!$AE$149:$AE$295,'By Second'!D2209))</f>
        <v>42.666172727137763</v>
      </c>
      <c r="G2209" s="36">
        <f>INDEX(TrainRun!$AF$149:$AF$295,'By Second'!D2209)</f>
        <v>29806.136055679664</v>
      </c>
      <c r="H2209">
        <f t="shared" si="729"/>
        <v>50</v>
      </c>
      <c r="I2209" s="36">
        <f>INT(INDEX(TrainRun!$AD$149:$AD$295,'By Second'!H2209))</f>
        <v>747</v>
      </c>
      <c r="J2209" s="36">
        <f>INDEX(TrainRun!$AE$149:$AE$295,'By Second'!H2209)</f>
        <v>40.016769452543265</v>
      </c>
      <c r="K2209">
        <f t="shared" si="730"/>
        <v>47</v>
      </c>
      <c r="L2209">
        <f t="shared" si="731"/>
        <v>-2.6494032745944978</v>
      </c>
      <c r="M2209">
        <f t="shared" si="732"/>
        <v>-5.6370282438180805E-2</v>
      </c>
      <c r="N2209" s="32">
        <f t="shared" si="733"/>
        <v>42.44069159738504</v>
      </c>
      <c r="O2209" s="29">
        <f t="shared" si="734"/>
        <v>29976.200988084165</v>
      </c>
      <c r="P2209" s="37">
        <f>MATCH(O2209,LORDetail!$B$932:$B$1859,1)</f>
        <v>171</v>
      </c>
      <c r="Q2209" s="37">
        <f>INDEX(LORDetail!$B$932:$B$1859,P2209)</f>
        <v>28136</v>
      </c>
      <c r="R2209" s="37">
        <f>INDEX(LORDetail!$D$932:$D$1859,P2209)</f>
        <v>51.418916606843503</v>
      </c>
      <c r="S2209" s="37">
        <f>INDEX(LORDetail!$E$932:$E$1859,P2209)</f>
        <v>-2.2468911498852799</v>
      </c>
      <c r="T2209" s="37">
        <f>INDEX(LORDetail!$G$932:$G$1859,P2209)</f>
        <v>100.99769999999999</v>
      </c>
      <c r="U2209">
        <f t="shared" si="735"/>
        <v>172</v>
      </c>
      <c r="V2209" s="37">
        <f>INDEX(LORDetail!$B$932:$B$1859,U2209)</f>
        <v>31053</v>
      </c>
      <c r="W2209" s="37">
        <f>INDEX(LORDetail!$D$932:$D$1859,U2209)</f>
        <v>51.423671289415097</v>
      </c>
      <c r="X2209" s="37">
        <f>INDEX(LORDetail!$E$932:$E$1859,U2209)</f>
        <v>-2.2055589249201399</v>
      </c>
      <c r="Y2209" s="37">
        <f>INDEX(LORDetail!$G$932:$G$1859,U2209)</f>
        <v>99.210260000000005</v>
      </c>
      <c r="Z2209">
        <f t="shared" si="736"/>
        <v>2917</v>
      </c>
      <c r="AA2209" s="29">
        <f t="shared" si="737"/>
        <v>1840.2009880841651</v>
      </c>
      <c r="AB2209">
        <f t="shared" si="738"/>
        <v>0.6308539554625181</v>
      </c>
      <c r="AC2209" s="32">
        <f t="shared" si="739"/>
        <v>51.421916117150765</v>
      </c>
      <c r="AD2209" s="32">
        <f t="shared" si="740"/>
        <v>-2.2208165522779546</v>
      </c>
      <c r="AE2209" s="34">
        <f t="shared" si="741"/>
        <v>99.870086405848085</v>
      </c>
      <c r="AF2209" s="36" t="str">
        <f t="shared" si="748"/>
        <v>RDNGSTN</v>
      </c>
      <c r="AG2209" s="36" t="str">
        <f t="shared" si="749"/>
        <v>PADTON</v>
      </c>
      <c r="AH2209" s="36">
        <f t="shared" si="746"/>
        <v>704</v>
      </c>
      <c r="AI2209" s="42">
        <f t="shared" si="747"/>
        <v>29976.2</v>
      </c>
      <c r="AJ2209" s="43">
        <f t="shared" si="742"/>
        <v>42.44069159738504</v>
      </c>
      <c r="AK2209" s="43">
        <f t="shared" si="743"/>
        <v>-5.6370282438180805E-2</v>
      </c>
      <c r="AL2209" s="36">
        <f t="shared" si="744"/>
        <v>51.421916117150765</v>
      </c>
      <c r="AM2209" s="36">
        <v>1</v>
      </c>
      <c r="AN2209" s="36">
        <f t="shared" si="745"/>
        <v>-2.2208165522779546</v>
      </c>
      <c r="AO2209" s="36">
        <v>4</v>
      </c>
      <c r="AP2209" s="42">
        <f>INT(AI2209/1000)*1000</f>
        <v>29000</v>
      </c>
      <c r="AQ2209" s="42">
        <f>MOD(AI2209,1000)</f>
        <v>976.20000000000073</v>
      </c>
      <c r="AR2209" s="42">
        <f>MOD(AI2210,1000)-0.2+(AP2210-AP2209)</f>
        <v>1018.3999999999985</v>
      </c>
    </row>
    <row r="2210" spans="1:44" x14ac:dyDescent="0.25">
      <c r="A2210" s="19" t="s">
        <v>1</v>
      </c>
      <c r="B2210" t="s">
        <v>0</v>
      </c>
      <c r="C2210">
        <v>705</v>
      </c>
      <c r="D2210" s="36">
        <f>MATCH(C2210,TrainRun!$AG$149:$AG$295,1)</f>
        <v>49</v>
      </c>
      <c r="E2210" s="36">
        <f>INT(INDEX(TrainRun!$AD$149:$AD$295,'By Second'!D2210))</f>
        <v>700</v>
      </c>
      <c r="F2210" s="36">
        <f>IF(E2210=0,0,INDEX(TrainRun!$AE$149:$AE$295,'By Second'!D2210))</f>
        <v>42.666172727137763</v>
      </c>
      <c r="G2210" s="36">
        <f>INDEX(TrainRun!$AF$149:$AF$295,'By Second'!D2210)</f>
        <v>29806.136055679664</v>
      </c>
      <c r="H2210">
        <f t="shared" ref="H2210:H2273" si="750">D2210+1</f>
        <v>50</v>
      </c>
      <c r="I2210" s="36">
        <f>INT(INDEX(TrainRun!$AD$149:$AD$295,'By Second'!H2210))</f>
        <v>747</v>
      </c>
      <c r="J2210" s="36">
        <f>INDEX(TrainRun!$AE$149:$AE$295,'By Second'!H2210)</f>
        <v>40.016769452543265</v>
      </c>
      <c r="K2210">
        <f t="shared" ref="K2210:K2273" si="751">I2210-E2210</f>
        <v>47</v>
      </c>
      <c r="L2210">
        <f t="shared" ref="L2210:L2273" si="752">J2210-F2210</f>
        <v>-2.6494032745944978</v>
      </c>
      <c r="M2210">
        <f t="shared" ref="M2210:M2273" si="753">IF(K2210=0,0,L2210/K2210)</f>
        <v>-5.6370282438180805E-2</v>
      </c>
      <c r="N2210" s="32">
        <f t="shared" ref="N2210:N2273" si="754">IF(C2210=E2210,F2210,N2209+M2210)</f>
        <v>42.38432131494686</v>
      </c>
      <c r="O2210" s="29">
        <f t="shared" ref="O2210:O2273" si="755">IF(C2210=E2210,ROUND(G2210,1),O2209+N2210)</f>
        <v>30018.585309399114</v>
      </c>
      <c r="P2210" s="37">
        <f>MATCH(O2210,LORDetail!$B$932:$B$1859,1)</f>
        <v>171</v>
      </c>
      <c r="Q2210" s="37">
        <f>INDEX(LORDetail!$B$932:$B$1859,P2210)</f>
        <v>28136</v>
      </c>
      <c r="R2210" s="37">
        <f>INDEX(LORDetail!$D$932:$D$1859,P2210)</f>
        <v>51.418916606843503</v>
      </c>
      <c r="S2210" s="37">
        <f>INDEX(LORDetail!$E$932:$E$1859,P2210)</f>
        <v>-2.2468911498852799</v>
      </c>
      <c r="T2210" s="37">
        <f>INDEX(LORDetail!$G$932:$G$1859,P2210)</f>
        <v>100.99769999999999</v>
      </c>
      <c r="U2210">
        <f t="shared" ref="U2210:U2273" si="756">P2210+1</f>
        <v>172</v>
      </c>
      <c r="V2210" s="37">
        <f>INDEX(LORDetail!$B$932:$B$1859,U2210)</f>
        <v>31053</v>
      </c>
      <c r="W2210" s="37">
        <f>INDEX(LORDetail!$D$932:$D$1859,U2210)</f>
        <v>51.423671289415097</v>
      </c>
      <c r="X2210" s="37">
        <f>INDEX(LORDetail!$E$932:$E$1859,U2210)</f>
        <v>-2.2055589249201399</v>
      </c>
      <c r="Y2210" s="37">
        <f>INDEX(LORDetail!$G$932:$G$1859,U2210)</f>
        <v>99.210260000000005</v>
      </c>
      <c r="Z2210">
        <f t="shared" ref="Z2210:Z2273" si="757">V2210-Q2210</f>
        <v>2917</v>
      </c>
      <c r="AA2210" s="29">
        <f t="shared" ref="AA2210:AA2273" si="758">O2210-Q2210</f>
        <v>1882.5853093991136</v>
      </c>
      <c r="AB2210">
        <f t="shared" ref="AB2210:AB2273" si="759">AA2210/Z2210</f>
        <v>0.64538406218687472</v>
      </c>
      <c r="AC2210" s="32">
        <f t="shared" ref="AC2210:AC2273" si="760">R2210+(W2210-R2210)*$AB2210</f>
        <v>51.421985203195966</v>
      </c>
      <c r="AD2210" s="32">
        <f t="shared" ref="AD2210:AD2273" si="761">S2210+(X2210-S2210)*$AB2210</f>
        <v>-2.2202159906380561</v>
      </c>
      <c r="AE2210" s="34">
        <f t="shared" ref="AE2210:AE2273" si="762">T2210+(Y2210-T2210)*$AB2210</f>
        <v>99.8441147118847</v>
      </c>
      <c r="AF2210" s="36" t="str">
        <f t="shared" si="748"/>
        <v>RDNGSTN</v>
      </c>
      <c r="AG2210" s="36" t="str">
        <f t="shared" si="749"/>
        <v>PADTON</v>
      </c>
      <c r="AH2210" s="36">
        <f t="shared" si="746"/>
        <v>705</v>
      </c>
      <c r="AI2210" s="42">
        <f t="shared" si="747"/>
        <v>30018.6</v>
      </c>
      <c r="AJ2210" s="43">
        <f t="shared" si="742"/>
        <v>42.38432131494686</v>
      </c>
      <c r="AK2210" s="43">
        <f t="shared" si="743"/>
        <v>-5.6370282438180805E-2</v>
      </c>
      <c r="AL2210" s="36">
        <f t="shared" si="744"/>
        <v>51.421985203195966</v>
      </c>
      <c r="AM2210" s="36">
        <v>1</v>
      </c>
      <c r="AN2210" s="36">
        <f t="shared" si="745"/>
        <v>-2.2202159906380561</v>
      </c>
      <c r="AO2210" s="36">
        <v>4</v>
      </c>
      <c r="AP2210" s="42">
        <f>INT(AI2210/1000)*1000</f>
        <v>30000</v>
      </c>
      <c r="AQ2210" s="42">
        <f>MOD(AI2210,1000)</f>
        <v>18.599999999998545</v>
      </c>
      <c r="AR2210" s="42">
        <f>MOD(AI2211,1000)-0.2+(AP2211-AP2210)</f>
        <v>60.8</v>
      </c>
    </row>
    <row r="2211" spans="1:44" x14ac:dyDescent="0.25">
      <c r="A2211" s="19" t="s">
        <v>1</v>
      </c>
      <c r="B2211" t="s">
        <v>0</v>
      </c>
      <c r="C2211">
        <v>706</v>
      </c>
      <c r="D2211" s="36">
        <f>MATCH(C2211,TrainRun!$AG$149:$AG$295,1)</f>
        <v>49</v>
      </c>
      <c r="E2211" s="36">
        <f>INT(INDEX(TrainRun!$AD$149:$AD$295,'By Second'!D2211))</f>
        <v>700</v>
      </c>
      <c r="F2211" s="36">
        <f>IF(E2211=0,0,INDEX(TrainRun!$AE$149:$AE$295,'By Second'!D2211))</f>
        <v>42.666172727137763</v>
      </c>
      <c r="G2211" s="36">
        <f>INDEX(TrainRun!$AF$149:$AF$295,'By Second'!D2211)</f>
        <v>29806.136055679664</v>
      </c>
      <c r="H2211">
        <f t="shared" si="750"/>
        <v>50</v>
      </c>
      <c r="I2211" s="36">
        <f>INT(INDEX(TrainRun!$AD$149:$AD$295,'By Second'!H2211))</f>
        <v>747</v>
      </c>
      <c r="J2211" s="36">
        <f>INDEX(TrainRun!$AE$149:$AE$295,'By Second'!H2211)</f>
        <v>40.016769452543265</v>
      </c>
      <c r="K2211">
        <f t="shared" si="751"/>
        <v>47</v>
      </c>
      <c r="L2211">
        <f t="shared" si="752"/>
        <v>-2.6494032745944978</v>
      </c>
      <c r="M2211">
        <f t="shared" si="753"/>
        <v>-5.6370282438180805E-2</v>
      </c>
      <c r="N2211" s="32">
        <f t="shared" si="754"/>
        <v>42.327951032508679</v>
      </c>
      <c r="O2211" s="29">
        <f t="shared" si="755"/>
        <v>30060.913260431622</v>
      </c>
      <c r="P2211" s="37">
        <f>MATCH(O2211,LORDetail!$B$932:$B$1859,1)</f>
        <v>171</v>
      </c>
      <c r="Q2211" s="37">
        <f>INDEX(LORDetail!$B$932:$B$1859,P2211)</f>
        <v>28136</v>
      </c>
      <c r="R2211" s="37">
        <f>INDEX(LORDetail!$D$932:$D$1859,P2211)</f>
        <v>51.418916606843503</v>
      </c>
      <c r="S2211" s="37">
        <f>INDEX(LORDetail!$E$932:$E$1859,P2211)</f>
        <v>-2.2468911498852799</v>
      </c>
      <c r="T2211" s="37">
        <f>INDEX(LORDetail!$G$932:$G$1859,P2211)</f>
        <v>100.99769999999999</v>
      </c>
      <c r="U2211">
        <f t="shared" si="756"/>
        <v>172</v>
      </c>
      <c r="V2211" s="37">
        <f>INDEX(LORDetail!$B$932:$B$1859,U2211)</f>
        <v>31053</v>
      </c>
      <c r="W2211" s="37">
        <f>INDEX(LORDetail!$D$932:$D$1859,U2211)</f>
        <v>51.423671289415097</v>
      </c>
      <c r="X2211" s="37">
        <f>INDEX(LORDetail!$E$932:$E$1859,U2211)</f>
        <v>-2.2055589249201399</v>
      </c>
      <c r="Y2211" s="37">
        <f>INDEX(LORDetail!$G$932:$G$1859,U2211)</f>
        <v>99.210260000000005</v>
      </c>
      <c r="Z2211">
        <f t="shared" si="757"/>
        <v>2917</v>
      </c>
      <c r="AA2211" s="29">
        <f t="shared" si="758"/>
        <v>1924.9132604316219</v>
      </c>
      <c r="AB2211">
        <f t="shared" si="759"/>
        <v>0.65989484416579425</v>
      </c>
      <c r="AC2211" s="32">
        <f t="shared" si="760"/>
        <v>51.422054197358143</v>
      </c>
      <c r="AD2211" s="32">
        <f t="shared" si="761"/>
        <v>-2.2196162277328835</v>
      </c>
      <c r="AE2211" s="34">
        <f t="shared" si="762"/>
        <v>99.818177559744299</v>
      </c>
      <c r="AF2211" s="36" t="str">
        <f t="shared" si="748"/>
        <v>RDNGSTN</v>
      </c>
      <c r="AG2211" s="36" t="str">
        <f t="shared" si="749"/>
        <v>PADTON</v>
      </c>
      <c r="AH2211" s="36">
        <f t="shared" si="746"/>
        <v>706</v>
      </c>
      <c r="AI2211" s="42">
        <f t="shared" si="747"/>
        <v>30061</v>
      </c>
      <c r="AJ2211" s="43">
        <f t="shared" si="742"/>
        <v>42.327951032508679</v>
      </c>
      <c r="AK2211" s="43">
        <f t="shared" si="743"/>
        <v>-5.6370282438180805E-2</v>
      </c>
      <c r="AL2211" s="36">
        <f t="shared" si="744"/>
        <v>51.422054197358143</v>
      </c>
      <c r="AM2211" s="36">
        <v>1</v>
      </c>
      <c r="AN2211" s="36">
        <f t="shared" si="745"/>
        <v>-2.2196162277328835</v>
      </c>
      <c r="AO2211" s="36">
        <v>4</v>
      </c>
      <c r="AP2211" s="42">
        <f>INT(AI2211/1000)*1000</f>
        <v>30000</v>
      </c>
      <c r="AQ2211" s="42">
        <f>MOD(AI2211,1000)</f>
        <v>61</v>
      </c>
      <c r="AR2211" s="42">
        <f>MOD(AI2212,1000)-0.2+(AP2212-AP2211)</f>
        <v>103.00000000000072</v>
      </c>
    </row>
    <row r="2212" spans="1:44" x14ac:dyDescent="0.25">
      <c r="A2212" s="19" t="s">
        <v>1</v>
      </c>
      <c r="B2212" t="s">
        <v>0</v>
      </c>
      <c r="C2212">
        <v>707</v>
      </c>
      <c r="D2212" s="36">
        <f>MATCH(C2212,TrainRun!$AG$149:$AG$295,1)</f>
        <v>49</v>
      </c>
      <c r="E2212" s="36">
        <f>INT(INDEX(TrainRun!$AD$149:$AD$295,'By Second'!D2212))</f>
        <v>700</v>
      </c>
      <c r="F2212" s="36">
        <f>IF(E2212=0,0,INDEX(TrainRun!$AE$149:$AE$295,'By Second'!D2212))</f>
        <v>42.666172727137763</v>
      </c>
      <c r="G2212" s="36">
        <f>INDEX(TrainRun!$AF$149:$AF$295,'By Second'!D2212)</f>
        <v>29806.136055679664</v>
      </c>
      <c r="H2212">
        <f t="shared" si="750"/>
        <v>50</v>
      </c>
      <c r="I2212" s="36">
        <f>INT(INDEX(TrainRun!$AD$149:$AD$295,'By Second'!H2212))</f>
        <v>747</v>
      </c>
      <c r="J2212" s="36">
        <f>INDEX(TrainRun!$AE$149:$AE$295,'By Second'!H2212)</f>
        <v>40.016769452543265</v>
      </c>
      <c r="K2212">
        <f t="shared" si="751"/>
        <v>47</v>
      </c>
      <c r="L2212">
        <f t="shared" si="752"/>
        <v>-2.6494032745944978</v>
      </c>
      <c r="M2212">
        <f t="shared" si="753"/>
        <v>-5.6370282438180805E-2</v>
      </c>
      <c r="N2212" s="32">
        <f t="shared" si="754"/>
        <v>42.271580750070498</v>
      </c>
      <c r="O2212" s="29">
        <f t="shared" si="755"/>
        <v>30103.184841181694</v>
      </c>
      <c r="P2212" s="37">
        <f>MATCH(O2212,LORDetail!$B$932:$B$1859,1)</f>
        <v>171</v>
      </c>
      <c r="Q2212" s="37">
        <f>INDEX(LORDetail!$B$932:$B$1859,P2212)</f>
        <v>28136</v>
      </c>
      <c r="R2212" s="37">
        <f>INDEX(LORDetail!$D$932:$D$1859,P2212)</f>
        <v>51.418916606843503</v>
      </c>
      <c r="S2212" s="37">
        <f>INDEX(LORDetail!$E$932:$E$1859,P2212)</f>
        <v>-2.2468911498852799</v>
      </c>
      <c r="T2212" s="37">
        <f>INDEX(LORDetail!$G$932:$G$1859,P2212)</f>
        <v>100.99769999999999</v>
      </c>
      <c r="U2212">
        <f t="shared" si="756"/>
        <v>172</v>
      </c>
      <c r="V2212" s="37">
        <f>INDEX(LORDetail!$B$932:$B$1859,U2212)</f>
        <v>31053</v>
      </c>
      <c r="W2212" s="37">
        <f>INDEX(LORDetail!$D$932:$D$1859,U2212)</f>
        <v>51.423671289415097</v>
      </c>
      <c r="X2212" s="37">
        <f>INDEX(LORDetail!$E$932:$E$1859,U2212)</f>
        <v>-2.2055589249201399</v>
      </c>
      <c r="Y2212" s="37">
        <f>INDEX(LORDetail!$G$932:$G$1859,U2212)</f>
        <v>99.210260000000005</v>
      </c>
      <c r="Z2212">
        <f t="shared" si="757"/>
        <v>2917</v>
      </c>
      <c r="AA2212" s="29">
        <f t="shared" si="758"/>
        <v>1967.1848411816936</v>
      </c>
      <c r="AB2212">
        <f t="shared" si="759"/>
        <v>0.67438630139927791</v>
      </c>
      <c r="AC2212" s="32">
        <f t="shared" si="760"/>
        <v>51.42212309963729</v>
      </c>
      <c r="AD2212" s="32">
        <f t="shared" si="761"/>
        <v>-2.2190172635624363</v>
      </c>
      <c r="AE2212" s="34">
        <f t="shared" si="762"/>
        <v>99.792274949426883</v>
      </c>
      <c r="AF2212" s="36" t="str">
        <f t="shared" si="748"/>
        <v>RDNGSTN</v>
      </c>
      <c r="AG2212" s="36" t="str">
        <f t="shared" si="749"/>
        <v>PADTON</v>
      </c>
      <c r="AH2212" s="36">
        <f t="shared" si="746"/>
        <v>707</v>
      </c>
      <c r="AI2212" s="42">
        <f t="shared" si="747"/>
        <v>30103.200000000001</v>
      </c>
      <c r="AJ2212" s="43">
        <f t="shared" si="742"/>
        <v>42.271580750070498</v>
      </c>
      <c r="AK2212" s="43">
        <f t="shared" si="743"/>
        <v>-5.6370282438180805E-2</v>
      </c>
      <c r="AL2212" s="36">
        <f t="shared" si="744"/>
        <v>51.42212309963729</v>
      </c>
      <c r="AM2212" s="36">
        <v>1</v>
      </c>
      <c r="AN2212" s="36">
        <f t="shared" si="745"/>
        <v>-2.2190172635624363</v>
      </c>
      <c r="AO2212" s="36">
        <v>4</v>
      </c>
      <c r="AP2212" s="42">
        <f>INT(AI2212/1000)*1000</f>
        <v>30000</v>
      </c>
      <c r="AQ2212" s="42">
        <f>MOD(AI2212,1000)</f>
        <v>103.20000000000073</v>
      </c>
      <c r="AR2212" s="42">
        <f>MOD(AI2213,1000)-0.2+(AP2213-AP2212)</f>
        <v>145.20000000000147</v>
      </c>
    </row>
    <row r="2213" spans="1:44" x14ac:dyDescent="0.25">
      <c r="A2213" s="19" t="s">
        <v>1</v>
      </c>
      <c r="B2213" t="s">
        <v>0</v>
      </c>
      <c r="C2213">
        <v>708</v>
      </c>
      <c r="D2213" s="36">
        <f>MATCH(C2213,TrainRun!$AG$149:$AG$295,1)</f>
        <v>49</v>
      </c>
      <c r="E2213" s="36">
        <f>INT(INDEX(TrainRun!$AD$149:$AD$295,'By Second'!D2213))</f>
        <v>700</v>
      </c>
      <c r="F2213" s="36">
        <f>IF(E2213=0,0,INDEX(TrainRun!$AE$149:$AE$295,'By Second'!D2213))</f>
        <v>42.666172727137763</v>
      </c>
      <c r="G2213" s="36">
        <f>INDEX(TrainRun!$AF$149:$AF$295,'By Second'!D2213)</f>
        <v>29806.136055679664</v>
      </c>
      <c r="H2213">
        <f t="shared" si="750"/>
        <v>50</v>
      </c>
      <c r="I2213" s="36">
        <f>INT(INDEX(TrainRun!$AD$149:$AD$295,'By Second'!H2213))</f>
        <v>747</v>
      </c>
      <c r="J2213" s="36">
        <f>INDEX(TrainRun!$AE$149:$AE$295,'By Second'!H2213)</f>
        <v>40.016769452543265</v>
      </c>
      <c r="K2213">
        <f t="shared" si="751"/>
        <v>47</v>
      </c>
      <c r="L2213">
        <f t="shared" si="752"/>
        <v>-2.6494032745944978</v>
      </c>
      <c r="M2213">
        <f t="shared" si="753"/>
        <v>-5.6370282438180805E-2</v>
      </c>
      <c r="N2213" s="32">
        <f t="shared" si="754"/>
        <v>42.215210467632318</v>
      </c>
      <c r="O2213" s="29">
        <f t="shared" si="755"/>
        <v>30145.400051649325</v>
      </c>
      <c r="P2213" s="37">
        <f>MATCH(O2213,LORDetail!$B$932:$B$1859,1)</f>
        <v>171</v>
      </c>
      <c r="Q2213" s="37">
        <f>INDEX(LORDetail!$B$932:$B$1859,P2213)</f>
        <v>28136</v>
      </c>
      <c r="R2213" s="37">
        <f>INDEX(LORDetail!$D$932:$D$1859,P2213)</f>
        <v>51.418916606843503</v>
      </c>
      <c r="S2213" s="37">
        <f>INDEX(LORDetail!$E$932:$E$1859,P2213)</f>
        <v>-2.2468911498852799</v>
      </c>
      <c r="T2213" s="37">
        <f>INDEX(LORDetail!$G$932:$G$1859,P2213)</f>
        <v>100.99769999999999</v>
      </c>
      <c r="U2213">
        <f t="shared" si="756"/>
        <v>172</v>
      </c>
      <c r="V2213" s="37">
        <f>INDEX(LORDetail!$B$932:$B$1859,U2213)</f>
        <v>31053</v>
      </c>
      <c r="W2213" s="37">
        <f>INDEX(LORDetail!$D$932:$D$1859,U2213)</f>
        <v>51.423671289415097</v>
      </c>
      <c r="X2213" s="37">
        <f>INDEX(LORDetail!$E$932:$E$1859,U2213)</f>
        <v>-2.2055589249201399</v>
      </c>
      <c r="Y2213" s="37">
        <f>INDEX(LORDetail!$G$932:$G$1859,U2213)</f>
        <v>99.210260000000005</v>
      </c>
      <c r="Z2213">
        <f t="shared" si="757"/>
        <v>2917</v>
      </c>
      <c r="AA2213" s="29">
        <f t="shared" si="758"/>
        <v>2009.4000516493252</v>
      </c>
      <c r="AB2213">
        <f t="shared" si="759"/>
        <v>0.68885843388732437</v>
      </c>
      <c r="AC2213" s="32">
        <f t="shared" si="760"/>
        <v>51.422191910033405</v>
      </c>
      <c r="AD2213" s="32">
        <f t="shared" si="761"/>
        <v>-2.2184190981267151</v>
      </c>
      <c r="AE2213" s="34">
        <f t="shared" si="762"/>
        <v>99.766406880932436</v>
      </c>
      <c r="AF2213" s="36" t="str">
        <f t="shared" si="748"/>
        <v>RDNGSTN</v>
      </c>
      <c r="AG2213" s="36" t="str">
        <f t="shared" si="749"/>
        <v>PADTON</v>
      </c>
      <c r="AH2213" s="36">
        <f t="shared" si="746"/>
        <v>708</v>
      </c>
      <c r="AI2213" s="42">
        <f t="shared" si="747"/>
        <v>30145.4</v>
      </c>
      <c r="AJ2213" s="43">
        <f t="shared" si="742"/>
        <v>42.215210467632318</v>
      </c>
      <c r="AK2213" s="43">
        <f t="shared" si="743"/>
        <v>-5.6370282438180805E-2</v>
      </c>
      <c r="AL2213" s="36">
        <f t="shared" si="744"/>
        <v>51.422191910033405</v>
      </c>
      <c r="AM2213" s="36">
        <v>1</v>
      </c>
      <c r="AN2213" s="36">
        <f t="shared" si="745"/>
        <v>-2.2184190981267151</v>
      </c>
      <c r="AO2213" s="36">
        <v>4</v>
      </c>
      <c r="AP2213" s="42">
        <f>INT(AI2213/1000)*1000</f>
        <v>30000</v>
      </c>
      <c r="AQ2213" s="42">
        <f>MOD(AI2213,1000)</f>
        <v>145.40000000000146</v>
      </c>
      <c r="AR2213" s="42">
        <f>MOD(AI2214,1000)-0.2+(AP2214-AP2213)</f>
        <v>187.39999999999856</v>
      </c>
    </row>
    <row r="2214" spans="1:44" x14ac:dyDescent="0.25">
      <c r="A2214" s="19" t="s">
        <v>1</v>
      </c>
      <c r="B2214" t="s">
        <v>0</v>
      </c>
      <c r="C2214">
        <v>709</v>
      </c>
      <c r="D2214" s="36">
        <f>MATCH(C2214,TrainRun!$AG$149:$AG$295,1)</f>
        <v>49</v>
      </c>
      <c r="E2214" s="36">
        <f>INT(INDEX(TrainRun!$AD$149:$AD$295,'By Second'!D2214))</f>
        <v>700</v>
      </c>
      <c r="F2214" s="36">
        <f>IF(E2214=0,0,INDEX(TrainRun!$AE$149:$AE$295,'By Second'!D2214))</f>
        <v>42.666172727137763</v>
      </c>
      <c r="G2214" s="36">
        <f>INDEX(TrainRun!$AF$149:$AF$295,'By Second'!D2214)</f>
        <v>29806.136055679664</v>
      </c>
      <c r="H2214">
        <f t="shared" si="750"/>
        <v>50</v>
      </c>
      <c r="I2214" s="36">
        <f>INT(INDEX(TrainRun!$AD$149:$AD$295,'By Second'!H2214))</f>
        <v>747</v>
      </c>
      <c r="J2214" s="36">
        <f>INDEX(TrainRun!$AE$149:$AE$295,'By Second'!H2214)</f>
        <v>40.016769452543265</v>
      </c>
      <c r="K2214">
        <f t="shared" si="751"/>
        <v>47</v>
      </c>
      <c r="L2214">
        <f t="shared" si="752"/>
        <v>-2.6494032745944978</v>
      </c>
      <c r="M2214">
        <f t="shared" si="753"/>
        <v>-5.6370282438180805E-2</v>
      </c>
      <c r="N2214" s="32">
        <f t="shared" si="754"/>
        <v>42.158840185194137</v>
      </c>
      <c r="O2214" s="29">
        <f t="shared" si="755"/>
        <v>30187.55889183452</v>
      </c>
      <c r="P2214" s="37">
        <f>MATCH(O2214,LORDetail!$B$932:$B$1859,1)</f>
        <v>171</v>
      </c>
      <c r="Q2214" s="37">
        <f>INDEX(LORDetail!$B$932:$B$1859,P2214)</f>
        <v>28136</v>
      </c>
      <c r="R2214" s="37">
        <f>INDEX(LORDetail!$D$932:$D$1859,P2214)</f>
        <v>51.418916606843503</v>
      </c>
      <c r="S2214" s="37">
        <f>INDEX(LORDetail!$E$932:$E$1859,P2214)</f>
        <v>-2.2468911498852799</v>
      </c>
      <c r="T2214" s="37">
        <f>INDEX(LORDetail!$G$932:$G$1859,P2214)</f>
        <v>100.99769999999999</v>
      </c>
      <c r="U2214">
        <f t="shared" si="756"/>
        <v>172</v>
      </c>
      <c r="V2214" s="37">
        <f>INDEX(LORDetail!$B$932:$B$1859,U2214)</f>
        <v>31053</v>
      </c>
      <c r="W2214" s="37">
        <f>INDEX(LORDetail!$D$932:$D$1859,U2214)</f>
        <v>51.423671289415097</v>
      </c>
      <c r="X2214" s="37">
        <f>INDEX(LORDetail!$E$932:$E$1859,U2214)</f>
        <v>-2.2055589249201399</v>
      </c>
      <c r="Y2214" s="37">
        <f>INDEX(LORDetail!$G$932:$G$1859,U2214)</f>
        <v>99.210260000000005</v>
      </c>
      <c r="Z2214">
        <f t="shared" si="757"/>
        <v>2917</v>
      </c>
      <c r="AA2214" s="29">
        <f t="shared" si="758"/>
        <v>2051.5588918345202</v>
      </c>
      <c r="AB2214">
        <f t="shared" si="759"/>
        <v>0.70331124162993497</v>
      </c>
      <c r="AC2214" s="32">
        <f t="shared" si="760"/>
        <v>51.422260628546489</v>
      </c>
      <c r="AD2214" s="32">
        <f t="shared" si="761"/>
        <v>-2.2178217314257194</v>
      </c>
      <c r="AE2214" s="34">
        <f t="shared" si="762"/>
        <v>99.740573354260988</v>
      </c>
      <c r="AF2214" s="36" t="str">
        <f t="shared" si="748"/>
        <v>RDNGSTN</v>
      </c>
      <c r="AG2214" s="36" t="str">
        <f t="shared" si="749"/>
        <v>PADTON</v>
      </c>
      <c r="AH2214" s="36">
        <f t="shared" si="746"/>
        <v>709</v>
      </c>
      <c r="AI2214" s="42">
        <f t="shared" si="747"/>
        <v>30187.599999999999</v>
      </c>
      <c r="AJ2214" s="43">
        <f t="shared" si="742"/>
        <v>42.158840185194137</v>
      </c>
      <c r="AK2214" s="43">
        <f t="shared" si="743"/>
        <v>-5.6370282438180805E-2</v>
      </c>
      <c r="AL2214" s="36">
        <f t="shared" si="744"/>
        <v>51.422260628546489</v>
      </c>
      <c r="AM2214" s="36">
        <v>1</v>
      </c>
      <c r="AN2214" s="36">
        <f t="shared" si="745"/>
        <v>-2.2178217314257194</v>
      </c>
      <c r="AO2214" s="36">
        <v>4</v>
      </c>
      <c r="AP2214" s="42">
        <f>INT(AI2214/1000)*1000</f>
        <v>30000</v>
      </c>
      <c r="AQ2214" s="42">
        <f>MOD(AI2214,1000)</f>
        <v>187.59999999999854</v>
      </c>
      <c r="AR2214" s="42">
        <f>MOD(AI2215,1000)-0.2+(AP2215-AP2214)</f>
        <v>229.39999999999856</v>
      </c>
    </row>
    <row r="2215" spans="1:44" x14ac:dyDescent="0.25">
      <c r="A2215" s="19" t="s">
        <v>1</v>
      </c>
      <c r="B2215" t="s">
        <v>0</v>
      </c>
      <c r="C2215">
        <v>710</v>
      </c>
      <c r="D2215" s="36">
        <f>MATCH(C2215,TrainRun!$AG$149:$AG$295,1)</f>
        <v>49</v>
      </c>
      <c r="E2215" s="36">
        <f>INT(INDEX(TrainRun!$AD$149:$AD$295,'By Second'!D2215))</f>
        <v>700</v>
      </c>
      <c r="F2215" s="36">
        <f>IF(E2215=0,0,INDEX(TrainRun!$AE$149:$AE$295,'By Second'!D2215))</f>
        <v>42.666172727137763</v>
      </c>
      <c r="G2215" s="36">
        <f>INDEX(TrainRun!$AF$149:$AF$295,'By Second'!D2215)</f>
        <v>29806.136055679664</v>
      </c>
      <c r="H2215">
        <f t="shared" si="750"/>
        <v>50</v>
      </c>
      <c r="I2215" s="36">
        <f>INT(INDEX(TrainRun!$AD$149:$AD$295,'By Second'!H2215))</f>
        <v>747</v>
      </c>
      <c r="J2215" s="36">
        <f>INDEX(TrainRun!$AE$149:$AE$295,'By Second'!H2215)</f>
        <v>40.016769452543265</v>
      </c>
      <c r="K2215">
        <f t="shared" si="751"/>
        <v>47</v>
      </c>
      <c r="L2215">
        <f t="shared" si="752"/>
        <v>-2.6494032745944978</v>
      </c>
      <c r="M2215">
        <f t="shared" si="753"/>
        <v>-5.6370282438180805E-2</v>
      </c>
      <c r="N2215" s="32">
        <f t="shared" si="754"/>
        <v>42.102469902755956</v>
      </c>
      <c r="O2215" s="29">
        <f t="shared" si="755"/>
        <v>30229.661361737275</v>
      </c>
      <c r="P2215" s="37">
        <f>MATCH(O2215,LORDetail!$B$932:$B$1859,1)</f>
        <v>171</v>
      </c>
      <c r="Q2215" s="37">
        <f>INDEX(LORDetail!$B$932:$B$1859,P2215)</f>
        <v>28136</v>
      </c>
      <c r="R2215" s="37">
        <f>INDEX(LORDetail!$D$932:$D$1859,P2215)</f>
        <v>51.418916606843503</v>
      </c>
      <c r="S2215" s="37">
        <f>INDEX(LORDetail!$E$932:$E$1859,P2215)</f>
        <v>-2.2468911498852799</v>
      </c>
      <c r="T2215" s="37">
        <f>INDEX(LORDetail!$G$932:$G$1859,P2215)</f>
        <v>100.99769999999999</v>
      </c>
      <c r="U2215">
        <f t="shared" si="756"/>
        <v>172</v>
      </c>
      <c r="V2215" s="37">
        <f>INDEX(LORDetail!$B$932:$B$1859,U2215)</f>
        <v>31053</v>
      </c>
      <c r="W2215" s="37">
        <f>INDEX(LORDetail!$D$932:$D$1859,U2215)</f>
        <v>51.423671289415097</v>
      </c>
      <c r="X2215" s="37">
        <f>INDEX(LORDetail!$E$932:$E$1859,U2215)</f>
        <v>-2.2055589249201399</v>
      </c>
      <c r="Y2215" s="37">
        <f>INDEX(LORDetail!$G$932:$G$1859,U2215)</f>
        <v>99.210260000000005</v>
      </c>
      <c r="Z2215">
        <f t="shared" si="757"/>
        <v>2917</v>
      </c>
      <c r="AA2215" s="29">
        <f t="shared" si="758"/>
        <v>2093.661361737275</v>
      </c>
      <c r="AB2215">
        <f t="shared" si="759"/>
        <v>0.71774472462710837</v>
      </c>
      <c r="AC2215" s="32">
        <f t="shared" si="760"/>
        <v>51.422329255176543</v>
      </c>
      <c r="AD2215" s="32">
        <f t="shared" si="761"/>
        <v>-2.21722516345945</v>
      </c>
      <c r="AE2215" s="34">
        <f t="shared" si="762"/>
        <v>99.714774369412524</v>
      </c>
      <c r="AF2215" s="36" t="str">
        <f t="shared" si="748"/>
        <v>RDNGSTN</v>
      </c>
      <c r="AG2215" s="36" t="str">
        <f t="shared" si="749"/>
        <v>PADTON</v>
      </c>
      <c r="AH2215" s="36">
        <f t="shared" si="746"/>
        <v>710</v>
      </c>
      <c r="AI2215" s="42">
        <f t="shared" si="747"/>
        <v>30229.599999999999</v>
      </c>
      <c r="AJ2215" s="43">
        <f t="shared" si="742"/>
        <v>42.102469902755956</v>
      </c>
      <c r="AK2215" s="43">
        <f t="shared" si="743"/>
        <v>-5.6370282438180805E-2</v>
      </c>
      <c r="AL2215" s="36">
        <f t="shared" si="744"/>
        <v>51.422329255176543</v>
      </c>
      <c r="AM2215" s="36">
        <v>1</v>
      </c>
      <c r="AN2215" s="36">
        <f t="shared" si="745"/>
        <v>-2.21722516345945</v>
      </c>
      <c r="AO2215" s="36">
        <v>4</v>
      </c>
      <c r="AP2215" s="42">
        <f>INT(AI2215/1000)*1000</f>
        <v>30000</v>
      </c>
      <c r="AQ2215" s="42">
        <f>MOD(AI2215,1000)</f>
        <v>229.59999999999854</v>
      </c>
      <c r="AR2215" s="42">
        <f>MOD(AI2216,1000)-0.2+(AP2216-AP2215)</f>
        <v>271.59999999999928</v>
      </c>
    </row>
    <row r="2216" spans="1:44" x14ac:dyDescent="0.25">
      <c r="A2216" s="19" t="s">
        <v>1</v>
      </c>
      <c r="B2216" t="s">
        <v>0</v>
      </c>
      <c r="C2216">
        <v>711</v>
      </c>
      <c r="D2216" s="36">
        <f>MATCH(C2216,TrainRun!$AG$149:$AG$295,1)</f>
        <v>49</v>
      </c>
      <c r="E2216" s="36">
        <f>INT(INDEX(TrainRun!$AD$149:$AD$295,'By Second'!D2216))</f>
        <v>700</v>
      </c>
      <c r="F2216" s="36">
        <f>IF(E2216=0,0,INDEX(TrainRun!$AE$149:$AE$295,'By Second'!D2216))</f>
        <v>42.666172727137763</v>
      </c>
      <c r="G2216" s="36">
        <f>INDEX(TrainRun!$AF$149:$AF$295,'By Second'!D2216)</f>
        <v>29806.136055679664</v>
      </c>
      <c r="H2216">
        <f t="shared" si="750"/>
        <v>50</v>
      </c>
      <c r="I2216" s="36">
        <f>INT(INDEX(TrainRun!$AD$149:$AD$295,'By Second'!H2216))</f>
        <v>747</v>
      </c>
      <c r="J2216" s="36">
        <f>INDEX(TrainRun!$AE$149:$AE$295,'By Second'!H2216)</f>
        <v>40.016769452543265</v>
      </c>
      <c r="K2216">
        <f t="shared" si="751"/>
        <v>47</v>
      </c>
      <c r="L2216">
        <f t="shared" si="752"/>
        <v>-2.6494032745944978</v>
      </c>
      <c r="M2216">
        <f t="shared" si="753"/>
        <v>-5.6370282438180805E-2</v>
      </c>
      <c r="N2216" s="32">
        <f t="shared" si="754"/>
        <v>42.046099620317776</v>
      </c>
      <c r="O2216" s="29">
        <f t="shared" si="755"/>
        <v>30271.707461357593</v>
      </c>
      <c r="P2216" s="37">
        <f>MATCH(O2216,LORDetail!$B$932:$B$1859,1)</f>
        <v>171</v>
      </c>
      <c r="Q2216" s="37">
        <f>INDEX(LORDetail!$B$932:$B$1859,P2216)</f>
        <v>28136</v>
      </c>
      <c r="R2216" s="37">
        <f>INDEX(LORDetail!$D$932:$D$1859,P2216)</f>
        <v>51.418916606843503</v>
      </c>
      <c r="S2216" s="37">
        <f>INDEX(LORDetail!$E$932:$E$1859,P2216)</f>
        <v>-2.2468911498852799</v>
      </c>
      <c r="T2216" s="37">
        <f>INDEX(LORDetail!$G$932:$G$1859,P2216)</f>
        <v>100.99769999999999</v>
      </c>
      <c r="U2216">
        <f t="shared" si="756"/>
        <v>172</v>
      </c>
      <c r="V2216" s="37">
        <f>INDEX(LORDetail!$B$932:$B$1859,U2216)</f>
        <v>31053</v>
      </c>
      <c r="W2216" s="37">
        <f>INDEX(LORDetail!$D$932:$D$1859,U2216)</f>
        <v>51.423671289415097</v>
      </c>
      <c r="X2216" s="37">
        <f>INDEX(LORDetail!$E$932:$E$1859,U2216)</f>
        <v>-2.2055589249201399</v>
      </c>
      <c r="Y2216" s="37">
        <f>INDEX(LORDetail!$G$932:$G$1859,U2216)</f>
        <v>99.210260000000005</v>
      </c>
      <c r="Z2216">
        <f t="shared" si="757"/>
        <v>2917</v>
      </c>
      <c r="AA2216" s="29">
        <f t="shared" si="758"/>
        <v>2135.7074613575933</v>
      </c>
      <c r="AB2216">
        <f t="shared" si="759"/>
        <v>0.73215888287884578</v>
      </c>
      <c r="AC2216" s="32">
        <f t="shared" si="760"/>
        <v>51.422397789923565</v>
      </c>
      <c r="AD2216" s="32">
        <f t="shared" si="761"/>
        <v>-2.2166293942279061</v>
      </c>
      <c r="AE2216" s="34">
        <f t="shared" si="762"/>
        <v>99.689009926387044</v>
      </c>
      <c r="AF2216" s="36" t="str">
        <f t="shared" si="748"/>
        <v>RDNGSTN</v>
      </c>
      <c r="AG2216" s="36" t="str">
        <f t="shared" si="749"/>
        <v>PADTON</v>
      </c>
      <c r="AH2216" s="36">
        <f t="shared" si="746"/>
        <v>711</v>
      </c>
      <c r="AI2216" s="42">
        <f t="shared" si="747"/>
        <v>30271.8</v>
      </c>
      <c r="AJ2216" s="43">
        <f t="shared" si="742"/>
        <v>42.046099620317776</v>
      </c>
      <c r="AK2216" s="43">
        <f t="shared" si="743"/>
        <v>-5.6370282438180805E-2</v>
      </c>
      <c r="AL2216" s="36">
        <f t="shared" si="744"/>
        <v>51.422397789923565</v>
      </c>
      <c r="AM2216" s="36">
        <v>1</v>
      </c>
      <c r="AN2216" s="36">
        <f t="shared" si="745"/>
        <v>-2.2166293942279061</v>
      </c>
      <c r="AO2216" s="36">
        <v>4</v>
      </c>
      <c r="AP2216" s="42">
        <f>INT(AI2216/1000)*1000</f>
        <v>30000</v>
      </c>
      <c r="AQ2216" s="42">
        <f>MOD(AI2216,1000)</f>
        <v>271.79999999999927</v>
      </c>
      <c r="AR2216" s="42">
        <f>MOD(AI2217,1000)-0.2+(AP2217-AP2216)</f>
        <v>313.39999999999856</v>
      </c>
    </row>
    <row r="2217" spans="1:44" x14ac:dyDescent="0.25">
      <c r="A2217" s="19" t="s">
        <v>1</v>
      </c>
      <c r="B2217" t="s">
        <v>0</v>
      </c>
      <c r="C2217">
        <v>712</v>
      </c>
      <c r="D2217" s="36">
        <f>MATCH(C2217,TrainRun!$AG$149:$AG$295,1)</f>
        <v>49</v>
      </c>
      <c r="E2217" s="36">
        <f>INT(INDEX(TrainRun!$AD$149:$AD$295,'By Second'!D2217))</f>
        <v>700</v>
      </c>
      <c r="F2217" s="36">
        <f>IF(E2217=0,0,INDEX(TrainRun!$AE$149:$AE$295,'By Second'!D2217))</f>
        <v>42.666172727137763</v>
      </c>
      <c r="G2217" s="36">
        <f>INDEX(TrainRun!$AF$149:$AF$295,'By Second'!D2217)</f>
        <v>29806.136055679664</v>
      </c>
      <c r="H2217">
        <f t="shared" si="750"/>
        <v>50</v>
      </c>
      <c r="I2217" s="36">
        <f>INT(INDEX(TrainRun!$AD$149:$AD$295,'By Second'!H2217))</f>
        <v>747</v>
      </c>
      <c r="J2217" s="36">
        <f>INDEX(TrainRun!$AE$149:$AE$295,'By Second'!H2217)</f>
        <v>40.016769452543265</v>
      </c>
      <c r="K2217">
        <f t="shared" si="751"/>
        <v>47</v>
      </c>
      <c r="L2217">
        <f t="shared" si="752"/>
        <v>-2.6494032745944978</v>
      </c>
      <c r="M2217">
        <f t="shared" si="753"/>
        <v>-5.6370282438180805E-2</v>
      </c>
      <c r="N2217" s="32">
        <f t="shared" si="754"/>
        <v>41.989729337879595</v>
      </c>
      <c r="O2217" s="29">
        <f t="shared" si="755"/>
        <v>30313.697190695471</v>
      </c>
      <c r="P2217" s="37">
        <f>MATCH(O2217,LORDetail!$B$932:$B$1859,1)</f>
        <v>171</v>
      </c>
      <c r="Q2217" s="37">
        <f>INDEX(LORDetail!$B$932:$B$1859,P2217)</f>
        <v>28136</v>
      </c>
      <c r="R2217" s="37">
        <f>INDEX(LORDetail!$D$932:$D$1859,P2217)</f>
        <v>51.418916606843503</v>
      </c>
      <c r="S2217" s="37">
        <f>INDEX(LORDetail!$E$932:$E$1859,P2217)</f>
        <v>-2.2468911498852799</v>
      </c>
      <c r="T2217" s="37">
        <f>INDEX(LORDetail!$G$932:$G$1859,P2217)</f>
        <v>100.99769999999999</v>
      </c>
      <c r="U2217">
        <f t="shared" si="756"/>
        <v>172</v>
      </c>
      <c r="V2217" s="37">
        <f>INDEX(LORDetail!$B$932:$B$1859,U2217)</f>
        <v>31053</v>
      </c>
      <c r="W2217" s="37">
        <f>INDEX(LORDetail!$D$932:$D$1859,U2217)</f>
        <v>51.423671289415097</v>
      </c>
      <c r="X2217" s="37">
        <f>INDEX(LORDetail!$E$932:$E$1859,U2217)</f>
        <v>-2.2055589249201399</v>
      </c>
      <c r="Y2217" s="37">
        <f>INDEX(LORDetail!$G$932:$G$1859,U2217)</f>
        <v>99.210260000000005</v>
      </c>
      <c r="Z2217">
        <f t="shared" si="757"/>
        <v>2917</v>
      </c>
      <c r="AA2217" s="29">
        <f t="shared" si="758"/>
        <v>2177.6971906954714</v>
      </c>
      <c r="AB2217">
        <f t="shared" si="759"/>
        <v>0.74655371638514612</v>
      </c>
      <c r="AC2217" s="32">
        <f t="shared" si="760"/>
        <v>51.422466232787556</v>
      </c>
      <c r="AD2217" s="32">
        <f t="shared" si="761"/>
        <v>-2.2160344237310876</v>
      </c>
      <c r="AE2217" s="34">
        <f t="shared" si="762"/>
        <v>99.663280025184534</v>
      </c>
      <c r="AF2217" s="36" t="str">
        <f t="shared" si="748"/>
        <v>RDNGSTN</v>
      </c>
      <c r="AG2217" s="36" t="str">
        <f t="shared" si="749"/>
        <v>PADTON</v>
      </c>
      <c r="AH2217" s="36">
        <f t="shared" si="746"/>
        <v>712</v>
      </c>
      <c r="AI2217" s="42">
        <f t="shared" si="747"/>
        <v>30313.599999999999</v>
      </c>
      <c r="AJ2217" s="43">
        <f t="shared" si="742"/>
        <v>41.989729337879595</v>
      </c>
      <c r="AK2217" s="43">
        <f t="shared" si="743"/>
        <v>-5.6370282438180805E-2</v>
      </c>
      <c r="AL2217" s="36">
        <f t="shared" si="744"/>
        <v>51.422466232787556</v>
      </c>
      <c r="AM2217" s="36">
        <v>1</v>
      </c>
      <c r="AN2217" s="36">
        <f t="shared" si="745"/>
        <v>-2.2160344237310876</v>
      </c>
      <c r="AO2217" s="36">
        <v>4</v>
      </c>
      <c r="AP2217" s="42">
        <f>INT(AI2217/1000)*1000</f>
        <v>30000</v>
      </c>
      <c r="AQ2217" s="42">
        <f>MOD(AI2217,1000)</f>
        <v>313.59999999999854</v>
      </c>
      <c r="AR2217" s="42">
        <f>MOD(AI2218,1000)-0.2+(AP2218-AP2217)</f>
        <v>355.39999999999856</v>
      </c>
    </row>
    <row r="2218" spans="1:44" x14ac:dyDescent="0.25">
      <c r="A2218" s="19" t="s">
        <v>1</v>
      </c>
      <c r="B2218" t="s">
        <v>0</v>
      </c>
      <c r="C2218">
        <v>713</v>
      </c>
      <c r="D2218" s="36">
        <f>MATCH(C2218,TrainRun!$AG$149:$AG$295,1)</f>
        <v>49</v>
      </c>
      <c r="E2218" s="36">
        <f>INT(INDEX(TrainRun!$AD$149:$AD$295,'By Second'!D2218))</f>
        <v>700</v>
      </c>
      <c r="F2218" s="36">
        <f>IF(E2218=0,0,INDEX(TrainRun!$AE$149:$AE$295,'By Second'!D2218))</f>
        <v>42.666172727137763</v>
      </c>
      <c r="G2218" s="36">
        <f>INDEX(TrainRun!$AF$149:$AF$295,'By Second'!D2218)</f>
        <v>29806.136055679664</v>
      </c>
      <c r="H2218">
        <f t="shared" si="750"/>
        <v>50</v>
      </c>
      <c r="I2218" s="36">
        <f>INT(INDEX(TrainRun!$AD$149:$AD$295,'By Second'!H2218))</f>
        <v>747</v>
      </c>
      <c r="J2218" s="36">
        <f>INDEX(TrainRun!$AE$149:$AE$295,'By Second'!H2218)</f>
        <v>40.016769452543265</v>
      </c>
      <c r="K2218">
        <f t="shared" si="751"/>
        <v>47</v>
      </c>
      <c r="L2218">
        <f t="shared" si="752"/>
        <v>-2.6494032745944978</v>
      </c>
      <c r="M2218">
        <f t="shared" si="753"/>
        <v>-5.6370282438180805E-2</v>
      </c>
      <c r="N2218" s="32">
        <f t="shared" si="754"/>
        <v>41.933359055441414</v>
      </c>
      <c r="O2218" s="29">
        <f t="shared" si="755"/>
        <v>30355.630549750913</v>
      </c>
      <c r="P2218" s="37">
        <f>MATCH(O2218,LORDetail!$B$932:$B$1859,1)</f>
        <v>171</v>
      </c>
      <c r="Q2218" s="37">
        <f>INDEX(LORDetail!$B$932:$B$1859,P2218)</f>
        <v>28136</v>
      </c>
      <c r="R2218" s="37">
        <f>INDEX(LORDetail!$D$932:$D$1859,P2218)</f>
        <v>51.418916606843503</v>
      </c>
      <c r="S2218" s="37">
        <f>INDEX(LORDetail!$E$932:$E$1859,P2218)</f>
        <v>-2.2468911498852799</v>
      </c>
      <c r="T2218" s="37">
        <f>INDEX(LORDetail!$G$932:$G$1859,P2218)</f>
        <v>100.99769999999999</v>
      </c>
      <c r="U2218">
        <f t="shared" si="756"/>
        <v>172</v>
      </c>
      <c r="V2218" s="37">
        <f>INDEX(LORDetail!$B$932:$B$1859,U2218)</f>
        <v>31053</v>
      </c>
      <c r="W2218" s="37">
        <f>INDEX(LORDetail!$D$932:$D$1859,U2218)</f>
        <v>51.423671289415097</v>
      </c>
      <c r="X2218" s="37">
        <f>INDEX(LORDetail!$E$932:$E$1859,U2218)</f>
        <v>-2.2055589249201399</v>
      </c>
      <c r="Y2218" s="37">
        <f>INDEX(LORDetail!$G$932:$G$1859,U2218)</f>
        <v>99.210260000000005</v>
      </c>
      <c r="Z2218">
        <f t="shared" si="757"/>
        <v>2917</v>
      </c>
      <c r="AA2218" s="29">
        <f t="shared" si="758"/>
        <v>2219.6305497509129</v>
      </c>
      <c r="AB2218">
        <f t="shared" si="759"/>
        <v>0.76092922514601058</v>
      </c>
      <c r="AC2218" s="32">
        <f t="shared" si="760"/>
        <v>51.422534583768524</v>
      </c>
      <c r="AD2218" s="32">
        <f t="shared" si="761"/>
        <v>-2.2154402519689955</v>
      </c>
      <c r="AE2218" s="34">
        <f t="shared" si="762"/>
        <v>99.637584665805022</v>
      </c>
      <c r="AF2218" s="36" t="str">
        <f t="shared" si="748"/>
        <v>RDNGSTN</v>
      </c>
      <c r="AG2218" s="36" t="str">
        <f t="shared" si="749"/>
        <v>PADTON</v>
      </c>
      <c r="AH2218" s="36">
        <f t="shared" si="746"/>
        <v>713</v>
      </c>
      <c r="AI2218" s="42">
        <f t="shared" si="747"/>
        <v>30355.599999999999</v>
      </c>
      <c r="AJ2218" s="43">
        <f t="shared" si="742"/>
        <v>41.933359055441414</v>
      </c>
      <c r="AK2218" s="43">
        <f t="shared" si="743"/>
        <v>-5.6370282438180805E-2</v>
      </c>
      <c r="AL2218" s="36">
        <f t="shared" si="744"/>
        <v>51.422534583768524</v>
      </c>
      <c r="AM2218" s="36">
        <v>1</v>
      </c>
      <c r="AN2218" s="36">
        <f t="shared" si="745"/>
        <v>-2.2154402519689955</v>
      </c>
      <c r="AO2218" s="36">
        <v>4</v>
      </c>
      <c r="AP2218" s="42">
        <f>INT(AI2218/1000)*1000</f>
        <v>30000</v>
      </c>
      <c r="AQ2218" s="42">
        <f>MOD(AI2218,1000)</f>
        <v>355.59999999999854</v>
      </c>
      <c r="AR2218" s="42">
        <f>MOD(AI2219,1000)-0.2+(AP2219-AP2218)</f>
        <v>397.39999999999856</v>
      </c>
    </row>
    <row r="2219" spans="1:44" x14ac:dyDescent="0.25">
      <c r="A2219" s="19" t="s">
        <v>1</v>
      </c>
      <c r="B2219" t="s">
        <v>0</v>
      </c>
      <c r="C2219">
        <v>714</v>
      </c>
      <c r="D2219" s="36">
        <f>MATCH(C2219,TrainRun!$AG$149:$AG$295,1)</f>
        <v>49</v>
      </c>
      <c r="E2219" s="36">
        <f>INT(INDEX(TrainRun!$AD$149:$AD$295,'By Second'!D2219))</f>
        <v>700</v>
      </c>
      <c r="F2219" s="36">
        <f>IF(E2219=0,0,INDEX(TrainRun!$AE$149:$AE$295,'By Second'!D2219))</f>
        <v>42.666172727137763</v>
      </c>
      <c r="G2219" s="36">
        <f>INDEX(TrainRun!$AF$149:$AF$295,'By Second'!D2219)</f>
        <v>29806.136055679664</v>
      </c>
      <c r="H2219">
        <f t="shared" si="750"/>
        <v>50</v>
      </c>
      <c r="I2219" s="36">
        <f>INT(INDEX(TrainRun!$AD$149:$AD$295,'By Second'!H2219))</f>
        <v>747</v>
      </c>
      <c r="J2219" s="36">
        <f>INDEX(TrainRun!$AE$149:$AE$295,'By Second'!H2219)</f>
        <v>40.016769452543265</v>
      </c>
      <c r="K2219">
        <f t="shared" si="751"/>
        <v>47</v>
      </c>
      <c r="L2219">
        <f t="shared" si="752"/>
        <v>-2.6494032745944978</v>
      </c>
      <c r="M2219">
        <f t="shared" si="753"/>
        <v>-5.6370282438180805E-2</v>
      </c>
      <c r="N2219" s="32">
        <f t="shared" si="754"/>
        <v>41.876988773003234</v>
      </c>
      <c r="O2219" s="29">
        <f t="shared" si="755"/>
        <v>30397.507538523918</v>
      </c>
      <c r="P2219" s="37">
        <f>MATCH(O2219,LORDetail!$B$932:$B$1859,1)</f>
        <v>171</v>
      </c>
      <c r="Q2219" s="37">
        <f>INDEX(LORDetail!$B$932:$B$1859,P2219)</f>
        <v>28136</v>
      </c>
      <c r="R2219" s="37">
        <f>INDEX(LORDetail!$D$932:$D$1859,P2219)</f>
        <v>51.418916606843503</v>
      </c>
      <c r="S2219" s="37">
        <f>INDEX(LORDetail!$E$932:$E$1859,P2219)</f>
        <v>-2.2468911498852799</v>
      </c>
      <c r="T2219" s="37">
        <f>INDEX(LORDetail!$G$932:$G$1859,P2219)</f>
        <v>100.99769999999999</v>
      </c>
      <c r="U2219">
        <f t="shared" si="756"/>
        <v>172</v>
      </c>
      <c r="V2219" s="37">
        <f>INDEX(LORDetail!$B$932:$B$1859,U2219)</f>
        <v>31053</v>
      </c>
      <c r="W2219" s="37">
        <f>INDEX(LORDetail!$D$932:$D$1859,U2219)</f>
        <v>51.423671289415097</v>
      </c>
      <c r="X2219" s="37">
        <f>INDEX(LORDetail!$E$932:$E$1859,U2219)</f>
        <v>-2.2055589249201399</v>
      </c>
      <c r="Y2219" s="37">
        <f>INDEX(LORDetail!$G$932:$G$1859,U2219)</f>
        <v>99.210260000000005</v>
      </c>
      <c r="Z2219">
        <f t="shared" si="757"/>
        <v>2917</v>
      </c>
      <c r="AA2219" s="29">
        <f t="shared" si="758"/>
        <v>2261.5075385239179</v>
      </c>
      <c r="AB2219">
        <f t="shared" si="759"/>
        <v>0.77528540916143907</v>
      </c>
      <c r="AC2219" s="32">
        <f t="shared" si="760"/>
        <v>51.422602842866453</v>
      </c>
      <c r="AD2219" s="32">
        <f t="shared" si="761"/>
        <v>-2.2148468789416289</v>
      </c>
      <c r="AE2219" s="34">
        <f t="shared" si="762"/>
        <v>99.61192384824848</v>
      </c>
      <c r="AF2219" s="36" t="str">
        <f t="shared" si="748"/>
        <v>RDNGSTN</v>
      </c>
      <c r="AG2219" s="36" t="str">
        <f t="shared" si="749"/>
        <v>PADTON</v>
      </c>
      <c r="AH2219" s="36">
        <f t="shared" si="746"/>
        <v>714</v>
      </c>
      <c r="AI2219" s="42">
        <f t="shared" si="747"/>
        <v>30397.599999999999</v>
      </c>
      <c r="AJ2219" s="43">
        <f t="shared" si="742"/>
        <v>41.876988773003234</v>
      </c>
      <c r="AK2219" s="43">
        <f t="shared" si="743"/>
        <v>-5.6370282438180805E-2</v>
      </c>
      <c r="AL2219" s="36">
        <f t="shared" si="744"/>
        <v>51.422602842866453</v>
      </c>
      <c r="AM2219" s="36">
        <v>1</v>
      </c>
      <c r="AN2219" s="36">
        <f t="shared" si="745"/>
        <v>-2.2148468789416289</v>
      </c>
      <c r="AO2219" s="36">
        <v>4</v>
      </c>
      <c r="AP2219" s="42">
        <f>INT(AI2219/1000)*1000</f>
        <v>30000</v>
      </c>
      <c r="AQ2219" s="42">
        <f>MOD(AI2219,1000)</f>
        <v>397.59999999999854</v>
      </c>
      <c r="AR2219" s="42">
        <f>MOD(AI2220,1000)-0.2+(AP2220-AP2219)</f>
        <v>439.20000000000147</v>
      </c>
    </row>
    <row r="2220" spans="1:44" x14ac:dyDescent="0.25">
      <c r="A2220" s="19" t="s">
        <v>1</v>
      </c>
      <c r="B2220" t="s">
        <v>0</v>
      </c>
      <c r="C2220">
        <v>715</v>
      </c>
      <c r="D2220" s="36">
        <f>MATCH(C2220,TrainRun!$AG$149:$AG$295,1)</f>
        <v>49</v>
      </c>
      <c r="E2220" s="36">
        <f>INT(INDEX(TrainRun!$AD$149:$AD$295,'By Second'!D2220))</f>
        <v>700</v>
      </c>
      <c r="F2220" s="36">
        <f>IF(E2220=0,0,INDEX(TrainRun!$AE$149:$AE$295,'By Second'!D2220))</f>
        <v>42.666172727137763</v>
      </c>
      <c r="G2220" s="36">
        <f>INDEX(TrainRun!$AF$149:$AF$295,'By Second'!D2220)</f>
        <v>29806.136055679664</v>
      </c>
      <c r="H2220">
        <f t="shared" si="750"/>
        <v>50</v>
      </c>
      <c r="I2220" s="36">
        <f>INT(INDEX(TrainRun!$AD$149:$AD$295,'By Second'!H2220))</f>
        <v>747</v>
      </c>
      <c r="J2220" s="36">
        <f>INDEX(TrainRun!$AE$149:$AE$295,'By Second'!H2220)</f>
        <v>40.016769452543265</v>
      </c>
      <c r="K2220">
        <f t="shared" si="751"/>
        <v>47</v>
      </c>
      <c r="L2220">
        <f t="shared" si="752"/>
        <v>-2.6494032745944978</v>
      </c>
      <c r="M2220">
        <f t="shared" si="753"/>
        <v>-5.6370282438180805E-2</v>
      </c>
      <c r="N2220" s="32">
        <f t="shared" si="754"/>
        <v>41.820618490565053</v>
      </c>
      <c r="O2220" s="29">
        <f t="shared" si="755"/>
        <v>30439.328157014483</v>
      </c>
      <c r="P2220" s="37">
        <f>MATCH(O2220,LORDetail!$B$932:$B$1859,1)</f>
        <v>171</v>
      </c>
      <c r="Q2220" s="37">
        <f>INDEX(LORDetail!$B$932:$B$1859,P2220)</f>
        <v>28136</v>
      </c>
      <c r="R2220" s="37">
        <f>INDEX(LORDetail!$D$932:$D$1859,P2220)</f>
        <v>51.418916606843503</v>
      </c>
      <c r="S2220" s="37">
        <f>INDEX(LORDetail!$E$932:$E$1859,P2220)</f>
        <v>-2.2468911498852799</v>
      </c>
      <c r="T2220" s="37">
        <f>INDEX(LORDetail!$G$932:$G$1859,P2220)</f>
        <v>100.99769999999999</v>
      </c>
      <c r="U2220">
        <f t="shared" si="756"/>
        <v>172</v>
      </c>
      <c r="V2220" s="37">
        <f>INDEX(LORDetail!$B$932:$B$1859,U2220)</f>
        <v>31053</v>
      </c>
      <c r="W2220" s="37">
        <f>INDEX(LORDetail!$D$932:$D$1859,U2220)</f>
        <v>51.423671289415097</v>
      </c>
      <c r="X2220" s="37">
        <f>INDEX(LORDetail!$E$932:$E$1859,U2220)</f>
        <v>-2.2055589249201399</v>
      </c>
      <c r="Y2220" s="37">
        <f>INDEX(LORDetail!$G$932:$G$1859,U2220)</f>
        <v>99.210260000000005</v>
      </c>
      <c r="Z2220">
        <f t="shared" si="757"/>
        <v>2917</v>
      </c>
      <c r="AA2220" s="29">
        <f t="shared" si="758"/>
        <v>2303.3281570144827</v>
      </c>
      <c r="AB2220">
        <f t="shared" si="759"/>
        <v>0.78962226843143046</v>
      </c>
      <c r="AC2220" s="32">
        <f t="shared" si="760"/>
        <v>51.422671010081359</v>
      </c>
      <c r="AD2220" s="32">
        <f t="shared" si="761"/>
        <v>-2.2142543046489878</v>
      </c>
      <c r="AE2220" s="34">
        <f t="shared" si="762"/>
        <v>99.586297572514923</v>
      </c>
      <c r="AF2220" s="36" t="str">
        <f t="shared" si="748"/>
        <v>RDNGSTN</v>
      </c>
      <c r="AG2220" s="36" t="str">
        <f t="shared" si="749"/>
        <v>PADTON</v>
      </c>
      <c r="AH2220" s="36">
        <f t="shared" si="746"/>
        <v>715</v>
      </c>
      <c r="AI2220" s="42">
        <f t="shared" si="747"/>
        <v>30439.4</v>
      </c>
      <c r="AJ2220" s="43">
        <f t="shared" si="742"/>
        <v>41.820618490565053</v>
      </c>
      <c r="AK2220" s="43">
        <f t="shared" si="743"/>
        <v>-5.6370282438180805E-2</v>
      </c>
      <c r="AL2220" s="36">
        <f t="shared" si="744"/>
        <v>51.422671010081359</v>
      </c>
      <c r="AM2220" s="36">
        <v>1</v>
      </c>
      <c r="AN2220" s="36">
        <f t="shared" si="745"/>
        <v>-2.2142543046489878</v>
      </c>
      <c r="AO2220" s="36">
        <v>4</v>
      </c>
      <c r="AP2220" s="42">
        <f>INT(AI2220/1000)*1000</f>
        <v>30000</v>
      </c>
      <c r="AQ2220" s="42">
        <f>MOD(AI2220,1000)</f>
        <v>439.40000000000146</v>
      </c>
      <c r="AR2220" s="42">
        <f>MOD(AI2221,1000)-0.2+(AP2221-AP2220)</f>
        <v>480.8</v>
      </c>
    </row>
    <row r="2221" spans="1:44" x14ac:dyDescent="0.25">
      <c r="A2221" s="19" t="s">
        <v>1</v>
      </c>
      <c r="B2221" t="s">
        <v>0</v>
      </c>
      <c r="C2221">
        <v>716</v>
      </c>
      <c r="D2221" s="36">
        <f>MATCH(C2221,TrainRun!$AG$149:$AG$295,1)</f>
        <v>49</v>
      </c>
      <c r="E2221" s="36">
        <f>INT(INDEX(TrainRun!$AD$149:$AD$295,'By Second'!D2221))</f>
        <v>700</v>
      </c>
      <c r="F2221" s="36">
        <f>IF(E2221=0,0,INDEX(TrainRun!$AE$149:$AE$295,'By Second'!D2221))</f>
        <v>42.666172727137763</v>
      </c>
      <c r="G2221" s="36">
        <f>INDEX(TrainRun!$AF$149:$AF$295,'By Second'!D2221)</f>
        <v>29806.136055679664</v>
      </c>
      <c r="H2221">
        <f t="shared" si="750"/>
        <v>50</v>
      </c>
      <c r="I2221" s="36">
        <f>INT(INDEX(TrainRun!$AD$149:$AD$295,'By Second'!H2221))</f>
        <v>747</v>
      </c>
      <c r="J2221" s="36">
        <f>INDEX(TrainRun!$AE$149:$AE$295,'By Second'!H2221)</f>
        <v>40.016769452543265</v>
      </c>
      <c r="K2221">
        <f t="shared" si="751"/>
        <v>47</v>
      </c>
      <c r="L2221">
        <f t="shared" si="752"/>
        <v>-2.6494032745944978</v>
      </c>
      <c r="M2221">
        <f t="shared" si="753"/>
        <v>-5.6370282438180805E-2</v>
      </c>
      <c r="N2221" s="32">
        <f t="shared" si="754"/>
        <v>41.764248208126872</v>
      </c>
      <c r="O2221" s="29">
        <f t="shared" si="755"/>
        <v>30481.092405222611</v>
      </c>
      <c r="P2221" s="37">
        <f>MATCH(O2221,LORDetail!$B$932:$B$1859,1)</f>
        <v>171</v>
      </c>
      <c r="Q2221" s="37">
        <f>INDEX(LORDetail!$B$932:$B$1859,P2221)</f>
        <v>28136</v>
      </c>
      <c r="R2221" s="37">
        <f>INDEX(LORDetail!$D$932:$D$1859,P2221)</f>
        <v>51.418916606843503</v>
      </c>
      <c r="S2221" s="37">
        <f>INDEX(LORDetail!$E$932:$E$1859,P2221)</f>
        <v>-2.2468911498852799</v>
      </c>
      <c r="T2221" s="37">
        <f>INDEX(LORDetail!$G$932:$G$1859,P2221)</f>
        <v>100.99769999999999</v>
      </c>
      <c r="U2221">
        <f t="shared" si="756"/>
        <v>172</v>
      </c>
      <c r="V2221" s="37">
        <f>INDEX(LORDetail!$B$932:$B$1859,U2221)</f>
        <v>31053</v>
      </c>
      <c r="W2221" s="37">
        <f>INDEX(LORDetail!$D$932:$D$1859,U2221)</f>
        <v>51.423671289415097</v>
      </c>
      <c r="X2221" s="37">
        <f>INDEX(LORDetail!$E$932:$E$1859,U2221)</f>
        <v>-2.2055589249201399</v>
      </c>
      <c r="Y2221" s="37">
        <f>INDEX(LORDetail!$G$932:$G$1859,U2221)</f>
        <v>99.210260000000005</v>
      </c>
      <c r="Z2221">
        <f t="shared" si="757"/>
        <v>2917</v>
      </c>
      <c r="AA2221" s="29">
        <f t="shared" si="758"/>
        <v>2345.092405222611</v>
      </c>
      <c r="AB2221">
        <f t="shared" si="759"/>
        <v>0.80393980295598588</v>
      </c>
      <c r="AC2221" s="32">
        <f t="shared" si="760"/>
        <v>51.422739085413227</v>
      </c>
      <c r="AD2221" s="32">
        <f t="shared" si="761"/>
        <v>-2.213662529091073</v>
      </c>
      <c r="AE2221" s="34">
        <f t="shared" si="762"/>
        <v>99.560705838604349</v>
      </c>
      <c r="AF2221" s="36" t="str">
        <f t="shared" si="748"/>
        <v>RDNGSTN</v>
      </c>
      <c r="AG2221" s="36" t="str">
        <f t="shared" si="749"/>
        <v>PADTON</v>
      </c>
      <c r="AH2221" s="36">
        <f t="shared" si="746"/>
        <v>716</v>
      </c>
      <c r="AI2221" s="42">
        <f t="shared" si="747"/>
        <v>30481</v>
      </c>
      <c r="AJ2221" s="43">
        <f t="shared" si="742"/>
        <v>41.764248208126872</v>
      </c>
      <c r="AK2221" s="43">
        <f t="shared" si="743"/>
        <v>-5.6370282438180805E-2</v>
      </c>
      <c r="AL2221" s="36">
        <f t="shared" si="744"/>
        <v>51.422739085413227</v>
      </c>
      <c r="AM2221" s="36">
        <v>1</v>
      </c>
      <c r="AN2221" s="36">
        <f t="shared" si="745"/>
        <v>-2.213662529091073</v>
      </c>
      <c r="AO2221" s="36">
        <v>4</v>
      </c>
      <c r="AP2221" s="42">
        <f>INT(AI2221/1000)*1000</f>
        <v>30000</v>
      </c>
      <c r="AQ2221" s="42">
        <f>MOD(AI2221,1000)</f>
        <v>481</v>
      </c>
      <c r="AR2221" s="42">
        <f>MOD(AI2222,1000)-0.2+(AP2222-AP2221)</f>
        <v>522.59999999999923</v>
      </c>
    </row>
    <row r="2222" spans="1:44" x14ac:dyDescent="0.25">
      <c r="A2222" s="19" t="s">
        <v>1</v>
      </c>
      <c r="B2222" t="s">
        <v>0</v>
      </c>
      <c r="C2222">
        <v>717</v>
      </c>
      <c r="D2222" s="36">
        <f>MATCH(C2222,TrainRun!$AG$149:$AG$295,1)</f>
        <v>49</v>
      </c>
      <c r="E2222" s="36">
        <f>INT(INDEX(TrainRun!$AD$149:$AD$295,'By Second'!D2222))</f>
        <v>700</v>
      </c>
      <c r="F2222" s="36">
        <f>IF(E2222=0,0,INDEX(TrainRun!$AE$149:$AE$295,'By Second'!D2222))</f>
        <v>42.666172727137763</v>
      </c>
      <c r="G2222" s="36">
        <f>INDEX(TrainRun!$AF$149:$AF$295,'By Second'!D2222)</f>
        <v>29806.136055679664</v>
      </c>
      <c r="H2222">
        <f t="shared" si="750"/>
        <v>50</v>
      </c>
      <c r="I2222" s="36">
        <f>INT(INDEX(TrainRun!$AD$149:$AD$295,'By Second'!H2222))</f>
        <v>747</v>
      </c>
      <c r="J2222" s="36">
        <f>INDEX(TrainRun!$AE$149:$AE$295,'By Second'!H2222)</f>
        <v>40.016769452543265</v>
      </c>
      <c r="K2222">
        <f t="shared" si="751"/>
        <v>47</v>
      </c>
      <c r="L2222">
        <f t="shared" si="752"/>
        <v>-2.6494032745944978</v>
      </c>
      <c r="M2222">
        <f t="shared" si="753"/>
        <v>-5.6370282438180805E-2</v>
      </c>
      <c r="N2222" s="32">
        <f t="shared" si="754"/>
        <v>41.707877925688692</v>
      </c>
      <c r="O2222" s="29">
        <f t="shared" si="755"/>
        <v>30522.800283148299</v>
      </c>
      <c r="P2222" s="37">
        <f>MATCH(O2222,LORDetail!$B$932:$B$1859,1)</f>
        <v>171</v>
      </c>
      <c r="Q2222" s="37">
        <f>INDEX(LORDetail!$B$932:$B$1859,P2222)</f>
        <v>28136</v>
      </c>
      <c r="R2222" s="37">
        <f>INDEX(LORDetail!$D$932:$D$1859,P2222)</f>
        <v>51.418916606843503</v>
      </c>
      <c r="S2222" s="37">
        <f>INDEX(LORDetail!$E$932:$E$1859,P2222)</f>
        <v>-2.2468911498852799</v>
      </c>
      <c r="T2222" s="37">
        <f>INDEX(LORDetail!$G$932:$G$1859,P2222)</f>
        <v>100.99769999999999</v>
      </c>
      <c r="U2222">
        <f t="shared" si="756"/>
        <v>172</v>
      </c>
      <c r="V2222" s="37">
        <f>INDEX(LORDetail!$B$932:$B$1859,U2222)</f>
        <v>31053</v>
      </c>
      <c r="W2222" s="37">
        <f>INDEX(LORDetail!$D$932:$D$1859,U2222)</f>
        <v>51.423671289415097</v>
      </c>
      <c r="X2222" s="37">
        <f>INDEX(LORDetail!$E$932:$E$1859,U2222)</f>
        <v>-2.2055589249201399</v>
      </c>
      <c r="Y2222" s="37">
        <f>INDEX(LORDetail!$G$932:$G$1859,U2222)</f>
        <v>99.210260000000005</v>
      </c>
      <c r="Z2222">
        <f t="shared" si="757"/>
        <v>2917</v>
      </c>
      <c r="AA2222" s="29">
        <f t="shared" si="758"/>
        <v>2386.8002831482991</v>
      </c>
      <c r="AB2222">
        <f t="shared" si="759"/>
        <v>0.81823801273510421</v>
      </c>
      <c r="AC2222" s="32">
        <f t="shared" si="760"/>
        <v>51.42280706886207</v>
      </c>
      <c r="AD2222" s="32">
        <f t="shared" si="761"/>
        <v>-2.2130715522678837</v>
      </c>
      <c r="AE2222" s="34">
        <f t="shared" si="762"/>
        <v>99.535148646516774</v>
      </c>
      <c r="AF2222" s="36" t="str">
        <f t="shared" si="748"/>
        <v>RDNGSTN</v>
      </c>
      <c r="AG2222" s="36" t="str">
        <f t="shared" si="749"/>
        <v>PADTON</v>
      </c>
      <c r="AH2222" s="36">
        <f t="shared" si="746"/>
        <v>717</v>
      </c>
      <c r="AI2222" s="42">
        <f t="shared" si="747"/>
        <v>30522.799999999999</v>
      </c>
      <c r="AJ2222" s="43">
        <f t="shared" si="742"/>
        <v>41.707877925688692</v>
      </c>
      <c r="AK2222" s="43">
        <f t="shared" si="743"/>
        <v>-5.6370282438180805E-2</v>
      </c>
      <c r="AL2222" s="36">
        <f t="shared" si="744"/>
        <v>51.42280706886207</v>
      </c>
      <c r="AM2222" s="36">
        <v>1</v>
      </c>
      <c r="AN2222" s="36">
        <f t="shared" si="745"/>
        <v>-2.2130715522678837</v>
      </c>
      <c r="AO2222" s="36">
        <v>4</v>
      </c>
      <c r="AP2222" s="42">
        <f>INT(AI2222/1000)*1000</f>
        <v>30000</v>
      </c>
      <c r="AQ2222" s="42">
        <f>MOD(AI2222,1000)</f>
        <v>522.79999999999927</v>
      </c>
      <c r="AR2222" s="42">
        <f>MOD(AI2223,1000)-0.2+(AP2223-AP2222)</f>
        <v>564.20000000000141</v>
      </c>
    </row>
    <row r="2223" spans="1:44" x14ac:dyDescent="0.25">
      <c r="A2223" s="19" t="s">
        <v>1</v>
      </c>
      <c r="B2223" t="s">
        <v>0</v>
      </c>
      <c r="C2223">
        <v>718</v>
      </c>
      <c r="D2223" s="36">
        <f>MATCH(C2223,TrainRun!$AG$149:$AG$295,1)</f>
        <v>49</v>
      </c>
      <c r="E2223" s="36">
        <f>INT(INDEX(TrainRun!$AD$149:$AD$295,'By Second'!D2223))</f>
        <v>700</v>
      </c>
      <c r="F2223" s="36">
        <f>IF(E2223=0,0,INDEX(TrainRun!$AE$149:$AE$295,'By Second'!D2223))</f>
        <v>42.666172727137763</v>
      </c>
      <c r="G2223" s="36">
        <f>INDEX(TrainRun!$AF$149:$AF$295,'By Second'!D2223)</f>
        <v>29806.136055679664</v>
      </c>
      <c r="H2223">
        <f t="shared" si="750"/>
        <v>50</v>
      </c>
      <c r="I2223" s="36">
        <f>INT(INDEX(TrainRun!$AD$149:$AD$295,'By Second'!H2223))</f>
        <v>747</v>
      </c>
      <c r="J2223" s="36">
        <f>INDEX(TrainRun!$AE$149:$AE$295,'By Second'!H2223)</f>
        <v>40.016769452543265</v>
      </c>
      <c r="K2223">
        <f t="shared" si="751"/>
        <v>47</v>
      </c>
      <c r="L2223">
        <f t="shared" si="752"/>
        <v>-2.6494032745944978</v>
      </c>
      <c r="M2223">
        <f t="shared" si="753"/>
        <v>-5.6370282438180805E-2</v>
      </c>
      <c r="N2223" s="32">
        <f t="shared" si="754"/>
        <v>41.651507643250511</v>
      </c>
      <c r="O2223" s="29">
        <f t="shared" si="755"/>
        <v>30564.451790791551</v>
      </c>
      <c r="P2223" s="37">
        <f>MATCH(O2223,LORDetail!$B$932:$B$1859,1)</f>
        <v>171</v>
      </c>
      <c r="Q2223" s="37">
        <f>INDEX(LORDetail!$B$932:$B$1859,P2223)</f>
        <v>28136</v>
      </c>
      <c r="R2223" s="37">
        <f>INDEX(LORDetail!$D$932:$D$1859,P2223)</f>
        <v>51.418916606843503</v>
      </c>
      <c r="S2223" s="37">
        <f>INDEX(LORDetail!$E$932:$E$1859,P2223)</f>
        <v>-2.2468911498852799</v>
      </c>
      <c r="T2223" s="37">
        <f>INDEX(LORDetail!$G$932:$G$1859,P2223)</f>
        <v>100.99769999999999</v>
      </c>
      <c r="U2223">
        <f t="shared" si="756"/>
        <v>172</v>
      </c>
      <c r="V2223" s="37">
        <f>INDEX(LORDetail!$B$932:$B$1859,U2223)</f>
        <v>31053</v>
      </c>
      <c r="W2223" s="37">
        <f>INDEX(LORDetail!$D$932:$D$1859,U2223)</f>
        <v>51.423671289415097</v>
      </c>
      <c r="X2223" s="37">
        <f>INDEX(LORDetail!$E$932:$E$1859,U2223)</f>
        <v>-2.2055589249201399</v>
      </c>
      <c r="Y2223" s="37">
        <f>INDEX(LORDetail!$G$932:$G$1859,U2223)</f>
        <v>99.210260000000005</v>
      </c>
      <c r="Z2223">
        <f t="shared" si="757"/>
        <v>2917</v>
      </c>
      <c r="AA2223" s="29">
        <f t="shared" si="758"/>
        <v>2428.4517907915506</v>
      </c>
      <c r="AB2223">
        <f t="shared" si="759"/>
        <v>0.83251689776878668</v>
      </c>
      <c r="AC2223" s="32">
        <f t="shared" si="760"/>
        <v>51.422874960427883</v>
      </c>
      <c r="AD2223" s="32">
        <f t="shared" si="761"/>
        <v>-2.2124813741794198</v>
      </c>
      <c r="AE2223" s="34">
        <f t="shared" si="762"/>
        <v>99.509625996252169</v>
      </c>
      <c r="AF2223" s="36" t="str">
        <f t="shared" si="748"/>
        <v>RDNGSTN</v>
      </c>
      <c r="AG2223" s="36" t="str">
        <f t="shared" si="749"/>
        <v>PADTON</v>
      </c>
      <c r="AH2223" s="36">
        <f t="shared" si="746"/>
        <v>718</v>
      </c>
      <c r="AI2223" s="42">
        <f t="shared" si="747"/>
        <v>30564.400000000001</v>
      </c>
      <c r="AJ2223" s="43">
        <f t="shared" si="742"/>
        <v>41.651507643250511</v>
      </c>
      <c r="AK2223" s="43">
        <f t="shared" si="743"/>
        <v>-5.6370282438180805E-2</v>
      </c>
      <c r="AL2223" s="36">
        <f t="shared" si="744"/>
        <v>51.422874960427883</v>
      </c>
      <c r="AM2223" s="36">
        <v>1</v>
      </c>
      <c r="AN2223" s="36">
        <f t="shared" si="745"/>
        <v>-2.2124813741794198</v>
      </c>
      <c r="AO2223" s="36">
        <v>4</v>
      </c>
      <c r="AP2223" s="42">
        <f>INT(AI2223/1000)*1000</f>
        <v>30000</v>
      </c>
      <c r="AQ2223" s="42">
        <f>MOD(AI2223,1000)</f>
        <v>564.40000000000146</v>
      </c>
      <c r="AR2223" s="42">
        <f>MOD(AI2224,1000)-0.2+(AP2224-AP2223)</f>
        <v>605.79999999999995</v>
      </c>
    </row>
    <row r="2224" spans="1:44" x14ac:dyDescent="0.25">
      <c r="A2224" s="19" t="s">
        <v>1</v>
      </c>
      <c r="B2224" t="s">
        <v>0</v>
      </c>
      <c r="C2224">
        <v>719</v>
      </c>
      <c r="D2224" s="36">
        <f>MATCH(C2224,TrainRun!$AG$149:$AG$295,1)</f>
        <v>49</v>
      </c>
      <c r="E2224" s="36">
        <f>INT(INDEX(TrainRun!$AD$149:$AD$295,'By Second'!D2224))</f>
        <v>700</v>
      </c>
      <c r="F2224" s="36">
        <f>IF(E2224=0,0,INDEX(TrainRun!$AE$149:$AE$295,'By Second'!D2224))</f>
        <v>42.666172727137763</v>
      </c>
      <c r="G2224" s="36">
        <f>INDEX(TrainRun!$AF$149:$AF$295,'By Second'!D2224)</f>
        <v>29806.136055679664</v>
      </c>
      <c r="H2224">
        <f t="shared" si="750"/>
        <v>50</v>
      </c>
      <c r="I2224" s="36">
        <f>INT(INDEX(TrainRun!$AD$149:$AD$295,'By Second'!H2224))</f>
        <v>747</v>
      </c>
      <c r="J2224" s="36">
        <f>INDEX(TrainRun!$AE$149:$AE$295,'By Second'!H2224)</f>
        <v>40.016769452543265</v>
      </c>
      <c r="K2224">
        <f t="shared" si="751"/>
        <v>47</v>
      </c>
      <c r="L2224">
        <f t="shared" si="752"/>
        <v>-2.6494032745944978</v>
      </c>
      <c r="M2224">
        <f t="shared" si="753"/>
        <v>-5.6370282438180805E-2</v>
      </c>
      <c r="N2224" s="32">
        <f t="shared" si="754"/>
        <v>41.59513736081233</v>
      </c>
      <c r="O2224" s="29">
        <f t="shared" si="755"/>
        <v>30606.046928152362</v>
      </c>
      <c r="P2224" s="37">
        <f>MATCH(O2224,LORDetail!$B$932:$B$1859,1)</f>
        <v>171</v>
      </c>
      <c r="Q2224" s="37">
        <f>INDEX(LORDetail!$B$932:$B$1859,P2224)</f>
        <v>28136</v>
      </c>
      <c r="R2224" s="37">
        <f>INDEX(LORDetail!$D$932:$D$1859,P2224)</f>
        <v>51.418916606843503</v>
      </c>
      <c r="S2224" s="37">
        <f>INDEX(LORDetail!$E$932:$E$1859,P2224)</f>
        <v>-2.2468911498852799</v>
      </c>
      <c r="T2224" s="37">
        <f>INDEX(LORDetail!$G$932:$G$1859,P2224)</f>
        <v>100.99769999999999</v>
      </c>
      <c r="U2224">
        <f t="shared" si="756"/>
        <v>172</v>
      </c>
      <c r="V2224" s="37">
        <f>INDEX(LORDetail!$B$932:$B$1859,U2224)</f>
        <v>31053</v>
      </c>
      <c r="W2224" s="37">
        <f>INDEX(LORDetail!$D$932:$D$1859,U2224)</f>
        <v>51.423671289415097</v>
      </c>
      <c r="X2224" s="37">
        <f>INDEX(LORDetail!$E$932:$E$1859,U2224)</f>
        <v>-2.2055589249201399</v>
      </c>
      <c r="Y2224" s="37">
        <f>INDEX(LORDetail!$G$932:$G$1859,U2224)</f>
        <v>99.210260000000005</v>
      </c>
      <c r="Z2224">
        <f t="shared" si="757"/>
        <v>2917</v>
      </c>
      <c r="AA2224" s="29">
        <f t="shared" si="758"/>
        <v>2470.0469281523619</v>
      </c>
      <c r="AB2224">
        <f t="shared" si="759"/>
        <v>0.84677645805703183</v>
      </c>
      <c r="AC2224" s="32">
        <f t="shared" si="760"/>
        <v>51.422942760110665</v>
      </c>
      <c r="AD2224" s="32">
        <f t="shared" si="761"/>
        <v>-2.2118919948256823</v>
      </c>
      <c r="AE2224" s="34">
        <f t="shared" si="762"/>
        <v>99.484137887810547</v>
      </c>
      <c r="AF2224" s="36" t="str">
        <f t="shared" si="748"/>
        <v>RDNGSTN</v>
      </c>
      <c r="AG2224" s="36" t="str">
        <f t="shared" si="749"/>
        <v>PADTON</v>
      </c>
      <c r="AH2224" s="36">
        <f t="shared" si="746"/>
        <v>719</v>
      </c>
      <c r="AI2224" s="42">
        <f t="shared" si="747"/>
        <v>30606</v>
      </c>
      <c r="AJ2224" s="43">
        <f t="shared" si="742"/>
        <v>41.59513736081233</v>
      </c>
      <c r="AK2224" s="43">
        <f t="shared" si="743"/>
        <v>-5.6370282438180805E-2</v>
      </c>
      <c r="AL2224" s="36">
        <f t="shared" si="744"/>
        <v>51.422942760110665</v>
      </c>
      <c r="AM2224" s="36">
        <v>1</v>
      </c>
      <c r="AN2224" s="36">
        <f t="shared" si="745"/>
        <v>-2.2118919948256823</v>
      </c>
      <c r="AO2224" s="36">
        <v>4</v>
      </c>
      <c r="AP2224" s="42">
        <f>INT(AI2224/1000)*1000</f>
        <v>30000</v>
      </c>
      <c r="AQ2224" s="42">
        <f>MOD(AI2224,1000)</f>
        <v>606</v>
      </c>
      <c r="AR2224" s="42">
        <f>MOD(AI2225,1000)-0.2+(AP2225-AP2224)</f>
        <v>647.3999999999985</v>
      </c>
    </row>
    <row r="2225" spans="1:44" x14ac:dyDescent="0.25">
      <c r="A2225" s="19" t="s">
        <v>1</v>
      </c>
      <c r="B2225" t="s">
        <v>0</v>
      </c>
      <c r="C2225">
        <v>720</v>
      </c>
      <c r="D2225" s="36">
        <f>MATCH(C2225,TrainRun!$AG$149:$AG$295,1)</f>
        <v>49</v>
      </c>
      <c r="E2225" s="36">
        <f>INT(INDEX(TrainRun!$AD$149:$AD$295,'By Second'!D2225))</f>
        <v>700</v>
      </c>
      <c r="F2225" s="36">
        <f>IF(E2225=0,0,INDEX(TrainRun!$AE$149:$AE$295,'By Second'!D2225))</f>
        <v>42.666172727137763</v>
      </c>
      <c r="G2225" s="36">
        <f>INDEX(TrainRun!$AF$149:$AF$295,'By Second'!D2225)</f>
        <v>29806.136055679664</v>
      </c>
      <c r="H2225">
        <f t="shared" si="750"/>
        <v>50</v>
      </c>
      <c r="I2225" s="36">
        <f>INT(INDEX(TrainRun!$AD$149:$AD$295,'By Second'!H2225))</f>
        <v>747</v>
      </c>
      <c r="J2225" s="36">
        <f>INDEX(TrainRun!$AE$149:$AE$295,'By Second'!H2225)</f>
        <v>40.016769452543265</v>
      </c>
      <c r="K2225">
        <f t="shared" si="751"/>
        <v>47</v>
      </c>
      <c r="L2225">
        <f t="shared" si="752"/>
        <v>-2.6494032745944978</v>
      </c>
      <c r="M2225">
        <f t="shared" si="753"/>
        <v>-5.6370282438180805E-2</v>
      </c>
      <c r="N2225" s="32">
        <f t="shared" si="754"/>
        <v>41.53876707837415</v>
      </c>
      <c r="O2225" s="29">
        <f t="shared" si="755"/>
        <v>30647.585695230737</v>
      </c>
      <c r="P2225" s="37">
        <f>MATCH(O2225,LORDetail!$B$932:$B$1859,1)</f>
        <v>171</v>
      </c>
      <c r="Q2225" s="37">
        <f>INDEX(LORDetail!$B$932:$B$1859,P2225)</f>
        <v>28136</v>
      </c>
      <c r="R2225" s="37">
        <f>INDEX(LORDetail!$D$932:$D$1859,P2225)</f>
        <v>51.418916606843503</v>
      </c>
      <c r="S2225" s="37">
        <f>INDEX(LORDetail!$E$932:$E$1859,P2225)</f>
        <v>-2.2468911498852799</v>
      </c>
      <c r="T2225" s="37">
        <f>INDEX(LORDetail!$G$932:$G$1859,P2225)</f>
        <v>100.99769999999999</v>
      </c>
      <c r="U2225">
        <f t="shared" si="756"/>
        <v>172</v>
      </c>
      <c r="V2225" s="37">
        <f>INDEX(LORDetail!$B$932:$B$1859,U2225)</f>
        <v>31053</v>
      </c>
      <c r="W2225" s="37">
        <f>INDEX(LORDetail!$D$932:$D$1859,U2225)</f>
        <v>51.423671289415097</v>
      </c>
      <c r="X2225" s="37">
        <f>INDEX(LORDetail!$E$932:$E$1859,U2225)</f>
        <v>-2.2055589249201399</v>
      </c>
      <c r="Y2225" s="37">
        <f>INDEX(LORDetail!$G$932:$G$1859,U2225)</f>
        <v>99.210260000000005</v>
      </c>
      <c r="Z2225">
        <f t="shared" si="757"/>
        <v>2917</v>
      </c>
      <c r="AA2225" s="29">
        <f t="shared" si="758"/>
        <v>2511.5856952307367</v>
      </c>
      <c r="AB2225">
        <f t="shared" si="759"/>
        <v>0.86101669359984123</v>
      </c>
      <c r="AC2225" s="32">
        <f t="shared" si="760"/>
        <v>51.423010467910416</v>
      </c>
      <c r="AD2225" s="32">
        <f t="shared" si="761"/>
        <v>-2.2113034142066703</v>
      </c>
      <c r="AE2225" s="34">
        <f t="shared" si="762"/>
        <v>99.45868432119191</v>
      </c>
      <c r="AF2225" s="36" t="str">
        <f t="shared" si="748"/>
        <v>RDNGSTN</v>
      </c>
      <c r="AG2225" s="36" t="str">
        <f t="shared" si="749"/>
        <v>PADTON</v>
      </c>
      <c r="AH2225" s="36">
        <f t="shared" si="746"/>
        <v>720</v>
      </c>
      <c r="AI2225" s="42">
        <f t="shared" si="747"/>
        <v>30647.599999999999</v>
      </c>
      <c r="AJ2225" s="43">
        <f t="shared" si="742"/>
        <v>41.53876707837415</v>
      </c>
      <c r="AK2225" s="43">
        <f t="shared" si="743"/>
        <v>-5.6370282438180805E-2</v>
      </c>
      <c r="AL2225" s="36">
        <f t="shared" si="744"/>
        <v>51.423010467910416</v>
      </c>
      <c r="AM2225" s="36">
        <v>1</v>
      </c>
      <c r="AN2225" s="36">
        <f t="shared" si="745"/>
        <v>-2.2113034142066703</v>
      </c>
      <c r="AO2225" s="36">
        <v>4</v>
      </c>
      <c r="AP2225" s="42">
        <f>INT(AI2225/1000)*1000</f>
        <v>30000</v>
      </c>
      <c r="AQ2225" s="42">
        <f>MOD(AI2225,1000)</f>
        <v>647.59999999999854</v>
      </c>
      <c r="AR2225" s="42">
        <f>MOD(AI2226,1000)-0.2+(AP2226-AP2225)</f>
        <v>688.8</v>
      </c>
    </row>
    <row r="2226" spans="1:44" x14ac:dyDescent="0.25">
      <c r="A2226" s="19" t="s">
        <v>1</v>
      </c>
      <c r="B2226" t="s">
        <v>0</v>
      </c>
      <c r="C2226">
        <v>721</v>
      </c>
      <c r="D2226" s="36">
        <f>MATCH(C2226,TrainRun!$AG$149:$AG$295,1)</f>
        <v>49</v>
      </c>
      <c r="E2226" s="36">
        <f>INT(INDEX(TrainRun!$AD$149:$AD$295,'By Second'!D2226))</f>
        <v>700</v>
      </c>
      <c r="F2226" s="36">
        <f>IF(E2226=0,0,INDEX(TrainRun!$AE$149:$AE$295,'By Second'!D2226))</f>
        <v>42.666172727137763</v>
      </c>
      <c r="G2226" s="36">
        <f>INDEX(TrainRun!$AF$149:$AF$295,'By Second'!D2226)</f>
        <v>29806.136055679664</v>
      </c>
      <c r="H2226">
        <f t="shared" si="750"/>
        <v>50</v>
      </c>
      <c r="I2226" s="36">
        <f>INT(INDEX(TrainRun!$AD$149:$AD$295,'By Second'!H2226))</f>
        <v>747</v>
      </c>
      <c r="J2226" s="36">
        <f>INDEX(TrainRun!$AE$149:$AE$295,'By Second'!H2226)</f>
        <v>40.016769452543265</v>
      </c>
      <c r="K2226">
        <f t="shared" si="751"/>
        <v>47</v>
      </c>
      <c r="L2226">
        <f t="shared" si="752"/>
        <v>-2.6494032745944978</v>
      </c>
      <c r="M2226">
        <f t="shared" si="753"/>
        <v>-5.6370282438180805E-2</v>
      </c>
      <c r="N2226" s="32">
        <f t="shared" si="754"/>
        <v>41.482396795935969</v>
      </c>
      <c r="O2226" s="29">
        <f t="shared" si="755"/>
        <v>30689.068092026671</v>
      </c>
      <c r="P2226" s="37">
        <f>MATCH(O2226,LORDetail!$B$932:$B$1859,1)</f>
        <v>171</v>
      </c>
      <c r="Q2226" s="37">
        <f>INDEX(LORDetail!$B$932:$B$1859,P2226)</f>
        <v>28136</v>
      </c>
      <c r="R2226" s="37">
        <f>INDEX(LORDetail!$D$932:$D$1859,P2226)</f>
        <v>51.418916606843503</v>
      </c>
      <c r="S2226" s="37">
        <f>INDEX(LORDetail!$E$932:$E$1859,P2226)</f>
        <v>-2.2468911498852799</v>
      </c>
      <c r="T2226" s="37">
        <f>INDEX(LORDetail!$G$932:$G$1859,P2226)</f>
        <v>100.99769999999999</v>
      </c>
      <c r="U2226">
        <f t="shared" si="756"/>
        <v>172</v>
      </c>
      <c r="V2226" s="37">
        <f>INDEX(LORDetail!$B$932:$B$1859,U2226)</f>
        <v>31053</v>
      </c>
      <c r="W2226" s="37">
        <f>INDEX(LORDetail!$D$932:$D$1859,U2226)</f>
        <v>51.423671289415097</v>
      </c>
      <c r="X2226" s="37">
        <f>INDEX(LORDetail!$E$932:$E$1859,U2226)</f>
        <v>-2.2055589249201399</v>
      </c>
      <c r="Y2226" s="37">
        <f>INDEX(LORDetail!$G$932:$G$1859,U2226)</f>
        <v>99.210260000000005</v>
      </c>
      <c r="Z2226">
        <f t="shared" si="757"/>
        <v>2917</v>
      </c>
      <c r="AA2226" s="29">
        <f t="shared" si="758"/>
        <v>2553.0680920266714</v>
      </c>
      <c r="AB2226">
        <f t="shared" si="759"/>
        <v>0.87523760439721332</v>
      </c>
      <c r="AC2226" s="32">
        <f t="shared" si="760"/>
        <v>51.423078083827136</v>
      </c>
      <c r="AD2226" s="32">
        <f t="shared" si="761"/>
        <v>-2.2107156323223842</v>
      </c>
      <c r="AE2226" s="34">
        <f t="shared" si="762"/>
        <v>99.433265296396243</v>
      </c>
      <c r="AF2226" s="36" t="str">
        <f t="shared" si="748"/>
        <v>RDNGSTN</v>
      </c>
      <c r="AG2226" s="36" t="str">
        <f t="shared" si="749"/>
        <v>PADTON</v>
      </c>
      <c r="AH2226" s="36">
        <f t="shared" si="746"/>
        <v>721</v>
      </c>
      <c r="AI2226" s="42">
        <f t="shared" si="747"/>
        <v>30689</v>
      </c>
      <c r="AJ2226" s="43">
        <f t="shared" si="742"/>
        <v>41.482396795935969</v>
      </c>
      <c r="AK2226" s="43">
        <f t="shared" si="743"/>
        <v>-5.6370282438180805E-2</v>
      </c>
      <c r="AL2226" s="36">
        <f t="shared" si="744"/>
        <v>51.423078083827136</v>
      </c>
      <c r="AM2226" s="36">
        <v>1</v>
      </c>
      <c r="AN2226" s="36">
        <f t="shared" si="745"/>
        <v>-2.2107156323223842</v>
      </c>
      <c r="AO2226" s="36">
        <v>4</v>
      </c>
      <c r="AP2226" s="42">
        <f>INT(AI2226/1000)*1000</f>
        <v>30000</v>
      </c>
      <c r="AQ2226" s="42">
        <f>MOD(AI2226,1000)</f>
        <v>689</v>
      </c>
      <c r="AR2226" s="42">
        <f>MOD(AI2227,1000)-0.2+(AP2227-AP2226)</f>
        <v>730.20000000000141</v>
      </c>
    </row>
    <row r="2227" spans="1:44" x14ac:dyDescent="0.25">
      <c r="A2227" s="19" t="s">
        <v>1</v>
      </c>
      <c r="B2227" t="s">
        <v>0</v>
      </c>
      <c r="C2227">
        <v>722</v>
      </c>
      <c r="D2227" s="36">
        <f>MATCH(C2227,TrainRun!$AG$149:$AG$295,1)</f>
        <v>49</v>
      </c>
      <c r="E2227" s="36">
        <f>INT(INDEX(TrainRun!$AD$149:$AD$295,'By Second'!D2227))</f>
        <v>700</v>
      </c>
      <c r="F2227" s="36">
        <f>IF(E2227=0,0,INDEX(TrainRun!$AE$149:$AE$295,'By Second'!D2227))</f>
        <v>42.666172727137763</v>
      </c>
      <c r="G2227" s="36">
        <f>INDEX(TrainRun!$AF$149:$AF$295,'By Second'!D2227)</f>
        <v>29806.136055679664</v>
      </c>
      <c r="H2227">
        <f t="shared" si="750"/>
        <v>50</v>
      </c>
      <c r="I2227" s="36">
        <f>INT(INDEX(TrainRun!$AD$149:$AD$295,'By Second'!H2227))</f>
        <v>747</v>
      </c>
      <c r="J2227" s="36">
        <f>INDEX(TrainRun!$AE$149:$AE$295,'By Second'!H2227)</f>
        <v>40.016769452543265</v>
      </c>
      <c r="K2227">
        <f t="shared" si="751"/>
        <v>47</v>
      </c>
      <c r="L2227">
        <f t="shared" si="752"/>
        <v>-2.6494032745944978</v>
      </c>
      <c r="M2227">
        <f t="shared" si="753"/>
        <v>-5.6370282438180805E-2</v>
      </c>
      <c r="N2227" s="32">
        <f t="shared" si="754"/>
        <v>41.426026513497789</v>
      </c>
      <c r="O2227" s="29">
        <f t="shared" si="755"/>
        <v>30730.494118540169</v>
      </c>
      <c r="P2227" s="37">
        <f>MATCH(O2227,LORDetail!$B$932:$B$1859,1)</f>
        <v>171</v>
      </c>
      <c r="Q2227" s="37">
        <f>INDEX(LORDetail!$B$932:$B$1859,P2227)</f>
        <v>28136</v>
      </c>
      <c r="R2227" s="37">
        <f>INDEX(LORDetail!$D$932:$D$1859,P2227)</f>
        <v>51.418916606843503</v>
      </c>
      <c r="S2227" s="37">
        <f>INDEX(LORDetail!$E$932:$E$1859,P2227)</f>
        <v>-2.2468911498852799</v>
      </c>
      <c r="T2227" s="37">
        <f>INDEX(LORDetail!$G$932:$G$1859,P2227)</f>
        <v>100.99769999999999</v>
      </c>
      <c r="U2227">
        <f t="shared" si="756"/>
        <v>172</v>
      </c>
      <c r="V2227" s="37">
        <f>INDEX(LORDetail!$B$932:$B$1859,U2227)</f>
        <v>31053</v>
      </c>
      <c r="W2227" s="37">
        <f>INDEX(LORDetail!$D$932:$D$1859,U2227)</f>
        <v>51.423671289415097</v>
      </c>
      <c r="X2227" s="37">
        <f>INDEX(LORDetail!$E$932:$E$1859,U2227)</f>
        <v>-2.2055589249201399</v>
      </c>
      <c r="Y2227" s="37">
        <f>INDEX(LORDetail!$G$932:$G$1859,U2227)</f>
        <v>99.210260000000005</v>
      </c>
      <c r="Z2227">
        <f t="shared" si="757"/>
        <v>2917</v>
      </c>
      <c r="AA2227" s="29">
        <f t="shared" si="758"/>
        <v>2594.4941185401694</v>
      </c>
      <c r="AB2227">
        <f t="shared" si="759"/>
        <v>0.88943919044914965</v>
      </c>
      <c r="AC2227" s="32">
        <f t="shared" si="760"/>
        <v>51.423145607860825</v>
      </c>
      <c r="AD2227" s="32">
        <f t="shared" si="761"/>
        <v>-2.2101286491728236</v>
      </c>
      <c r="AE2227" s="34">
        <f t="shared" si="762"/>
        <v>99.407880813423574</v>
      </c>
      <c r="AF2227" s="36" t="str">
        <f t="shared" si="748"/>
        <v>RDNGSTN</v>
      </c>
      <c r="AG2227" s="36" t="str">
        <f t="shared" si="749"/>
        <v>PADTON</v>
      </c>
      <c r="AH2227" s="36">
        <f t="shared" si="746"/>
        <v>722</v>
      </c>
      <c r="AI2227" s="42">
        <f t="shared" si="747"/>
        <v>30730.400000000001</v>
      </c>
      <c r="AJ2227" s="43">
        <f t="shared" si="742"/>
        <v>41.426026513497789</v>
      </c>
      <c r="AK2227" s="43">
        <f t="shared" si="743"/>
        <v>-5.6370282438180805E-2</v>
      </c>
      <c r="AL2227" s="36">
        <f t="shared" si="744"/>
        <v>51.423145607860825</v>
      </c>
      <c r="AM2227" s="36">
        <v>1</v>
      </c>
      <c r="AN2227" s="36">
        <f t="shared" si="745"/>
        <v>-2.2101286491728236</v>
      </c>
      <c r="AO2227" s="36">
        <v>4</v>
      </c>
      <c r="AP2227" s="42">
        <f>INT(AI2227/1000)*1000</f>
        <v>30000</v>
      </c>
      <c r="AQ2227" s="42">
        <f>MOD(AI2227,1000)</f>
        <v>730.40000000000146</v>
      </c>
      <c r="AR2227" s="42">
        <f>MOD(AI2228,1000)-0.2+(AP2228-AP2227)</f>
        <v>771.59999999999923</v>
      </c>
    </row>
    <row r="2228" spans="1:44" x14ac:dyDescent="0.25">
      <c r="A2228" s="19" t="s">
        <v>1</v>
      </c>
      <c r="B2228" t="s">
        <v>0</v>
      </c>
      <c r="C2228">
        <v>723</v>
      </c>
      <c r="D2228" s="36">
        <f>MATCH(C2228,TrainRun!$AG$149:$AG$295,1)</f>
        <v>49</v>
      </c>
      <c r="E2228" s="36">
        <f>INT(INDEX(TrainRun!$AD$149:$AD$295,'By Second'!D2228))</f>
        <v>700</v>
      </c>
      <c r="F2228" s="36">
        <f>IF(E2228=0,0,INDEX(TrainRun!$AE$149:$AE$295,'By Second'!D2228))</f>
        <v>42.666172727137763</v>
      </c>
      <c r="G2228" s="36">
        <f>INDEX(TrainRun!$AF$149:$AF$295,'By Second'!D2228)</f>
        <v>29806.136055679664</v>
      </c>
      <c r="H2228">
        <f t="shared" si="750"/>
        <v>50</v>
      </c>
      <c r="I2228" s="36">
        <f>INT(INDEX(TrainRun!$AD$149:$AD$295,'By Second'!H2228))</f>
        <v>747</v>
      </c>
      <c r="J2228" s="36">
        <f>INDEX(TrainRun!$AE$149:$AE$295,'By Second'!H2228)</f>
        <v>40.016769452543265</v>
      </c>
      <c r="K2228">
        <f t="shared" si="751"/>
        <v>47</v>
      </c>
      <c r="L2228">
        <f t="shared" si="752"/>
        <v>-2.6494032745944978</v>
      </c>
      <c r="M2228">
        <f t="shared" si="753"/>
        <v>-5.6370282438180805E-2</v>
      </c>
      <c r="N2228" s="32">
        <f t="shared" si="754"/>
        <v>41.369656231059608</v>
      </c>
      <c r="O2228" s="29">
        <f t="shared" si="755"/>
        <v>30771.863774771227</v>
      </c>
      <c r="P2228" s="37">
        <f>MATCH(O2228,LORDetail!$B$932:$B$1859,1)</f>
        <v>171</v>
      </c>
      <c r="Q2228" s="37">
        <f>INDEX(LORDetail!$B$932:$B$1859,P2228)</f>
        <v>28136</v>
      </c>
      <c r="R2228" s="37">
        <f>INDEX(LORDetail!$D$932:$D$1859,P2228)</f>
        <v>51.418916606843503</v>
      </c>
      <c r="S2228" s="37">
        <f>INDEX(LORDetail!$E$932:$E$1859,P2228)</f>
        <v>-2.2468911498852799</v>
      </c>
      <c r="T2228" s="37">
        <f>INDEX(LORDetail!$G$932:$G$1859,P2228)</f>
        <v>100.99769999999999</v>
      </c>
      <c r="U2228">
        <f t="shared" si="756"/>
        <v>172</v>
      </c>
      <c r="V2228" s="37">
        <f>INDEX(LORDetail!$B$932:$B$1859,U2228)</f>
        <v>31053</v>
      </c>
      <c r="W2228" s="37">
        <f>INDEX(LORDetail!$D$932:$D$1859,U2228)</f>
        <v>51.423671289415097</v>
      </c>
      <c r="X2228" s="37">
        <f>INDEX(LORDetail!$E$932:$E$1859,U2228)</f>
        <v>-2.2055589249201399</v>
      </c>
      <c r="Y2228" s="37">
        <f>INDEX(LORDetail!$G$932:$G$1859,U2228)</f>
        <v>99.210260000000005</v>
      </c>
      <c r="Z2228">
        <f t="shared" si="757"/>
        <v>2917</v>
      </c>
      <c r="AA2228" s="29">
        <f t="shared" si="758"/>
        <v>2635.8637747712273</v>
      </c>
      <c r="AB2228">
        <f t="shared" si="759"/>
        <v>0.90362145175564867</v>
      </c>
      <c r="AC2228" s="32">
        <f t="shared" si="760"/>
        <v>51.423213040011483</v>
      </c>
      <c r="AD2228" s="32">
        <f t="shared" si="761"/>
        <v>-2.2095424647579889</v>
      </c>
      <c r="AE2228" s="34">
        <f t="shared" si="762"/>
        <v>99.38253087227389</v>
      </c>
      <c r="AF2228" s="36" t="str">
        <f t="shared" si="748"/>
        <v>RDNGSTN</v>
      </c>
      <c r="AG2228" s="36" t="str">
        <f t="shared" si="749"/>
        <v>PADTON</v>
      </c>
      <c r="AH2228" s="36">
        <f t="shared" si="746"/>
        <v>723</v>
      </c>
      <c r="AI2228" s="42">
        <f t="shared" si="747"/>
        <v>30771.8</v>
      </c>
      <c r="AJ2228" s="43">
        <f t="shared" si="742"/>
        <v>41.369656231059608</v>
      </c>
      <c r="AK2228" s="43">
        <f t="shared" si="743"/>
        <v>-5.6370282438180805E-2</v>
      </c>
      <c r="AL2228" s="36">
        <f t="shared" si="744"/>
        <v>51.423213040011483</v>
      </c>
      <c r="AM2228" s="36">
        <v>1</v>
      </c>
      <c r="AN2228" s="36">
        <f t="shared" si="745"/>
        <v>-2.2095424647579889</v>
      </c>
      <c r="AO2228" s="36">
        <v>4</v>
      </c>
      <c r="AP2228" s="42">
        <f>INT(AI2228/1000)*1000</f>
        <v>30000</v>
      </c>
      <c r="AQ2228" s="42">
        <f>MOD(AI2228,1000)</f>
        <v>771.79999999999927</v>
      </c>
      <c r="AR2228" s="42">
        <f>MOD(AI2229,1000)-0.2+(AP2229-AP2228)</f>
        <v>813.00000000000068</v>
      </c>
    </row>
    <row r="2229" spans="1:44" x14ac:dyDescent="0.25">
      <c r="A2229" s="19" t="s">
        <v>1</v>
      </c>
      <c r="B2229" t="s">
        <v>0</v>
      </c>
      <c r="C2229">
        <v>724</v>
      </c>
      <c r="D2229" s="36">
        <f>MATCH(C2229,TrainRun!$AG$149:$AG$295,1)</f>
        <v>49</v>
      </c>
      <c r="E2229" s="36">
        <f>INT(INDEX(TrainRun!$AD$149:$AD$295,'By Second'!D2229))</f>
        <v>700</v>
      </c>
      <c r="F2229" s="36">
        <f>IF(E2229=0,0,INDEX(TrainRun!$AE$149:$AE$295,'By Second'!D2229))</f>
        <v>42.666172727137763</v>
      </c>
      <c r="G2229" s="36">
        <f>INDEX(TrainRun!$AF$149:$AF$295,'By Second'!D2229)</f>
        <v>29806.136055679664</v>
      </c>
      <c r="H2229">
        <f t="shared" si="750"/>
        <v>50</v>
      </c>
      <c r="I2229" s="36">
        <f>INT(INDEX(TrainRun!$AD$149:$AD$295,'By Second'!H2229))</f>
        <v>747</v>
      </c>
      <c r="J2229" s="36">
        <f>INDEX(TrainRun!$AE$149:$AE$295,'By Second'!H2229)</f>
        <v>40.016769452543265</v>
      </c>
      <c r="K2229">
        <f t="shared" si="751"/>
        <v>47</v>
      </c>
      <c r="L2229">
        <f t="shared" si="752"/>
        <v>-2.6494032745944978</v>
      </c>
      <c r="M2229">
        <f t="shared" si="753"/>
        <v>-5.6370282438180805E-2</v>
      </c>
      <c r="N2229" s="32">
        <f t="shared" si="754"/>
        <v>41.313285948621427</v>
      </c>
      <c r="O2229" s="29">
        <f t="shared" si="755"/>
        <v>30813.177060719849</v>
      </c>
      <c r="P2229" s="37">
        <f>MATCH(O2229,LORDetail!$B$932:$B$1859,1)</f>
        <v>171</v>
      </c>
      <c r="Q2229" s="37">
        <f>INDEX(LORDetail!$B$932:$B$1859,P2229)</f>
        <v>28136</v>
      </c>
      <c r="R2229" s="37">
        <f>INDEX(LORDetail!$D$932:$D$1859,P2229)</f>
        <v>51.418916606843503</v>
      </c>
      <c r="S2229" s="37">
        <f>INDEX(LORDetail!$E$932:$E$1859,P2229)</f>
        <v>-2.2468911498852799</v>
      </c>
      <c r="T2229" s="37">
        <f>INDEX(LORDetail!$G$932:$G$1859,P2229)</f>
        <v>100.99769999999999</v>
      </c>
      <c r="U2229">
        <f t="shared" si="756"/>
        <v>172</v>
      </c>
      <c r="V2229" s="37">
        <f>INDEX(LORDetail!$B$932:$B$1859,U2229)</f>
        <v>31053</v>
      </c>
      <c r="W2229" s="37">
        <f>INDEX(LORDetail!$D$932:$D$1859,U2229)</f>
        <v>51.423671289415097</v>
      </c>
      <c r="X2229" s="37">
        <f>INDEX(LORDetail!$E$932:$E$1859,U2229)</f>
        <v>-2.2055589249201399</v>
      </c>
      <c r="Y2229" s="37">
        <f>INDEX(LORDetail!$G$932:$G$1859,U2229)</f>
        <v>99.210260000000005</v>
      </c>
      <c r="Z2229">
        <f t="shared" si="757"/>
        <v>2917</v>
      </c>
      <c r="AA2229" s="29">
        <f t="shared" si="758"/>
        <v>2677.1770607198487</v>
      </c>
      <c r="AB2229">
        <f t="shared" si="759"/>
        <v>0.91778438831671194</v>
      </c>
      <c r="AC2229" s="32">
        <f t="shared" si="760"/>
        <v>51.423280380279117</v>
      </c>
      <c r="AD2229" s="32">
        <f t="shared" si="761"/>
        <v>-2.2089570790778801</v>
      </c>
      <c r="AE2229" s="34">
        <f t="shared" si="762"/>
        <v>99.357215472947175</v>
      </c>
      <c r="AF2229" s="36" t="str">
        <f t="shared" si="748"/>
        <v>RDNGSTN</v>
      </c>
      <c r="AG2229" s="36" t="str">
        <f t="shared" si="749"/>
        <v>PADTON</v>
      </c>
      <c r="AH2229" s="36">
        <f t="shared" si="746"/>
        <v>724</v>
      </c>
      <c r="AI2229" s="42">
        <f t="shared" si="747"/>
        <v>30813.200000000001</v>
      </c>
      <c r="AJ2229" s="43">
        <f t="shared" si="742"/>
        <v>41.313285948621427</v>
      </c>
      <c r="AK2229" s="43">
        <f t="shared" si="743"/>
        <v>-5.6370282438180805E-2</v>
      </c>
      <c r="AL2229" s="36">
        <f t="shared" si="744"/>
        <v>51.423280380279117</v>
      </c>
      <c r="AM2229" s="36">
        <v>1</v>
      </c>
      <c r="AN2229" s="36">
        <f t="shared" si="745"/>
        <v>-2.2089570790778801</v>
      </c>
      <c r="AO2229" s="36">
        <v>4</v>
      </c>
      <c r="AP2229" s="42">
        <f>INT(AI2229/1000)*1000</f>
        <v>30000</v>
      </c>
      <c r="AQ2229" s="42">
        <f>MOD(AI2229,1000)</f>
        <v>813.20000000000073</v>
      </c>
      <c r="AR2229" s="42">
        <f>MOD(AI2230,1000)-0.2+(AP2230-AP2229)</f>
        <v>854.20000000000141</v>
      </c>
    </row>
    <row r="2230" spans="1:44" x14ac:dyDescent="0.25">
      <c r="A2230" s="19" t="s">
        <v>1</v>
      </c>
      <c r="B2230" t="s">
        <v>0</v>
      </c>
      <c r="C2230">
        <v>725</v>
      </c>
      <c r="D2230" s="36">
        <f>MATCH(C2230,TrainRun!$AG$149:$AG$295,1)</f>
        <v>49</v>
      </c>
      <c r="E2230" s="36">
        <f>INT(INDEX(TrainRun!$AD$149:$AD$295,'By Second'!D2230))</f>
        <v>700</v>
      </c>
      <c r="F2230" s="36">
        <f>IF(E2230=0,0,INDEX(TrainRun!$AE$149:$AE$295,'By Second'!D2230))</f>
        <v>42.666172727137763</v>
      </c>
      <c r="G2230" s="36">
        <f>INDEX(TrainRun!$AF$149:$AF$295,'By Second'!D2230)</f>
        <v>29806.136055679664</v>
      </c>
      <c r="H2230">
        <f t="shared" si="750"/>
        <v>50</v>
      </c>
      <c r="I2230" s="36">
        <f>INT(INDEX(TrainRun!$AD$149:$AD$295,'By Second'!H2230))</f>
        <v>747</v>
      </c>
      <c r="J2230" s="36">
        <f>INDEX(TrainRun!$AE$149:$AE$295,'By Second'!H2230)</f>
        <v>40.016769452543265</v>
      </c>
      <c r="K2230">
        <f t="shared" si="751"/>
        <v>47</v>
      </c>
      <c r="L2230">
        <f t="shared" si="752"/>
        <v>-2.6494032745944978</v>
      </c>
      <c r="M2230">
        <f t="shared" si="753"/>
        <v>-5.6370282438180805E-2</v>
      </c>
      <c r="N2230" s="32">
        <f t="shared" si="754"/>
        <v>41.256915666183247</v>
      </c>
      <c r="O2230" s="29">
        <f t="shared" si="755"/>
        <v>30854.433976386033</v>
      </c>
      <c r="P2230" s="37">
        <f>MATCH(O2230,LORDetail!$B$932:$B$1859,1)</f>
        <v>171</v>
      </c>
      <c r="Q2230" s="37">
        <f>INDEX(LORDetail!$B$932:$B$1859,P2230)</f>
        <v>28136</v>
      </c>
      <c r="R2230" s="37">
        <f>INDEX(LORDetail!$D$932:$D$1859,P2230)</f>
        <v>51.418916606843503</v>
      </c>
      <c r="S2230" s="37">
        <f>INDEX(LORDetail!$E$932:$E$1859,P2230)</f>
        <v>-2.2468911498852799</v>
      </c>
      <c r="T2230" s="37">
        <f>INDEX(LORDetail!$G$932:$G$1859,P2230)</f>
        <v>100.99769999999999</v>
      </c>
      <c r="U2230">
        <f t="shared" si="756"/>
        <v>172</v>
      </c>
      <c r="V2230" s="37">
        <f>INDEX(LORDetail!$B$932:$B$1859,U2230)</f>
        <v>31053</v>
      </c>
      <c r="W2230" s="37">
        <f>INDEX(LORDetail!$D$932:$D$1859,U2230)</f>
        <v>51.423671289415097</v>
      </c>
      <c r="X2230" s="37">
        <f>INDEX(LORDetail!$E$932:$E$1859,U2230)</f>
        <v>-2.2055589249201399</v>
      </c>
      <c r="Y2230" s="37">
        <f>INDEX(LORDetail!$G$932:$G$1859,U2230)</f>
        <v>99.210260000000005</v>
      </c>
      <c r="Z2230">
        <f t="shared" si="757"/>
        <v>2917</v>
      </c>
      <c r="AA2230" s="29">
        <f t="shared" si="758"/>
        <v>2718.4339763860335</v>
      </c>
      <c r="AB2230">
        <f t="shared" si="759"/>
        <v>0.93192800013233923</v>
      </c>
      <c r="AC2230" s="32">
        <f t="shared" si="760"/>
        <v>51.423347628663713</v>
      </c>
      <c r="AD2230" s="32">
        <f t="shared" si="761"/>
        <v>-2.2083724921324972</v>
      </c>
      <c r="AE2230" s="34">
        <f t="shared" si="762"/>
        <v>99.331934615443458</v>
      </c>
      <c r="AF2230" s="36" t="str">
        <f t="shared" si="748"/>
        <v>RDNGSTN</v>
      </c>
      <c r="AG2230" s="36" t="str">
        <f t="shared" si="749"/>
        <v>PADTON</v>
      </c>
      <c r="AH2230" s="36">
        <f t="shared" si="746"/>
        <v>725</v>
      </c>
      <c r="AI2230" s="42">
        <f t="shared" si="747"/>
        <v>30854.400000000001</v>
      </c>
      <c r="AJ2230" s="43">
        <f t="shared" si="742"/>
        <v>41.256915666183247</v>
      </c>
      <c r="AK2230" s="43">
        <f t="shared" si="743"/>
        <v>-5.6370282438180805E-2</v>
      </c>
      <c r="AL2230" s="36">
        <f t="shared" si="744"/>
        <v>51.423347628663713</v>
      </c>
      <c r="AM2230" s="36">
        <v>1</v>
      </c>
      <c r="AN2230" s="36">
        <f t="shared" si="745"/>
        <v>-2.2083724921324972</v>
      </c>
      <c r="AO2230" s="36">
        <v>4</v>
      </c>
      <c r="AP2230" s="42">
        <f>INT(AI2230/1000)*1000</f>
        <v>30000</v>
      </c>
      <c r="AQ2230" s="42">
        <f>MOD(AI2230,1000)</f>
        <v>854.40000000000146</v>
      </c>
      <c r="AR2230" s="42">
        <f>MOD(AI2231,1000)-0.2+(AP2231-AP2230)</f>
        <v>895.3999999999985</v>
      </c>
    </row>
    <row r="2231" spans="1:44" x14ac:dyDescent="0.25">
      <c r="A2231" s="19" t="s">
        <v>1</v>
      </c>
      <c r="B2231" t="s">
        <v>0</v>
      </c>
      <c r="C2231">
        <v>726</v>
      </c>
      <c r="D2231" s="36">
        <f>MATCH(C2231,TrainRun!$AG$149:$AG$295,1)</f>
        <v>49</v>
      </c>
      <c r="E2231" s="36">
        <f>INT(INDEX(TrainRun!$AD$149:$AD$295,'By Second'!D2231))</f>
        <v>700</v>
      </c>
      <c r="F2231" s="36">
        <f>IF(E2231=0,0,INDEX(TrainRun!$AE$149:$AE$295,'By Second'!D2231))</f>
        <v>42.666172727137763</v>
      </c>
      <c r="G2231" s="36">
        <f>INDEX(TrainRun!$AF$149:$AF$295,'By Second'!D2231)</f>
        <v>29806.136055679664</v>
      </c>
      <c r="H2231">
        <f t="shared" si="750"/>
        <v>50</v>
      </c>
      <c r="I2231" s="36">
        <f>INT(INDEX(TrainRun!$AD$149:$AD$295,'By Second'!H2231))</f>
        <v>747</v>
      </c>
      <c r="J2231" s="36">
        <f>INDEX(TrainRun!$AE$149:$AE$295,'By Second'!H2231)</f>
        <v>40.016769452543265</v>
      </c>
      <c r="K2231">
        <f t="shared" si="751"/>
        <v>47</v>
      </c>
      <c r="L2231">
        <f t="shared" si="752"/>
        <v>-2.6494032745944978</v>
      </c>
      <c r="M2231">
        <f t="shared" si="753"/>
        <v>-5.6370282438180805E-2</v>
      </c>
      <c r="N2231" s="32">
        <f t="shared" si="754"/>
        <v>41.200545383745066</v>
      </c>
      <c r="O2231" s="29">
        <f t="shared" si="755"/>
        <v>30895.634521769778</v>
      </c>
      <c r="P2231" s="37">
        <f>MATCH(O2231,LORDetail!$B$932:$B$1859,1)</f>
        <v>171</v>
      </c>
      <c r="Q2231" s="37">
        <f>INDEX(LORDetail!$B$932:$B$1859,P2231)</f>
        <v>28136</v>
      </c>
      <c r="R2231" s="37">
        <f>INDEX(LORDetail!$D$932:$D$1859,P2231)</f>
        <v>51.418916606843503</v>
      </c>
      <c r="S2231" s="37">
        <f>INDEX(LORDetail!$E$932:$E$1859,P2231)</f>
        <v>-2.2468911498852799</v>
      </c>
      <c r="T2231" s="37">
        <f>INDEX(LORDetail!$G$932:$G$1859,P2231)</f>
        <v>100.99769999999999</v>
      </c>
      <c r="U2231">
        <f t="shared" si="756"/>
        <v>172</v>
      </c>
      <c r="V2231" s="37">
        <f>INDEX(LORDetail!$B$932:$B$1859,U2231)</f>
        <v>31053</v>
      </c>
      <c r="W2231" s="37">
        <f>INDEX(LORDetail!$D$932:$D$1859,U2231)</f>
        <v>51.423671289415097</v>
      </c>
      <c r="X2231" s="37">
        <f>INDEX(LORDetail!$E$932:$E$1859,U2231)</f>
        <v>-2.2055589249201399</v>
      </c>
      <c r="Y2231" s="37">
        <f>INDEX(LORDetail!$G$932:$G$1859,U2231)</f>
        <v>99.210260000000005</v>
      </c>
      <c r="Z2231">
        <f t="shared" si="757"/>
        <v>2917</v>
      </c>
      <c r="AA2231" s="29">
        <f t="shared" si="758"/>
        <v>2759.6345217697781</v>
      </c>
      <c r="AB2231">
        <f t="shared" si="759"/>
        <v>0.94605228720252932</v>
      </c>
      <c r="AC2231" s="32">
        <f t="shared" si="760"/>
        <v>51.423414785165278</v>
      </c>
      <c r="AD2231" s="32">
        <f t="shared" si="761"/>
        <v>-2.2077887039218398</v>
      </c>
      <c r="AE2231" s="34">
        <f t="shared" si="762"/>
        <v>99.306688299762712</v>
      </c>
      <c r="AF2231" s="36" t="str">
        <f t="shared" si="748"/>
        <v>RDNGSTN</v>
      </c>
      <c r="AG2231" s="36" t="str">
        <f t="shared" si="749"/>
        <v>PADTON</v>
      </c>
      <c r="AH2231" s="36">
        <f t="shared" si="746"/>
        <v>726</v>
      </c>
      <c r="AI2231" s="42">
        <f t="shared" si="747"/>
        <v>30895.599999999999</v>
      </c>
      <c r="AJ2231" s="43">
        <f t="shared" si="742"/>
        <v>41.200545383745066</v>
      </c>
      <c r="AK2231" s="43">
        <f t="shared" si="743"/>
        <v>-5.6370282438180805E-2</v>
      </c>
      <c r="AL2231" s="36">
        <f t="shared" si="744"/>
        <v>51.423414785165278</v>
      </c>
      <c r="AM2231" s="36">
        <v>1</v>
      </c>
      <c r="AN2231" s="36">
        <f t="shared" si="745"/>
        <v>-2.2077887039218398</v>
      </c>
      <c r="AO2231" s="36">
        <v>4</v>
      </c>
      <c r="AP2231" s="42">
        <f>INT(AI2231/1000)*1000</f>
        <v>30000</v>
      </c>
      <c r="AQ2231" s="42">
        <f>MOD(AI2231,1000)</f>
        <v>895.59999999999854</v>
      </c>
      <c r="AR2231" s="42">
        <f>MOD(AI2232,1000)-0.2+(AP2232-AP2231)</f>
        <v>936.59999999999923</v>
      </c>
    </row>
    <row r="2232" spans="1:44" x14ac:dyDescent="0.25">
      <c r="A2232" s="19" t="s">
        <v>1</v>
      </c>
      <c r="B2232" t="s">
        <v>0</v>
      </c>
      <c r="C2232">
        <v>727</v>
      </c>
      <c r="D2232" s="36">
        <f>MATCH(C2232,TrainRun!$AG$149:$AG$295,1)</f>
        <v>49</v>
      </c>
      <c r="E2232" s="36">
        <f>INT(INDEX(TrainRun!$AD$149:$AD$295,'By Second'!D2232))</f>
        <v>700</v>
      </c>
      <c r="F2232" s="36">
        <f>IF(E2232=0,0,INDEX(TrainRun!$AE$149:$AE$295,'By Second'!D2232))</f>
        <v>42.666172727137763</v>
      </c>
      <c r="G2232" s="36">
        <f>INDEX(TrainRun!$AF$149:$AF$295,'By Second'!D2232)</f>
        <v>29806.136055679664</v>
      </c>
      <c r="H2232">
        <f t="shared" si="750"/>
        <v>50</v>
      </c>
      <c r="I2232" s="36">
        <f>INT(INDEX(TrainRun!$AD$149:$AD$295,'By Second'!H2232))</f>
        <v>747</v>
      </c>
      <c r="J2232" s="36">
        <f>INDEX(TrainRun!$AE$149:$AE$295,'By Second'!H2232)</f>
        <v>40.016769452543265</v>
      </c>
      <c r="K2232">
        <f t="shared" si="751"/>
        <v>47</v>
      </c>
      <c r="L2232">
        <f t="shared" si="752"/>
        <v>-2.6494032745944978</v>
      </c>
      <c r="M2232">
        <f t="shared" si="753"/>
        <v>-5.6370282438180805E-2</v>
      </c>
      <c r="N2232" s="32">
        <f t="shared" si="754"/>
        <v>41.144175101306885</v>
      </c>
      <c r="O2232" s="29">
        <f t="shared" si="755"/>
        <v>30936.778696871086</v>
      </c>
      <c r="P2232" s="37">
        <f>MATCH(O2232,LORDetail!$B$932:$B$1859,1)</f>
        <v>171</v>
      </c>
      <c r="Q2232" s="37">
        <f>INDEX(LORDetail!$B$932:$B$1859,P2232)</f>
        <v>28136</v>
      </c>
      <c r="R2232" s="37">
        <f>INDEX(LORDetail!$D$932:$D$1859,P2232)</f>
        <v>51.418916606843503</v>
      </c>
      <c r="S2232" s="37">
        <f>INDEX(LORDetail!$E$932:$E$1859,P2232)</f>
        <v>-2.2468911498852799</v>
      </c>
      <c r="T2232" s="37">
        <f>INDEX(LORDetail!$G$932:$G$1859,P2232)</f>
        <v>100.99769999999999</v>
      </c>
      <c r="U2232">
        <f t="shared" si="756"/>
        <v>172</v>
      </c>
      <c r="V2232" s="37">
        <f>INDEX(LORDetail!$B$932:$B$1859,U2232)</f>
        <v>31053</v>
      </c>
      <c r="W2232" s="37">
        <f>INDEX(LORDetail!$D$932:$D$1859,U2232)</f>
        <v>51.423671289415097</v>
      </c>
      <c r="X2232" s="37">
        <f>INDEX(LORDetail!$E$932:$E$1859,U2232)</f>
        <v>-2.2055589249201399</v>
      </c>
      <c r="Y2232" s="37">
        <f>INDEX(LORDetail!$G$932:$G$1859,U2232)</f>
        <v>99.210260000000005</v>
      </c>
      <c r="Z2232">
        <f t="shared" si="757"/>
        <v>2917</v>
      </c>
      <c r="AA2232" s="29">
        <f t="shared" si="758"/>
        <v>2800.7786968710861</v>
      </c>
      <c r="AB2232">
        <f t="shared" si="759"/>
        <v>0.96015724952728354</v>
      </c>
      <c r="AC2232" s="32">
        <f t="shared" si="760"/>
        <v>51.423481849783819</v>
      </c>
      <c r="AD2232" s="32">
        <f t="shared" si="761"/>
        <v>-2.2072057144459083</v>
      </c>
      <c r="AE2232" s="34">
        <f t="shared" si="762"/>
        <v>99.281476525904964</v>
      </c>
      <c r="AF2232" s="36" t="str">
        <f t="shared" si="748"/>
        <v>RDNGSTN</v>
      </c>
      <c r="AG2232" s="36" t="str">
        <f t="shared" si="749"/>
        <v>PADTON</v>
      </c>
      <c r="AH2232" s="36">
        <f t="shared" si="746"/>
        <v>727</v>
      </c>
      <c r="AI2232" s="42">
        <f t="shared" si="747"/>
        <v>30936.799999999999</v>
      </c>
      <c r="AJ2232" s="43">
        <f t="shared" si="742"/>
        <v>41.144175101306885</v>
      </c>
      <c r="AK2232" s="43">
        <f t="shared" si="743"/>
        <v>-5.6370282438180805E-2</v>
      </c>
      <c r="AL2232" s="36">
        <f t="shared" si="744"/>
        <v>51.423481849783819</v>
      </c>
      <c r="AM2232" s="36">
        <v>1</v>
      </c>
      <c r="AN2232" s="36">
        <f t="shared" si="745"/>
        <v>-2.2072057144459083</v>
      </c>
      <c r="AO2232" s="36">
        <v>4</v>
      </c>
      <c r="AP2232" s="42">
        <f>INT(AI2232/1000)*1000</f>
        <v>30000</v>
      </c>
      <c r="AQ2232" s="42">
        <f>MOD(AI2232,1000)</f>
        <v>936.79999999999927</v>
      </c>
      <c r="AR2232" s="42">
        <f>MOD(AI2233,1000)-0.2+(AP2233-AP2232)</f>
        <v>977.59999999999923</v>
      </c>
    </row>
    <row r="2233" spans="1:44" x14ac:dyDescent="0.25">
      <c r="A2233" s="19" t="s">
        <v>1</v>
      </c>
      <c r="B2233" t="s">
        <v>0</v>
      </c>
      <c r="C2233">
        <v>728</v>
      </c>
      <c r="D2233" s="36">
        <f>MATCH(C2233,TrainRun!$AG$149:$AG$295,1)</f>
        <v>49</v>
      </c>
      <c r="E2233" s="36">
        <f>INT(INDEX(TrainRun!$AD$149:$AD$295,'By Second'!D2233))</f>
        <v>700</v>
      </c>
      <c r="F2233" s="36">
        <f>IF(E2233=0,0,INDEX(TrainRun!$AE$149:$AE$295,'By Second'!D2233))</f>
        <v>42.666172727137763</v>
      </c>
      <c r="G2233" s="36">
        <f>INDEX(TrainRun!$AF$149:$AF$295,'By Second'!D2233)</f>
        <v>29806.136055679664</v>
      </c>
      <c r="H2233">
        <f t="shared" si="750"/>
        <v>50</v>
      </c>
      <c r="I2233" s="36">
        <f>INT(INDEX(TrainRun!$AD$149:$AD$295,'By Second'!H2233))</f>
        <v>747</v>
      </c>
      <c r="J2233" s="36">
        <f>INDEX(TrainRun!$AE$149:$AE$295,'By Second'!H2233)</f>
        <v>40.016769452543265</v>
      </c>
      <c r="K2233">
        <f t="shared" si="751"/>
        <v>47</v>
      </c>
      <c r="L2233">
        <f t="shared" si="752"/>
        <v>-2.6494032745944978</v>
      </c>
      <c r="M2233">
        <f t="shared" si="753"/>
        <v>-5.6370282438180805E-2</v>
      </c>
      <c r="N2233" s="32">
        <f t="shared" si="754"/>
        <v>41.087804818868705</v>
      </c>
      <c r="O2233" s="29">
        <f t="shared" si="755"/>
        <v>30977.866501689954</v>
      </c>
      <c r="P2233" s="37">
        <f>MATCH(O2233,LORDetail!$B$932:$B$1859,1)</f>
        <v>171</v>
      </c>
      <c r="Q2233" s="37">
        <f>INDEX(LORDetail!$B$932:$B$1859,P2233)</f>
        <v>28136</v>
      </c>
      <c r="R2233" s="37">
        <f>INDEX(LORDetail!$D$932:$D$1859,P2233)</f>
        <v>51.418916606843503</v>
      </c>
      <c r="S2233" s="37">
        <f>INDEX(LORDetail!$E$932:$E$1859,P2233)</f>
        <v>-2.2468911498852799</v>
      </c>
      <c r="T2233" s="37">
        <f>INDEX(LORDetail!$G$932:$G$1859,P2233)</f>
        <v>100.99769999999999</v>
      </c>
      <c r="U2233">
        <f t="shared" si="756"/>
        <v>172</v>
      </c>
      <c r="V2233" s="37">
        <f>INDEX(LORDetail!$B$932:$B$1859,U2233)</f>
        <v>31053</v>
      </c>
      <c r="W2233" s="37">
        <f>INDEX(LORDetail!$D$932:$D$1859,U2233)</f>
        <v>51.423671289415097</v>
      </c>
      <c r="X2233" s="37">
        <f>INDEX(LORDetail!$E$932:$E$1859,U2233)</f>
        <v>-2.2055589249201399</v>
      </c>
      <c r="Y2233" s="37">
        <f>INDEX(LORDetail!$G$932:$G$1859,U2233)</f>
        <v>99.210260000000005</v>
      </c>
      <c r="Z2233">
        <f t="shared" si="757"/>
        <v>2917</v>
      </c>
      <c r="AA2233" s="29">
        <f t="shared" si="758"/>
        <v>2841.866501689954</v>
      </c>
      <c r="AB2233">
        <f t="shared" si="759"/>
        <v>0.97424288710660067</v>
      </c>
      <c r="AC2233" s="32">
        <f t="shared" si="760"/>
        <v>51.423548822519329</v>
      </c>
      <c r="AD2233" s="32">
        <f t="shared" si="761"/>
        <v>-2.2066235237047023</v>
      </c>
      <c r="AE2233" s="34">
        <f t="shared" si="762"/>
        <v>99.256299293870185</v>
      </c>
      <c r="AF2233" s="36" t="str">
        <f t="shared" si="748"/>
        <v>RDNGSTN</v>
      </c>
      <c r="AG2233" s="36" t="str">
        <f t="shared" si="749"/>
        <v>PADTON</v>
      </c>
      <c r="AH2233" s="36">
        <f t="shared" si="746"/>
        <v>728</v>
      </c>
      <c r="AI2233" s="42">
        <f t="shared" si="747"/>
        <v>30977.8</v>
      </c>
      <c r="AJ2233" s="43">
        <f t="shared" si="742"/>
        <v>41.087804818868705</v>
      </c>
      <c r="AK2233" s="43">
        <f t="shared" si="743"/>
        <v>-5.6370282438180805E-2</v>
      </c>
      <c r="AL2233" s="36">
        <f t="shared" si="744"/>
        <v>51.423548822519329</v>
      </c>
      <c r="AM2233" s="36">
        <v>1</v>
      </c>
      <c r="AN2233" s="36">
        <f t="shared" si="745"/>
        <v>-2.2066235237047023</v>
      </c>
      <c r="AO2233" s="36">
        <v>4</v>
      </c>
      <c r="AP2233" s="42">
        <f>INT(AI2233/1000)*1000</f>
        <v>30000</v>
      </c>
      <c r="AQ2233" s="42">
        <f>MOD(AI2233,1000)</f>
        <v>977.79999999999927</v>
      </c>
      <c r="AR2233" s="42">
        <f>MOD(AI2234,1000)-0.2+(AP2234-AP2233)</f>
        <v>1018.5999999999992</v>
      </c>
    </row>
    <row r="2234" spans="1:44" x14ac:dyDescent="0.25">
      <c r="A2234" s="19" t="s">
        <v>1</v>
      </c>
      <c r="B2234" t="s">
        <v>0</v>
      </c>
      <c r="C2234">
        <v>729</v>
      </c>
      <c r="D2234" s="36">
        <f>MATCH(C2234,TrainRun!$AG$149:$AG$295,1)</f>
        <v>49</v>
      </c>
      <c r="E2234" s="36">
        <f>INT(INDEX(TrainRun!$AD$149:$AD$295,'By Second'!D2234))</f>
        <v>700</v>
      </c>
      <c r="F2234" s="36">
        <f>IF(E2234=0,0,INDEX(TrainRun!$AE$149:$AE$295,'By Second'!D2234))</f>
        <v>42.666172727137763</v>
      </c>
      <c r="G2234" s="36">
        <f>INDEX(TrainRun!$AF$149:$AF$295,'By Second'!D2234)</f>
        <v>29806.136055679664</v>
      </c>
      <c r="H2234">
        <f t="shared" si="750"/>
        <v>50</v>
      </c>
      <c r="I2234" s="36">
        <f>INT(INDEX(TrainRun!$AD$149:$AD$295,'By Second'!H2234))</f>
        <v>747</v>
      </c>
      <c r="J2234" s="36">
        <f>INDEX(TrainRun!$AE$149:$AE$295,'By Second'!H2234)</f>
        <v>40.016769452543265</v>
      </c>
      <c r="K2234">
        <f t="shared" si="751"/>
        <v>47</v>
      </c>
      <c r="L2234">
        <f t="shared" si="752"/>
        <v>-2.6494032745944978</v>
      </c>
      <c r="M2234">
        <f t="shared" si="753"/>
        <v>-5.6370282438180805E-2</v>
      </c>
      <c r="N2234" s="32">
        <f t="shared" si="754"/>
        <v>41.031434536430524</v>
      </c>
      <c r="O2234" s="29">
        <f t="shared" si="755"/>
        <v>31018.897936226385</v>
      </c>
      <c r="P2234" s="37">
        <f>MATCH(O2234,LORDetail!$B$932:$B$1859,1)</f>
        <v>171</v>
      </c>
      <c r="Q2234" s="37">
        <f>INDEX(LORDetail!$B$932:$B$1859,P2234)</f>
        <v>28136</v>
      </c>
      <c r="R2234" s="37">
        <f>INDEX(LORDetail!$D$932:$D$1859,P2234)</f>
        <v>51.418916606843503</v>
      </c>
      <c r="S2234" s="37">
        <f>INDEX(LORDetail!$E$932:$E$1859,P2234)</f>
        <v>-2.2468911498852799</v>
      </c>
      <c r="T2234" s="37">
        <f>INDEX(LORDetail!$G$932:$G$1859,P2234)</f>
        <v>100.99769999999999</v>
      </c>
      <c r="U2234">
        <f t="shared" si="756"/>
        <v>172</v>
      </c>
      <c r="V2234" s="37">
        <f>INDEX(LORDetail!$B$932:$B$1859,U2234)</f>
        <v>31053</v>
      </c>
      <c r="W2234" s="37">
        <f>INDEX(LORDetail!$D$932:$D$1859,U2234)</f>
        <v>51.423671289415097</v>
      </c>
      <c r="X2234" s="37">
        <f>INDEX(LORDetail!$E$932:$E$1859,U2234)</f>
        <v>-2.2055589249201399</v>
      </c>
      <c r="Y2234" s="37">
        <f>INDEX(LORDetail!$G$932:$G$1859,U2234)</f>
        <v>99.210260000000005</v>
      </c>
      <c r="Z2234">
        <f t="shared" si="757"/>
        <v>2917</v>
      </c>
      <c r="AA2234" s="29">
        <f t="shared" si="758"/>
        <v>2882.8979362263854</v>
      </c>
      <c r="AB2234">
        <f t="shared" si="759"/>
        <v>0.98830919994048183</v>
      </c>
      <c r="AC2234" s="32">
        <f t="shared" si="760"/>
        <v>51.423615703371809</v>
      </c>
      <c r="AD2234" s="32">
        <f t="shared" si="761"/>
        <v>-2.2060421316982226</v>
      </c>
      <c r="AE2234" s="34">
        <f t="shared" si="762"/>
        <v>99.231156603658391</v>
      </c>
      <c r="AF2234" s="36" t="str">
        <f t="shared" si="748"/>
        <v>RDNGSTN</v>
      </c>
      <c r="AG2234" s="36" t="str">
        <f t="shared" si="749"/>
        <v>PADTON</v>
      </c>
      <c r="AH2234" s="36">
        <f t="shared" si="746"/>
        <v>729</v>
      </c>
      <c r="AI2234" s="42">
        <f t="shared" si="747"/>
        <v>31018.799999999999</v>
      </c>
      <c r="AJ2234" s="43">
        <f t="shared" si="742"/>
        <v>41.031434536430524</v>
      </c>
      <c r="AK2234" s="43">
        <f t="shared" si="743"/>
        <v>-5.6370282438180805E-2</v>
      </c>
      <c r="AL2234" s="36">
        <f t="shared" si="744"/>
        <v>51.423615703371809</v>
      </c>
      <c r="AM2234" s="36">
        <v>1</v>
      </c>
      <c r="AN2234" s="36">
        <f t="shared" si="745"/>
        <v>-2.2060421316982226</v>
      </c>
      <c r="AO2234" s="36">
        <v>4</v>
      </c>
      <c r="AP2234" s="42">
        <f>INT(AI2234/1000)*1000</f>
        <v>31000</v>
      </c>
      <c r="AQ2234" s="42">
        <f>MOD(AI2234,1000)</f>
        <v>18.799999999999272</v>
      </c>
      <c r="AR2234" s="42">
        <f>MOD(AI2235,1000)-0.2+(AP2235-AP2234)</f>
        <v>59.59999999999927</v>
      </c>
    </row>
    <row r="2235" spans="1:44" x14ac:dyDescent="0.25">
      <c r="A2235" s="19" t="s">
        <v>1</v>
      </c>
      <c r="B2235" t="s">
        <v>0</v>
      </c>
      <c r="C2235">
        <v>730</v>
      </c>
      <c r="D2235" s="36">
        <f>MATCH(C2235,TrainRun!$AG$149:$AG$295,1)</f>
        <v>49</v>
      </c>
      <c r="E2235" s="36">
        <f>INT(INDEX(TrainRun!$AD$149:$AD$295,'By Second'!D2235))</f>
        <v>700</v>
      </c>
      <c r="F2235" s="36">
        <f>IF(E2235=0,0,INDEX(TrainRun!$AE$149:$AE$295,'By Second'!D2235))</f>
        <v>42.666172727137763</v>
      </c>
      <c r="G2235" s="36">
        <f>INDEX(TrainRun!$AF$149:$AF$295,'By Second'!D2235)</f>
        <v>29806.136055679664</v>
      </c>
      <c r="H2235">
        <f t="shared" si="750"/>
        <v>50</v>
      </c>
      <c r="I2235" s="36">
        <f>INT(INDEX(TrainRun!$AD$149:$AD$295,'By Second'!H2235))</f>
        <v>747</v>
      </c>
      <c r="J2235" s="36">
        <f>INDEX(TrainRun!$AE$149:$AE$295,'By Second'!H2235)</f>
        <v>40.016769452543265</v>
      </c>
      <c r="K2235">
        <f t="shared" si="751"/>
        <v>47</v>
      </c>
      <c r="L2235">
        <f t="shared" si="752"/>
        <v>-2.6494032745944978</v>
      </c>
      <c r="M2235">
        <f t="shared" si="753"/>
        <v>-5.6370282438180805E-2</v>
      </c>
      <c r="N2235" s="32">
        <f t="shared" si="754"/>
        <v>40.975064253992343</v>
      </c>
      <c r="O2235" s="29">
        <f t="shared" si="755"/>
        <v>31059.873000480377</v>
      </c>
      <c r="P2235" s="37">
        <f>MATCH(O2235,LORDetail!$B$932:$B$1859,1)</f>
        <v>172</v>
      </c>
      <c r="Q2235" s="37">
        <f>INDEX(LORDetail!$B$932:$B$1859,P2235)</f>
        <v>31053</v>
      </c>
      <c r="R2235" s="37">
        <f>INDEX(LORDetail!$D$932:$D$1859,P2235)</f>
        <v>51.423671289415097</v>
      </c>
      <c r="S2235" s="37">
        <f>INDEX(LORDetail!$E$932:$E$1859,P2235)</f>
        <v>-2.2055589249201399</v>
      </c>
      <c r="T2235" s="37">
        <f>INDEX(LORDetail!$G$932:$G$1859,P2235)</f>
        <v>99.210260000000005</v>
      </c>
      <c r="U2235">
        <f t="shared" si="756"/>
        <v>173</v>
      </c>
      <c r="V2235" s="37">
        <f>INDEX(LORDetail!$B$932:$B$1859,U2235)</f>
        <v>31469</v>
      </c>
      <c r="W2235" s="37">
        <f>INDEX(LORDetail!$D$932:$D$1859,U2235)</f>
        <v>51.424339123613201</v>
      </c>
      <c r="X2235" s="37">
        <f>INDEX(LORDetail!$E$932:$E$1859,U2235)</f>
        <v>-2.19967304818325</v>
      </c>
      <c r="Y2235" s="37">
        <f>INDEX(LORDetail!$G$932:$G$1859,U2235)</f>
        <v>98.955349999999996</v>
      </c>
      <c r="Z2235">
        <f t="shared" si="757"/>
        <v>416</v>
      </c>
      <c r="AA2235" s="29">
        <f t="shared" si="758"/>
        <v>6.8730004803765041</v>
      </c>
      <c r="AB2235">
        <f t="shared" si="759"/>
        <v>1.6521635770135826E-2</v>
      </c>
      <c r="AC2235" s="32">
        <f t="shared" si="760"/>
        <v>51.423682323128475</v>
      </c>
      <c r="AD2235" s="32">
        <f t="shared" si="761"/>
        <v>-2.2054616806085052</v>
      </c>
      <c r="AE2235" s="34">
        <f t="shared" si="762"/>
        <v>99.206048469825845</v>
      </c>
      <c r="AF2235" s="36" t="str">
        <f t="shared" si="748"/>
        <v>RDNGSTN</v>
      </c>
      <c r="AG2235" s="36" t="str">
        <f t="shared" si="749"/>
        <v>PADTON</v>
      </c>
      <c r="AH2235" s="36">
        <f t="shared" si="746"/>
        <v>730</v>
      </c>
      <c r="AI2235" s="42">
        <f t="shared" si="747"/>
        <v>31059.8</v>
      </c>
      <c r="AJ2235" s="43">
        <f t="shared" si="742"/>
        <v>40.975064253992343</v>
      </c>
      <c r="AK2235" s="43">
        <f t="shared" si="743"/>
        <v>-5.6370282438180805E-2</v>
      </c>
      <c r="AL2235" s="36">
        <f t="shared" si="744"/>
        <v>51.423682323128475</v>
      </c>
      <c r="AM2235" s="36">
        <v>1</v>
      </c>
      <c r="AN2235" s="36">
        <f t="shared" si="745"/>
        <v>-2.2054616806085052</v>
      </c>
      <c r="AO2235" s="36">
        <v>4</v>
      </c>
      <c r="AP2235" s="42">
        <f>INT(AI2235/1000)*1000</f>
        <v>31000</v>
      </c>
      <c r="AQ2235" s="42">
        <f>MOD(AI2235,1000)</f>
        <v>59.799999999999272</v>
      </c>
      <c r="AR2235" s="42">
        <f>MOD(AI2236,1000)-0.2+(AP2236-AP2235)</f>
        <v>100.59999999999927</v>
      </c>
    </row>
    <row r="2236" spans="1:44" x14ac:dyDescent="0.25">
      <c r="A2236" s="19" t="s">
        <v>1</v>
      </c>
      <c r="B2236" t="s">
        <v>0</v>
      </c>
      <c r="C2236">
        <v>731</v>
      </c>
      <c r="D2236" s="36">
        <f>MATCH(C2236,TrainRun!$AG$149:$AG$295,1)</f>
        <v>49</v>
      </c>
      <c r="E2236" s="36">
        <f>INT(INDEX(TrainRun!$AD$149:$AD$295,'By Second'!D2236))</f>
        <v>700</v>
      </c>
      <c r="F2236" s="36">
        <f>IF(E2236=0,0,INDEX(TrainRun!$AE$149:$AE$295,'By Second'!D2236))</f>
        <v>42.666172727137763</v>
      </c>
      <c r="G2236" s="36">
        <f>INDEX(TrainRun!$AF$149:$AF$295,'By Second'!D2236)</f>
        <v>29806.136055679664</v>
      </c>
      <c r="H2236">
        <f t="shared" si="750"/>
        <v>50</v>
      </c>
      <c r="I2236" s="36">
        <f>INT(INDEX(TrainRun!$AD$149:$AD$295,'By Second'!H2236))</f>
        <v>747</v>
      </c>
      <c r="J2236" s="36">
        <f>INDEX(TrainRun!$AE$149:$AE$295,'By Second'!H2236)</f>
        <v>40.016769452543265</v>
      </c>
      <c r="K2236">
        <f t="shared" si="751"/>
        <v>47</v>
      </c>
      <c r="L2236">
        <f t="shared" si="752"/>
        <v>-2.6494032745944978</v>
      </c>
      <c r="M2236">
        <f t="shared" si="753"/>
        <v>-5.6370282438180805E-2</v>
      </c>
      <c r="N2236" s="32">
        <f t="shared" si="754"/>
        <v>40.918693971554163</v>
      </c>
      <c r="O2236" s="29">
        <f t="shared" si="755"/>
        <v>31100.791694451931</v>
      </c>
      <c r="P2236" s="37">
        <f>MATCH(O2236,LORDetail!$B$932:$B$1859,1)</f>
        <v>172</v>
      </c>
      <c r="Q2236" s="37">
        <f>INDEX(LORDetail!$B$932:$B$1859,P2236)</f>
        <v>31053</v>
      </c>
      <c r="R2236" s="37">
        <f>INDEX(LORDetail!$D$932:$D$1859,P2236)</f>
        <v>51.423671289415097</v>
      </c>
      <c r="S2236" s="37">
        <f>INDEX(LORDetail!$E$932:$E$1859,P2236)</f>
        <v>-2.2055589249201399</v>
      </c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INDEX(LORDetail!$B$932:$B$1859,U2236)</f>
        <v>31469</v>
      </c>
      <c r="W2236" s="37">
        <f>INDEX(LORDetail!$D$932:$D$1859,U2236)</f>
        <v>51.424339123613201</v>
      </c>
      <c r="X2236" s="37">
        <f>INDEX(LORDetail!$E$932:$E$1859,U2236)</f>
        <v>-2.19967304818325</v>
      </c>
      <c r="Y2236" s="37">
        <f>INDEX(LORDetail!$G$932:$G$1859,U2236)</f>
        <v>98.955349999999996</v>
      </c>
      <c r="Z2236">
        <f t="shared" si="757"/>
        <v>416</v>
      </c>
      <c r="AA2236" s="29">
        <f t="shared" si="758"/>
        <v>47.791694451931107</v>
      </c>
      <c r="AB2236">
        <f t="shared" si="759"/>
        <v>0.11488388089406516</v>
      </c>
      <c r="AC2236" s="32">
        <f t="shared" si="760"/>
        <v>51.423748012799571</v>
      </c>
      <c r="AD2236" s="32">
        <f t="shared" si="761"/>
        <v>-2.2048827325581417</v>
      </c>
      <c r="AE2236" s="34">
        <f t="shared" si="762"/>
        <v>99.180974949921293</v>
      </c>
      <c r="AF2236" s="36" t="str">
        <f t="shared" si="748"/>
        <v>RDNGSTN</v>
      </c>
      <c r="AG2236" s="36" t="str">
        <f t="shared" si="749"/>
        <v>PADTON</v>
      </c>
      <c r="AH2236" s="36">
        <f t="shared" si="746"/>
        <v>731</v>
      </c>
      <c r="AI2236" s="42">
        <f t="shared" si="747"/>
        <v>31100.799999999999</v>
      </c>
      <c r="AJ2236" s="43">
        <f t="shared" si="742"/>
        <v>40.918693971554163</v>
      </c>
      <c r="AK2236" s="43">
        <f t="shared" si="743"/>
        <v>-5.6370282438180805E-2</v>
      </c>
      <c r="AL2236" s="36">
        <f t="shared" si="744"/>
        <v>51.423748012799571</v>
      </c>
      <c r="AM2236" s="36">
        <v>1</v>
      </c>
      <c r="AN2236" s="36">
        <f t="shared" si="745"/>
        <v>-2.2048827325581417</v>
      </c>
      <c r="AO2236" s="36">
        <v>4</v>
      </c>
      <c r="AP2236" s="42">
        <f>INT(AI2236/1000)*1000</f>
        <v>31000</v>
      </c>
      <c r="AQ2236" s="42">
        <f>MOD(AI2236,1000)</f>
        <v>100.79999999999927</v>
      </c>
      <c r="AR2236" s="42">
        <f>MOD(AI2237,1000)-0.2+(AP2237-AP2236)</f>
        <v>141.39999999999856</v>
      </c>
    </row>
    <row r="2237" spans="1:44" x14ac:dyDescent="0.25">
      <c r="A2237" s="19" t="s">
        <v>1</v>
      </c>
      <c r="B2237" t="s">
        <v>0</v>
      </c>
      <c r="C2237">
        <v>732</v>
      </c>
      <c r="D2237" s="36">
        <f>MATCH(C2237,TrainRun!$AG$149:$AG$295,1)</f>
        <v>49</v>
      </c>
      <c r="E2237" s="36">
        <f>INT(INDEX(TrainRun!$AD$149:$AD$295,'By Second'!D2237))</f>
        <v>700</v>
      </c>
      <c r="F2237" s="36">
        <f>IF(E2237=0,0,INDEX(TrainRun!$AE$149:$AE$295,'By Second'!D2237))</f>
        <v>42.666172727137763</v>
      </c>
      <c r="G2237" s="36">
        <f>INDEX(TrainRun!$AF$149:$AF$295,'By Second'!D2237)</f>
        <v>29806.136055679664</v>
      </c>
      <c r="H2237">
        <f t="shared" si="750"/>
        <v>50</v>
      </c>
      <c r="I2237" s="36">
        <f>INT(INDEX(TrainRun!$AD$149:$AD$295,'By Second'!H2237))</f>
        <v>747</v>
      </c>
      <c r="J2237" s="36">
        <f>INDEX(TrainRun!$AE$149:$AE$295,'By Second'!H2237)</f>
        <v>40.016769452543265</v>
      </c>
      <c r="K2237">
        <f t="shared" si="751"/>
        <v>47</v>
      </c>
      <c r="L2237">
        <f t="shared" si="752"/>
        <v>-2.6494032745944978</v>
      </c>
      <c r="M2237">
        <f t="shared" si="753"/>
        <v>-5.6370282438180805E-2</v>
      </c>
      <c r="N2237" s="32">
        <f t="shared" si="754"/>
        <v>40.862323689115982</v>
      </c>
      <c r="O2237" s="29">
        <f t="shared" si="755"/>
        <v>31141.654018141046</v>
      </c>
      <c r="P2237" s="37">
        <f>MATCH(O2237,LORDetail!$B$932:$B$1859,1)</f>
        <v>172</v>
      </c>
      <c r="Q2237" s="37">
        <f>INDEX(LORDetail!$B$932:$B$1859,P2237)</f>
        <v>31053</v>
      </c>
      <c r="R2237" s="37">
        <f>INDEX(LORDetail!$D$932:$D$1859,P2237)</f>
        <v>51.423671289415097</v>
      </c>
      <c r="S2237" s="37">
        <f>INDEX(LORDetail!$E$932:$E$1859,P2237)</f>
        <v>-2.2055589249201399</v>
      </c>
      <c r="T2237" s="37">
        <f>INDEX(LORDetail!$G$932:$G$1859,P2237)</f>
        <v>99.210260000000005</v>
      </c>
      <c r="U2237">
        <f t="shared" si="756"/>
        <v>173</v>
      </c>
      <c r="V2237" s="37">
        <f>INDEX(LORDetail!$B$932:$B$1859,U2237)</f>
        <v>31469</v>
      </c>
      <c r="W2237" s="37">
        <f>INDEX(LORDetail!$D$932:$D$1859,U2237)</f>
        <v>51.424339123613201</v>
      </c>
      <c r="X2237" s="37">
        <f>INDEX(LORDetail!$E$932:$E$1859,U2237)</f>
        <v>-2.19967304818325</v>
      </c>
      <c r="Y2237" s="37">
        <f>INDEX(LORDetail!$G$932:$G$1859,U2237)</f>
        <v>98.955349999999996</v>
      </c>
      <c r="Z2237">
        <f t="shared" si="757"/>
        <v>416</v>
      </c>
      <c r="AA2237" s="29">
        <f t="shared" si="758"/>
        <v>88.654018141045526</v>
      </c>
      <c r="AB2237">
        <f t="shared" si="759"/>
        <v>0.21311062053135943</v>
      </c>
      <c r="AC2237" s="32">
        <f t="shared" si="760"/>
        <v>51.423813611975469</v>
      </c>
      <c r="AD2237" s="32">
        <f t="shared" si="761"/>
        <v>-2.2043045820763703</v>
      </c>
      <c r="AE2237" s="34">
        <f t="shared" si="762"/>
        <v>99.155935971720353</v>
      </c>
      <c r="AF2237" s="36" t="str">
        <f t="shared" si="748"/>
        <v>RDNGSTN</v>
      </c>
      <c r="AG2237" s="36" t="str">
        <f t="shared" si="749"/>
        <v>PADTON</v>
      </c>
      <c r="AH2237" s="36">
        <f t="shared" si="746"/>
        <v>732</v>
      </c>
      <c r="AI2237" s="42">
        <f t="shared" si="747"/>
        <v>31141.599999999999</v>
      </c>
      <c r="AJ2237" s="43">
        <f t="shared" si="742"/>
        <v>40.862323689115982</v>
      </c>
      <c r="AK2237" s="43">
        <f t="shared" si="743"/>
        <v>-5.6370282438180805E-2</v>
      </c>
      <c r="AL2237" s="36">
        <f t="shared" si="744"/>
        <v>51.423813611975469</v>
      </c>
      <c r="AM2237" s="36">
        <v>1</v>
      </c>
      <c r="AN2237" s="36">
        <f t="shared" si="745"/>
        <v>-2.2043045820763703</v>
      </c>
      <c r="AO2237" s="36">
        <v>4</v>
      </c>
      <c r="AP2237" s="42">
        <f>INT(AI2237/1000)*1000</f>
        <v>31000</v>
      </c>
      <c r="AQ2237" s="42">
        <f>MOD(AI2237,1000)</f>
        <v>141.59999999999854</v>
      </c>
      <c r="AR2237" s="42">
        <f>MOD(AI2238,1000)-0.2+(AP2238-AP2237)</f>
        <v>182.20000000000147</v>
      </c>
    </row>
    <row r="2238" spans="1:44" x14ac:dyDescent="0.25">
      <c r="A2238" s="19" t="s">
        <v>1</v>
      </c>
      <c r="B2238" t="s">
        <v>0</v>
      </c>
      <c r="C2238">
        <v>733</v>
      </c>
      <c r="D2238" s="36">
        <f>MATCH(C2238,TrainRun!$AG$149:$AG$295,1)</f>
        <v>49</v>
      </c>
      <c r="E2238" s="36">
        <f>INT(INDEX(TrainRun!$AD$149:$AD$295,'By Second'!D2238))</f>
        <v>700</v>
      </c>
      <c r="F2238" s="36">
        <f>IF(E2238=0,0,INDEX(TrainRun!$AE$149:$AE$295,'By Second'!D2238))</f>
        <v>42.666172727137763</v>
      </c>
      <c r="G2238" s="36">
        <f>INDEX(TrainRun!$AF$149:$AF$295,'By Second'!D2238)</f>
        <v>29806.136055679664</v>
      </c>
      <c r="H2238">
        <f t="shared" si="750"/>
        <v>50</v>
      </c>
      <c r="I2238" s="36">
        <f>INT(INDEX(TrainRun!$AD$149:$AD$295,'By Second'!H2238))</f>
        <v>747</v>
      </c>
      <c r="J2238" s="36">
        <f>INDEX(TrainRun!$AE$149:$AE$295,'By Second'!H2238)</f>
        <v>40.016769452543265</v>
      </c>
      <c r="K2238">
        <f t="shared" si="751"/>
        <v>47</v>
      </c>
      <c r="L2238">
        <f t="shared" si="752"/>
        <v>-2.6494032745944978</v>
      </c>
      <c r="M2238">
        <f t="shared" si="753"/>
        <v>-5.6370282438180805E-2</v>
      </c>
      <c r="N2238" s="32">
        <f t="shared" si="754"/>
        <v>40.805953406677801</v>
      </c>
      <c r="O2238" s="29">
        <f t="shared" si="755"/>
        <v>31182.459971547723</v>
      </c>
      <c r="P2238" s="37">
        <f>MATCH(O2238,LORDetail!$B$932:$B$1859,1)</f>
        <v>172</v>
      </c>
      <c r="Q2238" s="37">
        <f>INDEX(LORDetail!$B$932:$B$1859,P2238)</f>
        <v>31053</v>
      </c>
      <c r="R2238" s="37">
        <f>INDEX(LORDetail!$D$932:$D$1859,P2238)</f>
        <v>51.423671289415097</v>
      </c>
      <c r="S2238" s="37">
        <f>INDEX(LORDetail!$E$932:$E$1859,P2238)</f>
        <v>-2.2055589249201399</v>
      </c>
      <c r="T2238" s="37">
        <f>INDEX(LORDetail!$G$932:$G$1859,P2238)</f>
        <v>99.210260000000005</v>
      </c>
      <c r="U2238">
        <f t="shared" si="756"/>
        <v>173</v>
      </c>
      <c r="V2238" s="37">
        <f>INDEX(LORDetail!$B$932:$B$1859,U2238)</f>
        <v>31469</v>
      </c>
      <c r="W2238" s="37">
        <f>INDEX(LORDetail!$D$932:$D$1859,U2238)</f>
        <v>51.424339123613201</v>
      </c>
      <c r="X2238" s="37">
        <f>INDEX(LORDetail!$E$932:$E$1859,U2238)</f>
        <v>-2.19967304818325</v>
      </c>
      <c r="Y2238" s="37">
        <f>INDEX(LORDetail!$G$932:$G$1859,U2238)</f>
        <v>98.955349999999996</v>
      </c>
      <c r="Z2238">
        <f t="shared" si="757"/>
        <v>416</v>
      </c>
      <c r="AA2238" s="29">
        <f t="shared" si="758"/>
        <v>129.4599715477234</v>
      </c>
      <c r="AB2238">
        <f t="shared" si="759"/>
        <v>0.31120185468202738</v>
      </c>
      <c r="AC2238" s="32">
        <f t="shared" si="760"/>
        <v>51.423879120656167</v>
      </c>
      <c r="AD2238" s="32">
        <f t="shared" si="761"/>
        <v>-2.20372722916319</v>
      </c>
      <c r="AE2238" s="34">
        <f t="shared" si="762"/>
        <v>99.130931535223013</v>
      </c>
      <c r="AF2238" s="36" t="str">
        <f t="shared" si="748"/>
        <v>RDNGSTN</v>
      </c>
      <c r="AG2238" s="36" t="str">
        <f t="shared" si="749"/>
        <v>PADTON</v>
      </c>
      <c r="AH2238" s="36">
        <f t="shared" si="746"/>
        <v>733</v>
      </c>
      <c r="AI2238" s="42">
        <f t="shared" si="747"/>
        <v>31182.400000000001</v>
      </c>
      <c r="AJ2238" s="43">
        <f t="shared" si="742"/>
        <v>40.805953406677801</v>
      </c>
      <c r="AK2238" s="43">
        <f t="shared" si="743"/>
        <v>-5.6370282438180805E-2</v>
      </c>
      <c r="AL2238" s="36">
        <f t="shared" si="744"/>
        <v>51.423879120656167</v>
      </c>
      <c r="AM2238" s="36">
        <v>1</v>
      </c>
      <c r="AN2238" s="36">
        <f t="shared" si="745"/>
        <v>-2.20372722916319</v>
      </c>
      <c r="AO2238" s="36">
        <v>4</v>
      </c>
      <c r="AP2238" s="42">
        <f>INT(AI2238/1000)*1000</f>
        <v>31000</v>
      </c>
      <c r="AQ2238" s="42">
        <f>MOD(AI2238,1000)</f>
        <v>182.40000000000146</v>
      </c>
      <c r="AR2238" s="42">
        <f>MOD(AI2239,1000)-0.2+(AP2239-AP2238)</f>
        <v>223.00000000000074</v>
      </c>
    </row>
    <row r="2239" spans="1:44" x14ac:dyDescent="0.25">
      <c r="A2239" s="19" t="s">
        <v>1</v>
      </c>
      <c r="B2239" t="s">
        <v>0</v>
      </c>
      <c r="C2239">
        <v>734</v>
      </c>
      <c r="D2239" s="36">
        <f>MATCH(C2239,TrainRun!$AG$149:$AG$295,1)</f>
        <v>49</v>
      </c>
      <c r="E2239" s="36">
        <f>INT(INDEX(TrainRun!$AD$149:$AD$295,'By Second'!D2239))</f>
        <v>700</v>
      </c>
      <c r="F2239" s="36">
        <f>IF(E2239=0,0,INDEX(TrainRun!$AE$149:$AE$295,'By Second'!D2239))</f>
        <v>42.666172727137763</v>
      </c>
      <c r="G2239" s="36">
        <f>INDEX(TrainRun!$AF$149:$AF$295,'By Second'!D2239)</f>
        <v>29806.136055679664</v>
      </c>
      <c r="H2239">
        <f t="shared" si="750"/>
        <v>50</v>
      </c>
      <c r="I2239" s="36">
        <f>INT(INDEX(TrainRun!$AD$149:$AD$295,'By Second'!H2239))</f>
        <v>747</v>
      </c>
      <c r="J2239" s="36">
        <f>INDEX(TrainRun!$AE$149:$AE$295,'By Second'!H2239)</f>
        <v>40.016769452543265</v>
      </c>
      <c r="K2239">
        <f t="shared" si="751"/>
        <v>47</v>
      </c>
      <c r="L2239">
        <f t="shared" si="752"/>
        <v>-2.6494032745944978</v>
      </c>
      <c r="M2239">
        <f t="shared" si="753"/>
        <v>-5.6370282438180805E-2</v>
      </c>
      <c r="N2239" s="32">
        <f t="shared" si="754"/>
        <v>40.749583124239621</v>
      </c>
      <c r="O2239" s="29">
        <f t="shared" si="755"/>
        <v>31223.209554671965</v>
      </c>
      <c r="P2239" s="37">
        <f>MATCH(O2239,LORDetail!$B$932:$B$1859,1)</f>
        <v>172</v>
      </c>
      <c r="Q2239" s="37">
        <f>INDEX(LORDetail!$B$932:$B$1859,P2239)</f>
        <v>31053</v>
      </c>
      <c r="R2239" s="37">
        <f>INDEX(LORDetail!$D$932:$D$1859,P2239)</f>
        <v>51.423671289415097</v>
      </c>
      <c r="S2239" s="37">
        <f>INDEX(LORDetail!$E$932:$E$1859,P2239)</f>
        <v>-2.2055589249201399</v>
      </c>
      <c r="T2239" s="37">
        <f>INDEX(LORDetail!$G$932:$G$1859,P2239)</f>
        <v>99.210260000000005</v>
      </c>
      <c r="U2239">
        <f t="shared" si="756"/>
        <v>173</v>
      </c>
      <c r="V2239" s="37">
        <f>INDEX(LORDetail!$B$932:$B$1859,U2239)</f>
        <v>31469</v>
      </c>
      <c r="W2239" s="37">
        <f>INDEX(LORDetail!$D$932:$D$1859,U2239)</f>
        <v>51.424339123613201</v>
      </c>
      <c r="X2239" s="37">
        <f>INDEX(LORDetail!$E$932:$E$1859,U2239)</f>
        <v>-2.19967304818325</v>
      </c>
      <c r="Y2239" s="37">
        <f>INDEX(LORDetail!$G$932:$G$1859,U2239)</f>
        <v>98.955349999999996</v>
      </c>
      <c r="Z2239">
        <f t="shared" si="757"/>
        <v>416</v>
      </c>
      <c r="AA2239" s="29">
        <f t="shared" si="758"/>
        <v>170.20955467196472</v>
      </c>
      <c r="AB2239">
        <f t="shared" si="759"/>
        <v>0.40915758334606905</v>
      </c>
      <c r="AC2239" s="32">
        <f t="shared" si="760"/>
        <v>51.423944538841667</v>
      </c>
      <c r="AD2239" s="32">
        <f t="shared" si="761"/>
        <v>-2.2031506738186013</v>
      </c>
      <c r="AE2239" s="34">
        <f t="shared" si="762"/>
        <v>99.105961640429257</v>
      </c>
      <c r="AF2239" s="36" t="str">
        <f t="shared" si="748"/>
        <v>RDNGSTN</v>
      </c>
      <c r="AG2239" s="36" t="str">
        <f t="shared" si="749"/>
        <v>PADTON</v>
      </c>
      <c r="AH2239" s="36">
        <f t="shared" si="746"/>
        <v>734</v>
      </c>
      <c r="AI2239" s="42">
        <f t="shared" si="747"/>
        <v>31223.200000000001</v>
      </c>
      <c r="AJ2239" s="43">
        <f t="shared" si="742"/>
        <v>40.749583124239621</v>
      </c>
      <c r="AK2239" s="43">
        <f t="shared" si="743"/>
        <v>-5.6370282438180805E-2</v>
      </c>
      <c r="AL2239" s="36">
        <f t="shared" si="744"/>
        <v>51.423944538841667</v>
      </c>
      <c r="AM2239" s="36">
        <v>1</v>
      </c>
      <c r="AN2239" s="36">
        <f t="shared" si="745"/>
        <v>-2.2031506738186013</v>
      </c>
      <c r="AO2239" s="36">
        <v>4</v>
      </c>
      <c r="AP2239" s="42">
        <f>INT(AI2239/1000)*1000</f>
        <v>31000</v>
      </c>
      <c r="AQ2239" s="42">
        <f>MOD(AI2239,1000)</f>
        <v>223.20000000000073</v>
      </c>
      <c r="AR2239" s="42">
        <f>MOD(AI2240,1000)-0.2+(AP2240-AP2239)</f>
        <v>263.8</v>
      </c>
    </row>
    <row r="2240" spans="1:44" x14ac:dyDescent="0.25">
      <c r="A2240" s="19" t="s">
        <v>1</v>
      </c>
      <c r="B2240" t="s">
        <v>0</v>
      </c>
      <c r="C2240">
        <v>735</v>
      </c>
      <c r="D2240" s="36">
        <f>MATCH(C2240,TrainRun!$AG$149:$AG$295,1)</f>
        <v>49</v>
      </c>
      <c r="E2240" s="36">
        <f>INT(INDEX(TrainRun!$AD$149:$AD$295,'By Second'!D2240))</f>
        <v>700</v>
      </c>
      <c r="F2240" s="36">
        <f>IF(E2240=0,0,INDEX(TrainRun!$AE$149:$AE$295,'By Second'!D2240))</f>
        <v>42.666172727137763</v>
      </c>
      <c r="G2240" s="36">
        <f>INDEX(TrainRun!$AF$149:$AF$295,'By Second'!D2240)</f>
        <v>29806.136055679664</v>
      </c>
      <c r="H2240">
        <f t="shared" si="750"/>
        <v>50</v>
      </c>
      <c r="I2240" s="36">
        <f>INT(INDEX(TrainRun!$AD$149:$AD$295,'By Second'!H2240))</f>
        <v>747</v>
      </c>
      <c r="J2240" s="36">
        <f>INDEX(TrainRun!$AE$149:$AE$295,'By Second'!H2240)</f>
        <v>40.016769452543265</v>
      </c>
      <c r="K2240">
        <f t="shared" si="751"/>
        <v>47</v>
      </c>
      <c r="L2240">
        <f t="shared" si="752"/>
        <v>-2.6494032745944978</v>
      </c>
      <c r="M2240">
        <f t="shared" si="753"/>
        <v>-5.6370282438180805E-2</v>
      </c>
      <c r="N2240" s="32">
        <f t="shared" si="754"/>
        <v>40.69321284180144</v>
      </c>
      <c r="O2240" s="29">
        <f t="shared" si="755"/>
        <v>31263.902767513766</v>
      </c>
      <c r="P2240" s="37">
        <f>MATCH(O2240,LORDetail!$B$932:$B$1859,1)</f>
        <v>172</v>
      </c>
      <c r="Q2240" s="37">
        <f>INDEX(LORDetail!$B$932:$B$1859,P2240)</f>
        <v>31053</v>
      </c>
      <c r="R2240" s="37">
        <f>INDEX(LORDetail!$D$932:$D$1859,P2240)</f>
        <v>51.423671289415097</v>
      </c>
      <c r="S2240" s="37">
        <f>INDEX(LORDetail!$E$932:$E$1859,P2240)</f>
        <v>-2.2055589249201399</v>
      </c>
      <c r="T2240" s="37">
        <f>INDEX(LORDetail!$G$932:$G$1859,P2240)</f>
        <v>99.210260000000005</v>
      </c>
      <c r="U2240">
        <f t="shared" si="756"/>
        <v>173</v>
      </c>
      <c r="V2240" s="37">
        <f>INDEX(LORDetail!$B$932:$B$1859,U2240)</f>
        <v>31469</v>
      </c>
      <c r="W2240" s="37">
        <f>INDEX(LORDetail!$D$932:$D$1859,U2240)</f>
        <v>51.424339123613201</v>
      </c>
      <c r="X2240" s="37">
        <f>INDEX(LORDetail!$E$932:$E$1859,U2240)</f>
        <v>-2.19967304818325</v>
      </c>
      <c r="Y2240" s="37">
        <f>INDEX(LORDetail!$G$932:$G$1859,U2240)</f>
        <v>98.955349999999996</v>
      </c>
      <c r="Z2240">
        <f t="shared" si="757"/>
        <v>416</v>
      </c>
      <c r="AA2240" s="29">
        <f t="shared" si="758"/>
        <v>210.90276751376587</v>
      </c>
      <c r="AB2240">
        <f t="shared" si="759"/>
        <v>0.50697780652347568</v>
      </c>
      <c r="AC2240" s="32">
        <f t="shared" si="760"/>
        <v>51.424009866531975</v>
      </c>
      <c r="AD2240" s="32">
        <f t="shared" si="761"/>
        <v>-2.2025749160426038</v>
      </c>
      <c r="AE2240" s="34">
        <f t="shared" si="762"/>
        <v>99.0810262873391</v>
      </c>
      <c r="AF2240" s="36" t="str">
        <f t="shared" si="748"/>
        <v>RDNGSTN</v>
      </c>
      <c r="AG2240" s="36" t="str">
        <f t="shared" si="749"/>
        <v>PADTON</v>
      </c>
      <c r="AH2240" s="36">
        <f t="shared" si="746"/>
        <v>735</v>
      </c>
      <c r="AI2240" s="42">
        <f t="shared" si="747"/>
        <v>31264</v>
      </c>
      <c r="AJ2240" s="43">
        <f t="shared" si="742"/>
        <v>40.69321284180144</v>
      </c>
      <c r="AK2240" s="43">
        <f t="shared" si="743"/>
        <v>-5.6370282438180805E-2</v>
      </c>
      <c r="AL2240" s="36">
        <f t="shared" si="744"/>
        <v>51.424009866531975</v>
      </c>
      <c r="AM2240" s="36">
        <v>1</v>
      </c>
      <c r="AN2240" s="36">
        <f t="shared" si="745"/>
        <v>-2.2025749160426038</v>
      </c>
      <c r="AO2240" s="36">
        <v>4</v>
      </c>
      <c r="AP2240" s="42">
        <f>INT(AI2240/1000)*1000</f>
        <v>31000</v>
      </c>
      <c r="AQ2240" s="42">
        <f>MOD(AI2240,1000)</f>
        <v>264</v>
      </c>
      <c r="AR2240" s="42">
        <f>MOD(AI2241,1000)-0.2+(AP2241-AP2240)</f>
        <v>304.39999999999856</v>
      </c>
    </row>
    <row r="2241" spans="1:44" x14ac:dyDescent="0.25">
      <c r="A2241" s="19" t="s">
        <v>1</v>
      </c>
      <c r="B2241" t="s">
        <v>0</v>
      </c>
      <c r="C2241">
        <v>736</v>
      </c>
      <c r="D2241" s="36">
        <f>MATCH(C2241,TrainRun!$AG$149:$AG$295,1)</f>
        <v>49</v>
      </c>
      <c r="E2241" s="36">
        <f>INT(INDEX(TrainRun!$AD$149:$AD$295,'By Second'!D2241))</f>
        <v>700</v>
      </c>
      <c r="F2241" s="36">
        <f>IF(E2241=0,0,INDEX(TrainRun!$AE$149:$AE$295,'By Second'!D2241))</f>
        <v>42.666172727137763</v>
      </c>
      <c r="G2241" s="36">
        <f>INDEX(TrainRun!$AF$149:$AF$295,'By Second'!D2241)</f>
        <v>29806.136055679664</v>
      </c>
      <c r="H2241">
        <f t="shared" si="750"/>
        <v>50</v>
      </c>
      <c r="I2241" s="36">
        <f>INT(INDEX(TrainRun!$AD$149:$AD$295,'By Second'!H2241))</f>
        <v>747</v>
      </c>
      <c r="J2241" s="36">
        <f>INDEX(TrainRun!$AE$149:$AE$295,'By Second'!H2241)</f>
        <v>40.016769452543265</v>
      </c>
      <c r="K2241">
        <f t="shared" si="751"/>
        <v>47</v>
      </c>
      <c r="L2241">
        <f t="shared" si="752"/>
        <v>-2.6494032745944978</v>
      </c>
      <c r="M2241">
        <f t="shared" si="753"/>
        <v>-5.6370282438180805E-2</v>
      </c>
      <c r="N2241" s="32">
        <f t="shared" si="754"/>
        <v>40.636842559363259</v>
      </c>
      <c r="O2241" s="29">
        <f t="shared" si="755"/>
        <v>31304.53961007313</v>
      </c>
      <c r="P2241" s="37">
        <f>MATCH(O2241,LORDetail!$B$932:$B$1859,1)</f>
        <v>172</v>
      </c>
      <c r="Q2241" s="37">
        <f>INDEX(LORDetail!$B$932:$B$1859,P2241)</f>
        <v>31053</v>
      </c>
      <c r="R2241" s="37">
        <f>INDEX(LORDetail!$D$932:$D$1859,P2241)</f>
        <v>51.423671289415097</v>
      </c>
      <c r="S2241" s="37">
        <f>INDEX(LORDetail!$E$932:$E$1859,P2241)</f>
        <v>-2.2055589249201399</v>
      </c>
      <c r="T2241" s="37">
        <f>INDEX(LORDetail!$G$932:$G$1859,P2241)</f>
        <v>99.210260000000005</v>
      </c>
      <c r="U2241">
        <f t="shared" si="756"/>
        <v>173</v>
      </c>
      <c r="V2241" s="37">
        <f>INDEX(LORDetail!$B$932:$B$1859,U2241)</f>
        <v>31469</v>
      </c>
      <c r="W2241" s="37">
        <f>INDEX(LORDetail!$D$932:$D$1859,U2241)</f>
        <v>51.424339123613201</v>
      </c>
      <c r="X2241" s="37">
        <f>INDEX(LORDetail!$E$932:$E$1859,U2241)</f>
        <v>-2.19967304818325</v>
      </c>
      <c r="Y2241" s="37">
        <f>INDEX(LORDetail!$G$932:$G$1859,U2241)</f>
        <v>98.955349999999996</v>
      </c>
      <c r="Z2241">
        <f t="shared" si="757"/>
        <v>416</v>
      </c>
      <c r="AA2241" s="29">
        <f t="shared" si="758"/>
        <v>251.53961007313046</v>
      </c>
      <c r="AB2241">
        <f t="shared" si="759"/>
        <v>0.60466252421425593</v>
      </c>
      <c r="AC2241" s="32">
        <f t="shared" si="760"/>
        <v>51.424075103727077</v>
      </c>
      <c r="AD2241" s="32">
        <f t="shared" si="761"/>
        <v>-2.2019999558351979</v>
      </c>
      <c r="AE2241" s="34">
        <f t="shared" si="762"/>
        <v>99.056125475952541</v>
      </c>
      <c r="AF2241" s="36" t="str">
        <f t="shared" si="748"/>
        <v>RDNGSTN</v>
      </c>
      <c r="AG2241" s="36" t="str">
        <f t="shared" si="749"/>
        <v>PADTON</v>
      </c>
      <c r="AH2241" s="36">
        <f t="shared" si="746"/>
        <v>736</v>
      </c>
      <c r="AI2241" s="42">
        <f t="shared" si="747"/>
        <v>31304.6</v>
      </c>
      <c r="AJ2241" s="43">
        <f t="shared" si="742"/>
        <v>40.636842559363259</v>
      </c>
      <c r="AK2241" s="43">
        <f t="shared" si="743"/>
        <v>-5.6370282438180805E-2</v>
      </c>
      <c r="AL2241" s="36">
        <f t="shared" si="744"/>
        <v>51.424075103727077</v>
      </c>
      <c r="AM2241" s="36">
        <v>1</v>
      </c>
      <c r="AN2241" s="36">
        <f t="shared" si="745"/>
        <v>-2.2019999558351979</v>
      </c>
      <c r="AO2241" s="36">
        <v>4</v>
      </c>
      <c r="AP2241" s="42">
        <f>INT(AI2241/1000)*1000</f>
        <v>31000</v>
      </c>
      <c r="AQ2241" s="42">
        <f>MOD(AI2241,1000)</f>
        <v>304.59999999999854</v>
      </c>
      <c r="AR2241" s="42">
        <f>MOD(AI2242,1000)-0.2+(AP2242-AP2241)</f>
        <v>345.00000000000074</v>
      </c>
    </row>
    <row r="2242" spans="1:44" x14ac:dyDescent="0.25">
      <c r="A2242" s="19" t="s">
        <v>1</v>
      </c>
      <c r="B2242" t="s">
        <v>0</v>
      </c>
      <c r="C2242">
        <v>737</v>
      </c>
      <c r="D2242" s="36">
        <f>MATCH(C2242,TrainRun!$AG$149:$AG$295,1)</f>
        <v>49</v>
      </c>
      <c r="E2242" s="36">
        <f>INT(INDEX(TrainRun!$AD$149:$AD$295,'By Second'!D2242))</f>
        <v>700</v>
      </c>
      <c r="F2242" s="36">
        <f>IF(E2242=0,0,INDEX(TrainRun!$AE$149:$AE$295,'By Second'!D2242))</f>
        <v>42.666172727137763</v>
      </c>
      <c r="G2242" s="36">
        <f>INDEX(TrainRun!$AF$149:$AF$295,'By Second'!D2242)</f>
        <v>29806.136055679664</v>
      </c>
      <c r="H2242">
        <f t="shared" si="750"/>
        <v>50</v>
      </c>
      <c r="I2242" s="36">
        <f>INT(INDEX(TrainRun!$AD$149:$AD$295,'By Second'!H2242))</f>
        <v>747</v>
      </c>
      <c r="J2242" s="36">
        <f>INDEX(TrainRun!$AE$149:$AE$295,'By Second'!H2242)</f>
        <v>40.016769452543265</v>
      </c>
      <c r="K2242">
        <f t="shared" si="751"/>
        <v>47</v>
      </c>
      <c r="L2242">
        <f t="shared" si="752"/>
        <v>-2.6494032745944978</v>
      </c>
      <c r="M2242">
        <f t="shared" si="753"/>
        <v>-5.6370282438180805E-2</v>
      </c>
      <c r="N2242" s="32">
        <f t="shared" si="754"/>
        <v>40.580472276925079</v>
      </c>
      <c r="O2242" s="29">
        <f t="shared" si="755"/>
        <v>31345.120082350055</v>
      </c>
      <c r="P2242" s="37">
        <f>MATCH(O2242,LORDetail!$B$932:$B$1859,1)</f>
        <v>172</v>
      </c>
      <c r="Q2242" s="37">
        <f>INDEX(LORDetail!$B$932:$B$1859,P2242)</f>
        <v>31053</v>
      </c>
      <c r="R2242" s="37">
        <f>INDEX(LORDetail!$D$932:$D$1859,P2242)</f>
        <v>51.423671289415097</v>
      </c>
      <c r="S2242" s="37">
        <f>INDEX(LORDetail!$E$932:$E$1859,P2242)</f>
        <v>-2.2055589249201399</v>
      </c>
      <c r="T2242" s="37">
        <f>INDEX(LORDetail!$G$932:$G$1859,P2242)</f>
        <v>99.210260000000005</v>
      </c>
      <c r="U2242">
        <f t="shared" si="756"/>
        <v>173</v>
      </c>
      <c r="V2242" s="37">
        <f>INDEX(LORDetail!$B$932:$B$1859,U2242)</f>
        <v>31469</v>
      </c>
      <c r="W2242" s="37">
        <f>INDEX(LORDetail!$D$932:$D$1859,U2242)</f>
        <v>51.424339123613201</v>
      </c>
      <c r="X2242" s="37">
        <f>INDEX(LORDetail!$E$932:$E$1859,U2242)</f>
        <v>-2.19967304818325</v>
      </c>
      <c r="Y2242" s="37">
        <f>INDEX(LORDetail!$G$932:$G$1859,U2242)</f>
        <v>98.955349999999996</v>
      </c>
      <c r="Z2242">
        <f t="shared" si="757"/>
        <v>416</v>
      </c>
      <c r="AA2242" s="29">
        <f t="shared" si="758"/>
        <v>292.12008235005487</v>
      </c>
      <c r="AB2242">
        <f t="shared" si="759"/>
        <v>0.70221173641840118</v>
      </c>
      <c r="AC2242" s="32">
        <f t="shared" si="760"/>
        <v>51.424140250426987</v>
      </c>
      <c r="AD2242" s="32">
        <f t="shared" si="761"/>
        <v>-2.2014257931963837</v>
      </c>
      <c r="AE2242" s="34">
        <f t="shared" si="762"/>
        <v>99.031259206269581</v>
      </c>
      <c r="AF2242" s="36" t="str">
        <f t="shared" si="748"/>
        <v>RDNGSTN</v>
      </c>
      <c r="AG2242" s="36" t="str">
        <f t="shared" si="749"/>
        <v>PADTON</v>
      </c>
      <c r="AH2242" s="36">
        <f t="shared" si="746"/>
        <v>737</v>
      </c>
      <c r="AI2242" s="42">
        <f t="shared" si="747"/>
        <v>31345.200000000001</v>
      </c>
      <c r="AJ2242" s="43">
        <f t="shared" si="742"/>
        <v>40.580472276925079</v>
      </c>
      <c r="AK2242" s="43">
        <f t="shared" si="743"/>
        <v>-5.6370282438180805E-2</v>
      </c>
      <c r="AL2242" s="36">
        <f t="shared" si="744"/>
        <v>51.424140250426987</v>
      </c>
      <c r="AM2242" s="36">
        <v>1</v>
      </c>
      <c r="AN2242" s="36">
        <f t="shared" si="745"/>
        <v>-2.2014257931963837</v>
      </c>
      <c r="AO2242" s="36">
        <v>4</v>
      </c>
      <c r="AP2242" s="42">
        <f>INT(AI2242/1000)*1000</f>
        <v>31000</v>
      </c>
      <c r="AQ2242" s="42">
        <f>MOD(AI2242,1000)</f>
        <v>345.20000000000073</v>
      </c>
      <c r="AR2242" s="42">
        <f>MOD(AI2243,1000)-0.2+(AP2243-AP2242)</f>
        <v>385.39999999999856</v>
      </c>
    </row>
    <row r="2243" spans="1:44" x14ac:dyDescent="0.25">
      <c r="A2243" s="19" t="s">
        <v>1</v>
      </c>
      <c r="B2243" t="s">
        <v>0</v>
      </c>
      <c r="C2243">
        <v>738</v>
      </c>
      <c r="D2243" s="36">
        <f>MATCH(C2243,TrainRun!$AG$149:$AG$295,1)</f>
        <v>49</v>
      </c>
      <c r="E2243" s="36">
        <f>INT(INDEX(TrainRun!$AD$149:$AD$295,'By Second'!D2243))</f>
        <v>700</v>
      </c>
      <c r="F2243" s="36">
        <f>IF(E2243=0,0,INDEX(TrainRun!$AE$149:$AE$295,'By Second'!D2243))</f>
        <v>42.666172727137763</v>
      </c>
      <c r="G2243" s="36">
        <f>INDEX(TrainRun!$AF$149:$AF$295,'By Second'!D2243)</f>
        <v>29806.136055679664</v>
      </c>
      <c r="H2243">
        <f t="shared" si="750"/>
        <v>50</v>
      </c>
      <c r="I2243" s="36">
        <f>INT(INDEX(TrainRun!$AD$149:$AD$295,'By Second'!H2243))</f>
        <v>747</v>
      </c>
      <c r="J2243" s="36">
        <f>INDEX(TrainRun!$AE$149:$AE$295,'By Second'!H2243)</f>
        <v>40.016769452543265</v>
      </c>
      <c r="K2243">
        <f t="shared" si="751"/>
        <v>47</v>
      </c>
      <c r="L2243">
        <f t="shared" si="752"/>
        <v>-2.6494032745944978</v>
      </c>
      <c r="M2243">
        <f t="shared" si="753"/>
        <v>-5.6370282438180805E-2</v>
      </c>
      <c r="N2243" s="32">
        <f t="shared" si="754"/>
        <v>40.524101994486898</v>
      </c>
      <c r="O2243" s="29">
        <f t="shared" si="755"/>
        <v>31385.644184344543</v>
      </c>
      <c r="P2243" s="37">
        <f>MATCH(O2243,LORDetail!$B$932:$B$1859,1)</f>
        <v>172</v>
      </c>
      <c r="Q2243" s="37">
        <f>INDEX(LORDetail!$B$932:$B$1859,P2243)</f>
        <v>31053</v>
      </c>
      <c r="R2243" s="37">
        <f>INDEX(LORDetail!$D$932:$D$1859,P2243)</f>
        <v>51.423671289415097</v>
      </c>
      <c r="S2243" s="37">
        <f>INDEX(LORDetail!$E$932:$E$1859,P2243)</f>
        <v>-2.2055589249201399</v>
      </c>
      <c r="T2243" s="37">
        <f>INDEX(LORDetail!$G$932:$G$1859,P2243)</f>
        <v>99.210260000000005</v>
      </c>
      <c r="U2243">
        <f t="shared" si="756"/>
        <v>173</v>
      </c>
      <c r="V2243" s="37">
        <f>INDEX(LORDetail!$B$932:$B$1859,U2243)</f>
        <v>31469</v>
      </c>
      <c r="W2243" s="37">
        <f>INDEX(LORDetail!$D$932:$D$1859,U2243)</f>
        <v>51.424339123613201</v>
      </c>
      <c r="X2243" s="37">
        <f>INDEX(LORDetail!$E$932:$E$1859,U2243)</f>
        <v>-2.19967304818325</v>
      </c>
      <c r="Y2243" s="37">
        <f>INDEX(LORDetail!$G$932:$G$1859,U2243)</f>
        <v>98.955349999999996</v>
      </c>
      <c r="Z2243">
        <f t="shared" si="757"/>
        <v>416</v>
      </c>
      <c r="AA2243" s="29">
        <f t="shared" si="758"/>
        <v>332.64418434454274</v>
      </c>
      <c r="AB2243">
        <f t="shared" si="759"/>
        <v>0.79962544313591999</v>
      </c>
      <c r="AC2243" s="32">
        <f t="shared" si="760"/>
        <v>51.424205306631698</v>
      </c>
      <c r="AD2243" s="32">
        <f t="shared" si="761"/>
        <v>-2.200852428126161</v>
      </c>
      <c r="AE2243" s="34">
        <f t="shared" si="762"/>
        <v>99.00642747829022</v>
      </c>
      <c r="AF2243" s="36" t="str">
        <f t="shared" si="748"/>
        <v>RDNGSTN</v>
      </c>
      <c r="AG2243" s="36" t="str">
        <f t="shared" si="749"/>
        <v>PADTON</v>
      </c>
      <c r="AH2243" s="36">
        <f t="shared" si="746"/>
        <v>738</v>
      </c>
      <c r="AI2243" s="42">
        <f t="shared" si="747"/>
        <v>31385.599999999999</v>
      </c>
      <c r="AJ2243" s="43">
        <f t="shared" si="742"/>
        <v>40.524101994486898</v>
      </c>
      <c r="AK2243" s="43">
        <f t="shared" si="743"/>
        <v>-5.6370282438180805E-2</v>
      </c>
      <c r="AL2243" s="36">
        <f t="shared" si="744"/>
        <v>51.424205306631698</v>
      </c>
      <c r="AM2243" s="36">
        <v>1</v>
      </c>
      <c r="AN2243" s="36">
        <f t="shared" si="745"/>
        <v>-2.200852428126161</v>
      </c>
      <c r="AO2243" s="36">
        <v>4</v>
      </c>
      <c r="AP2243" s="42">
        <f>INT(AI2243/1000)*1000</f>
        <v>31000</v>
      </c>
      <c r="AQ2243" s="42">
        <f>MOD(AI2243,1000)</f>
        <v>385.59999999999854</v>
      </c>
      <c r="AR2243" s="42">
        <f>MOD(AI2244,1000)-0.2+(AP2244-AP2243)</f>
        <v>426.00000000000074</v>
      </c>
    </row>
    <row r="2244" spans="1:44" x14ac:dyDescent="0.25">
      <c r="A2244" s="19" t="s">
        <v>1</v>
      </c>
      <c r="B2244" t="s">
        <v>0</v>
      </c>
      <c r="C2244">
        <v>739</v>
      </c>
      <c r="D2244" s="36">
        <f>MATCH(C2244,TrainRun!$AG$149:$AG$295,1)</f>
        <v>49</v>
      </c>
      <c r="E2244" s="36">
        <f>INT(INDEX(TrainRun!$AD$149:$AD$295,'By Second'!D2244))</f>
        <v>700</v>
      </c>
      <c r="F2244" s="36">
        <f>IF(E2244=0,0,INDEX(TrainRun!$AE$149:$AE$295,'By Second'!D2244))</f>
        <v>42.666172727137763</v>
      </c>
      <c r="G2244" s="36">
        <f>INDEX(TrainRun!$AF$149:$AF$295,'By Second'!D2244)</f>
        <v>29806.136055679664</v>
      </c>
      <c r="H2244">
        <f t="shared" si="750"/>
        <v>50</v>
      </c>
      <c r="I2244" s="36">
        <f>INT(INDEX(TrainRun!$AD$149:$AD$295,'By Second'!H2244))</f>
        <v>747</v>
      </c>
      <c r="J2244" s="36">
        <f>INDEX(TrainRun!$AE$149:$AE$295,'By Second'!H2244)</f>
        <v>40.016769452543265</v>
      </c>
      <c r="K2244">
        <f t="shared" si="751"/>
        <v>47</v>
      </c>
      <c r="L2244">
        <f t="shared" si="752"/>
        <v>-2.6494032745944978</v>
      </c>
      <c r="M2244">
        <f t="shared" si="753"/>
        <v>-5.6370282438180805E-2</v>
      </c>
      <c r="N2244" s="32">
        <f t="shared" si="754"/>
        <v>40.467731712048717</v>
      </c>
      <c r="O2244" s="29">
        <f t="shared" si="755"/>
        <v>31426.11191605659</v>
      </c>
      <c r="P2244" s="37">
        <f>MATCH(O2244,LORDetail!$B$932:$B$1859,1)</f>
        <v>172</v>
      </c>
      <c r="Q2244" s="37">
        <f>INDEX(LORDetail!$B$932:$B$1859,P2244)</f>
        <v>31053</v>
      </c>
      <c r="R2244" s="37">
        <f>INDEX(LORDetail!$D$932:$D$1859,P2244)</f>
        <v>51.423671289415097</v>
      </c>
      <c r="S2244" s="37">
        <f>INDEX(LORDetail!$E$932:$E$1859,P2244)</f>
        <v>-2.2055589249201399</v>
      </c>
      <c r="T2244" s="37">
        <f>INDEX(LORDetail!$G$932:$G$1859,P2244)</f>
        <v>99.210260000000005</v>
      </c>
      <c r="U2244">
        <f t="shared" si="756"/>
        <v>173</v>
      </c>
      <c r="V2244" s="37">
        <f>INDEX(LORDetail!$B$932:$B$1859,U2244)</f>
        <v>31469</v>
      </c>
      <c r="W2244" s="37">
        <f>INDEX(LORDetail!$D$932:$D$1859,U2244)</f>
        <v>51.424339123613201</v>
      </c>
      <c r="X2244" s="37">
        <f>INDEX(LORDetail!$E$932:$E$1859,U2244)</f>
        <v>-2.19967304818325</v>
      </c>
      <c r="Y2244" s="37">
        <f>INDEX(LORDetail!$G$932:$G$1859,U2244)</f>
        <v>98.955349999999996</v>
      </c>
      <c r="Z2244">
        <f t="shared" si="757"/>
        <v>416</v>
      </c>
      <c r="AA2244" s="29">
        <f t="shared" si="758"/>
        <v>373.11191605659042</v>
      </c>
      <c r="AB2244">
        <f t="shared" si="759"/>
        <v>0.89690364436680392</v>
      </c>
      <c r="AC2244" s="32">
        <f t="shared" si="760"/>
        <v>51.424270272341211</v>
      </c>
      <c r="AD2244" s="32">
        <f t="shared" si="761"/>
        <v>-2.2002798606245295</v>
      </c>
      <c r="AE2244" s="34">
        <f t="shared" si="762"/>
        <v>98.981630292014458</v>
      </c>
      <c r="AF2244" s="36" t="str">
        <f t="shared" si="748"/>
        <v>RDNGSTN</v>
      </c>
      <c r="AG2244" s="36" t="str">
        <f t="shared" si="749"/>
        <v>PADTON</v>
      </c>
      <c r="AH2244" s="36">
        <f t="shared" si="746"/>
        <v>739</v>
      </c>
      <c r="AI2244" s="42">
        <f t="shared" si="747"/>
        <v>31426.2</v>
      </c>
      <c r="AJ2244" s="43">
        <f t="shared" si="742"/>
        <v>40.467731712048717</v>
      </c>
      <c r="AK2244" s="43">
        <f t="shared" si="743"/>
        <v>-5.6370282438180805E-2</v>
      </c>
      <c r="AL2244" s="36">
        <f t="shared" si="744"/>
        <v>51.424270272341211</v>
      </c>
      <c r="AM2244" s="36">
        <v>1</v>
      </c>
      <c r="AN2244" s="36">
        <f t="shared" si="745"/>
        <v>-2.2002798606245295</v>
      </c>
      <c r="AO2244" s="36">
        <v>4</v>
      </c>
      <c r="AP2244" s="42">
        <f>INT(AI2244/1000)*1000</f>
        <v>31000</v>
      </c>
      <c r="AQ2244" s="42">
        <f>MOD(AI2244,1000)</f>
        <v>426.20000000000073</v>
      </c>
      <c r="AR2244" s="42">
        <f>MOD(AI2245,1000)-0.2+(AP2245-AP2244)</f>
        <v>466.39999999999856</v>
      </c>
    </row>
    <row r="2245" spans="1:44" x14ac:dyDescent="0.25">
      <c r="A2245" s="19" t="s">
        <v>1</v>
      </c>
      <c r="B2245" t="s">
        <v>0</v>
      </c>
      <c r="C2245">
        <v>740</v>
      </c>
      <c r="D2245" s="36">
        <f>MATCH(C2245,TrainRun!$AG$149:$AG$295,1)</f>
        <v>49</v>
      </c>
      <c r="E2245" s="36">
        <f>INT(INDEX(TrainRun!$AD$149:$AD$295,'By Second'!D2245))</f>
        <v>700</v>
      </c>
      <c r="F2245" s="36">
        <f>IF(E2245=0,0,INDEX(TrainRun!$AE$149:$AE$295,'By Second'!D2245))</f>
        <v>42.666172727137763</v>
      </c>
      <c r="G2245" s="36">
        <f>INDEX(TrainRun!$AF$149:$AF$295,'By Second'!D2245)</f>
        <v>29806.136055679664</v>
      </c>
      <c r="H2245">
        <f t="shared" si="750"/>
        <v>50</v>
      </c>
      <c r="I2245" s="36">
        <f>INT(INDEX(TrainRun!$AD$149:$AD$295,'By Second'!H2245))</f>
        <v>747</v>
      </c>
      <c r="J2245" s="36">
        <f>INDEX(TrainRun!$AE$149:$AE$295,'By Second'!H2245)</f>
        <v>40.016769452543265</v>
      </c>
      <c r="K2245">
        <f t="shared" si="751"/>
        <v>47</v>
      </c>
      <c r="L2245">
        <f t="shared" si="752"/>
        <v>-2.6494032745944978</v>
      </c>
      <c r="M2245">
        <f t="shared" si="753"/>
        <v>-5.6370282438180805E-2</v>
      </c>
      <c r="N2245" s="32">
        <f t="shared" si="754"/>
        <v>40.411361429610537</v>
      </c>
      <c r="O2245" s="29">
        <f t="shared" si="755"/>
        <v>31466.523277486202</v>
      </c>
      <c r="P2245" s="37">
        <f>MATCH(O2245,LORDetail!$B$932:$B$1859,1)</f>
        <v>172</v>
      </c>
      <c r="Q2245" s="37">
        <f>INDEX(LORDetail!$B$932:$B$1859,P2245)</f>
        <v>31053</v>
      </c>
      <c r="R2245" s="37">
        <f>INDEX(LORDetail!$D$932:$D$1859,P2245)</f>
        <v>51.423671289415097</v>
      </c>
      <c r="S2245" s="37">
        <f>INDEX(LORDetail!$E$932:$E$1859,P2245)</f>
        <v>-2.2055589249201399</v>
      </c>
      <c r="T2245" s="37">
        <f>INDEX(LORDetail!$G$932:$G$1859,P2245)</f>
        <v>99.210260000000005</v>
      </c>
      <c r="U2245">
        <f t="shared" si="756"/>
        <v>173</v>
      </c>
      <c r="V2245" s="37">
        <f>INDEX(LORDetail!$B$932:$B$1859,U2245)</f>
        <v>31469</v>
      </c>
      <c r="W2245" s="37">
        <f>INDEX(LORDetail!$D$932:$D$1859,U2245)</f>
        <v>51.424339123613201</v>
      </c>
      <c r="X2245" s="37">
        <f>INDEX(LORDetail!$E$932:$E$1859,U2245)</f>
        <v>-2.19967304818325</v>
      </c>
      <c r="Y2245" s="37">
        <f>INDEX(LORDetail!$G$932:$G$1859,U2245)</f>
        <v>98.955349999999996</v>
      </c>
      <c r="Z2245">
        <f t="shared" si="757"/>
        <v>416</v>
      </c>
      <c r="AA2245" s="29">
        <f t="shared" si="758"/>
        <v>413.52327748620155</v>
      </c>
      <c r="AB2245">
        <f t="shared" si="759"/>
        <v>0.99404634011106141</v>
      </c>
      <c r="AC2245" s="32">
        <f t="shared" si="760"/>
        <v>51.424335147555524</v>
      </c>
      <c r="AD2245" s="32">
        <f t="shared" si="761"/>
        <v>-2.1997080906914896</v>
      </c>
      <c r="AE2245" s="34">
        <f t="shared" si="762"/>
        <v>98.95686764744228</v>
      </c>
      <c r="AF2245" s="36" t="str">
        <f t="shared" si="748"/>
        <v>RDNGSTN</v>
      </c>
      <c r="AG2245" s="36" t="str">
        <f t="shared" si="749"/>
        <v>PADTON</v>
      </c>
      <c r="AH2245" s="36">
        <f t="shared" si="746"/>
        <v>740</v>
      </c>
      <c r="AI2245" s="42">
        <f t="shared" si="747"/>
        <v>31466.6</v>
      </c>
      <c r="AJ2245" s="43">
        <f t="shared" ref="AJ2245:AJ2308" si="763">N2245</f>
        <v>40.411361429610537</v>
      </c>
      <c r="AK2245" s="43">
        <f t="shared" ref="AK2245:AK2308" si="764">M2245</f>
        <v>-5.6370282438180805E-2</v>
      </c>
      <c r="AL2245" s="36">
        <f t="shared" ref="AL2245:AL2308" si="765">AC2245</f>
        <v>51.424335147555524</v>
      </c>
      <c r="AM2245" s="36">
        <v>1</v>
      </c>
      <c r="AN2245" s="36">
        <f t="shared" ref="AN2245:AN2308" si="766">AD2245</f>
        <v>-2.1997080906914896</v>
      </c>
      <c r="AO2245" s="36">
        <v>4</v>
      </c>
      <c r="AP2245" s="42">
        <f>INT(AI2245/1000)*1000</f>
        <v>31000</v>
      </c>
      <c r="AQ2245" s="42">
        <f>MOD(AI2245,1000)</f>
        <v>466.59999999999854</v>
      </c>
      <c r="AR2245" s="42">
        <f>MOD(AI2246,1000)-0.2+(AP2246-AP2245)</f>
        <v>506.59999999999928</v>
      </c>
    </row>
    <row r="2246" spans="1:44" x14ac:dyDescent="0.25">
      <c r="A2246" s="19" t="s">
        <v>1</v>
      </c>
      <c r="B2246" t="s">
        <v>0</v>
      </c>
      <c r="C2246">
        <v>741</v>
      </c>
      <c r="D2246" s="36">
        <f>MATCH(C2246,TrainRun!$AG$149:$AG$295,1)</f>
        <v>49</v>
      </c>
      <c r="E2246" s="36">
        <f>INT(INDEX(TrainRun!$AD$149:$AD$295,'By Second'!D2246))</f>
        <v>700</v>
      </c>
      <c r="F2246" s="36">
        <f>IF(E2246=0,0,INDEX(TrainRun!$AE$149:$AE$295,'By Second'!D2246))</f>
        <v>42.666172727137763</v>
      </c>
      <c r="G2246" s="36">
        <f>INDEX(TrainRun!$AF$149:$AF$295,'By Second'!D2246)</f>
        <v>29806.136055679664</v>
      </c>
      <c r="H2246">
        <f t="shared" si="750"/>
        <v>50</v>
      </c>
      <c r="I2246" s="36">
        <f>INT(INDEX(TrainRun!$AD$149:$AD$295,'By Second'!H2246))</f>
        <v>747</v>
      </c>
      <c r="J2246" s="36">
        <f>INDEX(TrainRun!$AE$149:$AE$295,'By Second'!H2246)</f>
        <v>40.016769452543265</v>
      </c>
      <c r="K2246">
        <f t="shared" si="751"/>
        <v>47</v>
      </c>
      <c r="L2246">
        <f t="shared" si="752"/>
        <v>-2.6494032745944978</v>
      </c>
      <c r="M2246">
        <f t="shared" si="753"/>
        <v>-5.6370282438180805E-2</v>
      </c>
      <c r="N2246" s="32">
        <f t="shared" si="754"/>
        <v>40.354991147172356</v>
      </c>
      <c r="O2246" s="29">
        <f t="shared" si="755"/>
        <v>31506.878268633372</v>
      </c>
      <c r="P2246" s="37">
        <f>MATCH(O2246,LORDetail!$B$932:$B$1859,1)</f>
        <v>173</v>
      </c>
      <c r="Q2246" s="37">
        <f>INDEX(LORDetail!$B$932:$B$1859,P2246)</f>
        <v>31469</v>
      </c>
      <c r="R2246" s="37">
        <f>INDEX(LORDetail!$D$932:$D$1859,P2246)</f>
        <v>51.424339123613201</v>
      </c>
      <c r="S2246" s="37">
        <f>INDEX(LORDetail!$E$932:$E$1859,P2246)</f>
        <v>-2.19967304818325</v>
      </c>
      <c r="T2246" s="37">
        <f>INDEX(LORDetail!$G$932:$G$1859,P2246)</f>
        <v>98.955349999999996</v>
      </c>
      <c r="U2246">
        <f t="shared" si="756"/>
        <v>174</v>
      </c>
      <c r="V2246" s="37">
        <f>INDEX(LORDetail!$B$932:$B$1859,U2246)</f>
        <v>31893</v>
      </c>
      <c r="W2246" s="37">
        <f>INDEX(LORDetail!$D$932:$D$1859,U2246)</f>
        <v>51.425155656741097</v>
      </c>
      <c r="X2246" s="37">
        <f>INDEX(LORDetail!$E$932:$E$1859,U2246)</f>
        <v>-2.1937027916700198</v>
      </c>
      <c r="Y2246" s="37">
        <f>INDEX(LORDetail!$G$932:$G$1859,U2246)</f>
        <v>98.695539999999994</v>
      </c>
      <c r="Z2246">
        <f t="shared" si="757"/>
        <v>424</v>
      </c>
      <c r="AA2246" s="29">
        <f t="shared" si="758"/>
        <v>37.8782686333725</v>
      </c>
      <c r="AB2246">
        <f t="shared" si="759"/>
        <v>8.9335539229652122E-2</v>
      </c>
      <c r="AC2246" s="32">
        <f t="shared" si="760"/>
        <v>51.424412069040478</v>
      </c>
      <c r="AD2246" s="32">
        <f t="shared" si="761"/>
        <v>-2.1991396920983011</v>
      </c>
      <c r="AE2246" s="34">
        <f t="shared" si="762"/>
        <v>98.932139733552745</v>
      </c>
      <c r="AF2246" s="36" t="str">
        <f t="shared" si="748"/>
        <v>RDNGSTN</v>
      </c>
      <c r="AG2246" s="36" t="str">
        <f t="shared" si="749"/>
        <v>PADTON</v>
      </c>
      <c r="AH2246" s="36">
        <f t="shared" si="746"/>
        <v>741</v>
      </c>
      <c r="AI2246" s="42">
        <f t="shared" si="747"/>
        <v>31506.799999999999</v>
      </c>
      <c r="AJ2246" s="43">
        <f t="shared" si="763"/>
        <v>40.354991147172356</v>
      </c>
      <c r="AK2246" s="43">
        <f t="shared" si="764"/>
        <v>-5.6370282438180805E-2</v>
      </c>
      <c r="AL2246" s="36">
        <f t="shared" si="765"/>
        <v>51.424412069040478</v>
      </c>
      <c r="AM2246" s="36">
        <v>1</v>
      </c>
      <c r="AN2246" s="36">
        <f t="shared" si="766"/>
        <v>-2.1991396920983011</v>
      </c>
      <c r="AO2246" s="36">
        <v>4</v>
      </c>
      <c r="AP2246" s="42">
        <f>INT(AI2246/1000)*1000</f>
        <v>31000</v>
      </c>
      <c r="AQ2246" s="42">
        <f>MOD(AI2246,1000)</f>
        <v>506.79999999999927</v>
      </c>
      <c r="AR2246" s="42">
        <f>MOD(AI2247,1000)-0.2+(AP2247-AP2246)</f>
        <v>547.00000000000068</v>
      </c>
    </row>
    <row r="2247" spans="1:44" x14ac:dyDescent="0.25">
      <c r="A2247" s="19" t="s">
        <v>1</v>
      </c>
      <c r="B2247" t="s">
        <v>0</v>
      </c>
      <c r="C2247">
        <v>742</v>
      </c>
      <c r="D2247" s="36">
        <f>MATCH(C2247,TrainRun!$AG$149:$AG$295,1)</f>
        <v>49</v>
      </c>
      <c r="E2247" s="36">
        <f>INT(INDEX(TrainRun!$AD$149:$AD$295,'By Second'!D2247))</f>
        <v>700</v>
      </c>
      <c r="F2247" s="36">
        <f>IF(E2247=0,0,INDEX(TrainRun!$AE$149:$AE$295,'By Second'!D2247))</f>
        <v>42.666172727137763</v>
      </c>
      <c r="G2247" s="36">
        <f>INDEX(TrainRun!$AF$149:$AF$295,'By Second'!D2247)</f>
        <v>29806.136055679664</v>
      </c>
      <c r="H2247">
        <f t="shared" si="750"/>
        <v>50</v>
      </c>
      <c r="I2247" s="36">
        <f>INT(INDEX(TrainRun!$AD$149:$AD$295,'By Second'!H2247))</f>
        <v>747</v>
      </c>
      <c r="J2247" s="36">
        <f>INDEX(TrainRun!$AE$149:$AE$295,'By Second'!H2247)</f>
        <v>40.016769452543265</v>
      </c>
      <c r="K2247">
        <f t="shared" si="751"/>
        <v>47</v>
      </c>
      <c r="L2247">
        <f t="shared" si="752"/>
        <v>-2.6494032745944978</v>
      </c>
      <c r="M2247">
        <f t="shared" si="753"/>
        <v>-5.6370282438180805E-2</v>
      </c>
      <c r="N2247" s="32">
        <f t="shared" si="754"/>
        <v>40.298620864734175</v>
      </c>
      <c r="O2247" s="29">
        <f t="shared" si="755"/>
        <v>31547.176889498107</v>
      </c>
      <c r="P2247" s="37">
        <f>MATCH(O2247,LORDetail!$B$932:$B$1859,1)</f>
        <v>173</v>
      </c>
      <c r="Q2247" s="37">
        <f>INDEX(LORDetail!$B$932:$B$1859,P2247)</f>
        <v>31469</v>
      </c>
      <c r="R2247" s="37">
        <f>INDEX(LORDetail!$D$932:$D$1859,P2247)</f>
        <v>51.424339123613201</v>
      </c>
      <c r="S2247" s="37">
        <f>INDEX(LORDetail!$E$932:$E$1859,P2247)</f>
        <v>-2.19967304818325</v>
      </c>
      <c r="T2247" s="37">
        <f>INDEX(LORDetail!$G$932:$G$1859,P2247)</f>
        <v>98.955349999999996</v>
      </c>
      <c r="U2247">
        <f t="shared" si="756"/>
        <v>174</v>
      </c>
      <c r="V2247" s="37">
        <f>INDEX(LORDetail!$B$932:$B$1859,U2247)</f>
        <v>31893</v>
      </c>
      <c r="W2247" s="37">
        <f>INDEX(LORDetail!$D$932:$D$1859,U2247)</f>
        <v>51.425155656741097</v>
      </c>
      <c r="X2247" s="37">
        <f>INDEX(LORDetail!$E$932:$E$1859,U2247)</f>
        <v>-2.1937027916700198</v>
      </c>
      <c r="Y2247" s="37">
        <f>INDEX(LORDetail!$G$932:$G$1859,U2247)</f>
        <v>98.695539999999994</v>
      </c>
      <c r="Z2247">
        <f t="shared" si="757"/>
        <v>424</v>
      </c>
      <c r="AA2247" s="29">
        <f t="shared" si="758"/>
        <v>78.176889498106902</v>
      </c>
      <c r="AB2247">
        <f t="shared" si="759"/>
        <v>0.18437945636345968</v>
      </c>
      <c r="AC2247" s="32">
        <f t="shared" si="760"/>
        <v>51.424489675547427</v>
      </c>
      <c r="AD2247" s="32">
        <f t="shared" si="761"/>
        <v>-2.1985722555329903</v>
      </c>
      <c r="AE2247" s="34">
        <f t="shared" si="762"/>
        <v>98.907446373442198</v>
      </c>
      <c r="AF2247" s="36" t="str">
        <f t="shared" si="748"/>
        <v>RDNGSTN</v>
      </c>
      <c r="AG2247" s="36" t="str">
        <f t="shared" si="749"/>
        <v>PADTON</v>
      </c>
      <c r="AH2247" s="36">
        <f t="shared" si="746"/>
        <v>742</v>
      </c>
      <c r="AI2247" s="42">
        <f t="shared" si="747"/>
        <v>31547.200000000001</v>
      </c>
      <c r="AJ2247" s="43">
        <f t="shared" si="763"/>
        <v>40.298620864734175</v>
      </c>
      <c r="AK2247" s="43">
        <f t="shared" si="764"/>
        <v>-5.6370282438180805E-2</v>
      </c>
      <c r="AL2247" s="36">
        <f t="shared" si="765"/>
        <v>51.424489675547427</v>
      </c>
      <c r="AM2247" s="36">
        <v>1</v>
      </c>
      <c r="AN2247" s="36">
        <f t="shared" si="766"/>
        <v>-2.1985722555329903</v>
      </c>
      <c r="AO2247" s="36">
        <v>4</v>
      </c>
      <c r="AP2247" s="42">
        <f>INT(AI2247/1000)*1000</f>
        <v>31000</v>
      </c>
      <c r="AQ2247" s="42">
        <f>MOD(AI2247,1000)</f>
        <v>547.20000000000073</v>
      </c>
      <c r="AR2247" s="42">
        <f>MOD(AI2248,1000)-0.2+(AP2248-AP2247)</f>
        <v>587.20000000000141</v>
      </c>
    </row>
    <row r="2248" spans="1:44" x14ac:dyDescent="0.25">
      <c r="A2248" s="19" t="s">
        <v>1</v>
      </c>
      <c r="B2248" t="s">
        <v>0</v>
      </c>
      <c r="C2248">
        <v>743</v>
      </c>
      <c r="D2248" s="36">
        <f>MATCH(C2248,TrainRun!$AG$149:$AG$295,1)</f>
        <v>49</v>
      </c>
      <c r="E2248" s="36">
        <f>INT(INDEX(TrainRun!$AD$149:$AD$295,'By Second'!D2248))</f>
        <v>700</v>
      </c>
      <c r="F2248" s="36">
        <f>IF(E2248=0,0,INDEX(TrainRun!$AE$149:$AE$295,'By Second'!D2248))</f>
        <v>42.666172727137763</v>
      </c>
      <c r="G2248" s="36">
        <f>INDEX(TrainRun!$AF$149:$AF$295,'By Second'!D2248)</f>
        <v>29806.136055679664</v>
      </c>
      <c r="H2248">
        <f t="shared" si="750"/>
        <v>50</v>
      </c>
      <c r="I2248" s="36">
        <f>INT(INDEX(TrainRun!$AD$149:$AD$295,'By Second'!H2248))</f>
        <v>747</v>
      </c>
      <c r="J2248" s="36">
        <f>INDEX(TrainRun!$AE$149:$AE$295,'By Second'!H2248)</f>
        <v>40.016769452543265</v>
      </c>
      <c r="K2248">
        <f t="shared" si="751"/>
        <v>47</v>
      </c>
      <c r="L2248">
        <f t="shared" si="752"/>
        <v>-2.6494032745944978</v>
      </c>
      <c r="M2248">
        <f t="shared" si="753"/>
        <v>-5.6370282438180805E-2</v>
      </c>
      <c r="N2248" s="32">
        <f t="shared" si="754"/>
        <v>40.242250582295995</v>
      </c>
      <c r="O2248" s="29">
        <f t="shared" si="755"/>
        <v>31587.419140080401</v>
      </c>
      <c r="P2248" s="37">
        <f>MATCH(O2248,LORDetail!$B$932:$B$1859,1)</f>
        <v>173</v>
      </c>
      <c r="Q2248" s="37">
        <f>INDEX(LORDetail!$B$932:$B$1859,P2248)</f>
        <v>31469</v>
      </c>
      <c r="R2248" s="37">
        <f>INDEX(LORDetail!$D$932:$D$1859,P2248)</f>
        <v>51.424339123613201</v>
      </c>
      <c r="S2248" s="37">
        <f>INDEX(LORDetail!$E$932:$E$1859,P2248)</f>
        <v>-2.19967304818325</v>
      </c>
      <c r="T2248" s="37">
        <f>INDEX(LORDetail!$G$932:$G$1859,P2248)</f>
        <v>98.955349999999996</v>
      </c>
      <c r="U2248">
        <f t="shared" si="756"/>
        <v>174</v>
      </c>
      <c r="V2248" s="37">
        <f>INDEX(LORDetail!$B$932:$B$1859,U2248)</f>
        <v>31893</v>
      </c>
      <c r="W2248" s="37">
        <f>INDEX(LORDetail!$D$932:$D$1859,U2248)</f>
        <v>51.425155656741097</v>
      </c>
      <c r="X2248" s="37">
        <f>INDEX(LORDetail!$E$932:$E$1859,U2248)</f>
        <v>-2.1937027916700198</v>
      </c>
      <c r="Y2248" s="37">
        <f>INDEX(LORDetail!$G$932:$G$1859,U2248)</f>
        <v>98.695539999999994</v>
      </c>
      <c r="Z2248">
        <f t="shared" si="757"/>
        <v>424</v>
      </c>
      <c r="AA2248" s="29">
        <f t="shared" si="758"/>
        <v>118.41914008040112</v>
      </c>
      <c r="AB2248">
        <f t="shared" si="759"/>
        <v>0.2792904247179272</v>
      </c>
      <c r="AC2248" s="32">
        <f t="shared" si="760"/>
        <v>51.424567173497287</v>
      </c>
      <c r="AD2248" s="32">
        <f t="shared" si="761"/>
        <v>-2.198005612705995</v>
      </c>
      <c r="AE2248" s="34">
        <f t="shared" si="762"/>
        <v>98.882787554754032</v>
      </c>
      <c r="AF2248" s="36" t="str">
        <f t="shared" si="748"/>
        <v>RDNGSTN</v>
      </c>
      <c r="AG2248" s="36" t="str">
        <f t="shared" si="749"/>
        <v>PADTON</v>
      </c>
      <c r="AH2248" s="36">
        <f t="shared" si="746"/>
        <v>743</v>
      </c>
      <c r="AI2248" s="42">
        <f t="shared" si="747"/>
        <v>31587.4</v>
      </c>
      <c r="AJ2248" s="43">
        <f t="shared" si="763"/>
        <v>40.242250582295995</v>
      </c>
      <c r="AK2248" s="43">
        <f t="shared" si="764"/>
        <v>-5.6370282438180805E-2</v>
      </c>
      <c r="AL2248" s="36">
        <f t="shared" si="765"/>
        <v>51.424567173497287</v>
      </c>
      <c r="AM2248" s="36">
        <v>1</v>
      </c>
      <c r="AN2248" s="36">
        <f t="shared" si="766"/>
        <v>-2.198005612705995</v>
      </c>
      <c r="AO2248" s="36">
        <v>4</v>
      </c>
      <c r="AP2248" s="42">
        <f>INT(AI2248/1000)*1000</f>
        <v>31000</v>
      </c>
      <c r="AQ2248" s="42">
        <f>MOD(AI2248,1000)</f>
        <v>587.40000000000146</v>
      </c>
      <c r="AR2248" s="42">
        <f>MOD(AI2249,1000)-0.2+(AP2249-AP2248)</f>
        <v>627.3999999999985</v>
      </c>
    </row>
    <row r="2249" spans="1:44" x14ac:dyDescent="0.25">
      <c r="A2249" s="19" t="s">
        <v>1</v>
      </c>
      <c r="B2249" t="s">
        <v>0</v>
      </c>
      <c r="C2249">
        <v>744</v>
      </c>
      <c r="D2249" s="36">
        <f>MATCH(C2249,TrainRun!$AG$149:$AG$295,1)</f>
        <v>49</v>
      </c>
      <c r="E2249" s="36">
        <f>INT(INDEX(TrainRun!$AD$149:$AD$295,'By Second'!D2249))</f>
        <v>700</v>
      </c>
      <c r="F2249" s="36">
        <f>IF(E2249=0,0,INDEX(TrainRun!$AE$149:$AE$295,'By Second'!D2249))</f>
        <v>42.666172727137763</v>
      </c>
      <c r="G2249" s="36">
        <f>INDEX(TrainRun!$AF$149:$AF$295,'By Second'!D2249)</f>
        <v>29806.136055679664</v>
      </c>
      <c r="H2249">
        <f t="shared" si="750"/>
        <v>50</v>
      </c>
      <c r="I2249" s="36">
        <f>INT(INDEX(TrainRun!$AD$149:$AD$295,'By Second'!H2249))</f>
        <v>747</v>
      </c>
      <c r="J2249" s="36">
        <f>INDEX(TrainRun!$AE$149:$AE$295,'By Second'!H2249)</f>
        <v>40.016769452543265</v>
      </c>
      <c r="K2249">
        <f t="shared" si="751"/>
        <v>47</v>
      </c>
      <c r="L2249">
        <f t="shared" si="752"/>
        <v>-2.6494032745944978</v>
      </c>
      <c r="M2249">
        <f t="shared" si="753"/>
        <v>-5.6370282438180805E-2</v>
      </c>
      <c r="N2249" s="32">
        <f t="shared" si="754"/>
        <v>40.185880299857814</v>
      </c>
      <c r="O2249" s="29">
        <f t="shared" si="755"/>
        <v>31627.605020380259</v>
      </c>
      <c r="P2249" s="37">
        <f>MATCH(O2249,LORDetail!$B$932:$B$1859,1)</f>
        <v>173</v>
      </c>
      <c r="Q2249" s="37">
        <f>INDEX(LORDetail!$B$932:$B$1859,P2249)</f>
        <v>31469</v>
      </c>
      <c r="R2249" s="37">
        <f>INDEX(LORDetail!$D$932:$D$1859,P2249)</f>
        <v>51.424339123613201</v>
      </c>
      <c r="S2249" s="37">
        <f>INDEX(LORDetail!$E$932:$E$1859,P2249)</f>
        <v>-2.19967304818325</v>
      </c>
      <c r="T2249" s="37">
        <f>INDEX(LORDetail!$G$932:$G$1859,P2249)</f>
        <v>98.955349999999996</v>
      </c>
      <c r="U2249">
        <f t="shared" si="756"/>
        <v>174</v>
      </c>
      <c r="V2249" s="37">
        <f>INDEX(LORDetail!$B$932:$B$1859,U2249)</f>
        <v>31893</v>
      </c>
      <c r="W2249" s="37">
        <f>INDEX(LORDetail!$D$932:$D$1859,U2249)</f>
        <v>51.425155656741097</v>
      </c>
      <c r="X2249" s="37">
        <f>INDEX(LORDetail!$E$932:$E$1859,U2249)</f>
        <v>-2.1937027916700198</v>
      </c>
      <c r="Y2249" s="37">
        <f>INDEX(LORDetail!$G$932:$G$1859,U2249)</f>
        <v>98.695539999999994</v>
      </c>
      <c r="Z2249">
        <f t="shared" si="757"/>
        <v>424</v>
      </c>
      <c r="AA2249" s="29">
        <f t="shared" si="758"/>
        <v>158.60502038025879</v>
      </c>
      <c r="AB2249">
        <f t="shared" si="759"/>
        <v>0.37406844429306318</v>
      </c>
      <c r="AC2249" s="32">
        <f t="shared" si="760"/>
        <v>51.424644562890066</v>
      </c>
      <c r="AD2249" s="32">
        <f t="shared" si="761"/>
        <v>-2.1974397636173153</v>
      </c>
      <c r="AE2249" s="34">
        <f t="shared" si="762"/>
        <v>98.858163277488217</v>
      </c>
      <c r="AF2249" s="36" t="str">
        <f t="shared" si="748"/>
        <v>RDNGSTN</v>
      </c>
      <c r="AG2249" s="36" t="str">
        <f t="shared" si="749"/>
        <v>PADTON</v>
      </c>
      <c r="AH2249" s="36">
        <f t="shared" si="746"/>
        <v>744</v>
      </c>
      <c r="AI2249" s="42">
        <f t="shared" si="747"/>
        <v>31627.599999999999</v>
      </c>
      <c r="AJ2249" s="43">
        <f t="shared" si="763"/>
        <v>40.185880299857814</v>
      </c>
      <c r="AK2249" s="43">
        <f t="shared" si="764"/>
        <v>-5.6370282438180805E-2</v>
      </c>
      <c r="AL2249" s="36">
        <f t="shared" si="765"/>
        <v>51.424644562890066</v>
      </c>
      <c r="AM2249" s="36">
        <v>1</v>
      </c>
      <c r="AN2249" s="36">
        <f t="shared" si="766"/>
        <v>-2.1974397636173153</v>
      </c>
      <c r="AO2249" s="36">
        <v>4</v>
      </c>
      <c r="AP2249" s="42">
        <f>INT(AI2249/1000)*1000</f>
        <v>31000</v>
      </c>
      <c r="AQ2249" s="42">
        <f>MOD(AI2249,1000)</f>
        <v>627.59999999999854</v>
      </c>
      <c r="AR2249" s="42">
        <f>MOD(AI2250,1000)-0.2+(AP2250-AP2249)</f>
        <v>667.59999999999923</v>
      </c>
    </row>
    <row r="2250" spans="1:44" x14ac:dyDescent="0.25">
      <c r="A2250" s="19" t="s">
        <v>1</v>
      </c>
      <c r="B2250" t="s">
        <v>0</v>
      </c>
      <c r="C2250">
        <v>745</v>
      </c>
      <c r="D2250" s="36">
        <f>MATCH(C2250,TrainRun!$AG$149:$AG$295,1)</f>
        <v>49</v>
      </c>
      <c r="E2250" s="36">
        <f>INT(INDEX(TrainRun!$AD$149:$AD$295,'By Second'!D2250))</f>
        <v>700</v>
      </c>
      <c r="F2250" s="36">
        <f>IF(E2250=0,0,INDEX(TrainRun!$AE$149:$AE$295,'By Second'!D2250))</f>
        <v>42.666172727137763</v>
      </c>
      <c r="G2250" s="36">
        <f>INDEX(TrainRun!$AF$149:$AF$295,'By Second'!D2250)</f>
        <v>29806.136055679664</v>
      </c>
      <c r="H2250">
        <f t="shared" si="750"/>
        <v>50</v>
      </c>
      <c r="I2250" s="36">
        <f>INT(INDEX(TrainRun!$AD$149:$AD$295,'By Second'!H2250))</f>
        <v>747</v>
      </c>
      <c r="J2250" s="36">
        <f>INDEX(TrainRun!$AE$149:$AE$295,'By Second'!H2250)</f>
        <v>40.016769452543265</v>
      </c>
      <c r="K2250">
        <f t="shared" si="751"/>
        <v>47</v>
      </c>
      <c r="L2250">
        <f t="shared" si="752"/>
        <v>-2.6494032745944978</v>
      </c>
      <c r="M2250">
        <f t="shared" si="753"/>
        <v>-5.6370282438180805E-2</v>
      </c>
      <c r="N2250" s="32">
        <f t="shared" si="754"/>
        <v>40.129510017419634</v>
      </c>
      <c r="O2250" s="29">
        <f t="shared" si="755"/>
        <v>31667.73453039768</v>
      </c>
      <c r="P2250" s="37">
        <f>MATCH(O2250,LORDetail!$B$932:$B$1859,1)</f>
        <v>173</v>
      </c>
      <c r="Q2250" s="37">
        <f>INDEX(LORDetail!$B$932:$B$1859,P2250)</f>
        <v>31469</v>
      </c>
      <c r="R2250" s="37">
        <f>INDEX(LORDetail!$D$932:$D$1859,P2250)</f>
        <v>51.424339123613201</v>
      </c>
      <c r="S2250" s="37">
        <f>INDEX(LORDetail!$E$932:$E$1859,P2250)</f>
        <v>-2.19967304818325</v>
      </c>
      <c r="T2250" s="37">
        <f>INDEX(LORDetail!$G$932:$G$1859,P2250)</f>
        <v>98.955349999999996</v>
      </c>
      <c r="U2250">
        <f t="shared" si="756"/>
        <v>174</v>
      </c>
      <c r="V2250" s="37">
        <f>INDEX(LORDetail!$B$932:$B$1859,U2250)</f>
        <v>31893</v>
      </c>
      <c r="W2250" s="37">
        <f>INDEX(LORDetail!$D$932:$D$1859,U2250)</f>
        <v>51.425155656741097</v>
      </c>
      <c r="X2250" s="37">
        <f>INDEX(LORDetail!$E$932:$E$1859,U2250)</f>
        <v>-2.1937027916700198</v>
      </c>
      <c r="Y2250" s="37">
        <f>INDEX(LORDetail!$G$932:$G$1859,U2250)</f>
        <v>98.695539999999994</v>
      </c>
      <c r="Z2250">
        <f t="shared" si="757"/>
        <v>424</v>
      </c>
      <c r="AA2250" s="29">
        <f t="shared" si="758"/>
        <v>198.73453039767992</v>
      </c>
      <c r="AB2250">
        <f t="shared" si="759"/>
        <v>0.46871351508886772</v>
      </c>
      <c r="AC2250" s="32">
        <f t="shared" si="760"/>
        <v>51.424721843725763</v>
      </c>
      <c r="AD2250" s="32">
        <f t="shared" si="761"/>
        <v>-2.1968747082669515</v>
      </c>
      <c r="AE2250" s="34">
        <f t="shared" si="762"/>
        <v>98.833573541644753</v>
      </c>
      <c r="AF2250" s="36" t="str">
        <f t="shared" si="748"/>
        <v>RDNGSTN</v>
      </c>
      <c r="AG2250" s="36" t="str">
        <f t="shared" si="749"/>
        <v>PADTON</v>
      </c>
      <c r="AH2250" s="36">
        <f t="shared" si="746"/>
        <v>745</v>
      </c>
      <c r="AI2250" s="42">
        <f t="shared" si="747"/>
        <v>31667.8</v>
      </c>
      <c r="AJ2250" s="43">
        <f t="shared" si="763"/>
        <v>40.129510017419634</v>
      </c>
      <c r="AK2250" s="43">
        <f t="shared" si="764"/>
        <v>-5.6370282438180805E-2</v>
      </c>
      <c r="AL2250" s="36">
        <f t="shared" si="765"/>
        <v>51.424721843725763</v>
      </c>
      <c r="AM2250" s="36">
        <v>1</v>
      </c>
      <c r="AN2250" s="36">
        <f t="shared" si="766"/>
        <v>-2.1968747082669515</v>
      </c>
      <c r="AO2250" s="36">
        <v>4</v>
      </c>
      <c r="AP2250" s="42">
        <f>INT(AI2250/1000)*1000</f>
        <v>31000</v>
      </c>
      <c r="AQ2250" s="42">
        <f>MOD(AI2250,1000)</f>
        <v>667.79999999999927</v>
      </c>
      <c r="AR2250" s="42">
        <f>MOD(AI2251,1000)-0.2+(AP2251-AP2250)</f>
        <v>707.59999999999923</v>
      </c>
    </row>
    <row r="2251" spans="1:44" x14ac:dyDescent="0.25">
      <c r="A2251" s="19" t="s">
        <v>1</v>
      </c>
      <c r="B2251" t="s">
        <v>0</v>
      </c>
      <c r="C2251">
        <v>746</v>
      </c>
      <c r="D2251" s="36">
        <f>MATCH(C2251,TrainRun!$AG$149:$AG$295,1)</f>
        <v>49</v>
      </c>
      <c r="E2251" s="36">
        <f>INT(INDEX(TrainRun!$AD$149:$AD$295,'By Second'!D2251))</f>
        <v>700</v>
      </c>
      <c r="F2251" s="36">
        <f>IF(E2251=0,0,INDEX(TrainRun!$AE$149:$AE$295,'By Second'!D2251))</f>
        <v>42.666172727137763</v>
      </c>
      <c r="G2251" s="36">
        <f>INDEX(TrainRun!$AF$149:$AF$295,'By Second'!D2251)</f>
        <v>29806.136055679664</v>
      </c>
      <c r="H2251">
        <f t="shared" si="750"/>
        <v>50</v>
      </c>
      <c r="I2251" s="36">
        <f>INT(INDEX(TrainRun!$AD$149:$AD$295,'By Second'!H2251))</f>
        <v>747</v>
      </c>
      <c r="J2251" s="36">
        <f>INDEX(TrainRun!$AE$149:$AE$295,'By Second'!H2251)</f>
        <v>40.016769452543265</v>
      </c>
      <c r="K2251">
        <f t="shared" si="751"/>
        <v>47</v>
      </c>
      <c r="L2251">
        <f t="shared" si="752"/>
        <v>-2.6494032745944978</v>
      </c>
      <c r="M2251">
        <f t="shared" si="753"/>
        <v>-5.6370282438180805E-2</v>
      </c>
      <c r="N2251" s="32">
        <f t="shared" si="754"/>
        <v>40.073139734981453</v>
      </c>
      <c r="O2251" s="29">
        <f t="shared" si="755"/>
        <v>31707.807670132661</v>
      </c>
      <c r="P2251" s="37">
        <f>MATCH(O2251,LORDetail!$B$932:$B$1859,1)</f>
        <v>173</v>
      </c>
      <c r="Q2251" s="37">
        <f>INDEX(LORDetail!$B$932:$B$1859,P2251)</f>
        <v>31469</v>
      </c>
      <c r="R2251" s="37">
        <f>INDEX(LORDetail!$D$932:$D$1859,P2251)</f>
        <v>51.424339123613201</v>
      </c>
      <c r="S2251" s="37">
        <f>INDEX(LORDetail!$E$932:$E$1859,P2251)</f>
        <v>-2.19967304818325</v>
      </c>
      <c r="T2251" s="37">
        <f>INDEX(LORDetail!$G$932:$G$1859,P2251)</f>
        <v>98.955349999999996</v>
      </c>
      <c r="U2251">
        <f t="shared" si="756"/>
        <v>174</v>
      </c>
      <c r="V2251" s="37">
        <f>INDEX(LORDetail!$B$932:$B$1859,U2251)</f>
        <v>31893</v>
      </c>
      <c r="W2251" s="37">
        <f>INDEX(LORDetail!$D$932:$D$1859,U2251)</f>
        <v>51.425155656741097</v>
      </c>
      <c r="X2251" s="37">
        <f>INDEX(LORDetail!$E$932:$E$1859,U2251)</f>
        <v>-2.1937027916700198</v>
      </c>
      <c r="Y2251" s="37">
        <f>INDEX(LORDetail!$G$932:$G$1859,U2251)</f>
        <v>98.695539999999994</v>
      </c>
      <c r="Z2251">
        <f t="shared" si="757"/>
        <v>424</v>
      </c>
      <c r="AA2251" s="29">
        <f t="shared" si="758"/>
        <v>238.80767013266086</v>
      </c>
      <c r="AB2251">
        <f t="shared" si="759"/>
        <v>0.56322563710533224</v>
      </c>
      <c r="AC2251" s="32">
        <f t="shared" si="760"/>
        <v>51.424799016004378</v>
      </c>
      <c r="AD2251" s="32">
        <f t="shared" si="761"/>
        <v>-2.1963104466549037</v>
      </c>
      <c r="AE2251" s="34">
        <f t="shared" si="762"/>
        <v>98.809018347223656</v>
      </c>
      <c r="AF2251" s="36" t="str">
        <f t="shared" si="748"/>
        <v>RDNGSTN</v>
      </c>
      <c r="AG2251" s="36" t="str">
        <f t="shared" si="749"/>
        <v>PADTON</v>
      </c>
      <c r="AH2251" s="36">
        <f t="shared" si="746"/>
        <v>746</v>
      </c>
      <c r="AI2251" s="42">
        <f t="shared" si="747"/>
        <v>31707.8</v>
      </c>
      <c r="AJ2251" s="43">
        <f t="shared" si="763"/>
        <v>40.073139734981453</v>
      </c>
      <c r="AK2251" s="43">
        <f t="shared" si="764"/>
        <v>-5.6370282438180805E-2</v>
      </c>
      <c r="AL2251" s="36">
        <f t="shared" si="765"/>
        <v>51.424799016004378</v>
      </c>
      <c r="AM2251" s="36">
        <v>1</v>
      </c>
      <c r="AN2251" s="36">
        <f t="shared" si="766"/>
        <v>-2.1963104466549037</v>
      </c>
      <c r="AO2251" s="36">
        <v>4</v>
      </c>
      <c r="AP2251" s="42">
        <f>INT(AI2251/1000)*1000</f>
        <v>31000</v>
      </c>
      <c r="AQ2251" s="42">
        <f>MOD(AI2251,1000)</f>
        <v>707.79999999999927</v>
      </c>
      <c r="AR2251" s="42">
        <f>MOD(AI2252,1000)-0.2+(AP2252-AP2251)</f>
        <v>785.20000000000141</v>
      </c>
    </row>
    <row r="2252" spans="1:44" x14ac:dyDescent="0.25">
      <c r="A2252" s="19" t="s">
        <v>1</v>
      </c>
      <c r="B2252" t="s">
        <v>0</v>
      </c>
      <c r="C2252">
        <v>747</v>
      </c>
      <c r="D2252" s="36">
        <f>MATCH(C2252,TrainRun!$AG$149:$AG$295,1)</f>
        <v>51</v>
      </c>
      <c r="E2252" s="36">
        <f>INT(INDEX(TrainRun!$AD$149:$AD$295,'By Second'!D2252))</f>
        <v>747</v>
      </c>
      <c r="F2252" s="36">
        <f>IF(E2252=0,0,INDEX(TrainRun!$AE$149:$AE$295,'By Second'!D2252))</f>
        <v>40.011444365885851</v>
      </c>
      <c r="G2252" s="36">
        <f>INDEX(TrainRun!$AF$149:$AF$295,'By Second'!D2252)</f>
        <v>31785.41089769308</v>
      </c>
      <c r="H2252">
        <f t="shared" si="750"/>
        <v>52</v>
      </c>
      <c r="I2252" s="36">
        <f>INT(INDEX(TrainRun!$AD$149:$AD$295,'By Second'!H2252))</f>
        <v>748</v>
      </c>
      <c r="J2252" s="36">
        <f>INDEX(TrainRun!$AE$149:$AE$295,'By Second'!H2252)</f>
        <v>39.968874090769454</v>
      </c>
      <c r="K2252">
        <f t="shared" si="751"/>
        <v>1</v>
      </c>
      <c r="L2252">
        <f t="shared" si="752"/>
        <v>-4.2570275116396772E-2</v>
      </c>
      <c r="M2252">
        <f t="shared" si="753"/>
        <v>-4.2570275116396772E-2</v>
      </c>
      <c r="N2252" s="32">
        <f t="shared" si="754"/>
        <v>40.011444365885851</v>
      </c>
      <c r="O2252" s="29">
        <f t="shared" si="755"/>
        <v>31785.4</v>
      </c>
      <c r="P2252" s="37">
        <f>MATCH(O2252,LORDetail!$B$932:$B$1859,1)</f>
        <v>173</v>
      </c>
      <c r="Q2252" s="37">
        <f>INDEX(LORDetail!$B$932:$B$1859,P2252)</f>
        <v>31469</v>
      </c>
      <c r="R2252" s="37">
        <f>INDEX(LORDetail!$D$932:$D$1859,P2252)</f>
        <v>51.424339123613201</v>
      </c>
      <c r="S2252" s="37">
        <f>INDEX(LORDetail!$E$932:$E$1859,P2252)</f>
        <v>-2.19967304818325</v>
      </c>
      <c r="T2252" s="37">
        <f>INDEX(LORDetail!$G$932:$G$1859,P2252)</f>
        <v>98.955349999999996</v>
      </c>
      <c r="U2252">
        <f t="shared" si="756"/>
        <v>174</v>
      </c>
      <c r="V2252" s="37">
        <f>INDEX(LORDetail!$B$932:$B$1859,U2252)</f>
        <v>31893</v>
      </c>
      <c r="W2252" s="37">
        <f>INDEX(LORDetail!$D$932:$D$1859,U2252)</f>
        <v>51.425155656741097</v>
      </c>
      <c r="X2252" s="37">
        <f>INDEX(LORDetail!$E$932:$E$1859,U2252)</f>
        <v>-2.1937027916700198</v>
      </c>
      <c r="Y2252" s="37">
        <f>INDEX(LORDetail!$G$932:$G$1859,U2252)</f>
        <v>98.695539999999994</v>
      </c>
      <c r="Z2252">
        <f t="shared" si="757"/>
        <v>424</v>
      </c>
      <c r="AA2252" s="29">
        <f t="shared" si="758"/>
        <v>316.40000000000146</v>
      </c>
      <c r="AB2252">
        <f t="shared" si="759"/>
        <v>0.74622641509434307</v>
      </c>
      <c r="AC2252" s="32">
        <f t="shared" si="760"/>
        <v>51.424948442202037</v>
      </c>
      <c r="AD2252" s="32">
        <f t="shared" si="761"/>
        <v>-2.1952178850681885</v>
      </c>
      <c r="AE2252" s="34">
        <f t="shared" si="762"/>
        <v>98.76147291509433</v>
      </c>
      <c r="AF2252" s="36" t="str">
        <f t="shared" si="748"/>
        <v>RDNGSTN</v>
      </c>
      <c r="AG2252" s="36" t="str">
        <f t="shared" si="749"/>
        <v>PADTON</v>
      </c>
      <c r="AH2252" s="36">
        <f t="shared" si="746"/>
        <v>747</v>
      </c>
      <c r="AI2252" s="42">
        <f t="shared" si="747"/>
        <v>31785.4</v>
      </c>
      <c r="AJ2252" s="43">
        <f t="shared" si="763"/>
        <v>40.011444365885851</v>
      </c>
      <c r="AK2252" s="43">
        <f t="shared" si="764"/>
        <v>-4.2570275116396772E-2</v>
      </c>
      <c r="AL2252" s="36">
        <f t="shared" si="765"/>
        <v>51.424948442202037</v>
      </c>
      <c r="AM2252" s="36">
        <v>1</v>
      </c>
      <c r="AN2252" s="36">
        <f t="shared" si="766"/>
        <v>-2.1952178850681885</v>
      </c>
      <c r="AO2252" s="36">
        <v>4</v>
      </c>
      <c r="AP2252" s="42">
        <f>INT(AI2252/1000)*1000</f>
        <v>31000</v>
      </c>
      <c r="AQ2252" s="42">
        <f>MOD(AI2252,1000)</f>
        <v>785.40000000000146</v>
      </c>
      <c r="AR2252" s="42">
        <f>MOD(AI2253,1000)-0.2+(AP2253-AP2252)</f>
        <v>821.20000000000141</v>
      </c>
    </row>
    <row r="2253" spans="1:44" x14ac:dyDescent="0.25">
      <c r="A2253" s="19" t="s">
        <v>1</v>
      </c>
      <c r="B2253" t="s">
        <v>0</v>
      </c>
      <c r="C2253">
        <v>748</v>
      </c>
      <c r="D2253" s="36">
        <f>MATCH(C2253,TrainRun!$AG$149:$AG$295,1)</f>
        <v>53</v>
      </c>
      <c r="E2253" s="36">
        <f>INT(INDEX(TrainRun!$AD$149:$AD$295,'By Second'!D2253))</f>
        <v>748</v>
      </c>
      <c r="F2253" s="36">
        <f>IF(E2253=0,0,INDEX(TrainRun!$AE$149:$AE$295,'By Second'!D2253))</f>
        <v>39.963836771438622</v>
      </c>
      <c r="G2253" s="36">
        <f>INDEX(TrainRun!$AF$149:$AF$295,'By Second'!D2253)</f>
        <v>31821.399657148995</v>
      </c>
      <c r="H2253">
        <f t="shared" si="750"/>
        <v>54</v>
      </c>
      <c r="I2253" s="36">
        <f>INT(INDEX(TrainRun!$AD$149:$AD$295,'By Second'!H2253))</f>
        <v>764</v>
      </c>
      <c r="J2253" s="36">
        <f>INDEX(TrainRun!$AE$149:$AE$295,'By Second'!H2253)</f>
        <v>39.16278019140843</v>
      </c>
      <c r="K2253">
        <f t="shared" si="751"/>
        <v>16</v>
      </c>
      <c r="L2253">
        <f t="shared" si="752"/>
        <v>-0.80105658003019187</v>
      </c>
      <c r="M2253">
        <f t="shared" si="753"/>
        <v>-5.0066036251886992E-2</v>
      </c>
      <c r="N2253" s="32">
        <f t="shared" si="754"/>
        <v>39.963836771438622</v>
      </c>
      <c r="O2253" s="29">
        <f t="shared" si="755"/>
        <v>31821.4</v>
      </c>
      <c r="P2253" s="37">
        <f>MATCH(O2253,LORDetail!$B$932:$B$1859,1)</f>
        <v>173</v>
      </c>
      <c r="Q2253" s="37">
        <f>INDEX(LORDetail!$B$932:$B$1859,P2253)</f>
        <v>31469</v>
      </c>
      <c r="R2253" s="37">
        <f>INDEX(LORDetail!$D$932:$D$1859,P2253)</f>
        <v>51.424339123613201</v>
      </c>
      <c r="S2253" s="37">
        <f>INDEX(LORDetail!$E$932:$E$1859,P2253)</f>
        <v>-2.19967304818325</v>
      </c>
      <c r="T2253" s="37">
        <f>INDEX(LORDetail!$G$932:$G$1859,P2253)</f>
        <v>98.955349999999996</v>
      </c>
      <c r="U2253">
        <f t="shared" si="756"/>
        <v>174</v>
      </c>
      <c r="V2253" s="37">
        <f>INDEX(LORDetail!$B$932:$B$1859,U2253)</f>
        <v>31893</v>
      </c>
      <c r="W2253" s="37">
        <f>INDEX(LORDetail!$D$932:$D$1859,U2253)</f>
        <v>51.425155656741097</v>
      </c>
      <c r="X2253" s="37">
        <f>INDEX(LORDetail!$E$932:$E$1859,U2253)</f>
        <v>-2.1937027916700198</v>
      </c>
      <c r="Y2253" s="37">
        <f>INDEX(LORDetail!$G$932:$G$1859,U2253)</f>
        <v>98.695539999999994</v>
      </c>
      <c r="Z2253">
        <f t="shared" si="757"/>
        <v>424</v>
      </c>
      <c r="AA2253" s="29">
        <f t="shared" si="758"/>
        <v>352.40000000000146</v>
      </c>
      <c r="AB2253">
        <f t="shared" si="759"/>
        <v>0.83113207547170154</v>
      </c>
      <c r="AC2253" s="32">
        <f t="shared" si="760"/>
        <v>51.425017770486484</v>
      </c>
      <c r="AD2253" s="32">
        <f t="shared" si="761"/>
        <v>-2.1947109764963106</v>
      </c>
      <c r="AE2253" s="34">
        <f t="shared" si="762"/>
        <v>98.739413575471687</v>
      </c>
      <c r="AF2253" s="36" t="str">
        <f t="shared" si="748"/>
        <v>RDNGSTN</v>
      </c>
      <c r="AG2253" s="36" t="str">
        <f t="shared" si="749"/>
        <v>PADTON</v>
      </c>
      <c r="AH2253" s="36">
        <f t="shared" ref="AH2253:AH2316" si="767">C2253</f>
        <v>748</v>
      </c>
      <c r="AI2253" s="42">
        <f t="shared" ref="AI2253:AI2316" si="768">ROUND(O2253*5,0)/5</f>
        <v>31821.4</v>
      </c>
      <c r="AJ2253" s="43">
        <f t="shared" si="763"/>
        <v>39.963836771438622</v>
      </c>
      <c r="AK2253" s="43">
        <f t="shared" si="764"/>
        <v>-5.0066036251886992E-2</v>
      </c>
      <c r="AL2253" s="36">
        <f t="shared" si="765"/>
        <v>51.425017770486484</v>
      </c>
      <c r="AM2253" s="36">
        <v>1</v>
      </c>
      <c r="AN2253" s="36">
        <f t="shared" si="766"/>
        <v>-2.1947109764963106</v>
      </c>
      <c r="AO2253" s="36">
        <v>4</v>
      </c>
      <c r="AP2253" s="42">
        <f>INT(AI2253/1000)*1000</f>
        <v>31000</v>
      </c>
      <c r="AQ2253" s="42">
        <f>MOD(AI2253,1000)</f>
        <v>821.40000000000146</v>
      </c>
      <c r="AR2253" s="42">
        <f>MOD(AI2254,1000)-0.2+(AP2254-AP2253)</f>
        <v>861.20000000000141</v>
      </c>
    </row>
    <row r="2254" spans="1:44" x14ac:dyDescent="0.25">
      <c r="A2254" s="19" t="s">
        <v>1</v>
      </c>
      <c r="B2254" t="s">
        <v>0</v>
      </c>
      <c r="C2254">
        <v>749</v>
      </c>
      <c r="D2254" s="36">
        <f>MATCH(C2254,TrainRun!$AG$149:$AG$295,1)</f>
        <v>53</v>
      </c>
      <c r="E2254" s="36">
        <f>INT(INDEX(TrainRun!$AD$149:$AD$295,'By Second'!D2254))</f>
        <v>748</v>
      </c>
      <c r="F2254" s="36">
        <f>IF(E2254=0,0,INDEX(TrainRun!$AE$149:$AE$295,'By Second'!D2254))</f>
        <v>39.963836771438622</v>
      </c>
      <c r="G2254" s="36">
        <f>INDEX(TrainRun!$AF$149:$AF$295,'By Second'!D2254)</f>
        <v>31821.399657148995</v>
      </c>
      <c r="H2254">
        <f t="shared" si="750"/>
        <v>54</v>
      </c>
      <c r="I2254" s="36">
        <f>INT(INDEX(TrainRun!$AD$149:$AD$295,'By Second'!H2254))</f>
        <v>764</v>
      </c>
      <c r="J2254" s="36">
        <f>INDEX(TrainRun!$AE$149:$AE$295,'By Second'!H2254)</f>
        <v>39.16278019140843</v>
      </c>
      <c r="K2254">
        <f t="shared" si="751"/>
        <v>16</v>
      </c>
      <c r="L2254">
        <f t="shared" si="752"/>
        <v>-0.80105658003019187</v>
      </c>
      <c r="M2254">
        <f t="shared" si="753"/>
        <v>-5.0066036251886992E-2</v>
      </c>
      <c r="N2254" s="32">
        <f t="shared" si="754"/>
        <v>39.913770735186738</v>
      </c>
      <c r="O2254" s="29">
        <f t="shared" si="755"/>
        <v>31861.313770735189</v>
      </c>
      <c r="P2254" s="37">
        <f>MATCH(O2254,LORDetail!$B$932:$B$1859,1)</f>
        <v>173</v>
      </c>
      <c r="Q2254" s="37">
        <f>INDEX(LORDetail!$B$932:$B$1859,P2254)</f>
        <v>31469</v>
      </c>
      <c r="R2254" s="37">
        <f>INDEX(LORDetail!$D$932:$D$1859,P2254)</f>
        <v>51.424339123613201</v>
      </c>
      <c r="S2254" s="37">
        <f>INDEX(LORDetail!$E$932:$E$1859,P2254)</f>
        <v>-2.19967304818325</v>
      </c>
      <c r="T2254" s="37">
        <f>INDEX(LORDetail!$G$932:$G$1859,P2254)</f>
        <v>98.955349999999996</v>
      </c>
      <c r="U2254">
        <f t="shared" si="756"/>
        <v>174</v>
      </c>
      <c r="V2254" s="37">
        <f>INDEX(LORDetail!$B$932:$B$1859,U2254)</f>
        <v>31893</v>
      </c>
      <c r="W2254" s="37">
        <f>INDEX(LORDetail!$D$932:$D$1859,U2254)</f>
        <v>51.425155656741097</v>
      </c>
      <c r="X2254" s="37">
        <f>INDEX(LORDetail!$E$932:$E$1859,U2254)</f>
        <v>-2.1937027916700198</v>
      </c>
      <c r="Y2254" s="37">
        <f>INDEX(LORDetail!$G$932:$G$1859,U2254)</f>
        <v>98.695539999999994</v>
      </c>
      <c r="Z2254">
        <f t="shared" si="757"/>
        <v>424</v>
      </c>
      <c r="AA2254" s="29">
        <f t="shared" si="758"/>
        <v>392.31377073518888</v>
      </c>
      <c r="AB2254">
        <f t="shared" si="759"/>
        <v>0.92526832720563412</v>
      </c>
      <c r="AC2254" s="32">
        <f t="shared" si="760"/>
        <v>51.425094635854556</v>
      </c>
      <c r="AD2254" s="32">
        <f t="shared" si="761"/>
        <v>-2.1941489589262648</v>
      </c>
      <c r="AE2254" s="34">
        <f t="shared" si="762"/>
        <v>98.714956035908699</v>
      </c>
      <c r="AF2254" s="36" t="str">
        <f t="shared" ref="AF2254:AF2317" si="769">A2254</f>
        <v>RDNGSTN</v>
      </c>
      <c r="AG2254" s="36" t="str">
        <f t="shared" ref="AG2254:AG2317" si="770">B2254</f>
        <v>PADTON</v>
      </c>
      <c r="AH2254" s="36">
        <f t="shared" si="767"/>
        <v>749</v>
      </c>
      <c r="AI2254" s="42">
        <f t="shared" si="768"/>
        <v>31861.4</v>
      </c>
      <c r="AJ2254" s="43">
        <f t="shared" si="763"/>
        <v>39.913770735186738</v>
      </c>
      <c r="AK2254" s="43">
        <f t="shared" si="764"/>
        <v>-5.0066036251886992E-2</v>
      </c>
      <c r="AL2254" s="36">
        <f t="shared" si="765"/>
        <v>51.425094635854556</v>
      </c>
      <c r="AM2254" s="36">
        <v>1</v>
      </c>
      <c r="AN2254" s="36">
        <f t="shared" si="766"/>
        <v>-2.1941489589262648</v>
      </c>
      <c r="AO2254" s="36">
        <v>4</v>
      </c>
      <c r="AP2254" s="42">
        <f>INT(AI2254/1000)*1000</f>
        <v>31000</v>
      </c>
      <c r="AQ2254" s="42">
        <f>MOD(AI2254,1000)</f>
        <v>861.40000000000146</v>
      </c>
      <c r="AR2254" s="42">
        <f>MOD(AI2255,1000)-0.2+(AP2255-AP2254)</f>
        <v>901.00000000000068</v>
      </c>
    </row>
    <row r="2255" spans="1:44" x14ac:dyDescent="0.25">
      <c r="A2255" s="19" t="s">
        <v>1</v>
      </c>
      <c r="B2255" t="s">
        <v>0</v>
      </c>
      <c r="C2255">
        <v>750</v>
      </c>
      <c r="D2255" s="36">
        <f>MATCH(C2255,TrainRun!$AG$149:$AG$295,1)</f>
        <v>53</v>
      </c>
      <c r="E2255" s="36">
        <f>INT(INDEX(TrainRun!$AD$149:$AD$295,'By Second'!D2255))</f>
        <v>748</v>
      </c>
      <c r="F2255" s="36">
        <f>IF(E2255=0,0,INDEX(TrainRun!$AE$149:$AE$295,'By Second'!D2255))</f>
        <v>39.963836771438622</v>
      </c>
      <c r="G2255" s="36">
        <f>INDEX(TrainRun!$AF$149:$AF$295,'By Second'!D2255)</f>
        <v>31821.399657148995</v>
      </c>
      <c r="H2255">
        <f t="shared" si="750"/>
        <v>54</v>
      </c>
      <c r="I2255" s="36">
        <f>INT(INDEX(TrainRun!$AD$149:$AD$295,'By Second'!H2255))</f>
        <v>764</v>
      </c>
      <c r="J2255" s="36">
        <f>INDEX(TrainRun!$AE$149:$AE$295,'By Second'!H2255)</f>
        <v>39.16278019140843</v>
      </c>
      <c r="K2255">
        <f t="shared" si="751"/>
        <v>16</v>
      </c>
      <c r="L2255">
        <f t="shared" si="752"/>
        <v>-0.80105658003019187</v>
      </c>
      <c r="M2255">
        <f t="shared" si="753"/>
        <v>-5.0066036251886992E-2</v>
      </c>
      <c r="N2255" s="32">
        <f t="shared" si="754"/>
        <v>39.863704698934853</v>
      </c>
      <c r="O2255" s="29">
        <f t="shared" si="755"/>
        <v>31901.177475434124</v>
      </c>
      <c r="P2255" s="37">
        <f>MATCH(O2255,LORDetail!$B$932:$B$1859,1)</f>
        <v>174</v>
      </c>
      <c r="Q2255" s="37">
        <f>INDEX(LORDetail!$B$932:$B$1859,P2255)</f>
        <v>31893</v>
      </c>
      <c r="R2255" s="37">
        <f>INDEX(LORDetail!$D$932:$D$1859,P2255)</f>
        <v>51.425155656741097</v>
      </c>
      <c r="S2255" s="37">
        <f>INDEX(LORDetail!$E$932:$E$1859,P2255)</f>
        <v>-2.1937027916700198</v>
      </c>
      <c r="T2255" s="37">
        <f>INDEX(LORDetail!$G$932:$G$1859,P2255)</f>
        <v>98.695539999999994</v>
      </c>
      <c r="U2255">
        <f t="shared" si="756"/>
        <v>175</v>
      </c>
      <c r="V2255" s="37">
        <f>INDEX(LORDetail!$B$932:$B$1859,U2255)</f>
        <v>32025</v>
      </c>
      <c r="W2255" s="37">
        <f>INDEX(LORDetail!$D$932:$D$1859,U2255)</f>
        <v>51.425423260766003</v>
      </c>
      <c r="X2255" s="37">
        <f>INDEX(LORDetail!$E$932:$E$1859,U2255)</f>
        <v>-2.19184422111449</v>
      </c>
      <c r="Y2255" s="37">
        <f>INDEX(LORDetail!$G$932:$G$1859,U2255)</f>
        <v>98.614649999999997</v>
      </c>
      <c r="Z2255">
        <f t="shared" si="757"/>
        <v>132</v>
      </c>
      <c r="AA2255" s="29">
        <f t="shared" si="758"/>
        <v>8.1774754341240623</v>
      </c>
      <c r="AB2255">
        <f t="shared" si="759"/>
        <v>6.1950571470636838E-2</v>
      </c>
      <c r="AC2255" s="32">
        <f t="shared" si="760"/>
        <v>51.42517223496337</v>
      </c>
      <c r="AD2255" s="32">
        <f t="shared" si="761"/>
        <v>-2.1935876521619861</v>
      </c>
      <c r="AE2255" s="34">
        <f t="shared" si="762"/>
        <v>98.690528818273734</v>
      </c>
      <c r="AF2255" s="36" t="str">
        <f t="shared" si="769"/>
        <v>RDNGSTN</v>
      </c>
      <c r="AG2255" s="36" t="str">
        <f t="shared" si="770"/>
        <v>PADTON</v>
      </c>
      <c r="AH2255" s="36">
        <f t="shared" si="767"/>
        <v>750</v>
      </c>
      <c r="AI2255" s="42">
        <f t="shared" si="768"/>
        <v>31901.200000000001</v>
      </c>
      <c r="AJ2255" s="43">
        <f t="shared" si="763"/>
        <v>39.863704698934853</v>
      </c>
      <c r="AK2255" s="43">
        <f t="shared" si="764"/>
        <v>-5.0066036251886992E-2</v>
      </c>
      <c r="AL2255" s="36">
        <f t="shared" si="765"/>
        <v>51.42517223496337</v>
      </c>
      <c r="AM2255" s="36">
        <v>1</v>
      </c>
      <c r="AN2255" s="36">
        <f t="shared" si="766"/>
        <v>-2.1935876521619861</v>
      </c>
      <c r="AO2255" s="36">
        <v>4</v>
      </c>
      <c r="AP2255" s="42">
        <f>INT(AI2255/1000)*1000</f>
        <v>31000</v>
      </c>
      <c r="AQ2255" s="42">
        <f>MOD(AI2255,1000)</f>
        <v>901.20000000000073</v>
      </c>
      <c r="AR2255" s="42">
        <f>MOD(AI2256,1000)-0.2+(AP2256-AP2255)</f>
        <v>940.8</v>
      </c>
    </row>
    <row r="2256" spans="1:44" x14ac:dyDescent="0.25">
      <c r="A2256" s="19" t="s">
        <v>1</v>
      </c>
      <c r="B2256" t="s">
        <v>0</v>
      </c>
      <c r="C2256">
        <v>751</v>
      </c>
      <c r="D2256" s="36">
        <f>MATCH(C2256,TrainRun!$AG$149:$AG$295,1)</f>
        <v>53</v>
      </c>
      <c r="E2256" s="36">
        <f>INT(INDEX(TrainRun!$AD$149:$AD$295,'By Second'!D2256))</f>
        <v>748</v>
      </c>
      <c r="F2256" s="36">
        <f>IF(E2256=0,0,INDEX(TrainRun!$AE$149:$AE$295,'By Second'!D2256))</f>
        <v>39.963836771438622</v>
      </c>
      <c r="G2256" s="36">
        <f>INDEX(TrainRun!$AF$149:$AF$295,'By Second'!D2256)</f>
        <v>31821.399657148995</v>
      </c>
      <c r="H2256">
        <f t="shared" si="750"/>
        <v>54</v>
      </c>
      <c r="I2256" s="36">
        <f>INT(INDEX(TrainRun!$AD$149:$AD$295,'By Second'!H2256))</f>
        <v>764</v>
      </c>
      <c r="J2256" s="36">
        <f>INDEX(TrainRun!$AE$149:$AE$295,'By Second'!H2256)</f>
        <v>39.16278019140843</v>
      </c>
      <c r="K2256">
        <f t="shared" si="751"/>
        <v>16</v>
      </c>
      <c r="L2256">
        <f t="shared" si="752"/>
        <v>-0.80105658003019187</v>
      </c>
      <c r="M2256">
        <f t="shared" si="753"/>
        <v>-5.0066036251886992E-2</v>
      </c>
      <c r="N2256" s="32">
        <f t="shared" si="754"/>
        <v>39.813638662682969</v>
      </c>
      <c r="O2256" s="29">
        <f t="shared" si="755"/>
        <v>31940.991114096807</v>
      </c>
      <c r="P2256" s="37">
        <f>MATCH(O2256,LORDetail!$B$932:$B$1859,1)</f>
        <v>174</v>
      </c>
      <c r="Q2256" s="37">
        <f>INDEX(LORDetail!$B$932:$B$1859,P2256)</f>
        <v>31893</v>
      </c>
      <c r="R2256" s="37">
        <f>INDEX(LORDetail!$D$932:$D$1859,P2256)</f>
        <v>51.425155656741097</v>
      </c>
      <c r="S2256" s="37">
        <f>INDEX(LORDetail!$E$932:$E$1859,P2256)</f>
        <v>-2.1937027916700198</v>
      </c>
      <c r="T2256" s="37">
        <f>INDEX(LORDetail!$G$932:$G$1859,P2256)</f>
        <v>98.695539999999994</v>
      </c>
      <c r="U2256">
        <f t="shared" si="756"/>
        <v>175</v>
      </c>
      <c r="V2256" s="37">
        <f>INDEX(LORDetail!$B$932:$B$1859,U2256)</f>
        <v>32025</v>
      </c>
      <c r="W2256" s="37">
        <f>INDEX(LORDetail!$D$932:$D$1859,U2256)</f>
        <v>51.425423260766003</v>
      </c>
      <c r="X2256" s="37">
        <f>INDEX(LORDetail!$E$932:$E$1859,U2256)</f>
        <v>-2.19184422111449</v>
      </c>
      <c r="Y2256" s="37">
        <f>INDEX(LORDetail!$G$932:$G$1859,U2256)</f>
        <v>98.614649999999997</v>
      </c>
      <c r="Z2256">
        <f t="shared" si="757"/>
        <v>132</v>
      </c>
      <c r="AA2256" s="29">
        <f t="shared" si="758"/>
        <v>47.991114096806996</v>
      </c>
      <c r="AB2256">
        <f t="shared" si="759"/>
        <v>0.36356904618793179</v>
      </c>
      <c r="AC2256" s="32">
        <f t="shared" si="760"/>
        <v>51.425252949281187</v>
      </c>
      <c r="AD2256" s="32">
        <f t="shared" si="761"/>
        <v>-2.1930270729458727</v>
      </c>
      <c r="AE2256" s="34">
        <f t="shared" si="762"/>
        <v>98.666130899853854</v>
      </c>
      <c r="AF2256" s="36" t="str">
        <f t="shared" si="769"/>
        <v>RDNGSTN</v>
      </c>
      <c r="AG2256" s="36" t="str">
        <f t="shared" si="770"/>
        <v>PADTON</v>
      </c>
      <c r="AH2256" s="36">
        <f t="shared" si="767"/>
        <v>751</v>
      </c>
      <c r="AI2256" s="42">
        <f t="shared" si="768"/>
        <v>31941</v>
      </c>
      <c r="AJ2256" s="43">
        <f t="shared" si="763"/>
        <v>39.813638662682969</v>
      </c>
      <c r="AK2256" s="43">
        <f t="shared" si="764"/>
        <v>-5.0066036251886992E-2</v>
      </c>
      <c r="AL2256" s="36">
        <f t="shared" si="765"/>
        <v>51.425252949281187</v>
      </c>
      <c r="AM2256" s="36">
        <v>1</v>
      </c>
      <c r="AN2256" s="36">
        <f t="shared" si="766"/>
        <v>-2.1930270729458727</v>
      </c>
      <c r="AO2256" s="36">
        <v>4</v>
      </c>
      <c r="AP2256" s="42">
        <f>INT(AI2256/1000)*1000</f>
        <v>31000</v>
      </c>
      <c r="AQ2256" s="42">
        <f>MOD(AI2256,1000)</f>
        <v>941</v>
      </c>
      <c r="AR2256" s="42">
        <f>MOD(AI2257,1000)-0.2+(AP2257-AP2256)</f>
        <v>980.59999999999923</v>
      </c>
    </row>
    <row r="2257" spans="1:44" x14ac:dyDescent="0.25">
      <c r="A2257" s="19" t="s">
        <v>1</v>
      </c>
      <c r="B2257" t="s">
        <v>0</v>
      </c>
      <c r="C2257">
        <v>752</v>
      </c>
      <c r="D2257" s="36">
        <f>MATCH(C2257,TrainRun!$AG$149:$AG$295,1)</f>
        <v>53</v>
      </c>
      <c r="E2257" s="36">
        <f>INT(INDEX(TrainRun!$AD$149:$AD$295,'By Second'!D2257))</f>
        <v>748</v>
      </c>
      <c r="F2257" s="36">
        <f>IF(E2257=0,0,INDEX(TrainRun!$AE$149:$AE$295,'By Second'!D2257))</f>
        <v>39.963836771438622</v>
      </c>
      <c r="G2257" s="36">
        <f>INDEX(TrainRun!$AF$149:$AF$295,'By Second'!D2257)</f>
        <v>31821.399657148995</v>
      </c>
      <c r="H2257">
        <f t="shared" si="750"/>
        <v>54</v>
      </c>
      <c r="I2257" s="36">
        <f>INT(INDEX(TrainRun!$AD$149:$AD$295,'By Second'!H2257))</f>
        <v>764</v>
      </c>
      <c r="J2257" s="36">
        <f>INDEX(TrainRun!$AE$149:$AE$295,'By Second'!H2257)</f>
        <v>39.16278019140843</v>
      </c>
      <c r="K2257">
        <f t="shared" si="751"/>
        <v>16</v>
      </c>
      <c r="L2257">
        <f t="shared" si="752"/>
        <v>-0.80105658003019187</v>
      </c>
      <c r="M2257">
        <f t="shared" si="753"/>
        <v>-5.0066036251886992E-2</v>
      </c>
      <c r="N2257" s="32">
        <f t="shared" si="754"/>
        <v>39.763572626431085</v>
      </c>
      <c r="O2257" s="29">
        <f t="shared" si="755"/>
        <v>31980.754686723238</v>
      </c>
      <c r="P2257" s="37">
        <f>MATCH(O2257,LORDetail!$B$932:$B$1859,1)</f>
        <v>174</v>
      </c>
      <c r="Q2257" s="37">
        <f>INDEX(LORDetail!$B$932:$B$1859,P2257)</f>
        <v>31893</v>
      </c>
      <c r="R2257" s="37">
        <f>INDEX(LORDetail!$D$932:$D$1859,P2257)</f>
        <v>51.425155656741097</v>
      </c>
      <c r="S2257" s="37">
        <f>INDEX(LORDetail!$E$932:$E$1859,P2257)</f>
        <v>-2.1937027916700198</v>
      </c>
      <c r="T2257" s="37">
        <f>INDEX(LORDetail!$G$932:$G$1859,P2257)</f>
        <v>98.695539999999994</v>
      </c>
      <c r="U2257">
        <f t="shared" si="756"/>
        <v>175</v>
      </c>
      <c r="V2257" s="37">
        <f>INDEX(LORDetail!$B$932:$B$1859,U2257)</f>
        <v>32025</v>
      </c>
      <c r="W2257" s="37">
        <f>INDEX(LORDetail!$D$932:$D$1859,U2257)</f>
        <v>51.425423260766003</v>
      </c>
      <c r="X2257" s="37">
        <f>INDEX(LORDetail!$E$932:$E$1859,U2257)</f>
        <v>-2.19184422111449</v>
      </c>
      <c r="Y2257" s="37">
        <f>INDEX(LORDetail!$G$932:$G$1859,U2257)</f>
        <v>98.614649999999997</v>
      </c>
      <c r="Z2257">
        <f t="shared" si="757"/>
        <v>132</v>
      </c>
      <c r="AA2257" s="29">
        <f t="shared" si="758"/>
        <v>87.754686723237683</v>
      </c>
      <c r="AB2257">
        <f t="shared" si="759"/>
        <v>0.66480823275180068</v>
      </c>
      <c r="AC2257" s="32">
        <f t="shared" si="760"/>
        <v>51.425333562099972</v>
      </c>
      <c r="AD2257" s="32">
        <f t="shared" si="761"/>
        <v>-2.1924671986635533</v>
      </c>
      <c r="AE2257" s="34">
        <f t="shared" si="762"/>
        <v>98.641763662052696</v>
      </c>
      <c r="AF2257" s="36" t="str">
        <f t="shared" si="769"/>
        <v>RDNGSTN</v>
      </c>
      <c r="AG2257" s="36" t="str">
        <f t="shared" si="770"/>
        <v>PADTON</v>
      </c>
      <c r="AH2257" s="36">
        <f t="shared" si="767"/>
        <v>752</v>
      </c>
      <c r="AI2257" s="42">
        <f t="shared" si="768"/>
        <v>31980.799999999999</v>
      </c>
      <c r="AJ2257" s="43">
        <f t="shared" si="763"/>
        <v>39.763572626431085</v>
      </c>
      <c r="AK2257" s="43">
        <f t="shared" si="764"/>
        <v>-5.0066036251886992E-2</v>
      </c>
      <c r="AL2257" s="36">
        <f t="shared" si="765"/>
        <v>51.425333562099972</v>
      </c>
      <c r="AM2257" s="36">
        <v>1</v>
      </c>
      <c r="AN2257" s="36">
        <f t="shared" si="766"/>
        <v>-2.1924671986635533</v>
      </c>
      <c r="AO2257" s="36">
        <v>4</v>
      </c>
      <c r="AP2257" s="42">
        <f>INT(AI2257/1000)*1000</f>
        <v>31000</v>
      </c>
      <c r="AQ2257" s="42">
        <f>MOD(AI2257,1000)</f>
        <v>980.79999999999927</v>
      </c>
      <c r="AR2257" s="42">
        <f>MOD(AI2258,1000)-0.2+(AP2258-AP2257)</f>
        <v>1020.2000000000014</v>
      </c>
    </row>
    <row r="2258" spans="1:44" x14ac:dyDescent="0.25">
      <c r="A2258" s="19" t="s">
        <v>1</v>
      </c>
      <c r="B2258" t="s">
        <v>0</v>
      </c>
      <c r="C2258">
        <v>753</v>
      </c>
      <c r="D2258" s="36">
        <f>MATCH(C2258,TrainRun!$AG$149:$AG$295,1)</f>
        <v>53</v>
      </c>
      <c r="E2258" s="36">
        <f>INT(INDEX(TrainRun!$AD$149:$AD$295,'By Second'!D2258))</f>
        <v>748</v>
      </c>
      <c r="F2258" s="36">
        <f>IF(E2258=0,0,INDEX(TrainRun!$AE$149:$AE$295,'By Second'!D2258))</f>
        <v>39.963836771438622</v>
      </c>
      <c r="G2258" s="36">
        <f>INDEX(TrainRun!$AF$149:$AF$295,'By Second'!D2258)</f>
        <v>31821.399657148995</v>
      </c>
      <c r="H2258">
        <f t="shared" si="750"/>
        <v>54</v>
      </c>
      <c r="I2258" s="36">
        <f>INT(INDEX(TrainRun!$AD$149:$AD$295,'By Second'!H2258))</f>
        <v>764</v>
      </c>
      <c r="J2258" s="36">
        <f>INDEX(TrainRun!$AE$149:$AE$295,'By Second'!H2258)</f>
        <v>39.16278019140843</v>
      </c>
      <c r="K2258">
        <f t="shared" si="751"/>
        <v>16</v>
      </c>
      <c r="L2258">
        <f t="shared" si="752"/>
        <v>-0.80105658003019187</v>
      </c>
      <c r="M2258">
        <f t="shared" si="753"/>
        <v>-5.0066036251886992E-2</v>
      </c>
      <c r="N2258" s="32">
        <f t="shared" si="754"/>
        <v>39.7135065901792</v>
      </c>
      <c r="O2258" s="29">
        <f t="shared" si="755"/>
        <v>32020.468193313416</v>
      </c>
      <c r="P2258" s="37">
        <f>MATCH(O2258,LORDetail!$B$932:$B$1859,1)</f>
        <v>174</v>
      </c>
      <c r="Q2258" s="37">
        <f>INDEX(LORDetail!$B$932:$B$1859,P2258)</f>
        <v>31893</v>
      </c>
      <c r="R2258" s="37">
        <f>INDEX(LORDetail!$D$932:$D$1859,P2258)</f>
        <v>51.425155656741097</v>
      </c>
      <c r="S2258" s="37">
        <f>INDEX(LORDetail!$E$932:$E$1859,P2258)</f>
        <v>-2.1937027916700198</v>
      </c>
      <c r="T2258" s="37">
        <f>INDEX(LORDetail!$G$932:$G$1859,P2258)</f>
        <v>98.695539999999994</v>
      </c>
      <c r="U2258">
        <f t="shared" si="756"/>
        <v>175</v>
      </c>
      <c r="V2258" s="37">
        <f>INDEX(LORDetail!$B$932:$B$1859,U2258)</f>
        <v>32025</v>
      </c>
      <c r="W2258" s="37">
        <f>INDEX(LORDetail!$D$932:$D$1859,U2258)</f>
        <v>51.425423260766003</v>
      </c>
      <c r="X2258" s="37">
        <f>INDEX(LORDetail!$E$932:$E$1859,U2258)</f>
        <v>-2.19184422111449</v>
      </c>
      <c r="Y2258" s="37">
        <f>INDEX(LORDetail!$G$932:$G$1859,U2258)</f>
        <v>98.614649999999997</v>
      </c>
      <c r="Z2258">
        <f t="shared" si="757"/>
        <v>132</v>
      </c>
      <c r="AA2258" s="29">
        <f t="shared" si="758"/>
        <v>127.46819331341612</v>
      </c>
      <c r="AB2258">
        <f t="shared" si="759"/>
        <v>0.96566813116224337</v>
      </c>
      <c r="AC2258" s="32">
        <f t="shared" si="760"/>
        <v>51.425414073419716</v>
      </c>
      <c r="AD2258" s="32">
        <f t="shared" si="761"/>
        <v>-2.1919080293150279</v>
      </c>
      <c r="AE2258" s="34">
        <f t="shared" si="762"/>
        <v>98.617427104870288</v>
      </c>
      <c r="AF2258" s="36" t="str">
        <f t="shared" si="769"/>
        <v>RDNGSTN</v>
      </c>
      <c r="AG2258" s="36" t="str">
        <f t="shared" si="770"/>
        <v>PADTON</v>
      </c>
      <c r="AH2258" s="36">
        <f t="shared" si="767"/>
        <v>753</v>
      </c>
      <c r="AI2258" s="42">
        <f t="shared" si="768"/>
        <v>32020.400000000001</v>
      </c>
      <c r="AJ2258" s="43">
        <f t="shared" si="763"/>
        <v>39.7135065901792</v>
      </c>
      <c r="AK2258" s="43">
        <f t="shared" si="764"/>
        <v>-5.0066036251886992E-2</v>
      </c>
      <c r="AL2258" s="36">
        <f t="shared" si="765"/>
        <v>51.425414073419716</v>
      </c>
      <c r="AM2258" s="36">
        <v>1</v>
      </c>
      <c r="AN2258" s="36">
        <f t="shared" si="766"/>
        <v>-2.1919080293150279</v>
      </c>
      <c r="AO2258" s="36">
        <v>4</v>
      </c>
      <c r="AP2258" s="42">
        <f>INT(AI2258/1000)*1000</f>
        <v>32000</v>
      </c>
      <c r="AQ2258" s="42">
        <f>MOD(AI2258,1000)</f>
        <v>20.400000000001455</v>
      </c>
      <c r="AR2258" s="42">
        <f>MOD(AI2259,1000)-0.2+(AP2259-AP2258)</f>
        <v>60.000000000000725</v>
      </c>
    </row>
    <row r="2259" spans="1:44" x14ac:dyDescent="0.25">
      <c r="A2259" s="19" t="s">
        <v>1</v>
      </c>
      <c r="B2259" t="s">
        <v>0</v>
      </c>
      <c r="C2259">
        <v>754</v>
      </c>
      <c r="D2259" s="36">
        <f>MATCH(C2259,TrainRun!$AG$149:$AG$295,1)</f>
        <v>53</v>
      </c>
      <c r="E2259" s="36">
        <f>INT(INDEX(TrainRun!$AD$149:$AD$295,'By Second'!D2259))</f>
        <v>748</v>
      </c>
      <c r="F2259" s="36">
        <f>IF(E2259=0,0,INDEX(TrainRun!$AE$149:$AE$295,'By Second'!D2259))</f>
        <v>39.963836771438622</v>
      </c>
      <c r="G2259" s="36">
        <f>INDEX(TrainRun!$AF$149:$AF$295,'By Second'!D2259)</f>
        <v>31821.399657148995</v>
      </c>
      <c r="H2259">
        <f t="shared" si="750"/>
        <v>54</v>
      </c>
      <c r="I2259" s="36">
        <f>INT(INDEX(TrainRun!$AD$149:$AD$295,'By Second'!H2259))</f>
        <v>764</v>
      </c>
      <c r="J2259" s="36">
        <f>INDEX(TrainRun!$AE$149:$AE$295,'By Second'!H2259)</f>
        <v>39.16278019140843</v>
      </c>
      <c r="K2259">
        <f t="shared" si="751"/>
        <v>16</v>
      </c>
      <c r="L2259">
        <f t="shared" si="752"/>
        <v>-0.80105658003019187</v>
      </c>
      <c r="M2259">
        <f t="shared" si="753"/>
        <v>-5.0066036251886992E-2</v>
      </c>
      <c r="N2259" s="32">
        <f t="shared" si="754"/>
        <v>39.663440553927316</v>
      </c>
      <c r="O2259" s="29">
        <f t="shared" si="755"/>
        <v>32060.131633867342</v>
      </c>
      <c r="P2259" s="37">
        <f>MATCH(O2259,LORDetail!$B$932:$B$1859,1)</f>
        <v>175</v>
      </c>
      <c r="Q2259" s="37">
        <f>INDEX(LORDetail!$B$932:$B$1859,P2259)</f>
        <v>32025</v>
      </c>
      <c r="R2259" s="37">
        <f>INDEX(LORDetail!$D$932:$D$1859,P2259)</f>
        <v>51.425423260766003</v>
      </c>
      <c r="S2259" s="37">
        <f>INDEX(LORDetail!$E$932:$E$1859,P2259)</f>
        <v>-2.19184422111449</v>
      </c>
      <c r="T2259" s="37">
        <f>INDEX(LORDetail!$G$932:$G$1859,P2259)</f>
        <v>98.614649999999997</v>
      </c>
      <c r="U2259">
        <f t="shared" si="756"/>
        <v>176</v>
      </c>
      <c r="V2259" s="37">
        <f>INDEX(LORDetail!$B$932:$B$1859,U2259)</f>
        <v>32338</v>
      </c>
      <c r="W2259" s="37">
        <f>INDEX(LORDetail!$D$932:$D$1859,U2259)</f>
        <v>51.426079157617501</v>
      </c>
      <c r="X2259" s="37">
        <f>INDEX(LORDetail!$E$932:$E$1859,U2259)</f>
        <v>-2.1874706947607501</v>
      </c>
      <c r="Y2259" s="37">
        <f>INDEX(LORDetail!$G$932:$G$1859,U2259)</f>
        <v>98.42286</v>
      </c>
      <c r="Z2259">
        <f t="shared" si="757"/>
        <v>313</v>
      </c>
      <c r="AA2259" s="29">
        <f t="shared" si="758"/>
        <v>35.131633867342316</v>
      </c>
      <c r="AB2259">
        <f t="shared" si="759"/>
        <v>0.1122416417486975</v>
      </c>
      <c r="AC2259" s="32">
        <f t="shared" si="760"/>
        <v>51.425496879705435</v>
      </c>
      <c r="AD2259" s="32">
        <f t="shared" si="761"/>
        <v>-2.191353329336315</v>
      </c>
      <c r="AE2259" s="34">
        <f t="shared" si="762"/>
        <v>98.593123175529016</v>
      </c>
      <c r="AF2259" s="36" t="str">
        <f t="shared" si="769"/>
        <v>RDNGSTN</v>
      </c>
      <c r="AG2259" s="36" t="str">
        <f t="shared" si="770"/>
        <v>PADTON</v>
      </c>
      <c r="AH2259" s="36">
        <f t="shared" si="767"/>
        <v>754</v>
      </c>
      <c r="AI2259" s="42">
        <f t="shared" si="768"/>
        <v>32060.2</v>
      </c>
      <c r="AJ2259" s="43">
        <f t="shared" si="763"/>
        <v>39.663440553927316</v>
      </c>
      <c r="AK2259" s="43">
        <f t="shared" si="764"/>
        <v>-5.0066036251886992E-2</v>
      </c>
      <c r="AL2259" s="36">
        <f t="shared" si="765"/>
        <v>51.425496879705435</v>
      </c>
      <c r="AM2259" s="36">
        <v>1</v>
      </c>
      <c r="AN2259" s="36">
        <f t="shared" si="766"/>
        <v>-2.191353329336315</v>
      </c>
      <c r="AO2259" s="36">
        <v>4</v>
      </c>
      <c r="AP2259" s="42">
        <f>INT(AI2259/1000)*1000</f>
        <v>32000</v>
      </c>
      <c r="AQ2259" s="42">
        <f>MOD(AI2259,1000)</f>
        <v>60.200000000000728</v>
      </c>
      <c r="AR2259" s="42">
        <f>MOD(AI2260,1000)-0.2+(AP2260-AP2259)</f>
        <v>99.59999999999927</v>
      </c>
    </row>
    <row r="2260" spans="1:44" x14ac:dyDescent="0.25">
      <c r="A2260" s="19" t="s">
        <v>1</v>
      </c>
      <c r="B2260" t="s">
        <v>0</v>
      </c>
      <c r="C2260">
        <v>755</v>
      </c>
      <c r="D2260" s="36">
        <f>MATCH(C2260,TrainRun!$AG$149:$AG$295,1)</f>
        <v>53</v>
      </c>
      <c r="E2260" s="36">
        <f>INT(INDEX(TrainRun!$AD$149:$AD$295,'By Second'!D2260))</f>
        <v>748</v>
      </c>
      <c r="F2260" s="36">
        <f>IF(E2260=0,0,INDEX(TrainRun!$AE$149:$AE$295,'By Second'!D2260))</f>
        <v>39.963836771438622</v>
      </c>
      <c r="G2260" s="36">
        <f>INDEX(TrainRun!$AF$149:$AF$295,'By Second'!D2260)</f>
        <v>31821.399657148995</v>
      </c>
      <c r="H2260">
        <f t="shared" si="750"/>
        <v>54</v>
      </c>
      <c r="I2260" s="36">
        <f>INT(INDEX(TrainRun!$AD$149:$AD$295,'By Second'!H2260))</f>
        <v>764</v>
      </c>
      <c r="J2260" s="36">
        <f>INDEX(TrainRun!$AE$149:$AE$295,'By Second'!H2260)</f>
        <v>39.16278019140843</v>
      </c>
      <c r="K2260">
        <f t="shared" si="751"/>
        <v>16</v>
      </c>
      <c r="L2260">
        <f t="shared" si="752"/>
        <v>-0.80105658003019187</v>
      </c>
      <c r="M2260">
        <f t="shared" si="753"/>
        <v>-5.0066036251886992E-2</v>
      </c>
      <c r="N2260" s="32">
        <f t="shared" si="754"/>
        <v>39.613374517675432</v>
      </c>
      <c r="O2260" s="29">
        <f t="shared" si="755"/>
        <v>32099.745008385016</v>
      </c>
      <c r="P2260" s="37">
        <f>MATCH(O2260,LORDetail!$B$932:$B$1859,1)</f>
        <v>175</v>
      </c>
      <c r="Q2260" s="37">
        <f>INDEX(LORDetail!$B$932:$B$1859,P2260)</f>
        <v>32025</v>
      </c>
      <c r="R2260" s="37">
        <f>INDEX(LORDetail!$D$932:$D$1859,P2260)</f>
        <v>51.425423260766003</v>
      </c>
      <c r="S2260" s="37">
        <f>INDEX(LORDetail!$E$932:$E$1859,P2260)</f>
        <v>-2.19184422111449</v>
      </c>
      <c r="T2260" s="37">
        <f>INDEX(LORDetail!$G$932:$G$1859,P2260)</f>
        <v>98.614649999999997</v>
      </c>
      <c r="U2260">
        <f t="shared" si="756"/>
        <v>176</v>
      </c>
      <c r="V2260" s="37">
        <f>INDEX(LORDetail!$B$932:$B$1859,U2260)</f>
        <v>32338</v>
      </c>
      <c r="W2260" s="37">
        <f>INDEX(LORDetail!$D$932:$D$1859,U2260)</f>
        <v>51.426079157617501</v>
      </c>
      <c r="X2260" s="37">
        <f>INDEX(LORDetail!$E$932:$E$1859,U2260)</f>
        <v>-2.1874706947607501</v>
      </c>
      <c r="Y2260" s="37">
        <f>INDEX(LORDetail!$G$932:$G$1859,U2260)</f>
        <v>98.42286</v>
      </c>
      <c r="Z2260">
        <f t="shared" si="757"/>
        <v>313</v>
      </c>
      <c r="AA2260" s="29">
        <f t="shared" si="758"/>
        <v>74.745008385016263</v>
      </c>
      <c r="AB2260">
        <f t="shared" si="759"/>
        <v>0.23880194372209668</v>
      </c>
      <c r="AC2260" s="32">
        <f t="shared" si="760"/>
        <v>51.425579890209022</v>
      </c>
      <c r="AD2260" s="32">
        <f t="shared" si="761"/>
        <v>-2.1907998145202972</v>
      </c>
      <c r="AE2260" s="34">
        <f t="shared" si="762"/>
        <v>98.568850175213541</v>
      </c>
      <c r="AF2260" s="36" t="str">
        <f t="shared" si="769"/>
        <v>RDNGSTN</v>
      </c>
      <c r="AG2260" s="36" t="str">
        <f t="shared" si="770"/>
        <v>PADTON</v>
      </c>
      <c r="AH2260" s="36">
        <f t="shared" si="767"/>
        <v>755</v>
      </c>
      <c r="AI2260" s="42">
        <f t="shared" si="768"/>
        <v>32099.8</v>
      </c>
      <c r="AJ2260" s="43">
        <f t="shared" si="763"/>
        <v>39.613374517675432</v>
      </c>
      <c r="AK2260" s="43">
        <f t="shared" si="764"/>
        <v>-5.0066036251886992E-2</v>
      </c>
      <c r="AL2260" s="36">
        <f t="shared" si="765"/>
        <v>51.425579890209022</v>
      </c>
      <c r="AM2260" s="36">
        <v>1</v>
      </c>
      <c r="AN2260" s="36">
        <f t="shared" si="766"/>
        <v>-2.1907998145202972</v>
      </c>
      <c r="AO2260" s="36">
        <v>4</v>
      </c>
      <c r="AP2260" s="42">
        <f>INT(AI2260/1000)*1000</f>
        <v>32000</v>
      </c>
      <c r="AQ2260" s="42">
        <f>MOD(AI2260,1000)</f>
        <v>99.799999999999272</v>
      </c>
      <c r="AR2260" s="42">
        <f>MOD(AI2261,1000)-0.2+(AP2261-AP2260)</f>
        <v>139.20000000000147</v>
      </c>
    </row>
    <row r="2261" spans="1:44" x14ac:dyDescent="0.25">
      <c r="A2261" s="19" t="s">
        <v>1</v>
      </c>
      <c r="B2261" t="s">
        <v>0</v>
      </c>
      <c r="C2261">
        <v>756</v>
      </c>
      <c r="D2261" s="36">
        <f>MATCH(C2261,TrainRun!$AG$149:$AG$295,1)</f>
        <v>53</v>
      </c>
      <c r="E2261" s="36">
        <f>INT(INDEX(TrainRun!$AD$149:$AD$295,'By Second'!D2261))</f>
        <v>748</v>
      </c>
      <c r="F2261" s="36">
        <f>IF(E2261=0,0,INDEX(TrainRun!$AE$149:$AE$295,'By Second'!D2261))</f>
        <v>39.963836771438622</v>
      </c>
      <c r="G2261" s="36">
        <f>INDEX(TrainRun!$AF$149:$AF$295,'By Second'!D2261)</f>
        <v>31821.399657148995</v>
      </c>
      <c r="H2261">
        <f t="shared" si="750"/>
        <v>54</v>
      </c>
      <c r="I2261" s="36">
        <f>INT(INDEX(TrainRun!$AD$149:$AD$295,'By Second'!H2261))</f>
        <v>764</v>
      </c>
      <c r="J2261" s="36">
        <f>INDEX(TrainRun!$AE$149:$AE$295,'By Second'!H2261)</f>
        <v>39.16278019140843</v>
      </c>
      <c r="K2261">
        <f t="shared" si="751"/>
        <v>16</v>
      </c>
      <c r="L2261">
        <f t="shared" si="752"/>
        <v>-0.80105658003019187</v>
      </c>
      <c r="M2261">
        <f t="shared" si="753"/>
        <v>-5.0066036251886992E-2</v>
      </c>
      <c r="N2261" s="32">
        <f t="shared" si="754"/>
        <v>39.563308481423547</v>
      </c>
      <c r="O2261" s="29">
        <f t="shared" si="755"/>
        <v>32139.308316866442</v>
      </c>
      <c r="P2261" s="37">
        <f>MATCH(O2261,LORDetail!$B$932:$B$1859,1)</f>
        <v>175</v>
      </c>
      <c r="Q2261" s="37">
        <f>INDEX(LORDetail!$B$932:$B$1859,P2261)</f>
        <v>32025</v>
      </c>
      <c r="R2261" s="37">
        <f>INDEX(LORDetail!$D$932:$D$1859,P2261)</f>
        <v>51.425423260766003</v>
      </c>
      <c r="S2261" s="37">
        <f>INDEX(LORDetail!$E$932:$E$1859,P2261)</f>
        <v>-2.19184422111449</v>
      </c>
      <c r="T2261" s="37">
        <f>INDEX(LORDetail!$G$932:$G$1859,P2261)</f>
        <v>98.614649999999997</v>
      </c>
      <c r="U2261">
        <f t="shared" si="756"/>
        <v>176</v>
      </c>
      <c r="V2261" s="37">
        <f>INDEX(LORDetail!$B$932:$B$1859,U2261)</f>
        <v>32338</v>
      </c>
      <c r="W2261" s="37">
        <f>INDEX(LORDetail!$D$932:$D$1859,U2261)</f>
        <v>51.426079157617501</v>
      </c>
      <c r="X2261" s="37">
        <f>INDEX(LORDetail!$E$932:$E$1859,U2261)</f>
        <v>-2.1874706947607501</v>
      </c>
      <c r="Y2261" s="37">
        <f>INDEX(LORDetail!$G$932:$G$1859,U2261)</f>
        <v>98.42286</v>
      </c>
      <c r="Z2261">
        <f t="shared" si="757"/>
        <v>313</v>
      </c>
      <c r="AA2261" s="29">
        <f t="shared" si="758"/>
        <v>114.3083168664416</v>
      </c>
      <c r="AB2261">
        <f t="shared" si="759"/>
        <v>0.36520229030812013</v>
      </c>
      <c r="AC2261" s="32">
        <f t="shared" si="760"/>
        <v>51.425662795798374</v>
      </c>
      <c r="AD2261" s="32">
        <f t="shared" si="761"/>
        <v>-2.1902469992733811</v>
      </c>
      <c r="AE2261" s="34">
        <f t="shared" si="762"/>
        <v>98.544607852741805</v>
      </c>
      <c r="AF2261" s="36" t="str">
        <f t="shared" si="769"/>
        <v>RDNGSTN</v>
      </c>
      <c r="AG2261" s="36" t="str">
        <f t="shared" si="770"/>
        <v>PADTON</v>
      </c>
      <c r="AH2261" s="36">
        <f t="shared" si="767"/>
        <v>756</v>
      </c>
      <c r="AI2261" s="42">
        <f t="shared" si="768"/>
        <v>32139.4</v>
      </c>
      <c r="AJ2261" s="43">
        <f t="shared" si="763"/>
        <v>39.563308481423547</v>
      </c>
      <c r="AK2261" s="43">
        <f t="shared" si="764"/>
        <v>-5.0066036251886992E-2</v>
      </c>
      <c r="AL2261" s="36">
        <f t="shared" si="765"/>
        <v>51.425662795798374</v>
      </c>
      <c r="AM2261" s="36">
        <v>1</v>
      </c>
      <c r="AN2261" s="36">
        <f t="shared" si="766"/>
        <v>-2.1902469992733811</v>
      </c>
      <c r="AO2261" s="36">
        <v>4</v>
      </c>
      <c r="AP2261" s="42">
        <f>INT(AI2261/1000)*1000</f>
        <v>32000</v>
      </c>
      <c r="AQ2261" s="42">
        <f>MOD(AI2261,1000)</f>
        <v>139.40000000000146</v>
      </c>
      <c r="AR2261" s="42">
        <f>MOD(AI2262,1000)-0.2+(AP2262-AP2261)</f>
        <v>178.59999999999928</v>
      </c>
    </row>
    <row r="2262" spans="1:44" x14ac:dyDescent="0.25">
      <c r="A2262" s="19" t="s">
        <v>1</v>
      </c>
      <c r="B2262" t="s">
        <v>0</v>
      </c>
      <c r="C2262">
        <v>757</v>
      </c>
      <c r="D2262" s="36">
        <f>MATCH(C2262,TrainRun!$AG$149:$AG$295,1)</f>
        <v>53</v>
      </c>
      <c r="E2262" s="36">
        <f>INT(INDEX(TrainRun!$AD$149:$AD$295,'By Second'!D2262))</f>
        <v>748</v>
      </c>
      <c r="F2262" s="36">
        <f>IF(E2262=0,0,INDEX(TrainRun!$AE$149:$AE$295,'By Second'!D2262))</f>
        <v>39.963836771438622</v>
      </c>
      <c r="G2262" s="36">
        <f>INDEX(TrainRun!$AF$149:$AF$295,'By Second'!D2262)</f>
        <v>31821.399657148995</v>
      </c>
      <c r="H2262">
        <f t="shared" si="750"/>
        <v>54</v>
      </c>
      <c r="I2262" s="36">
        <f>INT(INDEX(TrainRun!$AD$149:$AD$295,'By Second'!H2262))</f>
        <v>764</v>
      </c>
      <c r="J2262" s="36">
        <f>INDEX(TrainRun!$AE$149:$AE$295,'By Second'!H2262)</f>
        <v>39.16278019140843</v>
      </c>
      <c r="K2262">
        <f t="shared" si="751"/>
        <v>16</v>
      </c>
      <c r="L2262">
        <f t="shared" si="752"/>
        <v>-0.80105658003019187</v>
      </c>
      <c r="M2262">
        <f t="shared" si="753"/>
        <v>-5.0066036251886992E-2</v>
      </c>
      <c r="N2262" s="32">
        <f t="shared" si="754"/>
        <v>39.513242445171663</v>
      </c>
      <c r="O2262" s="29">
        <f t="shared" si="755"/>
        <v>32178.821559311615</v>
      </c>
      <c r="P2262" s="37">
        <f>MATCH(O2262,LORDetail!$B$932:$B$1859,1)</f>
        <v>175</v>
      </c>
      <c r="Q2262" s="37">
        <f>INDEX(LORDetail!$B$932:$B$1859,P2262)</f>
        <v>32025</v>
      </c>
      <c r="R2262" s="37">
        <f>INDEX(LORDetail!$D$932:$D$1859,P2262)</f>
        <v>51.425423260766003</v>
      </c>
      <c r="S2262" s="37">
        <f>INDEX(LORDetail!$E$932:$E$1859,P2262)</f>
        <v>-2.19184422111449</v>
      </c>
      <c r="T2262" s="37">
        <f>INDEX(LORDetail!$G$932:$G$1859,P2262)</f>
        <v>98.614649999999997</v>
      </c>
      <c r="U2262">
        <f t="shared" si="756"/>
        <v>176</v>
      </c>
      <c r="V2262" s="37">
        <f>INDEX(LORDetail!$B$932:$B$1859,U2262)</f>
        <v>32338</v>
      </c>
      <c r="W2262" s="37">
        <f>INDEX(LORDetail!$D$932:$D$1859,U2262)</f>
        <v>51.426079157617501</v>
      </c>
      <c r="X2262" s="37">
        <f>INDEX(LORDetail!$E$932:$E$1859,U2262)</f>
        <v>-2.1874706947607501</v>
      </c>
      <c r="Y2262" s="37">
        <f>INDEX(LORDetail!$G$932:$G$1859,U2262)</f>
        <v>98.42286</v>
      </c>
      <c r="Z2262">
        <f t="shared" si="757"/>
        <v>313</v>
      </c>
      <c r="AA2262" s="29">
        <f t="shared" si="758"/>
        <v>153.82155931161469</v>
      </c>
      <c r="AB2262">
        <f t="shared" si="759"/>
        <v>0.49144268150675618</v>
      </c>
      <c r="AC2262" s="32">
        <f t="shared" si="760"/>
        <v>51.425745596473497</v>
      </c>
      <c r="AD2262" s="32">
        <f t="shared" si="761"/>
        <v>-2.1896948835955676</v>
      </c>
      <c r="AE2262" s="34">
        <f t="shared" si="762"/>
        <v>98.520396208113823</v>
      </c>
      <c r="AF2262" s="36" t="str">
        <f t="shared" si="769"/>
        <v>RDNGSTN</v>
      </c>
      <c r="AG2262" s="36" t="str">
        <f t="shared" si="770"/>
        <v>PADTON</v>
      </c>
      <c r="AH2262" s="36">
        <f t="shared" si="767"/>
        <v>757</v>
      </c>
      <c r="AI2262" s="42">
        <f t="shared" si="768"/>
        <v>32178.799999999999</v>
      </c>
      <c r="AJ2262" s="43">
        <f t="shared" si="763"/>
        <v>39.513242445171663</v>
      </c>
      <c r="AK2262" s="43">
        <f t="shared" si="764"/>
        <v>-5.0066036251886992E-2</v>
      </c>
      <c r="AL2262" s="36">
        <f t="shared" si="765"/>
        <v>51.425745596473497</v>
      </c>
      <c r="AM2262" s="36">
        <v>1</v>
      </c>
      <c r="AN2262" s="36">
        <f t="shared" si="766"/>
        <v>-2.1896948835955676</v>
      </c>
      <c r="AO2262" s="36">
        <v>4</v>
      </c>
      <c r="AP2262" s="42">
        <f>INT(AI2262/1000)*1000</f>
        <v>32000</v>
      </c>
      <c r="AQ2262" s="42">
        <f>MOD(AI2262,1000)</f>
        <v>178.79999999999927</v>
      </c>
      <c r="AR2262" s="42">
        <f>MOD(AI2263,1000)-0.2+(AP2263-AP2262)</f>
        <v>218.00000000000074</v>
      </c>
    </row>
    <row r="2263" spans="1:44" x14ac:dyDescent="0.25">
      <c r="A2263" s="19" t="s">
        <v>1</v>
      </c>
      <c r="B2263" t="s">
        <v>0</v>
      </c>
      <c r="C2263">
        <v>758</v>
      </c>
      <c r="D2263" s="36">
        <f>MATCH(C2263,TrainRun!$AG$149:$AG$295,1)</f>
        <v>53</v>
      </c>
      <c r="E2263" s="36">
        <f>INT(INDEX(TrainRun!$AD$149:$AD$295,'By Second'!D2263))</f>
        <v>748</v>
      </c>
      <c r="F2263" s="36">
        <f>IF(E2263=0,0,INDEX(TrainRun!$AE$149:$AE$295,'By Second'!D2263))</f>
        <v>39.963836771438622</v>
      </c>
      <c r="G2263" s="36">
        <f>INDEX(TrainRun!$AF$149:$AF$295,'By Second'!D2263)</f>
        <v>31821.399657148995</v>
      </c>
      <c r="H2263">
        <f t="shared" si="750"/>
        <v>54</v>
      </c>
      <c r="I2263" s="36">
        <f>INT(INDEX(TrainRun!$AD$149:$AD$295,'By Second'!H2263))</f>
        <v>764</v>
      </c>
      <c r="J2263" s="36">
        <f>INDEX(TrainRun!$AE$149:$AE$295,'By Second'!H2263)</f>
        <v>39.16278019140843</v>
      </c>
      <c r="K2263">
        <f t="shared" si="751"/>
        <v>16</v>
      </c>
      <c r="L2263">
        <f t="shared" si="752"/>
        <v>-0.80105658003019187</v>
      </c>
      <c r="M2263">
        <f t="shared" si="753"/>
        <v>-5.0066036251886992E-2</v>
      </c>
      <c r="N2263" s="32">
        <f t="shared" si="754"/>
        <v>39.463176408919779</v>
      </c>
      <c r="O2263" s="29">
        <f t="shared" si="755"/>
        <v>32218.284735720536</v>
      </c>
      <c r="P2263" s="37">
        <f>MATCH(O2263,LORDetail!$B$932:$B$1859,1)</f>
        <v>175</v>
      </c>
      <c r="Q2263" s="37">
        <f>INDEX(LORDetail!$B$932:$B$1859,P2263)</f>
        <v>32025</v>
      </c>
      <c r="R2263" s="37">
        <f>INDEX(LORDetail!$D$932:$D$1859,P2263)</f>
        <v>51.425423260766003</v>
      </c>
      <c r="S2263" s="37">
        <f>INDEX(LORDetail!$E$932:$E$1859,P2263)</f>
        <v>-2.19184422111449</v>
      </c>
      <c r="T2263" s="37">
        <f>INDEX(LORDetail!$G$932:$G$1859,P2263)</f>
        <v>98.614649999999997</v>
      </c>
      <c r="U2263">
        <f t="shared" si="756"/>
        <v>176</v>
      </c>
      <c r="V2263" s="37">
        <f>INDEX(LORDetail!$B$932:$B$1859,U2263)</f>
        <v>32338</v>
      </c>
      <c r="W2263" s="37">
        <f>INDEX(LORDetail!$D$932:$D$1859,U2263)</f>
        <v>51.426079157617501</v>
      </c>
      <c r="X2263" s="37">
        <f>INDEX(LORDetail!$E$932:$E$1859,U2263)</f>
        <v>-2.1874706947607501</v>
      </c>
      <c r="Y2263" s="37">
        <f>INDEX(LORDetail!$G$932:$G$1859,U2263)</f>
        <v>98.42286</v>
      </c>
      <c r="Z2263">
        <f t="shared" si="757"/>
        <v>313</v>
      </c>
      <c r="AA2263" s="29">
        <f t="shared" si="758"/>
        <v>193.28473572053554</v>
      </c>
      <c r="AB2263">
        <f t="shared" si="759"/>
        <v>0.61752311731800491</v>
      </c>
      <c r="AC2263" s="32">
        <f t="shared" si="760"/>
        <v>51.425828292234378</v>
      </c>
      <c r="AD2263" s="32">
        <f t="shared" si="761"/>
        <v>-2.189143467486856</v>
      </c>
      <c r="AE2263" s="34">
        <f t="shared" si="762"/>
        <v>98.49621524132958</v>
      </c>
      <c r="AF2263" s="36" t="str">
        <f t="shared" si="769"/>
        <v>RDNGSTN</v>
      </c>
      <c r="AG2263" s="36" t="str">
        <f t="shared" si="770"/>
        <v>PADTON</v>
      </c>
      <c r="AH2263" s="36">
        <f t="shared" si="767"/>
        <v>758</v>
      </c>
      <c r="AI2263" s="42">
        <f t="shared" si="768"/>
        <v>32218.2</v>
      </c>
      <c r="AJ2263" s="43">
        <f t="shared" si="763"/>
        <v>39.463176408919779</v>
      </c>
      <c r="AK2263" s="43">
        <f t="shared" si="764"/>
        <v>-5.0066036251886992E-2</v>
      </c>
      <c r="AL2263" s="36">
        <f t="shared" si="765"/>
        <v>51.425828292234378</v>
      </c>
      <c r="AM2263" s="36">
        <v>1</v>
      </c>
      <c r="AN2263" s="36">
        <f t="shared" si="766"/>
        <v>-2.189143467486856</v>
      </c>
      <c r="AO2263" s="36">
        <v>4</v>
      </c>
      <c r="AP2263" s="42">
        <f>INT(AI2263/1000)*1000</f>
        <v>32000</v>
      </c>
      <c r="AQ2263" s="42">
        <f>MOD(AI2263,1000)</f>
        <v>218.20000000000073</v>
      </c>
      <c r="AR2263" s="42">
        <f>MOD(AI2264,1000)-0.2+(AP2264-AP2263)</f>
        <v>257.39999999999856</v>
      </c>
    </row>
    <row r="2264" spans="1:44" x14ac:dyDescent="0.25">
      <c r="A2264" s="19" t="s">
        <v>1</v>
      </c>
      <c r="B2264" t="s">
        <v>0</v>
      </c>
      <c r="C2264">
        <v>759</v>
      </c>
      <c r="D2264" s="36">
        <f>MATCH(C2264,TrainRun!$AG$149:$AG$295,1)</f>
        <v>53</v>
      </c>
      <c r="E2264" s="36">
        <f>INT(INDEX(TrainRun!$AD$149:$AD$295,'By Second'!D2264))</f>
        <v>748</v>
      </c>
      <c r="F2264" s="36">
        <f>IF(E2264=0,0,INDEX(TrainRun!$AE$149:$AE$295,'By Second'!D2264))</f>
        <v>39.963836771438622</v>
      </c>
      <c r="G2264" s="36">
        <f>INDEX(TrainRun!$AF$149:$AF$295,'By Second'!D2264)</f>
        <v>31821.399657148995</v>
      </c>
      <c r="H2264">
        <f t="shared" si="750"/>
        <v>54</v>
      </c>
      <c r="I2264" s="36">
        <f>INT(INDEX(TrainRun!$AD$149:$AD$295,'By Second'!H2264))</f>
        <v>764</v>
      </c>
      <c r="J2264" s="36">
        <f>INDEX(TrainRun!$AE$149:$AE$295,'By Second'!H2264)</f>
        <v>39.16278019140843</v>
      </c>
      <c r="K2264">
        <f t="shared" si="751"/>
        <v>16</v>
      </c>
      <c r="L2264">
        <f t="shared" si="752"/>
        <v>-0.80105658003019187</v>
      </c>
      <c r="M2264">
        <f t="shared" si="753"/>
        <v>-5.0066036251886992E-2</v>
      </c>
      <c r="N2264" s="32">
        <f t="shared" si="754"/>
        <v>39.413110372667894</v>
      </c>
      <c r="O2264" s="29">
        <f t="shared" si="755"/>
        <v>32257.697846093204</v>
      </c>
      <c r="P2264" s="37">
        <f>MATCH(O2264,LORDetail!$B$932:$B$1859,1)</f>
        <v>175</v>
      </c>
      <c r="Q2264" s="37">
        <f>INDEX(LORDetail!$B$932:$B$1859,P2264)</f>
        <v>32025</v>
      </c>
      <c r="R2264" s="37">
        <f>INDEX(LORDetail!$D$932:$D$1859,P2264)</f>
        <v>51.425423260766003</v>
      </c>
      <c r="S2264" s="37">
        <f>INDEX(LORDetail!$E$932:$E$1859,P2264)</f>
        <v>-2.19184422111449</v>
      </c>
      <c r="T2264" s="37">
        <f>INDEX(LORDetail!$G$932:$G$1859,P2264)</f>
        <v>98.614649999999997</v>
      </c>
      <c r="U2264">
        <f t="shared" si="756"/>
        <v>176</v>
      </c>
      <c r="V2264" s="37">
        <f>INDEX(LORDetail!$B$932:$B$1859,U2264)</f>
        <v>32338</v>
      </c>
      <c r="W2264" s="37">
        <f>INDEX(LORDetail!$D$932:$D$1859,U2264)</f>
        <v>51.426079157617501</v>
      </c>
      <c r="X2264" s="37">
        <f>INDEX(LORDetail!$E$932:$E$1859,U2264)</f>
        <v>-2.1874706947607501</v>
      </c>
      <c r="Y2264" s="37">
        <f>INDEX(LORDetail!$G$932:$G$1859,U2264)</f>
        <v>98.42286</v>
      </c>
      <c r="Z2264">
        <f t="shared" si="757"/>
        <v>313</v>
      </c>
      <c r="AA2264" s="29">
        <f t="shared" si="758"/>
        <v>232.69784609320413</v>
      </c>
      <c r="AB2264">
        <f t="shared" si="759"/>
        <v>0.74344359774186619</v>
      </c>
      <c r="AC2264" s="32">
        <f t="shared" si="760"/>
        <v>51.425910883081031</v>
      </c>
      <c r="AD2264" s="32">
        <f t="shared" si="761"/>
        <v>-2.1885927509472469</v>
      </c>
      <c r="AE2264" s="34">
        <f t="shared" si="762"/>
        <v>98.47206495238909</v>
      </c>
      <c r="AF2264" s="36" t="str">
        <f t="shared" si="769"/>
        <v>RDNGSTN</v>
      </c>
      <c r="AG2264" s="36" t="str">
        <f t="shared" si="770"/>
        <v>PADTON</v>
      </c>
      <c r="AH2264" s="36">
        <f t="shared" si="767"/>
        <v>759</v>
      </c>
      <c r="AI2264" s="42">
        <f t="shared" si="768"/>
        <v>32257.599999999999</v>
      </c>
      <c r="AJ2264" s="43">
        <f t="shared" si="763"/>
        <v>39.413110372667894</v>
      </c>
      <c r="AK2264" s="43">
        <f t="shared" si="764"/>
        <v>-5.0066036251886992E-2</v>
      </c>
      <c r="AL2264" s="36">
        <f t="shared" si="765"/>
        <v>51.425910883081031</v>
      </c>
      <c r="AM2264" s="36">
        <v>1</v>
      </c>
      <c r="AN2264" s="36">
        <f t="shared" si="766"/>
        <v>-2.1885927509472469</v>
      </c>
      <c r="AO2264" s="36">
        <v>4</v>
      </c>
      <c r="AP2264" s="42">
        <f>INT(AI2264/1000)*1000</f>
        <v>32000</v>
      </c>
      <c r="AQ2264" s="42">
        <f>MOD(AI2264,1000)</f>
        <v>257.59999999999854</v>
      </c>
      <c r="AR2264" s="42">
        <f>MOD(AI2265,1000)-0.2+(AP2265-AP2264)</f>
        <v>296.8</v>
      </c>
    </row>
    <row r="2265" spans="1:44" x14ac:dyDescent="0.25">
      <c r="A2265" s="19" t="s">
        <v>1</v>
      </c>
      <c r="B2265" t="s">
        <v>0</v>
      </c>
      <c r="C2265">
        <v>760</v>
      </c>
      <c r="D2265" s="36">
        <f>MATCH(C2265,TrainRun!$AG$149:$AG$295,1)</f>
        <v>53</v>
      </c>
      <c r="E2265" s="36">
        <f>INT(INDEX(TrainRun!$AD$149:$AD$295,'By Second'!D2265))</f>
        <v>748</v>
      </c>
      <c r="F2265" s="36">
        <f>IF(E2265=0,0,INDEX(TrainRun!$AE$149:$AE$295,'By Second'!D2265))</f>
        <v>39.963836771438622</v>
      </c>
      <c r="G2265" s="36">
        <f>INDEX(TrainRun!$AF$149:$AF$295,'By Second'!D2265)</f>
        <v>31821.399657148995</v>
      </c>
      <c r="H2265">
        <f t="shared" si="750"/>
        <v>54</v>
      </c>
      <c r="I2265" s="36">
        <f>INT(INDEX(TrainRun!$AD$149:$AD$295,'By Second'!H2265))</f>
        <v>764</v>
      </c>
      <c r="J2265" s="36">
        <f>INDEX(TrainRun!$AE$149:$AE$295,'By Second'!H2265)</f>
        <v>39.16278019140843</v>
      </c>
      <c r="K2265">
        <f t="shared" si="751"/>
        <v>16</v>
      </c>
      <c r="L2265">
        <f t="shared" si="752"/>
        <v>-0.80105658003019187</v>
      </c>
      <c r="M2265">
        <f t="shared" si="753"/>
        <v>-5.0066036251886992E-2</v>
      </c>
      <c r="N2265" s="32">
        <f t="shared" si="754"/>
        <v>39.36304433641601</v>
      </c>
      <c r="O2265" s="29">
        <f t="shared" si="755"/>
        <v>32297.06089042962</v>
      </c>
      <c r="P2265" s="37">
        <f>MATCH(O2265,LORDetail!$B$932:$B$1859,1)</f>
        <v>175</v>
      </c>
      <c r="Q2265" s="37">
        <f>INDEX(LORDetail!$B$932:$B$1859,P2265)</f>
        <v>32025</v>
      </c>
      <c r="R2265" s="37">
        <f>INDEX(LORDetail!$D$932:$D$1859,P2265)</f>
        <v>51.425423260766003</v>
      </c>
      <c r="S2265" s="37">
        <f>INDEX(LORDetail!$E$932:$E$1859,P2265)</f>
        <v>-2.19184422111449</v>
      </c>
      <c r="T2265" s="37">
        <f>INDEX(LORDetail!$G$932:$G$1859,P2265)</f>
        <v>98.614649999999997</v>
      </c>
      <c r="U2265">
        <f t="shared" si="756"/>
        <v>176</v>
      </c>
      <c r="V2265" s="37">
        <f>INDEX(LORDetail!$B$932:$B$1859,U2265)</f>
        <v>32338</v>
      </c>
      <c r="W2265" s="37">
        <f>INDEX(LORDetail!$D$932:$D$1859,U2265)</f>
        <v>51.426079157617501</v>
      </c>
      <c r="X2265" s="37">
        <f>INDEX(LORDetail!$E$932:$E$1859,U2265)</f>
        <v>-2.1874706947607501</v>
      </c>
      <c r="Y2265" s="37">
        <f>INDEX(LORDetail!$G$932:$G$1859,U2265)</f>
        <v>98.42286</v>
      </c>
      <c r="Z2265">
        <f t="shared" si="757"/>
        <v>313</v>
      </c>
      <c r="AA2265" s="29">
        <f t="shared" si="758"/>
        <v>272.06089042962049</v>
      </c>
      <c r="AB2265">
        <f t="shared" si="759"/>
        <v>0.86920412277834025</v>
      </c>
      <c r="AC2265" s="32">
        <f t="shared" si="760"/>
        <v>51.42599336901344</v>
      </c>
      <c r="AD2265" s="32">
        <f t="shared" si="761"/>
        <v>-2.1880427339767397</v>
      </c>
      <c r="AE2265" s="34">
        <f t="shared" si="762"/>
        <v>98.447945341292339</v>
      </c>
      <c r="AF2265" s="36" t="str">
        <f t="shared" si="769"/>
        <v>RDNGSTN</v>
      </c>
      <c r="AG2265" s="36" t="str">
        <f t="shared" si="770"/>
        <v>PADTON</v>
      </c>
      <c r="AH2265" s="36">
        <f t="shared" si="767"/>
        <v>760</v>
      </c>
      <c r="AI2265" s="42">
        <f t="shared" si="768"/>
        <v>32297</v>
      </c>
      <c r="AJ2265" s="43">
        <f t="shared" si="763"/>
        <v>39.36304433641601</v>
      </c>
      <c r="AK2265" s="43">
        <f t="shared" si="764"/>
        <v>-5.0066036251886992E-2</v>
      </c>
      <c r="AL2265" s="36">
        <f t="shared" si="765"/>
        <v>51.42599336901344</v>
      </c>
      <c r="AM2265" s="36">
        <v>1</v>
      </c>
      <c r="AN2265" s="36">
        <f t="shared" si="766"/>
        <v>-2.1880427339767397</v>
      </c>
      <c r="AO2265" s="36">
        <v>4</v>
      </c>
      <c r="AP2265" s="42">
        <f>INT(AI2265/1000)*1000</f>
        <v>32000</v>
      </c>
      <c r="AQ2265" s="42">
        <f>MOD(AI2265,1000)</f>
        <v>297</v>
      </c>
      <c r="AR2265" s="42">
        <f>MOD(AI2266,1000)-0.2+(AP2266-AP2265)</f>
        <v>336.20000000000147</v>
      </c>
    </row>
    <row r="2266" spans="1:44" x14ac:dyDescent="0.25">
      <c r="A2266" s="19" t="s">
        <v>1</v>
      </c>
      <c r="B2266" t="s">
        <v>0</v>
      </c>
      <c r="C2266">
        <v>761</v>
      </c>
      <c r="D2266" s="36">
        <f>MATCH(C2266,TrainRun!$AG$149:$AG$295,1)</f>
        <v>53</v>
      </c>
      <c r="E2266" s="36">
        <f>INT(INDEX(TrainRun!$AD$149:$AD$295,'By Second'!D2266))</f>
        <v>748</v>
      </c>
      <c r="F2266" s="36">
        <f>IF(E2266=0,0,INDEX(TrainRun!$AE$149:$AE$295,'By Second'!D2266))</f>
        <v>39.963836771438622</v>
      </c>
      <c r="G2266" s="36">
        <f>INDEX(TrainRun!$AF$149:$AF$295,'By Second'!D2266)</f>
        <v>31821.399657148995</v>
      </c>
      <c r="H2266">
        <f t="shared" si="750"/>
        <v>54</v>
      </c>
      <c r="I2266" s="36">
        <f>INT(INDEX(TrainRun!$AD$149:$AD$295,'By Second'!H2266))</f>
        <v>764</v>
      </c>
      <c r="J2266" s="36">
        <f>INDEX(TrainRun!$AE$149:$AE$295,'By Second'!H2266)</f>
        <v>39.16278019140843</v>
      </c>
      <c r="K2266">
        <f t="shared" si="751"/>
        <v>16</v>
      </c>
      <c r="L2266">
        <f t="shared" si="752"/>
        <v>-0.80105658003019187</v>
      </c>
      <c r="M2266">
        <f t="shared" si="753"/>
        <v>-5.0066036251886992E-2</v>
      </c>
      <c r="N2266" s="32">
        <f t="shared" si="754"/>
        <v>39.312978300164126</v>
      </c>
      <c r="O2266" s="29">
        <f t="shared" si="755"/>
        <v>32336.373868729785</v>
      </c>
      <c r="P2266" s="37">
        <f>MATCH(O2266,LORDetail!$B$932:$B$1859,1)</f>
        <v>175</v>
      </c>
      <c r="Q2266" s="37">
        <f>INDEX(LORDetail!$B$932:$B$1859,P2266)</f>
        <v>32025</v>
      </c>
      <c r="R2266" s="37">
        <f>INDEX(LORDetail!$D$932:$D$1859,P2266)</f>
        <v>51.425423260766003</v>
      </c>
      <c r="S2266" s="37">
        <f>INDEX(LORDetail!$E$932:$E$1859,P2266)</f>
        <v>-2.19184422111449</v>
      </c>
      <c r="T2266" s="37">
        <f>INDEX(LORDetail!$G$932:$G$1859,P2266)</f>
        <v>98.614649999999997</v>
      </c>
      <c r="U2266">
        <f t="shared" si="756"/>
        <v>176</v>
      </c>
      <c r="V2266" s="37">
        <f>INDEX(LORDetail!$B$932:$B$1859,U2266)</f>
        <v>32338</v>
      </c>
      <c r="W2266" s="37">
        <f>INDEX(LORDetail!$D$932:$D$1859,U2266)</f>
        <v>51.426079157617501</v>
      </c>
      <c r="X2266" s="37">
        <f>INDEX(LORDetail!$E$932:$E$1859,U2266)</f>
        <v>-2.1874706947607501</v>
      </c>
      <c r="Y2266" s="37">
        <f>INDEX(LORDetail!$G$932:$G$1859,U2266)</f>
        <v>98.42286</v>
      </c>
      <c r="Z2266">
        <f t="shared" si="757"/>
        <v>313</v>
      </c>
      <c r="AA2266" s="29">
        <f t="shared" si="758"/>
        <v>311.37386872978459</v>
      </c>
      <c r="AB2266">
        <f t="shared" si="759"/>
        <v>0.99480469242742675</v>
      </c>
      <c r="AC2266" s="32">
        <f t="shared" si="760"/>
        <v>51.426075750031622</v>
      </c>
      <c r="AD2266" s="32">
        <f t="shared" si="761"/>
        <v>-2.1874934165753346</v>
      </c>
      <c r="AE2266" s="34">
        <f t="shared" si="762"/>
        <v>98.423856408039342</v>
      </c>
      <c r="AF2266" s="36" t="str">
        <f t="shared" si="769"/>
        <v>RDNGSTN</v>
      </c>
      <c r="AG2266" s="36" t="str">
        <f t="shared" si="770"/>
        <v>PADTON</v>
      </c>
      <c r="AH2266" s="36">
        <f t="shared" si="767"/>
        <v>761</v>
      </c>
      <c r="AI2266" s="42">
        <f t="shared" si="768"/>
        <v>32336.400000000001</v>
      </c>
      <c r="AJ2266" s="43">
        <f t="shared" si="763"/>
        <v>39.312978300164126</v>
      </c>
      <c r="AK2266" s="43">
        <f t="shared" si="764"/>
        <v>-5.0066036251886992E-2</v>
      </c>
      <c r="AL2266" s="36">
        <f t="shared" si="765"/>
        <v>51.426075750031622</v>
      </c>
      <c r="AM2266" s="36">
        <v>1</v>
      </c>
      <c r="AN2266" s="36">
        <f t="shared" si="766"/>
        <v>-2.1874934165753346</v>
      </c>
      <c r="AO2266" s="36">
        <v>4</v>
      </c>
      <c r="AP2266" s="42">
        <f>INT(AI2266/1000)*1000</f>
        <v>32000</v>
      </c>
      <c r="AQ2266" s="42">
        <f>MOD(AI2266,1000)</f>
        <v>336.40000000000146</v>
      </c>
      <c r="AR2266" s="42">
        <f>MOD(AI2267,1000)-0.2+(AP2267-AP2266)</f>
        <v>375.39999999999856</v>
      </c>
    </row>
    <row r="2267" spans="1:44" x14ac:dyDescent="0.25">
      <c r="A2267" s="19" t="s">
        <v>1</v>
      </c>
      <c r="B2267" t="s">
        <v>0</v>
      </c>
      <c r="C2267">
        <v>762</v>
      </c>
      <c r="D2267" s="36">
        <f>MATCH(C2267,TrainRun!$AG$149:$AG$295,1)</f>
        <v>53</v>
      </c>
      <c r="E2267" s="36">
        <f>INT(INDEX(TrainRun!$AD$149:$AD$295,'By Second'!D2267))</f>
        <v>748</v>
      </c>
      <c r="F2267" s="36">
        <f>IF(E2267=0,0,INDEX(TrainRun!$AE$149:$AE$295,'By Second'!D2267))</f>
        <v>39.963836771438622</v>
      </c>
      <c r="G2267" s="36">
        <f>INDEX(TrainRun!$AF$149:$AF$295,'By Second'!D2267)</f>
        <v>31821.399657148995</v>
      </c>
      <c r="H2267">
        <f t="shared" si="750"/>
        <v>54</v>
      </c>
      <c r="I2267" s="36">
        <f>INT(INDEX(TrainRun!$AD$149:$AD$295,'By Second'!H2267))</f>
        <v>764</v>
      </c>
      <c r="J2267" s="36">
        <f>INDEX(TrainRun!$AE$149:$AE$295,'By Second'!H2267)</f>
        <v>39.16278019140843</v>
      </c>
      <c r="K2267">
        <f t="shared" si="751"/>
        <v>16</v>
      </c>
      <c r="L2267">
        <f t="shared" si="752"/>
        <v>-0.80105658003019187</v>
      </c>
      <c r="M2267">
        <f t="shared" si="753"/>
        <v>-5.0066036251886992E-2</v>
      </c>
      <c r="N2267" s="32">
        <f t="shared" si="754"/>
        <v>39.262912263912241</v>
      </c>
      <c r="O2267" s="29">
        <f t="shared" si="755"/>
        <v>32375.636780993696</v>
      </c>
      <c r="P2267" s="37">
        <f>MATCH(O2267,LORDetail!$B$932:$B$1859,1)</f>
        <v>176</v>
      </c>
      <c r="Q2267" s="37">
        <f>INDEX(LORDetail!$B$932:$B$1859,P2267)</f>
        <v>32338</v>
      </c>
      <c r="R2267" s="37">
        <f>INDEX(LORDetail!$D$932:$D$1859,P2267)</f>
        <v>51.426079157617501</v>
      </c>
      <c r="S2267" s="37">
        <f>INDEX(LORDetail!$E$932:$E$1859,P2267)</f>
        <v>-2.1874706947607501</v>
      </c>
      <c r="T2267" s="37">
        <f>INDEX(LORDetail!$G$932:$G$1859,P2267)</f>
        <v>98.42286</v>
      </c>
      <c r="U2267">
        <f t="shared" si="756"/>
        <v>177</v>
      </c>
      <c r="V2267" s="37">
        <f>INDEX(LORDetail!$B$932:$B$1859,U2267)</f>
        <v>32671</v>
      </c>
      <c r="W2267" s="37">
        <f>INDEX(LORDetail!$D$932:$D$1859,U2267)</f>
        <v>51.426657075581197</v>
      </c>
      <c r="X2267" s="37">
        <f>INDEX(LORDetail!$E$932:$E$1859,U2267)</f>
        <v>-2.1827513248769601</v>
      </c>
      <c r="Y2267" s="37">
        <f>INDEX(LORDetail!$G$932:$G$1859,U2267)</f>
        <v>98.218810000000005</v>
      </c>
      <c r="Z2267">
        <f t="shared" si="757"/>
        <v>333</v>
      </c>
      <c r="AA2267" s="29">
        <f t="shared" si="758"/>
        <v>37.636780993696448</v>
      </c>
      <c r="AB2267">
        <f t="shared" si="759"/>
        <v>0.11302336634743677</v>
      </c>
      <c r="AC2267" s="32">
        <f t="shared" si="760"/>
        <v>51.426144475851231</v>
      </c>
      <c r="AD2267" s="32">
        <f t="shared" si="761"/>
        <v>-2.1869372956894453</v>
      </c>
      <c r="AE2267" s="34">
        <f t="shared" si="762"/>
        <v>98.399797582096809</v>
      </c>
      <c r="AF2267" s="36" t="str">
        <f t="shared" si="769"/>
        <v>RDNGSTN</v>
      </c>
      <c r="AG2267" s="36" t="str">
        <f t="shared" si="770"/>
        <v>PADTON</v>
      </c>
      <c r="AH2267" s="36">
        <f t="shared" si="767"/>
        <v>762</v>
      </c>
      <c r="AI2267" s="42">
        <f t="shared" si="768"/>
        <v>32375.599999999999</v>
      </c>
      <c r="AJ2267" s="43">
        <f t="shared" si="763"/>
        <v>39.262912263912241</v>
      </c>
      <c r="AK2267" s="43">
        <f t="shared" si="764"/>
        <v>-5.0066036251886992E-2</v>
      </c>
      <c r="AL2267" s="36">
        <f t="shared" si="765"/>
        <v>51.426144475851231</v>
      </c>
      <c r="AM2267" s="36">
        <v>1</v>
      </c>
      <c r="AN2267" s="36">
        <f t="shared" si="766"/>
        <v>-2.1869372956894453</v>
      </c>
      <c r="AO2267" s="36">
        <v>4</v>
      </c>
      <c r="AP2267" s="42">
        <f>INT(AI2267/1000)*1000</f>
        <v>32000</v>
      </c>
      <c r="AQ2267" s="42">
        <f>MOD(AI2267,1000)</f>
        <v>375.59999999999854</v>
      </c>
      <c r="AR2267" s="42">
        <f>MOD(AI2268,1000)-0.2+(AP2268-AP2267)</f>
        <v>414.59999999999928</v>
      </c>
    </row>
    <row r="2268" spans="1:44" x14ac:dyDescent="0.25">
      <c r="A2268" s="19" t="s">
        <v>1</v>
      </c>
      <c r="B2268" t="s">
        <v>0</v>
      </c>
      <c r="C2268">
        <v>763</v>
      </c>
      <c r="D2268" s="36">
        <f>MATCH(C2268,TrainRun!$AG$149:$AG$295,1)</f>
        <v>53</v>
      </c>
      <c r="E2268" s="36">
        <f>INT(INDEX(TrainRun!$AD$149:$AD$295,'By Second'!D2268))</f>
        <v>748</v>
      </c>
      <c r="F2268" s="36">
        <f>IF(E2268=0,0,INDEX(TrainRun!$AE$149:$AE$295,'By Second'!D2268))</f>
        <v>39.963836771438622</v>
      </c>
      <c r="G2268" s="36">
        <f>INDEX(TrainRun!$AF$149:$AF$295,'By Second'!D2268)</f>
        <v>31821.399657148995</v>
      </c>
      <c r="H2268">
        <f t="shared" si="750"/>
        <v>54</v>
      </c>
      <c r="I2268" s="36">
        <f>INT(INDEX(TrainRun!$AD$149:$AD$295,'By Second'!H2268))</f>
        <v>764</v>
      </c>
      <c r="J2268" s="36">
        <f>INDEX(TrainRun!$AE$149:$AE$295,'By Second'!H2268)</f>
        <v>39.16278019140843</v>
      </c>
      <c r="K2268">
        <f t="shared" si="751"/>
        <v>16</v>
      </c>
      <c r="L2268">
        <f t="shared" si="752"/>
        <v>-0.80105658003019187</v>
      </c>
      <c r="M2268">
        <f t="shared" si="753"/>
        <v>-5.0066036251886992E-2</v>
      </c>
      <c r="N2268" s="32">
        <f t="shared" si="754"/>
        <v>39.212846227660357</v>
      </c>
      <c r="O2268" s="29">
        <f t="shared" si="755"/>
        <v>32414.849627221356</v>
      </c>
      <c r="P2268" s="37">
        <f>MATCH(O2268,LORDetail!$B$932:$B$1859,1)</f>
        <v>176</v>
      </c>
      <c r="Q2268" s="37">
        <f>INDEX(LORDetail!$B$932:$B$1859,P2268)</f>
        <v>32338</v>
      </c>
      <c r="R2268" s="37">
        <f>INDEX(LORDetail!$D$932:$D$1859,P2268)</f>
        <v>51.426079157617501</v>
      </c>
      <c r="S2268" s="37">
        <f>INDEX(LORDetail!$E$932:$E$1859,P2268)</f>
        <v>-2.1874706947607501</v>
      </c>
      <c r="T2268" s="37">
        <f>INDEX(LORDetail!$G$932:$G$1859,P2268)</f>
        <v>98.42286</v>
      </c>
      <c r="U2268">
        <f t="shared" si="756"/>
        <v>177</v>
      </c>
      <c r="V2268" s="37">
        <f>INDEX(LORDetail!$B$932:$B$1859,U2268)</f>
        <v>32671</v>
      </c>
      <c r="W2268" s="37">
        <f>INDEX(LORDetail!$D$932:$D$1859,U2268)</f>
        <v>51.426657075581197</v>
      </c>
      <c r="X2268" s="37">
        <f>INDEX(LORDetail!$E$932:$E$1859,U2268)</f>
        <v>-2.1827513248769601</v>
      </c>
      <c r="Y2268" s="37">
        <f>INDEX(LORDetail!$G$932:$G$1859,U2268)</f>
        <v>98.218810000000005</v>
      </c>
      <c r="Z2268">
        <f t="shared" si="757"/>
        <v>333</v>
      </c>
      <c r="AA2268" s="29">
        <f t="shared" si="758"/>
        <v>76.849627221356059</v>
      </c>
      <c r="AB2268">
        <f t="shared" si="759"/>
        <v>0.23077966132539357</v>
      </c>
      <c r="AC2268" s="32">
        <f t="shared" si="760"/>
        <v>51.426212529329433</v>
      </c>
      <c r="AD2268" s="32">
        <f t="shared" si="761"/>
        <v>-2.1863815601772996</v>
      </c>
      <c r="AE2268" s="34">
        <f t="shared" si="762"/>
        <v>98.375769410106557</v>
      </c>
      <c r="AF2268" s="36" t="str">
        <f t="shared" si="769"/>
        <v>RDNGSTN</v>
      </c>
      <c r="AG2268" s="36" t="str">
        <f t="shared" si="770"/>
        <v>PADTON</v>
      </c>
      <c r="AH2268" s="36">
        <f t="shared" si="767"/>
        <v>763</v>
      </c>
      <c r="AI2268" s="42">
        <f t="shared" si="768"/>
        <v>32414.799999999999</v>
      </c>
      <c r="AJ2268" s="43">
        <f t="shared" si="763"/>
        <v>39.212846227660357</v>
      </c>
      <c r="AK2268" s="43">
        <f t="shared" si="764"/>
        <v>-5.0066036251886992E-2</v>
      </c>
      <c r="AL2268" s="36">
        <f t="shared" si="765"/>
        <v>51.426212529329433</v>
      </c>
      <c r="AM2268" s="36">
        <v>1</v>
      </c>
      <c r="AN2268" s="36">
        <f t="shared" si="766"/>
        <v>-2.1863815601772996</v>
      </c>
      <c r="AO2268" s="36">
        <v>4</v>
      </c>
      <c r="AP2268" s="42">
        <f>INT(AI2268/1000)*1000</f>
        <v>32000</v>
      </c>
      <c r="AQ2268" s="42">
        <f>MOD(AI2268,1000)</f>
        <v>414.79999999999927</v>
      </c>
      <c r="AR2268" s="42">
        <f>MOD(AI2269,1000)-0.2+(AP2269-AP2268)</f>
        <v>458.20000000000147</v>
      </c>
    </row>
    <row r="2269" spans="1:44" x14ac:dyDescent="0.25">
      <c r="A2269" s="19" t="s">
        <v>1</v>
      </c>
      <c r="B2269" t="s">
        <v>0</v>
      </c>
      <c r="C2269">
        <v>764</v>
      </c>
      <c r="D2269" s="36">
        <f>MATCH(C2269,TrainRun!$AG$149:$AG$295,1)</f>
        <v>54</v>
      </c>
      <c r="E2269" s="36">
        <f>INT(INDEX(TrainRun!$AD$149:$AD$295,'By Second'!D2269))</f>
        <v>764</v>
      </c>
      <c r="F2269" s="36">
        <f>IF(E2269=0,0,INDEX(TrainRun!$AE$149:$AE$295,'By Second'!D2269))</f>
        <v>39.16278019140843</v>
      </c>
      <c r="G2269" s="36">
        <f>INDEX(TrainRun!$AF$149:$AF$295,'By Second'!D2269)</f>
        <v>32458.342495418739</v>
      </c>
      <c r="H2269">
        <f t="shared" si="750"/>
        <v>55</v>
      </c>
      <c r="I2269" s="36">
        <f>INT(INDEX(TrainRun!$AD$149:$AD$295,'By Second'!H2269))</f>
        <v>765</v>
      </c>
      <c r="J2269" s="36">
        <f>INDEX(TrainRun!$AE$149:$AE$295,'By Second'!H2269)</f>
        <v>39.15833312933249</v>
      </c>
      <c r="K2269">
        <f t="shared" si="751"/>
        <v>1</v>
      </c>
      <c r="L2269">
        <f t="shared" si="752"/>
        <v>-4.4470620759398116E-3</v>
      </c>
      <c r="M2269">
        <f t="shared" si="753"/>
        <v>-4.4470620759398116E-3</v>
      </c>
      <c r="N2269" s="32">
        <f t="shared" si="754"/>
        <v>39.16278019140843</v>
      </c>
      <c r="O2269" s="29">
        <f t="shared" si="755"/>
        <v>32458.3</v>
      </c>
      <c r="P2269" s="37">
        <f>MATCH(O2269,LORDetail!$B$932:$B$1859,1)</f>
        <v>176</v>
      </c>
      <c r="Q2269" s="37">
        <f>INDEX(LORDetail!$B$932:$B$1859,P2269)</f>
        <v>32338</v>
      </c>
      <c r="R2269" s="37">
        <f>INDEX(LORDetail!$D$932:$D$1859,P2269)</f>
        <v>51.426079157617501</v>
      </c>
      <c r="S2269" s="37">
        <f>INDEX(LORDetail!$E$932:$E$1859,P2269)</f>
        <v>-2.1874706947607501</v>
      </c>
      <c r="T2269" s="37">
        <f>INDEX(LORDetail!$G$932:$G$1859,P2269)</f>
        <v>98.42286</v>
      </c>
      <c r="U2269">
        <f t="shared" si="756"/>
        <v>177</v>
      </c>
      <c r="V2269" s="37">
        <f>INDEX(LORDetail!$B$932:$B$1859,U2269)</f>
        <v>32671</v>
      </c>
      <c r="W2269" s="37">
        <f>INDEX(LORDetail!$D$932:$D$1859,U2269)</f>
        <v>51.426657075581197</v>
      </c>
      <c r="X2269" s="37">
        <f>INDEX(LORDetail!$E$932:$E$1859,U2269)</f>
        <v>-2.1827513248769601</v>
      </c>
      <c r="Y2269" s="37">
        <f>INDEX(LORDetail!$G$932:$G$1859,U2269)</f>
        <v>98.218810000000005</v>
      </c>
      <c r="Z2269">
        <f t="shared" si="757"/>
        <v>333</v>
      </c>
      <c r="AA2269" s="29">
        <f t="shared" si="758"/>
        <v>120.29999999999927</v>
      </c>
      <c r="AB2269">
        <f t="shared" si="759"/>
        <v>0.36126126126125907</v>
      </c>
      <c r="AC2269" s="32">
        <f t="shared" si="760"/>
        <v>51.426287936989972</v>
      </c>
      <c r="AD2269" s="32">
        <f t="shared" si="761"/>
        <v>-2.1857657692441737</v>
      </c>
      <c r="AE2269" s="34">
        <f t="shared" si="762"/>
        <v>98.349144639639647</v>
      </c>
      <c r="AF2269" s="36" t="str">
        <f t="shared" si="769"/>
        <v>RDNGSTN</v>
      </c>
      <c r="AG2269" s="36" t="str">
        <f t="shared" si="770"/>
        <v>PADTON</v>
      </c>
      <c r="AH2269" s="36">
        <f t="shared" si="767"/>
        <v>764</v>
      </c>
      <c r="AI2269" s="42">
        <f t="shared" si="768"/>
        <v>32458.400000000001</v>
      </c>
      <c r="AJ2269" s="43">
        <f t="shared" si="763"/>
        <v>39.16278019140843</v>
      </c>
      <c r="AK2269" s="43">
        <f t="shared" si="764"/>
        <v>-4.4470620759398116E-3</v>
      </c>
      <c r="AL2269" s="36">
        <f t="shared" si="765"/>
        <v>51.426287936989972</v>
      </c>
      <c r="AM2269" s="36">
        <v>1</v>
      </c>
      <c r="AN2269" s="36">
        <f t="shared" si="766"/>
        <v>-2.1857657692441737</v>
      </c>
      <c r="AO2269" s="36">
        <v>4</v>
      </c>
      <c r="AP2269" s="42">
        <f>INT(AI2269/1000)*1000</f>
        <v>32000</v>
      </c>
      <c r="AQ2269" s="42">
        <f>MOD(AI2269,1000)</f>
        <v>458.40000000000146</v>
      </c>
      <c r="AR2269" s="42">
        <f>MOD(AI2270,1000)-0.2+(AP2270-AP2269)</f>
        <v>462.20000000000147</v>
      </c>
    </row>
    <row r="2270" spans="1:44" x14ac:dyDescent="0.25">
      <c r="A2270" s="19" t="s">
        <v>1</v>
      </c>
      <c r="B2270" t="s">
        <v>0</v>
      </c>
      <c r="C2270">
        <v>765</v>
      </c>
      <c r="D2270" s="36">
        <f>MATCH(C2270,TrainRun!$AG$149:$AG$295,1)</f>
        <v>55</v>
      </c>
      <c r="E2270" s="36">
        <f>INT(INDEX(TrainRun!$AD$149:$AD$295,'By Second'!D2270))</f>
        <v>765</v>
      </c>
      <c r="F2270" s="36">
        <f>IF(E2270=0,0,INDEX(TrainRun!$AE$149:$AE$295,'By Second'!D2270))</f>
        <v>39.15833312933249</v>
      </c>
      <c r="G2270" s="36">
        <f>INDEX(TrainRun!$AF$149:$AF$295,'By Second'!D2270)</f>
        <v>32462.258551084778</v>
      </c>
      <c r="H2270">
        <f t="shared" si="750"/>
        <v>56</v>
      </c>
      <c r="I2270" s="36">
        <f>INT(INDEX(TrainRun!$AD$149:$AD$295,'By Second'!H2270))</f>
        <v>800</v>
      </c>
      <c r="J2270" s="36">
        <f>INDEX(TrainRun!$AE$149:$AE$295,'By Second'!H2270)</f>
        <v>37.642849626713655</v>
      </c>
      <c r="K2270">
        <f t="shared" si="751"/>
        <v>35</v>
      </c>
      <c r="L2270">
        <f t="shared" si="752"/>
        <v>-1.5154835026188351</v>
      </c>
      <c r="M2270">
        <f t="shared" si="753"/>
        <v>-4.329952864625243E-2</v>
      </c>
      <c r="N2270" s="32">
        <f t="shared" si="754"/>
        <v>39.15833312933249</v>
      </c>
      <c r="O2270" s="29">
        <f t="shared" si="755"/>
        <v>32462.3</v>
      </c>
      <c r="P2270" s="37">
        <f>MATCH(O2270,LORDetail!$B$932:$B$1859,1)</f>
        <v>176</v>
      </c>
      <c r="Q2270" s="37">
        <f>INDEX(LORDetail!$B$932:$B$1859,P2270)</f>
        <v>32338</v>
      </c>
      <c r="R2270" s="37">
        <f>INDEX(LORDetail!$D$932:$D$1859,P2270)</f>
        <v>51.426079157617501</v>
      </c>
      <c r="S2270" s="37">
        <f>INDEX(LORDetail!$E$932:$E$1859,P2270)</f>
        <v>-2.1874706947607501</v>
      </c>
      <c r="T2270" s="37">
        <f>INDEX(LORDetail!$G$932:$G$1859,P2270)</f>
        <v>98.42286</v>
      </c>
      <c r="U2270">
        <f t="shared" si="756"/>
        <v>177</v>
      </c>
      <c r="V2270" s="37">
        <f>INDEX(LORDetail!$B$932:$B$1859,U2270)</f>
        <v>32671</v>
      </c>
      <c r="W2270" s="37">
        <f>INDEX(LORDetail!$D$932:$D$1859,U2270)</f>
        <v>51.426657075581197</v>
      </c>
      <c r="X2270" s="37">
        <f>INDEX(LORDetail!$E$932:$E$1859,U2270)</f>
        <v>-2.1827513248769601</v>
      </c>
      <c r="Y2270" s="37">
        <f>INDEX(LORDetail!$G$932:$G$1859,U2270)</f>
        <v>98.218810000000005</v>
      </c>
      <c r="Z2270">
        <f t="shared" si="757"/>
        <v>333</v>
      </c>
      <c r="AA2270" s="29">
        <f t="shared" si="758"/>
        <v>124.29999999999927</v>
      </c>
      <c r="AB2270">
        <f t="shared" si="759"/>
        <v>0.37327327327327109</v>
      </c>
      <c r="AC2270" s="32">
        <f t="shared" si="760"/>
        <v>51.426294878947495</v>
      </c>
      <c r="AD2270" s="32">
        <f t="shared" si="761"/>
        <v>-2.1857090801164403</v>
      </c>
      <c r="AE2270" s="34">
        <f t="shared" si="762"/>
        <v>98.346693588588593</v>
      </c>
      <c r="AF2270" s="36" t="str">
        <f t="shared" si="769"/>
        <v>RDNGSTN</v>
      </c>
      <c r="AG2270" s="36" t="str">
        <f t="shared" si="770"/>
        <v>PADTON</v>
      </c>
      <c r="AH2270" s="36">
        <f t="shared" si="767"/>
        <v>765</v>
      </c>
      <c r="AI2270" s="42">
        <f t="shared" si="768"/>
        <v>32462.400000000001</v>
      </c>
      <c r="AJ2270" s="43">
        <f t="shared" si="763"/>
        <v>39.15833312933249</v>
      </c>
      <c r="AK2270" s="43">
        <f t="shared" si="764"/>
        <v>-4.329952864625243E-2</v>
      </c>
      <c r="AL2270" s="36">
        <f t="shared" si="765"/>
        <v>51.426294878947495</v>
      </c>
      <c r="AM2270" s="36">
        <v>1</v>
      </c>
      <c r="AN2270" s="36">
        <f t="shared" si="766"/>
        <v>-2.1857090801164403</v>
      </c>
      <c r="AO2270" s="36">
        <v>4</v>
      </c>
      <c r="AP2270" s="42">
        <f>INT(AI2270/1000)*1000</f>
        <v>32000</v>
      </c>
      <c r="AQ2270" s="42">
        <f>MOD(AI2270,1000)</f>
        <v>462.40000000000146</v>
      </c>
      <c r="AR2270" s="42">
        <f>MOD(AI2271,1000)-0.2+(AP2271-AP2270)</f>
        <v>501.20000000000147</v>
      </c>
    </row>
    <row r="2271" spans="1:44" x14ac:dyDescent="0.25">
      <c r="A2271" s="19" t="s">
        <v>1</v>
      </c>
      <c r="B2271" t="s">
        <v>0</v>
      </c>
      <c r="C2271">
        <v>766</v>
      </c>
      <c r="D2271" s="36">
        <f>MATCH(C2271,TrainRun!$AG$149:$AG$295,1)</f>
        <v>55</v>
      </c>
      <c r="E2271" s="36">
        <f>INT(INDEX(TrainRun!$AD$149:$AD$295,'By Second'!D2271))</f>
        <v>765</v>
      </c>
      <c r="F2271" s="36">
        <f>IF(E2271=0,0,INDEX(TrainRun!$AE$149:$AE$295,'By Second'!D2271))</f>
        <v>39.15833312933249</v>
      </c>
      <c r="G2271" s="36">
        <f>INDEX(TrainRun!$AF$149:$AF$295,'By Second'!D2271)</f>
        <v>32462.258551084778</v>
      </c>
      <c r="H2271">
        <f t="shared" si="750"/>
        <v>56</v>
      </c>
      <c r="I2271" s="36">
        <f>INT(INDEX(TrainRun!$AD$149:$AD$295,'By Second'!H2271))</f>
        <v>800</v>
      </c>
      <c r="J2271" s="36">
        <f>INDEX(TrainRun!$AE$149:$AE$295,'By Second'!H2271)</f>
        <v>37.642849626713655</v>
      </c>
      <c r="K2271">
        <f t="shared" si="751"/>
        <v>35</v>
      </c>
      <c r="L2271">
        <f t="shared" si="752"/>
        <v>-1.5154835026188351</v>
      </c>
      <c r="M2271">
        <f t="shared" si="753"/>
        <v>-4.329952864625243E-2</v>
      </c>
      <c r="N2271" s="32">
        <f t="shared" si="754"/>
        <v>39.115033600686239</v>
      </c>
      <c r="O2271" s="29">
        <f t="shared" si="755"/>
        <v>32501.415033600686</v>
      </c>
      <c r="P2271" s="37">
        <f>MATCH(O2271,LORDetail!$B$932:$B$1859,1)</f>
        <v>176</v>
      </c>
      <c r="Q2271" s="37">
        <f>INDEX(LORDetail!$B$932:$B$1859,P2271)</f>
        <v>32338</v>
      </c>
      <c r="R2271" s="37">
        <f>INDEX(LORDetail!$D$932:$D$1859,P2271)</f>
        <v>51.426079157617501</v>
      </c>
      <c r="S2271" s="37">
        <f>INDEX(LORDetail!$E$932:$E$1859,P2271)</f>
        <v>-2.1874706947607501</v>
      </c>
      <c r="T2271" s="37">
        <f>INDEX(LORDetail!$G$932:$G$1859,P2271)</f>
        <v>98.42286</v>
      </c>
      <c r="U2271">
        <f t="shared" si="756"/>
        <v>177</v>
      </c>
      <c r="V2271" s="37">
        <f>INDEX(LORDetail!$B$932:$B$1859,U2271)</f>
        <v>32671</v>
      </c>
      <c r="W2271" s="37">
        <f>INDEX(LORDetail!$D$932:$D$1859,U2271)</f>
        <v>51.426657075581197</v>
      </c>
      <c r="X2271" s="37">
        <f>INDEX(LORDetail!$E$932:$E$1859,U2271)</f>
        <v>-2.1827513248769601</v>
      </c>
      <c r="Y2271" s="37">
        <f>INDEX(LORDetail!$G$932:$G$1859,U2271)</f>
        <v>98.218810000000005</v>
      </c>
      <c r="Z2271">
        <f t="shared" si="757"/>
        <v>333</v>
      </c>
      <c r="AA2271" s="29">
        <f t="shared" si="758"/>
        <v>163.415033600686</v>
      </c>
      <c r="AB2271">
        <f t="shared" si="759"/>
        <v>0.49073583663869669</v>
      </c>
      <c r="AC2271" s="32">
        <f t="shared" si="760"/>
        <v>51.426362762672923</v>
      </c>
      <c r="AD2271" s="32">
        <f t="shared" si="761"/>
        <v>-2.1851547308324211</v>
      </c>
      <c r="AE2271" s="34">
        <f t="shared" si="762"/>
        <v>98.32272535253388</v>
      </c>
      <c r="AF2271" s="36" t="str">
        <f t="shared" si="769"/>
        <v>RDNGSTN</v>
      </c>
      <c r="AG2271" s="36" t="str">
        <f t="shared" si="770"/>
        <v>PADTON</v>
      </c>
      <c r="AH2271" s="36">
        <f t="shared" si="767"/>
        <v>766</v>
      </c>
      <c r="AI2271" s="42">
        <f t="shared" si="768"/>
        <v>32501.4</v>
      </c>
      <c r="AJ2271" s="43">
        <f t="shared" si="763"/>
        <v>39.115033600686239</v>
      </c>
      <c r="AK2271" s="43">
        <f t="shared" si="764"/>
        <v>-4.329952864625243E-2</v>
      </c>
      <c r="AL2271" s="36">
        <f t="shared" si="765"/>
        <v>51.426362762672923</v>
      </c>
      <c r="AM2271" s="36">
        <v>1</v>
      </c>
      <c r="AN2271" s="36">
        <f t="shared" si="766"/>
        <v>-2.1851547308324211</v>
      </c>
      <c r="AO2271" s="36">
        <v>4</v>
      </c>
      <c r="AP2271" s="42">
        <f>INT(AI2271/1000)*1000</f>
        <v>32000</v>
      </c>
      <c r="AQ2271" s="42">
        <f>MOD(AI2271,1000)</f>
        <v>501.40000000000146</v>
      </c>
      <c r="AR2271" s="42">
        <f>MOD(AI2272,1000)-0.2+(AP2272-AP2271)</f>
        <v>540.20000000000141</v>
      </c>
    </row>
    <row r="2272" spans="1:44" x14ac:dyDescent="0.25">
      <c r="A2272" s="19" t="s">
        <v>1</v>
      </c>
      <c r="B2272" t="s">
        <v>0</v>
      </c>
      <c r="C2272">
        <v>767</v>
      </c>
      <c r="D2272" s="36">
        <f>MATCH(C2272,TrainRun!$AG$149:$AG$295,1)</f>
        <v>55</v>
      </c>
      <c r="E2272" s="36">
        <f>INT(INDEX(TrainRun!$AD$149:$AD$295,'By Second'!D2272))</f>
        <v>765</v>
      </c>
      <c r="F2272" s="36">
        <f>IF(E2272=0,0,INDEX(TrainRun!$AE$149:$AE$295,'By Second'!D2272))</f>
        <v>39.15833312933249</v>
      </c>
      <c r="G2272" s="36">
        <f>INDEX(TrainRun!$AF$149:$AF$295,'By Second'!D2272)</f>
        <v>32462.258551084778</v>
      </c>
      <c r="H2272">
        <f t="shared" si="750"/>
        <v>56</v>
      </c>
      <c r="I2272" s="36">
        <f>INT(INDEX(TrainRun!$AD$149:$AD$295,'By Second'!H2272))</f>
        <v>800</v>
      </c>
      <c r="J2272" s="36">
        <f>INDEX(TrainRun!$AE$149:$AE$295,'By Second'!H2272)</f>
        <v>37.642849626713655</v>
      </c>
      <c r="K2272">
        <f t="shared" si="751"/>
        <v>35</v>
      </c>
      <c r="L2272">
        <f t="shared" si="752"/>
        <v>-1.5154835026188351</v>
      </c>
      <c r="M2272">
        <f t="shared" si="753"/>
        <v>-4.329952864625243E-2</v>
      </c>
      <c r="N2272" s="32">
        <f t="shared" si="754"/>
        <v>39.071734072039987</v>
      </c>
      <c r="O2272" s="29">
        <f t="shared" si="755"/>
        <v>32540.486767672726</v>
      </c>
      <c r="P2272" s="37">
        <f>MATCH(O2272,LORDetail!$B$932:$B$1859,1)</f>
        <v>176</v>
      </c>
      <c r="Q2272" s="37">
        <f>INDEX(LORDetail!$B$932:$B$1859,P2272)</f>
        <v>32338</v>
      </c>
      <c r="R2272" s="37">
        <f>INDEX(LORDetail!$D$932:$D$1859,P2272)</f>
        <v>51.426079157617501</v>
      </c>
      <c r="S2272" s="37">
        <f>INDEX(LORDetail!$E$932:$E$1859,P2272)</f>
        <v>-2.1874706947607501</v>
      </c>
      <c r="T2272" s="37">
        <f>INDEX(LORDetail!$G$932:$G$1859,P2272)</f>
        <v>98.42286</v>
      </c>
      <c r="U2272">
        <f t="shared" si="756"/>
        <v>177</v>
      </c>
      <c r="V2272" s="37">
        <f>INDEX(LORDetail!$B$932:$B$1859,U2272)</f>
        <v>32671</v>
      </c>
      <c r="W2272" s="37">
        <f>INDEX(LORDetail!$D$932:$D$1859,U2272)</f>
        <v>51.426657075581197</v>
      </c>
      <c r="X2272" s="37">
        <f>INDEX(LORDetail!$E$932:$E$1859,U2272)</f>
        <v>-2.1827513248769601</v>
      </c>
      <c r="Y2272" s="37">
        <f>INDEX(LORDetail!$G$932:$G$1859,U2272)</f>
        <v>98.218810000000005</v>
      </c>
      <c r="Z2272">
        <f t="shared" si="757"/>
        <v>333</v>
      </c>
      <c r="AA2272" s="29">
        <f t="shared" si="758"/>
        <v>202.48676767272627</v>
      </c>
      <c r="AB2272">
        <f t="shared" si="759"/>
        <v>0.60806837138956837</v>
      </c>
      <c r="AC2272" s="32">
        <f t="shared" si="760"/>
        <v>51.426430571252482</v>
      </c>
      <c r="AD2272" s="32">
        <f t="shared" si="761"/>
        <v>-2.1846009952015288</v>
      </c>
      <c r="AE2272" s="34">
        <f t="shared" si="762"/>
        <v>98.29878364881796</v>
      </c>
      <c r="AF2272" s="36" t="str">
        <f t="shared" si="769"/>
        <v>RDNGSTN</v>
      </c>
      <c r="AG2272" s="36" t="str">
        <f t="shared" si="770"/>
        <v>PADTON</v>
      </c>
      <c r="AH2272" s="36">
        <f t="shared" si="767"/>
        <v>767</v>
      </c>
      <c r="AI2272" s="42">
        <f t="shared" si="768"/>
        <v>32540.400000000001</v>
      </c>
      <c r="AJ2272" s="43">
        <f t="shared" si="763"/>
        <v>39.071734072039987</v>
      </c>
      <c r="AK2272" s="43">
        <f t="shared" si="764"/>
        <v>-4.329952864625243E-2</v>
      </c>
      <c r="AL2272" s="36">
        <f t="shared" si="765"/>
        <v>51.426430571252482</v>
      </c>
      <c r="AM2272" s="36">
        <v>1</v>
      </c>
      <c r="AN2272" s="36">
        <f t="shared" si="766"/>
        <v>-2.1846009952015288</v>
      </c>
      <c r="AO2272" s="36">
        <v>4</v>
      </c>
      <c r="AP2272" s="42">
        <f>INT(AI2272/1000)*1000</f>
        <v>32000</v>
      </c>
      <c r="AQ2272" s="42">
        <f>MOD(AI2272,1000)</f>
        <v>540.40000000000146</v>
      </c>
      <c r="AR2272" s="42">
        <f>MOD(AI2273,1000)-0.2+(AP2273-AP2272)</f>
        <v>579.3999999999985</v>
      </c>
    </row>
    <row r="2273" spans="1:44" x14ac:dyDescent="0.25">
      <c r="A2273" s="19" t="s">
        <v>1</v>
      </c>
      <c r="B2273" t="s">
        <v>0</v>
      </c>
      <c r="C2273">
        <v>768</v>
      </c>
      <c r="D2273" s="36">
        <f>MATCH(C2273,TrainRun!$AG$149:$AG$295,1)</f>
        <v>55</v>
      </c>
      <c r="E2273" s="36">
        <f>INT(INDEX(TrainRun!$AD$149:$AD$295,'By Second'!D2273))</f>
        <v>765</v>
      </c>
      <c r="F2273" s="36">
        <f>IF(E2273=0,0,INDEX(TrainRun!$AE$149:$AE$295,'By Second'!D2273))</f>
        <v>39.15833312933249</v>
      </c>
      <c r="G2273" s="36">
        <f>INDEX(TrainRun!$AF$149:$AF$295,'By Second'!D2273)</f>
        <v>32462.258551084778</v>
      </c>
      <c r="H2273">
        <f t="shared" si="750"/>
        <v>56</v>
      </c>
      <c r="I2273" s="36">
        <f>INT(INDEX(TrainRun!$AD$149:$AD$295,'By Second'!H2273))</f>
        <v>800</v>
      </c>
      <c r="J2273" s="36">
        <f>INDEX(TrainRun!$AE$149:$AE$295,'By Second'!H2273)</f>
        <v>37.642849626713655</v>
      </c>
      <c r="K2273">
        <f t="shared" si="751"/>
        <v>35</v>
      </c>
      <c r="L2273">
        <f t="shared" si="752"/>
        <v>-1.5154835026188351</v>
      </c>
      <c r="M2273">
        <f t="shared" si="753"/>
        <v>-4.329952864625243E-2</v>
      </c>
      <c r="N2273" s="32">
        <f t="shared" si="754"/>
        <v>39.028434543393736</v>
      </c>
      <c r="O2273" s="29">
        <f t="shared" si="755"/>
        <v>32579.51520221612</v>
      </c>
      <c r="P2273" s="37">
        <f>MATCH(O2273,LORDetail!$B$932:$B$1859,1)</f>
        <v>176</v>
      </c>
      <c r="Q2273" s="37">
        <f>INDEX(LORDetail!$B$932:$B$1859,P2273)</f>
        <v>32338</v>
      </c>
      <c r="R2273" s="37">
        <f>INDEX(LORDetail!$D$932:$D$1859,P2273)</f>
        <v>51.426079157617501</v>
      </c>
      <c r="S2273" s="37">
        <f>INDEX(LORDetail!$E$932:$E$1859,P2273)</f>
        <v>-2.1874706947607501</v>
      </c>
      <c r="T2273" s="37">
        <f>INDEX(LORDetail!$G$932:$G$1859,P2273)</f>
        <v>98.42286</v>
      </c>
      <c r="U2273">
        <f t="shared" si="756"/>
        <v>177</v>
      </c>
      <c r="V2273" s="37">
        <f>INDEX(LORDetail!$B$932:$B$1859,U2273)</f>
        <v>32671</v>
      </c>
      <c r="W2273" s="37">
        <f>INDEX(LORDetail!$D$932:$D$1859,U2273)</f>
        <v>51.426657075581197</v>
      </c>
      <c r="X2273" s="37">
        <f>INDEX(LORDetail!$E$932:$E$1859,U2273)</f>
        <v>-2.1827513248769601</v>
      </c>
      <c r="Y2273" s="37">
        <f>INDEX(LORDetail!$G$932:$G$1859,U2273)</f>
        <v>98.218810000000005</v>
      </c>
      <c r="Z2273">
        <f t="shared" si="757"/>
        <v>333</v>
      </c>
      <c r="AA2273" s="29">
        <f t="shared" si="758"/>
        <v>241.51520221612009</v>
      </c>
      <c r="AB2273">
        <f t="shared" si="759"/>
        <v>0.72527087752588615</v>
      </c>
      <c r="AC2273" s="32">
        <f t="shared" si="760"/>
        <v>51.42649830468617</v>
      </c>
      <c r="AD2273" s="32">
        <f t="shared" si="761"/>
        <v>-2.1840478732237645</v>
      </c>
      <c r="AE2273" s="34">
        <f t="shared" si="762"/>
        <v>98.274868477440847</v>
      </c>
      <c r="AF2273" s="36" t="str">
        <f t="shared" si="769"/>
        <v>RDNGSTN</v>
      </c>
      <c r="AG2273" s="36" t="str">
        <f t="shared" si="770"/>
        <v>PADTON</v>
      </c>
      <c r="AH2273" s="36">
        <f t="shared" si="767"/>
        <v>768</v>
      </c>
      <c r="AI2273" s="42">
        <f t="shared" si="768"/>
        <v>32579.599999999999</v>
      </c>
      <c r="AJ2273" s="43">
        <f t="shared" si="763"/>
        <v>39.028434543393736</v>
      </c>
      <c r="AK2273" s="43">
        <f t="shared" si="764"/>
        <v>-4.329952864625243E-2</v>
      </c>
      <c r="AL2273" s="36">
        <f t="shared" si="765"/>
        <v>51.42649830468617</v>
      </c>
      <c r="AM2273" s="36">
        <v>1</v>
      </c>
      <c r="AN2273" s="36">
        <f t="shared" si="766"/>
        <v>-2.1840478732237645</v>
      </c>
      <c r="AO2273" s="36">
        <v>4</v>
      </c>
      <c r="AP2273" s="42">
        <f>INT(AI2273/1000)*1000</f>
        <v>32000</v>
      </c>
      <c r="AQ2273" s="42">
        <f>MOD(AI2273,1000)</f>
        <v>579.59999999999854</v>
      </c>
      <c r="AR2273" s="42">
        <f>MOD(AI2274,1000)-0.2+(AP2274-AP2273)</f>
        <v>618.3999999999985</v>
      </c>
    </row>
    <row r="2274" spans="1:44" x14ac:dyDescent="0.25">
      <c r="A2274" s="19" t="s">
        <v>1</v>
      </c>
      <c r="B2274" t="s">
        <v>0</v>
      </c>
      <c r="C2274">
        <v>769</v>
      </c>
      <c r="D2274" s="36">
        <f>MATCH(C2274,TrainRun!$AG$149:$AG$295,1)</f>
        <v>55</v>
      </c>
      <c r="E2274" s="36">
        <f>INT(INDEX(TrainRun!$AD$149:$AD$295,'By Second'!D2274))</f>
        <v>765</v>
      </c>
      <c r="F2274" s="36">
        <f>IF(E2274=0,0,INDEX(TrainRun!$AE$149:$AE$295,'By Second'!D2274))</f>
        <v>39.15833312933249</v>
      </c>
      <c r="G2274" s="36">
        <f>INDEX(TrainRun!$AF$149:$AF$295,'By Second'!D2274)</f>
        <v>32462.258551084778</v>
      </c>
      <c r="H2274">
        <f t="shared" ref="H2274:H2337" si="771">D2274+1</f>
        <v>56</v>
      </c>
      <c r="I2274" s="36">
        <f>INT(INDEX(TrainRun!$AD$149:$AD$295,'By Second'!H2274))</f>
        <v>800</v>
      </c>
      <c r="J2274" s="36">
        <f>INDEX(TrainRun!$AE$149:$AE$295,'By Second'!H2274)</f>
        <v>37.642849626713655</v>
      </c>
      <c r="K2274">
        <f t="shared" ref="K2274:K2337" si="772">I2274-E2274</f>
        <v>35</v>
      </c>
      <c r="L2274">
        <f t="shared" ref="L2274:L2337" si="773">J2274-F2274</f>
        <v>-1.5154835026188351</v>
      </c>
      <c r="M2274">
        <f t="shared" ref="M2274:M2337" si="774">IF(K2274=0,0,L2274/K2274)</f>
        <v>-4.329952864625243E-2</v>
      </c>
      <c r="N2274" s="32">
        <f t="shared" ref="N2274:N2337" si="775">IF(C2274=E2274,F2274,N2273+M2274)</f>
        <v>38.985135014747485</v>
      </c>
      <c r="O2274" s="29">
        <f t="shared" ref="O2274:O2337" si="776">IF(C2274=E2274,ROUND(G2274,1),O2273+N2274)</f>
        <v>32618.500337230867</v>
      </c>
      <c r="P2274" s="37">
        <f>MATCH(O2274,LORDetail!$B$932:$B$1859,1)</f>
        <v>176</v>
      </c>
      <c r="Q2274" s="37">
        <f>INDEX(LORDetail!$B$932:$B$1859,P2274)</f>
        <v>32338</v>
      </c>
      <c r="R2274" s="37">
        <f>INDEX(LORDetail!$D$932:$D$1859,P2274)</f>
        <v>51.426079157617501</v>
      </c>
      <c r="S2274" s="37">
        <f>INDEX(LORDetail!$E$932:$E$1859,P2274)</f>
        <v>-2.1874706947607501</v>
      </c>
      <c r="T2274" s="37">
        <f>INDEX(LORDetail!$G$932:$G$1859,P2274)</f>
        <v>98.42286</v>
      </c>
      <c r="U2274">
        <f t="shared" ref="U2274:U2337" si="777">P2274+1</f>
        <v>177</v>
      </c>
      <c r="V2274" s="37">
        <f>INDEX(LORDetail!$B$932:$B$1859,U2274)</f>
        <v>32671</v>
      </c>
      <c r="W2274" s="37">
        <f>INDEX(LORDetail!$D$932:$D$1859,U2274)</f>
        <v>51.426657075581197</v>
      </c>
      <c r="X2274" s="37">
        <f>INDEX(LORDetail!$E$932:$E$1859,U2274)</f>
        <v>-2.1827513248769601</v>
      </c>
      <c r="Y2274" s="37">
        <f>INDEX(LORDetail!$G$932:$G$1859,U2274)</f>
        <v>98.218810000000005</v>
      </c>
      <c r="Z2274">
        <f t="shared" ref="Z2274:Z2337" si="778">V2274-Q2274</f>
        <v>333</v>
      </c>
      <c r="AA2274" s="29">
        <f t="shared" ref="AA2274:AA2337" si="779">O2274-Q2274</f>
        <v>280.50033723086744</v>
      </c>
      <c r="AB2274">
        <f t="shared" ref="AB2274:AB2337" si="780">AA2274/Z2274</f>
        <v>0.84234335504765001</v>
      </c>
      <c r="AC2274" s="32">
        <f t="shared" ref="AC2274:AC2337" si="781">R2274+(W2274-R2274)*$AB2274</f>
        <v>51.426565962973982</v>
      </c>
      <c r="AD2274" s="32">
        <f t="shared" ref="AD2274:AD2337" si="782">S2274+(X2274-S2274)*$AB2274</f>
        <v>-2.1834953648991275</v>
      </c>
      <c r="AE2274" s="34">
        <f t="shared" ref="AE2274:AE2337" si="783">T2274+(Y2274-T2274)*$AB2274</f>
        <v>98.250979838402529</v>
      </c>
      <c r="AF2274" s="36" t="str">
        <f t="shared" si="769"/>
        <v>RDNGSTN</v>
      </c>
      <c r="AG2274" s="36" t="str">
        <f t="shared" si="770"/>
        <v>PADTON</v>
      </c>
      <c r="AH2274" s="36">
        <f t="shared" si="767"/>
        <v>769</v>
      </c>
      <c r="AI2274" s="42">
        <f t="shared" si="768"/>
        <v>32618.6</v>
      </c>
      <c r="AJ2274" s="43">
        <f t="shared" si="763"/>
        <v>38.985135014747485</v>
      </c>
      <c r="AK2274" s="43">
        <f t="shared" si="764"/>
        <v>-4.329952864625243E-2</v>
      </c>
      <c r="AL2274" s="36">
        <f t="shared" si="765"/>
        <v>51.426565962973982</v>
      </c>
      <c r="AM2274" s="36">
        <v>1</v>
      </c>
      <c r="AN2274" s="36">
        <f t="shared" si="766"/>
        <v>-2.1834953648991275</v>
      </c>
      <c r="AO2274" s="36">
        <v>4</v>
      </c>
      <c r="AP2274" s="42">
        <f>INT(AI2274/1000)*1000</f>
        <v>32000</v>
      </c>
      <c r="AQ2274" s="42">
        <f>MOD(AI2274,1000)</f>
        <v>618.59999999999854</v>
      </c>
      <c r="AR2274" s="42">
        <f>MOD(AI2275,1000)-0.2+(AP2275-AP2274)</f>
        <v>657.20000000000141</v>
      </c>
    </row>
    <row r="2275" spans="1:44" x14ac:dyDescent="0.25">
      <c r="A2275" s="19" t="s">
        <v>1</v>
      </c>
      <c r="B2275" t="s">
        <v>0</v>
      </c>
      <c r="C2275">
        <v>770</v>
      </c>
      <c r="D2275" s="36">
        <f>MATCH(C2275,TrainRun!$AG$149:$AG$295,1)</f>
        <v>55</v>
      </c>
      <c r="E2275" s="36">
        <f>INT(INDEX(TrainRun!$AD$149:$AD$295,'By Second'!D2275))</f>
        <v>765</v>
      </c>
      <c r="F2275" s="36">
        <f>IF(E2275=0,0,INDEX(TrainRun!$AE$149:$AE$295,'By Second'!D2275))</f>
        <v>39.15833312933249</v>
      </c>
      <c r="G2275" s="36">
        <f>INDEX(TrainRun!$AF$149:$AF$295,'By Second'!D2275)</f>
        <v>32462.258551084778</v>
      </c>
      <c r="H2275">
        <f t="shared" si="771"/>
        <v>56</v>
      </c>
      <c r="I2275" s="36">
        <f>INT(INDEX(TrainRun!$AD$149:$AD$295,'By Second'!H2275))</f>
        <v>800</v>
      </c>
      <c r="J2275" s="36">
        <f>INDEX(TrainRun!$AE$149:$AE$295,'By Second'!H2275)</f>
        <v>37.642849626713655</v>
      </c>
      <c r="K2275">
        <f t="shared" si="772"/>
        <v>35</v>
      </c>
      <c r="L2275">
        <f t="shared" si="773"/>
        <v>-1.5154835026188351</v>
      </c>
      <c r="M2275">
        <f t="shared" si="774"/>
        <v>-4.329952864625243E-2</v>
      </c>
      <c r="N2275" s="32">
        <f t="shared" si="775"/>
        <v>38.941835486101233</v>
      </c>
      <c r="O2275" s="29">
        <f t="shared" si="776"/>
        <v>32657.442172716968</v>
      </c>
      <c r="P2275" s="37">
        <f>MATCH(O2275,LORDetail!$B$932:$B$1859,1)</f>
        <v>176</v>
      </c>
      <c r="Q2275" s="37">
        <f>INDEX(LORDetail!$B$932:$B$1859,P2275)</f>
        <v>32338</v>
      </c>
      <c r="R2275" s="37">
        <f>INDEX(LORDetail!$D$932:$D$1859,P2275)</f>
        <v>51.426079157617501</v>
      </c>
      <c r="S2275" s="37">
        <f>INDEX(LORDetail!$E$932:$E$1859,P2275)</f>
        <v>-2.1874706947607501</v>
      </c>
      <c r="T2275" s="37">
        <f>INDEX(LORDetail!$G$932:$G$1859,P2275)</f>
        <v>98.42286</v>
      </c>
      <c r="U2275">
        <f t="shared" si="777"/>
        <v>177</v>
      </c>
      <c r="V2275" s="37">
        <f>INDEX(LORDetail!$B$932:$B$1859,U2275)</f>
        <v>32671</v>
      </c>
      <c r="W2275" s="37">
        <f>INDEX(LORDetail!$D$932:$D$1859,U2275)</f>
        <v>51.426657075581197</v>
      </c>
      <c r="X2275" s="37">
        <f>INDEX(LORDetail!$E$932:$E$1859,U2275)</f>
        <v>-2.1827513248769601</v>
      </c>
      <c r="Y2275" s="37">
        <f>INDEX(LORDetail!$G$932:$G$1859,U2275)</f>
        <v>98.218810000000005</v>
      </c>
      <c r="Z2275">
        <f t="shared" si="778"/>
        <v>333</v>
      </c>
      <c r="AA2275" s="29">
        <f t="shared" si="779"/>
        <v>319.44217271696834</v>
      </c>
      <c r="AB2275">
        <f t="shared" si="780"/>
        <v>0.95928580395485985</v>
      </c>
      <c r="AC2275" s="32">
        <f t="shared" si="781"/>
        <v>51.426633546115923</v>
      </c>
      <c r="AD2275" s="32">
        <f t="shared" si="782"/>
        <v>-2.1829434702276185</v>
      </c>
      <c r="AE2275" s="34">
        <f t="shared" si="783"/>
        <v>98.227117731703018</v>
      </c>
      <c r="AF2275" s="36" t="str">
        <f t="shared" si="769"/>
        <v>RDNGSTN</v>
      </c>
      <c r="AG2275" s="36" t="str">
        <f t="shared" si="770"/>
        <v>PADTON</v>
      </c>
      <c r="AH2275" s="36">
        <f t="shared" si="767"/>
        <v>770</v>
      </c>
      <c r="AI2275" s="42">
        <f t="shared" si="768"/>
        <v>32657.4</v>
      </c>
      <c r="AJ2275" s="43">
        <f t="shared" si="763"/>
        <v>38.941835486101233</v>
      </c>
      <c r="AK2275" s="43">
        <f t="shared" si="764"/>
        <v>-4.329952864625243E-2</v>
      </c>
      <c r="AL2275" s="36">
        <f t="shared" si="765"/>
        <v>51.426633546115923</v>
      </c>
      <c r="AM2275" s="36">
        <v>1</v>
      </c>
      <c r="AN2275" s="36">
        <f t="shared" si="766"/>
        <v>-2.1829434702276185</v>
      </c>
      <c r="AO2275" s="36">
        <v>4</v>
      </c>
      <c r="AP2275" s="42">
        <f>INT(AI2275/1000)*1000</f>
        <v>32000</v>
      </c>
      <c r="AQ2275" s="42">
        <f>MOD(AI2275,1000)</f>
        <v>657.40000000000146</v>
      </c>
      <c r="AR2275" s="42">
        <f>MOD(AI2276,1000)-0.2+(AP2276-AP2275)</f>
        <v>696.20000000000141</v>
      </c>
    </row>
    <row r="2276" spans="1:44" x14ac:dyDescent="0.25">
      <c r="A2276" s="19" t="s">
        <v>1</v>
      </c>
      <c r="B2276" t="s">
        <v>0</v>
      </c>
      <c r="C2276">
        <v>771</v>
      </c>
      <c r="D2276" s="36">
        <f>MATCH(C2276,TrainRun!$AG$149:$AG$295,1)</f>
        <v>55</v>
      </c>
      <c r="E2276" s="36">
        <f>INT(INDEX(TrainRun!$AD$149:$AD$295,'By Second'!D2276))</f>
        <v>765</v>
      </c>
      <c r="F2276" s="36">
        <f>IF(E2276=0,0,INDEX(TrainRun!$AE$149:$AE$295,'By Second'!D2276))</f>
        <v>39.15833312933249</v>
      </c>
      <c r="G2276" s="36">
        <f>INDEX(TrainRun!$AF$149:$AF$295,'By Second'!D2276)</f>
        <v>32462.258551084778</v>
      </c>
      <c r="H2276">
        <f t="shared" si="771"/>
        <v>56</v>
      </c>
      <c r="I2276" s="36">
        <f>INT(INDEX(TrainRun!$AD$149:$AD$295,'By Second'!H2276))</f>
        <v>800</v>
      </c>
      <c r="J2276" s="36">
        <f>INDEX(TrainRun!$AE$149:$AE$295,'By Second'!H2276)</f>
        <v>37.642849626713655</v>
      </c>
      <c r="K2276">
        <f t="shared" si="772"/>
        <v>35</v>
      </c>
      <c r="L2276">
        <f t="shared" si="773"/>
        <v>-1.5154835026188351</v>
      </c>
      <c r="M2276">
        <f t="shared" si="774"/>
        <v>-4.329952864625243E-2</v>
      </c>
      <c r="N2276" s="32">
        <f t="shared" si="775"/>
        <v>38.898535957454982</v>
      </c>
      <c r="O2276" s="29">
        <f t="shared" si="776"/>
        <v>32696.340708674423</v>
      </c>
      <c r="P2276" s="37">
        <f>MATCH(O2276,LORDetail!$B$932:$B$1859,1)</f>
        <v>177</v>
      </c>
      <c r="Q2276" s="37">
        <f>INDEX(LORDetail!$B$932:$B$1859,P2276)</f>
        <v>32671</v>
      </c>
      <c r="R2276" s="37">
        <f>INDEX(LORDetail!$D$932:$D$1859,P2276)</f>
        <v>51.426657075581197</v>
      </c>
      <c r="S2276" s="37">
        <f>INDEX(LORDetail!$E$932:$E$1859,P2276)</f>
        <v>-2.1827513248769601</v>
      </c>
      <c r="T2276" s="37">
        <f>INDEX(LORDetail!$G$932:$G$1859,P2276)</f>
        <v>98.218810000000005</v>
      </c>
      <c r="U2276">
        <f t="shared" si="777"/>
        <v>178</v>
      </c>
      <c r="V2276" s="37">
        <f>INDEX(LORDetail!$B$932:$B$1859,U2276)</f>
        <v>32816</v>
      </c>
      <c r="W2276" s="37">
        <f>INDEX(LORDetail!$D$932:$D$1859,U2276)</f>
        <v>51.426808587394902</v>
      </c>
      <c r="X2276" s="37">
        <f>INDEX(LORDetail!$E$932:$E$1859,U2276)</f>
        <v>-2.1806778199225398</v>
      </c>
      <c r="Y2276" s="37">
        <f>INDEX(LORDetail!$G$932:$G$1859,U2276)</f>
        <v>98.129959999999997</v>
      </c>
      <c r="Z2276">
        <f t="shared" si="778"/>
        <v>145</v>
      </c>
      <c r="AA2276" s="29">
        <f t="shared" si="779"/>
        <v>25.340708674422785</v>
      </c>
      <c r="AB2276">
        <f t="shared" si="780"/>
        <v>0.17476350809946747</v>
      </c>
      <c r="AC2276" s="32">
        <f t="shared" si="781"/>
        <v>51.426683554317279</v>
      </c>
      <c r="AD2276" s="32">
        <f t="shared" si="782"/>
        <v>-2.1823889518770638</v>
      </c>
      <c r="AE2276" s="34">
        <f t="shared" si="783"/>
        <v>98.203282262305365</v>
      </c>
      <c r="AF2276" s="36" t="str">
        <f t="shared" si="769"/>
        <v>RDNGSTN</v>
      </c>
      <c r="AG2276" s="36" t="str">
        <f t="shared" si="770"/>
        <v>PADTON</v>
      </c>
      <c r="AH2276" s="36">
        <f t="shared" si="767"/>
        <v>771</v>
      </c>
      <c r="AI2276" s="42">
        <f t="shared" si="768"/>
        <v>32696.400000000001</v>
      </c>
      <c r="AJ2276" s="43">
        <f t="shared" si="763"/>
        <v>38.898535957454982</v>
      </c>
      <c r="AK2276" s="43">
        <f t="shared" si="764"/>
        <v>-4.329952864625243E-2</v>
      </c>
      <c r="AL2276" s="36">
        <f t="shared" si="765"/>
        <v>51.426683554317279</v>
      </c>
      <c r="AM2276" s="36">
        <v>1</v>
      </c>
      <c r="AN2276" s="36">
        <f t="shared" si="766"/>
        <v>-2.1823889518770638</v>
      </c>
      <c r="AO2276" s="36">
        <v>4</v>
      </c>
      <c r="AP2276" s="42">
        <f>INT(AI2276/1000)*1000</f>
        <v>32000</v>
      </c>
      <c r="AQ2276" s="42">
        <f>MOD(AI2276,1000)</f>
        <v>696.40000000000146</v>
      </c>
      <c r="AR2276" s="42">
        <f>MOD(AI2277,1000)-0.2+(AP2277-AP2276)</f>
        <v>735.00000000000068</v>
      </c>
    </row>
    <row r="2277" spans="1:44" x14ac:dyDescent="0.25">
      <c r="A2277" s="19" t="s">
        <v>1</v>
      </c>
      <c r="B2277" t="s">
        <v>0</v>
      </c>
      <c r="C2277">
        <v>772</v>
      </c>
      <c r="D2277" s="36">
        <f>MATCH(C2277,TrainRun!$AG$149:$AG$295,1)</f>
        <v>55</v>
      </c>
      <c r="E2277" s="36">
        <f>INT(INDEX(TrainRun!$AD$149:$AD$295,'By Second'!D2277))</f>
        <v>765</v>
      </c>
      <c r="F2277" s="36">
        <f>IF(E2277=0,0,INDEX(TrainRun!$AE$149:$AE$295,'By Second'!D2277))</f>
        <v>39.15833312933249</v>
      </c>
      <c r="G2277" s="36">
        <f>INDEX(TrainRun!$AF$149:$AF$295,'By Second'!D2277)</f>
        <v>32462.258551084778</v>
      </c>
      <c r="H2277">
        <f t="shared" si="771"/>
        <v>56</v>
      </c>
      <c r="I2277" s="36">
        <f>INT(INDEX(TrainRun!$AD$149:$AD$295,'By Second'!H2277))</f>
        <v>800</v>
      </c>
      <c r="J2277" s="36">
        <f>INDEX(TrainRun!$AE$149:$AE$295,'By Second'!H2277)</f>
        <v>37.642849626713655</v>
      </c>
      <c r="K2277">
        <f t="shared" si="772"/>
        <v>35</v>
      </c>
      <c r="L2277">
        <f t="shared" si="773"/>
        <v>-1.5154835026188351</v>
      </c>
      <c r="M2277">
        <f t="shared" si="774"/>
        <v>-4.329952864625243E-2</v>
      </c>
      <c r="N2277" s="32">
        <f t="shared" si="775"/>
        <v>38.85523642880873</v>
      </c>
      <c r="O2277" s="29">
        <f t="shared" si="776"/>
        <v>32735.195945103231</v>
      </c>
      <c r="P2277" s="37">
        <f>MATCH(O2277,LORDetail!$B$932:$B$1859,1)</f>
        <v>177</v>
      </c>
      <c r="Q2277" s="37">
        <f>INDEX(LORDetail!$B$932:$B$1859,P2277)</f>
        <v>32671</v>
      </c>
      <c r="R2277" s="37">
        <f>INDEX(LORDetail!$D$932:$D$1859,P2277)</f>
        <v>51.426657075581197</v>
      </c>
      <c r="S2277" s="37">
        <f>INDEX(LORDetail!$E$932:$E$1859,P2277)</f>
        <v>-2.1827513248769601</v>
      </c>
      <c r="T2277" s="37">
        <f>INDEX(LORDetail!$G$932:$G$1859,P2277)</f>
        <v>98.218810000000005</v>
      </c>
      <c r="U2277">
        <f t="shared" si="777"/>
        <v>178</v>
      </c>
      <c r="V2277" s="37">
        <f>INDEX(LORDetail!$B$932:$B$1859,U2277)</f>
        <v>32816</v>
      </c>
      <c r="W2277" s="37">
        <f>INDEX(LORDetail!$D$932:$D$1859,U2277)</f>
        <v>51.426808587394902</v>
      </c>
      <c r="X2277" s="37">
        <f>INDEX(LORDetail!$E$932:$E$1859,U2277)</f>
        <v>-2.1806778199225398</v>
      </c>
      <c r="Y2277" s="37">
        <f>INDEX(LORDetail!$G$932:$G$1859,U2277)</f>
        <v>98.129959999999997</v>
      </c>
      <c r="Z2277">
        <f t="shared" si="778"/>
        <v>145</v>
      </c>
      <c r="AA2277" s="29">
        <f t="shared" si="779"/>
        <v>64.19594510323077</v>
      </c>
      <c r="AB2277">
        <f t="shared" si="780"/>
        <v>0.44273065588435012</v>
      </c>
      <c r="AC2277" s="32">
        <f t="shared" si="781"/>
        <v>51.426724154505855</v>
      </c>
      <c r="AD2277" s="32">
        <f t="shared" si="782"/>
        <v>-2.1818333206685101</v>
      </c>
      <c r="AE2277" s="34">
        <f t="shared" si="783"/>
        <v>98.179473381224682</v>
      </c>
      <c r="AF2277" s="36" t="str">
        <f t="shared" si="769"/>
        <v>RDNGSTN</v>
      </c>
      <c r="AG2277" s="36" t="str">
        <f t="shared" si="770"/>
        <v>PADTON</v>
      </c>
      <c r="AH2277" s="36">
        <f t="shared" si="767"/>
        <v>772</v>
      </c>
      <c r="AI2277" s="42">
        <f t="shared" si="768"/>
        <v>32735.200000000001</v>
      </c>
      <c r="AJ2277" s="43">
        <f t="shared" si="763"/>
        <v>38.85523642880873</v>
      </c>
      <c r="AK2277" s="43">
        <f t="shared" si="764"/>
        <v>-4.329952864625243E-2</v>
      </c>
      <c r="AL2277" s="36">
        <f t="shared" si="765"/>
        <v>51.426724154505855</v>
      </c>
      <c r="AM2277" s="36">
        <v>1</v>
      </c>
      <c r="AN2277" s="36">
        <f t="shared" si="766"/>
        <v>-2.1818333206685101</v>
      </c>
      <c r="AO2277" s="36">
        <v>4</v>
      </c>
      <c r="AP2277" s="42">
        <f>INT(AI2277/1000)*1000</f>
        <v>32000</v>
      </c>
      <c r="AQ2277" s="42">
        <f>MOD(AI2277,1000)</f>
        <v>735.20000000000073</v>
      </c>
      <c r="AR2277" s="42">
        <f>MOD(AI2278,1000)-0.2+(AP2278-AP2277)</f>
        <v>773.8</v>
      </c>
    </row>
    <row r="2278" spans="1:44" x14ac:dyDescent="0.25">
      <c r="A2278" s="19" t="s">
        <v>1</v>
      </c>
      <c r="B2278" t="s">
        <v>0</v>
      </c>
      <c r="C2278">
        <v>773</v>
      </c>
      <c r="D2278" s="36">
        <f>MATCH(C2278,TrainRun!$AG$149:$AG$295,1)</f>
        <v>55</v>
      </c>
      <c r="E2278" s="36">
        <f>INT(INDEX(TrainRun!$AD$149:$AD$295,'By Second'!D2278))</f>
        <v>765</v>
      </c>
      <c r="F2278" s="36">
        <f>IF(E2278=0,0,INDEX(TrainRun!$AE$149:$AE$295,'By Second'!D2278))</f>
        <v>39.15833312933249</v>
      </c>
      <c r="G2278" s="36">
        <f>INDEX(TrainRun!$AF$149:$AF$295,'By Second'!D2278)</f>
        <v>32462.258551084778</v>
      </c>
      <c r="H2278">
        <f t="shared" si="771"/>
        <v>56</v>
      </c>
      <c r="I2278" s="36">
        <f>INT(INDEX(TrainRun!$AD$149:$AD$295,'By Second'!H2278))</f>
        <v>800</v>
      </c>
      <c r="J2278" s="36">
        <f>INDEX(TrainRun!$AE$149:$AE$295,'By Second'!H2278)</f>
        <v>37.642849626713655</v>
      </c>
      <c r="K2278">
        <f t="shared" si="772"/>
        <v>35</v>
      </c>
      <c r="L2278">
        <f t="shared" si="773"/>
        <v>-1.5154835026188351</v>
      </c>
      <c r="M2278">
        <f t="shared" si="774"/>
        <v>-4.329952864625243E-2</v>
      </c>
      <c r="N2278" s="32">
        <f t="shared" si="775"/>
        <v>38.811936900162479</v>
      </c>
      <c r="O2278" s="29">
        <f t="shared" si="776"/>
        <v>32774.007882003396</v>
      </c>
      <c r="P2278" s="37">
        <f>MATCH(O2278,LORDetail!$B$932:$B$1859,1)</f>
        <v>177</v>
      </c>
      <c r="Q2278" s="37">
        <f>INDEX(LORDetail!$B$932:$B$1859,P2278)</f>
        <v>32671</v>
      </c>
      <c r="R2278" s="37">
        <f>INDEX(LORDetail!$D$932:$D$1859,P2278)</f>
        <v>51.426657075581197</v>
      </c>
      <c r="S2278" s="37">
        <f>INDEX(LORDetail!$E$932:$E$1859,P2278)</f>
        <v>-2.1827513248769601</v>
      </c>
      <c r="T2278" s="37">
        <f>INDEX(LORDetail!$G$932:$G$1859,P2278)</f>
        <v>98.218810000000005</v>
      </c>
      <c r="U2278">
        <f t="shared" si="777"/>
        <v>178</v>
      </c>
      <c r="V2278" s="37">
        <f>INDEX(LORDetail!$B$932:$B$1859,U2278)</f>
        <v>32816</v>
      </c>
      <c r="W2278" s="37">
        <f>INDEX(LORDetail!$D$932:$D$1859,U2278)</f>
        <v>51.426808587394902</v>
      </c>
      <c r="X2278" s="37">
        <f>INDEX(LORDetail!$E$932:$E$1859,U2278)</f>
        <v>-2.1806778199225398</v>
      </c>
      <c r="Y2278" s="37">
        <f>INDEX(LORDetail!$G$932:$G$1859,U2278)</f>
        <v>98.129959999999997</v>
      </c>
      <c r="Z2278">
        <f t="shared" si="778"/>
        <v>145</v>
      </c>
      <c r="AA2278" s="29">
        <f t="shared" si="779"/>
        <v>103.00788200339593</v>
      </c>
      <c r="AB2278">
        <f t="shared" si="780"/>
        <v>0.71039918623031684</v>
      </c>
      <c r="AC2278" s="32">
        <f t="shared" si="781"/>
        <v>51.42676470945036</v>
      </c>
      <c r="AD2278" s="32">
        <f t="shared" si="782"/>
        <v>-2.1812783086446954</v>
      </c>
      <c r="AE2278" s="34">
        <f t="shared" si="783"/>
        <v>98.155691032303437</v>
      </c>
      <c r="AF2278" s="36" t="str">
        <f t="shared" si="769"/>
        <v>RDNGSTN</v>
      </c>
      <c r="AG2278" s="36" t="str">
        <f t="shared" si="770"/>
        <v>PADTON</v>
      </c>
      <c r="AH2278" s="36">
        <f t="shared" si="767"/>
        <v>773</v>
      </c>
      <c r="AI2278" s="42">
        <f t="shared" si="768"/>
        <v>32774</v>
      </c>
      <c r="AJ2278" s="43">
        <f t="shared" si="763"/>
        <v>38.811936900162479</v>
      </c>
      <c r="AK2278" s="43">
        <f t="shared" si="764"/>
        <v>-4.329952864625243E-2</v>
      </c>
      <c r="AL2278" s="36">
        <f t="shared" si="765"/>
        <v>51.42676470945036</v>
      </c>
      <c r="AM2278" s="36">
        <v>1</v>
      </c>
      <c r="AN2278" s="36">
        <f t="shared" si="766"/>
        <v>-2.1812783086446954</v>
      </c>
      <c r="AO2278" s="36">
        <v>4</v>
      </c>
      <c r="AP2278" s="42">
        <f>INT(AI2278/1000)*1000</f>
        <v>32000</v>
      </c>
      <c r="AQ2278" s="42">
        <f>MOD(AI2278,1000)</f>
        <v>774</v>
      </c>
      <c r="AR2278" s="42">
        <f>MOD(AI2279,1000)-0.2+(AP2279-AP2278)</f>
        <v>812.60000000000286</v>
      </c>
    </row>
    <row r="2279" spans="1:44" x14ac:dyDescent="0.25">
      <c r="A2279" s="19" t="s">
        <v>1</v>
      </c>
      <c r="B2279" t="s">
        <v>0</v>
      </c>
      <c r="C2279">
        <v>774</v>
      </c>
      <c r="D2279" s="36">
        <f>MATCH(C2279,TrainRun!$AG$149:$AG$295,1)</f>
        <v>55</v>
      </c>
      <c r="E2279" s="36">
        <f>INT(INDEX(TrainRun!$AD$149:$AD$295,'By Second'!D2279))</f>
        <v>765</v>
      </c>
      <c r="F2279" s="36">
        <f>IF(E2279=0,0,INDEX(TrainRun!$AE$149:$AE$295,'By Second'!D2279))</f>
        <v>39.15833312933249</v>
      </c>
      <c r="G2279" s="36">
        <f>INDEX(TrainRun!$AF$149:$AF$295,'By Second'!D2279)</f>
        <v>32462.258551084778</v>
      </c>
      <c r="H2279">
        <f t="shared" si="771"/>
        <v>56</v>
      </c>
      <c r="I2279" s="36">
        <f>INT(INDEX(TrainRun!$AD$149:$AD$295,'By Second'!H2279))</f>
        <v>800</v>
      </c>
      <c r="J2279" s="36">
        <f>INDEX(TrainRun!$AE$149:$AE$295,'By Second'!H2279)</f>
        <v>37.642849626713655</v>
      </c>
      <c r="K2279">
        <f t="shared" si="772"/>
        <v>35</v>
      </c>
      <c r="L2279">
        <f t="shared" si="773"/>
        <v>-1.5154835026188351</v>
      </c>
      <c r="M2279">
        <f t="shared" si="774"/>
        <v>-4.329952864625243E-2</v>
      </c>
      <c r="N2279" s="32">
        <f t="shared" si="775"/>
        <v>38.768637371516228</v>
      </c>
      <c r="O2279" s="29">
        <f t="shared" si="776"/>
        <v>32812.776519374915</v>
      </c>
      <c r="P2279" s="37">
        <f>MATCH(O2279,LORDetail!$B$932:$B$1859,1)</f>
        <v>177</v>
      </c>
      <c r="Q2279" s="37">
        <f>INDEX(LORDetail!$B$932:$B$1859,P2279)</f>
        <v>32671</v>
      </c>
      <c r="R2279" s="37">
        <f>INDEX(LORDetail!$D$932:$D$1859,P2279)</f>
        <v>51.426657075581197</v>
      </c>
      <c r="S2279" s="37">
        <f>INDEX(LORDetail!$E$932:$E$1859,P2279)</f>
        <v>-2.1827513248769601</v>
      </c>
      <c r="T2279" s="37">
        <f>INDEX(LORDetail!$G$932:$G$1859,P2279)</f>
        <v>98.218810000000005</v>
      </c>
      <c r="U2279">
        <f t="shared" si="777"/>
        <v>178</v>
      </c>
      <c r="V2279" s="37">
        <f>INDEX(LORDetail!$B$932:$B$1859,U2279)</f>
        <v>32816</v>
      </c>
      <c r="W2279" s="37">
        <f>INDEX(LORDetail!$D$932:$D$1859,U2279)</f>
        <v>51.426808587394902</v>
      </c>
      <c r="X2279" s="37">
        <f>INDEX(LORDetail!$E$932:$E$1859,U2279)</f>
        <v>-2.1806778199225398</v>
      </c>
      <c r="Y2279" s="37">
        <f>INDEX(LORDetail!$G$932:$G$1859,U2279)</f>
        <v>98.129959999999997</v>
      </c>
      <c r="Z2279">
        <f t="shared" si="778"/>
        <v>145</v>
      </c>
      <c r="AA2279" s="29">
        <f t="shared" si="779"/>
        <v>141.77651937491464</v>
      </c>
      <c r="AB2279">
        <f t="shared" si="780"/>
        <v>0.97776909913734233</v>
      </c>
      <c r="AC2279" s="32">
        <f t="shared" si="781"/>
        <v>51.426805219150793</v>
      </c>
      <c r="AD2279" s="32">
        <f t="shared" si="782"/>
        <v>-2.1807239158056198</v>
      </c>
      <c r="AE2279" s="34">
        <f t="shared" si="783"/>
        <v>98.131935215541645</v>
      </c>
      <c r="AF2279" s="36" t="str">
        <f t="shared" si="769"/>
        <v>RDNGSTN</v>
      </c>
      <c r="AG2279" s="36" t="str">
        <f t="shared" si="770"/>
        <v>PADTON</v>
      </c>
      <c r="AH2279" s="36">
        <f t="shared" si="767"/>
        <v>774</v>
      </c>
      <c r="AI2279" s="42">
        <f t="shared" si="768"/>
        <v>32812.800000000003</v>
      </c>
      <c r="AJ2279" s="43">
        <f t="shared" si="763"/>
        <v>38.768637371516228</v>
      </c>
      <c r="AK2279" s="43">
        <f t="shared" si="764"/>
        <v>-4.329952864625243E-2</v>
      </c>
      <c r="AL2279" s="36">
        <f t="shared" si="765"/>
        <v>51.426805219150793</v>
      </c>
      <c r="AM2279" s="36">
        <v>1</v>
      </c>
      <c r="AN2279" s="36">
        <f t="shared" si="766"/>
        <v>-2.1807239158056198</v>
      </c>
      <c r="AO2279" s="36">
        <v>4</v>
      </c>
      <c r="AP2279" s="42">
        <f>INT(AI2279/1000)*1000</f>
        <v>32000</v>
      </c>
      <c r="AQ2279" s="42">
        <f>MOD(AI2279,1000)</f>
        <v>812.80000000000291</v>
      </c>
      <c r="AR2279" s="42">
        <f>MOD(AI2280,1000)-0.2+(AP2280-AP2279)</f>
        <v>851.3999999999985</v>
      </c>
    </row>
    <row r="2280" spans="1:44" x14ac:dyDescent="0.25">
      <c r="A2280" s="19" t="s">
        <v>1</v>
      </c>
      <c r="B2280" t="s">
        <v>0</v>
      </c>
      <c r="C2280">
        <v>775</v>
      </c>
      <c r="D2280" s="36">
        <f>MATCH(C2280,TrainRun!$AG$149:$AG$295,1)</f>
        <v>55</v>
      </c>
      <c r="E2280" s="36">
        <f>INT(INDEX(TrainRun!$AD$149:$AD$295,'By Second'!D2280))</f>
        <v>765</v>
      </c>
      <c r="F2280" s="36">
        <f>IF(E2280=0,0,INDEX(TrainRun!$AE$149:$AE$295,'By Second'!D2280))</f>
        <v>39.15833312933249</v>
      </c>
      <c r="G2280" s="36">
        <f>INDEX(TrainRun!$AF$149:$AF$295,'By Second'!D2280)</f>
        <v>32462.258551084778</v>
      </c>
      <c r="H2280">
        <f t="shared" si="771"/>
        <v>56</v>
      </c>
      <c r="I2280" s="36">
        <f>INT(INDEX(TrainRun!$AD$149:$AD$295,'By Second'!H2280))</f>
        <v>800</v>
      </c>
      <c r="J2280" s="36">
        <f>INDEX(TrainRun!$AE$149:$AE$295,'By Second'!H2280)</f>
        <v>37.642849626713655</v>
      </c>
      <c r="K2280">
        <f t="shared" si="772"/>
        <v>35</v>
      </c>
      <c r="L2280">
        <f t="shared" si="773"/>
        <v>-1.5154835026188351</v>
      </c>
      <c r="M2280">
        <f t="shared" si="774"/>
        <v>-4.329952864625243E-2</v>
      </c>
      <c r="N2280" s="32">
        <f t="shared" si="775"/>
        <v>38.725337842869976</v>
      </c>
      <c r="O2280" s="29">
        <f t="shared" si="776"/>
        <v>32851.501857217787</v>
      </c>
      <c r="P2280" s="37">
        <f>MATCH(O2280,LORDetail!$B$932:$B$1859,1)</f>
        <v>178</v>
      </c>
      <c r="Q2280" s="37">
        <f>INDEX(LORDetail!$B$932:$B$1859,P2280)</f>
        <v>32816</v>
      </c>
      <c r="R2280" s="37">
        <f>INDEX(LORDetail!$D$932:$D$1859,P2280)</f>
        <v>51.426808587394902</v>
      </c>
      <c r="S2280" s="37">
        <f>INDEX(LORDetail!$E$932:$E$1859,P2280)</f>
        <v>-2.1806778199225398</v>
      </c>
      <c r="T2280" s="37">
        <f>INDEX(LORDetail!$G$932:$G$1859,P2280)</f>
        <v>98.129959999999997</v>
      </c>
      <c r="U2280">
        <f t="shared" si="777"/>
        <v>179</v>
      </c>
      <c r="V2280" s="37">
        <f>INDEX(LORDetail!$B$932:$B$1859,U2280)</f>
        <v>33084</v>
      </c>
      <c r="W2280" s="37">
        <f>INDEX(LORDetail!$D$932:$D$1859,U2280)</f>
        <v>51.427029739942597</v>
      </c>
      <c r="X2280" s="37">
        <f>INDEX(LORDetail!$E$932:$E$1859,U2280)</f>
        <v>-2.1768349655089501</v>
      </c>
      <c r="Y2280" s="37">
        <f>INDEX(LORDetail!$G$932:$G$1859,U2280)</f>
        <v>97.965739999999997</v>
      </c>
      <c r="Z2280">
        <f t="shared" si="778"/>
        <v>268</v>
      </c>
      <c r="AA2280" s="29">
        <f t="shared" si="779"/>
        <v>35.501857217786892</v>
      </c>
      <c r="AB2280">
        <f t="shared" si="780"/>
        <v>0.13246961648427943</v>
      </c>
      <c r="AC2280" s="32">
        <f t="shared" si="781"/>
        <v>51.426837883388082</v>
      </c>
      <c r="AD2280" s="32">
        <f t="shared" si="782"/>
        <v>-2.1801687584721665</v>
      </c>
      <c r="AE2280" s="34">
        <f t="shared" si="783"/>
        <v>98.108205839580947</v>
      </c>
      <c r="AF2280" s="36" t="str">
        <f t="shared" si="769"/>
        <v>RDNGSTN</v>
      </c>
      <c r="AG2280" s="36" t="str">
        <f t="shared" si="770"/>
        <v>PADTON</v>
      </c>
      <c r="AH2280" s="36">
        <f t="shared" si="767"/>
        <v>775</v>
      </c>
      <c r="AI2280" s="42">
        <f t="shared" si="768"/>
        <v>32851.599999999999</v>
      </c>
      <c r="AJ2280" s="43">
        <f t="shared" si="763"/>
        <v>38.725337842869976</v>
      </c>
      <c r="AK2280" s="43">
        <f t="shared" si="764"/>
        <v>-4.329952864625243E-2</v>
      </c>
      <c r="AL2280" s="36">
        <f t="shared" si="765"/>
        <v>51.426837883388082</v>
      </c>
      <c r="AM2280" s="36">
        <v>1</v>
      </c>
      <c r="AN2280" s="36">
        <f t="shared" si="766"/>
        <v>-2.1801687584721665</v>
      </c>
      <c r="AO2280" s="36">
        <v>4</v>
      </c>
      <c r="AP2280" s="42">
        <f>INT(AI2280/1000)*1000</f>
        <v>32000</v>
      </c>
      <c r="AQ2280" s="42">
        <f>MOD(AI2280,1000)</f>
        <v>851.59999999999854</v>
      </c>
      <c r="AR2280" s="42">
        <f>MOD(AI2281,1000)-0.2+(AP2281-AP2280)</f>
        <v>889.99999999999704</v>
      </c>
    </row>
    <row r="2281" spans="1:44" x14ac:dyDescent="0.25">
      <c r="A2281" s="19" t="s">
        <v>1</v>
      </c>
      <c r="B2281" t="s">
        <v>0</v>
      </c>
      <c r="C2281">
        <v>776</v>
      </c>
      <c r="D2281" s="36">
        <f>MATCH(C2281,TrainRun!$AG$149:$AG$295,1)</f>
        <v>55</v>
      </c>
      <c r="E2281" s="36">
        <f>INT(INDEX(TrainRun!$AD$149:$AD$295,'By Second'!D2281))</f>
        <v>765</v>
      </c>
      <c r="F2281" s="36">
        <f>IF(E2281=0,0,INDEX(TrainRun!$AE$149:$AE$295,'By Second'!D2281))</f>
        <v>39.15833312933249</v>
      </c>
      <c r="G2281" s="36">
        <f>INDEX(TrainRun!$AF$149:$AF$295,'By Second'!D2281)</f>
        <v>32462.258551084778</v>
      </c>
      <c r="H2281">
        <f t="shared" si="771"/>
        <v>56</v>
      </c>
      <c r="I2281" s="36">
        <f>INT(INDEX(TrainRun!$AD$149:$AD$295,'By Second'!H2281))</f>
        <v>800</v>
      </c>
      <c r="J2281" s="36">
        <f>INDEX(TrainRun!$AE$149:$AE$295,'By Second'!H2281)</f>
        <v>37.642849626713655</v>
      </c>
      <c r="K2281">
        <f t="shared" si="772"/>
        <v>35</v>
      </c>
      <c r="L2281">
        <f t="shared" si="773"/>
        <v>-1.5154835026188351</v>
      </c>
      <c r="M2281">
        <f t="shared" si="774"/>
        <v>-4.329952864625243E-2</v>
      </c>
      <c r="N2281" s="32">
        <f t="shared" si="775"/>
        <v>38.682038314223725</v>
      </c>
      <c r="O2281" s="29">
        <f t="shared" si="776"/>
        <v>32890.183895532013</v>
      </c>
      <c r="P2281" s="37">
        <f>MATCH(O2281,LORDetail!$B$932:$B$1859,1)</f>
        <v>178</v>
      </c>
      <c r="Q2281" s="37">
        <f>INDEX(LORDetail!$B$932:$B$1859,P2281)</f>
        <v>32816</v>
      </c>
      <c r="R2281" s="37">
        <f>INDEX(LORDetail!$D$932:$D$1859,P2281)</f>
        <v>51.426808587394902</v>
      </c>
      <c r="S2281" s="37">
        <f>INDEX(LORDetail!$E$932:$E$1859,P2281)</f>
        <v>-2.1806778199225398</v>
      </c>
      <c r="T2281" s="37">
        <f>INDEX(LORDetail!$G$932:$G$1859,P2281)</f>
        <v>98.129959999999997</v>
      </c>
      <c r="U2281">
        <f t="shared" si="777"/>
        <v>179</v>
      </c>
      <c r="V2281" s="37">
        <f>INDEX(LORDetail!$B$932:$B$1859,U2281)</f>
        <v>33084</v>
      </c>
      <c r="W2281" s="37">
        <f>INDEX(LORDetail!$D$932:$D$1859,U2281)</f>
        <v>51.427029739942597</v>
      </c>
      <c r="X2281" s="37">
        <f>INDEX(LORDetail!$E$932:$E$1859,U2281)</f>
        <v>-2.1768349655089501</v>
      </c>
      <c r="Y2281" s="37">
        <f>INDEX(LORDetail!$G$932:$G$1859,U2281)</f>
        <v>97.965739999999997</v>
      </c>
      <c r="Z2281">
        <f t="shared" si="778"/>
        <v>268</v>
      </c>
      <c r="AA2281" s="29">
        <f t="shared" si="779"/>
        <v>74.183895532012684</v>
      </c>
      <c r="AB2281">
        <f t="shared" si="780"/>
        <v>0.27680558034333091</v>
      </c>
      <c r="AC2281" s="32">
        <f t="shared" si="781"/>
        <v>51.426869803654213</v>
      </c>
      <c r="AD2281" s="32">
        <f t="shared" si="782"/>
        <v>-2.1796140963764112</v>
      </c>
      <c r="AE2281" s="34">
        <f t="shared" si="783"/>
        <v>98.084502987596011</v>
      </c>
      <c r="AF2281" s="36" t="str">
        <f t="shared" si="769"/>
        <v>RDNGSTN</v>
      </c>
      <c r="AG2281" s="36" t="str">
        <f t="shared" si="770"/>
        <v>PADTON</v>
      </c>
      <c r="AH2281" s="36">
        <f t="shared" si="767"/>
        <v>776</v>
      </c>
      <c r="AI2281" s="42">
        <f t="shared" si="768"/>
        <v>32890.199999999997</v>
      </c>
      <c r="AJ2281" s="43">
        <f t="shared" si="763"/>
        <v>38.682038314223725</v>
      </c>
      <c r="AK2281" s="43">
        <f t="shared" si="764"/>
        <v>-4.329952864625243E-2</v>
      </c>
      <c r="AL2281" s="36">
        <f t="shared" si="765"/>
        <v>51.426869803654213</v>
      </c>
      <c r="AM2281" s="36">
        <v>1</v>
      </c>
      <c r="AN2281" s="36">
        <f t="shared" si="766"/>
        <v>-2.1796140963764112</v>
      </c>
      <c r="AO2281" s="36">
        <v>4</v>
      </c>
      <c r="AP2281" s="42">
        <f>INT(AI2281/1000)*1000</f>
        <v>32000</v>
      </c>
      <c r="AQ2281" s="42">
        <f>MOD(AI2281,1000)</f>
        <v>890.19999999999709</v>
      </c>
      <c r="AR2281" s="42">
        <f>MOD(AI2282,1000)-0.2+(AP2282-AP2281)</f>
        <v>928.60000000000286</v>
      </c>
    </row>
    <row r="2282" spans="1:44" x14ac:dyDescent="0.25">
      <c r="A2282" s="19" t="s">
        <v>1</v>
      </c>
      <c r="B2282" t="s">
        <v>0</v>
      </c>
      <c r="C2282">
        <v>777</v>
      </c>
      <c r="D2282" s="36">
        <f>MATCH(C2282,TrainRun!$AG$149:$AG$295,1)</f>
        <v>55</v>
      </c>
      <c r="E2282" s="36">
        <f>INT(INDEX(TrainRun!$AD$149:$AD$295,'By Second'!D2282))</f>
        <v>765</v>
      </c>
      <c r="F2282" s="36">
        <f>IF(E2282=0,0,INDEX(TrainRun!$AE$149:$AE$295,'By Second'!D2282))</f>
        <v>39.15833312933249</v>
      </c>
      <c r="G2282" s="36">
        <f>INDEX(TrainRun!$AF$149:$AF$295,'By Second'!D2282)</f>
        <v>32462.258551084778</v>
      </c>
      <c r="H2282">
        <f t="shared" si="771"/>
        <v>56</v>
      </c>
      <c r="I2282" s="36">
        <f>INT(INDEX(TrainRun!$AD$149:$AD$295,'By Second'!H2282))</f>
        <v>800</v>
      </c>
      <c r="J2282" s="36">
        <f>INDEX(TrainRun!$AE$149:$AE$295,'By Second'!H2282)</f>
        <v>37.642849626713655</v>
      </c>
      <c r="K2282">
        <f t="shared" si="772"/>
        <v>35</v>
      </c>
      <c r="L2282">
        <f t="shared" si="773"/>
        <v>-1.5154835026188351</v>
      </c>
      <c r="M2282">
        <f t="shared" si="774"/>
        <v>-4.329952864625243E-2</v>
      </c>
      <c r="N2282" s="32">
        <f t="shared" si="775"/>
        <v>38.638738785577473</v>
      </c>
      <c r="O2282" s="29">
        <f t="shared" si="776"/>
        <v>32928.822634317592</v>
      </c>
      <c r="P2282" s="37">
        <f>MATCH(O2282,LORDetail!$B$932:$B$1859,1)</f>
        <v>178</v>
      </c>
      <c r="Q2282" s="37">
        <f>INDEX(LORDetail!$B$932:$B$1859,P2282)</f>
        <v>32816</v>
      </c>
      <c r="R2282" s="37">
        <f>INDEX(LORDetail!$D$932:$D$1859,P2282)</f>
        <v>51.426808587394902</v>
      </c>
      <c r="S2282" s="37">
        <f>INDEX(LORDetail!$E$932:$E$1859,P2282)</f>
        <v>-2.1806778199225398</v>
      </c>
      <c r="T2282" s="37">
        <f>INDEX(LORDetail!$G$932:$G$1859,P2282)</f>
        <v>98.129959999999997</v>
      </c>
      <c r="U2282">
        <f t="shared" si="777"/>
        <v>179</v>
      </c>
      <c r="V2282" s="37">
        <f>INDEX(LORDetail!$B$932:$B$1859,U2282)</f>
        <v>33084</v>
      </c>
      <c r="W2282" s="37">
        <f>INDEX(LORDetail!$D$932:$D$1859,U2282)</f>
        <v>51.427029739942597</v>
      </c>
      <c r="X2282" s="37">
        <f>INDEX(LORDetail!$E$932:$E$1859,U2282)</f>
        <v>-2.1768349655089501</v>
      </c>
      <c r="Y2282" s="37">
        <f>INDEX(LORDetail!$G$932:$G$1859,U2282)</f>
        <v>97.965739999999997</v>
      </c>
      <c r="Z2282">
        <f t="shared" si="778"/>
        <v>268</v>
      </c>
      <c r="AA2282" s="29">
        <f t="shared" si="779"/>
        <v>112.82263431759202</v>
      </c>
      <c r="AB2282">
        <f t="shared" si="780"/>
        <v>0.42097997879698512</v>
      </c>
      <c r="AC2282" s="32">
        <f t="shared" si="781"/>
        <v>51.426901688189744</v>
      </c>
      <c r="AD2282" s="32">
        <f t="shared" si="782"/>
        <v>-2.1790600551529868</v>
      </c>
      <c r="AE2282" s="34">
        <f t="shared" si="783"/>
        <v>98.060826667881955</v>
      </c>
      <c r="AF2282" s="36" t="str">
        <f t="shared" si="769"/>
        <v>RDNGSTN</v>
      </c>
      <c r="AG2282" s="36" t="str">
        <f t="shared" si="770"/>
        <v>PADTON</v>
      </c>
      <c r="AH2282" s="36">
        <f t="shared" si="767"/>
        <v>777</v>
      </c>
      <c r="AI2282" s="42">
        <f t="shared" si="768"/>
        <v>32928.800000000003</v>
      </c>
      <c r="AJ2282" s="43">
        <f t="shared" si="763"/>
        <v>38.638738785577473</v>
      </c>
      <c r="AK2282" s="43">
        <f t="shared" si="764"/>
        <v>-4.329952864625243E-2</v>
      </c>
      <c r="AL2282" s="36">
        <f t="shared" si="765"/>
        <v>51.426901688189744</v>
      </c>
      <c r="AM2282" s="36">
        <v>1</v>
      </c>
      <c r="AN2282" s="36">
        <f t="shared" si="766"/>
        <v>-2.1790600551529868</v>
      </c>
      <c r="AO2282" s="36">
        <v>4</v>
      </c>
      <c r="AP2282" s="42">
        <f>INT(AI2282/1000)*1000</f>
        <v>32000</v>
      </c>
      <c r="AQ2282" s="42">
        <f>MOD(AI2282,1000)</f>
        <v>928.80000000000291</v>
      </c>
      <c r="AR2282" s="42">
        <f>MOD(AI2283,1000)-0.2+(AP2283-AP2282)</f>
        <v>967.20000000000141</v>
      </c>
    </row>
    <row r="2283" spans="1:44" x14ac:dyDescent="0.25">
      <c r="A2283" s="19" t="s">
        <v>1</v>
      </c>
      <c r="B2283" t="s">
        <v>0</v>
      </c>
      <c r="C2283">
        <v>778</v>
      </c>
      <c r="D2283" s="36">
        <f>MATCH(C2283,TrainRun!$AG$149:$AG$295,1)</f>
        <v>55</v>
      </c>
      <c r="E2283" s="36">
        <f>INT(INDEX(TrainRun!$AD$149:$AD$295,'By Second'!D2283))</f>
        <v>765</v>
      </c>
      <c r="F2283" s="36">
        <f>IF(E2283=0,0,INDEX(TrainRun!$AE$149:$AE$295,'By Second'!D2283))</f>
        <v>39.15833312933249</v>
      </c>
      <c r="G2283" s="36">
        <f>INDEX(TrainRun!$AF$149:$AF$295,'By Second'!D2283)</f>
        <v>32462.258551084778</v>
      </c>
      <c r="H2283">
        <f t="shared" si="771"/>
        <v>56</v>
      </c>
      <c r="I2283" s="36">
        <f>INT(INDEX(TrainRun!$AD$149:$AD$295,'By Second'!H2283))</f>
        <v>800</v>
      </c>
      <c r="J2283" s="36">
        <f>INDEX(TrainRun!$AE$149:$AE$295,'By Second'!H2283)</f>
        <v>37.642849626713655</v>
      </c>
      <c r="K2283">
        <f t="shared" si="772"/>
        <v>35</v>
      </c>
      <c r="L2283">
        <f t="shared" si="773"/>
        <v>-1.5154835026188351</v>
      </c>
      <c r="M2283">
        <f t="shared" si="774"/>
        <v>-4.329952864625243E-2</v>
      </c>
      <c r="N2283" s="32">
        <f t="shared" si="775"/>
        <v>38.595439256931222</v>
      </c>
      <c r="O2283" s="29">
        <f t="shared" si="776"/>
        <v>32967.418073574525</v>
      </c>
      <c r="P2283" s="37">
        <f>MATCH(O2283,LORDetail!$B$932:$B$1859,1)</f>
        <v>178</v>
      </c>
      <c r="Q2283" s="37">
        <f>INDEX(LORDetail!$B$932:$B$1859,P2283)</f>
        <v>32816</v>
      </c>
      <c r="R2283" s="37">
        <f>INDEX(LORDetail!$D$932:$D$1859,P2283)</f>
        <v>51.426808587394902</v>
      </c>
      <c r="S2283" s="37">
        <f>INDEX(LORDetail!$E$932:$E$1859,P2283)</f>
        <v>-2.1806778199225398</v>
      </c>
      <c r="T2283" s="37">
        <f>INDEX(LORDetail!$G$932:$G$1859,P2283)</f>
        <v>98.129959999999997</v>
      </c>
      <c r="U2283">
        <f t="shared" si="777"/>
        <v>179</v>
      </c>
      <c r="V2283" s="37">
        <f>INDEX(LORDetail!$B$932:$B$1859,U2283)</f>
        <v>33084</v>
      </c>
      <c r="W2283" s="37">
        <f>INDEX(LORDetail!$D$932:$D$1859,U2283)</f>
        <v>51.427029739942597</v>
      </c>
      <c r="X2283" s="37">
        <f>INDEX(LORDetail!$E$932:$E$1859,U2283)</f>
        <v>-2.1768349655089501</v>
      </c>
      <c r="Y2283" s="37">
        <f>INDEX(LORDetail!$G$932:$G$1859,U2283)</f>
        <v>97.965739999999997</v>
      </c>
      <c r="Z2283">
        <f t="shared" si="778"/>
        <v>268</v>
      </c>
      <c r="AA2283" s="29">
        <f t="shared" si="779"/>
        <v>151.4180735745249</v>
      </c>
      <c r="AB2283">
        <f t="shared" si="780"/>
        <v>0.56499281184524219</v>
      </c>
      <c r="AC2283" s="32">
        <f t="shared" si="781"/>
        <v>51.426933536994667</v>
      </c>
      <c r="AD2283" s="32">
        <f t="shared" si="782"/>
        <v>-2.1785066348018938</v>
      </c>
      <c r="AE2283" s="34">
        <f t="shared" si="783"/>
        <v>98.037176880438764</v>
      </c>
      <c r="AF2283" s="36" t="str">
        <f t="shared" si="769"/>
        <v>RDNGSTN</v>
      </c>
      <c r="AG2283" s="36" t="str">
        <f t="shared" si="770"/>
        <v>PADTON</v>
      </c>
      <c r="AH2283" s="36">
        <f t="shared" si="767"/>
        <v>778</v>
      </c>
      <c r="AI2283" s="42">
        <f t="shared" si="768"/>
        <v>32967.4</v>
      </c>
      <c r="AJ2283" s="43">
        <f t="shared" si="763"/>
        <v>38.595439256931222</v>
      </c>
      <c r="AK2283" s="43">
        <f t="shared" si="764"/>
        <v>-4.329952864625243E-2</v>
      </c>
      <c r="AL2283" s="36">
        <f t="shared" si="765"/>
        <v>51.426933536994667</v>
      </c>
      <c r="AM2283" s="36">
        <v>1</v>
      </c>
      <c r="AN2283" s="36">
        <f t="shared" si="766"/>
        <v>-2.1785066348018938</v>
      </c>
      <c r="AO2283" s="36">
        <v>4</v>
      </c>
      <c r="AP2283" s="42">
        <f>INT(AI2283/1000)*1000</f>
        <v>32000</v>
      </c>
      <c r="AQ2283" s="42">
        <f>MOD(AI2283,1000)</f>
        <v>967.40000000000146</v>
      </c>
      <c r="AR2283" s="42">
        <f>MOD(AI2284,1000)-0.2+(AP2284-AP2283)</f>
        <v>1005.8</v>
      </c>
    </row>
    <row r="2284" spans="1:44" x14ac:dyDescent="0.25">
      <c r="A2284" s="19" t="s">
        <v>1</v>
      </c>
      <c r="B2284" t="s">
        <v>0</v>
      </c>
      <c r="C2284">
        <v>779</v>
      </c>
      <c r="D2284" s="36">
        <f>MATCH(C2284,TrainRun!$AG$149:$AG$295,1)</f>
        <v>55</v>
      </c>
      <c r="E2284" s="36">
        <f>INT(INDEX(TrainRun!$AD$149:$AD$295,'By Second'!D2284))</f>
        <v>765</v>
      </c>
      <c r="F2284" s="36">
        <f>IF(E2284=0,0,INDEX(TrainRun!$AE$149:$AE$295,'By Second'!D2284))</f>
        <v>39.15833312933249</v>
      </c>
      <c r="G2284" s="36">
        <f>INDEX(TrainRun!$AF$149:$AF$295,'By Second'!D2284)</f>
        <v>32462.258551084778</v>
      </c>
      <c r="H2284">
        <f t="shared" si="771"/>
        <v>56</v>
      </c>
      <c r="I2284" s="36">
        <f>INT(INDEX(TrainRun!$AD$149:$AD$295,'By Second'!H2284))</f>
        <v>800</v>
      </c>
      <c r="J2284" s="36">
        <f>INDEX(TrainRun!$AE$149:$AE$295,'By Second'!H2284)</f>
        <v>37.642849626713655</v>
      </c>
      <c r="K2284">
        <f t="shared" si="772"/>
        <v>35</v>
      </c>
      <c r="L2284">
        <f t="shared" si="773"/>
        <v>-1.5154835026188351</v>
      </c>
      <c r="M2284">
        <f t="shared" si="774"/>
        <v>-4.329952864625243E-2</v>
      </c>
      <c r="N2284" s="32">
        <f t="shared" si="775"/>
        <v>38.55213972828497</v>
      </c>
      <c r="O2284" s="29">
        <f t="shared" si="776"/>
        <v>33005.970213302811</v>
      </c>
      <c r="P2284" s="37">
        <f>MATCH(O2284,LORDetail!$B$932:$B$1859,1)</f>
        <v>178</v>
      </c>
      <c r="Q2284" s="37">
        <f>INDEX(LORDetail!$B$932:$B$1859,P2284)</f>
        <v>32816</v>
      </c>
      <c r="R2284" s="37">
        <f>INDEX(LORDetail!$D$932:$D$1859,P2284)</f>
        <v>51.426808587394902</v>
      </c>
      <c r="S2284" s="37">
        <f>INDEX(LORDetail!$E$932:$E$1859,P2284)</f>
        <v>-2.1806778199225398</v>
      </c>
      <c r="T2284" s="37">
        <f>INDEX(LORDetail!$G$932:$G$1859,P2284)</f>
        <v>98.129959999999997</v>
      </c>
      <c r="U2284">
        <f t="shared" si="777"/>
        <v>179</v>
      </c>
      <c r="V2284" s="37">
        <f>INDEX(LORDetail!$B$932:$B$1859,U2284)</f>
        <v>33084</v>
      </c>
      <c r="W2284" s="37">
        <f>INDEX(LORDetail!$D$932:$D$1859,U2284)</f>
        <v>51.427029739942597</v>
      </c>
      <c r="X2284" s="37">
        <f>INDEX(LORDetail!$E$932:$E$1859,U2284)</f>
        <v>-2.1768349655089501</v>
      </c>
      <c r="Y2284" s="37">
        <f>INDEX(LORDetail!$G$932:$G$1859,U2284)</f>
        <v>97.965739999999997</v>
      </c>
      <c r="Z2284">
        <f t="shared" si="778"/>
        <v>268</v>
      </c>
      <c r="AA2284" s="29">
        <f t="shared" si="779"/>
        <v>189.97021330281132</v>
      </c>
      <c r="AB2284">
        <f t="shared" si="780"/>
        <v>0.70884407948810191</v>
      </c>
      <c r="AC2284" s="32">
        <f t="shared" si="781"/>
        <v>51.426965350068997</v>
      </c>
      <c r="AD2284" s="32">
        <f t="shared" si="782"/>
        <v>-2.177953835323132</v>
      </c>
      <c r="AE2284" s="34">
        <f t="shared" si="783"/>
        <v>98.013553625266454</v>
      </c>
      <c r="AF2284" s="36" t="str">
        <f t="shared" si="769"/>
        <v>RDNGSTN</v>
      </c>
      <c r="AG2284" s="36" t="str">
        <f t="shared" si="770"/>
        <v>PADTON</v>
      </c>
      <c r="AH2284" s="36">
        <f t="shared" si="767"/>
        <v>779</v>
      </c>
      <c r="AI2284" s="42">
        <f t="shared" si="768"/>
        <v>33006</v>
      </c>
      <c r="AJ2284" s="43">
        <f t="shared" si="763"/>
        <v>38.55213972828497</v>
      </c>
      <c r="AK2284" s="43">
        <f t="shared" si="764"/>
        <v>-4.329952864625243E-2</v>
      </c>
      <c r="AL2284" s="36">
        <f t="shared" si="765"/>
        <v>51.426965350068997</v>
      </c>
      <c r="AM2284" s="36">
        <v>1</v>
      </c>
      <c r="AN2284" s="36">
        <f t="shared" si="766"/>
        <v>-2.177953835323132</v>
      </c>
      <c r="AO2284" s="36">
        <v>4</v>
      </c>
      <c r="AP2284" s="42">
        <f>INT(AI2284/1000)*1000</f>
        <v>33000</v>
      </c>
      <c r="AQ2284" s="42">
        <f>MOD(AI2284,1000)</f>
        <v>6</v>
      </c>
      <c r="AR2284" s="42">
        <f>MOD(AI2285,1000)-0.2+(AP2285-AP2284)</f>
        <v>44.200000000001452</v>
      </c>
    </row>
    <row r="2285" spans="1:44" x14ac:dyDescent="0.25">
      <c r="A2285" s="19" t="s">
        <v>1</v>
      </c>
      <c r="B2285" t="s">
        <v>0</v>
      </c>
      <c r="C2285">
        <v>780</v>
      </c>
      <c r="D2285" s="36">
        <f>MATCH(C2285,TrainRun!$AG$149:$AG$295,1)</f>
        <v>55</v>
      </c>
      <c r="E2285" s="36">
        <f>INT(INDEX(TrainRun!$AD$149:$AD$295,'By Second'!D2285))</f>
        <v>765</v>
      </c>
      <c r="F2285" s="36">
        <f>IF(E2285=0,0,INDEX(TrainRun!$AE$149:$AE$295,'By Second'!D2285))</f>
        <v>39.15833312933249</v>
      </c>
      <c r="G2285" s="36">
        <f>INDEX(TrainRun!$AF$149:$AF$295,'By Second'!D2285)</f>
        <v>32462.258551084778</v>
      </c>
      <c r="H2285">
        <f t="shared" si="771"/>
        <v>56</v>
      </c>
      <c r="I2285" s="36">
        <f>INT(INDEX(TrainRun!$AD$149:$AD$295,'By Second'!H2285))</f>
        <v>800</v>
      </c>
      <c r="J2285" s="36">
        <f>INDEX(TrainRun!$AE$149:$AE$295,'By Second'!H2285)</f>
        <v>37.642849626713655</v>
      </c>
      <c r="K2285">
        <f t="shared" si="772"/>
        <v>35</v>
      </c>
      <c r="L2285">
        <f t="shared" si="773"/>
        <v>-1.5154835026188351</v>
      </c>
      <c r="M2285">
        <f t="shared" si="774"/>
        <v>-4.329952864625243E-2</v>
      </c>
      <c r="N2285" s="32">
        <f t="shared" si="775"/>
        <v>38.508840199638719</v>
      </c>
      <c r="O2285" s="29">
        <f t="shared" si="776"/>
        <v>33044.479053502451</v>
      </c>
      <c r="P2285" s="37">
        <f>MATCH(O2285,LORDetail!$B$932:$B$1859,1)</f>
        <v>178</v>
      </c>
      <c r="Q2285" s="37">
        <f>INDEX(LORDetail!$B$932:$B$1859,P2285)</f>
        <v>32816</v>
      </c>
      <c r="R2285" s="37">
        <f>INDEX(LORDetail!$D$932:$D$1859,P2285)</f>
        <v>51.426808587394902</v>
      </c>
      <c r="S2285" s="37">
        <f>INDEX(LORDetail!$E$932:$E$1859,P2285)</f>
        <v>-2.1806778199225398</v>
      </c>
      <c r="T2285" s="37">
        <f>INDEX(LORDetail!$G$932:$G$1859,P2285)</f>
        <v>98.129959999999997</v>
      </c>
      <c r="U2285">
        <f t="shared" si="777"/>
        <v>179</v>
      </c>
      <c r="V2285" s="37">
        <f>INDEX(LORDetail!$B$932:$B$1859,U2285)</f>
        <v>33084</v>
      </c>
      <c r="W2285" s="37">
        <f>INDEX(LORDetail!$D$932:$D$1859,U2285)</f>
        <v>51.427029739942597</v>
      </c>
      <c r="X2285" s="37">
        <f>INDEX(LORDetail!$E$932:$E$1859,U2285)</f>
        <v>-2.1768349655089501</v>
      </c>
      <c r="Y2285" s="37">
        <f>INDEX(LORDetail!$G$932:$G$1859,U2285)</f>
        <v>97.965739999999997</v>
      </c>
      <c r="Z2285">
        <f t="shared" si="778"/>
        <v>268</v>
      </c>
      <c r="AA2285" s="29">
        <f t="shared" si="779"/>
        <v>228.47905350245128</v>
      </c>
      <c r="AB2285">
        <f t="shared" si="780"/>
        <v>0.85253378172556449</v>
      </c>
      <c r="AC2285" s="32">
        <f t="shared" si="781"/>
        <v>51.426997127412726</v>
      </c>
      <c r="AD2285" s="32">
        <f t="shared" si="782"/>
        <v>-2.1774016567167012</v>
      </c>
      <c r="AE2285" s="34">
        <f t="shared" si="783"/>
        <v>97.989956902365023</v>
      </c>
      <c r="AF2285" s="36" t="str">
        <f t="shared" si="769"/>
        <v>RDNGSTN</v>
      </c>
      <c r="AG2285" s="36" t="str">
        <f t="shared" si="770"/>
        <v>PADTON</v>
      </c>
      <c r="AH2285" s="36">
        <f t="shared" si="767"/>
        <v>780</v>
      </c>
      <c r="AI2285" s="42">
        <f t="shared" si="768"/>
        <v>33044.400000000001</v>
      </c>
      <c r="AJ2285" s="43">
        <f t="shared" si="763"/>
        <v>38.508840199638719</v>
      </c>
      <c r="AK2285" s="43">
        <f t="shared" si="764"/>
        <v>-4.329952864625243E-2</v>
      </c>
      <c r="AL2285" s="36">
        <f t="shared" si="765"/>
        <v>51.426997127412726</v>
      </c>
      <c r="AM2285" s="36">
        <v>1</v>
      </c>
      <c r="AN2285" s="36">
        <f t="shared" si="766"/>
        <v>-2.1774016567167012</v>
      </c>
      <c r="AO2285" s="36">
        <v>4</v>
      </c>
      <c r="AP2285" s="42">
        <f>INT(AI2285/1000)*1000</f>
        <v>33000</v>
      </c>
      <c r="AQ2285" s="42">
        <f>MOD(AI2285,1000)</f>
        <v>44.400000000001455</v>
      </c>
      <c r="AR2285" s="42">
        <f>MOD(AI2286,1000)-0.2+(AP2286-AP2285)</f>
        <v>82.8</v>
      </c>
    </row>
    <row r="2286" spans="1:44" x14ac:dyDescent="0.25">
      <c r="A2286" s="19" t="s">
        <v>1</v>
      </c>
      <c r="B2286" t="s">
        <v>0</v>
      </c>
      <c r="C2286">
        <v>781</v>
      </c>
      <c r="D2286" s="36">
        <f>MATCH(C2286,TrainRun!$AG$149:$AG$295,1)</f>
        <v>55</v>
      </c>
      <c r="E2286" s="36">
        <f>INT(INDEX(TrainRun!$AD$149:$AD$295,'By Second'!D2286))</f>
        <v>765</v>
      </c>
      <c r="F2286" s="36">
        <f>IF(E2286=0,0,INDEX(TrainRun!$AE$149:$AE$295,'By Second'!D2286))</f>
        <v>39.15833312933249</v>
      </c>
      <c r="G2286" s="36">
        <f>INDEX(TrainRun!$AF$149:$AF$295,'By Second'!D2286)</f>
        <v>32462.258551084778</v>
      </c>
      <c r="H2286">
        <f t="shared" si="771"/>
        <v>56</v>
      </c>
      <c r="I2286" s="36">
        <f>INT(INDEX(TrainRun!$AD$149:$AD$295,'By Second'!H2286))</f>
        <v>800</v>
      </c>
      <c r="J2286" s="36">
        <f>INDEX(TrainRun!$AE$149:$AE$295,'By Second'!H2286)</f>
        <v>37.642849626713655</v>
      </c>
      <c r="K2286">
        <f t="shared" si="772"/>
        <v>35</v>
      </c>
      <c r="L2286">
        <f t="shared" si="773"/>
        <v>-1.5154835026188351</v>
      </c>
      <c r="M2286">
        <f t="shared" si="774"/>
        <v>-4.329952864625243E-2</v>
      </c>
      <c r="N2286" s="32">
        <f t="shared" si="775"/>
        <v>38.465540670992468</v>
      </c>
      <c r="O2286" s="29">
        <f t="shared" si="776"/>
        <v>33082.944594173445</v>
      </c>
      <c r="P2286" s="37">
        <f>MATCH(O2286,LORDetail!$B$932:$B$1859,1)</f>
        <v>178</v>
      </c>
      <c r="Q2286" s="37">
        <f>INDEX(LORDetail!$B$932:$B$1859,P2286)</f>
        <v>32816</v>
      </c>
      <c r="R2286" s="37">
        <f>INDEX(LORDetail!$D$932:$D$1859,P2286)</f>
        <v>51.426808587394902</v>
      </c>
      <c r="S2286" s="37">
        <f>INDEX(LORDetail!$E$932:$E$1859,P2286)</f>
        <v>-2.1806778199225398</v>
      </c>
      <c r="T2286" s="37">
        <f>INDEX(LORDetail!$G$932:$G$1859,P2286)</f>
        <v>98.129959999999997</v>
      </c>
      <c r="U2286">
        <f t="shared" si="777"/>
        <v>179</v>
      </c>
      <c r="V2286" s="37">
        <f>INDEX(LORDetail!$B$932:$B$1859,U2286)</f>
        <v>33084</v>
      </c>
      <c r="W2286" s="37">
        <f>INDEX(LORDetail!$D$932:$D$1859,U2286)</f>
        <v>51.427029739942597</v>
      </c>
      <c r="X2286" s="37">
        <f>INDEX(LORDetail!$E$932:$E$1859,U2286)</f>
        <v>-2.1768349655089501</v>
      </c>
      <c r="Y2286" s="37">
        <f>INDEX(LORDetail!$G$932:$G$1859,U2286)</f>
        <v>97.965739999999997</v>
      </c>
      <c r="Z2286">
        <f t="shared" si="778"/>
        <v>268</v>
      </c>
      <c r="AA2286" s="29">
        <f t="shared" si="779"/>
        <v>266.94459417344478</v>
      </c>
      <c r="AB2286">
        <f t="shared" si="780"/>
        <v>0.99606191855762982</v>
      </c>
      <c r="AC2286" s="32">
        <f t="shared" si="781"/>
        <v>51.427028869025854</v>
      </c>
      <c r="AD2286" s="32">
        <f t="shared" si="782"/>
        <v>-2.1768500989826021</v>
      </c>
      <c r="AE2286" s="34">
        <f t="shared" si="783"/>
        <v>97.966386711734458</v>
      </c>
      <c r="AF2286" s="36" t="str">
        <f t="shared" si="769"/>
        <v>RDNGSTN</v>
      </c>
      <c r="AG2286" s="36" t="str">
        <f t="shared" si="770"/>
        <v>PADTON</v>
      </c>
      <c r="AH2286" s="36">
        <f t="shared" si="767"/>
        <v>781</v>
      </c>
      <c r="AI2286" s="42">
        <f t="shared" si="768"/>
        <v>33083</v>
      </c>
      <c r="AJ2286" s="43">
        <f t="shared" si="763"/>
        <v>38.465540670992468</v>
      </c>
      <c r="AK2286" s="43">
        <f t="shared" si="764"/>
        <v>-4.329952864625243E-2</v>
      </c>
      <c r="AL2286" s="36">
        <f t="shared" si="765"/>
        <v>51.427028869025854</v>
      </c>
      <c r="AM2286" s="36">
        <v>1</v>
      </c>
      <c r="AN2286" s="36">
        <f t="shared" si="766"/>
        <v>-2.1768500989826021</v>
      </c>
      <c r="AO2286" s="36">
        <v>4</v>
      </c>
      <c r="AP2286" s="42">
        <f>INT(AI2286/1000)*1000</f>
        <v>33000</v>
      </c>
      <c r="AQ2286" s="42">
        <f>MOD(AI2286,1000)</f>
        <v>83</v>
      </c>
      <c r="AR2286" s="42">
        <f>MOD(AI2287,1000)-0.2+(AP2287-AP2286)</f>
        <v>121.20000000000145</v>
      </c>
    </row>
    <row r="2287" spans="1:44" x14ac:dyDescent="0.25">
      <c r="A2287" s="19" t="s">
        <v>1</v>
      </c>
      <c r="B2287" t="s">
        <v>0</v>
      </c>
      <c r="C2287">
        <v>782</v>
      </c>
      <c r="D2287" s="36">
        <f>MATCH(C2287,TrainRun!$AG$149:$AG$295,1)</f>
        <v>55</v>
      </c>
      <c r="E2287" s="36">
        <f>INT(INDEX(TrainRun!$AD$149:$AD$295,'By Second'!D2287))</f>
        <v>765</v>
      </c>
      <c r="F2287" s="36">
        <f>IF(E2287=0,0,INDEX(TrainRun!$AE$149:$AE$295,'By Second'!D2287))</f>
        <v>39.15833312933249</v>
      </c>
      <c r="G2287" s="36">
        <f>INDEX(TrainRun!$AF$149:$AF$295,'By Second'!D2287)</f>
        <v>32462.258551084778</v>
      </c>
      <c r="H2287">
        <f t="shared" si="771"/>
        <v>56</v>
      </c>
      <c r="I2287" s="36">
        <f>INT(INDEX(TrainRun!$AD$149:$AD$295,'By Second'!H2287))</f>
        <v>800</v>
      </c>
      <c r="J2287" s="36">
        <f>INDEX(TrainRun!$AE$149:$AE$295,'By Second'!H2287)</f>
        <v>37.642849626713655</v>
      </c>
      <c r="K2287">
        <f t="shared" si="772"/>
        <v>35</v>
      </c>
      <c r="L2287">
        <f t="shared" si="773"/>
        <v>-1.5154835026188351</v>
      </c>
      <c r="M2287">
        <f t="shared" si="774"/>
        <v>-4.329952864625243E-2</v>
      </c>
      <c r="N2287" s="32">
        <f t="shared" si="775"/>
        <v>38.422241142346216</v>
      </c>
      <c r="O2287" s="29">
        <f t="shared" si="776"/>
        <v>33121.366835315792</v>
      </c>
      <c r="P2287" s="37">
        <f>MATCH(O2287,LORDetail!$B$932:$B$1859,1)</f>
        <v>179</v>
      </c>
      <c r="Q2287" s="37">
        <f>INDEX(LORDetail!$B$932:$B$1859,P2287)</f>
        <v>33084</v>
      </c>
      <c r="R2287" s="37">
        <f>INDEX(LORDetail!$D$932:$D$1859,P2287)</f>
        <v>51.427029739942597</v>
      </c>
      <c r="S2287" s="37">
        <f>INDEX(LORDetail!$E$932:$E$1859,P2287)</f>
        <v>-2.1768349655089501</v>
      </c>
      <c r="T2287" s="37">
        <f>INDEX(LORDetail!$G$932:$G$1859,P2287)</f>
        <v>97.965739999999997</v>
      </c>
      <c r="U2287">
        <f t="shared" si="777"/>
        <v>180</v>
      </c>
      <c r="V2287" s="37">
        <f>INDEX(LORDetail!$B$932:$B$1859,U2287)</f>
        <v>33383</v>
      </c>
      <c r="W2287" s="37">
        <f>INDEX(LORDetail!$D$932:$D$1859,U2287)</f>
        <v>51.427112024937301</v>
      </c>
      <c r="X2287" s="37">
        <f>INDEX(LORDetail!$E$932:$E$1859,U2287)</f>
        <v>-2.17252721116059</v>
      </c>
      <c r="Y2287" s="37">
        <f>INDEX(LORDetail!$G$932:$G$1859,U2287)</f>
        <v>97.782520000000005</v>
      </c>
      <c r="Z2287">
        <f t="shared" si="778"/>
        <v>299</v>
      </c>
      <c r="AA2287" s="29">
        <f t="shared" si="779"/>
        <v>37.366835315791832</v>
      </c>
      <c r="AB2287">
        <f t="shared" si="780"/>
        <v>0.12497269336385228</v>
      </c>
      <c r="AC2287" s="32">
        <f t="shared" si="781"/>
        <v>51.427040023320011</v>
      </c>
      <c r="AD2287" s="32">
        <f t="shared" si="782"/>
        <v>-2.1762966138456856</v>
      </c>
      <c r="AE2287" s="34">
        <f t="shared" si="783"/>
        <v>97.942842503121867</v>
      </c>
      <c r="AF2287" s="36" t="str">
        <f t="shared" si="769"/>
        <v>RDNGSTN</v>
      </c>
      <c r="AG2287" s="36" t="str">
        <f t="shared" si="770"/>
        <v>PADTON</v>
      </c>
      <c r="AH2287" s="36">
        <f t="shared" si="767"/>
        <v>782</v>
      </c>
      <c r="AI2287" s="42">
        <f t="shared" si="768"/>
        <v>33121.4</v>
      </c>
      <c r="AJ2287" s="43">
        <f t="shared" si="763"/>
        <v>38.422241142346216</v>
      </c>
      <c r="AK2287" s="43">
        <f t="shared" si="764"/>
        <v>-4.329952864625243E-2</v>
      </c>
      <c r="AL2287" s="36">
        <f t="shared" si="765"/>
        <v>51.427040023320011</v>
      </c>
      <c r="AM2287" s="36">
        <v>1</v>
      </c>
      <c r="AN2287" s="36">
        <f t="shared" si="766"/>
        <v>-2.1762966138456856</v>
      </c>
      <c r="AO2287" s="36">
        <v>4</v>
      </c>
      <c r="AP2287" s="42">
        <f>INT(AI2287/1000)*1000</f>
        <v>33000</v>
      </c>
      <c r="AQ2287" s="42">
        <f>MOD(AI2287,1000)</f>
        <v>121.40000000000146</v>
      </c>
      <c r="AR2287" s="42">
        <f>MOD(AI2288,1000)-0.2+(AP2288-AP2287)</f>
        <v>159.60000000000292</v>
      </c>
    </row>
    <row r="2288" spans="1:44" x14ac:dyDescent="0.25">
      <c r="A2288" s="19" t="s">
        <v>1</v>
      </c>
      <c r="B2288" t="s">
        <v>0</v>
      </c>
      <c r="C2288">
        <v>783</v>
      </c>
      <c r="D2288" s="36">
        <f>MATCH(C2288,TrainRun!$AG$149:$AG$295,1)</f>
        <v>55</v>
      </c>
      <c r="E2288" s="36">
        <f>INT(INDEX(TrainRun!$AD$149:$AD$295,'By Second'!D2288))</f>
        <v>765</v>
      </c>
      <c r="F2288" s="36">
        <f>IF(E2288=0,0,INDEX(TrainRun!$AE$149:$AE$295,'By Second'!D2288))</f>
        <v>39.15833312933249</v>
      </c>
      <c r="G2288" s="36">
        <f>INDEX(TrainRun!$AF$149:$AF$295,'By Second'!D2288)</f>
        <v>32462.258551084778</v>
      </c>
      <c r="H2288">
        <f t="shared" si="771"/>
        <v>56</v>
      </c>
      <c r="I2288" s="36">
        <f>INT(INDEX(TrainRun!$AD$149:$AD$295,'By Second'!H2288))</f>
        <v>800</v>
      </c>
      <c r="J2288" s="36">
        <f>INDEX(TrainRun!$AE$149:$AE$295,'By Second'!H2288)</f>
        <v>37.642849626713655</v>
      </c>
      <c r="K2288">
        <f t="shared" si="772"/>
        <v>35</v>
      </c>
      <c r="L2288">
        <f t="shared" si="773"/>
        <v>-1.5154835026188351</v>
      </c>
      <c r="M2288">
        <f t="shared" si="774"/>
        <v>-4.329952864625243E-2</v>
      </c>
      <c r="N2288" s="32">
        <f t="shared" si="775"/>
        <v>38.378941613699965</v>
      </c>
      <c r="O2288" s="29">
        <f t="shared" si="776"/>
        <v>33159.745776929492</v>
      </c>
      <c r="P2288" s="37">
        <f>MATCH(O2288,LORDetail!$B$932:$B$1859,1)</f>
        <v>179</v>
      </c>
      <c r="Q2288" s="37">
        <f>INDEX(LORDetail!$B$932:$B$1859,P2288)</f>
        <v>33084</v>
      </c>
      <c r="R2288" s="37">
        <f>INDEX(LORDetail!$D$932:$D$1859,P2288)</f>
        <v>51.427029739942597</v>
      </c>
      <c r="S2288" s="37">
        <f>INDEX(LORDetail!$E$932:$E$1859,P2288)</f>
        <v>-2.1768349655089501</v>
      </c>
      <c r="T2288" s="37">
        <f>INDEX(LORDetail!$G$932:$G$1859,P2288)</f>
        <v>97.965739999999997</v>
      </c>
      <c r="U2288">
        <f t="shared" si="777"/>
        <v>180</v>
      </c>
      <c r="V2288" s="37">
        <f>INDEX(LORDetail!$B$932:$B$1859,U2288)</f>
        <v>33383</v>
      </c>
      <c r="W2288" s="37">
        <f>INDEX(LORDetail!$D$932:$D$1859,U2288)</f>
        <v>51.427112024937301</v>
      </c>
      <c r="X2288" s="37">
        <f>INDEX(LORDetail!$E$932:$E$1859,U2288)</f>
        <v>-2.17252721116059</v>
      </c>
      <c r="Y2288" s="37">
        <f>INDEX(LORDetail!$G$932:$G$1859,U2288)</f>
        <v>97.782520000000005</v>
      </c>
      <c r="Z2288">
        <f t="shared" si="778"/>
        <v>299</v>
      </c>
      <c r="AA2288" s="29">
        <f t="shared" si="779"/>
        <v>75.745776929492422</v>
      </c>
      <c r="AB2288">
        <f t="shared" si="780"/>
        <v>0.25333035762372047</v>
      </c>
      <c r="AC2288" s="32">
        <f t="shared" si="781"/>
        <v>51.427050585229729</v>
      </c>
      <c r="AD2288" s="32">
        <f t="shared" si="782"/>
        <v>-2.1757436805593247</v>
      </c>
      <c r="AE2288" s="34">
        <f t="shared" si="783"/>
        <v>97.91932481187618</v>
      </c>
      <c r="AF2288" s="36" t="str">
        <f t="shared" si="769"/>
        <v>RDNGSTN</v>
      </c>
      <c r="AG2288" s="36" t="str">
        <f t="shared" si="770"/>
        <v>PADTON</v>
      </c>
      <c r="AH2288" s="36">
        <f t="shared" si="767"/>
        <v>783</v>
      </c>
      <c r="AI2288" s="42">
        <f t="shared" si="768"/>
        <v>33159.800000000003</v>
      </c>
      <c r="AJ2288" s="43">
        <f t="shared" si="763"/>
        <v>38.378941613699965</v>
      </c>
      <c r="AK2288" s="43">
        <f t="shared" si="764"/>
        <v>-4.329952864625243E-2</v>
      </c>
      <c r="AL2288" s="36">
        <f t="shared" si="765"/>
        <v>51.427050585229729</v>
      </c>
      <c r="AM2288" s="36">
        <v>1</v>
      </c>
      <c r="AN2288" s="36">
        <f t="shared" si="766"/>
        <v>-2.1757436805593247</v>
      </c>
      <c r="AO2288" s="36">
        <v>4</v>
      </c>
      <c r="AP2288" s="42">
        <f>INT(AI2288/1000)*1000</f>
        <v>33000</v>
      </c>
      <c r="AQ2288" s="42">
        <f>MOD(AI2288,1000)</f>
        <v>159.80000000000291</v>
      </c>
      <c r="AR2288" s="42">
        <f>MOD(AI2289,1000)-0.2+(AP2289-AP2288)</f>
        <v>197.8</v>
      </c>
    </row>
    <row r="2289" spans="1:44" x14ac:dyDescent="0.25">
      <c r="A2289" s="19" t="s">
        <v>1</v>
      </c>
      <c r="B2289" t="s">
        <v>0</v>
      </c>
      <c r="C2289">
        <v>784</v>
      </c>
      <c r="D2289" s="36">
        <f>MATCH(C2289,TrainRun!$AG$149:$AG$295,1)</f>
        <v>55</v>
      </c>
      <c r="E2289" s="36">
        <f>INT(INDEX(TrainRun!$AD$149:$AD$295,'By Second'!D2289))</f>
        <v>765</v>
      </c>
      <c r="F2289" s="36">
        <f>IF(E2289=0,0,INDEX(TrainRun!$AE$149:$AE$295,'By Second'!D2289))</f>
        <v>39.15833312933249</v>
      </c>
      <c r="G2289" s="36">
        <f>INDEX(TrainRun!$AF$149:$AF$295,'By Second'!D2289)</f>
        <v>32462.258551084778</v>
      </c>
      <c r="H2289">
        <f t="shared" si="771"/>
        <v>56</v>
      </c>
      <c r="I2289" s="36">
        <f>INT(INDEX(TrainRun!$AD$149:$AD$295,'By Second'!H2289))</f>
        <v>800</v>
      </c>
      <c r="J2289" s="36">
        <f>INDEX(TrainRun!$AE$149:$AE$295,'By Second'!H2289)</f>
        <v>37.642849626713655</v>
      </c>
      <c r="K2289">
        <f t="shared" si="772"/>
        <v>35</v>
      </c>
      <c r="L2289">
        <f t="shared" si="773"/>
        <v>-1.5154835026188351</v>
      </c>
      <c r="M2289">
        <f t="shared" si="774"/>
        <v>-4.329952864625243E-2</v>
      </c>
      <c r="N2289" s="32">
        <f t="shared" si="775"/>
        <v>38.335642085053713</v>
      </c>
      <c r="O2289" s="29">
        <f t="shared" si="776"/>
        <v>33198.081419014547</v>
      </c>
      <c r="P2289" s="37">
        <f>MATCH(O2289,LORDetail!$B$932:$B$1859,1)</f>
        <v>179</v>
      </c>
      <c r="Q2289" s="37">
        <f>INDEX(LORDetail!$B$932:$B$1859,P2289)</f>
        <v>33084</v>
      </c>
      <c r="R2289" s="37">
        <f>INDEX(LORDetail!$D$932:$D$1859,P2289)</f>
        <v>51.427029739942597</v>
      </c>
      <c r="S2289" s="37">
        <f>INDEX(LORDetail!$E$932:$E$1859,P2289)</f>
        <v>-2.1768349655089501</v>
      </c>
      <c r="T2289" s="37">
        <f>INDEX(LORDetail!$G$932:$G$1859,P2289)</f>
        <v>97.965739999999997</v>
      </c>
      <c r="U2289">
        <f t="shared" si="777"/>
        <v>180</v>
      </c>
      <c r="V2289" s="37">
        <f>INDEX(LORDetail!$B$932:$B$1859,U2289)</f>
        <v>33383</v>
      </c>
      <c r="W2289" s="37">
        <f>INDEX(LORDetail!$D$932:$D$1859,U2289)</f>
        <v>51.427112024937301</v>
      </c>
      <c r="X2289" s="37">
        <f>INDEX(LORDetail!$E$932:$E$1859,U2289)</f>
        <v>-2.17252721116059</v>
      </c>
      <c r="Y2289" s="37">
        <f>INDEX(LORDetail!$G$932:$G$1859,U2289)</f>
        <v>97.782520000000005</v>
      </c>
      <c r="Z2289">
        <f t="shared" si="778"/>
        <v>299</v>
      </c>
      <c r="AA2289" s="29">
        <f t="shared" si="779"/>
        <v>114.08141901454655</v>
      </c>
      <c r="AB2289">
        <f t="shared" si="780"/>
        <v>0.38154320740651021</v>
      </c>
      <c r="AC2289" s="32">
        <f t="shared" si="781"/>
        <v>51.427061135223397</v>
      </c>
      <c r="AD2289" s="32">
        <f t="shared" si="782"/>
        <v>-2.1751913710981574</v>
      </c>
      <c r="AE2289" s="34">
        <f t="shared" si="783"/>
        <v>97.895833653538986</v>
      </c>
      <c r="AF2289" s="36" t="str">
        <f t="shared" si="769"/>
        <v>RDNGSTN</v>
      </c>
      <c r="AG2289" s="36" t="str">
        <f t="shared" si="770"/>
        <v>PADTON</v>
      </c>
      <c r="AH2289" s="36">
        <f t="shared" si="767"/>
        <v>784</v>
      </c>
      <c r="AI2289" s="42">
        <f t="shared" si="768"/>
        <v>33198</v>
      </c>
      <c r="AJ2289" s="43">
        <f t="shared" si="763"/>
        <v>38.335642085053713</v>
      </c>
      <c r="AK2289" s="43">
        <f t="shared" si="764"/>
        <v>-4.329952864625243E-2</v>
      </c>
      <c r="AL2289" s="36">
        <f t="shared" si="765"/>
        <v>51.427061135223397</v>
      </c>
      <c r="AM2289" s="36">
        <v>1</v>
      </c>
      <c r="AN2289" s="36">
        <f t="shared" si="766"/>
        <v>-2.1751913710981574</v>
      </c>
      <c r="AO2289" s="36">
        <v>4</v>
      </c>
      <c r="AP2289" s="42">
        <f>INT(AI2289/1000)*1000</f>
        <v>33000</v>
      </c>
      <c r="AQ2289" s="42">
        <f>MOD(AI2289,1000)</f>
        <v>198</v>
      </c>
      <c r="AR2289" s="42">
        <f>MOD(AI2290,1000)-0.2+(AP2290-AP2289)</f>
        <v>236.20000000000147</v>
      </c>
    </row>
    <row r="2290" spans="1:44" x14ac:dyDescent="0.25">
      <c r="A2290" s="19" t="s">
        <v>1</v>
      </c>
      <c r="B2290" t="s">
        <v>0</v>
      </c>
      <c r="C2290">
        <v>785</v>
      </c>
      <c r="D2290" s="36">
        <f>MATCH(C2290,TrainRun!$AG$149:$AG$295,1)</f>
        <v>55</v>
      </c>
      <c r="E2290" s="36">
        <f>INT(INDEX(TrainRun!$AD$149:$AD$295,'By Second'!D2290))</f>
        <v>765</v>
      </c>
      <c r="F2290" s="36">
        <f>IF(E2290=0,0,INDEX(TrainRun!$AE$149:$AE$295,'By Second'!D2290))</f>
        <v>39.15833312933249</v>
      </c>
      <c r="G2290" s="36">
        <f>INDEX(TrainRun!$AF$149:$AF$295,'By Second'!D2290)</f>
        <v>32462.258551084778</v>
      </c>
      <c r="H2290">
        <f t="shared" si="771"/>
        <v>56</v>
      </c>
      <c r="I2290" s="36">
        <f>INT(INDEX(TrainRun!$AD$149:$AD$295,'By Second'!H2290))</f>
        <v>800</v>
      </c>
      <c r="J2290" s="36">
        <f>INDEX(TrainRun!$AE$149:$AE$295,'By Second'!H2290)</f>
        <v>37.642849626713655</v>
      </c>
      <c r="K2290">
        <f t="shared" si="772"/>
        <v>35</v>
      </c>
      <c r="L2290">
        <f t="shared" si="773"/>
        <v>-1.5154835026188351</v>
      </c>
      <c r="M2290">
        <f t="shared" si="774"/>
        <v>-4.329952864625243E-2</v>
      </c>
      <c r="N2290" s="32">
        <f t="shared" si="775"/>
        <v>38.292342556407462</v>
      </c>
      <c r="O2290" s="29">
        <f t="shared" si="776"/>
        <v>33236.373761570954</v>
      </c>
      <c r="P2290" s="37">
        <f>MATCH(O2290,LORDetail!$B$932:$B$1859,1)</f>
        <v>179</v>
      </c>
      <c r="Q2290" s="37">
        <f>INDEX(LORDetail!$B$932:$B$1859,P2290)</f>
        <v>33084</v>
      </c>
      <c r="R2290" s="37">
        <f>INDEX(LORDetail!$D$932:$D$1859,P2290)</f>
        <v>51.427029739942597</v>
      </c>
      <c r="S2290" s="37">
        <f>INDEX(LORDetail!$E$932:$E$1859,P2290)</f>
        <v>-2.1768349655089501</v>
      </c>
      <c r="T2290" s="37">
        <f>INDEX(LORDetail!$G$932:$G$1859,P2290)</f>
        <v>97.965739999999997</v>
      </c>
      <c r="U2290">
        <f t="shared" si="777"/>
        <v>180</v>
      </c>
      <c r="V2290" s="37">
        <f>INDEX(LORDetail!$B$932:$B$1859,U2290)</f>
        <v>33383</v>
      </c>
      <c r="W2290" s="37">
        <f>INDEX(LORDetail!$D$932:$D$1859,U2290)</f>
        <v>51.427112024937301</v>
      </c>
      <c r="X2290" s="37">
        <f>INDEX(LORDetail!$E$932:$E$1859,U2290)</f>
        <v>-2.17252721116059</v>
      </c>
      <c r="Y2290" s="37">
        <f>INDEX(LORDetail!$G$932:$G$1859,U2290)</f>
        <v>97.782520000000005</v>
      </c>
      <c r="Z2290">
        <f t="shared" si="778"/>
        <v>299</v>
      </c>
      <c r="AA2290" s="29">
        <f t="shared" si="779"/>
        <v>152.37376157095423</v>
      </c>
      <c r="AB2290">
        <f t="shared" si="780"/>
        <v>0.50961124271222147</v>
      </c>
      <c r="AC2290" s="32">
        <f t="shared" si="781"/>
        <v>51.427071673301008</v>
      </c>
      <c r="AD2290" s="32">
        <f t="shared" si="782"/>
        <v>-2.1746396854621834</v>
      </c>
      <c r="AE2290" s="34">
        <f t="shared" si="783"/>
        <v>97.872369028110271</v>
      </c>
      <c r="AF2290" s="36" t="str">
        <f t="shared" si="769"/>
        <v>RDNGSTN</v>
      </c>
      <c r="AG2290" s="36" t="str">
        <f t="shared" si="770"/>
        <v>PADTON</v>
      </c>
      <c r="AH2290" s="36">
        <f t="shared" si="767"/>
        <v>785</v>
      </c>
      <c r="AI2290" s="42">
        <f t="shared" si="768"/>
        <v>33236.400000000001</v>
      </c>
      <c r="AJ2290" s="43">
        <f t="shared" si="763"/>
        <v>38.292342556407462</v>
      </c>
      <c r="AK2290" s="43">
        <f t="shared" si="764"/>
        <v>-4.329952864625243E-2</v>
      </c>
      <c r="AL2290" s="36">
        <f t="shared" si="765"/>
        <v>51.427071673301008</v>
      </c>
      <c r="AM2290" s="36">
        <v>1</v>
      </c>
      <c r="AN2290" s="36">
        <f t="shared" si="766"/>
        <v>-2.1746396854621834</v>
      </c>
      <c r="AO2290" s="36">
        <v>4</v>
      </c>
      <c r="AP2290" s="42">
        <f>INT(AI2290/1000)*1000</f>
        <v>33000</v>
      </c>
      <c r="AQ2290" s="42">
        <f>MOD(AI2290,1000)</f>
        <v>236.40000000000146</v>
      </c>
      <c r="AR2290" s="42">
        <f>MOD(AI2291,1000)-0.2+(AP2291-AP2290)</f>
        <v>274.39999999999856</v>
      </c>
    </row>
    <row r="2291" spans="1:44" x14ac:dyDescent="0.25">
      <c r="A2291" s="19" t="s">
        <v>1</v>
      </c>
      <c r="B2291" t="s">
        <v>0</v>
      </c>
      <c r="C2291">
        <v>786</v>
      </c>
      <c r="D2291" s="36">
        <f>MATCH(C2291,TrainRun!$AG$149:$AG$295,1)</f>
        <v>55</v>
      </c>
      <c r="E2291" s="36">
        <f>INT(INDEX(TrainRun!$AD$149:$AD$295,'By Second'!D2291))</f>
        <v>765</v>
      </c>
      <c r="F2291" s="36">
        <f>IF(E2291=0,0,INDEX(TrainRun!$AE$149:$AE$295,'By Second'!D2291))</f>
        <v>39.15833312933249</v>
      </c>
      <c r="G2291" s="36">
        <f>INDEX(TrainRun!$AF$149:$AF$295,'By Second'!D2291)</f>
        <v>32462.258551084778</v>
      </c>
      <c r="H2291">
        <f t="shared" si="771"/>
        <v>56</v>
      </c>
      <c r="I2291" s="36">
        <f>INT(INDEX(TrainRun!$AD$149:$AD$295,'By Second'!H2291))</f>
        <v>800</v>
      </c>
      <c r="J2291" s="36">
        <f>INDEX(TrainRun!$AE$149:$AE$295,'By Second'!H2291)</f>
        <v>37.642849626713655</v>
      </c>
      <c r="K2291">
        <f t="shared" si="772"/>
        <v>35</v>
      </c>
      <c r="L2291">
        <f t="shared" si="773"/>
        <v>-1.5154835026188351</v>
      </c>
      <c r="M2291">
        <f t="shared" si="774"/>
        <v>-4.329952864625243E-2</v>
      </c>
      <c r="N2291" s="32">
        <f t="shared" si="775"/>
        <v>38.249043027761211</v>
      </c>
      <c r="O2291" s="29">
        <f t="shared" si="776"/>
        <v>33274.622804598715</v>
      </c>
      <c r="P2291" s="37">
        <f>MATCH(O2291,LORDetail!$B$932:$B$1859,1)</f>
        <v>179</v>
      </c>
      <c r="Q2291" s="37">
        <f>INDEX(LORDetail!$B$932:$B$1859,P2291)</f>
        <v>33084</v>
      </c>
      <c r="R2291" s="37">
        <f>INDEX(LORDetail!$D$932:$D$1859,P2291)</f>
        <v>51.427029739942597</v>
      </c>
      <c r="S2291" s="37">
        <f>INDEX(LORDetail!$E$932:$E$1859,P2291)</f>
        <v>-2.1768349655089501</v>
      </c>
      <c r="T2291" s="37">
        <f>INDEX(LORDetail!$G$932:$G$1859,P2291)</f>
        <v>97.965739999999997</v>
      </c>
      <c r="U2291">
        <f t="shared" si="777"/>
        <v>180</v>
      </c>
      <c r="V2291" s="37">
        <f>INDEX(LORDetail!$B$932:$B$1859,U2291)</f>
        <v>33383</v>
      </c>
      <c r="W2291" s="37">
        <f>INDEX(LORDetail!$D$932:$D$1859,U2291)</f>
        <v>51.427112024937301</v>
      </c>
      <c r="X2291" s="37">
        <f>INDEX(LORDetail!$E$932:$E$1859,U2291)</f>
        <v>-2.17252721116059</v>
      </c>
      <c r="Y2291" s="37">
        <f>INDEX(LORDetail!$G$932:$G$1859,U2291)</f>
        <v>97.782520000000005</v>
      </c>
      <c r="Z2291">
        <f t="shared" si="778"/>
        <v>299</v>
      </c>
      <c r="AA2291" s="29">
        <f t="shared" si="779"/>
        <v>190.62280459871545</v>
      </c>
      <c r="AB2291">
        <f t="shared" si="780"/>
        <v>0.6375344635408543</v>
      </c>
      <c r="AC2291" s="32">
        <f t="shared" si="781"/>
        <v>51.427082199462554</v>
      </c>
      <c r="AD2291" s="32">
        <f t="shared" si="782"/>
        <v>-2.1740886236514028</v>
      </c>
      <c r="AE2291" s="34">
        <f t="shared" si="783"/>
        <v>97.848930935590047</v>
      </c>
      <c r="AF2291" s="36" t="str">
        <f t="shared" si="769"/>
        <v>RDNGSTN</v>
      </c>
      <c r="AG2291" s="36" t="str">
        <f t="shared" si="770"/>
        <v>PADTON</v>
      </c>
      <c r="AH2291" s="36">
        <f t="shared" si="767"/>
        <v>786</v>
      </c>
      <c r="AI2291" s="42">
        <f t="shared" si="768"/>
        <v>33274.6</v>
      </c>
      <c r="AJ2291" s="43">
        <f t="shared" si="763"/>
        <v>38.249043027761211</v>
      </c>
      <c r="AK2291" s="43">
        <f t="shared" si="764"/>
        <v>-4.329952864625243E-2</v>
      </c>
      <c r="AL2291" s="36">
        <f t="shared" si="765"/>
        <v>51.427082199462554</v>
      </c>
      <c r="AM2291" s="36">
        <v>1</v>
      </c>
      <c r="AN2291" s="36">
        <f t="shared" si="766"/>
        <v>-2.1740886236514028</v>
      </c>
      <c r="AO2291" s="36">
        <v>4</v>
      </c>
      <c r="AP2291" s="42">
        <f>INT(AI2291/1000)*1000</f>
        <v>33000</v>
      </c>
      <c r="AQ2291" s="42">
        <f>MOD(AI2291,1000)</f>
        <v>274.59999999999854</v>
      </c>
      <c r="AR2291" s="42">
        <f>MOD(AI2292,1000)-0.2+(AP2292-AP2291)</f>
        <v>312.60000000000292</v>
      </c>
    </row>
    <row r="2292" spans="1:44" x14ac:dyDescent="0.25">
      <c r="A2292" s="19" t="s">
        <v>1</v>
      </c>
      <c r="B2292" t="s">
        <v>0</v>
      </c>
      <c r="C2292">
        <v>787</v>
      </c>
      <c r="D2292" s="36">
        <f>MATCH(C2292,TrainRun!$AG$149:$AG$295,1)</f>
        <v>55</v>
      </c>
      <c r="E2292" s="36">
        <f>INT(INDEX(TrainRun!$AD$149:$AD$295,'By Second'!D2292))</f>
        <v>765</v>
      </c>
      <c r="F2292" s="36">
        <f>IF(E2292=0,0,INDEX(TrainRun!$AE$149:$AE$295,'By Second'!D2292))</f>
        <v>39.15833312933249</v>
      </c>
      <c r="G2292" s="36">
        <f>INDEX(TrainRun!$AF$149:$AF$295,'By Second'!D2292)</f>
        <v>32462.258551084778</v>
      </c>
      <c r="H2292">
        <f t="shared" si="771"/>
        <v>56</v>
      </c>
      <c r="I2292" s="36">
        <f>INT(INDEX(TrainRun!$AD$149:$AD$295,'By Second'!H2292))</f>
        <v>800</v>
      </c>
      <c r="J2292" s="36">
        <f>INDEX(TrainRun!$AE$149:$AE$295,'By Second'!H2292)</f>
        <v>37.642849626713655</v>
      </c>
      <c r="K2292">
        <f t="shared" si="772"/>
        <v>35</v>
      </c>
      <c r="L2292">
        <f t="shared" si="773"/>
        <v>-1.5154835026188351</v>
      </c>
      <c r="M2292">
        <f t="shared" si="774"/>
        <v>-4.329952864625243E-2</v>
      </c>
      <c r="N2292" s="32">
        <f t="shared" si="775"/>
        <v>38.205743499114959</v>
      </c>
      <c r="O2292" s="29">
        <f t="shared" si="776"/>
        <v>33312.82854809783</v>
      </c>
      <c r="P2292" s="37">
        <f>MATCH(O2292,LORDetail!$B$932:$B$1859,1)</f>
        <v>179</v>
      </c>
      <c r="Q2292" s="37">
        <f>INDEX(LORDetail!$B$932:$B$1859,P2292)</f>
        <v>33084</v>
      </c>
      <c r="R2292" s="37">
        <f>INDEX(LORDetail!$D$932:$D$1859,P2292)</f>
        <v>51.427029739942597</v>
      </c>
      <c r="S2292" s="37">
        <f>INDEX(LORDetail!$E$932:$E$1859,P2292)</f>
        <v>-2.1768349655089501</v>
      </c>
      <c r="T2292" s="37">
        <f>INDEX(LORDetail!$G$932:$G$1859,P2292)</f>
        <v>97.965739999999997</v>
      </c>
      <c r="U2292">
        <f t="shared" si="777"/>
        <v>180</v>
      </c>
      <c r="V2292" s="37">
        <f>INDEX(LORDetail!$B$932:$B$1859,U2292)</f>
        <v>33383</v>
      </c>
      <c r="W2292" s="37">
        <f>INDEX(LORDetail!$D$932:$D$1859,U2292)</f>
        <v>51.427112024937301</v>
      </c>
      <c r="X2292" s="37">
        <f>INDEX(LORDetail!$E$932:$E$1859,U2292)</f>
        <v>-2.17252721116059</v>
      </c>
      <c r="Y2292" s="37">
        <f>INDEX(LORDetail!$G$932:$G$1859,U2292)</f>
        <v>97.782520000000005</v>
      </c>
      <c r="Z2292">
        <f t="shared" si="778"/>
        <v>299</v>
      </c>
      <c r="AA2292" s="29">
        <f t="shared" si="779"/>
        <v>228.82854809783021</v>
      </c>
      <c r="AB2292">
        <f t="shared" si="780"/>
        <v>0.76531286989240876</v>
      </c>
      <c r="AC2292" s="32">
        <f t="shared" si="781"/>
        <v>51.427092713708042</v>
      </c>
      <c r="AD2292" s="32">
        <f t="shared" si="782"/>
        <v>-2.1735381856658149</v>
      </c>
      <c r="AE2292" s="34">
        <f t="shared" si="783"/>
        <v>97.825519375978317</v>
      </c>
      <c r="AF2292" s="36" t="str">
        <f t="shared" si="769"/>
        <v>RDNGSTN</v>
      </c>
      <c r="AG2292" s="36" t="str">
        <f t="shared" si="770"/>
        <v>PADTON</v>
      </c>
      <c r="AH2292" s="36">
        <f t="shared" si="767"/>
        <v>787</v>
      </c>
      <c r="AI2292" s="42">
        <f t="shared" si="768"/>
        <v>33312.800000000003</v>
      </c>
      <c r="AJ2292" s="43">
        <f t="shared" si="763"/>
        <v>38.205743499114959</v>
      </c>
      <c r="AK2292" s="43">
        <f t="shared" si="764"/>
        <v>-4.329952864625243E-2</v>
      </c>
      <c r="AL2292" s="36">
        <f t="shared" si="765"/>
        <v>51.427092713708042</v>
      </c>
      <c r="AM2292" s="36">
        <v>1</v>
      </c>
      <c r="AN2292" s="36">
        <f t="shared" si="766"/>
        <v>-2.1735381856658149</v>
      </c>
      <c r="AO2292" s="36">
        <v>4</v>
      </c>
      <c r="AP2292" s="42">
        <f>INT(AI2292/1000)*1000</f>
        <v>33000</v>
      </c>
      <c r="AQ2292" s="42">
        <f>MOD(AI2292,1000)</f>
        <v>312.80000000000291</v>
      </c>
      <c r="AR2292" s="42">
        <f>MOD(AI2293,1000)-0.2+(AP2293-AP2292)</f>
        <v>350.8</v>
      </c>
    </row>
    <row r="2293" spans="1:44" x14ac:dyDescent="0.25">
      <c r="A2293" s="19" t="s">
        <v>1</v>
      </c>
      <c r="B2293" t="s">
        <v>0</v>
      </c>
      <c r="C2293">
        <v>788</v>
      </c>
      <c r="D2293" s="36">
        <f>MATCH(C2293,TrainRun!$AG$149:$AG$295,1)</f>
        <v>55</v>
      </c>
      <c r="E2293" s="36">
        <f>INT(INDEX(TrainRun!$AD$149:$AD$295,'By Second'!D2293))</f>
        <v>765</v>
      </c>
      <c r="F2293" s="36">
        <f>IF(E2293=0,0,INDEX(TrainRun!$AE$149:$AE$295,'By Second'!D2293))</f>
        <v>39.15833312933249</v>
      </c>
      <c r="G2293" s="36">
        <f>INDEX(TrainRun!$AF$149:$AF$295,'By Second'!D2293)</f>
        <v>32462.258551084778</v>
      </c>
      <c r="H2293">
        <f t="shared" si="771"/>
        <v>56</v>
      </c>
      <c r="I2293" s="36">
        <f>INT(INDEX(TrainRun!$AD$149:$AD$295,'By Second'!H2293))</f>
        <v>800</v>
      </c>
      <c r="J2293" s="36">
        <f>INDEX(TrainRun!$AE$149:$AE$295,'By Second'!H2293)</f>
        <v>37.642849626713655</v>
      </c>
      <c r="K2293">
        <f t="shared" si="772"/>
        <v>35</v>
      </c>
      <c r="L2293">
        <f t="shared" si="773"/>
        <v>-1.5154835026188351</v>
      </c>
      <c r="M2293">
        <f t="shared" si="774"/>
        <v>-4.329952864625243E-2</v>
      </c>
      <c r="N2293" s="32">
        <f t="shared" si="775"/>
        <v>38.162443970468708</v>
      </c>
      <c r="O2293" s="29">
        <f t="shared" si="776"/>
        <v>33350.990992068299</v>
      </c>
      <c r="P2293" s="37">
        <f>MATCH(O2293,LORDetail!$B$932:$B$1859,1)</f>
        <v>179</v>
      </c>
      <c r="Q2293" s="37">
        <f>INDEX(LORDetail!$B$932:$B$1859,P2293)</f>
        <v>33084</v>
      </c>
      <c r="R2293" s="37">
        <f>INDEX(LORDetail!$D$932:$D$1859,P2293)</f>
        <v>51.427029739942597</v>
      </c>
      <c r="S2293" s="37">
        <f>INDEX(LORDetail!$E$932:$E$1859,P2293)</f>
        <v>-2.1768349655089501</v>
      </c>
      <c r="T2293" s="37">
        <f>INDEX(LORDetail!$G$932:$G$1859,P2293)</f>
        <v>97.965739999999997</v>
      </c>
      <c r="U2293">
        <f t="shared" si="777"/>
        <v>180</v>
      </c>
      <c r="V2293" s="37">
        <f>INDEX(LORDetail!$B$932:$B$1859,U2293)</f>
        <v>33383</v>
      </c>
      <c r="W2293" s="37">
        <f>INDEX(LORDetail!$D$932:$D$1859,U2293)</f>
        <v>51.427112024937301</v>
      </c>
      <c r="X2293" s="37">
        <f>INDEX(LORDetail!$E$932:$E$1859,U2293)</f>
        <v>-2.17252721116059</v>
      </c>
      <c r="Y2293" s="37">
        <f>INDEX(LORDetail!$G$932:$G$1859,U2293)</f>
        <v>97.782520000000005</v>
      </c>
      <c r="Z2293">
        <f t="shared" si="778"/>
        <v>299</v>
      </c>
      <c r="AA2293" s="29">
        <f t="shared" si="779"/>
        <v>266.99099206829851</v>
      </c>
      <c r="AB2293">
        <f t="shared" si="780"/>
        <v>0.89294646176688464</v>
      </c>
      <c r="AC2293" s="32">
        <f t="shared" si="781"/>
        <v>51.427103216037473</v>
      </c>
      <c r="AD2293" s="32">
        <f t="shared" si="782"/>
        <v>-2.1729883715054212</v>
      </c>
      <c r="AE2293" s="34">
        <f t="shared" si="783"/>
        <v>97.802134349275079</v>
      </c>
      <c r="AF2293" s="36" t="str">
        <f t="shared" si="769"/>
        <v>RDNGSTN</v>
      </c>
      <c r="AG2293" s="36" t="str">
        <f t="shared" si="770"/>
        <v>PADTON</v>
      </c>
      <c r="AH2293" s="36">
        <f t="shared" si="767"/>
        <v>788</v>
      </c>
      <c r="AI2293" s="42">
        <f t="shared" si="768"/>
        <v>33351</v>
      </c>
      <c r="AJ2293" s="43">
        <f t="shared" si="763"/>
        <v>38.162443970468708</v>
      </c>
      <c r="AK2293" s="43">
        <f t="shared" si="764"/>
        <v>-4.329952864625243E-2</v>
      </c>
      <c r="AL2293" s="36">
        <f t="shared" si="765"/>
        <v>51.427103216037473</v>
      </c>
      <c r="AM2293" s="36">
        <v>1</v>
      </c>
      <c r="AN2293" s="36">
        <f t="shared" si="766"/>
        <v>-2.1729883715054212</v>
      </c>
      <c r="AO2293" s="36">
        <v>4</v>
      </c>
      <c r="AP2293" s="42">
        <f>INT(AI2293/1000)*1000</f>
        <v>33000</v>
      </c>
      <c r="AQ2293" s="42">
        <f>MOD(AI2293,1000)</f>
        <v>351</v>
      </c>
      <c r="AR2293" s="42">
        <f>MOD(AI2294,1000)-0.2+(AP2294-AP2293)</f>
        <v>388.9999999999971</v>
      </c>
    </row>
    <row r="2294" spans="1:44" x14ac:dyDescent="0.25">
      <c r="A2294" s="19" t="s">
        <v>1</v>
      </c>
      <c r="B2294" t="s">
        <v>0</v>
      </c>
      <c r="C2294">
        <v>789</v>
      </c>
      <c r="D2294" s="36">
        <f>MATCH(C2294,TrainRun!$AG$149:$AG$295,1)</f>
        <v>55</v>
      </c>
      <c r="E2294" s="36">
        <f>INT(INDEX(TrainRun!$AD$149:$AD$295,'By Second'!D2294))</f>
        <v>765</v>
      </c>
      <c r="F2294" s="36">
        <f>IF(E2294=0,0,INDEX(TrainRun!$AE$149:$AE$295,'By Second'!D2294))</f>
        <v>39.15833312933249</v>
      </c>
      <c r="G2294" s="36">
        <f>INDEX(TrainRun!$AF$149:$AF$295,'By Second'!D2294)</f>
        <v>32462.258551084778</v>
      </c>
      <c r="H2294">
        <f t="shared" si="771"/>
        <v>56</v>
      </c>
      <c r="I2294" s="36">
        <f>INT(INDEX(TrainRun!$AD$149:$AD$295,'By Second'!H2294))</f>
        <v>800</v>
      </c>
      <c r="J2294" s="36">
        <f>INDEX(TrainRun!$AE$149:$AE$295,'By Second'!H2294)</f>
        <v>37.642849626713655</v>
      </c>
      <c r="K2294">
        <f t="shared" si="772"/>
        <v>35</v>
      </c>
      <c r="L2294">
        <f t="shared" si="773"/>
        <v>-1.5154835026188351</v>
      </c>
      <c r="M2294">
        <f t="shared" si="774"/>
        <v>-4.329952864625243E-2</v>
      </c>
      <c r="N2294" s="32">
        <f t="shared" si="775"/>
        <v>38.119144441822456</v>
      </c>
      <c r="O2294" s="29">
        <f t="shared" si="776"/>
        <v>33389.11013651012</v>
      </c>
      <c r="P2294" s="37">
        <f>MATCH(O2294,LORDetail!$B$932:$B$1859,1)</f>
        <v>180</v>
      </c>
      <c r="Q2294" s="37">
        <f>INDEX(LORDetail!$B$932:$B$1859,P2294)</f>
        <v>33383</v>
      </c>
      <c r="R2294" s="37">
        <f>INDEX(LORDetail!$D$932:$D$1859,P2294)</f>
        <v>51.427112024937301</v>
      </c>
      <c r="S2294" s="37">
        <f>INDEX(LORDetail!$E$932:$E$1859,P2294)</f>
        <v>-2.17252721116059</v>
      </c>
      <c r="T2294" s="37">
        <f>INDEX(LORDetail!$G$932:$G$1859,P2294)</f>
        <v>97.782520000000005</v>
      </c>
      <c r="U2294">
        <f t="shared" si="777"/>
        <v>181</v>
      </c>
      <c r="V2294" s="37">
        <f>INDEX(LORDetail!$B$932:$B$1859,U2294)</f>
        <v>33475</v>
      </c>
      <c r="W2294" s="37">
        <f>INDEX(LORDetail!$D$932:$D$1859,U2294)</f>
        <v>51.427107692312703</v>
      </c>
      <c r="X2294" s="37">
        <f>INDEX(LORDetail!$E$932:$E$1859,U2294)</f>
        <v>-2.1712003564926299</v>
      </c>
      <c r="Y2294" s="37">
        <f>INDEX(LORDetail!$G$932:$G$1859,U2294)</f>
        <v>97.726150000000004</v>
      </c>
      <c r="Z2294">
        <f t="shared" si="778"/>
        <v>92</v>
      </c>
      <c r="AA2294" s="29">
        <f t="shared" si="779"/>
        <v>6.1101365101203555</v>
      </c>
      <c r="AB2294">
        <f t="shared" si="780"/>
        <v>6.6414527283916905E-2</v>
      </c>
      <c r="AC2294" s="32">
        <f t="shared" si="781"/>
        <v>51.427111737188085</v>
      </c>
      <c r="AD2294" s="32">
        <f t="shared" si="782"/>
        <v>-2.1724390887350431</v>
      </c>
      <c r="AE2294" s="34">
        <f t="shared" si="783"/>
        <v>97.778776213097004</v>
      </c>
      <c r="AF2294" s="36" t="str">
        <f t="shared" si="769"/>
        <v>RDNGSTN</v>
      </c>
      <c r="AG2294" s="36" t="str">
        <f t="shared" si="770"/>
        <v>PADTON</v>
      </c>
      <c r="AH2294" s="36">
        <f t="shared" si="767"/>
        <v>789</v>
      </c>
      <c r="AI2294" s="42">
        <f t="shared" si="768"/>
        <v>33389.199999999997</v>
      </c>
      <c r="AJ2294" s="43">
        <f t="shared" si="763"/>
        <v>38.119144441822456</v>
      </c>
      <c r="AK2294" s="43">
        <f t="shared" si="764"/>
        <v>-4.329952864625243E-2</v>
      </c>
      <c r="AL2294" s="36">
        <f t="shared" si="765"/>
        <v>51.427111737188085</v>
      </c>
      <c r="AM2294" s="36">
        <v>1</v>
      </c>
      <c r="AN2294" s="36">
        <f t="shared" si="766"/>
        <v>-2.1724390887350431</v>
      </c>
      <c r="AO2294" s="36">
        <v>4</v>
      </c>
      <c r="AP2294" s="42">
        <f>INT(AI2294/1000)*1000</f>
        <v>33000</v>
      </c>
      <c r="AQ2294" s="42">
        <f>MOD(AI2294,1000)</f>
        <v>389.19999999999709</v>
      </c>
      <c r="AR2294" s="42">
        <f>MOD(AI2295,1000)-0.2+(AP2295-AP2294)</f>
        <v>426.9999999999971</v>
      </c>
    </row>
    <row r="2295" spans="1:44" x14ac:dyDescent="0.25">
      <c r="A2295" s="19" t="s">
        <v>1</v>
      </c>
      <c r="B2295" t="s">
        <v>0</v>
      </c>
      <c r="C2295">
        <v>790</v>
      </c>
      <c r="D2295" s="36">
        <f>MATCH(C2295,TrainRun!$AG$149:$AG$295,1)</f>
        <v>55</v>
      </c>
      <c r="E2295" s="36">
        <f>INT(INDEX(TrainRun!$AD$149:$AD$295,'By Second'!D2295))</f>
        <v>765</v>
      </c>
      <c r="F2295" s="36">
        <f>IF(E2295=0,0,INDEX(TrainRun!$AE$149:$AE$295,'By Second'!D2295))</f>
        <v>39.15833312933249</v>
      </c>
      <c r="G2295" s="36">
        <f>INDEX(TrainRun!$AF$149:$AF$295,'By Second'!D2295)</f>
        <v>32462.258551084778</v>
      </c>
      <c r="H2295">
        <f t="shared" si="771"/>
        <v>56</v>
      </c>
      <c r="I2295" s="36">
        <f>INT(INDEX(TrainRun!$AD$149:$AD$295,'By Second'!H2295))</f>
        <v>800</v>
      </c>
      <c r="J2295" s="36">
        <f>INDEX(TrainRun!$AE$149:$AE$295,'By Second'!H2295)</f>
        <v>37.642849626713655</v>
      </c>
      <c r="K2295">
        <f t="shared" si="772"/>
        <v>35</v>
      </c>
      <c r="L2295">
        <f t="shared" si="773"/>
        <v>-1.5154835026188351</v>
      </c>
      <c r="M2295">
        <f t="shared" si="774"/>
        <v>-4.329952864625243E-2</v>
      </c>
      <c r="N2295" s="32">
        <f t="shared" si="775"/>
        <v>38.075844913176205</v>
      </c>
      <c r="O2295" s="29">
        <f t="shared" si="776"/>
        <v>33427.185981423296</v>
      </c>
      <c r="P2295" s="37">
        <f>MATCH(O2295,LORDetail!$B$932:$B$1859,1)</f>
        <v>180</v>
      </c>
      <c r="Q2295" s="37">
        <f>INDEX(LORDetail!$B$932:$B$1859,P2295)</f>
        <v>33383</v>
      </c>
      <c r="R2295" s="37">
        <f>INDEX(LORDetail!$D$932:$D$1859,P2295)</f>
        <v>51.427112024937301</v>
      </c>
      <c r="S2295" s="37">
        <f>INDEX(LORDetail!$E$932:$E$1859,P2295)</f>
        <v>-2.17252721116059</v>
      </c>
      <c r="T2295" s="37">
        <f>INDEX(LORDetail!$G$932:$G$1859,P2295)</f>
        <v>97.782520000000005</v>
      </c>
      <c r="U2295">
        <f t="shared" si="777"/>
        <v>181</v>
      </c>
      <c r="V2295" s="37">
        <f>INDEX(LORDetail!$B$932:$B$1859,U2295)</f>
        <v>33475</v>
      </c>
      <c r="W2295" s="37">
        <f>INDEX(LORDetail!$D$932:$D$1859,U2295)</f>
        <v>51.427107692312703</v>
      </c>
      <c r="X2295" s="37">
        <f>INDEX(LORDetail!$E$932:$E$1859,U2295)</f>
        <v>-2.1712003564926299</v>
      </c>
      <c r="Y2295" s="37">
        <f>INDEX(LORDetail!$G$932:$G$1859,U2295)</f>
        <v>97.726150000000004</v>
      </c>
      <c r="Z2295">
        <f t="shared" si="778"/>
        <v>92</v>
      </c>
      <c r="AA2295" s="29">
        <f t="shared" si="779"/>
        <v>44.185981423295743</v>
      </c>
      <c r="AB2295">
        <f t="shared" si="780"/>
        <v>0.48028240677495371</v>
      </c>
      <c r="AC2295" s="32">
        <f t="shared" si="781"/>
        <v>51.427109944053932</v>
      </c>
      <c r="AD2295" s="32">
        <f t="shared" si="782"/>
        <v>-2.1718899462072216</v>
      </c>
      <c r="AE2295" s="34">
        <f t="shared" si="783"/>
        <v>97.7554464807301</v>
      </c>
      <c r="AF2295" s="36" t="str">
        <f t="shared" si="769"/>
        <v>RDNGSTN</v>
      </c>
      <c r="AG2295" s="36" t="str">
        <f t="shared" si="770"/>
        <v>PADTON</v>
      </c>
      <c r="AH2295" s="36">
        <f t="shared" si="767"/>
        <v>790</v>
      </c>
      <c r="AI2295" s="42">
        <f t="shared" si="768"/>
        <v>33427.199999999997</v>
      </c>
      <c r="AJ2295" s="43">
        <f t="shared" si="763"/>
        <v>38.075844913176205</v>
      </c>
      <c r="AK2295" s="43">
        <f t="shared" si="764"/>
        <v>-4.329952864625243E-2</v>
      </c>
      <c r="AL2295" s="36">
        <f t="shared" si="765"/>
        <v>51.427109944053932</v>
      </c>
      <c r="AM2295" s="36">
        <v>1</v>
      </c>
      <c r="AN2295" s="36">
        <f t="shared" si="766"/>
        <v>-2.1718899462072216</v>
      </c>
      <c r="AO2295" s="36">
        <v>4</v>
      </c>
      <c r="AP2295" s="42">
        <f>INT(AI2295/1000)*1000</f>
        <v>33000</v>
      </c>
      <c r="AQ2295" s="42">
        <f>MOD(AI2295,1000)</f>
        <v>427.19999999999709</v>
      </c>
      <c r="AR2295" s="42">
        <f>MOD(AI2296,1000)-0.2+(AP2296-AP2295)</f>
        <v>464.9999999999971</v>
      </c>
    </row>
    <row r="2296" spans="1:44" x14ac:dyDescent="0.25">
      <c r="A2296" s="19" t="s">
        <v>1</v>
      </c>
      <c r="B2296" t="s">
        <v>0</v>
      </c>
      <c r="C2296">
        <v>791</v>
      </c>
      <c r="D2296" s="36">
        <f>MATCH(C2296,TrainRun!$AG$149:$AG$295,1)</f>
        <v>55</v>
      </c>
      <c r="E2296" s="36">
        <f>INT(INDEX(TrainRun!$AD$149:$AD$295,'By Second'!D2296))</f>
        <v>765</v>
      </c>
      <c r="F2296" s="36">
        <f>IF(E2296=0,0,INDEX(TrainRun!$AE$149:$AE$295,'By Second'!D2296))</f>
        <v>39.15833312933249</v>
      </c>
      <c r="G2296" s="36">
        <f>INDEX(TrainRun!$AF$149:$AF$295,'By Second'!D2296)</f>
        <v>32462.258551084778</v>
      </c>
      <c r="H2296">
        <f t="shared" si="771"/>
        <v>56</v>
      </c>
      <c r="I2296" s="36">
        <f>INT(INDEX(TrainRun!$AD$149:$AD$295,'By Second'!H2296))</f>
        <v>800</v>
      </c>
      <c r="J2296" s="36">
        <f>INDEX(TrainRun!$AE$149:$AE$295,'By Second'!H2296)</f>
        <v>37.642849626713655</v>
      </c>
      <c r="K2296">
        <f t="shared" si="772"/>
        <v>35</v>
      </c>
      <c r="L2296">
        <f t="shared" si="773"/>
        <v>-1.5154835026188351</v>
      </c>
      <c r="M2296">
        <f t="shared" si="774"/>
        <v>-4.329952864625243E-2</v>
      </c>
      <c r="N2296" s="32">
        <f t="shared" si="775"/>
        <v>38.032545384529953</v>
      </c>
      <c r="O2296" s="29">
        <f t="shared" si="776"/>
        <v>33465.218526807825</v>
      </c>
      <c r="P2296" s="37">
        <f>MATCH(O2296,LORDetail!$B$932:$B$1859,1)</f>
        <v>180</v>
      </c>
      <c r="Q2296" s="37">
        <f>INDEX(LORDetail!$B$932:$B$1859,P2296)</f>
        <v>33383</v>
      </c>
      <c r="R2296" s="37">
        <f>INDEX(LORDetail!$D$932:$D$1859,P2296)</f>
        <v>51.427112024937301</v>
      </c>
      <c r="S2296" s="37">
        <f>INDEX(LORDetail!$E$932:$E$1859,P2296)</f>
        <v>-2.17252721116059</v>
      </c>
      <c r="T2296" s="37">
        <f>INDEX(LORDetail!$G$932:$G$1859,P2296)</f>
        <v>97.782520000000005</v>
      </c>
      <c r="U2296">
        <f t="shared" si="777"/>
        <v>181</v>
      </c>
      <c r="V2296" s="37">
        <f>INDEX(LORDetail!$B$932:$B$1859,U2296)</f>
        <v>33475</v>
      </c>
      <c r="W2296" s="37">
        <f>INDEX(LORDetail!$D$932:$D$1859,U2296)</f>
        <v>51.427107692312703</v>
      </c>
      <c r="X2296" s="37">
        <f>INDEX(LORDetail!$E$932:$E$1859,U2296)</f>
        <v>-2.1712003564926299</v>
      </c>
      <c r="Y2296" s="37">
        <f>INDEX(LORDetail!$G$932:$G$1859,U2296)</f>
        <v>97.726150000000004</v>
      </c>
      <c r="Z2296">
        <f t="shared" si="778"/>
        <v>92</v>
      </c>
      <c r="AA2296" s="29">
        <f t="shared" si="779"/>
        <v>82.218526807824674</v>
      </c>
      <c r="AB2296">
        <f t="shared" si="780"/>
        <v>0.89367963921548554</v>
      </c>
      <c r="AC2296" s="32">
        <f t="shared" si="781"/>
        <v>51.427108152958915</v>
      </c>
      <c r="AD2296" s="32">
        <f t="shared" si="782"/>
        <v>-2.1713414281596362</v>
      </c>
      <c r="AE2296" s="34">
        <f t="shared" si="783"/>
        <v>97.732143278737425</v>
      </c>
      <c r="AF2296" s="36" t="str">
        <f t="shared" si="769"/>
        <v>RDNGSTN</v>
      </c>
      <c r="AG2296" s="36" t="str">
        <f t="shared" si="770"/>
        <v>PADTON</v>
      </c>
      <c r="AH2296" s="36">
        <f t="shared" si="767"/>
        <v>791</v>
      </c>
      <c r="AI2296" s="42">
        <f t="shared" si="768"/>
        <v>33465.199999999997</v>
      </c>
      <c r="AJ2296" s="43">
        <f t="shared" si="763"/>
        <v>38.032545384529953</v>
      </c>
      <c r="AK2296" s="43">
        <f t="shared" si="764"/>
        <v>-4.329952864625243E-2</v>
      </c>
      <c r="AL2296" s="36">
        <f t="shared" si="765"/>
        <v>51.427108152958915</v>
      </c>
      <c r="AM2296" s="36">
        <v>1</v>
      </c>
      <c r="AN2296" s="36">
        <f t="shared" si="766"/>
        <v>-2.1713414281596362</v>
      </c>
      <c r="AO2296" s="36">
        <v>4</v>
      </c>
      <c r="AP2296" s="42">
        <f>INT(AI2296/1000)*1000</f>
        <v>33000</v>
      </c>
      <c r="AQ2296" s="42">
        <f>MOD(AI2296,1000)</f>
        <v>465.19999999999709</v>
      </c>
      <c r="AR2296" s="42">
        <f>MOD(AI2297,1000)-0.2+(AP2297-AP2296)</f>
        <v>502.9999999999971</v>
      </c>
    </row>
    <row r="2297" spans="1:44" x14ac:dyDescent="0.25">
      <c r="A2297" s="19" t="s">
        <v>1</v>
      </c>
      <c r="B2297" t="s">
        <v>0</v>
      </c>
      <c r="C2297">
        <v>792</v>
      </c>
      <c r="D2297" s="36">
        <f>MATCH(C2297,TrainRun!$AG$149:$AG$295,1)</f>
        <v>55</v>
      </c>
      <c r="E2297" s="36">
        <f>INT(INDEX(TrainRun!$AD$149:$AD$295,'By Second'!D2297))</f>
        <v>765</v>
      </c>
      <c r="F2297" s="36">
        <f>IF(E2297=0,0,INDEX(TrainRun!$AE$149:$AE$295,'By Second'!D2297))</f>
        <v>39.15833312933249</v>
      </c>
      <c r="G2297" s="36">
        <f>INDEX(TrainRun!$AF$149:$AF$295,'By Second'!D2297)</f>
        <v>32462.258551084778</v>
      </c>
      <c r="H2297">
        <f t="shared" si="771"/>
        <v>56</v>
      </c>
      <c r="I2297" s="36">
        <f>INT(INDEX(TrainRun!$AD$149:$AD$295,'By Second'!H2297))</f>
        <v>800</v>
      </c>
      <c r="J2297" s="36">
        <f>INDEX(TrainRun!$AE$149:$AE$295,'By Second'!H2297)</f>
        <v>37.642849626713655</v>
      </c>
      <c r="K2297">
        <f t="shared" si="772"/>
        <v>35</v>
      </c>
      <c r="L2297">
        <f t="shared" si="773"/>
        <v>-1.5154835026188351</v>
      </c>
      <c r="M2297">
        <f t="shared" si="774"/>
        <v>-4.329952864625243E-2</v>
      </c>
      <c r="N2297" s="32">
        <f t="shared" si="775"/>
        <v>37.989245855883702</v>
      </c>
      <c r="O2297" s="29">
        <f t="shared" si="776"/>
        <v>33503.207772663707</v>
      </c>
      <c r="P2297" s="37">
        <f>MATCH(O2297,LORDetail!$B$932:$B$1859,1)</f>
        <v>181</v>
      </c>
      <c r="Q2297" s="37">
        <f>INDEX(LORDetail!$B$932:$B$1859,P2297)</f>
        <v>33475</v>
      </c>
      <c r="R2297" s="37">
        <f>INDEX(LORDetail!$D$932:$D$1859,P2297)</f>
        <v>51.427107692312703</v>
      </c>
      <c r="S2297" s="37">
        <f>INDEX(LORDetail!$E$932:$E$1859,P2297)</f>
        <v>-2.1712003564926299</v>
      </c>
      <c r="T2297" s="37">
        <f>INDEX(LORDetail!$G$932:$G$1859,P2297)</f>
        <v>97.726150000000004</v>
      </c>
      <c r="U2297">
        <f t="shared" si="777"/>
        <v>182</v>
      </c>
      <c r="V2297" s="37">
        <f>INDEX(LORDetail!$B$932:$B$1859,U2297)</f>
        <v>33707</v>
      </c>
      <c r="W2297" s="37">
        <f>INDEX(LORDetail!$D$932:$D$1859,U2297)</f>
        <v>51.427212661002898</v>
      </c>
      <c r="X2297" s="37">
        <f>INDEX(LORDetail!$E$932:$E$1859,U2297)</f>
        <v>-2.16786174202544</v>
      </c>
      <c r="Y2297" s="37">
        <f>INDEX(LORDetail!$G$932:$G$1859,U2297)</f>
        <v>97.58399</v>
      </c>
      <c r="Z2297">
        <f t="shared" si="778"/>
        <v>232</v>
      </c>
      <c r="AA2297" s="29">
        <f t="shared" si="779"/>
        <v>28.207772663707146</v>
      </c>
      <c r="AB2297">
        <f t="shared" si="780"/>
        <v>0.12158522699873769</v>
      </c>
      <c r="AC2297" s="32">
        <f t="shared" si="781"/>
        <v>51.427120454954725</v>
      </c>
      <c r="AD2297" s="32">
        <f t="shared" si="782"/>
        <v>-2.1707944302947753</v>
      </c>
      <c r="AE2297" s="34">
        <f t="shared" si="783"/>
        <v>97.70886544412987</v>
      </c>
      <c r="AF2297" s="36" t="str">
        <f t="shared" si="769"/>
        <v>RDNGSTN</v>
      </c>
      <c r="AG2297" s="36" t="str">
        <f t="shared" si="770"/>
        <v>PADTON</v>
      </c>
      <c r="AH2297" s="36">
        <f t="shared" si="767"/>
        <v>792</v>
      </c>
      <c r="AI2297" s="42">
        <f t="shared" si="768"/>
        <v>33503.199999999997</v>
      </c>
      <c r="AJ2297" s="43">
        <f t="shared" si="763"/>
        <v>37.989245855883702</v>
      </c>
      <c r="AK2297" s="43">
        <f t="shared" si="764"/>
        <v>-4.329952864625243E-2</v>
      </c>
      <c r="AL2297" s="36">
        <f t="shared" si="765"/>
        <v>51.427120454954725</v>
      </c>
      <c r="AM2297" s="36">
        <v>1</v>
      </c>
      <c r="AN2297" s="36">
        <f t="shared" si="766"/>
        <v>-2.1707944302947753</v>
      </c>
      <c r="AO2297" s="36">
        <v>4</v>
      </c>
      <c r="AP2297" s="42">
        <f>INT(AI2297/1000)*1000</f>
        <v>33000</v>
      </c>
      <c r="AQ2297" s="42">
        <f>MOD(AI2297,1000)</f>
        <v>503.19999999999709</v>
      </c>
      <c r="AR2297" s="42">
        <f>MOD(AI2298,1000)-0.2+(AP2298-AP2297)</f>
        <v>540.99999999999704</v>
      </c>
    </row>
    <row r="2298" spans="1:44" x14ac:dyDescent="0.25">
      <c r="A2298" s="19" t="s">
        <v>1</v>
      </c>
      <c r="B2298" t="s">
        <v>0</v>
      </c>
      <c r="C2298">
        <v>793</v>
      </c>
      <c r="D2298" s="36">
        <f>MATCH(C2298,TrainRun!$AG$149:$AG$295,1)</f>
        <v>55</v>
      </c>
      <c r="E2298" s="36">
        <f>INT(INDEX(TrainRun!$AD$149:$AD$295,'By Second'!D2298))</f>
        <v>765</v>
      </c>
      <c r="F2298" s="36">
        <f>IF(E2298=0,0,INDEX(TrainRun!$AE$149:$AE$295,'By Second'!D2298))</f>
        <v>39.15833312933249</v>
      </c>
      <c r="G2298" s="36">
        <f>INDEX(TrainRun!$AF$149:$AF$295,'By Second'!D2298)</f>
        <v>32462.258551084778</v>
      </c>
      <c r="H2298">
        <f t="shared" si="771"/>
        <v>56</v>
      </c>
      <c r="I2298" s="36">
        <f>INT(INDEX(TrainRun!$AD$149:$AD$295,'By Second'!H2298))</f>
        <v>800</v>
      </c>
      <c r="J2298" s="36">
        <f>INDEX(TrainRun!$AE$149:$AE$295,'By Second'!H2298)</f>
        <v>37.642849626713655</v>
      </c>
      <c r="K2298">
        <f t="shared" si="772"/>
        <v>35</v>
      </c>
      <c r="L2298">
        <f t="shared" si="773"/>
        <v>-1.5154835026188351</v>
      </c>
      <c r="M2298">
        <f t="shared" si="774"/>
        <v>-4.329952864625243E-2</v>
      </c>
      <c r="N2298" s="32">
        <f t="shared" si="775"/>
        <v>37.945946327237451</v>
      </c>
      <c r="O2298" s="29">
        <f t="shared" si="776"/>
        <v>33541.153718990943</v>
      </c>
      <c r="P2298" s="37">
        <f>MATCH(O2298,LORDetail!$B$932:$B$1859,1)</f>
        <v>181</v>
      </c>
      <c r="Q2298" s="37">
        <f>INDEX(LORDetail!$B$932:$B$1859,P2298)</f>
        <v>33475</v>
      </c>
      <c r="R2298" s="37">
        <f>INDEX(LORDetail!$D$932:$D$1859,P2298)</f>
        <v>51.427107692312703</v>
      </c>
      <c r="S2298" s="37">
        <f>INDEX(LORDetail!$E$932:$E$1859,P2298)</f>
        <v>-2.1712003564926299</v>
      </c>
      <c r="T2298" s="37">
        <f>INDEX(LORDetail!$G$932:$G$1859,P2298)</f>
        <v>97.726150000000004</v>
      </c>
      <c r="U2298">
        <f t="shared" si="777"/>
        <v>182</v>
      </c>
      <c r="V2298" s="37">
        <f>INDEX(LORDetail!$B$932:$B$1859,U2298)</f>
        <v>33707</v>
      </c>
      <c r="W2298" s="37">
        <f>INDEX(LORDetail!$D$932:$D$1859,U2298)</f>
        <v>51.427212661002898</v>
      </c>
      <c r="X2298" s="37">
        <f>INDEX(LORDetail!$E$932:$E$1859,U2298)</f>
        <v>-2.16786174202544</v>
      </c>
      <c r="Y2298" s="37">
        <f>INDEX(LORDetail!$G$932:$G$1859,U2298)</f>
        <v>97.58399</v>
      </c>
      <c r="Z2298">
        <f t="shared" si="778"/>
        <v>232</v>
      </c>
      <c r="AA2298" s="29">
        <f t="shared" si="779"/>
        <v>66.153718990943162</v>
      </c>
      <c r="AB2298">
        <f t="shared" si="780"/>
        <v>0.28514534047820328</v>
      </c>
      <c r="AC2298" s="32">
        <f t="shared" si="781"/>
        <v>51.427137623645606</v>
      </c>
      <c r="AD2298" s="32">
        <f t="shared" si="782"/>
        <v>-2.1702483661336576</v>
      </c>
      <c r="AE2298" s="34">
        <f t="shared" si="783"/>
        <v>97.68561373839762</v>
      </c>
      <c r="AF2298" s="36" t="str">
        <f t="shared" si="769"/>
        <v>RDNGSTN</v>
      </c>
      <c r="AG2298" s="36" t="str">
        <f t="shared" si="770"/>
        <v>PADTON</v>
      </c>
      <c r="AH2298" s="36">
        <f t="shared" si="767"/>
        <v>793</v>
      </c>
      <c r="AI2298" s="42">
        <f t="shared" si="768"/>
        <v>33541.199999999997</v>
      </c>
      <c r="AJ2298" s="43">
        <f t="shared" si="763"/>
        <v>37.945946327237451</v>
      </c>
      <c r="AK2298" s="43">
        <f t="shared" si="764"/>
        <v>-4.329952864625243E-2</v>
      </c>
      <c r="AL2298" s="36">
        <f t="shared" si="765"/>
        <v>51.427137623645606</v>
      </c>
      <c r="AM2298" s="36">
        <v>1</v>
      </c>
      <c r="AN2298" s="36">
        <f t="shared" si="766"/>
        <v>-2.1702483661336576</v>
      </c>
      <c r="AO2298" s="36">
        <v>4</v>
      </c>
      <c r="AP2298" s="42">
        <f>INT(AI2298/1000)*1000</f>
        <v>33000</v>
      </c>
      <c r="AQ2298" s="42">
        <f>MOD(AI2298,1000)</f>
        <v>541.19999999999709</v>
      </c>
      <c r="AR2298" s="42">
        <f>MOD(AI2299,1000)-0.2+(AP2299-AP2298)</f>
        <v>578.79999999999995</v>
      </c>
    </row>
    <row r="2299" spans="1:44" x14ac:dyDescent="0.25">
      <c r="A2299" s="19" t="s">
        <v>1</v>
      </c>
      <c r="B2299" t="s">
        <v>0</v>
      </c>
      <c r="C2299">
        <v>794</v>
      </c>
      <c r="D2299" s="36">
        <f>MATCH(C2299,TrainRun!$AG$149:$AG$295,1)</f>
        <v>55</v>
      </c>
      <c r="E2299" s="36">
        <f>INT(INDEX(TrainRun!$AD$149:$AD$295,'By Second'!D2299))</f>
        <v>765</v>
      </c>
      <c r="F2299" s="36">
        <f>IF(E2299=0,0,INDEX(TrainRun!$AE$149:$AE$295,'By Second'!D2299))</f>
        <v>39.15833312933249</v>
      </c>
      <c r="G2299" s="36">
        <f>INDEX(TrainRun!$AF$149:$AF$295,'By Second'!D2299)</f>
        <v>32462.258551084778</v>
      </c>
      <c r="H2299">
        <f t="shared" si="771"/>
        <v>56</v>
      </c>
      <c r="I2299" s="36">
        <f>INT(INDEX(TrainRun!$AD$149:$AD$295,'By Second'!H2299))</f>
        <v>800</v>
      </c>
      <c r="J2299" s="36">
        <f>INDEX(TrainRun!$AE$149:$AE$295,'By Second'!H2299)</f>
        <v>37.642849626713655</v>
      </c>
      <c r="K2299">
        <f t="shared" si="772"/>
        <v>35</v>
      </c>
      <c r="L2299">
        <f t="shared" si="773"/>
        <v>-1.5154835026188351</v>
      </c>
      <c r="M2299">
        <f t="shared" si="774"/>
        <v>-4.329952864625243E-2</v>
      </c>
      <c r="N2299" s="32">
        <f t="shared" si="775"/>
        <v>37.902646798591199</v>
      </c>
      <c r="O2299" s="29">
        <f t="shared" si="776"/>
        <v>33579.056365789533</v>
      </c>
      <c r="P2299" s="37">
        <f>MATCH(O2299,LORDetail!$B$932:$B$1859,1)</f>
        <v>181</v>
      </c>
      <c r="Q2299" s="37">
        <f>INDEX(LORDetail!$B$932:$B$1859,P2299)</f>
        <v>33475</v>
      </c>
      <c r="R2299" s="37">
        <f>INDEX(LORDetail!$D$932:$D$1859,P2299)</f>
        <v>51.427107692312703</v>
      </c>
      <c r="S2299" s="37">
        <f>INDEX(LORDetail!$E$932:$E$1859,P2299)</f>
        <v>-2.1712003564926299</v>
      </c>
      <c r="T2299" s="37">
        <f>INDEX(LORDetail!$G$932:$G$1859,P2299)</f>
        <v>97.726150000000004</v>
      </c>
      <c r="U2299">
        <f t="shared" si="777"/>
        <v>182</v>
      </c>
      <c r="V2299" s="37">
        <f>INDEX(LORDetail!$B$932:$B$1859,U2299)</f>
        <v>33707</v>
      </c>
      <c r="W2299" s="37">
        <f>INDEX(LORDetail!$D$932:$D$1859,U2299)</f>
        <v>51.427212661002898</v>
      </c>
      <c r="X2299" s="37">
        <f>INDEX(LORDetail!$E$932:$E$1859,U2299)</f>
        <v>-2.16786174202544</v>
      </c>
      <c r="Y2299" s="37">
        <f>INDEX(LORDetail!$G$932:$G$1859,U2299)</f>
        <v>97.58399</v>
      </c>
      <c r="Z2299">
        <f t="shared" si="778"/>
        <v>232</v>
      </c>
      <c r="AA2299" s="29">
        <f t="shared" si="779"/>
        <v>104.05636578953272</v>
      </c>
      <c r="AB2299">
        <f t="shared" si="780"/>
        <v>0.44851881805833071</v>
      </c>
      <c r="AC2299" s="32">
        <f t="shared" si="781"/>
        <v>51.42715477274556</v>
      </c>
      <c r="AD2299" s="32">
        <f t="shared" si="782"/>
        <v>-2.1697029250778535</v>
      </c>
      <c r="AE2299" s="34">
        <f t="shared" si="783"/>
        <v>97.662388564824823</v>
      </c>
      <c r="AF2299" s="36" t="str">
        <f t="shared" si="769"/>
        <v>RDNGSTN</v>
      </c>
      <c r="AG2299" s="36" t="str">
        <f t="shared" si="770"/>
        <v>PADTON</v>
      </c>
      <c r="AH2299" s="36">
        <f t="shared" si="767"/>
        <v>794</v>
      </c>
      <c r="AI2299" s="42">
        <f t="shared" si="768"/>
        <v>33579</v>
      </c>
      <c r="AJ2299" s="43">
        <f t="shared" si="763"/>
        <v>37.902646798591199</v>
      </c>
      <c r="AK2299" s="43">
        <f t="shared" si="764"/>
        <v>-4.329952864625243E-2</v>
      </c>
      <c r="AL2299" s="36">
        <f t="shared" si="765"/>
        <v>51.42715477274556</v>
      </c>
      <c r="AM2299" s="36">
        <v>1</v>
      </c>
      <c r="AN2299" s="36">
        <f t="shared" si="766"/>
        <v>-2.1697029250778535</v>
      </c>
      <c r="AO2299" s="36">
        <v>4</v>
      </c>
      <c r="AP2299" s="42">
        <f>INT(AI2299/1000)*1000</f>
        <v>33000</v>
      </c>
      <c r="AQ2299" s="42">
        <f>MOD(AI2299,1000)</f>
        <v>579</v>
      </c>
      <c r="AR2299" s="42">
        <f>MOD(AI2300,1000)-0.2+(AP2300-AP2299)</f>
        <v>616.79999999999995</v>
      </c>
    </row>
    <row r="2300" spans="1:44" x14ac:dyDescent="0.25">
      <c r="A2300" s="19" t="s">
        <v>1</v>
      </c>
      <c r="B2300" t="s">
        <v>0</v>
      </c>
      <c r="C2300">
        <v>795</v>
      </c>
      <c r="D2300" s="36">
        <f>MATCH(C2300,TrainRun!$AG$149:$AG$295,1)</f>
        <v>55</v>
      </c>
      <c r="E2300" s="36">
        <f>INT(INDEX(TrainRun!$AD$149:$AD$295,'By Second'!D2300))</f>
        <v>765</v>
      </c>
      <c r="F2300" s="36">
        <f>IF(E2300=0,0,INDEX(TrainRun!$AE$149:$AE$295,'By Second'!D2300))</f>
        <v>39.15833312933249</v>
      </c>
      <c r="G2300" s="36">
        <f>INDEX(TrainRun!$AF$149:$AF$295,'By Second'!D2300)</f>
        <v>32462.258551084778</v>
      </c>
      <c r="H2300">
        <f t="shared" si="771"/>
        <v>56</v>
      </c>
      <c r="I2300" s="36">
        <f>INT(INDEX(TrainRun!$AD$149:$AD$295,'By Second'!H2300))</f>
        <v>800</v>
      </c>
      <c r="J2300" s="36">
        <f>INDEX(TrainRun!$AE$149:$AE$295,'By Second'!H2300)</f>
        <v>37.642849626713655</v>
      </c>
      <c r="K2300">
        <f t="shared" si="772"/>
        <v>35</v>
      </c>
      <c r="L2300">
        <f t="shared" si="773"/>
        <v>-1.5154835026188351</v>
      </c>
      <c r="M2300">
        <f t="shared" si="774"/>
        <v>-4.329952864625243E-2</v>
      </c>
      <c r="N2300" s="32">
        <f t="shared" si="775"/>
        <v>37.859347269944948</v>
      </c>
      <c r="O2300" s="29">
        <f t="shared" si="776"/>
        <v>33616.915713059476</v>
      </c>
      <c r="P2300" s="37">
        <f>MATCH(O2300,LORDetail!$B$932:$B$1859,1)</f>
        <v>181</v>
      </c>
      <c r="Q2300" s="37">
        <f>INDEX(LORDetail!$B$932:$B$1859,P2300)</f>
        <v>33475</v>
      </c>
      <c r="R2300" s="37">
        <f>INDEX(LORDetail!$D$932:$D$1859,P2300)</f>
        <v>51.427107692312703</v>
      </c>
      <c r="S2300" s="37">
        <f>INDEX(LORDetail!$E$932:$E$1859,P2300)</f>
        <v>-2.1712003564926299</v>
      </c>
      <c r="T2300" s="37">
        <f>INDEX(LORDetail!$G$932:$G$1859,P2300)</f>
        <v>97.726150000000004</v>
      </c>
      <c r="U2300">
        <f t="shared" si="777"/>
        <v>182</v>
      </c>
      <c r="V2300" s="37">
        <f>INDEX(LORDetail!$B$932:$B$1859,U2300)</f>
        <v>33707</v>
      </c>
      <c r="W2300" s="37">
        <f>INDEX(LORDetail!$D$932:$D$1859,U2300)</f>
        <v>51.427212661002898</v>
      </c>
      <c r="X2300" s="37">
        <f>INDEX(LORDetail!$E$932:$E$1859,U2300)</f>
        <v>-2.16786174202544</v>
      </c>
      <c r="Y2300" s="37">
        <f>INDEX(LORDetail!$G$932:$G$1859,U2300)</f>
        <v>97.58399</v>
      </c>
      <c r="Z2300">
        <f t="shared" si="778"/>
        <v>232</v>
      </c>
      <c r="AA2300" s="29">
        <f t="shared" si="779"/>
        <v>141.91571305947582</v>
      </c>
      <c r="AB2300">
        <f t="shared" si="780"/>
        <v>0.61170565973911994</v>
      </c>
      <c r="AC2300" s="32">
        <f t="shared" si="781"/>
        <v>51.427171902254592</v>
      </c>
      <c r="AD2300" s="32">
        <f t="shared" si="782"/>
        <v>-2.1691581071273629</v>
      </c>
      <c r="AE2300" s="34">
        <f t="shared" si="783"/>
        <v>97.639189923411493</v>
      </c>
      <c r="AF2300" s="36" t="str">
        <f t="shared" si="769"/>
        <v>RDNGSTN</v>
      </c>
      <c r="AG2300" s="36" t="str">
        <f t="shared" si="770"/>
        <v>PADTON</v>
      </c>
      <c r="AH2300" s="36">
        <f t="shared" si="767"/>
        <v>795</v>
      </c>
      <c r="AI2300" s="42">
        <f t="shared" si="768"/>
        <v>33617</v>
      </c>
      <c r="AJ2300" s="43">
        <f t="shared" si="763"/>
        <v>37.859347269944948</v>
      </c>
      <c r="AK2300" s="43">
        <f t="shared" si="764"/>
        <v>-4.329952864625243E-2</v>
      </c>
      <c r="AL2300" s="36">
        <f t="shared" si="765"/>
        <v>51.427171902254592</v>
      </c>
      <c r="AM2300" s="36">
        <v>1</v>
      </c>
      <c r="AN2300" s="36">
        <f t="shared" si="766"/>
        <v>-2.1691581071273629</v>
      </c>
      <c r="AO2300" s="36">
        <v>4</v>
      </c>
      <c r="AP2300" s="42">
        <f>INT(AI2300/1000)*1000</f>
        <v>33000</v>
      </c>
      <c r="AQ2300" s="42">
        <f>MOD(AI2300,1000)</f>
        <v>617</v>
      </c>
      <c r="AR2300" s="42">
        <f>MOD(AI2301,1000)-0.2+(AP2301-AP2300)</f>
        <v>654.60000000000286</v>
      </c>
    </row>
    <row r="2301" spans="1:44" x14ac:dyDescent="0.25">
      <c r="A2301" s="19" t="s">
        <v>1</v>
      </c>
      <c r="B2301" t="s">
        <v>0</v>
      </c>
      <c r="C2301">
        <v>796</v>
      </c>
      <c r="D2301" s="36">
        <f>MATCH(C2301,TrainRun!$AG$149:$AG$295,1)</f>
        <v>55</v>
      </c>
      <c r="E2301" s="36">
        <f>INT(INDEX(TrainRun!$AD$149:$AD$295,'By Second'!D2301))</f>
        <v>765</v>
      </c>
      <c r="F2301" s="36">
        <f>IF(E2301=0,0,INDEX(TrainRun!$AE$149:$AE$295,'By Second'!D2301))</f>
        <v>39.15833312933249</v>
      </c>
      <c r="G2301" s="36">
        <f>INDEX(TrainRun!$AF$149:$AF$295,'By Second'!D2301)</f>
        <v>32462.258551084778</v>
      </c>
      <c r="H2301">
        <f t="shared" si="771"/>
        <v>56</v>
      </c>
      <c r="I2301" s="36">
        <f>INT(INDEX(TrainRun!$AD$149:$AD$295,'By Second'!H2301))</f>
        <v>800</v>
      </c>
      <c r="J2301" s="36">
        <f>INDEX(TrainRun!$AE$149:$AE$295,'By Second'!H2301)</f>
        <v>37.642849626713655</v>
      </c>
      <c r="K2301">
        <f t="shared" si="772"/>
        <v>35</v>
      </c>
      <c r="L2301">
        <f t="shared" si="773"/>
        <v>-1.5154835026188351</v>
      </c>
      <c r="M2301">
        <f t="shared" si="774"/>
        <v>-4.329952864625243E-2</v>
      </c>
      <c r="N2301" s="32">
        <f t="shared" si="775"/>
        <v>37.816047741298696</v>
      </c>
      <c r="O2301" s="29">
        <f t="shared" si="776"/>
        <v>33654.731760800772</v>
      </c>
      <c r="P2301" s="37">
        <f>MATCH(O2301,LORDetail!$B$932:$B$1859,1)</f>
        <v>181</v>
      </c>
      <c r="Q2301" s="37">
        <f>INDEX(LORDetail!$B$932:$B$1859,P2301)</f>
        <v>33475</v>
      </c>
      <c r="R2301" s="37">
        <f>INDEX(LORDetail!$D$932:$D$1859,P2301)</f>
        <v>51.427107692312703</v>
      </c>
      <c r="S2301" s="37">
        <f>INDEX(LORDetail!$E$932:$E$1859,P2301)</f>
        <v>-2.1712003564926299</v>
      </c>
      <c r="T2301" s="37">
        <f>INDEX(LORDetail!$G$932:$G$1859,P2301)</f>
        <v>97.726150000000004</v>
      </c>
      <c r="U2301">
        <f t="shared" si="777"/>
        <v>182</v>
      </c>
      <c r="V2301" s="37">
        <f>INDEX(LORDetail!$B$932:$B$1859,U2301)</f>
        <v>33707</v>
      </c>
      <c r="W2301" s="37">
        <f>INDEX(LORDetail!$D$932:$D$1859,U2301)</f>
        <v>51.427212661002898</v>
      </c>
      <c r="X2301" s="37">
        <f>INDEX(LORDetail!$E$932:$E$1859,U2301)</f>
        <v>-2.16786174202544</v>
      </c>
      <c r="Y2301" s="37">
        <f>INDEX(LORDetail!$G$932:$G$1859,U2301)</f>
        <v>97.58399</v>
      </c>
      <c r="Z2301">
        <f t="shared" si="778"/>
        <v>232</v>
      </c>
      <c r="AA2301" s="29">
        <f t="shared" si="779"/>
        <v>179.73176080077246</v>
      </c>
      <c r="AB2301">
        <f t="shared" si="780"/>
        <v>0.77470586552057097</v>
      </c>
      <c r="AC2301" s="32">
        <f t="shared" si="781"/>
        <v>51.42718901217269</v>
      </c>
      <c r="AD2301" s="32">
        <f t="shared" si="782"/>
        <v>-2.1686139122821859</v>
      </c>
      <c r="AE2301" s="34">
        <f t="shared" si="783"/>
        <v>97.616017814157601</v>
      </c>
      <c r="AF2301" s="36" t="str">
        <f t="shared" si="769"/>
        <v>RDNGSTN</v>
      </c>
      <c r="AG2301" s="36" t="str">
        <f t="shared" si="770"/>
        <v>PADTON</v>
      </c>
      <c r="AH2301" s="36">
        <f t="shared" si="767"/>
        <v>796</v>
      </c>
      <c r="AI2301" s="42">
        <f t="shared" si="768"/>
        <v>33654.800000000003</v>
      </c>
      <c r="AJ2301" s="43">
        <f t="shared" si="763"/>
        <v>37.816047741298696</v>
      </c>
      <c r="AK2301" s="43">
        <f t="shared" si="764"/>
        <v>-4.329952864625243E-2</v>
      </c>
      <c r="AL2301" s="36">
        <f t="shared" si="765"/>
        <v>51.42718901217269</v>
      </c>
      <c r="AM2301" s="36">
        <v>1</v>
      </c>
      <c r="AN2301" s="36">
        <f t="shared" si="766"/>
        <v>-2.1686139122821859</v>
      </c>
      <c r="AO2301" s="36">
        <v>4</v>
      </c>
      <c r="AP2301" s="42">
        <f>INT(AI2301/1000)*1000</f>
        <v>33000</v>
      </c>
      <c r="AQ2301" s="42">
        <f>MOD(AI2301,1000)</f>
        <v>654.80000000000291</v>
      </c>
      <c r="AR2301" s="42">
        <f>MOD(AI2302,1000)-0.2+(AP2302-AP2301)</f>
        <v>692.3999999999985</v>
      </c>
    </row>
    <row r="2302" spans="1:44" x14ac:dyDescent="0.25">
      <c r="A2302" s="19" t="s">
        <v>1</v>
      </c>
      <c r="B2302" t="s">
        <v>0</v>
      </c>
      <c r="C2302">
        <v>797</v>
      </c>
      <c r="D2302" s="36">
        <f>MATCH(C2302,TrainRun!$AG$149:$AG$295,1)</f>
        <v>55</v>
      </c>
      <c r="E2302" s="36">
        <f>INT(INDEX(TrainRun!$AD$149:$AD$295,'By Second'!D2302))</f>
        <v>765</v>
      </c>
      <c r="F2302" s="36">
        <f>IF(E2302=0,0,INDEX(TrainRun!$AE$149:$AE$295,'By Second'!D2302))</f>
        <v>39.15833312933249</v>
      </c>
      <c r="G2302" s="36">
        <f>INDEX(TrainRun!$AF$149:$AF$295,'By Second'!D2302)</f>
        <v>32462.258551084778</v>
      </c>
      <c r="H2302">
        <f t="shared" si="771"/>
        <v>56</v>
      </c>
      <c r="I2302" s="36">
        <f>INT(INDEX(TrainRun!$AD$149:$AD$295,'By Second'!H2302))</f>
        <v>800</v>
      </c>
      <c r="J2302" s="36">
        <f>INDEX(TrainRun!$AE$149:$AE$295,'By Second'!H2302)</f>
        <v>37.642849626713655</v>
      </c>
      <c r="K2302">
        <f t="shared" si="772"/>
        <v>35</v>
      </c>
      <c r="L2302">
        <f t="shared" si="773"/>
        <v>-1.5154835026188351</v>
      </c>
      <c r="M2302">
        <f t="shared" si="774"/>
        <v>-4.329952864625243E-2</v>
      </c>
      <c r="N2302" s="32">
        <f t="shared" si="775"/>
        <v>37.772748212652445</v>
      </c>
      <c r="O2302" s="29">
        <f t="shared" si="776"/>
        <v>33692.504509013423</v>
      </c>
      <c r="P2302" s="37">
        <f>MATCH(O2302,LORDetail!$B$932:$B$1859,1)</f>
        <v>181</v>
      </c>
      <c r="Q2302" s="37">
        <f>INDEX(LORDetail!$B$932:$B$1859,P2302)</f>
        <v>33475</v>
      </c>
      <c r="R2302" s="37">
        <f>INDEX(LORDetail!$D$932:$D$1859,P2302)</f>
        <v>51.427107692312703</v>
      </c>
      <c r="S2302" s="37">
        <f>INDEX(LORDetail!$E$932:$E$1859,P2302)</f>
        <v>-2.1712003564926299</v>
      </c>
      <c r="T2302" s="37">
        <f>INDEX(LORDetail!$G$932:$G$1859,P2302)</f>
        <v>97.726150000000004</v>
      </c>
      <c r="U2302">
        <f t="shared" si="777"/>
        <v>182</v>
      </c>
      <c r="V2302" s="37">
        <f>INDEX(LORDetail!$B$932:$B$1859,U2302)</f>
        <v>33707</v>
      </c>
      <c r="W2302" s="37">
        <f>INDEX(LORDetail!$D$932:$D$1859,U2302)</f>
        <v>51.427212661002898</v>
      </c>
      <c r="X2302" s="37">
        <f>INDEX(LORDetail!$E$932:$E$1859,U2302)</f>
        <v>-2.16786174202544</v>
      </c>
      <c r="Y2302" s="37">
        <f>INDEX(LORDetail!$G$932:$G$1859,U2302)</f>
        <v>97.58399</v>
      </c>
      <c r="Z2302">
        <f t="shared" si="778"/>
        <v>232</v>
      </c>
      <c r="AA2302" s="29">
        <f t="shared" si="779"/>
        <v>217.50450901342265</v>
      </c>
      <c r="AB2302">
        <f t="shared" si="780"/>
        <v>0.93751943540268379</v>
      </c>
      <c r="AC2302" s="32">
        <f t="shared" si="781"/>
        <v>51.427206102499866</v>
      </c>
      <c r="AD2302" s="32">
        <f t="shared" si="782"/>
        <v>-2.1680703405423229</v>
      </c>
      <c r="AE2302" s="34">
        <f t="shared" si="783"/>
        <v>97.592872237063148</v>
      </c>
      <c r="AF2302" s="36" t="str">
        <f t="shared" si="769"/>
        <v>RDNGSTN</v>
      </c>
      <c r="AG2302" s="36" t="str">
        <f t="shared" si="770"/>
        <v>PADTON</v>
      </c>
      <c r="AH2302" s="36">
        <f t="shared" si="767"/>
        <v>797</v>
      </c>
      <c r="AI2302" s="42">
        <f t="shared" si="768"/>
        <v>33692.6</v>
      </c>
      <c r="AJ2302" s="43">
        <f t="shared" si="763"/>
        <v>37.772748212652445</v>
      </c>
      <c r="AK2302" s="43">
        <f t="shared" si="764"/>
        <v>-4.329952864625243E-2</v>
      </c>
      <c r="AL2302" s="36">
        <f t="shared" si="765"/>
        <v>51.427206102499866</v>
      </c>
      <c r="AM2302" s="36">
        <v>1</v>
      </c>
      <c r="AN2302" s="36">
        <f t="shared" si="766"/>
        <v>-2.1680703405423229</v>
      </c>
      <c r="AO2302" s="36">
        <v>4</v>
      </c>
      <c r="AP2302" s="42">
        <f>INT(AI2302/1000)*1000</f>
        <v>33000</v>
      </c>
      <c r="AQ2302" s="42">
        <f>MOD(AI2302,1000)</f>
        <v>692.59999999999854</v>
      </c>
      <c r="AR2302" s="42">
        <f>MOD(AI2303,1000)-0.2+(AP2303-AP2302)</f>
        <v>729.99999999999704</v>
      </c>
    </row>
    <row r="2303" spans="1:44" x14ac:dyDescent="0.25">
      <c r="A2303" s="19" t="s">
        <v>1</v>
      </c>
      <c r="B2303" t="s">
        <v>0</v>
      </c>
      <c r="C2303">
        <v>798</v>
      </c>
      <c r="D2303" s="36">
        <f>MATCH(C2303,TrainRun!$AG$149:$AG$295,1)</f>
        <v>55</v>
      </c>
      <c r="E2303" s="36">
        <f>INT(INDEX(TrainRun!$AD$149:$AD$295,'By Second'!D2303))</f>
        <v>765</v>
      </c>
      <c r="F2303" s="36">
        <f>IF(E2303=0,0,INDEX(TrainRun!$AE$149:$AE$295,'By Second'!D2303))</f>
        <v>39.15833312933249</v>
      </c>
      <c r="G2303" s="36">
        <f>INDEX(TrainRun!$AF$149:$AF$295,'By Second'!D2303)</f>
        <v>32462.258551084778</v>
      </c>
      <c r="H2303">
        <f t="shared" si="771"/>
        <v>56</v>
      </c>
      <c r="I2303" s="36">
        <f>INT(INDEX(TrainRun!$AD$149:$AD$295,'By Second'!H2303))</f>
        <v>800</v>
      </c>
      <c r="J2303" s="36">
        <f>INDEX(TrainRun!$AE$149:$AE$295,'By Second'!H2303)</f>
        <v>37.642849626713655</v>
      </c>
      <c r="K2303">
        <f t="shared" si="772"/>
        <v>35</v>
      </c>
      <c r="L2303">
        <f t="shared" si="773"/>
        <v>-1.5154835026188351</v>
      </c>
      <c r="M2303">
        <f t="shared" si="774"/>
        <v>-4.329952864625243E-2</v>
      </c>
      <c r="N2303" s="32">
        <f t="shared" si="775"/>
        <v>37.729448684006194</v>
      </c>
      <c r="O2303" s="29">
        <f t="shared" si="776"/>
        <v>33730.233957697426</v>
      </c>
      <c r="P2303" s="37">
        <f>MATCH(O2303,LORDetail!$B$932:$B$1859,1)</f>
        <v>182</v>
      </c>
      <c r="Q2303" s="37">
        <f>INDEX(LORDetail!$B$932:$B$1859,P2303)</f>
        <v>33707</v>
      </c>
      <c r="R2303" s="37">
        <f>INDEX(LORDetail!$D$932:$D$1859,P2303)</f>
        <v>51.427212661002898</v>
      </c>
      <c r="S2303" s="37">
        <f>INDEX(LORDetail!$E$932:$E$1859,P2303)</f>
        <v>-2.16786174202544</v>
      </c>
      <c r="T2303" s="37">
        <f>INDEX(LORDetail!$G$932:$G$1859,P2303)</f>
        <v>97.58399</v>
      </c>
      <c r="U2303">
        <f t="shared" si="777"/>
        <v>183</v>
      </c>
      <c r="V2303" s="37">
        <f>INDEX(LORDetail!$B$932:$B$1859,U2303)</f>
        <v>33897</v>
      </c>
      <c r="W2303" s="37">
        <f>INDEX(LORDetail!$D$932:$D$1859,U2303)</f>
        <v>51.427439733788198</v>
      </c>
      <c r="X2303" s="37">
        <f>INDEX(LORDetail!$E$932:$E$1859,U2303)</f>
        <v>-2.1651554915240001</v>
      </c>
      <c r="Y2303" s="37">
        <f>INDEX(LORDetail!$G$932:$G$1859,U2303)</f>
        <v>97.467569999999995</v>
      </c>
      <c r="Z2303">
        <f t="shared" si="778"/>
        <v>190</v>
      </c>
      <c r="AA2303" s="29">
        <f t="shared" si="779"/>
        <v>23.233957697426376</v>
      </c>
      <c r="AB2303">
        <f t="shared" si="780"/>
        <v>0.12228398788119145</v>
      </c>
      <c r="AC2303" s="32">
        <f t="shared" si="781"/>
        <v>51.42724042836862</v>
      </c>
      <c r="AD2303" s="32">
        <f t="shared" si="782"/>
        <v>-2.1675308109219187</v>
      </c>
      <c r="AE2303" s="34">
        <f t="shared" si="783"/>
        <v>97.569753698130867</v>
      </c>
      <c r="AF2303" s="36" t="str">
        <f t="shared" si="769"/>
        <v>RDNGSTN</v>
      </c>
      <c r="AG2303" s="36" t="str">
        <f t="shared" si="770"/>
        <v>PADTON</v>
      </c>
      <c r="AH2303" s="36">
        <f t="shared" si="767"/>
        <v>798</v>
      </c>
      <c r="AI2303" s="42">
        <f t="shared" si="768"/>
        <v>33730.199999999997</v>
      </c>
      <c r="AJ2303" s="43">
        <f t="shared" si="763"/>
        <v>37.729448684006194</v>
      </c>
      <c r="AK2303" s="43">
        <f t="shared" si="764"/>
        <v>-4.329952864625243E-2</v>
      </c>
      <c r="AL2303" s="36">
        <f t="shared" si="765"/>
        <v>51.42724042836862</v>
      </c>
      <c r="AM2303" s="36">
        <v>1</v>
      </c>
      <c r="AN2303" s="36">
        <f t="shared" si="766"/>
        <v>-2.1675308109219187</v>
      </c>
      <c r="AO2303" s="36">
        <v>4</v>
      </c>
      <c r="AP2303" s="42">
        <f>INT(AI2303/1000)*1000</f>
        <v>33000</v>
      </c>
      <c r="AQ2303" s="42">
        <f>MOD(AI2303,1000)</f>
        <v>730.19999999999709</v>
      </c>
      <c r="AR2303" s="42">
        <f>MOD(AI2304,1000)-0.2+(AP2304-AP2303)</f>
        <v>767.8</v>
      </c>
    </row>
    <row r="2304" spans="1:44" x14ac:dyDescent="0.25">
      <c r="A2304" s="19" t="s">
        <v>1</v>
      </c>
      <c r="B2304" t="s">
        <v>0</v>
      </c>
      <c r="C2304">
        <v>799</v>
      </c>
      <c r="D2304" s="36">
        <f>MATCH(C2304,TrainRun!$AG$149:$AG$295,1)</f>
        <v>55</v>
      </c>
      <c r="E2304" s="36">
        <f>INT(INDEX(TrainRun!$AD$149:$AD$295,'By Second'!D2304))</f>
        <v>765</v>
      </c>
      <c r="F2304" s="36">
        <f>IF(E2304=0,0,INDEX(TrainRun!$AE$149:$AE$295,'By Second'!D2304))</f>
        <v>39.15833312933249</v>
      </c>
      <c r="G2304" s="36">
        <f>INDEX(TrainRun!$AF$149:$AF$295,'By Second'!D2304)</f>
        <v>32462.258551084778</v>
      </c>
      <c r="H2304">
        <f t="shared" si="771"/>
        <v>56</v>
      </c>
      <c r="I2304" s="36">
        <f>INT(INDEX(TrainRun!$AD$149:$AD$295,'By Second'!H2304))</f>
        <v>800</v>
      </c>
      <c r="J2304" s="36">
        <f>INDEX(TrainRun!$AE$149:$AE$295,'By Second'!H2304)</f>
        <v>37.642849626713655</v>
      </c>
      <c r="K2304">
        <f t="shared" si="772"/>
        <v>35</v>
      </c>
      <c r="L2304">
        <f t="shared" si="773"/>
        <v>-1.5154835026188351</v>
      </c>
      <c r="M2304">
        <f t="shared" si="774"/>
        <v>-4.329952864625243E-2</v>
      </c>
      <c r="N2304" s="32">
        <f t="shared" si="775"/>
        <v>37.686149155359942</v>
      </c>
      <c r="O2304" s="29">
        <f t="shared" si="776"/>
        <v>33767.920106852784</v>
      </c>
      <c r="P2304" s="37">
        <f>MATCH(O2304,LORDetail!$B$932:$B$1859,1)</f>
        <v>182</v>
      </c>
      <c r="Q2304" s="37">
        <f>INDEX(LORDetail!$B$932:$B$1859,P2304)</f>
        <v>33707</v>
      </c>
      <c r="R2304" s="37">
        <f>INDEX(LORDetail!$D$932:$D$1859,P2304)</f>
        <v>51.427212661002898</v>
      </c>
      <c r="S2304" s="37">
        <f>INDEX(LORDetail!$E$932:$E$1859,P2304)</f>
        <v>-2.16786174202544</v>
      </c>
      <c r="T2304" s="37">
        <f>INDEX(LORDetail!$G$932:$G$1859,P2304)</f>
        <v>97.58399</v>
      </c>
      <c r="U2304">
        <f t="shared" si="777"/>
        <v>183</v>
      </c>
      <c r="V2304" s="37">
        <f>INDEX(LORDetail!$B$932:$B$1859,U2304)</f>
        <v>33897</v>
      </c>
      <c r="W2304" s="37">
        <f>INDEX(LORDetail!$D$932:$D$1859,U2304)</f>
        <v>51.427439733788198</v>
      </c>
      <c r="X2304" s="37">
        <f>INDEX(LORDetail!$E$932:$E$1859,U2304)</f>
        <v>-2.1651554915240001</v>
      </c>
      <c r="Y2304" s="37">
        <f>INDEX(LORDetail!$G$932:$G$1859,U2304)</f>
        <v>97.467569999999995</v>
      </c>
      <c r="Z2304">
        <f t="shared" si="778"/>
        <v>190</v>
      </c>
      <c r="AA2304" s="29">
        <f t="shared" si="779"/>
        <v>60.920106852783647</v>
      </c>
      <c r="AB2304">
        <f t="shared" si="780"/>
        <v>0.32063214133044027</v>
      </c>
      <c r="AC2304" s="32">
        <f t="shared" si="781"/>
        <v>51.427285467836285</v>
      </c>
      <c r="AD2304" s="32">
        <f t="shared" si="782"/>
        <v>-2.1669940311321869</v>
      </c>
      <c r="AE2304" s="34">
        <f t="shared" si="783"/>
        <v>97.546662006106303</v>
      </c>
      <c r="AF2304" s="36" t="str">
        <f t="shared" si="769"/>
        <v>RDNGSTN</v>
      </c>
      <c r="AG2304" s="36" t="str">
        <f t="shared" si="770"/>
        <v>PADTON</v>
      </c>
      <c r="AH2304" s="36">
        <f t="shared" si="767"/>
        <v>799</v>
      </c>
      <c r="AI2304" s="42">
        <f t="shared" si="768"/>
        <v>33768</v>
      </c>
      <c r="AJ2304" s="43">
        <f t="shared" si="763"/>
        <v>37.686149155359942</v>
      </c>
      <c r="AK2304" s="43">
        <f t="shared" si="764"/>
        <v>-4.329952864625243E-2</v>
      </c>
      <c r="AL2304" s="36">
        <f t="shared" si="765"/>
        <v>51.427285467836285</v>
      </c>
      <c r="AM2304" s="36">
        <v>1</v>
      </c>
      <c r="AN2304" s="36">
        <f t="shared" si="766"/>
        <v>-2.1669940311321869</v>
      </c>
      <c r="AO2304" s="36">
        <v>4</v>
      </c>
      <c r="AP2304" s="42">
        <f>INT(AI2304/1000)*1000</f>
        <v>33000</v>
      </c>
      <c r="AQ2304" s="42">
        <f>MOD(AI2304,1000)</f>
        <v>768</v>
      </c>
      <c r="AR2304" s="42">
        <f>MOD(AI2305,1000)-0.2+(AP2305-AP2304)</f>
        <v>805.8</v>
      </c>
    </row>
    <row r="2305" spans="1:44" x14ac:dyDescent="0.25">
      <c r="A2305" s="19" t="s">
        <v>1</v>
      </c>
      <c r="B2305" t="s">
        <v>0</v>
      </c>
      <c r="C2305">
        <v>800</v>
      </c>
      <c r="D2305" s="36">
        <f>MATCH(C2305,TrainRun!$AG$149:$AG$295,1)</f>
        <v>56</v>
      </c>
      <c r="E2305" s="36">
        <f>INT(INDEX(TrainRun!$AD$149:$AD$295,'By Second'!D2305))</f>
        <v>800</v>
      </c>
      <c r="F2305" s="36">
        <f>IF(E2305=0,0,INDEX(TrainRun!$AE$149:$AE$295,'By Second'!D2305))</f>
        <v>37.642849626713655</v>
      </c>
      <c r="G2305" s="36">
        <f>INDEX(TrainRun!$AF$149:$AF$295,'By Second'!D2305)</f>
        <v>33806.0429632136</v>
      </c>
      <c r="H2305">
        <f t="shared" si="771"/>
        <v>57</v>
      </c>
      <c r="I2305" s="36">
        <f>INT(INDEX(TrainRun!$AD$149:$AD$295,'By Second'!H2305))</f>
        <v>809</v>
      </c>
      <c r="J2305" s="36">
        <f>INDEX(TrainRun!$AE$149:$AE$295,'By Second'!H2305)</f>
        <v>37.253602942542138</v>
      </c>
      <c r="K2305">
        <f t="shared" si="772"/>
        <v>9</v>
      </c>
      <c r="L2305">
        <f t="shared" si="773"/>
        <v>-0.38924668417151764</v>
      </c>
      <c r="M2305">
        <f t="shared" si="774"/>
        <v>-4.3249631574613069E-2</v>
      </c>
      <c r="N2305" s="32">
        <f t="shared" si="775"/>
        <v>37.642849626713655</v>
      </c>
      <c r="O2305" s="29">
        <f t="shared" si="776"/>
        <v>33806</v>
      </c>
      <c r="P2305" s="37">
        <f>MATCH(O2305,LORDetail!$B$932:$B$1859,1)</f>
        <v>182</v>
      </c>
      <c r="Q2305" s="37">
        <f>INDEX(LORDetail!$B$932:$B$1859,P2305)</f>
        <v>33707</v>
      </c>
      <c r="R2305" s="37">
        <f>INDEX(LORDetail!$D$932:$D$1859,P2305)</f>
        <v>51.427212661002898</v>
      </c>
      <c r="S2305" s="37">
        <f>INDEX(LORDetail!$E$932:$E$1859,P2305)</f>
        <v>-2.16786174202544</v>
      </c>
      <c r="T2305" s="37">
        <f>INDEX(LORDetail!$G$932:$G$1859,P2305)</f>
        <v>97.58399</v>
      </c>
      <c r="U2305">
        <f t="shared" si="777"/>
        <v>183</v>
      </c>
      <c r="V2305" s="37">
        <f>INDEX(LORDetail!$B$932:$B$1859,U2305)</f>
        <v>33897</v>
      </c>
      <c r="W2305" s="37">
        <f>INDEX(LORDetail!$D$932:$D$1859,U2305)</f>
        <v>51.427439733788198</v>
      </c>
      <c r="X2305" s="37">
        <f>INDEX(LORDetail!$E$932:$E$1859,U2305)</f>
        <v>-2.1651554915240001</v>
      </c>
      <c r="Y2305" s="37">
        <f>INDEX(LORDetail!$G$932:$G$1859,U2305)</f>
        <v>97.467569999999995</v>
      </c>
      <c r="Z2305">
        <f t="shared" si="778"/>
        <v>190</v>
      </c>
      <c r="AA2305" s="29">
        <f t="shared" si="779"/>
        <v>99</v>
      </c>
      <c r="AB2305">
        <f t="shared" si="780"/>
        <v>0.52105263157894732</v>
      </c>
      <c r="AC2305" s="32">
        <f t="shared" si="781"/>
        <v>51.427330977875236</v>
      </c>
      <c r="AD2305" s="32">
        <f t="shared" si="782"/>
        <v>-2.1664516430799527</v>
      </c>
      <c r="AE2305" s="34">
        <f t="shared" si="783"/>
        <v>97.523329052631581</v>
      </c>
      <c r="AF2305" s="36" t="str">
        <f t="shared" si="769"/>
        <v>RDNGSTN</v>
      </c>
      <c r="AG2305" s="36" t="str">
        <f t="shared" si="770"/>
        <v>PADTON</v>
      </c>
      <c r="AH2305" s="36">
        <f t="shared" si="767"/>
        <v>800</v>
      </c>
      <c r="AI2305" s="42">
        <f t="shared" si="768"/>
        <v>33806</v>
      </c>
      <c r="AJ2305" s="43">
        <f t="shared" si="763"/>
        <v>37.642849626713655</v>
      </c>
      <c r="AK2305" s="43">
        <f t="shared" si="764"/>
        <v>-4.3249631574613069E-2</v>
      </c>
      <c r="AL2305" s="36">
        <f t="shared" si="765"/>
        <v>51.427330977875236</v>
      </c>
      <c r="AM2305" s="36">
        <v>1</v>
      </c>
      <c r="AN2305" s="36">
        <f t="shared" si="766"/>
        <v>-2.1664516430799527</v>
      </c>
      <c r="AO2305" s="36">
        <v>4</v>
      </c>
      <c r="AP2305" s="42">
        <f>INT(AI2305/1000)*1000</f>
        <v>33000</v>
      </c>
      <c r="AQ2305" s="42">
        <f>MOD(AI2305,1000)</f>
        <v>806</v>
      </c>
      <c r="AR2305" s="42">
        <f>MOD(AI2306,1000)-0.2+(AP2306-AP2305)</f>
        <v>843.3999999999985</v>
      </c>
    </row>
    <row r="2306" spans="1:44" x14ac:dyDescent="0.25">
      <c r="A2306" s="19" t="s">
        <v>1</v>
      </c>
      <c r="B2306" t="s">
        <v>0</v>
      </c>
      <c r="C2306">
        <v>801</v>
      </c>
      <c r="D2306" s="36">
        <f>MATCH(C2306,TrainRun!$AG$149:$AG$295,1)</f>
        <v>56</v>
      </c>
      <c r="E2306" s="36">
        <f>INT(INDEX(TrainRun!$AD$149:$AD$295,'By Second'!D2306))</f>
        <v>800</v>
      </c>
      <c r="F2306" s="36">
        <f>IF(E2306=0,0,INDEX(TrainRun!$AE$149:$AE$295,'By Second'!D2306))</f>
        <v>37.642849626713655</v>
      </c>
      <c r="G2306" s="36">
        <f>INDEX(TrainRun!$AF$149:$AF$295,'By Second'!D2306)</f>
        <v>33806.0429632136</v>
      </c>
      <c r="H2306">
        <f t="shared" si="771"/>
        <v>57</v>
      </c>
      <c r="I2306" s="36">
        <f>INT(INDEX(TrainRun!$AD$149:$AD$295,'By Second'!H2306))</f>
        <v>809</v>
      </c>
      <c r="J2306" s="36">
        <f>INDEX(TrainRun!$AE$149:$AE$295,'By Second'!H2306)</f>
        <v>37.253602942542138</v>
      </c>
      <c r="K2306">
        <f t="shared" si="772"/>
        <v>9</v>
      </c>
      <c r="L2306">
        <f t="shared" si="773"/>
        <v>-0.38924668417151764</v>
      </c>
      <c r="M2306">
        <f t="shared" si="774"/>
        <v>-4.3249631574613069E-2</v>
      </c>
      <c r="N2306" s="32">
        <f t="shared" si="775"/>
        <v>37.599599995139044</v>
      </c>
      <c r="O2306" s="29">
        <f t="shared" si="776"/>
        <v>33843.599599995141</v>
      </c>
      <c r="P2306" s="37">
        <f>MATCH(O2306,LORDetail!$B$932:$B$1859,1)</f>
        <v>182</v>
      </c>
      <c r="Q2306" s="37">
        <f>INDEX(LORDetail!$B$932:$B$1859,P2306)</f>
        <v>33707</v>
      </c>
      <c r="R2306" s="37">
        <f>INDEX(LORDetail!$D$932:$D$1859,P2306)</f>
        <v>51.427212661002898</v>
      </c>
      <c r="S2306" s="37">
        <f>INDEX(LORDetail!$E$932:$E$1859,P2306)</f>
        <v>-2.16786174202544</v>
      </c>
      <c r="T2306" s="37">
        <f>INDEX(LORDetail!$G$932:$G$1859,P2306)</f>
        <v>97.58399</v>
      </c>
      <c r="U2306">
        <f t="shared" si="777"/>
        <v>183</v>
      </c>
      <c r="V2306" s="37">
        <f>INDEX(LORDetail!$B$932:$B$1859,U2306)</f>
        <v>33897</v>
      </c>
      <c r="W2306" s="37">
        <f>INDEX(LORDetail!$D$932:$D$1859,U2306)</f>
        <v>51.427439733788198</v>
      </c>
      <c r="X2306" s="37">
        <f>INDEX(LORDetail!$E$932:$E$1859,U2306)</f>
        <v>-2.1651554915240001</v>
      </c>
      <c r="Y2306" s="37">
        <f>INDEX(LORDetail!$G$932:$G$1859,U2306)</f>
        <v>97.467569999999995</v>
      </c>
      <c r="Z2306">
        <f t="shared" si="778"/>
        <v>190</v>
      </c>
      <c r="AA2306" s="29">
        <f t="shared" si="779"/>
        <v>136.59959999514103</v>
      </c>
      <c r="AB2306">
        <f t="shared" si="780"/>
        <v>0.71894526313232121</v>
      </c>
      <c r="AC2306" s="32">
        <f t="shared" si="781"/>
        <v>51.427375913906275</v>
      </c>
      <c r="AD2306" s="32">
        <f t="shared" si="782"/>
        <v>-2.1659160960465802</v>
      </c>
      <c r="AE2306" s="34">
        <f t="shared" si="783"/>
        <v>97.500290392466127</v>
      </c>
      <c r="AF2306" s="36" t="str">
        <f t="shared" si="769"/>
        <v>RDNGSTN</v>
      </c>
      <c r="AG2306" s="36" t="str">
        <f t="shared" si="770"/>
        <v>PADTON</v>
      </c>
      <c r="AH2306" s="36">
        <f t="shared" si="767"/>
        <v>801</v>
      </c>
      <c r="AI2306" s="42">
        <f t="shared" si="768"/>
        <v>33843.599999999999</v>
      </c>
      <c r="AJ2306" s="43">
        <f t="shared" si="763"/>
        <v>37.599599995139044</v>
      </c>
      <c r="AK2306" s="43">
        <f t="shared" si="764"/>
        <v>-4.3249631574613069E-2</v>
      </c>
      <c r="AL2306" s="36">
        <f t="shared" si="765"/>
        <v>51.427375913906275</v>
      </c>
      <c r="AM2306" s="36">
        <v>1</v>
      </c>
      <c r="AN2306" s="36">
        <f t="shared" si="766"/>
        <v>-2.1659160960465802</v>
      </c>
      <c r="AO2306" s="36">
        <v>4</v>
      </c>
      <c r="AP2306" s="42">
        <f>INT(AI2306/1000)*1000</f>
        <v>33000</v>
      </c>
      <c r="AQ2306" s="42">
        <f>MOD(AI2306,1000)</f>
        <v>843.59999999999854</v>
      </c>
      <c r="AR2306" s="42">
        <f>MOD(AI2307,1000)-0.2+(AP2307-AP2306)</f>
        <v>880.99999999999704</v>
      </c>
    </row>
    <row r="2307" spans="1:44" x14ac:dyDescent="0.25">
      <c r="A2307" s="19" t="s">
        <v>1</v>
      </c>
      <c r="B2307" t="s">
        <v>0</v>
      </c>
      <c r="C2307">
        <v>802</v>
      </c>
      <c r="D2307" s="36">
        <f>MATCH(C2307,TrainRun!$AG$149:$AG$295,1)</f>
        <v>56</v>
      </c>
      <c r="E2307" s="36">
        <f>INT(INDEX(TrainRun!$AD$149:$AD$295,'By Second'!D2307))</f>
        <v>800</v>
      </c>
      <c r="F2307" s="36">
        <f>IF(E2307=0,0,INDEX(TrainRun!$AE$149:$AE$295,'By Second'!D2307))</f>
        <v>37.642849626713655</v>
      </c>
      <c r="G2307" s="36">
        <f>INDEX(TrainRun!$AF$149:$AF$295,'By Second'!D2307)</f>
        <v>33806.0429632136</v>
      </c>
      <c r="H2307">
        <f t="shared" si="771"/>
        <v>57</v>
      </c>
      <c r="I2307" s="36">
        <f>INT(INDEX(TrainRun!$AD$149:$AD$295,'By Second'!H2307))</f>
        <v>809</v>
      </c>
      <c r="J2307" s="36">
        <f>INDEX(TrainRun!$AE$149:$AE$295,'By Second'!H2307)</f>
        <v>37.253602942542138</v>
      </c>
      <c r="K2307">
        <f t="shared" si="772"/>
        <v>9</v>
      </c>
      <c r="L2307">
        <f t="shared" si="773"/>
        <v>-0.38924668417151764</v>
      </c>
      <c r="M2307">
        <f t="shared" si="774"/>
        <v>-4.3249631574613069E-2</v>
      </c>
      <c r="N2307" s="32">
        <f t="shared" si="775"/>
        <v>37.556350363564434</v>
      </c>
      <c r="O2307" s="29">
        <f t="shared" si="776"/>
        <v>33881.155950358705</v>
      </c>
      <c r="P2307" s="37">
        <f>MATCH(O2307,LORDetail!$B$932:$B$1859,1)</f>
        <v>182</v>
      </c>
      <c r="Q2307" s="37">
        <f>INDEX(LORDetail!$B$932:$B$1859,P2307)</f>
        <v>33707</v>
      </c>
      <c r="R2307" s="37">
        <f>INDEX(LORDetail!$D$932:$D$1859,P2307)</f>
        <v>51.427212661002898</v>
      </c>
      <c r="S2307" s="37">
        <f>INDEX(LORDetail!$E$932:$E$1859,P2307)</f>
        <v>-2.16786174202544</v>
      </c>
      <c r="T2307" s="37">
        <f>INDEX(LORDetail!$G$932:$G$1859,P2307)</f>
        <v>97.58399</v>
      </c>
      <c r="U2307">
        <f t="shared" si="777"/>
        <v>183</v>
      </c>
      <c r="V2307" s="37">
        <f>INDEX(LORDetail!$B$932:$B$1859,U2307)</f>
        <v>33897</v>
      </c>
      <c r="W2307" s="37">
        <f>INDEX(LORDetail!$D$932:$D$1859,U2307)</f>
        <v>51.427439733788198</v>
      </c>
      <c r="X2307" s="37">
        <f>INDEX(LORDetail!$E$932:$E$1859,U2307)</f>
        <v>-2.1651554915240001</v>
      </c>
      <c r="Y2307" s="37">
        <f>INDEX(LORDetail!$G$932:$G$1859,U2307)</f>
        <v>97.467569999999995</v>
      </c>
      <c r="Z2307">
        <f t="shared" si="778"/>
        <v>190</v>
      </c>
      <c r="AA2307" s="29">
        <f t="shared" si="779"/>
        <v>174.15595035870501</v>
      </c>
      <c r="AB2307">
        <f t="shared" si="780"/>
        <v>0.91661026504581589</v>
      </c>
      <c r="AC2307" s="32">
        <f t="shared" si="781"/>
        <v>51.427420798248818</v>
      </c>
      <c r="AD2307" s="32">
        <f t="shared" si="782"/>
        <v>-2.1653811650360346</v>
      </c>
      <c r="AE2307" s="34">
        <f t="shared" si="783"/>
        <v>97.477278232943362</v>
      </c>
      <c r="AF2307" s="36" t="str">
        <f t="shared" si="769"/>
        <v>RDNGSTN</v>
      </c>
      <c r="AG2307" s="36" t="str">
        <f t="shared" si="770"/>
        <v>PADTON</v>
      </c>
      <c r="AH2307" s="36">
        <f t="shared" si="767"/>
        <v>802</v>
      </c>
      <c r="AI2307" s="42">
        <f t="shared" si="768"/>
        <v>33881.199999999997</v>
      </c>
      <c r="AJ2307" s="43">
        <f t="shared" si="763"/>
        <v>37.556350363564434</v>
      </c>
      <c r="AK2307" s="43">
        <f t="shared" si="764"/>
        <v>-4.3249631574613069E-2</v>
      </c>
      <c r="AL2307" s="36">
        <f t="shared" si="765"/>
        <v>51.427420798248818</v>
      </c>
      <c r="AM2307" s="36">
        <v>1</v>
      </c>
      <c r="AN2307" s="36">
        <f t="shared" si="766"/>
        <v>-2.1653811650360346</v>
      </c>
      <c r="AO2307" s="36">
        <v>4</v>
      </c>
      <c r="AP2307" s="42">
        <f>INT(AI2307/1000)*1000</f>
        <v>33000</v>
      </c>
      <c r="AQ2307" s="42">
        <f>MOD(AI2307,1000)</f>
        <v>881.19999999999709</v>
      </c>
      <c r="AR2307" s="42">
        <f>MOD(AI2308,1000)-0.2+(AP2308-AP2307)</f>
        <v>918.3999999999985</v>
      </c>
    </row>
    <row r="2308" spans="1:44" x14ac:dyDescent="0.25">
      <c r="A2308" s="19" t="s">
        <v>1</v>
      </c>
      <c r="B2308" t="s">
        <v>0</v>
      </c>
      <c r="C2308">
        <v>803</v>
      </c>
      <c r="D2308" s="36">
        <f>MATCH(C2308,TrainRun!$AG$149:$AG$295,1)</f>
        <v>56</v>
      </c>
      <c r="E2308" s="36">
        <f>INT(INDEX(TrainRun!$AD$149:$AD$295,'By Second'!D2308))</f>
        <v>800</v>
      </c>
      <c r="F2308" s="36">
        <f>IF(E2308=0,0,INDEX(TrainRun!$AE$149:$AE$295,'By Second'!D2308))</f>
        <v>37.642849626713655</v>
      </c>
      <c r="G2308" s="36">
        <f>INDEX(TrainRun!$AF$149:$AF$295,'By Second'!D2308)</f>
        <v>33806.0429632136</v>
      </c>
      <c r="H2308">
        <f t="shared" si="771"/>
        <v>57</v>
      </c>
      <c r="I2308" s="36">
        <f>INT(INDEX(TrainRun!$AD$149:$AD$295,'By Second'!H2308))</f>
        <v>809</v>
      </c>
      <c r="J2308" s="36">
        <f>INDEX(TrainRun!$AE$149:$AE$295,'By Second'!H2308)</f>
        <v>37.253602942542138</v>
      </c>
      <c r="K2308">
        <f t="shared" si="772"/>
        <v>9</v>
      </c>
      <c r="L2308">
        <f t="shared" si="773"/>
        <v>-0.38924668417151764</v>
      </c>
      <c r="M2308">
        <f t="shared" si="774"/>
        <v>-4.3249631574613069E-2</v>
      </c>
      <c r="N2308" s="32">
        <f t="shared" si="775"/>
        <v>37.513100731989823</v>
      </c>
      <c r="O2308" s="29">
        <f t="shared" si="776"/>
        <v>33918.669051090692</v>
      </c>
      <c r="P2308" s="37">
        <f>MATCH(O2308,LORDetail!$B$932:$B$1859,1)</f>
        <v>183</v>
      </c>
      <c r="Q2308" s="37">
        <f>INDEX(LORDetail!$B$932:$B$1859,P2308)</f>
        <v>33897</v>
      </c>
      <c r="R2308" s="37">
        <f>INDEX(LORDetail!$D$932:$D$1859,P2308)</f>
        <v>51.427439733788198</v>
      </c>
      <c r="S2308" s="37">
        <f>INDEX(LORDetail!$E$932:$E$1859,P2308)</f>
        <v>-2.1651554915240001</v>
      </c>
      <c r="T2308" s="37">
        <f>INDEX(LORDetail!$G$932:$G$1859,P2308)</f>
        <v>97.467569999999995</v>
      </c>
      <c r="U2308">
        <f t="shared" si="777"/>
        <v>184</v>
      </c>
      <c r="V2308" s="37">
        <f>INDEX(LORDetail!$B$932:$B$1859,U2308)</f>
        <v>34104</v>
      </c>
      <c r="W2308" s="37">
        <f>INDEX(LORDetail!$D$932:$D$1859,U2308)</f>
        <v>51.427834042507797</v>
      </c>
      <c r="X2308" s="37">
        <f>INDEX(LORDetail!$E$932:$E$1859,U2308)</f>
        <v>-2.1622461985862298</v>
      </c>
      <c r="Y2308" s="37">
        <f>INDEX(LORDetail!$G$932:$G$1859,U2308)</f>
        <v>97.340720000000005</v>
      </c>
      <c r="Z2308">
        <f t="shared" si="778"/>
        <v>207</v>
      </c>
      <c r="AA2308" s="29">
        <f t="shared" si="779"/>
        <v>21.669051090691937</v>
      </c>
      <c r="AB2308">
        <f t="shared" si="780"/>
        <v>0.10468140623522675</v>
      </c>
      <c r="AC2308" s="32">
        <f t="shared" si="781"/>
        <v>51.427481010579456</v>
      </c>
      <c r="AD2308" s="32">
        <f t="shared" si="782"/>
        <v>-2.1648509426481239</v>
      </c>
      <c r="AE2308" s="34">
        <f t="shared" si="783"/>
        <v>97.454291163619061</v>
      </c>
      <c r="AF2308" s="36" t="str">
        <f t="shared" si="769"/>
        <v>RDNGSTN</v>
      </c>
      <c r="AG2308" s="36" t="str">
        <f t="shared" si="770"/>
        <v>PADTON</v>
      </c>
      <c r="AH2308" s="36">
        <f t="shared" si="767"/>
        <v>803</v>
      </c>
      <c r="AI2308" s="42">
        <f t="shared" si="768"/>
        <v>33918.6</v>
      </c>
      <c r="AJ2308" s="43">
        <f t="shared" si="763"/>
        <v>37.513100731989823</v>
      </c>
      <c r="AK2308" s="43">
        <f t="shared" si="764"/>
        <v>-4.3249631574613069E-2</v>
      </c>
      <c r="AL2308" s="36">
        <f t="shared" si="765"/>
        <v>51.427481010579456</v>
      </c>
      <c r="AM2308" s="36">
        <v>1</v>
      </c>
      <c r="AN2308" s="36">
        <f t="shared" si="766"/>
        <v>-2.1648509426481239</v>
      </c>
      <c r="AO2308" s="36">
        <v>4</v>
      </c>
      <c r="AP2308" s="42">
        <f>INT(AI2308/1000)*1000</f>
        <v>33000</v>
      </c>
      <c r="AQ2308" s="42">
        <f>MOD(AI2308,1000)</f>
        <v>918.59999999999854</v>
      </c>
      <c r="AR2308" s="42">
        <f>MOD(AI2309,1000)-0.2+(AP2309-AP2308)</f>
        <v>955.99999999999704</v>
      </c>
    </row>
    <row r="2309" spans="1:44" x14ac:dyDescent="0.25">
      <c r="A2309" s="19" t="s">
        <v>1</v>
      </c>
      <c r="B2309" t="s">
        <v>0</v>
      </c>
      <c r="C2309">
        <v>804</v>
      </c>
      <c r="D2309" s="36">
        <f>MATCH(C2309,TrainRun!$AG$149:$AG$295,1)</f>
        <v>56</v>
      </c>
      <c r="E2309" s="36">
        <f>INT(INDEX(TrainRun!$AD$149:$AD$295,'By Second'!D2309))</f>
        <v>800</v>
      </c>
      <c r="F2309" s="36">
        <f>IF(E2309=0,0,INDEX(TrainRun!$AE$149:$AE$295,'By Second'!D2309))</f>
        <v>37.642849626713655</v>
      </c>
      <c r="G2309" s="36">
        <f>INDEX(TrainRun!$AF$149:$AF$295,'By Second'!D2309)</f>
        <v>33806.0429632136</v>
      </c>
      <c r="H2309">
        <f t="shared" si="771"/>
        <v>57</v>
      </c>
      <c r="I2309" s="36">
        <f>INT(INDEX(TrainRun!$AD$149:$AD$295,'By Second'!H2309))</f>
        <v>809</v>
      </c>
      <c r="J2309" s="36">
        <f>INDEX(TrainRun!$AE$149:$AE$295,'By Second'!H2309)</f>
        <v>37.253602942542138</v>
      </c>
      <c r="K2309">
        <f t="shared" si="772"/>
        <v>9</v>
      </c>
      <c r="L2309">
        <f t="shared" si="773"/>
        <v>-0.38924668417151764</v>
      </c>
      <c r="M2309">
        <f t="shared" si="774"/>
        <v>-4.3249631574613069E-2</v>
      </c>
      <c r="N2309" s="32">
        <f t="shared" si="775"/>
        <v>37.469851100415212</v>
      </c>
      <c r="O2309" s="29">
        <f t="shared" si="776"/>
        <v>33956.138902191109</v>
      </c>
      <c r="P2309" s="37">
        <f>MATCH(O2309,LORDetail!$B$932:$B$1859,1)</f>
        <v>183</v>
      </c>
      <c r="Q2309" s="37">
        <f>INDEX(LORDetail!$B$932:$B$1859,P2309)</f>
        <v>33897</v>
      </c>
      <c r="R2309" s="37">
        <f>INDEX(LORDetail!$D$932:$D$1859,P2309)</f>
        <v>51.427439733788198</v>
      </c>
      <c r="S2309" s="37">
        <f>INDEX(LORDetail!$E$932:$E$1859,P2309)</f>
        <v>-2.1651554915240001</v>
      </c>
      <c r="T2309" s="37">
        <f>INDEX(LORDetail!$G$932:$G$1859,P2309)</f>
        <v>97.467569999999995</v>
      </c>
      <c r="U2309">
        <f t="shared" si="777"/>
        <v>184</v>
      </c>
      <c r="V2309" s="37">
        <f>INDEX(LORDetail!$B$932:$B$1859,U2309)</f>
        <v>34104</v>
      </c>
      <c r="W2309" s="37">
        <f>INDEX(LORDetail!$D$932:$D$1859,U2309)</f>
        <v>51.427834042507797</v>
      </c>
      <c r="X2309" s="37">
        <f>INDEX(LORDetail!$E$932:$E$1859,U2309)</f>
        <v>-2.1622461985862298</v>
      </c>
      <c r="Y2309" s="37">
        <f>INDEX(LORDetail!$G$932:$G$1859,U2309)</f>
        <v>97.340720000000005</v>
      </c>
      <c r="Z2309">
        <f t="shared" si="778"/>
        <v>207</v>
      </c>
      <c r="AA2309" s="29">
        <f t="shared" si="779"/>
        <v>59.138902191109082</v>
      </c>
      <c r="AB2309">
        <f t="shared" si="780"/>
        <v>0.28569517966719365</v>
      </c>
      <c r="AC2309" s="32">
        <f t="shared" si="781"/>
        <v>51.427552385888688</v>
      </c>
      <c r="AD2309" s="32">
        <f t="shared" si="782"/>
        <v>-2.1643243205554392</v>
      </c>
      <c r="AE2309" s="34">
        <f t="shared" si="783"/>
        <v>97.431329566459212</v>
      </c>
      <c r="AF2309" s="36" t="str">
        <f t="shared" si="769"/>
        <v>RDNGSTN</v>
      </c>
      <c r="AG2309" s="36" t="str">
        <f t="shared" si="770"/>
        <v>PADTON</v>
      </c>
      <c r="AH2309" s="36">
        <f t="shared" si="767"/>
        <v>804</v>
      </c>
      <c r="AI2309" s="42">
        <f t="shared" si="768"/>
        <v>33956.199999999997</v>
      </c>
      <c r="AJ2309" s="43">
        <f t="shared" ref="AJ2309:AJ2372" si="784">N2309</f>
        <v>37.469851100415212</v>
      </c>
      <c r="AK2309" s="43">
        <f t="shared" ref="AK2309:AK2372" si="785">M2309</f>
        <v>-4.3249631574613069E-2</v>
      </c>
      <c r="AL2309" s="36">
        <f t="shared" ref="AL2309:AL2372" si="786">AC2309</f>
        <v>51.427552385888688</v>
      </c>
      <c r="AM2309" s="36">
        <v>1</v>
      </c>
      <c r="AN2309" s="36">
        <f t="shared" ref="AN2309:AN2372" si="787">AD2309</f>
        <v>-2.1643243205554392</v>
      </c>
      <c r="AO2309" s="36">
        <v>4</v>
      </c>
      <c r="AP2309" s="42">
        <f>INT(AI2309/1000)*1000</f>
        <v>33000</v>
      </c>
      <c r="AQ2309" s="42">
        <f>MOD(AI2309,1000)</f>
        <v>956.19999999999709</v>
      </c>
      <c r="AR2309" s="42">
        <f>MOD(AI2310,1000)-0.2+(AP2310-AP2309)</f>
        <v>993.3999999999985</v>
      </c>
    </row>
    <row r="2310" spans="1:44" x14ac:dyDescent="0.25">
      <c r="A2310" s="19" t="s">
        <v>1</v>
      </c>
      <c r="B2310" t="s">
        <v>0</v>
      </c>
      <c r="C2310">
        <v>805</v>
      </c>
      <c r="D2310" s="36">
        <f>MATCH(C2310,TrainRun!$AG$149:$AG$295,1)</f>
        <v>56</v>
      </c>
      <c r="E2310" s="36">
        <f>INT(INDEX(TrainRun!$AD$149:$AD$295,'By Second'!D2310))</f>
        <v>800</v>
      </c>
      <c r="F2310" s="36">
        <f>IF(E2310=0,0,INDEX(TrainRun!$AE$149:$AE$295,'By Second'!D2310))</f>
        <v>37.642849626713655</v>
      </c>
      <c r="G2310" s="36">
        <f>INDEX(TrainRun!$AF$149:$AF$295,'By Second'!D2310)</f>
        <v>33806.0429632136</v>
      </c>
      <c r="H2310">
        <f t="shared" si="771"/>
        <v>57</v>
      </c>
      <c r="I2310" s="36">
        <f>INT(INDEX(TrainRun!$AD$149:$AD$295,'By Second'!H2310))</f>
        <v>809</v>
      </c>
      <c r="J2310" s="36">
        <f>INDEX(TrainRun!$AE$149:$AE$295,'By Second'!H2310)</f>
        <v>37.253602942542138</v>
      </c>
      <c r="K2310">
        <f t="shared" si="772"/>
        <v>9</v>
      </c>
      <c r="L2310">
        <f t="shared" si="773"/>
        <v>-0.38924668417151764</v>
      </c>
      <c r="M2310">
        <f t="shared" si="774"/>
        <v>-4.3249631574613069E-2</v>
      </c>
      <c r="N2310" s="32">
        <f t="shared" si="775"/>
        <v>37.426601468840602</v>
      </c>
      <c r="O2310" s="29">
        <f t="shared" si="776"/>
        <v>33993.565503659949</v>
      </c>
      <c r="P2310" s="37">
        <f>MATCH(O2310,LORDetail!$B$932:$B$1859,1)</f>
        <v>183</v>
      </c>
      <c r="Q2310" s="37">
        <f>INDEX(LORDetail!$B$932:$B$1859,P2310)</f>
        <v>33897</v>
      </c>
      <c r="R2310" s="37">
        <f>INDEX(LORDetail!$D$932:$D$1859,P2310)</f>
        <v>51.427439733788198</v>
      </c>
      <c r="S2310" s="37">
        <f>INDEX(LORDetail!$E$932:$E$1859,P2310)</f>
        <v>-2.1651554915240001</v>
      </c>
      <c r="T2310" s="37">
        <f>INDEX(LORDetail!$G$932:$G$1859,P2310)</f>
        <v>97.467569999999995</v>
      </c>
      <c r="U2310">
        <f t="shared" si="777"/>
        <v>184</v>
      </c>
      <c r="V2310" s="37">
        <f>INDEX(LORDetail!$B$932:$B$1859,U2310)</f>
        <v>34104</v>
      </c>
      <c r="W2310" s="37">
        <f>INDEX(LORDetail!$D$932:$D$1859,U2310)</f>
        <v>51.427834042507797</v>
      </c>
      <c r="X2310" s="37">
        <f>INDEX(LORDetail!$E$932:$E$1859,U2310)</f>
        <v>-2.1622461985862298</v>
      </c>
      <c r="Y2310" s="37">
        <f>INDEX(LORDetail!$G$932:$G$1859,U2310)</f>
        <v>97.340720000000005</v>
      </c>
      <c r="Z2310">
        <f t="shared" si="778"/>
        <v>207</v>
      </c>
      <c r="AA2310" s="29">
        <f t="shared" si="779"/>
        <v>96.565503659949172</v>
      </c>
      <c r="AB2310">
        <f t="shared" si="780"/>
        <v>0.46650001768091387</v>
      </c>
      <c r="AC2310" s="32">
        <f t="shared" si="781"/>
        <v>51.427623678812864</v>
      </c>
      <c r="AD2310" s="32">
        <f t="shared" si="782"/>
        <v>-2.1637983063170911</v>
      </c>
      <c r="AE2310" s="34">
        <f t="shared" si="783"/>
        <v>97.40839447275718</v>
      </c>
      <c r="AF2310" s="36" t="str">
        <f t="shared" si="769"/>
        <v>RDNGSTN</v>
      </c>
      <c r="AG2310" s="36" t="str">
        <f t="shared" si="770"/>
        <v>PADTON</v>
      </c>
      <c r="AH2310" s="36">
        <f t="shared" si="767"/>
        <v>805</v>
      </c>
      <c r="AI2310" s="42">
        <f t="shared" si="768"/>
        <v>33993.599999999999</v>
      </c>
      <c r="AJ2310" s="43">
        <f t="shared" si="784"/>
        <v>37.426601468840602</v>
      </c>
      <c r="AK2310" s="43">
        <f t="shared" si="785"/>
        <v>-4.3249631574613069E-2</v>
      </c>
      <c r="AL2310" s="36">
        <f t="shared" si="786"/>
        <v>51.427623678812864</v>
      </c>
      <c r="AM2310" s="36">
        <v>1</v>
      </c>
      <c r="AN2310" s="36">
        <f t="shared" si="787"/>
        <v>-2.1637983063170911</v>
      </c>
      <c r="AO2310" s="36">
        <v>4</v>
      </c>
      <c r="AP2310" s="42">
        <f>INT(AI2310/1000)*1000</f>
        <v>33000</v>
      </c>
      <c r="AQ2310" s="42">
        <f>MOD(AI2310,1000)</f>
        <v>993.59999999999854</v>
      </c>
      <c r="AR2310" s="42">
        <f>MOD(AI2311,1000)-0.2+(AP2311-AP2310)</f>
        <v>1030.8</v>
      </c>
    </row>
    <row r="2311" spans="1:44" x14ac:dyDescent="0.25">
      <c r="A2311" s="19" t="s">
        <v>1</v>
      </c>
      <c r="B2311" t="s">
        <v>0</v>
      </c>
      <c r="C2311">
        <v>806</v>
      </c>
      <c r="D2311" s="36">
        <f>MATCH(C2311,TrainRun!$AG$149:$AG$295,1)</f>
        <v>56</v>
      </c>
      <c r="E2311" s="36">
        <f>INT(INDEX(TrainRun!$AD$149:$AD$295,'By Second'!D2311))</f>
        <v>800</v>
      </c>
      <c r="F2311" s="36">
        <f>IF(E2311=0,0,INDEX(TrainRun!$AE$149:$AE$295,'By Second'!D2311))</f>
        <v>37.642849626713655</v>
      </c>
      <c r="G2311" s="36">
        <f>INDEX(TrainRun!$AF$149:$AF$295,'By Second'!D2311)</f>
        <v>33806.0429632136</v>
      </c>
      <c r="H2311">
        <f t="shared" si="771"/>
        <v>57</v>
      </c>
      <c r="I2311" s="36">
        <f>INT(INDEX(TrainRun!$AD$149:$AD$295,'By Second'!H2311))</f>
        <v>809</v>
      </c>
      <c r="J2311" s="36">
        <f>INDEX(TrainRun!$AE$149:$AE$295,'By Second'!H2311)</f>
        <v>37.253602942542138</v>
      </c>
      <c r="K2311">
        <f t="shared" si="772"/>
        <v>9</v>
      </c>
      <c r="L2311">
        <f t="shared" si="773"/>
        <v>-0.38924668417151764</v>
      </c>
      <c r="M2311">
        <f t="shared" si="774"/>
        <v>-4.3249631574613069E-2</v>
      </c>
      <c r="N2311" s="32">
        <f t="shared" si="775"/>
        <v>37.383351837265991</v>
      </c>
      <c r="O2311" s="29">
        <f t="shared" si="776"/>
        <v>34030.948855497212</v>
      </c>
      <c r="P2311" s="37">
        <f>MATCH(O2311,LORDetail!$B$932:$B$1859,1)</f>
        <v>183</v>
      </c>
      <c r="Q2311" s="37">
        <f>INDEX(LORDetail!$B$932:$B$1859,P2311)</f>
        <v>33897</v>
      </c>
      <c r="R2311" s="37">
        <f>INDEX(LORDetail!$D$932:$D$1859,P2311)</f>
        <v>51.427439733788198</v>
      </c>
      <c r="S2311" s="37">
        <f>INDEX(LORDetail!$E$932:$E$1859,P2311)</f>
        <v>-2.1651554915240001</v>
      </c>
      <c r="T2311" s="37">
        <f>INDEX(LORDetail!$G$932:$G$1859,P2311)</f>
        <v>97.467569999999995</v>
      </c>
      <c r="U2311">
        <f t="shared" si="777"/>
        <v>184</v>
      </c>
      <c r="V2311" s="37">
        <f>INDEX(LORDetail!$B$932:$B$1859,U2311)</f>
        <v>34104</v>
      </c>
      <c r="W2311" s="37">
        <f>INDEX(LORDetail!$D$932:$D$1859,U2311)</f>
        <v>51.427834042507797</v>
      </c>
      <c r="X2311" s="37">
        <f>INDEX(LORDetail!$E$932:$E$1859,U2311)</f>
        <v>-2.1622461985862298</v>
      </c>
      <c r="Y2311" s="37">
        <f>INDEX(LORDetail!$G$932:$G$1859,U2311)</f>
        <v>97.340720000000005</v>
      </c>
      <c r="Z2311">
        <f t="shared" si="778"/>
        <v>207</v>
      </c>
      <c r="AA2311" s="29">
        <f t="shared" si="779"/>
        <v>133.94885549721221</v>
      </c>
      <c r="AB2311">
        <f t="shared" si="780"/>
        <v>0.64709592027638752</v>
      </c>
      <c r="AC2311" s="32">
        <f t="shared" si="781"/>
        <v>51.427694889351983</v>
      </c>
      <c r="AD2311" s="32">
        <f t="shared" si="782"/>
        <v>-2.1632728999330801</v>
      </c>
      <c r="AE2311" s="34">
        <f t="shared" si="783"/>
        <v>97.385485882512938</v>
      </c>
      <c r="AF2311" s="36" t="str">
        <f t="shared" si="769"/>
        <v>RDNGSTN</v>
      </c>
      <c r="AG2311" s="36" t="str">
        <f t="shared" si="770"/>
        <v>PADTON</v>
      </c>
      <c r="AH2311" s="36">
        <f t="shared" si="767"/>
        <v>806</v>
      </c>
      <c r="AI2311" s="42">
        <f t="shared" si="768"/>
        <v>34031</v>
      </c>
      <c r="AJ2311" s="43">
        <f t="shared" si="784"/>
        <v>37.383351837265991</v>
      </c>
      <c r="AK2311" s="43">
        <f t="shared" si="785"/>
        <v>-4.3249631574613069E-2</v>
      </c>
      <c r="AL2311" s="36">
        <f t="shared" si="786"/>
        <v>51.427694889351983</v>
      </c>
      <c r="AM2311" s="36">
        <v>1</v>
      </c>
      <c r="AN2311" s="36">
        <f t="shared" si="787"/>
        <v>-2.1632728999330801</v>
      </c>
      <c r="AO2311" s="36">
        <v>4</v>
      </c>
      <c r="AP2311" s="42">
        <f>INT(AI2311/1000)*1000</f>
        <v>34000</v>
      </c>
      <c r="AQ2311" s="42">
        <f>MOD(AI2311,1000)</f>
        <v>31</v>
      </c>
      <c r="AR2311" s="42">
        <f>MOD(AI2312,1000)-0.2+(AP2312-AP2311)</f>
        <v>67.999999999997087</v>
      </c>
    </row>
    <row r="2312" spans="1:44" x14ac:dyDescent="0.25">
      <c r="A2312" s="19" t="s">
        <v>1</v>
      </c>
      <c r="B2312" t="s">
        <v>0</v>
      </c>
      <c r="C2312">
        <v>807</v>
      </c>
      <c r="D2312" s="36">
        <f>MATCH(C2312,TrainRun!$AG$149:$AG$295,1)</f>
        <v>56</v>
      </c>
      <c r="E2312" s="36">
        <f>INT(INDEX(TrainRun!$AD$149:$AD$295,'By Second'!D2312))</f>
        <v>800</v>
      </c>
      <c r="F2312" s="36">
        <f>IF(E2312=0,0,INDEX(TrainRun!$AE$149:$AE$295,'By Second'!D2312))</f>
        <v>37.642849626713655</v>
      </c>
      <c r="G2312" s="36">
        <f>INDEX(TrainRun!$AF$149:$AF$295,'By Second'!D2312)</f>
        <v>33806.0429632136</v>
      </c>
      <c r="H2312">
        <f t="shared" si="771"/>
        <v>57</v>
      </c>
      <c r="I2312" s="36">
        <f>INT(INDEX(TrainRun!$AD$149:$AD$295,'By Second'!H2312))</f>
        <v>809</v>
      </c>
      <c r="J2312" s="36">
        <f>INDEX(TrainRun!$AE$149:$AE$295,'By Second'!H2312)</f>
        <v>37.253602942542138</v>
      </c>
      <c r="K2312">
        <f t="shared" si="772"/>
        <v>9</v>
      </c>
      <c r="L2312">
        <f t="shared" si="773"/>
        <v>-0.38924668417151764</v>
      </c>
      <c r="M2312">
        <f t="shared" si="774"/>
        <v>-4.3249631574613069E-2</v>
      </c>
      <c r="N2312" s="32">
        <f t="shared" si="775"/>
        <v>37.34010220569138</v>
      </c>
      <c r="O2312" s="29">
        <f t="shared" si="776"/>
        <v>34068.288957702905</v>
      </c>
      <c r="P2312" s="37">
        <f>MATCH(O2312,LORDetail!$B$932:$B$1859,1)</f>
        <v>183</v>
      </c>
      <c r="Q2312" s="37">
        <f>INDEX(LORDetail!$B$932:$B$1859,P2312)</f>
        <v>33897</v>
      </c>
      <c r="R2312" s="37">
        <f>INDEX(LORDetail!$D$932:$D$1859,P2312)</f>
        <v>51.427439733788198</v>
      </c>
      <c r="S2312" s="37">
        <f>INDEX(LORDetail!$E$932:$E$1859,P2312)</f>
        <v>-2.1651554915240001</v>
      </c>
      <c r="T2312" s="37">
        <f>INDEX(LORDetail!$G$932:$G$1859,P2312)</f>
        <v>97.467569999999995</v>
      </c>
      <c r="U2312">
        <f t="shared" si="777"/>
        <v>184</v>
      </c>
      <c r="V2312" s="37">
        <f>INDEX(LORDetail!$B$932:$B$1859,U2312)</f>
        <v>34104</v>
      </c>
      <c r="W2312" s="37">
        <f>INDEX(LORDetail!$D$932:$D$1859,U2312)</f>
        <v>51.427834042507797</v>
      </c>
      <c r="X2312" s="37">
        <f>INDEX(LORDetail!$E$932:$E$1859,U2312)</f>
        <v>-2.1622461985862298</v>
      </c>
      <c r="Y2312" s="37">
        <f>INDEX(LORDetail!$G$932:$G$1859,U2312)</f>
        <v>97.340720000000005</v>
      </c>
      <c r="Z2312">
        <f t="shared" si="778"/>
        <v>207</v>
      </c>
      <c r="AA2312" s="29">
        <f t="shared" si="779"/>
        <v>171.28895770290546</v>
      </c>
      <c r="AB2312">
        <f t="shared" si="780"/>
        <v>0.82748288745364962</v>
      </c>
      <c r="AC2312" s="32">
        <f t="shared" si="781"/>
        <v>51.427766017506038</v>
      </c>
      <c r="AD2312" s="32">
        <f t="shared" si="782"/>
        <v>-2.1627481014034053</v>
      </c>
      <c r="AE2312" s="34">
        <f t="shared" si="783"/>
        <v>97.362603795726514</v>
      </c>
      <c r="AF2312" s="36" t="str">
        <f t="shared" si="769"/>
        <v>RDNGSTN</v>
      </c>
      <c r="AG2312" s="36" t="str">
        <f t="shared" si="770"/>
        <v>PADTON</v>
      </c>
      <c r="AH2312" s="36">
        <f t="shared" si="767"/>
        <v>807</v>
      </c>
      <c r="AI2312" s="42">
        <f t="shared" si="768"/>
        <v>34068.199999999997</v>
      </c>
      <c r="AJ2312" s="43">
        <f t="shared" si="784"/>
        <v>37.34010220569138</v>
      </c>
      <c r="AK2312" s="43">
        <f t="shared" si="785"/>
        <v>-4.3249631574613069E-2</v>
      </c>
      <c r="AL2312" s="36">
        <f t="shared" si="786"/>
        <v>51.427766017506038</v>
      </c>
      <c r="AM2312" s="36">
        <v>1</v>
      </c>
      <c r="AN2312" s="36">
        <f t="shared" si="787"/>
        <v>-2.1627481014034053</v>
      </c>
      <c r="AO2312" s="36">
        <v>4</v>
      </c>
      <c r="AP2312" s="42">
        <f>INT(AI2312/1000)*1000</f>
        <v>34000</v>
      </c>
      <c r="AQ2312" s="42">
        <f>MOD(AI2312,1000)</f>
        <v>68.19999999999709</v>
      </c>
      <c r="AR2312" s="42">
        <f>MOD(AI2313,1000)-0.2+(AP2313-AP2312)</f>
        <v>105.39999999999854</v>
      </c>
    </row>
    <row r="2313" spans="1:44" x14ac:dyDescent="0.25">
      <c r="A2313" s="19" t="s">
        <v>1</v>
      </c>
      <c r="B2313" t="s">
        <v>0</v>
      </c>
      <c r="C2313">
        <v>808</v>
      </c>
      <c r="D2313" s="36">
        <f>MATCH(C2313,TrainRun!$AG$149:$AG$295,1)</f>
        <v>56</v>
      </c>
      <c r="E2313" s="36">
        <f>INT(INDEX(TrainRun!$AD$149:$AD$295,'By Second'!D2313))</f>
        <v>800</v>
      </c>
      <c r="F2313" s="36">
        <f>IF(E2313=0,0,INDEX(TrainRun!$AE$149:$AE$295,'By Second'!D2313))</f>
        <v>37.642849626713655</v>
      </c>
      <c r="G2313" s="36">
        <f>INDEX(TrainRun!$AF$149:$AF$295,'By Second'!D2313)</f>
        <v>33806.0429632136</v>
      </c>
      <c r="H2313">
        <f t="shared" si="771"/>
        <v>57</v>
      </c>
      <c r="I2313" s="36">
        <f>INT(INDEX(TrainRun!$AD$149:$AD$295,'By Second'!H2313))</f>
        <v>809</v>
      </c>
      <c r="J2313" s="36">
        <f>INDEX(TrainRun!$AE$149:$AE$295,'By Second'!H2313)</f>
        <v>37.253602942542138</v>
      </c>
      <c r="K2313">
        <f t="shared" si="772"/>
        <v>9</v>
      </c>
      <c r="L2313">
        <f t="shared" si="773"/>
        <v>-0.38924668417151764</v>
      </c>
      <c r="M2313">
        <f t="shared" si="774"/>
        <v>-4.3249631574613069E-2</v>
      </c>
      <c r="N2313" s="32">
        <f t="shared" si="775"/>
        <v>37.29685257411677</v>
      </c>
      <c r="O2313" s="29">
        <f t="shared" si="776"/>
        <v>34105.585810277022</v>
      </c>
      <c r="P2313" s="37">
        <f>MATCH(O2313,LORDetail!$B$932:$B$1859,1)</f>
        <v>184</v>
      </c>
      <c r="Q2313" s="37">
        <f>INDEX(LORDetail!$B$932:$B$1859,P2313)</f>
        <v>34104</v>
      </c>
      <c r="R2313" s="37">
        <f>INDEX(LORDetail!$D$932:$D$1859,P2313)</f>
        <v>51.427834042507797</v>
      </c>
      <c r="S2313" s="37">
        <f>INDEX(LORDetail!$E$932:$E$1859,P2313)</f>
        <v>-2.1622461985862298</v>
      </c>
      <c r="T2313" s="37">
        <f>INDEX(LORDetail!$G$932:$G$1859,P2313)</f>
        <v>97.340720000000005</v>
      </c>
      <c r="U2313">
        <f t="shared" si="777"/>
        <v>185</v>
      </c>
      <c r="V2313" s="37">
        <f>INDEX(LORDetail!$B$932:$B$1859,U2313)</f>
        <v>34335</v>
      </c>
      <c r="W2313" s="37">
        <f>INDEX(LORDetail!$D$932:$D$1859,U2313)</f>
        <v>51.4284490447072</v>
      </c>
      <c r="X2313" s="37">
        <f>INDEX(LORDetail!$E$932:$E$1859,U2313)</f>
        <v>-2.1590616967954301</v>
      </c>
      <c r="Y2313" s="37">
        <f>INDEX(LORDetail!$G$932:$G$1859,U2313)</f>
        <v>97.199169999999995</v>
      </c>
      <c r="Z2313">
        <f t="shared" si="778"/>
        <v>231</v>
      </c>
      <c r="AA2313" s="29">
        <f t="shared" si="779"/>
        <v>1.5858102770216647</v>
      </c>
      <c r="AB2313">
        <f t="shared" si="780"/>
        <v>6.8649795542063408E-3</v>
      </c>
      <c r="AC2313" s="32">
        <f t="shared" si="781"/>
        <v>51.427838264485324</v>
      </c>
      <c r="AD2313" s="32">
        <f t="shared" si="782"/>
        <v>-2.1622243370465455</v>
      </c>
      <c r="AE2313" s="34">
        <f t="shared" si="783"/>
        <v>97.339748262144113</v>
      </c>
      <c r="AF2313" s="36" t="str">
        <f t="shared" si="769"/>
        <v>RDNGSTN</v>
      </c>
      <c r="AG2313" s="36" t="str">
        <f t="shared" si="770"/>
        <v>PADTON</v>
      </c>
      <c r="AH2313" s="36">
        <f t="shared" si="767"/>
        <v>808</v>
      </c>
      <c r="AI2313" s="42">
        <f t="shared" si="768"/>
        <v>34105.599999999999</v>
      </c>
      <c r="AJ2313" s="43">
        <f t="shared" si="784"/>
        <v>37.29685257411677</v>
      </c>
      <c r="AK2313" s="43">
        <f t="shared" si="785"/>
        <v>-4.3249631574613069E-2</v>
      </c>
      <c r="AL2313" s="36">
        <f t="shared" si="786"/>
        <v>51.427838264485324</v>
      </c>
      <c r="AM2313" s="36">
        <v>1</v>
      </c>
      <c r="AN2313" s="36">
        <f t="shared" si="787"/>
        <v>-2.1622243370465455</v>
      </c>
      <c r="AO2313" s="36">
        <v>4</v>
      </c>
      <c r="AP2313" s="42">
        <f>INT(AI2313/1000)*1000</f>
        <v>34000</v>
      </c>
      <c r="AQ2313" s="42">
        <f>MOD(AI2313,1000)</f>
        <v>105.59999999999854</v>
      </c>
      <c r="AR2313" s="42">
        <f>MOD(AI2314,1000)-0.2+(AP2314-AP2313)</f>
        <v>157.80000000000001</v>
      </c>
    </row>
    <row r="2314" spans="1:44" x14ac:dyDescent="0.25">
      <c r="A2314" s="19" t="s">
        <v>1</v>
      </c>
      <c r="B2314" t="s">
        <v>0</v>
      </c>
      <c r="C2314">
        <v>809</v>
      </c>
      <c r="D2314" s="36">
        <f>MATCH(C2314,TrainRun!$AG$149:$AG$295,1)</f>
        <v>58</v>
      </c>
      <c r="E2314" s="36">
        <f>INT(INDEX(TrainRun!$AD$149:$AD$295,'By Second'!D2314))</f>
        <v>809</v>
      </c>
      <c r="F2314" s="36">
        <f>IF(E2314=0,0,INDEX(TrainRun!$AE$149:$AE$295,'By Second'!D2314))</f>
        <v>37.249447468324732</v>
      </c>
      <c r="G2314" s="36">
        <f>INDEX(TrainRun!$AF$149:$AF$295,'By Second'!D2314)</f>
        <v>34158.032335542091</v>
      </c>
      <c r="H2314">
        <f t="shared" si="771"/>
        <v>59</v>
      </c>
      <c r="I2314" s="36">
        <f>INT(INDEX(TrainRun!$AD$149:$AD$295,'By Second'!H2314))</f>
        <v>847</v>
      </c>
      <c r="J2314" s="36">
        <f>INDEX(TrainRun!$AE$149:$AE$295,'By Second'!H2314)</f>
        <v>35.727202008865838</v>
      </c>
      <c r="K2314">
        <f t="shared" si="772"/>
        <v>38</v>
      </c>
      <c r="L2314">
        <f t="shared" si="773"/>
        <v>-1.5222454594588939</v>
      </c>
      <c r="M2314">
        <f t="shared" si="774"/>
        <v>-4.0059091038391947E-2</v>
      </c>
      <c r="N2314" s="32">
        <f t="shared" si="775"/>
        <v>37.249447468324732</v>
      </c>
      <c r="O2314" s="29">
        <f t="shared" si="776"/>
        <v>34158</v>
      </c>
      <c r="P2314" s="37">
        <f>MATCH(O2314,LORDetail!$B$932:$B$1859,1)</f>
        <v>184</v>
      </c>
      <c r="Q2314" s="37">
        <f>INDEX(LORDetail!$B$932:$B$1859,P2314)</f>
        <v>34104</v>
      </c>
      <c r="R2314" s="37">
        <f>INDEX(LORDetail!$D$932:$D$1859,P2314)</f>
        <v>51.427834042507797</v>
      </c>
      <c r="S2314" s="37">
        <f>INDEX(LORDetail!$E$932:$E$1859,P2314)</f>
        <v>-2.1622461985862298</v>
      </c>
      <c r="T2314" s="37">
        <f>INDEX(LORDetail!$G$932:$G$1859,P2314)</f>
        <v>97.340720000000005</v>
      </c>
      <c r="U2314">
        <f t="shared" si="777"/>
        <v>185</v>
      </c>
      <c r="V2314" s="37">
        <f>INDEX(LORDetail!$B$932:$B$1859,U2314)</f>
        <v>34335</v>
      </c>
      <c r="W2314" s="37">
        <f>INDEX(LORDetail!$D$932:$D$1859,U2314)</f>
        <v>51.4284490447072</v>
      </c>
      <c r="X2314" s="37">
        <f>INDEX(LORDetail!$E$932:$E$1859,U2314)</f>
        <v>-2.1590616967954301</v>
      </c>
      <c r="Y2314" s="37">
        <f>INDEX(LORDetail!$G$932:$G$1859,U2314)</f>
        <v>97.199169999999995</v>
      </c>
      <c r="Z2314">
        <f t="shared" si="778"/>
        <v>231</v>
      </c>
      <c r="AA2314" s="29">
        <f t="shared" si="779"/>
        <v>54</v>
      </c>
      <c r="AB2314">
        <f t="shared" si="780"/>
        <v>0.23376623376623376</v>
      </c>
      <c r="AC2314" s="32">
        <f t="shared" si="781"/>
        <v>51.427977809255708</v>
      </c>
      <c r="AD2314" s="32">
        <f t="shared" si="782"/>
        <v>-2.1615017695961729</v>
      </c>
      <c r="AE2314" s="34">
        <f t="shared" si="783"/>
        <v>97.307630389610395</v>
      </c>
      <c r="AF2314" s="36" t="str">
        <f t="shared" si="769"/>
        <v>RDNGSTN</v>
      </c>
      <c r="AG2314" s="36" t="str">
        <f t="shared" si="770"/>
        <v>PADTON</v>
      </c>
      <c r="AH2314" s="36">
        <f t="shared" si="767"/>
        <v>809</v>
      </c>
      <c r="AI2314" s="42">
        <f t="shared" si="768"/>
        <v>34158</v>
      </c>
      <c r="AJ2314" s="43">
        <f t="shared" si="784"/>
        <v>37.249447468324732</v>
      </c>
      <c r="AK2314" s="43">
        <f t="shared" si="785"/>
        <v>-4.0059091038391947E-2</v>
      </c>
      <c r="AL2314" s="36">
        <f t="shared" si="786"/>
        <v>51.427977809255708</v>
      </c>
      <c r="AM2314" s="36">
        <v>1</v>
      </c>
      <c r="AN2314" s="36">
        <f t="shared" si="787"/>
        <v>-2.1615017695961729</v>
      </c>
      <c r="AO2314" s="36">
        <v>4</v>
      </c>
      <c r="AP2314" s="42">
        <f>INT(AI2314/1000)*1000</f>
        <v>34000</v>
      </c>
      <c r="AQ2314" s="42">
        <f>MOD(AI2314,1000)</f>
        <v>158</v>
      </c>
      <c r="AR2314" s="42">
        <f>MOD(AI2315,1000)-0.2+(AP2315-AP2314)</f>
        <v>194.9999999999971</v>
      </c>
    </row>
    <row r="2315" spans="1:44" x14ac:dyDescent="0.25">
      <c r="A2315" s="19" t="s">
        <v>1</v>
      </c>
      <c r="B2315" t="s">
        <v>0</v>
      </c>
      <c r="C2315">
        <v>810</v>
      </c>
      <c r="D2315" s="36">
        <f>MATCH(C2315,TrainRun!$AG$149:$AG$295,1)</f>
        <v>58</v>
      </c>
      <c r="E2315" s="36">
        <f>INT(INDEX(TrainRun!$AD$149:$AD$295,'By Second'!D2315))</f>
        <v>809</v>
      </c>
      <c r="F2315" s="36">
        <f>IF(E2315=0,0,INDEX(TrainRun!$AE$149:$AE$295,'By Second'!D2315))</f>
        <v>37.249447468324732</v>
      </c>
      <c r="G2315" s="36">
        <f>INDEX(TrainRun!$AF$149:$AF$295,'By Second'!D2315)</f>
        <v>34158.032335542091</v>
      </c>
      <c r="H2315">
        <f t="shared" si="771"/>
        <v>59</v>
      </c>
      <c r="I2315" s="36">
        <f>INT(INDEX(TrainRun!$AD$149:$AD$295,'By Second'!H2315))</f>
        <v>847</v>
      </c>
      <c r="J2315" s="36">
        <f>INDEX(TrainRun!$AE$149:$AE$295,'By Second'!H2315)</f>
        <v>35.727202008865838</v>
      </c>
      <c r="K2315">
        <f t="shared" si="772"/>
        <v>38</v>
      </c>
      <c r="L2315">
        <f t="shared" si="773"/>
        <v>-1.5222454594588939</v>
      </c>
      <c r="M2315">
        <f t="shared" si="774"/>
        <v>-4.0059091038391947E-2</v>
      </c>
      <c r="N2315" s="32">
        <f t="shared" si="775"/>
        <v>37.209388377286338</v>
      </c>
      <c r="O2315" s="29">
        <f t="shared" si="776"/>
        <v>34195.209388377283</v>
      </c>
      <c r="P2315" s="37">
        <f>MATCH(O2315,LORDetail!$B$932:$B$1859,1)</f>
        <v>184</v>
      </c>
      <c r="Q2315" s="37">
        <f>INDEX(LORDetail!$B$932:$B$1859,P2315)</f>
        <v>34104</v>
      </c>
      <c r="R2315" s="37">
        <f>INDEX(LORDetail!$D$932:$D$1859,P2315)</f>
        <v>51.427834042507797</v>
      </c>
      <c r="S2315" s="37">
        <f>INDEX(LORDetail!$E$932:$E$1859,P2315)</f>
        <v>-2.1622461985862298</v>
      </c>
      <c r="T2315" s="37">
        <f>INDEX(LORDetail!$G$932:$G$1859,P2315)</f>
        <v>97.340720000000005</v>
      </c>
      <c r="U2315">
        <f t="shared" si="777"/>
        <v>185</v>
      </c>
      <c r="V2315" s="37">
        <f>INDEX(LORDetail!$B$932:$B$1859,U2315)</f>
        <v>34335</v>
      </c>
      <c r="W2315" s="37">
        <f>INDEX(LORDetail!$D$932:$D$1859,U2315)</f>
        <v>51.4284490447072</v>
      </c>
      <c r="X2315" s="37">
        <f>INDEX(LORDetail!$E$932:$E$1859,U2315)</f>
        <v>-2.1590616967954301</v>
      </c>
      <c r="Y2315" s="37">
        <f>INDEX(LORDetail!$G$932:$G$1859,U2315)</f>
        <v>97.199169999999995</v>
      </c>
      <c r="Z2315">
        <f t="shared" si="778"/>
        <v>231</v>
      </c>
      <c r="AA2315" s="29">
        <f t="shared" si="779"/>
        <v>91.209388377283176</v>
      </c>
      <c r="AB2315">
        <f t="shared" si="780"/>
        <v>0.394845837131096</v>
      </c>
      <c r="AC2315" s="32">
        <f t="shared" si="781"/>
        <v>51.428076873566056</v>
      </c>
      <c r="AD2315" s="32">
        <f t="shared" si="782"/>
        <v>-2.160988811310796</v>
      </c>
      <c r="AE2315" s="34">
        <f t="shared" si="783"/>
        <v>97.284829571754088</v>
      </c>
      <c r="AF2315" s="36" t="str">
        <f t="shared" si="769"/>
        <v>RDNGSTN</v>
      </c>
      <c r="AG2315" s="36" t="str">
        <f t="shared" si="770"/>
        <v>PADTON</v>
      </c>
      <c r="AH2315" s="36">
        <f t="shared" si="767"/>
        <v>810</v>
      </c>
      <c r="AI2315" s="42">
        <f t="shared" si="768"/>
        <v>34195.199999999997</v>
      </c>
      <c r="AJ2315" s="43">
        <f t="shared" si="784"/>
        <v>37.209388377286338</v>
      </c>
      <c r="AK2315" s="43">
        <f t="shared" si="785"/>
        <v>-4.0059091038391947E-2</v>
      </c>
      <c r="AL2315" s="36">
        <f t="shared" si="786"/>
        <v>51.428076873566056</v>
      </c>
      <c r="AM2315" s="36">
        <v>1</v>
      </c>
      <c r="AN2315" s="36">
        <f t="shared" si="787"/>
        <v>-2.160988811310796</v>
      </c>
      <c r="AO2315" s="36">
        <v>4</v>
      </c>
      <c r="AP2315" s="42">
        <f>INT(AI2315/1000)*1000</f>
        <v>34000</v>
      </c>
      <c r="AQ2315" s="42">
        <f>MOD(AI2315,1000)</f>
        <v>195.19999999999709</v>
      </c>
      <c r="AR2315" s="42">
        <f>MOD(AI2316,1000)-0.2+(AP2316-AP2315)</f>
        <v>232.20000000000147</v>
      </c>
    </row>
    <row r="2316" spans="1:44" x14ac:dyDescent="0.25">
      <c r="A2316" s="19" t="s">
        <v>1</v>
      </c>
      <c r="B2316" t="s">
        <v>0</v>
      </c>
      <c r="C2316">
        <v>811</v>
      </c>
      <c r="D2316" s="36">
        <f>MATCH(C2316,TrainRun!$AG$149:$AG$295,1)</f>
        <v>58</v>
      </c>
      <c r="E2316" s="36">
        <f>INT(INDEX(TrainRun!$AD$149:$AD$295,'By Second'!D2316))</f>
        <v>809</v>
      </c>
      <c r="F2316" s="36">
        <f>IF(E2316=0,0,INDEX(TrainRun!$AE$149:$AE$295,'By Second'!D2316))</f>
        <v>37.249447468324732</v>
      </c>
      <c r="G2316" s="36">
        <f>INDEX(TrainRun!$AF$149:$AF$295,'By Second'!D2316)</f>
        <v>34158.032335542091</v>
      </c>
      <c r="H2316">
        <f t="shared" si="771"/>
        <v>59</v>
      </c>
      <c r="I2316" s="36">
        <f>INT(INDEX(TrainRun!$AD$149:$AD$295,'By Second'!H2316))</f>
        <v>847</v>
      </c>
      <c r="J2316" s="36">
        <f>INDEX(TrainRun!$AE$149:$AE$295,'By Second'!H2316)</f>
        <v>35.727202008865838</v>
      </c>
      <c r="K2316">
        <f t="shared" si="772"/>
        <v>38</v>
      </c>
      <c r="L2316">
        <f t="shared" si="773"/>
        <v>-1.5222454594588939</v>
      </c>
      <c r="M2316">
        <f t="shared" si="774"/>
        <v>-4.0059091038391947E-2</v>
      </c>
      <c r="N2316" s="32">
        <f t="shared" si="775"/>
        <v>37.169329286247944</v>
      </c>
      <c r="O2316" s="29">
        <f t="shared" si="776"/>
        <v>34232.378717663531</v>
      </c>
      <c r="P2316" s="37">
        <f>MATCH(O2316,LORDetail!$B$932:$B$1859,1)</f>
        <v>184</v>
      </c>
      <c r="Q2316" s="37">
        <f>INDEX(LORDetail!$B$932:$B$1859,P2316)</f>
        <v>34104</v>
      </c>
      <c r="R2316" s="37">
        <f>INDEX(LORDetail!$D$932:$D$1859,P2316)</f>
        <v>51.427834042507797</v>
      </c>
      <c r="S2316" s="37">
        <f>INDEX(LORDetail!$E$932:$E$1859,P2316)</f>
        <v>-2.1622461985862298</v>
      </c>
      <c r="T2316" s="37">
        <f>INDEX(LORDetail!$G$932:$G$1859,P2316)</f>
        <v>97.340720000000005</v>
      </c>
      <c r="U2316">
        <f t="shared" si="777"/>
        <v>185</v>
      </c>
      <c r="V2316" s="37">
        <f>INDEX(LORDetail!$B$932:$B$1859,U2316)</f>
        <v>34335</v>
      </c>
      <c r="W2316" s="37">
        <f>INDEX(LORDetail!$D$932:$D$1859,U2316)</f>
        <v>51.4284490447072</v>
      </c>
      <c r="X2316" s="37">
        <f>INDEX(LORDetail!$E$932:$E$1859,U2316)</f>
        <v>-2.1590616967954301</v>
      </c>
      <c r="Y2316" s="37">
        <f>INDEX(LORDetail!$G$932:$G$1859,U2316)</f>
        <v>97.199169999999995</v>
      </c>
      <c r="Z2316">
        <f t="shared" si="778"/>
        <v>231</v>
      </c>
      <c r="AA2316" s="29">
        <f t="shared" si="779"/>
        <v>128.37871766353055</v>
      </c>
      <c r="AB2316">
        <f t="shared" si="780"/>
        <v>0.55575202451744832</v>
      </c>
      <c r="AC2316" s="32">
        <f t="shared" si="781"/>
        <v>51.428175831225197</v>
      </c>
      <c r="AD2316" s="32">
        <f t="shared" si="782"/>
        <v>-2.1604764052689136</v>
      </c>
      <c r="AE2316" s="34">
        <f t="shared" si="783"/>
        <v>97.262053300929551</v>
      </c>
      <c r="AF2316" s="36" t="str">
        <f t="shared" si="769"/>
        <v>RDNGSTN</v>
      </c>
      <c r="AG2316" s="36" t="str">
        <f t="shared" si="770"/>
        <v>PADTON</v>
      </c>
      <c r="AH2316" s="36">
        <f t="shared" si="767"/>
        <v>811</v>
      </c>
      <c r="AI2316" s="42">
        <f t="shared" si="768"/>
        <v>34232.400000000001</v>
      </c>
      <c r="AJ2316" s="43">
        <f t="shared" si="784"/>
        <v>37.169329286247944</v>
      </c>
      <c r="AK2316" s="43">
        <f t="shared" si="785"/>
        <v>-4.0059091038391947E-2</v>
      </c>
      <c r="AL2316" s="36">
        <f t="shared" si="786"/>
        <v>51.428175831225197</v>
      </c>
      <c r="AM2316" s="36">
        <v>1</v>
      </c>
      <c r="AN2316" s="36">
        <f t="shared" si="787"/>
        <v>-2.1604764052689136</v>
      </c>
      <c r="AO2316" s="36">
        <v>4</v>
      </c>
      <c r="AP2316" s="42">
        <f>INT(AI2316/1000)*1000</f>
        <v>34000</v>
      </c>
      <c r="AQ2316" s="42">
        <f>MOD(AI2316,1000)</f>
        <v>232.40000000000146</v>
      </c>
      <c r="AR2316" s="42">
        <f>MOD(AI2317,1000)-0.2+(AP2317-AP2316)</f>
        <v>269.39999999999856</v>
      </c>
    </row>
    <row r="2317" spans="1:44" x14ac:dyDescent="0.25">
      <c r="A2317" s="19" t="s">
        <v>1</v>
      </c>
      <c r="B2317" t="s">
        <v>0</v>
      </c>
      <c r="C2317">
        <v>812</v>
      </c>
      <c r="D2317" s="36">
        <f>MATCH(C2317,TrainRun!$AG$149:$AG$295,1)</f>
        <v>58</v>
      </c>
      <c r="E2317" s="36">
        <f>INT(INDEX(TrainRun!$AD$149:$AD$295,'By Second'!D2317))</f>
        <v>809</v>
      </c>
      <c r="F2317" s="36">
        <f>IF(E2317=0,0,INDEX(TrainRun!$AE$149:$AE$295,'By Second'!D2317))</f>
        <v>37.249447468324732</v>
      </c>
      <c r="G2317" s="36">
        <f>INDEX(TrainRun!$AF$149:$AF$295,'By Second'!D2317)</f>
        <v>34158.032335542091</v>
      </c>
      <c r="H2317">
        <f t="shared" si="771"/>
        <v>59</v>
      </c>
      <c r="I2317" s="36">
        <f>INT(INDEX(TrainRun!$AD$149:$AD$295,'By Second'!H2317))</f>
        <v>847</v>
      </c>
      <c r="J2317" s="36">
        <f>INDEX(TrainRun!$AE$149:$AE$295,'By Second'!H2317)</f>
        <v>35.727202008865838</v>
      </c>
      <c r="K2317">
        <f t="shared" si="772"/>
        <v>38</v>
      </c>
      <c r="L2317">
        <f t="shared" si="773"/>
        <v>-1.5222454594588939</v>
      </c>
      <c r="M2317">
        <f t="shared" si="774"/>
        <v>-4.0059091038391947E-2</v>
      </c>
      <c r="N2317" s="32">
        <f t="shared" si="775"/>
        <v>37.12927019520955</v>
      </c>
      <c r="O2317" s="29">
        <f t="shared" si="776"/>
        <v>34269.507987858742</v>
      </c>
      <c r="P2317" s="37">
        <f>MATCH(O2317,LORDetail!$B$932:$B$1859,1)</f>
        <v>184</v>
      </c>
      <c r="Q2317" s="37">
        <f>INDEX(LORDetail!$B$932:$B$1859,P2317)</f>
        <v>34104</v>
      </c>
      <c r="R2317" s="37">
        <f>INDEX(LORDetail!$D$932:$D$1859,P2317)</f>
        <v>51.427834042507797</v>
      </c>
      <c r="S2317" s="37">
        <f>INDEX(LORDetail!$E$932:$E$1859,P2317)</f>
        <v>-2.1622461985862298</v>
      </c>
      <c r="T2317" s="37">
        <f>INDEX(LORDetail!$G$932:$G$1859,P2317)</f>
        <v>97.340720000000005</v>
      </c>
      <c r="U2317">
        <f t="shared" si="777"/>
        <v>185</v>
      </c>
      <c r="V2317" s="37">
        <f>INDEX(LORDetail!$B$932:$B$1859,U2317)</f>
        <v>34335</v>
      </c>
      <c r="W2317" s="37">
        <f>INDEX(LORDetail!$D$932:$D$1859,U2317)</f>
        <v>51.4284490447072</v>
      </c>
      <c r="X2317" s="37">
        <f>INDEX(LORDetail!$E$932:$E$1859,U2317)</f>
        <v>-2.1590616967954301</v>
      </c>
      <c r="Y2317" s="37">
        <f>INDEX(LORDetail!$G$932:$G$1859,U2317)</f>
        <v>97.199169999999995</v>
      </c>
      <c r="Z2317">
        <f t="shared" si="778"/>
        <v>231</v>
      </c>
      <c r="AA2317" s="29">
        <f t="shared" si="779"/>
        <v>165.50798785874213</v>
      </c>
      <c r="AB2317">
        <f t="shared" si="780"/>
        <v>0.71648479592529057</v>
      </c>
      <c r="AC2317" s="32">
        <f t="shared" si="781"/>
        <v>51.42827468223313</v>
      </c>
      <c r="AD2317" s="32">
        <f t="shared" si="782"/>
        <v>-2.1599645514705248</v>
      </c>
      <c r="AE2317" s="34">
        <f t="shared" si="783"/>
        <v>97.239301577136771</v>
      </c>
      <c r="AF2317" s="36" t="str">
        <f t="shared" si="769"/>
        <v>RDNGSTN</v>
      </c>
      <c r="AG2317" s="36" t="str">
        <f t="shared" si="770"/>
        <v>PADTON</v>
      </c>
      <c r="AH2317" s="36">
        <f t="shared" ref="AH2317:AH2380" si="788">C2317</f>
        <v>812</v>
      </c>
      <c r="AI2317" s="42">
        <f t="shared" ref="AI2317:AI2380" si="789">ROUND(O2317*5,0)/5</f>
        <v>34269.599999999999</v>
      </c>
      <c r="AJ2317" s="43">
        <f t="shared" si="784"/>
        <v>37.12927019520955</v>
      </c>
      <c r="AK2317" s="43">
        <f t="shared" si="785"/>
        <v>-4.0059091038391947E-2</v>
      </c>
      <c r="AL2317" s="36">
        <f t="shared" si="786"/>
        <v>51.42827468223313</v>
      </c>
      <c r="AM2317" s="36">
        <v>1</v>
      </c>
      <c r="AN2317" s="36">
        <f t="shared" si="787"/>
        <v>-2.1599645514705248</v>
      </c>
      <c r="AO2317" s="36">
        <v>4</v>
      </c>
      <c r="AP2317" s="42">
        <f>INT(AI2317/1000)*1000</f>
        <v>34000</v>
      </c>
      <c r="AQ2317" s="42">
        <f>MOD(AI2317,1000)</f>
        <v>269.59999999999854</v>
      </c>
      <c r="AR2317" s="42">
        <f>MOD(AI2318,1000)-0.2+(AP2318-AP2317)</f>
        <v>306.39999999999856</v>
      </c>
    </row>
    <row r="2318" spans="1:44" x14ac:dyDescent="0.25">
      <c r="A2318" s="19" t="s">
        <v>1</v>
      </c>
      <c r="B2318" t="s">
        <v>0</v>
      </c>
      <c r="C2318">
        <v>813</v>
      </c>
      <c r="D2318" s="36">
        <f>MATCH(C2318,TrainRun!$AG$149:$AG$295,1)</f>
        <v>58</v>
      </c>
      <c r="E2318" s="36">
        <f>INT(INDEX(TrainRun!$AD$149:$AD$295,'By Second'!D2318))</f>
        <v>809</v>
      </c>
      <c r="F2318" s="36">
        <f>IF(E2318=0,0,INDEX(TrainRun!$AE$149:$AE$295,'By Second'!D2318))</f>
        <v>37.249447468324732</v>
      </c>
      <c r="G2318" s="36">
        <f>INDEX(TrainRun!$AF$149:$AF$295,'By Second'!D2318)</f>
        <v>34158.032335542091</v>
      </c>
      <c r="H2318">
        <f t="shared" si="771"/>
        <v>59</v>
      </c>
      <c r="I2318" s="36">
        <f>INT(INDEX(TrainRun!$AD$149:$AD$295,'By Second'!H2318))</f>
        <v>847</v>
      </c>
      <c r="J2318" s="36">
        <f>INDEX(TrainRun!$AE$149:$AE$295,'By Second'!H2318)</f>
        <v>35.727202008865838</v>
      </c>
      <c r="K2318">
        <f t="shared" si="772"/>
        <v>38</v>
      </c>
      <c r="L2318">
        <f t="shared" si="773"/>
        <v>-1.5222454594588939</v>
      </c>
      <c r="M2318">
        <f t="shared" si="774"/>
        <v>-4.0059091038391947E-2</v>
      </c>
      <c r="N2318" s="32">
        <f t="shared" si="775"/>
        <v>37.089211104171156</v>
      </c>
      <c r="O2318" s="29">
        <f t="shared" si="776"/>
        <v>34306.597198962911</v>
      </c>
      <c r="P2318" s="37">
        <f>MATCH(O2318,LORDetail!$B$932:$B$1859,1)</f>
        <v>184</v>
      </c>
      <c r="Q2318" s="37">
        <f>INDEX(LORDetail!$B$932:$B$1859,P2318)</f>
        <v>34104</v>
      </c>
      <c r="R2318" s="37">
        <f>INDEX(LORDetail!$D$932:$D$1859,P2318)</f>
        <v>51.427834042507797</v>
      </c>
      <c r="S2318" s="37">
        <f>INDEX(LORDetail!$E$932:$E$1859,P2318)</f>
        <v>-2.1622461985862298</v>
      </c>
      <c r="T2318" s="37">
        <f>INDEX(LORDetail!$G$932:$G$1859,P2318)</f>
        <v>97.340720000000005</v>
      </c>
      <c r="U2318">
        <f t="shared" si="777"/>
        <v>185</v>
      </c>
      <c r="V2318" s="37">
        <f>INDEX(LORDetail!$B$932:$B$1859,U2318)</f>
        <v>34335</v>
      </c>
      <c r="W2318" s="37">
        <f>INDEX(LORDetail!$D$932:$D$1859,U2318)</f>
        <v>51.4284490447072</v>
      </c>
      <c r="X2318" s="37">
        <f>INDEX(LORDetail!$E$932:$E$1859,U2318)</f>
        <v>-2.1590616967954301</v>
      </c>
      <c r="Y2318" s="37">
        <f>INDEX(LORDetail!$G$932:$G$1859,U2318)</f>
        <v>97.199169999999995</v>
      </c>
      <c r="Z2318">
        <f t="shared" si="778"/>
        <v>231</v>
      </c>
      <c r="AA2318" s="29">
        <f t="shared" si="779"/>
        <v>202.59719896291062</v>
      </c>
      <c r="AB2318">
        <f t="shared" si="780"/>
        <v>0.87704415135459146</v>
      </c>
      <c r="AC2318" s="32">
        <f t="shared" si="781"/>
        <v>51.428373426589857</v>
      </c>
      <c r="AD2318" s="32">
        <f t="shared" si="782"/>
        <v>-2.1594532499156309</v>
      </c>
      <c r="AE2318" s="34">
        <f t="shared" si="783"/>
        <v>97.216574400375748</v>
      </c>
      <c r="AF2318" s="36" t="str">
        <f t="shared" ref="AF2318:AF2381" si="790">A2318</f>
        <v>RDNGSTN</v>
      </c>
      <c r="AG2318" s="36" t="str">
        <f t="shared" ref="AG2318:AG2381" si="791">B2318</f>
        <v>PADTON</v>
      </c>
      <c r="AH2318" s="36">
        <f t="shared" si="788"/>
        <v>813</v>
      </c>
      <c r="AI2318" s="42">
        <f t="shared" si="789"/>
        <v>34306.6</v>
      </c>
      <c r="AJ2318" s="43">
        <f t="shared" si="784"/>
        <v>37.089211104171156</v>
      </c>
      <c r="AK2318" s="43">
        <f t="shared" si="785"/>
        <v>-4.0059091038391947E-2</v>
      </c>
      <c r="AL2318" s="36">
        <f t="shared" si="786"/>
        <v>51.428373426589857</v>
      </c>
      <c r="AM2318" s="36">
        <v>1</v>
      </c>
      <c r="AN2318" s="36">
        <f t="shared" si="787"/>
        <v>-2.1594532499156309</v>
      </c>
      <c r="AO2318" s="36">
        <v>4</v>
      </c>
      <c r="AP2318" s="42">
        <f>INT(AI2318/1000)*1000</f>
        <v>34000</v>
      </c>
      <c r="AQ2318" s="42">
        <f>MOD(AI2318,1000)</f>
        <v>306.59999999999854</v>
      </c>
      <c r="AR2318" s="42">
        <f>MOD(AI2319,1000)-0.2+(AP2319-AP2318)</f>
        <v>343.39999999999856</v>
      </c>
    </row>
    <row r="2319" spans="1:44" x14ac:dyDescent="0.25">
      <c r="A2319" s="19" t="s">
        <v>1</v>
      </c>
      <c r="B2319" t="s">
        <v>0</v>
      </c>
      <c r="C2319">
        <v>814</v>
      </c>
      <c r="D2319" s="36">
        <f>MATCH(C2319,TrainRun!$AG$149:$AG$295,1)</f>
        <v>58</v>
      </c>
      <c r="E2319" s="36">
        <f>INT(INDEX(TrainRun!$AD$149:$AD$295,'By Second'!D2319))</f>
        <v>809</v>
      </c>
      <c r="F2319" s="36">
        <f>IF(E2319=0,0,INDEX(TrainRun!$AE$149:$AE$295,'By Second'!D2319))</f>
        <v>37.249447468324732</v>
      </c>
      <c r="G2319" s="36">
        <f>INDEX(TrainRun!$AF$149:$AF$295,'By Second'!D2319)</f>
        <v>34158.032335542091</v>
      </c>
      <c r="H2319">
        <f t="shared" si="771"/>
        <v>59</v>
      </c>
      <c r="I2319" s="36">
        <f>INT(INDEX(TrainRun!$AD$149:$AD$295,'By Second'!H2319))</f>
        <v>847</v>
      </c>
      <c r="J2319" s="36">
        <f>INDEX(TrainRun!$AE$149:$AE$295,'By Second'!H2319)</f>
        <v>35.727202008865838</v>
      </c>
      <c r="K2319">
        <f t="shared" si="772"/>
        <v>38</v>
      </c>
      <c r="L2319">
        <f t="shared" si="773"/>
        <v>-1.5222454594588939</v>
      </c>
      <c r="M2319">
        <f t="shared" si="774"/>
        <v>-4.0059091038391947E-2</v>
      </c>
      <c r="N2319" s="32">
        <f t="shared" si="775"/>
        <v>37.049152013132762</v>
      </c>
      <c r="O2319" s="29">
        <f t="shared" si="776"/>
        <v>34343.646350976043</v>
      </c>
      <c r="P2319" s="37">
        <f>MATCH(O2319,LORDetail!$B$932:$B$1859,1)</f>
        <v>185</v>
      </c>
      <c r="Q2319" s="37">
        <f>INDEX(LORDetail!$B$932:$B$1859,P2319)</f>
        <v>34335</v>
      </c>
      <c r="R2319" s="37">
        <f>INDEX(LORDetail!$D$932:$D$1859,P2319)</f>
        <v>51.4284490447072</v>
      </c>
      <c r="S2319" s="37">
        <f>INDEX(LORDetail!$E$932:$E$1859,P2319)</f>
        <v>-2.1590616967954301</v>
      </c>
      <c r="T2319" s="37">
        <f>INDEX(LORDetail!$G$932:$G$1859,P2319)</f>
        <v>97.199169999999995</v>
      </c>
      <c r="U2319">
        <f t="shared" si="777"/>
        <v>186</v>
      </c>
      <c r="V2319" s="37">
        <f>INDEX(LORDetail!$B$932:$B$1859,U2319)</f>
        <v>34592</v>
      </c>
      <c r="W2319" s="37">
        <f>INDEX(LORDetail!$D$932:$D$1859,U2319)</f>
        <v>51.429318397817703</v>
      </c>
      <c r="X2319" s="37">
        <f>INDEX(LORDetail!$E$932:$E$1859,U2319)</f>
        <v>-2.1556370127759599</v>
      </c>
      <c r="Y2319" s="37">
        <f>INDEX(LORDetail!$G$932:$G$1859,U2319)</f>
        <v>97.041690000000003</v>
      </c>
      <c r="Z2319">
        <f t="shared" si="778"/>
        <v>257</v>
      </c>
      <c r="AA2319" s="29">
        <f t="shared" si="779"/>
        <v>8.6463509760433226</v>
      </c>
      <c r="AB2319">
        <f t="shared" si="780"/>
        <v>3.3643389011841725E-2</v>
      </c>
      <c r="AC2319" s="32">
        <f t="shared" si="781"/>
        <v>51.428478292692084</v>
      </c>
      <c r="AD2319" s="32">
        <f t="shared" si="782"/>
        <v>-2.1589464788187205</v>
      </c>
      <c r="AE2319" s="34">
        <f t="shared" si="783"/>
        <v>97.193871839098406</v>
      </c>
      <c r="AF2319" s="36" t="str">
        <f t="shared" si="790"/>
        <v>RDNGSTN</v>
      </c>
      <c r="AG2319" s="36" t="str">
        <f t="shared" si="791"/>
        <v>PADTON</v>
      </c>
      <c r="AH2319" s="36">
        <f t="shared" si="788"/>
        <v>814</v>
      </c>
      <c r="AI2319" s="42">
        <f t="shared" si="789"/>
        <v>34343.599999999999</v>
      </c>
      <c r="AJ2319" s="43">
        <f t="shared" si="784"/>
        <v>37.049152013132762</v>
      </c>
      <c r="AK2319" s="43">
        <f t="shared" si="785"/>
        <v>-4.0059091038391947E-2</v>
      </c>
      <c r="AL2319" s="36">
        <f t="shared" si="786"/>
        <v>51.428478292692084</v>
      </c>
      <c r="AM2319" s="36">
        <v>1</v>
      </c>
      <c r="AN2319" s="36">
        <f t="shared" si="787"/>
        <v>-2.1589464788187205</v>
      </c>
      <c r="AO2319" s="36">
        <v>4</v>
      </c>
      <c r="AP2319" s="42">
        <f>INT(AI2319/1000)*1000</f>
        <v>34000</v>
      </c>
      <c r="AQ2319" s="42">
        <f>MOD(AI2319,1000)</f>
        <v>343.59999999999854</v>
      </c>
      <c r="AR2319" s="42">
        <f>MOD(AI2320,1000)-0.2+(AP2320-AP2319)</f>
        <v>380.39999999999856</v>
      </c>
    </row>
    <row r="2320" spans="1:44" x14ac:dyDescent="0.25">
      <c r="A2320" s="19" t="s">
        <v>1</v>
      </c>
      <c r="B2320" t="s">
        <v>0</v>
      </c>
      <c r="C2320">
        <v>815</v>
      </c>
      <c r="D2320" s="36">
        <f>MATCH(C2320,TrainRun!$AG$149:$AG$295,1)</f>
        <v>58</v>
      </c>
      <c r="E2320" s="36">
        <f>INT(INDEX(TrainRun!$AD$149:$AD$295,'By Second'!D2320))</f>
        <v>809</v>
      </c>
      <c r="F2320" s="36">
        <f>IF(E2320=0,0,INDEX(TrainRun!$AE$149:$AE$295,'By Second'!D2320))</f>
        <v>37.249447468324732</v>
      </c>
      <c r="G2320" s="36">
        <f>INDEX(TrainRun!$AF$149:$AF$295,'By Second'!D2320)</f>
        <v>34158.032335542091</v>
      </c>
      <c r="H2320">
        <f t="shared" si="771"/>
        <v>59</v>
      </c>
      <c r="I2320" s="36">
        <f>INT(INDEX(TrainRun!$AD$149:$AD$295,'By Second'!H2320))</f>
        <v>847</v>
      </c>
      <c r="J2320" s="36">
        <f>INDEX(TrainRun!$AE$149:$AE$295,'By Second'!H2320)</f>
        <v>35.727202008865838</v>
      </c>
      <c r="K2320">
        <f t="shared" si="772"/>
        <v>38</v>
      </c>
      <c r="L2320">
        <f t="shared" si="773"/>
        <v>-1.5222454594588939</v>
      </c>
      <c r="M2320">
        <f t="shared" si="774"/>
        <v>-4.0059091038391947E-2</v>
      </c>
      <c r="N2320" s="32">
        <f t="shared" si="775"/>
        <v>37.009092922094368</v>
      </c>
      <c r="O2320" s="29">
        <f t="shared" si="776"/>
        <v>34380.65544389814</v>
      </c>
      <c r="P2320" s="37">
        <f>MATCH(O2320,LORDetail!$B$932:$B$1859,1)</f>
        <v>185</v>
      </c>
      <c r="Q2320" s="37">
        <f>INDEX(LORDetail!$B$932:$B$1859,P2320)</f>
        <v>34335</v>
      </c>
      <c r="R2320" s="37">
        <f>INDEX(LORDetail!$D$932:$D$1859,P2320)</f>
        <v>51.4284490447072</v>
      </c>
      <c r="S2320" s="37">
        <f>INDEX(LORDetail!$E$932:$E$1859,P2320)</f>
        <v>-2.1590616967954301</v>
      </c>
      <c r="T2320" s="37">
        <f>INDEX(LORDetail!$G$932:$G$1859,P2320)</f>
        <v>97.199169999999995</v>
      </c>
      <c r="U2320">
        <f t="shared" si="777"/>
        <v>186</v>
      </c>
      <c r="V2320" s="37">
        <f>INDEX(LORDetail!$B$932:$B$1859,U2320)</f>
        <v>34592</v>
      </c>
      <c r="W2320" s="37">
        <f>INDEX(LORDetail!$D$932:$D$1859,U2320)</f>
        <v>51.429318397817703</v>
      </c>
      <c r="X2320" s="37">
        <f>INDEX(LORDetail!$E$932:$E$1859,U2320)</f>
        <v>-2.1556370127759599</v>
      </c>
      <c r="Y2320" s="37">
        <f>INDEX(LORDetail!$G$932:$G$1859,U2320)</f>
        <v>97.041690000000003</v>
      </c>
      <c r="Z2320">
        <f t="shared" si="778"/>
        <v>257</v>
      </c>
      <c r="AA2320" s="29">
        <f t="shared" si="779"/>
        <v>45.65544389814022</v>
      </c>
      <c r="AB2320">
        <f t="shared" si="780"/>
        <v>0.17764764162700475</v>
      </c>
      <c r="AC2320" s="32">
        <f t="shared" si="781"/>
        <v>51.428603483237019</v>
      </c>
      <c r="AD2320" s="32">
        <f t="shared" si="782"/>
        <v>-2.1584533097560534</v>
      </c>
      <c r="AE2320" s="34">
        <f t="shared" si="783"/>
        <v>97.171194049396576</v>
      </c>
      <c r="AF2320" s="36" t="str">
        <f t="shared" si="790"/>
        <v>RDNGSTN</v>
      </c>
      <c r="AG2320" s="36" t="str">
        <f t="shared" si="791"/>
        <v>PADTON</v>
      </c>
      <c r="AH2320" s="36">
        <f t="shared" si="788"/>
        <v>815</v>
      </c>
      <c r="AI2320" s="42">
        <f t="shared" si="789"/>
        <v>34380.6</v>
      </c>
      <c r="AJ2320" s="43">
        <f t="shared" si="784"/>
        <v>37.009092922094368</v>
      </c>
      <c r="AK2320" s="43">
        <f t="shared" si="785"/>
        <v>-4.0059091038391947E-2</v>
      </c>
      <c r="AL2320" s="36">
        <f t="shared" si="786"/>
        <v>51.428603483237019</v>
      </c>
      <c r="AM2320" s="36">
        <v>1</v>
      </c>
      <c r="AN2320" s="36">
        <f t="shared" si="787"/>
        <v>-2.1584533097560534</v>
      </c>
      <c r="AO2320" s="36">
        <v>4</v>
      </c>
      <c r="AP2320" s="42">
        <f>INT(AI2320/1000)*1000</f>
        <v>34000</v>
      </c>
      <c r="AQ2320" s="42">
        <f>MOD(AI2320,1000)</f>
        <v>380.59999999999854</v>
      </c>
      <c r="AR2320" s="42">
        <f>MOD(AI2321,1000)-0.2+(AP2321-AP2320)</f>
        <v>417.39999999999856</v>
      </c>
    </row>
    <row r="2321" spans="1:44" x14ac:dyDescent="0.25">
      <c r="A2321" s="19" t="s">
        <v>1</v>
      </c>
      <c r="B2321" t="s">
        <v>0</v>
      </c>
      <c r="C2321">
        <v>816</v>
      </c>
      <c r="D2321" s="36">
        <f>MATCH(C2321,TrainRun!$AG$149:$AG$295,1)</f>
        <v>58</v>
      </c>
      <c r="E2321" s="36">
        <f>INT(INDEX(TrainRun!$AD$149:$AD$295,'By Second'!D2321))</f>
        <v>809</v>
      </c>
      <c r="F2321" s="36">
        <f>IF(E2321=0,0,INDEX(TrainRun!$AE$149:$AE$295,'By Second'!D2321))</f>
        <v>37.249447468324732</v>
      </c>
      <c r="G2321" s="36">
        <f>INDEX(TrainRun!$AF$149:$AF$295,'By Second'!D2321)</f>
        <v>34158.032335542091</v>
      </c>
      <c r="H2321">
        <f t="shared" si="771"/>
        <v>59</v>
      </c>
      <c r="I2321" s="36">
        <f>INT(INDEX(TrainRun!$AD$149:$AD$295,'By Second'!H2321))</f>
        <v>847</v>
      </c>
      <c r="J2321" s="36">
        <f>INDEX(TrainRun!$AE$149:$AE$295,'By Second'!H2321)</f>
        <v>35.727202008865838</v>
      </c>
      <c r="K2321">
        <f t="shared" si="772"/>
        <v>38</v>
      </c>
      <c r="L2321">
        <f t="shared" si="773"/>
        <v>-1.5222454594588939</v>
      </c>
      <c r="M2321">
        <f t="shared" si="774"/>
        <v>-4.0059091038391947E-2</v>
      </c>
      <c r="N2321" s="32">
        <f t="shared" si="775"/>
        <v>36.969033831055974</v>
      </c>
      <c r="O2321" s="29">
        <f t="shared" si="776"/>
        <v>34417.624477729194</v>
      </c>
      <c r="P2321" s="37">
        <f>MATCH(O2321,LORDetail!$B$932:$B$1859,1)</f>
        <v>185</v>
      </c>
      <c r="Q2321" s="37">
        <f>INDEX(LORDetail!$B$932:$B$1859,P2321)</f>
        <v>34335</v>
      </c>
      <c r="R2321" s="37">
        <f>INDEX(LORDetail!$D$932:$D$1859,P2321)</f>
        <v>51.4284490447072</v>
      </c>
      <c r="S2321" s="37">
        <f>INDEX(LORDetail!$E$932:$E$1859,P2321)</f>
        <v>-2.1590616967954301</v>
      </c>
      <c r="T2321" s="37">
        <f>INDEX(LORDetail!$G$932:$G$1859,P2321)</f>
        <v>97.199169999999995</v>
      </c>
      <c r="U2321">
        <f t="shared" si="777"/>
        <v>186</v>
      </c>
      <c r="V2321" s="37">
        <f>INDEX(LORDetail!$B$932:$B$1859,U2321)</f>
        <v>34592</v>
      </c>
      <c r="W2321" s="37">
        <f>INDEX(LORDetail!$D$932:$D$1859,U2321)</f>
        <v>51.429318397817703</v>
      </c>
      <c r="X2321" s="37">
        <f>INDEX(LORDetail!$E$932:$E$1859,U2321)</f>
        <v>-2.1556370127759599</v>
      </c>
      <c r="Y2321" s="37">
        <f>INDEX(LORDetail!$G$932:$G$1859,U2321)</f>
        <v>97.041690000000003</v>
      </c>
      <c r="Z2321">
        <f t="shared" si="778"/>
        <v>257</v>
      </c>
      <c r="AA2321" s="29">
        <f t="shared" si="779"/>
        <v>82.624477729194041</v>
      </c>
      <c r="AB2321">
        <f t="shared" si="780"/>
        <v>0.32149602229258384</v>
      </c>
      <c r="AC2321" s="32">
        <f t="shared" si="781"/>
        <v>51.428728538274193</v>
      </c>
      <c r="AD2321" s="32">
        <f t="shared" si="782"/>
        <v>-2.1579606745055613</v>
      </c>
      <c r="AE2321" s="34">
        <f t="shared" si="783"/>
        <v>97.148540806409358</v>
      </c>
      <c r="AF2321" s="36" t="str">
        <f t="shared" si="790"/>
        <v>RDNGSTN</v>
      </c>
      <c r="AG2321" s="36" t="str">
        <f t="shared" si="791"/>
        <v>PADTON</v>
      </c>
      <c r="AH2321" s="36">
        <f t="shared" si="788"/>
        <v>816</v>
      </c>
      <c r="AI2321" s="42">
        <f t="shared" si="789"/>
        <v>34417.599999999999</v>
      </c>
      <c r="AJ2321" s="43">
        <f t="shared" si="784"/>
        <v>36.969033831055974</v>
      </c>
      <c r="AK2321" s="43">
        <f t="shared" si="785"/>
        <v>-4.0059091038391947E-2</v>
      </c>
      <c r="AL2321" s="36">
        <f t="shared" si="786"/>
        <v>51.428728538274193</v>
      </c>
      <c r="AM2321" s="36">
        <v>1</v>
      </c>
      <c r="AN2321" s="36">
        <f t="shared" si="787"/>
        <v>-2.1579606745055613</v>
      </c>
      <c r="AO2321" s="36">
        <v>4</v>
      </c>
      <c r="AP2321" s="42">
        <f>INT(AI2321/1000)*1000</f>
        <v>34000</v>
      </c>
      <c r="AQ2321" s="42">
        <f>MOD(AI2321,1000)</f>
        <v>417.59999999999854</v>
      </c>
      <c r="AR2321" s="42">
        <f>MOD(AI2322,1000)-0.2+(AP2322-AP2321)</f>
        <v>454.39999999999856</v>
      </c>
    </row>
    <row r="2322" spans="1:44" x14ac:dyDescent="0.25">
      <c r="A2322" s="19" t="s">
        <v>1</v>
      </c>
      <c r="B2322" t="s">
        <v>0</v>
      </c>
      <c r="C2322">
        <v>817</v>
      </c>
      <c r="D2322" s="36">
        <f>MATCH(C2322,TrainRun!$AG$149:$AG$295,1)</f>
        <v>58</v>
      </c>
      <c r="E2322" s="36">
        <f>INT(INDEX(TrainRun!$AD$149:$AD$295,'By Second'!D2322))</f>
        <v>809</v>
      </c>
      <c r="F2322" s="36">
        <f>IF(E2322=0,0,INDEX(TrainRun!$AE$149:$AE$295,'By Second'!D2322))</f>
        <v>37.249447468324732</v>
      </c>
      <c r="G2322" s="36">
        <f>INDEX(TrainRun!$AF$149:$AF$295,'By Second'!D2322)</f>
        <v>34158.032335542091</v>
      </c>
      <c r="H2322">
        <f t="shared" si="771"/>
        <v>59</v>
      </c>
      <c r="I2322" s="36">
        <f>INT(INDEX(TrainRun!$AD$149:$AD$295,'By Second'!H2322))</f>
        <v>847</v>
      </c>
      <c r="J2322" s="36">
        <f>INDEX(TrainRun!$AE$149:$AE$295,'By Second'!H2322)</f>
        <v>35.727202008865838</v>
      </c>
      <c r="K2322">
        <f t="shared" si="772"/>
        <v>38</v>
      </c>
      <c r="L2322">
        <f t="shared" si="773"/>
        <v>-1.5222454594588939</v>
      </c>
      <c r="M2322">
        <f t="shared" si="774"/>
        <v>-4.0059091038391947E-2</v>
      </c>
      <c r="N2322" s="32">
        <f t="shared" si="775"/>
        <v>36.92897474001758</v>
      </c>
      <c r="O2322" s="29">
        <f t="shared" si="776"/>
        <v>34454.553452469212</v>
      </c>
      <c r="P2322" s="37">
        <f>MATCH(O2322,LORDetail!$B$932:$B$1859,1)</f>
        <v>185</v>
      </c>
      <c r="Q2322" s="37">
        <f>INDEX(LORDetail!$B$932:$B$1859,P2322)</f>
        <v>34335</v>
      </c>
      <c r="R2322" s="37">
        <f>INDEX(LORDetail!$D$932:$D$1859,P2322)</f>
        <v>51.4284490447072</v>
      </c>
      <c r="S2322" s="37">
        <f>INDEX(LORDetail!$E$932:$E$1859,P2322)</f>
        <v>-2.1590616967954301</v>
      </c>
      <c r="T2322" s="37">
        <f>INDEX(LORDetail!$G$932:$G$1859,P2322)</f>
        <v>97.199169999999995</v>
      </c>
      <c r="U2322">
        <f t="shared" si="777"/>
        <v>186</v>
      </c>
      <c r="V2322" s="37">
        <f>INDEX(LORDetail!$B$932:$B$1859,U2322)</f>
        <v>34592</v>
      </c>
      <c r="W2322" s="37">
        <f>INDEX(LORDetail!$D$932:$D$1859,U2322)</f>
        <v>51.429318397817703</v>
      </c>
      <c r="X2322" s="37">
        <f>INDEX(LORDetail!$E$932:$E$1859,U2322)</f>
        <v>-2.1556370127759599</v>
      </c>
      <c r="Y2322" s="37">
        <f>INDEX(LORDetail!$G$932:$G$1859,U2322)</f>
        <v>97.041690000000003</v>
      </c>
      <c r="Z2322">
        <f t="shared" si="778"/>
        <v>257</v>
      </c>
      <c r="AA2322" s="29">
        <f t="shared" si="779"/>
        <v>119.55345246921206</v>
      </c>
      <c r="AB2322">
        <f t="shared" si="780"/>
        <v>0.46518853100860724</v>
      </c>
      <c r="AC2322" s="32">
        <f t="shared" si="781"/>
        <v>51.428853457803605</v>
      </c>
      <c r="AD2322" s="32">
        <f t="shared" si="782"/>
        <v>-2.157468573067244</v>
      </c>
      <c r="AE2322" s="34">
        <f t="shared" si="783"/>
        <v>97.125912110136767</v>
      </c>
      <c r="AF2322" s="36" t="str">
        <f t="shared" si="790"/>
        <v>RDNGSTN</v>
      </c>
      <c r="AG2322" s="36" t="str">
        <f t="shared" si="791"/>
        <v>PADTON</v>
      </c>
      <c r="AH2322" s="36">
        <f t="shared" si="788"/>
        <v>817</v>
      </c>
      <c r="AI2322" s="42">
        <f t="shared" si="789"/>
        <v>34454.6</v>
      </c>
      <c r="AJ2322" s="43">
        <f t="shared" si="784"/>
        <v>36.92897474001758</v>
      </c>
      <c r="AK2322" s="43">
        <f t="shared" si="785"/>
        <v>-4.0059091038391947E-2</v>
      </c>
      <c r="AL2322" s="36">
        <f t="shared" si="786"/>
        <v>51.428853457803605</v>
      </c>
      <c r="AM2322" s="36">
        <v>1</v>
      </c>
      <c r="AN2322" s="36">
        <f t="shared" si="787"/>
        <v>-2.157468573067244</v>
      </c>
      <c r="AO2322" s="36">
        <v>4</v>
      </c>
      <c r="AP2322" s="42">
        <f>INT(AI2322/1000)*1000</f>
        <v>34000</v>
      </c>
      <c r="AQ2322" s="42">
        <f>MOD(AI2322,1000)</f>
        <v>454.59999999999854</v>
      </c>
      <c r="AR2322" s="42">
        <f>MOD(AI2323,1000)-0.2+(AP2323-AP2322)</f>
        <v>491.20000000000147</v>
      </c>
    </row>
    <row r="2323" spans="1:44" x14ac:dyDescent="0.25">
      <c r="A2323" s="19" t="s">
        <v>1</v>
      </c>
      <c r="B2323" t="s">
        <v>0</v>
      </c>
      <c r="C2323">
        <v>818</v>
      </c>
      <c r="D2323" s="36">
        <f>MATCH(C2323,TrainRun!$AG$149:$AG$295,1)</f>
        <v>58</v>
      </c>
      <c r="E2323" s="36">
        <f>INT(INDEX(TrainRun!$AD$149:$AD$295,'By Second'!D2323))</f>
        <v>809</v>
      </c>
      <c r="F2323" s="36">
        <f>IF(E2323=0,0,INDEX(TrainRun!$AE$149:$AE$295,'By Second'!D2323))</f>
        <v>37.249447468324732</v>
      </c>
      <c r="G2323" s="36">
        <f>INDEX(TrainRun!$AF$149:$AF$295,'By Second'!D2323)</f>
        <v>34158.032335542091</v>
      </c>
      <c r="H2323">
        <f t="shared" si="771"/>
        <v>59</v>
      </c>
      <c r="I2323" s="36">
        <f>INT(INDEX(TrainRun!$AD$149:$AD$295,'By Second'!H2323))</f>
        <v>847</v>
      </c>
      <c r="J2323" s="36">
        <f>INDEX(TrainRun!$AE$149:$AE$295,'By Second'!H2323)</f>
        <v>35.727202008865838</v>
      </c>
      <c r="K2323">
        <f t="shared" si="772"/>
        <v>38</v>
      </c>
      <c r="L2323">
        <f t="shared" si="773"/>
        <v>-1.5222454594588939</v>
      </c>
      <c r="M2323">
        <f t="shared" si="774"/>
        <v>-4.0059091038391947E-2</v>
      </c>
      <c r="N2323" s="32">
        <f t="shared" si="775"/>
        <v>36.888915648979186</v>
      </c>
      <c r="O2323" s="29">
        <f t="shared" si="776"/>
        <v>34491.442368118194</v>
      </c>
      <c r="P2323" s="37">
        <f>MATCH(O2323,LORDetail!$B$932:$B$1859,1)</f>
        <v>185</v>
      </c>
      <c r="Q2323" s="37">
        <f>INDEX(LORDetail!$B$932:$B$1859,P2323)</f>
        <v>34335</v>
      </c>
      <c r="R2323" s="37">
        <f>INDEX(LORDetail!$D$932:$D$1859,P2323)</f>
        <v>51.4284490447072</v>
      </c>
      <c r="S2323" s="37">
        <f>INDEX(LORDetail!$E$932:$E$1859,P2323)</f>
        <v>-2.1590616967954301</v>
      </c>
      <c r="T2323" s="37">
        <f>INDEX(LORDetail!$G$932:$G$1859,P2323)</f>
        <v>97.199169999999995</v>
      </c>
      <c r="U2323">
        <f t="shared" si="777"/>
        <v>186</v>
      </c>
      <c r="V2323" s="37">
        <f>INDEX(LORDetail!$B$932:$B$1859,U2323)</f>
        <v>34592</v>
      </c>
      <c r="W2323" s="37">
        <f>INDEX(LORDetail!$D$932:$D$1859,U2323)</f>
        <v>51.429318397817703</v>
      </c>
      <c r="X2323" s="37">
        <f>INDEX(LORDetail!$E$932:$E$1859,U2323)</f>
        <v>-2.1556370127759599</v>
      </c>
      <c r="Y2323" s="37">
        <f>INDEX(LORDetail!$G$932:$G$1859,U2323)</f>
        <v>97.041690000000003</v>
      </c>
      <c r="Z2323">
        <f t="shared" si="778"/>
        <v>257</v>
      </c>
      <c r="AA2323" s="29">
        <f t="shared" si="779"/>
        <v>156.44236811819428</v>
      </c>
      <c r="AB2323">
        <f t="shared" si="780"/>
        <v>0.60872516777507502</v>
      </c>
      <c r="AC2323" s="32">
        <f t="shared" si="781"/>
        <v>51.428978241825249</v>
      </c>
      <c r="AD2323" s="32">
        <f t="shared" si="782"/>
        <v>-2.1569770054411013</v>
      </c>
      <c r="AE2323" s="34">
        <f t="shared" si="783"/>
        <v>97.103307960578775</v>
      </c>
      <c r="AF2323" s="36" t="str">
        <f t="shared" si="790"/>
        <v>RDNGSTN</v>
      </c>
      <c r="AG2323" s="36" t="str">
        <f t="shared" si="791"/>
        <v>PADTON</v>
      </c>
      <c r="AH2323" s="36">
        <f t="shared" si="788"/>
        <v>818</v>
      </c>
      <c r="AI2323" s="42">
        <f t="shared" si="789"/>
        <v>34491.4</v>
      </c>
      <c r="AJ2323" s="43">
        <f t="shared" si="784"/>
        <v>36.888915648979186</v>
      </c>
      <c r="AK2323" s="43">
        <f t="shared" si="785"/>
        <v>-4.0059091038391947E-2</v>
      </c>
      <c r="AL2323" s="36">
        <f t="shared" si="786"/>
        <v>51.428978241825249</v>
      </c>
      <c r="AM2323" s="36">
        <v>1</v>
      </c>
      <c r="AN2323" s="36">
        <f t="shared" si="787"/>
        <v>-2.1569770054411013</v>
      </c>
      <c r="AO2323" s="36">
        <v>4</v>
      </c>
      <c r="AP2323" s="42">
        <f>INT(AI2323/1000)*1000</f>
        <v>34000</v>
      </c>
      <c r="AQ2323" s="42">
        <f>MOD(AI2323,1000)</f>
        <v>491.40000000000146</v>
      </c>
      <c r="AR2323" s="42">
        <f>MOD(AI2324,1000)-0.2+(AP2324-AP2323)</f>
        <v>527.99999999999704</v>
      </c>
    </row>
    <row r="2324" spans="1:44" x14ac:dyDescent="0.25">
      <c r="A2324" s="19" t="s">
        <v>1</v>
      </c>
      <c r="B2324" t="s">
        <v>0</v>
      </c>
      <c r="C2324">
        <v>819</v>
      </c>
      <c r="D2324" s="36">
        <f>MATCH(C2324,TrainRun!$AG$149:$AG$295,1)</f>
        <v>58</v>
      </c>
      <c r="E2324" s="36">
        <f>INT(INDEX(TrainRun!$AD$149:$AD$295,'By Second'!D2324))</f>
        <v>809</v>
      </c>
      <c r="F2324" s="36">
        <f>IF(E2324=0,0,INDEX(TrainRun!$AE$149:$AE$295,'By Second'!D2324))</f>
        <v>37.249447468324732</v>
      </c>
      <c r="G2324" s="36">
        <f>INDEX(TrainRun!$AF$149:$AF$295,'By Second'!D2324)</f>
        <v>34158.032335542091</v>
      </c>
      <c r="H2324">
        <f t="shared" si="771"/>
        <v>59</v>
      </c>
      <c r="I2324" s="36">
        <f>INT(INDEX(TrainRun!$AD$149:$AD$295,'By Second'!H2324))</f>
        <v>847</v>
      </c>
      <c r="J2324" s="36">
        <f>INDEX(TrainRun!$AE$149:$AE$295,'By Second'!H2324)</f>
        <v>35.727202008865838</v>
      </c>
      <c r="K2324">
        <f t="shared" si="772"/>
        <v>38</v>
      </c>
      <c r="L2324">
        <f t="shared" si="773"/>
        <v>-1.5222454594588939</v>
      </c>
      <c r="M2324">
        <f t="shared" si="774"/>
        <v>-4.0059091038391947E-2</v>
      </c>
      <c r="N2324" s="32">
        <f t="shared" si="775"/>
        <v>36.848856557940792</v>
      </c>
      <c r="O2324" s="29">
        <f t="shared" si="776"/>
        <v>34528.291224676133</v>
      </c>
      <c r="P2324" s="37">
        <f>MATCH(O2324,LORDetail!$B$932:$B$1859,1)</f>
        <v>185</v>
      </c>
      <c r="Q2324" s="37">
        <f>INDEX(LORDetail!$B$932:$B$1859,P2324)</f>
        <v>34335</v>
      </c>
      <c r="R2324" s="37">
        <f>INDEX(LORDetail!$D$932:$D$1859,P2324)</f>
        <v>51.4284490447072</v>
      </c>
      <c r="S2324" s="37">
        <f>INDEX(LORDetail!$E$932:$E$1859,P2324)</f>
        <v>-2.1590616967954301</v>
      </c>
      <c r="T2324" s="37">
        <f>INDEX(LORDetail!$G$932:$G$1859,P2324)</f>
        <v>97.199169999999995</v>
      </c>
      <c r="U2324">
        <f t="shared" si="777"/>
        <v>186</v>
      </c>
      <c r="V2324" s="37">
        <f>INDEX(LORDetail!$B$932:$B$1859,U2324)</f>
        <v>34592</v>
      </c>
      <c r="W2324" s="37">
        <f>INDEX(LORDetail!$D$932:$D$1859,U2324)</f>
        <v>51.429318397817703</v>
      </c>
      <c r="X2324" s="37">
        <f>INDEX(LORDetail!$E$932:$E$1859,U2324)</f>
        <v>-2.1556370127759599</v>
      </c>
      <c r="Y2324" s="37">
        <f>INDEX(LORDetail!$G$932:$G$1859,U2324)</f>
        <v>97.041690000000003</v>
      </c>
      <c r="Z2324">
        <f t="shared" si="778"/>
        <v>257</v>
      </c>
      <c r="AA2324" s="29">
        <f t="shared" si="779"/>
        <v>193.29122467613342</v>
      </c>
      <c r="AB2324">
        <f t="shared" si="780"/>
        <v>0.7521059325919589</v>
      </c>
      <c r="AC2324" s="32">
        <f t="shared" si="781"/>
        <v>51.429102890339124</v>
      </c>
      <c r="AD2324" s="32">
        <f t="shared" si="782"/>
        <v>-2.1564859716271338</v>
      </c>
      <c r="AE2324" s="34">
        <f t="shared" si="783"/>
        <v>97.080728357735424</v>
      </c>
      <c r="AF2324" s="36" t="str">
        <f t="shared" si="790"/>
        <v>RDNGSTN</v>
      </c>
      <c r="AG2324" s="36" t="str">
        <f t="shared" si="791"/>
        <v>PADTON</v>
      </c>
      <c r="AH2324" s="36">
        <f t="shared" si="788"/>
        <v>819</v>
      </c>
      <c r="AI2324" s="42">
        <f t="shared" si="789"/>
        <v>34528.199999999997</v>
      </c>
      <c r="AJ2324" s="43">
        <f t="shared" si="784"/>
        <v>36.848856557940792</v>
      </c>
      <c r="AK2324" s="43">
        <f t="shared" si="785"/>
        <v>-4.0059091038391947E-2</v>
      </c>
      <c r="AL2324" s="36">
        <f t="shared" si="786"/>
        <v>51.429102890339124</v>
      </c>
      <c r="AM2324" s="36">
        <v>1</v>
      </c>
      <c r="AN2324" s="36">
        <f t="shared" si="787"/>
        <v>-2.1564859716271338</v>
      </c>
      <c r="AO2324" s="36">
        <v>4</v>
      </c>
      <c r="AP2324" s="42">
        <f>INT(AI2324/1000)*1000</f>
        <v>34000</v>
      </c>
      <c r="AQ2324" s="42">
        <f>MOD(AI2324,1000)</f>
        <v>528.19999999999709</v>
      </c>
      <c r="AR2324" s="42">
        <f>MOD(AI2325,1000)-0.2+(AP2325-AP2324)</f>
        <v>564.99999999999704</v>
      </c>
    </row>
    <row r="2325" spans="1:44" x14ac:dyDescent="0.25">
      <c r="A2325" s="19" t="s">
        <v>1</v>
      </c>
      <c r="B2325" t="s">
        <v>0</v>
      </c>
      <c r="C2325">
        <v>820</v>
      </c>
      <c r="D2325" s="36">
        <f>MATCH(C2325,TrainRun!$AG$149:$AG$295,1)</f>
        <v>58</v>
      </c>
      <c r="E2325" s="36">
        <f>INT(INDEX(TrainRun!$AD$149:$AD$295,'By Second'!D2325))</f>
        <v>809</v>
      </c>
      <c r="F2325" s="36">
        <f>IF(E2325=0,0,INDEX(TrainRun!$AE$149:$AE$295,'By Second'!D2325))</f>
        <v>37.249447468324732</v>
      </c>
      <c r="G2325" s="36">
        <f>INDEX(TrainRun!$AF$149:$AF$295,'By Second'!D2325)</f>
        <v>34158.032335542091</v>
      </c>
      <c r="H2325">
        <f t="shared" si="771"/>
        <v>59</v>
      </c>
      <c r="I2325" s="36">
        <f>INT(INDEX(TrainRun!$AD$149:$AD$295,'By Second'!H2325))</f>
        <v>847</v>
      </c>
      <c r="J2325" s="36">
        <f>INDEX(TrainRun!$AE$149:$AE$295,'By Second'!H2325)</f>
        <v>35.727202008865838</v>
      </c>
      <c r="K2325">
        <f t="shared" si="772"/>
        <v>38</v>
      </c>
      <c r="L2325">
        <f t="shared" si="773"/>
        <v>-1.5222454594588939</v>
      </c>
      <c r="M2325">
        <f t="shared" si="774"/>
        <v>-4.0059091038391947E-2</v>
      </c>
      <c r="N2325" s="32">
        <f t="shared" si="775"/>
        <v>36.808797466902398</v>
      </c>
      <c r="O2325" s="29">
        <f t="shared" si="776"/>
        <v>34565.100022143037</v>
      </c>
      <c r="P2325" s="37">
        <f>MATCH(O2325,LORDetail!$B$932:$B$1859,1)</f>
        <v>185</v>
      </c>
      <c r="Q2325" s="37">
        <f>INDEX(LORDetail!$B$932:$B$1859,P2325)</f>
        <v>34335</v>
      </c>
      <c r="R2325" s="37">
        <f>INDEX(LORDetail!$D$932:$D$1859,P2325)</f>
        <v>51.4284490447072</v>
      </c>
      <c r="S2325" s="37">
        <f>INDEX(LORDetail!$E$932:$E$1859,P2325)</f>
        <v>-2.1590616967954301</v>
      </c>
      <c r="T2325" s="37">
        <f>INDEX(LORDetail!$G$932:$G$1859,P2325)</f>
        <v>97.199169999999995</v>
      </c>
      <c r="U2325">
        <f t="shared" si="777"/>
        <v>186</v>
      </c>
      <c r="V2325" s="37">
        <f>INDEX(LORDetail!$B$932:$B$1859,U2325)</f>
        <v>34592</v>
      </c>
      <c r="W2325" s="37">
        <f>INDEX(LORDetail!$D$932:$D$1859,U2325)</f>
        <v>51.429318397817703</v>
      </c>
      <c r="X2325" s="37">
        <f>INDEX(LORDetail!$E$932:$E$1859,U2325)</f>
        <v>-2.1556370127759599</v>
      </c>
      <c r="Y2325" s="37">
        <f>INDEX(LORDetail!$G$932:$G$1859,U2325)</f>
        <v>97.041690000000003</v>
      </c>
      <c r="Z2325">
        <f t="shared" si="778"/>
        <v>257</v>
      </c>
      <c r="AA2325" s="29">
        <f t="shared" si="779"/>
        <v>230.10002214303677</v>
      </c>
      <c r="AB2325">
        <f t="shared" si="780"/>
        <v>0.89533082545928699</v>
      </c>
      <c r="AC2325" s="32">
        <f t="shared" si="781"/>
        <v>51.429227403345244</v>
      </c>
      <c r="AD2325" s="32">
        <f t="shared" si="782"/>
        <v>-2.1559954716253404</v>
      </c>
      <c r="AE2325" s="34">
        <f t="shared" si="783"/>
        <v>97.058173301606672</v>
      </c>
      <c r="AF2325" s="36" t="str">
        <f t="shared" si="790"/>
        <v>RDNGSTN</v>
      </c>
      <c r="AG2325" s="36" t="str">
        <f t="shared" si="791"/>
        <v>PADTON</v>
      </c>
      <c r="AH2325" s="36">
        <f t="shared" si="788"/>
        <v>820</v>
      </c>
      <c r="AI2325" s="42">
        <f t="shared" si="789"/>
        <v>34565.199999999997</v>
      </c>
      <c r="AJ2325" s="43">
        <f t="shared" si="784"/>
        <v>36.808797466902398</v>
      </c>
      <c r="AK2325" s="43">
        <f t="shared" si="785"/>
        <v>-4.0059091038391947E-2</v>
      </c>
      <c r="AL2325" s="36">
        <f t="shared" si="786"/>
        <v>51.429227403345244</v>
      </c>
      <c r="AM2325" s="36">
        <v>1</v>
      </c>
      <c r="AN2325" s="36">
        <f t="shared" si="787"/>
        <v>-2.1559954716253404</v>
      </c>
      <c r="AO2325" s="36">
        <v>4</v>
      </c>
      <c r="AP2325" s="42">
        <f>INT(AI2325/1000)*1000</f>
        <v>34000</v>
      </c>
      <c r="AQ2325" s="42">
        <f>MOD(AI2325,1000)</f>
        <v>565.19999999999709</v>
      </c>
      <c r="AR2325" s="42">
        <f>MOD(AI2326,1000)-0.2+(AP2326-AP2325)</f>
        <v>601.60000000000286</v>
      </c>
    </row>
    <row r="2326" spans="1:44" x14ac:dyDescent="0.25">
      <c r="A2326" s="19" t="s">
        <v>1</v>
      </c>
      <c r="B2326" t="s">
        <v>0</v>
      </c>
      <c r="C2326">
        <v>821</v>
      </c>
      <c r="D2326" s="36">
        <f>MATCH(C2326,TrainRun!$AG$149:$AG$295,1)</f>
        <v>58</v>
      </c>
      <c r="E2326" s="36">
        <f>INT(INDEX(TrainRun!$AD$149:$AD$295,'By Second'!D2326))</f>
        <v>809</v>
      </c>
      <c r="F2326" s="36">
        <f>IF(E2326=0,0,INDEX(TrainRun!$AE$149:$AE$295,'By Second'!D2326))</f>
        <v>37.249447468324732</v>
      </c>
      <c r="G2326" s="36">
        <f>INDEX(TrainRun!$AF$149:$AF$295,'By Second'!D2326)</f>
        <v>34158.032335542091</v>
      </c>
      <c r="H2326">
        <f t="shared" si="771"/>
        <v>59</v>
      </c>
      <c r="I2326" s="36">
        <f>INT(INDEX(TrainRun!$AD$149:$AD$295,'By Second'!H2326))</f>
        <v>847</v>
      </c>
      <c r="J2326" s="36">
        <f>INDEX(TrainRun!$AE$149:$AE$295,'By Second'!H2326)</f>
        <v>35.727202008865838</v>
      </c>
      <c r="K2326">
        <f t="shared" si="772"/>
        <v>38</v>
      </c>
      <c r="L2326">
        <f t="shared" si="773"/>
        <v>-1.5222454594588939</v>
      </c>
      <c r="M2326">
        <f t="shared" si="774"/>
        <v>-4.0059091038391947E-2</v>
      </c>
      <c r="N2326" s="32">
        <f t="shared" si="775"/>
        <v>36.768738375864004</v>
      </c>
      <c r="O2326" s="29">
        <f t="shared" si="776"/>
        <v>34601.868760518904</v>
      </c>
      <c r="P2326" s="37">
        <f>MATCH(O2326,LORDetail!$B$932:$B$1859,1)</f>
        <v>186</v>
      </c>
      <c r="Q2326" s="37">
        <f>INDEX(LORDetail!$B$932:$B$1859,P2326)</f>
        <v>34592</v>
      </c>
      <c r="R2326" s="37">
        <f>INDEX(LORDetail!$D$932:$D$1859,P2326)</f>
        <v>51.429318397817703</v>
      </c>
      <c r="S2326" s="37">
        <f>INDEX(LORDetail!$E$932:$E$1859,P2326)</f>
        <v>-2.1556370127759599</v>
      </c>
      <c r="T2326" s="37">
        <f>INDEX(LORDetail!$G$932:$G$1859,P2326)</f>
        <v>97.041690000000003</v>
      </c>
      <c r="U2326">
        <f t="shared" si="777"/>
        <v>187</v>
      </c>
      <c r="V2326" s="37">
        <f>INDEX(LORDetail!$B$932:$B$1859,U2326)</f>
        <v>34833</v>
      </c>
      <c r="W2326" s="37">
        <f>INDEX(LORDetail!$D$932:$D$1859,U2326)</f>
        <v>51.430362607823596</v>
      </c>
      <c r="X2326" s="37">
        <f>INDEX(LORDetail!$E$932:$E$1859,U2326)</f>
        <v>-2.1525827509019999</v>
      </c>
      <c r="Y2326" s="37">
        <f>INDEX(LORDetail!$G$932:$G$1859,U2326)</f>
        <v>96.894019999999998</v>
      </c>
      <c r="Z2326">
        <f t="shared" si="778"/>
        <v>241</v>
      </c>
      <c r="AA2326" s="29">
        <f t="shared" si="779"/>
        <v>9.8687605189043097</v>
      </c>
      <c r="AB2326">
        <f t="shared" si="780"/>
        <v>4.0949213771387175E-2</v>
      </c>
      <c r="AC2326" s="32">
        <f t="shared" si="781"/>
        <v>51.429361157396457</v>
      </c>
      <c r="AD2326" s="32">
        <f t="shared" si="782"/>
        <v>-2.1555119431535692</v>
      </c>
      <c r="AE2326" s="34">
        <f t="shared" si="783"/>
        <v>97.035643029602383</v>
      </c>
      <c r="AF2326" s="36" t="str">
        <f t="shared" si="790"/>
        <v>RDNGSTN</v>
      </c>
      <c r="AG2326" s="36" t="str">
        <f t="shared" si="791"/>
        <v>PADTON</v>
      </c>
      <c r="AH2326" s="36">
        <f t="shared" si="788"/>
        <v>821</v>
      </c>
      <c r="AI2326" s="42">
        <f t="shared" si="789"/>
        <v>34601.800000000003</v>
      </c>
      <c r="AJ2326" s="43">
        <f t="shared" si="784"/>
        <v>36.768738375864004</v>
      </c>
      <c r="AK2326" s="43">
        <f t="shared" si="785"/>
        <v>-4.0059091038391947E-2</v>
      </c>
      <c r="AL2326" s="36">
        <f t="shared" si="786"/>
        <v>51.429361157396457</v>
      </c>
      <c r="AM2326" s="36">
        <v>1</v>
      </c>
      <c r="AN2326" s="36">
        <f t="shared" si="787"/>
        <v>-2.1555119431535692</v>
      </c>
      <c r="AO2326" s="36">
        <v>4</v>
      </c>
      <c r="AP2326" s="42">
        <f>INT(AI2326/1000)*1000</f>
        <v>34000</v>
      </c>
      <c r="AQ2326" s="42">
        <f>MOD(AI2326,1000)</f>
        <v>601.80000000000291</v>
      </c>
      <c r="AR2326" s="42">
        <f>MOD(AI2327,1000)-0.2+(AP2327-AP2326)</f>
        <v>638.3999999999985</v>
      </c>
    </row>
    <row r="2327" spans="1:44" x14ac:dyDescent="0.25">
      <c r="A2327" s="19" t="s">
        <v>1</v>
      </c>
      <c r="B2327" t="s">
        <v>0</v>
      </c>
      <c r="C2327">
        <v>822</v>
      </c>
      <c r="D2327" s="36">
        <f>MATCH(C2327,TrainRun!$AG$149:$AG$295,1)</f>
        <v>58</v>
      </c>
      <c r="E2327" s="36">
        <f>INT(INDEX(TrainRun!$AD$149:$AD$295,'By Second'!D2327))</f>
        <v>809</v>
      </c>
      <c r="F2327" s="36">
        <f>IF(E2327=0,0,INDEX(TrainRun!$AE$149:$AE$295,'By Second'!D2327))</f>
        <v>37.249447468324732</v>
      </c>
      <c r="G2327" s="36">
        <f>INDEX(TrainRun!$AF$149:$AF$295,'By Second'!D2327)</f>
        <v>34158.032335542091</v>
      </c>
      <c r="H2327">
        <f t="shared" si="771"/>
        <v>59</v>
      </c>
      <c r="I2327" s="36">
        <f>INT(INDEX(TrainRun!$AD$149:$AD$295,'By Second'!H2327))</f>
        <v>847</v>
      </c>
      <c r="J2327" s="36">
        <f>INDEX(TrainRun!$AE$149:$AE$295,'By Second'!H2327)</f>
        <v>35.727202008865838</v>
      </c>
      <c r="K2327">
        <f t="shared" si="772"/>
        <v>38</v>
      </c>
      <c r="L2327">
        <f t="shared" si="773"/>
        <v>-1.5222454594588939</v>
      </c>
      <c r="M2327">
        <f t="shared" si="774"/>
        <v>-4.0059091038391947E-2</v>
      </c>
      <c r="N2327" s="32">
        <f t="shared" si="775"/>
        <v>36.72867928482561</v>
      </c>
      <c r="O2327" s="29">
        <f t="shared" si="776"/>
        <v>34638.597439803729</v>
      </c>
      <c r="P2327" s="37">
        <f>MATCH(O2327,LORDetail!$B$932:$B$1859,1)</f>
        <v>186</v>
      </c>
      <c r="Q2327" s="37">
        <f>INDEX(LORDetail!$B$932:$B$1859,P2327)</f>
        <v>34592</v>
      </c>
      <c r="R2327" s="37">
        <f>INDEX(LORDetail!$D$932:$D$1859,P2327)</f>
        <v>51.429318397817703</v>
      </c>
      <c r="S2327" s="37">
        <f>INDEX(LORDetail!$E$932:$E$1859,P2327)</f>
        <v>-2.1556370127759599</v>
      </c>
      <c r="T2327" s="37">
        <f>INDEX(LORDetail!$G$932:$G$1859,P2327)</f>
        <v>97.041690000000003</v>
      </c>
      <c r="U2327">
        <f t="shared" si="777"/>
        <v>187</v>
      </c>
      <c r="V2327" s="37">
        <f>INDEX(LORDetail!$B$932:$B$1859,U2327)</f>
        <v>34833</v>
      </c>
      <c r="W2327" s="37">
        <f>INDEX(LORDetail!$D$932:$D$1859,U2327)</f>
        <v>51.430362607823596</v>
      </c>
      <c r="X2327" s="37">
        <f>INDEX(LORDetail!$E$932:$E$1859,U2327)</f>
        <v>-2.1525827509019999</v>
      </c>
      <c r="Y2327" s="37">
        <f>INDEX(LORDetail!$G$932:$G$1859,U2327)</f>
        <v>96.894019999999998</v>
      </c>
      <c r="Z2327">
        <f t="shared" si="778"/>
        <v>241</v>
      </c>
      <c r="AA2327" s="29">
        <f t="shared" si="779"/>
        <v>46.597439803728776</v>
      </c>
      <c r="AB2327">
        <f t="shared" si="780"/>
        <v>0.19335037262957999</v>
      </c>
      <c r="AC2327" s="32">
        <f t="shared" si="781"/>
        <v>51.429520296211443</v>
      </c>
      <c r="AD2327" s="32">
        <f t="shared" si="782"/>
        <v>-2.1550464701045215</v>
      </c>
      <c r="AE2327" s="34">
        <f t="shared" si="783"/>
        <v>97.013137950473791</v>
      </c>
      <c r="AF2327" s="36" t="str">
        <f t="shared" si="790"/>
        <v>RDNGSTN</v>
      </c>
      <c r="AG2327" s="36" t="str">
        <f t="shared" si="791"/>
        <v>PADTON</v>
      </c>
      <c r="AH2327" s="36">
        <f t="shared" si="788"/>
        <v>822</v>
      </c>
      <c r="AI2327" s="42">
        <f t="shared" si="789"/>
        <v>34638.6</v>
      </c>
      <c r="AJ2327" s="43">
        <f t="shared" si="784"/>
        <v>36.72867928482561</v>
      </c>
      <c r="AK2327" s="43">
        <f t="shared" si="785"/>
        <v>-4.0059091038391947E-2</v>
      </c>
      <c r="AL2327" s="36">
        <f t="shared" si="786"/>
        <v>51.429520296211443</v>
      </c>
      <c r="AM2327" s="36">
        <v>1</v>
      </c>
      <c r="AN2327" s="36">
        <f t="shared" si="787"/>
        <v>-2.1550464701045215</v>
      </c>
      <c r="AO2327" s="36">
        <v>4</v>
      </c>
      <c r="AP2327" s="42">
        <f>INT(AI2327/1000)*1000</f>
        <v>34000</v>
      </c>
      <c r="AQ2327" s="42">
        <f>MOD(AI2327,1000)</f>
        <v>638.59999999999854</v>
      </c>
      <c r="AR2327" s="42">
        <f>MOD(AI2328,1000)-0.2+(AP2328-AP2327)</f>
        <v>674.99999999999704</v>
      </c>
    </row>
    <row r="2328" spans="1:44" x14ac:dyDescent="0.25">
      <c r="A2328" s="19" t="s">
        <v>1</v>
      </c>
      <c r="B2328" t="s">
        <v>0</v>
      </c>
      <c r="C2328">
        <v>823</v>
      </c>
      <c r="D2328" s="36">
        <f>MATCH(C2328,TrainRun!$AG$149:$AG$295,1)</f>
        <v>58</v>
      </c>
      <c r="E2328" s="36">
        <f>INT(INDEX(TrainRun!$AD$149:$AD$295,'By Second'!D2328))</f>
        <v>809</v>
      </c>
      <c r="F2328" s="36">
        <f>IF(E2328=0,0,INDEX(TrainRun!$AE$149:$AE$295,'By Second'!D2328))</f>
        <v>37.249447468324732</v>
      </c>
      <c r="G2328" s="36">
        <f>INDEX(TrainRun!$AF$149:$AF$295,'By Second'!D2328)</f>
        <v>34158.032335542091</v>
      </c>
      <c r="H2328">
        <f t="shared" si="771"/>
        <v>59</v>
      </c>
      <c r="I2328" s="36">
        <f>INT(INDEX(TrainRun!$AD$149:$AD$295,'By Second'!H2328))</f>
        <v>847</v>
      </c>
      <c r="J2328" s="36">
        <f>INDEX(TrainRun!$AE$149:$AE$295,'By Second'!H2328)</f>
        <v>35.727202008865838</v>
      </c>
      <c r="K2328">
        <f t="shared" si="772"/>
        <v>38</v>
      </c>
      <c r="L2328">
        <f t="shared" si="773"/>
        <v>-1.5222454594588939</v>
      </c>
      <c r="M2328">
        <f t="shared" si="774"/>
        <v>-4.0059091038391947E-2</v>
      </c>
      <c r="N2328" s="32">
        <f t="shared" si="775"/>
        <v>36.688620193787216</v>
      </c>
      <c r="O2328" s="29">
        <f t="shared" si="776"/>
        <v>34675.286059997517</v>
      </c>
      <c r="P2328" s="37">
        <f>MATCH(O2328,LORDetail!$B$932:$B$1859,1)</f>
        <v>186</v>
      </c>
      <c r="Q2328" s="37">
        <f>INDEX(LORDetail!$B$932:$B$1859,P2328)</f>
        <v>34592</v>
      </c>
      <c r="R2328" s="37">
        <f>INDEX(LORDetail!$D$932:$D$1859,P2328)</f>
        <v>51.429318397817703</v>
      </c>
      <c r="S2328" s="37">
        <f>INDEX(LORDetail!$E$932:$E$1859,P2328)</f>
        <v>-2.1556370127759599</v>
      </c>
      <c r="T2328" s="37">
        <f>INDEX(LORDetail!$G$932:$G$1859,P2328)</f>
        <v>97.041690000000003</v>
      </c>
      <c r="U2328">
        <f t="shared" si="777"/>
        <v>187</v>
      </c>
      <c r="V2328" s="37">
        <f>INDEX(LORDetail!$B$932:$B$1859,U2328)</f>
        <v>34833</v>
      </c>
      <c r="W2328" s="37">
        <f>INDEX(LORDetail!$D$932:$D$1859,U2328)</f>
        <v>51.430362607823596</v>
      </c>
      <c r="X2328" s="37">
        <f>INDEX(LORDetail!$E$932:$E$1859,U2328)</f>
        <v>-2.1525827509019999</v>
      </c>
      <c r="Y2328" s="37">
        <f>INDEX(LORDetail!$G$932:$G$1859,U2328)</f>
        <v>96.894019999999998</v>
      </c>
      <c r="Z2328">
        <f t="shared" si="778"/>
        <v>241</v>
      </c>
      <c r="AA2328" s="29">
        <f t="shared" si="779"/>
        <v>83.286059997517441</v>
      </c>
      <c r="AB2328">
        <f t="shared" si="780"/>
        <v>0.34558531119301844</v>
      </c>
      <c r="AC2328" s="32">
        <f t="shared" si="781"/>
        <v>51.429679261457544</v>
      </c>
      <c r="AD2328" s="32">
        <f t="shared" si="782"/>
        <v>-2.1545815047357824</v>
      </c>
      <c r="AE2328" s="34">
        <f t="shared" si="783"/>
        <v>96.990657417096131</v>
      </c>
      <c r="AF2328" s="36" t="str">
        <f t="shared" si="790"/>
        <v>RDNGSTN</v>
      </c>
      <c r="AG2328" s="36" t="str">
        <f t="shared" si="791"/>
        <v>PADTON</v>
      </c>
      <c r="AH2328" s="36">
        <f t="shared" si="788"/>
        <v>823</v>
      </c>
      <c r="AI2328" s="42">
        <f t="shared" si="789"/>
        <v>34675.199999999997</v>
      </c>
      <c r="AJ2328" s="43">
        <f t="shared" si="784"/>
        <v>36.688620193787216</v>
      </c>
      <c r="AK2328" s="43">
        <f t="shared" si="785"/>
        <v>-4.0059091038391947E-2</v>
      </c>
      <c r="AL2328" s="36">
        <f t="shared" si="786"/>
        <v>51.429679261457544</v>
      </c>
      <c r="AM2328" s="36">
        <v>1</v>
      </c>
      <c r="AN2328" s="36">
        <f t="shared" si="787"/>
        <v>-2.1545815047357824</v>
      </c>
      <c r="AO2328" s="36">
        <v>4</v>
      </c>
      <c r="AP2328" s="42">
        <f>INT(AI2328/1000)*1000</f>
        <v>34000</v>
      </c>
      <c r="AQ2328" s="42">
        <f>MOD(AI2328,1000)</f>
        <v>675.19999999999709</v>
      </c>
      <c r="AR2328" s="42">
        <f>MOD(AI2329,1000)-0.2+(AP2329-AP2328)</f>
        <v>711.8</v>
      </c>
    </row>
    <row r="2329" spans="1:44" x14ac:dyDescent="0.25">
      <c r="A2329" s="19" t="s">
        <v>1</v>
      </c>
      <c r="B2329" t="s">
        <v>0</v>
      </c>
      <c r="C2329">
        <v>824</v>
      </c>
      <c r="D2329" s="36">
        <f>MATCH(C2329,TrainRun!$AG$149:$AG$295,1)</f>
        <v>58</v>
      </c>
      <c r="E2329" s="36">
        <f>INT(INDEX(TrainRun!$AD$149:$AD$295,'By Second'!D2329))</f>
        <v>809</v>
      </c>
      <c r="F2329" s="36">
        <f>IF(E2329=0,0,INDEX(TrainRun!$AE$149:$AE$295,'By Second'!D2329))</f>
        <v>37.249447468324732</v>
      </c>
      <c r="G2329" s="36">
        <f>INDEX(TrainRun!$AF$149:$AF$295,'By Second'!D2329)</f>
        <v>34158.032335542091</v>
      </c>
      <c r="H2329">
        <f t="shared" si="771"/>
        <v>59</v>
      </c>
      <c r="I2329" s="36">
        <f>INT(INDEX(TrainRun!$AD$149:$AD$295,'By Second'!H2329))</f>
        <v>847</v>
      </c>
      <c r="J2329" s="36">
        <f>INDEX(TrainRun!$AE$149:$AE$295,'By Second'!H2329)</f>
        <v>35.727202008865838</v>
      </c>
      <c r="K2329">
        <f t="shared" si="772"/>
        <v>38</v>
      </c>
      <c r="L2329">
        <f t="shared" si="773"/>
        <v>-1.5222454594588939</v>
      </c>
      <c r="M2329">
        <f t="shared" si="774"/>
        <v>-4.0059091038391947E-2</v>
      </c>
      <c r="N2329" s="32">
        <f t="shared" si="775"/>
        <v>36.648561102748822</v>
      </c>
      <c r="O2329" s="29">
        <f t="shared" si="776"/>
        <v>34711.934621100263</v>
      </c>
      <c r="P2329" s="37">
        <f>MATCH(O2329,LORDetail!$B$932:$B$1859,1)</f>
        <v>186</v>
      </c>
      <c r="Q2329" s="37">
        <f>INDEX(LORDetail!$B$932:$B$1859,P2329)</f>
        <v>34592</v>
      </c>
      <c r="R2329" s="37">
        <f>INDEX(LORDetail!$D$932:$D$1859,P2329)</f>
        <v>51.429318397817703</v>
      </c>
      <c r="S2329" s="37">
        <f>INDEX(LORDetail!$E$932:$E$1859,P2329)</f>
        <v>-2.1556370127759599</v>
      </c>
      <c r="T2329" s="37">
        <f>INDEX(LORDetail!$G$932:$G$1859,P2329)</f>
        <v>97.041690000000003</v>
      </c>
      <c r="U2329">
        <f t="shared" si="777"/>
        <v>187</v>
      </c>
      <c r="V2329" s="37">
        <f>INDEX(LORDetail!$B$932:$B$1859,U2329)</f>
        <v>34833</v>
      </c>
      <c r="W2329" s="37">
        <f>INDEX(LORDetail!$D$932:$D$1859,U2329)</f>
        <v>51.430362607823596</v>
      </c>
      <c r="X2329" s="37">
        <f>INDEX(LORDetail!$E$932:$E$1859,U2329)</f>
        <v>-2.1525827509019999</v>
      </c>
      <c r="Y2329" s="37">
        <f>INDEX(LORDetail!$G$932:$G$1859,U2329)</f>
        <v>96.894019999999998</v>
      </c>
      <c r="Z2329">
        <f t="shared" si="778"/>
        <v>241</v>
      </c>
      <c r="AA2329" s="29">
        <f t="shared" si="779"/>
        <v>119.93462110026303</v>
      </c>
      <c r="AB2329">
        <f t="shared" si="780"/>
        <v>0.49765402946167231</v>
      </c>
      <c r="AC2329" s="32">
        <f t="shared" si="781"/>
        <v>51.429838053134738</v>
      </c>
      <c r="AD2329" s="32">
        <f t="shared" si="782"/>
        <v>-2.1541170470473525</v>
      </c>
      <c r="AE2329" s="34">
        <f t="shared" si="783"/>
        <v>96.968201429469389</v>
      </c>
      <c r="AF2329" s="36" t="str">
        <f t="shared" si="790"/>
        <v>RDNGSTN</v>
      </c>
      <c r="AG2329" s="36" t="str">
        <f t="shared" si="791"/>
        <v>PADTON</v>
      </c>
      <c r="AH2329" s="36">
        <f t="shared" si="788"/>
        <v>824</v>
      </c>
      <c r="AI2329" s="42">
        <f t="shared" si="789"/>
        <v>34712</v>
      </c>
      <c r="AJ2329" s="43">
        <f t="shared" si="784"/>
        <v>36.648561102748822</v>
      </c>
      <c r="AK2329" s="43">
        <f t="shared" si="785"/>
        <v>-4.0059091038391947E-2</v>
      </c>
      <c r="AL2329" s="36">
        <f t="shared" si="786"/>
        <v>51.429838053134738</v>
      </c>
      <c r="AM2329" s="36">
        <v>1</v>
      </c>
      <c r="AN2329" s="36">
        <f t="shared" si="787"/>
        <v>-2.1541170470473525</v>
      </c>
      <c r="AO2329" s="36">
        <v>4</v>
      </c>
      <c r="AP2329" s="42">
        <f>INT(AI2329/1000)*1000</f>
        <v>34000</v>
      </c>
      <c r="AQ2329" s="42">
        <f>MOD(AI2329,1000)</f>
        <v>712</v>
      </c>
      <c r="AR2329" s="42">
        <f>MOD(AI2330,1000)-0.2+(AP2330-AP2329)</f>
        <v>748.3999999999985</v>
      </c>
    </row>
    <row r="2330" spans="1:44" x14ac:dyDescent="0.25">
      <c r="A2330" s="19" t="s">
        <v>1</v>
      </c>
      <c r="B2330" t="s">
        <v>0</v>
      </c>
      <c r="C2330">
        <v>825</v>
      </c>
      <c r="D2330" s="36">
        <f>MATCH(C2330,TrainRun!$AG$149:$AG$295,1)</f>
        <v>58</v>
      </c>
      <c r="E2330" s="36">
        <f>INT(INDEX(TrainRun!$AD$149:$AD$295,'By Second'!D2330))</f>
        <v>809</v>
      </c>
      <c r="F2330" s="36">
        <f>IF(E2330=0,0,INDEX(TrainRun!$AE$149:$AE$295,'By Second'!D2330))</f>
        <v>37.249447468324732</v>
      </c>
      <c r="G2330" s="36">
        <f>INDEX(TrainRun!$AF$149:$AF$295,'By Second'!D2330)</f>
        <v>34158.032335542091</v>
      </c>
      <c r="H2330">
        <f t="shared" si="771"/>
        <v>59</v>
      </c>
      <c r="I2330" s="36">
        <f>INT(INDEX(TrainRun!$AD$149:$AD$295,'By Second'!H2330))</f>
        <v>847</v>
      </c>
      <c r="J2330" s="36">
        <f>INDEX(TrainRun!$AE$149:$AE$295,'By Second'!H2330)</f>
        <v>35.727202008865838</v>
      </c>
      <c r="K2330">
        <f t="shared" si="772"/>
        <v>38</v>
      </c>
      <c r="L2330">
        <f t="shared" si="773"/>
        <v>-1.5222454594588939</v>
      </c>
      <c r="M2330">
        <f t="shared" si="774"/>
        <v>-4.0059091038391947E-2</v>
      </c>
      <c r="N2330" s="32">
        <f t="shared" si="775"/>
        <v>36.608502011710428</v>
      </c>
      <c r="O2330" s="29">
        <f t="shared" si="776"/>
        <v>34748.543123111973</v>
      </c>
      <c r="P2330" s="37">
        <f>MATCH(O2330,LORDetail!$B$932:$B$1859,1)</f>
        <v>186</v>
      </c>
      <c r="Q2330" s="37">
        <f>INDEX(LORDetail!$B$932:$B$1859,P2330)</f>
        <v>34592</v>
      </c>
      <c r="R2330" s="37">
        <f>INDEX(LORDetail!$D$932:$D$1859,P2330)</f>
        <v>51.429318397817703</v>
      </c>
      <c r="S2330" s="37">
        <f>INDEX(LORDetail!$E$932:$E$1859,P2330)</f>
        <v>-2.1556370127759599</v>
      </c>
      <c r="T2330" s="37">
        <f>INDEX(LORDetail!$G$932:$G$1859,P2330)</f>
        <v>97.041690000000003</v>
      </c>
      <c r="U2330">
        <f t="shared" si="777"/>
        <v>187</v>
      </c>
      <c r="V2330" s="37">
        <f>INDEX(LORDetail!$B$932:$B$1859,U2330)</f>
        <v>34833</v>
      </c>
      <c r="W2330" s="37">
        <f>INDEX(LORDetail!$D$932:$D$1859,U2330)</f>
        <v>51.430362607823596</v>
      </c>
      <c r="X2330" s="37">
        <f>INDEX(LORDetail!$E$932:$E$1859,U2330)</f>
        <v>-2.1525827509019999</v>
      </c>
      <c r="Y2330" s="37">
        <f>INDEX(LORDetail!$G$932:$G$1859,U2330)</f>
        <v>96.894019999999998</v>
      </c>
      <c r="Z2330">
        <f t="shared" si="778"/>
        <v>241</v>
      </c>
      <c r="AA2330" s="29">
        <f t="shared" si="779"/>
        <v>156.54312311197282</v>
      </c>
      <c r="AB2330">
        <f t="shared" si="780"/>
        <v>0.64955652743557191</v>
      </c>
      <c r="AC2330" s="32">
        <f t="shared" si="781"/>
        <v>51.429996671243046</v>
      </c>
      <c r="AD2330" s="32">
        <f t="shared" si="782"/>
        <v>-2.1536530970392316</v>
      </c>
      <c r="AE2330" s="34">
        <f t="shared" si="783"/>
        <v>96.945769987593593</v>
      </c>
      <c r="AF2330" s="36" t="str">
        <f t="shared" si="790"/>
        <v>RDNGSTN</v>
      </c>
      <c r="AG2330" s="36" t="str">
        <f t="shared" si="791"/>
        <v>PADTON</v>
      </c>
      <c r="AH2330" s="36">
        <f t="shared" si="788"/>
        <v>825</v>
      </c>
      <c r="AI2330" s="42">
        <f t="shared" si="789"/>
        <v>34748.6</v>
      </c>
      <c r="AJ2330" s="43">
        <f t="shared" si="784"/>
        <v>36.608502011710428</v>
      </c>
      <c r="AK2330" s="43">
        <f t="shared" si="785"/>
        <v>-4.0059091038391947E-2</v>
      </c>
      <c r="AL2330" s="36">
        <f t="shared" si="786"/>
        <v>51.429996671243046</v>
      </c>
      <c r="AM2330" s="36">
        <v>1</v>
      </c>
      <c r="AN2330" s="36">
        <f t="shared" si="787"/>
        <v>-2.1536530970392316</v>
      </c>
      <c r="AO2330" s="36">
        <v>4</v>
      </c>
      <c r="AP2330" s="42">
        <f>INT(AI2330/1000)*1000</f>
        <v>34000</v>
      </c>
      <c r="AQ2330" s="42">
        <f>MOD(AI2330,1000)</f>
        <v>748.59999999999854</v>
      </c>
      <c r="AR2330" s="42">
        <f>MOD(AI2331,1000)-0.2+(AP2331-AP2330)</f>
        <v>784.99999999999704</v>
      </c>
    </row>
    <row r="2331" spans="1:44" x14ac:dyDescent="0.25">
      <c r="A2331" s="19" t="s">
        <v>1</v>
      </c>
      <c r="B2331" t="s">
        <v>0</v>
      </c>
      <c r="C2331">
        <v>826</v>
      </c>
      <c r="D2331" s="36">
        <f>MATCH(C2331,TrainRun!$AG$149:$AG$295,1)</f>
        <v>58</v>
      </c>
      <c r="E2331" s="36">
        <f>INT(INDEX(TrainRun!$AD$149:$AD$295,'By Second'!D2331))</f>
        <v>809</v>
      </c>
      <c r="F2331" s="36">
        <f>IF(E2331=0,0,INDEX(TrainRun!$AE$149:$AE$295,'By Second'!D2331))</f>
        <v>37.249447468324732</v>
      </c>
      <c r="G2331" s="36">
        <f>INDEX(TrainRun!$AF$149:$AF$295,'By Second'!D2331)</f>
        <v>34158.032335542091</v>
      </c>
      <c r="H2331">
        <f t="shared" si="771"/>
        <v>59</v>
      </c>
      <c r="I2331" s="36">
        <f>INT(INDEX(TrainRun!$AD$149:$AD$295,'By Second'!H2331))</f>
        <v>847</v>
      </c>
      <c r="J2331" s="36">
        <f>INDEX(TrainRun!$AE$149:$AE$295,'By Second'!H2331)</f>
        <v>35.727202008865838</v>
      </c>
      <c r="K2331">
        <f t="shared" si="772"/>
        <v>38</v>
      </c>
      <c r="L2331">
        <f t="shared" si="773"/>
        <v>-1.5222454594588939</v>
      </c>
      <c r="M2331">
        <f t="shared" si="774"/>
        <v>-4.0059091038391947E-2</v>
      </c>
      <c r="N2331" s="32">
        <f t="shared" si="775"/>
        <v>36.568442920672034</v>
      </c>
      <c r="O2331" s="29">
        <f t="shared" si="776"/>
        <v>34785.111566032647</v>
      </c>
      <c r="P2331" s="37">
        <f>MATCH(O2331,LORDetail!$B$932:$B$1859,1)</f>
        <v>186</v>
      </c>
      <c r="Q2331" s="37">
        <f>INDEX(LORDetail!$B$932:$B$1859,P2331)</f>
        <v>34592</v>
      </c>
      <c r="R2331" s="37">
        <f>INDEX(LORDetail!$D$932:$D$1859,P2331)</f>
        <v>51.429318397817703</v>
      </c>
      <c r="S2331" s="37">
        <f>INDEX(LORDetail!$E$932:$E$1859,P2331)</f>
        <v>-2.1556370127759599</v>
      </c>
      <c r="T2331" s="37">
        <f>INDEX(LORDetail!$G$932:$G$1859,P2331)</f>
        <v>97.041690000000003</v>
      </c>
      <c r="U2331">
        <f t="shared" si="777"/>
        <v>187</v>
      </c>
      <c r="V2331" s="37">
        <f>INDEX(LORDetail!$B$932:$B$1859,U2331)</f>
        <v>34833</v>
      </c>
      <c r="W2331" s="37">
        <f>INDEX(LORDetail!$D$932:$D$1859,U2331)</f>
        <v>51.430362607823596</v>
      </c>
      <c r="X2331" s="37">
        <f>INDEX(LORDetail!$E$932:$E$1859,U2331)</f>
        <v>-2.1525827509019999</v>
      </c>
      <c r="Y2331" s="37">
        <f>INDEX(LORDetail!$G$932:$G$1859,U2331)</f>
        <v>96.894019999999998</v>
      </c>
      <c r="Z2331">
        <f t="shared" si="778"/>
        <v>241</v>
      </c>
      <c r="AA2331" s="29">
        <f t="shared" si="779"/>
        <v>193.11156603264681</v>
      </c>
      <c r="AB2331">
        <f t="shared" si="780"/>
        <v>0.80129280511471701</v>
      </c>
      <c r="AC2331" s="32">
        <f t="shared" si="781"/>
        <v>51.430155115782455</v>
      </c>
      <c r="AD2331" s="32">
        <f t="shared" si="782"/>
        <v>-2.1531896547114195</v>
      </c>
      <c r="AE2331" s="34">
        <f t="shared" si="783"/>
        <v>96.923363091468715</v>
      </c>
      <c r="AF2331" s="36" t="str">
        <f t="shared" si="790"/>
        <v>RDNGSTN</v>
      </c>
      <c r="AG2331" s="36" t="str">
        <f t="shared" si="791"/>
        <v>PADTON</v>
      </c>
      <c r="AH2331" s="36">
        <f t="shared" si="788"/>
        <v>826</v>
      </c>
      <c r="AI2331" s="42">
        <f t="shared" si="789"/>
        <v>34785.199999999997</v>
      </c>
      <c r="AJ2331" s="43">
        <f t="shared" si="784"/>
        <v>36.568442920672034</v>
      </c>
      <c r="AK2331" s="43">
        <f t="shared" si="785"/>
        <v>-4.0059091038391947E-2</v>
      </c>
      <c r="AL2331" s="36">
        <f t="shared" si="786"/>
        <v>51.430155115782455</v>
      </c>
      <c r="AM2331" s="36">
        <v>1</v>
      </c>
      <c r="AN2331" s="36">
        <f t="shared" si="787"/>
        <v>-2.1531896547114195</v>
      </c>
      <c r="AO2331" s="36">
        <v>4</v>
      </c>
      <c r="AP2331" s="42">
        <f>INT(AI2331/1000)*1000</f>
        <v>34000</v>
      </c>
      <c r="AQ2331" s="42">
        <f>MOD(AI2331,1000)</f>
        <v>785.19999999999709</v>
      </c>
      <c r="AR2331" s="42">
        <f>MOD(AI2332,1000)-0.2+(AP2332-AP2331)</f>
        <v>821.3999999999985</v>
      </c>
    </row>
    <row r="2332" spans="1:44" x14ac:dyDescent="0.25">
      <c r="A2332" s="19" t="s">
        <v>1</v>
      </c>
      <c r="B2332" t="s">
        <v>0</v>
      </c>
      <c r="C2332">
        <v>827</v>
      </c>
      <c r="D2332" s="36">
        <f>MATCH(C2332,TrainRun!$AG$149:$AG$295,1)</f>
        <v>58</v>
      </c>
      <c r="E2332" s="36">
        <f>INT(INDEX(TrainRun!$AD$149:$AD$295,'By Second'!D2332))</f>
        <v>809</v>
      </c>
      <c r="F2332" s="36">
        <f>IF(E2332=0,0,INDEX(TrainRun!$AE$149:$AE$295,'By Second'!D2332))</f>
        <v>37.249447468324732</v>
      </c>
      <c r="G2332" s="36">
        <f>INDEX(TrainRun!$AF$149:$AF$295,'By Second'!D2332)</f>
        <v>34158.032335542091</v>
      </c>
      <c r="H2332">
        <f t="shared" si="771"/>
        <v>59</v>
      </c>
      <c r="I2332" s="36">
        <f>INT(INDEX(TrainRun!$AD$149:$AD$295,'By Second'!H2332))</f>
        <v>847</v>
      </c>
      <c r="J2332" s="36">
        <f>INDEX(TrainRun!$AE$149:$AE$295,'By Second'!H2332)</f>
        <v>35.727202008865838</v>
      </c>
      <c r="K2332">
        <f t="shared" si="772"/>
        <v>38</v>
      </c>
      <c r="L2332">
        <f t="shared" si="773"/>
        <v>-1.5222454594588939</v>
      </c>
      <c r="M2332">
        <f t="shared" si="774"/>
        <v>-4.0059091038391947E-2</v>
      </c>
      <c r="N2332" s="32">
        <f t="shared" si="775"/>
        <v>36.52838382963364</v>
      </c>
      <c r="O2332" s="29">
        <f t="shared" si="776"/>
        <v>34821.639949862278</v>
      </c>
      <c r="P2332" s="37">
        <f>MATCH(O2332,LORDetail!$B$932:$B$1859,1)</f>
        <v>186</v>
      </c>
      <c r="Q2332" s="37">
        <f>INDEX(LORDetail!$B$932:$B$1859,P2332)</f>
        <v>34592</v>
      </c>
      <c r="R2332" s="37">
        <f>INDEX(LORDetail!$D$932:$D$1859,P2332)</f>
        <v>51.429318397817703</v>
      </c>
      <c r="S2332" s="37">
        <f>INDEX(LORDetail!$E$932:$E$1859,P2332)</f>
        <v>-2.1556370127759599</v>
      </c>
      <c r="T2332" s="37">
        <f>INDEX(LORDetail!$G$932:$G$1859,P2332)</f>
        <v>97.041690000000003</v>
      </c>
      <c r="U2332">
        <f t="shared" si="777"/>
        <v>187</v>
      </c>
      <c r="V2332" s="37">
        <f>INDEX(LORDetail!$B$932:$B$1859,U2332)</f>
        <v>34833</v>
      </c>
      <c r="W2332" s="37">
        <f>INDEX(LORDetail!$D$932:$D$1859,U2332)</f>
        <v>51.430362607823596</v>
      </c>
      <c r="X2332" s="37">
        <f>INDEX(LORDetail!$E$932:$E$1859,U2332)</f>
        <v>-2.1525827509019999</v>
      </c>
      <c r="Y2332" s="37">
        <f>INDEX(LORDetail!$G$932:$G$1859,U2332)</f>
        <v>96.894019999999998</v>
      </c>
      <c r="Z2332">
        <f t="shared" si="778"/>
        <v>241</v>
      </c>
      <c r="AA2332" s="29">
        <f t="shared" si="779"/>
        <v>229.63994986227772</v>
      </c>
      <c r="AB2332">
        <f t="shared" si="780"/>
        <v>0.9528628624990777</v>
      </c>
      <c r="AC2332" s="32">
        <f t="shared" si="781"/>
        <v>51.430313386752971</v>
      </c>
      <c r="AD2332" s="32">
        <f t="shared" si="782"/>
        <v>-2.1527267200639164</v>
      </c>
      <c r="AE2332" s="34">
        <f t="shared" si="783"/>
        <v>96.900980741094756</v>
      </c>
      <c r="AF2332" s="36" t="str">
        <f t="shared" si="790"/>
        <v>RDNGSTN</v>
      </c>
      <c r="AG2332" s="36" t="str">
        <f t="shared" si="791"/>
        <v>PADTON</v>
      </c>
      <c r="AH2332" s="36">
        <f t="shared" si="788"/>
        <v>827</v>
      </c>
      <c r="AI2332" s="42">
        <f t="shared" si="789"/>
        <v>34821.599999999999</v>
      </c>
      <c r="AJ2332" s="43">
        <f t="shared" si="784"/>
        <v>36.52838382963364</v>
      </c>
      <c r="AK2332" s="43">
        <f t="shared" si="785"/>
        <v>-4.0059091038391947E-2</v>
      </c>
      <c r="AL2332" s="36">
        <f t="shared" si="786"/>
        <v>51.430313386752971</v>
      </c>
      <c r="AM2332" s="36">
        <v>1</v>
      </c>
      <c r="AN2332" s="36">
        <f t="shared" si="787"/>
        <v>-2.1527267200639164</v>
      </c>
      <c r="AO2332" s="36">
        <v>4</v>
      </c>
      <c r="AP2332" s="42">
        <f>INT(AI2332/1000)*1000</f>
        <v>34000</v>
      </c>
      <c r="AQ2332" s="42">
        <f>MOD(AI2332,1000)</f>
        <v>821.59999999999854</v>
      </c>
      <c r="AR2332" s="42">
        <f>MOD(AI2333,1000)-0.2+(AP2333-AP2332)</f>
        <v>857.99999999999704</v>
      </c>
    </row>
    <row r="2333" spans="1:44" x14ac:dyDescent="0.25">
      <c r="A2333" s="19" t="s">
        <v>1</v>
      </c>
      <c r="B2333" t="s">
        <v>0</v>
      </c>
      <c r="C2333">
        <v>828</v>
      </c>
      <c r="D2333" s="36">
        <f>MATCH(C2333,TrainRun!$AG$149:$AG$295,1)</f>
        <v>58</v>
      </c>
      <c r="E2333" s="36">
        <f>INT(INDEX(TrainRun!$AD$149:$AD$295,'By Second'!D2333))</f>
        <v>809</v>
      </c>
      <c r="F2333" s="36">
        <f>IF(E2333=0,0,INDEX(TrainRun!$AE$149:$AE$295,'By Second'!D2333))</f>
        <v>37.249447468324732</v>
      </c>
      <c r="G2333" s="36">
        <f>INDEX(TrainRun!$AF$149:$AF$295,'By Second'!D2333)</f>
        <v>34158.032335542091</v>
      </c>
      <c r="H2333">
        <f t="shared" si="771"/>
        <v>59</v>
      </c>
      <c r="I2333" s="36">
        <f>INT(INDEX(TrainRun!$AD$149:$AD$295,'By Second'!H2333))</f>
        <v>847</v>
      </c>
      <c r="J2333" s="36">
        <f>INDEX(TrainRun!$AE$149:$AE$295,'By Second'!H2333)</f>
        <v>35.727202008865838</v>
      </c>
      <c r="K2333">
        <f t="shared" si="772"/>
        <v>38</v>
      </c>
      <c r="L2333">
        <f t="shared" si="773"/>
        <v>-1.5222454594588939</v>
      </c>
      <c r="M2333">
        <f t="shared" si="774"/>
        <v>-4.0059091038391947E-2</v>
      </c>
      <c r="N2333" s="32">
        <f t="shared" si="775"/>
        <v>36.488324738595246</v>
      </c>
      <c r="O2333" s="29">
        <f t="shared" si="776"/>
        <v>34858.128274600873</v>
      </c>
      <c r="P2333" s="37">
        <f>MATCH(O2333,LORDetail!$B$932:$B$1859,1)</f>
        <v>187</v>
      </c>
      <c r="Q2333" s="37">
        <f>INDEX(LORDetail!$B$932:$B$1859,P2333)</f>
        <v>34833</v>
      </c>
      <c r="R2333" s="37">
        <f>INDEX(LORDetail!$D$932:$D$1859,P2333)</f>
        <v>51.430362607823596</v>
      </c>
      <c r="S2333" s="37">
        <f>INDEX(LORDetail!$E$932:$E$1859,P2333)</f>
        <v>-2.1525827509019999</v>
      </c>
      <c r="T2333" s="37">
        <f>INDEX(LORDetail!$G$932:$G$1859,P2333)</f>
        <v>96.894019999999998</v>
      </c>
      <c r="U2333">
        <f t="shared" si="777"/>
        <v>188</v>
      </c>
      <c r="V2333" s="37">
        <f>INDEX(LORDetail!$B$932:$B$1859,U2333)</f>
        <v>35156</v>
      </c>
      <c r="W2333" s="37">
        <f>INDEX(LORDetail!$D$932:$D$1859,U2333)</f>
        <v>51.432039074363402</v>
      </c>
      <c r="X2333" s="37">
        <f>INDEX(LORDetail!$E$932:$E$1859,U2333)</f>
        <v>-2.1487931206497799</v>
      </c>
      <c r="Y2333" s="37">
        <f>INDEX(LORDetail!$G$932:$G$1859,U2333)</f>
        <v>96.696100000000001</v>
      </c>
      <c r="Z2333">
        <f t="shared" si="778"/>
        <v>323</v>
      </c>
      <c r="AA2333" s="29">
        <f t="shared" si="779"/>
        <v>25.128274600872828</v>
      </c>
      <c r="AB2333">
        <f t="shared" si="780"/>
        <v>7.7796515792175933E-2</v>
      </c>
      <c r="AC2333" s="32">
        <f t="shared" si="781"/>
        <v>51.430493031079237</v>
      </c>
      <c r="AD2333" s="32">
        <f t="shared" si="782"/>
        <v>-2.1522879308722365</v>
      </c>
      <c r="AE2333" s="34">
        <f t="shared" si="783"/>
        <v>96.878622513594408</v>
      </c>
      <c r="AF2333" s="36" t="str">
        <f t="shared" si="790"/>
        <v>RDNGSTN</v>
      </c>
      <c r="AG2333" s="36" t="str">
        <f t="shared" si="791"/>
        <v>PADTON</v>
      </c>
      <c r="AH2333" s="36">
        <f t="shared" si="788"/>
        <v>828</v>
      </c>
      <c r="AI2333" s="42">
        <f t="shared" si="789"/>
        <v>34858.199999999997</v>
      </c>
      <c r="AJ2333" s="43">
        <f t="shared" si="784"/>
        <v>36.488324738595246</v>
      </c>
      <c r="AK2333" s="43">
        <f t="shared" si="785"/>
        <v>-4.0059091038391947E-2</v>
      </c>
      <c r="AL2333" s="36">
        <f t="shared" si="786"/>
        <v>51.430493031079237</v>
      </c>
      <c r="AM2333" s="36">
        <v>1</v>
      </c>
      <c r="AN2333" s="36">
        <f t="shared" si="787"/>
        <v>-2.1522879308722365</v>
      </c>
      <c r="AO2333" s="36">
        <v>4</v>
      </c>
      <c r="AP2333" s="42">
        <f>INT(AI2333/1000)*1000</f>
        <v>34000</v>
      </c>
      <c r="AQ2333" s="42">
        <f>MOD(AI2333,1000)</f>
        <v>858.19999999999709</v>
      </c>
      <c r="AR2333" s="42">
        <f>MOD(AI2334,1000)-0.2+(AP2334-AP2333)</f>
        <v>894.3999999999985</v>
      </c>
    </row>
    <row r="2334" spans="1:44" x14ac:dyDescent="0.25">
      <c r="A2334" s="19" t="s">
        <v>1</v>
      </c>
      <c r="B2334" t="s">
        <v>0</v>
      </c>
      <c r="C2334">
        <v>829</v>
      </c>
      <c r="D2334" s="36">
        <f>MATCH(C2334,TrainRun!$AG$149:$AG$295,1)</f>
        <v>58</v>
      </c>
      <c r="E2334" s="36">
        <f>INT(INDEX(TrainRun!$AD$149:$AD$295,'By Second'!D2334))</f>
        <v>809</v>
      </c>
      <c r="F2334" s="36">
        <f>IF(E2334=0,0,INDEX(TrainRun!$AE$149:$AE$295,'By Second'!D2334))</f>
        <v>37.249447468324732</v>
      </c>
      <c r="G2334" s="36">
        <f>INDEX(TrainRun!$AF$149:$AF$295,'By Second'!D2334)</f>
        <v>34158.032335542091</v>
      </c>
      <c r="H2334">
        <f t="shared" si="771"/>
        <v>59</v>
      </c>
      <c r="I2334" s="36">
        <f>INT(INDEX(TrainRun!$AD$149:$AD$295,'By Second'!H2334))</f>
        <v>847</v>
      </c>
      <c r="J2334" s="36">
        <f>INDEX(TrainRun!$AE$149:$AE$295,'By Second'!H2334)</f>
        <v>35.727202008865838</v>
      </c>
      <c r="K2334">
        <f t="shared" si="772"/>
        <v>38</v>
      </c>
      <c r="L2334">
        <f t="shared" si="773"/>
        <v>-1.5222454594588939</v>
      </c>
      <c r="M2334">
        <f t="shared" si="774"/>
        <v>-4.0059091038391947E-2</v>
      </c>
      <c r="N2334" s="32">
        <f t="shared" si="775"/>
        <v>36.448265647556852</v>
      </c>
      <c r="O2334" s="29">
        <f t="shared" si="776"/>
        <v>34894.576540248432</v>
      </c>
      <c r="P2334" s="37">
        <f>MATCH(O2334,LORDetail!$B$932:$B$1859,1)</f>
        <v>187</v>
      </c>
      <c r="Q2334" s="37">
        <f>INDEX(LORDetail!$B$932:$B$1859,P2334)</f>
        <v>34833</v>
      </c>
      <c r="R2334" s="37">
        <f>INDEX(LORDetail!$D$932:$D$1859,P2334)</f>
        <v>51.430362607823596</v>
      </c>
      <c r="S2334" s="37">
        <f>INDEX(LORDetail!$E$932:$E$1859,P2334)</f>
        <v>-2.1525827509019999</v>
      </c>
      <c r="T2334" s="37">
        <f>INDEX(LORDetail!$G$932:$G$1859,P2334)</f>
        <v>96.894019999999998</v>
      </c>
      <c r="U2334">
        <f t="shared" si="777"/>
        <v>188</v>
      </c>
      <c r="V2334" s="37">
        <f>INDEX(LORDetail!$B$932:$B$1859,U2334)</f>
        <v>35156</v>
      </c>
      <c r="W2334" s="37">
        <f>INDEX(LORDetail!$D$932:$D$1859,U2334)</f>
        <v>51.432039074363402</v>
      </c>
      <c r="X2334" s="37">
        <f>INDEX(LORDetail!$E$932:$E$1859,U2334)</f>
        <v>-2.1487931206497799</v>
      </c>
      <c r="Y2334" s="37">
        <f>INDEX(LORDetail!$G$932:$G$1859,U2334)</f>
        <v>96.696100000000001</v>
      </c>
      <c r="Z2334">
        <f t="shared" si="778"/>
        <v>323</v>
      </c>
      <c r="AA2334" s="29">
        <f t="shared" si="779"/>
        <v>61.576540248432138</v>
      </c>
      <c r="AB2334">
        <f t="shared" si="780"/>
        <v>0.19063944349359796</v>
      </c>
      <c r="AC2334" s="32">
        <f t="shared" si="781"/>
        <v>51.430682208471779</v>
      </c>
      <c r="AD2334" s="32">
        <f t="shared" si="782"/>
        <v>-2.1518602978996704</v>
      </c>
      <c r="AE2334" s="34">
        <f t="shared" si="783"/>
        <v>96.856288641343752</v>
      </c>
      <c r="AF2334" s="36" t="str">
        <f t="shared" si="790"/>
        <v>RDNGSTN</v>
      </c>
      <c r="AG2334" s="36" t="str">
        <f t="shared" si="791"/>
        <v>PADTON</v>
      </c>
      <c r="AH2334" s="36">
        <f t="shared" si="788"/>
        <v>829</v>
      </c>
      <c r="AI2334" s="42">
        <f t="shared" si="789"/>
        <v>34894.6</v>
      </c>
      <c r="AJ2334" s="43">
        <f t="shared" si="784"/>
        <v>36.448265647556852</v>
      </c>
      <c r="AK2334" s="43">
        <f t="shared" si="785"/>
        <v>-4.0059091038391947E-2</v>
      </c>
      <c r="AL2334" s="36">
        <f t="shared" si="786"/>
        <v>51.430682208471779</v>
      </c>
      <c r="AM2334" s="36">
        <v>1</v>
      </c>
      <c r="AN2334" s="36">
        <f t="shared" si="787"/>
        <v>-2.1518602978996704</v>
      </c>
      <c r="AO2334" s="36">
        <v>4</v>
      </c>
      <c r="AP2334" s="42">
        <f>INT(AI2334/1000)*1000</f>
        <v>34000</v>
      </c>
      <c r="AQ2334" s="42">
        <f>MOD(AI2334,1000)</f>
        <v>894.59999999999854</v>
      </c>
      <c r="AR2334" s="42">
        <f>MOD(AI2335,1000)-0.2+(AP2335-AP2334)</f>
        <v>930.8</v>
      </c>
    </row>
    <row r="2335" spans="1:44" x14ac:dyDescent="0.25">
      <c r="A2335" s="19" t="s">
        <v>1</v>
      </c>
      <c r="B2335" t="s">
        <v>0</v>
      </c>
      <c r="C2335">
        <v>830</v>
      </c>
      <c r="D2335" s="36">
        <f>MATCH(C2335,TrainRun!$AG$149:$AG$295,1)</f>
        <v>58</v>
      </c>
      <c r="E2335" s="36">
        <f>INT(INDEX(TrainRun!$AD$149:$AD$295,'By Second'!D2335))</f>
        <v>809</v>
      </c>
      <c r="F2335" s="36">
        <f>IF(E2335=0,0,INDEX(TrainRun!$AE$149:$AE$295,'By Second'!D2335))</f>
        <v>37.249447468324732</v>
      </c>
      <c r="G2335" s="36">
        <f>INDEX(TrainRun!$AF$149:$AF$295,'By Second'!D2335)</f>
        <v>34158.032335542091</v>
      </c>
      <c r="H2335">
        <f t="shared" si="771"/>
        <v>59</v>
      </c>
      <c r="I2335" s="36">
        <f>INT(INDEX(TrainRun!$AD$149:$AD$295,'By Second'!H2335))</f>
        <v>847</v>
      </c>
      <c r="J2335" s="36">
        <f>INDEX(TrainRun!$AE$149:$AE$295,'By Second'!H2335)</f>
        <v>35.727202008865838</v>
      </c>
      <c r="K2335">
        <f t="shared" si="772"/>
        <v>38</v>
      </c>
      <c r="L2335">
        <f t="shared" si="773"/>
        <v>-1.5222454594588939</v>
      </c>
      <c r="M2335">
        <f t="shared" si="774"/>
        <v>-4.0059091038391947E-2</v>
      </c>
      <c r="N2335" s="32">
        <f t="shared" si="775"/>
        <v>36.408206556518458</v>
      </c>
      <c r="O2335" s="29">
        <f t="shared" si="776"/>
        <v>34930.984746804948</v>
      </c>
      <c r="P2335" s="37">
        <f>MATCH(O2335,LORDetail!$B$932:$B$1859,1)</f>
        <v>187</v>
      </c>
      <c r="Q2335" s="37">
        <f>INDEX(LORDetail!$B$932:$B$1859,P2335)</f>
        <v>34833</v>
      </c>
      <c r="R2335" s="37">
        <f>INDEX(LORDetail!$D$932:$D$1859,P2335)</f>
        <v>51.430362607823596</v>
      </c>
      <c r="S2335" s="37">
        <f>INDEX(LORDetail!$E$932:$E$1859,P2335)</f>
        <v>-2.1525827509019999</v>
      </c>
      <c r="T2335" s="37">
        <f>INDEX(LORDetail!$G$932:$G$1859,P2335)</f>
        <v>96.894019999999998</v>
      </c>
      <c r="U2335">
        <f t="shared" si="777"/>
        <v>188</v>
      </c>
      <c r="V2335" s="37">
        <f>INDEX(LORDetail!$B$932:$B$1859,U2335)</f>
        <v>35156</v>
      </c>
      <c r="W2335" s="37">
        <f>INDEX(LORDetail!$D$932:$D$1859,U2335)</f>
        <v>51.432039074363402</v>
      </c>
      <c r="X2335" s="37">
        <f>INDEX(LORDetail!$E$932:$E$1859,U2335)</f>
        <v>-2.1487931206497799</v>
      </c>
      <c r="Y2335" s="37">
        <f>INDEX(LORDetail!$G$932:$G$1859,U2335)</f>
        <v>96.696100000000001</v>
      </c>
      <c r="Z2335">
        <f t="shared" si="778"/>
        <v>323</v>
      </c>
      <c r="AA2335" s="29">
        <f t="shared" si="779"/>
        <v>97.984746804948372</v>
      </c>
      <c r="AB2335">
        <f t="shared" si="780"/>
        <v>0.30335834924132621</v>
      </c>
      <c r="AC2335" s="32">
        <f t="shared" si="781"/>
        <v>51.430871177945669</v>
      </c>
      <c r="AD2335" s="32">
        <f t="shared" si="782"/>
        <v>-2.1514331349244515</v>
      </c>
      <c r="AE2335" s="34">
        <f t="shared" si="783"/>
        <v>96.83397931551815</v>
      </c>
      <c r="AF2335" s="36" t="str">
        <f t="shared" si="790"/>
        <v>RDNGSTN</v>
      </c>
      <c r="AG2335" s="36" t="str">
        <f t="shared" si="791"/>
        <v>PADTON</v>
      </c>
      <c r="AH2335" s="36">
        <f t="shared" si="788"/>
        <v>830</v>
      </c>
      <c r="AI2335" s="42">
        <f t="shared" si="789"/>
        <v>34931</v>
      </c>
      <c r="AJ2335" s="43">
        <f t="shared" si="784"/>
        <v>36.408206556518458</v>
      </c>
      <c r="AK2335" s="43">
        <f t="shared" si="785"/>
        <v>-4.0059091038391947E-2</v>
      </c>
      <c r="AL2335" s="36">
        <f t="shared" si="786"/>
        <v>51.430871177945669</v>
      </c>
      <c r="AM2335" s="36">
        <v>1</v>
      </c>
      <c r="AN2335" s="36">
        <f t="shared" si="787"/>
        <v>-2.1514331349244515</v>
      </c>
      <c r="AO2335" s="36">
        <v>4</v>
      </c>
      <c r="AP2335" s="42">
        <f>INT(AI2335/1000)*1000</f>
        <v>34000</v>
      </c>
      <c r="AQ2335" s="42">
        <f>MOD(AI2335,1000)</f>
        <v>931</v>
      </c>
      <c r="AR2335" s="42">
        <f>MOD(AI2336,1000)-0.2+(AP2336-AP2335)</f>
        <v>967.20000000000141</v>
      </c>
    </row>
    <row r="2336" spans="1:44" x14ac:dyDescent="0.25">
      <c r="A2336" s="19" t="s">
        <v>1</v>
      </c>
      <c r="B2336" t="s">
        <v>0</v>
      </c>
      <c r="C2336">
        <v>831</v>
      </c>
      <c r="D2336" s="36">
        <f>MATCH(C2336,TrainRun!$AG$149:$AG$295,1)</f>
        <v>58</v>
      </c>
      <c r="E2336" s="36">
        <f>INT(INDEX(TrainRun!$AD$149:$AD$295,'By Second'!D2336))</f>
        <v>809</v>
      </c>
      <c r="F2336" s="36">
        <f>IF(E2336=0,0,INDEX(TrainRun!$AE$149:$AE$295,'By Second'!D2336))</f>
        <v>37.249447468324732</v>
      </c>
      <c r="G2336" s="36">
        <f>INDEX(TrainRun!$AF$149:$AF$295,'By Second'!D2336)</f>
        <v>34158.032335542091</v>
      </c>
      <c r="H2336">
        <f t="shared" si="771"/>
        <v>59</v>
      </c>
      <c r="I2336" s="36">
        <f>INT(INDEX(TrainRun!$AD$149:$AD$295,'By Second'!H2336))</f>
        <v>847</v>
      </c>
      <c r="J2336" s="36">
        <f>INDEX(TrainRun!$AE$149:$AE$295,'By Second'!H2336)</f>
        <v>35.727202008865838</v>
      </c>
      <c r="K2336">
        <f t="shared" si="772"/>
        <v>38</v>
      </c>
      <c r="L2336">
        <f t="shared" si="773"/>
        <v>-1.5222454594588939</v>
      </c>
      <c r="M2336">
        <f t="shared" si="774"/>
        <v>-4.0059091038391947E-2</v>
      </c>
      <c r="N2336" s="32">
        <f t="shared" si="775"/>
        <v>36.368147465480064</v>
      </c>
      <c r="O2336" s="29">
        <f t="shared" si="776"/>
        <v>34967.352894270429</v>
      </c>
      <c r="P2336" s="37">
        <f>MATCH(O2336,LORDetail!$B$932:$B$1859,1)</f>
        <v>187</v>
      </c>
      <c r="Q2336" s="37">
        <f>INDEX(LORDetail!$B$932:$B$1859,P2336)</f>
        <v>34833</v>
      </c>
      <c r="R2336" s="37">
        <f>INDEX(LORDetail!$D$932:$D$1859,P2336)</f>
        <v>51.430362607823596</v>
      </c>
      <c r="S2336" s="37">
        <f>INDEX(LORDetail!$E$932:$E$1859,P2336)</f>
        <v>-2.1525827509019999</v>
      </c>
      <c r="T2336" s="37">
        <f>INDEX(LORDetail!$G$932:$G$1859,P2336)</f>
        <v>96.894019999999998</v>
      </c>
      <c r="U2336">
        <f t="shared" si="777"/>
        <v>188</v>
      </c>
      <c r="V2336" s="37">
        <f>INDEX(LORDetail!$B$932:$B$1859,U2336)</f>
        <v>35156</v>
      </c>
      <c r="W2336" s="37">
        <f>INDEX(LORDetail!$D$932:$D$1859,U2336)</f>
        <v>51.432039074363402</v>
      </c>
      <c r="X2336" s="37">
        <f>INDEX(LORDetail!$E$932:$E$1859,U2336)</f>
        <v>-2.1487931206497799</v>
      </c>
      <c r="Y2336" s="37">
        <f>INDEX(LORDetail!$G$932:$G$1859,U2336)</f>
        <v>96.696100000000001</v>
      </c>
      <c r="Z2336">
        <f t="shared" si="778"/>
        <v>323</v>
      </c>
      <c r="AA2336" s="29">
        <f t="shared" si="779"/>
        <v>134.35289427042881</v>
      </c>
      <c r="AB2336">
        <f t="shared" si="780"/>
        <v>0.41595323303538329</v>
      </c>
      <c r="AC2336" s="32">
        <f t="shared" si="781"/>
        <v>51.431059939500905</v>
      </c>
      <c r="AD2336" s="32">
        <f t="shared" si="782"/>
        <v>-2.1510064419465804</v>
      </c>
      <c r="AE2336" s="34">
        <f t="shared" si="783"/>
        <v>96.811694536117642</v>
      </c>
      <c r="AF2336" s="36" t="str">
        <f t="shared" si="790"/>
        <v>RDNGSTN</v>
      </c>
      <c r="AG2336" s="36" t="str">
        <f t="shared" si="791"/>
        <v>PADTON</v>
      </c>
      <c r="AH2336" s="36">
        <f t="shared" si="788"/>
        <v>831</v>
      </c>
      <c r="AI2336" s="42">
        <f t="shared" si="789"/>
        <v>34967.4</v>
      </c>
      <c r="AJ2336" s="43">
        <f t="shared" si="784"/>
        <v>36.368147465480064</v>
      </c>
      <c r="AK2336" s="43">
        <f t="shared" si="785"/>
        <v>-4.0059091038391947E-2</v>
      </c>
      <c r="AL2336" s="36">
        <f t="shared" si="786"/>
        <v>51.431059939500905</v>
      </c>
      <c r="AM2336" s="36">
        <v>1</v>
      </c>
      <c r="AN2336" s="36">
        <f t="shared" si="787"/>
        <v>-2.1510064419465804</v>
      </c>
      <c r="AO2336" s="36">
        <v>4</v>
      </c>
      <c r="AP2336" s="42">
        <f>INT(AI2336/1000)*1000</f>
        <v>34000</v>
      </c>
      <c r="AQ2336" s="42">
        <f>MOD(AI2336,1000)</f>
        <v>967.40000000000146</v>
      </c>
      <c r="AR2336" s="42">
        <f>MOD(AI2337,1000)-0.2+(AP2337-AP2336)</f>
        <v>1003.3999999999985</v>
      </c>
    </row>
    <row r="2337" spans="1:44" x14ac:dyDescent="0.25">
      <c r="A2337" s="19" t="s">
        <v>1</v>
      </c>
      <c r="B2337" t="s">
        <v>0</v>
      </c>
      <c r="C2337">
        <v>832</v>
      </c>
      <c r="D2337" s="36">
        <f>MATCH(C2337,TrainRun!$AG$149:$AG$295,1)</f>
        <v>58</v>
      </c>
      <c r="E2337" s="36">
        <f>INT(INDEX(TrainRun!$AD$149:$AD$295,'By Second'!D2337))</f>
        <v>809</v>
      </c>
      <c r="F2337" s="36">
        <f>IF(E2337=0,0,INDEX(TrainRun!$AE$149:$AE$295,'By Second'!D2337))</f>
        <v>37.249447468324732</v>
      </c>
      <c r="G2337" s="36">
        <f>INDEX(TrainRun!$AF$149:$AF$295,'By Second'!D2337)</f>
        <v>34158.032335542091</v>
      </c>
      <c r="H2337">
        <f t="shared" si="771"/>
        <v>59</v>
      </c>
      <c r="I2337" s="36">
        <f>INT(INDEX(TrainRun!$AD$149:$AD$295,'By Second'!H2337))</f>
        <v>847</v>
      </c>
      <c r="J2337" s="36">
        <f>INDEX(TrainRun!$AE$149:$AE$295,'By Second'!H2337)</f>
        <v>35.727202008865838</v>
      </c>
      <c r="K2337">
        <f t="shared" si="772"/>
        <v>38</v>
      </c>
      <c r="L2337">
        <f t="shared" si="773"/>
        <v>-1.5222454594588939</v>
      </c>
      <c r="M2337">
        <f t="shared" si="774"/>
        <v>-4.0059091038391947E-2</v>
      </c>
      <c r="N2337" s="32">
        <f t="shared" si="775"/>
        <v>36.32808837444167</v>
      </c>
      <c r="O2337" s="29">
        <f t="shared" si="776"/>
        <v>35003.680982644873</v>
      </c>
      <c r="P2337" s="37">
        <f>MATCH(O2337,LORDetail!$B$932:$B$1859,1)</f>
        <v>187</v>
      </c>
      <c r="Q2337" s="37">
        <f>INDEX(LORDetail!$B$932:$B$1859,P2337)</f>
        <v>34833</v>
      </c>
      <c r="R2337" s="37">
        <f>INDEX(LORDetail!$D$932:$D$1859,P2337)</f>
        <v>51.430362607823596</v>
      </c>
      <c r="S2337" s="37">
        <f>INDEX(LORDetail!$E$932:$E$1859,P2337)</f>
        <v>-2.1525827509019999</v>
      </c>
      <c r="T2337" s="37">
        <f>INDEX(LORDetail!$G$932:$G$1859,P2337)</f>
        <v>96.894019999999998</v>
      </c>
      <c r="U2337">
        <f t="shared" si="777"/>
        <v>188</v>
      </c>
      <c r="V2337" s="37">
        <f>INDEX(LORDetail!$B$932:$B$1859,U2337)</f>
        <v>35156</v>
      </c>
      <c r="W2337" s="37">
        <f>INDEX(LORDetail!$D$932:$D$1859,U2337)</f>
        <v>51.432039074363402</v>
      </c>
      <c r="X2337" s="37">
        <f>INDEX(LORDetail!$E$932:$E$1859,U2337)</f>
        <v>-2.1487931206497799</v>
      </c>
      <c r="Y2337" s="37">
        <f>INDEX(LORDetail!$G$932:$G$1859,U2337)</f>
        <v>96.696100000000001</v>
      </c>
      <c r="Z2337">
        <f t="shared" si="778"/>
        <v>323</v>
      </c>
      <c r="AA2337" s="29">
        <f t="shared" si="779"/>
        <v>170.68098264487344</v>
      </c>
      <c r="AB2337">
        <f t="shared" si="780"/>
        <v>0.52842409487576913</v>
      </c>
      <c r="AC2337" s="32">
        <f t="shared" si="781"/>
        <v>51.431248493137481</v>
      </c>
      <c r="AD2337" s="32">
        <f t="shared" si="782"/>
        <v>-2.1505802189660566</v>
      </c>
      <c r="AE2337" s="34">
        <f t="shared" si="783"/>
        <v>96.789434303142187</v>
      </c>
      <c r="AF2337" s="36" t="str">
        <f t="shared" si="790"/>
        <v>RDNGSTN</v>
      </c>
      <c r="AG2337" s="36" t="str">
        <f t="shared" si="791"/>
        <v>PADTON</v>
      </c>
      <c r="AH2337" s="36">
        <f t="shared" si="788"/>
        <v>832</v>
      </c>
      <c r="AI2337" s="42">
        <f t="shared" si="789"/>
        <v>35003.599999999999</v>
      </c>
      <c r="AJ2337" s="43">
        <f t="shared" si="784"/>
        <v>36.32808837444167</v>
      </c>
      <c r="AK2337" s="43">
        <f t="shared" si="785"/>
        <v>-4.0059091038391947E-2</v>
      </c>
      <c r="AL2337" s="36">
        <f t="shared" si="786"/>
        <v>51.431248493137481</v>
      </c>
      <c r="AM2337" s="36">
        <v>1</v>
      </c>
      <c r="AN2337" s="36">
        <f t="shared" si="787"/>
        <v>-2.1505802189660566</v>
      </c>
      <c r="AO2337" s="36">
        <v>4</v>
      </c>
      <c r="AP2337" s="42">
        <f>INT(AI2337/1000)*1000</f>
        <v>35000</v>
      </c>
      <c r="AQ2337" s="42">
        <f>MOD(AI2337,1000)</f>
        <v>3.5999999999985448</v>
      </c>
      <c r="AR2337" s="42">
        <f>MOD(AI2338,1000)-0.2+(AP2338-AP2337)</f>
        <v>39.799999999999997</v>
      </c>
    </row>
    <row r="2338" spans="1:44" x14ac:dyDescent="0.25">
      <c r="A2338" s="19" t="s">
        <v>1</v>
      </c>
      <c r="B2338" t="s">
        <v>0</v>
      </c>
      <c r="C2338">
        <v>833</v>
      </c>
      <c r="D2338" s="36">
        <f>MATCH(C2338,TrainRun!$AG$149:$AG$295,1)</f>
        <v>58</v>
      </c>
      <c r="E2338" s="36">
        <f>INT(INDEX(TrainRun!$AD$149:$AD$295,'By Second'!D2338))</f>
        <v>809</v>
      </c>
      <c r="F2338" s="36">
        <f>IF(E2338=0,0,INDEX(TrainRun!$AE$149:$AE$295,'By Second'!D2338))</f>
        <v>37.249447468324732</v>
      </c>
      <c r="G2338" s="36">
        <f>INDEX(TrainRun!$AF$149:$AF$295,'By Second'!D2338)</f>
        <v>34158.032335542091</v>
      </c>
      <c r="H2338">
        <f t="shared" ref="H2338:H2401" si="792">D2338+1</f>
        <v>59</v>
      </c>
      <c r="I2338" s="36">
        <f>INT(INDEX(TrainRun!$AD$149:$AD$295,'By Second'!H2338))</f>
        <v>847</v>
      </c>
      <c r="J2338" s="36">
        <f>INDEX(TrainRun!$AE$149:$AE$295,'By Second'!H2338)</f>
        <v>35.727202008865838</v>
      </c>
      <c r="K2338">
        <f t="shared" ref="K2338:K2401" si="793">I2338-E2338</f>
        <v>38</v>
      </c>
      <c r="L2338">
        <f t="shared" ref="L2338:L2401" si="794">J2338-F2338</f>
        <v>-1.5222454594588939</v>
      </c>
      <c r="M2338">
        <f t="shared" ref="M2338:M2401" si="795">IF(K2338=0,0,L2338/K2338)</f>
        <v>-4.0059091038391947E-2</v>
      </c>
      <c r="N2338" s="32">
        <f t="shared" ref="N2338:N2401" si="796">IF(C2338=E2338,F2338,N2337+M2338)</f>
        <v>36.288029283403276</v>
      </c>
      <c r="O2338" s="29">
        <f t="shared" ref="O2338:O2401" si="797">IF(C2338=E2338,ROUND(G2338,1),O2337+N2338)</f>
        <v>35039.969011928275</v>
      </c>
      <c r="P2338" s="37">
        <f>MATCH(O2338,LORDetail!$B$932:$B$1859,1)</f>
        <v>187</v>
      </c>
      <c r="Q2338" s="37">
        <f>INDEX(LORDetail!$B$932:$B$1859,P2338)</f>
        <v>34833</v>
      </c>
      <c r="R2338" s="37">
        <f>INDEX(LORDetail!$D$932:$D$1859,P2338)</f>
        <v>51.430362607823596</v>
      </c>
      <c r="S2338" s="37">
        <f>INDEX(LORDetail!$E$932:$E$1859,P2338)</f>
        <v>-2.1525827509019999</v>
      </c>
      <c r="T2338" s="37">
        <f>INDEX(LORDetail!$G$932:$G$1859,P2338)</f>
        <v>96.894019999999998</v>
      </c>
      <c r="U2338">
        <f t="shared" ref="U2338:U2401" si="798">P2338+1</f>
        <v>188</v>
      </c>
      <c r="V2338" s="37">
        <f>INDEX(LORDetail!$B$932:$B$1859,U2338)</f>
        <v>35156</v>
      </c>
      <c r="W2338" s="37">
        <f>INDEX(LORDetail!$D$932:$D$1859,U2338)</f>
        <v>51.432039074363402</v>
      </c>
      <c r="X2338" s="37">
        <f>INDEX(LORDetail!$E$932:$E$1859,U2338)</f>
        <v>-2.1487931206497799</v>
      </c>
      <c r="Y2338" s="37">
        <f>INDEX(LORDetail!$G$932:$G$1859,U2338)</f>
        <v>96.696100000000001</v>
      </c>
      <c r="Z2338">
        <f t="shared" ref="Z2338:Z2401" si="799">V2338-Q2338</f>
        <v>323</v>
      </c>
      <c r="AA2338" s="29">
        <f t="shared" ref="AA2338:AA2401" si="800">O2338-Q2338</f>
        <v>206.96901192827499</v>
      </c>
      <c r="AB2338">
        <f t="shared" ref="AB2338:AB2401" si="801">AA2338/Z2338</f>
        <v>0.64077093476246128</v>
      </c>
      <c r="AC2338" s="32">
        <f t="shared" ref="AC2338:AC2401" si="802">R2338+(W2338-R2338)*$AB2338</f>
        <v>51.431436838855404</v>
      </c>
      <c r="AD2338" s="32">
        <f t="shared" ref="AD2338:AD2401" si="803">S2338+(X2338-S2338)*$AB2338</f>
        <v>-2.1501544659828808</v>
      </c>
      <c r="AE2338" s="34">
        <f t="shared" ref="AE2338:AE2401" si="804">T2338+(Y2338-T2338)*$AB2338</f>
        <v>96.767198616591813</v>
      </c>
      <c r="AF2338" s="36" t="str">
        <f t="shared" si="790"/>
        <v>RDNGSTN</v>
      </c>
      <c r="AG2338" s="36" t="str">
        <f t="shared" si="791"/>
        <v>PADTON</v>
      </c>
      <c r="AH2338" s="36">
        <f t="shared" si="788"/>
        <v>833</v>
      </c>
      <c r="AI2338" s="42">
        <f t="shared" si="789"/>
        <v>35040</v>
      </c>
      <c r="AJ2338" s="43">
        <f t="shared" si="784"/>
        <v>36.288029283403276</v>
      </c>
      <c r="AK2338" s="43">
        <f t="shared" si="785"/>
        <v>-4.0059091038391947E-2</v>
      </c>
      <c r="AL2338" s="36">
        <f t="shared" si="786"/>
        <v>51.431436838855404</v>
      </c>
      <c r="AM2338" s="36">
        <v>1</v>
      </c>
      <c r="AN2338" s="36">
        <f t="shared" si="787"/>
        <v>-2.1501544659828808</v>
      </c>
      <c r="AO2338" s="36">
        <v>4</v>
      </c>
      <c r="AP2338" s="42">
        <f>INT(AI2338/1000)*1000</f>
        <v>35000</v>
      </c>
      <c r="AQ2338" s="42">
        <f>MOD(AI2338,1000)</f>
        <v>40</v>
      </c>
      <c r="AR2338" s="42">
        <f>MOD(AI2339,1000)-0.2+(AP2339-AP2338)</f>
        <v>75.999999999997087</v>
      </c>
    </row>
    <row r="2339" spans="1:44" x14ac:dyDescent="0.25">
      <c r="A2339" s="19" t="s">
        <v>1</v>
      </c>
      <c r="B2339" t="s">
        <v>0</v>
      </c>
      <c r="C2339">
        <v>834</v>
      </c>
      <c r="D2339" s="36">
        <f>MATCH(C2339,TrainRun!$AG$149:$AG$295,1)</f>
        <v>58</v>
      </c>
      <c r="E2339" s="36">
        <f>INT(INDEX(TrainRun!$AD$149:$AD$295,'By Second'!D2339))</f>
        <v>809</v>
      </c>
      <c r="F2339" s="36">
        <f>IF(E2339=0,0,INDEX(TrainRun!$AE$149:$AE$295,'By Second'!D2339))</f>
        <v>37.249447468324732</v>
      </c>
      <c r="G2339" s="36">
        <f>INDEX(TrainRun!$AF$149:$AF$295,'By Second'!D2339)</f>
        <v>34158.032335542091</v>
      </c>
      <c r="H2339">
        <f t="shared" si="792"/>
        <v>59</v>
      </c>
      <c r="I2339" s="36">
        <f>INT(INDEX(TrainRun!$AD$149:$AD$295,'By Second'!H2339))</f>
        <v>847</v>
      </c>
      <c r="J2339" s="36">
        <f>INDEX(TrainRun!$AE$149:$AE$295,'By Second'!H2339)</f>
        <v>35.727202008865838</v>
      </c>
      <c r="K2339">
        <f t="shared" si="793"/>
        <v>38</v>
      </c>
      <c r="L2339">
        <f t="shared" si="794"/>
        <v>-1.5222454594588939</v>
      </c>
      <c r="M2339">
        <f t="shared" si="795"/>
        <v>-4.0059091038391947E-2</v>
      </c>
      <c r="N2339" s="32">
        <f t="shared" si="796"/>
        <v>36.247970192364882</v>
      </c>
      <c r="O2339" s="29">
        <f t="shared" si="797"/>
        <v>35076.216982120641</v>
      </c>
      <c r="P2339" s="37">
        <f>MATCH(O2339,LORDetail!$B$932:$B$1859,1)</f>
        <v>187</v>
      </c>
      <c r="Q2339" s="37">
        <f>INDEX(LORDetail!$B$932:$B$1859,P2339)</f>
        <v>34833</v>
      </c>
      <c r="R2339" s="37">
        <f>INDEX(LORDetail!$D$932:$D$1859,P2339)</f>
        <v>51.430362607823596</v>
      </c>
      <c r="S2339" s="37">
        <f>INDEX(LORDetail!$E$932:$E$1859,P2339)</f>
        <v>-2.1525827509019999</v>
      </c>
      <c r="T2339" s="37">
        <f>INDEX(LORDetail!$G$932:$G$1859,P2339)</f>
        <v>96.894019999999998</v>
      </c>
      <c r="U2339">
        <f t="shared" si="798"/>
        <v>188</v>
      </c>
      <c r="V2339" s="37">
        <f>INDEX(LORDetail!$B$932:$B$1859,U2339)</f>
        <v>35156</v>
      </c>
      <c r="W2339" s="37">
        <f>INDEX(LORDetail!$D$932:$D$1859,U2339)</f>
        <v>51.432039074363402</v>
      </c>
      <c r="X2339" s="37">
        <f>INDEX(LORDetail!$E$932:$E$1859,U2339)</f>
        <v>-2.1487931206497799</v>
      </c>
      <c r="Y2339" s="37">
        <f>INDEX(LORDetail!$G$932:$G$1859,U2339)</f>
        <v>96.696100000000001</v>
      </c>
      <c r="Z2339">
        <f t="shared" si="799"/>
        <v>323</v>
      </c>
      <c r="AA2339" s="29">
        <f t="shared" si="800"/>
        <v>243.21698212064075</v>
      </c>
      <c r="AB2339">
        <f t="shared" si="801"/>
        <v>0.75299375269548219</v>
      </c>
      <c r="AC2339" s="32">
        <f t="shared" si="802"/>
        <v>51.431624976654675</v>
      </c>
      <c r="AD2339" s="32">
        <f t="shared" si="803"/>
        <v>-2.1497291829970524</v>
      </c>
      <c r="AE2339" s="34">
        <f t="shared" si="804"/>
        <v>96.744987476466505</v>
      </c>
      <c r="AF2339" s="36" t="str">
        <f t="shared" si="790"/>
        <v>RDNGSTN</v>
      </c>
      <c r="AG2339" s="36" t="str">
        <f t="shared" si="791"/>
        <v>PADTON</v>
      </c>
      <c r="AH2339" s="36">
        <f t="shared" si="788"/>
        <v>834</v>
      </c>
      <c r="AI2339" s="42">
        <f t="shared" si="789"/>
        <v>35076.199999999997</v>
      </c>
      <c r="AJ2339" s="43">
        <f t="shared" si="784"/>
        <v>36.247970192364882</v>
      </c>
      <c r="AK2339" s="43">
        <f t="shared" si="785"/>
        <v>-4.0059091038391947E-2</v>
      </c>
      <c r="AL2339" s="36">
        <f t="shared" si="786"/>
        <v>51.431624976654675</v>
      </c>
      <c r="AM2339" s="36">
        <v>1</v>
      </c>
      <c r="AN2339" s="36">
        <f t="shared" si="787"/>
        <v>-2.1497291829970524</v>
      </c>
      <c r="AO2339" s="36">
        <v>4</v>
      </c>
      <c r="AP2339" s="42">
        <f>INT(AI2339/1000)*1000</f>
        <v>35000</v>
      </c>
      <c r="AQ2339" s="42">
        <f>MOD(AI2339,1000)</f>
        <v>76.19999999999709</v>
      </c>
      <c r="AR2339" s="42">
        <f>MOD(AI2340,1000)-0.2+(AP2340-AP2339)</f>
        <v>112.20000000000145</v>
      </c>
    </row>
    <row r="2340" spans="1:44" x14ac:dyDescent="0.25">
      <c r="A2340" s="19" t="s">
        <v>1</v>
      </c>
      <c r="B2340" t="s">
        <v>0</v>
      </c>
      <c r="C2340">
        <v>835</v>
      </c>
      <c r="D2340" s="36">
        <f>MATCH(C2340,TrainRun!$AG$149:$AG$295,1)</f>
        <v>58</v>
      </c>
      <c r="E2340" s="36">
        <f>INT(INDEX(TrainRun!$AD$149:$AD$295,'By Second'!D2340))</f>
        <v>809</v>
      </c>
      <c r="F2340" s="36">
        <f>IF(E2340=0,0,INDEX(TrainRun!$AE$149:$AE$295,'By Second'!D2340))</f>
        <v>37.249447468324732</v>
      </c>
      <c r="G2340" s="36">
        <f>INDEX(TrainRun!$AF$149:$AF$295,'By Second'!D2340)</f>
        <v>34158.032335542091</v>
      </c>
      <c r="H2340">
        <f t="shared" si="792"/>
        <v>59</v>
      </c>
      <c r="I2340" s="36">
        <f>INT(INDEX(TrainRun!$AD$149:$AD$295,'By Second'!H2340))</f>
        <v>847</v>
      </c>
      <c r="J2340" s="36">
        <f>INDEX(TrainRun!$AE$149:$AE$295,'By Second'!H2340)</f>
        <v>35.727202008865838</v>
      </c>
      <c r="K2340">
        <f t="shared" si="793"/>
        <v>38</v>
      </c>
      <c r="L2340">
        <f t="shared" si="794"/>
        <v>-1.5222454594588939</v>
      </c>
      <c r="M2340">
        <f t="shared" si="795"/>
        <v>-4.0059091038391947E-2</v>
      </c>
      <c r="N2340" s="32">
        <f t="shared" si="796"/>
        <v>36.207911101326488</v>
      </c>
      <c r="O2340" s="29">
        <f t="shared" si="797"/>
        <v>35112.424893221971</v>
      </c>
      <c r="P2340" s="37">
        <f>MATCH(O2340,LORDetail!$B$932:$B$1859,1)</f>
        <v>187</v>
      </c>
      <c r="Q2340" s="37">
        <f>INDEX(LORDetail!$B$932:$B$1859,P2340)</f>
        <v>34833</v>
      </c>
      <c r="R2340" s="37">
        <f>INDEX(LORDetail!$D$932:$D$1859,P2340)</f>
        <v>51.430362607823596</v>
      </c>
      <c r="S2340" s="37">
        <f>INDEX(LORDetail!$E$932:$E$1859,P2340)</f>
        <v>-2.1525827509019999</v>
      </c>
      <c r="T2340" s="37">
        <f>INDEX(LORDetail!$G$932:$G$1859,P2340)</f>
        <v>96.894019999999998</v>
      </c>
      <c r="U2340">
        <f t="shared" si="798"/>
        <v>188</v>
      </c>
      <c r="V2340" s="37">
        <f>INDEX(LORDetail!$B$932:$B$1859,U2340)</f>
        <v>35156</v>
      </c>
      <c r="W2340" s="37">
        <f>INDEX(LORDetail!$D$932:$D$1859,U2340)</f>
        <v>51.432039074363402</v>
      </c>
      <c r="X2340" s="37">
        <f>INDEX(LORDetail!$E$932:$E$1859,U2340)</f>
        <v>-2.1487931206497799</v>
      </c>
      <c r="Y2340" s="37">
        <f>INDEX(LORDetail!$G$932:$G$1859,U2340)</f>
        <v>96.696100000000001</v>
      </c>
      <c r="Z2340">
        <f t="shared" si="799"/>
        <v>323</v>
      </c>
      <c r="AA2340" s="29">
        <f t="shared" si="800"/>
        <v>279.42489322197071</v>
      </c>
      <c r="AB2340">
        <f t="shared" si="801"/>
        <v>0.86509254867483187</v>
      </c>
      <c r="AC2340" s="32">
        <f t="shared" si="802"/>
        <v>51.431812906535285</v>
      </c>
      <c r="AD2340" s="32">
        <f t="shared" si="803"/>
        <v>-2.1493043700085717</v>
      </c>
      <c r="AE2340" s="34">
        <f t="shared" si="804"/>
        <v>96.722800882766279</v>
      </c>
      <c r="AF2340" s="36" t="str">
        <f t="shared" si="790"/>
        <v>RDNGSTN</v>
      </c>
      <c r="AG2340" s="36" t="str">
        <f t="shared" si="791"/>
        <v>PADTON</v>
      </c>
      <c r="AH2340" s="36">
        <f t="shared" si="788"/>
        <v>835</v>
      </c>
      <c r="AI2340" s="42">
        <f t="shared" si="789"/>
        <v>35112.400000000001</v>
      </c>
      <c r="AJ2340" s="43">
        <f t="shared" si="784"/>
        <v>36.207911101326488</v>
      </c>
      <c r="AK2340" s="43">
        <f t="shared" si="785"/>
        <v>-4.0059091038391947E-2</v>
      </c>
      <c r="AL2340" s="36">
        <f t="shared" si="786"/>
        <v>51.431812906535285</v>
      </c>
      <c r="AM2340" s="36">
        <v>1</v>
      </c>
      <c r="AN2340" s="36">
        <f t="shared" si="787"/>
        <v>-2.1493043700085717</v>
      </c>
      <c r="AO2340" s="36">
        <v>4</v>
      </c>
      <c r="AP2340" s="42">
        <f>INT(AI2340/1000)*1000</f>
        <v>35000</v>
      </c>
      <c r="AQ2340" s="42">
        <f>MOD(AI2340,1000)</f>
        <v>112.40000000000146</v>
      </c>
      <c r="AR2340" s="42">
        <f>MOD(AI2341,1000)-0.2+(AP2341-AP2340)</f>
        <v>148.39999999999856</v>
      </c>
    </row>
    <row r="2341" spans="1:44" x14ac:dyDescent="0.25">
      <c r="A2341" s="19" t="s">
        <v>1</v>
      </c>
      <c r="B2341" t="s">
        <v>0</v>
      </c>
      <c r="C2341">
        <v>836</v>
      </c>
      <c r="D2341" s="36">
        <f>MATCH(C2341,TrainRun!$AG$149:$AG$295,1)</f>
        <v>58</v>
      </c>
      <c r="E2341" s="36">
        <f>INT(INDEX(TrainRun!$AD$149:$AD$295,'By Second'!D2341))</f>
        <v>809</v>
      </c>
      <c r="F2341" s="36">
        <f>IF(E2341=0,0,INDEX(TrainRun!$AE$149:$AE$295,'By Second'!D2341))</f>
        <v>37.249447468324732</v>
      </c>
      <c r="G2341" s="36">
        <f>INDEX(TrainRun!$AF$149:$AF$295,'By Second'!D2341)</f>
        <v>34158.032335542091</v>
      </c>
      <c r="H2341">
        <f t="shared" si="792"/>
        <v>59</v>
      </c>
      <c r="I2341" s="36">
        <f>INT(INDEX(TrainRun!$AD$149:$AD$295,'By Second'!H2341))</f>
        <v>847</v>
      </c>
      <c r="J2341" s="36">
        <f>INDEX(TrainRun!$AE$149:$AE$295,'By Second'!H2341)</f>
        <v>35.727202008865838</v>
      </c>
      <c r="K2341">
        <f t="shared" si="793"/>
        <v>38</v>
      </c>
      <c r="L2341">
        <f t="shared" si="794"/>
        <v>-1.5222454594588939</v>
      </c>
      <c r="M2341">
        <f t="shared" si="795"/>
        <v>-4.0059091038391947E-2</v>
      </c>
      <c r="N2341" s="32">
        <f t="shared" si="796"/>
        <v>36.167852010288094</v>
      </c>
      <c r="O2341" s="29">
        <f t="shared" si="797"/>
        <v>35148.592745232258</v>
      </c>
      <c r="P2341" s="37">
        <f>MATCH(O2341,LORDetail!$B$932:$B$1859,1)</f>
        <v>187</v>
      </c>
      <c r="Q2341" s="37">
        <f>INDEX(LORDetail!$B$932:$B$1859,P2341)</f>
        <v>34833</v>
      </c>
      <c r="R2341" s="37">
        <f>INDEX(LORDetail!$D$932:$D$1859,P2341)</f>
        <v>51.430362607823596</v>
      </c>
      <c r="S2341" s="37">
        <f>INDEX(LORDetail!$E$932:$E$1859,P2341)</f>
        <v>-2.1525827509019999</v>
      </c>
      <c r="T2341" s="37">
        <f>INDEX(LORDetail!$G$932:$G$1859,P2341)</f>
        <v>96.894019999999998</v>
      </c>
      <c r="U2341">
        <f t="shared" si="798"/>
        <v>188</v>
      </c>
      <c r="V2341" s="37">
        <f>INDEX(LORDetail!$B$932:$B$1859,U2341)</f>
        <v>35156</v>
      </c>
      <c r="W2341" s="37">
        <f>INDEX(LORDetail!$D$932:$D$1859,U2341)</f>
        <v>51.432039074363402</v>
      </c>
      <c r="X2341" s="37">
        <f>INDEX(LORDetail!$E$932:$E$1859,U2341)</f>
        <v>-2.1487931206497799</v>
      </c>
      <c r="Y2341" s="37">
        <f>INDEX(LORDetail!$G$932:$G$1859,U2341)</f>
        <v>96.696100000000001</v>
      </c>
      <c r="Z2341">
        <f t="shared" si="799"/>
        <v>323</v>
      </c>
      <c r="AA2341" s="29">
        <f t="shared" si="800"/>
        <v>315.59274523225758</v>
      </c>
      <c r="AB2341">
        <f t="shared" si="801"/>
        <v>0.97706732270048791</v>
      </c>
      <c r="AC2341" s="32">
        <f t="shared" si="802"/>
        <v>51.432000628497242</v>
      </c>
      <c r="AD2341" s="32">
        <f t="shared" si="803"/>
        <v>-2.1488800270174386</v>
      </c>
      <c r="AE2341" s="34">
        <f t="shared" si="804"/>
        <v>96.700638835491119</v>
      </c>
      <c r="AF2341" s="36" t="str">
        <f t="shared" si="790"/>
        <v>RDNGSTN</v>
      </c>
      <c r="AG2341" s="36" t="str">
        <f t="shared" si="791"/>
        <v>PADTON</v>
      </c>
      <c r="AH2341" s="36">
        <f t="shared" si="788"/>
        <v>836</v>
      </c>
      <c r="AI2341" s="42">
        <f t="shared" si="789"/>
        <v>35148.6</v>
      </c>
      <c r="AJ2341" s="43">
        <f t="shared" si="784"/>
        <v>36.167852010288094</v>
      </c>
      <c r="AK2341" s="43">
        <f t="shared" si="785"/>
        <v>-4.0059091038391947E-2</v>
      </c>
      <c r="AL2341" s="36">
        <f t="shared" si="786"/>
        <v>51.432000628497242</v>
      </c>
      <c r="AM2341" s="36">
        <v>1</v>
      </c>
      <c r="AN2341" s="36">
        <f t="shared" si="787"/>
        <v>-2.1488800270174386</v>
      </c>
      <c r="AO2341" s="36">
        <v>4</v>
      </c>
      <c r="AP2341" s="42">
        <f>INT(AI2341/1000)*1000</f>
        <v>35000</v>
      </c>
      <c r="AQ2341" s="42">
        <f>MOD(AI2341,1000)</f>
        <v>148.59999999999854</v>
      </c>
      <c r="AR2341" s="42">
        <f>MOD(AI2342,1000)-0.2+(AP2342-AP2341)</f>
        <v>184.60000000000292</v>
      </c>
    </row>
    <row r="2342" spans="1:44" x14ac:dyDescent="0.25">
      <c r="A2342" s="19" t="s">
        <v>1</v>
      </c>
      <c r="B2342" t="s">
        <v>0</v>
      </c>
      <c r="C2342">
        <v>837</v>
      </c>
      <c r="D2342" s="36">
        <f>MATCH(C2342,TrainRun!$AG$149:$AG$295,1)</f>
        <v>58</v>
      </c>
      <c r="E2342" s="36">
        <f>INT(INDEX(TrainRun!$AD$149:$AD$295,'By Second'!D2342))</f>
        <v>809</v>
      </c>
      <c r="F2342" s="36">
        <f>IF(E2342=0,0,INDEX(TrainRun!$AE$149:$AE$295,'By Second'!D2342))</f>
        <v>37.249447468324732</v>
      </c>
      <c r="G2342" s="36">
        <f>INDEX(TrainRun!$AF$149:$AF$295,'By Second'!D2342)</f>
        <v>34158.032335542091</v>
      </c>
      <c r="H2342">
        <f t="shared" si="792"/>
        <v>59</v>
      </c>
      <c r="I2342" s="36">
        <f>INT(INDEX(TrainRun!$AD$149:$AD$295,'By Second'!H2342))</f>
        <v>847</v>
      </c>
      <c r="J2342" s="36">
        <f>INDEX(TrainRun!$AE$149:$AE$295,'By Second'!H2342)</f>
        <v>35.727202008865838</v>
      </c>
      <c r="K2342">
        <f t="shared" si="793"/>
        <v>38</v>
      </c>
      <c r="L2342">
        <f t="shared" si="794"/>
        <v>-1.5222454594588939</v>
      </c>
      <c r="M2342">
        <f t="shared" si="795"/>
        <v>-4.0059091038391947E-2</v>
      </c>
      <c r="N2342" s="32">
        <f t="shared" si="796"/>
        <v>36.1277929192497</v>
      </c>
      <c r="O2342" s="29">
        <f t="shared" si="797"/>
        <v>35184.720538151509</v>
      </c>
      <c r="P2342" s="37">
        <f>MATCH(O2342,LORDetail!$B$932:$B$1859,1)</f>
        <v>188</v>
      </c>
      <c r="Q2342" s="37">
        <f>INDEX(LORDetail!$B$932:$B$1859,P2342)</f>
        <v>35156</v>
      </c>
      <c r="R2342" s="37">
        <f>INDEX(LORDetail!$D$932:$D$1859,P2342)</f>
        <v>51.432039074363402</v>
      </c>
      <c r="S2342" s="37">
        <f>INDEX(LORDetail!$E$932:$E$1859,P2342)</f>
        <v>-2.1487931206497799</v>
      </c>
      <c r="T2342" s="37">
        <f>INDEX(LORDetail!$G$932:$G$1859,P2342)</f>
        <v>96.696100000000001</v>
      </c>
      <c r="U2342">
        <f t="shared" si="798"/>
        <v>189</v>
      </c>
      <c r="V2342" s="37">
        <f>INDEX(LORDetail!$B$932:$B$1859,U2342)</f>
        <v>35401</v>
      </c>
      <c r="W2342" s="37">
        <f>INDEX(LORDetail!$D$932:$D$1859,U2342)</f>
        <v>51.433481494389902</v>
      </c>
      <c r="X2342" s="37">
        <f>INDEX(LORDetail!$E$932:$E$1859,U2342)</f>
        <v>-2.1461219871928199</v>
      </c>
      <c r="Y2342" s="37">
        <f>INDEX(LORDetail!$G$932:$G$1859,U2342)</f>
        <v>96.545969999999997</v>
      </c>
      <c r="Z2342">
        <f t="shared" si="799"/>
        <v>245</v>
      </c>
      <c r="AA2342" s="29">
        <f t="shared" si="800"/>
        <v>28.720538151508663</v>
      </c>
      <c r="AB2342">
        <f t="shared" si="801"/>
        <v>0.11722668633268842</v>
      </c>
      <c r="AC2342" s="32">
        <f t="shared" si="802"/>
        <v>51.432208164483406</v>
      </c>
      <c r="AD2342" s="32">
        <f t="shared" si="803"/>
        <v>-2.1484799925258682</v>
      </c>
      <c r="AE2342" s="34">
        <f t="shared" si="804"/>
        <v>96.678500757580878</v>
      </c>
      <c r="AF2342" s="36" t="str">
        <f t="shared" si="790"/>
        <v>RDNGSTN</v>
      </c>
      <c r="AG2342" s="36" t="str">
        <f t="shared" si="791"/>
        <v>PADTON</v>
      </c>
      <c r="AH2342" s="36">
        <f t="shared" si="788"/>
        <v>837</v>
      </c>
      <c r="AI2342" s="42">
        <f t="shared" si="789"/>
        <v>35184.800000000003</v>
      </c>
      <c r="AJ2342" s="43">
        <f t="shared" si="784"/>
        <v>36.1277929192497</v>
      </c>
      <c r="AK2342" s="43">
        <f t="shared" si="785"/>
        <v>-4.0059091038391947E-2</v>
      </c>
      <c r="AL2342" s="36">
        <f t="shared" si="786"/>
        <v>51.432208164483406</v>
      </c>
      <c r="AM2342" s="36">
        <v>1</v>
      </c>
      <c r="AN2342" s="36">
        <f t="shared" si="787"/>
        <v>-2.1484799925258682</v>
      </c>
      <c r="AO2342" s="36">
        <v>4</v>
      </c>
      <c r="AP2342" s="42">
        <f>INT(AI2342/1000)*1000</f>
        <v>35000</v>
      </c>
      <c r="AQ2342" s="42">
        <f>MOD(AI2342,1000)</f>
        <v>184.80000000000291</v>
      </c>
      <c r="AR2342" s="42">
        <f>MOD(AI2343,1000)-0.2+(AP2343-AP2342)</f>
        <v>220.60000000000292</v>
      </c>
    </row>
    <row r="2343" spans="1:44" x14ac:dyDescent="0.25">
      <c r="A2343" s="19" t="s">
        <v>1</v>
      </c>
      <c r="B2343" t="s">
        <v>0</v>
      </c>
      <c r="C2343">
        <v>838</v>
      </c>
      <c r="D2343" s="36">
        <f>MATCH(C2343,TrainRun!$AG$149:$AG$295,1)</f>
        <v>58</v>
      </c>
      <c r="E2343" s="36">
        <f>INT(INDEX(TrainRun!$AD$149:$AD$295,'By Second'!D2343))</f>
        <v>809</v>
      </c>
      <c r="F2343" s="36">
        <f>IF(E2343=0,0,INDEX(TrainRun!$AE$149:$AE$295,'By Second'!D2343))</f>
        <v>37.249447468324732</v>
      </c>
      <c r="G2343" s="36">
        <f>INDEX(TrainRun!$AF$149:$AF$295,'By Second'!D2343)</f>
        <v>34158.032335542091</v>
      </c>
      <c r="H2343">
        <f t="shared" si="792"/>
        <v>59</v>
      </c>
      <c r="I2343" s="36">
        <f>INT(INDEX(TrainRun!$AD$149:$AD$295,'By Second'!H2343))</f>
        <v>847</v>
      </c>
      <c r="J2343" s="36">
        <f>INDEX(TrainRun!$AE$149:$AE$295,'By Second'!H2343)</f>
        <v>35.727202008865838</v>
      </c>
      <c r="K2343">
        <f t="shared" si="793"/>
        <v>38</v>
      </c>
      <c r="L2343">
        <f t="shared" si="794"/>
        <v>-1.5222454594588939</v>
      </c>
      <c r="M2343">
        <f t="shared" si="795"/>
        <v>-4.0059091038391947E-2</v>
      </c>
      <c r="N2343" s="32">
        <f t="shared" si="796"/>
        <v>36.087733828211306</v>
      </c>
      <c r="O2343" s="29">
        <f t="shared" si="797"/>
        <v>35220.808271979717</v>
      </c>
      <c r="P2343" s="37">
        <f>MATCH(O2343,LORDetail!$B$932:$B$1859,1)</f>
        <v>188</v>
      </c>
      <c r="Q2343" s="37">
        <f>INDEX(LORDetail!$B$932:$B$1859,P2343)</f>
        <v>35156</v>
      </c>
      <c r="R2343" s="37">
        <f>INDEX(LORDetail!$D$932:$D$1859,P2343)</f>
        <v>51.432039074363402</v>
      </c>
      <c r="S2343" s="37">
        <f>INDEX(LORDetail!$E$932:$E$1859,P2343)</f>
        <v>-2.1487931206497799</v>
      </c>
      <c r="T2343" s="37">
        <f>INDEX(LORDetail!$G$932:$G$1859,P2343)</f>
        <v>96.696100000000001</v>
      </c>
      <c r="U2343">
        <f t="shared" si="798"/>
        <v>189</v>
      </c>
      <c r="V2343" s="37">
        <f>INDEX(LORDetail!$B$932:$B$1859,U2343)</f>
        <v>35401</v>
      </c>
      <c r="W2343" s="37">
        <f>INDEX(LORDetail!$D$932:$D$1859,U2343)</f>
        <v>51.433481494389902</v>
      </c>
      <c r="X2343" s="37">
        <f>INDEX(LORDetail!$E$932:$E$1859,U2343)</f>
        <v>-2.1461219871928199</v>
      </c>
      <c r="Y2343" s="37">
        <f>INDEX(LORDetail!$G$932:$G$1859,U2343)</f>
        <v>96.545969999999997</v>
      </c>
      <c r="Z2343">
        <f t="shared" si="799"/>
        <v>245</v>
      </c>
      <c r="AA2343" s="29">
        <f t="shared" si="800"/>
        <v>64.808271979716665</v>
      </c>
      <c r="AB2343">
        <f t="shared" si="801"/>
        <v>0.26452355910088432</v>
      </c>
      <c r="AC2343" s="32">
        <f t="shared" si="802"/>
        <v>51.432420628442529</v>
      </c>
      <c r="AD2343" s="32">
        <f t="shared" si="803"/>
        <v>-2.1480865429209115</v>
      </c>
      <c r="AE2343" s="34">
        <f t="shared" si="804"/>
        <v>96.656387078072186</v>
      </c>
      <c r="AF2343" s="36" t="str">
        <f t="shared" si="790"/>
        <v>RDNGSTN</v>
      </c>
      <c r="AG2343" s="36" t="str">
        <f t="shared" si="791"/>
        <v>PADTON</v>
      </c>
      <c r="AH2343" s="36">
        <f t="shared" si="788"/>
        <v>838</v>
      </c>
      <c r="AI2343" s="42">
        <f t="shared" si="789"/>
        <v>35220.800000000003</v>
      </c>
      <c r="AJ2343" s="43">
        <f t="shared" si="784"/>
        <v>36.087733828211306</v>
      </c>
      <c r="AK2343" s="43">
        <f t="shared" si="785"/>
        <v>-4.0059091038391947E-2</v>
      </c>
      <c r="AL2343" s="36">
        <f t="shared" si="786"/>
        <v>51.432420628442529</v>
      </c>
      <c r="AM2343" s="36">
        <v>1</v>
      </c>
      <c r="AN2343" s="36">
        <f t="shared" si="787"/>
        <v>-2.1480865429209115</v>
      </c>
      <c r="AO2343" s="36">
        <v>4</v>
      </c>
      <c r="AP2343" s="42">
        <f>INT(AI2343/1000)*1000</f>
        <v>35000</v>
      </c>
      <c r="AQ2343" s="42">
        <f>MOD(AI2343,1000)</f>
        <v>220.80000000000291</v>
      </c>
      <c r="AR2343" s="42">
        <f>MOD(AI2344,1000)-0.2+(AP2344-AP2343)</f>
        <v>256.60000000000292</v>
      </c>
    </row>
    <row r="2344" spans="1:44" x14ac:dyDescent="0.25">
      <c r="A2344" s="19" t="s">
        <v>1</v>
      </c>
      <c r="B2344" t="s">
        <v>0</v>
      </c>
      <c r="C2344">
        <v>839</v>
      </c>
      <c r="D2344" s="36">
        <f>MATCH(C2344,TrainRun!$AG$149:$AG$295,1)</f>
        <v>58</v>
      </c>
      <c r="E2344" s="36">
        <f>INT(INDEX(TrainRun!$AD$149:$AD$295,'By Second'!D2344))</f>
        <v>809</v>
      </c>
      <c r="F2344" s="36">
        <f>IF(E2344=0,0,INDEX(TrainRun!$AE$149:$AE$295,'By Second'!D2344))</f>
        <v>37.249447468324732</v>
      </c>
      <c r="G2344" s="36">
        <f>INDEX(TrainRun!$AF$149:$AF$295,'By Second'!D2344)</f>
        <v>34158.032335542091</v>
      </c>
      <c r="H2344">
        <f t="shared" si="792"/>
        <v>59</v>
      </c>
      <c r="I2344" s="36">
        <f>INT(INDEX(TrainRun!$AD$149:$AD$295,'By Second'!H2344))</f>
        <v>847</v>
      </c>
      <c r="J2344" s="36">
        <f>INDEX(TrainRun!$AE$149:$AE$295,'By Second'!H2344)</f>
        <v>35.727202008865838</v>
      </c>
      <c r="K2344">
        <f t="shared" si="793"/>
        <v>38</v>
      </c>
      <c r="L2344">
        <f t="shared" si="794"/>
        <v>-1.5222454594588939</v>
      </c>
      <c r="M2344">
        <f t="shared" si="795"/>
        <v>-4.0059091038391947E-2</v>
      </c>
      <c r="N2344" s="32">
        <f t="shared" si="796"/>
        <v>36.047674737172912</v>
      </c>
      <c r="O2344" s="29">
        <f t="shared" si="797"/>
        <v>35256.855946716889</v>
      </c>
      <c r="P2344" s="37">
        <f>MATCH(O2344,LORDetail!$B$932:$B$1859,1)</f>
        <v>188</v>
      </c>
      <c r="Q2344" s="37">
        <f>INDEX(LORDetail!$B$932:$B$1859,P2344)</f>
        <v>35156</v>
      </c>
      <c r="R2344" s="37">
        <f>INDEX(LORDetail!$D$932:$D$1859,P2344)</f>
        <v>51.432039074363402</v>
      </c>
      <c r="S2344" s="37">
        <f>INDEX(LORDetail!$E$932:$E$1859,P2344)</f>
        <v>-2.1487931206497799</v>
      </c>
      <c r="T2344" s="37">
        <f>INDEX(LORDetail!$G$932:$G$1859,P2344)</f>
        <v>96.696100000000001</v>
      </c>
      <c r="U2344">
        <f t="shared" si="798"/>
        <v>189</v>
      </c>
      <c r="V2344" s="37">
        <f>INDEX(LORDetail!$B$932:$B$1859,U2344)</f>
        <v>35401</v>
      </c>
      <c r="W2344" s="37">
        <f>INDEX(LORDetail!$D$932:$D$1859,U2344)</f>
        <v>51.433481494389902</v>
      </c>
      <c r="X2344" s="37">
        <f>INDEX(LORDetail!$E$932:$E$1859,U2344)</f>
        <v>-2.1461219871928199</v>
      </c>
      <c r="Y2344" s="37">
        <f>INDEX(LORDetail!$G$932:$G$1859,U2344)</f>
        <v>96.545969999999997</v>
      </c>
      <c r="Z2344">
        <f t="shared" si="799"/>
        <v>245</v>
      </c>
      <c r="AA2344" s="29">
        <f t="shared" si="800"/>
        <v>100.85594671688887</v>
      </c>
      <c r="AB2344">
        <f t="shared" si="801"/>
        <v>0.4116569253750566</v>
      </c>
      <c r="AC2344" s="32">
        <f t="shared" si="802"/>
        <v>51.432632856556609</v>
      </c>
      <c r="AD2344" s="32">
        <f t="shared" si="803"/>
        <v>-2.1476935300636213</v>
      </c>
      <c r="AE2344" s="34">
        <f t="shared" si="804"/>
        <v>96.634297945793449</v>
      </c>
      <c r="AF2344" s="36" t="str">
        <f t="shared" si="790"/>
        <v>RDNGSTN</v>
      </c>
      <c r="AG2344" s="36" t="str">
        <f t="shared" si="791"/>
        <v>PADTON</v>
      </c>
      <c r="AH2344" s="36">
        <f t="shared" si="788"/>
        <v>839</v>
      </c>
      <c r="AI2344" s="42">
        <f t="shared" si="789"/>
        <v>35256.800000000003</v>
      </c>
      <c r="AJ2344" s="43">
        <f t="shared" si="784"/>
        <v>36.047674737172912</v>
      </c>
      <c r="AK2344" s="43">
        <f t="shared" si="785"/>
        <v>-4.0059091038391947E-2</v>
      </c>
      <c r="AL2344" s="36">
        <f t="shared" si="786"/>
        <v>51.432632856556609</v>
      </c>
      <c r="AM2344" s="36">
        <v>1</v>
      </c>
      <c r="AN2344" s="36">
        <f t="shared" si="787"/>
        <v>-2.1476935300636213</v>
      </c>
      <c r="AO2344" s="36">
        <v>4</v>
      </c>
      <c r="AP2344" s="42">
        <f>INT(AI2344/1000)*1000</f>
        <v>35000</v>
      </c>
      <c r="AQ2344" s="42">
        <f>MOD(AI2344,1000)</f>
        <v>256.80000000000291</v>
      </c>
      <c r="AR2344" s="42">
        <f>MOD(AI2345,1000)-0.2+(AP2345-AP2344)</f>
        <v>292.60000000000292</v>
      </c>
    </row>
    <row r="2345" spans="1:44" x14ac:dyDescent="0.25">
      <c r="A2345" s="19" t="s">
        <v>1</v>
      </c>
      <c r="B2345" t="s">
        <v>0</v>
      </c>
      <c r="C2345">
        <v>840</v>
      </c>
      <c r="D2345" s="36">
        <f>MATCH(C2345,TrainRun!$AG$149:$AG$295,1)</f>
        <v>58</v>
      </c>
      <c r="E2345" s="36">
        <f>INT(INDEX(TrainRun!$AD$149:$AD$295,'By Second'!D2345))</f>
        <v>809</v>
      </c>
      <c r="F2345" s="36">
        <f>IF(E2345=0,0,INDEX(TrainRun!$AE$149:$AE$295,'By Second'!D2345))</f>
        <v>37.249447468324732</v>
      </c>
      <c r="G2345" s="36">
        <f>INDEX(TrainRun!$AF$149:$AF$295,'By Second'!D2345)</f>
        <v>34158.032335542091</v>
      </c>
      <c r="H2345">
        <f t="shared" si="792"/>
        <v>59</v>
      </c>
      <c r="I2345" s="36">
        <f>INT(INDEX(TrainRun!$AD$149:$AD$295,'By Second'!H2345))</f>
        <v>847</v>
      </c>
      <c r="J2345" s="36">
        <f>INDEX(TrainRun!$AE$149:$AE$295,'By Second'!H2345)</f>
        <v>35.727202008865838</v>
      </c>
      <c r="K2345">
        <f t="shared" si="793"/>
        <v>38</v>
      </c>
      <c r="L2345">
        <f t="shared" si="794"/>
        <v>-1.5222454594588939</v>
      </c>
      <c r="M2345">
        <f t="shared" si="795"/>
        <v>-4.0059091038391947E-2</v>
      </c>
      <c r="N2345" s="32">
        <f t="shared" si="796"/>
        <v>36.007615646134518</v>
      </c>
      <c r="O2345" s="29">
        <f t="shared" si="797"/>
        <v>35292.863562363025</v>
      </c>
      <c r="P2345" s="37">
        <f>MATCH(O2345,LORDetail!$B$932:$B$1859,1)</f>
        <v>188</v>
      </c>
      <c r="Q2345" s="37">
        <f>INDEX(LORDetail!$B$932:$B$1859,P2345)</f>
        <v>35156</v>
      </c>
      <c r="R2345" s="37">
        <f>INDEX(LORDetail!$D$932:$D$1859,P2345)</f>
        <v>51.432039074363402</v>
      </c>
      <c r="S2345" s="37">
        <f>INDEX(LORDetail!$E$932:$E$1859,P2345)</f>
        <v>-2.1487931206497799</v>
      </c>
      <c r="T2345" s="37">
        <f>INDEX(LORDetail!$G$932:$G$1859,P2345)</f>
        <v>96.696100000000001</v>
      </c>
      <c r="U2345">
        <f t="shared" si="798"/>
        <v>189</v>
      </c>
      <c r="V2345" s="37">
        <f>INDEX(LORDetail!$B$932:$B$1859,U2345)</f>
        <v>35401</v>
      </c>
      <c r="W2345" s="37">
        <f>INDEX(LORDetail!$D$932:$D$1859,U2345)</f>
        <v>51.433481494389902</v>
      </c>
      <c r="X2345" s="37">
        <f>INDEX(LORDetail!$E$932:$E$1859,U2345)</f>
        <v>-2.1461219871928199</v>
      </c>
      <c r="Y2345" s="37">
        <f>INDEX(LORDetail!$G$932:$G$1859,U2345)</f>
        <v>96.545969999999997</v>
      </c>
      <c r="Z2345">
        <f t="shared" si="799"/>
        <v>245</v>
      </c>
      <c r="AA2345" s="29">
        <f t="shared" si="800"/>
        <v>136.86356236302527</v>
      </c>
      <c r="AB2345">
        <f t="shared" si="801"/>
        <v>0.55862678515520514</v>
      </c>
      <c r="AC2345" s="32">
        <f t="shared" si="802"/>
        <v>51.432844848825653</v>
      </c>
      <c r="AD2345" s="32">
        <f t="shared" si="803"/>
        <v>-2.147300953953998</v>
      </c>
      <c r="AE2345" s="34">
        <f t="shared" si="804"/>
        <v>96.612233360744654</v>
      </c>
      <c r="AF2345" s="36" t="str">
        <f t="shared" si="790"/>
        <v>RDNGSTN</v>
      </c>
      <c r="AG2345" s="36" t="str">
        <f t="shared" si="791"/>
        <v>PADTON</v>
      </c>
      <c r="AH2345" s="36">
        <f t="shared" si="788"/>
        <v>840</v>
      </c>
      <c r="AI2345" s="42">
        <f t="shared" si="789"/>
        <v>35292.800000000003</v>
      </c>
      <c r="AJ2345" s="43">
        <f t="shared" si="784"/>
        <v>36.007615646134518</v>
      </c>
      <c r="AK2345" s="43">
        <f t="shared" si="785"/>
        <v>-4.0059091038391947E-2</v>
      </c>
      <c r="AL2345" s="36">
        <f t="shared" si="786"/>
        <v>51.432844848825653</v>
      </c>
      <c r="AM2345" s="36">
        <v>1</v>
      </c>
      <c r="AN2345" s="36">
        <f t="shared" si="787"/>
        <v>-2.147300953953998</v>
      </c>
      <c r="AO2345" s="36">
        <v>4</v>
      </c>
      <c r="AP2345" s="42">
        <f>INT(AI2345/1000)*1000</f>
        <v>35000</v>
      </c>
      <c r="AQ2345" s="42">
        <f>MOD(AI2345,1000)</f>
        <v>292.80000000000291</v>
      </c>
      <c r="AR2345" s="42">
        <f>MOD(AI2346,1000)-0.2+(AP2346-AP2345)</f>
        <v>328.60000000000292</v>
      </c>
    </row>
    <row r="2346" spans="1:44" x14ac:dyDescent="0.25">
      <c r="A2346" s="19" t="s">
        <v>1</v>
      </c>
      <c r="B2346" t="s">
        <v>0</v>
      </c>
      <c r="C2346">
        <v>841</v>
      </c>
      <c r="D2346" s="36">
        <f>MATCH(C2346,TrainRun!$AG$149:$AG$295,1)</f>
        <v>58</v>
      </c>
      <c r="E2346" s="36">
        <f>INT(INDEX(TrainRun!$AD$149:$AD$295,'By Second'!D2346))</f>
        <v>809</v>
      </c>
      <c r="F2346" s="36">
        <f>IF(E2346=0,0,INDEX(TrainRun!$AE$149:$AE$295,'By Second'!D2346))</f>
        <v>37.249447468324732</v>
      </c>
      <c r="G2346" s="36">
        <f>INDEX(TrainRun!$AF$149:$AF$295,'By Second'!D2346)</f>
        <v>34158.032335542091</v>
      </c>
      <c r="H2346">
        <f t="shared" si="792"/>
        <v>59</v>
      </c>
      <c r="I2346" s="36">
        <f>INT(INDEX(TrainRun!$AD$149:$AD$295,'By Second'!H2346))</f>
        <v>847</v>
      </c>
      <c r="J2346" s="36">
        <f>INDEX(TrainRun!$AE$149:$AE$295,'By Second'!H2346)</f>
        <v>35.727202008865838</v>
      </c>
      <c r="K2346">
        <f t="shared" si="793"/>
        <v>38</v>
      </c>
      <c r="L2346">
        <f t="shared" si="794"/>
        <v>-1.5222454594588939</v>
      </c>
      <c r="M2346">
        <f t="shared" si="795"/>
        <v>-4.0059091038391947E-2</v>
      </c>
      <c r="N2346" s="32">
        <f t="shared" si="796"/>
        <v>35.967556555096124</v>
      </c>
      <c r="O2346" s="29">
        <f t="shared" si="797"/>
        <v>35328.831118918119</v>
      </c>
      <c r="P2346" s="37">
        <f>MATCH(O2346,LORDetail!$B$932:$B$1859,1)</f>
        <v>188</v>
      </c>
      <c r="Q2346" s="37">
        <f>INDEX(LORDetail!$B$932:$B$1859,P2346)</f>
        <v>35156</v>
      </c>
      <c r="R2346" s="37">
        <f>INDEX(LORDetail!$D$932:$D$1859,P2346)</f>
        <v>51.432039074363402</v>
      </c>
      <c r="S2346" s="37">
        <f>INDEX(LORDetail!$E$932:$E$1859,P2346)</f>
        <v>-2.1487931206497799</v>
      </c>
      <c r="T2346" s="37">
        <f>INDEX(LORDetail!$G$932:$G$1859,P2346)</f>
        <v>96.696100000000001</v>
      </c>
      <c r="U2346">
        <f t="shared" si="798"/>
        <v>189</v>
      </c>
      <c r="V2346" s="37">
        <f>INDEX(LORDetail!$B$932:$B$1859,U2346)</f>
        <v>35401</v>
      </c>
      <c r="W2346" s="37">
        <f>INDEX(LORDetail!$D$932:$D$1859,U2346)</f>
        <v>51.433481494389902</v>
      </c>
      <c r="X2346" s="37">
        <f>INDEX(LORDetail!$E$932:$E$1859,U2346)</f>
        <v>-2.1461219871928199</v>
      </c>
      <c r="Y2346" s="37">
        <f>INDEX(LORDetail!$G$932:$G$1859,U2346)</f>
        <v>96.545969999999997</v>
      </c>
      <c r="Z2346">
        <f t="shared" si="799"/>
        <v>245</v>
      </c>
      <c r="AA2346" s="29">
        <f t="shared" si="800"/>
        <v>172.83111891811859</v>
      </c>
      <c r="AB2346">
        <f t="shared" si="801"/>
        <v>0.7054331384413004</v>
      </c>
      <c r="AC2346" s="32">
        <f t="shared" si="802"/>
        <v>51.433056605249647</v>
      </c>
      <c r="AD2346" s="32">
        <f t="shared" si="803"/>
        <v>-2.1469088145920412</v>
      </c>
      <c r="AE2346" s="34">
        <f t="shared" si="804"/>
        <v>96.590193322925799</v>
      </c>
      <c r="AF2346" s="36" t="str">
        <f t="shared" si="790"/>
        <v>RDNGSTN</v>
      </c>
      <c r="AG2346" s="36" t="str">
        <f t="shared" si="791"/>
        <v>PADTON</v>
      </c>
      <c r="AH2346" s="36">
        <f t="shared" si="788"/>
        <v>841</v>
      </c>
      <c r="AI2346" s="42">
        <f t="shared" si="789"/>
        <v>35328.800000000003</v>
      </c>
      <c r="AJ2346" s="43">
        <f t="shared" si="784"/>
        <v>35.967556555096124</v>
      </c>
      <c r="AK2346" s="43">
        <f t="shared" si="785"/>
        <v>-4.0059091038391947E-2</v>
      </c>
      <c r="AL2346" s="36">
        <f t="shared" si="786"/>
        <v>51.433056605249647</v>
      </c>
      <c r="AM2346" s="36">
        <v>1</v>
      </c>
      <c r="AN2346" s="36">
        <f t="shared" si="787"/>
        <v>-2.1469088145920412</v>
      </c>
      <c r="AO2346" s="36">
        <v>4</v>
      </c>
      <c r="AP2346" s="42">
        <f>INT(AI2346/1000)*1000</f>
        <v>35000</v>
      </c>
      <c r="AQ2346" s="42">
        <f>MOD(AI2346,1000)</f>
        <v>328.80000000000291</v>
      </c>
      <c r="AR2346" s="42">
        <f>MOD(AI2347,1000)-0.2+(AP2347-AP2346)</f>
        <v>364.60000000000292</v>
      </c>
    </row>
    <row r="2347" spans="1:44" x14ac:dyDescent="0.25">
      <c r="A2347" s="19" t="s">
        <v>1</v>
      </c>
      <c r="B2347" t="s">
        <v>0</v>
      </c>
      <c r="C2347">
        <v>842</v>
      </c>
      <c r="D2347" s="36">
        <f>MATCH(C2347,TrainRun!$AG$149:$AG$295,1)</f>
        <v>58</v>
      </c>
      <c r="E2347" s="36">
        <f>INT(INDEX(TrainRun!$AD$149:$AD$295,'By Second'!D2347))</f>
        <v>809</v>
      </c>
      <c r="F2347" s="36">
        <f>IF(E2347=0,0,INDEX(TrainRun!$AE$149:$AE$295,'By Second'!D2347))</f>
        <v>37.249447468324732</v>
      </c>
      <c r="G2347" s="36">
        <f>INDEX(TrainRun!$AF$149:$AF$295,'By Second'!D2347)</f>
        <v>34158.032335542091</v>
      </c>
      <c r="H2347">
        <f t="shared" si="792"/>
        <v>59</v>
      </c>
      <c r="I2347" s="36">
        <f>INT(INDEX(TrainRun!$AD$149:$AD$295,'By Second'!H2347))</f>
        <v>847</v>
      </c>
      <c r="J2347" s="36">
        <f>INDEX(TrainRun!$AE$149:$AE$295,'By Second'!H2347)</f>
        <v>35.727202008865838</v>
      </c>
      <c r="K2347">
        <f t="shared" si="793"/>
        <v>38</v>
      </c>
      <c r="L2347">
        <f t="shared" si="794"/>
        <v>-1.5222454594588939</v>
      </c>
      <c r="M2347">
        <f t="shared" si="795"/>
        <v>-4.0059091038391947E-2</v>
      </c>
      <c r="N2347" s="32">
        <f t="shared" si="796"/>
        <v>35.92749746405773</v>
      </c>
      <c r="O2347" s="29">
        <f t="shared" si="797"/>
        <v>35364.758616382176</v>
      </c>
      <c r="P2347" s="37">
        <f>MATCH(O2347,LORDetail!$B$932:$B$1859,1)</f>
        <v>188</v>
      </c>
      <c r="Q2347" s="37">
        <f>INDEX(LORDetail!$B$932:$B$1859,P2347)</f>
        <v>35156</v>
      </c>
      <c r="R2347" s="37">
        <f>INDEX(LORDetail!$D$932:$D$1859,P2347)</f>
        <v>51.432039074363402</v>
      </c>
      <c r="S2347" s="37">
        <f>INDEX(LORDetail!$E$932:$E$1859,P2347)</f>
        <v>-2.1487931206497799</v>
      </c>
      <c r="T2347" s="37">
        <f>INDEX(LORDetail!$G$932:$G$1859,P2347)</f>
        <v>96.696100000000001</v>
      </c>
      <c r="U2347">
        <f t="shared" si="798"/>
        <v>189</v>
      </c>
      <c r="V2347" s="37">
        <f>INDEX(LORDetail!$B$932:$B$1859,U2347)</f>
        <v>35401</v>
      </c>
      <c r="W2347" s="37">
        <f>INDEX(LORDetail!$D$932:$D$1859,U2347)</f>
        <v>51.433481494389902</v>
      </c>
      <c r="X2347" s="37">
        <f>INDEX(LORDetail!$E$932:$E$1859,U2347)</f>
        <v>-2.1461219871928199</v>
      </c>
      <c r="Y2347" s="37">
        <f>INDEX(LORDetail!$G$932:$G$1859,U2347)</f>
        <v>96.545969999999997</v>
      </c>
      <c r="Z2347">
        <f t="shared" si="799"/>
        <v>245</v>
      </c>
      <c r="AA2347" s="29">
        <f t="shared" si="800"/>
        <v>208.75861638217611</v>
      </c>
      <c r="AB2347">
        <f t="shared" si="801"/>
        <v>0.85207598523337191</v>
      </c>
      <c r="AC2347" s="32">
        <f t="shared" si="802"/>
        <v>51.433268125828604</v>
      </c>
      <c r="AD2347" s="32">
        <f t="shared" si="803"/>
        <v>-2.1465171119777509</v>
      </c>
      <c r="AE2347" s="34">
        <f t="shared" si="804"/>
        <v>96.568177832336914</v>
      </c>
      <c r="AF2347" s="36" t="str">
        <f t="shared" si="790"/>
        <v>RDNGSTN</v>
      </c>
      <c r="AG2347" s="36" t="str">
        <f t="shared" si="791"/>
        <v>PADTON</v>
      </c>
      <c r="AH2347" s="36">
        <f t="shared" si="788"/>
        <v>842</v>
      </c>
      <c r="AI2347" s="42">
        <f t="shared" si="789"/>
        <v>35364.800000000003</v>
      </c>
      <c r="AJ2347" s="43">
        <f t="shared" si="784"/>
        <v>35.92749746405773</v>
      </c>
      <c r="AK2347" s="43">
        <f t="shared" si="785"/>
        <v>-4.0059091038391947E-2</v>
      </c>
      <c r="AL2347" s="36">
        <f t="shared" si="786"/>
        <v>51.433268125828604</v>
      </c>
      <c r="AM2347" s="36">
        <v>1</v>
      </c>
      <c r="AN2347" s="36">
        <f t="shared" si="787"/>
        <v>-2.1465171119777509</v>
      </c>
      <c r="AO2347" s="36">
        <v>4</v>
      </c>
      <c r="AP2347" s="42">
        <f>INT(AI2347/1000)*1000</f>
        <v>35000</v>
      </c>
      <c r="AQ2347" s="42">
        <f>MOD(AI2347,1000)</f>
        <v>364.80000000000291</v>
      </c>
      <c r="AR2347" s="42">
        <f>MOD(AI2348,1000)-0.2+(AP2348-AP2347)</f>
        <v>400.39999999999856</v>
      </c>
    </row>
    <row r="2348" spans="1:44" x14ac:dyDescent="0.25">
      <c r="A2348" s="19" t="s">
        <v>1</v>
      </c>
      <c r="B2348" t="s">
        <v>0</v>
      </c>
      <c r="C2348">
        <v>843</v>
      </c>
      <c r="D2348" s="36">
        <f>MATCH(C2348,TrainRun!$AG$149:$AG$295,1)</f>
        <v>58</v>
      </c>
      <c r="E2348" s="36">
        <f>INT(INDEX(TrainRun!$AD$149:$AD$295,'By Second'!D2348))</f>
        <v>809</v>
      </c>
      <c r="F2348" s="36">
        <f>IF(E2348=0,0,INDEX(TrainRun!$AE$149:$AE$295,'By Second'!D2348))</f>
        <v>37.249447468324732</v>
      </c>
      <c r="G2348" s="36">
        <f>INDEX(TrainRun!$AF$149:$AF$295,'By Second'!D2348)</f>
        <v>34158.032335542091</v>
      </c>
      <c r="H2348">
        <f t="shared" si="792"/>
        <v>59</v>
      </c>
      <c r="I2348" s="36">
        <f>INT(INDEX(TrainRun!$AD$149:$AD$295,'By Second'!H2348))</f>
        <v>847</v>
      </c>
      <c r="J2348" s="36">
        <f>INDEX(TrainRun!$AE$149:$AE$295,'By Second'!H2348)</f>
        <v>35.727202008865838</v>
      </c>
      <c r="K2348">
        <f t="shared" si="793"/>
        <v>38</v>
      </c>
      <c r="L2348">
        <f t="shared" si="794"/>
        <v>-1.5222454594588939</v>
      </c>
      <c r="M2348">
        <f t="shared" si="795"/>
        <v>-4.0059091038391947E-2</v>
      </c>
      <c r="N2348" s="32">
        <f t="shared" si="796"/>
        <v>35.887438373019336</v>
      </c>
      <c r="O2348" s="29">
        <f t="shared" si="797"/>
        <v>35400.646054755198</v>
      </c>
      <c r="P2348" s="37">
        <f>MATCH(O2348,LORDetail!$B$932:$B$1859,1)</f>
        <v>188</v>
      </c>
      <c r="Q2348" s="37">
        <f>INDEX(LORDetail!$B$932:$B$1859,P2348)</f>
        <v>35156</v>
      </c>
      <c r="R2348" s="37">
        <f>INDEX(LORDetail!$D$932:$D$1859,P2348)</f>
        <v>51.432039074363402</v>
      </c>
      <c r="S2348" s="37">
        <f>INDEX(LORDetail!$E$932:$E$1859,P2348)</f>
        <v>-2.1487931206497799</v>
      </c>
      <c r="T2348" s="37">
        <f>INDEX(LORDetail!$G$932:$G$1859,P2348)</f>
        <v>96.696100000000001</v>
      </c>
      <c r="U2348">
        <f t="shared" si="798"/>
        <v>189</v>
      </c>
      <c r="V2348" s="37">
        <f>INDEX(LORDetail!$B$932:$B$1859,U2348)</f>
        <v>35401</v>
      </c>
      <c r="W2348" s="37">
        <f>INDEX(LORDetail!$D$932:$D$1859,U2348)</f>
        <v>51.433481494389902</v>
      </c>
      <c r="X2348" s="37">
        <f>INDEX(LORDetail!$E$932:$E$1859,U2348)</f>
        <v>-2.1461219871928199</v>
      </c>
      <c r="Y2348" s="37">
        <f>INDEX(LORDetail!$G$932:$G$1859,U2348)</f>
        <v>96.545969999999997</v>
      </c>
      <c r="Z2348">
        <f t="shared" si="799"/>
        <v>245</v>
      </c>
      <c r="AA2348" s="29">
        <f t="shared" si="800"/>
        <v>244.64605475519784</v>
      </c>
      <c r="AB2348">
        <f t="shared" si="801"/>
        <v>0.99855532553141979</v>
      </c>
      <c r="AC2348" s="32">
        <f t="shared" si="802"/>
        <v>51.433479410562519</v>
      </c>
      <c r="AD2348" s="32">
        <f t="shared" si="803"/>
        <v>-2.1461258461111274</v>
      </c>
      <c r="AE2348" s="34">
        <f t="shared" si="804"/>
        <v>96.546186888977971</v>
      </c>
      <c r="AF2348" s="36" t="str">
        <f t="shared" si="790"/>
        <v>RDNGSTN</v>
      </c>
      <c r="AG2348" s="36" t="str">
        <f t="shared" si="791"/>
        <v>PADTON</v>
      </c>
      <c r="AH2348" s="36">
        <f t="shared" si="788"/>
        <v>843</v>
      </c>
      <c r="AI2348" s="42">
        <f t="shared" si="789"/>
        <v>35400.6</v>
      </c>
      <c r="AJ2348" s="43">
        <f t="shared" si="784"/>
        <v>35.887438373019336</v>
      </c>
      <c r="AK2348" s="43">
        <f t="shared" si="785"/>
        <v>-4.0059091038391947E-2</v>
      </c>
      <c r="AL2348" s="36">
        <f t="shared" si="786"/>
        <v>51.433479410562519</v>
      </c>
      <c r="AM2348" s="36">
        <v>1</v>
      </c>
      <c r="AN2348" s="36">
        <f t="shared" si="787"/>
        <v>-2.1461258461111274</v>
      </c>
      <c r="AO2348" s="36">
        <v>4</v>
      </c>
      <c r="AP2348" s="42">
        <f>INT(AI2348/1000)*1000</f>
        <v>35000</v>
      </c>
      <c r="AQ2348" s="42">
        <f>MOD(AI2348,1000)</f>
        <v>400.59999999999854</v>
      </c>
      <c r="AR2348" s="42">
        <f>MOD(AI2349,1000)-0.2+(AP2349-AP2348)</f>
        <v>436.20000000000147</v>
      </c>
    </row>
    <row r="2349" spans="1:44" x14ac:dyDescent="0.25">
      <c r="A2349" s="19" t="s">
        <v>1</v>
      </c>
      <c r="B2349" t="s">
        <v>0</v>
      </c>
      <c r="C2349">
        <v>844</v>
      </c>
      <c r="D2349" s="36">
        <f>MATCH(C2349,TrainRun!$AG$149:$AG$295,1)</f>
        <v>58</v>
      </c>
      <c r="E2349" s="36">
        <f>INT(INDEX(TrainRun!$AD$149:$AD$295,'By Second'!D2349))</f>
        <v>809</v>
      </c>
      <c r="F2349" s="36">
        <f>IF(E2349=0,0,INDEX(TrainRun!$AE$149:$AE$295,'By Second'!D2349))</f>
        <v>37.249447468324732</v>
      </c>
      <c r="G2349" s="36">
        <f>INDEX(TrainRun!$AF$149:$AF$295,'By Second'!D2349)</f>
        <v>34158.032335542091</v>
      </c>
      <c r="H2349">
        <f t="shared" si="792"/>
        <v>59</v>
      </c>
      <c r="I2349" s="36">
        <f>INT(INDEX(TrainRun!$AD$149:$AD$295,'By Second'!H2349))</f>
        <v>847</v>
      </c>
      <c r="J2349" s="36">
        <f>INDEX(TrainRun!$AE$149:$AE$295,'By Second'!H2349)</f>
        <v>35.727202008865838</v>
      </c>
      <c r="K2349">
        <f t="shared" si="793"/>
        <v>38</v>
      </c>
      <c r="L2349">
        <f t="shared" si="794"/>
        <v>-1.5222454594588939</v>
      </c>
      <c r="M2349">
        <f t="shared" si="795"/>
        <v>-4.0059091038391947E-2</v>
      </c>
      <c r="N2349" s="32">
        <f t="shared" si="796"/>
        <v>35.847379281980942</v>
      </c>
      <c r="O2349" s="29">
        <f t="shared" si="797"/>
        <v>35436.493434037176</v>
      </c>
      <c r="P2349" s="37">
        <f>MATCH(O2349,LORDetail!$B$932:$B$1859,1)</f>
        <v>189</v>
      </c>
      <c r="Q2349" s="37">
        <f>INDEX(LORDetail!$B$932:$B$1859,P2349)</f>
        <v>35401</v>
      </c>
      <c r="R2349" s="37">
        <f>INDEX(LORDetail!$D$932:$D$1859,P2349)</f>
        <v>51.433481494389902</v>
      </c>
      <c r="S2349" s="37">
        <f>INDEX(LORDetail!$E$932:$E$1859,P2349)</f>
        <v>-2.1461219871928199</v>
      </c>
      <c r="T2349" s="37">
        <f>INDEX(LORDetail!$G$932:$G$1859,P2349)</f>
        <v>96.545969999999997</v>
      </c>
      <c r="U2349">
        <f t="shared" si="798"/>
        <v>190</v>
      </c>
      <c r="V2349" s="37">
        <f>INDEX(LORDetail!$B$932:$B$1859,U2349)</f>
        <v>35670</v>
      </c>
      <c r="W2349" s="37">
        <f>INDEX(LORDetail!$D$932:$D$1859,U2349)</f>
        <v>51.435269076066</v>
      </c>
      <c r="X2349" s="37">
        <f>INDEX(LORDetail!$E$932:$E$1859,U2349)</f>
        <v>-2.1435255038308298</v>
      </c>
      <c r="Y2349" s="37">
        <f>INDEX(LORDetail!$G$932:$G$1859,U2349)</f>
        <v>96.381129999999999</v>
      </c>
      <c r="Z2349">
        <f t="shared" si="799"/>
        <v>269</v>
      </c>
      <c r="AA2349" s="29">
        <f t="shared" si="800"/>
        <v>35.493434037176485</v>
      </c>
      <c r="AB2349">
        <f t="shared" si="801"/>
        <v>0.13194585143931778</v>
      </c>
      <c r="AC2349" s="32">
        <f t="shared" si="802"/>
        <v>51.433717358376171</v>
      </c>
      <c r="AD2349" s="32">
        <f t="shared" si="803"/>
        <v>-2.145779391984874</v>
      </c>
      <c r="AE2349" s="34">
        <f t="shared" si="804"/>
        <v>96.524220045848736</v>
      </c>
      <c r="AF2349" s="36" t="str">
        <f t="shared" si="790"/>
        <v>RDNGSTN</v>
      </c>
      <c r="AG2349" s="36" t="str">
        <f t="shared" si="791"/>
        <v>PADTON</v>
      </c>
      <c r="AH2349" s="36">
        <f t="shared" si="788"/>
        <v>844</v>
      </c>
      <c r="AI2349" s="42">
        <f t="shared" si="789"/>
        <v>35436.400000000001</v>
      </c>
      <c r="AJ2349" s="43">
        <f t="shared" si="784"/>
        <v>35.847379281980942</v>
      </c>
      <c r="AK2349" s="43">
        <f t="shared" si="785"/>
        <v>-4.0059091038391947E-2</v>
      </c>
      <c r="AL2349" s="36">
        <f t="shared" si="786"/>
        <v>51.433717358376171</v>
      </c>
      <c r="AM2349" s="36">
        <v>1</v>
      </c>
      <c r="AN2349" s="36">
        <f t="shared" si="787"/>
        <v>-2.145779391984874</v>
      </c>
      <c r="AO2349" s="36">
        <v>4</v>
      </c>
      <c r="AP2349" s="42">
        <f>INT(AI2349/1000)*1000</f>
        <v>35000</v>
      </c>
      <c r="AQ2349" s="42">
        <f>MOD(AI2349,1000)</f>
        <v>436.40000000000146</v>
      </c>
      <c r="AR2349" s="42">
        <f>MOD(AI2350,1000)-0.2+(AP2350-AP2349)</f>
        <v>472.20000000000147</v>
      </c>
    </row>
    <row r="2350" spans="1:44" x14ac:dyDescent="0.25">
      <c r="A2350" s="19" t="s">
        <v>1</v>
      </c>
      <c r="B2350" t="s">
        <v>0</v>
      </c>
      <c r="C2350">
        <v>845</v>
      </c>
      <c r="D2350" s="36">
        <f>MATCH(C2350,TrainRun!$AG$149:$AG$295,1)</f>
        <v>58</v>
      </c>
      <c r="E2350" s="36">
        <f>INT(INDEX(TrainRun!$AD$149:$AD$295,'By Second'!D2350))</f>
        <v>809</v>
      </c>
      <c r="F2350" s="36">
        <f>IF(E2350=0,0,INDEX(TrainRun!$AE$149:$AE$295,'By Second'!D2350))</f>
        <v>37.249447468324732</v>
      </c>
      <c r="G2350" s="36">
        <f>INDEX(TrainRun!$AF$149:$AF$295,'By Second'!D2350)</f>
        <v>34158.032335542091</v>
      </c>
      <c r="H2350">
        <f t="shared" si="792"/>
        <v>59</v>
      </c>
      <c r="I2350" s="36">
        <f>INT(INDEX(TrainRun!$AD$149:$AD$295,'By Second'!H2350))</f>
        <v>847</v>
      </c>
      <c r="J2350" s="36">
        <f>INDEX(TrainRun!$AE$149:$AE$295,'By Second'!H2350)</f>
        <v>35.727202008865838</v>
      </c>
      <c r="K2350">
        <f t="shared" si="793"/>
        <v>38</v>
      </c>
      <c r="L2350">
        <f t="shared" si="794"/>
        <v>-1.5222454594588939</v>
      </c>
      <c r="M2350">
        <f t="shared" si="795"/>
        <v>-4.0059091038391947E-2</v>
      </c>
      <c r="N2350" s="32">
        <f t="shared" si="796"/>
        <v>35.807320190942548</v>
      </c>
      <c r="O2350" s="29">
        <f t="shared" si="797"/>
        <v>35472.300754228119</v>
      </c>
      <c r="P2350" s="37">
        <f>MATCH(O2350,LORDetail!$B$932:$B$1859,1)</f>
        <v>189</v>
      </c>
      <c r="Q2350" s="37">
        <f>INDEX(LORDetail!$B$932:$B$1859,P2350)</f>
        <v>35401</v>
      </c>
      <c r="R2350" s="37">
        <f>INDEX(LORDetail!$D$932:$D$1859,P2350)</f>
        <v>51.433481494389902</v>
      </c>
      <c r="S2350" s="37">
        <f>INDEX(LORDetail!$E$932:$E$1859,P2350)</f>
        <v>-2.1461219871928199</v>
      </c>
      <c r="T2350" s="37">
        <f>INDEX(LORDetail!$G$932:$G$1859,P2350)</f>
        <v>96.545969999999997</v>
      </c>
      <c r="U2350">
        <f t="shared" si="798"/>
        <v>190</v>
      </c>
      <c r="V2350" s="37">
        <f>INDEX(LORDetail!$B$932:$B$1859,U2350)</f>
        <v>35670</v>
      </c>
      <c r="W2350" s="37">
        <f>INDEX(LORDetail!$D$932:$D$1859,U2350)</f>
        <v>51.435269076066</v>
      </c>
      <c r="X2350" s="37">
        <f>INDEX(LORDetail!$E$932:$E$1859,U2350)</f>
        <v>-2.1435255038308298</v>
      </c>
      <c r="Y2350" s="37">
        <f>INDEX(LORDetail!$G$932:$G$1859,U2350)</f>
        <v>96.381129999999999</v>
      </c>
      <c r="Z2350">
        <f t="shared" si="799"/>
        <v>269</v>
      </c>
      <c r="AA2350" s="29">
        <f t="shared" si="800"/>
        <v>71.300754228119331</v>
      </c>
      <c r="AB2350">
        <f t="shared" si="801"/>
        <v>0.26505856590378934</v>
      </c>
      <c r="AC2350" s="32">
        <f t="shared" si="802"/>
        <v>51.433955308225407</v>
      </c>
      <c r="AD2350" s="32">
        <f t="shared" si="803"/>
        <v>-2.1454337670364976</v>
      </c>
      <c r="AE2350" s="34">
        <f t="shared" si="804"/>
        <v>96.502277745996423</v>
      </c>
      <c r="AF2350" s="36" t="str">
        <f t="shared" si="790"/>
        <v>RDNGSTN</v>
      </c>
      <c r="AG2350" s="36" t="str">
        <f t="shared" si="791"/>
        <v>PADTON</v>
      </c>
      <c r="AH2350" s="36">
        <f t="shared" si="788"/>
        <v>845</v>
      </c>
      <c r="AI2350" s="42">
        <f t="shared" si="789"/>
        <v>35472.400000000001</v>
      </c>
      <c r="AJ2350" s="43">
        <f t="shared" si="784"/>
        <v>35.807320190942548</v>
      </c>
      <c r="AK2350" s="43">
        <f t="shared" si="785"/>
        <v>-4.0059091038391947E-2</v>
      </c>
      <c r="AL2350" s="36">
        <f t="shared" si="786"/>
        <v>51.433955308225407</v>
      </c>
      <c r="AM2350" s="36">
        <v>1</v>
      </c>
      <c r="AN2350" s="36">
        <f t="shared" si="787"/>
        <v>-2.1454337670364976</v>
      </c>
      <c r="AO2350" s="36">
        <v>4</v>
      </c>
      <c r="AP2350" s="42">
        <f>INT(AI2350/1000)*1000</f>
        <v>35000</v>
      </c>
      <c r="AQ2350" s="42">
        <f>MOD(AI2350,1000)</f>
        <v>472.40000000000146</v>
      </c>
      <c r="AR2350" s="42">
        <f>MOD(AI2351,1000)-0.2+(AP2351-AP2350)</f>
        <v>507.8</v>
      </c>
    </row>
    <row r="2351" spans="1:44" x14ac:dyDescent="0.25">
      <c r="A2351" s="19" t="s">
        <v>1</v>
      </c>
      <c r="B2351" t="s">
        <v>0</v>
      </c>
      <c r="C2351">
        <v>846</v>
      </c>
      <c r="D2351" s="36">
        <f>MATCH(C2351,TrainRun!$AG$149:$AG$295,1)</f>
        <v>58</v>
      </c>
      <c r="E2351" s="36">
        <f>INT(INDEX(TrainRun!$AD$149:$AD$295,'By Second'!D2351))</f>
        <v>809</v>
      </c>
      <c r="F2351" s="36">
        <f>IF(E2351=0,0,INDEX(TrainRun!$AE$149:$AE$295,'By Second'!D2351))</f>
        <v>37.249447468324732</v>
      </c>
      <c r="G2351" s="36">
        <f>INDEX(TrainRun!$AF$149:$AF$295,'By Second'!D2351)</f>
        <v>34158.032335542091</v>
      </c>
      <c r="H2351">
        <f t="shared" si="792"/>
        <v>59</v>
      </c>
      <c r="I2351" s="36">
        <f>INT(INDEX(TrainRun!$AD$149:$AD$295,'By Second'!H2351))</f>
        <v>847</v>
      </c>
      <c r="J2351" s="36">
        <f>INDEX(TrainRun!$AE$149:$AE$295,'By Second'!H2351)</f>
        <v>35.727202008865838</v>
      </c>
      <c r="K2351">
        <f t="shared" si="793"/>
        <v>38</v>
      </c>
      <c r="L2351">
        <f t="shared" si="794"/>
        <v>-1.5222454594588939</v>
      </c>
      <c r="M2351">
        <f t="shared" si="795"/>
        <v>-4.0059091038391947E-2</v>
      </c>
      <c r="N2351" s="32">
        <f t="shared" si="796"/>
        <v>35.767261099904154</v>
      </c>
      <c r="O2351" s="29">
        <f t="shared" si="797"/>
        <v>35508.068015328026</v>
      </c>
      <c r="P2351" s="37">
        <f>MATCH(O2351,LORDetail!$B$932:$B$1859,1)</f>
        <v>189</v>
      </c>
      <c r="Q2351" s="37">
        <f>INDEX(LORDetail!$B$932:$B$1859,P2351)</f>
        <v>35401</v>
      </c>
      <c r="R2351" s="37">
        <f>INDEX(LORDetail!$D$932:$D$1859,P2351)</f>
        <v>51.433481494389902</v>
      </c>
      <c r="S2351" s="37">
        <f>INDEX(LORDetail!$E$932:$E$1859,P2351)</f>
        <v>-2.1461219871928199</v>
      </c>
      <c r="T2351" s="37">
        <f>INDEX(LORDetail!$G$932:$G$1859,P2351)</f>
        <v>96.545969999999997</v>
      </c>
      <c r="U2351">
        <f t="shared" si="798"/>
        <v>190</v>
      </c>
      <c r="V2351" s="37">
        <f>INDEX(LORDetail!$B$932:$B$1859,U2351)</f>
        <v>35670</v>
      </c>
      <c r="W2351" s="37">
        <f>INDEX(LORDetail!$D$932:$D$1859,U2351)</f>
        <v>51.435269076066</v>
      </c>
      <c r="X2351" s="37">
        <f>INDEX(LORDetail!$E$932:$E$1859,U2351)</f>
        <v>-2.1435255038308298</v>
      </c>
      <c r="Y2351" s="37">
        <f>INDEX(LORDetail!$G$932:$G$1859,U2351)</f>
        <v>96.381129999999999</v>
      </c>
      <c r="Z2351">
        <f t="shared" si="799"/>
        <v>269</v>
      </c>
      <c r="AA2351" s="29">
        <f t="shared" si="800"/>
        <v>107.06801532802638</v>
      </c>
      <c r="AB2351">
        <f t="shared" si="801"/>
        <v>0.39802236181422446</v>
      </c>
      <c r="AC2351" s="32">
        <f t="shared" si="802"/>
        <v>51.43419299187056</v>
      </c>
      <c r="AD2351" s="32">
        <f t="shared" si="803"/>
        <v>-2.1450885287526691</v>
      </c>
      <c r="AE2351" s="34">
        <f t="shared" si="804"/>
        <v>96.480359993878537</v>
      </c>
      <c r="AF2351" s="36" t="str">
        <f t="shared" si="790"/>
        <v>RDNGSTN</v>
      </c>
      <c r="AG2351" s="36" t="str">
        <f t="shared" si="791"/>
        <v>PADTON</v>
      </c>
      <c r="AH2351" s="36">
        <f t="shared" si="788"/>
        <v>846</v>
      </c>
      <c r="AI2351" s="42">
        <f t="shared" si="789"/>
        <v>35508</v>
      </c>
      <c r="AJ2351" s="43">
        <f t="shared" si="784"/>
        <v>35.767261099904154</v>
      </c>
      <c r="AK2351" s="43">
        <f t="shared" si="785"/>
        <v>-4.0059091038391947E-2</v>
      </c>
      <c r="AL2351" s="36">
        <f t="shared" si="786"/>
        <v>51.43419299187056</v>
      </c>
      <c r="AM2351" s="36">
        <v>1</v>
      </c>
      <c r="AN2351" s="36">
        <f t="shared" si="787"/>
        <v>-2.1450885287526691</v>
      </c>
      <c r="AO2351" s="36">
        <v>4</v>
      </c>
      <c r="AP2351" s="42">
        <f>INT(AI2351/1000)*1000</f>
        <v>35000</v>
      </c>
      <c r="AQ2351" s="42">
        <f>MOD(AI2351,1000)</f>
        <v>508</v>
      </c>
      <c r="AR2351" s="42">
        <f>MOD(AI2352,1000)-0.2+(AP2352-AP2351)</f>
        <v>536.79999999999995</v>
      </c>
    </row>
    <row r="2352" spans="1:44" x14ac:dyDescent="0.25">
      <c r="A2352" s="19" t="s">
        <v>1</v>
      </c>
      <c r="B2352" t="s">
        <v>0</v>
      </c>
      <c r="C2352">
        <v>847</v>
      </c>
      <c r="D2352" s="36">
        <f>MATCH(C2352,TrainRun!$AG$149:$AG$295,1)</f>
        <v>60</v>
      </c>
      <c r="E2352" s="36">
        <f>INT(INDEX(TrainRun!$AD$149:$AD$295,'By Second'!D2352))</f>
        <v>847</v>
      </c>
      <c r="F2352" s="36">
        <f>IF(E2352=0,0,INDEX(TrainRun!$AE$149:$AE$295,'By Second'!D2352))</f>
        <v>35.722532232682561</v>
      </c>
      <c r="G2352" s="36">
        <f>INDEX(TrainRun!$AF$149:$AF$295,'By Second'!D2352)</f>
        <v>35536.93929565094</v>
      </c>
      <c r="H2352">
        <f t="shared" si="792"/>
        <v>61</v>
      </c>
      <c r="I2352" s="36">
        <f>INT(INDEX(TrainRun!$AD$149:$AD$295,'By Second'!H2352))</f>
        <v>870</v>
      </c>
      <c r="J2352" s="36">
        <f>INDEX(TrainRun!$AE$149:$AE$295,'By Second'!H2352)</f>
        <v>34.656736724122112</v>
      </c>
      <c r="K2352">
        <f t="shared" si="793"/>
        <v>23</v>
      </c>
      <c r="L2352">
        <f t="shared" si="794"/>
        <v>-1.0657955085604485</v>
      </c>
      <c r="M2352">
        <f t="shared" si="795"/>
        <v>-4.6338935154802106E-2</v>
      </c>
      <c r="N2352" s="32">
        <f t="shared" si="796"/>
        <v>35.722532232682561</v>
      </c>
      <c r="O2352" s="29">
        <f t="shared" si="797"/>
        <v>35536.9</v>
      </c>
      <c r="P2352" s="37">
        <f>MATCH(O2352,LORDetail!$B$932:$B$1859,1)</f>
        <v>189</v>
      </c>
      <c r="Q2352" s="37">
        <f>INDEX(LORDetail!$B$932:$B$1859,P2352)</f>
        <v>35401</v>
      </c>
      <c r="R2352" s="37">
        <f>INDEX(LORDetail!$D$932:$D$1859,P2352)</f>
        <v>51.433481494389902</v>
      </c>
      <c r="S2352" s="37">
        <f>INDEX(LORDetail!$E$932:$E$1859,P2352)</f>
        <v>-2.1461219871928199</v>
      </c>
      <c r="T2352" s="37">
        <f>INDEX(LORDetail!$G$932:$G$1859,P2352)</f>
        <v>96.545969999999997</v>
      </c>
      <c r="U2352">
        <f t="shared" si="798"/>
        <v>190</v>
      </c>
      <c r="V2352" s="37">
        <f>INDEX(LORDetail!$B$932:$B$1859,U2352)</f>
        <v>35670</v>
      </c>
      <c r="W2352" s="37">
        <f>INDEX(LORDetail!$D$932:$D$1859,U2352)</f>
        <v>51.435269076066</v>
      </c>
      <c r="X2352" s="37">
        <f>INDEX(LORDetail!$E$932:$E$1859,U2352)</f>
        <v>-2.1435255038308298</v>
      </c>
      <c r="Y2352" s="37">
        <f>INDEX(LORDetail!$G$932:$G$1859,U2352)</f>
        <v>96.381129999999999</v>
      </c>
      <c r="Z2352">
        <f t="shared" si="799"/>
        <v>269</v>
      </c>
      <c r="AA2352" s="29">
        <f t="shared" si="800"/>
        <v>135.90000000000146</v>
      </c>
      <c r="AB2352">
        <f t="shared" si="801"/>
        <v>0.50520446096654814</v>
      </c>
      <c r="AC2352" s="32">
        <f t="shared" si="802"/>
        <v>51.434384588627012</v>
      </c>
      <c r="AD2352" s="32">
        <f t="shared" si="803"/>
        <v>-2.1448102322155171</v>
      </c>
      <c r="AE2352" s="34">
        <f t="shared" si="804"/>
        <v>96.462692096654266</v>
      </c>
      <c r="AF2352" s="36" t="str">
        <f t="shared" si="790"/>
        <v>RDNGSTN</v>
      </c>
      <c r="AG2352" s="36" t="str">
        <f t="shared" si="791"/>
        <v>PADTON</v>
      </c>
      <c r="AH2352" s="36">
        <f t="shared" si="788"/>
        <v>847</v>
      </c>
      <c r="AI2352" s="42">
        <f t="shared" si="789"/>
        <v>35537</v>
      </c>
      <c r="AJ2352" s="43">
        <f t="shared" si="784"/>
        <v>35.722532232682561</v>
      </c>
      <c r="AK2352" s="43">
        <f t="shared" si="785"/>
        <v>-4.6338935154802106E-2</v>
      </c>
      <c r="AL2352" s="36">
        <f t="shared" si="786"/>
        <v>51.434384588627012</v>
      </c>
      <c r="AM2352" s="36">
        <v>1</v>
      </c>
      <c r="AN2352" s="36">
        <f t="shared" si="787"/>
        <v>-2.1448102322155171</v>
      </c>
      <c r="AO2352" s="36">
        <v>4</v>
      </c>
      <c r="AP2352" s="42">
        <f>INT(AI2352/1000)*1000</f>
        <v>35000</v>
      </c>
      <c r="AQ2352" s="42">
        <f>MOD(AI2352,1000)</f>
        <v>537</v>
      </c>
      <c r="AR2352" s="42">
        <f>MOD(AI2353,1000)-0.2+(AP2353-AP2352)</f>
        <v>572.3999999999985</v>
      </c>
    </row>
    <row r="2353" spans="1:44" x14ac:dyDescent="0.25">
      <c r="A2353" s="19" t="s">
        <v>1</v>
      </c>
      <c r="B2353" t="s">
        <v>0</v>
      </c>
      <c r="C2353">
        <v>848</v>
      </c>
      <c r="D2353" s="36">
        <f>MATCH(C2353,TrainRun!$AG$149:$AG$295,1)</f>
        <v>60</v>
      </c>
      <c r="E2353" s="36">
        <f>INT(INDEX(TrainRun!$AD$149:$AD$295,'By Second'!D2353))</f>
        <v>847</v>
      </c>
      <c r="F2353" s="36">
        <f>IF(E2353=0,0,INDEX(TrainRun!$AE$149:$AE$295,'By Second'!D2353))</f>
        <v>35.722532232682561</v>
      </c>
      <c r="G2353" s="36">
        <f>INDEX(TrainRun!$AF$149:$AF$295,'By Second'!D2353)</f>
        <v>35536.93929565094</v>
      </c>
      <c r="H2353">
        <f t="shared" si="792"/>
        <v>61</v>
      </c>
      <c r="I2353" s="36">
        <f>INT(INDEX(TrainRun!$AD$149:$AD$295,'By Second'!H2353))</f>
        <v>870</v>
      </c>
      <c r="J2353" s="36">
        <f>INDEX(TrainRun!$AE$149:$AE$295,'By Second'!H2353)</f>
        <v>34.656736724122112</v>
      </c>
      <c r="K2353">
        <f t="shared" si="793"/>
        <v>23</v>
      </c>
      <c r="L2353">
        <f t="shared" si="794"/>
        <v>-1.0657955085604485</v>
      </c>
      <c r="M2353">
        <f t="shared" si="795"/>
        <v>-4.6338935154802106E-2</v>
      </c>
      <c r="N2353" s="32">
        <f t="shared" si="796"/>
        <v>35.67619329752776</v>
      </c>
      <c r="O2353" s="29">
        <f t="shared" si="797"/>
        <v>35572.576193297529</v>
      </c>
      <c r="P2353" s="37">
        <f>MATCH(O2353,LORDetail!$B$932:$B$1859,1)</f>
        <v>189</v>
      </c>
      <c r="Q2353" s="37">
        <f>INDEX(LORDetail!$B$932:$B$1859,P2353)</f>
        <v>35401</v>
      </c>
      <c r="R2353" s="37">
        <f>INDEX(LORDetail!$D$932:$D$1859,P2353)</f>
        <v>51.433481494389902</v>
      </c>
      <c r="S2353" s="37">
        <f>INDEX(LORDetail!$E$932:$E$1859,P2353)</f>
        <v>-2.1461219871928199</v>
      </c>
      <c r="T2353" s="37">
        <f>INDEX(LORDetail!$G$932:$G$1859,P2353)</f>
        <v>96.545969999999997</v>
      </c>
      <c r="U2353">
        <f t="shared" si="798"/>
        <v>190</v>
      </c>
      <c r="V2353" s="37">
        <f>INDEX(LORDetail!$B$932:$B$1859,U2353)</f>
        <v>35670</v>
      </c>
      <c r="W2353" s="37">
        <f>INDEX(LORDetail!$D$932:$D$1859,U2353)</f>
        <v>51.435269076066</v>
      </c>
      <c r="X2353" s="37">
        <f>INDEX(LORDetail!$E$932:$E$1859,U2353)</f>
        <v>-2.1435255038308298</v>
      </c>
      <c r="Y2353" s="37">
        <f>INDEX(LORDetail!$G$932:$G$1859,U2353)</f>
        <v>96.381129999999999</v>
      </c>
      <c r="Z2353">
        <f t="shared" si="799"/>
        <v>269</v>
      </c>
      <c r="AA2353" s="29">
        <f t="shared" si="800"/>
        <v>171.57619329752924</v>
      </c>
      <c r="AB2353">
        <f t="shared" si="801"/>
        <v>0.6378297148607035</v>
      </c>
      <c r="AC2353" s="32">
        <f t="shared" si="802"/>
        <v>51.434621667100657</v>
      </c>
      <c r="AD2353" s="32">
        <f t="shared" si="803"/>
        <v>-2.1444658729504011</v>
      </c>
      <c r="AE2353" s="34">
        <f t="shared" si="804"/>
        <v>96.440830149802366</v>
      </c>
      <c r="AF2353" s="36" t="str">
        <f t="shared" si="790"/>
        <v>RDNGSTN</v>
      </c>
      <c r="AG2353" s="36" t="str">
        <f t="shared" si="791"/>
        <v>PADTON</v>
      </c>
      <c r="AH2353" s="36">
        <f t="shared" si="788"/>
        <v>848</v>
      </c>
      <c r="AI2353" s="42">
        <f t="shared" si="789"/>
        <v>35572.6</v>
      </c>
      <c r="AJ2353" s="43">
        <f t="shared" si="784"/>
        <v>35.67619329752776</v>
      </c>
      <c r="AK2353" s="43">
        <f t="shared" si="785"/>
        <v>-4.6338935154802106E-2</v>
      </c>
      <c r="AL2353" s="36">
        <f t="shared" si="786"/>
        <v>51.434621667100657</v>
      </c>
      <c r="AM2353" s="36">
        <v>1</v>
      </c>
      <c r="AN2353" s="36">
        <f t="shared" si="787"/>
        <v>-2.1444658729504011</v>
      </c>
      <c r="AO2353" s="36">
        <v>4</v>
      </c>
      <c r="AP2353" s="42">
        <f>INT(AI2353/1000)*1000</f>
        <v>35000</v>
      </c>
      <c r="AQ2353" s="42">
        <f>MOD(AI2353,1000)</f>
        <v>572.59999999999854</v>
      </c>
      <c r="AR2353" s="42">
        <f>MOD(AI2354,1000)-0.2+(AP2354-AP2353)</f>
        <v>607.99999999999704</v>
      </c>
    </row>
    <row r="2354" spans="1:44" x14ac:dyDescent="0.25">
      <c r="A2354" s="19" t="s">
        <v>1</v>
      </c>
      <c r="B2354" t="s">
        <v>0</v>
      </c>
      <c r="C2354">
        <v>849</v>
      </c>
      <c r="D2354" s="36">
        <f>MATCH(C2354,TrainRun!$AG$149:$AG$295,1)</f>
        <v>60</v>
      </c>
      <c r="E2354" s="36">
        <f>INT(INDEX(TrainRun!$AD$149:$AD$295,'By Second'!D2354))</f>
        <v>847</v>
      </c>
      <c r="F2354" s="36">
        <f>IF(E2354=0,0,INDEX(TrainRun!$AE$149:$AE$295,'By Second'!D2354))</f>
        <v>35.722532232682561</v>
      </c>
      <c r="G2354" s="36">
        <f>INDEX(TrainRun!$AF$149:$AF$295,'By Second'!D2354)</f>
        <v>35536.93929565094</v>
      </c>
      <c r="H2354">
        <f t="shared" si="792"/>
        <v>61</v>
      </c>
      <c r="I2354" s="36">
        <f>INT(INDEX(TrainRun!$AD$149:$AD$295,'By Second'!H2354))</f>
        <v>870</v>
      </c>
      <c r="J2354" s="36">
        <f>INDEX(TrainRun!$AE$149:$AE$295,'By Second'!H2354)</f>
        <v>34.656736724122112</v>
      </c>
      <c r="K2354">
        <f t="shared" si="793"/>
        <v>23</v>
      </c>
      <c r="L2354">
        <f t="shared" si="794"/>
        <v>-1.0657955085604485</v>
      </c>
      <c r="M2354">
        <f t="shared" si="795"/>
        <v>-4.6338935154802106E-2</v>
      </c>
      <c r="N2354" s="32">
        <f t="shared" si="796"/>
        <v>35.62985436237296</v>
      </c>
      <c r="O2354" s="29">
        <f t="shared" si="797"/>
        <v>35608.2060476599</v>
      </c>
      <c r="P2354" s="37">
        <f>MATCH(O2354,LORDetail!$B$932:$B$1859,1)</f>
        <v>189</v>
      </c>
      <c r="Q2354" s="37">
        <f>INDEX(LORDetail!$B$932:$B$1859,P2354)</f>
        <v>35401</v>
      </c>
      <c r="R2354" s="37">
        <f>INDEX(LORDetail!$D$932:$D$1859,P2354)</f>
        <v>51.433481494389902</v>
      </c>
      <c r="S2354" s="37">
        <f>INDEX(LORDetail!$E$932:$E$1859,P2354)</f>
        <v>-2.1461219871928199</v>
      </c>
      <c r="T2354" s="37">
        <f>INDEX(LORDetail!$G$932:$G$1859,P2354)</f>
        <v>96.545969999999997</v>
      </c>
      <c r="U2354">
        <f t="shared" si="798"/>
        <v>190</v>
      </c>
      <c r="V2354" s="37">
        <f>INDEX(LORDetail!$B$932:$B$1859,U2354)</f>
        <v>35670</v>
      </c>
      <c r="W2354" s="37">
        <f>INDEX(LORDetail!$D$932:$D$1859,U2354)</f>
        <v>51.435269076066</v>
      </c>
      <c r="X2354" s="37">
        <f>INDEX(LORDetail!$E$932:$E$1859,U2354)</f>
        <v>-2.1435255038308298</v>
      </c>
      <c r="Y2354" s="37">
        <f>INDEX(LORDetail!$G$932:$G$1859,U2354)</f>
        <v>96.381129999999999</v>
      </c>
      <c r="Z2354">
        <f t="shared" si="799"/>
        <v>269</v>
      </c>
      <c r="AA2354" s="29">
        <f t="shared" si="800"/>
        <v>207.20604765989992</v>
      </c>
      <c r="AB2354">
        <f t="shared" si="801"/>
        <v>0.77028270505539009</v>
      </c>
      <c r="AC2354" s="32">
        <f t="shared" si="802"/>
        <v>51.434858437638873</v>
      </c>
      <c r="AD2354" s="32">
        <f t="shared" si="803"/>
        <v>-2.1441219609651148</v>
      </c>
      <c r="AE2354" s="34">
        <f t="shared" si="804"/>
        <v>96.418996598898673</v>
      </c>
      <c r="AF2354" s="36" t="str">
        <f t="shared" si="790"/>
        <v>RDNGSTN</v>
      </c>
      <c r="AG2354" s="36" t="str">
        <f t="shared" si="791"/>
        <v>PADTON</v>
      </c>
      <c r="AH2354" s="36">
        <f t="shared" si="788"/>
        <v>849</v>
      </c>
      <c r="AI2354" s="42">
        <f t="shared" si="789"/>
        <v>35608.199999999997</v>
      </c>
      <c r="AJ2354" s="43">
        <f t="shared" si="784"/>
        <v>35.62985436237296</v>
      </c>
      <c r="AK2354" s="43">
        <f t="shared" si="785"/>
        <v>-4.6338935154802106E-2</v>
      </c>
      <c r="AL2354" s="36">
        <f t="shared" si="786"/>
        <v>51.434858437638873</v>
      </c>
      <c r="AM2354" s="36">
        <v>1</v>
      </c>
      <c r="AN2354" s="36">
        <f t="shared" si="787"/>
        <v>-2.1441219609651148</v>
      </c>
      <c r="AO2354" s="36">
        <v>4</v>
      </c>
      <c r="AP2354" s="42">
        <f>INT(AI2354/1000)*1000</f>
        <v>35000</v>
      </c>
      <c r="AQ2354" s="42">
        <f>MOD(AI2354,1000)</f>
        <v>608.19999999999709</v>
      </c>
      <c r="AR2354" s="42">
        <f>MOD(AI2355,1000)-0.2+(AP2355-AP2354)</f>
        <v>643.60000000000286</v>
      </c>
    </row>
    <row r="2355" spans="1:44" x14ac:dyDescent="0.25">
      <c r="A2355" s="19" t="s">
        <v>1</v>
      </c>
      <c r="B2355" t="s">
        <v>0</v>
      </c>
      <c r="C2355">
        <v>850</v>
      </c>
      <c r="D2355" s="36">
        <f>MATCH(C2355,TrainRun!$AG$149:$AG$295,1)</f>
        <v>60</v>
      </c>
      <c r="E2355" s="36">
        <f>INT(INDEX(TrainRun!$AD$149:$AD$295,'By Second'!D2355))</f>
        <v>847</v>
      </c>
      <c r="F2355" s="36">
        <f>IF(E2355=0,0,INDEX(TrainRun!$AE$149:$AE$295,'By Second'!D2355))</f>
        <v>35.722532232682561</v>
      </c>
      <c r="G2355" s="36">
        <f>INDEX(TrainRun!$AF$149:$AF$295,'By Second'!D2355)</f>
        <v>35536.93929565094</v>
      </c>
      <c r="H2355">
        <f t="shared" si="792"/>
        <v>61</v>
      </c>
      <c r="I2355" s="36">
        <f>INT(INDEX(TrainRun!$AD$149:$AD$295,'By Second'!H2355))</f>
        <v>870</v>
      </c>
      <c r="J2355" s="36">
        <f>INDEX(TrainRun!$AE$149:$AE$295,'By Second'!H2355)</f>
        <v>34.656736724122112</v>
      </c>
      <c r="K2355">
        <f t="shared" si="793"/>
        <v>23</v>
      </c>
      <c r="L2355">
        <f t="shared" si="794"/>
        <v>-1.0657955085604485</v>
      </c>
      <c r="M2355">
        <f t="shared" si="795"/>
        <v>-4.6338935154802106E-2</v>
      </c>
      <c r="N2355" s="32">
        <f t="shared" si="796"/>
        <v>35.58351542721816</v>
      </c>
      <c r="O2355" s="29">
        <f t="shared" si="797"/>
        <v>35643.789563087121</v>
      </c>
      <c r="P2355" s="37">
        <f>MATCH(O2355,LORDetail!$B$932:$B$1859,1)</f>
        <v>189</v>
      </c>
      <c r="Q2355" s="37">
        <f>INDEX(LORDetail!$B$932:$B$1859,P2355)</f>
        <v>35401</v>
      </c>
      <c r="R2355" s="37">
        <f>INDEX(LORDetail!$D$932:$D$1859,P2355)</f>
        <v>51.433481494389902</v>
      </c>
      <c r="S2355" s="37">
        <f>INDEX(LORDetail!$E$932:$E$1859,P2355)</f>
        <v>-2.1461219871928199</v>
      </c>
      <c r="T2355" s="37">
        <f>INDEX(LORDetail!$G$932:$G$1859,P2355)</f>
        <v>96.545969999999997</v>
      </c>
      <c r="U2355">
        <f t="shared" si="798"/>
        <v>190</v>
      </c>
      <c r="V2355" s="37">
        <f>INDEX(LORDetail!$B$932:$B$1859,U2355)</f>
        <v>35670</v>
      </c>
      <c r="W2355" s="37">
        <f>INDEX(LORDetail!$D$932:$D$1859,U2355)</f>
        <v>51.435269076066</v>
      </c>
      <c r="X2355" s="37">
        <f>INDEX(LORDetail!$E$932:$E$1859,U2355)</f>
        <v>-2.1435255038308298</v>
      </c>
      <c r="Y2355" s="37">
        <f>INDEX(LORDetail!$G$932:$G$1859,U2355)</f>
        <v>96.381129999999999</v>
      </c>
      <c r="Z2355">
        <f t="shared" si="799"/>
        <v>269</v>
      </c>
      <c r="AA2355" s="29">
        <f t="shared" si="800"/>
        <v>242.78956308712077</v>
      </c>
      <c r="AB2355">
        <f t="shared" si="801"/>
        <v>0.90256343155063479</v>
      </c>
      <c r="AC2355" s="32">
        <f t="shared" si="802"/>
        <v>51.435094900241658</v>
      </c>
      <c r="AD2355" s="32">
        <f t="shared" si="803"/>
        <v>-2.143778496259658</v>
      </c>
      <c r="AE2355" s="34">
        <f t="shared" si="804"/>
        <v>96.397191443943186</v>
      </c>
      <c r="AF2355" s="36" t="str">
        <f t="shared" si="790"/>
        <v>RDNGSTN</v>
      </c>
      <c r="AG2355" s="36" t="str">
        <f t="shared" si="791"/>
        <v>PADTON</v>
      </c>
      <c r="AH2355" s="36">
        <f t="shared" si="788"/>
        <v>850</v>
      </c>
      <c r="AI2355" s="42">
        <f t="shared" si="789"/>
        <v>35643.800000000003</v>
      </c>
      <c r="AJ2355" s="43">
        <f t="shared" si="784"/>
        <v>35.58351542721816</v>
      </c>
      <c r="AK2355" s="43">
        <f t="shared" si="785"/>
        <v>-4.6338935154802106E-2</v>
      </c>
      <c r="AL2355" s="36">
        <f t="shared" si="786"/>
        <v>51.435094900241658</v>
      </c>
      <c r="AM2355" s="36">
        <v>1</v>
      </c>
      <c r="AN2355" s="36">
        <f t="shared" si="787"/>
        <v>-2.143778496259658</v>
      </c>
      <c r="AO2355" s="36">
        <v>4</v>
      </c>
      <c r="AP2355" s="42">
        <f>INT(AI2355/1000)*1000</f>
        <v>35000</v>
      </c>
      <c r="AQ2355" s="42">
        <f>MOD(AI2355,1000)</f>
        <v>643.80000000000291</v>
      </c>
      <c r="AR2355" s="42">
        <f>MOD(AI2356,1000)-0.2+(AP2356-AP2355)</f>
        <v>679.20000000000141</v>
      </c>
    </row>
    <row r="2356" spans="1:44" x14ac:dyDescent="0.25">
      <c r="A2356" s="19" t="s">
        <v>1</v>
      </c>
      <c r="B2356" t="s">
        <v>0</v>
      </c>
      <c r="C2356">
        <v>851</v>
      </c>
      <c r="D2356" s="36">
        <f>MATCH(C2356,TrainRun!$AG$149:$AG$295,1)</f>
        <v>60</v>
      </c>
      <c r="E2356" s="36">
        <f>INT(INDEX(TrainRun!$AD$149:$AD$295,'By Second'!D2356))</f>
        <v>847</v>
      </c>
      <c r="F2356" s="36">
        <f>IF(E2356=0,0,INDEX(TrainRun!$AE$149:$AE$295,'By Second'!D2356))</f>
        <v>35.722532232682561</v>
      </c>
      <c r="G2356" s="36">
        <f>INDEX(TrainRun!$AF$149:$AF$295,'By Second'!D2356)</f>
        <v>35536.93929565094</v>
      </c>
      <c r="H2356">
        <f t="shared" si="792"/>
        <v>61</v>
      </c>
      <c r="I2356" s="36">
        <f>INT(INDEX(TrainRun!$AD$149:$AD$295,'By Second'!H2356))</f>
        <v>870</v>
      </c>
      <c r="J2356" s="36">
        <f>INDEX(TrainRun!$AE$149:$AE$295,'By Second'!H2356)</f>
        <v>34.656736724122112</v>
      </c>
      <c r="K2356">
        <f t="shared" si="793"/>
        <v>23</v>
      </c>
      <c r="L2356">
        <f t="shared" si="794"/>
        <v>-1.0657955085604485</v>
      </c>
      <c r="M2356">
        <f t="shared" si="795"/>
        <v>-4.6338935154802106E-2</v>
      </c>
      <c r="N2356" s="32">
        <f t="shared" si="796"/>
        <v>35.537176492063359</v>
      </c>
      <c r="O2356" s="29">
        <f t="shared" si="797"/>
        <v>35679.326739579185</v>
      </c>
      <c r="P2356" s="37">
        <f>MATCH(O2356,LORDetail!$B$932:$B$1859,1)</f>
        <v>190</v>
      </c>
      <c r="Q2356" s="37">
        <f>INDEX(LORDetail!$B$932:$B$1859,P2356)</f>
        <v>35670</v>
      </c>
      <c r="R2356" s="37">
        <f>INDEX(LORDetail!$D$932:$D$1859,P2356)</f>
        <v>51.435269076066</v>
      </c>
      <c r="S2356" s="37">
        <f>INDEX(LORDetail!$E$932:$E$1859,P2356)</f>
        <v>-2.1435255038308298</v>
      </c>
      <c r="T2356" s="37">
        <f>INDEX(LORDetail!$G$932:$G$1859,P2356)</f>
        <v>96.381129999999999</v>
      </c>
      <c r="U2356">
        <f t="shared" si="798"/>
        <v>191</v>
      </c>
      <c r="V2356" s="37">
        <f>INDEX(LORDetail!$B$932:$B$1859,U2356)</f>
        <v>35868</v>
      </c>
      <c r="W2356" s="37">
        <f>INDEX(LORDetail!$D$932:$D$1859,U2356)</f>
        <v>51.436710434742899</v>
      </c>
      <c r="X2356" s="37">
        <f>INDEX(LORDetail!$E$932:$E$1859,U2356)</f>
        <v>-2.14185107150174</v>
      </c>
      <c r="Y2356" s="37">
        <f>INDEX(LORDetail!$G$932:$G$1859,U2356)</f>
        <v>96.259810000000002</v>
      </c>
      <c r="Z2356">
        <f t="shared" si="799"/>
        <v>198</v>
      </c>
      <c r="AA2356" s="29">
        <f t="shared" si="800"/>
        <v>9.3267395791845047</v>
      </c>
      <c r="AB2356">
        <f t="shared" si="801"/>
        <v>4.7104745349416693E-2</v>
      </c>
      <c r="AC2356" s="32">
        <f t="shared" si="802"/>
        <v>51.435336970899435</v>
      </c>
      <c r="AD2356" s="32">
        <f t="shared" si="803"/>
        <v>-2.1434466301223631</v>
      </c>
      <c r="AE2356" s="34">
        <f t="shared" si="804"/>
        <v>96.375415252294204</v>
      </c>
      <c r="AF2356" s="36" t="str">
        <f t="shared" si="790"/>
        <v>RDNGSTN</v>
      </c>
      <c r="AG2356" s="36" t="str">
        <f t="shared" si="791"/>
        <v>PADTON</v>
      </c>
      <c r="AH2356" s="36">
        <f t="shared" si="788"/>
        <v>851</v>
      </c>
      <c r="AI2356" s="42">
        <f t="shared" si="789"/>
        <v>35679.4</v>
      </c>
      <c r="AJ2356" s="43">
        <f t="shared" si="784"/>
        <v>35.537176492063359</v>
      </c>
      <c r="AK2356" s="43">
        <f t="shared" si="785"/>
        <v>-4.6338935154802106E-2</v>
      </c>
      <c r="AL2356" s="36">
        <f t="shared" si="786"/>
        <v>51.435336970899435</v>
      </c>
      <c r="AM2356" s="36">
        <v>1</v>
      </c>
      <c r="AN2356" s="36">
        <f t="shared" si="787"/>
        <v>-2.1434466301223631</v>
      </c>
      <c r="AO2356" s="36">
        <v>4</v>
      </c>
      <c r="AP2356" s="42">
        <f>INT(AI2356/1000)*1000</f>
        <v>35000</v>
      </c>
      <c r="AQ2356" s="42">
        <f>MOD(AI2356,1000)</f>
        <v>679.40000000000146</v>
      </c>
      <c r="AR2356" s="42">
        <f>MOD(AI2357,1000)-0.2+(AP2357-AP2356)</f>
        <v>714.60000000000286</v>
      </c>
    </row>
    <row r="2357" spans="1:44" x14ac:dyDescent="0.25">
      <c r="A2357" s="19" t="s">
        <v>1</v>
      </c>
      <c r="B2357" t="s">
        <v>0</v>
      </c>
      <c r="C2357">
        <v>852</v>
      </c>
      <c r="D2357" s="36">
        <f>MATCH(C2357,TrainRun!$AG$149:$AG$295,1)</f>
        <v>60</v>
      </c>
      <c r="E2357" s="36">
        <f>INT(INDEX(TrainRun!$AD$149:$AD$295,'By Second'!D2357))</f>
        <v>847</v>
      </c>
      <c r="F2357" s="36">
        <f>IF(E2357=0,0,INDEX(TrainRun!$AE$149:$AE$295,'By Second'!D2357))</f>
        <v>35.722532232682561</v>
      </c>
      <c r="G2357" s="36">
        <f>INDEX(TrainRun!$AF$149:$AF$295,'By Second'!D2357)</f>
        <v>35536.93929565094</v>
      </c>
      <c r="H2357">
        <f t="shared" si="792"/>
        <v>61</v>
      </c>
      <c r="I2357" s="36">
        <f>INT(INDEX(TrainRun!$AD$149:$AD$295,'By Second'!H2357))</f>
        <v>870</v>
      </c>
      <c r="J2357" s="36">
        <f>INDEX(TrainRun!$AE$149:$AE$295,'By Second'!H2357)</f>
        <v>34.656736724122112</v>
      </c>
      <c r="K2357">
        <f t="shared" si="793"/>
        <v>23</v>
      </c>
      <c r="L2357">
        <f t="shared" si="794"/>
        <v>-1.0657955085604485</v>
      </c>
      <c r="M2357">
        <f t="shared" si="795"/>
        <v>-4.6338935154802106E-2</v>
      </c>
      <c r="N2357" s="32">
        <f t="shared" si="796"/>
        <v>35.490837556908559</v>
      </c>
      <c r="O2357" s="29">
        <f t="shared" si="797"/>
        <v>35714.817577136091</v>
      </c>
      <c r="P2357" s="37">
        <f>MATCH(O2357,LORDetail!$B$932:$B$1859,1)</f>
        <v>190</v>
      </c>
      <c r="Q2357" s="37">
        <f>INDEX(LORDetail!$B$932:$B$1859,P2357)</f>
        <v>35670</v>
      </c>
      <c r="R2357" s="37">
        <f>INDEX(LORDetail!$D$932:$D$1859,P2357)</f>
        <v>51.435269076066</v>
      </c>
      <c r="S2357" s="37">
        <f>INDEX(LORDetail!$E$932:$E$1859,P2357)</f>
        <v>-2.1435255038308298</v>
      </c>
      <c r="T2357" s="37">
        <f>INDEX(LORDetail!$G$932:$G$1859,P2357)</f>
        <v>96.381129999999999</v>
      </c>
      <c r="U2357">
        <f t="shared" si="798"/>
        <v>191</v>
      </c>
      <c r="V2357" s="37">
        <f>INDEX(LORDetail!$B$932:$B$1859,U2357)</f>
        <v>35868</v>
      </c>
      <c r="W2357" s="37">
        <f>INDEX(LORDetail!$D$932:$D$1859,U2357)</f>
        <v>51.436710434742899</v>
      </c>
      <c r="X2357" s="37">
        <f>INDEX(LORDetail!$E$932:$E$1859,U2357)</f>
        <v>-2.14185107150174</v>
      </c>
      <c r="Y2357" s="37">
        <f>INDEX(LORDetail!$G$932:$G$1859,U2357)</f>
        <v>96.259810000000002</v>
      </c>
      <c r="Z2357">
        <f t="shared" si="799"/>
        <v>198</v>
      </c>
      <c r="AA2357" s="29">
        <f t="shared" si="800"/>
        <v>44.817577136091131</v>
      </c>
      <c r="AB2357">
        <f t="shared" si="801"/>
        <v>0.22635139967722795</v>
      </c>
      <c r="AC2357" s="32">
        <f t="shared" si="802"/>
        <v>51.43559532961995</v>
      </c>
      <c r="AD2357" s="32">
        <f t="shared" si="803"/>
        <v>-2.1431464937294757</v>
      </c>
      <c r="AE2357" s="34">
        <f t="shared" si="804"/>
        <v>96.353669048191165</v>
      </c>
      <c r="AF2357" s="36" t="str">
        <f t="shared" si="790"/>
        <v>RDNGSTN</v>
      </c>
      <c r="AG2357" s="36" t="str">
        <f t="shared" si="791"/>
        <v>PADTON</v>
      </c>
      <c r="AH2357" s="36">
        <f t="shared" si="788"/>
        <v>852</v>
      </c>
      <c r="AI2357" s="42">
        <f t="shared" si="789"/>
        <v>35714.800000000003</v>
      </c>
      <c r="AJ2357" s="43">
        <f t="shared" si="784"/>
        <v>35.490837556908559</v>
      </c>
      <c r="AK2357" s="43">
        <f t="shared" si="785"/>
        <v>-4.6338935154802106E-2</v>
      </c>
      <c r="AL2357" s="36">
        <f t="shared" si="786"/>
        <v>51.43559532961995</v>
      </c>
      <c r="AM2357" s="36">
        <v>1</v>
      </c>
      <c r="AN2357" s="36">
        <f t="shared" si="787"/>
        <v>-2.1431464937294757</v>
      </c>
      <c r="AO2357" s="36">
        <v>4</v>
      </c>
      <c r="AP2357" s="42">
        <f>INT(AI2357/1000)*1000</f>
        <v>35000</v>
      </c>
      <c r="AQ2357" s="42">
        <f>MOD(AI2357,1000)</f>
        <v>714.80000000000291</v>
      </c>
      <c r="AR2357" s="42">
        <f>MOD(AI2358,1000)-0.2+(AP2358-AP2357)</f>
        <v>749.99999999999704</v>
      </c>
    </row>
    <row r="2358" spans="1:44" x14ac:dyDescent="0.25">
      <c r="A2358" s="19" t="s">
        <v>1</v>
      </c>
      <c r="B2358" t="s">
        <v>0</v>
      </c>
      <c r="C2358">
        <v>853</v>
      </c>
      <c r="D2358" s="36">
        <f>MATCH(C2358,TrainRun!$AG$149:$AG$295,1)</f>
        <v>60</v>
      </c>
      <c r="E2358" s="36">
        <f>INT(INDEX(TrainRun!$AD$149:$AD$295,'By Second'!D2358))</f>
        <v>847</v>
      </c>
      <c r="F2358" s="36">
        <f>IF(E2358=0,0,INDEX(TrainRun!$AE$149:$AE$295,'By Second'!D2358))</f>
        <v>35.722532232682561</v>
      </c>
      <c r="G2358" s="36">
        <f>INDEX(TrainRun!$AF$149:$AF$295,'By Second'!D2358)</f>
        <v>35536.93929565094</v>
      </c>
      <c r="H2358">
        <f t="shared" si="792"/>
        <v>61</v>
      </c>
      <c r="I2358" s="36">
        <f>INT(INDEX(TrainRun!$AD$149:$AD$295,'By Second'!H2358))</f>
        <v>870</v>
      </c>
      <c r="J2358" s="36">
        <f>INDEX(TrainRun!$AE$149:$AE$295,'By Second'!H2358)</f>
        <v>34.656736724122112</v>
      </c>
      <c r="K2358">
        <f t="shared" si="793"/>
        <v>23</v>
      </c>
      <c r="L2358">
        <f t="shared" si="794"/>
        <v>-1.0657955085604485</v>
      </c>
      <c r="M2358">
        <f t="shared" si="795"/>
        <v>-4.6338935154802106E-2</v>
      </c>
      <c r="N2358" s="32">
        <f t="shared" si="796"/>
        <v>35.444498621753759</v>
      </c>
      <c r="O2358" s="29">
        <f t="shared" si="797"/>
        <v>35750.262075757848</v>
      </c>
      <c r="P2358" s="37">
        <f>MATCH(O2358,LORDetail!$B$932:$B$1859,1)</f>
        <v>190</v>
      </c>
      <c r="Q2358" s="37">
        <f>INDEX(LORDetail!$B$932:$B$1859,P2358)</f>
        <v>35670</v>
      </c>
      <c r="R2358" s="37">
        <f>INDEX(LORDetail!$D$932:$D$1859,P2358)</f>
        <v>51.435269076066</v>
      </c>
      <c r="S2358" s="37">
        <f>INDEX(LORDetail!$E$932:$E$1859,P2358)</f>
        <v>-2.1435255038308298</v>
      </c>
      <c r="T2358" s="37">
        <f>INDEX(LORDetail!$G$932:$G$1859,P2358)</f>
        <v>96.381129999999999</v>
      </c>
      <c r="U2358">
        <f t="shared" si="798"/>
        <v>191</v>
      </c>
      <c r="V2358" s="37">
        <f>INDEX(LORDetail!$B$932:$B$1859,U2358)</f>
        <v>35868</v>
      </c>
      <c r="W2358" s="37">
        <f>INDEX(LORDetail!$D$932:$D$1859,U2358)</f>
        <v>51.436710434742899</v>
      </c>
      <c r="X2358" s="37">
        <f>INDEX(LORDetail!$E$932:$E$1859,U2358)</f>
        <v>-2.14185107150174</v>
      </c>
      <c r="Y2358" s="37">
        <f>INDEX(LORDetail!$G$932:$G$1859,U2358)</f>
        <v>96.259810000000002</v>
      </c>
      <c r="Z2358">
        <f t="shared" si="799"/>
        <v>198</v>
      </c>
      <c r="AA2358" s="29">
        <f t="shared" si="800"/>
        <v>80.262075757847924</v>
      </c>
      <c r="AB2358">
        <f t="shared" si="801"/>
        <v>0.40536401897902991</v>
      </c>
      <c r="AC2358" s="32">
        <f t="shared" si="802"/>
        <v>51.435853351012057</v>
      </c>
      <c r="AD2358" s="32">
        <f t="shared" si="803"/>
        <v>-2.1428467492124015</v>
      </c>
      <c r="AE2358" s="34">
        <f t="shared" si="804"/>
        <v>96.331951237217467</v>
      </c>
      <c r="AF2358" s="36" t="str">
        <f t="shared" si="790"/>
        <v>RDNGSTN</v>
      </c>
      <c r="AG2358" s="36" t="str">
        <f t="shared" si="791"/>
        <v>PADTON</v>
      </c>
      <c r="AH2358" s="36">
        <f t="shared" si="788"/>
        <v>853</v>
      </c>
      <c r="AI2358" s="42">
        <f t="shared" si="789"/>
        <v>35750.199999999997</v>
      </c>
      <c r="AJ2358" s="43">
        <f t="shared" si="784"/>
        <v>35.444498621753759</v>
      </c>
      <c r="AK2358" s="43">
        <f t="shared" si="785"/>
        <v>-4.6338935154802106E-2</v>
      </c>
      <c r="AL2358" s="36">
        <f t="shared" si="786"/>
        <v>51.435853351012057</v>
      </c>
      <c r="AM2358" s="36">
        <v>1</v>
      </c>
      <c r="AN2358" s="36">
        <f t="shared" si="787"/>
        <v>-2.1428467492124015</v>
      </c>
      <c r="AO2358" s="36">
        <v>4</v>
      </c>
      <c r="AP2358" s="42">
        <f>INT(AI2358/1000)*1000</f>
        <v>35000</v>
      </c>
      <c r="AQ2358" s="42">
        <f>MOD(AI2358,1000)</f>
        <v>750.19999999999709</v>
      </c>
      <c r="AR2358" s="42">
        <f>MOD(AI2359,1000)-0.2+(AP2359-AP2358)</f>
        <v>785.3999999999985</v>
      </c>
    </row>
    <row r="2359" spans="1:44" x14ac:dyDescent="0.25">
      <c r="A2359" s="19" t="s">
        <v>1</v>
      </c>
      <c r="B2359" t="s">
        <v>0</v>
      </c>
      <c r="C2359">
        <v>854</v>
      </c>
      <c r="D2359" s="36">
        <f>MATCH(C2359,TrainRun!$AG$149:$AG$295,1)</f>
        <v>60</v>
      </c>
      <c r="E2359" s="36">
        <f>INT(INDEX(TrainRun!$AD$149:$AD$295,'By Second'!D2359))</f>
        <v>847</v>
      </c>
      <c r="F2359" s="36">
        <f>IF(E2359=0,0,INDEX(TrainRun!$AE$149:$AE$295,'By Second'!D2359))</f>
        <v>35.722532232682561</v>
      </c>
      <c r="G2359" s="36">
        <f>INDEX(TrainRun!$AF$149:$AF$295,'By Second'!D2359)</f>
        <v>35536.93929565094</v>
      </c>
      <c r="H2359">
        <f t="shared" si="792"/>
        <v>61</v>
      </c>
      <c r="I2359" s="36">
        <f>INT(INDEX(TrainRun!$AD$149:$AD$295,'By Second'!H2359))</f>
        <v>870</v>
      </c>
      <c r="J2359" s="36">
        <f>INDEX(TrainRun!$AE$149:$AE$295,'By Second'!H2359)</f>
        <v>34.656736724122112</v>
      </c>
      <c r="K2359">
        <f t="shared" si="793"/>
        <v>23</v>
      </c>
      <c r="L2359">
        <f t="shared" si="794"/>
        <v>-1.0657955085604485</v>
      </c>
      <c r="M2359">
        <f t="shared" si="795"/>
        <v>-4.6338935154802106E-2</v>
      </c>
      <c r="N2359" s="32">
        <f t="shared" si="796"/>
        <v>35.398159686598959</v>
      </c>
      <c r="O2359" s="29">
        <f t="shared" si="797"/>
        <v>35785.660235444448</v>
      </c>
      <c r="P2359" s="37">
        <f>MATCH(O2359,LORDetail!$B$932:$B$1859,1)</f>
        <v>190</v>
      </c>
      <c r="Q2359" s="37">
        <f>INDEX(LORDetail!$B$932:$B$1859,P2359)</f>
        <v>35670</v>
      </c>
      <c r="R2359" s="37">
        <f>INDEX(LORDetail!$D$932:$D$1859,P2359)</f>
        <v>51.435269076066</v>
      </c>
      <c r="S2359" s="37">
        <f>INDEX(LORDetail!$E$932:$E$1859,P2359)</f>
        <v>-2.1435255038308298</v>
      </c>
      <c r="T2359" s="37">
        <f>INDEX(LORDetail!$G$932:$G$1859,P2359)</f>
        <v>96.381129999999999</v>
      </c>
      <c r="U2359">
        <f t="shared" si="798"/>
        <v>191</v>
      </c>
      <c r="V2359" s="37">
        <f>INDEX(LORDetail!$B$932:$B$1859,U2359)</f>
        <v>35868</v>
      </c>
      <c r="W2359" s="37">
        <f>INDEX(LORDetail!$D$932:$D$1859,U2359)</f>
        <v>51.436710434742899</v>
      </c>
      <c r="X2359" s="37">
        <f>INDEX(LORDetail!$E$932:$E$1859,U2359)</f>
        <v>-2.14185107150174</v>
      </c>
      <c r="Y2359" s="37">
        <f>INDEX(LORDetail!$G$932:$G$1859,U2359)</f>
        <v>96.259810000000002</v>
      </c>
      <c r="Z2359">
        <f t="shared" si="799"/>
        <v>198</v>
      </c>
      <c r="AA2359" s="29">
        <f t="shared" si="800"/>
        <v>115.66023544444761</v>
      </c>
      <c r="AB2359">
        <f t="shared" si="801"/>
        <v>0.58414260325478595</v>
      </c>
      <c r="AC2359" s="32">
        <f t="shared" si="802"/>
        <v>51.436111035075747</v>
      </c>
      <c r="AD2359" s="32">
        <f t="shared" si="803"/>
        <v>-2.1425473965711412</v>
      </c>
      <c r="AE2359" s="34">
        <f t="shared" si="804"/>
        <v>96.310261819373125</v>
      </c>
      <c r="AF2359" s="36" t="str">
        <f t="shared" si="790"/>
        <v>RDNGSTN</v>
      </c>
      <c r="AG2359" s="36" t="str">
        <f t="shared" si="791"/>
        <v>PADTON</v>
      </c>
      <c r="AH2359" s="36">
        <f t="shared" si="788"/>
        <v>854</v>
      </c>
      <c r="AI2359" s="42">
        <f t="shared" si="789"/>
        <v>35785.599999999999</v>
      </c>
      <c r="AJ2359" s="43">
        <f t="shared" si="784"/>
        <v>35.398159686598959</v>
      </c>
      <c r="AK2359" s="43">
        <f t="shared" si="785"/>
        <v>-4.6338935154802106E-2</v>
      </c>
      <c r="AL2359" s="36">
        <f t="shared" si="786"/>
        <v>51.436111035075747</v>
      </c>
      <c r="AM2359" s="36">
        <v>1</v>
      </c>
      <c r="AN2359" s="36">
        <f t="shared" si="787"/>
        <v>-2.1425473965711412</v>
      </c>
      <c r="AO2359" s="36">
        <v>4</v>
      </c>
      <c r="AP2359" s="42">
        <f>INT(AI2359/1000)*1000</f>
        <v>35000</v>
      </c>
      <c r="AQ2359" s="42">
        <f>MOD(AI2359,1000)</f>
        <v>785.59999999999854</v>
      </c>
      <c r="AR2359" s="42">
        <f>MOD(AI2360,1000)-0.2+(AP2360-AP2359)</f>
        <v>820.8</v>
      </c>
    </row>
    <row r="2360" spans="1:44" x14ac:dyDescent="0.25">
      <c r="A2360" s="19" t="s">
        <v>1</v>
      </c>
      <c r="B2360" t="s">
        <v>0</v>
      </c>
      <c r="C2360">
        <v>855</v>
      </c>
      <c r="D2360" s="36">
        <f>MATCH(C2360,TrainRun!$AG$149:$AG$295,1)</f>
        <v>60</v>
      </c>
      <c r="E2360" s="36">
        <f>INT(INDEX(TrainRun!$AD$149:$AD$295,'By Second'!D2360))</f>
        <v>847</v>
      </c>
      <c r="F2360" s="36">
        <f>IF(E2360=0,0,INDEX(TrainRun!$AE$149:$AE$295,'By Second'!D2360))</f>
        <v>35.722532232682561</v>
      </c>
      <c r="G2360" s="36">
        <f>INDEX(TrainRun!$AF$149:$AF$295,'By Second'!D2360)</f>
        <v>35536.93929565094</v>
      </c>
      <c r="H2360">
        <f t="shared" si="792"/>
        <v>61</v>
      </c>
      <c r="I2360" s="36">
        <f>INT(INDEX(TrainRun!$AD$149:$AD$295,'By Second'!H2360))</f>
        <v>870</v>
      </c>
      <c r="J2360" s="36">
        <f>INDEX(TrainRun!$AE$149:$AE$295,'By Second'!H2360)</f>
        <v>34.656736724122112</v>
      </c>
      <c r="K2360">
        <f t="shared" si="793"/>
        <v>23</v>
      </c>
      <c r="L2360">
        <f t="shared" si="794"/>
        <v>-1.0657955085604485</v>
      </c>
      <c r="M2360">
        <f t="shared" si="795"/>
        <v>-4.6338935154802106E-2</v>
      </c>
      <c r="N2360" s="32">
        <f t="shared" si="796"/>
        <v>35.351820751444158</v>
      </c>
      <c r="O2360" s="29">
        <f t="shared" si="797"/>
        <v>35821.01205619589</v>
      </c>
      <c r="P2360" s="37">
        <f>MATCH(O2360,LORDetail!$B$932:$B$1859,1)</f>
        <v>190</v>
      </c>
      <c r="Q2360" s="37">
        <f>INDEX(LORDetail!$B$932:$B$1859,P2360)</f>
        <v>35670</v>
      </c>
      <c r="R2360" s="37">
        <f>INDEX(LORDetail!$D$932:$D$1859,P2360)</f>
        <v>51.435269076066</v>
      </c>
      <c r="S2360" s="37">
        <f>INDEX(LORDetail!$E$932:$E$1859,P2360)</f>
        <v>-2.1435255038308298</v>
      </c>
      <c r="T2360" s="37">
        <f>INDEX(LORDetail!$G$932:$G$1859,P2360)</f>
        <v>96.381129999999999</v>
      </c>
      <c r="U2360">
        <f t="shared" si="798"/>
        <v>191</v>
      </c>
      <c r="V2360" s="37">
        <f>INDEX(LORDetail!$B$932:$B$1859,U2360)</f>
        <v>35868</v>
      </c>
      <c r="W2360" s="37">
        <f>INDEX(LORDetail!$D$932:$D$1859,U2360)</f>
        <v>51.436710434742899</v>
      </c>
      <c r="X2360" s="37">
        <f>INDEX(LORDetail!$E$932:$E$1859,U2360)</f>
        <v>-2.14185107150174</v>
      </c>
      <c r="Y2360" s="37">
        <f>INDEX(LORDetail!$G$932:$G$1859,U2360)</f>
        <v>96.259810000000002</v>
      </c>
      <c r="Z2360">
        <f t="shared" si="799"/>
        <v>198</v>
      </c>
      <c r="AA2360" s="29">
        <f t="shared" si="800"/>
        <v>151.01205619589018</v>
      </c>
      <c r="AB2360">
        <f t="shared" si="801"/>
        <v>0.76268715250449581</v>
      </c>
      <c r="AC2360" s="32">
        <f t="shared" si="802"/>
        <v>51.436368381811022</v>
      </c>
      <c r="AD2360" s="32">
        <f t="shared" si="803"/>
        <v>-2.142248435805695</v>
      </c>
      <c r="AE2360" s="34">
        <f t="shared" si="804"/>
        <v>96.288600794658151</v>
      </c>
      <c r="AF2360" s="36" t="str">
        <f t="shared" si="790"/>
        <v>RDNGSTN</v>
      </c>
      <c r="AG2360" s="36" t="str">
        <f t="shared" si="791"/>
        <v>PADTON</v>
      </c>
      <c r="AH2360" s="36">
        <f t="shared" si="788"/>
        <v>855</v>
      </c>
      <c r="AI2360" s="42">
        <f t="shared" si="789"/>
        <v>35821</v>
      </c>
      <c r="AJ2360" s="43">
        <f t="shared" si="784"/>
        <v>35.351820751444158</v>
      </c>
      <c r="AK2360" s="43">
        <f t="shared" si="785"/>
        <v>-4.6338935154802106E-2</v>
      </c>
      <c r="AL2360" s="36">
        <f t="shared" si="786"/>
        <v>51.436368381811022</v>
      </c>
      <c r="AM2360" s="36">
        <v>1</v>
      </c>
      <c r="AN2360" s="36">
        <f t="shared" si="787"/>
        <v>-2.142248435805695</v>
      </c>
      <c r="AO2360" s="36">
        <v>4</v>
      </c>
      <c r="AP2360" s="42">
        <f>INT(AI2360/1000)*1000</f>
        <v>35000</v>
      </c>
      <c r="AQ2360" s="42">
        <f>MOD(AI2360,1000)</f>
        <v>821</v>
      </c>
      <c r="AR2360" s="42">
        <f>MOD(AI2361,1000)-0.2+(AP2361-AP2360)</f>
        <v>856.20000000000141</v>
      </c>
    </row>
    <row r="2361" spans="1:44" x14ac:dyDescent="0.25">
      <c r="A2361" s="19" t="s">
        <v>1</v>
      </c>
      <c r="B2361" t="s">
        <v>0</v>
      </c>
      <c r="C2361">
        <v>856</v>
      </c>
      <c r="D2361" s="36">
        <f>MATCH(C2361,TrainRun!$AG$149:$AG$295,1)</f>
        <v>60</v>
      </c>
      <c r="E2361" s="36">
        <f>INT(INDEX(TrainRun!$AD$149:$AD$295,'By Second'!D2361))</f>
        <v>847</v>
      </c>
      <c r="F2361" s="36">
        <f>IF(E2361=0,0,INDEX(TrainRun!$AE$149:$AE$295,'By Second'!D2361))</f>
        <v>35.722532232682561</v>
      </c>
      <c r="G2361" s="36">
        <f>INDEX(TrainRun!$AF$149:$AF$295,'By Second'!D2361)</f>
        <v>35536.93929565094</v>
      </c>
      <c r="H2361">
        <f t="shared" si="792"/>
        <v>61</v>
      </c>
      <c r="I2361" s="36">
        <f>INT(INDEX(TrainRun!$AD$149:$AD$295,'By Second'!H2361))</f>
        <v>870</v>
      </c>
      <c r="J2361" s="36">
        <f>INDEX(TrainRun!$AE$149:$AE$295,'By Second'!H2361)</f>
        <v>34.656736724122112</v>
      </c>
      <c r="K2361">
        <f t="shared" si="793"/>
        <v>23</v>
      </c>
      <c r="L2361">
        <f t="shared" si="794"/>
        <v>-1.0657955085604485</v>
      </c>
      <c r="M2361">
        <f t="shared" si="795"/>
        <v>-4.6338935154802106E-2</v>
      </c>
      <c r="N2361" s="32">
        <f t="shared" si="796"/>
        <v>35.305481816289358</v>
      </c>
      <c r="O2361" s="29">
        <f t="shared" si="797"/>
        <v>35856.317538012183</v>
      </c>
      <c r="P2361" s="37">
        <f>MATCH(O2361,LORDetail!$B$932:$B$1859,1)</f>
        <v>190</v>
      </c>
      <c r="Q2361" s="37">
        <f>INDEX(LORDetail!$B$932:$B$1859,P2361)</f>
        <v>35670</v>
      </c>
      <c r="R2361" s="37">
        <f>INDEX(LORDetail!$D$932:$D$1859,P2361)</f>
        <v>51.435269076066</v>
      </c>
      <c r="S2361" s="37">
        <f>INDEX(LORDetail!$E$932:$E$1859,P2361)</f>
        <v>-2.1435255038308298</v>
      </c>
      <c r="T2361" s="37">
        <f>INDEX(LORDetail!$G$932:$G$1859,P2361)</f>
        <v>96.381129999999999</v>
      </c>
      <c r="U2361">
        <f t="shared" si="798"/>
        <v>191</v>
      </c>
      <c r="V2361" s="37">
        <f>INDEX(LORDetail!$B$932:$B$1859,U2361)</f>
        <v>35868</v>
      </c>
      <c r="W2361" s="37">
        <f>INDEX(LORDetail!$D$932:$D$1859,U2361)</f>
        <v>51.436710434742899</v>
      </c>
      <c r="X2361" s="37">
        <f>INDEX(LORDetail!$E$932:$E$1859,U2361)</f>
        <v>-2.14185107150174</v>
      </c>
      <c r="Y2361" s="37">
        <f>INDEX(LORDetail!$G$932:$G$1859,U2361)</f>
        <v>96.259810000000002</v>
      </c>
      <c r="Z2361">
        <f t="shared" si="799"/>
        <v>198</v>
      </c>
      <c r="AA2361" s="29">
        <f t="shared" si="800"/>
        <v>186.31753801218292</v>
      </c>
      <c r="AB2361">
        <f t="shared" si="801"/>
        <v>0.94099766672819662</v>
      </c>
      <c r="AC2361" s="32">
        <f t="shared" si="802"/>
        <v>51.436625391217881</v>
      </c>
      <c r="AD2361" s="32">
        <f t="shared" si="803"/>
        <v>-2.1419498669160619</v>
      </c>
      <c r="AE2361" s="34">
        <f t="shared" si="804"/>
        <v>96.266968163072534</v>
      </c>
      <c r="AF2361" s="36" t="str">
        <f t="shared" si="790"/>
        <v>RDNGSTN</v>
      </c>
      <c r="AG2361" s="36" t="str">
        <f t="shared" si="791"/>
        <v>PADTON</v>
      </c>
      <c r="AH2361" s="36">
        <f t="shared" si="788"/>
        <v>856</v>
      </c>
      <c r="AI2361" s="42">
        <f t="shared" si="789"/>
        <v>35856.400000000001</v>
      </c>
      <c r="AJ2361" s="43">
        <f t="shared" si="784"/>
        <v>35.305481816289358</v>
      </c>
      <c r="AK2361" s="43">
        <f t="shared" si="785"/>
        <v>-4.6338935154802106E-2</v>
      </c>
      <c r="AL2361" s="36">
        <f t="shared" si="786"/>
        <v>51.436625391217881</v>
      </c>
      <c r="AM2361" s="36">
        <v>1</v>
      </c>
      <c r="AN2361" s="36">
        <f t="shared" si="787"/>
        <v>-2.1419498669160619</v>
      </c>
      <c r="AO2361" s="36">
        <v>4</v>
      </c>
      <c r="AP2361" s="42">
        <f>INT(AI2361/1000)*1000</f>
        <v>35000</v>
      </c>
      <c r="AQ2361" s="42">
        <f>MOD(AI2361,1000)</f>
        <v>856.40000000000146</v>
      </c>
      <c r="AR2361" s="42">
        <f>MOD(AI2362,1000)-0.2+(AP2362-AP2361)</f>
        <v>891.3999999999985</v>
      </c>
    </row>
    <row r="2362" spans="1:44" x14ac:dyDescent="0.25">
      <c r="A2362" s="19" t="s">
        <v>1</v>
      </c>
      <c r="B2362" t="s">
        <v>0</v>
      </c>
      <c r="C2362">
        <v>857</v>
      </c>
      <c r="D2362" s="36">
        <f>MATCH(C2362,TrainRun!$AG$149:$AG$295,1)</f>
        <v>60</v>
      </c>
      <c r="E2362" s="36">
        <f>INT(INDEX(TrainRun!$AD$149:$AD$295,'By Second'!D2362))</f>
        <v>847</v>
      </c>
      <c r="F2362" s="36">
        <f>IF(E2362=0,0,INDEX(TrainRun!$AE$149:$AE$295,'By Second'!D2362))</f>
        <v>35.722532232682561</v>
      </c>
      <c r="G2362" s="36">
        <f>INDEX(TrainRun!$AF$149:$AF$295,'By Second'!D2362)</f>
        <v>35536.93929565094</v>
      </c>
      <c r="H2362">
        <f t="shared" si="792"/>
        <v>61</v>
      </c>
      <c r="I2362" s="36">
        <f>INT(INDEX(TrainRun!$AD$149:$AD$295,'By Second'!H2362))</f>
        <v>870</v>
      </c>
      <c r="J2362" s="36">
        <f>INDEX(TrainRun!$AE$149:$AE$295,'By Second'!H2362)</f>
        <v>34.656736724122112</v>
      </c>
      <c r="K2362">
        <f t="shared" si="793"/>
        <v>23</v>
      </c>
      <c r="L2362">
        <f t="shared" si="794"/>
        <v>-1.0657955085604485</v>
      </c>
      <c r="M2362">
        <f t="shared" si="795"/>
        <v>-4.6338935154802106E-2</v>
      </c>
      <c r="N2362" s="32">
        <f t="shared" si="796"/>
        <v>35.259142881134558</v>
      </c>
      <c r="O2362" s="29">
        <f t="shared" si="797"/>
        <v>35891.576680893319</v>
      </c>
      <c r="P2362" s="37">
        <f>MATCH(O2362,LORDetail!$B$932:$B$1859,1)</f>
        <v>191</v>
      </c>
      <c r="Q2362" s="37">
        <f>INDEX(LORDetail!$B$932:$B$1859,P2362)</f>
        <v>35868</v>
      </c>
      <c r="R2362" s="37">
        <f>INDEX(LORDetail!$D$932:$D$1859,P2362)</f>
        <v>51.436710434742899</v>
      </c>
      <c r="S2362" s="37">
        <f>INDEX(LORDetail!$E$932:$E$1859,P2362)</f>
        <v>-2.14185107150174</v>
      </c>
      <c r="T2362" s="37">
        <f>INDEX(LORDetail!$G$932:$G$1859,P2362)</f>
        <v>96.259810000000002</v>
      </c>
      <c r="U2362">
        <f t="shared" si="798"/>
        <v>192</v>
      </c>
      <c r="V2362" s="37">
        <f>INDEX(LORDetail!$B$932:$B$1859,U2362)</f>
        <v>35925</v>
      </c>
      <c r="W2362" s="37">
        <f>INDEX(LORDetail!$D$932:$D$1859,U2362)</f>
        <v>51.4371488603201</v>
      </c>
      <c r="X2362" s="37">
        <f>INDEX(LORDetail!$E$932:$E$1859,U2362)</f>
        <v>-2.1414250542514601</v>
      </c>
      <c r="Y2362" s="37">
        <f>INDEX(LORDetail!$G$932:$G$1859,U2362)</f>
        <v>96.224879999999999</v>
      </c>
      <c r="Z2362">
        <f t="shared" si="799"/>
        <v>57</v>
      </c>
      <c r="AA2362" s="29">
        <f t="shared" si="800"/>
        <v>23.576680893318553</v>
      </c>
      <c r="AB2362">
        <f t="shared" si="801"/>
        <v>0.41362598058453603</v>
      </c>
      <c r="AC2362" s="32">
        <f t="shared" si="802"/>
        <v>51.43689177895218</v>
      </c>
      <c r="AD2362" s="32">
        <f t="shared" si="803"/>
        <v>-2.1416748596988473</v>
      </c>
      <c r="AE2362" s="34">
        <f t="shared" si="804"/>
        <v>96.245362044498179</v>
      </c>
      <c r="AF2362" s="36" t="str">
        <f t="shared" si="790"/>
        <v>RDNGSTN</v>
      </c>
      <c r="AG2362" s="36" t="str">
        <f t="shared" si="791"/>
        <v>PADTON</v>
      </c>
      <c r="AH2362" s="36">
        <f t="shared" si="788"/>
        <v>857</v>
      </c>
      <c r="AI2362" s="42">
        <f t="shared" si="789"/>
        <v>35891.599999999999</v>
      </c>
      <c r="AJ2362" s="43">
        <f t="shared" si="784"/>
        <v>35.259142881134558</v>
      </c>
      <c r="AK2362" s="43">
        <f t="shared" si="785"/>
        <v>-4.6338935154802106E-2</v>
      </c>
      <c r="AL2362" s="36">
        <f t="shared" si="786"/>
        <v>51.43689177895218</v>
      </c>
      <c r="AM2362" s="36">
        <v>1</v>
      </c>
      <c r="AN2362" s="36">
        <f t="shared" si="787"/>
        <v>-2.1416748596988473</v>
      </c>
      <c r="AO2362" s="36">
        <v>4</v>
      </c>
      <c r="AP2362" s="42">
        <f>INT(AI2362/1000)*1000</f>
        <v>35000</v>
      </c>
      <c r="AQ2362" s="42">
        <f>MOD(AI2362,1000)</f>
        <v>891.59999999999854</v>
      </c>
      <c r="AR2362" s="42">
        <f>MOD(AI2363,1000)-0.2+(AP2363-AP2362)</f>
        <v>926.60000000000286</v>
      </c>
    </row>
    <row r="2363" spans="1:44" x14ac:dyDescent="0.25">
      <c r="A2363" s="19" t="s">
        <v>1</v>
      </c>
      <c r="B2363" t="s">
        <v>0</v>
      </c>
      <c r="C2363">
        <v>858</v>
      </c>
      <c r="D2363" s="36">
        <f>MATCH(C2363,TrainRun!$AG$149:$AG$295,1)</f>
        <v>60</v>
      </c>
      <c r="E2363" s="36">
        <f>INT(INDEX(TrainRun!$AD$149:$AD$295,'By Second'!D2363))</f>
        <v>847</v>
      </c>
      <c r="F2363" s="36">
        <f>IF(E2363=0,0,INDEX(TrainRun!$AE$149:$AE$295,'By Second'!D2363))</f>
        <v>35.722532232682561</v>
      </c>
      <c r="G2363" s="36">
        <f>INDEX(TrainRun!$AF$149:$AF$295,'By Second'!D2363)</f>
        <v>35536.93929565094</v>
      </c>
      <c r="H2363">
        <f t="shared" si="792"/>
        <v>61</v>
      </c>
      <c r="I2363" s="36">
        <f>INT(INDEX(TrainRun!$AD$149:$AD$295,'By Second'!H2363))</f>
        <v>870</v>
      </c>
      <c r="J2363" s="36">
        <f>INDEX(TrainRun!$AE$149:$AE$295,'By Second'!H2363)</f>
        <v>34.656736724122112</v>
      </c>
      <c r="K2363">
        <f t="shared" si="793"/>
        <v>23</v>
      </c>
      <c r="L2363">
        <f t="shared" si="794"/>
        <v>-1.0657955085604485</v>
      </c>
      <c r="M2363">
        <f t="shared" si="795"/>
        <v>-4.6338935154802106E-2</v>
      </c>
      <c r="N2363" s="32">
        <f t="shared" si="796"/>
        <v>35.212803945979758</v>
      </c>
      <c r="O2363" s="29">
        <f t="shared" si="797"/>
        <v>35926.789484839297</v>
      </c>
      <c r="P2363" s="37">
        <f>MATCH(O2363,LORDetail!$B$932:$B$1859,1)</f>
        <v>192</v>
      </c>
      <c r="Q2363" s="37">
        <f>INDEX(LORDetail!$B$932:$B$1859,P2363)</f>
        <v>35925</v>
      </c>
      <c r="R2363" s="37">
        <f>INDEX(LORDetail!$D$932:$D$1859,P2363)</f>
        <v>51.4371488603201</v>
      </c>
      <c r="S2363" s="37">
        <f>INDEX(LORDetail!$E$932:$E$1859,P2363)</f>
        <v>-2.1414250542514601</v>
      </c>
      <c r="T2363" s="37">
        <f>INDEX(LORDetail!$G$932:$G$1859,P2363)</f>
        <v>96.224879999999999</v>
      </c>
      <c r="U2363">
        <f t="shared" si="798"/>
        <v>193</v>
      </c>
      <c r="V2363" s="37">
        <f>INDEX(LORDetail!$B$932:$B$1859,U2363)</f>
        <v>36088</v>
      </c>
      <c r="W2363" s="37">
        <f>INDEX(LORDetail!$D$932:$D$1859,U2363)</f>
        <v>51.436929680986573</v>
      </c>
      <c r="X2363" s="37">
        <f>INDEX(LORDetail!$E$932:$E$1859,U2363)</f>
        <v>-2.1414531826161509</v>
      </c>
      <c r="Y2363" s="37">
        <f>INDEX(LORDetail!$G$932:$G$1859,U2363)</f>
        <v>96.125</v>
      </c>
      <c r="Z2363">
        <f t="shared" si="799"/>
        <v>163</v>
      </c>
      <c r="AA2363" s="29">
        <f t="shared" si="800"/>
        <v>1.7894848392970744</v>
      </c>
      <c r="AB2363">
        <f t="shared" si="801"/>
        <v>1.0978434596914567E-2</v>
      </c>
      <c r="AC2363" s="32">
        <f t="shared" si="802"/>
        <v>51.437146454074124</v>
      </c>
      <c r="AD2363" s="32">
        <f t="shared" si="803"/>
        <v>-2.141425363056872</v>
      </c>
      <c r="AE2363" s="34">
        <f t="shared" si="804"/>
        <v>96.223783473952466</v>
      </c>
      <c r="AF2363" s="36" t="str">
        <f t="shared" si="790"/>
        <v>RDNGSTN</v>
      </c>
      <c r="AG2363" s="36" t="str">
        <f t="shared" si="791"/>
        <v>PADTON</v>
      </c>
      <c r="AH2363" s="36">
        <f t="shared" si="788"/>
        <v>858</v>
      </c>
      <c r="AI2363" s="42">
        <f t="shared" si="789"/>
        <v>35926.800000000003</v>
      </c>
      <c r="AJ2363" s="43">
        <f t="shared" si="784"/>
        <v>35.212803945979758</v>
      </c>
      <c r="AK2363" s="43">
        <f t="shared" si="785"/>
        <v>-4.6338935154802106E-2</v>
      </c>
      <c r="AL2363" s="36">
        <f t="shared" si="786"/>
        <v>51.437146454074124</v>
      </c>
      <c r="AM2363" s="36">
        <v>1</v>
      </c>
      <c r="AN2363" s="36">
        <f t="shared" si="787"/>
        <v>-2.141425363056872</v>
      </c>
      <c r="AO2363" s="36">
        <v>4</v>
      </c>
      <c r="AP2363" s="42">
        <f>INT(AI2363/1000)*1000</f>
        <v>35000</v>
      </c>
      <c r="AQ2363" s="42">
        <f>MOD(AI2363,1000)</f>
        <v>926.80000000000291</v>
      </c>
      <c r="AR2363" s="42">
        <f>MOD(AI2364,1000)-0.2+(AP2364-AP2363)</f>
        <v>961.8</v>
      </c>
    </row>
    <row r="2364" spans="1:44" x14ac:dyDescent="0.25">
      <c r="A2364" s="19" t="s">
        <v>1</v>
      </c>
      <c r="B2364" t="s">
        <v>0</v>
      </c>
      <c r="C2364">
        <v>859</v>
      </c>
      <c r="D2364" s="36">
        <f>MATCH(C2364,TrainRun!$AG$149:$AG$295,1)</f>
        <v>60</v>
      </c>
      <c r="E2364" s="36">
        <f>INT(INDEX(TrainRun!$AD$149:$AD$295,'By Second'!D2364))</f>
        <v>847</v>
      </c>
      <c r="F2364" s="36">
        <f>IF(E2364=0,0,INDEX(TrainRun!$AE$149:$AE$295,'By Second'!D2364))</f>
        <v>35.722532232682561</v>
      </c>
      <c r="G2364" s="36">
        <f>INDEX(TrainRun!$AF$149:$AF$295,'By Second'!D2364)</f>
        <v>35536.93929565094</v>
      </c>
      <c r="H2364">
        <f t="shared" si="792"/>
        <v>61</v>
      </c>
      <c r="I2364" s="36">
        <f>INT(INDEX(TrainRun!$AD$149:$AD$295,'By Second'!H2364))</f>
        <v>870</v>
      </c>
      <c r="J2364" s="36">
        <f>INDEX(TrainRun!$AE$149:$AE$295,'By Second'!H2364)</f>
        <v>34.656736724122112</v>
      </c>
      <c r="K2364">
        <f t="shared" si="793"/>
        <v>23</v>
      </c>
      <c r="L2364">
        <f t="shared" si="794"/>
        <v>-1.0657955085604485</v>
      </c>
      <c r="M2364">
        <f t="shared" si="795"/>
        <v>-4.6338935154802106E-2</v>
      </c>
      <c r="N2364" s="32">
        <f t="shared" si="796"/>
        <v>35.166465010824957</v>
      </c>
      <c r="O2364" s="29">
        <f t="shared" si="797"/>
        <v>35961.955949850118</v>
      </c>
      <c r="P2364" s="37">
        <f>MATCH(O2364,LORDetail!$B$932:$B$1859,1)</f>
        <v>192</v>
      </c>
      <c r="Q2364" s="37">
        <f>INDEX(LORDetail!$B$932:$B$1859,P2364)</f>
        <v>35925</v>
      </c>
      <c r="R2364" s="37">
        <f>INDEX(LORDetail!$D$932:$D$1859,P2364)</f>
        <v>51.4371488603201</v>
      </c>
      <c r="S2364" s="37">
        <f>INDEX(LORDetail!$E$932:$E$1859,P2364)</f>
        <v>-2.1414250542514601</v>
      </c>
      <c r="T2364" s="37">
        <f>INDEX(LORDetail!$G$932:$G$1859,P2364)</f>
        <v>96.224879999999999</v>
      </c>
      <c r="U2364">
        <f t="shared" si="798"/>
        <v>193</v>
      </c>
      <c r="V2364" s="37">
        <f>INDEX(LORDetail!$B$932:$B$1859,U2364)</f>
        <v>36088</v>
      </c>
      <c r="W2364" s="37">
        <f>INDEX(LORDetail!$D$932:$D$1859,U2364)</f>
        <v>51.436929680986573</v>
      </c>
      <c r="X2364" s="37">
        <f>INDEX(LORDetail!$E$932:$E$1859,U2364)</f>
        <v>-2.1414531826161509</v>
      </c>
      <c r="Y2364" s="37">
        <f>INDEX(LORDetail!$G$932:$G$1859,U2364)</f>
        <v>96.125</v>
      </c>
      <c r="Z2364">
        <f t="shared" si="799"/>
        <v>163</v>
      </c>
      <c r="AA2364" s="29">
        <f t="shared" si="800"/>
        <v>36.955949850118486</v>
      </c>
      <c r="AB2364">
        <f t="shared" si="801"/>
        <v>0.22672361871238336</v>
      </c>
      <c r="AC2364" s="32">
        <f t="shared" si="802"/>
        <v>51.437099167188457</v>
      </c>
      <c r="AD2364" s="32">
        <f t="shared" si="803"/>
        <v>-2.1414314316160912</v>
      </c>
      <c r="AE2364" s="34">
        <f t="shared" si="804"/>
        <v>96.202234844963002</v>
      </c>
      <c r="AF2364" s="36" t="str">
        <f t="shared" si="790"/>
        <v>RDNGSTN</v>
      </c>
      <c r="AG2364" s="36" t="str">
        <f t="shared" si="791"/>
        <v>PADTON</v>
      </c>
      <c r="AH2364" s="36">
        <f t="shared" si="788"/>
        <v>859</v>
      </c>
      <c r="AI2364" s="42">
        <f t="shared" si="789"/>
        <v>35962</v>
      </c>
      <c r="AJ2364" s="43">
        <f t="shared" si="784"/>
        <v>35.166465010824957</v>
      </c>
      <c r="AK2364" s="43">
        <f t="shared" si="785"/>
        <v>-4.6338935154802106E-2</v>
      </c>
      <c r="AL2364" s="36">
        <f t="shared" si="786"/>
        <v>51.437099167188457</v>
      </c>
      <c r="AM2364" s="36">
        <v>1</v>
      </c>
      <c r="AN2364" s="36">
        <f t="shared" si="787"/>
        <v>-2.1414314316160912</v>
      </c>
      <c r="AO2364" s="36">
        <v>4</v>
      </c>
      <c r="AP2364" s="42">
        <f>INT(AI2364/1000)*1000</f>
        <v>35000</v>
      </c>
      <c r="AQ2364" s="42">
        <f>MOD(AI2364,1000)</f>
        <v>962</v>
      </c>
      <c r="AR2364" s="42">
        <f>MOD(AI2365,1000)-0.2+(AP2365-AP2364)</f>
        <v>996.8</v>
      </c>
    </row>
    <row r="2365" spans="1:44" x14ac:dyDescent="0.25">
      <c r="A2365" s="19" t="s">
        <v>1</v>
      </c>
      <c r="B2365" t="s">
        <v>0</v>
      </c>
      <c r="C2365">
        <v>860</v>
      </c>
      <c r="D2365" s="36">
        <f>MATCH(C2365,TrainRun!$AG$149:$AG$295,1)</f>
        <v>60</v>
      </c>
      <c r="E2365" s="36">
        <f>INT(INDEX(TrainRun!$AD$149:$AD$295,'By Second'!D2365))</f>
        <v>847</v>
      </c>
      <c r="F2365" s="36">
        <f>IF(E2365=0,0,INDEX(TrainRun!$AE$149:$AE$295,'By Second'!D2365))</f>
        <v>35.722532232682561</v>
      </c>
      <c r="G2365" s="36">
        <f>INDEX(TrainRun!$AF$149:$AF$295,'By Second'!D2365)</f>
        <v>35536.93929565094</v>
      </c>
      <c r="H2365">
        <f t="shared" si="792"/>
        <v>61</v>
      </c>
      <c r="I2365" s="36">
        <f>INT(INDEX(TrainRun!$AD$149:$AD$295,'By Second'!H2365))</f>
        <v>870</v>
      </c>
      <c r="J2365" s="36">
        <f>INDEX(TrainRun!$AE$149:$AE$295,'By Second'!H2365)</f>
        <v>34.656736724122112</v>
      </c>
      <c r="K2365">
        <f t="shared" si="793"/>
        <v>23</v>
      </c>
      <c r="L2365">
        <f t="shared" si="794"/>
        <v>-1.0657955085604485</v>
      </c>
      <c r="M2365">
        <f t="shared" si="795"/>
        <v>-4.6338935154802106E-2</v>
      </c>
      <c r="N2365" s="32">
        <f t="shared" si="796"/>
        <v>35.120126075670157</v>
      </c>
      <c r="O2365" s="29">
        <f t="shared" si="797"/>
        <v>35997.07607592579</v>
      </c>
      <c r="P2365" s="37">
        <f>MATCH(O2365,LORDetail!$B$932:$B$1859,1)</f>
        <v>192</v>
      </c>
      <c r="Q2365" s="37">
        <f>INDEX(LORDetail!$B$932:$B$1859,P2365)</f>
        <v>35925</v>
      </c>
      <c r="R2365" s="37">
        <f>INDEX(LORDetail!$D$932:$D$1859,P2365)</f>
        <v>51.4371488603201</v>
      </c>
      <c r="S2365" s="37">
        <f>INDEX(LORDetail!$E$932:$E$1859,P2365)</f>
        <v>-2.1414250542514601</v>
      </c>
      <c r="T2365" s="37">
        <f>INDEX(LORDetail!$G$932:$G$1859,P2365)</f>
        <v>96.224879999999999</v>
      </c>
      <c r="U2365">
        <f t="shared" si="798"/>
        <v>193</v>
      </c>
      <c r="V2365" s="37">
        <f>INDEX(LORDetail!$B$932:$B$1859,U2365)</f>
        <v>36088</v>
      </c>
      <c r="W2365" s="37">
        <f>INDEX(LORDetail!$D$932:$D$1859,U2365)</f>
        <v>51.436929680986573</v>
      </c>
      <c r="X2365" s="37">
        <f>INDEX(LORDetail!$E$932:$E$1859,U2365)</f>
        <v>-2.1414531826161509</v>
      </c>
      <c r="Y2365" s="37">
        <f>INDEX(LORDetail!$G$932:$G$1859,U2365)</f>
        <v>96.125</v>
      </c>
      <c r="Z2365">
        <f t="shared" si="799"/>
        <v>163</v>
      </c>
      <c r="AA2365" s="29">
        <f t="shared" si="800"/>
        <v>72.076075925790065</v>
      </c>
      <c r="AB2365">
        <f t="shared" si="801"/>
        <v>0.44218451488214766</v>
      </c>
      <c r="AC2365" s="32">
        <f t="shared" si="802"/>
        <v>51.437051942612833</v>
      </c>
      <c r="AD2365" s="32">
        <f t="shared" si="803"/>
        <v>-2.1414374921787553</v>
      </c>
      <c r="AE2365" s="34">
        <f t="shared" si="804"/>
        <v>96.180714610653567</v>
      </c>
      <c r="AF2365" s="36" t="str">
        <f t="shared" si="790"/>
        <v>RDNGSTN</v>
      </c>
      <c r="AG2365" s="36" t="str">
        <f t="shared" si="791"/>
        <v>PADTON</v>
      </c>
      <c r="AH2365" s="36">
        <f t="shared" si="788"/>
        <v>860</v>
      </c>
      <c r="AI2365" s="42">
        <f t="shared" si="789"/>
        <v>35997</v>
      </c>
      <c r="AJ2365" s="43">
        <f t="shared" si="784"/>
        <v>35.120126075670157</v>
      </c>
      <c r="AK2365" s="43">
        <f t="shared" si="785"/>
        <v>-4.6338935154802106E-2</v>
      </c>
      <c r="AL2365" s="36">
        <f t="shared" si="786"/>
        <v>51.437051942612833</v>
      </c>
      <c r="AM2365" s="36">
        <v>1</v>
      </c>
      <c r="AN2365" s="36">
        <f t="shared" si="787"/>
        <v>-2.1414374921787553</v>
      </c>
      <c r="AO2365" s="36">
        <v>4</v>
      </c>
      <c r="AP2365" s="42">
        <f>INT(AI2365/1000)*1000</f>
        <v>35000</v>
      </c>
      <c r="AQ2365" s="42">
        <f>MOD(AI2365,1000)</f>
        <v>997</v>
      </c>
      <c r="AR2365" s="42">
        <f>MOD(AI2366,1000)-0.2+(AP2366-AP2365)</f>
        <v>1031.999999999997</v>
      </c>
    </row>
    <row r="2366" spans="1:44" x14ac:dyDescent="0.25">
      <c r="A2366" s="19" t="s">
        <v>1</v>
      </c>
      <c r="B2366" t="s">
        <v>0</v>
      </c>
      <c r="C2366">
        <v>861</v>
      </c>
      <c r="D2366" s="36">
        <f>MATCH(C2366,TrainRun!$AG$149:$AG$295,1)</f>
        <v>60</v>
      </c>
      <c r="E2366" s="36">
        <f>INT(INDEX(TrainRun!$AD$149:$AD$295,'By Second'!D2366))</f>
        <v>847</v>
      </c>
      <c r="F2366" s="36">
        <f>IF(E2366=0,0,INDEX(TrainRun!$AE$149:$AE$295,'By Second'!D2366))</f>
        <v>35.722532232682561</v>
      </c>
      <c r="G2366" s="36">
        <f>INDEX(TrainRun!$AF$149:$AF$295,'By Second'!D2366)</f>
        <v>35536.93929565094</v>
      </c>
      <c r="H2366">
        <f t="shared" si="792"/>
        <v>61</v>
      </c>
      <c r="I2366" s="36">
        <f>INT(INDEX(TrainRun!$AD$149:$AD$295,'By Second'!H2366))</f>
        <v>870</v>
      </c>
      <c r="J2366" s="36">
        <f>INDEX(TrainRun!$AE$149:$AE$295,'By Second'!H2366)</f>
        <v>34.656736724122112</v>
      </c>
      <c r="K2366">
        <f t="shared" si="793"/>
        <v>23</v>
      </c>
      <c r="L2366">
        <f t="shared" si="794"/>
        <v>-1.0657955085604485</v>
      </c>
      <c r="M2366">
        <f t="shared" si="795"/>
        <v>-4.6338935154802106E-2</v>
      </c>
      <c r="N2366" s="32">
        <f t="shared" si="796"/>
        <v>35.073787140515357</v>
      </c>
      <c r="O2366" s="29">
        <f t="shared" si="797"/>
        <v>36032.149863066305</v>
      </c>
      <c r="P2366" s="37">
        <f>MATCH(O2366,LORDetail!$B$932:$B$1859,1)</f>
        <v>192</v>
      </c>
      <c r="Q2366" s="37">
        <f>INDEX(LORDetail!$B$932:$B$1859,P2366)</f>
        <v>35925</v>
      </c>
      <c r="R2366" s="37">
        <f>INDEX(LORDetail!$D$932:$D$1859,P2366)</f>
        <v>51.4371488603201</v>
      </c>
      <c r="S2366" s="37">
        <f>INDEX(LORDetail!$E$932:$E$1859,P2366)</f>
        <v>-2.1414250542514601</v>
      </c>
      <c r="T2366" s="37">
        <f>INDEX(LORDetail!$G$932:$G$1859,P2366)</f>
        <v>96.224879999999999</v>
      </c>
      <c r="U2366">
        <f t="shared" si="798"/>
        <v>193</v>
      </c>
      <c r="V2366" s="37">
        <f>INDEX(LORDetail!$B$932:$B$1859,U2366)</f>
        <v>36088</v>
      </c>
      <c r="W2366" s="37">
        <f>INDEX(LORDetail!$D$932:$D$1859,U2366)</f>
        <v>51.436929680986573</v>
      </c>
      <c r="X2366" s="37">
        <f>INDEX(LORDetail!$E$932:$E$1859,U2366)</f>
        <v>-2.1414531826161509</v>
      </c>
      <c r="Y2366" s="37">
        <f>INDEX(LORDetail!$G$932:$G$1859,U2366)</f>
        <v>96.125</v>
      </c>
      <c r="Z2366">
        <f t="shared" si="799"/>
        <v>163</v>
      </c>
      <c r="AA2366" s="29">
        <f t="shared" si="800"/>
        <v>107.14986306630453</v>
      </c>
      <c r="AB2366">
        <f t="shared" si="801"/>
        <v>0.65736112310616279</v>
      </c>
      <c r="AC2366" s="32">
        <f t="shared" si="802"/>
        <v>51.437004780347252</v>
      </c>
      <c r="AD2366" s="32">
        <f t="shared" si="803"/>
        <v>-2.1414435447448645</v>
      </c>
      <c r="AE2366" s="34">
        <f t="shared" si="804"/>
        <v>96.159222771024162</v>
      </c>
      <c r="AF2366" s="36" t="str">
        <f t="shared" si="790"/>
        <v>RDNGSTN</v>
      </c>
      <c r="AG2366" s="36" t="str">
        <f t="shared" si="791"/>
        <v>PADTON</v>
      </c>
      <c r="AH2366" s="36">
        <f t="shared" si="788"/>
        <v>861</v>
      </c>
      <c r="AI2366" s="42">
        <f t="shared" si="789"/>
        <v>36032.199999999997</v>
      </c>
      <c r="AJ2366" s="43">
        <f t="shared" si="784"/>
        <v>35.073787140515357</v>
      </c>
      <c r="AK2366" s="43">
        <f t="shared" si="785"/>
        <v>-4.6338935154802106E-2</v>
      </c>
      <c r="AL2366" s="36">
        <f t="shared" si="786"/>
        <v>51.437004780347252</v>
      </c>
      <c r="AM2366" s="36">
        <v>1</v>
      </c>
      <c r="AN2366" s="36">
        <f t="shared" si="787"/>
        <v>-2.1414435447448645</v>
      </c>
      <c r="AO2366" s="36">
        <v>4</v>
      </c>
      <c r="AP2366" s="42">
        <f>INT(AI2366/1000)*1000</f>
        <v>36000</v>
      </c>
      <c r="AQ2366" s="42">
        <f>MOD(AI2366,1000)</f>
        <v>32.19999999999709</v>
      </c>
      <c r="AR2366" s="42">
        <f>MOD(AI2367,1000)-0.2+(AP2367-AP2366)</f>
        <v>66.999999999997087</v>
      </c>
    </row>
    <row r="2367" spans="1:44" x14ac:dyDescent="0.25">
      <c r="A2367" s="19" t="s">
        <v>1</v>
      </c>
      <c r="B2367" t="s">
        <v>0</v>
      </c>
      <c r="C2367">
        <v>862</v>
      </c>
      <c r="D2367" s="36">
        <f>MATCH(C2367,TrainRun!$AG$149:$AG$295,1)</f>
        <v>60</v>
      </c>
      <c r="E2367" s="36">
        <f>INT(INDEX(TrainRun!$AD$149:$AD$295,'By Second'!D2367))</f>
        <v>847</v>
      </c>
      <c r="F2367" s="36">
        <f>IF(E2367=0,0,INDEX(TrainRun!$AE$149:$AE$295,'By Second'!D2367))</f>
        <v>35.722532232682561</v>
      </c>
      <c r="G2367" s="36">
        <f>INDEX(TrainRun!$AF$149:$AF$295,'By Second'!D2367)</f>
        <v>35536.93929565094</v>
      </c>
      <c r="H2367">
        <f t="shared" si="792"/>
        <v>61</v>
      </c>
      <c r="I2367" s="36">
        <f>INT(INDEX(TrainRun!$AD$149:$AD$295,'By Second'!H2367))</f>
        <v>870</v>
      </c>
      <c r="J2367" s="36">
        <f>INDEX(TrainRun!$AE$149:$AE$295,'By Second'!H2367)</f>
        <v>34.656736724122112</v>
      </c>
      <c r="K2367">
        <f t="shared" si="793"/>
        <v>23</v>
      </c>
      <c r="L2367">
        <f t="shared" si="794"/>
        <v>-1.0657955085604485</v>
      </c>
      <c r="M2367">
        <f t="shared" si="795"/>
        <v>-4.6338935154802106E-2</v>
      </c>
      <c r="N2367" s="32">
        <f t="shared" si="796"/>
        <v>35.027448205360557</v>
      </c>
      <c r="O2367" s="29">
        <f t="shared" si="797"/>
        <v>36067.177311271662</v>
      </c>
      <c r="P2367" s="37">
        <f>MATCH(O2367,LORDetail!$B$932:$B$1859,1)</f>
        <v>192</v>
      </c>
      <c r="Q2367" s="37">
        <f>INDEX(LORDetail!$B$932:$B$1859,P2367)</f>
        <v>35925</v>
      </c>
      <c r="R2367" s="37">
        <f>INDEX(LORDetail!$D$932:$D$1859,P2367)</f>
        <v>51.4371488603201</v>
      </c>
      <c r="S2367" s="37">
        <f>INDEX(LORDetail!$E$932:$E$1859,P2367)</f>
        <v>-2.1414250542514601</v>
      </c>
      <c r="T2367" s="37">
        <f>INDEX(LORDetail!$G$932:$G$1859,P2367)</f>
        <v>96.224879999999999</v>
      </c>
      <c r="U2367">
        <f t="shared" si="798"/>
        <v>193</v>
      </c>
      <c r="V2367" s="37">
        <f>INDEX(LORDetail!$B$932:$B$1859,U2367)</f>
        <v>36088</v>
      </c>
      <c r="W2367" s="37">
        <f>INDEX(LORDetail!$D$932:$D$1859,U2367)</f>
        <v>51.436929680986573</v>
      </c>
      <c r="X2367" s="37">
        <f>INDEX(LORDetail!$E$932:$E$1859,U2367)</f>
        <v>-2.1414531826161509</v>
      </c>
      <c r="Y2367" s="37">
        <f>INDEX(LORDetail!$G$932:$G$1859,U2367)</f>
        <v>96.125</v>
      </c>
      <c r="Z2367">
        <f t="shared" si="799"/>
        <v>163</v>
      </c>
      <c r="AA2367" s="29">
        <f t="shared" si="800"/>
        <v>142.17731127166189</v>
      </c>
      <c r="AB2367">
        <f t="shared" si="801"/>
        <v>0.87225344338442878</v>
      </c>
      <c r="AC2367" s="32">
        <f t="shared" si="802"/>
        <v>51.436957680391714</v>
      </c>
      <c r="AD2367" s="32">
        <f t="shared" si="803"/>
        <v>-2.1414495893144183</v>
      </c>
      <c r="AE2367" s="34">
        <f t="shared" si="804"/>
        <v>96.137759326074757</v>
      </c>
      <c r="AF2367" s="36" t="str">
        <f t="shared" si="790"/>
        <v>RDNGSTN</v>
      </c>
      <c r="AG2367" s="36" t="str">
        <f t="shared" si="791"/>
        <v>PADTON</v>
      </c>
      <c r="AH2367" s="36">
        <f t="shared" si="788"/>
        <v>862</v>
      </c>
      <c r="AI2367" s="42">
        <f t="shared" si="789"/>
        <v>36067.199999999997</v>
      </c>
      <c r="AJ2367" s="43">
        <f t="shared" si="784"/>
        <v>35.027448205360557</v>
      </c>
      <c r="AK2367" s="43">
        <f t="shared" si="785"/>
        <v>-4.6338935154802106E-2</v>
      </c>
      <c r="AL2367" s="36">
        <f t="shared" si="786"/>
        <v>51.436957680391714</v>
      </c>
      <c r="AM2367" s="36">
        <v>1</v>
      </c>
      <c r="AN2367" s="36">
        <f t="shared" si="787"/>
        <v>-2.1414495893144183</v>
      </c>
      <c r="AO2367" s="36">
        <v>4</v>
      </c>
      <c r="AP2367" s="42">
        <f>INT(AI2367/1000)*1000</f>
        <v>36000</v>
      </c>
      <c r="AQ2367" s="42">
        <f>MOD(AI2367,1000)</f>
        <v>67.19999999999709</v>
      </c>
      <c r="AR2367" s="42">
        <f>MOD(AI2368,1000)-0.2+(AP2368-AP2367)</f>
        <v>101.99999999999709</v>
      </c>
    </row>
    <row r="2368" spans="1:44" x14ac:dyDescent="0.25">
      <c r="A2368" s="19" t="s">
        <v>1</v>
      </c>
      <c r="B2368" t="s">
        <v>0</v>
      </c>
      <c r="C2368">
        <v>863</v>
      </c>
      <c r="D2368" s="36">
        <f>MATCH(C2368,TrainRun!$AG$149:$AG$295,1)</f>
        <v>60</v>
      </c>
      <c r="E2368" s="36">
        <f>INT(INDEX(TrainRun!$AD$149:$AD$295,'By Second'!D2368))</f>
        <v>847</v>
      </c>
      <c r="F2368" s="36">
        <f>IF(E2368=0,0,INDEX(TrainRun!$AE$149:$AE$295,'By Second'!D2368))</f>
        <v>35.722532232682561</v>
      </c>
      <c r="G2368" s="36">
        <f>INDEX(TrainRun!$AF$149:$AF$295,'By Second'!D2368)</f>
        <v>35536.93929565094</v>
      </c>
      <c r="H2368">
        <f t="shared" si="792"/>
        <v>61</v>
      </c>
      <c r="I2368" s="36">
        <f>INT(INDEX(TrainRun!$AD$149:$AD$295,'By Second'!H2368))</f>
        <v>870</v>
      </c>
      <c r="J2368" s="36">
        <f>INDEX(TrainRun!$AE$149:$AE$295,'By Second'!H2368)</f>
        <v>34.656736724122112</v>
      </c>
      <c r="K2368">
        <f t="shared" si="793"/>
        <v>23</v>
      </c>
      <c r="L2368">
        <f t="shared" si="794"/>
        <v>-1.0657955085604485</v>
      </c>
      <c r="M2368">
        <f t="shared" si="795"/>
        <v>-4.6338935154802106E-2</v>
      </c>
      <c r="N2368" s="32">
        <f t="shared" si="796"/>
        <v>34.981109270205756</v>
      </c>
      <c r="O2368" s="29">
        <f t="shared" si="797"/>
        <v>36102.158420541869</v>
      </c>
      <c r="P2368" s="37">
        <f>MATCH(O2368,LORDetail!$B$932:$B$1859,1)</f>
        <v>193</v>
      </c>
      <c r="Q2368" s="37">
        <f>INDEX(LORDetail!$B$932:$B$1859,P2368)</f>
        <v>36088</v>
      </c>
      <c r="R2368" s="37">
        <f>INDEX(LORDetail!$D$932:$D$1859,P2368)</f>
        <v>51.436929680986573</v>
      </c>
      <c r="S2368" s="37">
        <f>INDEX(LORDetail!$E$932:$E$1859,P2368)</f>
        <v>-2.1414531826161509</v>
      </c>
      <c r="T2368" s="37">
        <f>INDEX(LORDetail!$G$932:$G$1859,P2368)</f>
        <v>96.125</v>
      </c>
      <c r="U2368">
        <f t="shared" si="798"/>
        <v>194</v>
      </c>
      <c r="V2368" s="37">
        <f>INDEX(LORDetail!$B$932:$B$1859,U2368)</f>
        <v>36185</v>
      </c>
      <c r="W2368" s="37">
        <f>INDEX(LORDetail!$D$932:$D$1859,U2368)</f>
        <v>51.4391436863555</v>
      </c>
      <c r="X2368" s="37">
        <f>INDEX(LORDetail!$E$932:$E$1859,U2368)</f>
        <v>-2.1394574719750299</v>
      </c>
      <c r="Y2368" s="37">
        <f>INDEX(LORDetail!$G$932:$G$1859,U2368)</f>
        <v>96.04034</v>
      </c>
      <c r="Z2368">
        <f t="shared" si="799"/>
        <v>97</v>
      </c>
      <c r="AA2368" s="29">
        <f t="shared" si="800"/>
        <v>14.158420541869418</v>
      </c>
      <c r="AB2368">
        <f t="shared" si="801"/>
        <v>0.14596309836978782</v>
      </c>
      <c r="AC2368" s="32">
        <f t="shared" si="802"/>
        <v>51.437252844070031</v>
      </c>
      <c r="AD2368" s="32">
        <f t="shared" si="803"/>
        <v>-2.1411618825075234</v>
      </c>
      <c r="AE2368" s="34">
        <f t="shared" si="804"/>
        <v>96.112642764092016</v>
      </c>
      <c r="AF2368" s="36" t="str">
        <f t="shared" si="790"/>
        <v>RDNGSTN</v>
      </c>
      <c r="AG2368" s="36" t="str">
        <f t="shared" si="791"/>
        <v>PADTON</v>
      </c>
      <c r="AH2368" s="36">
        <f t="shared" si="788"/>
        <v>863</v>
      </c>
      <c r="AI2368" s="42">
        <f t="shared" si="789"/>
        <v>36102.199999999997</v>
      </c>
      <c r="AJ2368" s="43">
        <f t="shared" si="784"/>
        <v>34.981109270205756</v>
      </c>
      <c r="AK2368" s="43">
        <f t="shared" si="785"/>
        <v>-4.6338935154802106E-2</v>
      </c>
      <c r="AL2368" s="36">
        <f t="shared" si="786"/>
        <v>51.437252844070031</v>
      </c>
      <c r="AM2368" s="36">
        <v>1</v>
      </c>
      <c r="AN2368" s="36">
        <f t="shared" si="787"/>
        <v>-2.1411618825075234</v>
      </c>
      <c r="AO2368" s="36">
        <v>4</v>
      </c>
      <c r="AP2368" s="42">
        <f>INT(AI2368/1000)*1000</f>
        <v>36000</v>
      </c>
      <c r="AQ2368" s="42">
        <f>MOD(AI2368,1000)</f>
        <v>102.19999999999709</v>
      </c>
      <c r="AR2368" s="42">
        <f>MOD(AI2369,1000)-0.2+(AP2369-AP2368)</f>
        <v>136.80000000000001</v>
      </c>
    </row>
    <row r="2369" spans="1:44" x14ac:dyDescent="0.25">
      <c r="A2369" s="19" t="s">
        <v>1</v>
      </c>
      <c r="B2369" t="s">
        <v>0</v>
      </c>
      <c r="C2369">
        <v>864</v>
      </c>
      <c r="D2369" s="36">
        <f>MATCH(C2369,TrainRun!$AG$149:$AG$295,1)</f>
        <v>60</v>
      </c>
      <c r="E2369" s="36">
        <f>INT(INDEX(TrainRun!$AD$149:$AD$295,'By Second'!D2369))</f>
        <v>847</v>
      </c>
      <c r="F2369" s="36">
        <f>IF(E2369=0,0,INDEX(TrainRun!$AE$149:$AE$295,'By Second'!D2369))</f>
        <v>35.722532232682561</v>
      </c>
      <c r="G2369" s="36">
        <f>INDEX(TrainRun!$AF$149:$AF$295,'By Second'!D2369)</f>
        <v>35536.93929565094</v>
      </c>
      <c r="H2369">
        <f t="shared" si="792"/>
        <v>61</v>
      </c>
      <c r="I2369" s="36">
        <f>INT(INDEX(TrainRun!$AD$149:$AD$295,'By Second'!H2369))</f>
        <v>870</v>
      </c>
      <c r="J2369" s="36">
        <f>INDEX(TrainRun!$AE$149:$AE$295,'By Second'!H2369)</f>
        <v>34.656736724122112</v>
      </c>
      <c r="K2369">
        <f t="shared" si="793"/>
        <v>23</v>
      </c>
      <c r="L2369">
        <f t="shared" si="794"/>
        <v>-1.0657955085604485</v>
      </c>
      <c r="M2369">
        <f t="shared" si="795"/>
        <v>-4.6338935154802106E-2</v>
      </c>
      <c r="N2369" s="32">
        <f t="shared" si="796"/>
        <v>34.934770335050956</v>
      </c>
      <c r="O2369" s="29">
        <f t="shared" si="797"/>
        <v>36137.09319087692</v>
      </c>
      <c r="P2369" s="37">
        <f>MATCH(O2369,LORDetail!$B$932:$B$1859,1)</f>
        <v>193</v>
      </c>
      <c r="Q2369" s="37">
        <f>INDEX(LORDetail!$B$932:$B$1859,P2369)</f>
        <v>36088</v>
      </c>
      <c r="R2369" s="37">
        <f>INDEX(LORDetail!$D$932:$D$1859,P2369)</f>
        <v>51.436929680986573</v>
      </c>
      <c r="S2369" s="37">
        <f>INDEX(LORDetail!$E$932:$E$1859,P2369)</f>
        <v>-2.1414531826161509</v>
      </c>
      <c r="T2369" s="37">
        <f>INDEX(LORDetail!$G$932:$G$1859,P2369)</f>
        <v>96.125</v>
      </c>
      <c r="U2369">
        <f t="shared" si="798"/>
        <v>194</v>
      </c>
      <c r="V2369" s="37">
        <f>INDEX(LORDetail!$B$932:$B$1859,U2369)</f>
        <v>36185</v>
      </c>
      <c r="W2369" s="37">
        <f>INDEX(LORDetail!$D$932:$D$1859,U2369)</f>
        <v>51.4391436863555</v>
      </c>
      <c r="X2369" s="37">
        <f>INDEX(LORDetail!$E$932:$E$1859,U2369)</f>
        <v>-2.1394574719750299</v>
      </c>
      <c r="Y2369" s="37">
        <f>INDEX(LORDetail!$G$932:$G$1859,U2369)</f>
        <v>96.04034</v>
      </c>
      <c r="Z2369">
        <f t="shared" si="799"/>
        <v>97</v>
      </c>
      <c r="AA2369" s="29">
        <f t="shared" si="800"/>
        <v>49.093190876919834</v>
      </c>
      <c r="AB2369">
        <f t="shared" si="801"/>
        <v>0.50611536986515293</v>
      </c>
      <c r="AC2369" s="32">
        <f t="shared" si="802"/>
        <v>51.438050223132748</v>
      </c>
      <c r="AD2369" s="32">
        <f t="shared" si="803"/>
        <v>-2.1404431227868761</v>
      </c>
      <c r="AE2369" s="34">
        <f t="shared" si="804"/>
        <v>96.082152272787212</v>
      </c>
      <c r="AF2369" s="36" t="str">
        <f t="shared" si="790"/>
        <v>RDNGSTN</v>
      </c>
      <c r="AG2369" s="36" t="str">
        <f t="shared" si="791"/>
        <v>PADTON</v>
      </c>
      <c r="AH2369" s="36">
        <f t="shared" si="788"/>
        <v>864</v>
      </c>
      <c r="AI2369" s="42">
        <f t="shared" si="789"/>
        <v>36137</v>
      </c>
      <c r="AJ2369" s="43">
        <f t="shared" si="784"/>
        <v>34.934770335050956</v>
      </c>
      <c r="AK2369" s="43">
        <f t="shared" si="785"/>
        <v>-4.6338935154802106E-2</v>
      </c>
      <c r="AL2369" s="36">
        <f t="shared" si="786"/>
        <v>51.438050223132748</v>
      </c>
      <c r="AM2369" s="36">
        <v>1</v>
      </c>
      <c r="AN2369" s="36">
        <f t="shared" si="787"/>
        <v>-2.1404431227868761</v>
      </c>
      <c r="AO2369" s="36">
        <v>4</v>
      </c>
      <c r="AP2369" s="42">
        <f>INT(AI2369/1000)*1000</f>
        <v>36000</v>
      </c>
      <c r="AQ2369" s="42">
        <f>MOD(AI2369,1000)</f>
        <v>137</v>
      </c>
      <c r="AR2369" s="42">
        <f>MOD(AI2370,1000)-0.2+(AP2370-AP2369)</f>
        <v>171.8</v>
      </c>
    </row>
    <row r="2370" spans="1:44" x14ac:dyDescent="0.25">
      <c r="A2370" s="19" t="s">
        <v>1</v>
      </c>
      <c r="B2370" t="s">
        <v>0</v>
      </c>
      <c r="C2370">
        <v>865</v>
      </c>
      <c r="D2370" s="36">
        <f>MATCH(C2370,TrainRun!$AG$149:$AG$295,1)</f>
        <v>60</v>
      </c>
      <c r="E2370" s="36">
        <f>INT(INDEX(TrainRun!$AD$149:$AD$295,'By Second'!D2370))</f>
        <v>847</v>
      </c>
      <c r="F2370" s="36">
        <f>IF(E2370=0,0,INDEX(TrainRun!$AE$149:$AE$295,'By Second'!D2370))</f>
        <v>35.722532232682561</v>
      </c>
      <c r="G2370" s="36">
        <f>INDEX(TrainRun!$AF$149:$AF$295,'By Second'!D2370)</f>
        <v>35536.93929565094</v>
      </c>
      <c r="H2370">
        <f t="shared" si="792"/>
        <v>61</v>
      </c>
      <c r="I2370" s="36">
        <f>INT(INDEX(TrainRun!$AD$149:$AD$295,'By Second'!H2370))</f>
        <v>870</v>
      </c>
      <c r="J2370" s="36">
        <f>INDEX(TrainRun!$AE$149:$AE$295,'By Second'!H2370)</f>
        <v>34.656736724122112</v>
      </c>
      <c r="K2370">
        <f t="shared" si="793"/>
        <v>23</v>
      </c>
      <c r="L2370">
        <f t="shared" si="794"/>
        <v>-1.0657955085604485</v>
      </c>
      <c r="M2370">
        <f t="shared" si="795"/>
        <v>-4.6338935154802106E-2</v>
      </c>
      <c r="N2370" s="32">
        <f t="shared" si="796"/>
        <v>34.888431399896156</v>
      </c>
      <c r="O2370" s="29">
        <f t="shared" si="797"/>
        <v>36171.981622276813</v>
      </c>
      <c r="P2370" s="37">
        <f>MATCH(O2370,LORDetail!$B$932:$B$1859,1)</f>
        <v>193</v>
      </c>
      <c r="Q2370" s="37">
        <f>INDEX(LORDetail!$B$932:$B$1859,P2370)</f>
        <v>36088</v>
      </c>
      <c r="R2370" s="37">
        <f>INDEX(LORDetail!$D$932:$D$1859,P2370)</f>
        <v>51.436929680986573</v>
      </c>
      <c r="S2370" s="37">
        <f>INDEX(LORDetail!$E$932:$E$1859,P2370)</f>
        <v>-2.1414531826161509</v>
      </c>
      <c r="T2370" s="37">
        <f>INDEX(LORDetail!$G$932:$G$1859,P2370)</f>
        <v>96.125</v>
      </c>
      <c r="U2370">
        <f t="shared" si="798"/>
        <v>194</v>
      </c>
      <c r="V2370" s="37">
        <f>INDEX(LORDetail!$B$932:$B$1859,U2370)</f>
        <v>36185</v>
      </c>
      <c r="W2370" s="37">
        <f>INDEX(LORDetail!$D$932:$D$1859,U2370)</f>
        <v>51.4391436863555</v>
      </c>
      <c r="X2370" s="37">
        <f>INDEX(LORDetail!$E$932:$E$1859,U2370)</f>
        <v>-2.1394574719750299</v>
      </c>
      <c r="Y2370" s="37">
        <f>INDEX(LORDetail!$G$932:$G$1859,U2370)</f>
        <v>96.04034</v>
      </c>
      <c r="Z2370">
        <f t="shared" si="799"/>
        <v>97</v>
      </c>
      <c r="AA2370" s="29">
        <f t="shared" si="800"/>
        <v>83.981622276813141</v>
      </c>
      <c r="AB2370">
        <f t="shared" si="801"/>
        <v>0.86578992037951696</v>
      </c>
      <c r="AC2370" s="32">
        <f t="shared" si="802"/>
        <v>51.438846544518654</v>
      </c>
      <c r="AD2370" s="32">
        <f t="shared" si="803"/>
        <v>-2.1397253164590744</v>
      </c>
      <c r="AE2370" s="34">
        <f t="shared" si="804"/>
        <v>96.051702225340676</v>
      </c>
      <c r="AF2370" s="36" t="str">
        <f t="shared" si="790"/>
        <v>RDNGSTN</v>
      </c>
      <c r="AG2370" s="36" t="str">
        <f t="shared" si="791"/>
        <v>PADTON</v>
      </c>
      <c r="AH2370" s="36">
        <f t="shared" si="788"/>
        <v>865</v>
      </c>
      <c r="AI2370" s="42">
        <f t="shared" si="789"/>
        <v>36172</v>
      </c>
      <c r="AJ2370" s="43">
        <f t="shared" si="784"/>
        <v>34.888431399896156</v>
      </c>
      <c r="AK2370" s="43">
        <f t="shared" si="785"/>
        <v>-4.6338935154802106E-2</v>
      </c>
      <c r="AL2370" s="36">
        <f t="shared" si="786"/>
        <v>51.438846544518654</v>
      </c>
      <c r="AM2370" s="36">
        <v>1</v>
      </c>
      <c r="AN2370" s="36">
        <f t="shared" si="787"/>
        <v>-2.1397253164590744</v>
      </c>
      <c r="AO2370" s="36">
        <v>4</v>
      </c>
      <c r="AP2370" s="42">
        <f>INT(AI2370/1000)*1000</f>
        <v>36000</v>
      </c>
      <c r="AQ2370" s="42">
        <f>MOD(AI2370,1000)</f>
        <v>172</v>
      </c>
      <c r="AR2370" s="42">
        <f>MOD(AI2371,1000)-0.2+(AP2371-AP2370)</f>
        <v>206.60000000000292</v>
      </c>
    </row>
    <row r="2371" spans="1:44" x14ac:dyDescent="0.25">
      <c r="A2371" s="19" t="s">
        <v>1</v>
      </c>
      <c r="B2371" t="s">
        <v>0</v>
      </c>
      <c r="C2371">
        <v>866</v>
      </c>
      <c r="D2371" s="36">
        <f>MATCH(C2371,TrainRun!$AG$149:$AG$295,1)</f>
        <v>60</v>
      </c>
      <c r="E2371" s="36">
        <f>INT(INDEX(TrainRun!$AD$149:$AD$295,'By Second'!D2371))</f>
        <v>847</v>
      </c>
      <c r="F2371" s="36">
        <f>IF(E2371=0,0,INDEX(TrainRun!$AE$149:$AE$295,'By Second'!D2371))</f>
        <v>35.722532232682561</v>
      </c>
      <c r="G2371" s="36">
        <f>INDEX(TrainRun!$AF$149:$AF$295,'By Second'!D2371)</f>
        <v>35536.93929565094</v>
      </c>
      <c r="H2371">
        <f t="shared" si="792"/>
        <v>61</v>
      </c>
      <c r="I2371" s="36">
        <f>INT(INDEX(TrainRun!$AD$149:$AD$295,'By Second'!H2371))</f>
        <v>870</v>
      </c>
      <c r="J2371" s="36">
        <f>INDEX(TrainRun!$AE$149:$AE$295,'By Second'!H2371)</f>
        <v>34.656736724122112</v>
      </c>
      <c r="K2371">
        <f t="shared" si="793"/>
        <v>23</v>
      </c>
      <c r="L2371">
        <f t="shared" si="794"/>
        <v>-1.0657955085604485</v>
      </c>
      <c r="M2371">
        <f t="shared" si="795"/>
        <v>-4.6338935154802106E-2</v>
      </c>
      <c r="N2371" s="32">
        <f t="shared" si="796"/>
        <v>34.842092464741356</v>
      </c>
      <c r="O2371" s="29">
        <f t="shared" si="797"/>
        <v>36206.823714741557</v>
      </c>
      <c r="P2371" s="37">
        <f>MATCH(O2371,LORDetail!$B$932:$B$1859,1)</f>
        <v>194</v>
      </c>
      <c r="Q2371" s="37">
        <f>INDEX(LORDetail!$B$932:$B$1859,P2371)</f>
        <v>36185</v>
      </c>
      <c r="R2371" s="37">
        <f>INDEX(LORDetail!$D$932:$D$1859,P2371)</f>
        <v>51.4391436863555</v>
      </c>
      <c r="S2371" s="37">
        <f>INDEX(LORDetail!$E$932:$E$1859,P2371)</f>
        <v>-2.1394574719750299</v>
      </c>
      <c r="T2371" s="37">
        <f>INDEX(LORDetail!$G$932:$G$1859,P2371)</f>
        <v>96.04034</v>
      </c>
      <c r="U2371">
        <f t="shared" si="798"/>
        <v>195</v>
      </c>
      <c r="V2371" s="37">
        <f>INDEX(LORDetail!$B$932:$B$1859,U2371)</f>
        <v>36364</v>
      </c>
      <c r="W2371" s="37">
        <f>INDEX(LORDetail!$D$932:$D$1859,U2371)</f>
        <v>51.440581547384298</v>
      </c>
      <c r="X2371" s="37">
        <f>INDEX(LORDetail!$E$932:$E$1859,U2371)</f>
        <v>-2.13832989809507</v>
      </c>
      <c r="Y2371" s="37">
        <f>INDEX(LORDetail!$G$932:$G$1859,U2371)</f>
        <v>95.884129999999999</v>
      </c>
      <c r="Z2371">
        <f t="shared" si="799"/>
        <v>179</v>
      </c>
      <c r="AA2371" s="29">
        <f t="shared" si="800"/>
        <v>21.823714741556614</v>
      </c>
      <c r="AB2371">
        <f t="shared" si="801"/>
        <v>0.12192019408690846</v>
      </c>
      <c r="AC2371" s="32">
        <f t="shared" si="802"/>
        <v>51.439318990651202</v>
      </c>
      <c r="AD2371" s="32">
        <f t="shared" si="803"/>
        <v>-2.1393199979487378</v>
      </c>
      <c r="AE2371" s="34">
        <f t="shared" si="804"/>
        <v>96.02129484648168</v>
      </c>
      <c r="AF2371" s="36" t="str">
        <f t="shared" si="790"/>
        <v>RDNGSTN</v>
      </c>
      <c r="AG2371" s="36" t="str">
        <f t="shared" si="791"/>
        <v>PADTON</v>
      </c>
      <c r="AH2371" s="36">
        <f t="shared" si="788"/>
        <v>866</v>
      </c>
      <c r="AI2371" s="42">
        <f t="shared" si="789"/>
        <v>36206.800000000003</v>
      </c>
      <c r="AJ2371" s="43">
        <f t="shared" si="784"/>
        <v>34.842092464741356</v>
      </c>
      <c r="AK2371" s="43">
        <f t="shared" si="785"/>
        <v>-4.6338935154802106E-2</v>
      </c>
      <c r="AL2371" s="36">
        <f t="shared" si="786"/>
        <v>51.439318990651202</v>
      </c>
      <c r="AM2371" s="36">
        <v>1</v>
      </c>
      <c r="AN2371" s="36">
        <f t="shared" si="787"/>
        <v>-2.1393199979487378</v>
      </c>
      <c r="AO2371" s="36">
        <v>4</v>
      </c>
      <c r="AP2371" s="42">
        <f>INT(AI2371/1000)*1000</f>
        <v>36000</v>
      </c>
      <c r="AQ2371" s="42">
        <f>MOD(AI2371,1000)</f>
        <v>206.80000000000291</v>
      </c>
      <c r="AR2371" s="42">
        <f>MOD(AI2372,1000)-0.2+(AP2372-AP2371)</f>
        <v>241.39999999999856</v>
      </c>
    </row>
    <row r="2372" spans="1:44" x14ac:dyDescent="0.25">
      <c r="A2372" s="19" t="s">
        <v>1</v>
      </c>
      <c r="B2372" t="s">
        <v>0</v>
      </c>
      <c r="C2372">
        <v>867</v>
      </c>
      <c r="D2372" s="36">
        <f>MATCH(C2372,TrainRun!$AG$149:$AG$295,1)</f>
        <v>60</v>
      </c>
      <c r="E2372" s="36">
        <f>INT(INDEX(TrainRun!$AD$149:$AD$295,'By Second'!D2372))</f>
        <v>847</v>
      </c>
      <c r="F2372" s="36">
        <f>IF(E2372=0,0,INDEX(TrainRun!$AE$149:$AE$295,'By Second'!D2372))</f>
        <v>35.722532232682561</v>
      </c>
      <c r="G2372" s="36">
        <f>INDEX(TrainRun!$AF$149:$AF$295,'By Second'!D2372)</f>
        <v>35536.93929565094</v>
      </c>
      <c r="H2372">
        <f t="shared" si="792"/>
        <v>61</v>
      </c>
      <c r="I2372" s="36">
        <f>INT(INDEX(TrainRun!$AD$149:$AD$295,'By Second'!H2372))</f>
        <v>870</v>
      </c>
      <c r="J2372" s="36">
        <f>INDEX(TrainRun!$AE$149:$AE$295,'By Second'!H2372)</f>
        <v>34.656736724122112</v>
      </c>
      <c r="K2372">
        <f t="shared" si="793"/>
        <v>23</v>
      </c>
      <c r="L2372">
        <f t="shared" si="794"/>
        <v>-1.0657955085604485</v>
      </c>
      <c r="M2372">
        <f t="shared" si="795"/>
        <v>-4.6338935154802106E-2</v>
      </c>
      <c r="N2372" s="32">
        <f t="shared" si="796"/>
        <v>34.795753529586555</v>
      </c>
      <c r="O2372" s="29">
        <f t="shared" si="797"/>
        <v>36241.619468271143</v>
      </c>
      <c r="P2372" s="37">
        <f>MATCH(O2372,LORDetail!$B$932:$B$1859,1)</f>
        <v>194</v>
      </c>
      <c r="Q2372" s="37">
        <f>INDEX(LORDetail!$B$932:$B$1859,P2372)</f>
        <v>36185</v>
      </c>
      <c r="R2372" s="37">
        <f>INDEX(LORDetail!$D$932:$D$1859,P2372)</f>
        <v>51.4391436863555</v>
      </c>
      <c r="S2372" s="37">
        <f>INDEX(LORDetail!$E$932:$E$1859,P2372)</f>
        <v>-2.1394574719750299</v>
      </c>
      <c r="T2372" s="37">
        <f>INDEX(LORDetail!$G$932:$G$1859,P2372)</f>
        <v>96.04034</v>
      </c>
      <c r="U2372">
        <f t="shared" si="798"/>
        <v>195</v>
      </c>
      <c r="V2372" s="37">
        <f>INDEX(LORDetail!$B$932:$B$1859,U2372)</f>
        <v>36364</v>
      </c>
      <c r="W2372" s="37">
        <f>INDEX(LORDetail!$D$932:$D$1859,U2372)</f>
        <v>51.440581547384298</v>
      </c>
      <c r="X2372" s="37">
        <f>INDEX(LORDetail!$E$932:$E$1859,U2372)</f>
        <v>-2.13832989809507</v>
      </c>
      <c r="Y2372" s="37">
        <f>INDEX(LORDetail!$G$932:$G$1859,U2372)</f>
        <v>95.884129999999999</v>
      </c>
      <c r="Z2372">
        <f t="shared" si="799"/>
        <v>179</v>
      </c>
      <c r="AA2372" s="29">
        <f t="shared" si="800"/>
        <v>56.619468271142978</v>
      </c>
      <c r="AB2372">
        <f t="shared" si="801"/>
        <v>0.3163098786097373</v>
      </c>
      <c r="AC2372" s="32">
        <f t="shared" si="802"/>
        <v>51.439598496002979</v>
      </c>
      <c r="AD2372" s="32">
        <f t="shared" si="803"/>
        <v>-2.1391008092179362</v>
      </c>
      <c r="AE2372" s="34">
        <f t="shared" si="804"/>
        <v>95.990929233862374</v>
      </c>
      <c r="AF2372" s="36" t="str">
        <f t="shared" si="790"/>
        <v>RDNGSTN</v>
      </c>
      <c r="AG2372" s="36" t="str">
        <f t="shared" si="791"/>
        <v>PADTON</v>
      </c>
      <c r="AH2372" s="36">
        <f t="shared" si="788"/>
        <v>867</v>
      </c>
      <c r="AI2372" s="42">
        <f t="shared" si="789"/>
        <v>36241.599999999999</v>
      </c>
      <c r="AJ2372" s="43">
        <f t="shared" si="784"/>
        <v>34.795753529586555</v>
      </c>
      <c r="AK2372" s="43">
        <f t="shared" si="785"/>
        <v>-4.6338935154802106E-2</v>
      </c>
      <c r="AL2372" s="36">
        <f t="shared" si="786"/>
        <v>51.439598496002979</v>
      </c>
      <c r="AM2372" s="36">
        <v>1</v>
      </c>
      <c r="AN2372" s="36">
        <f t="shared" si="787"/>
        <v>-2.1391008092179362</v>
      </c>
      <c r="AO2372" s="36">
        <v>4</v>
      </c>
      <c r="AP2372" s="42">
        <f>INT(AI2372/1000)*1000</f>
        <v>36000</v>
      </c>
      <c r="AQ2372" s="42">
        <f>MOD(AI2372,1000)</f>
        <v>241.59999999999854</v>
      </c>
      <c r="AR2372" s="42">
        <f>MOD(AI2373,1000)-0.2+(AP2373-AP2372)</f>
        <v>276.20000000000147</v>
      </c>
    </row>
    <row r="2373" spans="1:44" x14ac:dyDescent="0.25">
      <c r="A2373" s="19" t="s">
        <v>1</v>
      </c>
      <c r="B2373" t="s">
        <v>0</v>
      </c>
      <c r="C2373">
        <v>868</v>
      </c>
      <c r="D2373" s="36">
        <f>MATCH(C2373,TrainRun!$AG$149:$AG$295,1)</f>
        <v>60</v>
      </c>
      <c r="E2373" s="36">
        <f>INT(INDEX(TrainRun!$AD$149:$AD$295,'By Second'!D2373))</f>
        <v>847</v>
      </c>
      <c r="F2373" s="36">
        <f>IF(E2373=0,0,INDEX(TrainRun!$AE$149:$AE$295,'By Second'!D2373))</f>
        <v>35.722532232682561</v>
      </c>
      <c r="G2373" s="36">
        <f>INDEX(TrainRun!$AF$149:$AF$295,'By Second'!D2373)</f>
        <v>35536.93929565094</v>
      </c>
      <c r="H2373">
        <f t="shared" si="792"/>
        <v>61</v>
      </c>
      <c r="I2373" s="36">
        <f>INT(INDEX(TrainRun!$AD$149:$AD$295,'By Second'!H2373))</f>
        <v>870</v>
      </c>
      <c r="J2373" s="36">
        <f>INDEX(TrainRun!$AE$149:$AE$295,'By Second'!H2373)</f>
        <v>34.656736724122112</v>
      </c>
      <c r="K2373">
        <f t="shared" si="793"/>
        <v>23</v>
      </c>
      <c r="L2373">
        <f t="shared" si="794"/>
        <v>-1.0657955085604485</v>
      </c>
      <c r="M2373">
        <f t="shared" si="795"/>
        <v>-4.6338935154802106E-2</v>
      </c>
      <c r="N2373" s="32">
        <f t="shared" si="796"/>
        <v>34.749414594431755</v>
      </c>
      <c r="O2373" s="29">
        <f t="shared" si="797"/>
        <v>36276.368882865572</v>
      </c>
      <c r="P2373" s="37">
        <f>MATCH(O2373,LORDetail!$B$932:$B$1859,1)</f>
        <v>194</v>
      </c>
      <c r="Q2373" s="37">
        <f>INDEX(LORDetail!$B$932:$B$1859,P2373)</f>
        <v>36185</v>
      </c>
      <c r="R2373" s="37">
        <f>INDEX(LORDetail!$D$932:$D$1859,P2373)</f>
        <v>51.4391436863555</v>
      </c>
      <c r="S2373" s="37">
        <f>INDEX(LORDetail!$E$932:$E$1859,P2373)</f>
        <v>-2.1394574719750299</v>
      </c>
      <c r="T2373" s="37">
        <f>INDEX(LORDetail!$G$932:$G$1859,P2373)</f>
        <v>96.04034</v>
      </c>
      <c r="U2373">
        <f t="shared" si="798"/>
        <v>195</v>
      </c>
      <c r="V2373" s="37">
        <f>INDEX(LORDetail!$B$932:$B$1859,U2373)</f>
        <v>36364</v>
      </c>
      <c r="W2373" s="37">
        <f>INDEX(LORDetail!$D$932:$D$1859,U2373)</f>
        <v>51.440581547384298</v>
      </c>
      <c r="X2373" s="37">
        <f>INDEX(LORDetail!$E$932:$E$1859,U2373)</f>
        <v>-2.13832989809507</v>
      </c>
      <c r="Y2373" s="37">
        <f>INDEX(LORDetail!$G$932:$G$1859,U2373)</f>
        <v>95.884129999999999</v>
      </c>
      <c r="Z2373">
        <f t="shared" si="799"/>
        <v>179</v>
      </c>
      <c r="AA2373" s="29">
        <f t="shared" si="800"/>
        <v>91.368882865572232</v>
      </c>
      <c r="AB2373">
        <f t="shared" si="801"/>
        <v>0.51044068639984486</v>
      </c>
      <c r="AC2373" s="32">
        <f t="shared" si="802"/>
        <v>51.439877629125988</v>
      </c>
      <c r="AD2373" s="32">
        <f t="shared" si="803"/>
        <v>-2.1388819123897767</v>
      </c>
      <c r="AE2373" s="34">
        <f t="shared" si="804"/>
        <v>95.960604060377477</v>
      </c>
      <c r="AF2373" s="36" t="str">
        <f t="shared" si="790"/>
        <v>RDNGSTN</v>
      </c>
      <c r="AG2373" s="36" t="str">
        <f t="shared" si="791"/>
        <v>PADTON</v>
      </c>
      <c r="AH2373" s="36">
        <f t="shared" si="788"/>
        <v>868</v>
      </c>
      <c r="AI2373" s="42">
        <f t="shared" si="789"/>
        <v>36276.400000000001</v>
      </c>
      <c r="AJ2373" s="43">
        <f t="shared" ref="AJ2373:AJ2436" si="805">N2373</f>
        <v>34.749414594431755</v>
      </c>
      <c r="AK2373" s="43">
        <f t="shared" ref="AK2373:AK2436" si="806">M2373</f>
        <v>-4.6338935154802106E-2</v>
      </c>
      <c r="AL2373" s="36">
        <f t="shared" ref="AL2373:AL2436" si="807">AC2373</f>
        <v>51.439877629125988</v>
      </c>
      <c r="AM2373" s="36">
        <v>1</v>
      </c>
      <c r="AN2373" s="36">
        <f t="shared" ref="AN2373:AN2436" si="808">AD2373</f>
        <v>-2.1388819123897767</v>
      </c>
      <c r="AO2373" s="36">
        <v>4</v>
      </c>
      <c r="AP2373" s="42">
        <f>INT(AI2373/1000)*1000</f>
        <v>36000</v>
      </c>
      <c r="AQ2373" s="42">
        <f>MOD(AI2373,1000)</f>
        <v>276.40000000000146</v>
      </c>
      <c r="AR2373" s="42">
        <f>MOD(AI2374,1000)-0.2+(AP2374-AP2373)</f>
        <v>310.8</v>
      </c>
    </row>
    <row r="2374" spans="1:44" x14ac:dyDescent="0.25">
      <c r="A2374" s="19" t="s">
        <v>1</v>
      </c>
      <c r="B2374" t="s">
        <v>0</v>
      </c>
      <c r="C2374">
        <v>869</v>
      </c>
      <c r="D2374" s="36">
        <f>MATCH(C2374,TrainRun!$AG$149:$AG$295,1)</f>
        <v>60</v>
      </c>
      <c r="E2374" s="36">
        <f>INT(INDEX(TrainRun!$AD$149:$AD$295,'By Second'!D2374))</f>
        <v>847</v>
      </c>
      <c r="F2374" s="36">
        <f>IF(E2374=0,0,INDEX(TrainRun!$AE$149:$AE$295,'By Second'!D2374))</f>
        <v>35.722532232682561</v>
      </c>
      <c r="G2374" s="36">
        <f>INDEX(TrainRun!$AF$149:$AF$295,'By Second'!D2374)</f>
        <v>35536.93929565094</v>
      </c>
      <c r="H2374">
        <f t="shared" si="792"/>
        <v>61</v>
      </c>
      <c r="I2374" s="36">
        <f>INT(INDEX(TrainRun!$AD$149:$AD$295,'By Second'!H2374))</f>
        <v>870</v>
      </c>
      <c r="J2374" s="36">
        <f>INDEX(TrainRun!$AE$149:$AE$295,'By Second'!H2374)</f>
        <v>34.656736724122112</v>
      </c>
      <c r="K2374">
        <f t="shared" si="793"/>
        <v>23</v>
      </c>
      <c r="L2374">
        <f t="shared" si="794"/>
        <v>-1.0657955085604485</v>
      </c>
      <c r="M2374">
        <f t="shared" si="795"/>
        <v>-4.6338935154802106E-2</v>
      </c>
      <c r="N2374" s="32">
        <f t="shared" si="796"/>
        <v>34.703075659276955</v>
      </c>
      <c r="O2374" s="29">
        <f t="shared" si="797"/>
        <v>36311.071958524852</v>
      </c>
      <c r="P2374" s="37">
        <f>MATCH(O2374,LORDetail!$B$932:$B$1859,1)</f>
        <v>194</v>
      </c>
      <c r="Q2374" s="37">
        <f>INDEX(LORDetail!$B$932:$B$1859,P2374)</f>
        <v>36185</v>
      </c>
      <c r="R2374" s="37">
        <f>INDEX(LORDetail!$D$932:$D$1859,P2374)</f>
        <v>51.4391436863555</v>
      </c>
      <c r="S2374" s="37">
        <f>INDEX(LORDetail!$E$932:$E$1859,P2374)</f>
        <v>-2.1394574719750299</v>
      </c>
      <c r="T2374" s="37">
        <f>INDEX(LORDetail!$G$932:$G$1859,P2374)</f>
        <v>96.04034</v>
      </c>
      <c r="U2374">
        <f t="shared" si="798"/>
        <v>195</v>
      </c>
      <c r="V2374" s="37">
        <f>INDEX(LORDetail!$B$932:$B$1859,U2374)</f>
        <v>36364</v>
      </c>
      <c r="W2374" s="37">
        <f>INDEX(LORDetail!$D$932:$D$1859,U2374)</f>
        <v>51.440581547384298</v>
      </c>
      <c r="X2374" s="37">
        <f>INDEX(LORDetail!$E$932:$E$1859,U2374)</f>
        <v>-2.13832989809507</v>
      </c>
      <c r="Y2374" s="37">
        <f>INDEX(LORDetail!$G$932:$G$1859,U2374)</f>
        <v>95.884129999999999</v>
      </c>
      <c r="Z2374">
        <f t="shared" si="799"/>
        <v>179</v>
      </c>
      <c r="AA2374" s="29">
        <f t="shared" si="800"/>
        <v>126.07195852485165</v>
      </c>
      <c r="AB2374">
        <f t="shared" si="801"/>
        <v>0.70431261745727181</v>
      </c>
      <c r="AC2374" s="32">
        <f t="shared" si="802"/>
        <v>51.440156390020235</v>
      </c>
      <c r="AD2374" s="32">
        <f t="shared" si="803"/>
        <v>-2.1386633074642587</v>
      </c>
      <c r="AE2374" s="34">
        <f t="shared" si="804"/>
        <v>95.930319326027004</v>
      </c>
      <c r="AF2374" s="36" t="str">
        <f t="shared" si="790"/>
        <v>RDNGSTN</v>
      </c>
      <c r="AG2374" s="36" t="str">
        <f t="shared" si="791"/>
        <v>PADTON</v>
      </c>
      <c r="AH2374" s="36">
        <f t="shared" si="788"/>
        <v>869</v>
      </c>
      <c r="AI2374" s="42">
        <f t="shared" si="789"/>
        <v>36311</v>
      </c>
      <c r="AJ2374" s="43">
        <f t="shared" si="805"/>
        <v>34.703075659276955</v>
      </c>
      <c r="AK2374" s="43">
        <f t="shared" si="806"/>
        <v>-4.6338935154802106E-2</v>
      </c>
      <c r="AL2374" s="36">
        <f t="shared" si="807"/>
        <v>51.440156390020235</v>
      </c>
      <c r="AM2374" s="36">
        <v>1</v>
      </c>
      <c r="AN2374" s="36">
        <f t="shared" si="808"/>
        <v>-2.1386633074642587</v>
      </c>
      <c r="AO2374" s="36">
        <v>4</v>
      </c>
      <c r="AP2374" s="42">
        <f>INT(AI2374/1000)*1000</f>
        <v>36000</v>
      </c>
      <c r="AQ2374" s="42">
        <f>MOD(AI2374,1000)</f>
        <v>311</v>
      </c>
      <c r="AR2374" s="42">
        <f>MOD(AI2375,1000)-0.2+(AP2375-AP2374)</f>
        <v>356.60000000000292</v>
      </c>
    </row>
    <row r="2375" spans="1:44" x14ac:dyDescent="0.25">
      <c r="A2375" s="19" t="s">
        <v>1</v>
      </c>
      <c r="B2375" t="s">
        <v>0</v>
      </c>
      <c r="C2375">
        <v>870</v>
      </c>
      <c r="D2375" s="36">
        <f>MATCH(C2375,TrainRun!$AG$149:$AG$295,1)</f>
        <v>62</v>
      </c>
      <c r="E2375" s="36">
        <f>INT(INDEX(TrainRun!$AD$149:$AD$295,'By Second'!D2375))</f>
        <v>870</v>
      </c>
      <c r="F2375" s="36">
        <f>IF(E2375=0,0,INDEX(TrainRun!$AE$149:$AE$295,'By Second'!D2375))</f>
        <v>34.652402257876226</v>
      </c>
      <c r="G2375" s="36">
        <f>INDEX(TrainRun!$AF$149:$AF$295,'By Second'!D2375)</f>
        <v>36356.738725119343</v>
      </c>
      <c r="H2375">
        <f t="shared" si="792"/>
        <v>63</v>
      </c>
      <c r="I2375" s="36">
        <f>INT(INDEX(TrainRun!$AD$149:$AD$295,'By Second'!H2375))</f>
        <v>878</v>
      </c>
      <c r="J2375" s="36">
        <f>INDEX(TrainRun!$AE$149:$AE$295,'By Second'!H2375)</f>
        <v>34.316123747651012</v>
      </c>
      <c r="K2375">
        <f t="shared" si="793"/>
        <v>8</v>
      </c>
      <c r="L2375">
        <f t="shared" si="794"/>
        <v>-0.33627851022521327</v>
      </c>
      <c r="M2375">
        <f t="shared" si="795"/>
        <v>-4.2034813778151658E-2</v>
      </c>
      <c r="N2375" s="32">
        <f t="shared" si="796"/>
        <v>34.652402257876226</v>
      </c>
      <c r="O2375" s="29">
        <f t="shared" si="797"/>
        <v>36356.699999999997</v>
      </c>
      <c r="P2375" s="37">
        <f>MATCH(O2375,LORDetail!$B$932:$B$1859,1)</f>
        <v>194</v>
      </c>
      <c r="Q2375" s="37">
        <f>INDEX(LORDetail!$B$932:$B$1859,P2375)</f>
        <v>36185</v>
      </c>
      <c r="R2375" s="37">
        <f>INDEX(LORDetail!$D$932:$D$1859,P2375)</f>
        <v>51.4391436863555</v>
      </c>
      <c r="S2375" s="37">
        <f>INDEX(LORDetail!$E$932:$E$1859,P2375)</f>
        <v>-2.1394574719750299</v>
      </c>
      <c r="T2375" s="37">
        <f>INDEX(LORDetail!$G$932:$G$1859,P2375)</f>
        <v>96.04034</v>
      </c>
      <c r="U2375">
        <f t="shared" si="798"/>
        <v>195</v>
      </c>
      <c r="V2375" s="37">
        <f>INDEX(LORDetail!$B$932:$B$1859,U2375)</f>
        <v>36364</v>
      </c>
      <c r="W2375" s="37">
        <f>INDEX(LORDetail!$D$932:$D$1859,U2375)</f>
        <v>51.440581547384298</v>
      </c>
      <c r="X2375" s="37">
        <f>INDEX(LORDetail!$E$932:$E$1859,U2375)</f>
        <v>-2.13832989809507</v>
      </c>
      <c r="Y2375" s="37">
        <f>INDEX(LORDetail!$G$932:$G$1859,U2375)</f>
        <v>95.884129999999999</v>
      </c>
      <c r="Z2375">
        <f t="shared" si="799"/>
        <v>179</v>
      </c>
      <c r="AA2375" s="29">
        <f t="shared" si="800"/>
        <v>171.69999999999709</v>
      </c>
      <c r="AB2375">
        <f t="shared" si="801"/>
        <v>0.95921787709495576</v>
      </c>
      <c r="AC2375" s="32">
        <f t="shared" si="802"/>
        <v>51.4405229083591</v>
      </c>
      <c r="AD2375" s="32">
        <f t="shared" si="803"/>
        <v>-2.1383758829516268</v>
      </c>
      <c r="AE2375" s="34">
        <f t="shared" si="804"/>
        <v>95.890500575418997</v>
      </c>
      <c r="AF2375" s="36" t="str">
        <f t="shared" si="790"/>
        <v>RDNGSTN</v>
      </c>
      <c r="AG2375" s="36" t="str">
        <f t="shared" si="791"/>
        <v>PADTON</v>
      </c>
      <c r="AH2375" s="36">
        <f t="shared" si="788"/>
        <v>870</v>
      </c>
      <c r="AI2375" s="42">
        <f t="shared" si="789"/>
        <v>36356.800000000003</v>
      </c>
      <c r="AJ2375" s="43">
        <f t="shared" si="805"/>
        <v>34.652402257876226</v>
      </c>
      <c r="AK2375" s="43">
        <f t="shared" si="806"/>
        <v>-4.2034813778151658E-2</v>
      </c>
      <c r="AL2375" s="36">
        <f t="shared" si="807"/>
        <v>51.4405229083591</v>
      </c>
      <c r="AM2375" s="36">
        <v>1</v>
      </c>
      <c r="AN2375" s="36">
        <f t="shared" si="808"/>
        <v>-2.1383758829516268</v>
      </c>
      <c r="AO2375" s="36">
        <v>4</v>
      </c>
      <c r="AP2375" s="42">
        <f>INT(AI2375/1000)*1000</f>
        <v>36000</v>
      </c>
      <c r="AQ2375" s="42">
        <f>MOD(AI2375,1000)</f>
        <v>356.80000000000291</v>
      </c>
      <c r="AR2375" s="42">
        <f>MOD(AI2376,1000)-0.2+(AP2376-AP2375)</f>
        <v>391.20000000000147</v>
      </c>
    </row>
    <row r="2376" spans="1:44" x14ac:dyDescent="0.25">
      <c r="A2376" s="19" t="s">
        <v>1</v>
      </c>
      <c r="B2376" t="s">
        <v>0</v>
      </c>
      <c r="C2376">
        <v>871</v>
      </c>
      <c r="D2376" s="36">
        <f>MATCH(C2376,TrainRun!$AG$149:$AG$295,1)</f>
        <v>62</v>
      </c>
      <c r="E2376" s="36">
        <f>INT(INDEX(TrainRun!$AD$149:$AD$295,'By Second'!D2376))</f>
        <v>870</v>
      </c>
      <c r="F2376" s="36">
        <f>IF(E2376=0,0,INDEX(TrainRun!$AE$149:$AE$295,'By Second'!D2376))</f>
        <v>34.652402257876226</v>
      </c>
      <c r="G2376" s="36">
        <f>INDEX(TrainRun!$AF$149:$AF$295,'By Second'!D2376)</f>
        <v>36356.738725119343</v>
      </c>
      <c r="H2376">
        <f t="shared" si="792"/>
        <v>63</v>
      </c>
      <c r="I2376" s="36">
        <f>INT(INDEX(TrainRun!$AD$149:$AD$295,'By Second'!H2376))</f>
        <v>878</v>
      </c>
      <c r="J2376" s="36">
        <f>INDEX(TrainRun!$AE$149:$AE$295,'By Second'!H2376)</f>
        <v>34.316123747651012</v>
      </c>
      <c r="K2376">
        <f t="shared" si="793"/>
        <v>8</v>
      </c>
      <c r="L2376">
        <f t="shared" si="794"/>
        <v>-0.33627851022521327</v>
      </c>
      <c r="M2376">
        <f t="shared" si="795"/>
        <v>-4.2034813778151658E-2</v>
      </c>
      <c r="N2376" s="32">
        <f t="shared" si="796"/>
        <v>34.610367444098074</v>
      </c>
      <c r="O2376" s="29">
        <f t="shared" si="797"/>
        <v>36391.310367444094</v>
      </c>
      <c r="P2376" s="37">
        <f>MATCH(O2376,LORDetail!$B$932:$B$1859,1)</f>
        <v>195</v>
      </c>
      <c r="Q2376" s="37">
        <f>INDEX(LORDetail!$B$932:$B$1859,P2376)</f>
        <v>36364</v>
      </c>
      <c r="R2376" s="37">
        <f>INDEX(LORDetail!$D$932:$D$1859,P2376)</f>
        <v>51.440581547384298</v>
      </c>
      <c r="S2376" s="37">
        <f>INDEX(LORDetail!$E$932:$E$1859,P2376)</f>
        <v>-2.13832989809507</v>
      </c>
      <c r="T2376" s="37">
        <f>INDEX(LORDetail!$G$932:$G$1859,P2376)</f>
        <v>95.884129999999999</v>
      </c>
      <c r="U2376">
        <f t="shared" si="798"/>
        <v>196</v>
      </c>
      <c r="V2376" s="37">
        <f>INDEX(LORDetail!$B$932:$B$1859,U2376)</f>
        <v>36511</v>
      </c>
      <c r="W2376" s="37">
        <f>INDEX(LORDetail!$D$932:$D$1859,U2376)</f>
        <v>51.4417984656193</v>
      </c>
      <c r="X2376" s="37">
        <f>INDEX(LORDetail!$E$932:$E$1859,U2376)</f>
        <v>-2.1374972030269301</v>
      </c>
      <c r="Y2376" s="37">
        <f>INDEX(LORDetail!$G$932:$G$1859,U2376)</f>
        <v>95.755840000000006</v>
      </c>
      <c r="Z2376">
        <f t="shared" si="799"/>
        <v>147</v>
      </c>
      <c r="AA2376" s="29">
        <f t="shared" si="800"/>
        <v>27.310367444093572</v>
      </c>
      <c r="AB2376">
        <f t="shared" si="801"/>
        <v>0.18578481254485424</v>
      </c>
      <c r="AC2376" s="32">
        <f t="shared" si="802"/>
        <v>51.440807632310467</v>
      </c>
      <c r="AD2376" s="32">
        <f t="shared" si="803"/>
        <v>-2.1381751959979285</v>
      </c>
      <c r="AE2376" s="34">
        <f t="shared" si="804"/>
        <v>95.860295666398628</v>
      </c>
      <c r="AF2376" s="36" t="str">
        <f t="shared" si="790"/>
        <v>RDNGSTN</v>
      </c>
      <c r="AG2376" s="36" t="str">
        <f t="shared" si="791"/>
        <v>PADTON</v>
      </c>
      <c r="AH2376" s="36">
        <f t="shared" si="788"/>
        <v>871</v>
      </c>
      <c r="AI2376" s="42">
        <f t="shared" si="789"/>
        <v>36391.4</v>
      </c>
      <c r="AJ2376" s="43">
        <f t="shared" si="805"/>
        <v>34.610367444098074</v>
      </c>
      <c r="AK2376" s="43">
        <f t="shared" si="806"/>
        <v>-4.2034813778151658E-2</v>
      </c>
      <c r="AL2376" s="36">
        <f t="shared" si="807"/>
        <v>51.440807632310467</v>
      </c>
      <c r="AM2376" s="36">
        <v>1</v>
      </c>
      <c r="AN2376" s="36">
        <f t="shared" si="808"/>
        <v>-2.1381751959979285</v>
      </c>
      <c r="AO2376" s="36">
        <v>4</v>
      </c>
      <c r="AP2376" s="42">
        <f>INT(AI2376/1000)*1000</f>
        <v>36000</v>
      </c>
      <c r="AQ2376" s="42">
        <f>MOD(AI2376,1000)</f>
        <v>391.40000000000146</v>
      </c>
      <c r="AR2376" s="42">
        <f>MOD(AI2377,1000)-0.2+(AP2377-AP2376)</f>
        <v>425.60000000000292</v>
      </c>
    </row>
    <row r="2377" spans="1:44" x14ac:dyDescent="0.25">
      <c r="A2377" s="19" t="s">
        <v>1</v>
      </c>
      <c r="B2377" t="s">
        <v>0</v>
      </c>
      <c r="C2377">
        <v>872</v>
      </c>
      <c r="D2377" s="36">
        <f>MATCH(C2377,TrainRun!$AG$149:$AG$295,1)</f>
        <v>62</v>
      </c>
      <c r="E2377" s="36">
        <f>INT(INDEX(TrainRun!$AD$149:$AD$295,'By Second'!D2377))</f>
        <v>870</v>
      </c>
      <c r="F2377" s="36">
        <f>IF(E2377=0,0,INDEX(TrainRun!$AE$149:$AE$295,'By Second'!D2377))</f>
        <v>34.652402257876226</v>
      </c>
      <c r="G2377" s="36">
        <f>INDEX(TrainRun!$AF$149:$AF$295,'By Second'!D2377)</f>
        <v>36356.738725119343</v>
      </c>
      <c r="H2377">
        <f t="shared" si="792"/>
        <v>63</v>
      </c>
      <c r="I2377" s="36">
        <f>INT(INDEX(TrainRun!$AD$149:$AD$295,'By Second'!H2377))</f>
        <v>878</v>
      </c>
      <c r="J2377" s="36">
        <f>INDEX(TrainRun!$AE$149:$AE$295,'By Second'!H2377)</f>
        <v>34.316123747651012</v>
      </c>
      <c r="K2377">
        <f t="shared" si="793"/>
        <v>8</v>
      </c>
      <c r="L2377">
        <f t="shared" si="794"/>
        <v>-0.33627851022521327</v>
      </c>
      <c r="M2377">
        <f t="shared" si="795"/>
        <v>-4.2034813778151658E-2</v>
      </c>
      <c r="N2377" s="32">
        <f t="shared" si="796"/>
        <v>34.568332630319922</v>
      </c>
      <c r="O2377" s="29">
        <f t="shared" si="797"/>
        <v>36425.878700074412</v>
      </c>
      <c r="P2377" s="37">
        <f>MATCH(O2377,LORDetail!$B$932:$B$1859,1)</f>
        <v>195</v>
      </c>
      <c r="Q2377" s="37">
        <f>INDEX(LORDetail!$B$932:$B$1859,P2377)</f>
        <v>36364</v>
      </c>
      <c r="R2377" s="37">
        <f>INDEX(LORDetail!$D$932:$D$1859,P2377)</f>
        <v>51.440581547384298</v>
      </c>
      <c r="S2377" s="37">
        <f>INDEX(LORDetail!$E$932:$E$1859,P2377)</f>
        <v>-2.13832989809507</v>
      </c>
      <c r="T2377" s="37">
        <f>INDEX(LORDetail!$G$932:$G$1859,P2377)</f>
        <v>95.884129999999999</v>
      </c>
      <c r="U2377">
        <f t="shared" si="798"/>
        <v>196</v>
      </c>
      <c r="V2377" s="37">
        <f>INDEX(LORDetail!$B$932:$B$1859,U2377)</f>
        <v>36511</v>
      </c>
      <c r="W2377" s="37">
        <f>INDEX(LORDetail!$D$932:$D$1859,U2377)</f>
        <v>51.4417984656193</v>
      </c>
      <c r="X2377" s="37">
        <f>INDEX(LORDetail!$E$932:$E$1859,U2377)</f>
        <v>-2.1374972030269301</v>
      </c>
      <c r="Y2377" s="37">
        <f>INDEX(LORDetail!$G$932:$G$1859,U2377)</f>
        <v>95.755840000000006</v>
      </c>
      <c r="Z2377">
        <f t="shared" si="799"/>
        <v>147</v>
      </c>
      <c r="AA2377" s="29">
        <f t="shared" si="800"/>
        <v>61.878700074412336</v>
      </c>
      <c r="AB2377">
        <f t="shared" si="801"/>
        <v>0.42094353792117234</v>
      </c>
      <c r="AC2377" s="32">
        <f t="shared" si="802"/>
        <v>51.441093801251498</v>
      </c>
      <c r="AD2377" s="32">
        <f t="shared" si="803"/>
        <v>-2.1379793804870779</v>
      </c>
      <c r="AE2377" s="34">
        <f t="shared" si="804"/>
        <v>95.830127153520095</v>
      </c>
      <c r="AF2377" s="36" t="str">
        <f t="shared" si="790"/>
        <v>RDNGSTN</v>
      </c>
      <c r="AG2377" s="36" t="str">
        <f t="shared" si="791"/>
        <v>PADTON</v>
      </c>
      <c r="AH2377" s="36">
        <f t="shared" si="788"/>
        <v>872</v>
      </c>
      <c r="AI2377" s="42">
        <f t="shared" si="789"/>
        <v>36425.800000000003</v>
      </c>
      <c r="AJ2377" s="43">
        <f t="shared" si="805"/>
        <v>34.568332630319922</v>
      </c>
      <c r="AK2377" s="43">
        <f t="shared" si="806"/>
        <v>-4.2034813778151658E-2</v>
      </c>
      <c r="AL2377" s="36">
        <f t="shared" si="807"/>
        <v>51.441093801251498</v>
      </c>
      <c r="AM2377" s="36">
        <v>1</v>
      </c>
      <c r="AN2377" s="36">
        <f t="shared" si="808"/>
        <v>-2.1379793804870779</v>
      </c>
      <c r="AO2377" s="36">
        <v>4</v>
      </c>
      <c r="AP2377" s="42">
        <f>INT(AI2377/1000)*1000</f>
        <v>36000</v>
      </c>
      <c r="AQ2377" s="42">
        <f>MOD(AI2377,1000)</f>
        <v>425.80000000000291</v>
      </c>
      <c r="AR2377" s="42">
        <f>MOD(AI2378,1000)-0.2+(AP2378-AP2377)</f>
        <v>460.20000000000147</v>
      </c>
    </row>
    <row r="2378" spans="1:44" x14ac:dyDescent="0.25">
      <c r="A2378" s="19" t="s">
        <v>1</v>
      </c>
      <c r="B2378" t="s">
        <v>0</v>
      </c>
      <c r="C2378">
        <v>873</v>
      </c>
      <c r="D2378" s="36">
        <f>MATCH(C2378,TrainRun!$AG$149:$AG$295,1)</f>
        <v>62</v>
      </c>
      <c r="E2378" s="36">
        <f>INT(INDEX(TrainRun!$AD$149:$AD$295,'By Second'!D2378))</f>
        <v>870</v>
      </c>
      <c r="F2378" s="36">
        <f>IF(E2378=0,0,INDEX(TrainRun!$AE$149:$AE$295,'By Second'!D2378))</f>
        <v>34.652402257876226</v>
      </c>
      <c r="G2378" s="36">
        <f>INDEX(TrainRun!$AF$149:$AF$295,'By Second'!D2378)</f>
        <v>36356.738725119343</v>
      </c>
      <c r="H2378">
        <f t="shared" si="792"/>
        <v>63</v>
      </c>
      <c r="I2378" s="36">
        <f>INT(INDEX(TrainRun!$AD$149:$AD$295,'By Second'!H2378))</f>
        <v>878</v>
      </c>
      <c r="J2378" s="36">
        <f>INDEX(TrainRun!$AE$149:$AE$295,'By Second'!H2378)</f>
        <v>34.316123747651012</v>
      </c>
      <c r="K2378">
        <f t="shared" si="793"/>
        <v>8</v>
      </c>
      <c r="L2378">
        <f t="shared" si="794"/>
        <v>-0.33627851022521327</v>
      </c>
      <c r="M2378">
        <f t="shared" si="795"/>
        <v>-4.2034813778151658E-2</v>
      </c>
      <c r="N2378" s="32">
        <f t="shared" si="796"/>
        <v>34.526297816541771</v>
      </c>
      <c r="O2378" s="29">
        <f t="shared" si="797"/>
        <v>36460.404997890953</v>
      </c>
      <c r="P2378" s="37">
        <f>MATCH(O2378,LORDetail!$B$932:$B$1859,1)</f>
        <v>195</v>
      </c>
      <c r="Q2378" s="37">
        <f>INDEX(LORDetail!$B$932:$B$1859,P2378)</f>
        <v>36364</v>
      </c>
      <c r="R2378" s="37">
        <f>INDEX(LORDetail!$D$932:$D$1859,P2378)</f>
        <v>51.440581547384298</v>
      </c>
      <c r="S2378" s="37">
        <f>INDEX(LORDetail!$E$932:$E$1859,P2378)</f>
        <v>-2.13832989809507</v>
      </c>
      <c r="T2378" s="37">
        <f>INDEX(LORDetail!$G$932:$G$1859,P2378)</f>
        <v>95.884129999999999</v>
      </c>
      <c r="U2378">
        <f t="shared" si="798"/>
        <v>196</v>
      </c>
      <c r="V2378" s="37">
        <f>INDEX(LORDetail!$B$932:$B$1859,U2378)</f>
        <v>36511</v>
      </c>
      <c r="W2378" s="37">
        <f>INDEX(LORDetail!$D$932:$D$1859,U2378)</f>
        <v>51.4417984656193</v>
      </c>
      <c r="X2378" s="37">
        <f>INDEX(LORDetail!$E$932:$E$1859,U2378)</f>
        <v>-2.1374972030269301</v>
      </c>
      <c r="Y2378" s="37">
        <f>INDEX(LORDetail!$G$932:$G$1859,U2378)</f>
        <v>95.755840000000006</v>
      </c>
      <c r="Z2378">
        <f t="shared" si="799"/>
        <v>147</v>
      </c>
      <c r="AA2378" s="29">
        <f t="shared" si="800"/>
        <v>96.404997890953382</v>
      </c>
      <c r="AB2378">
        <f t="shared" si="801"/>
        <v>0.65581631218335634</v>
      </c>
      <c r="AC2378" s="32">
        <f t="shared" si="802"/>
        <v>51.441379622213404</v>
      </c>
      <c r="AD2378" s="32">
        <f t="shared" si="803"/>
        <v>-2.1377838030863092</v>
      </c>
      <c r="AE2378" s="34">
        <f t="shared" si="804"/>
        <v>95.799995325310007</v>
      </c>
      <c r="AF2378" s="36" t="str">
        <f t="shared" si="790"/>
        <v>RDNGSTN</v>
      </c>
      <c r="AG2378" s="36" t="str">
        <f t="shared" si="791"/>
        <v>PADTON</v>
      </c>
      <c r="AH2378" s="36">
        <f t="shared" si="788"/>
        <v>873</v>
      </c>
      <c r="AI2378" s="42">
        <f t="shared" si="789"/>
        <v>36460.400000000001</v>
      </c>
      <c r="AJ2378" s="43">
        <f t="shared" si="805"/>
        <v>34.526297816541771</v>
      </c>
      <c r="AK2378" s="43">
        <f t="shared" si="806"/>
        <v>-4.2034813778151658E-2</v>
      </c>
      <c r="AL2378" s="36">
        <f t="shared" si="807"/>
        <v>51.441379622213404</v>
      </c>
      <c r="AM2378" s="36">
        <v>1</v>
      </c>
      <c r="AN2378" s="36">
        <f t="shared" si="808"/>
        <v>-2.1377838030863092</v>
      </c>
      <c r="AO2378" s="36">
        <v>4</v>
      </c>
      <c r="AP2378" s="42">
        <f>INT(AI2378/1000)*1000</f>
        <v>36000</v>
      </c>
      <c r="AQ2378" s="42">
        <f>MOD(AI2378,1000)</f>
        <v>460.40000000000146</v>
      </c>
      <c r="AR2378" s="42">
        <f>MOD(AI2379,1000)-0.2+(AP2379-AP2378)</f>
        <v>494.60000000000292</v>
      </c>
    </row>
    <row r="2379" spans="1:44" x14ac:dyDescent="0.25">
      <c r="A2379" s="19" t="s">
        <v>1</v>
      </c>
      <c r="B2379" t="s">
        <v>0</v>
      </c>
      <c r="C2379">
        <v>874</v>
      </c>
      <c r="D2379" s="36">
        <f>MATCH(C2379,TrainRun!$AG$149:$AG$295,1)</f>
        <v>62</v>
      </c>
      <c r="E2379" s="36">
        <f>INT(INDEX(TrainRun!$AD$149:$AD$295,'By Second'!D2379))</f>
        <v>870</v>
      </c>
      <c r="F2379" s="36">
        <f>IF(E2379=0,0,INDEX(TrainRun!$AE$149:$AE$295,'By Second'!D2379))</f>
        <v>34.652402257876226</v>
      </c>
      <c r="G2379" s="36">
        <f>INDEX(TrainRun!$AF$149:$AF$295,'By Second'!D2379)</f>
        <v>36356.738725119343</v>
      </c>
      <c r="H2379">
        <f t="shared" si="792"/>
        <v>63</v>
      </c>
      <c r="I2379" s="36">
        <f>INT(INDEX(TrainRun!$AD$149:$AD$295,'By Second'!H2379))</f>
        <v>878</v>
      </c>
      <c r="J2379" s="36">
        <f>INDEX(TrainRun!$AE$149:$AE$295,'By Second'!H2379)</f>
        <v>34.316123747651012</v>
      </c>
      <c r="K2379">
        <f t="shared" si="793"/>
        <v>8</v>
      </c>
      <c r="L2379">
        <f t="shared" si="794"/>
        <v>-0.33627851022521327</v>
      </c>
      <c r="M2379">
        <f t="shared" si="795"/>
        <v>-4.2034813778151658E-2</v>
      </c>
      <c r="N2379" s="32">
        <f t="shared" si="796"/>
        <v>34.484263002763619</v>
      </c>
      <c r="O2379" s="29">
        <f t="shared" si="797"/>
        <v>36494.889260893717</v>
      </c>
      <c r="P2379" s="37">
        <f>MATCH(O2379,LORDetail!$B$932:$B$1859,1)</f>
        <v>195</v>
      </c>
      <c r="Q2379" s="37">
        <f>INDEX(LORDetail!$B$932:$B$1859,P2379)</f>
        <v>36364</v>
      </c>
      <c r="R2379" s="37">
        <f>INDEX(LORDetail!$D$932:$D$1859,P2379)</f>
        <v>51.440581547384298</v>
      </c>
      <c r="S2379" s="37">
        <f>INDEX(LORDetail!$E$932:$E$1859,P2379)</f>
        <v>-2.13832989809507</v>
      </c>
      <c r="T2379" s="37">
        <f>INDEX(LORDetail!$G$932:$G$1859,P2379)</f>
        <v>95.884129999999999</v>
      </c>
      <c r="U2379">
        <f t="shared" si="798"/>
        <v>196</v>
      </c>
      <c r="V2379" s="37">
        <f>INDEX(LORDetail!$B$932:$B$1859,U2379)</f>
        <v>36511</v>
      </c>
      <c r="W2379" s="37">
        <f>INDEX(LORDetail!$D$932:$D$1859,U2379)</f>
        <v>51.4417984656193</v>
      </c>
      <c r="X2379" s="37">
        <f>INDEX(LORDetail!$E$932:$E$1859,U2379)</f>
        <v>-2.1374972030269301</v>
      </c>
      <c r="Y2379" s="37">
        <f>INDEX(LORDetail!$G$932:$G$1859,U2379)</f>
        <v>95.755840000000006</v>
      </c>
      <c r="Z2379">
        <f t="shared" si="799"/>
        <v>147</v>
      </c>
      <c r="AA2379" s="29">
        <f t="shared" si="800"/>
        <v>130.88926089371671</v>
      </c>
      <c r="AB2379">
        <f t="shared" si="801"/>
        <v>0.89040313533140614</v>
      </c>
      <c r="AC2379" s="32">
        <f t="shared" si="802"/>
        <v>51.441665095196186</v>
      </c>
      <c r="AD2379" s="32">
        <f t="shared" si="803"/>
        <v>-2.1375884637956233</v>
      </c>
      <c r="AE2379" s="34">
        <f t="shared" si="804"/>
        <v>95.769900181768335</v>
      </c>
      <c r="AF2379" s="36" t="str">
        <f t="shared" si="790"/>
        <v>RDNGSTN</v>
      </c>
      <c r="AG2379" s="36" t="str">
        <f t="shared" si="791"/>
        <v>PADTON</v>
      </c>
      <c r="AH2379" s="36">
        <f t="shared" si="788"/>
        <v>874</v>
      </c>
      <c r="AI2379" s="42">
        <f t="shared" si="789"/>
        <v>36494.800000000003</v>
      </c>
      <c r="AJ2379" s="43">
        <f t="shared" si="805"/>
        <v>34.484263002763619</v>
      </c>
      <c r="AK2379" s="43">
        <f t="shared" si="806"/>
        <v>-4.2034813778151658E-2</v>
      </c>
      <c r="AL2379" s="36">
        <f t="shared" si="807"/>
        <v>51.441665095196186</v>
      </c>
      <c r="AM2379" s="36">
        <v>1</v>
      </c>
      <c r="AN2379" s="36">
        <f t="shared" si="808"/>
        <v>-2.1375884637956233</v>
      </c>
      <c r="AO2379" s="36">
        <v>4</v>
      </c>
      <c r="AP2379" s="42">
        <f>INT(AI2379/1000)*1000</f>
        <v>36000</v>
      </c>
      <c r="AQ2379" s="42">
        <f>MOD(AI2379,1000)</f>
        <v>494.80000000000291</v>
      </c>
      <c r="AR2379" s="42">
        <f>MOD(AI2380,1000)-0.2+(AP2380-AP2379)</f>
        <v>529.20000000000141</v>
      </c>
    </row>
    <row r="2380" spans="1:44" x14ac:dyDescent="0.25">
      <c r="A2380" s="19" t="s">
        <v>1</v>
      </c>
      <c r="B2380" t="s">
        <v>0</v>
      </c>
      <c r="C2380">
        <v>875</v>
      </c>
      <c r="D2380" s="36">
        <f>MATCH(C2380,TrainRun!$AG$149:$AG$295,1)</f>
        <v>62</v>
      </c>
      <c r="E2380" s="36">
        <f>INT(INDEX(TrainRun!$AD$149:$AD$295,'By Second'!D2380))</f>
        <v>870</v>
      </c>
      <c r="F2380" s="36">
        <f>IF(E2380=0,0,INDEX(TrainRun!$AE$149:$AE$295,'By Second'!D2380))</f>
        <v>34.652402257876226</v>
      </c>
      <c r="G2380" s="36">
        <f>INDEX(TrainRun!$AF$149:$AF$295,'By Second'!D2380)</f>
        <v>36356.738725119343</v>
      </c>
      <c r="H2380">
        <f t="shared" si="792"/>
        <v>63</v>
      </c>
      <c r="I2380" s="36">
        <f>INT(INDEX(TrainRun!$AD$149:$AD$295,'By Second'!H2380))</f>
        <v>878</v>
      </c>
      <c r="J2380" s="36">
        <f>INDEX(TrainRun!$AE$149:$AE$295,'By Second'!H2380)</f>
        <v>34.316123747651012</v>
      </c>
      <c r="K2380">
        <f t="shared" si="793"/>
        <v>8</v>
      </c>
      <c r="L2380">
        <f t="shared" si="794"/>
        <v>-0.33627851022521327</v>
      </c>
      <c r="M2380">
        <f t="shared" si="795"/>
        <v>-4.2034813778151658E-2</v>
      </c>
      <c r="N2380" s="32">
        <f t="shared" si="796"/>
        <v>34.442228188985467</v>
      </c>
      <c r="O2380" s="29">
        <f t="shared" si="797"/>
        <v>36529.331489082702</v>
      </c>
      <c r="P2380" s="37">
        <f>MATCH(O2380,LORDetail!$B$932:$B$1859,1)</f>
        <v>196</v>
      </c>
      <c r="Q2380" s="37">
        <f>INDEX(LORDetail!$B$932:$B$1859,P2380)</f>
        <v>36511</v>
      </c>
      <c r="R2380" s="37">
        <f>INDEX(LORDetail!$D$932:$D$1859,P2380)</f>
        <v>51.4417984656193</v>
      </c>
      <c r="S2380" s="37">
        <f>INDEX(LORDetail!$E$932:$E$1859,P2380)</f>
        <v>-2.1374972030269301</v>
      </c>
      <c r="T2380" s="37">
        <f>INDEX(LORDetail!$G$932:$G$1859,P2380)</f>
        <v>95.755840000000006</v>
      </c>
      <c r="U2380">
        <f t="shared" si="798"/>
        <v>197</v>
      </c>
      <c r="V2380" s="37">
        <f>INDEX(LORDetail!$B$932:$B$1859,U2380)</f>
        <v>36696</v>
      </c>
      <c r="W2380" s="37">
        <f>INDEX(LORDetail!$D$932:$D$1859,U2380)</f>
        <v>51.443364447401699</v>
      </c>
      <c r="X2380" s="37">
        <f>INDEX(LORDetail!$E$932:$E$1859,U2380)</f>
        <v>-2.1366214582643299</v>
      </c>
      <c r="Y2380" s="37">
        <f>INDEX(LORDetail!$G$932:$G$1859,U2380)</f>
        <v>95.594390000000004</v>
      </c>
      <c r="Z2380">
        <f t="shared" si="799"/>
        <v>185</v>
      </c>
      <c r="AA2380" s="29">
        <f t="shared" si="800"/>
        <v>18.331489082702319</v>
      </c>
      <c r="AB2380">
        <f t="shared" si="801"/>
        <v>9.9089130176769291E-2</v>
      </c>
      <c r="AC2380" s="32">
        <f t="shared" si="802"/>
        <v>51.44195363739199</v>
      </c>
      <c r="AD2380" s="32">
        <f t="shared" si="803"/>
        <v>-2.1374104262401472</v>
      </c>
      <c r="AE2380" s="34">
        <f t="shared" si="804"/>
        <v>95.739842059932968</v>
      </c>
      <c r="AF2380" s="36" t="str">
        <f t="shared" si="790"/>
        <v>RDNGSTN</v>
      </c>
      <c r="AG2380" s="36" t="str">
        <f t="shared" si="791"/>
        <v>PADTON</v>
      </c>
      <c r="AH2380" s="36">
        <f t="shared" si="788"/>
        <v>875</v>
      </c>
      <c r="AI2380" s="42">
        <f t="shared" si="789"/>
        <v>36529.4</v>
      </c>
      <c r="AJ2380" s="43">
        <f t="shared" si="805"/>
        <v>34.442228188985467</v>
      </c>
      <c r="AK2380" s="43">
        <f t="shared" si="806"/>
        <v>-4.2034813778151658E-2</v>
      </c>
      <c r="AL2380" s="36">
        <f t="shared" si="807"/>
        <v>51.44195363739199</v>
      </c>
      <c r="AM2380" s="36">
        <v>1</v>
      </c>
      <c r="AN2380" s="36">
        <f t="shared" si="808"/>
        <v>-2.1374104262401472</v>
      </c>
      <c r="AO2380" s="36">
        <v>4</v>
      </c>
      <c r="AP2380" s="42">
        <f>INT(AI2380/1000)*1000</f>
        <v>36000</v>
      </c>
      <c r="AQ2380" s="42">
        <f>MOD(AI2380,1000)</f>
        <v>529.40000000000146</v>
      </c>
      <c r="AR2380" s="42">
        <f>MOD(AI2381,1000)-0.2+(AP2381-AP2380)</f>
        <v>563.60000000000286</v>
      </c>
    </row>
    <row r="2381" spans="1:44" x14ac:dyDescent="0.25">
      <c r="A2381" s="19" t="s">
        <v>1</v>
      </c>
      <c r="B2381" t="s">
        <v>0</v>
      </c>
      <c r="C2381">
        <v>876</v>
      </c>
      <c r="D2381" s="36">
        <f>MATCH(C2381,TrainRun!$AG$149:$AG$295,1)</f>
        <v>62</v>
      </c>
      <c r="E2381" s="36">
        <f>INT(INDEX(TrainRun!$AD$149:$AD$295,'By Second'!D2381))</f>
        <v>870</v>
      </c>
      <c r="F2381" s="36">
        <f>IF(E2381=0,0,INDEX(TrainRun!$AE$149:$AE$295,'By Second'!D2381))</f>
        <v>34.652402257876226</v>
      </c>
      <c r="G2381" s="36">
        <f>INDEX(TrainRun!$AF$149:$AF$295,'By Second'!D2381)</f>
        <v>36356.738725119343</v>
      </c>
      <c r="H2381">
        <f t="shared" si="792"/>
        <v>63</v>
      </c>
      <c r="I2381" s="36">
        <f>INT(INDEX(TrainRun!$AD$149:$AD$295,'By Second'!H2381))</f>
        <v>878</v>
      </c>
      <c r="J2381" s="36">
        <f>INDEX(TrainRun!$AE$149:$AE$295,'By Second'!H2381)</f>
        <v>34.316123747651012</v>
      </c>
      <c r="K2381">
        <f t="shared" si="793"/>
        <v>8</v>
      </c>
      <c r="L2381">
        <f t="shared" si="794"/>
        <v>-0.33627851022521327</v>
      </c>
      <c r="M2381">
        <f t="shared" si="795"/>
        <v>-4.2034813778151658E-2</v>
      </c>
      <c r="N2381" s="32">
        <f t="shared" si="796"/>
        <v>34.400193375207316</v>
      </c>
      <c r="O2381" s="29">
        <f t="shared" si="797"/>
        <v>36563.73168245791</v>
      </c>
      <c r="P2381" s="37">
        <f>MATCH(O2381,LORDetail!$B$932:$B$1859,1)</f>
        <v>196</v>
      </c>
      <c r="Q2381" s="37">
        <f>INDEX(LORDetail!$B$932:$B$1859,P2381)</f>
        <v>36511</v>
      </c>
      <c r="R2381" s="37">
        <f>INDEX(LORDetail!$D$932:$D$1859,P2381)</f>
        <v>51.4417984656193</v>
      </c>
      <c r="S2381" s="37">
        <f>INDEX(LORDetail!$E$932:$E$1859,P2381)</f>
        <v>-2.1374972030269301</v>
      </c>
      <c r="T2381" s="37">
        <f>INDEX(LORDetail!$G$932:$G$1859,P2381)</f>
        <v>95.755840000000006</v>
      </c>
      <c r="U2381">
        <f t="shared" si="798"/>
        <v>197</v>
      </c>
      <c r="V2381" s="37">
        <f>INDEX(LORDetail!$B$932:$B$1859,U2381)</f>
        <v>36696</v>
      </c>
      <c r="W2381" s="37">
        <f>INDEX(LORDetail!$D$932:$D$1859,U2381)</f>
        <v>51.443364447401699</v>
      </c>
      <c r="X2381" s="37">
        <f>INDEX(LORDetail!$E$932:$E$1859,U2381)</f>
        <v>-2.1366214582643299</v>
      </c>
      <c r="Y2381" s="37">
        <f>INDEX(LORDetail!$G$932:$G$1859,U2381)</f>
        <v>95.594390000000004</v>
      </c>
      <c r="Z2381">
        <f t="shared" si="799"/>
        <v>185</v>
      </c>
      <c r="AA2381" s="29">
        <f t="shared" si="800"/>
        <v>52.73168245791021</v>
      </c>
      <c r="AB2381">
        <f t="shared" si="801"/>
        <v>0.28503612139410922</v>
      </c>
      <c r="AC2381" s="32">
        <f t="shared" si="802"/>
        <v>51.442244826992727</v>
      </c>
      <c r="AD2381" s="32">
        <f t="shared" si="803"/>
        <v>-2.1372475841364675</v>
      </c>
      <c r="AE2381" s="34">
        <f t="shared" si="804"/>
        <v>95.709820918200933</v>
      </c>
      <c r="AF2381" s="36" t="str">
        <f t="shared" si="790"/>
        <v>RDNGSTN</v>
      </c>
      <c r="AG2381" s="36" t="str">
        <f t="shared" si="791"/>
        <v>PADTON</v>
      </c>
      <c r="AH2381" s="36">
        <f t="shared" ref="AH2381:AH2444" si="809">C2381</f>
        <v>876</v>
      </c>
      <c r="AI2381" s="42">
        <f t="shared" ref="AI2381:AI2444" si="810">ROUND(O2381*5,0)/5</f>
        <v>36563.800000000003</v>
      </c>
      <c r="AJ2381" s="43">
        <f t="shared" si="805"/>
        <v>34.400193375207316</v>
      </c>
      <c r="AK2381" s="43">
        <f t="shared" si="806"/>
        <v>-4.2034813778151658E-2</v>
      </c>
      <c r="AL2381" s="36">
        <f t="shared" si="807"/>
        <v>51.442244826992727</v>
      </c>
      <c r="AM2381" s="36">
        <v>1</v>
      </c>
      <c r="AN2381" s="36">
        <f t="shared" si="808"/>
        <v>-2.1372475841364675</v>
      </c>
      <c r="AO2381" s="36">
        <v>4</v>
      </c>
      <c r="AP2381" s="42">
        <f>INT(AI2381/1000)*1000</f>
        <v>36000</v>
      </c>
      <c r="AQ2381" s="42">
        <f>MOD(AI2381,1000)</f>
        <v>563.80000000000291</v>
      </c>
      <c r="AR2381" s="42">
        <f>MOD(AI2382,1000)-0.2+(AP2382-AP2381)</f>
        <v>597.79999999999995</v>
      </c>
    </row>
    <row r="2382" spans="1:44" x14ac:dyDescent="0.25">
      <c r="A2382" s="19" t="s">
        <v>1</v>
      </c>
      <c r="B2382" t="s">
        <v>0</v>
      </c>
      <c r="C2382">
        <v>877</v>
      </c>
      <c r="D2382" s="36">
        <f>MATCH(C2382,TrainRun!$AG$149:$AG$295,1)</f>
        <v>62</v>
      </c>
      <c r="E2382" s="36">
        <f>INT(INDEX(TrainRun!$AD$149:$AD$295,'By Second'!D2382))</f>
        <v>870</v>
      </c>
      <c r="F2382" s="36">
        <f>IF(E2382=0,0,INDEX(TrainRun!$AE$149:$AE$295,'By Second'!D2382))</f>
        <v>34.652402257876226</v>
      </c>
      <c r="G2382" s="36">
        <f>INDEX(TrainRun!$AF$149:$AF$295,'By Second'!D2382)</f>
        <v>36356.738725119343</v>
      </c>
      <c r="H2382">
        <f t="shared" si="792"/>
        <v>63</v>
      </c>
      <c r="I2382" s="36">
        <f>INT(INDEX(TrainRun!$AD$149:$AD$295,'By Second'!H2382))</f>
        <v>878</v>
      </c>
      <c r="J2382" s="36">
        <f>INDEX(TrainRun!$AE$149:$AE$295,'By Second'!H2382)</f>
        <v>34.316123747651012</v>
      </c>
      <c r="K2382">
        <f t="shared" si="793"/>
        <v>8</v>
      </c>
      <c r="L2382">
        <f t="shared" si="794"/>
        <v>-0.33627851022521327</v>
      </c>
      <c r="M2382">
        <f t="shared" si="795"/>
        <v>-4.2034813778151658E-2</v>
      </c>
      <c r="N2382" s="32">
        <f t="shared" si="796"/>
        <v>34.358158561429164</v>
      </c>
      <c r="O2382" s="29">
        <f t="shared" si="797"/>
        <v>36598.08984101934</v>
      </c>
      <c r="P2382" s="37">
        <f>MATCH(O2382,LORDetail!$B$932:$B$1859,1)</f>
        <v>196</v>
      </c>
      <c r="Q2382" s="37">
        <f>INDEX(LORDetail!$B$932:$B$1859,P2382)</f>
        <v>36511</v>
      </c>
      <c r="R2382" s="37">
        <f>INDEX(LORDetail!$D$932:$D$1859,P2382)</f>
        <v>51.4417984656193</v>
      </c>
      <c r="S2382" s="37">
        <f>INDEX(LORDetail!$E$932:$E$1859,P2382)</f>
        <v>-2.1374972030269301</v>
      </c>
      <c r="T2382" s="37">
        <f>INDEX(LORDetail!$G$932:$G$1859,P2382)</f>
        <v>95.755840000000006</v>
      </c>
      <c r="U2382">
        <f t="shared" si="798"/>
        <v>197</v>
      </c>
      <c r="V2382" s="37">
        <f>INDEX(LORDetail!$B$932:$B$1859,U2382)</f>
        <v>36696</v>
      </c>
      <c r="W2382" s="37">
        <f>INDEX(LORDetail!$D$932:$D$1859,U2382)</f>
        <v>51.443364447401699</v>
      </c>
      <c r="X2382" s="37">
        <f>INDEX(LORDetail!$E$932:$E$1859,U2382)</f>
        <v>-2.1366214582643299</v>
      </c>
      <c r="Y2382" s="37">
        <f>INDEX(LORDetail!$G$932:$G$1859,U2382)</f>
        <v>95.594390000000004</v>
      </c>
      <c r="Z2382">
        <f t="shared" si="799"/>
        <v>185</v>
      </c>
      <c r="AA2382" s="29">
        <f t="shared" si="800"/>
        <v>87.089841019340383</v>
      </c>
      <c r="AB2382">
        <f t="shared" si="801"/>
        <v>0.47075589740183993</v>
      </c>
      <c r="AC2382" s="32">
        <f t="shared" si="802"/>
        <v>51.442535660778589</v>
      </c>
      <c r="AD2382" s="32">
        <f t="shared" si="803"/>
        <v>-2.1370849410153174</v>
      </c>
      <c r="AE2382" s="34">
        <f t="shared" si="804"/>
        <v>95.679836460364484</v>
      </c>
      <c r="AF2382" s="36" t="str">
        <f t="shared" ref="AF2382:AF2445" si="811">A2382</f>
        <v>RDNGSTN</v>
      </c>
      <c r="AG2382" s="36" t="str">
        <f t="shared" ref="AG2382:AG2445" si="812">B2382</f>
        <v>PADTON</v>
      </c>
      <c r="AH2382" s="36">
        <f t="shared" si="809"/>
        <v>877</v>
      </c>
      <c r="AI2382" s="42">
        <f t="shared" si="810"/>
        <v>36598</v>
      </c>
      <c r="AJ2382" s="43">
        <f t="shared" si="805"/>
        <v>34.358158561429164</v>
      </c>
      <c r="AK2382" s="43">
        <f t="shared" si="806"/>
        <v>-4.2034813778151658E-2</v>
      </c>
      <c r="AL2382" s="36">
        <f t="shared" si="807"/>
        <v>51.442535660778589</v>
      </c>
      <c r="AM2382" s="36">
        <v>1</v>
      </c>
      <c r="AN2382" s="36">
        <f t="shared" si="808"/>
        <v>-2.1370849410153174</v>
      </c>
      <c r="AO2382" s="36">
        <v>4</v>
      </c>
      <c r="AP2382" s="42">
        <f>INT(AI2382/1000)*1000</f>
        <v>36000</v>
      </c>
      <c r="AQ2382" s="42">
        <f>MOD(AI2382,1000)</f>
        <v>598</v>
      </c>
      <c r="AR2382" s="42">
        <f>MOD(AI2383,1000)-0.2+(AP2383-AP2382)</f>
        <v>628.99999999999704</v>
      </c>
    </row>
    <row r="2383" spans="1:44" x14ac:dyDescent="0.25">
      <c r="A2383" s="19" t="s">
        <v>1</v>
      </c>
      <c r="B2383" t="s">
        <v>0</v>
      </c>
      <c r="C2383">
        <v>878</v>
      </c>
      <c r="D2383" s="36">
        <f>MATCH(C2383,TrainRun!$AG$149:$AG$295,1)</f>
        <v>64</v>
      </c>
      <c r="E2383" s="36">
        <f>INT(INDEX(TrainRun!$AD$149:$AD$295,'By Second'!D2383))</f>
        <v>878</v>
      </c>
      <c r="F2383" s="36">
        <f>IF(E2383=0,0,INDEX(TrainRun!$AE$149:$AE$295,'By Second'!D2383))</f>
        <v>34.311835603991248</v>
      </c>
      <c r="G2383" s="36">
        <f>INDEX(TrainRun!$AF$149:$AF$295,'By Second'!D2383)</f>
        <v>36629.145056067668</v>
      </c>
      <c r="H2383">
        <f t="shared" si="792"/>
        <v>65</v>
      </c>
      <c r="I2383" s="36">
        <f>INT(INDEX(TrainRun!$AD$149:$AD$295,'By Second'!H2383))</f>
        <v>900</v>
      </c>
      <c r="J2383" s="36">
        <f>INDEX(TrainRun!$AE$149:$AE$295,'By Second'!H2383)</f>
        <v>33.399131681594007</v>
      </c>
      <c r="K2383">
        <f t="shared" si="793"/>
        <v>22</v>
      </c>
      <c r="L2383">
        <f t="shared" si="794"/>
        <v>-0.91270392239724174</v>
      </c>
      <c r="M2383">
        <f t="shared" si="795"/>
        <v>-4.1486541927147354E-2</v>
      </c>
      <c r="N2383" s="32">
        <f t="shared" si="796"/>
        <v>34.311835603991248</v>
      </c>
      <c r="O2383" s="29">
        <f t="shared" si="797"/>
        <v>36629.1</v>
      </c>
      <c r="P2383" s="37">
        <f>MATCH(O2383,LORDetail!$B$932:$B$1859,1)</f>
        <v>196</v>
      </c>
      <c r="Q2383" s="37">
        <f>INDEX(LORDetail!$B$932:$B$1859,P2383)</f>
        <v>36511</v>
      </c>
      <c r="R2383" s="37">
        <f>INDEX(LORDetail!$D$932:$D$1859,P2383)</f>
        <v>51.4417984656193</v>
      </c>
      <c r="S2383" s="37">
        <f>INDEX(LORDetail!$E$932:$E$1859,P2383)</f>
        <v>-2.1374972030269301</v>
      </c>
      <c r="T2383" s="37">
        <f>INDEX(LORDetail!$G$932:$G$1859,P2383)</f>
        <v>95.755840000000006</v>
      </c>
      <c r="U2383">
        <f t="shared" si="798"/>
        <v>197</v>
      </c>
      <c r="V2383" s="37">
        <f>INDEX(LORDetail!$B$932:$B$1859,U2383)</f>
        <v>36696</v>
      </c>
      <c r="W2383" s="37">
        <f>INDEX(LORDetail!$D$932:$D$1859,U2383)</f>
        <v>51.443364447401699</v>
      </c>
      <c r="X2383" s="37">
        <f>INDEX(LORDetail!$E$932:$E$1859,U2383)</f>
        <v>-2.1366214582643299</v>
      </c>
      <c r="Y2383" s="37">
        <f>INDEX(LORDetail!$G$932:$G$1859,U2383)</f>
        <v>95.594390000000004</v>
      </c>
      <c r="Z2383">
        <f t="shared" si="799"/>
        <v>185</v>
      </c>
      <c r="AA2383" s="29">
        <f t="shared" si="800"/>
        <v>118.09999999999854</v>
      </c>
      <c r="AB2383">
        <f t="shared" si="801"/>
        <v>0.63837837837837053</v>
      </c>
      <c r="AC2383" s="32">
        <f t="shared" si="802"/>
        <v>51.442798154530117</v>
      </c>
      <c r="AD2383" s="32">
        <f t="shared" si="803"/>
        <v>-2.136938146505508</v>
      </c>
      <c r="AE2383" s="34">
        <f t="shared" si="804"/>
        <v>95.652773810810814</v>
      </c>
      <c r="AF2383" s="36" t="str">
        <f t="shared" si="811"/>
        <v>RDNGSTN</v>
      </c>
      <c r="AG2383" s="36" t="str">
        <f t="shared" si="812"/>
        <v>PADTON</v>
      </c>
      <c r="AH2383" s="36">
        <f t="shared" si="809"/>
        <v>878</v>
      </c>
      <c r="AI2383" s="42">
        <f t="shared" si="810"/>
        <v>36629.199999999997</v>
      </c>
      <c r="AJ2383" s="43">
        <f t="shared" si="805"/>
        <v>34.311835603991248</v>
      </c>
      <c r="AK2383" s="43">
        <f t="shared" si="806"/>
        <v>-4.1486541927147354E-2</v>
      </c>
      <c r="AL2383" s="36">
        <f t="shared" si="807"/>
        <v>51.442798154530117</v>
      </c>
      <c r="AM2383" s="36">
        <v>1</v>
      </c>
      <c r="AN2383" s="36">
        <f t="shared" si="808"/>
        <v>-2.136938146505508</v>
      </c>
      <c r="AO2383" s="36">
        <v>4</v>
      </c>
      <c r="AP2383" s="42">
        <f>INT(AI2383/1000)*1000</f>
        <v>36000</v>
      </c>
      <c r="AQ2383" s="42">
        <f>MOD(AI2383,1000)</f>
        <v>629.19999999999709</v>
      </c>
      <c r="AR2383" s="42">
        <f>MOD(AI2384,1000)-0.2+(AP2384-AP2383)</f>
        <v>663.20000000000141</v>
      </c>
    </row>
    <row r="2384" spans="1:44" x14ac:dyDescent="0.25">
      <c r="A2384" s="19" t="s">
        <v>1</v>
      </c>
      <c r="B2384" t="s">
        <v>0</v>
      </c>
      <c r="C2384">
        <v>879</v>
      </c>
      <c r="D2384" s="36">
        <f>MATCH(C2384,TrainRun!$AG$149:$AG$295,1)</f>
        <v>64</v>
      </c>
      <c r="E2384" s="36">
        <f>INT(INDEX(TrainRun!$AD$149:$AD$295,'By Second'!D2384))</f>
        <v>878</v>
      </c>
      <c r="F2384" s="36">
        <f>IF(E2384=0,0,INDEX(TrainRun!$AE$149:$AE$295,'By Second'!D2384))</f>
        <v>34.311835603991248</v>
      </c>
      <c r="G2384" s="36">
        <f>INDEX(TrainRun!$AF$149:$AF$295,'By Second'!D2384)</f>
        <v>36629.145056067668</v>
      </c>
      <c r="H2384">
        <f t="shared" si="792"/>
        <v>65</v>
      </c>
      <c r="I2384" s="36">
        <f>INT(INDEX(TrainRun!$AD$149:$AD$295,'By Second'!H2384))</f>
        <v>900</v>
      </c>
      <c r="J2384" s="36">
        <f>INDEX(TrainRun!$AE$149:$AE$295,'By Second'!H2384)</f>
        <v>33.399131681594007</v>
      </c>
      <c r="K2384">
        <f t="shared" si="793"/>
        <v>22</v>
      </c>
      <c r="L2384">
        <f t="shared" si="794"/>
        <v>-0.91270392239724174</v>
      </c>
      <c r="M2384">
        <f t="shared" si="795"/>
        <v>-4.1486541927147354E-2</v>
      </c>
      <c r="N2384" s="32">
        <f t="shared" si="796"/>
        <v>34.270349062064099</v>
      </c>
      <c r="O2384" s="29">
        <f t="shared" si="797"/>
        <v>36663.370349062061</v>
      </c>
      <c r="P2384" s="37">
        <f>MATCH(O2384,LORDetail!$B$932:$B$1859,1)</f>
        <v>196</v>
      </c>
      <c r="Q2384" s="37">
        <f>INDEX(LORDetail!$B$932:$B$1859,P2384)</f>
        <v>36511</v>
      </c>
      <c r="R2384" s="37">
        <f>INDEX(LORDetail!$D$932:$D$1859,P2384)</f>
        <v>51.4417984656193</v>
      </c>
      <c r="S2384" s="37">
        <f>INDEX(LORDetail!$E$932:$E$1859,P2384)</f>
        <v>-2.1374972030269301</v>
      </c>
      <c r="T2384" s="37">
        <f>INDEX(LORDetail!$G$932:$G$1859,P2384)</f>
        <v>95.755840000000006</v>
      </c>
      <c r="U2384">
        <f t="shared" si="798"/>
        <v>197</v>
      </c>
      <c r="V2384" s="37">
        <f>INDEX(LORDetail!$B$932:$B$1859,U2384)</f>
        <v>36696</v>
      </c>
      <c r="W2384" s="37">
        <f>INDEX(LORDetail!$D$932:$D$1859,U2384)</f>
        <v>51.443364447401699</v>
      </c>
      <c r="X2384" s="37">
        <f>INDEX(LORDetail!$E$932:$E$1859,U2384)</f>
        <v>-2.1366214582643299</v>
      </c>
      <c r="Y2384" s="37">
        <f>INDEX(LORDetail!$G$932:$G$1859,U2384)</f>
        <v>95.594390000000004</v>
      </c>
      <c r="Z2384">
        <f t="shared" si="799"/>
        <v>185</v>
      </c>
      <c r="AA2384" s="29">
        <f t="shared" si="800"/>
        <v>152.370349062061</v>
      </c>
      <c r="AB2384">
        <f t="shared" si="801"/>
        <v>0.8236235084435729</v>
      </c>
      <c r="AC2384" s="32">
        <f t="shared" si="802"/>
        <v>51.443088245029081</v>
      </c>
      <c r="AD2384" s="32">
        <f t="shared" si="803"/>
        <v>-2.1367759190530564</v>
      </c>
      <c r="AE2384" s="34">
        <f t="shared" si="804"/>
        <v>95.622865984561784</v>
      </c>
      <c r="AF2384" s="36" t="str">
        <f t="shared" si="811"/>
        <v>RDNGSTN</v>
      </c>
      <c r="AG2384" s="36" t="str">
        <f t="shared" si="812"/>
        <v>PADTON</v>
      </c>
      <c r="AH2384" s="36">
        <f t="shared" si="809"/>
        <v>879</v>
      </c>
      <c r="AI2384" s="42">
        <f t="shared" si="810"/>
        <v>36663.4</v>
      </c>
      <c r="AJ2384" s="43">
        <f t="shared" si="805"/>
        <v>34.270349062064099</v>
      </c>
      <c r="AK2384" s="43">
        <f t="shared" si="806"/>
        <v>-4.1486541927147354E-2</v>
      </c>
      <c r="AL2384" s="36">
        <f t="shared" si="807"/>
        <v>51.443088245029081</v>
      </c>
      <c r="AM2384" s="36">
        <v>1</v>
      </c>
      <c r="AN2384" s="36">
        <f t="shared" si="808"/>
        <v>-2.1367759190530564</v>
      </c>
      <c r="AO2384" s="36">
        <v>4</v>
      </c>
      <c r="AP2384" s="42">
        <f>INT(AI2384/1000)*1000</f>
        <v>36000</v>
      </c>
      <c r="AQ2384" s="42">
        <f>MOD(AI2384,1000)</f>
        <v>663.40000000000146</v>
      </c>
      <c r="AR2384" s="42">
        <f>MOD(AI2385,1000)-0.2+(AP2385-AP2384)</f>
        <v>697.3999999999985</v>
      </c>
    </row>
    <row r="2385" spans="1:44" x14ac:dyDescent="0.25">
      <c r="A2385" s="19" t="s">
        <v>1</v>
      </c>
      <c r="B2385" t="s">
        <v>0</v>
      </c>
      <c r="C2385">
        <v>880</v>
      </c>
      <c r="D2385" s="36">
        <f>MATCH(C2385,TrainRun!$AG$149:$AG$295,1)</f>
        <v>64</v>
      </c>
      <c r="E2385" s="36">
        <f>INT(INDEX(TrainRun!$AD$149:$AD$295,'By Second'!D2385))</f>
        <v>878</v>
      </c>
      <c r="F2385" s="36">
        <f>IF(E2385=0,0,INDEX(TrainRun!$AE$149:$AE$295,'By Second'!D2385))</f>
        <v>34.311835603991248</v>
      </c>
      <c r="G2385" s="36">
        <f>INDEX(TrainRun!$AF$149:$AF$295,'By Second'!D2385)</f>
        <v>36629.145056067668</v>
      </c>
      <c r="H2385">
        <f t="shared" si="792"/>
        <v>65</v>
      </c>
      <c r="I2385" s="36">
        <f>INT(INDEX(TrainRun!$AD$149:$AD$295,'By Second'!H2385))</f>
        <v>900</v>
      </c>
      <c r="J2385" s="36">
        <f>INDEX(TrainRun!$AE$149:$AE$295,'By Second'!H2385)</f>
        <v>33.399131681594007</v>
      </c>
      <c r="K2385">
        <f t="shared" si="793"/>
        <v>22</v>
      </c>
      <c r="L2385">
        <f t="shared" si="794"/>
        <v>-0.91270392239724174</v>
      </c>
      <c r="M2385">
        <f t="shared" si="795"/>
        <v>-4.1486541927147354E-2</v>
      </c>
      <c r="N2385" s="32">
        <f t="shared" si="796"/>
        <v>34.22886252013695</v>
      </c>
      <c r="O2385" s="29">
        <f t="shared" si="797"/>
        <v>36697.599211582201</v>
      </c>
      <c r="P2385" s="37">
        <f>MATCH(O2385,LORDetail!$B$932:$B$1859,1)</f>
        <v>197</v>
      </c>
      <c r="Q2385" s="37">
        <f>INDEX(LORDetail!$B$932:$B$1859,P2385)</f>
        <v>36696</v>
      </c>
      <c r="R2385" s="37">
        <f>INDEX(LORDetail!$D$932:$D$1859,P2385)</f>
        <v>51.443364447401699</v>
      </c>
      <c r="S2385" s="37">
        <f>INDEX(LORDetail!$E$932:$E$1859,P2385)</f>
        <v>-2.1366214582643299</v>
      </c>
      <c r="T2385" s="37">
        <f>INDEX(LORDetail!$G$932:$G$1859,P2385)</f>
        <v>95.594390000000004</v>
      </c>
      <c r="U2385">
        <f t="shared" si="798"/>
        <v>198</v>
      </c>
      <c r="V2385" s="37">
        <f>INDEX(LORDetail!$B$932:$B$1859,U2385)</f>
        <v>36875</v>
      </c>
      <c r="W2385" s="37">
        <f>INDEX(LORDetail!$D$932:$D$1859,U2385)</f>
        <v>51.444935563290699</v>
      </c>
      <c r="X2385" s="37">
        <f>INDEX(LORDetail!$E$932:$E$1859,U2385)</f>
        <v>-2.1360173050246498</v>
      </c>
      <c r="Y2385" s="37">
        <f>INDEX(LORDetail!$G$932:$G$1859,U2385)</f>
        <v>95.43817</v>
      </c>
      <c r="Z2385">
        <f t="shared" si="799"/>
        <v>179</v>
      </c>
      <c r="AA2385" s="29">
        <f t="shared" si="800"/>
        <v>1.5992115822009509</v>
      </c>
      <c r="AB2385">
        <f t="shared" si="801"/>
        <v>8.934142917323749E-3</v>
      </c>
      <c r="AC2385" s="32">
        <f t="shared" si="802"/>
        <v>51.443378483975593</v>
      </c>
      <c r="AD2385" s="32">
        <f t="shared" si="803"/>
        <v>-2.1366160606729427</v>
      </c>
      <c r="AE2385" s="34">
        <f t="shared" si="804"/>
        <v>95.592994308193454</v>
      </c>
      <c r="AF2385" s="36" t="str">
        <f t="shared" si="811"/>
        <v>RDNGSTN</v>
      </c>
      <c r="AG2385" s="36" t="str">
        <f t="shared" si="812"/>
        <v>PADTON</v>
      </c>
      <c r="AH2385" s="36">
        <f t="shared" si="809"/>
        <v>880</v>
      </c>
      <c r="AI2385" s="42">
        <f t="shared" si="810"/>
        <v>36697.599999999999</v>
      </c>
      <c r="AJ2385" s="43">
        <f t="shared" si="805"/>
        <v>34.22886252013695</v>
      </c>
      <c r="AK2385" s="43">
        <f t="shared" si="806"/>
        <v>-4.1486541927147354E-2</v>
      </c>
      <c r="AL2385" s="36">
        <f t="shared" si="807"/>
        <v>51.443378483975593</v>
      </c>
      <c r="AM2385" s="36">
        <v>1</v>
      </c>
      <c r="AN2385" s="36">
        <f t="shared" si="808"/>
        <v>-2.1366160606729427</v>
      </c>
      <c r="AO2385" s="36">
        <v>4</v>
      </c>
      <c r="AP2385" s="42">
        <f>INT(AI2385/1000)*1000</f>
        <v>36000</v>
      </c>
      <c r="AQ2385" s="42">
        <f>MOD(AI2385,1000)</f>
        <v>697.59999999999854</v>
      </c>
      <c r="AR2385" s="42">
        <f>MOD(AI2386,1000)-0.2+(AP2386-AP2385)</f>
        <v>731.60000000000286</v>
      </c>
    </row>
    <row r="2386" spans="1:44" x14ac:dyDescent="0.25">
      <c r="A2386" s="19" t="s">
        <v>1</v>
      </c>
      <c r="B2386" t="s">
        <v>0</v>
      </c>
      <c r="C2386">
        <v>881</v>
      </c>
      <c r="D2386" s="36">
        <f>MATCH(C2386,TrainRun!$AG$149:$AG$295,1)</f>
        <v>64</v>
      </c>
      <c r="E2386" s="36">
        <f>INT(INDEX(TrainRun!$AD$149:$AD$295,'By Second'!D2386))</f>
        <v>878</v>
      </c>
      <c r="F2386" s="36">
        <f>IF(E2386=0,0,INDEX(TrainRun!$AE$149:$AE$295,'By Second'!D2386))</f>
        <v>34.311835603991248</v>
      </c>
      <c r="G2386" s="36">
        <f>INDEX(TrainRun!$AF$149:$AF$295,'By Second'!D2386)</f>
        <v>36629.145056067668</v>
      </c>
      <c r="H2386">
        <f t="shared" si="792"/>
        <v>65</v>
      </c>
      <c r="I2386" s="36">
        <f>INT(INDEX(TrainRun!$AD$149:$AD$295,'By Second'!H2386))</f>
        <v>900</v>
      </c>
      <c r="J2386" s="36">
        <f>INDEX(TrainRun!$AE$149:$AE$295,'By Second'!H2386)</f>
        <v>33.399131681594007</v>
      </c>
      <c r="K2386">
        <f t="shared" si="793"/>
        <v>22</v>
      </c>
      <c r="L2386">
        <f t="shared" si="794"/>
        <v>-0.91270392239724174</v>
      </c>
      <c r="M2386">
        <f t="shared" si="795"/>
        <v>-4.1486541927147354E-2</v>
      </c>
      <c r="N2386" s="32">
        <f t="shared" si="796"/>
        <v>34.187375978209801</v>
      </c>
      <c r="O2386" s="29">
        <f t="shared" si="797"/>
        <v>36731.786587560411</v>
      </c>
      <c r="P2386" s="37">
        <f>MATCH(O2386,LORDetail!$B$932:$B$1859,1)</f>
        <v>197</v>
      </c>
      <c r="Q2386" s="37">
        <f>INDEX(LORDetail!$B$932:$B$1859,P2386)</f>
        <v>36696</v>
      </c>
      <c r="R2386" s="37">
        <f>INDEX(LORDetail!$D$932:$D$1859,P2386)</f>
        <v>51.443364447401699</v>
      </c>
      <c r="S2386" s="37">
        <f>INDEX(LORDetail!$E$932:$E$1859,P2386)</f>
        <v>-2.1366214582643299</v>
      </c>
      <c r="T2386" s="37">
        <f>INDEX(LORDetail!$G$932:$G$1859,P2386)</f>
        <v>95.594390000000004</v>
      </c>
      <c r="U2386">
        <f t="shared" si="798"/>
        <v>198</v>
      </c>
      <c r="V2386" s="37">
        <f>INDEX(LORDetail!$B$932:$B$1859,U2386)</f>
        <v>36875</v>
      </c>
      <c r="W2386" s="37">
        <f>INDEX(LORDetail!$D$932:$D$1859,U2386)</f>
        <v>51.444935563290699</v>
      </c>
      <c r="X2386" s="37">
        <f>INDEX(LORDetail!$E$932:$E$1859,U2386)</f>
        <v>-2.1360173050246498</v>
      </c>
      <c r="Y2386" s="37">
        <f>INDEX(LORDetail!$G$932:$G$1859,U2386)</f>
        <v>95.43817</v>
      </c>
      <c r="Z2386">
        <f t="shared" si="799"/>
        <v>179</v>
      </c>
      <c r="AA2386" s="29">
        <f t="shared" si="800"/>
        <v>35.786587560411135</v>
      </c>
      <c r="AB2386">
        <f t="shared" si="801"/>
        <v>0.19992507016989461</v>
      </c>
      <c r="AC2386" s="32">
        <f t="shared" si="802"/>
        <v>51.443678552856049</v>
      </c>
      <c r="AD2386" s="32">
        <f t="shared" si="803"/>
        <v>-2.1365006728854934</v>
      </c>
      <c r="AE2386" s="34">
        <f t="shared" si="804"/>
        <v>95.56315770553806</v>
      </c>
      <c r="AF2386" s="36" t="str">
        <f t="shared" si="811"/>
        <v>RDNGSTN</v>
      </c>
      <c r="AG2386" s="36" t="str">
        <f t="shared" si="812"/>
        <v>PADTON</v>
      </c>
      <c r="AH2386" s="36">
        <f t="shared" si="809"/>
        <v>881</v>
      </c>
      <c r="AI2386" s="42">
        <f t="shared" si="810"/>
        <v>36731.800000000003</v>
      </c>
      <c r="AJ2386" s="43">
        <f t="shared" si="805"/>
        <v>34.187375978209801</v>
      </c>
      <c r="AK2386" s="43">
        <f t="shared" si="806"/>
        <v>-4.1486541927147354E-2</v>
      </c>
      <c r="AL2386" s="36">
        <f t="shared" si="807"/>
        <v>51.443678552856049</v>
      </c>
      <c r="AM2386" s="36">
        <v>1</v>
      </c>
      <c r="AN2386" s="36">
        <f t="shared" si="808"/>
        <v>-2.1365006728854934</v>
      </c>
      <c r="AO2386" s="36">
        <v>4</v>
      </c>
      <c r="AP2386" s="42">
        <f>INT(AI2386/1000)*1000</f>
        <v>36000</v>
      </c>
      <c r="AQ2386" s="42">
        <f>MOD(AI2386,1000)</f>
        <v>731.80000000000291</v>
      </c>
      <c r="AR2386" s="42">
        <f>MOD(AI2387,1000)-0.2+(AP2387-AP2386)</f>
        <v>765.8</v>
      </c>
    </row>
    <row r="2387" spans="1:44" x14ac:dyDescent="0.25">
      <c r="A2387" s="19" t="s">
        <v>1</v>
      </c>
      <c r="B2387" t="s">
        <v>0</v>
      </c>
      <c r="C2387">
        <v>882</v>
      </c>
      <c r="D2387" s="36">
        <f>MATCH(C2387,TrainRun!$AG$149:$AG$295,1)</f>
        <v>64</v>
      </c>
      <c r="E2387" s="36">
        <f>INT(INDEX(TrainRun!$AD$149:$AD$295,'By Second'!D2387))</f>
        <v>878</v>
      </c>
      <c r="F2387" s="36">
        <f>IF(E2387=0,0,INDEX(TrainRun!$AE$149:$AE$295,'By Second'!D2387))</f>
        <v>34.311835603991248</v>
      </c>
      <c r="G2387" s="36">
        <f>INDEX(TrainRun!$AF$149:$AF$295,'By Second'!D2387)</f>
        <v>36629.145056067668</v>
      </c>
      <c r="H2387">
        <f t="shared" si="792"/>
        <v>65</v>
      </c>
      <c r="I2387" s="36">
        <f>INT(INDEX(TrainRun!$AD$149:$AD$295,'By Second'!H2387))</f>
        <v>900</v>
      </c>
      <c r="J2387" s="36">
        <f>INDEX(TrainRun!$AE$149:$AE$295,'By Second'!H2387)</f>
        <v>33.399131681594007</v>
      </c>
      <c r="K2387">
        <f t="shared" si="793"/>
        <v>22</v>
      </c>
      <c r="L2387">
        <f t="shared" si="794"/>
        <v>-0.91270392239724174</v>
      </c>
      <c r="M2387">
        <f t="shared" si="795"/>
        <v>-4.1486541927147354E-2</v>
      </c>
      <c r="N2387" s="32">
        <f t="shared" si="796"/>
        <v>34.145889436282651</v>
      </c>
      <c r="O2387" s="29">
        <f t="shared" si="797"/>
        <v>36765.932476996692</v>
      </c>
      <c r="P2387" s="37">
        <f>MATCH(O2387,LORDetail!$B$932:$B$1859,1)</f>
        <v>197</v>
      </c>
      <c r="Q2387" s="37">
        <f>INDEX(LORDetail!$B$932:$B$1859,P2387)</f>
        <v>36696</v>
      </c>
      <c r="R2387" s="37">
        <f>INDEX(LORDetail!$D$932:$D$1859,P2387)</f>
        <v>51.443364447401699</v>
      </c>
      <c r="S2387" s="37">
        <f>INDEX(LORDetail!$E$932:$E$1859,P2387)</f>
        <v>-2.1366214582643299</v>
      </c>
      <c r="T2387" s="37">
        <f>INDEX(LORDetail!$G$932:$G$1859,P2387)</f>
        <v>95.594390000000004</v>
      </c>
      <c r="U2387">
        <f t="shared" si="798"/>
        <v>198</v>
      </c>
      <c r="V2387" s="37">
        <f>INDEX(LORDetail!$B$932:$B$1859,U2387)</f>
        <v>36875</v>
      </c>
      <c r="W2387" s="37">
        <f>INDEX(LORDetail!$D$932:$D$1859,U2387)</f>
        <v>51.444935563290699</v>
      </c>
      <c r="X2387" s="37">
        <f>INDEX(LORDetail!$E$932:$E$1859,U2387)</f>
        <v>-2.1360173050246498</v>
      </c>
      <c r="Y2387" s="37">
        <f>INDEX(LORDetail!$G$932:$G$1859,U2387)</f>
        <v>95.43817</v>
      </c>
      <c r="Z2387">
        <f t="shared" si="799"/>
        <v>179</v>
      </c>
      <c r="AA2387" s="29">
        <f t="shared" si="800"/>
        <v>69.932476996691548</v>
      </c>
      <c r="AB2387">
        <f t="shared" si="801"/>
        <v>0.39068422903179634</v>
      </c>
      <c r="AC2387" s="32">
        <f t="shared" si="802"/>
        <v>51.443978257601515</v>
      </c>
      <c r="AD2387" s="32">
        <f t="shared" si="803"/>
        <v>-2.1363854251216683</v>
      </c>
      <c r="AE2387" s="34">
        <f t="shared" si="804"/>
        <v>95.533357309740651</v>
      </c>
      <c r="AF2387" s="36" t="str">
        <f t="shared" si="811"/>
        <v>RDNGSTN</v>
      </c>
      <c r="AG2387" s="36" t="str">
        <f t="shared" si="812"/>
        <v>PADTON</v>
      </c>
      <c r="AH2387" s="36">
        <f t="shared" si="809"/>
        <v>882</v>
      </c>
      <c r="AI2387" s="42">
        <f t="shared" si="810"/>
        <v>36766</v>
      </c>
      <c r="AJ2387" s="43">
        <f t="shared" si="805"/>
        <v>34.145889436282651</v>
      </c>
      <c r="AK2387" s="43">
        <f t="shared" si="806"/>
        <v>-4.1486541927147354E-2</v>
      </c>
      <c r="AL2387" s="36">
        <f t="shared" si="807"/>
        <v>51.443978257601515</v>
      </c>
      <c r="AM2387" s="36">
        <v>1</v>
      </c>
      <c r="AN2387" s="36">
        <f t="shared" si="808"/>
        <v>-2.1363854251216683</v>
      </c>
      <c r="AO2387" s="36">
        <v>4</v>
      </c>
      <c r="AP2387" s="42">
        <f>INT(AI2387/1000)*1000</f>
        <v>36000</v>
      </c>
      <c r="AQ2387" s="42">
        <f>MOD(AI2387,1000)</f>
        <v>766</v>
      </c>
      <c r="AR2387" s="42">
        <f>MOD(AI2388,1000)-0.2+(AP2388-AP2387)</f>
        <v>799.8</v>
      </c>
    </row>
    <row r="2388" spans="1:44" x14ac:dyDescent="0.25">
      <c r="A2388" s="19" t="s">
        <v>1</v>
      </c>
      <c r="B2388" t="s">
        <v>0</v>
      </c>
      <c r="C2388">
        <v>883</v>
      </c>
      <c r="D2388" s="36">
        <f>MATCH(C2388,TrainRun!$AG$149:$AG$295,1)</f>
        <v>64</v>
      </c>
      <c r="E2388" s="36">
        <f>INT(INDEX(TrainRun!$AD$149:$AD$295,'By Second'!D2388))</f>
        <v>878</v>
      </c>
      <c r="F2388" s="36">
        <f>IF(E2388=0,0,INDEX(TrainRun!$AE$149:$AE$295,'By Second'!D2388))</f>
        <v>34.311835603991248</v>
      </c>
      <c r="G2388" s="36">
        <f>INDEX(TrainRun!$AF$149:$AF$295,'By Second'!D2388)</f>
        <v>36629.145056067668</v>
      </c>
      <c r="H2388">
        <f t="shared" si="792"/>
        <v>65</v>
      </c>
      <c r="I2388" s="36">
        <f>INT(INDEX(TrainRun!$AD$149:$AD$295,'By Second'!H2388))</f>
        <v>900</v>
      </c>
      <c r="J2388" s="36">
        <f>INDEX(TrainRun!$AE$149:$AE$295,'By Second'!H2388)</f>
        <v>33.399131681594007</v>
      </c>
      <c r="K2388">
        <f t="shared" si="793"/>
        <v>22</v>
      </c>
      <c r="L2388">
        <f t="shared" si="794"/>
        <v>-0.91270392239724174</v>
      </c>
      <c r="M2388">
        <f t="shared" si="795"/>
        <v>-4.1486541927147354E-2</v>
      </c>
      <c r="N2388" s="32">
        <f t="shared" si="796"/>
        <v>34.104402894355502</v>
      </c>
      <c r="O2388" s="29">
        <f t="shared" si="797"/>
        <v>36800.036879891049</v>
      </c>
      <c r="P2388" s="37">
        <f>MATCH(O2388,LORDetail!$B$932:$B$1859,1)</f>
        <v>197</v>
      </c>
      <c r="Q2388" s="37">
        <f>INDEX(LORDetail!$B$932:$B$1859,P2388)</f>
        <v>36696</v>
      </c>
      <c r="R2388" s="37">
        <f>INDEX(LORDetail!$D$932:$D$1859,P2388)</f>
        <v>51.443364447401699</v>
      </c>
      <c r="S2388" s="37">
        <f>INDEX(LORDetail!$E$932:$E$1859,P2388)</f>
        <v>-2.1366214582643299</v>
      </c>
      <c r="T2388" s="37">
        <f>INDEX(LORDetail!$G$932:$G$1859,P2388)</f>
        <v>95.594390000000004</v>
      </c>
      <c r="U2388">
        <f t="shared" si="798"/>
        <v>198</v>
      </c>
      <c r="V2388" s="37">
        <f>INDEX(LORDetail!$B$932:$B$1859,U2388)</f>
        <v>36875</v>
      </c>
      <c r="W2388" s="37">
        <f>INDEX(LORDetail!$D$932:$D$1859,U2388)</f>
        <v>51.444935563290699</v>
      </c>
      <c r="X2388" s="37">
        <f>INDEX(LORDetail!$E$932:$E$1859,U2388)</f>
        <v>-2.1360173050246498</v>
      </c>
      <c r="Y2388" s="37">
        <f>INDEX(LORDetail!$G$932:$G$1859,U2388)</f>
        <v>95.43817</v>
      </c>
      <c r="Z2388">
        <f t="shared" si="799"/>
        <v>179</v>
      </c>
      <c r="AA2388" s="29">
        <f t="shared" si="800"/>
        <v>104.03687989104947</v>
      </c>
      <c r="AB2388">
        <f t="shared" si="801"/>
        <v>0.58121161950306965</v>
      </c>
      <c r="AC2388" s="32">
        <f t="shared" si="802"/>
        <v>51.444277598211968</v>
      </c>
      <c r="AD2388" s="32">
        <f t="shared" si="803"/>
        <v>-2.1362703173814674</v>
      </c>
      <c r="AE2388" s="34">
        <f t="shared" si="804"/>
        <v>95.503593120801227</v>
      </c>
      <c r="AF2388" s="36" t="str">
        <f t="shared" si="811"/>
        <v>RDNGSTN</v>
      </c>
      <c r="AG2388" s="36" t="str">
        <f t="shared" si="812"/>
        <v>PADTON</v>
      </c>
      <c r="AH2388" s="36">
        <f t="shared" si="809"/>
        <v>883</v>
      </c>
      <c r="AI2388" s="42">
        <f t="shared" si="810"/>
        <v>36800</v>
      </c>
      <c r="AJ2388" s="43">
        <f t="shared" si="805"/>
        <v>34.104402894355502</v>
      </c>
      <c r="AK2388" s="43">
        <f t="shared" si="806"/>
        <v>-4.1486541927147354E-2</v>
      </c>
      <c r="AL2388" s="36">
        <f t="shared" si="807"/>
        <v>51.444277598211968</v>
      </c>
      <c r="AM2388" s="36">
        <v>1</v>
      </c>
      <c r="AN2388" s="36">
        <f t="shared" si="808"/>
        <v>-2.1362703173814674</v>
      </c>
      <c r="AO2388" s="36">
        <v>4</v>
      </c>
      <c r="AP2388" s="42">
        <f>INT(AI2388/1000)*1000</f>
        <v>36000</v>
      </c>
      <c r="AQ2388" s="42">
        <f>MOD(AI2388,1000)</f>
        <v>800</v>
      </c>
      <c r="AR2388" s="42">
        <f>MOD(AI2389,1000)-0.2+(AP2389-AP2388)</f>
        <v>833.8</v>
      </c>
    </row>
    <row r="2389" spans="1:44" x14ac:dyDescent="0.25">
      <c r="A2389" s="19" t="s">
        <v>1</v>
      </c>
      <c r="B2389" t="s">
        <v>0</v>
      </c>
      <c r="C2389">
        <v>884</v>
      </c>
      <c r="D2389" s="36">
        <f>MATCH(C2389,TrainRun!$AG$149:$AG$295,1)</f>
        <v>64</v>
      </c>
      <c r="E2389" s="36">
        <f>INT(INDEX(TrainRun!$AD$149:$AD$295,'By Second'!D2389))</f>
        <v>878</v>
      </c>
      <c r="F2389" s="36">
        <f>IF(E2389=0,0,INDEX(TrainRun!$AE$149:$AE$295,'By Second'!D2389))</f>
        <v>34.311835603991248</v>
      </c>
      <c r="G2389" s="36">
        <f>INDEX(TrainRun!$AF$149:$AF$295,'By Second'!D2389)</f>
        <v>36629.145056067668</v>
      </c>
      <c r="H2389">
        <f t="shared" si="792"/>
        <v>65</v>
      </c>
      <c r="I2389" s="36">
        <f>INT(INDEX(TrainRun!$AD$149:$AD$295,'By Second'!H2389))</f>
        <v>900</v>
      </c>
      <c r="J2389" s="36">
        <f>INDEX(TrainRun!$AE$149:$AE$295,'By Second'!H2389)</f>
        <v>33.399131681594007</v>
      </c>
      <c r="K2389">
        <f t="shared" si="793"/>
        <v>22</v>
      </c>
      <c r="L2389">
        <f t="shared" si="794"/>
        <v>-0.91270392239724174</v>
      </c>
      <c r="M2389">
        <f t="shared" si="795"/>
        <v>-4.1486541927147354E-2</v>
      </c>
      <c r="N2389" s="32">
        <f t="shared" si="796"/>
        <v>34.062916352428353</v>
      </c>
      <c r="O2389" s="29">
        <f t="shared" si="797"/>
        <v>36834.099796243478</v>
      </c>
      <c r="P2389" s="37">
        <f>MATCH(O2389,LORDetail!$B$932:$B$1859,1)</f>
        <v>197</v>
      </c>
      <c r="Q2389" s="37">
        <f>INDEX(LORDetail!$B$932:$B$1859,P2389)</f>
        <v>36696</v>
      </c>
      <c r="R2389" s="37">
        <f>INDEX(LORDetail!$D$932:$D$1859,P2389)</f>
        <v>51.443364447401699</v>
      </c>
      <c r="S2389" s="37">
        <f>INDEX(LORDetail!$E$932:$E$1859,P2389)</f>
        <v>-2.1366214582643299</v>
      </c>
      <c r="T2389" s="37">
        <f>INDEX(LORDetail!$G$932:$G$1859,P2389)</f>
        <v>95.594390000000004</v>
      </c>
      <c r="U2389">
        <f t="shared" si="798"/>
        <v>198</v>
      </c>
      <c r="V2389" s="37">
        <f>INDEX(LORDetail!$B$932:$B$1859,U2389)</f>
        <v>36875</v>
      </c>
      <c r="W2389" s="37">
        <f>INDEX(LORDetail!$D$932:$D$1859,U2389)</f>
        <v>51.444935563290699</v>
      </c>
      <c r="X2389" s="37">
        <f>INDEX(LORDetail!$E$932:$E$1859,U2389)</f>
        <v>-2.1360173050246498</v>
      </c>
      <c r="Y2389" s="37">
        <f>INDEX(LORDetail!$G$932:$G$1859,U2389)</f>
        <v>95.43817</v>
      </c>
      <c r="Z2389">
        <f t="shared" si="799"/>
        <v>179</v>
      </c>
      <c r="AA2389" s="29">
        <f t="shared" si="800"/>
        <v>138.09979624347761</v>
      </c>
      <c r="AB2389">
        <f t="shared" si="801"/>
        <v>0.77150724158367379</v>
      </c>
      <c r="AC2389" s="32">
        <f t="shared" si="802"/>
        <v>51.444576574687432</v>
      </c>
      <c r="AD2389" s="32">
        <f t="shared" si="803"/>
        <v>-2.1361553496648904</v>
      </c>
      <c r="AE2389" s="34">
        <f t="shared" si="804"/>
        <v>95.473865138719802</v>
      </c>
      <c r="AF2389" s="36" t="str">
        <f t="shared" si="811"/>
        <v>RDNGSTN</v>
      </c>
      <c r="AG2389" s="36" t="str">
        <f t="shared" si="812"/>
        <v>PADTON</v>
      </c>
      <c r="AH2389" s="36">
        <f t="shared" si="809"/>
        <v>884</v>
      </c>
      <c r="AI2389" s="42">
        <f t="shared" si="810"/>
        <v>36834</v>
      </c>
      <c r="AJ2389" s="43">
        <f t="shared" si="805"/>
        <v>34.062916352428353</v>
      </c>
      <c r="AK2389" s="43">
        <f t="shared" si="806"/>
        <v>-4.1486541927147354E-2</v>
      </c>
      <c r="AL2389" s="36">
        <f t="shared" si="807"/>
        <v>51.444576574687432</v>
      </c>
      <c r="AM2389" s="36">
        <v>1</v>
      </c>
      <c r="AN2389" s="36">
        <f t="shared" si="808"/>
        <v>-2.1361553496648904</v>
      </c>
      <c r="AO2389" s="36">
        <v>4</v>
      </c>
      <c r="AP2389" s="42">
        <f>INT(AI2389/1000)*1000</f>
        <v>36000</v>
      </c>
      <c r="AQ2389" s="42">
        <f>MOD(AI2389,1000)</f>
        <v>834</v>
      </c>
      <c r="AR2389" s="42">
        <f>MOD(AI2390,1000)-0.2+(AP2390-AP2389)</f>
        <v>867.99999999999704</v>
      </c>
    </row>
    <row r="2390" spans="1:44" x14ac:dyDescent="0.25">
      <c r="A2390" s="19" t="s">
        <v>1</v>
      </c>
      <c r="B2390" t="s">
        <v>0</v>
      </c>
      <c r="C2390">
        <v>885</v>
      </c>
      <c r="D2390" s="36">
        <f>MATCH(C2390,TrainRun!$AG$149:$AG$295,1)</f>
        <v>64</v>
      </c>
      <c r="E2390" s="36">
        <f>INT(INDEX(TrainRun!$AD$149:$AD$295,'By Second'!D2390))</f>
        <v>878</v>
      </c>
      <c r="F2390" s="36">
        <f>IF(E2390=0,0,INDEX(TrainRun!$AE$149:$AE$295,'By Second'!D2390))</f>
        <v>34.311835603991248</v>
      </c>
      <c r="G2390" s="36">
        <f>INDEX(TrainRun!$AF$149:$AF$295,'By Second'!D2390)</f>
        <v>36629.145056067668</v>
      </c>
      <c r="H2390">
        <f t="shared" si="792"/>
        <v>65</v>
      </c>
      <c r="I2390" s="36">
        <f>INT(INDEX(TrainRun!$AD$149:$AD$295,'By Second'!H2390))</f>
        <v>900</v>
      </c>
      <c r="J2390" s="36">
        <f>INDEX(TrainRun!$AE$149:$AE$295,'By Second'!H2390)</f>
        <v>33.399131681594007</v>
      </c>
      <c r="K2390">
        <f t="shared" si="793"/>
        <v>22</v>
      </c>
      <c r="L2390">
        <f t="shared" si="794"/>
        <v>-0.91270392239724174</v>
      </c>
      <c r="M2390">
        <f t="shared" si="795"/>
        <v>-4.1486541927147354E-2</v>
      </c>
      <c r="N2390" s="32">
        <f t="shared" si="796"/>
        <v>34.021429810501203</v>
      </c>
      <c r="O2390" s="29">
        <f t="shared" si="797"/>
        <v>36868.121226053976</v>
      </c>
      <c r="P2390" s="37">
        <f>MATCH(O2390,LORDetail!$B$932:$B$1859,1)</f>
        <v>197</v>
      </c>
      <c r="Q2390" s="37">
        <f>INDEX(LORDetail!$B$932:$B$1859,P2390)</f>
        <v>36696</v>
      </c>
      <c r="R2390" s="37">
        <f>INDEX(LORDetail!$D$932:$D$1859,P2390)</f>
        <v>51.443364447401699</v>
      </c>
      <c r="S2390" s="37">
        <f>INDEX(LORDetail!$E$932:$E$1859,P2390)</f>
        <v>-2.1366214582643299</v>
      </c>
      <c r="T2390" s="37">
        <f>INDEX(LORDetail!$G$932:$G$1859,P2390)</f>
        <v>95.594390000000004</v>
      </c>
      <c r="U2390">
        <f t="shared" si="798"/>
        <v>198</v>
      </c>
      <c r="V2390" s="37">
        <f>INDEX(LORDetail!$B$932:$B$1859,U2390)</f>
        <v>36875</v>
      </c>
      <c r="W2390" s="37">
        <f>INDEX(LORDetail!$D$932:$D$1859,U2390)</f>
        <v>51.444935563290699</v>
      </c>
      <c r="X2390" s="37">
        <f>INDEX(LORDetail!$E$932:$E$1859,U2390)</f>
        <v>-2.1360173050246498</v>
      </c>
      <c r="Y2390" s="37">
        <f>INDEX(LORDetail!$G$932:$G$1859,U2390)</f>
        <v>95.43817</v>
      </c>
      <c r="Z2390">
        <f t="shared" si="799"/>
        <v>179</v>
      </c>
      <c r="AA2390" s="29">
        <f t="shared" si="800"/>
        <v>172.12122605397599</v>
      </c>
      <c r="AB2390">
        <f t="shared" si="801"/>
        <v>0.96157109527360884</v>
      </c>
      <c r="AC2390" s="32">
        <f t="shared" si="802"/>
        <v>51.444875187027883</v>
      </c>
      <c r="AD2390" s="32">
        <f t="shared" si="803"/>
        <v>-2.1360405219719376</v>
      </c>
      <c r="AE2390" s="34">
        <f t="shared" si="804"/>
        <v>95.444173363496361</v>
      </c>
      <c r="AF2390" s="36" t="str">
        <f t="shared" si="811"/>
        <v>RDNGSTN</v>
      </c>
      <c r="AG2390" s="36" t="str">
        <f t="shared" si="812"/>
        <v>PADTON</v>
      </c>
      <c r="AH2390" s="36">
        <f t="shared" si="809"/>
        <v>885</v>
      </c>
      <c r="AI2390" s="42">
        <f t="shared" si="810"/>
        <v>36868.199999999997</v>
      </c>
      <c r="AJ2390" s="43">
        <f t="shared" si="805"/>
        <v>34.021429810501203</v>
      </c>
      <c r="AK2390" s="43">
        <f t="shared" si="806"/>
        <v>-4.1486541927147354E-2</v>
      </c>
      <c r="AL2390" s="36">
        <f t="shared" si="807"/>
        <v>51.444875187027883</v>
      </c>
      <c r="AM2390" s="36">
        <v>1</v>
      </c>
      <c r="AN2390" s="36">
        <f t="shared" si="808"/>
        <v>-2.1360405219719376</v>
      </c>
      <c r="AO2390" s="36">
        <v>4</v>
      </c>
      <c r="AP2390" s="42">
        <f>INT(AI2390/1000)*1000</f>
        <v>36000</v>
      </c>
      <c r="AQ2390" s="42">
        <f>MOD(AI2390,1000)</f>
        <v>868.19999999999709</v>
      </c>
      <c r="AR2390" s="42">
        <f>MOD(AI2391,1000)-0.2+(AP2391-AP2390)</f>
        <v>901.99999999999704</v>
      </c>
    </row>
    <row r="2391" spans="1:44" x14ac:dyDescent="0.25">
      <c r="A2391" s="19" t="s">
        <v>1</v>
      </c>
      <c r="B2391" t="s">
        <v>0</v>
      </c>
      <c r="C2391">
        <v>886</v>
      </c>
      <c r="D2391" s="36">
        <f>MATCH(C2391,TrainRun!$AG$149:$AG$295,1)</f>
        <v>64</v>
      </c>
      <c r="E2391" s="36">
        <f>INT(INDEX(TrainRun!$AD$149:$AD$295,'By Second'!D2391))</f>
        <v>878</v>
      </c>
      <c r="F2391" s="36">
        <f>IF(E2391=0,0,INDEX(TrainRun!$AE$149:$AE$295,'By Second'!D2391))</f>
        <v>34.311835603991248</v>
      </c>
      <c r="G2391" s="36">
        <f>INDEX(TrainRun!$AF$149:$AF$295,'By Second'!D2391)</f>
        <v>36629.145056067668</v>
      </c>
      <c r="H2391">
        <f t="shared" si="792"/>
        <v>65</v>
      </c>
      <c r="I2391" s="36">
        <f>INT(INDEX(TrainRun!$AD$149:$AD$295,'By Second'!H2391))</f>
        <v>900</v>
      </c>
      <c r="J2391" s="36">
        <f>INDEX(TrainRun!$AE$149:$AE$295,'By Second'!H2391)</f>
        <v>33.399131681594007</v>
      </c>
      <c r="K2391">
        <f t="shared" si="793"/>
        <v>22</v>
      </c>
      <c r="L2391">
        <f t="shared" si="794"/>
        <v>-0.91270392239724174</v>
      </c>
      <c r="M2391">
        <f t="shared" si="795"/>
        <v>-4.1486541927147354E-2</v>
      </c>
      <c r="N2391" s="32">
        <f t="shared" si="796"/>
        <v>33.979943268574054</v>
      </c>
      <c r="O2391" s="29">
        <f t="shared" si="797"/>
        <v>36902.101169322552</v>
      </c>
      <c r="P2391" s="37">
        <f>MATCH(O2391,LORDetail!$B$932:$B$1859,1)</f>
        <v>198</v>
      </c>
      <c r="Q2391" s="37">
        <f>INDEX(LORDetail!$B$932:$B$1859,P2391)</f>
        <v>36875</v>
      </c>
      <c r="R2391" s="37">
        <f>INDEX(LORDetail!$D$932:$D$1859,P2391)</f>
        <v>51.444935563290699</v>
      </c>
      <c r="S2391" s="37">
        <f>INDEX(LORDetail!$E$932:$E$1859,P2391)</f>
        <v>-2.1360173050246498</v>
      </c>
      <c r="T2391" s="37">
        <f>INDEX(LORDetail!$G$932:$G$1859,P2391)</f>
        <v>95.43817</v>
      </c>
      <c r="U2391">
        <f t="shared" si="798"/>
        <v>199</v>
      </c>
      <c r="V2391" s="37">
        <f>INDEX(LORDetail!$B$932:$B$1859,U2391)</f>
        <v>37019</v>
      </c>
      <c r="W2391" s="37">
        <f>INDEX(LORDetail!$D$932:$D$1859,U2391)</f>
        <v>51.446196486202481</v>
      </c>
      <c r="X2391" s="37">
        <f>INDEX(LORDetail!$E$932:$E$1859,U2391)</f>
        <v>-2.135597778314577</v>
      </c>
      <c r="Y2391" s="37">
        <f>INDEX(LORDetail!$G$932:$G$1859,U2391)</f>
        <v>95.3125</v>
      </c>
      <c r="Z2391">
        <f t="shared" si="799"/>
        <v>144</v>
      </c>
      <c r="AA2391" s="29">
        <f t="shared" si="800"/>
        <v>27.101169322551868</v>
      </c>
      <c r="AB2391">
        <f t="shared" si="801"/>
        <v>0.18820256473994354</v>
      </c>
      <c r="AC2391" s="32">
        <f t="shared" si="802"/>
        <v>51.445172872216638</v>
      </c>
      <c r="AD2391" s="32">
        <f t="shared" si="803"/>
        <v>-2.1359383490218371</v>
      </c>
      <c r="AE2391" s="34">
        <f t="shared" si="804"/>
        <v>95.41451858368913</v>
      </c>
      <c r="AF2391" s="36" t="str">
        <f t="shared" si="811"/>
        <v>RDNGSTN</v>
      </c>
      <c r="AG2391" s="36" t="str">
        <f t="shared" si="812"/>
        <v>PADTON</v>
      </c>
      <c r="AH2391" s="36">
        <f t="shared" si="809"/>
        <v>886</v>
      </c>
      <c r="AI2391" s="42">
        <f t="shared" si="810"/>
        <v>36902.199999999997</v>
      </c>
      <c r="AJ2391" s="43">
        <f t="shared" si="805"/>
        <v>33.979943268574054</v>
      </c>
      <c r="AK2391" s="43">
        <f t="shared" si="806"/>
        <v>-4.1486541927147354E-2</v>
      </c>
      <c r="AL2391" s="36">
        <f t="shared" si="807"/>
        <v>51.445172872216638</v>
      </c>
      <c r="AM2391" s="36">
        <v>1</v>
      </c>
      <c r="AN2391" s="36">
        <f t="shared" si="808"/>
        <v>-2.1359383490218371</v>
      </c>
      <c r="AO2391" s="36">
        <v>4</v>
      </c>
      <c r="AP2391" s="42">
        <f>INT(AI2391/1000)*1000</f>
        <v>36000</v>
      </c>
      <c r="AQ2391" s="42">
        <f>MOD(AI2391,1000)</f>
        <v>902.19999999999709</v>
      </c>
      <c r="AR2391" s="42">
        <f>MOD(AI2392,1000)-0.2+(AP2392-AP2391)</f>
        <v>935.8</v>
      </c>
    </row>
    <row r="2392" spans="1:44" x14ac:dyDescent="0.25">
      <c r="A2392" s="19" t="s">
        <v>1</v>
      </c>
      <c r="B2392" t="s">
        <v>0</v>
      </c>
      <c r="C2392">
        <v>887</v>
      </c>
      <c r="D2392" s="36">
        <f>MATCH(C2392,TrainRun!$AG$149:$AG$295,1)</f>
        <v>64</v>
      </c>
      <c r="E2392" s="36">
        <f>INT(INDEX(TrainRun!$AD$149:$AD$295,'By Second'!D2392))</f>
        <v>878</v>
      </c>
      <c r="F2392" s="36">
        <f>IF(E2392=0,0,INDEX(TrainRun!$AE$149:$AE$295,'By Second'!D2392))</f>
        <v>34.311835603991248</v>
      </c>
      <c r="G2392" s="36">
        <f>INDEX(TrainRun!$AF$149:$AF$295,'By Second'!D2392)</f>
        <v>36629.145056067668</v>
      </c>
      <c r="H2392">
        <f t="shared" si="792"/>
        <v>65</v>
      </c>
      <c r="I2392" s="36">
        <f>INT(INDEX(TrainRun!$AD$149:$AD$295,'By Second'!H2392))</f>
        <v>900</v>
      </c>
      <c r="J2392" s="36">
        <f>INDEX(TrainRun!$AE$149:$AE$295,'By Second'!H2392)</f>
        <v>33.399131681594007</v>
      </c>
      <c r="K2392">
        <f t="shared" si="793"/>
        <v>22</v>
      </c>
      <c r="L2392">
        <f t="shared" si="794"/>
        <v>-0.91270392239724174</v>
      </c>
      <c r="M2392">
        <f t="shared" si="795"/>
        <v>-4.1486541927147354E-2</v>
      </c>
      <c r="N2392" s="32">
        <f t="shared" si="796"/>
        <v>33.938456726646905</v>
      </c>
      <c r="O2392" s="29">
        <f t="shared" si="797"/>
        <v>36936.039626049198</v>
      </c>
      <c r="P2392" s="37">
        <f>MATCH(O2392,LORDetail!$B$932:$B$1859,1)</f>
        <v>198</v>
      </c>
      <c r="Q2392" s="37">
        <f>INDEX(LORDetail!$B$932:$B$1859,P2392)</f>
        <v>36875</v>
      </c>
      <c r="R2392" s="37">
        <f>INDEX(LORDetail!$D$932:$D$1859,P2392)</f>
        <v>51.444935563290699</v>
      </c>
      <c r="S2392" s="37">
        <f>INDEX(LORDetail!$E$932:$E$1859,P2392)</f>
        <v>-2.1360173050246498</v>
      </c>
      <c r="T2392" s="37">
        <f>INDEX(LORDetail!$G$932:$G$1859,P2392)</f>
        <v>95.43817</v>
      </c>
      <c r="U2392">
        <f t="shared" si="798"/>
        <v>199</v>
      </c>
      <c r="V2392" s="37">
        <f>INDEX(LORDetail!$B$932:$B$1859,U2392)</f>
        <v>37019</v>
      </c>
      <c r="W2392" s="37">
        <f>INDEX(LORDetail!$D$932:$D$1859,U2392)</f>
        <v>51.446196486202481</v>
      </c>
      <c r="X2392" s="37">
        <f>INDEX(LORDetail!$E$932:$E$1859,U2392)</f>
        <v>-2.135597778314577</v>
      </c>
      <c r="Y2392" s="37">
        <f>INDEX(LORDetail!$G$932:$G$1859,U2392)</f>
        <v>95.3125</v>
      </c>
      <c r="Z2392">
        <f t="shared" si="799"/>
        <v>144</v>
      </c>
      <c r="AA2392" s="29">
        <f t="shared" si="800"/>
        <v>61.039626049197977</v>
      </c>
      <c r="AB2392">
        <f t="shared" si="801"/>
        <v>0.42388629200831929</v>
      </c>
      <c r="AC2392" s="32">
        <f t="shared" si="802"/>
        <v>51.445470051228284</v>
      </c>
      <c r="AD2392" s="32">
        <f t="shared" si="803"/>
        <v>-2.1358394734031187</v>
      </c>
      <c r="AE2392" s="34">
        <f t="shared" si="804"/>
        <v>95.384900209683309</v>
      </c>
      <c r="AF2392" s="36" t="str">
        <f t="shared" si="811"/>
        <v>RDNGSTN</v>
      </c>
      <c r="AG2392" s="36" t="str">
        <f t="shared" si="812"/>
        <v>PADTON</v>
      </c>
      <c r="AH2392" s="36">
        <f t="shared" si="809"/>
        <v>887</v>
      </c>
      <c r="AI2392" s="42">
        <f t="shared" si="810"/>
        <v>36936</v>
      </c>
      <c r="AJ2392" s="43">
        <f t="shared" si="805"/>
        <v>33.938456726646905</v>
      </c>
      <c r="AK2392" s="43">
        <f t="shared" si="806"/>
        <v>-4.1486541927147354E-2</v>
      </c>
      <c r="AL2392" s="36">
        <f t="shared" si="807"/>
        <v>51.445470051228284</v>
      </c>
      <c r="AM2392" s="36">
        <v>1</v>
      </c>
      <c r="AN2392" s="36">
        <f t="shared" si="808"/>
        <v>-2.1358394734031187</v>
      </c>
      <c r="AO2392" s="36">
        <v>4</v>
      </c>
      <c r="AP2392" s="42">
        <f>INT(AI2392/1000)*1000</f>
        <v>36000</v>
      </c>
      <c r="AQ2392" s="42">
        <f>MOD(AI2392,1000)</f>
        <v>936</v>
      </c>
      <c r="AR2392" s="42">
        <f>MOD(AI2393,1000)-0.2+(AP2393-AP2392)</f>
        <v>969.8</v>
      </c>
    </row>
    <row r="2393" spans="1:44" x14ac:dyDescent="0.25">
      <c r="A2393" s="19" t="s">
        <v>1</v>
      </c>
      <c r="B2393" t="s">
        <v>0</v>
      </c>
      <c r="C2393">
        <v>888</v>
      </c>
      <c r="D2393" s="36">
        <f>MATCH(C2393,TrainRun!$AG$149:$AG$295,1)</f>
        <v>64</v>
      </c>
      <c r="E2393" s="36">
        <f>INT(INDEX(TrainRun!$AD$149:$AD$295,'By Second'!D2393))</f>
        <v>878</v>
      </c>
      <c r="F2393" s="36">
        <f>IF(E2393=0,0,INDEX(TrainRun!$AE$149:$AE$295,'By Second'!D2393))</f>
        <v>34.311835603991248</v>
      </c>
      <c r="G2393" s="36">
        <f>INDEX(TrainRun!$AF$149:$AF$295,'By Second'!D2393)</f>
        <v>36629.145056067668</v>
      </c>
      <c r="H2393">
        <f t="shared" si="792"/>
        <v>65</v>
      </c>
      <c r="I2393" s="36">
        <f>INT(INDEX(TrainRun!$AD$149:$AD$295,'By Second'!H2393))</f>
        <v>900</v>
      </c>
      <c r="J2393" s="36">
        <f>INDEX(TrainRun!$AE$149:$AE$295,'By Second'!H2393)</f>
        <v>33.399131681594007</v>
      </c>
      <c r="K2393">
        <f t="shared" si="793"/>
        <v>22</v>
      </c>
      <c r="L2393">
        <f t="shared" si="794"/>
        <v>-0.91270392239724174</v>
      </c>
      <c r="M2393">
        <f t="shared" si="795"/>
        <v>-4.1486541927147354E-2</v>
      </c>
      <c r="N2393" s="32">
        <f t="shared" si="796"/>
        <v>33.896970184719756</v>
      </c>
      <c r="O2393" s="29">
        <f t="shared" si="797"/>
        <v>36969.936596233914</v>
      </c>
      <c r="P2393" s="37">
        <f>MATCH(O2393,LORDetail!$B$932:$B$1859,1)</f>
        <v>198</v>
      </c>
      <c r="Q2393" s="37">
        <f>INDEX(LORDetail!$B$932:$B$1859,P2393)</f>
        <v>36875</v>
      </c>
      <c r="R2393" s="37">
        <f>INDEX(LORDetail!$D$932:$D$1859,P2393)</f>
        <v>51.444935563290699</v>
      </c>
      <c r="S2393" s="37">
        <f>INDEX(LORDetail!$E$932:$E$1859,P2393)</f>
        <v>-2.1360173050246498</v>
      </c>
      <c r="T2393" s="37">
        <f>INDEX(LORDetail!$G$932:$G$1859,P2393)</f>
        <v>95.43817</v>
      </c>
      <c r="U2393">
        <f t="shared" si="798"/>
        <v>199</v>
      </c>
      <c r="V2393" s="37">
        <f>INDEX(LORDetail!$B$932:$B$1859,U2393)</f>
        <v>37019</v>
      </c>
      <c r="W2393" s="37">
        <f>INDEX(LORDetail!$D$932:$D$1859,U2393)</f>
        <v>51.446196486202481</v>
      </c>
      <c r="X2393" s="37">
        <f>INDEX(LORDetail!$E$932:$E$1859,U2393)</f>
        <v>-2.135597778314577</v>
      </c>
      <c r="Y2393" s="37">
        <f>INDEX(LORDetail!$G$932:$G$1859,U2393)</f>
        <v>95.3125</v>
      </c>
      <c r="Z2393">
        <f t="shared" si="799"/>
        <v>144</v>
      </c>
      <c r="AA2393" s="29">
        <f t="shared" si="800"/>
        <v>94.936596233914315</v>
      </c>
      <c r="AB2393">
        <f t="shared" si="801"/>
        <v>0.65928191829107163</v>
      </c>
      <c r="AC2393" s="32">
        <f t="shared" si="802"/>
        <v>51.445766866966792</v>
      </c>
      <c r="AD2393" s="32">
        <f t="shared" si="803"/>
        <v>-2.1357407186504584</v>
      </c>
      <c r="AE2393" s="34">
        <f t="shared" si="804"/>
        <v>95.35531804132836</v>
      </c>
      <c r="AF2393" s="36" t="str">
        <f t="shared" si="811"/>
        <v>RDNGSTN</v>
      </c>
      <c r="AG2393" s="36" t="str">
        <f t="shared" si="812"/>
        <v>PADTON</v>
      </c>
      <c r="AH2393" s="36">
        <f t="shared" si="809"/>
        <v>888</v>
      </c>
      <c r="AI2393" s="42">
        <f t="shared" si="810"/>
        <v>36970</v>
      </c>
      <c r="AJ2393" s="43">
        <f t="shared" si="805"/>
        <v>33.896970184719756</v>
      </c>
      <c r="AK2393" s="43">
        <f t="shared" si="806"/>
        <v>-4.1486541927147354E-2</v>
      </c>
      <c r="AL2393" s="36">
        <f t="shared" si="807"/>
        <v>51.445766866966792</v>
      </c>
      <c r="AM2393" s="36">
        <v>1</v>
      </c>
      <c r="AN2393" s="36">
        <f t="shared" si="808"/>
        <v>-2.1357407186504584</v>
      </c>
      <c r="AO2393" s="36">
        <v>4</v>
      </c>
      <c r="AP2393" s="42">
        <f>INT(AI2393/1000)*1000</f>
        <v>36000</v>
      </c>
      <c r="AQ2393" s="42">
        <f>MOD(AI2393,1000)</f>
        <v>970</v>
      </c>
      <c r="AR2393" s="42">
        <f>MOD(AI2394,1000)-0.2+(AP2394-AP2393)</f>
        <v>1003.6000000000029</v>
      </c>
    </row>
    <row r="2394" spans="1:44" x14ac:dyDescent="0.25">
      <c r="A2394" s="19" t="s">
        <v>1</v>
      </c>
      <c r="B2394" t="s">
        <v>0</v>
      </c>
      <c r="C2394">
        <v>889</v>
      </c>
      <c r="D2394" s="36">
        <f>MATCH(C2394,TrainRun!$AG$149:$AG$295,1)</f>
        <v>64</v>
      </c>
      <c r="E2394" s="36">
        <f>INT(INDEX(TrainRun!$AD$149:$AD$295,'By Second'!D2394))</f>
        <v>878</v>
      </c>
      <c r="F2394" s="36">
        <f>IF(E2394=0,0,INDEX(TrainRun!$AE$149:$AE$295,'By Second'!D2394))</f>
        <v>34.311835603991248</v>
      </c>
      <c r="G2394" s="36">
        <f>INDEX(TrainRun!$AF$149:$AF$295,'By Second'!D2394)</f>
        <v>36629.145056067668</v>
      </c>
      <c r="H2394">
        <f t="shared" si="792"/>
        <v>65</v>
      </c>
      <c r="I2394" s="36">
        <f>INT(INDEX(TrainRun!$AD$149:$AD$295,'By Second'!H2394))</f>
        <v>900</v>
      </c>
      <c r="J2394" s="36">
        <f>INDEX(TrainRun!$AE$149:$AE$295,'By Second'!H2394)</f>
        <v>33.399131681594007</v>
      </c>
      <c r="K2394">
        <f t="shared" si="793"/>
        <v>22</v>
      </c>
      <c r="L2394">
        <f t="shared" si="794"/>
        <v>-0.91270392239724174</v>
      </c>
      <c r="M2394">
        <f t="shared" si="795"/>
        <v>-4.1486541927147354E-2</v>
      </c>
      <c r="N2394" s="32">
        <f t="shared" si="796"/>
        <v>33.855483642792606</v>
      </c>
      <c r="O2394" s="29">
        <f t="shared" si="797"/>
        <v>37003.792079876708</v>
      </c>
      <c r="P2394" s="37">
        <f>MATCH(O2394,LORDetail!$B$932:$B$1859,1)</f>
        <v>198</v>
      </c>
      <c r="Q2394" s="37">
        <f>INDEX(LORDetail!$B$932:$B$1859,P2394)</f>
        <v>36875</v>
      </c>
      <c r="R2394" s="37">
        <f>INDEX(LORDetail!$D$932:$D$1859,P2394)</f>
        <v>51.444935563290699</v>
      </c>
      <c r="S2394" s="37">
        <f>INDEX(LORDetail!$E$932:$E$1859,P2394)</f>
        <v>-2.1360173050246498</v>
      </c>
      <c r="T2394" s="37">
        <f>INDEX(LORDetail!$G$932:$G$1859,P2394)</f>
        <v>95.43817</v>
      </c>
      <c r="U2394">
        <f t="shared" si="798"/>
        <v>199</v>
      </c>
      <c r="V2394" s="37">
        <f>INDEX(LORDetail!$B$932:$B$1859,U2394)</f>
        <v>37019</v>
      </c>
      <c r="W2394" s="37">
        <f>INDEX(LORDetail!$D$932:$D$1859,U2394)</f>
        <v>51.446196486202481</v>
      </c>
      <c r="X2394" s="37">
        <f>INDEX(LORDetail!$E$932:$E$1859,U2394)</f>
        <v>-2.135597778314577</v>
      </c>
      <c r="Y2394" s="37">
        <f>INDEX(LORDetail!$G$932:$G$1859,U2394)</f>
        <v>95.3125</v>
      </c>
      <c r="Z2394">
        <f t="shared" si="799"/>
        <v>144</v>
      </c>
      <c r="AA2394" s="29">
        <f t="shared" si="800"/>
        <v>128.79207987670816</v>
      </c>
      <c r="AB2394">
        <f t="shared" si="801"/>
        <v>0.89438944358825112</v>
      </c>
      <c r="AC2394" s="32">
        <f t="shared" si="802"/>
        <v>51.446063319432177</v>
      </c>
      <c r="AD2394" s="32">
        <f t="shared" si="803"/>
        <v>-2.1356420847638575</v>
      </c>
      <c r="AE2394" s="34">
        <f t="shared" si="804"/>
        <v>95.325772078624269</v>
      </c>
      <c r="AF2394" s="36" t="str">
        <f t="shared" si="811"/>
        <v>RDNGSTN</v>
      </c>
      <c r="AG2394" s="36" t="str">
        <f t="shared" si="812"/>
        <v>PADTON</v>
      </c>
      <c r="AH2394" s="36">
        <f t="shared" si="809"/>
        <v>889</v>
      </c>
      <c r="AI2394" s="42">
        <f t="shared" si="810"/>
        <v>37003.800000000003</v>
      </c>
      <c r="AJ2394" s="43">
        <f t="shared" si="805"/>
        <v>33.855483642792606</v>
      </c>
      <c r="AK2394" s="43">
        <f t="shared" si="806"/>
        <v>-4.1486541927147354E-2</v>
      </c>
      <c r="AL2394" s="36">
        <f t="shared" si="807"/>
        <v>51.446063319432177</v>
      </c>
      <c r="AM2394" s="36">
        <v>1</v>
      </c>
      <c r="AN2394" s="36">
        <f t="shared" si="808"/>
        <v>-2.1356420847638575</v>
      </c>
      <c r="AO2394" s="36">
        <v>4</v>
      </c>
      <c r="AP2394" s="42">
        <f>INT(AI2394/1000)*1000</f>
        <v>37000</v>
      </c>
      <c r="AQ2394" s="42">
        <f>MOD(AI2394,1000)</f>
        <v>3.8000000000029104</v>
      </c>
      <c r="AR2394" s="42">
        <f>MOD(AI2395,1000)-0.2+(AP2395-AP2394)</f>
        <v>37.399999999998542</v>
      </c>
    </row>
    <row r="2395" spans="1:44" x14ac:dyDescent="0.25">
      <c r="A2395" s="19" t="s">
        <v>1</v>
      </c>
      <c r="B2395" t="s">
        <v>0</v>
      </c>
      <c r="C2395">
        <v>890</v>
      </c>
      <c r="D2395" s="36">
        <f>MATCH(C2395,TrainRun!$AG$149:$AG$295,1)</f>
        <v>64</v>
      </c>
      <c r="E2395" s="36">
        <f>INT(INDEX(TrainRun!$AD$149:$AD$295,'By Second'!D2395))</f>
        <v>878</v>
      </c>
      <c r="F2395" s="36">
        <f>IF(E2395=0,0,INDEX(TrainRun!$AE$149:$AE$295,'By Second'!D2395))</f>
        <v>34.311835603991248</v>
      </c>
      <c r="G2395" s="36">
        <f>INDEX(TrainRun!$AF$149:$AF$295,'By Second'!D2395)</f>
        <v>36629.145056067668</v>
      </c>
      <c r="H2395">
        <f t="shared" si="792"/>
        <v>65</v>
      </c>
      <c r="I2395" s="36">
        <f>INT(INDEX(TrainRun!$AD$149:$AD$295,'By Second'!H2395))</f>
        <v>900</v>
      </c>
      <c r="J2395" s="36">
        <f>INDEX(TrainRun!$AE$149:$AE$295,'By Second'!H2395)</f>
        <v>33.399131681594007</v>
      </c>
      <c r="K2395">
        <f t="shared" si="793"/>
        <v>22</v>
      </c>
      <c r="L2395">
        <f t="shared" si="794"/>
        <v>-0.91270392239724174</v>
      </c>
      <c r="M2395">
        <f t="shared" si="795"/>
        <v>-4.1486541927147354E-2</v>
      </c>
      <c r="N2395" s="32">
        <f t="shared" si="796"/>
        <v>33.813997100865457</v>
      </c>
      <c r="O2395" s="29">
        <f t="shared" si="797"/>
        <v>37037.606076977572</v>
      </c>
      <c r="P2395" s="37">
        <f>MATCH(O2395,LORDetail!$B$932:$B$1859,1)</f>
        <v>200</v>
      </c>
      <c r="Q2395" s="37">
        <f>INDEX(LORDetail!$B$932:$B$1859,P2395)</f>
        <v>37037</v>
      </c>
      <c r="R2395" s="37">
        <f>INDEX(LORDetail!$D$932:$D$1859,P2395)</f>
        <v>51.446356192563997</v>
      </c>
      <c r="S2395" s="37">
        <f>INDEX(LORDetail!$E$932:$E$1859,P2395)</f>
        <v>-2.1355561729715702</v>
      </c>
      <c r="T2395" s="37">
        <f>INDEX(LORDetail!$G$932:$G$1859,P2395)</f>
        <v>95.302009999999996</v>
      </c>
      <c r="U2395">
        <f t="shared" si="798"/>
        <v>201</v>
      </c>
      <c r="V2395" s="37">
        <f>INDEX(LORDetail!$B$932:$B$1859,U2395)</f>
        <v>37221</v>
      </c>
      <c r="W2395" s="37">
        <f>INDEX(LORDetail!$D$932:$D$1859,U2395)</f>
        <v>51.447973890108301</v>
      </c>
      <c r="X2395" s="37">
        <f>INDEX(LORDetail!$E$932:$E$1859,U2395)</f>
        <v>-2.1349968585127002</v>
      </c>
      <c r="Y2395" s="37">
        <f>INDEX(LORDetail!$G$932:$G$1859,U2395)</f>
        <v>95.194760000000002</v>
      </c>
      <c r="Z2395">
        <f t="shared" si="799"/>
        <v>184</v>
      </c>
      <c r="AA2395" s="29">
        <f t="shared" si="800"/>
        <v>0.60607697757222923</v>
      </c>
      <c r="AB2395">
        <f t="shared" si="801"/>
        <v>3.2938966172403761E-3</v>
      </c>
      <c r="AC2395" s="32">
        <f t="shared" si="802"/>
        <v>51.446361521092463</v>
      </c>
      <c r="AD2395" s="32">
        <f t="shared" si="803"/>
        <v>-2.1355543306475662</v>
      </c>
      <c r="AE2395" s="34">
        <f t="shared" si="804"/>
        <v>95.301656729587791</v>
      </c>
      <c r="AF2395" s="36" t="str">
        <f t="shared" si="811"/>
        <v>RDNGSTN</v>
      </c>
      <c r="AG2395" s="36" t="str">
        <f t="shared" si="812"/>
        <v>PADTON</v>
      </c>
      <c r="AH2395" s="36">
        <f t="shared" si="809"/>
        <v>890</v>
      </c>
      <c r="AI2395" s="42">
        <f t="shared" si="810"/>
        <v>37037.599999999999</v>
      </c>
      <c r="AJ2395" s="43">
        <f t="shared" si="805"/>
        <v>33.813997100865457</v>
      </c>
      <c r="AK2395" s="43">
        <f t="shared" si="806"/>
        <v>-4.1486541927147354E-2</v>
      </c>
      <c r="AL2395" s="36">
        <f t="shared" si="807"/>
        <v>51.446361521092463</v>
      </c>
      <c r="AM2395" s="36">
        <v>1</v>
      </c>
      <c r="AN2395" s="36">
        <f t="shared" si="808"/>
        <v>-2.1355543306475662</v>
      </c>
      <c r="AO2395" s="36">
        <v>4</v>
      </c>
      <c r="AP2395" s="42">
        <f>INT(AI2395/1000)*1000</f>
        <v>37000</v>
      </c>
      <c r="AQ2395" s="42">
        <f>MOD(AI2395,1000)</f>
        <v>37.599999999998545</v>
      </c>
      <c r="AR2395" s="42">
        <f>MOD(AI2396,1000)-0.2+(AP2396-AP2395)</f>
        <v>71.200000000001452</v>
      </c>
    </row>
    <row r="2396" spans="1:44" x14ac:dyDescent="0.25">
      <c r="A2396" s="19" t="s">
        <v>1</v>
      </c>
      <c r="B2396" t="s">
        <v>0</v>
      </c>
      <c r="C2396">
        <v>891</v>
      </c>
      <c r="D2396" s="36">
        <f>MATCH(C2396,TrainRun!$AG$149:$AG$295,1)</f>
        <v>64</v>
      </c>
      <c r="E2396" s="36">
        <f>INT(INDEX(TrainRun!$AD$149:$AD$295,'By Second'!D2396))</f>
        <v>878</v>
      </c>
      <c r="F2396" s="36">
        <f>IF(E2396=0,0,INDEX(TrainRun!$AE$149:$AE$295,'By Second'!D2396))</f>
        <v>34.311835603991248</v>
      </c>
      <c r="G2396" s="36">
        <f>INDEX(TrainRun!$AF$149:$AF$295,'By Second'!D2396)</f>
        <v>36629.145056067668</v>
      </c>
      <c r="H2396">
        <f t="shared" si="792"/>
        <v>65</v>
      </c>
      <c r="I2396" s="36">
        <f>INT(INDEX(TrainRun!$AD$149:$AD$295,'By Second'!H2396))</f>
        <v>900</v>
      </c>
      <c r="J2396" s="36">
        <f>INDEX(TrainRun!$AE$149:$AE$295,'By Second'!H2396)</f>
        <v>33.399131681594007</v>
      </c>
      <c r="K2396">
        <f t="shared" si="793"/>
        <v>22</v>
      </c>
      <c r="L2396">
        <f t="shared" si="794"/>
        <v>-0.91270392239724174</v>
      </c>
      <c r="M2396">
        <f t="shared" si="795"/>
        <v>-4.1486541927147354E-2</v>
      </c>
      <c r="N2396" s="32">
        <f t="shared" si="796"/>
        <v>33.772510558938308</v>
      </c>
      <c r="O2396" s="29">
        <f t="shared" si="797"/>
        <v>37071.378587536514</v>
      </c>
      <c r="P2396" s="37">
        <f>MATCH(O2396,LORDetail!$B$932:$B$1859,1)</f>
        <v>200</v>
      </c>
      <c r="Q2396" s="37">
        <f>INDEX(LORDetail!$B$932:$B$1859,P2396)</f>
        <v>37037</v>
      </c>
      <c r="R2396" s="37">
        <f>INDEX(LORDetail!$D$932:$D$1859,P2396)</f>
        <v>51.446356192563997</v>
      </c>
      <c r="S2396" s="37">
        <f>INDEX(LORDetail!$E$932:$E$1859,P2396)</f>
        <v>-2.1355561729715702</v>
      </c>
      <c r="T2396" s="37">
        <f>INDEX(LORDetail!$G$932:$G$1859,P2396)</f>
        <v>95.302009999999996</v>
      </c>
      <c r="U2396">
        <f t="shared" si="798"/>
        <v>201</v>
      </c>
      <c r="V2396" s="37">
        <f>INDEX(LORDetail!$B$932:$B$1859,U2396)</f>
        <v>37221</v>
      </c>
      <c r="W2396" s="37">
        <f>INDEX(LORDetail!$D$932:$D$1859,U2396)</f>
        <v>51.447973890108301</v>
      </c>
      <c r="X2396" s="37">
        <f>INDEX(LORDetail!$E$932:$E$1859,U2396)</f>
        <v>-2.1349968585127002</v>
      </c>
      <c r="Y2396" s="37">
        <f>INDEX(LORDetail!$G$932:$G$1859,U2396)</f>
        <v>95.194760000000002</v>
      </c>
      <c r="Z2396">
        <f t="shared" si="799"/>
        <v>184</v>
      </c>
      <c r="AA2396" s="29">
        <f t="shared" si="800"/>
        <v>34.378587536513805</v>
      </c>
      <c r="AB2396">
        <f t="shared" si="801"/>
        <v>0.18684014965496634</v>
      </c>
      <c r="AC2396" s="32">
        <f t="shared" si="802"/>
        <v>51.446658443415274</v>
      </c>
      <c r="AD2396" s="32">
        <f t="shared" si="803"/>
        <v>-2.1354516705743709</v>
      </c>
      <c r="AE2396" s="34">
        <f t="shared" si="804"/>
        <v>95.281971393949505</v>
      </c>
      <c r="AF2396" s="36" t="str">
        <f t="shared" si="811"/>
        <v>RDNGSTN</v>
      </c>
      <c r="AG2396" s="36" t="str">
        <f t="shared" si="812"/>
        <v>PADTON</v>
      </c>
      <c r="AH2396" s="36">
        <f t="shared" si="809"/>
        <v>891</v>
      </c>
      <c r="AI2396" s="42">
        <f t="shared" si="810"/>
        <v>37071.4</v>
      </c>
      <c r="AJ2396" s="43">
        <f t="shared" si="805"/>
        <v>33.772510558938308</v>
      </c>
      <c r="AK2396" s="43">
        <f t="shared" si="806"/>
        <v>-4.1486541927147354E-2</v>
      </c>
      <c r="AL2396" s="36">
        <f t="shared" si="807"/>
        <v>51.446658443415274</v>
      </c>
      <c r="AM2396" s="36">
        <v>1</v>
      </c>
      <c r="AN2396" s="36">
        <f t="shared" si="808"/>
        <v>-2.1354516705743709</v>
      </c>
      <c r="AO2396" s="36">
        <v>4</v>
      </c>
      <c r="AP2396" s="42">
        <f>INT(AI2396/1000)*1000</f>
        <v>37000</v>
      </c>
      <c r="AQ2396" s="42">
        <f>MOD(AI2396,1000)</f>
        <v>71.400000000001455</v>
      </c>
      <c r="AR2396" s="42">
        <f>MOD(AI2397,1000)-0.2+(AP2397-AP2396)</f>
        <v>104.99999999999709</v>
      </c>
    </row>
    <row r="2397" spans="1:44" x14ac:dyDescent="0.25">
      <c r="A2397" s="19" t="s">
        <v>1</v>
      </c>
      <c r="B2397" t="s">
        <v>0</v>
      </c>
      <c r="C2397">
        <v>892</v>
      </c>
      <c r="D2397" s="36">
        <f>MATCH(C2397,TrainRun!$AG$149:$AG$295,1)</f>
        <v>64</v>
      </c>
      <c r="E2397" s="36">
        <f>INT(INDEX(TrainRun!$AD$149:$AD$295,'By Second'!D2397))</f>
        <v>878</v>
      </c>
      <c r="F2397" s="36">
        <f>IF(E2397=0,0,INDEX(TrainRun!$AE$149:$AE$295,'By Second'!D2397))</f>
        <v>34.311835603991248</v>
      </c>
      <c r="G2397" s="36">
        <f>INDEX(TrainRun!$AF$149:$AF$295,'By Second'!D2397)</f>
        <v>36629.145056067668</v>
      </c>
      <c r="H2397">
        <f t="shared" si="792"/>
        <v>65</v>
      </c>
      <c r="I2397" s="36">
        <f>INT(INDEX(TrainRun!$AD$149:$AD$295,'By Second'!H2397))</f>
        <v>900</v>
      </c>
      <c r="J2397" s="36">
        <f>INDEX(TrainRun!$AE$149:$AE$295,'By Second'!H2397)</f>
        <v>33.399131681594007</v>
      </c>
      <c r="K2397">
        <f t="shared" si="793"/>
        <v>22</v>
      </c>
      <c r="L2397">
        <f t="shared" si="794"/>
        <v>-0.91270392239724174</v>
      </c>
      <c r="M2397">
        <f t="shared" si="795"/>
        <v>-4.1486541927147354E-2</v>
      </c>
      <c r="N2397" s="32">
        <f t="shared" si="796"/>
        <v>33.731024017011158</v>
      </c>
      <c r="O2397" s="29">
        <f t="shared" si="797"/>
        <v>37105.109611553526</v>
      </c>
      <c r="P2397" s="37">
        <f>MATCH(O2397,LORDetail!$B$932:$B$1859,1)</f>
        <v>200</v>
      </c>
      <c r="Q2397" s="37">
        <f>INDEX(LORDetail!$B$932:$B$1859,P2397)</f>
        <v>37037</v>
      </c>
      <c r="R2397" s="37">
        <f>INDEX(LORDetail!$D$932:$D$1859,P2397)</f>
        <v>51.446356192563997</v>
      </c>
      <c r="S2397" s="37">
        <f>INDEX(LORDetail!$E$932:$E$1859,P2397)</f>
        <v>-2.1355561729715702</v>
      </c>
      <c r="T2397" s="37">
        <f>INDEX(LORDetail!$G$932:$G$1859,P2397)</f>
        <v>95.302009999999996</v>
      </c>
      <c r="U2397">
        <f t="shared" si="798"/>
        <v>201</v>
      </c>
      <c r="V2397" s="37">
        <f>INDEX(LORDetail!$B$932:$B$1859,U2397)</f>
        <v>37221</v>
      </c>
      <c r="W2397" s="37">
        <f>INDEX(LORDetail!$D$932:$D$1859,U2397)</f>
        <v>51.447973890108301</v>
      </c>
      <c r="X2397" s="37">
        <f>INDEX(LORDetail!$E$932:$E$1859,U2397)</f>
        <v>-2.1349968585127002</v>
      </c>
      <c r="Y2397" s="37">
        <f>INDEX(LORDetail!$G$932:$G$1859,U2397)</f>
        <v>95.194760000000002</v>
      </c>
      <c r="Z2397">
        <f t="shared" si="799"/>
        <v>184</v>
      </c>
      <c r="AA2397" s="29">
        <f t="shared" si="800"/>
        <v>68.10961155352561</v>
      </c>
      <c r="AB2397">
        <f t="shared" si="801"/>
        <v>0.37016093235611747</v>
      </c>
      <c r="AC2397" s="32">
        <f t="shared" si="802"/>
        <v>51.446955000995267</v>
      </c>
      <c r="AD2397" s="32">
        <f t="shared" si="803"/>
        <v>-2.1353491366099946</v>
      </c>
      <c r="AE2397" s="34">
        <f t="shared" si="804"/>
        <v>95.262310240004808</v>
      </c>
      <c r="AF2397" s="36" t="str">
        <f t="shared" si="811"/>
        <v>RDNGSTN</v>
      </c>
      <c r="AG2397" s="36" t="str">
        <f t="shared" si="812"/>
        <v>PADTON</v>
      </c>
      <c r="AH2397" s="36">
        <f t="shared" si="809"/>
        <v>892</v>
      </c>
      <c r="AI2397" s="42">
        <f t="shared" si="810"/>
        <v>37105.199999999997</v>
      </c>
      <c r="AJ2397" s="43">
        <f t="shared" si="805"/>
        <v>33.731024017011158</v>
      </c>
      <c r="AK2397" s="43">
        <f t="shared" si="806"/>
        <v>-4.1486541927147354E-2</v>
      </c>
      <c r="AL2397" s="36">
        <f t="shared" si="807"/>
        <v>51.446955000995267</v>
      </c>
      <c r="AM2397" s="36">
        <v>1</v>
      </c>
      <c r="AN2397" s="36">
        <f t="shared" si="808"/>
        <v>-2.1353491366099946</v>
      </c>
      <c r="AO2397" s="36">
        <v>4</v>
      </c>
      <c r="AP2397" s="42">
        <f>INT(AI2397/1000)*1000</f>
        <v>37000</v>
      </c>
      <c r="AQ2397" s="42">
        <f>MOD(AI2397,1000)</f>
        <v>105.19999999999709</v>
      </c>
      <c r="AR2397" s="42">
        <f>MOD(AI2398,1000)-0.2+(AP2398-AP2397)</f>
        <v>138.60000000000292</v>
      </c>
    </row>
    <row r="2398" spans="1:44" x14ac:dyDescent="0.25">
      <c r="A2398" s="19" t="s">
        <v>1</v>
      </c>
      <c r="B2398" t="s">
        <v>0</v>
      </c>
      <c r="C2398">
        <v>893</v>
      </c>
      <c r="D2398" s="36">
        <f>MATCH(C2398,TrainRun!$AG$149:$AG$295,1)</f>
        <v>64</v>
      </c>
      <c r="E2398" s="36">
        <f>INT(INDEX(TrainRun!$AD$149:$AD$295,'By Second'!D2398))</f>
        <v>878</v>
      </c>
      <c r="F2398" s="36">
        <f>IF(E2398=0,0,INDEX(TrainRun!$AE$149:$AE$295,'By Second'!D2398))</f>
        <v>34.311835603991248</v>
      </c>
      <c r="G2398" s="36">
        <f>INDEX(TrainRun!$AF$149:$AF$295,'By Second'!D2398)</f>
        <v>36629.145056067668</v>
      </c>
      <c r="H2398">
        <f t="shared" si="792"/>
        <v>65</v>
      </c>
      <c r="I2398" s="36">
        <f>INT(INDEX(TrainRun!$AD$149:$AD$295,'By Second'!H2398))</f>
        <v>900</v>
      </c>
      <c r="J2398" s="36">
        <f>INDEX(TrainRun!$AE$149:$AE$295,'By Second'!H2398)</f>
        <v>33.399131681594007</v>
      </c>
      <c r="K2398">
        <f t="shared" si="793"/>
        <v>22</v>
      </c>
      <c r="L2398">
        <f t="shared" si="794"/>
        <v>-0.91270392239724174</v>
      </c>
      <c r="M2398">
        <f t="shared" si="795"/>
        <v>-4.1486541927147354E-2</v>
      </c>
      <c r="N2398" s="32">
        <f t="shared" si="796"/>
        <v>33.689537475084009</v>
      </c>
      <c r="O2398" s="29">
        <f t="shared" si="797"/>
        <v>37138.799149028608</v>
      </c>
      <c r="P2398" s="37">
        <f>MATCH(O2398,LORDetail!$B$932:$B$1859,1)</f>
        <v>200</v>
      </c>
      <c r="Q2398" s="37">
        <f>INDEX(LORDetail!$B$932:$B$1859,P2398)</f>
        <v>37037</v>
      </c>
      <c r="R2398" s="37">
        <f>INDEX(LORDetail!$D$932:$D$1859,P2398)</f>
        <v>51.446356192563997</v>
      </c>
      <c r="S2398" s="37">
        <f>INDEX(LORDetail!$E$932:$E$1859,P2398)</f>
        <v>-2.1355561729715702</v>
      </c>
      <c r="T2398" s="37">
        <f>INDEX(LORDetail!$G$932:$G$1859,P2398)</f>
        <v>95.302009999999996</v>
      </c>
      <c r="U2398">
        <f t="shared" si="798"/>
        <v>201</v>
      </c>
      <c r="V2398" s="37">
        <f>INDEX(LORDetail!$B$932:$B$1859,U2398)</f>
        <v>37221</v>
      </c>
      <c r="W2398" s="37">
        <f>INDEX(LORDetail!$D$932:$D$1859,U2398)</f>
        <v>51.447973890108301</v>
      </c>
      <c r="X2398" s="37">
        <f>INDEX(LORDetail!$E$932:$E$1859,U2398)</f>
        <v>-2.1349968585127002</v>
      </c>
      <c r="Y2398" s="37">
        <f>INDEX(LORDetail!$G$932:$G$1859,U2398)</f>
        <v>95.194760000000002</v>
      </c>
      <c r="Z2398">
        <f t="shared" si="799"/>
        <v>184</v>
      </c>
      <c r="AA2398" s="29">
        <f t="shared" si="800"/>
        <v>101.79914902860764</v>
      </c>
      <c r="AB2398">
        <f t="shared" si="801"/>
        <v>0.55325624472069368</v>
      </c>
      <c r="AC2398" s="32">
        <f t="shared" si="802"/>
        <v>51.44725119383245</v>
      </c>
      <c r="AD2398" s="32">
        <f t="shared" si="803"/>
        <v>-2.1352467287544377</v>
      </c>
      <c r="AE2398" s="34">
        <f t="shared" si="804"/>
        <v>95.242673267753702</v>
      </c>
      <c r="AF2398" s="36" t="str">
        <f t="shared" si="811"/>
        <v>RDNGSTN</v>
      </c>
      <c r="AG2398" s="36" t="str">
        <f t="shared" si="812"/>
        <v>PADTON</v>
      </c>
      <c r="AH2398" s="36">
        <f t="shared" si="809"/>
        <v>893</v>
      </c>
      <c r="AI2398" s="42">
        <f t="shared" si="810"/>
        <v>37138.800000000003</v>
      </c>
      <c r="AJ2398" s="43">
        <f t="shared" si="805"/>
        <v>33.689537475084009</v>
      </c>
      <c r="AK2398" s="43">
        <f t="shared" si="806"/>
        <v>-4.1486541927147354E-2</v>
      </c>
      <c r="AL2398" s="36">
        <f t="shared" si="807"/>
        <v>51.44725119383245</v>
      </c>
      <c r="AM2398" s="36">
        <v>1</v>
      </c>
      <c r="AN2398" s="36">
        <f t="shared" si="808"/>
        <v>-2.1352467287544377</v>
      </c>
      <c r="AO2398" s="36">
        <v>4</v>
      </c>
      <c r="AP2398" s="42">
        <f>INT(AI2398/1000)*1000</f>
        <v>37000</v>
      </c>
      <c r="AQ2398" s="42">
        <f>MOD(AI2398,1000)</f>
        <v>138.80000000000291</v>
      </c>
      <c r="AR2398" s="42">
        <f>MOD(AI2399,1000)-0.2+(AP2399-AP2398)</f>
        <v>172.20000000000147</v>
      </c>
    </row>
    <row r="2399" spans="1:44" x14ac:dyDescent="0.25">
      <c r="A2399" s="19" t="s">
        <v>1</v>
      </c>
      <c r="B2399" t="s">
        <v>0</v>
      </c>
      <c r="C2399">
        <v>894</v>
      </c>
      <c r="D2399" s="36">
        <f>MATCH(C2399,TrainRun!$AG$149:$AG$295,1)</f>
        <v>64</v>
      </c>
      <c r="E2399" s="36">
        <f>INT(INDEX(TrainRun!$AD$149:$AD$295,'By Second'!D2399))</f>
        <v>878</v>
      </c>
      <c r="F2399" s="36">
        <f>IF(E2399=0,0,INDEX(TrainRun!$AE$149:$AE$295,'By Second'!D2399))</f>
        <v>34.311835603991248</v>
      </c>
      <c r="G2399" s="36">
        <f>INDEX(TrainRun!$AF$149:$AF$295,'By Second'!D2399)</f>
        <v>36629.145056067668</v>
      </c>
      <c r="H2399">
        <f t="shared" si="792"/>
        <v>65</v>
      </c>
      <c r="I2399" s="36">
        <f>INT(INDEX(TrainRun!$AD$149:$AD$295,'By Second'!H2399))</f>
        <v>900</v>
      </c>
      <c r="J2399" s="36">
        <f>INDEX(TrainRun!$AE$149:$AE$295,'By Second'!H2399)</f>
        <v>33.399131681594007</v>
      </c>
      <c r="K2399">
        <f t="shared" si="793"/>
        <v>22</v>
      </c>
      <c r="L2399">
        <f t="shared" si="794"/>
        <v>-0.91270392239724174</v>
      </c>
      <c r="M2399">
        <f t="shared" si="795"/>
        <v>-4.1486541927147354E-2</v>
      </c>
      <c r="N2399" s="32">
        <f t="shared" si="796"/>
        <v>33.64805093315686</v>
      </c>
      <c r="O2399" s="29">
        <f t="shared" si="797"/>
        <v>37172.447199961767</v>
      </c>
      <c r="P2399" s="37">
        <f>MATCH(O2399,LORDetail!$B$932:$B$1859,1)</f>
        <v>200</v>
      </c>
      <c r="Q2399" s="37">
        <f>INDEX(LORDetail!$B$932:$B$1859,P2399)</f>
        <v>37037</v>
      </c>
      <c r="R2399" s="37">
        <f>INDEX(LORDetail!$D$932:$D$1859,P2399)</f>
        <v>51.446356192563997</v>
      </c>
      <c r="S2399" s="37">
        <f>INDEX(LORDetail!$E$932:$E$1859,P2399)</f>
        <v>-2.1355561729715702</v>
      </c>
      <c r="T2399" s="37">
        <f>INDEX(LORDetail!$G$932:$G$1859,P2399)</f>
        <v>95.302009999999996</v>
      </c>
      <c r="U2399">
        <f t="shared" si="798"/>
        <v>201</v>
      </c>
      <c r="V2399" s="37">
        <f>INDEX(LORDetail!$B$932:$B$1859,U2399)</f>
        <v>37221</v>
      </c>
      <c r="W2399" s="37">
        <f>INDEX(LORDetail!$D$932:$D$1859,U2399)</f>
        <v>51.447973890108301</v>
      </c>
      <c r="X2399" s="37">
        <f>INDEX(LORDetail!$E$932:$E$1859,U2399)</f>
        <v>-2.1349968585127002</v>
      </c>
      <c r="Y2399" s="37">
        <f>INDEX(LORDetail!$G$932:$G$1859,U2399)</f>
        <v>95.194760000000002</v>
      </c>
      <c r="Z2399">
        <f t="shared" si="799"/>
        <v>184</v>
      </c>
      <c r="AA2399" s="29">
        <f t="shared" si="800"/>
        <v>135.44719996176718</v>
      </c>
      <c r="AB2399">
        <f t="shared" si="801"/>
        <v>0.7361260867487347</v>
      </c>
      <c r="AC2399" s="32">
        <f t="shared" si="802"/>
        <v>51.44754702192683</v>
      </c>
      <c r="AD2399" s="32">
        <f t="shared" si="803"/>
        <v>-2.1351444470077001</v>
      </c>
      <c r="AE2399" s="34">
        <f t="shared" si="804"/>
        <v>95.223060477196199</v>
      </c>
      <c r="AF2399" s="36" t="str">
        <f t="shared" si="811"/>
        <v>RDNGSTN</v>
      </c>
      <c r="AG2399" s="36" t="str">
        <f t="shared" si="812"/>
        <v>PADTON</v>
      </c>
      <c r="AH2399" s="36">
        <f t="shared" si="809"/>
        <v>894</v>
      </c>
      <c r="AI2399" s="42">
        <f t="shared" si="810"/>
        <v>37172.400000000001</v>
      </c>
      <c r="AJ2399" s="43">
        <f t="shared" si="805"/>
        <v>33.64805093315686</v>
      </c>
      <c r="AK2399" s="43">
        <f t="shared" si="806"/>
        <v>-4.1486541927147354E-2</v>
      </c>
      <c r="AL2399" s="36">
        <f t="shared" si="807"/>
        <v>51.44754702192683</v>
      </c>
      <c r="AM2399" s="36">
        <v>1</v>
      </c>
      <c r="AN2399" s="36">
        <f t="shared" si="808"/>
        <v>-2.1351444470077001</v>
      </c>
      <c r="AO2399" s="36">
        <v>4</v>
      </c>
      <c r="AP2399" s="42">
        <f>INT(AI2399/1000)*1000</f>
        <v>37000</v>
      </c>
      <c r="AQ2399" s="42">
        <f>MOD(AI2399,1000)</f>
        <v>172.40000000000146</v>
      </c>
      <c r="AR2399" s="42">
        <f>MOD(AI2400,1000)-0.2+(AP2400-AP2399)</f>
        <v>205.8</v>
      </c>
    </row>
    <row r="2400" spans="1:44" x14ac:dyDescent="0.25">
      <c r="A2400" s="19" t="s">
        <v>1</v>
      </c>
      <c r="B2400" t="s">
        <v>0</v>
      </c>
      <c r="C2400">
        <v>895</v>
      </c>
      <c r="D2400" s="36">
        <f>MATCH(C2400,TrainRun!$AG$149:$AG$295,1)</f>
        <v>64</v>
      </c>
      <c r="E2400" s="36">
        <f>INT(INDEX(TrainRun!$AD$149:$AD$295,'By Second'!D2400))</f>
        <v>878</v>
      </c>
      <c r="F2400" s="36">
        <f>IF(E2400=0,0,INDEX(TrainRun!$AE$149:$AE$295,'By Second'!D2400))</f>
        <v>34.311835603991248</v>
      </c>
      <c r="G2400" s="36">
        <f>INDEX(TrainRun!$AF$149:$AF$295,'By Second'!D2400)</f>
        <v>36629.145056067668</v>
      </c>
      <c r="H2400">
        <f t="shared" si="792"/>
        <v>65</v>
      </c>
      <c r="I2400" s="36">
        <f>INT(INDEX(TrainRun!$AD$149:$AD$295,'By Second'!H2400))</f>
        <v>900</v>
      </c>
      <c r="J2400" s="36">
        <f>INDEX(TrainRun!$AE$149:$AE$295,'By Second'!H2400)</f>
        <v>33.399131681594007</v>
      </c>
      <c r="K2400">
        <f t="shared" si="793"/>
        <v>22</v>
      </c>
      <c r="L2400">
        <f t="shared" si="794"/>
        <v>-0.91270392239724174</v>
      </c>
      <c r="M2400">
        <f t="shared" si="795"/>
        <v>-4.1486541927147354E-2</v>
      </c>
      <c r="N2400" s="32">
        <f t="shared" si="796"/>
        <v>33.606564391229711</v>
      </c>
      <c r="O2400" s="29">
        <f t="shared" si="797"/>
        <v>37206.053764352997</v>
      </c>
      <c r="P2400" s="37">
        <f>MATCH(O2400,LORDetail!$B$932:$B$1859,1)</f>
        <v>200</v>
      </c>
      <c r="Q2400" s="37">
        <f>INDEX(LORDetail!$B$932:$B$1859,P2400)</f>
        <v>37037</v>
      </c>
      <c r="R2400" s="37">
        <f>INDEX(LORDetail!$D$932:$D$1859,P2400)</f>
        <v>51.446356192563997</v>
      </c>
      <c r="S2400" s="37">
        <f>INDEX(LORDetail!$E$932:$E$1859,P2400)</f>
        <v>-2.1355561729715702</v>
      </c>
      <c r="T2400" s="37">
        <f>INDEX(LORDetail!$G$932:$G$1859,P2400)</f>
        <v>95.302009999999996</v>
      </c>
      <c r="U2400">
        <f t="shared" si="798"/>
        <v>201</v>
      </c>
      <c r="V2400" s="37">
        <f>INDEX(LORDetail!$B$932:$B$1859,U2400)</f>
        <v>37221</v>
      </c>
      <c r="W2400" s="37">
        <f>INDEX(LORDetail!$D$932:$D$1859,U2400)</f>
        <v>51.447973890108301</v>
      </c>
      <c r="X2400" s="37">
        <f>INDEX(LORDetail!$E$932:$E$1859,U2400)</f>
        <v>-2.1349968585127002</v>
      </c>
      <c r="Y2400" s="37">
        <f>INDEX(LORDetail!$G$932:$G$1859,U2400)</f>
        <v>95.194760000000002</v>
      </c>
      <c r="Z2400">
        <f t="shared" si="799"/>
        <v>184</v>
      </c>
      <c r="AA2400" s="29">
        <f t="shared" si="800"/>
        <v>169.05376435299695</v>
      </c>
      <c r="AB2400">
        <f t="shared" si="801"/>
        <v>0.91877045844020078</v>
      </c>
      <c r="AC2400" s="32">
        <f t="shared" si="802"/>
        <v>51.447842485278393</v>
      </c>
      <c r="AD2400" s="32">
        <f t="shared" si="803"/>
        <v>-2.135042291369782</v>
      </c>
      <c r="AE2400" s="34">
        <f t="shared" si="804"/>
        <v>95.203471868332286</v>
      </c>
      <c r="AF2400" s="36" t="str">
        <f t="shared" si="811"/>
        <v>RDNGSTN</v>
      </c>
      <c r="AG2400" s="36" t="str">
        <f t="shared" si="812"/>
        <v>PADTON</v>
      </c>
      <c r="AH2400" s="36">
        <f t="shared" si="809"/>
        <v>895</v>
      </c>
      <c r="AI2400" s="42">
        <f t="shared" si="810"/>
        <v>37206</v>
      </c>
      <c r="AJ2400" s="43">
        <f t="shared" si="805"/>
        <v>33.606564391229711</v>
      </c>
      <c r="AK2400" s="43">
        <f t="shared" si="806"/>
        <v>-4.1486541927147354E-2</v>
      </c>
      <c r="AL2400" s="36">
        <f t="shared" si="807"/>
        <v>51.447842485278393</v>
      </c>
      <c r="AM2400" s="36">
        <v>1</v>
      </c>
      <c r="AN2400" s="36">
        <f t="shared" si="808"/>
        <v>-2.135042291369782</v>
      </c>
      <c r="AO2400" s="36">
        <v>4</v>
      </c>
      <c r="AP2400" s="42">
        <f>INT(AI2400/1000)*1000</f>
        <v>37000</v>
      </c>
      <c r="AQ2400" s="42">
        <f>MOD(AI2400,1000)</f>
        <v>206</v>
      </c>
      <c r="AR2400" s="42">
        <f>MOD(AI2401,1000)-0.2+(AP2401-AP2400)</f>
        <v>239.39999999999856</v>
      </c>
    </row>
    <row r="2401" spans="1:44" x14ac:dyDescent="0.25">
      <c r="A2401" s="19" t="s">
        <v>1</v>
      </c>
      <c r="B2401" t="s">
        <v>0</v>
      </c>
      <c r="C2401">
        <v>896</v>
      </c>
      <c r="D2401" s="36">
        <f>MATCH(C2401,TrainRun!$AG$149:$AG$295,1)</f>
        <v>64</v>
      </c>
      <c r="E2401" s="36">
        <f>INT(INDEX(TrainRun!$AD$149:$AD$295,'By Second'!D2401))</f>
        <v>878</v>
      </c>
      <c r="F2401" s="36">
        <f>IF(E2401=0,0,INDEX(TrainRun!$AE$149:$AE$295,'By Second'!D2401))</f>
        <v>34.311835603991248</v>
      </c>
      <c r="G2401" s="36">
        <f>INDEX(TrainRun!$AF$149:$AF$295,'By Second'!D2401)</f>
        <v>36629.145056067668</v>
      </c>
      <c r="H2401">
        <f t="shared" si="792"/>
        <v>65</v>
      </c>
      <c r="I2401" s="36">
        <f>INT(INDEX(TrainRun!$AD$149:$AD$295,'By Second'!H2401))</f>
        <v>900</v>
      </c>
      <c r="J2401" s="36">
        <f>INDEX(TrainRun!$AE$149:$AE$295,'By Second'!H2401)</f>
        <v>33.399131681594007</v>
      </c>
      <c r="K2401">
        <f t="shared" si="793"/>
        <v>22</v>
      </c>
      <c r="L2401">
        <f t="shared" si="794"/>
        <v>-0.91270392239724174</v>
      </c>
      <c r="M2401">
        <f t="shared" si="795"/>
        <v>-4.1486541927147354E-2</v>
      </c>
      <c r="N2401" s="32">
        <f t="shared" si="796"/>
        <v>33.565077849302561</v>
      </c>
      <c r="O2401" s="29">
        <f t="shared" si="797"/>
        <v>37239.618842202297</v>
      </c>
      <c r="P2401" s="37">
        <f>MATCH(O2401,LORDetail!$B$932:$B$1859,1)</f>
        <v>201</v>
      </c>
      <c r="Q2401" s="37">
        <f>INDEX(LORDetail!$B$932:$B$1859,P2401)</f>
        <v>37221</v>
      </c>
      <c r="R2401" s="37">
        <f>INDEX(LORDetail!$D$932:$D$1859,P2401)</f>
        <v>51.447973890108301</v>
      </c>
      <c r="S2401" s="37">
        <f>INDEX(LORDetail!$E$932:$E$1859,P2401)</f>
        <v>-2.1349968585127002</v>
      </c>
      <c r="T2401" s="37">
        <f>INDEX(LORDetail!$G$932:$G$1859,P2401)</f>
        <v>95.194760000000002</v>
      </c>
      <c r="U2401">
        <f t="shared" si="798"/>
        <v>202</v>
      </c>
      <c r="V2401" s="37">
        <f>INDEX(LORDetail!$B$932:$B$1859,U2401)</f>
        <v>37404</v>
      </c>
      <c r="W2401" s="37">
        <f>INDEX(LORDetail!$D$932:$D$1859,U2401)</f>
        <v>51.449573263204897</v>
      </c>
      <c r="X2401" s="37">
        <f>INDEX(LORDetail!$E$932:$E$1859,U2401)</f>
        <v>-2.1343648857753701</v>
      </c>
      <c r="Y2401" s="37">
        <f>INDEX(LORDetail!$G$932:$G$1859,U2401)</f>
        <v>95.088099999999997</v>
      </c>
      <c r="Z2401">
        <f t="shared" si="799"/>
        <v>183</v>
      </c>
      <c r="AA2401" s="29">
        <f t="shared" si="800"/>
        <v>18.618842202296946</v>
      </c>
      <c r="AB2401">
        <f t="shared" si="801"/>
        <v>0.10174230711637676</v>
      </c>
      <c r="AC2401" s="32">
        <f t="shared" si="802"/>
        <v>51.448136614017088</v>
      </c>
      <c r="AD2401" s="32">
        <f t="shared" si="803"/>
        <v>-2.1349325601483695</v>
      </c>
      <c r="AE2401" s="34">
        <f t="shared" si="804"/>
        <v>95.183908165522965</v>
      </c>
      <c r="AF2401" s="36" t="str">
        <f t="shared" si="811"/>
        <v>RDNGSTN</v>
      </c>
      <c r="AG2401" s="36" t="str">
        <f t="shared" si="812"/>
        <v>PADTON</v>
      </c>
      <c r="AH2401" s="36">
        <f t="shared" si="809"/>
        <v>896</v>
      </c>
      <c r="AI2401" s="42">
        <f t="shared" si="810"/>
        <v>37239.599999999999</v>
      </c>
      <c r="AJ2401" s="43">
        <f t="shared" si="805"/>
        <v>33.565077849302561</v>
      </c>
      <c r="AK2401" s="43">
        <f t="shared" si="806"/>
        <v>-4.1486541927147354E-2</v>
      </c>
      <c r="AL2401" s="36">
        <f t="shared" si="807"/>
        <v>51.448136614017088</v>
      </c>
      <c r="AM2401" s="36">
        <v>1</v>
      </c>
      <c r="AN2401" s="36">
        <f t="shared" si="808"/>
        <v>-2.1349325601483695</v>
      </c>
      <c r="AO2401" s="36">
        <v>4</v>
      </c>
      <c r="AP2401" s="42">
        <f>INT(AI2401/1000)*1000</f>
        <v>37000</v>
      </c>
      <c r="AQ2401" s="42">
        <f>MOD(AI2401,1000)</f>
        <v>239.59999999999854</v>
      </c>
      <c r="AR2401" s="42">
        <f>MOD(AI2402,1000)-0.2+(AP2402-AP2401)</f>
        <v>272.9999999999971</v>
      </c>
    </row>
    <row r="2402" spans="1:44" x14ac:dyDescent="0.25">
      <c r="A2402" s="19" t="s">
        <v>1</v>
      </c>
      <c r="B2402" t="s">
        <v>0</v>
      </c>
      <c r="C2402">
        <v>897</v>
      </c>
      <c r="D2402" s="36">
        <f>MATCH(C2402,TrainRun!$AG$149:$AG$295,1)</f>
        <v>64</v>
      </c>
      <c r="E2402" s="36">
        <f>INT(INDEX(TrainRun!$AD$149:$AD$295,'By Second'!D2402))</f>
        <v>878</v>
      </c>
      <c r="F2402" s="36">
        <f>IF(E2402=0,0,INDEX(TrainRun!$AE$149:$AE$295,'By Second'!D2402))</f>
        <v>34.311835603991248</v>
      </c>
      <c r="G2402" s="36">
        <f>INDEX(TrainRun!$AF$149:$AF$295,'By Second'!D2402)</f>
        <v>36629.145056067668</v>
      </c>
      <c r="H2402">
        <f t="shared" ref="H2402:H2465" si="813">D2402+1</f>
        <v>65</v>
      </c>
      <c r="I2402" s="36">
        <f>INT(INDEX(TrainRun!$AD$149:$AD$295,'By Second'!H2402))</f>
        <v>900</v>
      </c>
      <c r="J2402" s="36">
        <f>INDEX(TrainRun!$AE$149:$AE$295,'By Second'!H2402)</f>
        <v>33.399131681594007</v>
      </c>
      <c r="K2402">
        <f t="shared" ref="K2402:K2465" si="814">I2402-E2402</f>
        <v>22</v>
      </c>
      <c r="L2402">
        <f t="shared" ref="L2402:L2465" si="815">J2402-F2402</f>
        <v>-0.91270392239724174</v>
      </c>
      <c r="M2402">
        <f t="shared" ref="M2402:M2465" si="816">IF(K2402=0,0,L2402/K2402)</f>
        <v>-4.1486541927147354E-2</v>
      </c>
      <c r="N2402" s="32">
        <f t="shared" ref="N2402:N2465" si="817">IF(C2402=E2402,F2402,N2401+M2402)</f>
        <v>33.523591307375412</v>
      </c>
      <c r="O2402" s="29">
        <f t="shared" ref="O2402:O2465" si="818">IF(C2402=E2402,ROUND(G2402,1),O2401+N2402)</f>
        <v>37273.142433509674</v>
      </c>
      <c r="P2402" s="37">
        <f>MATCH(O2402,LORDetail!$B$932:$B$1859,1)</f>
        <v>201</v>
      </c>
      <c r="Q2402" s="37">
        <f>INDEX(LORDetail!$B$932:$B$1859,P2402)</f>
        <v>37221</v>
      </c>
      <c r="R2402" s="37">
        <f>INDEX(LORDetail!$D$932:$D$1859,P2402)</f>
        <v>51.447973890108301</v>
      </c>
      <c r="S2402" s="37">
        <f>INDEX(LORDetail!$E$932:$E$1859,P2402)</f>
        <v>-2.1349968585127002</v>
      </c>
      <c r="T2402" s="37">
        <f>INDEX(LORDetail!$G$932:$G$1859,P2402)</f>
        <v>95.194760000000002</v>
      </c>
      <c r="U2402">
        <f t="shared" ref="U2402:U2465" si="819">P2402+1</f>
        <v>202</v>
      </c>
      <c r="V2402" s="37">
        <f>INDEX(LORDetail!$B$932:$B$1859,U2402)</f>
        <v>37404</v>
      </c>
      <c r="W2402" s="37">
        <f>INDEX(LORDetail!$D$932:$D$1859,U2402)</f>
        <v>51.449573263204897</v>
      </c>
      <c r="X2402" s="37">
        <f>INDEX(LORDetail!$E$932:$E$1859,U2402)</f>
        <v>-2.1343648857753701</v>
      </c>
      <c r="Y2402" s="37">
        <f>INDEX(LORDetail!$G$932:$G$1859,U2402)</f>
        <v>95.088099999999997</v>
      </c>
      <c r="Z2402">
        <f t="shared" ref="Z2402:Z2465" si="820">V2402-Q2402</f>
        <v>183</v>
      </c>
      <c r="AA2402" s="29">
        <f t="shared" ref="AA2402:AA2465" si="821">O2402-Q2402</f>
        <v>52.142433509674447</v>
      </c>
      <c r="AB2402">
        <f t="shared" ref="AB2402:AB2465" si="822">AA2402/Z2402</f>
        <v>0.2849313306539587</v>
      </c>
      <c r="AC2402" s="32">
        <f t="shared" ref="AC2402:AC2465" si="823">R2402+(W2402-R2402)*$AB2402</f>
        <v>51.448429601612929</v>
      </c>
      <c r="AD2402" s="32">
        <f t="shared" ref="AD2402:AD2465" si="824">S2402+(X2402-S2402)*$AB2402</f>
        <v>-2.1348167896797157</v>
      </c>
      <c r="AE2402" s="34">
        <f t="shared" ref="AE2402:AE2465" si="825">T2402+(Y2402-T2402)*$AB2402</f>
        <v>95.164369224272448</v>
      </c>
      <c r="AF2402" s="36" t="str">
        <f t="shared" si="811"/>
        <v>RDNGSTN</v>
      </c>
      <c r="AG2402" s="36" t="str">
        <f t="shared" si="812"/>
        <v>PADTON</v>
      </c>
      <c r="AH2402" s="36">
        <f t="shared" si="809"/>
        <v>897</v>
      </c>
      <c r="AI2402" s="42">
        <f t="shared" si="810"/>
        <v>37273.199999999997</v>
      </c>
      <c r="AJ2402" s="43">
        <f t="shared" si="805"/>
        <v>33.523591307375412</v>
      </c>
      <c r="AK2402" s="43">
        <f t="shared" si="806"/>
        <v>-4.1486541927147354E-2</v>
      </c>
      <c r="AL2402" s="36">
        <f t="shared" si="807"/>
        <v>51.448429601612929</v>
      </c>
      <c r="AM2402" s="36">
        <v>1</v>
      </c>
      <c r="AN2402" s="36">
        <f t="shared" si="808"/>
        <v>-2.1348167896797157</v>
      </c>
      <c r="AO2402" s="36">
        <v>4</v>
      </c>
      <c r="AP2402" s="42">
        <f>INT(AI2402/1000)*1000</f>
        <v>37000</v>
      </c>
      <c r="AQ2402" s="42">
        <f>MOD(AI2402,1000)</f>
        <v>273.19999999999709</v>
      </c>
      <c r="AR2402" s="42">
        <f>MOD(AI2403,1000)-0.2+(AP2403-AP2402)</f>
        <v>306.39999999999856</v>
      </c>
    </row>
    <row r="2403" spans="1:44" x14ac:dyDescent="0.25">
      <c r="A2403" s="19" t="s">
        <v>1</v>
      </c>
      <c r="B2403" t="s">
        <v>0</v>
      </c>
      <c r="C2403">
        <v>898</v>
      </c>
      <c r="D2403" s="36">
        <f>MATCH(C2403,TrainRun!$AG$149:$AG$295,1)</f>
        <v>64</v>
      </c>
      <c r="E2403" s="36">
        <f>INT(INDEX(TrainRun!$AD$149:$AD$295,'By Second'!D2403))</f>
        <v>878</v>
      </c>
      <c r="F2403" s="36">
        <f>IF(E2403=0,0,INDEX(TrainRun!$AE$149:$AE$295,'By Second'!D2403))</f>
        <v>34.311835603991248</v>
      </c>
      <c r="G2403" s="36">
        <f>INDEX(TrainRun!$AF$149:$AF$295,'By Second'!D2403)</f>
        <v>36629.145056067668</v>
      </c>
      <c r="H2403">
        <f t="shared" si="813"/>
        <v>65</v>
      </c>
      <c r="I2403" s="36">
        <f>INT(INDEX(TrainRun!$AD$149:$AD$295,'By Second'!H2403))</f>
        <v>900</v>
      </c>
      <c r="J2403" s="36">
        <f>INDEX(TrainRun!$AE$149:$AE$295,'By Second'!H2403)</f>
        <v>33.399131681594007</v>
      </c>
      <c r="K2403">
        <f t="shared" si="814"/>
        <v>22</v>
      </c>
      <c r="L2403">
        <f t="shared" si="815"/>
        <v>-0.91270392239724174</v>
      </c>
      <c r="M2403">
        <f t="shared" si="816"/>
        <v>-4.1486541927147354E-2</v>
      </c>
      <c r="N2403" s="32">
        <f t="shared" si="817"/>
        <v>33.482104765448263</v>
      </c>
      <c r="O2403" s="29">
        <f t="shared" si="818"/>
        <v>37306.624538275122</v>
      </c>
      <c r="P2403" s="37">
        <f>MATCH(O2403,LORDetail!$B$932:$B$1859,1)</f>
        <v>201</v>
      </c>
      <c r="Q2403" s="37">
        <f>INDEX(LORDetail!$B$932:$B$1859,P2403)</f>
        <v>37221</v>
      </c>
      <c r="R2403" s="37">
        <f>INDEX(LORDetail!$D$932:$D$1859,P2403)</f>
        <v>51.447973890108301</v>
      </c>
      <c r="S2403" s="37">
        <f>INDEX(LORDetail!$E$932:$E$1859,P2403)</f>
        <v>-2.1349968585127002</v>
      </c>
      <c r="T2403" s="37">
        <f>INDEX(LORDetail!$G$932:$G$1859,P2403)</f>
        <v>95.194760000000002</v>
      </c>
      <c r="U2403">
        <f t="shared" si="819"/>
        <v>202</v>
      </c>
      <c r="V2403" s="37">
        <f>INDEX(LORDetail!$B$932:$B$1859,U2403)</f>
        <v>37404</v>
      </c>
      <c r="W2403" s="37">
        <f>INDEX(LORDetail!$D$932:$D$1859,U2403)</f>
        <v>51.449573263204897</v>
      </c>
      <c r="X2403" s="37">
        <f>INDEX(LORDetail!$E$932:$E$1859,U2403)</f>
        <v>-2.1343648857753701</v>
      </c>
      <c r="Y2403" s="37">
        <f>INDEX(LORDetail!$G$932:$G$1859,U2403)</f>
        <v>95.088099999999997</v>
      </c>
      <c r="Z2403">
        <f t="shared" si="820"/>
        <v>183</v>
      </c>
      <c r="AA2403" s="29">
        <f t="shared" si="821"/>
        <v>85.624538275122177</v>
      </c>
      <c r="AB2403">
        <f t="shared" si="822"/>
        <v>0.4678936517766239</v>
      </c>
      <c r="AC2403" s="32">
        <f t="shared" si="823"/>
        <v>51.448722226627019</v>
      </c>
      <c r="AD2403" s="32">
        <f t="shared" si="824"/>
        <v>-2.1347011624808077</v>
      </c>
      <c r="AE2403" s="34">
        <f t="shared" si="825"/>
        <v>95.14485446310151</v>
      </c>
      <c r="AF2403" s="36" t="str">
        <f t="shared" si="811"/>
        <v>RDNGSTN</v>
      </c>
      <c r="AG2403" s="36" t="str">
        <f t="shared" si="812"/>
        <v>PADTON</v>
      </c>
      <c r="AH2403" s="36">
        <f t="shared" si="809"/>
        <v>898</v>
      </c>
      <c r="AI2403" s="42">
        <f t="shared" si="810"/>
        <v>37306.6</v>
      </c>
      <c r="AJ2403" s="43">
        <f t="shared" si="805"/>
        <v>33.482104765448263</v>
      </c>
      <c r="AK2403" s="43">
        <f t="shared" si="806"/>
        <v>-4.1486541927147354E-2</v>
      </c>
      <c r="AL2403" s="36">
        <f t="shared" si="807"/>
        <v>51.448722226627019</v>
      </c>
      <c r="AM2403" s="36">
        <v>1</v>
      </c>
      <c r="AN2403" s="36">
        <f t="shared" si="808"/>
        <v>-2.1347011624808077</v>
      </c>
      <c r="AO2403" s="36">
        <v>4</v>
      </c>
      <c r="AP2403" s="42">
        <f>INT(AI2403/1000)*1000</f>
        <v>37000</v>
      </c>
      <c r="AQ2403" s="42">
        <f>MOD(AI2403,1000)</f>
        <v>306.59999999999854</v>
      </c>
      <c r="AR2403" s="42">
        <f>MOD(AI2404,1000)-0.2+(AP2404-AP2403)</f>
        <v>339.8</v>
      </c>
    </row>
    <row r="2404" spans="1:44" x14ac:dyDescent="0.25">
      <c r="A2404" s="19" t="s">
        <v>1</v>
      </c>
      <c r="B2404" t="s">
        <v>0</v>
      </c>
      <c r="C2404">
        <v>899</v>
      </c>
      <c r="D2404" s="36">
        <f>MATCH(C2404,TrainRun!$AG$149:$AG$295,1)</f>
        <v>64</v>
      </c>
      <c r="E2404" s="36">
        <f>INT(INDEX(TrainRun!$AD$149:$AD$295,'By Second'!D2404))</f>
        <v>878</v>
      </c>
      <c r="F2404" s="36">
        <f>IF(E2404=0,0,INDEX(TrainRun!$AE$149:$AE$295,'By Second'!D2404))</f>
        <v>34.311835603991248</v>
      </c>
      <c r="G2404" s="36">
        <f>INDEX(TrainRun!$AF$149:$AF$295,'By Second'!D2404)</f>
        <v>36629.145056067668</v>
      </c>
      <c r="H2404">
        <f t="shared" si="813"/>
        <v>65</v>
      </c>
      <c r="I2404" s="36">
        <f>INT(INDEX(TrainRun!$AD$149:$AD$295,'By Second'!H2404))</f>
        <v>900</v>
      </c>
      <c r="J2404" s="36">
        <f>INDEX(TrainRun!$AE$149:$AE$295,'By Second'!H2404)</f>
        <v>33.399131681594007</v>
      </c>
      <c r="K2404">
        <f t="shared" si="814"/>
        <v>22</v>
      </c>
      <c r="L2404">
        <f t="shared" si="815"/>
        <v>-0.91270392239724174</v>
      </c>
      <c r="M2404">
        <f t="shared" si="816"/>
        <v>-4.1486541927147354E-2</v>
      </c>
      <c r="N2404" s="32">
        <f t="shared" si="817"/>
        <v>33.440618223521113</v>
      </c>
      <c r="O2404" s="29">
        <f t="shared" si="818"/>
        <v>37340.06515649864</v>
      </c>
      <c r="P2404" s="37">
        <f>MATCH(O2404,LORDetail!$B$932:$B$1859,1)</f>
        <v>201</v>
      </c>
      <c r="Q2404" s="37">
        <f>INDEX(LORDetail!$B$932:$B$1859,P2404)</f>
        <v>37221</v>
      </c>
      <c r="R2404" s="37">
        <f>INDEX(LORDetail!$D$932:$D$1859,P2404)</f>
        <v>51.447973890108301</v>
      </c>
      <c r="S2404" s="37">
        <f>INDEX(LORDetail!$E$932:$E$1859,P2404)</f>
        <v>-2.1349968585127002</v>
      </c>
      <c r="T2404" s="37">
        <f>INDEX(LORDetail!$G$932:$G$1859,P2404)</f>
        <v>95.194760000000002</v>
      </c>
      <c r="U2404">
        <f t="shared" si="819"/>
        <v>202</v>
      </c>
      <c r="V2404" s="37">
        <f>INDEX(LORDetail!$B$932:$B$1859,U2404)</f>
        <v>37404</v>
      </c>
      <c r="W2404" s="37">
        <f>INDEX(LORDetail!$D$932:$D$1859,U2404)</f>
        <v>51.449573263204897</v>
      </c>
      <c r="X2404" s="37">
        <f>INDEX(LORDetail!$E$932:$E$1859,U2404)</f>
        <v>-2.1343648857753701</v>
      </c>
      <c r="Y2404" s="37">
        <f>INDEX(LORDetail!$G$932:$G$1859,U2404)</f>
        <v>95.088099999999997</v>
      </c>
      <c r="Z2404">
        <f t="shared" si="820"/>
        <v>183</v>
      </c>
      <c r="AA2404" s="29">
        <f t="shared" si="821"/>
        <v>119.06515649864014</v>
      </c>
      <c r="AB2404">
        <f t="shared" si="822"/>
        <v>0.65062927048437236</v>
      </c>
      <c r="AC2404" s="32">
        <f t="shared" si="823"/>
        <v>51.449014489059373</v>
      </c>
      <c r="AD2404" s="32">
        <f t="shared" si="824"/>
        <v>-2.134585678551645</v>
      </c>
      <c r="AE2404" s="34">
        <f t="shared" si="825"/>
        <v>95.125363882010134</v>
      </c>
      <c r="AF2404" s="36" t="str">
        <f t="shared" si="811"/>
        <v>RDNGSTN</v>
      </c>
      <c r="AG2404" s="36" t="str">
        <f t="shared" si="812"/>
        <v>PADTON</v>
      </c>
      <c r="AH2404" s="36">
        <f t="shared" si="809"/>
        <v>899</v>
      </c>
      <c r="AI2404" s="42">
        <f t="shared" si="810"/>
        <v>37340</v>
      </c>
      <c r="AJ2404" s="43">
        <f t="shared" si="805"/>
        <v>33.440618223521113</v>
      </c>
      <c r="AK2404" s="43">
        <f t="shared" si="806"/>
        <v>-4.1486541927147354E-2</v>
      </c>
      <c r="AL2404" s="36">
        <f t="shared" si="807"/>
        <v>51.449014489059373</v>
      </c>
      <c r="AM2404" s="36">
        <v>1</v>
      </c>
      <c r="AN2404" s="36">
        <f t="shared" si="808"/>
        <v>-2.134585678551645</v>
      </c>
      <c r="AO2404" s="36">
        <v>4</v>
      </c>
      <c r="AP2404" s="42">
        <f>INT(AI2404/1000)*1000</f>
        <v>37000</v>
      </c>
      <c r="AQ2404" s="42">
        <f>MOD(AI2404,1000)</f>
        <v>340</v>
      </c>
      <c r="AR2404" s="42">
        <f>MOD(AI2405,1000)-0.2+(AP2405-AP2404)</f>
        <v>360.20000000000147</v>
      </c>
    </row>
    <row r="2405" spans="1:44" x14ac:dyDescent="0.25">
      <c r="A2405" s="19" t="s">
        <v>1</v>
      </c>
      <c r="B2405" t="s">
        <v>0</v>
      </c>
      <c r="C2405">
        <v>900</v>
      </c>
      <c r="D2405" s="36">
        <f>MATCH(C2405,TrainRun!$AG$149:$AG$295,1)</f>
        <v>65</v>
      </c>
      <c r="E2405" s="36">
        <f>INT(INDEX(TrainRun!$AD$149:$AD$295,'By Second'!D2405))</f>
        <v>900</v>
      </c>
      <c r="F2405" s="36">
        <f>IF(E2405=0,0,INDEX(TrainRun!$AE$149:$AE$295,'By Second'!D2405))</f>
        <v>33.399131681594007</v>
      </c>
      <c r="G2405" s="36">
        <f>INDEX(TrainRun!$AF$149:$AF$295,'By Second'!D2405)</f>
        <v>37360.375241147238</v>
      </c>
      <c r="H2405">
        <f t="shared" si="813"/>
        <v>66</v>
      </c>
      <c r="I2405" s="36">
        <f>INT(INDEX(TrainRun!$AD$149:$AD$295,'By Second'!H2405))</f>
        <v>986</v>
      </c>
      <c r="J2405" s="36">
        <f>INDEX(TrainRun!$AE$149:$AE$295,'By Second'!H2405)</f>
        <v>29.991159714129854</v>
      </c>
      <c r="K2405">
        <f t="shared" si="814"/>
        <v>86</v>
      </c>
      <c r="L2405">
        <f t="shared" si="815"/>
        <v>-3.4079719674641531</v>
      </c>
      <c r="M2405">
        <f t="shared" si="816"/>
        <v>-3.9627581017025036E-2</v>
      </c>
      <c r="N2405" s="32">
        <f t="shared" si="817"/>
        <v>33.399131681594007</v>
      </c>
      <c r="O2405" s="29">
        <f t="shared" si="818"/>
        <v>37360.400000000001</v>
      </c>
      <c r="P2405" s="37">
        <f>MATCH(O2405,LORDetail!$B$932:$B$1859,1)</f>
        <v>201</v>
      </c>
      <c r="Q2405" s="37">
        <f>INDEX(LORDetail!$B$932:$B$1859,P2405)</f>
        <v>37221</v>
      </c>
      <c r="R2405" s="37">
        <f>INDEX(LORDetail!$D$932:$D$1859,P2405)</f>
        <v>51.447973890108301</v>
      </c>
      <c r="S2405" s="37">
        <f>INDEX(LORDetail!$E$932:$E$1859,P2405)</f>
        <v>-2.1349968585127002</v>
      </c>
      <c r="T2405" s="37">
        <f>INDEX(LORDetail!$G$932:$G$1859,P2405)</f>
        <v>95.194760000000002</v>
      </c>
      <c r="U2405">
        <f t="shared" si="819"/>
        <v>202</v>
      </c>
      <c r="V2405" s="37">
        <f>INDEX(LORDetail!$B$932:$B$1859,U2405)</f>
        <v>37404</v>
      </c>
      <c r="W2405" s="37">
        <f>INDEX(LORDetail!$D$932:$D$1859,U2405)</f>
        <v>51.449573263204897</v>
      </c>
      <c r="X2405" s="37">
        <f>INDEX(LORDetail!$E$932:$E$1859,U2405)</f>
        <v>-2.1343648857753701</v>
      </c>
      <c r="Y2405" s="37">
        <f>INDEX(LORDetail!$G$932:$G$1859,U2405)</f>
        <v>95.088099999999997</v>
      </c>
      <c r="Z2405">
        <f t="shared" si="820"/>
        <v>183</v>
      </c>
      <c r="AA2405" s="29">
        <f t="shared" si="821"/>
        <v>139.40000000000146</v>
      </c>
      <c r="AB2405">
        <f t="shared" si="822"/>
        <v>0.76174863387978942</v>
      </c>
      <c r="AC2405" s="32">
        <f t="shared" si="823"/>
        <v>51.449192210379699</v>
      </c>
      <c r="AD2405" s="32">
        <f t="shared" si="824"/>
        <v>-2.1345154541433895</v>
      </c>
      <c r="AE2405" s="34">
        <f t="shared" si="825"/>
        <v>95.113511890710384</v>
      </c>
      <c r="AF2405" s="36" t="str">
        <f t="shared" si="811"/>
        <v>RDNGSTN</v>
      </c>
      <c r="AG2405" s="36" t="str">
        <f t="shared" si="812"/>
        <v>PADTON</v>
      </c>
      <c r="AH2405" s="36">
        <f t="shared" si="809"/>
        <v>900</v>
      </c>
      <c r="AI2405" s="42">
        <f t="shared" si="810"/>
        <v>37360.400000000001</v>
      </c>
      <c r="AJ2405" s="43">
        <f t="shared" si="805"/>
        <v>33.399131681594007</v>
      </c>
      <c r="AK2405" s="43">
        <f t="shared" si="806"/>
        <v>-3.9627581017025036E-2</v>
      </c>
      <c r="AL2405" s="36">
        <f t="shared" si="807"/>
        <v>51.449192210379699</v>
      </c>
      <c r="AM2405" s="36">
        <v>1</v>
      </c>
      <c r="AN2405" s="36">
        <f t="shared" si="808"/>
        <v>-2.1345154541433895</v>
      </c>
      <c r="AO2405" s="36">
        <v>4</v>
      </c>
      <c r="AP2405" s="42">
        <f>INT(AI2405/1000)*1000</f>
        <v>37000</v>
      </c>
      <c r="AQ2405" s="42">
        <f>MOD(AI2405,1000)</f>
        <v>360.40000000000146</v>
      </c>
      <c r="AR2405" s="42">
        <f>MOD(AI2406,1000)-0.2+(AP2406-AP2405)</f>
        <v>393.60000000000292</v>
      </c>
    </row>
    <row r="2406" spans="1:44" x14ac:dyDescent="0.25">
      <c r="A2406" s="19" t="s">
        <v>1</v>
      </c>
      <c r="B2406" t="s">
        <v>0</v>
      </c>
      <c r="C2406">
        <v>901</v>
      </c>
      <c r="D2406" s="36">
        <f>MATCH(C2406,TrainRun!$AG$149:$AG$295,1)</f>
        <v>65</v>
      </c>
      <c r="E2406" s="36">
        <f>INT(INDEX(TrainRun!$AD$149:$AD$295,'By Second'!D2406))</f>
        <v>900</v>
      </c>
      <c r="F2406" s="36">
        <f>IF(E2406=0,0,INDEX(TrainRun!$AE$149:$AE$295,'By Second'!D2406))</f>
        <v>33.399131681594007</v>
      </c>
      <c r="G2406" s="36">
        <f>INDEX(TrainRun!$AF$149:$AF$295,'By Second'!D2406)</f>
        <v>37360.375241147238</v>
      </c>
      <c r="H2406">
        <f t="shared" si="813"/>
        <v>66</v>
      </c>
      <c r="I2406" s="36">
        <f>INT(INDEX(TrainRun!$AD$149:$AD$295,'By Second'!H2406))</f>
        <v>986</v>
      </c>
      <c r="J2406" s="36">
        <f>INDEX(TrainRun!$AE$149:$AE$295,'By Second'!H2406)</f>
        <v>29.991159714129854</v>
      </c>
      <c r="K2406">
        <f t="shared" si="814"/>
        <v>86</v>
      </c>
      <c r="L2406">
        <f t="shared" si="815"/>
        <v>-3.4079719674641531</v>
      </c>
      <c r="M2406">
        <f t="shared" si="816"/>
        <v>-3.9627581017025036E-2</v>
      </c>
      <c r="N2406" s="32">
        <f t="shared" si="817"/>
        <v>33.359504100576984</v>
      </c>
      <c r="O2406" s="29">
        <f t="shared" si="818"/>
        <v>37393.759504100577</v>
      </c>
      <c r="P2406" s="37">
        <f>MATCH(O2406,LORDetail!$B$932:$B$1859,1)</f>
        <v>201</v>
      </c>
      <c r="Q2406" s="37">
        <f>INDEX(LORDetail!$B$932:$B$1859,P2406)</f>
        <v>37221</v>
      </c>
      <c r="R2406" s="37">
        <f>INDEX(LORDetail!$D$932:$D$1859,P2406)</f>
        <v>51.447973890108301</v>
      </c>
      <c r="S2406" s="37">
        <f>INDEX(LORDetail!$E$932:$E$1859,P2406)</f>
        <v>-2.1349968585127002</v>
      </c>
      <c r="T2406" s="37">
        <f>INDEX(LORDetail!$G$932:$G$1859,P2406)</f>
        <v>95.194760000000002</v>
      </c>
      <c r="U2406">
        <f t="shared" si="819"/>
        <v>202</v>
      </c>
      <c r="V2406" s="37">
        <f>INDEX(LORDetail!$B$932:$B$1859,U2406)</f>
        <v>37404</v>
      </c>
      <c r="W2406" s="37">
        <f>INDEX(LORDetail!$D$932:$D$1859,U2406)</f>
        <v>51.449573263204897</v>
      </c>
      <c r="X2406" s="37">
        <f>INDEX(LORDetail!$E$932:$E$1859,U2406)</f>
        <v>-2.1343648857753701</v>
      </c>
      <c r="Y2406" s="37">
        <f>INDEX(LORDetail!$G$932:$G$1859,U2406)</f>
        <v>95.088099999999997</v>
      </c>
      <c r="Z2406">
        <f t="shared" si="820"/>
        <v>183</v>
      </c>
      <c r="AA2406" s="29">
        <f t="shared" si="821"/>
        <v>172.75950410057703</v>
      </c>
      <c r="AB2406">
        <f t="shared" si="822"/>
        <v>0.94404100601408214</v>
      </c>
      <c r="AC2406" s="32">
        <f t="shared" si="823"/>
        <v>51.449483763895401</v>
      </c>
      <c r="AD2406" s="32">
        <f t="shared" si="824"/>
        <v>-2.1344002503339774</v>
      </c>
      <c r="AE2406" s="34">
        <f t="shared" si="825"/>
        <v>95.094068586298533</v>
      </c>
      <c r="AF2406" s="36" t="str">
        <f t="shared" si="811"/>
        <v>RDNGSTN</v>
      </c>
      <c r="AG2406" s="36" t="str">
        <f t="shared" si="812"/>
        <v>PADTON</v>
      </c>
      <c r="AH2406" s="36">
        <f t="shared" si="809"/>
        <v>901</v>
      </c>
      <c r="AI2406" s="42">
        <f t="shared" si="810"/>
        <v>37393.800000000003</v>
      </c>
      <c r="AJ2406" s="43">
        <f t="shared" si="805"/>
        <v>33.359504100576984</v>
      </c>
      <c r="AK2406" s="43">
        <f t="shared" si="806"/>
        <v>-3.9627581017025036E-2</v>
      </c>
      <c r="AL2406" s="36">
        <f t="shared" si="807"/>
        <v>51.449483763895401</v>
      </c>
      <c r="AM2406" s="36">
        <v>1</v>
      </c>
      <c r="AN2406" s="36">
        <f t="shared" si="808"/>
        <v>-2.1344002503339774</v>
      </c>
      <c r="AO2406" s="36">
        <v>4</v>
      </c>
      <c r="AP2406" s="42">
        <f>INT(AI2406/1000)*1000</f>
        <v>37000</v>
      </c>
      <c r="AQ2406" s="42">
        <f>MOD(AI2406,1000)</f>
        <v>393.80000000000291</v>
      </c>
      <c r="AR2406" s="42">
        <f>MOD(AI2407,1000)-0.2+(AP2407-AP2406)</f>
        <v>426.8</v>
      </c>
    </row>
    <row r="2407" spans="1:44" x14ac:dyDescent="0.25">
      <c r="A2407" s="19" t="s">
        <v>1</v>
      </c>
      <c r="B2407" t="s">
        <v>0</v>
      </c>
      <c r="C2407">
        <v>902</v>
      </c>
      <c r="D2407" s="36">
        <f>MATCH(C2407,TrainRun!$AG$149:$AG$295,1)</f>
        <v>65</v>
      </c>
      <c r="E2407" s="36">
        <f>INT(INDEX(TrainRun!$AD$149:$AD$295,'By Second'!D2407))</f>
        <v>900</v>
      </c>
      <c r="F2407" s="36">
        <f>IF(E2407=0,0,INDEX(TrainRun!$AE$149:$AE$295,'By Second'!D2407))</f>
        <v>33.399131681594007</v>
      </c>
      <c r="G2407" s="36">
        <f>INDEX(TrainRun!$AF$149:$AF$295,'By Second'!D2407)</f>
        <v>37360.375241147238</v>
      </c>
      <c r="H2407">
        <f t="shared" si="813"/>
        <v>66</v>
      </c>
      <c r="I2407" s="36">
        <f>INT(INDEX(TrainRun!$AD$149:$AD$295,'By Second'!H2407))</f>
        <v>986</v>
      </c>
      <c r="J2407" s="36">
        <f>INDEX(TrainRun!$AE$149:$AE$295,'By Second'!H2407)</f>
        <v>29.991159714129854</v>
      </c>
      <c r="K2407">
        <f t="shared" si="814"/>
        <v>86</v>
      </c>
      <c r="L2407">
        <f t="shared" si="815"/>
        <v>-3.4079719674641531</v>
      </c>
      <c r="M2407">
        <f t="shared" si="816"/>
        <v>-3.9627581017025036E-2</v>
      </c>
      <c r="N2407" s="32">
        <f t="shared" si="817"/>
        <v>33.319876519559962</v>
      </c>
      <c r="O2407" s="29">
        <f t="shared" si="818"/>
        <v>37427.07938062014</v>
      </c>
      <c r="P2407" s="37">
        <f>MATCH(O2407,LORDetail!$B$932:$B$1859,1)</f>
        <v>202</v>
      </c>
      <c r="Q2407" s="37">
        <f>INDEX(LORDetail!$B$932:$B$1859,P2407)</f>
        <v>37404</v>
      </c>
      <c r="R2407" s="37">
        <f>INDEX(LORDetail!$D$932:$D$1859,P2407)</f>
        <v>51.449573263204897</v>
      </c>
      <c r="S2407" s="37">
        <f>INDEX(LORDetail!$E$932:$E$1859,P2407)</f>
        <v>-2.1343648857753701</v>
      </c>
      <c r="T2407" s="37">
        <f>INDEX(LORDetail!$G$932:$G$1859,P2407)</f>
        <v>95.088099999999997</v>
      </c>
      <c r="U2407">
        <f t="shared" si="819"/>
        <v>203</v>
      </c>
      <c r="V2407" s="37">
        <f>INDEX(LORDetail!$B$932:$B$1859,U2407)</f>
        <v>37631</v>
      </c>
      <c r="W2407" s="37">
        <f>INDEX(LORDetail!$D$932:$D$1859,U2407)</f>
        <v>51.451495191340001</v>
      </c>
      <c r="X2407" s="37">
        <f>INDEX(LORDetail!$E$932:$E$1859,U2407)</f>
        <v>-2.13326358047247</v>
      </c>
      <c r="Y2407" s="37">
        <f>INDEX(LORDetail!$G$932:$G$1859,U2407)</f>
        <v>94.955789999999993</v>
      </c>
      <c r="Z2407">
        <f t="shared" si="820"/>
        <v>227</v>
      </c>
      <c r="AA2407" s="29">
        <f t="shared" si="821"/>
        <v>23.07938062014</v>
      </c>
      <c r="AB2407">
        <f t="shared" si="822"/>
        <v>0.10167128026493392</v>
      </c>
      <c r="AC2407" s="32">
        <f t="shared" si="823"/>
        <v>51.449768668098969</v>
      </c>
      <c r="AD2407" s="32">
        <f t="shared" si="824"/>
        <v>-2.1342529146552618</v>
      </c>
      <c r="AE2407" s="34">
        <f t="shared" si="825"/>
        <v>95.074647872908145</v>
      </c>
      <c r="AF2407" s="36" t="str">
        <f t="shared" si="811"/>
        <v>RDNGSTN</v>
      </c>
      <c r="AG2407" s="36" t="str">
        <f t="shared" si="812"/>
        <v>PADTON</v>
      </c>
      <c r="AH2407" s="36">
        <f t="shared" si="809"/>
        <v>902</v>
      </c>
      <c r="AI2407" s="42">
        <f t="shared" si="810"/>
        <v>37427</v>
      </c>
      <c r="AJ2407" s="43">
        <f t="shared" si="805"/>
        <v>33.319876519559962</v>
      </c>
      <c r="AK2407" s="43">
        <f t="shared" si="806"/>
        <v>-3.9627581017025036E-2</v>
      </c>
      <c r="AL2407" s="36">
        <f t="shared" si="807"/>
        <v>51.449768668098969</v>
      </c>
      <c r="AM2407" s="36">
        <v>1</v>
      </c>
      <c r="AN2407" s="36">
        <f t="shared" si="808"/>
        <v>-2.1342529146552618</v>
      </c>
      <c r="AO2407" s="36">
        <v>4</v>
      </c>
      <c r="AP2407" s="42">
        <f>INT(AI2407/1000)*1000</f>
        <v>37000</v>
      </c>
      <c r="AQ2407" s="42">
        <f>MOD(AI2407,1000)</f>
        <v>427</v>
      </c>
      <c r="AR2407" s="42">
        <f>MOD(AI2408,1000)-0.2+(AP2408-AP2407)</f>
        <v>460.20000000000147</v>
      </c>
    </row>
    <row r="2408" spans="1:44" x14ac:dyDescent="0.25">
      <c r="A2408" s="19" t="s">
        <v>1</v>
      </c>
      <c r="B2408" t="s">
        <v>0</v>
      </c>
      <c r="C2408">
        <v>903</v>
      </c>
      <c r="D2408" s="36">
        <f>MATCH(C2408,TrainRun!$AG$149:$AG$295,1)</f>
        <v>65</v>
      </c>
      <c r="E2408" s="36">
        <f>INT(INDEX(TrainRun!$AD$149:$AD$295,'By Second'!D2408))</f>
        <v>900</v>
      </c>
      <c r="F2408" s="36">
        <f>IF(E2408=0,0,INDEX(TrainRun!$AE$149:$AE$295,'By Second'!D2408))</f>
        <v>33.399131681594007</v>
      </c>
      <c r="G2408" s="36">
        <f>INDEX(TrainRun!$AF$149:$AF$295,'By Second'!D2408)</f>
        <v>37360.375241147238</v>
      </c>
      <c r="H2408">
        <f t="shared" si="813"/>
        <v>66</v>
      </c>
      <c r="I2408" s="36">
        <f>INT(INDEX(TrainRun!$AD$149:$AD$295,'By Second'!H2408))</f>
        <v>986</v>
      </c>
      <c r="J2408" s="36">
        <f>INDEX(TrainRun!$AE$149:$AE$295,'By Second'!H2408)</f>
        <v>29.991159714129854</v>
      </c>
      <c r="K2408">
        <f t="shared" si="814"/>
        <v>86</v>
      </c>
      <c r="L2408">
        <f t="shared" si="815"/>
        <v>-3.4079719674641531</v>
      </c>
      <c r="M2408">
        <f t="shared" si="816"/>
        <v>-3.9627581017025036E-2</v>
      </c>
      <c r="N2408" s="32">
        <f t="shared" si="817"/>
        <v>33.28024893854294</v>
      </c>
      <c r="O2408" s="29">
        <f t="shared" si="818"/>
        <v>37460.359629558683</v>
      </c>
      <c r="P2408" s="37">
        <f>MATCH(O2408,LORDetail!$B$932:$B$1859,1)</f>
        <v>202</v>
      </c>
      <c r="Q2408" s="37">
        <f>INDEX(LORDetail!$B$932:$B$1859,P2408)</f>
        <v>37404</v>
      </c>
      <c r="R2408" s="37">
        <f>INDEX(LORDetail!$D$932:$D$1859,P2408)</f>
        <v>51.449573263204897</v>
      </c>
      <c r="S2408" s="37">
        <f>INDEX(LORDetail!$E$932:$E$1859,P2408)</f>
        <v>-2.1343648857753701</v>
      </c>
      <c r="T2408" s="37">
        <f>INDEX(LORDetail!$G$932:$G$1859,P2408)</f>
        <v>95.088099999999997</v>
      </c>
      <c r="U2408">
        <f t="shared" si="819"/>
        <v>203</v>
      </c>
      <c r="V2408" s="37">
        <f>INDEX(LORDetail!$B$932:$B$1859,U2408)</f>
        <v>37631</v>
      </c>
      <c r="W2408" s="37">
        <f>INDEX(LORDetail!$D$932:$D$1859,U2408)</f>
        <v>51.451495191340001</v>
      </c>
      <c r="X2408" s="37">
        <f>INDEX(LORDetail!$E$932:$E$1859,U2408)</f>
        <v>-2.13326358047247</v>
      </c>
      <c r="Y2408" s="37">
        <f>INDEX(LORDetail!$G$932:$G$1859,U2408)</f>
        <v>94.955789999999993</v>
      </c>
      <c r="Z2408">
        <f t="shared" si="820"/>
        <v>227</v>
      </c>
      <c r="AA2408" s="29">
        <f t="shared" si="821"/>
        <v>56.359629558683082</v>
      </c>
      <c r="AB2408">
        <f t="shared" si="822"/>
        <v>0.24828030642591667</v>
      </c>
      <c r="AC2408" s="32">
        <f t="shared" si="823"/>
        <v>51.450050440111212</v>
      </c>
      <c r="AD2408" s="32">
        <f t="shared" si="824"/>
        <v>-2.1340914533572977</v>
      </c>
      <c r="AE2408" s="34">
        <f t="shared" si="825"/>
        <v>95.055250032656787</v>
      </c>
      <c r="AF2408" s="36" t="str">
        <f t="shared" si="811"/>
        <v>RDNGSTN</v>
      </c>
      <c r="AG2408" s="36" t="str">
        <f t="shared" si="812"/>
        <v>PADTON</v>
      </c>
      <c r="AH2408" s="36">
        <f t="shared" si="809"/>
        <v>903</v>
      </c>
      <c r="AI2408" s="42">
        <f t="shared" si="810"/>
        <v>37460.400000000001</v>
      </c>
      <c r="AJ2408" s="43">
        <f t="shared" si="805"/>
        <v>33.28024893854294</v>
      </c>
      <c r="AK2408" s="43">
        <f t="shared" si="806"/>
        <v>-3.9627581017025036E-2</v>
      </c>
      <c r="AL2408" s="36">
        <f t="shared" si="807"/>
        <v>51.450050440111212</v>
      </c>
      <c r="AM2408" s="36">
        <v>1</v>
      </c>
      <c r="AN2408" s="36">
        <f t="shared" si="808"/>
        <v>-2.1340914533572977</v>
      </c>
      <c r="AO2408" s="36">
        <v>4</v>
      </c>
      <c r="AP2408" s="42">
        <f>INT(AI2408/1000)*1000</f>
        <v>37000</v>
      </c>
      <c r="AQ2408" s="42">
        <f>MOD(AI2408,1000)</f>
        <v>460.40000000000146</v>
      </c>
      <c r="AR2408" s="42">
        <f>MOD(AI2409,1000)-0.2+(AP2409-AP2408)</f>
        <v>493.39999999999856</v>
      </c>
    </row>
    <row r="2409" spans="1:44" x14ac:dyDescent="0.25">
      <c r="A2409" s="19" t="s">
        <v>1</v>
      </c>
      <c r="B2409" t="s">
        <v>0</v>
      </c>
      <c r="C2409">
        <v>904</v>
      </c>
      <c r="D2409" s="36">
        <f>MATCH(C2409,TrainRun!$AG$149:$AG$295,1)</f>
        <v>65</v>
      </c>
      <c r="E2409" s="36">
        <f>INT(INDEX(TrainRun!$AD$149:$AD$295,'By Second'!D2409))</f>
        <v>900</v>
      </c>
      <c r="F2409" s="36">
        <f>IF(E2409=0,0,INDEX(TrainRun!$AE$149:$AE$295,'By Second'!D2409))</f>
        <v>33.399131681594007</v>
      </c>
      <c r="G2409" s="36">
        <f>INDEX(TrainRun!$AF$149:$AF$295,'By Second'!D2409)</f>
        <v>37360.375241147238</v>
      </c>
      <c r="H2409">
        <f t="shared" si="813"/>
        <v>66</v>
      </c>
      <c r="I2409" s="36">
        <f>INT(INDEX(TrainRun!$AD$149:$AD$295,'By Second'!H2409))</f>
        <v>986</v>
      </c>
      <c r="J2409" s="36">
        <f>INDEX(TrainRun!$AE$149:$AE$295,'By Second'!H2409)</f>
        <v>29.991159714129854</v>
      </c>
      <c r="K2409">
        <f t="shared" si="814"/>
        <v>86</v>
      </c>
      <c r="L2409">
        <f t="shared" si="815"/>
        <v>-3.4079719674641531</v>
      </c>
      <c r="M2409">
        <f t="shared" si="816"/>
        <v>-3.9627581017025036E-2</v>
      </c>
      <c r="N2409" s="32">
        <f t="shared" si="817"/>
        <v>33.240621357525917</v>
      </c>
      <c r="O2409" s="29">
        <f t="shared" si="818"/>
        <v>37493.600250916206</v>
      </c>
      <c r="P2409" s="37">
        <f>MATCH(O2409,LORDetail!$B$932:$B$1859,1)</f>
        <v>202</v>
      </c>
      <c r="Q2409" s="37">
        <f>INDEX(LORDetail!$B$932:$B$1859,P2409)</f>
        <v>37404</v>
      </c>
      <c r="R2409" s="37">
        <f>INDEX(LORDetail!$D$932:$D$1859,P2409)</f>
        <v>51.449573263204897</v>
      </c>
      <c r="S2409" s="37">
        <f>INDEX(LORDetail!$E$932:$E$1859,P2409)</f>
        <v>-2.1343648857753701</v>
      </c>
      <c r="T2409" s="37">
        <f>INDEX(LORDetail!$G$932:$G$1859,P2409)</f>
        <v>95.088099999999997</v>
      </c>
      <c r="U2409">
        <f t="shared" si="819"/>
        <v>203</v>
      </c>
      <c r="V2409" s="37">
        <f>INDEX(LORDetail!$B$932:$B$1859,U2409)</f>
        <v>37631</v>
      </c>
      <c r="W2409" s="37">
        <f>INDEX(LORDetail!$D$932:$D$1859,U2409)</f>
        <v>51.451495191340001</v>
      </c>
      <c r="X2409" s="37">
        <f>INDEX(LORDetail!$E$932:$E$1859,U2409)</f>
        <v>-2.13326358047247</v>
      </c>
      <c r="Y2409" s="37">
        <f>INDEX(LORDetail!$G$932:$G$1859,U2409)</f>
        <v>94.955789999999993</v>
      </c>
      <c r="Z2409">
        <f t="shared" si="820"/>
        <v>227</v>
      </c>
      <c r="AA2409" s="29">
        <f t="shared" si="821"/>
        <v>89.600250916206278</v>
      </c>
      <c r="AB2409">
        <f t="shared" si="822"/>
        <v>0.3947147617454021</v>
      </c>
      <c r="AC2409" s="32">
        <f t="shared" si="823"/>
        <v>51.450331876610839</v>
      </c>
      <c r="AD2409" s="32">
        <f t="shared" si="824"/>
        <v>-2.133930184315127</v>
      </c>
      <c r="AE2409" s="34">
        <f t="shared" si="825"/>
        <v>95.035875289873459</v>
      </c>
      <c r="AF2409" s="36" t="str">
        <f t="shared" si="811"/>
        <v>RDNGSTN</v>
      </c>
      <c r="AG2409" s="36" t="str">
        <f t="shared" si="812"/>
        <v>PADTON</v>
      </c>
      <c r="AH2409" s="36">
        <f t="shared" si="809"/>
        <v>904</v>
      </c>
      <c r="AI2409" s="42">
        <f t="shared" si="810"/>
        <v>37493.599999999999</v>
      </c>
      <c r="AJ2409" s="43">
        <f t="shared" si="805"/>
        <v>33.240621357525917</v>
      </c>
      <c r="AK2409" s="43">
        <f t="shared" si="806"/>
        <v>-3.9627581017025036E-2</v>
      </c>
      <c r="AL2409" s="36">
        <f t="shared" si="807"/>
        <v>51.450331876610839</v>
      </c>
      <c r="AM2409" s="36">
        <v>1</v>
      </c>
      <c r="AN2409" s="36">
        <f t="shared" si="808"/>
        <v>-2.133930184315127</v>
      </c>
      <c r="AO2409" s="36">
        <v>4</v>
      </c>
      <c r="AP2409" s="42">
        <f>INT(AI2409/1000)*1000</f>
        <v>37000</v>
      </c>
      <c r="AQ2409" s="42">
        <f>MOD(AI2409,1000)</f>
        <v>493.59999999999854</v>
      </c>
      <c r="AR2409" s="42">
        <f>MOD(AI2410,1000)-0.2+(AP2410-AP2409)</f>
        <v>526.60000000000286</v>
      </c>
    </row>
    <row r="2410" spans="1:44" x14ac:dyDescent="0.25">
      <c r="A2410" s="19" t="s">
        <v>1</v>
      </c>
      <c r="B2410" t="s">
        <v>0</v>
      </c>
      <c r="C2410">
        <v>905</v>
      </c>
      <c r="D2410" s="36">
        <f>MATCH(C2410,TrainRun!$AG$149:$AG$295,1)</f>
        <v>65</v>
      </c>
      <c r="E2410" s="36">
        <f>INT(INDEX(TrainRun!$AD$149:$AD$295,'By Second'!D2410))</f>
        <v>900</v>
      </c>
      <c r="F2410" s="36">
        <f>IF(E2410=0,0,INDEX(TrainRun!$AE$149:$AE$295,'By Second'!D2410))</f>
        <v>33.399131681594007</v>
      </c>
      <c r="G2410" s="36">
        <f>INDEX(TrainRun!$AF$149:$AF$295,'By Second'!D2410)</f>
        <v>37360.375241147238</v>
      </c>
      <c r="H2410">
        <f t="shared" si="813"/>
        <v>66</v>
      </c>
      <c r="I2410" s="36">
        <f>INT(INDEX(TrainRun!$AD$149:$AD$295,'By Second'!H2410))</f>
        <v>986</v>
      </c>
      <c r="J2410" s="36">
        <f>INDEX(TrainRun!$AE$149:$AE$295,'By Second'!H2410)</f>
        <v>29.991159714129854</v>
      </c>
      <c r="K2410">
        <f t="shared" si="814"/>
        <v>86</v>
      </c>
      <c r="L2410">
        <f t="shared" si="815"/>
        <v>-3.4079719674641531</v>
      </c>
      <c r="M2410">
        <f t="shared" si="816"/>
        <v>-3.9627581017025036E-2</v>
      </c>
      <c r="N2410" s="32">
        <f t="shared" si="817"/>
        <v>33.200993776508895</v>
      </c>
      <c r="O2410" s="29">
        <f t="shared" si="818"/>
        <v>37526.801244692717</v>
      </c>
      <c r="P2410" s="37">
        <f>MATCH(O2410,LORDetail!$B$932:$B$1859,1)</f>
        <v>202</v>
      </c>
      <c r="Q2410" s="37">
        <f>INDEX(LORDetail!$B$932:$B$1859,P2410)</f>
        <v>37404</v>
      </c>
      <c r="R2410" s="37">
        <f>INDEX(LORDetail!$D$932:$D$1859,P2410)</f>
        <v>51.449573263204897</v>
      </c>
      <c r="S2410" s="37">
        <f>INDEX(LORDetail!$E$932:$E$1859,P2410)</f>
        <v>-2.1343648857753701</v>
      </c>
      <c r="T2410" s="37">
        <f>INDEX(LORDetail!$G$932:$G$1859,P2410)</f>
        <v>95.088099999999997</v>
      </c>
      <c r="U2410">
        <f t="shared" si="819"/>
        <v>203</v>
      </c>
      <c r="V2410" s="37">
        <f>INDEX(LORDetail!$B$932:$B$1859,U2410)</f>
        <v>37631</v>
      </c>
      <c r="W2410" s="37">
        <f>INDEX(LORDetail!$D$932:$D$1859,U2410)</f>
        <v>51.451495191340001</v>
      </c>
      <c r="X2410" s="37">
        <f>INDEX(LORDetail!$E$932:$E$1859,U2410)</f>
        <v>-2.13326358047247</v>
      </c>
      <c r="Y2410" s="37">
        <f>INDEX(LORDetail!$G$932:$G$1859,U2410)</f>
        <v>94.955789999999993</v>
      </c>
      <c r="Z2410">
        <f t="shared" si="820"/>
        <v>227</v>
      </c>
      <c r="AA2410" s="29">
        <f t="shared" si="821"/>
        <v>122.80124469271686</v>
      </c>
      <c r="AB2410">
        <f t="shared" si="822"/>
        <v>0.54097464622342228</v>
      </c>
      <c r="AC2410" s="32">
        <f t="shared" si="823"/>
        <v>51.450612977597849</v>
      </c>
      <c r="AD2410" s="32">
        <f t="shared" si="824"/>
        <v>-2.1337691075287499</v>
      </c>
      <c r="AE2410" s="34">
        <f t="shared" si="825"/>
        <v>95.016523644558177</v>
      </c>
      <c r="AF2410" s="36" t="str">
        <f t="shared" si="811"/>
        <v>RDNGSTN</v>
      </c>
      <c r="AG2410" s="36" t="str">
        <f t="shared" si="812"/>
        <v>PADTON</v>
      </c>
      <c r="AH2410" s="36">
        <f t="shared" si="809"/>
        <v>905</v>
      </c>
      <c r="AI2410" s="42">
        <f t="shared" si="810"/>
        <v>37526.800000000003</v>
      </c>
      <c r="AJ2410" s="43">
        <f t="shared" si="805"/>
        <v>33.200993776508895</v>
      </c>
      <c r="AK2410" s="43">
        <f t="shared" si="806"/>
        <v>-3.9627581017025036E-2</v>
      </c>
      <c r="AL2410" s="36">
        <f t="shared" si="807"/>
        <v>51.450612977597849</v>
      </c>
      <c r="AM2410" s="36">
        <v>1</v>
      </c>
      <c r="AN2410" s="36">
        <f t="shared" si="808"/>
        <v>-2.1337691075287499</v>
      </c>
      <c r="AO2410" s="36">
        <v>4</v>
      </c>
      <c r="AP2410" s="42">
        <f>INT(AI2410/1000)*1000</f>
        <v>37000</v>
      </c>
      <c r="AQ2410" s="42">
        <f>MOD(AI2410,1000)</f>
        <v>526.80000000000291</v>
      </c>
      <c r="AR2410" s="42">
        <f>MOD(AI2411,1000)-0.2+(AP2411-AP2410)</f>
        <v>559.79999999999995</v>
      </c>
    </row>
    <row r="2411" spans="1:44" x14ac:dyDescent="0.25">
      <c r="A2411" s="19" t="s">
        <v>1</v>
      </c>
      <c r="B2411" t="s">
        <v>0</v>
      </c>
      <c r="C2411">
        <v>906</v>
      </c>
      <c r="D2411" s="36">
        <f>MATCH(C2411,TrainRun!$AG$149:$AG$295,1)</f>
        <v>65</v>
      </c>
      <c r="E2411" s="36">
        <f>INT(INDEX(TrainRun!$AD$149:$AD$295,'By Second'!D2411))</f>
        <v>900</v>
      </c>
      <c r="F2411" s="36">
        <f>IF(E2411=0,0,INDEX(TrainRun!$AE$149:$AE$295,'By Second'!D2411))</f>
        <v>33.399131681594007</v>
      </c>
      <c r="G2411" s="36">
        <f>INDEX(TrainRun!$AF$149:$AF$295,'By Second'!D2411)</f>
        <v>37360.375241147238</v>
      </c>
      <c r="H2411">
        <f t="shared" si="813"/>
        <v>66</v>
      </c>
      <c r="I2411" s="36">
        <f>INT(INDEX(TrainRun!$AD$149:$AD$295,'By Second'!H2411))</f>
        <v>986</v>
      </c>
      <c r="J2411" s="36">
        <f>INDEX(TrainRun!$AE$149:$AE$295,'By Second'!H2411)</f>
        <v>29.991159714129854</v>
      </c>
      <c r="K2411">
        <f t="shared" si="814"/>
        <v>86</v>
      </c>
      <c r="L2411">
        <f t="shared" si="815"/>
        <v>-3.4079719674641531</v>
      </c>
      <c r="M2411">
        <f t="shared" si="816"/>
        <v>-3.9627581017025036E-2</v>
      </c>
      <c r="N2411" s="32">
        <f t="shared" si="817"/>
        <v>33.161366195491873</v>
      </c>
      <c r="O2411" s="29">
        <f t="shared" si="818"/>
        <v>37559.962610888208</v>
      </c>
      <c r="P2411" s="37">
        <f>MATCH(O2411,LORDetail!$B$932:$B$1859,1)</f>
        <v>202</v>
      </c>
      <c r="Q2411" s="37">
        <f>INDEX(LORDetail!$B$932:$B$1859,P2411)</f>
        <v>37404</v>
      </c>
      <c r="R2411" s="37">
        <f>INDEX(LORDetail!$D$932:$D$1859,P2411)</f>
        <v>51.449573263204897</v>
      </c>
      <c r="S2411" s="37">
        <f>INDEX(LORDetail!$E$932:$E$1859,P2411)</f>
        <v>-2.1343648857753701</v>
      </c>
      <c r="T2411" s="37">
        <f>INDEX(LORDetail!$G$932:$G$1859,P2411)</f>
        <v>95.088099999999997</v>
      </c>
      <c r="U2411">
        <f t="shared" si="819"/>
        <v>203</v>
      </c>
      <c r="V2411" s="37">
        <f>INDEX(LORDetail!$B$932:$B$1859,U2411)</f>
        <v>37631</v>
      </c>
      <c r="W2411" s="37">
        <f>INDEX(LORDetail!$D$932:$D$1859,U2411)</f>
        <v>51.451495191340001</v>
      </c>
      <c r="X2411" s="37">
        <f>INDEX(LORDetail!$E$932:$E$1859,U2411)</f>
        <v>-2.13326358047247</v>
      </c>
      <c r="Y2411" s="37">
        <f>INDEX(LORDetail!$G$932:$G$1859,U2411)</f>
        <v>94.955789999999993</v>
      </c>
      <c r="Z2411">
        <f t="shared" si="820"/>
        <v>227</v>
      </c>
      <c r="AA2411" s="29">
        <f t="shared" si="821"/>
        <v>155.96261088820756</v>
      </c>
      <c r="AB2411">
        <f t="shared" si="822"/>
        <v>0.68705995985994517</v>
      </c>
      <c r="AC2411" s="32">
        <f t="shared" si="823"/>
        <v>51.450893743072257</v>
      </c>
      <c r="AD2411" s="32">
        <f t="shared" si="824"/>
        <v>-2.1336082229981659</v>
      </c>
      <c r="AE2411" s="34">
        <f t="shared" si="825"/>
        <v>94.997195096710925</v>
      </c>
      <c r="AF2411" s="36" t="str">
        <f t="shared" si="811"/>
        <v>RDNGSTN</v>
      </c>
      <c r="AG2411" s="36" t="str">
        <f t="shared" si="812"/>
        <v>PADTON</v>
      </c>
      <c r="AH2411" s="36">
        <f t="shared" si="809"/>
        <v>906</v>
      </c>
      <c r="AI2411" s="42">
        <f t="shared" si="810"/>
        <v>37560</v>
      </c>
      <c r="AJ2411" s="43">
        <f t="shared" si="805"/>
        <v>33.161366195491873</v>
      </c>
      <c r="AK2411" s="43">
        <f t="shared" si="806"/>
        <v>-3.9627581017025036E-2</v>
      </c>
      <c r="AL2411" s="36">
        <f t="shared" si="807"/>
        <v>51.450893743072257</v>
      </c>
      <c r="AM2411" s="36">
        <v>1</v>
      </c>
      <c r="AN2411" s="36">
        <f t="shared" si="808"/>
        <v>-2.1336082229981659</v>
      </c>
      <c r="AO2411" s="36">
        <v>4</v>
      </c>
      <c r="AP2411" s="42">
        <f>INT(AI2411/1000)*1000</f>
        <v>37000</v>
      </c>
      <c r="AQ2411" s="42">
        <f>MOD(AI2411,1000)</f>
        <v>560</v>
      </c>
      <c r="AR2411" s="42">
        <f>MOD(AI2412,1000)-0.2+(AP2412-AP2411)</f>
        <v>592.79999999999995</v>
      </c>
    </row>
    <row r="2412" spans="1:44" x14ac:dyDescent="0.25">
      <c r="A2412" s="19" t="s">
        <v>1</v>
      </c>
      <c r="B2412" t="s">
        <v>0</v>
      </c>
      <c r="C2412">
        <v>907</v>
      </c>
      <c r="D2412" s="36">
        <f>MATCH(C2412,TrainRun!$AG$149:$AG$295,1)</f>
        <v>65</v>
      </c>
      <c r="E2412" s="36">
        <f>INT(INDEX(TrainRun!$AD$149:$AD$295,'By Second'!D2412))</f>
        <v>900</v>
      </c>
      <c r="F2412" s="36">
        <f>IF(E2412=0,0,INDEX(TrainRun!$AE$149:$AE$295,'By Second'!D2412))</f>
        <v>33.399131681594007</v>
      </c>
      <c r="G2412" s="36">
        <f>INDEX(TrainRun!$AF$149:$AF$295,'By Second'!D2412)</f>
        <v>37360.375241147238</v>
      </c>
      <c r="H2412">
        <f t="shared" si="813"/>
        <v>66</v>
      </c>
      <c r="I2412" s="36">
        <f>INT(INDEX(TrainRun!$AD$149:$AD$295,'By Second'!H2412))</f>
        <v>986</v>
      </c>
      <c r="J2412" s="36">
        <f>INDEX(TrainRun!$AE$149:$AE$295,'By Second'!H2412)</f>
        <v>29.991159714129854</v>
      </c>
      <c r="K2412">
        <f t="shared" si="814"/>
        <v>86</v>
      </c>
      <c r="L2412">
        <f t="shared" si="815"/>
        <v>-3.4079719674641531</v>
      </c>
      <c r="M2412">
        <f t="shared" si="816"/>
        <v>-3.9627581017025036E-2</v>
      </c>
      <c r="N2412" s="32">
        <f t="shared" si="817"/>
        <v>33.12173861447485</v>
      </c>
      <c r="O2412" s="29">
        <f t="shared" si="818"/>
        <v>37593.084349502686</v>
      </c>
      <c r="P2412" s="37">
        <f>MATCH(O2412,LORDetail!$B$932:$B$1859,1)</f>
        <v>202</v>
      </c>
      <c r="Q2412" s="37">
        <f>INDEX(LORDetail!$B$932:$B$1859,P2412)</f>
        <v>37404</v>
      </c>
      <c r="R2412" s="37">
        <f>INDEX(LORDetail!$D$932:$D$1859,P2412)</f>
        <v>51.449573263204897</v>
      </c>
      <c r="S2412" s="37">
        <f>INDEX(LORDetail!$E$932:$E$1859,P2412)</f>
        <v>-2.1343648857753701</v>
      </c>
      <c r="T2412" s="37">
        <f>INDEX(LORDetail!$G$932:$G$1859,P2412)</f>
        <v>95.088099999999997</v>
      </c>
      <c r="U2412">
        <f t="shared" si="819"/>
        <v>203</v>
      </c>
      <c r="V2412" s="37">
        <f>INDEX(LORDetail!$B$932:$B$1859,U2412)</f>
        <v>37631</v>
      </c>
      <c r="W2412" s="37">
        <f>INDEX(LORDetail!$D$932:$D$1859,U2412)</f>
        <v>51.451495191340001</v>
      </c>
      <c r="X2412" s="37">
        <f>INDEX(LORDetail!$E$932:$E$1859,U2412)</f>
        <v>-2.13326358047247</v>
      </c>
      <c r="Y2412" s="37">
        <f>INDEX(LORDetail!$G$932:$G$1859,U2412)</f>
        <v>94.955789999999993</v>
      </c>
      <c r="Z2412">
        <f t="shared" si="820"/>
        <v>227</v>
      </c>
      <c r="AA2412" s="29">
        <f t="shared" si="821"/>
        <v>189.08434950268565</v>
      </c>
      <c r="AB2412">
        <f t="shared" si="822"/>
        <v>0.83297070265500284</v>
      </c>
      <c r="AC2412" s="32">
        <f t="shared" si="823"/>
        <v>51.451174173034047</v>
      </c>
      <c r="AD2412" s="32">
        <f t="shared" si="824"/>
        <v>-2.1334475307233758</v>
      </c>
      <c r="AE2412" s="34">
        <f t="shared" si="825"/>
        <v>94.977889646331704</v>
      </c>
      <c r="AF2412" s="36" t="str">
        <f t="shared" si="811"/>
        <v>RDNGSTN</v>
      </c>
      <c r="AG2412" s="36" t="str">
        <f t="shared" si="812"/>
        <v>PADTON</v>
      </c>
      <c r="AH2412" s="36">
        <f t="shared" si="809"/>
        <v>907</v>
      </c>
      <c r="AI2412" s="42">
        <f t="shared" si="810"/>
        <v>37593</v>
      </c>
      <c r="AJ2412" s="43">
        <f t="shared" si="805"/>
        <v>33.12173861447485</v>
      </c>
      <c r="AK2412" s="43">
        <f t="shared" si="806"/>
        <v>-3.9627581017025036E-2</v>
      </c>
      <c r="AL2412" s="36">
        <f t="shared" si="807"/>
        <v>51.451174173034047</v>
      </c>
      <c r="AM2412" s="36">
        <v>1</v>
      </c>
      <c r="AN2412" s="36">
        <f t="shared" si="808"/>
        <v>-2.1334475307233758</v>
      </c>
      <c r="AO2412" s="36">
        <v>4</v>
      </c>
      <c r="AP2412" s="42">
        <f>INT(AI2412/1000)*1000</f>
        <v>37000</v>
      </c>
      <c r="AQ2412" s="42">
        <f>MOD(AI2412,1000)</f>
        <v>593</v>
      </c>
      <c r="AR2412" s="42">
        <f>MOD(AI2413,1000)-0.2+(AP2413-AP2412)</f>
        <v>625.99999999999704</v>
      </c>
    </row>
    <row r="2413" spans="1:44" x14ac:dyDescent="0.25">
      <c r="A2413" s="19" t="s">
        <v>1</v>
      </c>
      <c r="B2413" t="s">
        <v>0</v>
      </c>
      <c r="C2413">
        <v>908</v>
      </c>
      <c r="D2413" s="36">
        <f>MATCH(C2413,TrainRun!$AG$149:$AG$295,1)</f>
        <v>65</v>
      </c>
      <c r="E2413" s="36">
        <f>INT(INDEX(TrainRun!$AD$149:$AD$295,'By Second'!D2413))</f>
        <v>900</v>
      </c>
      <c r="F2413" s="36">
        <f>IF(E2413=0,0,INDEX(TrainRun!$AE$149:$AE$295,'By Second'!D2413))</f>
        <v>33.399131681594007</v>
      </c>
      <c r="G2413" s="36">
        <f>INDEX(TrainRun!$AF$149:$AF$295,'By Second'!D2413)</f>
        <v>37360.375241147238</v>
      </c>
      <c r="H2413">
        <f t="shared" si="813"/>
        <v>66</v>
      </c>
      <c r="I2413" s="36">
        <f>INT(INDEX(TrainRun!$AD$149:$AD$295,'By Second'!H2413))</f>
        <v>986</v>
      </c>
      <c r="J2413" s="36">
        <f>INDEX(TrainRun!$AE$149:$AE$295,'By Second'!H2413)</f>
        <v>29.991159714129854</v>
      </c>
      <c r="K2413">
        <f t="shared" si="814"/>
        <v>86</v>
      </c>
      <c r="L2413">
        <f t="shared" si="815"/>
        <v>-3.4079719674641531</v>
      </c>
      <c r="M2413">
        <f t="shared" si="816"/>
        <v>-3.9627581017025036E-2</v>
      </c>
      <c r="N2413" s="32">
        <f t="shared" si="817"/>
        <v>33.082111033457828</v>
      </c>
      <c r="O2413" s="29">
        <f t="shared" si="818"/>
        <v>37626.166460536144</v>
      </c>
      <c r="P2413" s="37">
        <f>MATCH(O2413,LORDetail!$B$932:$B$1859,1)</f>
        <v>202</v>
      </c>
      <c r="Q2413" s="37">
        <f>INDEX(LORDetail!$B$932:$B$1859,P2413)</f>
        <v>37404</v>
      </c>
      <c r="R2413" s="37">
        <f>INDEX(LORDetail!$D$932:$D$1859,P2413)</f>
        <v>51.449573263204897</v>
      </c>
      <c r="S2413" s="37">
        <f>INDEX(LORDetail!$E$932:$E$1859,P2413)</f>
        <v>-2.1343648857753701</v>
      </c>
      <c r="T2413" s="37">
        <f>INDEX(LORDetail!$G$932:$G$1859,P2413)</f>
        <v>95.088099999999997</v>
      </c>
      <c r="U2413">
        <f t="shared" si="819"/>
        <v>203</v>
      </c>
      <c r="V2413" s="37">
        <f>INDEX(LORDetail!$B$932:$B$1859,U2413)</f>
        <v>37631</v>
      </c>
      <c r="W2413" s="37">
        <f>INDEX(LORDetail!$D$932:$D$1859,U2413)</f>
        <v>51.451495191340001</v>
      </c>
      <c r="X2413" s="37">
        <f>INDEX(LORDetail!$E$932:$E$1859,U2413)</f>
        <v>-2.13326358047247</v>
      </c>
      <c r="Y2413" s="37">
        <f>INDEX(LORDetail!$G$932:$G$1859,U2413)</f>
        <v>94.955789999999993</v>
      </c>
      <c r="Z2413">
        <f t="shared" si="820"/>
        <v>227</v>
      </c>
      <c r="AA2413" s="29">
        <f t="shared" si="821"/>
        <v>222.16646053614386</v>
      </c>
      <c r="AB2413">
        <f t="shared" si="822"/>
        <v>0.9787068746085632</v>
      </c>
      <c r="AC2413" s="32">
        <f t="shared" si="823"/>
        <v>51.451454267483228</v>
      </c>
      <c r="AD2413" s="32">
        <f t="shared" si="824"/>
        <v>-2.1332870307043788</v>
      </c>
      <c r="AE2413" s="34">
        <f t="shared" si="825"/>
        <v>94.958607293420528</v>
      </c>
      <c r="AF2413" s="36" t="str">
        <f t="shared" si="811"/>
        <v>RDNGSTN</v>
      </c>
      <c r="AG2413" s="36" t="str">
        <f t="shared" si="812"/>
        <v>PADTON</v>
      </c>
      <c r="AH2413" s="36">
        <f t="shared" si="809"/>
        <v>908</v>
      </c>
      <c r="AI2413" s="42">
        <f t="shared" si="810"/>
        <v>37626.199999999997</v>
      </c>
      <c r="AJ2413" s="43">
        <f t="shared" si="805"/>
        <v>33.082111033457828</v>
      </c>
      <c r="AK2413" s="43">
        <f t="shared" si="806"/>
        <v>-3.9627581017025036E-2</v>
      </c>
      <c r="AL2413" s="36">
        <f t="shared" si="807"/>
        <v>51.451454267483228</v>
      </c>
      <c r="AM2413" s="36">
        <v>1</v>
      </c>
      <c r="AN2413" s="36">
        <f t="shared" si="808"/>
        <v>-2.1332870307043788</v>
      </c>
      <c r="AO2413" s="36">
        <v>4</v>
      </c>
      <c r="AP2413" s="42">
        <f>INT(AI2413/1000)*1000</f>
        <v>37000</v>
      </c>
      <c r="AQ2413" s="42">
        <f>MOD(AI2413,1000)</f>
        <v>626.19999999999709</v>
      </c>
      <c r="AR2413" s="42">
        <f>MOD(AI2414,1000)-0.2+(AP2414-AP2413)</f>
        <v>658.99999999999704</v>
      </c>
    </row>
    <row r="2414" spans="1:44" x14ac:dyDescent="0.25">
      <c r="A2414" s="19" t="s">
        <v>1</v>
      </c>
      <c r="B2414" t="s">
        <v>0</v>
      </c>
      <c r="C2414">
        <v>909</v>
      </c>
      <c r="D2414" s="36">
        <f>MATCH(C2414,TrainRun!$AG$149:$AG$295,1)</f>
        <v>65</v>
      </c>
      <c r="E2414" s="36">
        <f>INT(INDEX(TrainRun!$AD$149:$AD$295,'By Second'!D2414))</f>
        <v>900</v>
      </c>
      <c r="F2414" s="36">
        <f>IF(E2414=0,0,INDEX(TrainRun!$AE$149:$AE$295,'By Second'!D2414))</f>
        <v>33.399131681594007</v>
      </c>
      <c r="G2414" s="36">
        <f>INDEX(TrainRun!$AF$149:$AF$295,'By Second'!D2414)</f>
        <v>37360.375241147238</v>
      </c>
      <c r="H2414">
        <f t="shared" si="813"/>
        <v>66</v>
      </c>
      <c r="I2414" s="36">
        <f>INT(INDEX(TrainRun!$AD$149:$AD$295,'By Second'!H2414))</f>
        <v>986</v>
      </c>
      <c r="J2414" s="36">
        <f>INDEX(TrainRun!$AE$149:$AE$295,'By Second'!H2414)</f>
        <v>29.991159714129854</v>
      </c>
      <c r="K2414">
        <f t="shared" si="814"/>
        <v>86</v>
      </c>
      <c r="L2414">
        <f t="shared" si="815"/>
        <v>-3.4079719674641531</v>
      </c>
      <c r="M2414">
        <f t="shared" si="816"/>
        <v>-3.9627581017025036E-2</v>
      </c>
      <c r="N2414" s="32">
        <f t="shared" si="817"/>
        <v>33.042483452440806</v>
      </c>
      <c r="O2414" s="29">
        <f t="shared" si="818"/>
        <v>37659.208943988582</v>
      </c>
      <c r="P2414" s="37">
        <f>MATCH(O2414,LORDetail!$B$932:$B$1859,1)</f>
        <v>203</v>
      </c>
      <c r="Q2414" s="37">
        <f>INDEX(LORDetail!$B$932:$B$1859,P2414)</f>
        <v>37631</v>
      </c>
      <c r="R2414" s="37">
        <f>INDEX(LORDetail!$D$932:$D$1859,P2414)</f>
        <v>51.451495191340001</v>
      </c>
      <c r="S2414" s="37">
        <f>INDEX(LORDetail!$E$932:$E$1859,P2414)</f>
        <v>-2.13326358047247</v>
      </c>
      <c r="T2414" s="37">
        <f>INDEX(LORDetail!$G$932:$G$1859,P2414)</f>
        <v>94.955789999999993</v>
      </c>
      <c r="U2414">
        <f t="shared" si="819"/>
        <v>204</v>
      </c>
      <c r="V2414" s="37">
        <f>INDEX(LORDetail!$B$932:$B$1859,U2414)</f>
        <v>37823</v>
      </c>
      <c r="W2414" s="37">
        <f>INDEX(LORDetail!$D$932:$D$1859,U2414)</f>
        <v>51.453057058537198</v>
      </c>
      <c r="X2414" s="37">
        <f>INDEX(LORDetail!$E$932:$E$1859,U2414)</f>
        <v>-2.1320994938662001</v>
      </c>
      <c r="Y2414" s="37">
        <f>INDEX(LORDetail!$G$932:$G$1859,U2414)</f>
        <v>94.843879999999999</v>
      </c>
      <c r="Z2414">
        <f t="shared" si="820"/>
        <v>192</v>
      </c>
      <c r="AA2414" s="29">
        <f t="shared" si="821"/>
        <v>28.208943988582178</v>
      </c>
      <c r="AB2414">
        <f t="shared" si="822"/>
        <v>0.14692158327386551</v>
      </c>
      <c r="AC2414" s="32">
        <f t="shared" si="823"/>
        <v>51.45172466334148</v>
      </c>
      <c r="AD2414" s="32">
        <f t="shared" si="824"/>
        <v>-2.133092551025209</v>
      </c>
      <c r="AE2414" s="34">
        <f t="shared" si="825"/>
        <v>94.939348005615813</v>
      </c>
      <c r="AF2414" s="36" t="str">
        <f t="shared" si="811"/>
        <v>RDNGSTN</v>
      </c>
      <c r="AG2414" s="36" t="str">
        <f t="shared" si="812"/>
        <v>PADTON</v>
      </c>
      <c r="AH2414" s="36">
        <f t="shared" si="809"/>
        <v>909</v>
      </c>
      <c r="AI2414" s="42">
        <f t="shared" si="810"/>
        <v>37659.199999999997</v>
      </c>
      <c r="AJ2414" s="43">
        <f t="shared" si="805"/>
        <v>33.042483452440806</v>
      </c>
      <c r="AK2414" s="43">
        <f t="shared" si="806"/>
        <v>-3.9627581017025036E-2</v>
      </c>
      <c r="AL2414" s="36">
        <f t="shared" si="807"/>
        <v>51.45172466334148</v>
      </c>
      <c r="AM2414" s="36">
        <v>1</v>
      </c>
      <c r="AN2414" s="36">
        <f t="shared" si="808"/>
        <v>-2.133092551025209</v>
      </c>
      <c r="AO2414" s="36">
        <v>4</v>
      </c>
      <c r="AP2414" s="42">
        <f>INT(AI2414/1000)*1000</f>
        <v>37000</v>
      </c>
      <c r="AQ2414" s="42">
        <f>MOD(AI2414,1000)</f>
        <v>659.19999999999709</v>
      </c>
      <c r="AR2414" s="42">
        <f>MOD(AI2415,1000)-0.2+(AP2415-AP2414)</f>
        <v>691.99999999999704</v>
      </c>
    </row>
    <row r="2415" spans="1:44" x14ac:dyDescent="0.25">
      <c r="A2415" s="19" t="s">
        <v>1</v>
      </c>
      <c r="B2415" t="s">
        <v>0</v>
      </c>
      <c r="C2415">
        <v>910</v>
      </c>
      <c r="D2415" s="36">
        <f>MATCH(C2415,TrainRun!$AG$149:$AG$295,1)</f>
        <v>65</v>
      </c>
      <c r="E2415" s="36">
        <f>INT(INDEX(TrainRun!$AD$149:$AD$295,'By Second'!D2415))</f>
        <v>900</v>
      </c>
      <c r="F2415" s="36">
        <f>IF(E2415=0,0,INDEX(TrainRun!$AE$149:$AE$295,'By Second'!D2415))</f>
        <v>33.399131681594007</v>
      </c>
      <c r="G2415" s="36">
        <f>INDEX(TrainRun!$AF$149:$AF$295,'By Second'!D2415)</f>
        <v>37360.375241147238</v>
      </c>
      <c r="H2415">
        <f t="shared" si="813"/>
        <v>66</v>
      </c>
      <c r="I2415" s="36">
        <f>INT(INDEX(TrainRun!$AD$149:$AD$295,'By Second'!H2415))</f>
        <v>986</v>
      </c>
      <c r="J2415" s="36">
        <f>INDEX(TrainRun!$AE$149:$AE$295,'By Second'!H2415)</f>
        <v>29.991159714129854</v>
      </c>
      <c r="K2415">
        <f t="shared" si="814"/>
        <v>86</v>
      </c>
      <c r="L2415">
        <f t="shared" si="815"/>
        <v>-3.4079719674641531</v>
      </c>
      <c r="M2415">
        <f t="shared" si="816"/>
        <v>-3.9627581017025036E-2</v>
      </c>
      <c r="N2415" s="32">
        <f t="shared" si="817"/>
        <v>33.002855871423783</v>
      </c>
      <c r="O2415" s="29">
        <f t="shared" si="818"/>
        <v>37692.211799860008</v>
      </c>
      <c r="P2415" s="37">
        <f>MATCH(O2415,LORDetail!$B$932:$B$1859,1)</f>
        <v>203</v>
      </c>
      <c r="Q2415" s="37">
        <f>INDEX(LORDetail!$B$932:$B$1859,P2415)</f>
        <v>37631</v>
      </c>
      <c r="R2415" s="37">
        <f>INDEX(LORDetail!$D$932:$D$1859,P2415)</f>
        <v>51.451495191340001</v>
      </c>
      <c r="S2415" s="37">
        <f>INDEX(LORDetail!$E$932:$E$1859,P2415)</f>
        <v>-2.13326358047247</v>
      </c>
      <c r="T2415" s="37">
        <f>INDEX(LORDetail!$G$932:$G$1859,P2415)</f>
        <v>94.955789999999993</v>
      </c>
      <c r="U2415">
        <f t="shared" si="819"/>
        <v>204</v>
      </c>
      <c r="V2415" s="37">
        <f>INDEX(LORDetail!$B$932:$B$1859,U2415)</f>
        <v>37823</v>
      </c>
      <c r="W2415" s="37">
        <f>INDEX(LORDetail!$D$932:$D$1859,U2415)</f>
        <v>51.453057058537198</v>
      </c>
      <c r="X2415" s="37">
        <f>INDEX(LORDetail!$E$932:$E$1859,U2415)</f>
        <v>-2.1320994938662001</v>
      </c>
      <c r="Y2415" s="37">
        <f>INDEX(LORDetail!$G$932:$G$1859,U2415)</f>
        <v>94.843879999999999</v>
      </c>
      <c r="Z2415">
        <f t="shared" si="820"/>
        <v>192</v>
      </c>
      <c r="AA2415" s="29">
        <f t="shared" si="821"/>
        <v>61.211799860007886</v>
      </c>
      <c r="AB2415">
        <f t="shared" si="822"/>
        <v>0.31881145760420776</v>
      </c>
      <c r="AC2415" s="32">
        <f t="shared" si="823"/>
        <v>51.451993132497726</v>
      </c>
      <c r="AD2415" s="32">
        <f t="shared" si="824"/>
        <v>-2.1328924563247478</v>
      </c>
      <c r="AE2415" s="34">
        <f t="shared" si="825"/>
        <v>94.920111809779513</v>
      </c>
      <c r="AF2415" s="36" t="str">
        <f t="shared" si="811"/>
        <v>RDNGSTN</v>
      </c>
      <c r="AG2415" s="36" t="str">
        <f t="shared" si="812"/>
        <v>PADTON</v>
      </c>
      <c r="AH2415" s="36">
        <f t="shared" si="809"/>
        <v>910</v>
      </c>
      <c r="AI2415" s="42">
        <f t="shared" si="810"/>
        <v>37692.199999999997</v>
      </c>
      <c r="AJ2415" s="43">
        <f t="shared" si="805"/>
        <v>33.002855871423783</v>
      </c>
      <c r="AK2415" s="43">
        <f t="shared" si="806"/>
        <v>-3.9627581017025036E-2</v>
      </c>
      <c r="AL2415" s="36">
        <f t="shared" si="807"/>
        <v>51.451993132497726</v>
      </c>
      <c r="AM2415" s="36">
        <v>1</v>
      </c>
      <c r="AN2415" s="36">
        <f t="shared" si="808"/>
        <v>-2.1328924563247478</v>
      </c>
      <c r="AO2415" s="36">
        <v>4</v>
      </c>
      <c r="AP2415" s="42">
        <f>INT(AI2415/1000)*1000</f>
        <v>37000</v>
      </c>
      <c r="AQ2415" s="42">
        <f>MOD(AI2415,1000)</f>
        <v>692.19999999999709</v>
      </c>
      <c r="AR2415" s="42">
        <f>MOD(AI2416,1000)-0.2+(AP2416-AP2415)</f>
        <v>724.99999999999704</v>
      </c>
    </row>
    <row r="2416" spans="1:44" x14ac:dyDescent="0.25">
      <c r="A2416" s="19" t="s">
        <v>1</v>
      </c>
      <c r="B2416" t="s">
        <v>0</v>
      </c>
      <c r="C2416">
        <v>911</v>
      </c>
      <c r="D2416" s="36">
        <f>MATCH(C2416,TrainRun!$AG$149:$AG$295,1)</f>
        <v>65</v>
      </c>
      <c r="E2416" s="36">
        <f>INT(INDEX(TrainRun!$AD$149:$AD$295,'By Second'!D2416))</f>
        <v>900</v>
      </c>
      <c r="F2416" s="36">
        <f>IF(E2416=0,0,INDEX(TrainRun!$AE$149:$AE$295,'By Second'!D2416))</f>
        <v>33.399131681594007</v>
      </c>
      <c r="G2416" s="36">
        <f>INDEX(TrainRun!$AF$149:$AF$295,'By Second'!D2416)</f>
        <v>37360.375241147238</v>
      </c>
      <c r="H2416">
        <f t="shared" si="813"/>
        <v>66</v>
      </c>
      <c r="I2416" s="36">
        <f>INT(INDEX(TrainRun!$AD$149:$AD$295,'By Second'!H2416))</f>
        <v>986</v>
      </c>
      <c r="J2416" s="36">
        <f>INDEX(TrainRun!$AE$149:$AE$295,'By Second'!H2416)</f>
        <v>29.991159714129854</v>
      </c>
      <c r="K2416">
        <f t="shared" si="814"/>
        <v>86</v>
      </c>
      <c r="L2416">
        <f t="shared" si="815"/>
        <v>-3.4079719674641531</v>
      </c>
      <c r="M2416">
        <f t="shared" si="816"/>
        <v>-3.9627581017025036E-2</v>
      </c>
      <c r="N2416" s="32">
        <f t="shared" si="817"/>
        <v>32.963228290406761</v>
      </c>
      <c r="O2416" s="29">
        <f t="shared" si="818"/>
        <v>37725.175028150414</v>
      </c>
      <c r="P2416" s="37">
        <f>MATCH(O2416,LORDetail!$B$932:$B$1859,1)</f>
        <v>203</v>
      </c>
      <c r="Q2416" s="37">
        <f>INDEX(LORDetail!$B$932:$B$1859,P2416)</f>
        <v>37631</v>
      </c>
      <c r="R2416" s="37">
        <f>INDEX(LORDetail!$D$932:$D$1859,P2416)</f>
        <v>51.451495191340001</v>
      </c>
      <c r="S2416" s="37">
        <f>INDEX(LORDetail!$E$932:$E$1859,P2416)</f>
        <v>-2.13326358047247</v>
      </c>
      <c r="T2416" s="37">
        <f>INDEX(LORDetail!$G$932:$G$1859,P2416)</f>
        <v>94.955789999999993</v>
      </c>
      <c r="U2416">
        <f t="shared" si="819"/>
        <v>204</v>
      </c>
      <c r="V2416" s="37">
        <f>INDEX(LORDetail!$B$932:$B$1859,U2416)</f>
        <v>37823</v>
      </c>
      <c r="W2416" s="37">
        <f>INDEX(LORDetail!$D$932:$D$1859,U2416)</f>
        <v>51.453057058537198</v>
      </c>
      <c r="X2416" s="37">
        <f>INDEX(LORDetail!$E$932:$E$1859,U2416)</f>
        <v>-2.1320994938662001</v>
      </c>
      <c r="Y2416" s="37">
        <f>INDEX(LORDetail!$G$932:$G$1859,U2416)</f>
        <v>94.843879999999999</v>
      </c>
      <c r="Z2416">
        <f t="shared" si="820"/>
        <v>192</v>
      </c>
      <c r="AA2416" s="29">
        <f t="shared" si="821"/>
        <v>94.175028150413709</v>
      </c>
      <c r="AB2416">
        <f t="shared" si="822"/>
        <v>0.49049493828340474</v>
      </c>
      <c r="AC2416" s="32">
        <f t="shared" si="823"/>
        <v>51.452261279294497</v>
      </c>
      <c r="AD2416" s="32">
        <f t="shared" si="824"/>
        <v>-2.1326926018843713</v>
      </c>
      <c r="AE2416" s="34">
        <f t="shared" si="825"/>
        <v>94.900898711456705</v>
      </c>
      <c r="AF2416" s="36" t="str">
        <f t="shared" si="811"/>
        <v>RDNGSTN</v>
      </c>
      <c r="AG2416" s="36" t="str">
        <f t="shared" si="812"/>
        <v>PADTON</v>
      </c>
      <c r="AH2416" s="36">
        <f t="shared" si="809"/>
        <v>911</v>
      </c>
      <c r="AI2416" s="42">
        <f t="shared" si="810"/>
        <v>37725.199999999997</v>
      </c>
      <c r="AJ2416" s="43">
        <f t="shared" si="805"/>
        <v>32.963228290406761</v>
      </c>
      <c r="AK2416" s="43">
        <f t="shared" si="806"/>
        <v>-3.9627581017025036E-2</v>
      </c>
      <c r="AL2416" s="36">
        <f t="shared" si="807"/>
        <v>51.452261279294497</v>
      </c>
      <c r="AM2416" s="36">
        <v>1</v>
      </c>
      <c r="AN2416" s="36">
        <f t="shared" si="808"/>
        <v>-2.1326926018843713</v>
      </c>
      <c r="AO2416" s="36">
        <v>4</v>
      </c>
      <c r="AP2416" s="42">
        <f>INT(AI2416/1000)*1000</f>
        <v>37000</v>
      </c>
      <c r="AQ2416" s="42">
        <f>MOD(AI2416,1000)</f>
        <v>725.19999999999709</v>
      </c>
      <c r="AR2416" s="42">
        <f>MOD(AI2417,1000)-0.2+(AP2417-AP2416)</f>
        <v>757.8</v>
      </c>
    </row>
    <row r="2417" spans="1:44" x14ac:dyDescent="0.25">
      <c r="A2417" s="19" t="s">
        <v>1</v>
      </c>
      <c r="B2417" t="s">
        <v>0</v>
      </c>
      <c r="C2417">
        <v>912</v>
      </c>
      <c r="D2417" s="36">
        <f>MATCH(C2417,TrainRun!$AG$149:$AG$295,1)</f>
        <v>65</v>
      </c>
      <c r="E2417" s="36">
        <f>INT(INDEX(TrainRun!$AD$149:$AD$295,'By Second'!D2417))</f>
        <v>900</v>
      </c>
      <c r="F2417" s="36">
        <f>IF(E2417=0,0,INDEX(TrainRun!$AE$149:$AE$295,'By Second'!D2417))</f>
        <v>33.399131681594007</v>
      </c>
      <c r="G2417" s="36">
        <f>INDEX(TrainRun!$AF$149:$AF$295,'By Second'!D2417)</f>
        <v>37360.375241147238</v>
      </c>
      <c r="H2417">
        <f t="shared" si="813"/>
        <v>66</v>
      </c>
      <c r="I2417" s="36">
        <f>INT(INDEX(TrainRun!$AD$149:$AD$295,'By Second'!H2417))</f>
        <v>986</v>
      </c>
      <c r="J2417" s="36">
        <f>INDEX(TrainRun!$AE$149:$AE$295,'By Second'!H2417)</f>
        <v>29.991159714129854</v>
      </c>
      <c r="K2417">
        <f t="shared" si="814"/>
        <v>86</v>
      </c>
      <c r="L2417">
        <f t="shared" si="815"/>
        <v>-3.4079719674641531</v>
      </c>
      <c r="M2417">
        <f t="shared" si="816"/>
        <v>-3.9627581017025036E-2</v>
      </c>
      <c r="N2417" s="32">
        <f t="shared" si="817"/>
        <v>32.923600709389738</v>
      </c>
      <c r="O2417" s="29">
        <f t="shared" si="818"/>
        <v>37758.098628859807</v>
      </c>
      <c r="P2417" s="37">
        <f>MATCH(O2417,LORDetail!$B$932:$B$1859,1)</f>
        <v>203</v>
      </c>
      <c r="Q2417" s="37">
        <f>INDEX(LORDetail!$B$932:$B$1859,P2417)</f>
        <v>37631</v>
      </c>
      <c r="R2417" s="37">
        <f>INDEX(LORDetail!$D$932:$D$1859,P2417)</f>
        <v>51.451495191340001</v>
      </c>
      <c r="S2417" s="37">
        <f>INDEX(LORDetail!$E$932:$E$1859,P2417)</f>
        <v>-2.13326358047247</v>
      </c>
      <c r="T2417" s="37">
        <f>INDEX(LORDetail!$G$932:$G$1859,P2417)</f>
        <v>94.955789999999993</v>
      </c>
      <c r="U2417">
        <f t="shared" si="819"/>
        <v>204</v>
      </c>
      <c r="V2417" s="37">
        <f>INDEX(LORDetail!$B$932:$B$1859,U2417)</f>
        <v>37823</v>
      </c>
      <c r="W2417" s="37">
        <f>INDEX(LORDetail!$D$932:$D$1859,U2417)</f>
        <v>51.453057058537198</v>
      </c>
      <c r="X2417" s="37">
        <f>INDEX(LORDetail!$E$932:$E$1859,U2417)</f>
        <v>-2.1320994938662001</v>
      </c>
      <c r="Y2417" s="37">
        <f>INDEX(LORDetail!$G$932:$G$1859,U2417)</f>
        <v>94.843879999999999</v>
      </c>
      <c r="Z2417">
        <f t="shared" si="820"/>
        <v>192</v>
      </c>
      <c r="AA2417" s="29">
        <f t="shared" si="821"/>
        <v>127.09862885980692</v>
      </c>
      <c r="AB2417">
        <f t="shared" si="822"/>
        <v>0.66197202531149435</v>
      </c>
      <c r="AC2417" s="32">
        <f t="shared" si="823"/>
        <v>51.452529103731798</v>
      </c>
      <c r="AD2417" s="32">
        <f t="shared" si="824"/>
        <v>-2.1324929877040795</v>
      </c>
      <c r="AE2417" s="34">
        <f t="shared" si="825"/>
        <v>94.881708710647388</v>
      </c>
      <c r="AF2417" s="36" t="str">
        <f t="shared" si="811"/>
        <v>RDNGSTN</v>
      </c>
      <c r="AG2417" s="36" t="str">
        <f t="shared" si="812"/>
        <v>PADTON</v>
      </c>
      <c r="AH2417" s="36">
        <f t="shared" si="809"/>
        <v>912</v>
      </c>
      <c r="AI2417" s="42">
        <f t="shared" si="810"/>
        <v>37758</v>
      </c>
      <c r="AJ2417" s="43">
        <f t="shared" si="805"/>
        <v>32.923600709389738</v>
      </c>
      <c r="AK2417" s="43">
        <f t="shared" si="806"/>
        <v>-3.9627581017025036E-2</v>
      </c>
      <c r="AL2417" s="36">
        <f t="shared" si="807"/>
        <v>51.452529103731798</v>
      </c>
      <c r="AM2417" s="36">
        <v>1</v>
      </c>
      <c r="AN2417" s="36">
        <f t="shared" si="808"/>
        <v>-2.1324929877040795</v>
      </c>
      <c r="AO2417" s="36">
        <v>4</v>
      </c>
      <c r="AP2417" s="42">
        <f>INT(AI2417/1000)*1000</f>
        <v>37000</v>
      </c>
      <c r="AQ2417" s="42">
        <f>MOD(AI2417,1000)</f>
        <v>758</v>
      </c>
      <c r="AR2417" s="42">
        <f>MOD(AI2418,1000)-0.2+(AP2418-AP2417)</f>
        <v>790.8</v>
      </c>
    </row>
    <row r="2418" spans="1:44" x14ac:dyDescent="0.25">
      <c r="A2418" s="19" t="s">
        <v>1</v>
      </c>
      <c r="B2418" t="s">
        <v>0</v>
      </c>
      <c r="C2418">
        <v>913</v>
      </c>
      <c r="D2418" s="36">
        <f>MATCH(C2418,TrainRun!$AG$149:$AG$295,1)</f>
        <v>65</v>
      </c>
      <c r="E2418" s="36">
        <f>INT(INDEX(TrainRun!$AD$149:$AD$295,'By Second'!D2418))</f>
        <v>900</v>
      </c>
      <c r="F2418" s="36">
        <f>IF(E2418=0,0,INDEX(TrainRun!$AE$149:$AE$295,'By Second'!D2418))</f>
        <v>33.399131681594007</v>
      </c>
      <c r="G2418" s="36">
        <f>INDEX(TrainRun!$AF$149:$AF$295,'By Second'!D2418)</f>
        <v>37360.375241147238</v>
      </c>
      <c r="H2418">
        <f t="shared" si="813"/>
        <v>66</v>
      </c>
      <c r="I2418" s="36">
        <f>INT(INDEX(TrainRun!$AD$149:$AD$295,'By Second'!H2418))</f>
        <v>986</v>
      </c>
      <c r="J2418" s="36">
        <f>INDEX(TrainRun!$AE$149:$AE$295,'By Second'!H2418)</f>
        <v>29.991159714129854</v>
      </c>
      <c r="K2418">
        <f t="shared" si="814"/>
        <v>86</v>
      </c>
      <c r="L2418">
        <f t="shared" si="815"/>
        <v>-3.4079719674641531</v>
      </c>
      <c r="M2418">
        <f t="shared" si="816"/>
        <v>-3.9627581017025036E-2</v>
      </c>
      <c r="N2418" s="32">
        <f t="shared" si="817"/>
        <v>32.883973128372716</v>
      </c>
      <c r="O2418" s="29">
        <f t="shared" si="818"/>
        <v>37790.98260198818</v>
      </c>
      <c r="P2418" s="37">
        <f>MATCH(O2418,LORDetail!$B$932:$B$1859,1)</f>
        <v>203</v>
      </c>
      <c r="Q2418" s="37">
        <f>INDEX(LORDetail!$B$932:$B$1859,P2418)</f>
        <v>37631</v>
      </c>
      <c r="R2418" s="37">
        <f>INDEX(LORDetail!$D$932:$D$1859,P2418)</f>
        <v>51.451495191340001</v>
      </c>
      <c r="S2418" s="37">
        <f>INDEX(LORDetail!$E$932:$E$1859,P2418)</f>
        <v>-2.13326358047247</v>
      </c>
      <c r="T2418" s="37">
        <f>INDEX(LORDetail!$G$932:$G$1859,P2418)</f>
        <v>94.955789999999993</v>
      </c>
      <c r="U2418">
        <f t="shared" si="819"/>
        <v>204</v>
      </c>
      <c r="V2418" s="37">
        <f>INDEX(LORDetail!$B$932:$B$1859,U2418)</f>
        <v>37823</v>
      </c>
      <c r="W2418" s="37">
        <f>INDEX(LORDetail!$D$932:$D$1859,U2418)</f>
        <v>51.453057058537198</v>
      </c>
      <c r="X2418" s="37">
        <f>INDEX(LORDetail!$E$932:$E$1859,U2418)</f>
        <v>-2.1320994938662001</v>
      </c>
      <c r="Y2418" s="37">
        <f>INDEX(LORDetail!$G$932:$G$1859,U2418)</f>
        <v>94.843879999999999</v>
      </c>
      <c r="Z2418">
        <f t="shared" si="820"/>
        <v>192</v>
      </c>
      <c r="AA2418" s="29">
        <f t="shared" si="821"/>
        <v>159.98260198818025</v>
      </c>
      <c r="AB2418">
        <f t="shared" si="822"/>
        <v>0.8332427186884388</v>
      </c>
      <c r="AC2418" s="32">
        <f t="shared" si="823"/>
        <v>51.452796605809624</v>
      </c>
      <c r="AD2418" s="32">
        <f t="shared" si="824"/>
        <v>-2.1322936137838728</v>
      </c>
      <c r="AE2418" s="34">
        <f t="shared" si="825"/>
        <v>94.862541807351576</v>
      </c>
      <c r="AF2418" s="36" t="str">
        <f t="shared" si="811"/>
        <v>RDNGSTN</v>
      </c>
      <c r="AG2418" s="36" t="str">
        <f t="shared" si="812"/>
        <v>PADTON</v>
      </c>
      <c r="AH2418" s="36">
        <f t="shared" si="809"/>
        <v>913</v>
      </c>
      <c r="AI2418" s="42">
        <f t="shared" si="810"/>
        <v>37791</v>
      </c>
      <c r="AJ2418" s="43">
        <f t="shared" si="805"/>
        <v>32.883973128372716</v>
      </c>
      <c r="AK2418" s="43">
        <f t="shared" si="806"/>
        <v>-3.9627581017025036E-2</v>
      </c>
      <c r="AL2418" s="36">
        <f t="shared" si="807"/>
        <v>51.452796605809624</v>
      </c>
      <c r="AM2418" s="36">
        <v>1</v>
      </c>
      <c r="AN2418" s="36">
        <f t="shared" si="808"/>
        <v>-2.1322936137838728</v>
      </c>
      <c r="AO2418" s="36">
        <v>4</v>
      </c>
      <c r="AP2418" s="42">
        <f>INT(AI2418/1000)*1000</f>
        <v>37000</v>
      </c>
      <c r="AQ2418" s="42">
        <f>MOD(AI2418,1000)</f>
        <v>791</v>
      </c>
      <c r="AR2418" s="42">
        <f>MOD(AI2419,1000)-0.2+(AP2419-AP2418)</f>
        <v>823.60000000000286</v>
      </c>
    </row>
    <row r="2419" spans="1:44" x14ac:dyDescent="0.25">
      <c r="A2419" s="19" t="s">
        <v>1</v>
      </c>
      <c r="B2419" t="s">
        <v>0</v>
      </c>
      <c r="C2419">
        <v>914</v>
      </c>
      <c r="D2419" s="36">
        <f>MATCH(C2419,TrainRun!$AG$149:$AG$295,1)</f>
        <v>65</v>
      </c>
      <c r="E2419" s="36">
        <f>INT(INDEX(TrainRun!$AD$149:$AD$295,'By Second'!D2419))</f>
        <v>900</v>
      </c>
      <c r="F2419" s="36">
        <f>IF(E2419=0,0,INDEX(TrainRun!$AE$149:$AE$295,'By Second'!D2419))</f>
        <v>33.399131681594007</v>
      </c>
      <c r="G2419" s="36">
        <f>INDEX(TrainRun!$AF$149:$AF$295,'By Second'!D2419)</f>
        <v>37360.375241147238</v>
      </c>
      <c r="H2419">
        <f t="shared" si="813"/>
        <v>66</v>
      </c>
      <c r="I2419" s="36">
        <f>INT(INDEX(TrainRun!$AD$149:$AD$295,'By Second'!H2419))</f>
        <v>986</v>
      </c>
      <c r="J2419" s="36">
        <f>INDEX(TrainRun!$AE$149:$AE$295,'By Second'!H2419)</f>
        <v>29.991159714129854</v>
      </c>
      <c r="K2419">
        <f t="shared" si="814"/>
        <v>86</v>
      </c>
      <c r="L2419">
        <f t="shared" si="815"/>
        <v>-3.4079719674641531</v>
      </c>
      <c r="M2419">
        <f t="shared" si="816"/>
        <v>-3.9627581017025036E-2</v>
      </c>
      <c r="N2419" s="32">
        <f t="shared" si="817"/>
        <v>32.844345547355694</v>
      </c>
      <c r="O2419" s="29">
        <f t="shared" si="818"/>
        <v>37823.826947535534</v>
      </c>
      <c r="P2419" s="37">
        <f>MATCH(O2419,LORDetail!$B$932:$B$1859,1)</f>
        <v>204</v>
      </c>
      <c r="Q2419" s="37">
        <f>INDEX(LORDetail!$B$932:$B$1859,P2419)</f>
        <v>37823</v>
      </c>
      <c r="R2419" s="37">
        <f>INDEX(LORDetail!$D$932:$D$1859,P2419)</f>
        <v>51.453057058537198</v>
      </c>
      <c r="S2419" s="37">
        <f>INDEX(LORDetail!$E$932:$E$1859,P2419)</f>
        <v>-2.1320994938662001</v>
      </c>
      <c r="T2419" s="37">
        <f>INDEX(LORDetail!$G$932:$G$1859,P2419)</f>
        <v>94.843879999999999</v>
      </c>
      <c r="U2419">
        <f t="shared" si="819"/>
        <v>205</v>
      </c>
      <c r="V2419" s="37">
        <f>INDEX(LORDetail!$B$932:$B$1859,U2419)</f>
        <v>38033</v>
      </c>
      <c r="W2419" s="37">
        <f>INDEX(LORDetail!$D$932:$D$1859,U2419)</f>
        <v>51.454669873788198</v>
      </c>
      <c r="X2419" s="37">
        <f>INDEX(LORDetail!$E$932:$E$1859,U2419)</f>
        <v>-2.1305414908003799</v>
      </c>
      <c r="Y2419" s="37">
        <f>INDEX(LORDetail!$G$932:$G$1859,U2419)</f>
        <v>94.721469999999997</v>
      </c>
      <c r="Z2419">
        <f t="shared" si="820"/>
        <v>210</v>
      </c>
      <c r="AA2419" s="29">
        <f t="shared" si="821"/>
        <v>0.82694753553369083</v>
      </c>
      <c r="AB2419">
        <f t="shared" si="822"/>
        <v>3.9378454073032898E-3</v>
      </c>
      <c r="AC2419" s="32">
        <f t="shared" si="823"/>
        <v>51.453063409554325</v>
      </c>
      <c r="AD2419" s="32">
        <f t="shared" si="824"/>
        <v>-2.1320933586909829</v>
      </c>
      <c r="AE2419" s="34">
        <f t="shared" si="825"/>
        <v>94.843397968343695</v>
      </c>
      <c r="AF2419" s="36" t="str">
        <f t="shared" si="811"/>
        <v>RDNGSTN</v>
      </c>
      <c r="AG2419" s="36" t="str">
        <f t="shared" si="812"/>
        <v>PADTON</v>
      </c>
      <c r="AH2419" s="36">
        <f t="shared" si="809"/>
        <v>914</v>
      </c>
      <c r="AI2419" s="42">
        <f t="shared" si="810"/>
        <v>37823.800000000003</v>
      </c>
      <c r="AJ2419" s="43">
        <f t="shared" si="805"/>
        <v>32.844345547355694</v>
      </c>
      <c r="AK2419" s="43">
        <f t="shared" si="806"/>
        <v>-3.9627581017025036E-2</v>
      </c>
      <c r="AL2419" s="36">
        <f t="shared" si="807"/>
        <v>51.453063409554325</v>
      </c>
      <c r="AM2419" s="36">
        <v>1</v>
      </c>
      <c r="AN2419" s="36">
        <f t="shared" si="808"/>
        <v>-2.1320933586909829</v>
      </c>
      <c r="AO2419" s="36">
        <v>4</v>
      </c>
      <c r="AP2419" s="42">
        <f>INT(AI2419/1000)*1000</f>
        <v>37000</v>
      </c>
      <c r="AQ2419" s="42">
        <f>MOD(AI2419,1000)</f>
        <v>823.80000000000291</v>
      </c>
      <c r="AR2419" s="42">
        <f>MOD(AI2420,1000)-0.2+(AP2420-AP2419)</f>
        <v>856.3999999999985</v>
      </c>
    </row>
    <row r="2420" spans="1:44" x14ac:dyDescent="0.25">
      <c r="A2420" s="19" t="s">
        <v>1</v>
      </c>
      <c r="B2420" t="s">
        <v>0</v>
      </c>
      <c r="C2420">
        <v>915</v>
      </c>
      <c r="D2420" s="36">
        <f>MATCH(C2420,TrainRun!$AG$149:$AG$295,1)</f>
        <v>65</v>
      </c>
      <c r="E2420" s="36">
        <f>INT(INDEX(TrainRun!$AD$149:$AD$295,'By Second'!D2420))</f>
        <v>900</v>
      </c>
      <c r="F2420" s="36">
        <f>IF(E2420=0,0,INDEX(TrainRun!$AE$149:$AE$295,'By Second'!D2420))</f>
        <v>33.399131681594007</v>
      </c>
      <c r="G2420" s="36">
        <f>INDEX(TrainRun!$AF$149:$AF$295,'By Second'!D2420)</f>
        <v>37360.375241147238</v>
      </c>
      <c r="H2420">
        <f t="shared" si="813"/>
        <v>66</v>
      </c>
      <c r="I2420" s="36">
        <f>INT(INDEX(TrainRun!$AD$149:$AD$295,'By Second'!H2420))</f>
        <v>986</v>
      </c>
      <c r="J2420" s="36">
        <f>INDEX(TrainRun!$AE$149:$AE$295,'By Second'!H2420)</f>
        <v>29.991159714129854</v>
      </c>
      <c r="K2420">
        <f t="shared" si="814"/>
        <v>86</v>
      </c>
      <c r="L2420">
        <f t="shared" si="815"/>
        <v>-3.4079719674641531</v>
      </c>
      <c r="M2420">
        <f t="shared" si="816"/>
        <v>-3.9627581017025036E-2</v>
      </c>
      <c r="N2420" s="32">
        <f t="shared" si="817"/>
        <v>32.804717966338671</v>
      </c>
      <c r="O2420" s="29">
        <f t="shared" si="818"/>
        <v>37856.631665501875</v>
      </c>
      <c r="P2420" s="37">
        <f>MATCH(O2420,LORDetail!$B$932:$B$1859,1)</f>
        <v>204</v>
      </c>
      <c r="Q2420" s="37">
        <f>INDEX(LORDetail!$B$932:$B$1859,P2420)</f>
        <v>37823</v>
      </c>
      <c r="R2420" s="37">
        <f>INDEX(LORDetail!$D$932:$D$1859,P2420)</f>
        <v>51.453057058537198</v>
      </c>
      <c r="S2420" s="37">
        <f>INDEX(LORDetail!$E$932:$E$1859,P2420)</f>
        <v>-2.1320994938662001</v>
      </c>
      <c r="T2420" s="37">
        <f>INDEX(LORDetail!$G$932:$G$1859,P2420)</f>
        <v>94.843879999999999</v>
      </c>
      <c r="U2420">
        <f t="shared" si="819"/>
        <v>205</v>
      </c>
      <c r="V2420" s="37">
        <f>INDEX(LORDetail!$B$932:$B$1859,U2420)</f>
        <v>38033</v>
      </c>
      <c r="W2420" s="37">
        <f>INDEX(LORDetail!$D$932:$D$1859,U2420)</f>
        <v>51.454669873788198</v>
      </c>
      <c r="X2420" s="37">
        <f>INDEX(LORDetail!$E$932:$E$1859,U2420)</f>
        <v>-2.1305414908003799</v>
      </c>
      <c r="Y2420" s="37">
        <f>INDEX(LORDetail!$G$932:$G$1859,U2420)</f>
        <v>94.721469999999997</v>
      </c>
      <c r="Z2420">
        <f t="shared" si="820"/>
        <v>210</v>
      </c>
      <c r="AA2420" s="29">
        <f t="shared" si="821"/>
        <v>33.631665501874522</v>
      </c>
      <c r="AB2420">
        <f t="shared" si="822"/>
        <v>0.16015078810416439</v>
      </c>
      <c r="AC2420" s="32">
        <f t="shared" si="823"/>
        <v>51.453315352170712</v>
      </c>
      <c r="AD2420" s="32">
        <f t="shared" si="824"/>
        <v>-2.1318499784473404</v>
      </c>
      <c r="AE2420" s="34">
        <f t="shared" si="825"/>
        <v>94.824275942028166</v>
      </c>
      <c r="AF2420" s="36" t="str">
        <f t="shared" si="811"/>
        <v>RDNGSTN</v>
      </c>
      <c r="AG2420" s="36" t="str">
        <f t="shared" si="812"/>
        <v>PADTON</v>
      </c>
      <c r="AH2420" s="36">
        <f t="shared" si="809"/>
        <v>915</v>
      </c>
      <c r="AI2420" s="42">
        <f t="shared" si="810"/>
        <v>37856.6</v>
      </c>
      <c r="AJ2420" s="43">
        <f t="shared" si="805"/>
        <v>32.804717966338671</v>
      </c>
      <c r="AK2420" s="43">
        <f t="shared" si="806"/>
        <v>-3.9627581017025036E-2</v>
      </c>
      <c r="AL2420" s="36">
        <f t="shared" si="807"/>
        <v>51.453315352170712</v>
      </c>
      <c r="AM2420" s="36">
        <v>1</v>
      </c>
      <c r="AN2420" s="36">
        <f t="shared" si="808"/>
        <v>-2.1318499784473404</v>
      </c>
      <c r="AO2420" s="36">
        <v>4</v>
      </c>
      <c r="AP2420" s="42">
        <f>INT(AI2420/1000)*1000</f>
        <v>37000</v>
      </c>
      <c r="AQ2420" s="42">
        <f>MOD(AI2420,1000)</f>
        <v>856.59999999999854</v>
      </c>
      <c r="AR2420" s="42">
        <f>MOD(AI2421,1000)-0.2+(AP2421-AP2420)</f>
        <v>889.20000000000141</v>
      </c>
    </row>
    <row r="2421" spans="1:44" x14ac:dyDescent="0.25">
      <c r="A2421" s="19" t="s">
        <v>1</v>
      </c>
      <c r="B2421" t="s">
        <v>0</v>
      </c>
      <c r="C2421">
        <v>916</v>
      </c>
      <c r="D2421" s="36">
        <f>MATCH(C2421,TrainRun!$AG$149:$AG$295,1)</f>
        <v>65</v>
      </c>
      <c r="E2421" s="36">
        <f>INT(INDEX(TrainRun!$AD$149:$AD$295,'By Second'!D2421))</f>
        <v>900</v>
      </c>
      <c r="F2421" s="36">
        <f>IF(E2421=0,0,INDEX(TrainRun!$AE$149:$AE$295,'By Second'!D2421))</f>
        <v>33.399131681594007</v>
      </c>
      <c r="G2421" s="36">
        <f>INDEX(TrainRun!$AF$149:$AF$295,'By Second'!D2421)</f>
        <v>37360.375241147238</v>
      </c>
      <c r="H2421">
        <f t="shared" si="813"/>
        <v>66</v>
      </c>
      <c r="I2421" s="36">
        <f>INT(INDEX(TrainRun!$AD$149:$AD$295,'By Second'!H2421))</f>
        <v>986</v>
      </c>
      <c r="J2421" s="36">
        <f>INDEX(TrainRun!$AE$149:$AE$295,'By Second'!H2421)</f>
        <v>29.991159714129854</v>
      </c>
      <c r="K2421">
        <f t="shared" si="814"/>
        <v>86</v>
      </c>
      <c r="L2421">
        <f t="shared" si="815"/>
        <v>-3.4079719674641531</v>
      </c>
      <c r="M2421">
        <f t="shared" si="816"/>
        <v>-3.9627581017025036E-2</v>
      </c>
      <c r="N2421" s="32">
        <f t="shared" si="817"/>
        <v>32.765090385321649</v>
      </c>
      <c r="O2421" s="29">
        <f t="shared" si="818"/>
        <v>37889.396755887195</v>
      </c>
      <c r="P2421" s="37">
        <f>MATCH(O2421,LORDetail!$B$932:$B$1859,1)</f>
        <v>204</v>
      </c>
      <c r="Q2421" s="37">
        <f>INDEX(LORDetail!$B$932:$B$1859,P2421)</f>
        <v>37823</v>
      </c>
      <c r="R2421" s="37">
        <f>INDEX(LORDetail!$D$932:$D$1859,P2421)</f>
        <v>51.453057058537198</v>
      </c>
      <c r="S2421" s="37">
        <f>INDEX(LORDetail!$E$932:$E$1859,P2421)</f>
        <v>-2.1320994938662001</v>
      </c>
      <c r="T2421" s="37">
        <f>INDEX(LORDetail!$G$932:$G$1859,P2421)</f>
        <v>94.843879999999999</v>
      </c>
      <c r="U2421">
        <f t="shared" si="819"/>
        <v>205</v>
      </c>
      <c r="V2421" s="37">
        <f>INDEX(LORDetail!$B$932:$B$1859,U2421)</f>
        <v>38033</v>
      </c>
      <c r="W2421" s="37">
        <f>INDEX(LORDetail!$D$932:$D$1859,U2421)</f>
        <v>51.454669873788198</v>
      </c>
      <c r="X2421" s="37">
        <f>INDEX(LORDetail!$E$932:$E$1859,U2421)</f>
        <v>-2.1305414908003799</v>
      </c>
      <c r="Y2421" s="37">
        <f>INDEX(LORDetail!$G$932:$G$1859,U2421)</f>
        <v>94.721469999999997</v>
      </c>
      <c r="Z2421">
        <f t="shared" si="820"/>
        <v>210</v>
      </c>
      <c r="AA2421" s="29">
        <f t="shared" si="821"/>
        <v>66.396755887195468</v>
      </c>
      <c r="AB2421">
        <f t="shared" si="822"/>
        <v>0.31617502803426412</v>
      </c>
      <c r="AC2421" s="32">
        <f t="shared" si="823"/>
        <v>51.453566990444394</v>
      </c>
      <c r="AD2421" s="32">
        <f t="shared" si="824"/>
        <v>-2.131606892203187</v>
      </c>
      <c r="AE2421" s="34">
        <f t="shared" si="825"/>
        <v>94.805177014818327</v>
      </c>
      <c r="AF2421" s="36" t="str">
        <f t="shared" si="811"/>
        <v>RDNGSTN</v>
      </c>
      <c r="AG2421" s="36" t="str">
        <f t="shared" si="812"/>
        <v>PADTON</v>
      </c>
      <c r="AH2421" s="36">
        <f t="shared" si="809"/>
        <v>916</v>
      </c>
      <c r="AI2421" s="42">
        <f t="shared" si="810"/>
        <v>37889.4</v>
      </c>
      <c r="AJ2421" s="43">
        <f t="shared" si="805"/>
        <v>32.765090385321649</v>
      </c>
      <c r="AK2421" s="43">
        <f t="shared" si="806"/>
        <v>-3.9627581017025036E-2</v>
      </c>
      <c r="AL2421" s="36">
        <f t="shared" si="807"/>
        <v>51.453566990444394</v>
      </c>
      <c r="AM2421" s="36">
        <v>1</v>
      </c>
      <c r="AN2421" s="36">
        <f t="shared" si="808"/>
        <v>-2.131606892203187</v>
      </c>
      <c r="AO2421" s="36">
        <v>4</v>
      </c>
      <c r="AP2421" s="42">
        <f>INT(AI2421/1000)*1000</f>
        <v>37000</v>
      </c>
      <c r="AQ2421" s="42">
        <f>MOD(AI2421,1000)</f>
        <v>889.40000000000146</v>
      </c>
      <c r="AR2421" s="42">
        <f>MOD(AI2422,1000)-0.2+(AP2422-AP2421)</f>
        <v>921.99999999999704</v>
      </c>
    </row>
    <row r="2422" spans="1:44" x14ac:dyDescent="0.25">
      <c r="A2422" s="19" t="s">
        <v>1</v>
      </c>
      <c r="B2422" t="s">
        <v>0</v>
      </c>
      <c r="C2422">
        <v>917</v>
      </c>
      <c r="D2422" s="36">
        <f>MATCH(C2422,TrainRun!$AG$149:$AG$295,1)</f>
        <v>65</v>
      </c>
      <c r="E2422" s="36">
        <f>INT(INDEX(TrainRun!$AD$149:$AD$295,'By Second'!D2422))</f>
        <v>900</v>
      </c>
      <c r="F2422" s="36">
        <f>IF(E2422=0,0,INDEX(TrainRun!$AE$149:$AE$295,'By Second'!D2422))</f>
        <v>33.399131681594007</v>
      </c>
      <c r="G2422" s="36">
        <f>INDEX(TrainRun!$AF$149:$AF$295,'By Second'!D2422)</f>
        <v>37360.375241147238</v>
      </c>
      <c r="H2422">
        <f t="shared" si="813"/>
        <v>66</v>
      </c>
      <c r="I2422" s="36">
        <f>INT(INDEX(TrainRun!$AD$149:$AD$295,'By Second'!H2422))</f>
        <v>986</v>
      </c>
      <c r="J2422" s="36">
        <f>INDEX(TrainRun!$AE$149:$AE$295,'By Second'!H2422)</f>
        <v>29.991159714129854</v>
      </c>
      <c r="K2422">
        <f t="shared" si="814"/>
        <v>86</v>
      </c>
      <c r="L2422">
        <f t="shared" si="815"/>
        <v>-3.4079719674641531</v>
      </c>
      <c r="M2422">
        <f t="shared" si="816"/>
        <v>-3.9627581017025036E-2</v>
      </c>
      <c r="N2422" s="32">
        <f t="shared" si="817"/>
        <v>32.725462804304627</v>
      </c>
      <c r="O2422" s="29">
        <f t="shared" si="818"/>
        <v>37922.122218691497</v>
      </c>
      <c r="P2422" s="37">
        <f>MATCH(O2422,LORDetail!$B$932:$B$1859,1)</f>
        <v>204</v>
      </c>
      <c r="Q2422" s="37">
        <f>INDEX(LORDetail!$B$932:$B$1859,P2422)</f>
        <v>37823</v>
      </c>
      <c r="R2422" s="37">
        <f>INDEX(LORDetail!$D$932:$D$1859,P2422)</f>
        <v>51.453057058537198</v>
      </c>
      <c r="S2422" s="37">
        <f>INDEX(LORDetail!$E$932:$E$1859,P2422)</f>
        <v>-2.1320994938662001</v>
      </c>
      <c r="T2422" s="37">
        <f>INDEX(LORDetail!$G$932:$G$1859,P2422)</f>
        <v>94.843879999999999</v>
      </c>
      <c r="U2422">
        <f t="shared" si="819"/>
        <v>205</v>
      </c>
      <c r="V2422" s="37">
        <f>INDEX(LORDetail!$B$932:$B$1859,U2422)</f>
        <v>38033</v>
      </c>
      <c r="W2422" s="37">
        <f>INDEX(LORDetail!$D$932:$D$1859,U2422)</f>
        <v>51.454669873788198</v>
      </c>
      <c r="X2422" s="37">
        <f>INDEX(LORDetail!$E$932:$E$1859,U2422)</f>
        <v>-2.1305414908003799</v>
      </c>
      <c r="Y2422" s="37">
        <f>INDEX(LORDetail!$G$932:$G$1859,U2422)</f>
        <v>94.721469999999997</v>
      </c>
      <c r="Z2422">
        <f t="shared" si="820"/>
        <v>210</v>
      </c>
      <c r="AA2422" s="29">
        <f t="shared" si="821"/>
        <v>99.122218691496528</v>
      </c>
      <c r="AB2422">
        <f t="shared" si="822"/>
        <v>0.47201056519760254</v>
      </c>
      <c r="AC2422" s="32">
        <f t="shared" si="823"/>
        <v>51.453818324375383</v>
      </c>
      <c r="AD2422" s="32">
        <f t="shared" si="824"/>
        <v>-2.1313640999585228</v>
      </c>
      <c r="AE2422" s="34">
        <f t="shared" si="825"/>
        <v>94.786101186714163</v>
      </c>
      <c r="AF2422" s="36" t="str">
        <f t="shared" si="811"/>
        <v>RDNGSTN</v>
      </c>
      <c r="AG2422" s="36" t="str">
        <f t="shared" si="812"/>
        <v>PADTON</v>
      </c>
      <c r="AH2422" s="36">
        <f t="shared" si="809"/>
        <v>917</v>
      </c>
      <c r="AI2422" s="42">
        <f t="shared" si="810"/>
        <v>37922.199999999997</v>
      </c>
      <c r="AJ2422" s="43">
        <f t="shared" si="805"/>
        <v>32.725462804304627</v>
      </c>
      <c r="AK2422" s="43">
        <f t="shared" si="806"/>
        <v>-3.9627581017025036E-2</v>
      </c>
      <c r="AL2422" s="36">
        <f t="shared" si="807"/>
        <v>51.453818324375383</v>
      </c>
      <c r="AM2422" s="36">
        <v>1</v>
      </c>
      <c r="AN2422" s="36">
        <f t="shared" si="808"/>
        <v>-2.1313640999585228</v>
      </c>
      <c r="AO2422" s="36">
        <v>4</v>
      </c>
      <c r="AP2422" s="42">
        <f>INT(AI2422/1000)*1000</f>
        <v>37000</v>
      </c>
      <c r="AQ2422" s="42">
        <f>MOD(AI2422,1000)</f>
        <v>922.19999999999709</v>
      </c>
      <c r="AR2422" s="42">
        <f>MOD(AI2423,1000)-0.2+(AP2423-AP2422)</f>
        <v>954.60000000000286</v>
      </c>
    </row>
    <row r="2423" spans="1:44" x14ac:dyDescent="0.25">
      <c r="A2423" s="19" t="s">
        <v>1</v>
      </c>
      <c r="B2423" t="s">
        <v>0</v>
      </c>
      <c r="C2423">
        <v>918</v>
      </c>
      <c r="D2423" s="36">
        <f>MATCH(C2423,TrainRun!$AG$149:$AG$295,1)</f>
        <v>65</v>
      </c>
      <c r="E2423" s="36">
        <f>INT(INDEX(TrainRun!$AD$149:$AD$295,'By Second'!D2423))</f>
        <v>900</v>
      </c>
      <c r="F2423" s="36">
        <f>IF(E2423=0,0,INDEX(TrainRun!$AE$149:$AE$295,'By Second'!D2423))</f>
        <v>33.399131681594007</v>
      </c>
      <c r="G2423" s="36">
        <f>INDEX(TrainRun!$AF$149:$AF$295,'By Second'!D2423)</f>
        <v>37360.375241147238</v>
      </c>
      <c r="H2423">
        <f t="shared" si="813"/>
        <v>66</v>
      </c>
      <c r="I2423" s="36">
        <f>INT(INDEX(TrainRun!$AD$149:$AD$295,'By Second'!H2423))</f>
        <v>986</v>
      </c>
      <c r="J2423" s="36">
        <f>INDEX(TrainRun!$AE$149:$AE$295,'By Second'!H2423)</f>
        <v>29.991159714129854</v>
      </c>
      <c r="K2423">
        <f t="shared" si="814"/>
        <v>86</v>
      </c>
      <c r="L2423">
        <f t="shared" si="815"/>
        <v>-3.4079719674641531</v>
      </c>
      <c r="M2423">
        <f t="shared" si="816"/>
        <v>-3.9627581017025036E-2</v>
      </c>
      <c r="N2423" s="32">
        <f t="shared" si="817"/>
        <v>32.685835223287604</v>
      </c>
      <c r="O2423" s="29">
        <f t="shared" si="818"/>
        <v>37954.808053914785</v>
      </c>
      <c r="P2423" s="37">
        <f>MATCH(O2423,LORDetail!$B$932:$B$1859,1)</f>
        <v>204</v>
      </c>
      <c r="Q2423" s="37">
        <f>INDEX(LORDetail!$B$932:$B$1859,P2423)</f>
        <v>37823</v>
      </c>
      <c r="R2423" s="37">
        <f>INDEX(LORDetail!$D$932:$D$1859,P2423)</f>
        <v>51.453057058537198</v>
      </c>
      <c r="S2423" s="37">
        <f>INDEX(LORDetail!$E$932:$E$1859,P2423)</f>
        <v>-2.1320994938662001</v>
      </c>
      <c r="T2423" s="37">
        <f>INDEX(LORDetail!$G$932:$G$1859,P2423)</f>
        <v>94.843879999999999</v>
      </c>
      <c r="U2423">
        <f t="shared" si="819"/>
        <v>205</v>
      </c>
      <c r="V2423" s="37">
        <f>INDEX(LORDetail!$B$932:$B$1859,U2423)</f>
        <v>38033</v>
      </c>
      <c r="W2423" s="37">
        <f>INDEX(LORDetail!$D$932:$D$1859,U2423)</f>
        <v>51.454669873788198</v>
      </c>
      <c r="X2423" s="37">
        <f>INDEX(LORDetail!$E$932:$E$1859,U2423)</f>
        <v>-2.1305414908003799</v>
      </c>
      <c r="Y2423" s="37">
        <f>INDEX(LORDetail!$G$932:$G$1859,U2423)</f>
        <v>94.721469999999997</v>
      </c>
      <c r="Z2423">
        <f t="shared" si="820"/>
        <v>210</v>
      </c>
      <c r="AA2423" s="29">
        <f t="shared" si="821"/>
        <v>131.80805391478498</v>
      </c>
      <c r="AB2423">
        <f t="shared" si="822"/>
        <v>0.62765739959421418</v>
      </c>
      <c r="AC2423" s="32">
        <f t="shared" si="823"/>
        <v>51.454069353963668</v>
      </c>
      <c r="AD2423" s="32">
        <f t="shared" si="824"/>
        <v>-2.1311216017133474</v>
      </c>
      <c r="AE2423" s="34">
        <f t="shared" si="825"/>
        <v>94.767048457715674</v>
      </c>
      <c r="AF2423" s="36" t="str">
        <f t="shared" si="811"/>
        <v>RDNGSTN</v>
      </c>
      <c r="AG2423" s="36" t="str">
        <f t="shared" si="812"/>
        <v>PADTON</v>
      </c>
      <c r="AH2423" s="36">
        <f t="shared" si="809"/>
        <v>918</v>
      </c>
      <c r="AI2423" s="42">
        <f t="shared" si="810"/>
        <v>37954.800000000003</v>
      </c>
      <c r="AJ2423" s="43">
        <f t="shared" si="805"/>
        <v>32.685835223287604</v>
      </c>
      <c r="AK2423" s="43">
        <f t="shared" si="806"/>
        <v>-3.9627581017025036E-2</v>
      </c>
      <c r="AL2423" s="36">
        <f t="shared" si="807"/>
        <v>51.454069353963668</v>
      </c>
      <c r="AM2423" s="36">
        <v>1</v>
      </c>
      <c r="AN2423" s="36">
        <f t="shared" si="808"/>
        <v>-2.1311216017133474</v>
      </c>
      <c r="AO2423" s="36">
        <v>4</v>
      </c>
      <c r="AP2423" s="42">
        <f>INT(AI2423/1000)*1000</f>
        <v>37000</v>
      </c>
      <c r="AQ2423" s="42">
        <f>MOD(AI2423,1000)</f>
        <v>954.80000000000291</v>
      </c>
      <c r="AR2423" s="42">
        <f>MOD(AI2424,1000)-0.2+(AP2424-AP2423)</f>
        <v>987.20000000000141</v>
      </c>
    </row>
    <row r="2424" spans="1:44" x14ac:dyDescent="0.25">
      <c r="A2424" s="19" t="s">
        <v>1</v>
      </c>
      <c r="B2424" t="s">
        <v>0</v>
      </c>
      <c r="C2424">
        <v>919</v>
      </c>
      <c r="D2424" s="36">
        <f>MATCH(C2424,TrainRun!$AG$149:$AG$295,1)</f>
        <v>65</v>
      </c>
      <c r="E2424" s="36">
        <f>INT(INDEX(TrainRun!$AD$149:$AD$295,'By Second'!D2424))</f>
        <v>900</v>
      </c>
      <c r="F2424" s="36">
        <f>IF(E2424=0,0,INDEX(TrainRun!$AE$149:$AE$295,'By Second'!D2424))</f>
        <v>33.399131681594007</v>
      </c>
      <c r="G2424" s="36">
        <f>INDEX(TrainRun!$AF$149:$AF$295,'By Second'!D2424)</f>
        <v>37360.375241147238</v>
      </c>
      <c r="H2424">
        <f t="shared" si="813"/>
        <v>66</v>
      </c>
      <c r="I2424" s="36">
        <f>INT(INDEX(TrainRun!$AD$149:$AD$295,'By Second'!H2424))</f>
        <v>986</v>
      </c>
      <c r="J2424" s="36">
        <f>INDEX(TrainRun!$AE$149:$AE$295,'By Second'!H2424)</f>
        <v>29.991159714129854</v>
      </c>
      <c r="K2424">
        <f t="shared" si="814"/>
        <v>86</v>
      </c>
      <c r="L2424">
        <f t="shared" si="815"/>
        <v>-3.4079719674641531</v>
      </c>
      <c r="M2424">
        <f t="shared" si="816"/>
        <v>-3.9627581017025036E-2</v>
      </c>
      <c r="N2424" s="32">
        <f t="shared" si="817"/>
        <v>32.646207642270582</v>
      </c>
      <c r="O2424" s="29">
        <f t="shared" si="818"/>
        <v>37987.454261557054</v>
      </c>
      <c r="P2424" s="37">
        <f>MATCH(O2424,LORDetail!$B$932:$B$1859,1)</f>
        <v>204</v>
      </c>
      <c r="Q2424" s="37">
        <f>INDEX(LORDetail!$B$932:$B$1859,P2424)</f>
        <v>37823</v>
      </c>
      <c r="R2424" s="37">
        <f>INDEX(LORDetail!$D$932:$D$1859,P2424)</f>
        <v>51.453057058537198</v>
      </c>
      <c r="S2424" s="37">
        <f>INDEX(LORDetail!$E$932:$E$1859,P2424)</f>
        <v>-2.1320994938662001</v>
      </c>
      <c r="T2424" s="37">
        <f>INDEX(LORDetail!$G$932:$G$1859,P2424)</f>
        <v>94.843879999999999</v>
      </c>
      <c r="U2424">
        <f t="shared" si="819"/>
        <v>205</v>
      </c>
      <c r="V2424" s="37">
        <f>INDEX(LORDetail!$B$932:$B$1859,U2424)</f>
        <v>38033</v>
      </c>
      <c r="W2424" s="37">
        <f>INDEX(LORDetail!$D$932:$D$1859,U2424)</f>
        <v>51.454669873788198</v>
      </c>
      <c r="X2424" s="37">
        <f>INDEX(LORDetail!$E$932:$E$1859,U2424)</f>
        <v>-2.1305414908003799</v>
      </c>
      <c r="Y2424" s="37">
        <f>INDEX(LORDetail!$G$932:$G$1859,U2424)</f>
        <v>94.721469999999997</v>
      </c>
      <c r="Z2424">
        <f t="shared" si="820"/>
        <v>210</v>
      </c>
      <c r="AA2424" s="29">
        <f t="shared" si="821"/>
        <v>164.45426155705354</v>
      </c>
      <c r="AB2424">
        <f t="shared" si="822"/>
        <v>0.78311553122406452</v>
      </c>
      <c r="AC2424" s="32">
        <f t="shared" si="823"/>
        <v>51.454320079209253</v>
      </c>
      <c r="AD2424" s="32">
        <f t="shared" si="824"/>
        <v>-2.1308793974676616</v>
      </c>
      <c r="AE2424" s="34">
        <f t="shared" si="825"/>
        <v>94.748018827822861</v>
      </c>
      <c r="AF2424" s="36" t="str">
        <f t="shared" si="811"/>
        <v>RDNGSTN</v>
      </c>
      <c r="AG2424" s="36" t="str">
        <f t="shared" si="812"/>
        <v>PADTON</v>
      </c>
      <c r="AH2424" s="36">
        <f t="shared" si="809"/>
        <v>919</v>
      </c>
      <c r="AI2424" s="42">
        <f t="shared" si="810"/>
        <v>37987.4</v>
      </c>
      <c r="AJ2424" s="43">
        <f t="shared" si="805"/>
        <v>32.646207642270582</v>
      </c>
      <c r="AK2424" s="43">
        <f t="shared" si="806"/>
        <v>-3.9627581017025036E-2</v>
      </c>
      <c r="AL2424" s="36">
        <f t="shared" si="807"/>
        <v>51.454320079209253</v>
      </c>
      <c r="AM2424" s="36">
        <v>1</v>
      </c>
      <c r="AN2424" s="36">
        <f t="shared" si="808"/>
        <v>-2.1308793974676616</v>
      </c>
      <c r="AO2424" s="36">
        <v>4</v>
      </c>
      <c r="AP2424" s="42">
        <f>INT(AI2424/1000)*1000</f>
        <v>37000</v>
      </c>
      <c r="AQ2424" s="42">
        <f>MOD(AI2424,1000)</f>
        <v>987.40000000000146</v>
      </c>
      <c r="AR2424" s="42">
        <f>MOD(AI2425,1000)-0.2+(AP2425-AP2424)</f>
        <v>1019.8</v>
      </c>
    </row>
    <row r="2425" spans="1:44" x14ac:dyDescent="0.25">
      <c r="A2425" s="19" t="s">
        <v>1</v>
      </c>
      <c r="B2425" t="s">
        <v>0</v>
      </c>
      <c r="C2425">
        <v>920</v>
      </c>
      <c r="D2425" s="36">
        <f>MATCH(C2425,TrainRun!$AG$149:$AG$295,1)</f>
        <v>65</v>
      </c>
      <c r="E2425" s="36">
        <f>INT(INDEX(TrainRun!$AD$149:$AD$295,'By Second'!D2425))</f>
        <v>900</v>
      </c>
      <c r="F2425" s="36">
        <f>IF(E2425=0,0,INDEX(TrainRun!$AE$149:$AE$295,'By Second'!D2425))</f>
        <v>33.399131681594007</v>
      </c>
      <c r="G2425" s="36">
        <f>INDEX(TrainRun!$AF$149:$AF$295,'By Second'!D2425)</f>
        <v>37360.375241147238</v>
      </c>
      <c r="H2425">
        <f t="shared" si="813"/>
        <v>66</v>
      </c>
      <c r="I2425" s="36">
        <f>INT(INDEX(TrainRun!$AD$149:$AD$295,'By Second'!H2425))</f>
        <v>986</v>
      </c>
      <c r="J2425" s="36">
        <f>INDEX(TrainRun!$AE$149:$AE$295,'By Second'!H2425)</f>
        <v>29.991159714129854</v>
      </c>
      <c r="K2425">
        <f t="shared" si="814"/>
        <v>86</v>
      </c>
      <c r="L2425">
        <f t="shared" si="815"/>
        <v>-3.4079719674641531</v>
      </c>
      <c r="M2425">
        <f t="shared" si="816"/>
        <v>-3.9627581017025036E-2</v>
      </c>
      <c r="N2425" s="32">
        <f t="shared" si="817"/>
        <v>32.60658006125356</v>
      </c>
      <c r="O2425" s="29">
        <f t="shared" si="818"/>
        <v>38020.060841618309</v>
      </c>
      <c r="P2425" s="37">
        <f>MATCH(O2425,LORDetail!$B$932:$B$1859,1)</f>
        <v>204</v>
      </c>
      <c r="Q2425" s="37">
        <f>INDEX(LORDetail!$B$932:$B$1859,P2425)</f>
        <v>37823</v>
      </c>
      <c r="R2425" s="37">
        <f>INDEX(LORDetail!$D$932:$D$1859,P2425)</f>
        <v>51.453057058537198</v>
      </c>
      <c r="S2425" s="37">
        <f>INDEX(LORDetail!$E$932:$E$1859,P2425)</f>
        <v>-2.1320994938662001</v>
      </c>
      <c r="T2425" s="37">
        <f>INDEX(LORDetail!$G$932:$G$1859,P2425)</f>
        <v>94.843879999999999</v>
      </c>
      <c r="U2425">
        <f t="shared" si="819"/>
        <v>205</v>
      </c>
      <c r="V2425" s="37">
        <f>INDEX(LORDetail!$B$932:$B$1859,U2425)</f>
        <v>38033</v>
      </c>
      <c r="W2425" s="37">
        <f>INDEX(LORDetail!$D$932:$D$1859,U2425)</f>
        <v>51.454669873788198</v>
      </c>
      <c r="X2425" s="37">
        <f>INDEX(LORDetail!$E$932:$E$1859,U2425)</f>
        <v>-2.1305414908003799</v>
      </c>
      <c r="Y2425" s="37">
        <f>INDEX(LORDetail!$G$932:$G$1859,U2425)</f>
        <v>94.721469999999997</v>
      </c>
      <c r="Z2425">
        <f t="shared" si="820"/>
        <v>210</v>
      </c>
      <c r="AA2425" s="29">
        <f t="shared" si="821"/>
        <v>197.0608416183095</v>
      </c>
      <c r="AB2425">
        <f t="shared" si="822"/>
        <v>0.93838496008718808</v>
      </c>
      <c r="AC2425" s="32">
        <f t="shared" si="823"/>
        <v>51.454570500112133</v>
      </c>
      <c r="AD2425" s="32">
        <f t="shared" si="824"/>
        <v>-2.1306374872214646</v>
      </c>
      <c r="AE2425" s="34">
        <f t="shared" si="825"/>
        <v>94.729012297035723</v>
      </c>
      <c r="AF2425" s="36" t="str">
        <f t="shared" si="811"/>
        <v>RDNGSTN</v>
      </c>
      <c r="AG2425" s="36" t="str">
        <f t="shared" si="812"/>
        <v>PADTON</v>
      </c>
      <c r="AH2425" s="36">
        <f t="shared" si="809"/>
        <v>920</v>
      </c>
      <c r="AI2425" s="42">
        <f t="shared" si="810"/>
        <v>38020</v>
      </c>
      <c r="AJ2425" s="43">
        <f t="shared" si="805"/>
        <v>32.60658006125356</v>
      </c>
      <c r="AK2425" s="43">
        <f t="shared" si="806"/>
        <v>-3.9627581017025036E-2</v>
      </c>
      <c r="AL2425" s="36">
        <f t="shared" si="807"/>
        <v>51.454570500112133</v>
      </c>
      <c r="AM2425" s="36">
        <v>1</v>
      </c>
      <c r="AN2425" s="36">
        <f t="shared" si="808"/>
        <v>-2.1306374872214646</v>
      </c>
      <c r="AO2425" s="36">
        <v>4</v>
      </c>
      <c r="AP2425" s="42">
        <f>INT(AI2425/1000)*1000</f>
        <v>38000</v>
      </c>
      <c r="AQ2425" s="42">
        <f>MOD(AI2425,1000)</f>
        <v>20</v>
      </c>
      <c r="AR2425" s="42">
        <f>MOD(AI2426,1000)-0.2+(AP2426-AP2425)</f>
        <v>52.399999999998542</v>
      </c>
    </row>
    <row r="2426" spans="1:44" x14ac:dyDescent="0.25">
      <c r="A2426" s="19" t="s">
        <v>1</v>
      </c>
      <c r="B2426" t="s">
        <v>0</v>
      </c>
      <c r="C2426">
        <v>921</v>
      </c>
      <c r="D2426" s="36">
        <f>MATCH(C2426,TrainRun!$AG$149:$AG$295,1)</f>
        <v>65</v>
      </c>
      <c r="E2426" s="36">
        <f>INT(INDEX(TrainRun!$AD$149:$AD$295,'By Second'!D2426))</f>
        <v>900</v>
      </c>
      <c r="F2426" s="36">
        <f>IF(E2426=0,0,INDEX(TrainRun!$AE$149:$AE$295,'By Second'!D2426))</f>
        <v>33.399131681594007</v>
      </c>
      <c r="G2426" s="36">
        <f>INDEX(TrainRun!$AF$149:$AF$295,'By Second'!D2426)</f>
        <v>37360.375241147238</v>
      </c>
      <c r="H2426">
        <f t="shared" si="813"/>
        <v>66</v>
      </c>
      <c r="I2426" s="36">
        <f>INT(INDEX(TrainRun!$AD$149:$AD$295,'By Second'!H2426))</f>
        <v>986</v>
      </c>
      <c r="J2426" s="36">
        <f>INDEX(TrainRun!$AE$149:$AE$295,'By Second'!H2426)</f>
        <v>29.991159714129854</v>
      </c>
      <c r="K2426">
        <f t="shared" si="814"/>
        <v>86</v>
      </c>
      <c r="L2426">
        <f t="shared" si="815"/>
        <v>-3.4079719674641531</v>
      </c>
      <c r="M2426">
        <f t="shared" si="816"/>
        <v>-3.9627581017025036E-2</v>
      </c>
      <c r="N2426" s="32">
        <f t="shared" si="817"/>
        <v>32.566952480236537</v>
      </c>
      <c r="O2426" s="29">
        <f t="shared" si="818"/>
        <v>38052.627794098546</v>
      </c>
      <c r="P2426" s="37">
        <f>MATCH(O2426,LORDetail!$B$932:$B$1859,1)</f>
        <v>205</v>
      </c>
      <c r="Q2426" s="37">
        <f>INDEX(LORDetail!$B$932:$B$1859,P2426)</f>
        <v>38033</v>
      </c>
      <c r="R2426" s="37">
        <f>INDEX(LORDetail!$D$932:$D$1859,P2426)</f>
        <v>51.454669873788198</v>
      </c>
      <c r="S2426" s="37">
        <f>INDEX(LORDetail!$E$932:$E$1859,P2426)</f>
        <v>-2.1305414908003799</v>
      </c>
      <c r="T2426" s="37">
        <f>INDEX(LORDetail!$G$932:$G$1859,P2426)</f>
        <v>94.721469999999997</v>
      </c>
      <c r="U2426">
        <f t="shared" si="819"/>
        <v>206</v>
      </c>
      <c r="V2426" s="37">
        <f>INDEX(LORDetail!$B$932:$B$1859,U2426)</f>
        <v>38210</v>
      </c>
      <c r="W2426" s="37">
        <f>INDEX(LORDetail!$D$932:$D$1859,U2426)</f>
        <v>51.455962297787501</v>
      </c>
      <c r="X2426" s="37">
        <f>INDEX(LORDetail!$E$932:$E$1859,U2426)</f>
        <v>-2.1290381759410901</v>
      </c>
      <c r="Y2426" s="37">
        <f>INDEX(LORDetail!$G$932:$G$1859,U2426)</f>
        <v>94.618309999999994</v>
      </c>
      <c r="Z2426">
        <f t="shared" si="820"/>
        <v>177</v>
      </c>
      <c r="AA2426" s="29">
        <f t="shared" si="821"/>
        <v>19.627794098545564</v>
      </c>
      <c r="AB2426">
        <f t="shared" si="822"/>
        <v>0.11089149208217833</v>
      </c>
      <c r="AC2426" s="32">
        <f t="shared" si="823"/>
        <v>51.454813192613884</v>
      </c>
      <c r="AD2426" s="32">
        <f t="shared" si="824"/>
        <v>-2.1303747859725641</v>
      </c>
      <c r="AE2426" s="34">
        <f t="shared" si="825"/>
        <v>94.710030433676792</v>
      </c>
      <c r="AF2426" s="36" t="str">
        <f t="shared" si="811"/>
        <v>RDNGSTN</v>
      </c>
      <c r="AG2426" s="36" t="str">
        <f t="shared" si="812"/>
        <v>PADTON</v>
      </c>
      <c r="AH2426" s="36">
        <f t="shared" si="809"/>
        <v>921</v>
      </c>
      <c r="AI2426" s="42">
        <f t="shared" si="810"/>
        <v>38052.6</v>
      </c>
      <c r="AJ2426" s="43">
        <f t="shared" si="805"/>
        <v>32.566952480236537</v>
      </c>
      <c r="AK2426" s="43">
        <f t="shared" si="806"/>
        <v>-3.9627581017025036E-2</v>
      </c>
      <c r="AL2426" s="36">
        <f t="shared" si="807"/>
        <v>51.454813192613884</v>
      </c>
      <c r="AM2426" s="36">
        <v>1</v>
      </c>
      <c r="AN2426" s="36">
        <f t="shared" si="808"/>
        <v>-2.1303747859725641</v>
      </c>
      <c r="AO2426" s="36">
        <v>4</v>
      </c>
      <c r="AP2426" s="42">
        <f>INT(AI2426/1000)*1000</f>
        <v>38000</v>
      </c>
      <c r="AQ2426" s="42">
        <f>MOD(AI2426,1000)</f>
        <v>52.599999999998545</v>
      </c>
      <c r="AR2426" s="42">
        <f>MOD(AI2427,1000)-0.2+(AP2427-AP2426)</f>
        <v>84.999999999997087</v>
      </c>
    </row>
    <row r="2427" spans="1:44" x14ac:dyDescent="0.25">
      <c r="A2427" s="19" t="s">
        <v>1</v>
      </c>
      <c r="B2427" t="s">
        <v>0</v>
      </c>
      <c r="C2427">
        <v>922</v>
      </c>
      <c r="D2427" s="36">
        <f>MATCH(C2427,TrainRun!$AG$149:$AG$295,1)</f>
        <v>65</v>
      </c>
      <c r="E2427" s="36">
        <f>INT(INDEX(TrainRun!$AD$149:$AD$295,'By Second'!D2427))</f>
        <v>900</v>
      </c>
      <c r="F2427" s="36">
        <f>IF(E2427=0,0,INDEX(TrainRun!$AE$149:$AE$295,'By Second'!D2427))</f>
        <v>33.399131681594007</v>
      </c>
      <c r="G2427" s="36">
        <f>INDEX(TrainRun!$AF$149:$AF$295,'By Second'!D2427)</f>
        <v>37360.375241147238</v>
      </c>
      <c r="H2427">
        <f t="shared" si="813"/>
        <v>66</v>
      </c>
      <c r="I2427" s="36">
        <f>INT(INDEX(TrainRun!$AD$149:$AD$295,'By Second'!H2427))</f>
        <v>986</v>
      </c>
      <c r="J2427" s="36">
        <f>INDEX(TrainRun!$AE$149:$AE$295,'By Second'!H2427)</f>
        <v>29.991159714129854</v>
      </c>
      <c r="K2427">
        <f t="shared" si="814"/>
        <v>86</v>
      </c>
      <c r="L2427">
        <f t="shared" si="815"/>
        <v>-3.4079719674641531</v>
      </c>
      <c r="M2427">
        <f t="shared" si="816"/>
        <v>-3.9627581017025036E-2</v>
      </c>
      <c r="N2427" s="32">
        <f t="shared" si="817"/>
        <v>32.527324899219515</v>
      </c>
      <c r="O2427" s="29">
        <f t="shared" si="818"/>
        <v>38085.155118997762</v>
      </c>
      <c r="P2427" s="37">
        <f>MATCH(O2427,LORDetail!$B$932:$B$1859,1)</f>
        <v>205</v>
      </c>
      <c r="Q2427" s="37">
        <f>INDEX(LORDetail!$B$932:$B$1859,P2427)</f>
        <v>38033</v>
      </c>
      <c r="R2427" s="37">
        <f>INDEX(LORDetail!$D$932:$D$1859,P2427)</f>
        <v>51.454669873788198</v>
      </c>
      <c r="S2427" s="37">
        <f>INDEX(LORDetail!$E$932:$E$1859,P2427)</f>
        <v>-2.1305414908003799</v>
      </c>
      <c r="T2427" s="37">
        <f>INDEX(LORDetail!$G$932:$G$1859,P2427)</f>
        <v>94.721469999999997</v>
      </c>
      <c r="U2427">
        <f t="shared" si="819"/>
        <v>206</v>
      </c>
      <c r="V2427" s="37">
        <f>INDEX(LORDetail!$B$932:$B$1859,U2427)</f>
        <v>38210</v>
      </c>
      <c r="W2427" s="37">
        <f>INDEX(LORDetail!$D$932:$D$1859,U2427)</f>
        <v>51.455962297787501</v>
      </c>
      <c r="X2427" s="37">
        <f>INDEX(LORDetail!$E$932:$E$1859,U2427)</f>
        <v>-2.1290381759410901</v>
      </c>
      <c r="Y2427" s="37">
        <f>INDEX(LORDetail!$G$932:$G$1859,U2427)</f>
        <v>94.618309999999994</v>
      </c>
      <c r="Z2427">
        <f t="shared" si="820"/>
        <v>177</v>
      </c>
      <c r="AA2427" s="29">
        <f t="shared" si="821"/>
        <v>52.155118997761747</v>
      </c>
      <c r="AB2427">
        <f t="shared" si="822"/>
        <v>0.29466168925289121</v>
      </c>
      <c r="AC2427" s="32">
        <f t="shared" si="823"/>
        <v>51.455050701627066</v>
      </c>
      <c r="AD2427" s="32">
        <f t="shared" si="824"/>
        <v>-2.1300985215044625</v>
      </c>
      <c r="AE2427" s="34">
        <f t="shared" si="825"/>
        <v>94.691072700136672</v>
      </c>
      <c r="AF2427" s="36" t="str">
        <f t="shared" si="811"/>
        <v>RDNGSTN</v>
      </c>
      <c r="AG2427" s="36" t="str">
        <f t="shared" si="812"/>
        <v>PADTON</v>
      </c>
      <c r="AH2427" s="36">
        <f t="shared" si="809"/>
        <v>922</v>
      </c>
      <c r="AI2427" s="42">
        <f t="shared" si="810"/>
        <v>38085.199999999997</v>
      </c>
      <c r="AJ2427" s="43">
        <f t="shared" si="805"/>
        <v>32.527324899219515</v>
      </c>
      <c r="AK2427" s="43">
        <f t="shared" si="806"/>
        <v>-3.9627581017025036E-2</v>
      </c>
      <c r="AL2427" s="36">
        <f t="shared" si="807"/>
        <v>51.455050701627066</v>
      </c>
      <c r="AM2427" s="36">
        <v>1</v>
      </c>
      <c r="AN2427" s="36">
        <f t="shared" si="808"/>
        <v>-2.1300985215044625</v>
      </c>
      <c r="AO2427" s="36">
        <v>4</v>
      </c>
      <c r="AP2427" s="42">
        <f>INT(AI2427/1000)*1000</f>
        <v>38000</v>
      </c>
      <c r="AQ2427" s="42">
        <f>MOD(AI2427,1000)</f>
        <v>85.19999999999709</v>
      </c>
      <c r="AR2427" s="42">
        <f>MOD(AI2428,1000)-0.2+(AP2428-AP2427)</f>
        <v>117.39999999999854</v>
      </c>
    </row>
    <row r="2428" spans="1:44" x14ac:dyDescent="0.25">
      <c r="A2428" s="19" t="s">
        <v>1</v>
      </c>
      <c r="B2428" t="s">
        <v>0</v>
      </c>
      <c r="C2428">
        <v>923</v>
      </c>
      <c r="D2428" s="36">
        <f>MATCH(C2428,TrainRun!$AG$149:$AG$295,1)</f>
        <v>65</v>
      </c>
      <c r="E2428" s="36">
        <f>INT(INDEX(TrainRun!$AD$149:$AD$295,'By Second'!D2428))</f>
        <v>900</v>
      </c>
      <c r="F2428" s="36">
        <f>IF(E2428=0,0,INDEX(TrainRun!$AE$149:$AE$295,'By Second'!D2428))</f>
        <v>33.399131681594007</v>
      </c>
      <c r="G2428" s="36">
        <f>INDEX(TrainRun!$AF$149:$AF$295,'By Second'!D2428)</f>
        <v>37360.375241147238</v>
      </c>
      <c r="H2428">
        <f t="shared" si="813"/>
        <v>66</v>
      </c>
      <c r="I2428" s="36">
        <f>INT(INDEX(TrainRun!$AD$149:$AD$295,'By Second'!H2428))</f>
        <v>986</v>
      </c>
      <c r="J2428" s="36">
        <f>INDEX(TrainRun!$AE$149:$AE$295,'By Second'!H2428)</f>
        <v>29.991159714129854</v>
      </c>
      <c r="K2428">
        <f t="shared" si="814"/>
        <v>86</v>
      </c>
      <c r="L2428">
        <f t="shared" si="815"/>
        <v>-3.4079719674641531</v>
      </c>
      <c r="M2428">
        <f t="shared" si="816"/>
        <v>-3.9627581017025036E-2</v>
      </c>
      <c r="N2428" s="32">
        <f t="shared" si="817"/>
        <v>32.487697318202493</v>
      </c>
      <c r="O2428" s="29">
        <f t="shared" si="818"/>
        <v>38117.642816315965</v>
      </c>
      <c r="P2428" s="37">
        <f>MATCH(O2428,LORDetail!$B$932:$B$1859,1)</f>
        <v>205</v>
      </c>
      <c r="Q2428" s="37">
        <f>INDEX(LORDetail!$B$932:$B$1859,P2428)</f>
        <v>38033</v>
      </c>
      <c r="R2428" s="37">
        <f>INDEX(LORDetail!$D$932:$D$1859,P2428)</f>
        <v>51.454669873788198</v>
      </c>
      <c r="S2428" s="37">
        <f>INDEX(LORDetail!$E$932:$E$1859,P2428)</f>
        <v>-2.1305414908003799</v>
      </c>
      <c r="T2428" s="37">
        <f>INDEX(LORDetail!$G$932:$G$1859,P2428)</f>
        <v>94.721469999999997</v>
      </c>
      <c r="U2428">
        <f t="shared" si="819"/>
        <v>206</v>
      </c>
      <c r="V2428" s="37">
        <f>INDEX(LORDetail!$B$932:$B$1859,U2428)</f>
        <v>38210</v>
      </c>
      <c r="W2428" s="37">
        <f>INDEX(LORDetail!$D$932:$D$1859,U2428)</f>
        <v>51.455962297787501</v>
      </c>
      <c r="X2428" s="37">
        <f>INDEX(LORDetail!$E$932:$E$1859,U2428)</f>
        <v>-2.1290381759410901</v>
      </c>
      <c r="Y2428" s="37">
        <f>INDEX(LORDetail!$G$932:$G$1859,U2428)</f>
        <v>94.618309999999994</v>
      </c>
      <c r="Z2428">
        <f t="shared" si="820"/>
        <v>177</v>
      </c>
      <c r="AA2428" s="29">
        <f t="shared" si="821"/>
        <v>84.64281631596532</v>
      </c>
      <c r="AB2428">
        <f t="shared" si="822"/>
        <v>0.4782080017851148</v>
      </c>
      <c r="AC2428" s="32">
        <f t="shared" si="823"/>
        <v>51.455287921286363</v>
      </c>
      <c r="AD2428" s="32">
        <f t="shared" si="824"/>
        <v>-2.1298225936054651</v>
      </c>
      <c r="AE2428" s="34">
        <f t="shared" si="825"/>
        <v>94.672138062535836</v>
      </c>
      <c r="AF2428" s="36" t="str">
        <f t="shared" si="811"/>
        <v>RDNGSTN</v>
      </c>
      <c r="AG2428" s="36" t="str">
        <f t="shared" si="812"/>
        <v>PADTON</v>
      </c>
      <c r="AH2428" s="36">
        <f t="shared" si="809"/>
        <v>923</v>
      </c>
      <c r="AI2428" s="42">
        <f t="shared" si="810"/>
        <v>38117.599999999999</v>
      </c>
      <c r="AJ2428" s="43">
        <f t="shared" si="805"/>
        <v>32.487697318202493</v>
      </c>
      <c r="AK2428" s="43">
        <f t="shared" si="806"/>
        <v>-3.9627581017025036E-2</v>
      </c>
      <c r="AL2428" s="36">
        <f t="shared" si="807"/>
        <v>51.455287921286363</v>
      </c>
      <c r="AM2428" s="36">
        <v>1</v>
      </c>
      <c r="AN2428" s="36">
        <f t="shared" si="808"/>
        <v>-2.1298225936054651</v>
      </c>
      <c r="AO2428" s="36">
        <v>4</v>
      </c>
      <c r="AP2428" s="42">
        <f>INT(AI2428/1000)*1000</f>
        <v>38000</v>
      </c>
      <c r="AQ2428" s="42">
        <f>MOD(AI2428,1000)</f>
        <v>117.59999999999854</v>
      </c>
      <c r="AR2428" s="42">
        <f>MOD(AI2429,1000)-0.2+(AP2429-AP2428)</f>
        <v>149.80000000000001</v>
      </c>
    </row>
    <row r="2429" spans="1:44" x14ac:dyDescent="0.25">
      <c r="A2429" s="19" t="s">
        <v>1</v>
      </c>
      <c r="B2429" t="s">
        <v>0</v>
      </c>
      <c r="C2429">
        <v>924</v>
      </c>
      <c r="D2429" s="36">
        <f>MATCH(C2429,TrainRun!$AG$149:$AG$295,1)</f>
        <v>65</v>
      </c>
      <c r="E2429" s="36">
        <f>INT(INDEX(TrainRun!$AD$149:$AD$295,'By Second'!D2429))</f>
        <v>900</v>
      </c>
      <c r="F2429" s="36">
        <f>IF(E2429=0,0,INDEX(TrainRun!$AE$149:$AE$295,'By Second'!D2429))</f>
        <v>33.399131681594007</v>
      </c>
      <c r="G2429" s="36">
        <f>INDEX(TrainRun!$AF$149:$AF$295,'By Second'!D2429)</f>
        <v>37360.375241147238</v>
      </c>
      <c r="H2429">
        <f t="shared" si="813"/>
        <v>66</v>
      </c>
      <c r="I2429" s="36">
        <f>INT(INDEX(TrainRun!$AD$149:$AD$295,'By Second'!H2429))</f>
        <v>986</v>
      </c>
      <c r="J2429" s="36">
        <f>INDEX(TrainRun!$AE$149:$AE$295,'By Second'!H2429)</f>
        <v>29.991159714129854</v>
      </c>
      <c r="K2429">
        <f t="shared" si="814"/>
        <v>86</v>
      </c>
      <c r="L2429">
        <f t="shared" si="815"/>
        <v>-3.4079719674641531</v>
      </c>
      <c r="M2429">
        <f t="shared" si="816"/>
        <v>-3.9627581017025036E-2</v>
      </c>
      <c r="N2429" s="32">
        <f t="shared" si="817"/>
        <v>32.44806973718547</v>
      </c>
      <c r="O2429" s="29">
        <f t="shared" si="818"/>
        <v>38150.090886053149</v>
      </c>
      <c r="P2429" s="37">
        <f>MATCH(O2429,LORDetail!$B$932:$B$1859,1)</f>
        <v>205</v>
      </c>
      <c r="Q2429" s="37">
        <f>INDEX(LORDetail!$B$932:$B$1859,P2429)</f>
        <v>38033</v>
      </c>
      <c r="R2429" s="37">
        <f>INDEX(LORDetail!$D$932:$D$1859,P2429)</f>
        <v>51.454669873788198</v>
      </c>
      <c r="S2429" s="37">
        <f>INDEX(LORDetail!$E$932:$E$1859,P2429)</f>
        <v>-2.1305414908003799</v>
      </c>
      <c r="T2429" s="37">
        <f>INDEX(LORDetail!$G$932:$G$1859,P2429)</f>
        <v>94.721469999999997</v>
      </c>
      <c r="U2429">
        <f t="shared" si="819"/>
        <v>206</v>
      </c>
      <c r="V2429" s="37">
        <f>INDEX(LORDetail!$B$932:$B$1859,U2429)</f>
        <v>38210</v>
      </c>
      <c r="W2429" s="37">
        <f>INDEX(LORDetail!$D$932:$D$1859,U2429)</f>
        <v>51.455962297787501</v>
      </c>
      <c r="X2429" s="37">
        <f>INDEX(LORDetail!$E$932:$E$1859,U2429)</f>
        <v>-2.1290381759410901</v>
      </c>
      <c r="Y2429" s="37">
        <f>INDEX(LORDetail!$G$932:$G$1859,U2429)</f>
        <v>94.618309999999994</v>
      </c>
      <c r="Z2429">
        <f t="shared" si="820"/>
        <v>177</v>
      </c>
      <c r="AA2429" s="29">
        <f t="shared" si="821"/>
        <v>117.09088605314901</v>
      </c>
      <c r="AB2429">
        <f t="shared" si="822"/>
        <v>0.66153042967880793</v>
      </c>
      <c r="AC2429" s="32">
        <f t="shared" si="823"/>
        <v>51.455524851591782</v>
      </c>
      <c r="AD2429" s="32">
        <f t="shared" si="824"/>
        <v>-2.1295470022755714</v>
      </c>
      <c r="AE2429" s="34">
        <f t="shared" si="825"/>
        <v>94.653226520874327</v>
      </c>
      <c r="AF2429" s="36" t="str">
        <f t="shared" si="811"/>
        <v>RDNGSTN</v>
      </c>
      <c r="AG2429" s="36" t="str">
        <f t="shared" si="812"/>
        <v>PADTON</v>
      </c>
      <c r="AH2429" s="36">
        <f t="shared" si="809"/>
        <v>924</v>
      </c>
      <c r="AI2429" s="42">
        <f t="shared" si="810"/>
        <v>38150</v>
      </c>
      <c r="AJ2429" s="43">
        <f t="shared" si="805"/>
        <v>32.44806973718547</v>
      </c>
      <c r="AK2429" s="43">
        <f t="shared" si="806"/>
        <v>-3.9627581017025036E-2</v>
      </c>
      <c r="AL2429" s="36">
        <f t="shared" si="807"/>
        <v>51.455524851591782</v>
      </c>
      <c r="AM2429" s="36">
        <v>1</v>
      </c>
      <c r="AN2429" s="36">
        <f t="shared" si="808"/>
        <v>-2.1295470022755714</v>
      </c>
      <c r="AO2429" s="36">
        <v>4</v>
      </c>
      <c r="AP2429" s="42">
        <f>INT(AI2429/1000)*1000</f>
        <v>38000</v>
      </c>
      <c r="AQ2429" s="42">
        <f>MOD(AI2429,1000)</f>
        <v>150</v>
      </c>
      <c r="AR2429" s="42">
        <f>MOD(AI2430,1000)-0.2+(AP2430-AP2429)</f>
        <v>182.20000000000147</v>
      </c>
    </row>
    <row r="2430" spans="1:44" x14ac:dyDescent="0.25">
      <c r="A2430" s="19" t="s">
        <v>1</v>
      </c>
      <c r="B2430" t="s">
        <v>0</v>
      </c>
      <c r="C2430">
        <v>925</v>
      </c>
      <c r="D2430" s="36">
        <f>MATCH(C2430,TrainRun!$AG$149:$AG$295,1)</f>
        <v>65</v>
      </c>
      <c r="E2430" s="36">
        <f>INT(INDEX(TrainRun!$AD$149:$AD$295,'By Second'!D2430))</f>
        <v>900</v>
      </c>
      <c r="F2430" s="36">
        <f>IF(E2430=0,0,INDEX(TrainRun!$AE$149:$AE$295,'By Second'!D2430))</f>
        <v>33.399131681594007</v>
      </c>
      <c r="G2430" s="36">
        <f>INDEX(TrainRun!$AF$149:$AF$295,'By Second'!D2430)</f>
        <v>37360.375241147238</v>
      </c>
      <c r="H2430">
        <f t="shared" si="813"/>
        <v>66</v>
      </c>
      <c r="I2430" s="36">
        <f>INT(INDEX(TrainRun!$AD$149:$AD$295,'By Second'!H2430))</f>
        <v>986</v>
      </c>
      <c r="J2430" s="36">
        <f>INDEX(TrainRun!$AE$149:$AE$295,'By Second'!H2430)</f>
        <v>29.991159714129854</v>
      </c>
      <c r="K2430">
        <f t="shared" si="814"/>
        <v>86</v>
      </c>
      <c r="L2430">
        <f t="shared" si="815"/>
        <v>-3.4079719674641531</v>
      </c>
      <c r="M2430">
        <f t="shared" si="816"/>
        <v>-3.9627581017025036E-2</v>
      </c>
      <c r="N2430" s="32">
        <f t="shared" si="817"/>
        <v>32.408442156168448</v>
      </c>
      <c r="O2430" s="29">
        <f t="shared" si="818"/>
        <v>38182.49932820932</v>
      </c>
      <c r="P2430" s="37">
        <f>MATCH(O2430,LORDetail!$B$932:$B$1859,1)</f>
        <v>205</v>
      </c>
      <c r="Q2430" s="37">
        <f>INDEX(LORDetail!$B$932:$B$1859,P2430)</f>
        <v>38033</v>
      </c>
      <c r="R2430" s="37">
        <f>INDEX(LORDetail!$D$932:$D$1859,P2430)</f>
        <v>51.454669873788198</v>
      </c>
      <c r="S2430" s="37">
        <f>INDEX(LORDetail!$E$932:$E$1859,P2430)</f>
        <v>-2.1305414908003799</v>
      </c>
      <c r="T2430" s="37">
        <f>INDEX(LORDetail!$G$932:$G$1859,P2430)</f>
        <v>94.721469999999997</v>
      </c>
      <c r="U2430">
        <f t="shared" si="819"/>
        <v>206</v>
      </c>
      <c r="V2430" s="37">
        <f>INDEX(LORDetail!$B$932:$B$1859,U2430)</f>
        <v>38210</v>
      </c>
      <c r="W2430" s="37">
        <f>INDEX(LORDetail!$D$932:$D$1859,U2430)</f>
        <v>51.455962297787501</v>
      </c>
      <c r="X2430" s="37">
        <f>INDEX(LORDetail!$E$932:$E$1859,U2430)</f>
        <v>-2.1290381759410901</v>
      </c>
      <c r="Y2430" s="37">
        <f>INDEX(LORDetail!$G$932:$G$1859,U2430)</f>
        <v>94.618309999999994</v>
      </c>
      <c r="Z2430">
        <f t="shared" si="820"/>
        <v>177</v>
      </c>
      <c r="AA2430" s="29">
        <f t="shared" si="821"/>
        <v>149.49932820932008</v>
      </c>
      <c r="AB2430">
        <f t="shared" si="822"/>
        <v>0.84462897293401173</v>
      </c>
      <c r="AC2430" s="32">
        <f t="shared" si="823"/>
        <v>51.455761492543324</v>
      </c>
      <c r="AD2430" s="32">
        <f t="shared" si="824"/>
        <v>-2.1292717475147813</v>
      </c>
      <c r="AE2430" s="34">
        <f t="shared" si="825"/>
        <v>94.634338075152115</v>
      </c>
      <c r="AF2430" s="36" t="str">
        <f t="shared" si="811"/>
        <v>RDNGSTN</v>
      </c>
      <c r="AG2430" s="36" t="str">
        <f t="shared" si="812"/>
        <v>PADTON</v>
      </c>
      <c r="AH2430" s="36">
        <f t="shared" si="809"/>
        <v>925</v>
      </c>
      <c r="AI2430" s="42">
        <f t="shared" si="810"/>
        <v>38182.400000000001</v>
      </c>
      <c r="AJ2430" s="43">
        <f t="shared" si="805"/>
        <v>32.408442156168448</v>
      </c>
      <c r="AK2430" s="43">
        <f t="shared" si="806"/>
        <v>-3.9627581017025036E-2</v>
      </c>
      <c r="AL2430" s="36">
        <f t="shared" si="807"/>
        <v>51.455761492543324</v>
      </c>
      <c r="AM2430" s="36">
        <v>1</v>
      </c>
      <c r="AN2430" s="36">
        <f t="shared" si="808"/>
        <v>-2.1292717475147813</v>
      </c>
      <c r="AO2430" s="36">
        <v>4</v>
      </c>
      <c r="AP2430" s="42">
        <f>INT(AI2430/1000)*1000</f>
        <v>38000</v>
      </c>
      <c r="AQ2430" s="42">
        <f>MOD(AI2430,1000)</f>
        <v>182.40000000000146</v>
      </c>
      <c r="AR2430" s="42">
        <f>MOD(AI2431,1000)-0.2+(AP2431-AP2430)</f>
        <v>214.60000000000292</v>
      </c>
    </row>
    <row r="2431" spans="1:44" x14ac:dyDescent="0.25">
      <c r="A2431" s="19" t="s">
        <v>1</v>
      </c>
      <c r="B2431" t="s">
        <v>0</v>
      </c>
      <c r="C2431">
        <v>926</v>
      </c>
      <c r="D2431" s="36">
        <f>MATCH(C2431,TrainRun!$AG$149:$AG$295,1)</f>
        <v>65</v>
      </c>
      <c r="E2431" s="36">
        <f>INT(INDEX(TrainRun!$AD$149:$AD$295,'By Second'!D2431))</f>
        <v>900</v>
      </c>
      <c r="F2431" s="36">
        <f>IF(E2431=0,0,INDEX(TrainRun!$AE$149:$AE$295,'By Second'!D2431))</f>
        <v>33.399131681594007</v>
      </c>
      <c r="G2431" s="36">
        <f>INDEX(TrainRun!$AF$149:$AF$295,'By Second'!D2431)</f>
        <v>37360.375241147238</v>
      </c>
      <c r="H2431">
        <f t="shared" si="813"/>
        <v>66</v>
      </c>
      <c r="I2431" s="36">
        <f>INT(INDEX(TrainRun!$AD$149:$AD$295,'By Second'!H2431))</f>
        <v>986</v>
      </c>
      <c r="J2431" s="36">
        <f>INDEX(TrainRun!$AE$149:$AE$295,'By Second'!H2431)</f>
        <v>29.991159714129854</v>
      </c>
      <c r="K2431">
        <f t="shared" si="814"/>
        <v>86</v>
      </c>
      <c r="L2431">
        <f t="shared" si="815"/>
        <v>-3.4079719674641531</v>
      </c>
      <c r="M2431">
        <f t="shared" si="816"/>
        <v>-3.9627581017025036E-2</v>
      </c>
      <c r="N2431" s="32">
        <f t="shared" si="817"/>
        <v>32.368814575151426</v>
      </c>
      <c r="O2431" s="29">
        <f t="shared" si="818"/>
        <v>38214.868142784471</v>
      </c>
      <c r="P2431" s="37">
        <f>MATCH(O2431,LORDetail!$B$932:$B$1859,1)</f>
        <v>206</v>
      </c>
      <c r="Q2431" s="37">
        <f>INDEX(LORDetail!$B$932:$B$1859,P2431)</f>
        <v>38210</v>
      </c>
      <c r="R2431" s="37">
        <f>INDEX(LORDetail!$D$932:$D$1859,P2431)</f>
        <v>51.455962297787501</v>
      </c>
      <c r="S2431" s="37">
        <f>INDEX(LORDetail!$E$932:$E$1859,P2431)</f>
        <v>-2.1290381759410901</v>
      </c>
      <c r="T2431" s="37">
        <f>INDEX(LORDetail!$G$932:$G$1859,P2431)</f>
        <v>94.618309999999994</v>
      </c>
      <c r="U2431">
        <f t="shared" si="819"/>
        <v>207</v>
      </c>
      <c r="V2431" s="37">
        <f>INDEX(LORDetail!$B$932:$B$1859,U2431)</f>
        <v>38410</v>
      </c>
      <c r="W2431" s="37">
        <f>INDEX(LORDetail!$D$932:$D$1859,U2431)</f>
        <v>51.457305545511403</v>
      </c>
      <c r="X2431" s="37">
        <f>INDEX(LORDetail!$E$932:$E$1859,U2431)</f>
        <v>-2.12712340873466</v>
      </c>
      <c r="Y2431" s="37">
        <f>INDEX(LORDetail!$G$932:$G$1859,U2431)</f>
        <v>94.501729999999995</v>
      </c>
      <c r="Z2431">
        <f t="shared" si="820"/>
        <v>200</v>
      </c>
      <c r="AA2431" s="29">
        <f t="shared" si="821"/>
        <v>4.8681427844712744</v>
      </c>
      <c r="AB2431">
        <f t="shared" si="822"/>
        <v>2.4340713922356372E-2</v>
      </c>
      <c r="AC2431" s="32">
        <f t="shared" si="823"/>
        <v>51.455994993396075</v>
      </c>
      <c r="AD2431" s="32">
        <f t="shared" si="824"/>
        <v>-2.1289915691402905</v>
      </c>
      <c r="AE2431" s="34">
        <f t="shared" si="825"/>
        <v>94.61547235957093</v>
      </c>
      <c r="AF2431" s="36" t="str">
        <f t="shared" si="811"/>
        <v>RDNGSTN</v>
      </c>
      <c r="AG2431" s="36" t="str">
        <f t="shared" si="812"/>
        <v>PADTON</v>
      </c>
      <c r="AH2431" s="36">
        <f t="shared" si="809"/>
        <v>926</v>
      </c>
      <c r="AI2431" s="42">
        <f t="shared" si="810"/>
        <v>38214.800000000003</v>
      </c>
      <c r="AJ2431" s="43">
        <f t="shared" si="805"/>
        <v>32.368814575151426</v>
      </c>
      <c r="AK2431" s="43">
        <f t="shared" si="806"/>
        <v>-3.9627581017025036E-2</v>
      </c>
      <c r="AL2431" s="36">
        <f t="shared" si="807"/>
        <v>51.455994993396075</v>
      </c>
      <c r="AM2431" s="36">
        <v>1</v>
      </c>
      <c r="AN2431" s="36">
        <f t="shared" si="808"/>
        <v>-2.1289915691402905</v>
      </c>
      <c r="AO2431" s="36">
        <v>4</v>
      </c>
      <c r="AP2431" s="42">
        <f>INT(AI2431/1000)*1000</f>
        <v>38000</v>
      </c>
      <c r="AQ2431" s="42">
        <f>MOD(AI2431,1000)</f>
        <v>214.80000000000291</v>
      </c>
      <c r="AR2431" s="42">
        <f>MOD(AI2432,1000)-0.2+(AP2432-AP2431)</f>
        <v>246.9999999999971</v>
      </c>
    </row>
    <row r="2432" spans="1:44" x14ac:dyDescent="0.25">
      <c r="A2432" s="19" t="s">
        <v>1</v>
      </c>
      <c r="B2432" t="s">
        <v>0</v>
      </c>
      <c r="C2432">
        <v>927</v>
      </c>
      <c r="D2432" s="36">
        <f>MATCH(C2432,TrainRun!$AG$149:$AG$295,1)</f>
        <v>65</v>
      </c>
      <c r="E2432" s="36">
        <f>INT(INDEX(TrainRun!$AD$149:$AD$295,'By Second'!D2432))</f>
        <v>900</v>
      </c>
      <c r="F2432" s="36">
        <f>IF(E2432=0,0,INDEX(TrainRun!$AE$149:$AE$295,'By Second'!D2432))</f>
        <v>33.399131681594007</v>
      </c>
      <c r="G2432" s="36">
        <f>INDEX(TrainRun!$AF$149:$AF$295,'By Second'!D2432)</f>
        <v>37360.375241147238</v>
      </c>
      <c r="H2432">
        <f t="shared" si="813"/>
        <v>66</v>
      </c>
      <c r="I2432" s="36">
        <f>INT(INDEX(TrainRun!$AD$149:$AD$295,'By Second'!H2432))</f>
        <v>986</v>
      </c>
      <c r="J2432" s="36">
        <f>INDEX(TrainRun!$AE$149:$AE$295,'By Second'!H2432)</f>
        <v>29.991159714129854</v>
      </c>
      <c r="K2432">
        <f t="shared" si="814"/>
        <v>86</v>
      </c>
      <c r="L2432">
        <f t="shared" si="815"/>
        <v>-3.4079719674641531</v>
      </c>
      <c r="M2432">
        <f t="shared" si="816"/>
        <v>-3.9627581017025036E-2</v>
      </c>
      <c r="N2432" s="32">
        <f t="shared" si="817"/>
        <v>32.329186994134403</v>
      </c>
      <c r="O2432" s="29">
        <f t="shared" si="818"/>
        <v>38247.197329778603</v>
      </c>
      <c r="P2432" s="37">
        <f>MATCH(O2432,LORDetail!$B$932:$B$1859,1)</f>
        <v>206</v>
      </c>
      <c r="Q2432" s="37">
        <f>INDEX(LORDetail!$B$932:$B$1859,P2432)</f>
        <v>38210</v>
      </c>
      <c r="R2432" s="37">
        <f>INDEX(LORDetail!$D$932:$D$1859,P2432)</f>
        <v>51.455962297787501</v>
      </c>
      <c r="S2432" s="37">
        <f>INDEX(LORDetail!$E$932:$E$1859,P2432)</f>
        <v>-2.1290381759410901</v>
      </c>
      <c r="T2432" s="37">
        <f>INDEX(LORDetail!$G$932:$G$1859,P2432)</f>
        <v>94.618309999999994</v>
      </c>
      <c r="U2432">
        <f t="shared" si="819"/>
        <v>207</v>
      </c>
      <c r="V2432" s="37">
        <f>INDEX(LORDetail!$B$932:$B$1859,U2432)</f>
        <v>38410</v>
      </c>
      <c r="W2432" s="37">
        <f>INDEX(LORDetail!$D$932:$D$1859,U2432)</f>
        <v>51.457305545511403</v>
      </c>
      <c r="X2432" s="37">
        <f>INDEX(LORDetail!$E$932:$E$1859,U2432)</f>
        <v>-2.12712340873466</v>
      </c>
      <c r="Y2432" s="37">
        <f>INDEX(LORDetail!$G$932:$G$1859,U2432)</f>
        <v>94.501729999999995</v>
      </c>
      <c r="Z2432">
        <f t="shared" si="820"/>
        <v>200</v>
      </c>
      <c r="AA2432" s="29">
        <f t="shared" si="821"/>
        <v>37.19732977860258</v>
      </c>
      <c r="AB2432">
        <f t="shared" si="822"/>
        <v>0.18598664889301289</v>
      </c>
      <c r="AC2432" s="32">
        <f t="shared" si="823"/>
        <v>51.4562121239303</v>
      </c>
      <c r="AD2432" s="32">
        <f t="shared" si="824"/>
        <v>-2.1286820548049561</v>
      </c>
      <c r="AE2432" s="34">
        <f t="shared" si="825"/>
        <v>94.596627676472053</v>
      </c>
      <c r="AF2432" s="36" t="str">
        <f t="shared" si="811"/>
        <v>RDNGSTN</v>
      </c>
      <c r="AG2432" s="36" t="str">
        <f t="shared" si="812"/>
        <v>PADTON</v>
      </c>
      <c r="AH2432" s="36">
        <f t="shared" si="809"/>
        <v>927</v>
      </c>
      <c r="AI2432" s="42">
        <f t="shared" si="810"/>
        <v>38247.199999999997</v>
      </c>
      <c r="AJ2432" s="43">
        <f t="shared" si="805"/>
        <v>32.329186994134403</v>
      </c>
      <c r="AK2432" s="43">
        <f t="shared" si="806"/>
        <v>-3.9627581017025036E-2</v>
      </c>
      <c r="AL2432" s="36">
        <f t="shared" si="807"/>
        <v>51.4562121239303</v>
      </c>
      <c r="AM2432" s="36">
        <v>1</v>
      </c>
      <c r="AN2432" s="36">
        <f t="shared" si="808"/>
        <v>-2.1286820548049561</v>
      </c>
      <c r="AO2432" s="36">
        <v>4</v>
      </c>
      <c r="AP2432" s="42">
        <f>INT(AI2432/1000)*1000</f>
        <v>38000</v>
      </c>
      <c r="AQ2432" s="42">
        <f>MOD(AI2432,1000)</f>
        <v>247.19999999999709</v>
      </c>
      <c r="AR2432" s="42">
        <f>MOD(AI2433,1000)-0.2+(AP2433-AP2432)</f>
        <v>279.20000000000147</v>
      </c>
    </row>
    <row r="2433" spans="1:44" x14ac:dyDescent="0.25">
      <c r="A2433" s="19" t="s">
        <v>1</v>
      </c>
      <c r="B2433" t="s">
        <v>0</v>
      </c>
      <c r="C2433">
        <v>928</v>
      </c>
      <c r="D2433" s="36">
        <f>MATCH(C2433,TrainRun!$AG$149:$AG$295,1)</f>
        <v>65</v>
      </c>
      <c r="E2433" s="36">
        <f>INT(INDEX(TrainRun!$AD$149:$AD$295,'By Second'!D2433))</f>
        <v>900</v>
      </c>
      <c r="F2433" s="36">
        <f>IF(E2433=0,0,INDEX(TrainRun!$AE$149:$AE$295,'By Second'!D2433))</f>
        <v>33.399131681594007</v>
      </c>
      <c r="G2433" s="36">
        <f>INDEX(TrainRun!$AF$149:$AF$295,'By Second'!D2433)</f>
        <v>37360.375241147238</v>
      </c>
      <c r="H2433">
        <f t="shared" si="813"/>
        <v>66</v>
      </c>
      <c r="I2433" s="36">
        <f>INT(INDEX(TrainRun!$AD$149:$AD$295,'By Second'!H2433))</f>
        <v>986</v>
      </c>
      <c r="J2433" s="36">
        <f>INDEX(TrainRun!$AE$149:$AE$295,'By Second'!H2433)</f>
        <v>29.991159714129854</v>
      </c>
      <c r="K2433">
        <f t="shared" si="814"/>
        <v>86</v>
      </c>
      <c r="L2433">
        <f t="shared" si="815"/>
        <v>-3.4079719674641531</v>
      </c>
      <c r="M2433">
        <f t="shared" si="816"/>
        <v>-3.9627581017025036E-2</v>
      </c>
      <c r="N2433" s="32">
        <f t="shared" si="817"/>
        <v>32.289559413117381</v>
      </c>
      <c r="O2433" s="29">
        <f t="shared" si="818"/>
        <v>38279.486889191721</v>
      </c>
      <c r="P2433" s="37">
        <f>MATCH(O2433,LORDetail!$B$932:$B$1859,1)</f>
        <v>206</v>
      </c>
      <c r="Q2433" s="37">
        <f>INDEX(LORDetail!$B$932:$B$1859,P2433)</f>
        <v>38210</v>
      </c>
      <c r="R2433" s="37">
        <f>INDEX(LORDetail!$D$932:$D$1859,P2433)</f>
        <v>51.455962297787501</v>
      </c>
      <c r="S2433" s="37">
        <f>INDEX(LORDetail!$E$932:$E$1859,P2433)</f>
        <v>-2.1290381759410901</v>
      </c>
      <c r="T2433" s="37">
        <f>INDEX(LORDetail!$G$932:$G$1859,P2433)</f>
        <v>94.618309999999994</v>
      </c>
      <c r="U2433">
        <f t="shared" si="819"/>
        <v>207</v>
      </c>
      <c r="V2433" s="37">
        <f>INDEX(LORDetail!$B$932:$B$1859,U2433)</f>
        <v>38410</v>
      </c>
      <c r="W2433" s="37">
        <f>INDEX(LORDetail!$D$932:$D$1859,U2433)</f>
        <v>51.457305545511403</v>
      </c>
      <c r="X2433" s="37">
        <f>INDEX(LORDetail!$E$932:$E$1859,U2433)</f>
        <v>-2.12712340873466</v>
      </c>
      <c r="Y2433" s="37">
        <f>INDEX(LORDetail!$G$932:$G$1859,U2433)</f>
        <v>94.501729999999995</v>
      </c>
      <c r="Z2433">
        <f t="shared" si="820"/>
        <v>200</v>
      </c>
      <c r="AA2433" s="29">
        <f t="shared" si="821"/>
        <v>69.486889191721275</v>
      </c>
      <c r="AB2433">
        <f t="shared" si="822"/>
        <v>0.3474344459586064</v>
      </c>
      <c r="AC2433" s="32">
        <f t="shared" si="823"/>
        <v>51.45642898831624</v>
      </c>
      <c r="AD2433" s="32">
        <f t="shared" si="824"/>
        <v>-2.1283729198575845</v>
      </c>
      <c r="AE2433" s="34">
        <f t="shared" si="825"/>
        <v>94.577806092290146</v>
      </c>
      <c r="AF2433" s="36" t="str">
        <f t="shared" si="811"/>
        <v>RDNGSTN</v>
      </c>
      <c r="AG2433" s="36" t="str">
        <f t="shared" si="812"/>
        <v>PADTON</v>
      </c>
      <c r="AH2433" s="36">
        <f t="shared" si="809"/>
        <v>928</v>
      </c>
      <c r="AI2433" s="42">
        <f t="shared" si="810"/>
        <v>38279.4</v>
      </c>
      <c r="AJ2433" s="43">
        <f t="shared" si="805"/>
        <v>32.289559413117381</v>
      </c>
      <c r="AK2433" s="43">
        <f t="shared" si="806"/>
        <v>-3.9627581017025036E-2</v>
      </c>
      <c r="AL2433" s="36">
        <f t="shared" si="807"/>
        <v>51.45642898831624</v>
      </c>
      <c r="AM2433" s="36">
        <v>1</v>
      </c>
      <c r="AN2433" s="36">
        <f t="shared" si="808"/>
        <v>-2.1283729198575845</v>
      </c>
      <c r="AO2433" s="36">
        <v>4</v>
      </c>
      <c r="AP2433" s="42">
        <f>INT(AI2433/1000)*1000</f>
        <v>38000</v>
      </c>
      <c r="AQ2433" s="42">
        <f>MOD(AI2433,1000)</f>
        <v>279.40000000000146</v>
      </c>
      <c r="AR2433" s="42">
        <f>MOD(AI2434,1000)-0.2+(AP2434-AP2433)</f>
        <v>311.60000000000292</v>
      </c>
    </row>
    <row r="2434" spans="1:44" x14ac:dyDescent="0.25">
      <c r="A2434" s="19" t="s">
        <v>1</v>
      </c>
      <c r="B2434" t="s">
        <v>0</v>
      </c>
      <c r="C2434">
        <v>929</v>
      </c>
      <c r="D2434" s="36">
        <f>MATCH(C2434,TrainRun!$AG$149:$AG$295,1)</f>
        <v>65</v>
      </c>
      <c r="E2434" s="36">
        <f>INT(INDEX(TrainRun!$AD$149:$AD$295,'By Second'!D2434))</f>
        <v>900</v>
      </c>
      <c r="F2434" s="36">
        <f>IF(E2434=0,0,INDEX(TrainRun!$AE$149:$AE$295,'By Second'!D2434))</f>
        <v>33.399131681594007</v>
      </c>
      <c r="G2434" s="36">
        <f>INDEX(TrainRun!$AF$149:$AF$295,'By Second'!D2434)</f>
        <v>37360.375241147238</v>
      </c>
      <c r="H2434">
        <f t="shared" si="813"/>
        <v>66</v>
      </c>
      <c r="I2434" s="36">
        <f>INT(INDEX(TrainRun!$AD$149:$AD$295,'By Second'!H2434))</f>
        <v>986</v>
      </c>
      <c r="J2434" s="36">
        <f>INDEX(TrainRun!$AE$149:$AE$295,'By Second'!H2434)</f>
        <v>29.991159714129854</v>
      </c>
      <c r="K2434">
        <f t="shared" si="814"/>
        <v>86</v>
      </c>
      <c r="L2434">
        <f t="shared" si="815"/>
        <v>-3.4079719674641531</v>
      </c>
      <c r="M2434">
        <f t="shared" si="816"/>
        <v>-3.9627581017025036E-2</v>
      </c>
      <c r="N2434" s="32">
        <f t="shared" si="817"/>
        <v>32.249931832100359</v>
      </c>
      <c r="O2434" s="29">
        <f t="shared" si="818"/>
        <v>38311.73682102382</v>
      </c>
      <c r="P2434" s="37">
        <f>MATCH(O2434,LORDetail!$B$932:$B$1859,1)</f>
        <v>206</v>
      </c>
      <c r="Q2434" s="37">
        <f>INDEX(LORDetail!$B$932:$B$1859,P2434)</f>
        <v>38210</v>
      </c>
      <c r="R2434" s="37">
        <f>INDEX(LORDetail!$D$932:$D$1859,P2434)</f>
        <v>51.455962297787501</v>
      </c>
      <c r="S2434" s="37">
        <f>INDEX(LORDetail!$E$932:$E$1859,P2434)</f>
        <v>-2.1290381759410901</v>
      </c>
      <c r="T2434" s="37">
        <f>INDEX(LORDetail!$G$932:$G$1859,P2434)</f>
        <v>94.618309999999994</v>
      </c>
      <c r="U2434">
        <f t="shared" si="819"/>
        <v>207</v>
      </c>
      <c r="V2434" s="37">
        <f>INDEX(LORDetail!$B$932:$B$1859,U2434)</f>
        <v>38410</v>
      </c>
      <c r="W2434" s="37">
        <f>INDEX(LORDetail!$D$932:$D$1859,U2434)</f>
        <v>51.457305545511403</v>
      </c>
      <c r="X2434" s="37">
        <f>INDEX(LORDetail!$E$932:$E$1859,U2434)</f>
        <v>-2.12712340873466</v>
      </c>
      <c r="Y2434" s="37">
        <f>INDEX(LORDetail!$G$932:$G$1859,U2434)</f>
        <v>94.501729999999995</v>
      </c>
      <c r="Z2434">
        <f t="shared" si="820"/>
        <v>200</v>
      </c>
      <c r="AA2434" s="29">
        <f t="shared" si="821"/>
        <v>101.73682102382008</v>
      </c>
      <c r="AB2434">
        <f t="shared" si="822"/>
        <v>0.50868410511910045</v>
      </c>
      <c r="AC2434" s="32">
        <f t="shared" si="823"/>
        <v>51.45664558655389</v>
      </c>
      <c r="AD2434" s="32">
        <f t="shared" si="824"/>
        <v>-2.1280641642981757</v>
      </c>
      <c r="AE2434" s="34">
        <f t="shared" si="825"/>
        <v>94.559007607025208</v>
      </c>
      <c r="AF2434" s="36" t="str">
        <f t="shared" si="811"/>
        <v>RDNGSTN</v>
      </c>
      <c r="AG2434" s="36" t="str">
        <f t="shared" si="812"/>
        <v>PADTON</v>
      </c>
      <c r="AH2434" s="36">
        <f t="shared" si="809"/>
        <v>929</v>
      </c>
      <c r="AI2434" s="42">
        <f t="shared" si="810"/>
        <v>38311.800000000003</v>
      </c>
      <c r="AJ2434" s="43">
        <f t="shared" si="805"/>
        <v>32.249931832100359</v>
      </c>
      <c r="AK2434" s="43">
        <f t="shared" si="806"/>
        <v>-3.9627581017025036E-2</v>
      </c>
      <c r="AL2434" s="36">
        <f t="shared" si="807"/>
        <v>51.45664558655389</v>
      </c>
      <c r="AM2434" s="36">
        <v>1</v>
      </c>
      <c r="AN2434" s="36">
        <f t="shared" si="808"/>
        <v>-2.1280641642981757</v>
      </c>
      <c r="AO2434" s="36">
        <v>4</v>
      </c>
      <c r="AP2434" s="42">
        <f>INT(AI2434/1000)*1000</f>
        <v>38000</v>
      </c>
      <c r="AQ2434" s="42">
        <f>MOD(AI2434,1000)</f>
        <v>311.80000000000291</v>
      </c>
      <c r="AR2434" s="42">
        <f>MOD(AI2435,1000)-0.2+(AP2435-AP2434)</f>
        <v>343.8</v>
      </c>
    </row>
    <row r="2435" spans="1:44" x14ac:dyDescent="0.25">
      <c r="A2435" s="19" t="s">
        <v>1</v>
      </c>
      <c r="B2435" t="s">
        <v>0</v>
      </c>
      <c r="C2435">
        <v>930</v>
      </c>
      <c r="D2435" s="36">
        <f>MATCH(C2435,TrainRun!$AG$149:$AG$295,1)</f>
        <v>65</v>
      </c>
      <c r="E2435" s="36">
        <f>INT(INDEX(TrainRun!$AD$149:$AD$295,'By Second'!D2435))</f>
        <v>900</v>
      </c>
      <c r="F2435" s="36">
        <f>IF(E2435=0,0,INDEX(TrainRun!$AE$149:$AE$295,'By Second'!D2435))</f>
        <v>33.399131681594007</v>
      </c>
      <c r="G2435" s="36">
        <f>INDEX(TrainRun!$AF$149:$AF$295,'By Second'!D2435)</f>
        <v>37360.375241147238</v>
      </c>
      <c r="H2435">
        <f t="shared" si="813"/>
        <v>66</v>
      </c>
      <c r="I2435" s="36">
        <f>INT(INDEX(TrainRun!$AD$149:$AD$295,'By Second'!H2435))</f>
        <v>986</v>
      </c>
      <c r="J2435" s="36">
        <f>INDEX(TrainRun!$AE$149:$AE$295,'By Second'!H2435)</f>
        <v>29.991159714129854</v>
      </c>
      <c r="K2435">
        <f t="shared" si="814"/>
        <v>86</v>
      </c>
      <c r="L2435">
        <f t="shared" si="815"/>
        <v>-3.4079719674641531</v>
      </c>
      <c r="M2435">
        <f t="shared" si="816"/>
        <v>-3.9627581017025036E-2</v>
      </c>
      <c r="N2435" s="32">
        <f t="shared" si="817"/>
        <v>32.210304251083336</v>
      </c>
      <c r="O2435" s="29">
        <f t="shared" si="818"/>
        <v>38343.947125274906</v>
      </c>
      <c r="P2435" s="37">
        <f>MATCH(O2435,LORDetail!$B$932:$B$1859,1)</f>
        <v>206</v>
      </c>
      <c r="Q2435" s="37">
        <f>INDEX(LORDetail!$B$932:$B$1859,P2435)</f>
        <v>38210</v>
      </c>
      <c r="R2435" s="37">
        <f>INDEX(LORDetail!$D$932:$D$1859,P2435)</f>
        <v>51.455962297787501</v>
      </c>
      <c r="S2435" s="37">
        <f>INDEX(LORDetail!$E$932:$E$1859,P2435)</f>
        <v>-2.1290381759410901</v>
      </c>
      <c r="T2435" s="37">
        <f>INDEX(LORDetail!$G$932:$G$1859,P2435)</f>
        <v>94.618309999999994</v>
      </c>
      <c r="U2435">
        <f t="shared" si="819"/>
        <v>207</v>
      </c>
      <c r="V2435" s="37">
        <f>INDEX(LORDetail!$B$932:$B$1859,U2435)</f>
        <v>38410</v>
      </c>
      <c r="W2435" s="37">
        <f>INDEX(LORDetail!$D$932:$D$1859,U2435)</f>
        <v>51.457305545511403</v>
      </c>
      <c r="X2435" s="37">
        <f>INDEX(LORDetail!$E$932:$E$1859,U2435)</f>
        <v>-2.12712340873466</v>
      </c>
      <c r="Y2435" s="37">
        <f>INDEX(LORDetail!$G$932:$G$1859,U2435)</f>
        <v>94.501729999999995</v>
      </c>
      <c r="Z2435">
        <f t="shared" si="820"/>
        <v>200</v>
      </c>
      <c r="AA2435" s="29">
        <f t="shared" si="821"/>
        <v>133.94712527490628</v>
      </c>
      <c r="AB2435">
        <f t="shared" si="822"/>
        <v>0.66973562637453143</v>
      </c>
      <c r="AC2435" s="32">
        <f t="shared" si="823"/>
        <v>51.456861918643241</v>
      </c>
      <c r="AD2435" s="32">
        <f t="shared" si="824"/>
        <v>-2.1277557881267302</v>
      </c>
      <c r="AE2435" s="34">
        <f t="shared" si="825"/>
        <v>94.540232220677254</v>
      </c>
      <c r="AF2435" s="36" t="str">
        <f t="shared" si="811"/>
        <v>RDNGSTN</v>
      </c>
      <c r="AG2435" s="36" t="str">
        <f t="shared" si="812"/>
        <v>PADTON</v>
      </c>
      <c r="AH2435" s="36">
        <f t="shared" si="809"/>
        <v>930</v>
      </c>
      <c r="AI2435" s="42">
        <f t="shared" si="810"/>
        <v>38344</v>
      </c>
      <c r="AJ2435" s="43">
        <f t="shared" si="805"/>
        <v>32.210304251083336</v>
      </c>
      <c r="AK2435" s="43">
        <f t="shared" si="806"/>
        <v>-3.9627581017025036E-2</v>
      </c>
      <c r="AL2435" s="36">
        <f t="shared" si="807"/>
        <v>51.456861918643241</v>
      </c>
      <c r="AM2435" s="36">
        <v>1</v>
      </c>
      <c r="AN2435" s="36">
        <f t="shared" si="808"/>
        <v>-2.1277557881267302</v>
      </c>
      <c r="AO2435" s="36">
        <v>4</v>
      </c>
      <c r="AP2435" s="42">
        <f>INT(AI2435/1000)*1000</f>
        <v>38000</v>
      </c>
      <c r="AQ2435" s="42">
        <f>MOD(AI2435,1000)</f>
        <v>344</v>
      </c>
      <c r="AR2435" s="42">
        <f>MOD(AI2436,1000)-0.2+(AP2436-AP2435)</f>
        <v>375.9999999999971</v>
      </c>
    </row>
    <row r="2436" spans="1:44" x14ac:dyDescent="0.25">
      <c r="A2436" s="19" t="s">
        <v>1</v>
      </c>
      <c r="B2436" t="s">
        <v>0</v>
      </c>
      <c r="C2436">
        <v>931</v>
      </c>
      <c r="D2436" s="36">
        <f>MATCH(C2436,TrainRun!$AG$149:$AG$295,1)</f>
        <v>65</v>
      </c>
      <c r="E2436" s="36">
        <f>INT(INDEX(TrainRun!$AD$149:$AD$295,'By Second'!D2436))</f>
        <v>900</v>
      </c>
      <c r="F2436" s="36">
        <f>IF(E2436=0,0,INDEX(TrainRun!$AE$149:$AE$295,'By Second'!D2436))</f>
        <v>33.399131681594007</v>
      </c>
      <c r="G2436" s="36">
        <f>INDEX(TrainRun!$AF$149:$AF$295,'By Second'!D2436)</f>
        <v>37360.375241147238</v>
      </c>
      <c r="H2436">
        <f t="shared" si="813"/>
        <v>66</v>
      </c>
      <c r="I2436" s="36">
        <f>INT(INDEX(TrainRun!$AD$149:$AD$295,'By Second'!H2436))</f>
        <v>986</v>
      </c>
      <c r="J2436" s="36">
        <f>INDEX(TrainRun!$AE$149:$AE$295,'By Second'!H2436)</f>
        <v>29.991159714129854</v>
      </c>
      <c r="K2436">
        <f t="shared" si="814"/>
        <v>86</v>
      </c>
      <c r="L2436">
        <f t="shared" si="815"/>
        <v>-3.4079719674641531</v>
      </c>
      <c r="M2436">
        <f t="shared" si="816"/>
        <v>-3.9627581017025036E-2</v>
      </c>
      <c r="N2436" s="32">
        <f t="shared" si="817"/>
        <v>32.170676670066314</v>
      </c>
      <c r="O2436" s="29">
        <f t="shared" si="818"/>
        <v>38376.117801944973</v>
      </c>
      <c r="P2436" s="37">
        <f>MATCH(O2436,LORDetail!$B$932:$B$1859,1)</f>
        <v>206</v>
      </c>
      <c r="Q2436" s="37">
        <f>INDEX(LORDetail!$B$932:$B$1859,P2436)</f>
        <v>38210</v>
      </c>
      <c r="R2436" s="37">
        <f>INDEX(LORDetail!$D$932:$D$1859,P2436)</f>
        <v>51.455962297787501</v>
      </c>
      <c r="S2436" s="37">
        <f>INDEX(LORDetail!$E$932:$E$1859,P2436)</f>
        <v>-2.1290381759410901</v>
      </c>
      <c r="T2436" s="37">
        <f>INDEX(LORDetail!$G$932:$G$1859,P2436)</f>
        <v>94.618309999999994</v>
      </c>
      <c r="U2436">
        <f t="shared" si="819"/>
        <v>207</v>
      </c>
      <c r="V2436" s="37">
        <f>INDEX(LORDetail!$B$932:$B$1859,U2436)</f>
        <v>38410</v>
      </c>
      <c r="W2436" s="37">
        <f>INDEX(LORDetail!$D$932:$D$1859,U2436)</f>
        <v>51.457305545511403</v>
      </c>
      <c r="X2436" s="37">
        <f>INDEX(LORDetail!$E$932:$E$1859,U2436)</f>
        <v>-2.12712340873466</v>
      </c>
      <c r="Y2436" s="37">
        <f>INDEX(LORDetail!$G$932:$G$1859,U2436)</f>
        <v>94.501729999999995</v>
      </c>
      <c r="Z2436">
        <f t="shared" si="820"/>
        <v>200</v>
      </c>
      <c r="AA2436" s="29">
        <f t="shared" si="821"/>
        <v>166.1178019449726</v>
      </c>
      <c r="AB2436">
        <f t="shared" si="822"/>
        <v>0.83058900972486294</v>
      </c>
      <c r="AC2436" s="32">
        <f t="shared" si="823"/>
        <v>51.457077984584309</v>
      </c>
      <c r="AD2436" s="32">
        <f t="shared" si="824"/>
        <v>-2.1274477913432475</v>
      </c>
      <c r="AE2436" s="34">
        <f t="shared" si="825"/>
        <v>94.521479933246269</v>
      </c>
      <c r="AF2436" s="36" t="str">
        <f t="shared" si="811"/>
        <v>RDNGSTN</v>
      </c>
      <c r="AG2436" s="36" t="str">
        <f t="shared" si="812"/>
        <v>PADTON</v>
      </c>
      <c r="AH2436" s="36">
        <f t="shared" si="809"/>
        <v>931</v>
      </c>
      <c r="AI2436" s="42">
        <f t="shared" si="810"/>
        <v>38376.199999999997</v>
      </c>
      <c r="AJ2436" s="43">
        <f t="shared" si="805"/>
        <v>32.170676670066314</v>
      </c>
      <c r="AK2436" s="43">
        <f t="shared" si="806"/>
        <v>-3.9627581017025036E-2</v>
      </c>
      <c r="AL2436" s="36">
        <f t="shared" si="807"/>
        <v>51.457077984584309</v>
      </c>
      <c r="AM2436" s="36">
        <v>1</v>
      </c>
      <c r="AN2436" s="36">
        <f t="shared" si="808"/>
        <v>-2.1274477913432475</v>
      </c>
      <c r="AO2436" s="36">
        <v>4</v>
      </c>
      <c r="AP2436" s="42">
        <f>INT(AI2436/1000)*1000</f>
        <v>38000</v>
      </c>
      <c r="AQ2436" s="42">
        <f>MOD(AI2436,1000)</f>
        <v>376.19999999999709</v>
      </c>
      <c r="AR2436" s="42">
        <f>MOD(AI2437,1000)-0.2+(AP2437-AP2436)</f>
        <v>407.9999999999971</v>
      </c>
    </row>
    <row r="2437" spans="1:44" x14ac:dyDescent="0.25">
      <c r="A2437" s="19" t="s">
        <v>1</v>
      </c>
      <c r="B2437" t="s">
        <v>0</v>
      </c>
      <c r="C2437">
        <v>932</v>
      </c>
      <c r="D2437" s="36">
        <f>MATCH(C2437,TrainRun!$AG$149:$AG$295,1)</f>
        <v>65</v>
      </c>
      <c r="E2437" s="36">
        <f>INT(INDEX(TrainRun!$AD$149:$AD$295,'By Second'!D2437))</f>
        <v>900</v>
      </c>
      <c r="F2437" s="36">
        <f>IF(E2437=0,0,INDEX(TrainRun!$AE$149:$AE$295,'By Second'!D2437))</f>
        <v>33.399131681594007</v>
      </c>
      <c r="G2437" s="36">
        <f>INDEX(TrainRun!$AF$149:$AF$295,'By Second'!D2437)</f>
        <v>37360.375241147238</v>
      </c>
      <c r="H2437">
        <f t="shared" si="813"/>
        <v>66</v>
      </c>
      <c r="I2437" s="36">
        <f>INT(INDEX(TrainRun!$AD$149:$AD$295,'By Second'!H2437))</f>
        <v>986</v>
      </c>
      <c r="J2437" s="36">
        <f>INDEX(TrainRun!$AE$149:$AE$295,'By Second'!H2437)</f>
        <v>29.991159714129854</v>
      </c>
      <c r="K2437">
        <f t="shared" si="814"/>
        <v>86</v>
      </c>
      <c r="L2437">
        <f t="shared" si="815"/>
        <v>-3.4079719674641531</v>
      </c>
      <c r="M2437">
        <f t="shared" si="816"/>
        <v>-3.9627581017025036E-2</v>
      </c>
      <c r="N2437" s="32">
        <f t="shared" si="817"/>
        <v>32.131049089049291</v>
      </c>
      <c r="O2437" s="29">
        <f t="shared" si="818"/>
        <v>38408.248851034019</v>
      </c>
      <c r="P2437" s="37">
        <f>MATCH(O2437,LORDetail!$B$932:$B$1859,1)</f>
        <v>206</v>
      </c>
      <c r="Q2437" s="37">
        <f>INDEX(LORDetail!$B$932:$B$1859,P2437)</f>
        <v>38210</v>
      </c>
      <c r="R2437" s="37">
        <f>INDEX(LORDetail!$D$932:$D$1859,P2437)</f>
        <v>51.455962297787501</v>
      </c>
      <c r="S2437" s="37">
        <f>INDEX(LORDetail!$E$932:$E$1859,P2437)</f>
        <v>-2.1290381759410901</v>
      </c>
      <c r="T2437" s="37">
        <f>INDEX(LORDetail!$G$932:$G$1859,P2437)</f>
        <v>94.618309999999994</v>
      </c>
      <c r="U2437">
        <f t="shared" si="819"/>
        <v>207</v>
      </c>
      <c r="V2437" s="37">
        <f>INDEX(LORDetail!$B$932:$B$1859,U2437)</f>
        <v>38410</v>
      </c>
      <c r="W2437" s="37">
        <f>INDEX(LORDetail!$D$932:$D$1859,U2437)</f>
        <v>51.457305545511403</v>
      </c>
      <c r="X2437" s="37">
        <f>INDEX(LORDetail!$E$932:$E$1859,U2437)</f>
        <v>-2.12712340873466</v>
      </c>
      <c r="Y2437" s="37">
        <f>INDEX(LORDetail!$G$932:$G$1859,U2437)</f>
        <v>94.501729999999995</v>
      </c>
      <c r="Z2437">
        <f t="shared" si="820"/>
        <v>200</v>
      </c>
      <c r="AA2437" s="29">
        <f t="shared" si="821"/>
        <v>198.24885103401903</v>
      </c>
      <c r="AB2437">
        <f t="shared" si="822"/>
        <v>0.99124425517009518</v>
      </c>
      <c r="AC2437" s="32">
        <f t="shared" si="823"/>
        <v>51.457293784377086</v>
      </c>
      <c r="AD2437" s="32">
        <f t="shared" si="824"/>
        <v>-2.127140173947728</v>
      </c>
      <c r="AE2437" s="34">
        <f t="shared" si="825"/>
        <v>94.502750744732268</v>
      </c>
      <c r="AF2437" s="36" t="str">
        <f t="shared" si="811"/>
        <v>RDNGSTN</v>
      </c>
      <c r="AG2437" s="36" t="str">
        <f t="shared" si="812"/>
        <v>PADTON</v>
      </c>
      <c r="AH2437" s="36">
        <f t="shared" si="809"/>
        <v>932</v>
      </c>
      <c r="AI2437" s="42">
        <f t="shared" si="810"/>
        <v>38408.199999999997</v>
      </c>
      <c r="AJ2437" s="43">
        <f t="shared" ref="AJ2437:AJ2500" si="826">N2437</f>
        <v>32.131049089049291</v>
      </c>
      <c r="AK2437" s="43">
        <f t="shared" ref="AK2437:AK2500" si="827">M2437</f>
        <v>-3.9627581017025036E-2</v>
      </c>
      <c r="AL2437" s="36">
        <f t="shared" ref="AL2437:AL2500" si="828">AC2437</f>
        <v>51.457293784377086</v>
      </c>
      <c r="AM2437" s="36">
        <v>1</v>
      </c>
      <c r="AN2437" s="36">
        <f t="shared" ref="AN2437:AN2500" si="829">AD2437</f>
        <v>-2.127140173947728</v>
      </c>
      <c r="AO2437" s="36">
        <v>4</v>
      </c>
      <c r="AP2437" s="42">
        <f>INT(AI2437/1000)*1000</f>
        <v>38000</v>
      </c>
      <c r="AQ2437" s="42">
        <f>MOD(AI2437,1000)</f>
        <v>408.19999999999709</v>
      </c>
      <c r="AR2437" s="42">
        <f>MOD(AI2438,1000)-0.2+(AP2438-AP2437)</f>
        <v>440.20000000000147</v>
      </c>
    </row>
    <row r="2438" spans="1:44" x14ac:dyDescent="0.25">
      <c r="A2438" s="19" t="s">
        <v>1</v>
      </c>
      <c r="B2438" t="s">
        <v>0</v>
      </c>
      <c r="C2438">
        <v>933</v>
      </c>
      <c r="D2438" s="36">
        <f>MATCH(C2438,TrainRun!$AG$149:$AG$295,1)</f>
        <v>65</v>
      </c>
      <c r="E2438" s="36">
        <f>INT(INDEX(TrainRun!$AD$149:$AD$295,'By Second'!D2438))</f>
        <v>900</v>
      </c>
      <c r="F2438" s="36">
        <f>IF(E2438=0,0,INDEX(TrainRun!$AE$149:$AE$295,'By Second'!D2438))</f>
        <v>33.399131681594007</v>
      </c>
      <c r="G2438" s="36">
        <f>INDEX(TrainRun!$AF$149:$AF$295,'By Second'!D2438)</f>
        <v>37360.375241147238</v>
      </c>
      <c r="H2438">
        <f t="shared" si="813"/>
        <v>66</v>
      </c>
      <c r="I2438" s="36">
        <f>INT(INDEX(TrainRun!$AD$149:$AD$295,'By Second'!H2438))</f>
        <v>986</v>
      </c>
      <c r="J2438" s="36">
        <f>INDEX(TrainRun!$AE$149:$AE$295,'By Second'!H2438)</f>
        <v>29.991159714129854</v>
      </c>
      <c r="K2438">
        <f t="shared" si="814"/>
        <v>86</v>
      </c>
      <c r="L2438">
        <f t="shared" si="815"/>
        <v>-3.4079719674641531</v>
      </c>
      <c r="M2438">
        <f t="shared" si="816"/>
        <v>-3.9627581017025036E-2</v>
      </c>
      <c r="N2438" s="32">
        <f t="shared" si="817"/>
        <v>32.091421508032269</v>
      </c>
      <c r="O2438" s="29">
        <f t="shared" si="818"/>
        <v>38440.340272542053</v>
      </c>
      <c r="P2438" s="37">
        <f>MATCH(O2438,LORDetail!$B$932:$B$1859,1)</f>
        <v>207</v>
      </c>
      <c r="Q2438" s="37">
        <f>INDEX(LORDetail!$B$932:$B$1859,P2438)</f>
        <v>38410</v>
      </c>
      <c r="R2438" s="37">
        <f>INDEX(LORDetail!$D$932:$D$1859,P2438)</f>
        <v>51.457305545511403</v>
      </c>
      <c r="S2438" s="37">
        <f>INDEX(LORDetail!$E$932:$E$1859,P2438)</f>
        <v>-2.12712340873466</v>
      </c>
      <c r="T2438" s="37">
        <f>INDEX(LORDetail!$G$932:$G$1859,P2438)</f>
        <v>94.501729999999995</v>
      </c>
      <c r="U2438">
        <f t="shared" si="819"/>
        <v>208</v>
      </c>
      <c r="V2438" s="37">
        <f>INDEX(LORDetail!$B$932:$B$1859,U2438)</f>
        <v>38584</v>
      </c>
      <c r="W2438" s="37">
        <f>INDEX(LORDetail!$D$932:$D$1859,U2438)</f>
        <v>51.458385771367197</v>
      </c>
      <c r="X2438" s="37">
        <f>INDEX(LORDetail!$E$932:$E$1859,U2438)</f>
        <v>-2.1253243501500001</v>
      </c>
      <c r="Y2438" s="37">
        <f>INDEX(LORDetail!$G$932:$G$1859,U2438)</f>
        <v>94.400310000000005</v>
      </c>
      <c r="Z2438">
        <f t="shared" si="820"/>
        <v>174</v>
      </c>
      <c r="AA2438" s="29">
        <f t="shared" si="821"/>
        <v>30.340272542052844</v>
      </c>
      <c r="AB2438">
        <f t="shared" si="822"/>
        <v>0.17436938242559105</v>
      </c>
      <c r="AC2438" s="32">
        <f t="shared" si="823"/>
        <v>51.457493903826759</v>
      </c>
      <c r="AD2438" s="32">
        <f t="shared" si="824"/>
        <v>-2.1268097080003052</v>
      </c>
      <c r="AE2438" s="34">
        <f t="shared" si="825"/>
        <v>94.484045457234387</v>
      </c>
      <c r="AF2438" s="36" t="str">
        <f t="shared" si="811"/>
        <v>RDNGSTN</v>
      </c>
      <c r="AG2438" s="36" t="str">
        <f t="shared" si="812"/>
        <v>PADTON</v>
      </c>
      <c r="AH2438" s="36">
        <f t="shared" si="809"/>
        <v>933</v>
      </c>
      <c r="AI2438" s="42">
        <f t="shared" si="810"/>
        <v>38440.400000000001</v>
      </c>
      <c r="AJ2438" s="43">
        <f t="shared" si="826"/>
        <v>32.091421508032269</v>
      </c>
      <c r="AK2438" s="43">
        <f t="shared" si="827"/>
        <v>-3.9627581017025036E-2</v>
      </c>
      <c r="AL2438" s="36">
        <f t="shared" si="828"/>
        <v>51.457493903826759</v>
      </c>
      <c r="AM2438" s="36">
        <v>1</v>
      </c>
      <c r="AN2438" s="36">
        <f t="shared" si="829"/>
        <v>-2.1268097080003052</v>
      </c>
      <c r="AO2438" s="36">
        <v>4</v>
      </c>
      <c r="AP2438" s="42">
        <f>INT(AI2438/1000)*1000</f>
        <v>38000</v>
      </c>
      <c r="AQ2438" s="42">
        <f>MOD(AI2438,1000)</f>
        <v>440.40000000000146</v>
      </c>
      <c r="AR2438" s="42">
        <f>MOD(AI2439,1000)-0.2+(AP2439-AP2438)</f>
        <v>472.20000000000147</v>
      </c>
    </row>
    <row r="2439" spans="1:44" x14ac:dyDescent="0.25">
      <c r="A2439" s="19" t="s">
        <v>1</v>
      </c>
      <c r="B2439" t="s">
        <v>0</v>
      </c>
      <c r="C2439">
        <v>934</v>
      </c>
      <c r="D2439" s="36">
        <f>MATCH(C2439,TrainRun!$AG$149:$AG$295,1)</f>
        <v>65</v>
      </c>
      <c r="E2439" s="36">
        <f>INT(INDEX(TrainRun!$AD$149:$AD$295,'By Second'!D2439))</f>
        <v>900</v>
      </c>
      <c r="F2439" s="36">
        <f>IF(E2439=0,0,INDEX(TrainRun!$AE$149:$AE$295,'By Second'!D2439))</f>
        <v>33.399131681594007</v>
      </c>
      <c r="G2439" s="36">
        <f>INDEX(TrainRun!$AF$149:$AF$295,'By Second'!D2439)</f>
        <v>37360.375241147238</v>
      </c>
      <c r="H2439">
        <f t="shared" si="813"/>
        <v>66</v>
      </c>
      <c r="I2439" s="36">
        <f>INT(INDEX(TrainRun!$AD$149:$AD$295,'By Second'!H2439))</f>
        <v>986</v>
      </c>
      <c r="J2439" s="36">
        <f>INDEX(TrainRun!$AE$149:$AE$295,'By Second'!H2439)</f>
        <v>29.991159714129854</v>
      </c>
      <c r="K2439">
        <f t="shared" si="814"/>
        <v>86</v>
      </c>
      <c r="L2439">
        <f t="shared" si="815"/>
        <v>-3.4079719674641531</v>
      </c>
      <c r="M2439">
        <f t="shared" si="816"/>
        <v>-3.9627581017025036E-2</v>
      </c>
      <c r="N2439" s="32">
        <f t="shared" si="817"/>
        <v>32.051793927015247</v>
      </c>
      <c r="O2439" s="29">
        <f t="shared" si="818"/>
        <v>38472.392066469067</v>
      </c>
      <c r="P2439" s="37">
        <f>MATCH(O2439,LORDetail!$B$932:$B$1859,1)</f>
        <v>207</v>
      </c>
      <c r="Q2439" s="37">
        <f>INDEX(LORDetail!$B$932:$B$1859,P2439)</f>
        <v>38410</v>
      </c>
      <c r="R2439" s="37">
        <f>INDEX(LORDetail!$D$932:$D$1859,P2439)</f>
        <v>51.457305545511403</v>
      </c>
      <c r="S2439" s="37">
        <f>INDEX(LORDetail!$E$932:$E$1859,P2439)</f>
        <v>-2.12712340873466</v>
      </c>
      <c r="T2439" s="37">
        <f>INDEX(LORDetail!$G$932:$G$1859,P2439)</f>
        <v>94.501729999999995</v>
      </c>
      <c r="U2439">
        <f t="shared" si="819"/>
        <v>208</v>
      </c>
      <c r="V2439" s="37">
        <f>INDEX(LORDetail!$B$932:$B$1859,U2439)</f>
        <v>38584</v>
      </c>
      <c r="W2439" s="37">
        <f>INDEX(LORDetail!$D$932:$D$1859,U2439)</f>
        <v>51.458385771367197</v>
      </c>
      <c r="X2439" s="37">
        <f>INDEX(LORDetail!$E$932:$E$1859,U2439)</f>
        <v>-2.1253243501500001</v>
      </c>
      <c r="Y2439" s="37">
        <f>INDEX(LORDetail!$G$932:$G$1859,U2439)</f>
        <v>94.400310000000005</v>
      </c>
      <c r="Z2439">
        <f t="shared" si="820"/>
        <v>174</v>
      </c>
      <c r="AA2439" s="29">
        <f t="shared" si="821"/>
        <v>62.392066469066776</v>
      </c>
      <c r="AB2439">
        <f t="shared" si="822"/>
        <v>0.35857509464980908</v>
      </c>
      <c r="AC2439" s="32">
        <f t="shared" si="823"/>
        <v>51.45769288759989</v>
      </c>
      <c r="AD2439" s="32">
        <f t="shared" si="824"/>
        <v>-2.1264783111323848</v>
      </c>
      <c r="AE2439" s="34">
        <f t="shared" si="825"/>
        <v>94.46536331390061</v>
      </c>
      <c r="AF2439" s="36" t="str">
        <f t="shared" si="811"/>
        <v>RDNGSTN</v>
      </c>
      <c r="AG2439" s="36" t="str">
        <f t="shared" si="812"/>
        <v>PADTON</v>
      </c>
      <c r="AH2439" s="36">
        <f t="shared" si="809"/>
        <v>934</v>
      </c>
      <c r="AI2439" s="42">
        <f t="shared" si="810"/>
        <v>38472.400000000001</v>
      </c>
      <c r="AJ2439" s="43">
        <f t="shared" si="826"/>
        <v>32.051793927015247</v>
      </c>
      <c r="AK2439" s="43">
        <f t="shared" si="827"/>
        <v>-3.9627581017025036E-2</v>
      </c>
      <c r="AL2439" s="36">
        <f t="shared" si="828"/>
        <v>51.45769288759989</v>
      </c>
      <c r="AM2439" s="36">
        <v>1</v>
      </c>
      <c r="AN2439" s="36">
        <f t="shared" si="829"/>
        <v>-2.1264783111323848</v>
      </c>
      <c r="AO2439" s="36">
        <v>4</v>
      </c>
      <c r="AP2439" s="42">
        <f>INT(AI2439/1000)*1000</f>
        <v>38000</v>
      </c>
      <c r="AQ2439" s="42">
        <f>MOD(AI2439,1000)</f>
        <v>472.40000000000146</v>
      </c>
      <c r="AR2439" s="42">
        <f>MOD(AI2440,1000)-0.2+(AP2440-AP2439)</f>
        <v>504.20000000000147</v>
      </c>
    </row>
    <row r="2440" spans="1:44" x14ac:dyDescent="0.25">
      <c r="A2440" s="19" t="s">
        <v>1</v>
      </c>
      <c r="B2440" t="s">
        <v>0</v>
      </c>
      <c r="C2440">
        <v>935</v>
      </c>
      <c r="D2440" s="36">
        <f>MATCH(C2440,TrainRun!$AG$149:$AG$295,1)</f>
        <v>65</v>
      </c>
      <c r="E2440" s="36">
        <f>INT(INDEX(TrainRun!$AD$149:$AD$295,'By Second'!D2440))</f>
        <v>900</v>
      </c>
      <c r="F2440" s="36">
        <f>IF(E2440=0,0,INDEX(TrainRun!$AE$149:$AE$295,'By Second'!D2440))</f>
        <v>33.399131681594007</v>
      </c>
      <c r="G2440" s="36">
        <f>INDEX(TrainRun!$AF$149:$AF$295,'By Second'!D2440)</f>
        <v>37360.375241147238</v>
      </c>
      <c r="H2440">
        <f t="shared" si="813"/>
        <v>66</v>
      </c>
      <c r="I2440" s="36">
        <f>INT(INDEX(TrainRun!$AD$149:$AD$295,'By Second'!H2440))</f>
        <v>986</v>
      </c>
      <c r="J2440" s="36">
        <f>INDEX(TrainRun!$AE$149:$AE$295,'By Second'!H2440)</f>
        <v>29.991159714129854</v>
      </c>
      <c r="K2440">
        <f t="shared" si="814"/>
        <v>86</v>
      </c>
      <c r="L2440">
        <f t="shared" si="815"/>
        <v>-3.4079719674641531</v>
      </c>
      <c r="M2440">
        <f t="shared" si="816"/>
        <v>-3.9627581017025036E-2</v>
      </c>
      <c r="N2440" s="32">
        <f t="shared" si="817"/>
        <v>32.012166345998224</v>
      </c>
      <c r="O2440" s="29">
        <f t="shared" si="818"/>
        <v>38504.404232815068</v>
      </c>
      <c r="P2440" s="37">
        <f>MATCH(O2440,LORDetail!$B$932:$B$1859,1)</f>
        <v>207</v>
      </c>
      <c r="Q2440" s="37">
        <f>INDEX(LORDetail!$B$932:$B$1859,P2440)</f>
        <v>38410</v>
      </c>
      <c r="R2440" s="37">
        <f>INDEX(LORDetail!$D$932:$D$1859,P2440)</f>
        <v>51.457305545511403</v>
      </c>
      <c r="S2440" s="37">
        <f>INDEX(LORDetail!$E$932:$E$1859,P2440)</f>
        <v>-2.12712340873466</v>
      </c>
      <c r="T2440" s="37">
        <f>INDEX(LORDetail!$G$932:$G$1859,P2440)</f>
        <v>94.501729999999995</v>
      </c>
      <c r="U2440">
        <f t="shared" si="819"/>
        <v>208</v>
      </c>
      <c r="V2440" s="37">
        <f>INDEX(LORDetail!$B$932:$B$1859,U2440)</f>
        <v>38584</v>
      </c>
      <c r="W2440" s="37">
        <f>INDEX(LORDetail!$D$932:$D$1859,U2440)</f>
        <v>51.458385771367197</v>
      </c>
      <c r="X2440" s="37">
        <f>INDEX(LORDetail!$E$932:$E$1859,U2440)</f>
        <v>-2.1253243501500001</v>
      </c>
      <c r="Y2440" s="37">
        <f>INDEX(LORDetail!$G$932:$G$1859,U2440)</f>
        <v>94.400310000000005</v>
      </c>
      <c r="Z2440">
        <f t="shared" si="820"/>
        <v>174</v>
      </c>
      <c r="AA2440" s="29">
        <f t="shared" si="821"/>
        <v>94.404232815068099</v>
      </c>
      <c r="AB2440">
        <f t="shared" si="822"/>
        <v>0.54255306215556376</v>
      </c>
      <c r="AC2440" s="32">
        <f t="shared" si="823"/>
        <v>51.457891625357284</v>
      </c>
      <c r="AD2440" s="32">
        <f t="shared" si="824"/>
        <v>-2.1261473239905557</v>
      </c>
      <c r="AE2440" s="34">
        <f t="shared" si="825"/>
        <v>94.446704268436179</v>
      </c>
      <c r="AF2440" s="36" t="str">
        <f t="shared" si="811"/>
        <v>RDNGSTN</v>
      </c>
      <c r="AG2440" s="36" t="str">
        <f t="shared" si="812"/>
        <v>PADTON</v>
      </c>
      <c r="AH2440" s="36">
        <f t="shared" si="809"/>
        <v>935</v>
      </c>
      <c r="AI2440" s="42">
        <f t="shared" si="810"/>
        <v>38504.400000000001</v>
      </c>
      <c r="AJ2440" s="43">
        <f t="shared" si="826"/>
        <v>32.012166345998224</v>
      </c>
      <c r="AK2440" s="43">
        <f t="shared" si="827"/>
        <v>-3.9627581017025036E-2</v>
      </c>
      <c r="AL2440" s="36">
        <f t="shared" si="828"/>
        <v>51.457891625357284</v>
      </c>
      <c r="AM2440" s="36">
        <v>1</v>
      </c>
      <c r="AN2440" s="36">
        <f t="shared" si="829"/>
        <v>-2.1261473239905557</v>
      </c>
      <c r="AO2440" s="36">
        <v>4</v>
      </c>
      <c r="AP2440" s="42">
        <f>INT(AI2440/1000)*1000</f>
        <v>38000</v>
      </c>
      <c r="AQ2440" s="42">
        <f>MOD(AI2440,1000)</f>
        <v>504.40000000000146</v>
      </c>
      <c r="AR2440" s="42">
        <f>MOD(AI2441,1000)-0.2+(AP2441-AP2440)</f>
        <v>536.20000000000141</v>
      </c>
    </row>
    <row r="2441" spans="1:44" x14ac:dyDescent="0.25">
      <c r="A2441" s="19" t="s">
        <v>1</v>
      </c>
      <c r="B2441" t="s">
        <v>0</v>
      </c>
      <c r="C2441">
        <v>936</v>
      </c>
      <c r="D2441" s="36">
        <f>MATCH(C2441,TrainRun!$AG$149:$AG$295,1)</f>
        <v>65</v>
      </c>
      <c r="E2441" s="36">
        <f>INT(INDEX(TrainRun!$AD$149:$AD$295,'By Second'!D2441))</f>
        <v>900</v>
      </c>
      <c r="F2441" s="36">
        <f>IF(E2441=0,0,INDEX(TrainRun!$AE$149:$AE$295,'By Second'!D2441))</f>
        <v>33.399131681594007</v>
      </c>
      <c r="G2441" s="36">
        <f>INDEX(TrainRun!$AF$149:$AF$295,'By Second'!D2441)</f>
        <v>37360.375241147238</v>
      </c>
      <c r="H2441">
        <f t="shared" si="813"/>
        <v>66</v>
      </c>
      <c r="I2441" s="36">
        <f>INT(INDEX(TrainRun!$AD$149:$AD$295,'By Second'!H2441))</f>
        <v>986</v>
      </c>
      <c r="J2441" s="36">
        <f>INDEX(TrainRun!$AE$149:$AE$295,'By Second'!H2441)</f>
        <v>29.991159714129854</v>
      </c>
      <c r="K2441">
        <f t="shared" si="814"/>
        <v>86</v>
      </c>
      <c r="L2441">
        <f t="shared" si="815"/>
        <v>-3.4079719674641531</v>
      </c>
      <c r="M2441">
        <f t="shared" si="816"/>
        <v>-3.9627581017025036E-2</v>
      </c>
      <c r="N2441" s="32">
        <f t="shared" si="817"/>
        <v>31.972538764981199</v>
      </c>
      <c r="O2441" s="29">
        <f t="shared" si="818"/>
        <v>38536.37677158005</v>
      </c>
      <c r="P2441" s="37">
        <f>MATCH(O2441,LORDetail!$B$932:$B$1859,1)</f>
        <v>207</v>
      </c>
      <c r="Q2441" s="37">
        <f>INDEX(LORDetail!$B$932:$B$1859,P2441)</f>
        <v>38410</v>
      </c>
      <c r="R2441" s="37">
        <f>INDEX(LORDetail!$D$932:$D$1859,P2441)</f>
        <v>51.457305545511403</v>
      </c>
      <c r="S2441" s="37">
        <f>INDEX(LORDetail!$E$932:$E$1859,P2441)</f>
        <v>-2.12712340873466</v>
      </c>
      <c r="T2441" s="37">
        <f>INDEX(LORDetail!$G$932:$G$1859,P2441)</f>
        <v>94.501729999999995</v>
      </c>
      <c r="U2441">
        <f t="shared" si="819"/>
        <v>208</v>
      </c>
      <c r="V2441" s="37">
        <f>INDEX(LORDetail!$B$932:$B$1859,U2441)</f>
        <v>38584</v>
      </c>
      <c r="W2441" s="37">
        <f>INDEX(LORDetail!$D$932:$D$1859,U2441)</f>
        <v>51.458385771367197</v>
      </c>
      <c r="X2441" s="37">
        <f>INDEX(LORDetail!$E$932:$E$1859,U2441)</f>
        <v>-2.1253243501500001</v>
      </c>
      <c r="Y2441" s="37">
        <f>INDEX(LORDetail!$G$932:$G$1859,U2441)</f>
        <v>94.400310000000005</v>
      </c>
      <c r="Z2441">
        <f t="shared" si="820"/>
        <v>174</v>
      </c>
      <c r="AA2441" s="29">
        <f t="shared" si="821"/>
        <v>126.37677158004954</v>
      </c>
      <c r="AB2441">
        <f t="shared" si="822"/>
        <v>0.72630328494281338</v>
      </c>
      <c r="AC2441" s="32">
        <f t="shared" si="823"/>
        <v>51.458090117098948</v>
      </c>
      <c r="AD2441" s="32">
        <f t="shared" si="824"/>
        <v>-2.125816746574817</v>
      </c>
      <c r="AE2441" s="34">
        <f t="shared" si="825"/>
        <v>94.428068320841106</v>
      </c>
      <c r="AF2441" s="36" t="str">
        <f t="shared" si="811"/>
        <v>RDNGSTN</v>
      </c>
      <c r="AG2441" s="36" t="str">
        <f t="shared" si="812"/>
        <v>PADTON</v>
      </c>
      <c r="AH2441" s="36">
        <f t="shared" si="809"/>
        <v>936</v>
      </c>
      <c r="AI2441" s="42">
        <f t="shared" si="810"/>
        <v>38536.400000000001</v>
      </c>
      <c r="AJ2441" s="43">
        <f t="shared" si="826"/>
        <v>31.972538764981199</v>
      </c>
      <c r="AK2441" s="43">
        <f t="shared" si="827"/>
        <v>-3.9627581017025036E-2</v>
      </c>
      <c r="AL2441" s="36">
        <f t="shared" si="828"/>
        <v>51.458090117098948</v>
      </c>
      <c r="AM2441" s="36">
        <v>1</v>
      </c>
      <c r="AN2441" s="36">
        <f t="shared" si="829"/>
        <v>-2.125816746574817</v>
      </c>
      <c r="AO2441" s="36">
        <v>4</v>
      </c>
      <c r="AP2441" s="42">
        <f>INT(AI2441/1000)*1000</f>
        <v>38000</v>
      </c>
      <c r="AQ2441" s="42">
        <f>MOD(AI2441,1000)</f>
        <v>536.40000000000146</v>
      </c>
      <c r="AR2441" s="42">
        <f>MOD(AI2442,1000)-0.2+(AP2442-AP2441)</f>
        <v>568.20000000000141</v>
      </c>
    </row>
    <row r="2442" spans="1:44" x14ac:dyDescent="0.25">
      <c r="A2442" s="19" t="s">
        <v>1</v>
      </c>
      <c r="B2442" t="s">
        <v>0</v>
      </c>
      <c r="C2442">
        <v>937</v>
      </c>
      <c r="D2442" s="36">
        <f>MATCH(C2442,TrainRun!$AG$149:$AG$295,1)</f>
        <v>65</v>
      </c>
      <c r="E2442" s="36">
        <f>INT(INDEX(TrainRun!$AD$149:$AD$295,'By Second'!D2442))</f>
        <v>900</v>
      </c>
      <c r="F2442" s="36">
        <f>IF(E2442=0,0,INDEX(TrainRun!$AE$149:$AE$295,'By Second'!D2442))</f>
        <v>33.399131681594007</v>
      </c>
      <c r="G2442" s="36">
        <f>INDEX(TrainRun!$AF$149:$AF$295,'By Second'!D2442)</f>
        <v>37360.375241147238</v>
      </c>
      <c r="H2442">
        <f t="shared" si="813"/>
        <v>66</v>
      </c>
      <c r="I2442" s="36">
        <f>INT(INDEX(TrainRun!$AD$149:$AD$295,'By Second'!H2442))</f>
        <v>986</v>
      </c>
      <c r="J2442" s="36">
        <f>INDEX(TrainRun!$AE$149:$AE$295,'By Second'!H2442)</f>
        <v>29.991159714129854</v>
      </c>
      <c r="K2442">
        <f t="shared" si="814"/>
        <v>86</v>
      </c>
      <c r="L2442">
        <f t="shared" si="815"/>
        <v>-3.4079719674641531</v>
      </c>
      <c r="M2442">
        <f t="shared" si="816"/>
        <v>-3.9627581017025036E-2</v>
      </c>
      <c r="N2442" s="32">
        <f t="shared" si="817"/>
        <v>31.932911183964173</v>
      </c>
      <c r="O2442" s="29">
        <f t="shared" si="818"/>
        <v>38568.309682764011</v>
      </c>
      <c r="P2442" s="37">
        <f>MATCH(O2442,LORDetail!$B$932:$B$1859,1)</f>
        <v>207</v>
      </c>
      <c r="Q2442" s="37">
        <f>INDEX(LORDetail!$B$932:$B$1859,P2442)</f>
        <v>38410</v>
      </c>
      <c r="R2442" s="37">
        <f>INDEX(LORDetail!$D$932:$D$1859,P2442)</f>
        <v>51.457305545511403</v>
      </c>
      <c r="S2442" s="37">
        <f>INDEX(LORDetail!$E$932:$E$1859,P2442)</f>
        <v>-2.12712340873466</v>
      </c>
      <c r="T2442" s="37">
        <f>INDEX(LORDetail!$G$932:$G$1859,P2442)</f>
        <v>94.501729999999995</v>
      </c>
      <c r="U2442">
        <f t="shared" si="819"/>
        <v>208</v>
      </c>
      <c r="V2442" s="37">
        <f>INDEX(LORDetail!$B$932:$B$1859,U2442)</f>
        <v>38584</v>
      </c>
      <c r="W2442" s="37">
        <f>INDEX(LORDetail!$D$932:$D$1859,U2442)</f>
        <v>51.458385771367197</v>
      </c>
      <c r="X2442" s="37">
        <f>INDEX(LORDetail!$E$932:$E$1859,U2442)</f>
        <v>-2.1253243501500001</v>
      </c>
      <c r="Y2442" s="37">
        <f>INDEX(LORDetail!$G$932:$G$1859,U2442)</f>
        <v>94.400310000000005</v>
      </c>
      <c r="Z2442">
        <f t="shared" si="820"/>
        <v>174</v>
      </c>
      <c r="AA2442" s="29">
        <f t="shared" si="821"/>
        <v>158.30968276401109</v>
      </c>
      <c r="AB2442">
        <f t="shared" si="822"/>
        <v>0.90982576301155793</v>
      </c>
      <c r="AC2442" s="32">
        <f t="shared" si="823"/>
        <v>51.458288362824874</v>
      </c>
      <c r="AD2442" s="32">
        <f t="shared" si="824"/>
        <v>-2.1254865788851691</v>
      </c>
      <c r="AE2442" s="34">
        <f t="shared" si="825"/>
        <v>94.409455471115365</v>
      </c>
      <c r="AF2442" s="36" t="str">
        <f t="shared" si="811"/>
        <v>RDNGSTN</v>
      </c>
      <c r="AG2442" s="36" t="str">
        <f t="shared" si="812"/>
        <v>PADTON</v>
      </c>
      <c r="AH2442" s="36">
        <f t="shared" si="809"/>
        <v>937</v>
      </c>
      <c r="AI2442" s="42">
        <f t="shared" si="810"/>
        <v>38568.400000000001</v>
      </c>
      <c r="AJ2442" s="43">
        <f t="shared" si="826"/>
        <v>31.932911183964173</v>
      </c>
      <c r="AK2442" s="43">
        <f t="shared" si="827"/>
        <v>-3.9627581017025036E-2</v>
      </c>
      <c r="AL2442" s="36">
        <f t="shared" si="828"/>
        <v>51.458288362824874</v>
      </c>
      <c r="AM2442" s="36">
        <v>1</v>
      </c>
      <c r="AN2442" s="36">
        <f t="shared" si="829"/>
        <v>-2.1254865788851691</v>
      </c>
      <c r="AO2442" s="36">
        <v>4</v>
      </c>
      <c r="AP2442" s="42">
        <f>INT(AI2442/1000)*1000</f>
        <v>38000</v>
      </c>
      <c r="AQ2442" s="42">
        <f>MOD(AI2442,1000)</f>
        <v>568.40000000000146</v>
      </c>
      <c r="AR2442" s="42">
        <f>MOD(AI2443,1000)-0.2+(AP2443-AP2442)</f>
        <v>599.99999999999704</v>
      </c>
    </row>
    <row r="2443" spans="1:44" x14ac:dyDescent="0.25">
      <c r="A2443" s="19" t="s">
        <v>1</v>
      </c>
      <c r="B2443" t="s">
        <v>0</v>
      </c>
      <c r="C2443">
        <v>938</v>
      </c>
      <c r="D2443" s="36">
        <f>MATCH(C2443,TrainRun!$AG$149:$AG$295,1)</f>
        <v>65</v>
      </c>
      <c r="E2443" s="36">
        <f>INT(INDEX(TrainRun!$AD$149:$AD$295,'By Second'!D2443))</f>
        <v>900</v>
      </c>
      <c r="F2443" s="36">
        <f>IF(E2443=0,0,INDEX(TrainRun!$AE$149:$AE$295,'By Second'!D2443))</f>
        <v>33.399131681594007</v>
      </c>
      <c r="G2443" s="36">
        <f>INDEX(TrainRun!$AF$149:$AF$295,'By Second'!D2443)</f>
        <v>37360.375241147238</v>
      </c>
      <c r="H2443">
        <f t="shared" si="813"/>
        <v>66</v>
      </c>
      <c r="I2443" s="36">
        <f>INT(INDEX(TrainRun!$AD$149:$AD$295,'By Second'!H2443))</f>
        <v>986</v>
      </c>
      <c r="J2443" s="36">
        <f>INDEX(TrainRun!$AE$149:$AE$295,'By Second'!H2443)</f>
        <v>29.991159714129854</v>
      </c>
      <c r="K2443">
        <f t="shared" si="814"/>
        <v>86</v>
      </c>
      <c r="L2443">
        <f t="shared" si="815"/>
        <v>-3.4079719674641531</v>
      </c>
      <c r="M2443">
        <f t="shared" si="816"/>
        <v>-3.9627581017025036E-2</v>
      </c>
      <c r="N2443" s="32">
        <f t="shared" si="817"/>
        <v>31.893283602947147</v>
      </c>
      <c r="O2443" s="29">
        <f t="shared" si="818"/>
        <v>38600.20296636696</v>
      </c>
      <c r="P2443" s="37">
        <f>MATCH(O2443,LORDetail!$B$932:$B$1859,1)</f>
        <v>208</v>
      </c>
      <c r="Q2443" s="37">
        <f>INDEX(LORDetail!$B$932:$B$1859,P2443)</f>
        <v>38584</v>
      </c>
      <c r="R2443" s="37">
        <f>INDEX(LORDetail!$D$932:$D$1859,P2443)</f>
        <v>51.458385771367197</v>
      </c>
      <c r="S2443" s="37">
        <f>INDEX(LORDetail!$E$932:$E$1859,P2443)</f>
        <v>-2.1253243501500001</v>
      </c>
      <c r="T2443" s="37">
        <f>INDEX(LORDetail!$G$932:$G$1859,P2443)</f>
        <v>94.400310000000005</v>
      </c>
      <c r="U2443">
        <f t="shared" si="819"/>
        <v>209</v>
      </c>
      <c r="V2443" s="37">
        <f>INDEX(LORDetail!$B$932:$B$1859,U2443)</f>
        <v>38749</v>
      </c>
      <c r="W2443" s="37">
        <f>INDEX(LORDetail!$D$932:$D$1859,U2443)</f>
        <v>51.459341094904701</v>
      </c>
      <c r="X2443" s="37">
        <f>INDEX(LORDetail!$E$932:$E$1859,U2443)</f>
        <v>-2.1234911420782301</v>
      </c>
      <c r="Y2443" s="37">
        <f>INDEX(LORDetail!$G$932:$G$1859,U2443)</f>
        <v>94.304150000000007</v>
      </c>
      <c r="Z2443">
        <f t="shared" si="820"/>
        <v>165</v>
      </c>
      <c r="AA2443" s="29">
        <f t="shared" si="821"/>
        <v>16.202966366960027</v>
      </c>
      <c r="AB2443">
        <f t="shared" si="822"/>
        <v>9.8199796163394096E-2</v>
      </c>
      <c r="AC2443" s="32">
        <f t="shared" si="823"/>
        <v>51.458479583943848</v>
      </c>
      <c r="AD2443" s="32">
        <f t="shared" si="824"/>
        <v>-2.1251443294910271</v>
      </c>
      <c r="AE2443" s="34">
        <f t="shared" si="825"/>
        <v>94.39086710760094</v>
      </c>
      <c r="AF2443" s="36" t="str">
        <f t="shared" si="811"/>
        <v>RDNGSTN</v>
      </c>
      <c r="AG2443" s="36" t="str">
        <f t="shared" si="812"/>
        <v>PADTON</v>
      </c>
      <c r="AH2443" s="36">
        <f t="shared" si="809"/>
        <v>938</v>
      </c>
      <c r="AI2443" s="42">
        <f t="shared" si="810"/>
        <v>38600.199999999997</v>
      </c>
      <c r="AJ2443" s="43">
        <f t="shared" si="826"/>
        <v>31.893283602947147</v>
      </c>
      <c r="AK2443" s="43">
        <f t="shared" si="827"/>
        <v>-3.9627581017025036E-2</v>
      </c>
      <c r="AL2443" s="36">
        <f t="shared" si="828"/>
        <v>51.458479583943848</v>
      </c>
      <c r="AM2443" s="36">
        <v>1</v>
      </c>
      <c r="AN2443" s="36">
        <f t="shared" si="829"/>
        <v>-2.1251443294910271</v>
      </c>
      <c r="AO2443" s="36">
        <v>4</v>
      </c>
      <c r="AP2443" s="42">
        <f>INT(AI2443/1000)*1000</f>
        <v>38000</v>
      </c>
      <c r="AQ2443" s="42">
        <f>MOD(AI2443,1000)</f>
        <v>600.19999999999709</v>
      </c>
      <c r="AR2443" s="42">
        <f>MOD(AI2444,1000)-0.2+(AP2444-AP2443)</f>
        <v>631.79999999999995</v>
      </c>
    </row>
    <row r="2444" spans="1:44" x14ac:dyDescent="0.25">
      <c r="A2444" s="19" t="s">
        <v>1</v>
      </c>
      <c r="B2444" t="s">
        <v>0</v>
      </c>
      <c r="C2444">
        <v>939</v>
      </c>
      <c r="D2444" s="36">
        <f>MATCH(C2444,TrainRun!$AG$149:$AG$295,1)</f>
        <v>65</v>
      </c>
      <c r="E2444" s="36">
        <f>INT(INDEX(TrainRun!$AD$149:$AD$295,'By Second'!D2444))</f>
        <v>900</v>
      </c>
      <c r="F2444" s="36">
        <f>IF(E2444=0,0,INDEX(TrainRun!$AE$149:$AE$295,'By Second'!D2444))</f>
        <v>33.399131681594007</v>
      </c>
      <c r="G2444" s="36">
        <f>INDEX(TrainRun!$AF$149:$AF$295,'By Second'!D2444)</f>
        <v>37360.375241147238</v>
      </c>
      <c r="H2444">
        <f t="shared" si="813"/>
        <v>66</v>
      </c>
      <c r="I2444" s="36">
        <f>INT(INDEX(TrainRun!$AD$149:$AD$295,'By Second'!H2444))</f>
        <v>986</v>
      </c>
      <c r="J2444" s="36">
        <f>INDEX(TrainRun!$AE$149:$AE$295,'By Second'!H2444)</f>
        <v>29.991159714129854</v>
      </c>
      <c r="K2444">
        <f t="shared" si="814"/>
        <v>86</v>
      </c>
      <c r="L2444">
        <f t="shared" si="815"/>
        <v>-3.4079719674641531</v>
      </c>
      <c r="M2444">
        <f t="shared" si="816"/>
        <v>-3.9627581017025036E-2</v>
      </c>
      <c r="N2444" s="32">
        <f t="shared" si="817"/>
        <v>31.853656021930121</v>
      </c>
      <c r="O2444" s="29">
        <f t="shared" si="818"/>
        <v>38632.056622388889</v>
      </c>
      <c r="P2444" s="37">
        <f>MATCH(O2444,LORDetail!$B$932:$B$1859,1)</f>
        <v>208</v>
      </c>
      <c r="Q2444" s="37">
        <f>INDEX(LORDetail!$B$932:$B$1859,P2444)</f>
        <v>38584</v>
      </c>
      <c r="R2444" s="37">
        <f>INDEX(LORDetail!$D$932:$D$1859,P2444)</f>
        <v>51.458385771367197</v>
      </c>
      <c r="S2444" s="37">
        <f>INDEX(LORDetail!$E$932:$E$1859,P2444)</f>
        <v>-2.1253243501500001</v>
      </c>
      <c r="T2444" s="37">
        <f>INDEX(LORDetail!$G$932:$G$1859,P2444)</f>
        <v>94.400310000000005</v>
      </c>
      <c r="U2444">
        <f t="shared" si="819"/>
        <v>209</v>
      </c>
      <c r="V2444" s="37">
        <f>INDEX(LORDetail!$B$932:$B$1859,U2444)</f>
        <v>38749</v>
      </c>
      <c r="W2444" s="37">
        <f>INDEX(LORDetail!$D$932:$D$1859,U2444)</f>
        <v>51.459341094904701</v>
      </c>
      <c r="X2444" s="37">
        <f>INDEX(LORDetail!$E$932:$E$1859,U2444)</f>
        <v>-2.1234911420782301</v>
      </c>
      <c r="Y2444" s="37">
        <f>INDEX(LORDetail!$G$932:$G$1859,U2444)</f>
        <v>94.304150000000007</v>
      </c>
      <c r="Z2444">
        <f t="shared" si="820"/>
        <v>165</v>
      </c>
      <c r="AA2444" s="29">
        <f t="shared" si="821"/>
        <v>48.056622388889082</v>
      </c>
      <c r="AB2444">
        <f t="shared" si="822"/>
        <v>0.29125225690235806</v>
      </c>
      <c r="AC2444" s="32">
        <f t="shared" si="823"/>
        <v>51.458664011503565</v>
      </c>
      <c r="AD2444" s="32">
        <f t="shared" si="824"/>
        <v>-2.1247904241617253</v>
      </c>
      <c r="AE2444" s="34">
        <f t="shared" si="825"/>
        <v>94.372303182976268</v>
      </c>
      <c r="AF2444" s="36" t="str">
        <f t="shared" si="811"/>
        <v>RDNGSTN</v>
      </c>
      <c r="AG2444" s="36" t="str">
        <f t="shared" si="812"/>
        <v>PADTON</v>
      </c>
      <c r="AH2444" s="36">
        <f t="shared" si="809"/>
        <v>939</v>
      </c>
      <c r="AI2444" s="42">
        <f t="shared" si="810"/>
        <v>38632</v>
      </c>
      <c r="AJ2444" s="43">
        <f t="shared" si="826"/>
        <v>31.853656021930121</v>
      </c>
      <c r="AK2444" s="43">
        <f t="shared" si="827"/>
        <v>-3.9627581017025036E-2</v>
      </c>
      <c r="AL2444" s="36">
        <f t="shared" si="828"/>
        <v>51.458664011503565</v>
      </c>
      <c r="AM2444" s="36">
        <v>1</v>
      </c>
      <c r="AN2444" s="36">
        <f t="shared" si="829"/>
        <v>-2.1247904241617253</v>
      </c>
      <c r="AO2444" s="36">
        <v>4</v>
      </c>
      <c r="AP2444" s="42">
        <f>INT(AI2444/1000)*1000</f>
        <v>38000</v>
      </c>
      <c r="AQ2444" s="42">
        <f>MOD(AI2444,1000)</f>
        <v>632</v>
      </c>
      <c r="AR2444" s="42">
        <f>MOD(AI2445,1000)-0.2+(AP2445-AP2444)</f>
        <v>663.60000000000286</v>
      </c>
    </row>
    <row r="2445" spans="1:44" x14ac:dyDescent="0.25">
      <c r="A2445" s="19" t="s">
        <v>1</v>
      </c>
      <c r="B2445" t="s">
        <v>0</v>
      </c>
      <c r="C2445">
        <v>940</v>
      </c>
      <c r="D2445" s="36">
        <f>MATCH(C2445,TrainRun!$AG$149:$AG$295,1)</f>
        <v>65</v>
      </c>
      <c r="E2445" s="36">
        <f>INT(INDEX(TrainRun!$AD$149:$AD$295,'By Second'!D2445))</f>
        <v>900</v>
      </c>
      <c r="F2445" s="36">
        <f>IF(E2445=0,0,INDEX(TrainRun!$AE$149:$AE$295,'By Second'!D2445))</f>
        <v>33.399131681594007</v>
      </c>
      <c r="G2445" s="36">
        <f>INDEX(TrainRun!$AF$149:$AF$295,'By Second'!D2445)</f>
        <v>37360.375241147238</v>
      </c>
      <c r="H2445">
        <f t="shared" si="813"/>
        <v>66</v>
      </c>
      <c r="I2445" s="36">
        <f>INT(INDEX(TrainRun!$AD$149:$AD$295,'By Second'!H2445))</f>
        <v>986</v>
      </c>
      <c r="J2445" s="36">
        <f>INDEX(TrainRun!$AE$149:$AE$295,'By Second'!H2445)</f>
        <v>29.991159714129854</v>
      </c>
      <c r="K2445">
        <f t="shared" si="814"/>
        <v>86</v>
      </c>
      <c r="L2445">
        <f t="shared" si="815"/>
        <v>-3.4079719674641531</v>
      </c>
      <c r="M2445">
        <f t="shared" si="816"/>
        <v>-3.9627581017025036E-2</v>
      </c>
      <c r="N2445" s="32">
        <f t="shared" si="817"/>
        <v>31.814028440913095</v>
      </c>
      <c r="O2445" s="29">
        <f t="shared" si="818"/>
        <v>38663.870650829806</v>
      </c>
      <c r="P2445" s="37">
        <f>MATCH(O2445,LORDetail!$B$932:$B$1859,1)</f>
        <v>208</v>
      </c>
      <c r="Q2445" s="37">
        <f>INDEX(LORDetail!$B$932:$B$1859,P2445)</f>
        <v>38584</v>
      </c>
      <c r="R2445" s="37">
        <f>INDEX(LORDetail!$D$932:$D$1859,P2445)</f>
        <v>51.458385771367197</v>
      </c>
      <c r="S2445" s="37">
        <f>INDEX(LORDetail!$E$932:$E$1859,P2445)</f>
        <v>-2.1253243501500001</v>
      </c>
      <c r="T2445" s="37">
        <f>INDEX(LORDetail!$G$932:$G$1859,P2445)</f>
        <v>94.400310000000005</v>
      </c>
      <c r="U2445">
        <f t="shared" si="819"/>
        <v>209</v>
      </c>
      <c r="V2445" s="37">
        <f>INDEX(LORDetail!$B$932:$B$1859,U2445)</f>
        <v>38749</v>
      </c>
      <c r="W2445" s="37">
        <f>INDEX(LORDetail!$D$932:$D$1859,U2445)</f>
        <v>51.459341094904701</v>
      </c>
      <c r="X2445" s="37">
        <f>INDEX(LORDetail!$E$932:$E$1859,U2445)</f>
        <v>-2.1234911420782301</v>
      </c>
      <c r="Y2445" s="37">
        <f>INDEX(LORDetail!$G$932:$G$1859,U2445)</f>
        <v>94.304150000000007</v>
      </c>
      <c r="Z2445">
        <f t="shared" si="820"/>
        <v>165</v>
      </c>
      <c r="AA2445" s="29">
        <f t="shared" si="821"/>
        <v>79.870650829805527</v>
      </c>
      <c r="AB2445">
        <f t="shared" si="822"/>
        <v>0.48406455048366986</v>
      </c>
      <c r="AC2445" s="32">
        <f t="shared" si="823"/>
        <v>51.458848209625948</v>
      </c>
      <c r="AD2445" s="32">
        <f t="shared" si="824"/>
        <v>-2.1244369591087957</v>
      </c>
      <c r="AE2445" s="34">
        <f t="shared" si="825"/>
        <v>94.353762352825498</v>
      </c>
      <c r="AF2445" s="36" t="str">
        <f t="shared" si="811"/>
        <v>RDNGSTN</v>
      </c>
      <c r="AG2445" s="36" t="str">
        <f t="shared" si="812"/>
        <v>PADTON</v>
      </c>
      <c r="AH2445" s="36">
        <f t="shared" ref="AH2445:AH2508" si="830">C2445</f>
        <v>940</v>
      </c>
      <c r="AI2445" s="42">
        <f t="shared" ref="AI2445:AI2508" si="831">ROUND(O2445*5,0)/5</f>
        <v>38663.800000000003</v>
      </c>
      <c r="AJ2445" s="43">
        <f t="shared" si="826"/>
        <v>31.814028440913095</v>
      </c>
      <c r="AK2445" s="43">
        <f t="shared" si="827"/>
        <v>-3.9627581017025036E-2</v>
      </c>
      <c r="AL2445" s="36">
        <f t="shared" si="828"/>
        <v>51.458848209625948</v>
      </c>
      <c r="AM2445" s="36">
        <v>1</v>
      </c>
      <c r="AN2445" s="36">
        <f t="shared" si="829"/>
        <v>-2.1244369591087957</v>
      </c>
      <c r="AO2445" s="36">
        <v>4</v>
      </c>
      <c r="AP2445" s="42">
        <f>INT(AI2445/1000)*1000</f>
        <v>38000</v>
      </c>
      <c r="AQ2445" s="42">
        <f>MOD(AI2445,1000)</f>
        <v>663.80000000000291</v>
      </c>
      <c r="AR2445" s="42">
        <f>MOD(AI2446,1000)-0.2+(AP2446-AP2445)</f>
        <v>695.3999999999985</v>
      </c>
    </row>
    <row r="2446" spans="1:44" x14ac:dyDescent="0.25">
      <c r="A2446" s="19" t="s">
        <v>1</v>
      </c>
      <c r="B2446" t="s">
        <v>0</v>
      </c>
      <c r="C2446">
        <v>941</v>
      </c>
      <c r="D2446" s="36">
        <f>MATCH(C2446,TrainRun!$AG$149:$AG$295,1)</f>
        <v>65</v>
      </c>
      <c r="E2446" s="36">
        <f>INT(INDEX(TrainRun!$AD$149:$AD$295,'By Second'!D2446))</f>
        <v>900</v>
      </c>
      <c r="F2446" s="36">
        <f>IF(E2446=0,0,INDEX(TrainRun!$AE$149:$AE$295,'By Second'!D2446))</f>
        <v>33.399131681594007</v>
      </c>
      <c r="G2446" s="36">
        <f>INDEX(TrainRun!$AF$149:$AF$295,'By Second'!D2446)</f>
        <v>37360.375241147238</v>
      </c>
      <c r="H2446">
        <f t="shared" si="813"/>
        <v>66</v>
      </c>
      <c r="I2446" s="36">
        <f>INT(INDEX(TrainRun!$AD$149:$AD$295,'By Second'!H2446))</f>
        <v>986</v>
      </c>
      <c r="J2446" s="36">
        <f>INDEX(TrainRun!$AE$149:$AE$295,'By Second'!H2446)</f>
        <v>29.991159714129854</v>
      </c>
      <c r="K2446">
        <f t="shared" si="814"/>
        <v>86</v>
      </c>
      <c r="L2446">
        <f t="shared" si="815"/>
        <v>-3.4079719674641531</v>
      </c>
      <c r="M2446">
        <f t="shared" si="816"/>
        <v>-3.9627581017025036E-2</v>
      </c>
      <c r="N2446" s="32">
        <f t="shared" si="817"/>
        <v>31.774400859896069</v>
      </c>
      <c r="O2446" s="29">
        <f t="shared" si="818"/>
        <v>38695.645051689702</v>
      </c>
      <c r="P2446" s="37">
        <f>MATCH(O2446,LORDetail!$B$932:$B$1859,1)</f>
        <v>208</v>
      </c>
      <c r="Q2446" s="37">
        <f>INDEX(LORDetail!$B$932:$B$1859,P2446)</f>
        <v>38584</v>
      </c>
      <c r="R2446" s="37">
        <f>INDEX(LORDetail!$D$932:$D$1859,P2446)</f>
        <v>51.458385771367197</v>
      </c>
      <c r="S2446" s="37">
        <f>INDEX(LORDetail!$E$932:$E$1859,P2446)</f>
        <v>-2.1253243501500001</v>
      </c>
      <c r="T2446" s="37">
        <f>INDEX(LORDetail!$G$932:$G$1859,P2446)</f>
        <v>94.400310000000005</v>
      </c>
      <c r="U2446">
        <f t="shared" si="819"/>
        <v>209</v>
      </c>
      <c r="V2446" s="37">
        <f>INDEX(LORDetail!$B$932:$B$1859,U2446)</f>
        <v>38749</v>
      </c>
      <c r="W2446" s="37">
        <f>INDEX(LORDetail!$D$932:$D$1859,U2446)</f>
        <v>51.459341094904701</v>
      </c>
      <c r="X2446" s="37">
        <f>INDEX(LORDetail!$E$932:$E$1859,U2446)</f>
        <v>-2.1234911420782301</v>
      </c>
      <c r="Y2446" s="37">
        <f>INDEX(LORDetail!$G$932:$G$1859,U2446)</f>
        <v>94.304150000000007</v>
      </c>
      <c r="Z2446">
        <f t="shared" si="820"/>
        <v>165</v>
      </c>
      <c r="AA2446" s="29">
        <f t="shared" si="821"/>
        <v>111.64505168970209</v>
      </c>
      <c r="AB2446">
        <f t="shared" si="822"/>
        <v>0.67663667690728535</v>
      </c>
      <c r="AC2446" s="32">
        <f t="shared" si="823"/>
        <v>51.459032178310984</v>
      </c>
      <c r="AD2446" s="32">
        <f t="shared" si="824"/>
        <v>-2.124083934332238</v>
      </c>
      <c r="AE2446" s="34">
        <f t="shared" si="825"/>
        <v>94.335244617148604</v>
      </c>
      <c r="AF2446" s="36" t="str">
        <f t="shared" ref="AF2446:AF2509" si="832">A2446</f>
        <v>RDNGSTN</v>
      </c>
      <c r="AG2446" s="36" t="str">
        <f t="shared" ref="AG2446:AG2509" si="833">B2446</f>
        <v>PADTON</v>
      </c>
      <c r="AH2446" s="36">
        <f t="shared" si="830"/>
        <v>941</v>
      </c>
      <c r="AI2446" s="42">
        <f t="shared" si="831"/>
        <v>38695.599999999999</v>
      </c>
      <c r="AJ2446" s="43">
        <f t="shared" si="826"/>
        <v>31.774400859896069</v>
      </c>
      <c r="AK2446" s="43">
        <f t="shared" si="827"/>
        <v>-3.9627581017025036E-2</v>
      </c>
      <c r="AL2446" s="36">
        <f t="shared" si="828"/>
        <v>51.459032178310984</v>
      </c>
      <c r="AM2446" s="36">
        <v>1</v>
      </c>
      <c r="AN2446" s="36">
        <f t="shared" si="829"/>
        <v>-2.124083934332238</v>
      </c>
      <c r="AO2446" s="36">
        <v>4</v>
      </c>
      <c r="AP2446" s="42">
        <f>INT(AI2446/1000)*1000</f>
        <v>38000</v>
      </c>
      <c r="AQ2446" s="42">
        <f>MOD(AI2446,1000)</f>
        <v>695.59999999999854</v>
      </c>
      <c r="AR2446" s="42">
        <f>MOD(AI2447,1000)-0.2+(AP2447-AP2446)</f>
        <v>727.20000000000141</v>
      </c>
    </row>
    <row r="2447" spans="1:44" x14ac:dyDescent="0.25">
      <c r="A2447" s="19" t="s">
        <v>1</v>
      </c>
      <c r="B2447" t="s">
        <v>0</v>
      </c>
      <c r="C2447">
        <v>942</v>
      </c>
      <c r="D2447" s="36">
        <f>MATCH(C2447,TrainRun!$AG$149:$AG$295,1)</f>
        <v>65</v>
      </c>
      <c r="E2447" s="36">
        <f>INT(INDEX(TrainRun!$AD$149:$AD$295,'By Second'!D2447))</f>
        <v>900</v>
      </c>
      <c r="F2447" s="36">
        <f>IF(E2447=0,0,INDEX(TrainRun!$AE$149:$AE$295,'By Second'!D2447))</f>
        <v>33.399131681594007</v>
      </c>
      <c r="G2447" s="36">
        <f>INDEX(TrainRun!$AF$149:$AF$295,'By Second'!D2447)</f>
        <v>37360.375241147238</v>
      </c>
      <c r="H2447">
        <f t="shared" si="813"/>
        <v>66</v>
      </c>
      <c r="I2447" s="36">
        <f>INT(INDEX(TrainRun!$AD$149:$AD$295,'By Second'!H2447))</f>
        <v>986</v>
      </c>
      <c r="J2447" s="36">
        <f>INDEX(TrainRun!$AE$149:$AE$295,'By Second'!H2447)</f>
        <v>29.991159714129854</v>
      </c>
      <c r="K2447">
        <f t="shared" si="814"/>
        <v>86</v>
      </c>
      <c r="L2447">
        <f t="shared" si="815"/>
        <v>-3.4079719674641531</v>
      </c>
      <c r="M2447">
        <f t="shared" si="816"/>
        <v>-3.9627581017025036E-2</v>
      </c>
      <c r="N2447" s="32">
        <f t="shared" si="817"/>
        <v>31.734773278879043</v>
      </c>
      <c r="O2447" s="29">
        <f t="shared" si="818"/>
        <v>38727.379824968579</v>
      </c>
      <c r="P2447" s="37">
        <f>MATCH(O2447,LORDetail!$B$932:$B$1859,1)</f>
        <v>208</v>
      </c>
      <c r="Q2447" s="37">
        <f>INDEX(LORDetail!$B$932:$B$1859,P2447)</f>
        <v>38584</v>
      </c>
      <c r="R2447" s="37">
        <f>INDEX(LORDetail!$D$932:$D$1859,P2447)</f>
        <v>51.458385771367197</v>
      </c>
      <c r="S2447" s="37">
        <f>INDEX(LORDetail!$E$932:$E$1859,P2447)</f>
        <v>-2.1253243501500001</v>
      </c>
      <c r="T2447" s="37">
        <f>INDEX(LORDetail!$G$932:$G$1859,P2447)</f>
        <v>94.400310000000005</v>
      </c>
      <c r="U2447">
        <f t="shared" si="819"/>
        <v>209</v>
      </c>
      <c r="V2447" s="37">
        <f>INDEX(LORDetail!$B$932:$B$1859,U2447)</f>
        <v>38749</v>
      </c>
      <c r="W2447" s="37">
        <f>INDEX(LORDetail!$D$932:$D$1859,U2447)</f>
        <v>51.459341094904701</v>
      </c>
      <c r="X2447" s="37">
        <f>INDEX(LORDetail!$E$932:$E$1859,U2447)</f>
        <v>-2.1234911420782301</v>
      </c>
      <c r="Y2447" s="37">
        <f>INDEX(LORDetail!$G$932:$G$1859,U2447)</f>
        <v>94.304150000000007</v>
      </c>
      <c r="Z2447">
        <f t="shared" si="820"/>
        <v>165</v>
      </c>
      <c r="AA2447" s="29">
        <f t="shared" si="821"/>
        <v>143.37982496857876</v>
      </c>
      <c r="AB2447">
        <f t="shared" si="822"/>
        <v>0.86896863617320463</v>
      </c>
      <c r="AC2447" s="32">
        <f t="shared" si="823"/>
        <v>51.459215917558687</v>
      </c>
      <c r="AD2447" s="32">
        <f t="shared" si="824"/>
        <v>-2.1237313498320525</v>
      </c>
      <c r="AE2447" s="34">
        <f t="shared" si="825"/>
        <v>94.316749975945598</v>
      </c>
      <c r="AF2447" s="36" t="str">
        <f t="shared" si="832"/>
        <v>RDNGSTN</v>
      </c>
      <c r="AG2447" s="36" t="str">
        <f t="shared" si="833"/>
        <v>PADTON</v>
      </c>
      <c r="AH2447" s="36">
        <f t="shared" si="830"/>
        <v>942</v>
      </c>
      <c r="AI2447" s="42">
        <f t="shared" si="831"/>
        <v>38727.4</v>
      </c>
      <c r="AJ2447" s="43">
        <f t="shared" si="826"/>
        <v>31.734773278879043</v>
      </c>
      <c r="AK2447" s="43">
        <f t="shared" si="827"/>
        <v>-3.9627581017025036E-2</v>
      </c>
      <c r="AL2447" s="36">
        <f t="shared" si="828"/>
        <v>51.459215917558687</v>
      </c>
      <c r="AM2447" s="36">
        <v>1</v>
      </c>
      <c r="AN2447" s="36">
        <f t="shared" si="829"/>
        <v>-2.1237313498320525</v>
      </c>
      <c r="AO2447" s="36">
        <v>4</v>
      </c>
      <c r="AP2447" s="42">
        <f>INT(AI2447/1000)*1000</f>
        <v>38000</v>
      </c>
      <c r="AQ2447" s="42">
        <f>MOD(AI2447,1000)</f>
        <v>727.40000000000146</v>
      </c>
      <c r="AR2447" s="42">
        <f>MOD(AI2448,1000)-0.2+(AP2448-AP2447)</f>
        <v>758.8</v>
      </c>
    </row>
    <row r="2448" spans="1:44" x14ac:dyDescent="0.25">
      <c r="A2448" s="19" t="s">
        <v>1</v>
      </c>
      <c r="B2448" t="s">
        <v>0</v>
      </c>
      <c r="C2448">
        <v>943</v>
      </c>
      <c r="D2448" s="36">
        <f>MATCH(C2448,TrainRun!$AG$149:$AG$295,1)</f>
        <v>65</v>
      </c>
      <c r="E2448" s="36">
        <f>INT(INDEX(TrainRun!$AD$149:$AD$295,'By Second'!D2448))</f>
        <v>900</v>
      </c>
      <c r="F2448" s="36">
        <f>IF(E2448=0,0,INDEX(TrainRun!$AE$149:$AE$295,'By Second'!D2448))</f>
        <v>33.399131681594007</v>
      </c>
      <c r="G2448" s="36">
        <f>INDEX(TrainRun!$AF$149:$AF$295,'By Second'!D2448)</f>
        <v>37360.375241147238</v>
      </c>
      <c r="H2448">
        <f t="shared" si="813"/>
        <v>66</v>
      </c>
      <c r="I2448" s="36">
        <f>INT(INDEX(TrainRun!$AD$149:$AD$295,'By Second'!H2448))</f>
        <v>986</v>
      </c>
      <c r="J2448" s="36">
        <f>INDEX(TrainRun!$AE$149:$AE$295,'By Second'!H2448)</f>
        <v>29.991159714129854</v>
      </c>
      <c r="K2448">
        <f t="shared" si="814"/>
        <v>86</v>
      </c>
      <c r="L2448">
        <f t="shared" si="815"/>
        <v>-3.4079719674641531</v>
      </c>
      <c r="M2448">
        <f t="shared" si="816"/>
        <v>-3.9627581017025036E-2</v>
      </c>
      <c r="N2448" s="32">
        <f t="shared" si="817"/>
        <v>31.695145697862017</v>
      </c>
      <c r="O2448" s="29">
        <f t="shared" si="818"/>
        <v>38759.074970666443</v>
      </c>
      <c r="P2448" s="37">
        <f>MATCH(O2448,LORDetail!$B$932:$B$1859,1)</f>
        <v>209</v>
      </c>
      <c r="Q2448" s="37">
        <f>INDEX(LORDetail!$B$932:$B$1859,P2448)</f>
        <v>38749</v>
      </c>
      <c r="R2448" s="37">
        <f>INDEX(LORDetail!$D$932:$D$1859,P2448)</f>
        <v>51.459341094904701</v>
      </c>
      <c r="S2448" s="37">
        <f>INDEX(LORDetail!$E$932:$E$1859,P2448)</f>
        <v>-2.1234911420782301</v>
      </c>
      <c r="T2448" s="37">
        <f>INDEX(LORDetail!$G$932:$G$1859,P2448)</f>
        <v>94.304150000000007</v>
      </c>
      <c r="U2448">
        <f t="shared" si="819"/>
        <v>210</v>
      </c>
      <c r="V2448" s="37">
        <f>INDEX(LORDetail!$B$932:$B$1859,U2448)</f>
        <v>38933</v>
      </c>
      <c r="W2448" s="37">
        <f>INDEX(LORDetail!$D$932:$D$1859,U2448)</f>
        <v>51.460273966018001</v>
      </c>
      <c r="X2448" s="37">
        <f>INDEX(LORDetail!$E$932:$E$1859,U2448)</f>
        <v>-2.1213028869920798</v>
      </c>
      <c r="Y2448" s="37">
        <f>INDEX(LORDetail!$G$932:$G$1859,U2448)</f>
        <v>94.196899999999999</v>
      </c>
      <c r="Z2448">
        <f t="shared" si="820"/>
        <v>184</v>
      </c>
      <c r="AA2448" s="29">
        <f t="shared" si="821"/>
        <v>10.074970666442823</v>
      </c>
      <c r="AB2448">
        <f t="shared" si="822"/>
        <v>5.47552753611023E-2</v>
      </c>
      <c r="AC2448" s="32">
        <f t="shared" si="823"/>
        <v>51.459392174519387</v>
      </c>
      <c r="AD2448" s="32">
        <f t="shared" si="824"/>
        <v>-2.1233713235684277</v>
      </c>
      <c r="AE2448" s="34">
        <f t="shared" si="825"/>
        <v>94.298277496717532</v>
      </c>
      <c r="AF2448" s="36" t="str">
        <f t="shared" si="832"/>
        <v>RDNGSTN</v>
      </c>
      <c r="AG2448" s="36" t="str">
        <f t="shared" si="833"/>
        <v>PADTON</v>
      </c>
      <c r="AH2448" s="36">
        <f t="shared" si="830"/>
        <v>943</v>
      </c>
      <c r="AI2448" s="42">
        <f t="shared" si="831"/>
        <v>38759</v>
      </c>
      <c r="AJ2448" s="43">
        <f t="shared" si="826"/>
        <v>31.695145697862017</v>
      </c>
      <c r="AK2448" s="43">
        <f t="shared" si="827"/>
        <v>-3.9627581017025036E-2</v>
      </c>
      <c r="AL2448" s="36">
        <f t="shared" si="828"/>
        <v>51.459392174519387</v>
      </c>
      <c r="AM2448" s="36">
        <v>1</v>
      </c>
      <c r="AN2448" s="36">
        <f t="shared" si="829"/>
        <v>-2.1233713235684277</v>
      </c>
      <c r="AO2448" s="36">
        <v>4</v>
      </c>
      <c r="AP2448" s="42">
        <f>INT(AI2448/1000)*1000</f>
        <v>38000</v>
      </c>
      <c r="AQ2448" s="42">
        <f>MOD(AI2448,1000)</f>
        <v>759</v>
      </c>
      <c r="AR2448" s="42">
        <f>MOD(AI2449,1000)-0.2+(AP2449-AP2448)</f>
        <v>790.60000000000286</v>
      </c>
    </row>
    <row r="2449" spans="1:44" x14ac:dyDescent="0.25">
      <c r="A2449" s="19" t="s">
        <v>1</v>
      </c>
      <c r="B2449" t="s">
        <v>0</v>
      </c>
      <c r="C2449">
        <v>944</v>
      </c>
      <c r="D2449" s="36">
        <f>MATCH(C2449,TrainRun!$AG$149:$AG$295,1)</f>
        <v>65</v>
      </c>
      <c r="E2449" s="36">
        <f>INT(INDEX(TrainRun!$AD$149:$AD$295,'By Second'!D2449))</f>
        <v>900</v>
      </c>
      <c r="F2449" s="36">
        <f>IF(E2449=0,0,INDEX(TrainRun!$AE$149:$AE$295,'By Second'!D2449))</f>
        <v>33.399131681594007</v>
      </c>
      <c r="G2449" s="36">
        <f>INDEX(TrainRun!$AF$149:$AF$295,'By Second'!D2449)</f>
        <v>37360.375241147238</v>
      </c>
      <c r="H2449">
        <f t="shared" si="813"/>
        <v>66</v>
      </c>
      <c r="I2449" s="36">
        <f>INT(INDEX(TrainRun!$AD$149:$AD$295,'By Second'!H2449))</f>
        <v>986</v>
      </c>
      <c r="J2449" s="36">
        <f>INDEX(TrainRun!$AE$149:$AE$295,'By Second'!H2449)</f>
        <v>29.991159714129854</v>
      </c>
      <c r="K2449">
        <f t="shared" si="814"/>
        <v>86</v>
      </c>
      <c r="L2449">
        <f t="shared" si="815"/>
        <v>-3.4079719674641531</v>
      </c>
      <c r="M2449">
        <f t="shared" si="816"/>
        <v>-3.9627581017025036E-2</v>
      </c>
      <c r="N2449" s="32">
        <f t="shared" si="817"/>
        <v>31.655518116844991</v>
      </c>
      <c r="O2449" s="29">
        <f t="shared" si="818"/>
        <v>38790.730488783287</v>
      </c>
      <c r="P2449" s="37">
        <f>MATCH(O2449,LORDetail!$B$932:$B$1859,1)</f>
        <v>209</v>
      </c>
      <c r="Q2449" s="37">
        <f>INDEX(LORDetail!$B$932:$B$1859,P2449)</f>
        <v>38749</v>
      </c>
      <c r="R2449" s="37">
        <f>INDEX(LORDetail!$D$932:$D$1859,P2449)</f>
        <v>51.459341094904701</v>
      </c>
      <c r="S2449" s="37">
        <f>INDEX(LORDetail!$E$932:$E$1859,P2449)</f>
        <v>-2.1234911420782301</v>
      </c>
      <c r="T2449" s="37">
        <f>INDEX(LORDetail!$G$932:$G$1859,P2449)</f>
        <v>94.304150000000007</v>
      </c>
      <c r="U2449">
        <f t="shared" si="819"/>
        <v>210</v>
      </c>
      <c r="V2449" s="37">
        <f>INDEX(LORDetail!$B$932:$B$1859,U2449)</f>
        <v>38933</v>
      </c>
      <c r="W2449" s="37">
        <f>INDEX(LORDetail!$D$932:$D$1859,U2449)</f>
        <v>51.460273966018001</v>
      </c>
      <c r="X2449" s="37">
        <f>INDEX(LORDetail!$E$932:$E$1859,U2449)</f>
        <v>-2.1213028869920798</v>
      </c>
      <c r="Y2449" s="37">
        <f>INDEX(LORDetail!$G$932:$G$1859,U2449)</f>
        <v>94.196899999999999</v>
      </c>
      <c r="Z2449">
        <f t="shared" si="820"/>
        <v>184</v>
      </c>
      <c r="AA2449" s="29">
        <f t="shared" si="821"/>
        <v>41.730488783287001</v>
      </c>
      <c r="AB2449">
        <f t="shared" si="822"/>
        <v>0.22679613469177717</v>
      </c>
      <c r="AC2449" s="32">
        <f t="shared" si="823"/>
        <v>51.45955266646736</v>
      </c>
      <c r="AD2449" s="32">
        <f t="shared" si="824"/>
        <v>-2.1229948542829717</v>
      </c>
      <c r="AE2449" s="34">
        <f t="shared" si="825"/>
        <v>94.279826114554311</v>
      </c>
      <c r="AF2449" s="36" t="str">
        <f t="shared" si="832"/>
        <v>RDNGSTN</v>
      </c>
      <c r="AG2449" s="36" t="str">
        <f t="shared" si="833"/>
        <v>PADTON</v>
      </c>
      <c r="AH2449" s="36">
        <f t="shared" si="830"/>
        <v>944</v>
      </c>
      <c r="AI2449" s="42">
        <f t="shared" si="831"/>
        <v>38790.800000000003</v>
      </c>
      <c r="AJ2449" s="43">
        <f t="shared" si="826"/>
        <v>31.655518116844991</v>
      </c>
      <c r="AK2449" s="43">
        <f t="shared" si="827"/>
        <v>-3.9627581017025036E-2</v>
      </c>
      <c r="AL2449" s="36">
        <f t="shared" si="828"/>
        <v>51.45955266646736</v>
      </c>
      <c r="AM2449" s="36">
        <v>1</v>
      </c>
      <c r="AN2449" s="36">
        <f t="shared" si="829"/>
        <v>-2.1229948542829717</v>
      </c>
      <c r="AO2449" s="36">
        <v>4</v>
      </c>
      <c r="AP2449" s="42">
        <f>INT(AI2449/1000)*1000</f>
        <v>38000</v>
      </c>
      <c r="AQ2449" s="42">
        <f>MOD(AI2449,1000)</f>
        <v>790.80000000000291</v>
      </c>
      <c r="AR2449" s="42">
        <f>MOD(AI2450,1000)-0.2+(AP2450-AP2449)</f>
        <v>822.20000000000141</v>
      </c>
    </row>
    <row r="2450" spans="1:44" x14ac:dyDescent="0.25">
      <c r="A2450" s="19" t="s">
        <v>1</v>
      </c>
      <c r="B2450" t="s">
        <v>0</v>
      </c>
      <c r="C2450">
        <v>945</v>
      </c>
      <c r="D2450" s="36">
        <f>MATCH(C2450,TrainRun!$AG$149:$AG$295,1)</f>
        <v>65</v>
      </c>
      <c r="E2450" s="36">
        <f>INT(INDEX(TrainRun!$AD$149:$AD$295,'By Second'!D2450))</f>
        <v>900</v>
      </c>
      <c r="F2450" s="36">
        <f>IF(E2450=0,0,INDEX(TrainRun!$AE$149:$AE$295,'By Second'!D2450))</f>
        <v>33.399131681594007</v>
      </c>
      <c r="G2450" s="36">
        <f>INDEX(TrainRun!$AF$149:$AF$295,'By Second'!D2450)</f>
        <v>37360.375241147238</v>
      </c>
      <c r="H2450">
        <f t="shared" si="813"/>
        <v>66</v>
      </c>
      <c r="I2450" s="36">
        <f>INT(INDEX(TrainRun!$AD$149:$AD$295,'By Second'!H2450))</f>
        <v>986</v>
      </c>
      <c r="J2450" s="36">
        <f>INDEX(TrainRun!$AE$149:$AE$295,'By Second'!H2450)</f>
        <v>29.991159714129854</v>
      </c>
      <c r="K2450">
        <f t="shared" si="814"/>
        <v>86</v>
      </c>
      <c r="L2450">
        <f t="shared" si="815"/>
        <v>-3.4079719674641531</v>
      </c>
      <c r="M2450">
        <f t="shared" si="816"/>
        <v>-3.9627581017025036E-2</v>
      </c>
      <c r="N2450" s="32">
        <f t="shared" si="817"/>
        <v>31.615890535827965</v>
      </c>
      <c r="O2450" s="29">
        <f t="shared" si="818"/>
        <v>38822.346379319119</v>
      </c>
      <c r="P2450" s="37">
        <f>MATCH(O2450,LORDetail!$B$932:$B$1859,1)</f>
        <v>209</v>
      </c>
      <c r="Q2450" s="37">
        <f>INDEX(LORDetail!$B$932:$B$1859,P2450)</f>
        <v>38749</v>
      </c>
      <c r="R2450" s="37">
        <f>INDEX(LORDetail!$D$932:$D$1859,P2450)</f>
        <v>51.459341094904701</v>
      </c>
      <c r="S2450" s="37">
        <f>INDEX(LORDetail!$E$932:$E$1859,P2450)</f>
        <v>-2.1234911420782301</v>
      </c>
      <c r="T2450" s="37">
        <f>INDEX(LORDetail!$G$932:$G$1859,P2450)</f>
        <v>94.304150000000007</v>
      </c>
      <c r="U2450">
        <f t="shared" si="819"/>
        <v>210</v>
      </c>
      <c r="V2450" s="37">
        <f>INDEX(LORDetail!$B$932:$B$1859,U2450)</f>
        <v>38933</v>
      </c>
      <c r="W2450" s="37">
        <f>INDEX(LORDetail!$D$932:$D$1859,U2450)</f>
        <v>51.460273966018001</v>
      </c>
      <c r="X2450" s="37">
        <f>INDEX(LORDetail!$E$932:$E$1859,U2450)</f>
        <v>-2.1213028869920798</v>
      </c>
      <c r="Y2450" s="37">
        <f>INDEX(LORDetail!$G$932:$G$1859,U2450)</f>
        <v>94.196899999999999</v>
      </c>
      <c r="Z2450">
        <f t="shared" si="820"/>
        <v>184</v>
      </c>
      <c r="AA2450" s="29">
        <f t="shared" si="821"/>
        <v>73.346379319118569</v>
      </c>
      <c r="AB2450">
        <f t="shared" si="822"/>
        <v>0.39862162673434004</v>
      </c>
      <c r="AC2450" s="32">
        <f t="shared" si="823"/>
        <v>51.459712957505417</v>
      </c>
      <c r="AD2450" s="32">
        <f t="shared" si="824"/>
        <v>-2.122618856276079</v>
      </c>
      <c r="AE2450" s="34">
        <f t="shared" si="825"/>
        <v>94.261397830532744</v>
      </c>
      <c r="AF2450" s="36" t="str">
        <f t="shared" si="832"/>
        <v>RDNGSTN</v>
      </c>
      <c r="AG2450" s="36" t="str">
        <f t="shared" si="833"/>
        <v>PADTON</v>
      </c>
      <c r="AH2450" s="36">
        <f t="shared" si="830"/>
        <v>945</v>
      </c>
      <c r="AI2450" s="42">
        <f t="shared" si="831"/>
        <v>38822.400000000001</v>
      </c>
      <c r="AJ2450" s="43">
        <f t="shared" si="826"/>
        <v>31.615890535827965</v>
      </c>
      <c r="AK2450" s="43">
        <f t="shared" si="827"/>
        <v>-3.9627581017025036E-2</v>
      </c>
      <c r="AL2450" s="36">
        <f t="shared" si="828"/>
        <v>51.459712957505417</v>
      </c>
      <c r="AM2450" s="36">
        <v>1</v>
      </c>
      <c r="AN2450" s="36">
        <f t="shared" si="829"/>
        <v>-2.122618856276079</v>
      </c>
      <c r="AO2450" s="36">
        <v>4</v>
      </c>
      <c r="AP2450" s="42">
        <f>INT(AI2450/1000)*1000</f>
        <v>38000</v>
      </c>
      <c r="AQ2450" s="42">
        <f>MOD(AI2450,1000)</f>
        <v>822.40000000000146</v>
      </c>
      <c r="AR2450" s="42">
        <f>MOD(AI2451,1000)-0.2+(AP2451-AP2450)</f>
        <v>853.8</v>
      </c>
    </row>
    <row r="2451" spans="1:44" x14ac:dyDescent="0.25">
      <c r="A2451" s="19" t="s">
        <v>1</v>
      </c>
      <c r="B2451" t="s">
        <v>0</v>
      </c>
      <c r="C2451">
        <v>946</v>
      </c>
      <c r="D2451" s="36">
        <f>MATCH(C2451,TrainRun!$AG$149:$AG$295,1)</f>
        <v>65</v>
      </c>
      <c r="E2451" s="36">
        <f>INT(INDEX(TrainRun!$AD$149:$AD$295,'By Second'!D2451))</f>
        <v>900</v>
      </c>
      <c r="F2451" s="36">
        <f>IF(E2451=0,0,INDEX(TrainRun!$AE$149:$AE$295,'By Second'!D2451))</f>
        <v>33.399131681594007</v>
      </c>
      <c r="G2451" s="36">
        <f>INDEX(TrainRun!$AF$149:$AF$295,'By Second'!D2451)</f>
        <v>37360.375241147238</v>
      </c>
      <c r="H2451">
        <f t="shared" si="813"/>
        <v>66</v>
      </c>
      <c r="I2451" s="36">
        <f>INT(INDEX(TrainRun!$AD$149:$AD$295,'By Second'!H2451))</f>
        <v>986</v>
      </c>
      <c r="J2451" s="36">
        <f>INDEX(TrainRun!$AE$149:$AE$295,'By Second'!H2451)</f>
        <v>29.991159714129854</v>
      </c>
      <c r="K2451">
        <f t="shared" si="814"/>
        <v>86</v>
      </c>
      <c r="L2451">
        <f t="shared" si="815"/>
        <v>-3.4079719674641531</v>
      </c>
      <c r="M2451">
        <f t="shared" si="816"/>
        <v>-3.9627581017025036E-2</v>
      </c>
      <c r="N2451" s="32">
        <f t="shared" si="817"/>
        <v>31.576262954810939</v>
      </c>
      <c r="O2451" s="29">
        <f t="shared" si="818"/>
        <v>38853.92264227393</v>
      </c>
      <c r="P2451" s="37">
        <f>MATCH(O2451,LORDetail!$B$932:$B$1859,1)</f>
        <v>209</v>
      </c>
      <c r="Q2451" s="37">
        <f>INDEX(LORDetail!$B$932:$B$1859,P2451)</f>
        <v>38749</v>
      </c>
      <c r="R2451" s="37">
        <f>INDEX(LORDetail!$D$932:$D$1859,P2451)</f>
        <v>51.459341094904701</v>
      </c>
      <c r="S2451" s="37">
        <f>INDEX(LORDetail!$E$932:$E$1859,P2451)</f>
        <v>-2.1234911420782301</v>
      </c>
      <c r="T2451" s="37">
        <f>INDEX(LORDetail!$G$932:$G$1859,P2451)</f>
        <v>94.304150000000007</v>
      </c>
      <c r="U2451">
        <f t="shared" si="819"/>
        <v>210</v>
      </c>
      <c r="V2451" s="37">
        <f>INDEX(LORDetail!$B$932:$B$1859,U2451)</f>
        <v>38933</v>
      </c>
      <c r="W2451" s="37">
        <f>INDEX(LORDetail!$D$932:$D$1859,U2451)</f>
        <v>51.460273966018001</v>
      </c>
      <c r="X2451" s="37">
        <f>INDEX(LORDetail!$E$932:$E$1859,U2451)</f>
        <v>-2.1213028869920798</v>
      </c>
      <c r="Y2451" s="37">
        <f>INDEX(LORDetail!$G$932:$G$1859,U2451)</f>
        <v>94.196899999999999</v>
      </c>
      <c r="Z2451">
        <f t="shared" si="820"/>
        <v>184</v>
      </c>
      <c r="AA2451" s="29">
        <f t="shared" si="821"/>
        <v>104.92264227393025</v>
      </c>
      <c r="AB2451">
        <f t="shared" si="822"/>
        <v>0.57023175148875138</v>
      </c>
      <c r="AC2451" s="32">
        <f t="shared" si="823"/>
        <v>51.45987304763355</v>
      </c>
      <c r="AD2451" s="32">
        <f t="shared" si="824"/>
        <v>-2.1222433295477505</v>
      </c>
      <c r="AE2451" s="34">
        <f t="shared" si="825"/>
        <v>94.24299264465283</v>
      </c>
      <c r="AF2451" s="36" t="str">
        <f t="shared" si="832"/>
        <v>RDNGSTN</v>
      </c>
      <c r="AG2451" s="36" t="str">
        <f t="shared" si="833"/>
        <v>PADTON</v>
      </c>
      <c r="AH2451" s="36">
        <f t="shared" si="830"/>
        <v>946</v>
      </c>
      <c r="AI2451" s="42">
        <f t="shared" si="831"/>
        <v>38854</v>
      </c>
      <c r="AJ2451" s="43">
        <f t="shared" si="826"/>
        <v>31.576262954810939</v>
      </c>
      <c r="AK2451" s="43">
        <f t="shared" si="827"/>
        <v>-3.9627581017025036E-2</v>
      </c>
      <c r="AL2451" s="36">
        <f t="shared" si="828"/>
        <v>51.45987304763355</v>
      </c>
      <c r="AM2451" s="36">
        <v>1</v>
      </c>
      <c r="AN2451" s="36">
        <f t="shared" si="829"/>
        <v>-2.1222433295477505</v>
      </c>
      <c r="AO2451" s="36">
        <v>4</v>
      </c>
      <c r="AP2451" s="42">
        <f>INT(AI2451/1000)*1000</f>
        <v>38000</v>
      </c>
      <c r="AQ2451" s="42">
        <f>MOD(AI2451,1000)</f>
        <v>854</v>
      </c>
      <c r="AR2451" s="42">
        <f>MOD(AI2452,1000)-0.2+(AP2452-AP2451)</f>
        <v>885.20000000000141</v>
      </c>
    </row>
    <row r="2452" spans="1:44" x14ac:dyDescent="0.25">
      <c r="A2452" s="19" t="s">
        <v>1</v>
      </c>
      <c r="B2452" t="s">
        <v>0</v>
      </c>
      <c r="C2452">
        <v>947</v>
      </c>
      <c r="D2452" s="36">
        <f>MATCH(C2452,TrainRun!$AG$149:$AG$295,1)</f>
        <v>65</v>
      </c>
      <c r="E2452" s="36">
        <f>INT(INDEX(TrainRun!$AD$149:$AD$295,'By Second'!D2452))</f>
        <v>900</v>
      </c>
      <c r="F2452" s="36">
        <f>IF(E2452=0,0,INDEX(TrainRun!$AE$149:$AE$295,'By Second'!D2452))</f>
        <v>33.399131681594007</v>
      </c>
      <c r="G2452" s="36">
        <f>INDEX(TrainRun!$AF$149:$AF$295,'By Second'!D2452)</f>
        <v>37360.375241147238</v>
      </c>
      <c r="H2452">
        <f t="shared" si="813"/>
        <v>66</v>
      </c>
      <c r="I2452" s="36">
        <f>INT(INDEX(TrainRun!$AD$149:$AD$295,'By Second'!H2452))</f>
        <v>986</v>
      </c>
      <c r="J2452" s="36">
        <f>INDEX(TrainRun!$AE$149:$AE$295,'By Second'!H2452)</f>
        <v>29.991159714129854</v>
      </c>
      <c r="K2452">
        <f t="shared" si="814"/>
        <v>86</v>
      </c>
      <c r="L2452">
        <f t="shared" si="815"/>
        <v>-3.4079719674641531</v>
      </c>
      <c r="M2452">
        <f t="shared" si="816"/>
        <v>-3.9627581017025036E-2</v>
      </c>
      <c r="N2452" s="32">
        <f t="shared" si="817"/>
        <v>31.536635373793914</v>
      </c>
      <c r="O2452" s="29">
        <f t="shared" si="818"/>
        <v>38885.459277647722</v>
      </c>
      <c r="P2452" s="37">
        <f>MATCH(O2452,LORDetail!$B$932:$B$1859,1)</f>
        <v>209</v>
      </c>
      <c r="Q2452" s="37">
        <f>INDEX(LORDetail!$B$932:$B$1859,P2452)</f>
        <v>38749</v>
      </c>
      <c r="R2452" s="37">
        <f>INDEX(LORDetail!$D$932:$D$1859,P2452)</f>
        <v>51.459341094904701</v>
      </c>
      <c r="S2452" s="37">
        <f>INDEX(LORDetail!$E$932:$E$1859,P2452)</f>
        <v>-2.1234911420782301</v>
      </c>
      <c r="T2452" s="37">
        <f>INDEX(LORDetail!$G$932:$G$1859,P2452)</f>
        <v>94.304150000000007</v>
      </c>
      <c r="U2452">
        <f t="shared" si="819"/>
        <v>210</v>
      </c>
      <c r="V2452" s="37">
        <f>INDEX(LORDetail!$B$932:$B$1859,U2452)</f>
        <v>38933</v>
      </c>
      <c r="W2452" s="37">
        <f>INDEX(LORDetail!$D$932:$D$1859,U2452)</f>
        <v>51.460273966018001</v>
      </c>
      <c r="X2452" s="37">
        <f>INDEX(LORDetail!$E$932:$E$1859,U2452)</f>
        <v>-2.1213028869920798</v>
      </c>
      <c r="Y2452" s="37">
        <f>INDEX(LORDetail!$G$932:$G$1859,U2452)</f>
        <v>94.196899999999999</v>
      </c>
      <c r="Z2452">
        <f t="shared" si="820"/>
        <v>184</v>
      </c>
      <c r="AA2452" s="29">
        <f t="shared" si="821"/>
        <v>136.45927764772205</v>
      </c>
      <c r="AB2452">
        <f t="shared" si="822"/>
        <v>0.74162650895501114</v>
      </c>
      <c r="AC2452" s="32">
        <f t="shared" si="823"/>
        <v>51.460032936851761</v>
      </c>
      <c r="AD2452" s="32">
        <f t="shared" si="824"/>
        <v>-2.1218682740979853</v>
      </c>
      <c r="AE2452" s="34">
        <f t="shared" si="825"/>
        <v>94.22461055691457</v>
      </c>
      <c r="AF2452" s="36" t="str">
        <f t="shared" si="832"/>
        <v>RDNGSTN</v>
      </c>
      <c r="AG2452" s="36" t="str">
        <f t="shared" si="833"/>
        <v>PADTON</v>
      </c>
      <c r="AH2452" s="36">
        <f t="shared" si="830"/>
        <v>947</v>
      </c>
      <c r="AI2452" s="42">
        <f t="shared" si="831"/>
        <v>38885.4</v>
      </c>
      <c r="AJ2452" s="43">
        <f t="shared" si="826"/>
        <v>31.536635373793914</v>
      </c>
      <c r="AK2452" s="43">
        <f t="shared" si="827"/>
        <v>-3.9627581017025036E-2</v>
      </c>
      <c r="AL2452" s="36">
        <f t="shared" si="828"/>
        <v>51.460032936851761</v>
      </c>
      <c r="AM2452" s="36">
        <v>1</v>
      </c>
      <c r="AN2452" s="36">
        <f t="shared" si="829"/>
        <v>-2.1218682740979853</v>
      </c>
      <c r="AO2452" s="36">
        <v>4</v>
      </c>
      <c r="AP2452" s="42">
        <f>INT(AI2452/1000)*1000</f>
        <v>38000</v>
      </c>
      <c r="AQ2452" s="42">
        <f>MOD(AI2452,1000)</f>
        <v>885.40000000000146</v>
      </c>
      <c r="AR2452" s="42">
        <f>MOD(AI2453,1000)-0.2+(AP2453-AP2452)</f>
        <v>916.8</v>
      </c>
    </row>
    <row r="2453" spans="1:44" x14ac:dyDescent="0.25">
      <c r="A2453" s="19" t="s">
        <v>1</v>
      </c>
      <c r="B2453" t="s">
        <v>0</v>
      </c>
      <c r="C2453">
        <v>948</v>
      </c>
      <c r="D2453" s="36">
        <f>MATCH(C2453,TrainRun!$AG$149:$AG$295,1)</f>
        <v>65</v>
      </c>
      <c r="E2453" s="36">
        <f>INT(INDEX(TrainRun!$AD$149:$AD$295,'By Second'!D2453))</f>
        <v>900</v>
      </c>
      <c r="F2453" s="36">
        <f>IF(E2453=0,0,INDEX(TrainRun!$AE$149:$AE$295,'By Second'!D2453))</f>
        <v>33.399131681594007</v>
      </c>
      <c r="G2453" s="36">
        <f>INDEX(TrainRun!$AF$149:$AF$295,'By Second'!D2453)</f>
        <v>37360.375241147238</v>
      </c>
      <c r="H2453">
        <f t="shared" si="813"/>
        <v>66</v>
      </c>
      <c r="I2453" s="36">
        <f>INT(INDEX(TrainRun!$AD$149:$AD$295,'By Second'!H2453))</f>
        <v>986</v>
      </c>
      <c r="J2453" s="36">
        <f>INDEX(TrainRun!$AE$149:$AE$295,'By Second'!H2453)</f>
        <v>29.991159714129854</v>
      </c>
      <c r="K2453">
        <f t="shared" si="814"/>
        <v>86</v>
      </c>
      <c r="L2453">
        <f t="shared" si="815"/>
        <v>-3.4079719674641531</v>
      </c>
      <c r="M2453">
        <f t="shared" si="816"/>
        <v>-3.9627581017025036E-2</v>
      </c>
      <c r="N2453" s="32">
        <f t="shared" si="817"/>
        <v>31.497007792776888</v>
      </c>
      <c r="O2453" s="29">
        <f t="shared" si="818"/>
        <v>38916.956285440501</v>
      </c>
      <c r="P2453" s="37">
        <f>MATCH(O2453,LORDetail!$B$932:$B$1859,1)</f>
        <v>209</v>
      </c>
      <c r="Q2453" s="37">
        <f>INDEX(LORDetail!$B$932:$B$1859,P2453)</f>
        <v>38749</v>
      </c>
      <c r="R2453" s="37">
        <f>INDEX(LORDetail!$D$932:$D$1859,P2453)</f>
        <v>51.459341094904701</v>
      </c>
      <c r="S2453" s="37">
        <f>INDEX(LORDetail!$E$932:$E$1859,P2453)</f>
        <v>-2.1234911420782301</v>
      </c>
      <c r="T2453" s="37">
        <f>INDEX(LORDetail!$G$932:$G$1859,P2453)</f>
        <v>94.304150000000007</v>
      </c>
      <c r="U2453">
        <f t="shared" si="819"/>
        <v>210</v>
      </c>
      <c r="V2453" s="37">
        <f>INDEX(LORDetail!$B$932:$B$1859,U2453)</f>
        <v>38933</v>
      </c>
      <c r="W2453" s="37">
        <f>INDEX(LORDetail!$D$932:$D$1859,U2453)</f>
        <v>51.460273966018001</v>
      </c>
      <c r="X2453" s="37">
        <f>INDEX(LORDetail!$E$932:$E$1859,U2453)</f>
        <v>-2.1213028869920798</v>
      </c>
      <c r="Y2453" s="37">
        <f>INDEX(LORDetail!$G$932:$G$1859,U2453)</f>
        <v>94.196899999999999</v>
      </c>
      <c r="Z2453">
        <f t="shared" si="820"/>
        <v>184</v>
      </c>
      <c r="AA2453" s="29">
        <f t="shared" si="821"/>
        <v>167.95628544050123</v>
      </c>
      <c r="AB2453">
        <f t="shared" si="822"/>
        <v>0.9128058991331589</v>
      </c>
      <c r="AC2453" s="32">
        <f t="shared" si="823"/>
        <v>51.460192625160055</v>
      </c>
      <c r="AD2453" s="32">
        <f t="shared" si="824"/>
        <v>-2.1214936899267838</v>
      </c>
      <c r="AE2453" s="34">
        <f t="shared" si="825"/>
        <v>94.206251567317963</v>
      </c>
      <c r="AF2453" s="36" t="str">
        <f t="shared" si="832"/>
        <v>RDNGSTN</v>
      </c>
      <c r="AG2453" s="36" t="str">
        <f t="shared" si="833"/>
        <v>PADTON</v>
      </c>
      <c r="AH2453" s="36">
        <f t="shared" si="830"/>
        <v>948</v>
      </c>
      <c r="AI2453" s="42">
        <f t="shared" si="831"/>
        <v>38917</v>
      </c>
      <c r="AJ2453" s="43">
        <f t="shared" si="826"/>
        <v>31.497007792776888</v>
      </c>
      <c r="AK2453" s="43">
        <f t="shared" si="827"/>
        <v>-3.9627581017025036E-2</v>
      </c>
      <c r="AL2453" s="36">
        <f t="shared" si="828"/>
        <v>51.460192625160055</v>
      </c>
      <c r="AM2453" s="36">
        <v>1</v>
      </c>
      <c r="AN2453" s="36">
        <f t="shared" si="829"/>
        <v>-2.1214936899267838</v>
      </c>
      <c r="AO2453" s="36">
        <v>4</v>
      </c>
      <c r="AP2453" s="42">
        <f>INT(AI2453/1000)*1000</f>
        <v>38000</v>
      </c>
      <c r="AQ2453" s="42">
        <f>MOD(AI2453,1000)</f>
        <v>917</v>
      </c>
      <c r="AR2453" s="42">
        <f>MOD(AI2454,1000)-0.2+(AP2454-AP2453)</f>
        <v>948.20000000000141</v>
      </c>
    </row>
    <row r="2454" spans="1:44" x14ac:dyDescent="0.25">
      <c r="A2454" s="19" t="s">
        <v>1</v>
      </c>
      <c r="B2454" t="s">
        <v>0</v>
      </c>
      <c r="C2454">
        <v>949</v>
      </c>
      <c r="D2454" s="36">
        <f>MATCH(C2454,TrainRun!$AG$149:$AG$295,1)</f>
        <v>65</v>
      </c>
      <c r="E2454" s="36">
        <f>INT(INDEX(TrainRun!$AD$149:$AD$295,'By Second'!D2454))</f>
        <v>900</v>
      </c>
      <c r="F2454" s="36">
        <f>IF(E2454=0,0,INDEX(TrainRun!$AE$149:$AE$295,'By Second'!D2454))</f>
        <v>33.399131681594007</v>
      </c>
      <c r="G2454" s="36">
        <f>INDEX(TrainRun!$AF$149:$AF$295,'By Second'!D2454)</f>
        <v>37360.375241147238</v>
      </c>
      <c r="H2454">
        <f t="shared" si="813"/>
        <v>66</v>
      </c>
      <c r="I2454" s="36">
        <f>INT(INDEX(TrainRun!$AD$149:$AD$295,'By Second'!H2454))</f>
        <v>986</v>
      </c>
      <c r="J2454" s="36">
        <f>INDEX(TrainRun!$AE$149:$AE$295,'By Second'!H2454)</f>
        <v>29.991159714129854</v>
      </c>
      <c r="K2454">
        <f t="shared" si="814"/>
        <v>86</v>
      </c>
      <c r="L2454">
        <f t="shared" si="815"/>
        <v>-3.4079719674641531</v>
      </c>
      <c r="M2454">
        <f t="shared" si="816"/>
        <v>-3.9627581017025036E-2</v>
      </c>
      <c r="N2454" s="32">
        <f t="shared" si="817"/>
        <v>31.457380211759862</v>
      </c>
      <c r="O2454" s="29">
        <f t="shared" si="818"/>
        <v>38948.413665652261</v>
      </c>
      <c r="P2454" s="37">
        <f>MATCH(O2454,LORDetail!$B$932:$B$1859,1)</f>
        <v>210</v>
      </c>
      <c r="Q2454" s="37">
        <f>INDEX(LORDetail!$B$932:$B$1859,P2454)</f>
        <v>38933</v>
      </c>
      <c r="R2454" s="37">
        <f>INDEX(LORDetail!$D$932:$D$1859,P2454)</f>
        <v>51.460273966018001</v>
      </c>
      <c r="S2454" s="37">
        <f>INDEX(LORDetail!$E$932:$E$1859,P2454)</f>
        <v>-2.1213028869920798</v>
      </c>
      <c r="T2454" s="37">
        <f>INDEX(LORDetail!$G$932:$G$1859,P2454)</f>
        <v>94.196899999999999</v>
      </c>
      <c r="U2454">
        <f t="shared" si="819"/>
        <v>211</v>
      </c>
      <c r="V2454" s="37">
        <f>INDEX(LORDetail!$B$932:$B$1859,U2454)</f>
        <v>39137</v>
      </c>
      <c r="W2454" s="37">
        <f>INDEX(LORDetail!$D$932:$D$1859,U2454)</f>
        <v>51.461269013285801</v>
      </c>
      <c r="X2454" s="37">
        <f>INDEX(LORDetail!$E$932:$E$1859,U2454)</f>
        <v>-2.1188392404658498</v>
      </c>
      <c r="Y2454" s="37">
        <f>INDEX(LORDetail!$G$932:$G$1859,U2454)</f>
        <v>94.078000000000003</v>
      </c>
      <c r="Z2454">
        <f t="shared" si="820"/>
        <v>204</v>
      </c>
      <c r="AA2454" s="29">
        <f t="shared" si="821"/>
        <v>15.413665652260534</v>
      </c>
      <c r="AB2454">
        <f t="shared" si="822"/>
        <v>7.5557184569904581E-2</v>
      </c>
      <c r="AC2454" s="32">
        <f t="shared" si="823"/>
        <v>51.460349148988072</v>
      </c>
      <c r="AD2454" s="32">
        <f t="shared" si="824"/>
        <v>-2.1211167407967824</v>
      </c>
      <c r="AE2454" s="34">
        <f t="shared" si="825"/>
        <v>94.18791625075464</v>
      </c>
      <c r="AF2454" s="36" t="str">
        <f t="shared" si="832"/>
        <v>RDNGSTN</v>
      </c>
      <c r="AG2454" s="36" t="str">
        <f t="shared" si="833"/>
        <v>PADTON</v>
      </c>
      <c r="AH2454" s="36">
        <f t="shared" si="830"/>
        <v>949</v>
      </c>
      <c r="AI2454" s="42">
        <f t="shared" si="831"/>
        <v>38948.400000000001</v>
      </c>
      <c r="AJ2454" s="43">
        <f t="shared" si="826"/>
        <v>31.457380211759862</v>
      </c>
      <c r="AK2454" s="43">
        <f t="shared" si="827"/>
        <v>-3.9627581017025036E-2</v>
      </c>
      <c r="AL2454" s="36">
        <f t="shared" si="828"/>
        <v>51.460349148988072</v>
      </c>
      <c r="AM2454" s="36">
        <v>1</v>
      </c>
      <c r="AN2454" s="36">
        <f t="shared" si="829"/>
        <v>-2.1211167407967824</v>
      </c>
      <c r="AO2454" s="36">
        <v>4</v>
      </c>
      <c r="AP2454" s="42">
        <f>INT(AI2454/1000)*1000</f>
        <v>38000</v>
      </c>
      <c r="AQ2454" s="42">
        <f>MOD(AI2454,1000)</f>
        <v>948.40000000000146</v>
      </c>
      <c r="AR2454" s="42">
        <f>MOD(AI2455,1000)-0.2+(AP2455-AP2454)</f>
        <v>979.60000000000286</v>
      </c>
    </row>
    <row r="2455" spans="1:44" x14ac:dyDescent="0.25">
      <c r="A2455" s="19" t="s">
        <v>1</v>
      </c>
      <c r="B2455" t="s">
        <v>0</v>
      </c>
      <c r="C2455">
        <v>950</v>
      </c>
      <c r="D2455" s="36">
        <f>MATCH(C2455,TrainRun!$AG$149:$AG$295,1)</f>
        <v>65</v>
      </c>
      <c r="E2455" s="36">
        <f>INT(INDEX(TrainRun!$AD$149:$AD$295,'By Second'!D2455))</f>
        <v>900</v>
      </c>
      <c r="F2455" s="36">
        <f>IF(E2455=0,0,INDEX(TrainRun!$AE$149:$AE$295,'By Second'!D2455))</f>
        <v>33.399131681594007</v>
      </c>
      <c r="G2455" s="36">
        <f>INDEX(TrainRun!$AF$149:$AF$295,'By Second'!D2455)</f>
        <v>37360.375241147238</v>
      </c>
      <c r="H2455">
        <f t="shared" si="813"/>
        <v>66</v>
      </c>
      <c r="I2455" s="36">
        <f>INT(INDEX(TrainRun!$AD$149:$AD$295,'By Second'!H2455))</f>
        <v>986</v>
      </c>
      <c r="J2455" s="36">
        <f>INDEX(TrainRun!$AE$149:$AE$295,'By Second'!H2455)</f>
        <v>29.991159714129854</v>
      </c>
      <c r="K2455">
        <f t="shared" si="814"/>
        <v>86</v>
      </c>
      <c r="L2455">
        <f t="shared" si="815"/>
        <v>-3.4079719674641531</v>
      </c>
      <c r="M2455">
        <f t="shared" si="816"/>
        <v>-3.9627581017025036E-2</v>
      </c>
      <c r="N2455" s="32">
        <f t="shared" si="817"/>
        <v>31.417752630742836</v>
      </c>
      <c r="O2455" s="29">
        <f t="shared" si="818"/>
        <v>38979.831418283</v>
      </c>
      <c r="P2455" s="37">
        <f>MATCH(O2455,LORDetail!$B$932:$B$1859,1)</f>
        <v>210</v>
      </c>
      <c r="Q2455" s="37">
        <f>INDEX(LORDetail!$B$932:$B$1859,P2455)</f>
        <v>38933</v>
      </c>
      <c r="R2455" s="37">
        <f>INDEX(LORDetail!$D$932:$D$1859,P2455)</f>
        <v>51.460273966018001</v>
      </c>
      <c r="S2455" s="37">
        <f>INDEX(LORDetail!$E$932:$E$1859,P2455)</f>
        <v>-2.1213028869920798</v>
      </c>
      <c r="T2455" s="37">
        <f>INDEX(LORDetail!$G$932:$G$1859,P2455)</f>
        <v>94.196899999999999</v>
      </c>
      <c r="U2455">
        <f t="shared" si="819"/>
        <v>211</v>
      </c>
      <c r="V2455" s="37">
        <f>INDEX(LORDetail!$B$932:$B$1859,U2455)</f>
        <v>39137</v>
      </c>
      <c r="W2455" s="37">
        <f>INDEX(LORDetail!$D$932:$D$1859,U2455)</f>
        <v>51.461269013285801</v>
      </c>
      <c r="X2455" s="37">
        <f>INDEX(LORDetail!$E$932:$E$1859,U2455)</f>
        <v>-2.1188392404658498</v>
      </c>
      <c r="Y2455" s="37">
        <f>INDEX(LORDetail!$G$932:$G$1859,U2455)</f>
        <v>94.078000000000003</v>
      </c>
      <c r="Z2455">
        <f t="shared" si="820"/>
        <v>204</v>
      </c>
      <c r="AA2455" s="29">
        <f t="shared" si="821"/>
        <v>46.831418282999948</v>
      </c>
      <c r="AB2455">
        <f t="shared" si="822"/>
        <v>0.22956577589705857</v>
      </c>
      <c r="AC2455" s="32">
        <f t="shared" si="823"/>
        <v>51.460502394816089</v>
      </c>
      <c r="AD2455" s="32">
        <f t="shared" si="824"/>
        <v>-2.1207373180657498</v>
      </c>
      <c r="AE2455" s="34">
        <f t="shared" si="825"/>
        <v>94.169604629245839</v>
      </c>
      <c r="AF2455" s="36" t="str">
        <f t="shared" si="832"/>
        <v>RDNGSTN</v>
      </c>
      <c r="AG2455" s="36" t="str">
        <f t="shared" si="833"/>
        <v>PADTON</v>
      </c>
      <c r="AH2455" s="36">
        <f t="shared" si="830"/>
        <v>950</v>
      </c>
      <c r="AI2455" s="42">
        <f t="shared" si="831"/>
        <v>38979.800000000003</v>
      </c>
      <c r="AJ2455" s="43">
        <f t="shared" si="826"/>
        <v>31.417752630742836</v>
      </c>
      <c r="AK2455" s="43">
        <f t="shared" si="827"/>
        <v>-3.9627581017025036E-2</v>
      </c>
      <c r="AL2455" s="36">
        <f t="shared" si="828"/>
        <v>51.460502394816089</v>
      </c>
      <c r="AM2455" s="36">
        <v>1</v>
      </c>
      <c r="AN2455" s="36">
        <f t="shared" si="829"/>
        <v>-2.1207373180657498</v>
      </c>
      <c r="AO2455" s="36">
        <v>4</v>
      </c>
      <c r="AP2455" s="42">
        <f>INT(AI2455/1000)*1000</f>
        <v>38000</v>
      </c>
      <c r="AQ2455" s="42">
        <f>MOD(AI2455,1000)</f>
        <v>979.80000000000291</v>
      </c>
      <c r="AR2455" s="42">
        <f>MOD(AI2456,1000)-0.2+(AP2456-AP2455)</f>
        <v>1010.999999999997</v>
      </c>
    </row>
    <row r="2456" spans="1:44" x14ac:dyDescent="0.25">
      <c r="A2456" s="19" t="s">
        <v>1</v>
      </c>
      <c r="B2456" t="s">
        <v>0</v>
      </c>
      <c r="C2456">
        <v>951</v>
      </c>
      <c r="D2456" s="36">
        <f>MATCH(C2456,TrainRun!$AG$149:$AG$295,1)</f>
        <v>65</v>
      </c>
      <c r="E2456" s="36">
        <f>INT(INDEX(TrainRun!$AD$149:$AD$295,'By Second'!D2456))</f>
        <v>900</v>
      </c>
      <c r="F2456" s="36">
        <f>IF(E2456=0,0,INDEX(TrainRun!$AE$149:$AE$295,'By Second'!D2456))</f>
        <v>33.399131681594007</v>
      </c>
      <c r="G2456" s="36">
        <f>INDEX(TrainRun!$AF$149:$AF$295,'By Second'!D2456)</f>
        <v>37360.375241147238</v>
      </c>
      <c r="H2456">
        <f t="shared" si="813"/>
        <v>66</v>
      </c>
      <c r="I2456" s="36">
        <f>INT(INDEX(TrainRun!$AD$149:$AD$295,'By Second'!H2456))</f>
        <v>986</v>
      </c>
      <c r="J2456" s="36">
        <f>INDEX(TrainRun!$AE$149:$AE$295,'By Second'!H2456)</f>
        <v>29.991159714129854</v>
      </c>
      <c r="K2456">
        <f t="shared" si="814"/>
        <v>86</v>
      </c>
      <c r="L2456">
        <f t="shared" si="815"/>
        <v>-3.4079719674641531</v>
      </c>
      <c r="M2456">
        <f t="shared" si="816"/>
        <v>-3.9627581017025036E-2</v>
      </c>
      <c r="N2456" s="32">
        <f t="shared" si="817"/>
        <v>31.37812504972581</v>
      </c>
      <c r="O2456" s="29">
        <f t="shared" si="818"/>
        <v>39011.209543332727</v>
      </c>
      <c r="P2456" s="37">
        <f>MATCH(O2456,LORDetail!$B$932:$B$1859,1)</f>
        <v>210</v>
      </c>
      <c r="Q2456" s="37">
        <f>INDEX(LORDetail!$B$932:$B$1859,P2456)</f>
        <v>38933</v>
      </c>
      <c r="R2456" s="37">
        <f>INDEX(LORDetail!$D$932:$D$1859,P2456)</f>
        <v>51.460273966018001</v>
      </c>
      <c r="S2456" s="37">
        <f>INDEX(LORDetail!$E$932:$E$1859,P2456)</f>
        <v>-2.1213028869920798</v>
      </c>
      <c r="T2456" s="37">
        <f>INDEX(LORDetail!$G$932:$G$1859,P2456)</f>
        <v>94.196899999999999</v>
      </c>
      <c r="U2456">
        <f t="shared" si="819"/>
        <v>211</v>
      </c>
      <c r="V2456" s="37">
        <f>INDEX(LORDetail!$B$932:$B$1859,U2456)</f>
        <v>39137</v>
      </c>
      <c r="W2456" s="37">
        <f>INDEX(LORDetail!$D$932:$D$1859,U2456)</f>
        <v>51.461269013285801</v>
      </c>
      <c r="X2456" s="37">
        <f>INDEX(LORDetail!$E$932:$E$1859,U2456)</f>
        <v>-2.1188392404658498</v>
      </c>
      <c r="Y2456" s="37">
        <f>INDEX(LORDetail!$G$932:$G$1859,U2456)</f>
        <v>94.078000000000003</v>
      </c>
      <c r="Z2456">
        <f t="shared" si="820"/>
        <v>204</v>
      </c>
      <c r="AA2456" s="29">
        <f t="shared" si="821"/>
        <v>78.209543332726753</v>
      </c>
      <c r="AB2456">
        <f t="shared" si="822"/>
        <v>0.38338011437611152</v>
      </c>
      <c r="AC2456" s="32">
        <f t="shared" si="823"/>
        <v>51.460655447353339</v>
      </c>
      <c r="AD2456" s="32">
        <f t="shared" si="824"/>
        <v>-2.1203583739050713</v>
      </c>
      <c r="AE2456" s="34">
        <f t="shared" si="825"/>
        <v>94.151316104400678</v>
      </c>
      <c r="AF2456" s="36" t="str">
        <f t="shared" si="832"/>
        <v>RDNGSTN</v>
      </c>
      <c r="AG2456" s="36" t="str">
        <f t="shared" si="833"/>
        <v>PADTON</v>
      </c>
      <c r="AH2456" s="36">
        <f t="shared" si="830"/>
        <v>951</v>
      </c>
      <c r="AI2456" s="42">
        <f t="shared" si="831"/>
        <v>39011.199999999997</v>
      </c>
      <c r="AJ2456" s="43">
        <f t="shared" si="826"/>
        <v>31.37812504972581</v>
      </c>
      <c r="AK2456" s="43">
        <f t="shared" si="827"/>
        <v>-3.9627581017025036E-2</v>
      </c>
      <c r="AL2456" s="36">
        <f t="shared" si="828"/>
        <v>51.460655447353339</v>
      </c>
      <c r="AM2456" s="36">
        <v>1</v>
      </c>
      <c r="AN2456" s="36">
        <f t="shared" si="829"/>
        <v>-2.1203583739050713</v>
      </c>
      <c r="AO2456" s="36">
        <v>4</v>
      </c>
      <c r="AP2456" s="42">
        <f>INT(AI2456/1000)*1000</f>
        <v>39000</v>
      </c>
      <c r="AQ2456" s="42">
        <f>MOD(AI2456,1000)</f>
        <v>11.19999999999709</v>
      </c>
      <c r="AR2456" s="42">
        <f>MOD(AI2457,1000)-0.2+(AP2457-AP2456)</f>
        <v>42.399999999998542</v>
      </c>
    </row>
    <row r="2457" spans="1:44" x14ac:dyDescent="0.25">
      <c r="A2457" s="19" t="s">
        <v>1</v>
      </c>
      <c r="B2457" t="s">
        <v>0</v>
      </c>
      <c r="C2457">
        <v>952</v>
      </c>
      <c r="D2457" s="36">
        <f>MATCH(C2457,TrainRun!$AG$149:$AG$295,1)</f>
        <v>65</v>
      </c>
      <c r="E2457" s="36">
        <f>INT(INDEX(TrainRun!$AD$149:$AD$295,'By Second'!D2457))</f>
        <v>900</v>
      </c>
      <c r="F2457" s="36">
        <f>IF(E2457=0,0,INDEX(TrainRun!$AE$149:$AE$295,'By Second'!D2457))</f>
        <v>33.399131681594007</v>
      </c>
      <c r="G2457" s="36">
        <f>INDEX(TrainRun!$AF$149:$AF$295,'By Second'!D2457)</f>
        <v>37360.375241147238</v>
      </c>
      <c r="H2457">
        <f t="shared" si="813"/>
        <v>66</v>
      </c>
      <c r="I2457" s="36">
        <f>INT(INDEX(TrainRun!$AD$149:$AD$295,'By Second'!H2457))</f>
        <v>986</v>
      </c>
      <c r="J2457" s="36">
        <f>INDEX(TrainRun!$AE$149:$AE$295,'By Second'!H2457)</f>
        <v>29.991159714129854</v>
      </c>
      <c r="K2457">
        <f t="shared" si="814"/>
        <v>86</v>
      </c>
      <c r="L2457">
        <f t="shared" si="815"/>
        <v>-3.4079719674641531</v>
      </c>
      <c r="M2457">
        <f t="shared" si="816"/>
        <v>-3.9627581017025036E-2</v>
      </c>
      <c r="N2457" s="32">
        <f t="shared" si="817"/>
        <v>31.338497468708784</v>
      </c>
      <c r="O2457" s="29">
        <f t="shared" si="818"/>
        <v>39042.548040801434</v>
      </c>
      <c r="P2457" s="37">
        <f>MATCH(O2457,LORDetail!$B$932:$B$1859,1)</f>
        <v>210</v>
      </c>
      <c r="Q2457" s="37">
        <f>INDEX(LORDetail!$B$932:$B$1859,P2457)</f>
        <v>38933</v>
      </c>
      <c r="R2457" s="37">
        <f>INDEX(LORDetail!$D$932:$D$1859,P2457)</f>
        <v>51.460273966018001</v>
      </c>
      <c r="S2457" s="37">
        <f>INDEX(LORDetail!$E$932:$E$1859,P2457)</f>
        <v>-2.1213028869920798</v>
      </c>
      <c r="T2457" s="37">
        <f>INDEX(LORDetail!$G$932:$G$1859,P2457)</f>
        <v>94.196899999999999</v>
      </c>
      <c r="U2457">
        <f t="shared" si="819"/>
        <v>211</v>
      </c>
      <c r="V2457" s="37">
        <f>INDEX(LORDetail!$B$932:$B$1859,U2457)</f>
        <v>39137</v>
      </c>
      <c r="W2457" s="37">
        <f>INDEX(LORDetail!$D$932:$D$1859,U2457)</f>
        <v>51.461269013285801</v>
      </c>
      <c r="X2457" s="37">
        <f>INDEX(LORDetail!$E$932:$E$1859,U2457)</f>
        <v>-2.1188392404658498</v>
      </c>
      <c r="Y2457" s="37">
        <f>INDEX(LORDetail!$G$932:$G$1859,U2457)</f>
        <v>94.078000000000003</v>
      </c>
      <c r="Z2457">
        <f t="shared" si="820"/>
        <v>204</v>
      </c>
      <c r="AA2457" s="29">
        <f t="shared" si="821"/>
        <v>109.54804080143367</v>
      </c>
      <c r="AB2457">
        <f t="shared" si="822"/>
        <v>0.53700020000702775</v>
      </c>
      <c r="AC2457" s="32">
        <f t="shared" si="823"/>
        <v>51.460808306599823</v>
      </c>
      <c r="AD2457" s="32">
        <f t="shared" si="824"/>
        <v>-2.1199799083147477</v>
      </c>
      <c r="AE2457" s="34">
        <f t="shared" si="825"/>
        <v>94.13305067621917</v>
      </c>
      <c r="AF2457" s="36" t="str">
        <f t="shared" si="832"/>
        <v>RDNGSTN</v>
      </c>
      <c r="AG2457" s="36" t="str">
        <f t="shared" si="833"/>
        <v>PADTON</v>
      </c>
      <c r="AH2457" s="36">
        <f t="shared" si="830"/>
        <v>952</v>
      </c>
      <c r="AI2457" s="42">
        <f t="shared" si="831"/>
        <v>39042.6</v>
      </c>
      <c r="AJ2457" s="43">
        <f t="shared" si="826"/>
        <v>31.338497468708784</v>
      </c>
      <c r="AK2457" s="43">
        <f t="shared" si="827"/>
        <v>-3.9627581017025036E-2</v>
      </c>
      <c r="AL2457" s="36">
        <f t="shared" si="828"/>
        <v>51.460808306599823</v>
      </c>
      <c r="AM2457" s="36">
        <v>1</v>
      </c>
      <c r="AN2457" s="36">
        <f t="shared" si="829"/>
        <v>-2.1199799083147477</v>
      </c>
      <c r="AO2457" s="36">
        <v>4</v>
      </c>
      <c r="AP2457" s="42">
        <f>INT(AI2457/1000)*1000</f>
        <v>39000</v>
      </c>
      <c r="AQ2457" s="42">
        <f>MOD(AI2457,1000)</f>
        <v>42.599999999998545</v>
      </c>
      <c r="AR2457" s="42">
        <f>MOD(AI2458,1000)-0.2+(AP2458-AP2457)</f>
        <v>73.600000000002908</v>
      </c>
    </row>
    <row r="2458" spans="1:44" x14ac:dyDescent="0.25">
      <c r="A2458" s="19" t="s">
        <v>1</v>
      </c>
      <c r="B2458" t="s">
        <v>0</v>
      </c>
      <c r="C2458">
        <v>953</v>
      </c>
      <c r="D2458" s="36">
        <f>MATCH(C2458,TrainRun!$AG$149:$AG$295,1)</f>
        <v>65</v>
      </c>
      <c r="E2458" s="36">
        <f>INT(INDEX(TrainRun!$AD$149:$AD$295,'By Second'!D2458))</f>
        <v>900</v>
      </c>
      <c r="F2458" s="36">
        <f>IF(E2458=0,0,INDEX(TrainRun!$AE$149:$AE$295,'By Second'!D2458))</f>
        <v>33.399131681594007</v>
      </c>
      <c r="G2458" s="36">
        <f>INDEX(TrainRun!$AF$149:$AF$295,'By Second'!D2458)</f>
        <v>37360.375241147238</v>
      </c>
      <c r="H2458">
        <f t="shared" si="813"/>
        <v>66</v>
      </c>
      <c r="I2458" s="36">
        <f>INT(INDEX(TrainRun!$AD$149:$AD$295,'By Second'!H2458))</f>
        <v>986</v>
      </c>
      <c r="J2458" s="36">
        <f>INDEX(TrainRun!$AE$149:$AE$295,'By Second'!H2458)</f>
        <v>29.991159714129854</v>
      </c>
      <c r="K2458">
        <f t="shared" si="814"/>
        <v>86</v>
      </c>
      <c r="L2458">
        <f t="shared" si="815"/>
        <v>-3.4079719674641531</v>
      </c>
      <c r="M2458">
        <f t="shared" si="816"/>
        <v>-3.9627581017025036E-2</v>
      </c>
      <c r="N2458" s="32">
        <f t="shared" si="817"/>
        <v>31.298869887691758</v>
      </c>
      <c r="O2458" s="29">
        <f t="shared" si="818"/>
        <v>39073.846910689128</v>
      </c>
      <c r="P2458" s="37">
        <f>MATCH(O2458,LORDetail!$B$932:$B$1859,1)</f>
        <v>210</v>
      </c>
      <c r="Q2458" s="37">
        <f>INDEX(LORDetail!$B$932:$B$1859,P2458)</f>
        <v>38933</v>
      </c>
      <c r="R2458" s="37">
        <f>INDEX(LORDetail!$D$932:$D$1859,P2458)</f>
        <v>51.460273966018001</v>
      </c>
      <c r="S2458" s="37">
        <f>INDEX(LORDetail!$E$932:$E$1859,P2458)</f>
        <v>-2.1213028869920798</v>
      </c>
      <c r="T2458" s="37">
        <f>INDEX(LORDetail!$G$932:$G$1859,P2458)</f>
        <v>94.196899999999999</v>
      </c>
      <c r="U2458">
        <f t="shared" si="819"/>
        <v>211</v>
      </c>
      <c r="V2458" s="37">
        <f>INDEX(LORDetail!$B$932:$B$1859,U2458)</f>
        <v>39137</v>
      </c>
      <c r="W2458" s="37">
        <f>INDEX(LORDetail!$D$932:$D$1859,U2458)</f>
        <v>51.461269013285801</v>
      </c>
      <c r="X2458" s="37">
        <f>INDEX(LORDetail!$E$932:$E$1859,U2458)</f>
        <v>-2.1188392404658498</v>
      </c>
      <c r="Y2458" s="37">
        <f>INDEX(LORDetail!$G$932:$G$1859,U2458)</f>
        <v>94.078000000000003</v>
      </c>
      <c r="Z2458">
        <f t="shared" si="820"/>
        <v>204</v>
      </c>
      <c r="AA2458" s="29">
        <f t="shared" si="821"/>
        <v>140.84691068912798</v>
      </c>
      <c r="AB2458">
        <f t="shared" si="822"/>
        <v>0.69042603278984305</v>
      </c>
      <c r="AC2458" s="32">
        <f t="shared" si="823"/>
        <v>51.460960972555547</v>
      </c>
      <c r="AD2458" s="32">
        <f t="shared" si="824"/>
        <v>-2.1196019212947785</v>
      </c>
      <c r="AE2458" s="34">
        <f t="shared" si="825"/>
        <v>94.114808344701288</v>
      </c>
      <c r="AF2458" s="36" t="str">
        <f t="shared" si="832"/>
        <v>RDNGSTN</v>
      </c>
      <c r="AG2458" s="36" t="str">
        <f t="shared" si="833"/>
        <v>PADTON</v>
      </c>
      <c r="AH2458" s="36">
        <f t="shared" si="830"/>
        <v>953</v>
      </c>
      <c r="AI2458" s="42">
        <f t="shared" si="831"/>
        <v>39073.800000000003</v>
      </c>
      <c r="AJ2458" s="43">
        <f t="shared" si="826"/>
        <v>31.298869887691758</v>
      </c>
      <c r="AK2458" s="43">
        <f t="shared" si="827"/>
        <v>-3.9627581017025036E-2</v>
      </c>
      <c r="AL2458" s="36">
        <f t="shared" si="828"/>
        <v>51.460960972555547</v>
      </c>
      <c r="AM2458" s="36">
        <v>1</v>
      </c>
      <c r="AN2458" s="36">
        <f t="shared" si="829"/>
        <v>-2.1196019212947785</v>
      </c>
      <c r="AO2458" s="36">
        <v>4</v>
      </c>
      <c r="AP2458" s="42">
        <f>INT(AI2458/1000)*1000</f>
        <v>39000</v>
      </c>
      <c r="AQ2458" s="42">
        <f>MOD(AI2458,1000)</f>
        <v>73.80000000000291</v>
      </c>
      <c r="AR2458" s="42">
        <f>MOD(AI2459,1000)-0.2+(AP2459-AP2458)</f>
        <v>104.99999999999709</v>
      </c>
    </row>
    <row r="2459" spans="1:44" x14ac:dyDescent="0.25">
      <c r="A2459" s="19" t="s">
        <v>1</v>
      </c>
      <c r="B2459" t="s">
        <v>0</v>
      </c>
      <c r="C2459">
        <v>954</v>
      </c>
      <c r="D2459" s="36">
        <f>MATCH(C2459,TrainRun!$AG$149:$AG$295,1)</f>
        <v>65</v>
      </c>
      <c r="E2459" s="36">
        <f>INT(INDEX(TrainRun!$AD$149:$AD$295,'By Second'!D2459))</f>
        <v>900</v>
      </c>
      <c r="F2459" s="36">
        <f>IF(E2459=0,0,INDEX(TrainRun!$AE$149:$AE$295,'By Second'!D2459))</f>
        <v>33.399131681594007</v>
      </c>
      <c r="G2459" s="36">
        <f>INDEX(TrainRun!$AF$149:$AF$295,'By Second'!D2459)</f>
        <v>37360.375241147238</v>
      </c>
      <c r="H2459">
        <f t="shared" si="813"/>
        <v>66</v>
      </c>
      <c r="I2459" s="36">
        <f>INT(INDEX(TrainRun!$AD$149:$AD$295,'By Second'!H2459))</f>
        <v>986</v>
      </c>
      <c r="J2459" s="36">
        <f>INDEX(TrainRun!$AE$149:$AE$295,'By Second'!H2459)</f>
        <v>29.991159714129854</v>
      </c>
      <c r="K2459">
        <f t="shared" si="814"/>
        <v>86</v>
      </c>
      <c r="L2459">
        <f t="shared" si="815"/>
        <v>-3.4079719674641531</v>
      </c>
      <c r="M2459">
        <f t="shared" si="816"/>
        <v>-3.9627581017025036E-2</v>
      </c>
      <c r="N2459" s="32">
        <f t="shared" si="817"/>
        <v>31.259242306674732</v>
      </c>
      <c r="O2459" s="29">
        <f t="shared" si="818"/>
        <v>39105.106152995802</v>
      </c>
      <c r="P2459" s="37">
        <f>MATCH(O2459,LORDetail!$B$932:$B$1859,1)</f>
        <v>210</v>
      </c>
      <c r="Q2459" s="37">
        <f>INDEX(LORDetail!$B$932:$B$1859,P2459)</f>
        <v>38933</v>
      </c>
      <c r="R2459" s="37">
        <f>INDEX(LORDetail!$D$932:$D$1859,P2459)</f>
        <v>51.460273966018001</v>
      </c>
      <c r="S2459" s="37">
        <f>INDEX(LORDetail!$E$932:$E$1859,P2459)</f>
        <v>-2.1213028869920798</v>
      </c>
      <c r="T2459" s="37">
        <f>INDEX(LORDetail!$G$932:$G$1859,P2459)</f>
        <v>94.196899999999999</v>
      </c>
      <c r="U2459">
        <f t="shared" si="819"/>
        <v>211</v>
      </c>
      <c r="V2459" s="37">
        <f>INDEX(LORDetail!$B$932:$B$1859,U2459)</f>
        <v>39137</v>
      </c>
      <c r="W2459" s="37">
        <f>INDEX(LORDetail!$D$932:$D$1859,U2459)</f>
        <v>51.461269013285801</v>
      </c>
      <c r="X2459" s="37">
        <f>INDEX(LORDetail!$E$932:$E$1859,U2459)</f>
        <v>-2.1188392404658498</v>
      </c>
      <c r="Y2459" s="37">
        <f>INDEX(LORDetail!$G$932:$G$1859,U2459)</f>
        <v>94.078000000000003</v>
      </c>
      <c r="Z2459">
        <f t="shared" si="820"/>
        <v>204</v>
      </c>
      <c r="AA2459" s="29">
        <f t="shared" si="821"/>
        <v>172.1061529958024</v>
      </c>
      <c r="AB2459">
        <f t="shared" si="822"/>
        <v>0.84365761272452156</v>
      </c>
      <c r="AC2459" s="32">
        <f t="shared" si="823"/>
        <v>51.461113445220498</v>
      </c>
      <c r="AD2459" s="32">
        <f t="shared" si="824"/>
        <v>-2.1192244128451634</v>
      </c>
      <c r="AE2459" s="34">
        <f t="shared" si="825"/>
        <v>94.096589109847059</v>
      </c>
      <c r="AF2459" s="36" t="str">
        <f t="shared" si="832"/>
        <v>RDNGSTN</v>
      </c>
      <c r="AG2459" s="36" t="str">
        <f t="shared" si="833"/>
        <v>PADTON</v>
      </c>
      <c r="AH2459" s="36">
        <f t="shared" si="830"/>
        <v>954</v>
      </c>
      <c r="AI2459" s="42">
        <f t="shared" si="831"/>
        <v>39105.199999999997</v>
      </c>
      <c r="AJ2459" s="43">
        <f t="shared" si="826"/>
        <v>31.259242306674732</v>
      </c>
      <c r="AK2459" s="43">
        <f t="shared" si="827"/>
        <v>-3.9627581017025036E-2</v>
      </c>
      <c r="AL2459" s="36">
        <f t="shared" si="828"/>
        <v>51.461113445220498</v>
      </c>
      <c r="AM2459" s="36">
        <v>1</v>
      </c>
      <c r="AN2459" s="36">
        <f t="shared" si="829"/>
        <v>-2.1192244128451634</v>
      </c>
      <c r="AO2459" s="36">
        <v>4</v>
      </c>
      <c r="AP2459" s="42">
        <f>INT(AI2459/1000)*1000</f>
        <v>39000</v>
      </c>
      <c r="AQ2459" s="42">
        <f>MOD(AI2459,1000)</f>
        <v>105.19999999999709</v>
      </c>
      <c r="AR2459" s="42">
        <f>MOD(AI2460,1000)-0.2+(AP2460-AP2459)</f>
        <v>136.20000000000147</v>
      </c>
    </row>
    <row r="2460" spans="1:44" x14ac:dyDescent="0.25">
      <c r="A2460" s="19" t="s">
        <v>1</v>
      </c>
      <c r="B2460" t="s">
        <v>0</v>
      </c>
      <c r="C2460">
        <v>955</v>
      </c>
      <c r="D2460" s="36">
        <f>MATCH(C2460,TrainRun!$AG$149:$AG$295,1)</f>
        <v>65</v>
      </c>
      <c r="E2460" s="36">
        <f>INT(INDEX(TrainRun!$AD$149:$AD$295,'By Second'!D2460))</f>
        <v>900</v>
      </c>
      <c r="F2460" s="36">
        <f>IF(E2460=0,0,INDEX(TrainRun!$AE$149:$AE$295,'By Second'!D2460))</f>
        <v>33.399131681594007</v>
      </c>
      <c r="G2460" s="36">
        <f>INDEX(TrainRun!$AF$149:$AF$295,'By Second'!D2460)</f>
        <v>37360.375241147238</v>
      </c>
      <c r="H2460">
        <f t="shared" si="813"/>
        <v>66</v>
      </c>
      <c r="I2460" s="36">
        <f>INT(INDEX(TrainRun!$AD$149:$AD$295,'By Second'!H2460))</f>
        <v>986</v>
      </c>
      <c r="J2460" s="36">
        <f>INDEX(TrainRun!$AE$149:$AE$295,'By Second'!H2460)</f>
        <v>29.991159714129854</v>
      </c>
      <c r="K2460">
        <f t="shared" si="814"/>
        <v>86</v>
      </c>
      <c r="L2460">
        <f t="shared" si="815"/>
        <v>-3.4079719674641531</v>
      </c>
      <c r="M2460">
        <f t="shared" si="816"/>
        <v>-3.9627581017025036E-2</v>
      </c>
      <c r="N2460" s="32">
        <f t="shared" si="817"/>
        <v>31.219614725657706</v>
      </c>
      <c r="O2460" s="29">
        <f t="shared" si="818"/>
        <v>39136.325767721457</v>
      </c>
      <c r="P2460" s="37">
        <f>MATCH(O2460,LORDetail!$B$932:$B$1859,1)</f>
        <v>210</v>
      </c>
      <c r="Q2460" s="37">
        <f>INDEX(LORDetail!$B$932:$B$1859,P2460)</f>
        <v>38933</v>
      </c>
      <c r="R2460" s="37">
        <f>INDEX(LORDetail!$D$932:$D$1859,P2460)</f>
        <v>51.460273966018001</v>
      </c>
      <c r="S2460" s="37">
        <f>INDEX(LORDetail!$E$932:$E$1859,P2460)</f>
        <v>-2.1213028869920798</v>
      </c>
      <c r="T2460" s="37">
        <f>INDEX(LORDetail!$G$932:$G$1859,P2460)</f>
        <v>94.196899999999999</v>
      </c>
      <c r="U2460">
        <f t="shared" si="819"/>
        <v>211</v>
      </c>
      <c r="V2460" s="37">
        <f>INDEX(LORDetail!$B$932:$B$1859,U2460)</f>
        <v>39137</v>
      </c>
      <c r="W2460" s="37">
        <f>INDEX(LORDetail!$D$932:$D$1859,U2460)</f>
        <v>51.461269013285801</v>
      </c>
      <c r="X2460" s="37">
        <f>INDEX(LORDetail!$E$932:$E$1859,U2460)</f>
        <v>-2.1188392404658498</v>
      </c>
      <c r="Y2460" s="37">
        <f>INDEX(LORDetail!$G$932:$G$1859,U2460)</f>
        <v>94.078000000000003</v>
      </c>
      <c r="Z2460">
        <f t="shared" si="820"/>
        <v>204</v>
      </c>
      <c r="AA2460" s="29">
        <f t="shared" si="821"/>
        <v>203.32576772145694</v>
      </c>
      <c r="AB2460">
        <f t="shared" si="822"/>
        <v>0.99669493981106339</v>
      </c>
      <c r="AC2460" s="32">
        <f t="shared" si="823"/>
        <v>51.461265724594689</v>
      </c>
      <c r="AD2460" s="32">
        <f t="shared" si="824"/>
        <v>-2.1188473829659031</v>
      </c>
      <c r="AE2460" s="34">
        <f t="shared" si="825"/>
        <v>94.07839297165647</v>
      </c>
      <c r="AF2460" s="36" t="str">
        <f t="shared" si="832"/>
        <v>RDNGSTN</v>
      </c>
      <c r="AG2460" s="36" t="str">
        <f t="shared" si="833"/>
        <v>PADTON</v>
      </c>
      <c r="AH2460" s="36">
        <f t="shared" si="830"/>
        <v>955</v>
      </c>
      <c r="AI2460" s="42">
        <f t="shared" si="831"/>
        <v>39136.400000000001</v>
      </c>
      <c r="AJ2460" s="43">
        <f t="shared" si="826"/>
        <v>31.219614725657706</v>
      </c>
      <c r="AK2460" s="43">
        <f t="shared" si="827"/>
        <v>-3.9627581017025036E-2</v>
      </c>
      <c r="AL2460" s="36">
        <f t="shared" si="828"/>
        <v>51.461265724594689</v>
      </c>
      <c r="AM2460" s="36">
        <v>1</v>
      </c>
      <c r="AN2460" s="36">
        <f t="shared" si="829"/>
        <v>-2.1188473829659031</v>
      </c>
      <c r="AO2460" s="36">
        <v>4</v>
      </c>
      <c r="AP2460" s="42">
        <f>INT(AI2460/1000)*1000</f>
        <v>39000</v>
      </c>
      <c r="AQ2460" s="42">
        <f>MOD(AI2460,1000)</f>
        <v>136.40000000000146</v>
      </c>
      <c r="AR2460" s="42">
        <f>MOD(AI2461,1000)-0.2+(AP2461-AP2460)</f>
        <v>167.39999999999856</v>
      </c>
    </row>
    <row r="2461" spans="1:44" x14ac:dyDescent="0.25">
      <c r="A2461" s="19" t="s">
        <v>1</v>
      </c>
      <c r="B2461" t="s">
        <v>0</v>
      </c>
      <c r="C2461">
        <v>956</v>
      </c>
      <c r="D2461" s="36">
        <f>MATCH(C2461,TrainRun!$AG$149:$AG$295,1)</f>
        <v>65</v>
      </c>
      <c r="E2461" s="36">
        <f>INT(INDEX(TrainRun!$AD$149:$AD$295,'By Second'!D2461))</f>
        <v>900</v>
      </c>
      <c r="F2461" s="36">
        <f>IF(E2461=0,0,INDEX(TrainRun!$AE$149:$AE$295,'By Second'!D2461))</f>
        <v>33.399131681594007</v>
      </c>
      <c r="G2461" s="36">
        <f>INDEX(TrainRun!$AF$149:$AF$295,'By Second'!D2461)</f>
        <v>37360.375241147238</v>
      </c>
      <c r="H2461">
        <f t="shared" si="813"/>
        <v>66</v>
      </c>
      <c r="I2461" s="36">
        <f>INT(INDEX(TrainRun!$AD$149:$AD$295,'By Second'!H2461))</f>
        <v>986</v>
      </c>
      <c r="J2461" s="36">
        <f>INDEX(TrainRun!$AE$149:$AE$295,'By Second'!H2461)</f>
        <v>29.991159714129854</v>
      </c>
      <c r="K2461">
        <f t="shared" si="814"/>
        <v>86</v>
      </c>
      <c r="L2461">
        <f t="shared" si="815"/>
        <v>-3.4079719674641531</v>
      </c>
      <c r="M2461">
        <f t="shared" si="816"/>
        <v>-3.9627581017025036E-2</v>
      </c>
      <c r="N2461" s="32">
        <f t="shared" si="817"/>
        <v>31.17998714464068</v>
      </c>
      <c r="O2461" s="29">
        <f t="shared" si="818"/>
        <v>39167.505754866099</v>
      </c>
      <c r="P2461" s="37">
        <f>MATCH(O2461,LORDetail!$B$932:$B$1859,1)</f>
        <v>211</v>
      </c>
      <c r="Q2461" s="37">
        <f>INDEX(LORDetail!$B$932:$B$1859,P2461)</f>
        <v>39137</v>
      </c>
      <c r="R2461" s="37">
        <f>INDEX(LORDetail!$D$932:$D$1859,P2461)</f>
        <v>51.461269013285801</v>
      </c>
      <c r="S2461" s="37">
        <f>INDEX(LORDetail!$E$932:$E$1859,P2461)</f>
        <v>-2.1188392404658498</v>
      </c>
      <c r="T2461" s="37">
        <f>INDEX(LORDetail!$G$932:$G$1859,P2461)</f>
        <v>94.078000000000003</v>
      </c>
      <c r="U2461">
        <f t="shared" si="819"/>
        <v>212</v>
      </c>
      <c r="V2461" s="37">
        <f>INDEX(LORDetail!$B$932:$B$1859,U2461)</f>
        <v>39218</v>
      </c>
      <c r="W2461" s="37">
        <f>INDEX(LORDetail!$D$932:$D$1859,U2461)</f>
        <v>51.461685324975285</v>
      </c>
      <c r="X2461" s="37">
        <f>INDEX(LORDetail!$E$932:$E$1859,U2461)</f>
        <v>-2.117875441738589</v>
      </c>
      <c r="Y2461" s="37">
        <f>INDEX(LORDetail!$G$932:$G$1859,U2461)</f>
        <v>94.030779999999993</v>
      </c>
      <c r="Z2461">
        <f t="shared" si="820"/>
        <v>81</v>
      </c>
      <c r="AA2461" s="29">
        <f t="shared" si="821"/>
        <v>30.505754866098869</v>
      </c>
      <c r="AB2461">
        <f t="shared" si="822"/>
        <v>0.37661425760615885</v>
      </c>
      <c r="AC2461" s="32">
        <f t="shared" si="823"/>
        <v>51.461425802203671</v>
      </c>
      <c r="AD2461" s="32">
        <f t="shared" si="824"/>
        <v>-2.1184762601237006</v>
      </c>
      <c r="AE2461" s="34">
        <f t="shared" si="825"/>
        <v>94.060216274755831</v>
      </c>
      <c r="AF2461" s="36" t="str">
        <f t="shared" si="832"/>
        <v>RDNGSTN</v>
      </c>
      <c r="AG2461" s="36" t="str">
        <f t="shared" si="833"/>
        <v>PADTON</v>
      </c>
      <c r="AH2461" s="36">
        <f t="shared" si="830"/>
        <v>956</v>
      </c>
      <c r="AI2461" s="42">
        <f t="shared" si="831"/>
        <v>39167.599999999999</v>
      </c>
      <c r="AJ2461" s="43">
        <f t="shared" si="826"/>
        <v>31.17998714464068</v>
      </c>
      <c r="AK2461" s="43">
        <f t="shared" si="827"/>
        <v>-3.9627581017025036E-2</v>
      </c>
      <c r="AL2461" s="36">
        <f t="shared" si="828"/>
        <v>51.461425802203671</v>
      </c>
      <c r="AM2461" s="36">
        <v>1</v>
      </c>
      <c r="AN2461" s="36">
        <f t="shared" si="829"/>
        <v>-2.1184762601237006</v>
      </c>
      <c r="AO2461" s="36">
        <v>4</v>
      </c>
      <c r="AP2461" s="42">
        <f>INT(AI2461/1000)*1000</f>
        <v>39000</v>
      </c>
      <c r="AQ2461" s="42">
        <f>MOD(AI2461,1000)</f>
        <v>167.59999999999854</v>
      </c>
      <c r="AR2461" s="42">
        <f>MOD(AI2462,1000)-0.2+(AP2462-AP2461)</f>
        <v>198.39999999999856</v>
      </c>
    </row>
    <row r="2462" spans="1:44" x14ac:dyDescent="0.25">
      <c r="A2462" s="19" t="s">
        <v>1</v>
      </c>
      <c r="B2462" t="s">
        <v>0</v>
      </c>
      <c r="C2462">
        <v>957</v>
      </c>
      <c r="D2462" s="36">
        <f>MATCH(C2462,TrainRun!$AG$149:$AG$295,1)</f>
        <v>65</v>
      </c>
      <c r="E2462" s="36">
        <f>INT(INDEX(TrainRun!$AD$149:$AD$295,'By Second'!D2462))</f>
        <v>900</v>
      </c>
      <c r="F2462" s="36">
        <f>IF(E2462=0,0,INDEX(TrainRun!$AE$149:$AE$295,'By Second'!D2462))</f>
        <v>33.399131681594007</v>
      </c>
      <c r="G2462" s="36">
        <f>INDEX(TrainRun!$AF$149:$AF$295,'By Second'!D2462)</f>
        <v>37360.375241147238</v>
      </c>
      <c r="H2462">
        <f t="shared" si="813"/>
        <v>66</v>
      </c>
      <c r="I2462" s="36">
        <f>INT(INDEX(TrainRun!$AD$149:$AD$295,'By Second'!H2462))</f>
        <v>986</v>
      </c>
      <c r="J2462" s="36">
        <f>INDEX(TrainRun!$AE$149:$AE$295,'By Second'!H2462)</f>
        <v>29.991159714129854</v>
      </c>
      <c r="K2462">
        <f t="shared" si="814"/>
        <v>86</v>
      </c>
      <c r="L2462">
        <f t="shared" si="815"/>
        <v>-3.4079719674641531</v>
      </c>
      <c r="M2462">
        <f t="shared" si="816"/>
        <v>-3.9627581017025036E-2</v>
      </c>
      <c r="N2462" s="32">
        <f t="shared" si="817"/>
        <v>31.140359563623655</v>
      </c>
      <c r="O2462" s="29">
        <f t="shared" si="818"/>
        <v>39198.646114429721</v>
      </c>
      <c r="P2462" s="37">
        <f>MATCH(O2462,LORDetail!$B$932:$B$1859,1)</f>
        <v>211</v>
      </c>
      <c r="Q2462" s="37">
        <f>INDEX(LORDetail!$B$932:$B$1859,P2462)</f>
        <v>39137</v>
      </c>
      <c r="R2462" s="37">
        <f>INDEX(LORDetail!$D$932:$D$1859,P2462)</f>
        <v>51.461269013285801</v>
      </c>
      <c r="S2462" s="37">
        <f>INDEX(LORDetail!$E$932:$E$1859,P2462)</f>
        <v>-2.1188392404658498</v>
      </c>
      <c r="T2462" s="37">
        <f>INDEX(LORDetail!$G$932:$G$1859,P2462)</f>
        <v>94.078000000000003</v>
      </c>
      <c r="U2462">
        <f t="shared" si="819"/>
        <v>212</v>
      </c>
      <c r="V2462" s="37">
        <f>INDEX(LORDetail!$B$932:$B$1859,U2462)</f>
        <v>39218</v>
      </c>
      <c r="W2462" s="37">
        <f>INDEX(LORDetail!$D$932:$D$1859,U2462)</f>
        <v>51.461685324975285</v>
      </c>
      <c r="X2462" s="37">
        <f>INDEX(LORDetail!$E$932:$E$1859,U2462)</f>
        <v>-2.117875441738589</v>
      </c>
      <c r="Y2462" s="37">
        <f>INDEX(LORDetail!$G$932:$G$1859,U2462)</f>
        <v>94.030779999999993</v>
      </c>
      <c r="Z2462">
        <f t="shared" si="820"/>
        <v>81</v>
      </c>
      <c r="AA2462" s="29">
        <f t="shared" si="821"/>
        <v>61.64611442972091</v>
      </c>
      <c r="AB2462">
        <f t="shared" si="822"/>
        <v>0.7610631411076656</v>
      </c>
      <c r="AC2462" s="32">
        <f t="shared" si="823"/>
        <v>51.461585852767882</v>
      </c>
      <c r="AD2462" s="32">
        <f t="shared" si="824"/>
        <v>-2.118105728779085</v>
      </c>
      <c r="AE2462" s="34">
        <f t="shared" si="825"/>
        <v>94.042062598476889</v>
      </c>
      <c r="AF2462" s="36" t="str">
        <f t="shared" si="832"/>
        <v>RDNGSTN</v>
      </c>
      <c r="AG2462" s="36" t="str">
        <f t="shared" si="833"/>
        <v>PADTON</v>
      </c>
      <c r="AH2462" s="36">
        <f t="shared" si="830"/>
        <v>957</v>
      </c>
      <c r="AI2462" s="42">
        <f t="shared" si="831"/>
        <v>39198.6</v>
      </c>
      <c r="AJ2462" s="43">
        <f t="shared" si="826"/>
        <v>31.140359563623655</v>
      </c>
      <c r="AK2462" s="43">
        <f t="shared" si="827"/>
        <v>-3.9627581017025036E-2</v>
      </c>
      <c r="AL2462" s="36">
        <f t="shared" si="828"/>
        <v>51.461585852767882</v>
      </c>
      <c r="AM2462" s="36">
        <v>1</v>
      </c>
      <c r="AN2462" s="36">
        <f t="shared" si="829"/>
        <v>-2.118105728779085</v>
      </c>
      <c r="AO2462" s="36">
        <v>4</v>
      </c>
      <c r="AP2462" s="42">
        <f>INT(AI2462/1000)*1000</f>
        <v>39000</v>
      </c>
      <c r="AQ2462" s="42">
        <f>MOD(AI2462,1000)</f>
        <v>198.59999999999854</v>
      </c>
      <c r="AR2462" s="42">
        <f>MOD(AI2463,1000)-0.2+(AP2463-AP2462)</f>
        <v>229.60000000000292</v>
      </c>
    </row>
    <row r="2463" spans="1:44" x14ac:dyDescent="0.25">
      <c r="A2463" s="19" t="s">
        <v>1</v>
      </c>
      <c r="B2463" t="s">
        <v>0</v>
      </c>
      <c r="C2463">
        <v>958</v>
      </c>
      <c r="D2463" s="36">
        <f>MATCH(C2463,TrainRun!$AG$149:$AG$295,1)</f>
        <v>65</v>
      </c>
      <c r="E2463" s="36">
        <f>INT(INDEX(TrainRun!$AD$149:$AD$295,'By Second'!D2463))</f>
        <v>900</v>
      </c>
      <c r="F2463" s="36">
        <f>IF(E2463=0,0,INDEX(TrainRun!$AE$149:$AE$295,'By Second'!D2463))</f>
        <v>33.399131681594007</v>
      </c>
      <c r="G2463" s="36">
        <f>INDEX(TrainRun!$AF$149:$AF$295,'By Second'!D2463)</f>
        <v>37360.375241147238</v>
      </c>
      <c r="H2463">
        <f t="shared" si="813"/>
        <v>66</v>
      </c>
      <c r="I2463" s="36">
        <f>INT(INDEX(TrainRun!$AD$149:$AD$295,'By Second'!H2463))</f>
        <v>986</v>
      </c>
      <c r="J2463" s="36">
        <f>INDEX(TrainRun!$AE$149:$AE$295,'By Second'!H2463)</f>
        <v>29.991159714129854</v>
      </c>
      <c r="K2463">
        <f t="shared" si="814"/>
        <v>86</v>
      </c>
      <c r="L2463">
        <f t="shared" si="815"/>
        <v>-3.4079719674641531</v>
      </c>
      <c r="M2463">
        <f t="shared" si="816"/>
        <v>-3.9627581017025036E-2</v>
      </c>
      <c r="N2463" s="32">
        <f t="shared" si="817"/>
        <v>31.100731982606629</v>
      </c>
      <c r="O2463" s="29">
        <f t="shared" si="818"/>
        <v>39229.74684641233</v>
      </c>
      <c r="P2463" s="37">
        <f>MATCH(O2463,LORDetail!$B$932:$B$1859,1)</f>
        <v>212</v>
      </c>
      <c r="Q2463" s="37">
        <f>INDEX(LORDetail!$B$932:$B$1859,P2463)</f>
        <v>39218</v>
      </c>
      <c r="R2463" s="37">
        <f>INDEX(LORDetail!$D$932:$D$1859,P2463)</f>
        <v>51.461685324975285</v>
      </c>
      <c r="S2463" s="37">
        <f>INDEX(LORDetail!$E$932:$E$1859,P2463)</f>
        <v>-2.117875441738589</v>
      </c>
      <c r="T2463" s="37">
        <f>INDEX(LORDetail!$G$932:$G$1859,P2463)</f>
        <v>94.030779999999993</v>
      </c>
      <c r="U2463">
        <f t="shared" si="819"/>
        <v>213</v>
      </c>
      <c r="V2463" s="37">
        <f>INDEX(LORDetail!$B$932:$B$1859,U2463)</f>
        <v>39348</v>
      </c>
      <c r="W2463" s="37">
        <f>INDEX(LORDetail!$D$932:$D$1859,U2463)</f>
        <v>51.462353479538663</v>
      </c>
      <c r="X2463" s="37">
        <f>INDEX(LORDetail!$E$932:$E$1859,U2463)</f>
        <v>-2.116328604275084</v>
      </c>
      <c r="Y2463" s="37">
        <f>INDEX(LORDetail!$G$932:$G$1859,U2463)</f>
        <v>93.95</v>
      </c>
      <c r="Z2463">
        <f t="shared" si="820"/>
        <v>130</v>
      </c>
      <c r="AA2463" s="29">
        <f t="shared" si="821"/>
        <v>11.746846412330342</v>
      </c>
      <c r="AB2463">
        <f t="shared" si="822"/>
        <v>9.0360357017925705E-2</v>
      </c>
      <c r="AC2463" s="32">
        <f t="shared" si="823"/>
        <v>51.461745699660177</v>
      </c>
      <c r="AD2463" s="32">
        <f t="shared" si="824"/>
        <v>-2.1177356689531379</v>
      </c>
      <c r="AE2463" s="34">
        <f t="shared" si="825"/>
        <v>94.023480690360088</v>
      </c>
      <c r="AF2463" s="36" t="str">
        <f t="shared" si="832"/>
        <v>RDNGSTN</v>
      </c>
      <c r="AG2463" s="36" t="str">
        <f t="shared" si="833"/>
        <v>PADTON</v>
      </c>
      <c r="AH2463" s="36">
        <f t="shared" si="830"/>
        <v>958</v>
      </c>
      <c r="AI2463" s="42">
        <f t="shared" si="831"/>
        <v>39229.800000000003</v>
      </c>
      <c r="AJ2463" s="43">
        <f t="shared" si="826"/>
        <v>31.100731982606629</v>
      </c>
      <c r="AK2463" s="43">
        <f t="shared" si="827"/>
        <v>-3.9627581017025036E-2</v>
      </c>
      <c r="AL2463" s="36">
        <f t="shared" si="828"/>
        <v>51.461745699660177</v>
      </c>
      <c r="AM2463" s="36">
        <v>1</v>
      </c>
      <c r="AN2463" s="36">
        <f t="shared" si="829"/>
        <v>-2.1177356689531379</v>
      </c>
      <c r="AO2463" s="36">
        <v>4</v>
      </c>
      <c r="AP2463" s="42">
        <f>INT(AI2463/1000)*1000</f>
        <v>39000</v>
      </c>
      <c r="AQ2463" s="42">
        <f>MOD(AI2463,1000)</f>
        <v>229.80000000000291</v>
      </c>
      <c r="AR2463" s="42">
        <f>MOD(AI2464,1000)-0.2+(AP2464-AP2463)</f>
        <v>260.60000000000292</v>
      </c>
    </row>
    <row r="2464" spans="1:44" x14ac:dyDescent="0.25">
      <c r="A2464" s="19" t="s">
        <v>1</v>
      </c>
      <c r="B2464" t="s">
        <v>0</v>
      </c>
      <c r="C2464">
        <v>959</v>
      </c>
      <c r="D2464" s="36">
        <f>MATCH(C2464,TrainRun!$AG$149:$AG$295,1)</f>
        <v>65</v>
      </c>
      <c r="E2464" s="36">
        <f>INT(INDEX(TrainRun!$AD$149:$AD$295,'By Second'!D2464))</f>
        <v>900</v>
      </c>
      <c r="F2464" s="36">
        <f>IF(E2464=0,0,INDEX(TrainRun!$AE$149:$AE$295,'By Second'!D2464))</f>
        <v>33.399131681594007</v>
      </c>
      <c r="G2464" s="36">
        <f>INDEX(TrainRun!$AF$149:$AF$295,'By Second'!D2464)</f>
        <v>37360.375241147238</v>
      </c>
      <c r="H2464">
        <f t="shared" si="813"/>
        <v>66</v>
      </c>
      <c r="I2464" s="36">
        <f>INT(INDEX(TrainRun!$AD$149:$AD$295,'By Second'!H2464))</f>
        <v>986</v>
      </c>
      <c r="J2464" s="36">
        <f>INDEX(TrainRun!$AE$149:$AE$295,'By Second'!H2464)</f>
        <v>29.991159714129854</v>
      </c>
      <c r="K2464">
        <f t="shared" si="814"/>
        <v>86</v>
      </c>
      <c r="L2464">
        <f t="shared" si="815"/>
        <v>-3.4079719674641531</v>
      </c>
      <c r="M2464">
        <f t="shared" si="816"/>
        <v>-3.9627581017025036E-2</v>
      </c>
      <c r="N2464" s="32">
        <f t="shared" si="817"/>
        <v>31.061104401589603</v>
      </c>
      <c r="O2464" s="29">
        <f t="shared" si="818"/>
        <v>39260.80795081392</v>
      </c>
      <c r="P2464" s="37">
        <f>MATCH(O2464,LORDetail!$B$932:$B$1859,1)</f>
        <v>212</v>
      </c>
      <c r="Q2464" s="37">
        <f>INDEX(LORDetail!$B$932:$B$1859,P2464)</f>
        <v>39218</v>
      </c>
      <c r="R2464" s="37">
        <f>INDEX(LORDetail!$D$932:$D$1859,P2464)</f>
        <v>51.461685324975285</v>
      </c>
      <c r="S2464" s="37">
        <f>INDEX(LORDetail!$E$932:$E$1859,P2464)</f>
        <v>-2.117875441738589</v>
      </c>
      <c r="T2464" s="37">
        <f>INDEX(LORDetail!$G$932:$G$1859,P2464)</f>
        <v>94.030779999999993</v>
      </c>
      <c r="U2464">
        <f t="shared" si="819"/>
        <v>213</v>
      </c>
      <c r="V2464" s="37">
        <f>INDEX(LORDetail!$B$932:$B$1859,U2464)</f>
        <v>39348</v>
      </c>
      <c r="W2464" s="37">
        <f>INDEX(LORDetail!$D$932:$D$1859,U2464)</f>
        <v>51.462353479538663</v>
      </c>
      <c r="X2464" s="37">
        <f>INDEX(LORDetail!$E$932:$E$1859,U2464)</f>
        <v>-2.116328604275084</v>
      </c>
      <c r="Y2464" s="37">
        <f>INDEX(LORDetail!$G$932:$G$1859,U2464)</f>
        <v>93.95</v>
      </c>
      <c r="Z2464">
        <f t="shared" si="820"/>
        <v>130</v>
      </c>
      <c r="AA2464" s="29">
        <f t="shared" si="821"/>
        <v>42.807950813919888</v>
      </c>
      <c r="AB2464">
        <f t="shared" si="822"/>
        <v>0.32929192933784529</v>
      </c>
      <c r="AC2464" s="32">
        <f t="shared" si="823"/>
        <v>51.461905342880556</v>
      </c>
      <c r="AD2464" s="32">
        <f t="shared" si="824"/>
        <v>-2.1173660806458594</v>
      </c>
      <c r="AE2464" s="34">
        <f t="shared" si="825"/>
        <v>94.004179797948083</v>
      </c>
      <c r="AF2464" s="36" t="str">
        <f t="shared" si="832"/>
        <v>RDNGSTN</v>
      </c>
      <c r="AG2464" s="36" t="str">
        <f t="shared" si="833"/>
        <v>PADTON</v>
      </c>
      <c r="AH2464" s="36">
        <f t="shared" si="830"/>
        <v>959</v>
      </c>
      <c r="AI2464" s="42">
        <f t="shared" si="831"/>
        <v>39260.800000000003</v>
      </c>
      <c r="AJ2464" s="43">
        <f t="shared" si="826"/>
        <v>31.061104401589603</v>
      </c>
      <c r="AK2464" s="43">
        <f t="shared" si="827"/>
        <v>-3.9627581017025036E-2</v>
      </c>
      <c r="AL2464" s="36">
        <f t="shared" si="828"/>
        <v>51.461905342880556</v>
      </c>
      <c r="AM2464" s="36">
        <v>1</v>
      </c>
      <c r="AN2464" s="36">
        <f t="shared" si="829"/>
        <v>-2.1173660806458594</v>
      </c>
      <c r="AO2464" s="36">
        <v>4</v>
      </c>
      <c r="AP2464" s="42">
        <f>INT(AI2464/1000)*1000</f>
        <v>39000</v>
      </c>
      <c r="AQ2464" s="42">
        <f>MOD(AI2464,1000)</f>
        <v>260.80000000000291</v>
      </c>
      <c r="AR2464" s="42">
        <f>MOD(AI2465,1000)-0.2+(AP2465-AP2464)</f>
        <v>291.60000000000292</v>
      </c>
    </row>
    <row r="2465" spans="1:44" x14ac:dyDescent="0.25">
      <c r="A2465" s="19" t="s">
        <v>1</v>
      </c>
      <c r="B2465" t="s">
        <v>0</v>
      </c>
      <c r="C2465">
        <v>960</v>
      </c>
      <c r="D2465" s="36">
        <f>MATCH(C2465,TrainRun!$AG$149:$AG$295,1)</f>
        <v>65</v>
      </c>
      <c r="E2465" s="36">
        <f>INT(INDEX(TrainRun!$AD$149:$AD$295,'By Second'!D2465))</f>
        <v>900</v>
      </c>
      <c r="F2465" s="36">
        <f>IF(E2465=0,0,INDEX(TrainRun!$AE$149:$AE$295,'By Second'!D2465))</f>
        <v>33.399131681594007</v>
      </c>
      <c r="G2465" s="36">
        <f>INDEX(TrainRun!$AF$149:$AF$295,'By Second'!D2465)</f>
        <v>37360.375241147238</v>
      </c>
      <c r="H2465">
        <f t="shared" si="813"/>
        <v>66</v>
      </c>
      <c r="I2465" s="36">
        <f>INT(INDEX(TrainRun!$AD$149:$AD$295,'By Second'!H2465))</f>
        <v>986</v>
      </c>
      <c r="J2465" s="36">
        <f>INDEX(TrainRun!$AE$149:$AE$295,'By Second'!H2465)</f>
        <v>29.991159714129854</v>
      </c>
      <c r="K2465">
        <f t="shared" si="814"/>
        <v>86</v>
      </c>
      <c r="L2465">
        <f t="shared" si="815"/>
        <v>-3.4079719674641531</v>
      </c>
      <c r="M2465">
        <f t="shared" si="816"/>
        <v>-3.9627581017025036E-2</v>
      </c>
      <c r="N2465" s="32">
        <f t="shared" si="817"/>
        <v>31.021476820572577</v>
      </c>
      <c r="O2465" s="29">
        <f t="shared" si="818"/>
        <v>39291.82942763449</v>
      </c>
      <c r="P2465" s="37">
        <f>MATCH(O2465,LORDetail!$B$932:$B$1859,1)</f>
        <v>212</v>
      </c>
      <c r="Q2465" s="37">
        <f>INDEX(LORDetail!$B$932:$B$1859,P2465)</f>
        <v>39218</v>
      </c>
      <c r="R2465" s="37">
        <f>INDEX(LORDetail!$D$932:$D$1859,P2465)</f>
        <v>51.461685324975285</v>
      </c>
      <c r="S2465" s="37">
        <f>INDEX(LORDetail!$E$932:$E$1859,P2465)</f>
        <v>-2.117875441738589</v>
      </c>
      <c r="T2465" s="37">
        <f>INDEX(LORDetail!$G$932:$G$1859,P2465)</f>
        <v>94.030779999999993</v>
      </c>
      <c r="U2465">
        <f t="shared" si="819"/>
        <v>213</v>
      </c>
      <c r="V2465" s="37">
        <f>INDEX(LORDetail!$B$932:$B$1859,U2465)</f>
        <v>39348</v>
      </c>
      <c r="W2465" s="37">
        <f>INDEX(LORDetail!$D$932:$D$1859,U2465)</f>
        <v>51.462353479538663</v>
      </c>
      <c r="X2465" s="37">
        <f>INDEX(LORDetail!$E$932:$E$1859,U2465)</f>
        <v>-2.116328604275084</v>
      </c>
      <c r="Y2465" s="37">
        <f>INDEX(LORDetail!$G$932:$G$1859,U2465)</f>
        <v>93.95</v>
      </c>
      <c r="Z2465">
        <f t="shared" si="820"/>
        <v>130</v>
      </c>
      <c r="AA2465" s="29">
        <f t="shared" si="821"/>
        <v>73.829427634489548</v>
      </c>
      <c r="AB2465">
        <f t="shared" si="822"/>
        <v>0.56791867411145802</v>
      </c>
      <c r="AC2465" s="32">
        <f t="shared" si="823"/>
        <v>51.462064782429017</v>
      </c>
      <c r="AD2465" s="32">
        <f t="shared" si="824"/>
        <v>-2.1169969638572494</v>
      </c>
      <c r="AE2465" s="34">
        <f t="shared" si="825"/>
        <v>93.984903529505274</v>
      </c>
      <c r="AF2465" s="36" t="str">
        <f t="shared" si="832"/>
        <v>RDNGSTN</v>
      </c>
      <c r="AG2465" s="36" t="str">
        <f t="shared" si="833"/>
        <v>PADTON</v>
      </c>
      <c r="AH2465" s="36">
        <f t="shared" si="830"/>
        <v>960</v>
      </c>
      <c r="AI2465" s="42">
        <f t="shared" si="831"/>
        <v>39291.800000000003</v>
      </c>
      <c r="AJ2465" s="43">
        <f t="shared" si="826"/>
        <v>31.021476820572577</v>
      </c>
      <c r="AK2465" s="43">
        <f t="shared" si="827"/>
        <v>-3.9627581017025036E-2</v>
      </c>
      <c r="AL2465" s="36">
        <f t="shared" si="828"/>
        <v>51.462064782429017</v>
      </c>
      <c r="AM2465" s="36">
        <v>1</v>
      </c>
      <c r="AN2465" s="36">
        <f t="shared" si="829"/>
        <v>-2.1169969638572494</v>
      </c>
      <c r="AO2465" s="36">
        <v>4</v>
      </c>
      <c r="AP2465" s="42">
        <f>INT(AI2465/1000)*1000</f>
        <v>39000</v>
      </c>
      <c r="AQ2465" s="42">
        <f>MOD(AI2465,1000)</f>
        <v>291.80000000000291</v>
      </c>
      <c r="AR2465" s="42">
        <f>MOD(AI2466,1000)-0.2+(AP2466-AP2465)</f>
        <v>322.60000000000292</v>
      </c>
    </row>
    <row r="2466" spans="1:44" x14ac:dyDescent="0.25">
      <c r="A2466" s="19" t="s">
        <v>1</v>
      </c>
      <c r="B2466" t="s">
        <v>0</v>
      </c>
      <c r="C2466">
        <v>961</v>
      </c>
      <c r="D2466" s="36">
        <f>MATCH(C2466,TrainRun!$AG$149:$AG$295,1)</f>
        <v>65</v>
      </c>
      <c r="E2466" s="36">
        <f>INT(INDEX(TrainRun!$AD$149:$AD$295,'By Second'!D2466))</f>
        <v>900</v>
      </c>
      <c r="F2466" s="36">
        <f>IF(E2466=0,0,INDEX(TrainRun!$AE$149:$AE$295,'By Second'!D2466))</f>
        <v>33.399131681594007</v>
      </c>
      <c r="G2466" s="36">
        <f>INDEX(TrainRun!$AF$149:$AF$295,'By Second'!D2466)</f>
        <v>37360.375241147238</v>
      </c>
      <c r="H2466">
        <f t="shared" ref="H2466:H2529" si="834">D2466+1</f>
        <v>66</v>
      </c>
      <c r="I2466" s="36">
        <f>INT(INDEX(TrainRun!$AD$149:$AD$295,'By Second'!H2466))</f>
        <v>986</v>
      </c>
      <c r="J2466" s="36">
        <f>INDEX(TrainRun!$AE$149:$AE$295,'By Second'!H2466)</f>
        <v>29.991159714129854</v>
      </c>
      <c r="K2466">
        <f t="shared" ref="K2466:K2529" si="835">I2466-E2466</f>
        <v>86</v>
      </c>
      <c r="L2466">
        <f t="shared" ref="L2466:L2529" si="836">J2466-F2466</f>
        <v>-3.4079719674641531</v>
      </c>
      <c r="M2466">
        <f t="shared" ref="M2466:M2529" si="837">IF(K2466=0,0,L2466/K2466)</f>
        <v>-3.9627581017025036E-2</v>
      </c>
      <c r="N2466" s="32">
        <f t="shared" ref="N2466:N2529" si="838">IF(C2466=E2466,F2466,N2465+M2466)</f>
        <v>30.981849239555551</v>
      </c>
      <c r="O2466" s="29">
        <f t="shared" ref="O2466:O2529" si="839">IF(C2466=E2466,ROUND(G2466,1),O2465+N2466)</f>
        <v>39322.811276874047</v>
      </c>
      <c r="P2466" s="37">
        <f>MATCH(O2466,LORDetail!$B$932:$B$1859,1)</f>
        <v>212</v>
      </c>
      <c r="Q2466" s="37">
        <f>INDEX(LORDetail!$B$932:$B$1859,P2466)</f>
        <v>39218</v>
      </c>
      <c r="R2466" s="37">
        <f>INDEX(LORDetail!$D$932:$D$1859,P2466)</f>
        <v>51.461685324975285</v>
      </c>
      <c r="S2466" s="37">
        <f>INDEX(LORDetail!$E$932:$E$1859,P2466)</f>
        <v>-2.117875441738589</v>
      </c>
      <c r="T2466" s="37">
        <f>INDEX(LORDetail!$G$932:$G$1859,P2466)</f>
        <v>94.030779999999993</v>
      </c>
      <c r="U2466">
        <f t="shared" ref="U2466:U2529" si="840">P2466+1</f>
        <v>213</v>
      </c>
      <c r="V2466" s="37">
        <f>INDEX(LORDetail!$B$932:$B$1859,U2466)</f>
        <v>39348</v>
      </c>
      <c r="W2466" s="37">
        <f>INDEX(LORDetail!$D$932:$D$1859,U2466)</f>
        <v>51.462353479538663</v>
      </c>
      <c r="X2466" s="37">
        <f>INDEX(LORDetail!$E$932:$E$1859,U2466)</f>
        <v>-2.116328604275084</v>
      </c>
      <c r="Y2466" s="37">
        <f>INDEX(LORDetail!$G$932:$G$1859,U2466)</f>
        <v>93.95</v>
      </c>
      <c r="Z2466">
        <f t="shared" ref="Z2466:Z2529" si="841">V2466-Q2466</f>
        <v>130</v>
      </c>
      <c r="AA2466" s="29">
        <f t="shared" ref="AA2466:AA2529" si="842">O2466-Q2466</f>
        <v>104.8112768740466</v>
      </c>
      <c r="AB2466">
        <f t="shared" ref="AB2466:AB2529" si="843">AA2466/Z2466</f>
        <v>0.80624059133881998</v>
      </c>
      <c r="AC2466" s="32">
        <f t="shared" ref="AC2466:AC2529" si="844">R2466+(W2466-R2466)*$AB2466</f>
        <v>51.462224018305569</v>
      </c>
      <c r="AD2466" s="32">
        <f t="shared" ref="AD2466:AD2529" si="845">S2466+(X2466-S2466)*$AB2466</f>
        <v>-2.1166283185873076</v>
      </c>
      <c r="AE2466" s="34">
        <f t="shared" ref="AE2466:AE2529" si="846">T2466+(Y2466-T2466)*$AB2466</f>
        <v>93.965651885031647</v>
      </c>
      <c r="AF2466" s="36" t="str">
        <f t="shared" si="832"/>
        <v>RDNGSTN</v>
      </c>
      <c r="AG2466" s="36" t="str">
        <f t="shared" si="833"/>
        <v>PADTON</v>
      </c>
      <c r="AH2466" s="36">
        <f t="shared" si="830"/>
        <v>961</v>
      </c>
      <c r="AI2466" s="42">
        <f t="shared" si="831"/>
        <v>39322.800000000003</v>
      </c>
      <c r="AJ2466" s="43">
        <f t="shared" si="826"/>
        <v>30.981849239555551</v>
      </c>
      <c r="AK2466" s="43">
        <f t="shared" si="827"/>
        <v>-3.9627581017025036E-2</v>
      </c>
      <c r="AL2466" s="36">
        <f t="shared" si="828"/>
        <v>51.462224018305569</v>
      </c>
      <c r="AM2466" s="36">
        <v>1</v>
      </c>
      <c r="AN2466" s="36">
        <f t="shared" si="829"/>
        <v>-2.1166283185873076</v>
      </c>
      <c r="AO2466" s="36">
        <v>4</v>
      </c>
      <c r="AP2466" s="42">
        <f>INT(AI2466/1000)*1000</f>
        <v>39000</v>
      </c>
      <c r="AQ2466" s="42">
        <f>MOD(AI2466,1000)</f>
        <v>322.80000000000291</v>
      </c>
      <c r="AR2466" s="42">
        <f>MOD(AI2467,1000)-0.2+(AP2467-AP2466)</f>
        <v>353.60000000000292</v>
      </c>
    </row>
    <row r="2467" spans="1:44" x14ac:dyDescent="0.25">
      <c r="A2467" s="19" t="s">
        <v>1</v>
      </c>
      <c r="B2467" t="s">
        <v>0</v>
      </c>
      <c r="C2467">
        <v>962</v>
      </c>
      <c r="D2467" s="36">
        <f>MATCH(C2467,TrainRun!$AG$149:$AG$295,1)</f>
        <v>65</v>
      </c>
      <c r="E2467" s="36">
        <f>INT(INDEX(TrainRun!$AD$149:$AD$295,'By Second'!D2467))</f>
        <v>900</v>
      </c>
      <c r="F2467" s="36">
        <f>IF(E2467=0,0,INDEX(TrainRun!$AE$149:$AE$295,'By Second'!D2467))</f>
        <v>33.399131681594007</v>
      </c>
      <c r="G2467" s="36">
        <f>INDEX(TrainRun!$AF$149:$AF$295,'By Second'!D2467)</f>
        <v>37360.375241147238</v>
      </c>
      <c r="H2467">
        <f t="shared" si="834"/>
        <v>66</v>
      </c>
      <c r="I2467" s="36">
        <f>INT(INDEX(TrainRun!$AD$149:$AD$295,'By Second'!H2467))</f>
        <v>986</v>
      </c>
      <c r="J2467" s="36">
        <f>INDEX(TrainRun!$AE$149:$AE$295,'By Second'!H2467)</f>
        <v>29.991159714129854</v>
      </c>
      <c r="K2467">
        <f t="shared" si="835"/>
        <v>86</v>
      </c>
      <c r="L2467">
        <f t="shared" si="836"/>
        <v>-3.4079719674641531</v>
      </c>
      <c r="M2467">
        <f t="shared" si="837"/>
        <v>-3.9627581017025036E-2</v>
      </c>
      <c r="N2467" s="32">
        <f t="shared" si="838"/>
        <v>30.942221658538525</v>
      </c>
      <c r="O2467" s="29">
        <f t="shared" si="839"/>
        <v>39353.753498532584</v>
      </c>
      <c r="P2467" s="37">
        <f>MATCH(O2467,LORDetail!$B$932:$B$1859,1)</f>
        <v>213</v>
      </c>
      <c r="Q2467" s="37">
        <f>INDEX(LORDetail!$B$932:$B$1859,P2467)</f>
        <v>39348</v>
      </c>
      <c r="R2467" s="37">
        <f>INDEX(LORDetail!$D$932:$D$1859,P2467)</f>
        <v>51.462353479538663</v>
      </c>
      <c r="S2467" s="37">
        <f>INDEX(LORDetail!$E$932:$E$1859,P2467)</f>
        <v>-2.116328604275084</v>
      </c>
      <c r="T2467" s="37">
        <f>INDEX(LORDetail!$G$932:$G$1859,P2467)</f>
        <v>93.95</v>
      </c>
      <c r="U2467">
        <f t="shared" si="840"/>
        <v>214</v>
      </c>
      <c r="V2467" s="37">
        <f>INDEX(LORDetail!$B$932:$B$1859,U2467)</f>
        <v>39412</v>
      </c>
      <c r="W2467" s="37">
        <f>INDEX(LORDetail!$D$932:$D$1859,U2467)</f>
        <v>51.462501751828498</v>
      </c>
      <c r="X2467" s="37">
        <f>INDEX(LORDetail!$E$932:$E$1859,U2467)</f>
        <v>-2.1154012277140102</v>
      </c>
      <c r="Y2467" s="37">
        <f>INDEX(LORDetail!$G$932:$G$1859,U2467)</f>
        <v>93.910229999999999</v>
      </c>
      <c r="Z2467">
        <f t="shared" si="841"/>
        <v>64</v>
      </c>
      <c r="AA2467" s="29">
        <f t="shared" si="842"/>
        <v>5.7534985325837624</v>
      </c>
      <c r="AB2467">
        <f t="shared" si="843"/>
        <v>8.9898414571621288E-2</v>
      </c>
      <c r="AC2467" s="32">
        <f t="shared" si="844"/>
        <v>51.462366808982445</v>
      </c>
      <c r="AD2467" s="32">
        <f t="shared" si="845"/>
        <v>-2.1162452345925327</v>
      </c>
      <c r="AE2467" s="34">
        <f t="shared" si="846"/>
        <v>93.946424740052493</v>
      </c>
      <c r="AF2467" s="36" t="str">
        <f t="shared" si="832"/>
        <v>RDNGSTN</v>
      </c>
      <c r="AG2467" s="36" t="str">
        <f t="shared" si="833"/>
        <v>PADTON</v>
      </c>
      <c r="AH2467" s="36">
        <f t="shared" si="830"/>
        <v>962</v>
      </c>
      <c r="AI2467" s="42">
        <f t="shared" si="831"/>
        <v>39353.800000000003</v>
      </c>
      <c r="AJ2467" s="43">
        <f t="shared" si="826"/>
        <v>30.942221658538525</v>
      </c>
      <c r="AK2467" s="43">
        <f t="shared" si="827"/>
        <v>-3.9627581017025036E-2</v>
      </c>
      <c r="AL2467" s="36">
        <f t="shared" si="828"/>
        <v>51.462366808982445</v>
      </c>
      <c r="AM2467" s="36">
        <v>1</v>
      </c>
      <c r="AN2467" s="36">
        <f t="shared" si="829"/>
        <v>-2.1162452345925327</v>
      </c>
      <c r="AO2467" s="36">
        <v>4</v>
      </c>
      <c r="AP2467" s="42">
        <f>INT(AI2467/1000)*1000</f>
        <v>39000</v>
      </c>
      <c r="AQ2467" s="42">
        <f>MOD(AI2467,1000)</f>
        <v>353.80000000000291</v>
      </c>
      <c r="AR2467" s="42">
        <f>MOD(AI2468,1000)-0.2+(AP2468-AP2467)</f>
        <v>384.39999999999856</v>
      </c>
    </row>
    <row r="2468" spans="1:44" x14ac:dyDescent="0.25">
      <c r="A2468" s="19" t="s">
        <v>1</v>
      </c>
      <c r="B2468" t="s">
        <v>0</v>
      </c>
      <c r="C2468">
        <v>963</v>
      </c>
      <c r="D2468" s="36">
        <f>MATCH(C2468,TrainRun!$AG$149:$AG$295,1)</f>
        <v>65</v>
      </c>
      <c r="E2468" s="36">
        <f>INT(INDEX(TrainRun!$AD$149:$AD$295,'By Second'!D2468))</f>
        <v>900</v>
      </c>
      <c r="F2468" s="36">
        <f>IF(E2468=0,0,INDEX(TrainRun!$AE$149:$AE$295,'By Second'!D2468))</f>
        <v>33.399131681594007</v>
      </c>
      <c r="G2468" s="36">
        <f>INDEX(TrainRun!$AF$149:$AF$295,'By Second'!D2468)</f>
        <v>37360.375241147238</v>
      </c>
      <c r="H2468">
        <f t="shared" si="834"/>
        <v>66</v>
      </c>
      <c r="I2468" s="36">
        <f>INT(INDEX(TrainRun!$AD$149:$AD$295,'By Second'!H2468))</f>
        <v>986</v>
      </c>
      <c r="J2468" s="36">
        <f>INDEX(TrainRun!$AE$149:$AE$295,'By Second'!H2468)</f>
        <v>29.991159714129854</v>
      </c>
      <c r="K2468">
        <f t="shared" si="835"/>
        <v>86</v>
      </c>
      <c r="L2468">
        <f t="shared" si="836"/>
        <v>-3.4079719674641531</v>
      </c>
      <c r="M2468">
        <f t="shared" si="837"/>
        <v>-3.9627581017025036E-2</v>
      </c>
      <c r="N2468" s="32">
        <f t="shared" si="838"/>
        <v>30.902594077521499</v>
      </c>
      <c r="O2468" s="29">
        <f t="shared" si="839"/>
        <v>39384.656092610108</v>
      </c>
      <c r="P2468" s="37">
        <f>MATCH(O2468,LORDetail!$B$932:$B$1859,1)</f>
        <v>213</v>
      </c>
      <c r="Q2468" s="37">
        <f>INDEX(LORDetail!$B$932:$B$1859,P2468)</f>
        <v>39348</v>
      </c>
      <c r="R2468" s="37">
        <f>INDEX(LORDetail!$D$932:$D$1859,P2468)</f>
        <v>51.462353479538663</v>
      </c>
      <c r="S2468" s="37">
        <f>INDEX(LORDetail!$E$932:$E$1859,P2468)</f>
        <v>-2.116328604275084</v>
      </c>
      <c r="T2468" s="37">
        <f>INDEX(LORDetail!$G$932:$G$1859,P2468)</f>
        <v>93.95</v>
      </c>
      <c r="U2468">
        <f t="shared" si="840"/>
        <v>214</v>
      </c>
      <c r="V2468" s="37">
        <f>INDEX(LORDetail!$B$932:$B$1859,U2468)</f>
        <v>39412</v>
      </c>
      <c r="W2468" s="37">
        <f>INDEX(LORDetail!$D$932:$D$1859,U2468)</f>
        <v>51.462501751828498</v>
      </c>
      <c r="X2468" s="37">
        <f>INDEX(LORDetail!$E$932:$E$1859,U2468)</f>
        <v>-2.1154012277140102</v>
      </c>
      <c r="Y2468" s="37">
        <f>INDEX(LORDetail!$G$932:$G$1859,U2468)</f>
        <v>93.910229999999999</v>
      </c>
      <c r="Z2468">
        <f t="shared" si="841"/>
        <v>64</v>
      </c>
      <c r="AA2468" s="29">
        <f t="shared" si="842"/>
        <v>36.656092610108317</v>
      </c>
      <c r="AB2468">
        <f t="shared" si="843"/>
        <v>0.57275144703294245</v>
      </c>
      <c r="AC2468" s="32">
        <f t="shared" si="844"/>
        <v>51.462438402707221</v>
      </c>
      <c r="AD2468" s="32">
        <f t="shared" si="845"/>
        <v>-2.1157974480077844</v>
      </c>
      <c r="AE2468" s="34">
        <f t="shared" si="846"/>
        <v>93.927221674951497</v>
      </c>
      <c r="AF2468" s="36" t="str">
        <f t="shared" si="832"/>
        <v>RDNGSTN</v>
      </c>
      <c r="AG2468" s="36" t="str">
        <f t="shared" si="833"/>
        <v>PADTON</v>
      </c>
      <c r="AH2468" s="36">
        <f t="shared" si="830"/>
        <v>963</v>
      </c>
      <c r="AI2468" s="42">
        <f t="shared" si="831"/>
        <v>39384.6</v>
      </c>
      <c r="AJ2468" s="43">
        <f t="shared" si="826"/>
        <v>30.902594077521499</v>
      </c>
      <c r="AK2468" s="43">
        <f t="shared" si="827"/>
        <v>-3.9627581017025036E-2</v>
      </c>
      <c r="AL2468" s="36">
        <f t="shared" si="828"/>
        <v>51.462438402707221</v>
      </c>
      <c r="AM2468" s="36">
        <v>1</v>
      </c>
      <c r="AN2468" s="36">
        <f t="shared" si="829"/>
        <v>-2.1157974480077844</v>
      </c>
      <c r="AO2468" s="36">
        <v>4</v>
      </c>
      <c r="AP2468" s="42">
        <f>INT(AI2468/1000)*1000</f>
        <v>39000</v>
      </c>
      <c r="AQ2468" s="42">
        <f>MOD(AI2468,1000)</f>
        <v>384.59999999999854</v>
      </c>
      <c r="AR2468" s="42">
        <f>MOD(AI2469,1000)-0.2+(AP2469-AP2468)</f>
        <v>415.39999999999856</v>
      </c>
    </row>
    <row r="2469" spans="1:44" x14ac:dyDescent="0.25">
      <c r="A2469" s="19" t="s">
        <v>1</v>
      </c>
      <c r="B2469" t="s">
        <v>0</v>
      </c>
      <c r="C2469">
        <v>964</v>
      </c>
      <c r="D2469" s="36">
        <f>MATCH(C2469,TrainRun!$AG$149:$AG$295,1)</f>
        <v>65</v>
      </c>
      <c r="E2469" s="36">
        <f>INT(INDEX(TrainRun!$AD$149:$AD$295,'By Second'!D2469))</f>
        <v>900</v>
      </c>
      <c r="F2469" s="36">
        <f>IF(E2469=0,0,INDEX(TrainRun!$AE$149:$AE$295,'By Second'!D2469))</f>
        <v>33.399131681594007</v>
      </c>
      <c r="G2469" s="36">
        <f>INDEX(TrainRun!$AF$149:$AF$295,'By Second'!D2469)</f>
        <v>37360.375241147238</v>
      </c>
      <c r="H2469">
        <f t="shared" si="834"/>
        <v>66</v>
      </c>
      <c r="I2469" s="36">
        <f>INT(INDEX(TrainRun!$AD$149:$AD$295,'By Second'!H2469))</f>
        <v>986</v>
      </c>
      <c r="J2469" s="36">
        <f>INDEX(TrainRun!$AE$149:$AE$295,'By Second'!H2469)</f>
        <v>29.991159714129854</v>
      </c>
      <c r="K2469">
        <f t="shared" si="835"/>
        <v>86</v>
      </c>
      <c r="L2469">
        <f t="shared" si="836"/>
        <v>-3.4079719674641531</v>
      </c>
      <c r="M2469">
        <f t="shared" si="837"/>
        <v>-3.9627581017025036E-2</v>
      </c>
      <c r="N2469" s="32">
        <f t="shared" si="838"/>
        <v>30.862966496504473</v>
      </c>
      <c r="O2469" s="29">
        <f t="shared" si="839"/>
        <v>39415.519059106613</v>
      </c>
      <c r="P2469" s="37">
        <f>MATCH(O2469,LORDetail!$B$932:$B$1859,1)</f>
        <v>214</v>
      </c>
      <c r="Q2469" s="37">
        <f>INDEX(LORDetail!$B$932:$B$1859,P2469)</f>
        <v>39412</v>
      </c>
      <c r="R2469" s="37">
        <f>INDEX(LORDetail!$D$932:$D$1859,P2469)</f>
        <v>51.462501751828498</v>
      </c>
      <c r="S2469" s="37">
        <f>INDEX(LORDetail!$E$932:$E$1859,P2469)</f>
        <v>-2.1154012277140102</v>
      </c>
      <c r="T2469" s="37">
        <f>INDEX(LORDetail!$G$932:$G$1859,P2469)</f>
        <v>93.910229999999999</v>
      </c>
      <c r="U2469">
        <f t="shared" si="840"/>
        <v>215</v>
      </c>
      <c r="V2469" s="37">
        <f>INDEX(LORDetail!$B$932:$B$1859,U2469)</f>
        <v>39548</v>
      </c>
      <c r="W2469" s="37">
        <f>INDEX(LORDetail!$D$932:$D$1859,U2469)</f>
        <v>51.463169362856299</v>
      </c>
      <c r="X2469" s="37">
        <f>INDEX(LORDetail!$E$932:$E$1859,U2469)</f>
        <v>-2.1137666152856549</v>
      </c>
      <c r="Y2469" s="37">
        <f>INDEX(LORDetail!$G$932:$G$1859,U2469)</f>
        <v>93.825720000000004</v>
      </c>
      <c r="Z2469">
        <f t="shared" si="841"/>
        <v>136</v>
      </c>
      <c r="AA2469" s="29">
        <f t="shared" si="842"/>
        <v>3.5190591066129855</v>
      </c>
      <c r="AB2469">
        <f t="shared" si="843"/>
        <v>2.5875434607448424E-2</v>
      </c>
      <c r="AC2469" s="32">
        <f t="shared" si="844"/>
        <v>51.462519026553991</v>
      </c>
      <c r="AD2469" s="32">
        <f t="shared" si="845"/>
        <v>-2.1153589314070116</v>
      </c>
      <c r="AE2469" s="34">
        <f t="shared" si="846"/>
        <v>93.908043267021327</v>
      </c>
      <c r="AF2469" s="36" t="str">
        <f t="shared" si="832"/>
        <v>RDNGSTN</v>
      </c>
      <c r="AG2469" s="36" t="str">
        <f t="shared" si="833"/>
        <v>PADTON</v>
      </c>
      <c r="AH2469" s="36">
        <f t="shared" si="830"/>
        <v>964</v>
      </c>
      <c r="AI2469" s="42">
        <f t="shared" si="831"/>
        <v>39415.599999999999</v>
      </c>
      <c r="AJ2469" s="43">
        <f t="shared" si="826"/>
        <v>30.862966496504473</v>
      </c>
      <c r="AK2469" s="43">
        <f t="shared" si="827"/>
        <v>-3.9627581017025036E-2</v>
      </c>
      <c r="AL2469" s="36">
        <f t="shared" si="828"/>
        <v>51.462519026553991</v>
      </c>
      <c r="AM2469" s="36">
        <v>1</v>
      </c>
      <c r="AN2469" s="36">
        <f t="shared" si="829"/>
        <v>-2.1153589314070116</v>
      </c>
      <c r="AO2469" s="36">
        <v>4</v>
      </c>
      <c r="AP2469" s="42">
        <f>INT(AI2469/1000)*1000</f>
        <v>39000</v>
      </c>
      <c r="AQ2469" s="42">
        <f>MOD(AI2469,1000)</f>
        <v>415.59999999999854</v>
      </c>
      <c r="AR2469" s="42">
        <f>MOD(AI2470,1000)-0.2+(AP2470-AP2469)</f>
        <v>446.20000000000147</v>
      </c>
    </row>
    <row r="2470" spans="1:44" x14ac:dyDescent="0.25">
      <c r="A2470" s="19" t="s">
        <v>1</v>
      </c>
      <c r="B2470" t="s">
        <v>0</v>
      </c>
      <c r="C2470">
        <v>965</v>
      </c>
      <c r="D2470" s="36">
        <f>MATCH(C2470,TrainRun!$AG$149:$AG$295,1)</f>
        <v>65</v>
      </c>
      <c r="E2470" s="36">
        <f>INT(INDEX(TrainRun!$AD$149:$AD$295,'By Second'!D2470))</f>
        <v>900</v>
      </c>
      <c r="F2470" s="36">
        <f>IF(E2470=0,0,INDEX(TrainRun!$AE$149:$AE$295,'By Second'!D2470))</f>
        <v>33.399131681594007</v>
      </c>
      <c r="G2470" s="36">
        <f>INDEX(TrainRun!$AF$149:$AF$295,'By Second'!D2470)</f>
        <v>37360.375241147238</v>
      </c>
      <c r="H2470">
        <f t="shared" si="834"/>
        <v>66</v>
      </c>
      <c r="I2470" s="36">
        <f>INT(INDEX(TrainRun!$AD$149:$AD$295,'By Second'!H2470))</f>
        <v>986</v>
      </c>
      <c r="J2470" s="36">
        <f>INDEX(TrainRun!$AE$149:$AE$295,'By Second'!H2470)</f>
        <v>29.991159714129854</v>
      </c>
      <c r="K2470">
        <f t="shared" si="835"/>
        <v>86</v>
      </c>
      <c r="L2470">
        <f t="shared" si="836"/>
        <v>-3.4079719674641531</v>
      </c>
      <c r="M2470">
        <f t="shared" si="837"/>
        <v>-3.9627581017025036E-2</v>
      </c>
      <c r="N2470" s="32">
        <f t="shared" si="838"/>
        <v>30.823338915487447</v>
      </c>
      <c r="O2470" s="29">
        <f t="shared" si="839"/>
        <v>39446.342398022098</v>
      </c>
      <c r="P2470" s="37">
        <f>MATCH(O2470,LORDetail!$B$932:$B$1859,1)</f>
        <v>214</v>
      </c>
      <c r="Q2470" s="37">
        <f>INDEX(LORDetail!$B$932:$B$1859,P2470)</f>
        <v>39412</v>
      </c>
      <c r="R2470" s="37">
        <f>INDEX(LORDetail!$D$932:$D$1859,P2470)</f>
        <v>51.462501751828498</v>
      </c>
      <c r="S2470" s="37">
        <f>INDEX(LORDetail!$E$932:$E$1859,P2470)</f>
        <v>-2.1154012277140102</v>
      </c>
      <c r="T2470" s="37">
        <f>INDEX(LORDetail!$G$932:$G$1859,P2470)</f>
        <v>93.910229999999999</v>
      </c>
      <c r="U2470">
        <f t="shared" si="840"/>
        <v>215</v>
      </c>
      <c r="V2470" s="37">
        <f>INDEX(LORDetail!$B$932:$B$1859,U2470)</f>
        <v>39548</v>
      </c>
      <c r="W2470" s="37">
        <f>INDEX(LORDetail!$D$932:$D$1859,U2470)</f>
        <v>51.463169362856299</v>
      </c>
      <c r="X2470" s="37">
        <f>INDEX(LORDetail!$E$932:$E$1859,U2470)</f>
        <v>-2.1137666152856549</v>
      </c>
      <c r="Y2470" s="37">
        <f>INDEX(LORDetail!$G$932:$G$1859,U2470)</f>
        <v>93.825720000000004</v>
      </c>
      <c r="Z2470">
        <f t="shared" si="841"/>
        <v>136</v>
      </c>
      <c r="AA2470" s="29">
        <f t="shared" si="842"/>
        <v>34.342398022097768</v>
      </c>
      <c r="AB2470">
        <f t="shared" si="843"/>
        <v>0.25251763251542475</v>
      </c>
      <c r="AC2470" s="32">
        <f t="shared" si="844"/>
        <v>51.462670335384679</v>
      </c>
      <c r="AD2470" s="32">
        <f t="shared" si="845"/>
        <v>-2.1149884592535217</v>
      </c>
      <c r="AE2470" s="34">
        <f t="shared" si="846"/>
        <v>93.888889734876116</v>
      </c>
      <c r="AF2470" s="36" t="str">
        <f t="shared" si="832"/>
        <v>RDNGSTN</v>
      </c>
      <c r="AG2470" s="36" t="str">
        <f t="shared" si="833"/>
        <v>PADTON</v>
      </c>
      <c r="AH2470" s="36">
        <f t="shared" si="830"/>
        <v>965</v>
      </c>
      <c r="AI2470" s="42">
        <f t="shared" si="831"/>
        <v>39446.400000000001</v>
      </c>
      <c r="AJ2470" s="43">
        <f t="shared" si="826"/>
        <v>30.823338915487447</v>
      </c>
      <c r="AK2470" s="43">
        <f t="shared" si="827"/>
        <v>-3.9627581017025036E-2</v>
      </c>
      <c r="AL2470" s="36">
        <f t="shared" si="828"/>
        <v>51.462670335384679</v>
      </c>
      <c r="AM2470" s="36">
        <v>1</v>
      </c>
      <c r="AN2470" s="36">
        <f t="shared" si="829"/>
        <v>-2.1149884592535217</v>
      </c>
      <c r="AO2470" s="36">
        <v>4</v>
      </c>
      <c r="AP2470" s="42">
        <f>INT(AI2470/1000)*1000</f>
        <v>39000</v>
      </c>
      <c r="AQ2470" s="42">
        <f>MOD(AI2470,1000)</f>
        <v>446.40000000000146</v>
      </c>
      <c r="AR2470" s="42">
        <f>MOD(AI2471,1000)-0.2+(AP2471-AP2470)</f>
        <v>476.9999999999971</v>
      </c>
    </row>
    <row r="2471" spans="1:44" x14ac:dyDescent="0.25">
      <c r="A2471" s="19" t="s">
        <v>1</v>
      </c>
      <c r="B2471" t="s">
        <v>0</v>
      </c>
      <c r="C2471">
        <v>966</v>
      </c>
      <c r="D2471" s="36">
        <f>MATCH(C2471,TrainRun!$AG$149:$AG$295,1)</f>
        <v>65</v>
      </c>
      <c r="E2471" s="36">
        <f>INT(INDEX(TrainRun!$AD$149:$AD$295,'By Second'!D2471))</f>
        <v>900</v>
      </c>
      <c r="F2471" s="36">
        <f>IF(E2471=0,0,INDEX(TrainRun!$AE$149:$AE$295,'By Second'!D2471))</f>
        <v>33.399131681594007</v>
      </c>
      <c r="G2471" s="36">
        <f>INDEX(TrainRun!$AF$149:$AF$295,'By Second'!D2471)</f>
        <v>37360.375241147238</v>
      </c>
      <c r="H2471">
        <f t="shared" si="834"/>
        <v>66</v>
      </c>
      <c r="I2471" s="36">
        <f>INT(INDEX(TrainRun!$AD$149:$AD$295,'By Second'!H2471))</f>
        <v>986</v>
      </c>
      <c r="J2471" s="36">
        <f>INDEX(TrainRun!$AE$149:$AE$295,'By Second'!H2471)</f>
        <v>29.991159714129854</v>
      </c>
      <c r="K2471">
        <f t="shared" si="835"/>
        <v>86</v>
      </c>
      <c r="L2471">
        <f t="shared" si="836"/>
        <v>-3.4079719674641531</v>
      </c>
      <c r="M2471">
        <f t="shared" si="837"/>
        <v>-3.9627581017025036E-2</v>
      </c>
      <c r="N2471" s="32">
        <f t="shared" si="838"/>
        <v>30.783711334470421</v>
      </c>
      <c r="O2471" s="29">
        <f t="shared" si="839"/>
        <v>39477.12610935657</v>
      </c>
      <c r="P2471" s="37">
        <f>MATCH(O2471,LORDetail!$B$932:$B$1859,1)</f>
        <v>214</v>
      </c>
      <c r="Q2471" s="37">
        <f>INDEX(LORDetail!$B$932:$B$1859,P2471)</f>
        <v>39412</v>
      </c>
      <c r="R2471" s="37">
        <f>INDEX(LORDetail!$D$932:$D$1859,P2471)</f>
        <v>51.462501751828498</v>
      </c>
      <c r="S2471" s="37">
        <f>INDEX(LORDetail!$E$932:$E$1859,P2471)</f>
        <v>-2.1154012277140102</v>
      </c>
      <c r="T2471" s="37">
        <f>INDEX(LORDetail!$G$932:$G$1859,P2471)</f>
        <v>93.910229999999999</v>
      </c>
      <c r="U2471">
        <f t="shared" si="840"/>
        <v>215</v>
      </c>
      <c r="V2471" s="37">
        <f>INDEX(LORDetail!$B$932:$B$1859,U2471)</f>
        <v>39548</v>
      </c>
      <c r="W2471" s="37">
        <f>INDEX(LORDetail!$D$932:$D$1859,U2471)</f>
        <v>51.463169362856299</v>
      </c>
      <c r="X2471" s="37">
        <f>INDEX(LORDetail!$E$932:$E$1859,U2471)</f>
        <v>-2.1137666152856549</v>
      </c>
      <c r="Y2471" s="37">
        <f>INDEX(LORDetail!$G$932:$G$1859,U2471)</f>
        <v>93.825720000000004</v>
      </c>
      <c r="Z2471">
        <f t="shared" si="841"/>
        <v>136</v>
      </c>
      <c r="AA2471" s="29">
        <f t="shared" si="842"/>
        <v>65.126109356569941</v>
      </c>
      <c r="AB2471">
        <f t="shared" si="843"/>
        <v>0.47886845115124954</v>
      </c>
      <c r="AC2471" s="32">
        <f t="shared" si="844"/>
        <v>51.462821449687354</v>
      </c>
      <c r="AD2471" s="32">
        <f t="shared" si="845"/>
        <v>-2.1146184633922109</v>
      </c>
      <c r="AE2471" s="34">
        <f t="shared" si="846"/>
        <v>93.869760827193204</v>
      </c>
      <c r="AF2471" s="36" t="str">
        <f t="shared" si="832"/>
        <v>RDNGSTN</v>
      </c>
      <c r="AG2471" s="36" t="str">
        <f t="shared" si="833"/>
        <v>PADTON</v>
      </c>
      <c r="AH2471" s="36">
        <f t="shared" si="830"/>
        <v>966</v>
      </c>
      <c r="AI2471" s="42">
        <f t="shared" si="831"/>
        <v>39477.199999999997</v>
      </c>
      <c r="AJ2471" s="43">
        <f t="shared" si="826"/>
        <v>30.783711334470421</v>
      </c>
      <c r="AK2471" s="43">
        <f t="shared" si="827"/>
        <v>-3.9627581017025036E-2</v>
      </c>
      <c r="AL2471" s="36">
        <f t="shared" si="828"/>
        <v>51.462821449687354</v>
      </c>
      <c r="AM2471" s="36">
        <v>1</v>
      </c>
      <c r="AN2471" s="36">
        <f t="shared" si="829"/>
        <v>-2.1146184633922109</v>
      </c>
      <c r="AO2471" s="36">
        <v>4</v>
      </c>
      <c r="AP2471" s="42">
        <f>INT(AI2471/1000)*1000</f>
        <v>39000</v>
      </c>
      <c r="AQ2471" s="42">
        <f>MOD(AI2471,1000)</f>
        <v>477.19999999999709</v>
      </c>
      <c r="AR2471" s="42">
        <f>MOD(AI2472,1000)-0.2+(AP2472-AP2471)</f>
        <v>507.60000000000292</v>
      </c>
    </row>
    <row r="2472" spans="1:44" x14ac:dyDescent="0.25">
      <c r="A2472" s="19" t="s">
        <v>1</v>
      </c>
      <c r="B2472" t="s">
        <v>0</v>
      </c>
      <c r="C2472">
        <v>967</v>
      </c>
      <c r="D2472" s="36">
        <f>MATCH(C2472,TrainRun!$AG$149:$AG$295,1)</f>
        <v>65</v>
      </c>
      <c r="E2472" s="36">
        <f>INT(INDEX(TrainRun!$AD$149:$AD$295,'By Second'!D2472))</f>
        <v>900</v>
      </c>
      <c r="F2472" s="36">
        <f>IF(E2472=0,0,INDEX(TrainRun!$AE$149:$AE$295,'By Second'!D2472))</f>
        <v>33.399131681594007</v>
      </c>
      <c r="G2472" s="36">
        <f>INDEX(TrainRun!$AF$149:$AF$295,'By Second'!D2472)</f>
        <v>37360.375241147238</v>
      </c>
      <c r="H2472">
        <f t="shared" si="834"/>
        <v>66</v>
      </c>
      <c r="I2472" s="36">
        <f>INT(INDEX(TrainRun!$AD$149:$AD$295,'By Second'!H2472))</f>
        <v>986</v>
      </c>
      <c r="J2472" s="36">
        <f>INDEX(TrainRun!$AE$149:$AE$295,'By Second'!H2472)</f>
        <v>29.991159714129854</v>
      </c>
      <c r="K2472">
        <f t="shared" si="835"/>
        <v>86</v>
      </c>
      <c r="L2472">
        <f t="shared" si="836"/>
        <v>-3.4079719674641531</v>
      </c>
      <c r="M2472">
        <f t="shared" si="837"/>
        <v>-3.9627581017025036E-2</v>
      </c>
      <c r="N2472" s="32">
        <f t="shared" si="838"/>
        <v>30.744083753453396</v>
      </c>
      <c r="O2472" s="29">
        <f t="shared" si="839"/>
        <v>39507.870193110022</v>
      </c>
      <c r="P2472" s="37">
        <f>MATCH(O2472,LORDetail!$B$932:$B$1859,1)</f>
        <v>214</v>
      </c>
      <c r="Q2472" s="37">
        <f>INDEX(LORDetail!$B$932:$B$1859,P2472)</f>
        <v>39412</v>
      </c>
      <c r="R2472" s="37">
        <f>INDEX(LORDetail!$D$932:$D$1859,P2472)</f>
        <v>51.462501751828498</v>
      </c>
      <c r="S2472" s="37">
        <f>INDEX(LORDetail!$E$932:$E$1859,P2472)</f>
        <v>-2.1154012277140102</v>
      </c>
      <c r="T2472" s="37">
        <f>INDEX(LORDetail!$G$932:$G$1859,P2472)</f>
        <v>93.910229999999999</v>
      </c>
      <c r="U2472">
        <f t="shared" si="840"/>
        <v>215</v>
      </c>
      <c r="V2472" s="37">
        <f>INDEX(LORDetail!$B$932:$B$1859,U2472)</f>
        <v>39548</v>
      </c>
      <c r="W2472" s="37">
        <f>INDEX(LORDetail!$D$932:$D$1859,U2472)</f>
        <v>51.463169362856299</v>
      </c>
      <c r="X2472" s="37">
        <f>INDEX(LORDetail!$E$932:$E$1859,U2472)</f>
        <v>-2.1137666152856549</v>
      </c>
      <c r="Y2472" s="37">
        <f>INDEX(LORDetail!$G$932:$G$1859,U2472)</f>
        <v>93.825720000000004</v>
      </c>
      <c r="Z2472">
        <f t="shared" si="841"/>
        <v>136</v>
      </c>
      <c r="AA2472" s="29">
        <f t="shared" si="842"/>
        <v>95.870193110022228</v>
      </c>
      <c r="AB2472">
        <f t="shared" si="843"/>
        <v>0.70492789051486937</v>
      </c>
      <c r="AC2472" s="32">
        <f t="shared" si="844"/>
        <v>51.462972369462008</v>
      </c>
      <c r="AD2472" s="32">
        <f t="shared" si="845"/>
        <v>-2.1142489438230805</v>
      </c>
      <c r="AE2472" s="34">
        <f t="shared" si="846"/>
        <v>93.85065654397259</v>
      </c>
      <c r="AF2472" s="36" t="str">
        <f t="shared" si="832"/>
        <v>RDNGSTN</v>
      </c>
      <c r="AG2472" s="36" t="str">
        <f t="shared" si="833"/>
        <v>PADTON</v>
      </c>
      <c r="AH2472" s="36">
        <f t="shared" si="830"/>
        <v>967</v>
      </c>
      <c r="AI2472" s="42">
        <f t="shared" si="831"/>
        <v>39507.800000000003</v>
      </c>
      <c r="AJ2472" s="43">
        <f t="shared" si="826"/>
        <v>30.744083753453396</v>
      </c>
      <c r="AK2472" s="43">
        <f t="shared" si="827"/>
        <v>-3.9627581017025036E-2</v>
      </c>
      <c r="AL2472" s="36">
        <f t="shared" si="828"/>
        <v>51.462972369462008</v>
      </c>
      <c r="AM2472" s="36">
        <v>1</v>
      </c>
      <c r="AN2472" s="36">
        <f t="shared" si="829"/>
        <v>-2.1142489438230805</v>
      </c>
      <c r="AO2472" s="36">
        <v>4</v>
      </c>
      <c r="AP2472" s="42">
        <f>INT(AI2472/1000)*1000</f>
        <v>39000</v>
      </c>
      <c r="AQ2472" s="42">
        <f>MOD(AI2472,1000)</f>
        <v>507.80000000000291</v>
      </c>
      <c r="AR2472" s="42">
        <f>MOD(AI2473,1000)-0.2+(AP2473-AP2472)</f>
        <v>538.3999999999985</v>
      </c>
    </row>
    <row r="2473" spans="1:44" x14ac:dyDescent="0.25">
      <c r="A2473" s="19" t="s">
        <v>1</v>
      </c>
      <c r="B2473" t="s">
        <v>0</v>
      </c>
      <c r="C2473">
        <v>968</v>
      </c>
      <c r="D2473" s="36">
        <f>MATCH(C2473,TrainRun!$AG$149:$AG$295,1)</f>
        <v>65</v>
      </c>
      <c r="E2473" s="36">
        <f>INT(INDEX(TrainRun!$AD$149:$AD$295,'By Second'!D2473))</f>
        <v>900</v>
      </c>
      <c r="F2473" s="36">
        <f>IF(E2473=0,0,INDEX(TrainRun!$AE$149:$AE$295,'By Second'!D2473))</f>
        <v>33.399131681594007</v>
      </c>
      <c r="G2473" s="36">
        <f>INDEX(TrainRun!$AF$149:$AF$295,'By Second'!D2473)</f>
        <v>37360.375241147238</v>
      </c>
      <c r="H2473">
        <f t="shared" si="834"/>
        <v>66</v>
      </c>
      <c r="I2473" s="36">
        <f>INT(INDEX(TrainRun!$AD$149:$AD$295,'By Second'!H2473))</f>
        <v>986</v>
      </c>
      <c r="J2473" s="36">
        <f>INDEX(TrainRun!$AE$149:$AE$295,'By Second'!H2473)</f>
        <v>29.991159714129854</v>
      </c>
      <c r="K2473">
        <f t="shared" si="835"/>
        <v>86</v>
      </c>
      <c r="L2473">
        <f t="shared" si="836"/>
        <v>-3.4079719674641531</v>
      </c>
      <c r="M2473">
        <f t="shared" si="837"/>
        <v>-3.9627581017025036E-2</v>
      </c>
      <c r="N2473" s="32">
        <f t="shared" si="838"/>
        <v>30.70445617243637</v>
      </c>
      <c r="O2473" s="29">
        <f t="shared" si="839"/>
        <v>39538.574649282462</v>
      </c>
      <c r="P2473" s="37">
        <f>MATCH(O2473,LORDetail!$B$932:$B$1859,1)</f>
        <v>214</v>
      </c>
      <c r="Q2473" s="37">
        <f>INDEX(LORDetail!$B$932:$B$1859,P2473)</f>
        <v>39412</v>
      </c>
      <c r="R2473" s="37">
        <f>INDEX(LORDetail!$D$932:$D$1859,P2473)</f>
        <v>51.462501751828498</v>
      </c>
      <c r="S2473" s="37">
        <f>INDEX(LORDetail!$E$932:$E$1859,P2473)</f>
        <v>-2.1154012277140102</v>
      </c>
      <c r="T2473" s="37">
        <f>INDEX(LORDetail!$G$932:$G$1859,P2473)</f>
        <v>93.910229999999999</v>
      </c>
      <c r="U2473">
        <f t="shared" si="840"/>
        <v>215</v>
      </c>
      <c r="V2473" s="37">
        <f>INDEX(LORDetail!$B$932:$B$1859,U2473)</f>
        <v>39548</v>
      </c>
      <c r="W2473" s="37">
        <f>INDEX(LORDetail!$D$932:$D$1859,U2473)</f>
        <v>51.463169362856299</v>
      </c>
      <c r="X2473" s="37">
        <f>INDEX(LORDetail!$E$932:$E$1859,U2473)</f>
        <v>-2.1137666152856549</v>
      </c>
      <c r="Y2473" s="37">
        <f>INDEX(LORDetail!$G$932:$G$1859,U2473)</f>
        <v>93.825720000000004</v>
      </c>
      <c r="Z2473">
        <f t="shared" si="841"/>
        <v>136</v>
      </c>
      <c r="AA2473" s="29">
        <f t="shared" si="842"/>
        <v>126.57464928246191</v>
      </c>
      <c r="AB2473">
        <f t="shared" si="843"/>
        <v>0.93069595060633759</v>
      </c>
      <c r="AC2473" s="32">
        <f t="shared" si="844"/>
        <v>51.463123094708649</v>
      </c>
      <c r="AD2473" s="32">
        <f t="shared" si="845"/>
        <v>-2.1138799005461291</v>
      </c>
      <c r="AE2473" s="34">
        <f t="shared" si="846"/>
        <v>93.831576885214261</v>
      </c>
      <c r="AF2473" s="36" t="str">
        <f t="shared" si="832"/>
        <v>RDNGSTN</v>
      </c>
      <c r="AG2473" s="36" t="str">
        <f t="shared" si="833"/>
        <v>PADTON</v>
      </c>
      <c r="AH2473" s="36">
        <f t="shared" si="830"/>
        <v>968</v>
      </c>
      <c r="AI2473" s="42">
        <f t="shared" si="831"/>
        <v>39538.6</v>
      </c>
      <c r="AJ2473" s="43">
        <f t="shared" si="826"/>
        <v>30.70445617243637</v>
      </c>
      <c r="AK2473" s="43">
        <f t="shared" si="827"/>
        <v>-3.9627581017025036E-2</v>
      </c>
      <c r="AL2473" s="36">
        <f t="shared" si="828"/>
        <v>51.463123094708649</v>
      </c>
      <c r="AM2473" s="36">
        <v>1</v>
      </c>
      <c r="AN2473" s="36">
        <f t="shared" si="829"/>
        <v>-2.1138799005461291</v>
      </c>
      <c r="AO2473" s="36">
        <v>4</v>
      </c>
      <c r="AP2473" s="42">
        <f>INT(AI2473/1000)*1000</f>
        <v>39000</v>
      </c>
      <c r="AQ2473" s="42">
        <f>MOD(AI2473,1000)</f>
        <v>538.59999999999854</v>
      </c>
      <c r="AR2473" s="42">
        <f>MOD(AI2474,1000)-0.2+(AP2474-AP2473)</f>
        <v>568.99999999999704</v>
      </c>
    </row>
    <row r="2474" spans="1:44" x14ac:dyDescent="0.25">
      <c r="A2474" s="19" t="s">
        <v>1</v>
      </c>
      <c r="B2474" t="s">
        <v>0</v>
      </c>
      <c r="C2474">
        <v>969</v>
      </c>
      <c r="D2474" s="36">
        <f>MATCH(C2474,TrainRun!$AG$149:$AG$295,1)</f>
        <v>65</v>
      </c>
      <c r="E2474" s="36">
        <f>INT(INDEX(TrainRun!$AD$149:$AD$295,'By Second'!D2474))</f>
        <v>900</v>
      </c>
      <c r="F2474" s="36">
        <f>IF(E2474=0,0,INDEX(TrainRun!$AE$149:$AE$295,'By Second'!D2474))</f>
        <v>33.399131681594007</v>
      </c>
      <c r="G2474" s="36">
        <f>INDEX(TrainRun!$AF$149:$AF$295,'By Second'!D2474)</f>
        <v>37360.375241147238</v>
      </c>
      <c r="H2474">
        <f t="shared" si="834"/>
        <v>66</v>
      </c>
      <c r="I2474" s="36">
        <f>INT(INDEX(TrainRun!$AD$149:$AD$295,'By Second'!H2474))</f>
        <v>986</v>
      </c>
      <c r="J2474" s="36">
        <f>INDEX(TrainRun!$AE$149:$AE$295,'By Second'!H2474)</f>
        <v>29.991159714129854</v>
      </c>
      <c r="K2474">
        <f t="shared" si="835"/>
        <v>86</v>
      </c>
      <c r="L2474">
        <f t="shared" si="836"/>
        <v>-3.4079719674641531</v>
      </c>
      <c r="M2474">
        <f t="shared" si="837"/>
        <v>-3.9627581017025036E-2</v>
      </c>
      <c r="N2474" s="32">
        <f t="shared" si="838"/>
        <v>30.664828591419344</v>
      </c>
      <c r="O2474" s="29">
        <f t="shared" si="839"/>
        <v>39569.239477873882</v>
      </c>
      <c r="P2474" s="37">
        <f>MATCH(O2474,LORDetail!$B$932:$B$1859,1)</f>
        <v>215</v>
      </c>
      <c r="Q2474" s="37">
        <f>INDEX(LORDetail!$B$932:$B$1859,P2474)</f>
        <v>39548</v>
      </c>
      <c r="R2474" s="37">
        <f>INDEX(LORDetail!$D$932:$D$1859,P2474)</f>
        <v>51.463169362856299</v>
      </c>
      <c r="S2474" s="37">
        <f>INDEX(LORDetail!$E$932:$E$1859,P2474)</f>
        <v>-2.1137666152856549</v>
      </c>
      <c r="T2474" s="37">
        <f>INDEX(LORDetail!$G$932:$G$1859,P2474)</f>
        <v>93.825720000000004</v>
      </c>
      <c r="U2474">
        <f t="shared" si="840"/>
        <v>216</v>
      </c>
      <c r="V2474" s="37">
        <f>INDEX(LORDetail!$B$932:$B$1859,U2474)</f>
        <v>39585</v>
      </c>
      <c r="W2474" s="37">
        <f>INDEX(LORDetail!$D$932:$D$1859,U2474)</f>
        <v>51.463350992327101</v>
      </c>
      <c r="X2474" s="37">
        <f>INDEX(LORDetail!$E$932:$E$1859,U2474)</f>
        <v>-2.1133219045514702</v>
      </c>
      <c r="Y2474" s="37">
        <f>INDEX(LORDetail!$G$932:$G$1859,U2474)</f>
        <v>93.802729999999997</v>
      </c>
      <c r="Z2474">
        <f t="shared" si="841"/>
        <v>37</v>
      </c>
      <c r="AA2474" s="29">
        <f t="shared" si="842"/>
        <v>21.239477873881697</v>
      </c>
      <c r="AB2474">
        <f t="shared" si="843"/>
        <v>0.57403994253734314</v>
      </c>
      <c r="AC2474" s="32">
        <f t="shared" si="844"/>
        <v>51.463273625427284</v>
      </c>
      <c r="AD2474" s="32">
        <f t="shared" si="845"/>
        <v>-2.1135113335613576</v>
      </c>
      <c r="AE2474" s="34">
        <f t="shared" si="846"/>
        <v>93.81252282172106</v>
      </c>
      <c r="AF2474" s="36" t="str">
        <f t="shared" si="832"/>
        <v>RDNGSTN</v>
      </c>
      <c r="AG2474" s="36" t="str">
        <f t="shared" si="833"/>
        <v>PADTON</v>
      </c>
      <c r="AH2474" s="36">
        <f t="shared" si="830"/>
        <v>969</v>
      </c>
      <c r="AI2474" s="42">
        <f t="shared" si="831"/>
        <v>39569.199999999997</v>
      </c>
      <c r="AJ2474" s="43">
        <f t="shared" si="826"/>
        <v>30.664828591419344</v>
      </c>
      <c r="AK2474" s="43">
        <f t="shared" si="827"/>
        <v>-3.9627581017025036E-2</v>
      </c>
      <c r="AL2474" s="36">
        <f t="shared" si="828"/>
        <v>51.463273625427284</v>
      </c>
      <c r="AM2474" s="36">
        <v>1</v>
      </c>
      <c r="AN2474" s="36">
        <f t="shared" si="829"/>
        <v>-2.1135113335613576</v>
      </c>
      <c r="AO2474" s="36">
        <v>4</v>
      </c>
      <c r="AP2474" s="42">
        <f>INT(AI2474/1000)*1000</f>
        <v>39000</v>
      </c>
      <c r="AQ2474" s="42">
        <f>MOD(AI2474,1000)</f>
        <v>569.19999999999709</v>
      </c>
      <c r="AR2474" s="42">
        <f>MOD(AI2475,1000)-0.2+(AP2475-AP2474)</f>
        <v>599.60000000000286</v>
      </c>
    </row>
    <row r="2475" spans="1:44" x14ac:dyDescent="0.25">
      <c r="A2475" s="19" t="s">
        <v>1</v>
      </c>
      <c r="B2475" t="s">
        <v>0</v>
      </c>
      <c r="C2475">
        <v>970</v>
      </c>
      <c r="D2475" s="36">
        <f>MATCH(C2475,TrainRun!$AG$149:$AG$295,1)</f>
        <v>65</v>
      </c>
      <c r="E2475" s="36">
        <f>INT(INDEX(TrainRun!$AD$149:$AD$295,'By Second'!D2475))</f>
        <v>900</v>
      </c>
      <c r="F2475" s="36">
        <f>IF(E2475=0,0,INDEX(TrainRun!$AE$149:$AE$295,'By Second'!D2475))</f>
        <v>33.399131681594007</v>
      </c>
      <c r="G2475" s="36">
        <f>INDEX(TrainRun!$AF$149:$AF$295,'By Second'!D2475)</f>
        <v>37360.375241147238</v>
      </c>
      <c r="H2475">
        <f t="shared" si="834"/>
        <v>66</v>
      </c>
      <c r="I2475" s="36">
        <f>INT(INDEX(TrainRun!$AD$149:$AD$295,'By Second'!H2475))</f>
        <v>986</v>
      </c>
      <c r="J2475" s="36">
        <f>INDEX(TrainRun!$AE$149:$AE$295,'By Second'!H2475)</f>
        <v>29.991159714129854</v>
      </c>
      <c r="K2475">
        <f t="shared" si="835"/>
        <v>86</v>
      </c>
      <c r="L2475">
        <f t="shared" si="836"/>
        <v>-3.4079719674641531</v>
      </c>
      <c r="M2475">
        <f t="shared" si="837"/>
        <v>-3.9627581017025036E-2</v>
      </c>
      <c r="N2475" s="32">
        <f t="shared" si="838"/>
        <v>30.625201010402318</v>
      </c>
      <c r="O2475" s="29">
        <f t="shared" si="839"/>
        <v>39599.864678884282</v>
      </c>
      <c r="P2475" s="37">
        <f>MATCH(O2475,LORDetail!$B$932:$B$1859,1)</f>
        <v>216</v>
      </c>
      <c r="Q2475" s="37">
        <f>INDEX(LORDetail!$B$932:$B$1859,P2475)</f>
        <v>39585</v>
      </c>
      <c r="R2475" s="37">
        <f>INDEX(LORDetail!$D$932:$D$1859,P2475)</f>
        <v>51.463350992327101</v>
      </c>
      <c r="S2475" s="37">
        <f>INDEX(LORDetail!$E$932:$E$1859,P2475)</f>
        <v>-2.1133219045514702</v>
      </c>
      <c r="T2475" s="37">
        <f>INDEX(LORDetail!$G$932:$G$1859,P2475)</f>
        <v>93.802729999999997</v>
      </c>
      <c r="U2475">
        <f t="shared" si="840"/>
        <v>217</v>
      </c>
      <c r="V2475" s="37">
        <f>INDEX(LORDetail!$B$932:$B$1859,U2475)</f>
        <v>39648</v>
      </c>
      <c r="W2475" s="37">
        <f>INDEX(LORDetail!$D$932:$D$1859,U2475)</f>
        <v>51.463691096978977</v>
      </c>
      <c r="X2475" s="37">
        <f>INDEX(LORDetail!$E$932:$E$1859,U2475)</f>
        <v>-2.1125952454801462</v>
      </c>
      <c r="Y2475" s="37">
        <f>INDEX(LORDetail!$G$932:$G$1859,U2475)</f>
        <v>93.763589999999994</v>
      </c>
      <c r="Z2475">
        <f t="shared" si="841"/>
        <v>63</v>
      </c>
      <c r="AA2475" s="29">
        <f t="shared" si="842"/>
        <v>14.864678884281602</v>
      </c>
      <c r="AB2475">
        <f t="shared" si="843"/>
        <v>0.23594728387748576</v>
      </c>
      <c r="AC2475" s="32">
        <f t="shared" si="844"/>
        <v>51.463431239095947</v>
      </c>
      <c r="AD2475" s="32">
        <f t="shared" si="845"/>
        <v>-2.1131504513172863</v>
      </c>
      <c r="AE2475" s="34">
        <f t="shared" si="846"/>
        <v>93.793495023309035</v>
      </c>
      <c r="AF2475" s="36" t="str">
        <f t="shared" si="832"/>
        <v>RDNGSTN</v>
      </c>
      <c r="AG2475" s="36" t="str">
        <f t="shared" si="833"/>
        <v>PADTON</v>
      </c>
      <c r="AH2475" s="36">
        <f t="shared" si="830"/>
        <v>970</v>
      </c>
      <c r="AI2475" s="42">
        <f t="shared" si="831"/>
        <v>39599.800000000003</v>
      </c>
      <c r="AJ2475" s="43">
        <f t="shared" si="826"/>
        <v>30.625201010402318</v>
      </c>
      <c r="AK2475" s="43">
        <f t="shared" si="827"/>
        <v>-3.9627581017025036E-2</v>
      </c>
      <c r="AL2475" s="36">
        <f t="shared" si="828"/>
        <v>51.463431239095947</v>
      </c>
      <c r="AM2475" s="36">
        <v>1</v>
      </c>
      <c r="AN2475" s="36">
        <f t="shared" si="829"/>
        <v>-2.1131504513172863</v>
      </c>
      <c r="AO2475" s="36">
        <v>4</v>
      </c>
      <c r="AP2475" s="42">
        <f>INT(AI2475/1000)*1000</f>
        <v>39000</v>
      </c>
      <c r="AQ2475" s="42">
        <f>MOD(AI2475,1000)</f>
        <v>599.80000000000291</v>
      </c>
      <c r="AR2475" s="42">
        <f>MOD(AI2476,1000)-0.2+(AP2476-AP2475)</f>
        <v>630.20000000000141</v>
      </c>
    </row>
    <row r="2476" spans="1:44" x14ac:dyDescent="0.25">
      <c r="A2476" s="19" t="s">
        <v>1</v>
      </c>
      <c r="B2476" t="s">
        <v>0</v>
      </c>
      <c r="C2476">
        <v>971</v>
      </c>
      <c r="D2476" s="36">
        <f>MATCH(C2476,TrainRun!$AG$149:$AG$295,1)</f>
        <v>65</v>
      </c>
      <c r="E2476" s="36">
        <f>INT(INDEX(TrainRun!$AD$149:$AD$295,'By Second'!D2476))</f>
        <v>900</v>
      </c>
      <c r="F2476" s="36">
        <f>IF(E2476=0,0,INDEX(TrainRun!$AE$149:$AE$295,'By Second'!D2476))</f>
        <v>33.399131681594007</v>
      </c>
      <c r="G2476" s="36">
        <f>INDEX(TrainRun!$AF$149:$AF$295,'By Second'!D2476)</f>
        <v>37360.375241147238</v>
      </c>
      <c r="H2476">
        <f t="shared" si="834"/>
        <v>66</v>
      </c>
      <c r="I2476" s="36">
        <f>INT(INDEX(TrainRun!$AD$149:$AD$295,'By Second'!H2476))</f>
        <v>986</v>
      </c>
      <c r="J2476" s="36">
        <f>INDEX(TrainRun!$AE$149:$AE$295,'By Second'!H2476)</f>
        <v>29.991159714129854</v>
      </c>
      <c r="K2476">
        <f t="shared" si="835"/>
        <v>86</v>
      </c>
      <c r="L2476">
        <f t="shared" si="836"/>
        <v>-3.4079719674641531</v>
      </c>
      <c r="M2476">
        <f t="shared" si="837"/>
        <v>-3.9627581017025036E-2</v>
      </c>
      <c r="N2476" s="32">
        <f t="shared" si="838"/>
        <v>30.585573429385292</v>
      </c>
      <c r="O2476" s="29">
        <f t="shared" si="839"/>
        <v>39630.450252313669</v>
      </c>
      <c r="P2476" s="37">
        <f>MATCH(O2476,LORDetail!$B$932:$B$1859,1)</f>
        <v>216</v>
      </c>
      <c r="Q2476" s="37">
        <f>INDEX(LORDetail!$B$932:$B$1859,P2476)</f>
        <v>39585</v>
      </c>
      <c r="R2476" s="37">
        <f>INDEX(LORDetail!$D$932:$D$1859,P2476)</f>
        <v>51.463350992327101</v>
      </c>
      <c r="S2476" s="37">
        <f>INDEX(LORDetail!$E$932:$E$1859,P2476)</f>
        <v>-2.1133219045514702</v>
      </c>
      <c r="T2476" s="37">
        <f>INDEX(LORDetail!$G$932:$G$1859,P2476)</f>
        <v>93.802729999999997</v>
      </c>
      <c r="U2476">
        <f t="shared" si="840"/>
        <v>217</v>
      </c>
      <c r="V2476" s="37">
        <f>INDEX(LORDetail!$B$932:$B$1859,U2476)</f>
        <v>39648</v>
      </c>
      <c r="W2476" s="37">
        <f>INDEX(LORDetail!$D$932:$D$1859,U2476)</f>
        <v>51.463691096978977</v>
      </c>
      <c r="X2476" s="37">
        <f>INDEX(LORDetail!$E$932:$E$1859,U2476)</f>
        <v>-2.1125952454801462</v>
      </c>
      <c r="Y2476" s="37">
        <f>INDEX(LORDetail!$G$932:$G$1859,U2476)</f>
        <v>93.763589999999994</v>
      </c>
      <c r="Z2476">
        <f t="shared" si="841"/>
        <v>63</v>
      </c>
      <c r="AA2476" s="29">
        <f t="shared" si="842"/>
        <v>45.450252313668898</v>
      </c>
      <c r="AB2476">
        <f t="shared" si="843"/>
        <v>0.72143257640744285</v>
      </c>
      <c r="AC2476" s="32">
        <f t="shared" si="844"/>
        <v>51.46359635490235</v>
      </c>
      <c r="AD2476" s="32">
        <f t="shared" si="845"/>
        <v>-2.1127976690254751</v>
      </c>
      <c r="AE2476" s="34">
        <f t="shared" si="846"/>
        <v>93.774493128959406</v>
      </c>
      <c r="AF2476" s="36" t="str">
        <f t="shared" si="832"/>
        <v>RDNGSTN</v>
      </c>
      <c r="AG2476" s="36" t="str">
        <f t="shared" si="833"/>
        <v>PADTON</v>
      </c>
      <c r="AH2476" s="36">
        <f t="shared" si="830"/>
        <v>971</v>
      </c>
      <c r="AI2476" s="42">
        <f t="shared" si="831"/>
        <v>39630.400000000001</v>
      </c>
      <c r="AJ2476" s="43">
        <f t="shared" si="826"/>
        <v>30.585573429385292</v>
      </c>
      <c r="AK2476" s="43">
        <f t="shared" si="827"/>
        <v>-3.9627581017025036E-2</v>
      </c>
      <c r="AL2476" s="36">
        <f t="shared" si="828"/>
        <v>51.46359635490235</v>
      </c>
      <c r="AM2476" s="36">
        <v>1</v>
      </c>
      <c r="AN2476" s="36">
        <f t="shared" si="829"/>
        <v>-2.1127976690254751</v>
      </c>
      <c r="AO2476" s="36">
        <v>4</v>
      </c>
      <c r="AP2476" s="42">
        <f>INT(AI2476/1000)*1000</f>
        <v>39000</v>
      </c>
      <c r="AQ2476" s="42">
        <f>MOD(AI2476,1000)</f>
        <v>630.40000000000146</v>
      </c>
      <c r="AR2476" s="42">
        <f>MOD(AI2477,1000)-0.2+(AP2477-AP2476)</f>
        <v>660.8</v>
      </c>
    </row>
    <row r="2477" spans="1:44" x14ac:dyDescent="0.25">
      <c r="A2477" s="19" t="s">
        <v>1</v>
      </c>
      <c r="B2477" t="s">
        <v>0</v>
      </c>
      <c r="C2477">
        <v>972</v>
      </c>
      <c r="D2477" s="36">
        <f>MATCH(C2477,TrainRun!$AG$149:$AG$295,1)</f>
        <v>65</v>
      </c>
      <c r="E2477" s="36">
        <f>INT(INDEX(TrainRun!$AD$149:$AD$295,'By Second'!D2477))</f>
        <v>900</v>
      </c>
      <c r="F2477" s="36">
        <f>IF(E2477=0,0,INDEX(TrainRun!$AE$149:$AE$295,'By Second'!D2477))</f>
        <v>33.399131681594007</v>
      </c>
      <c r="G2477" s="36">
        <f>INDEX(TrainRun!$AF$149:$AF$295,'By Second'!D2477)</f>
        <v>37360.375241147238</v>
      </c>
      <c r="H2477">
        <f t="shared" si="834"/>
        <v>66</v>
      </c>
      <c r="I2477" s="36">
        <f>INT(INDEX(TrainRun!$AD$149:$AD$295,'By Second'!H2477))</f>
        <v>986</v>
      </c>
      <c r="J2477" s="36">
        <f>INDEX(TrainRun!$AE$149:$AE$295,'By Second'!H2477)</f>
        <v>29.991159714129854</v>
      </c>
      <c r="K2477">
        <f t="shared" si="835"/>
        <v>86</v>
      </c>
      <c r="L2477">
        <f t="shared" si="836"/>
        <v>-3.4079719674641531</v>
      </c>
      <c r="M2477">
        <f t="shared" si="837"/>
        <v>-3.9627581017025036E-2</v>
      </c>
      <c r="N2477" s="32">
        <f t="shared" si="838"/>
        <v>30.545945848368266</v>
      </c>
      <c r="O2477" s="29">
        <f t="shared" si="839"/>
        <v>39660.996198162036</v>
      </c>
      <c r="P2477" s="37">
        <f>MATCH(O2477,LORDetail!$B$932:$B$1859,1)</f>
        <v>217</v>
      </c>
      <c r="Q2477" s="37">
        <f>INDEX(LORDetail!$B$932:$B$1859,P2477)</f>
        <v>39648</v>
      </c>
      <c r="R2477" s="37">
        <f>INDEX(LORDetail!$D$932:$D$1859,P2477)</f>
        <v>51.463691096978977</v>
      </c>
      <c r="S2477" s="37">
        <f>INDEX(LORDetail!$E$932:$E$1859,P2477)</f>
        <v>-2.1125952454801462</v>
      </c>
      <c r="T2477" s="37">
        <f>INDEX(LORDetail!$G$932:$G$1859,P2477)</f>
        <v>93.763589999999994</v>
      </c>
      <c r="U2477">
        <f t="shared" si="840"/>
        <v>218</v>
      </c>
      <c r="V2477" s="37">
        <f>INDEX(LORDetail!$B$932:$B$1859,U2477)</f>
        <v>39850</v>
      </c>
      <c r="W2477" s="37">
        <f>INDEX(LORDetail!$D$932:$D$1859,U2477)</f>
        <v>51.464781591259602</v>
      </c>
      <c r="X2477" s="37">
        <f>INDEX(LORDetail!$E$932:$E$1859,U2477)</f>
        <v>-2.11026532274352</v>
      </c>
      <c r="Y2477" s="37">
        <f>INDEX(LORDetail!$G$932:$G$1859,U2477)</f>
        <v>93.637910000000005</v>
      </c>
      <c r="Z2477">
        <f t="shared" si="841"/>
        <v>202</v>
      </c>
      <c r="AA2477" s="29">
        <f t="shared" si="842"/>
        <v>12.996198162036308</v>
      </c>
      <c r="AB2477">
        <f t="shared" si="843"/>
        <v>6.433761466354608E-2</v>
      </c>
      <c r="AC2477" s="32">
        <f t="shared" si="844"/>
        <v>51.463761256779797</v>
      </c>
      <c r="AD2477" s="32">
        <f t="shared" si="845"/>
        <v>-2.1124453438089215</v>
      </c>
      <c r="AE2477" s="34">
        <f t="shared" si="846"/>
        <v>93.755504048589074</v>
      </c>
      <c r="AF2477" s="36" t="str">
        <f t="shared" si="832"/>
        <v>RDNGSTN</v>
      </c>
      <c r="AG2477" s="36" t="str">
        <f t="shared" si="833"/>
        <v>PADTON</v>
      </c>
      <c r="AH2477" s="36">
        <f t="shared" si="830"/>
        <v>972</v>
      </c>
      <c r="AI2477" s="42">
        <f t="shared" si="831"/>
        <v>39661</v>
      </c>
      <c r="AJ2477" s="43">
        <f t="shared" si="826"/>
        <v>30.545945848368266</v>
      </c>
      <c r="AK2477" s="43">
        <f t="shared" si="827"/>
        <v>-3.9627581017025036E-2</v>
      </c>
      <c r="AL2477" s="36">
        <f t="shared" si="828"/>
        <v>51.463761256779797</v>
      </c>
      <c r="AM2477" s="36">
        <v>1</v>
      </c>
      <c r="AN2477" s="36">
        <f t="shared" si="829"/>
        <v>-2.1124453438089215</v>
      </c>
      <c r="AO2477" s="36">
        <v>4</v>
      </c>
      <c r="AP2477" s="42">
        <f>INT(AI2477/1000)*1000</f>
        <v>39000</v>
      </c>
      <c r="AQ2477" s="42">
        <f>MOD(AI2477,1000)</f>
        <v>661</v>
      </c>
      <c r="AR2477" s="42">
        <f>MOD(AI2478,1000)-0.2+(AP2478-AP2477)</f>
        <v>691.3999999999985</v>
      </c>
    </row>
    <row r="2478" spans="1:44" x14ac:dyDescent="0.25">
      <c r="A2478" s="19" t="s">
        <v>1</v>
      </c>
      <c r="B2478" t="s">
        <v>0</v>
      </c>
      <c r="C2478">
        <v>973</v>
      </c>
      <c r="D2478" s="36">
        <f>MATCH(C2478,TrainRun!$AG$149:$AG$295,1)</f>
        <v>65</v>
      </c>
      <c r="E2478" s="36">
        <f>INT(INDEX(TrainRun!$AD$149:$AD$295,'By Second'!D2478))</f>
        <v>900</v>
      </c>
      <c r="F2478" s="36">
        <f>IF(E2478=0,0,INDEX(TrainRun!$AE$149:$AE$295,'By Second'!D2478))</f>
        <v>33.399131681594007</v>
      </c>
      <c r="G2478" s="36">
        <f>INDEX(TrainRun!$AF$149:$AF$295,'By Second'!D2478)</f>
        <v>37360.375241147238</v>
      </c>
      <c r="H2478">
        <f t="shared" si="834"/>
        <v>66</v>
      </c>
      <c r="I2478" s="36">
        <f>INT(INDEX(TrainRun!$AD$149:$AD$295,'By Second'!H2478))</f>
        <v>986</v>
      </c>
      <c r="J2478" s="36">
        <f>INDEX(TrainRun!$AE$149:$AE$295,'By Second'!H2478)</f>
        <v>29.991159714129854</v>
      </c>
      <c r="K2478">
        <f t="shared" si="835"/>
        <v>86</v>
      </c>
      <c r="L2478">
        <f t="shared" si="836"/>
        <v>-3.4079719674641531</v>
      </c>
      <c r="M2478">
        <f t="shared" si="837"/>
        <v>-3.9627581017025036E-2</v>
      </c>
      <c r="N2478" s="32">
        <f t="shared" si="838"/>
        <v>30.50631826735124</v>
      </c>
      <c r="O2478" s="29">
        <f t="shared" si="839"/>
        <v>39691.502516429391</v>
      </c>
      <c r="P2478" s="37">
        <f>MATCH(O2478,LORDetail!$B$932:$B$1859,1)</f>
        <v>217</v>
      </c>
      <c r="Q2478" s="37">
        <f>INDEX(LORDetail!$B$932:$B$1859,P2478)</f>
        <v>39648</v>
      </c>
      <c r="R2478" s="37">
        <f>INDEX(LORDetail!$D$932:$D$1859,P2478)</f>
        <v>51.463691096978977</v>
      </c>
      <c r="S2478" s="37">
        <f>INDEX(LORDetail!$E$932:$E$1859,P2478)</f>
        <v>-2.1125952454801462</v>
      </c>
      <c r="T2478" s="37">
        <f>INDEX(LORDetail!$G$932:$G$1859,P2478)</f>
        <v>93.763589999999994</v>
      </c>
      <c r="U2478">
        <f t="shared" si="840"/>
        <v>218</v>
      </c>
      <c r="V2478" s="37">
        <f>INDEX(LORDetail!$B$932:$B$1859,U2478)</f>
        <v>39850</v>
      </c>
      <c r="W2478" s="37">
        <f>INDEX(LORDetail!$D$932:$D$1859,U2478)</f>
        <v>51.464781591259602</v>
      </c>
      <c r="X2478" s="37">
        <f>INDEX(LORDetail!$E$932:$E$1859,U2478)</f>
        <v>-2.11026532274352</v>
      </c>
      <c r="Y2478" s="37">
        <f>INDEX(LORDetail!$G$932:$G$1859,U2478)</f>
        <v>93.637910000000005</v>
      </c>
      <c r="Z2478">
        <f t="shared" si="841"/>
        <v>202</v>
      </c>
      <c r="AA2478" s="29">
        <f t="shared" si="842"/>
        <v>43.502516429391108</v>
      </c>
      <c r="AB2478">
        <f t="shared" si="843"/>
        <v>0.21535899222470845</v>
      </c>
      <c r="AC2478" s="32">
        <f t="shared" si="844"/>
        <v>51.463925944728281</v>
      </c>
      <c r="AD2478" s="32">
        <f t="shared" si="845"/>
        <v>-2.1120934756676251</v>
      </c>
      <c r="AE2478" s="34">
        <f t="shared" si="846"/>
        <v>93.736523681857193</v>
      </c>
      <c r="AF2478" s="36" t="str">
        <f t="shared" si="832"/>
        <v>RDNGSTN</v>
      </c>
      <c r="AG2478" s="36" t="str">
        <f t="shared" si="833"/>
        <v>PADTON</v>
      </c>
      <c r="AH2478" s="36">
        <f t="shared" si="830"/>
        <v>973</v>
      </c>
      <c r="AI2478" s="42">
        <f t="shared" si="831"/>
        <v>39691.599999999999</v>
      </c>
      <c r="AJ2478" s="43">
        <f t="shared" si="826"/>
        <v>30.50631826735124</v>
      </c>
      <c r="AK2478" s="43">
        <f t="shared" si="827"/>
        <v>-3.9627581017025036E-2</v>
      </c>
      <c r="AL2478" s="36">
        <f t="shared" si="828"/>
        <v>51.463925944728281</v>
      </c>
      <c r="AM2478" s="36">
        <v>1</v>
      </c>
      <c r="AN2478" s="36">
        <f t="shared" si="829"/>
        <v>-2.1120934756676251</v>
      </c>
      <c r="AO2478" s="36">
        <v>4</v>
      </c>
      <c r="AP2478" s="42">
        <f>INT(AI2478/1000)*1000</f>
        <v>39000</v>
      </c>
      <c r="AQ2478" s="42">
        <f>MOD(AI2478,1000)</f>
        <v>691.59999999999854</v>
      </c>
      <c r="AR2478" s="42">
        <f>MOD(AI2479,1000)-0.2+(AP2479-AP2478)</f>
        <v>721.8</v>
      </c>
    </row>
    <row r="2479" spans="1:44" x14ac:dyDescent="0.25">
      <c r="A2479" s="19" t="s">
        <v>1</v>
      </c>
      <c r="B2479" t="s">
        <v>0</v>
      </c>
      <c r="C2479">
        <v>974</v>
      </c>
      <c r="D2479" s="36">
        <f>MATCH(C2479,TrainRun!$AG$149:$AG$295,1)</f>
        <v>65</v>
      </c>
      <c r="E2479" s="36">
        <f>INT(INDEX(TrainRun!$AD$149:$AD$295,'By Second'!D2479))</f>
        <v>900</v>
      </c>
      <c r="F2479" s="36">
        <f>IF(E2479=0,0,INDEX(TrainRun!$AE$149:$AE$295,'By Second'!D2479))</f>
        <v>33.399131681594007</v>
      </c>
      <c r="G2479" s="36">
        <f>INDEX(TrainRun!$AF$149:$AF$295,'By Second'!D2479)</f>
        <v>37360.375241147238</v>
      </c>
      <c r="H2479">
        <f t="shared" si="834"/>
        <v>66</v>
      </c>
      <c r="I2479" s="36">
        <f>INT(INDEX(TrainRun!$AD$149:$AD$295,'By Second'!H2479))</f>
        <v>986</v>
      </c>
      <c r="J2479" s="36">
        <f>INDEX(TrainRun!$AE$149:$AE$295,'By Second'!H2479)</f>
        <v>29.991159714129854</v>
      </c>
      <c r="K2479">
        <f t="shared" si="835"/>
        <v>86</v>
      </c>
      <c r="L2479">
        <f t="shared" si="836"/>
        <v>-3.4079719674641531</v>
      </c>
      <c r="M2479">
        <f t="shared" si="837"/>
        <v>-3.9627581017025036E-2</v>
      </c>
      <c r="N2479" s="32">
        <f t="shared" si="838"/>
        <v>30.466690686334214</v>
      </c>
      <c r="O2479" s="29">
        <f t="shared" si="839"/>
        <v>39721.969207115726</v>
      </c>
      <c r="P2479" s="37">
        <f>MATCH(O2479,LORDetail!$B$932:$B$1859,1)</f>
        <v>217</v>
      </c>
      <c r="Q2479" s="37">
        <f>INDEX(LORDetail!$B$932:$B$1859,P2479)</f>
        <v>39648</v>
      </c>
      <c r="R2479" s="37">
        <f>INDEX(LORDetail!$D$932:$D$1859,P2479)</f>
        <v>51.463691096978977</v>
      </c>
      <c r="S2479" s="37">
        <f>INDEX(LORDetail!$E$932:$E$1859,P2479)</f>
        <v>-2.1125952454801462</v>
      </c>
      <c r="T2479" s="37">
        <f>INDEX(LORDetail!$G$932:$G$1859,P2479)</f>
        <v>93.763589999999994</v>
      </c>
      <c r="U2479">
        <f t="shared" si="840"/>
        <v>218</v>
      </c>
      <c r="V2479" s="37">
        <f>INDEX(LORDetail!$B$932:$B$1859,U2479)</f>
        <v>39850</v>
      </c>
      <c r="W2479" s="37">
        <f>INDEX(LORDetail!$D$932:$D$1859,U2479)</f>
        <v>51.464781591259602</v>
      </c>
      <c r="X2479" s="37">
        <f>INDEX(LORDetail!$E$932:$E$1859,U2479)</f>
        <v>-2.11026532274352</v>
      </c>
      <c r="Y2479" s="37">
        <f>INDEX(LORDetail!$G$932:$G$1859,U2479)</f>
        <v>93.637910000000005</v>
      </c>
      <c r="Z2479">
        <f t="shared" si="841"/>
        <v>202</v>
      </c>
      <c r="AA2479" s="29">
        <f t="shared" si="842"/>
        <v>73.969207115726022</v>
      </c>
      <c r="AB2479">
        <f t="shared" si="843"/>
        <v>0.366184193642208</v>
      </c>
      <c r="AC2479" s="32">
        <f t="shared" si="844"/>
        <v>51.464090418747801</v>
      </c>
      <c r="AD2479" s="32">
        <f t="shared" si="845"/>
        <v>-2.1117420646015859</v>
      </c>
      <c r="AE2479" s="34">
        <f t="shared" si="846"/>
        <v>93.717567970543044</v>
      </c>
      <c r="AF2479" s="36" t="str">
        <f t="shared" si="832"/>
        <v>RDNGSTN</v>
      </c>
      <c r="AG2479" s="36" t="str">
        <f t="shared" si="833"/>
        <v>PADTON</v>
      </c>
      <c r="AH2479" s="36">
        <f t="shared" si="830"/>
        <v>974</v>
      </c>
      <c r="AI2479" s="42">
        <f t="shared" si="831"/>
        <v>39722</v>
      </c>
      <c r="AJ2479" s="43">
        <f t="shared" si="826"/>
        <v>30.466690686334214</v>
      </c>
      <c r="AK2479" s="43">
        <f t="shared" si="827"/>
        <v>-3.9627581017025036E-2</v>
      </c>
      <c r="AL2479" s="36">
        <f t="shared" si="828"/>
        <v>51.464090418747801</v>
      </c>
      <c r="AM2479" s="36">
        <v>1</v>
      </c>
      <c r="AN2479" s="36">
        <f t="shared" si="829"/>
        <v>-2.1117420646015859</v>
      </c>
      <c r="AO2479" s="36">
        <v>4</v>
      </c>
      <c r="AP2479" s="42">
        <f>INT(AI2479/1000)*1000</f>
        <v>39000</v>
      </c>
      <c r="AQ2479" s="42">
        <f>MOD(AI2479,1000)</f>
        <v>722</v>
      </c>
      <c r="AR2479" s="42">
        <f>MOD(AI2480,1000)-0.2+(AP2480-AP2479)</f>
        <v>752.20000000000141</v>
      </c>
    </row>
    <row r="2480" spans="1:44" x14ac:dyDescent="0.25">
      <c r="A2480" s="19" t="s">
        <v>1</v>
      </c>
      <c r="B2480" t="s">
        <v>0</v>
      </c>
      <c r="C2480">
        <v>975</v>
      </c>
      <c r="D2480" s="36">
        <f>MATCH(C2480,TrainRun!$AG$149:$AG$295,1)</f>
        <v>65</v>
      </c>
      <c r="E2480" s="36">
        <f>INT(INDEX(TrainRun!$AD$149:$AD$295,'By Second'!D2480))</f>
        <v>900</v>
      </c>
      <c r="F2480" s="36">
        <f>IF(E2480=0,0,INDEX(TrainRun!$AE$149:$AE$295,'By Second'!D2480))</f>
        <v>33.399131681594007</v>
      </c>
      <c r="G2480" s="36">
        <f>INDEX(TrainRun!$AF$149:$AF$295,'By Second'!D2480)</f>
        <v>37360.375241147238</v>
      </c>
      <c r="H2480">
        <f t="shared" si="834"/>
        <v>66</v>
      </c>
      <c r="I2480" s="36">
        <f>INT(INDEX(TrainRun!$AD$149:$AD$295,'By Second'!H2480))</f>
        <v>986</v>
      </c>
      <c r="J2480" s="36">
        <f>INDEX(TrainRun!$AE$149:$AE$295,'By Second'!H2480)</f>
        <v>29.991159714129854</v>
      </c>
      <c r="K2480">
        <f t="shared" si="835"/>
        <v>86</v>
      </c>
      <c r="L2480">
        <f t="shared" si="836"/>
        <v>-3.4079719674641531</v>
      </c>
      <c r="M2480">
        <f t="shared" si="837"/>
        <v>-3.9627581017025036E-2</v>
      </c>
      <c r="N2480" s="32">
        <f t="shared" si="838"/>
        <v>30.427063105317188</v>
      </c>
      <c r="O2480" s="29">
        <f t="shared" si="839"/>
        <v>39752.396270221041</v>
      </c>
      <c r="P2480" s="37">
        <f>MATCH(O2480,LORDetail!$B$932:$B$1859,1)</f>
        <v>217</v>
      </c>
      <c r="Q2480" s="37">
        <f>INDEX(LORDetail!$B$932:$B$1859,P2480)</f>
        <v>39648</v>
      </c>
      <c r="R2480" s="37">
        <f>INDEX(LORDetail!$D$932:$D$1859,P2480)</f>
        <v>51.463691096978977</v>
      </c>
      <c r="S2480" s="37">
        <f>INDEX(LORDetail!$E$932:$E$1859,P2480)</f>
        <v>-2.1125952454801462</v>
      </c>
      <c r="T2480" s="37">
        <f>INDEX(LORDetail!$G$932:$G$1859,P2480)</f>
        <v>93.763589999999994</v>
      </c>
      <c r="U2480">
        <f t="shared" si="840"/>
        <v>218</v>
      </c>
      <c r="V2480" s="37">
        <f>INDEX(LORDetail!$B$932:$B$1859,U2480)</f>
        <v>39850</v>
      </c>
      <c r="W2480" s="37">
        <f>INDEX(LORDetail!$D$932:$D$1859,U2480)</f>
        <v>51.464781591259602</v>
      </c>
      <c r="X2480" s="37">
        <f>INDEX(LORDetail!$E$932:$E$1859,U2480)</f>
        <v>-2.11026532274352</v>
      </c>
      <c r="Y2480" s="37">
        <f>INDEX(LORDetail!$G$932:$G$1859,U2480)</f>
        <v>93.637910000000005</v>
      </c>
      <c r="Z2480">
        <f t="shared" si="841"/>
        <v>202</v>
      </c>
      <c r="AA2480" s="29">
        <f t="shared" si="842"/>
        <v>104.39627022104105</v>
      </c>
      <c r="AB2480">
        <f t="shared" si="843"/>
        <v>0.51681321891604481</v>
      </c>
      <c r="AC2480" s="32">
        <f t="shared" si="844"/>
        <v>51.464254678838358</v>
      </c>
      <c r="AD2480" s="32">
        <f t="shared" si="845"/>
        <v>-2.1113911106108048</v>
      </c>
      <c r="AE2480" s="34">
        <f t="shared" si="846"/>
        <v>93.698636914646627</v>
      </c>
      <c r="AF2480" s="36" t="str">
        <f t="shared" si="832"/>
        <v>RDNGSTN</v>
      </c>
      <c r="AG2480" s="36" t="str">
        <f t="shared" si="833"/>
        <v>PADTON</v>
      </c>
      <c r="AH2480" s="36">
        <f t="shared" si="830"/>
        <v>975</v>
      </c>
      <c r="AI2480" s="42">
        <f t="shared" si="831"/>
        <v>39752.400000000001</v>
      </c>
      <c r="AJ2480" s="43">
        <f t="shared" si="826"/>
        <v>30.427063105317188</v>
      </c>
      <c r="AK2480" s="43">
        <f t="shared" si="827"/>
        <v>-3.9627581017025036E-2</v>
      </c>
      <c r="AL2480" s="36">
        <f t="shared" si="828"/>
        <v>51.464254678838358</v>
      </c>
      <c r="AM2480" s="36">
        <v>1</v>
      </c>
      <c r="AN2480" s="36">
        <f t="shared" si="829"/>
        <v>-2.1113911106108048</v>
      </c>
      <c r="AO2480" s="36">
        <v>4</v>
      </c>
      <c r="AP2480" s="42">
        <f>INT(AI2480/1000)*1000</f>
        <v>39000</v>
      </c>
      <c r="AQ2480" s="42">
        <f>MOD(AI2480,1000)</f>
        <v>752.40000000000146</v>
      </c>
      <c r="AR2480" s="42">
        <f>MOD(AI2481,1000)-0.2+(AP2481-AP2480)</f>
        <v>782.60000000000286</v>
      </c>
    </row>
    <row r="2481" spans="1:44" x14ac:dyDescent="0.25">
      <c r="A2481" s="19" t="s">
        <v>1</v>
      </c>
      <c r="B2481" t="s">
        <v>0</v>
      </c>
      <c r="C2481">
        <v>976</v>
      </c>
      <c r="D2481" s="36">
        <f>MATCH(C2481,TrainRun!$AG$149:$AG$295,1)</f>
        <v>65</v>
      </c>
      <c r="E2481" s="36">
        <f>INT(INDEX(TrainRun!$AD$149:$AD$295,'By Second'!D2481))</f>
        <v>900</v>
      </c>
      <c r="F2481" s="36">
        <f>IF(E2481=0,0,INDEX(TrainRun!$AE$149:$AE$295,'By Second'!D2481))</f>
        <v>33.399131681594007</v>
      </c>
      <c r="G2481" s="36">
        <f>INDEX(TrainRun!$AF$149:$AF$295,'By Second'!D2481)</f>
        <v>37360.375241147238</v>
      </c>
      <c r="H2481">
        <f t="shared" si="834"/>
        <v>66</v>
      </c>
      <c r="I2481" s="36">
        <f>INT(INDEX(TrainRun!$AD$149:$AD$295,'By Second'!H2481))</f>
        <v>986</v>
      </c>
      <c r="J2481" s="36">
        <f>INDEX(TrainRun!$AE$149:$AE$295,'By Second'!H2481)</f>
        <v>29.991159714129854</v>
      </c>
      <c r="K2481">
        <f t="shared" si="835"/>
        <v>86</v>
      </c>
      <c r="L2481">
        <f t="shared" si="836"/>
        <v>-3.4079719674641531</v>
      </c>
      <c r="M2481">
        <f t="shared" si="837"/>
        <v>-3.9627581017025036E-2</v>
      </c>
      <c r="N2481" s="32">
        <f t="shared" si="838"/>
        <v>30.387435524300162</v>
      </c>
      <c r="O2481" s="29">
        <f t="shared" si="839"/>
        <v>39782.783705745343</v>
      </c>
      <c r="P2481" s="37">
        <f>MATCH(O2481,LORDetail!$B$932:$B$1859,1)</f>
        <v>217</v>
      </c>
      <c r="Q2481" s="37">
        <f>INDEX(LORDetail!$B$932:$B$1859,P2481)</f>
        <v>39648</v>
      </c>
      <c r="R2481" s="37">
        <f>INDEX(LORDetail!$D$932:$D$1859,P2481)</f>
        <v>51.463691096978977</v>
      </c>
      <c r="S2481" s="37">
        <f>INDEX(LORDetail!$E$932:$E$1859,P2481)</f>
        <v>-2.1125952454801462</v>
      </c>
      <c r="T2481" s="37">
        <f>INDEX(LORDetail!$G$932:$G$1859,P2481)</f>
        <v>93.763589999999994</v>
      </c>
      <c r="U2481">
        <f t="shared" si="840"/>
        <v>218</v>
      </c>
      <c r="V2481" s="37">
        <f>INDEX(LORDetail!$B$932:$B$1859,U2481)</f>
        <v>39850</v>
      </c>
      <c r="W2481" s="37">
        <f>INDEX(LORDetail!$D$932:$D$1859,U2481)</f>
        <v>51.464781591259602</v>
      </c>
      <c r="X2481" s="37">
        <f>INDEX(LORDetail!$E$932:$E$1859,U2481)</f>
        <v>-2.11026532274352</v>
      </c>
      <c r="Y2481" s="37">
        <f>INDEX(LORDetail!$G$932:$G$1859,U2481)</f>
        <v>93.637910000000005</v>
      </c>
      <c r="Z2481">
        <f t="shared" si="841"/>
        <v>202</v>
      </c>
      <c r="AA2481" s="29">
        <f t="shared" si="842"/>
        <v>134.78370574534347</v>
      </c>
      <c r="AB2481">
        <f t="shared" si="843"/>
        <v>0.66724606804625475</v>
      </c>
      <c r="AC2481" s="32">
        <f t="shared" si="844"/>
        <v>51.464418724999952</v>
      </c>
      <c r="AD2481" s="32">
        <f t="shared" si="845"/>
        <v>-2.1110406136952808</v>
      </c>
      <c r="AE2481" s="34">
        <f t="shared" si="846"/>
        <v>93.679730514167943</v>
      </c>
      <c r="AF2481" s="36" t="str">
        <f t="shared" si="832"/>
        <v>RDNGSTN</v>
      </c>
      <c r="AG2481" s="36" t="str">
        <f t="shared" si="833"/>
        <v>PADTON</v>
      </c>
      <c r="AH2481" s="36">
        <f t="shared" si="830"/>
        <v>976</v>
      </c>
      <c r="AI2481" s="42">
        <f t="shared" si="831"/>
        <v>39782.800000000003</v>
      </c>
      <c r="AJ2481" s="43">
        <f t="shared" si="826"/>
        <v>30.387435524300162</v>
      </c>
      <c r="AK2481" s="43">
        <f t="shared" si="827"/>
        <v>-3.9627581017025036E-2</v>
      </c>
      <c r="AL2481" s="36">
        <f t="shared" si="828"/>
        <v>51.464418724999952</v>
      </c>
      <c r="AM2481" s="36">
        <v>1</v>
      </c>
      <c r="AN2481" s="36">
        <f t="shared" si="829"/>
        <v>-2.1110406136952808</v>
      </c>
      <c r="AO2481" s="36">
        <v>4</v>
      </c>
      <c r="AP2481" s="42">
        <f>INT(AI2481/1000)*1000</f>
        <v>39000</v>
      </c>
      <c r="AQ2481" s="42">
        <f>MOD(AI2481,1000)</f>
        <v>782.80000000000291</v>
      </c>
      <c r="AR2481" s="42">
        <f>MOD(AI2482,1000)-0.2+(AP2482-AP2481)</f>
        <v>812.99999999999704</v>
      </c>
    </row>
    <row r="2482" spans="1:44" x14ac:dyDescent="0.25">
      <c r="A2482" s="19" t="s">
        <v>1</v>
      </c>
      <c r="B2482" t="s">
        <v>0</v>
      </c>
      <c r="C2482">
        <v>977</v>
      </c>
      <c r="D2482" s="36">
        <f>MATCH(C2482,TrainRun!$AG$149:$AG$295,1)</f>
        <v>65</v>
      </c>
      <c r="E2482" s="36">
        <f>INT(INDEX(TrainRun!$AD$149:$AD$295,'By Second'!D2482))</f>
        <v>900</v>
      </c>
      <c r="F2482" s="36">
        <f>IF(E2482=0,0,INDEX(TrainRun!$AE$149:$AE$295,'By Second'!D2482))</f>
        <v>33.399131681594007</v>
      </c>
      <c r="G2482" s="36">
        <f>INDEX(TrainRun!$AF$149:$AF$295,'By Second'!D2482)</f>
        <v>37360.375241147238</v>
      </c>
      <c r="H2482">
        <f t="shared" si="834"/>
        <v>66</v>
      </c>
      <c r="I2482" s="36">
        <f>INT(INDEX(TrainRun!$AD$149:$AD$295,'By Second'!H2482))</f>
        <v>986</v>
      </c>
      <c r="J2482" s="36">
        <f>INDEX(TrainRun!$AE$149:$AE$295,'By Second'!H2482)</f>
        <v>29.991159714129854</v>
      </c>
      <c r="K2482">
        <f t="shared" si="835"/>
        <v>86</v>
      </c>
      <c r="L2482">
        <f t="shared" si="836"/>
        <v>-3.4079719674641531</v>
      </c>
      <c r="M2482">
        <f t="shared" si="837"/>
        <v>-3.9627581017025036E-2</v>
      </c>
      <c r="N2482" s="32">
        <f t="shared" si="838"/>
        <v>30.347807943283136</v>
      </c>
      <c r="O2482" s="29">
        <f t="shared" si="839"/>
        <v>39813.131513688626</v>
      </c>
      <c r="P2482" s="37">
        <f>MATCH(O2482,LORDetail!$B$932:$B$1859,1)</f>
        <v>217</v>
      </c>
      <c r="Q2482" s="37">
        <f>INDEX(LORDetail!$B$932:$B$1859,P2482)</f>
        <v>39648</v>
      </c>
      <c r="R2482" s="37">
        <f>INDEX(LORDetail!$D$932:$D$1859,P2482)</f>
        <v>51.463691096978977</v>
      </c>
      <c r="S2482" s="37">
        <f>INDEX(LORDetail!$E$932:$E$1859,P2482)</f>
        <v>-2.1125952454801462</v>
      </c>
      <c r="T2482" s="37">
        <f>INDEX(LORDetail!$G$932:$G$1859,P2482)</f>
        <v>93.763589999999994</v>
      </c>
      <c r="U2482">
        <f t="shared" si="840"/>
        <v>218</v>
      </c>
      <c r="V2482" s="37">
        <f>INDEX(LORDetail!$B$932:$B$1859,U2482)</f>
        <v>39850</v>
      </c>
      <c r="W2482" s="37">
        <f>INDEX(LORDetail!$D$932:$D$1859,U2482)</f>
        <v>51.464781591259602</v>
      </c>
      <c r="X2482" s="37">
        <f>INDEX(LORDetail!$E$932:$E$1859,U2482)</f>
        <v>-2.11026532274352</v>
      </c>
      <c r="Y2482" s="37">
        <f>INDEX(LORDetail!$G$932:$G$1859,U2482)</f>
        <v>93.637910000000005</v>
      </c>
      <c r="Z2482">
        <f t="shared" si="841"/>
        <v>202</v>
      </c>
      <c r="AA2482" s="29">
        <f t="shared" si="842"/>
        <v>165.131513688626</v>
      </c>
      <c r="AB2482">
        <f t="shared" si="843"/>
        <v>0.81748274103280194</v>
      </c>
      <c r="AC2482" s="32">
        <f t="shared" si="844"/>
        <v>51.464582557232582</v>
      </c>
      <c r="AD2482" s="32">
        <f t="shared" si="845"/>
        <v>-2.1106905738550141</v>
      </c>
      <c r="AE2482" s="34">
        <f t="shared" si="846"/>
        <v>93.660848769107005</v>
      </c>
      <c r="AF2482" s="36" t="str">
        <f t="shared" si="832"/>
        <v>RDNGSTN</v>
      </c>
      <c r="AG2482" s="36" t="str">
        <f t="shared" si="833"/>
        <v>PADTON</v>
      </c>
      <c r="AH2482" s="36">
        <f t="shared" si="830"/>
        <v>977</v>
      </c>
      <c r="AI2482" s="42">
        <f t="shared" si="831"/>
        <v>39813.199999999997</v>
      </c>
      <c r="AJ2482" s="43">
        <f t="shared" si="826"/>
        <v>30.347807943283136</v>
      </c>
      <c r="AK2482" s="43">
        <f t="shared" si="827"/>
        <v>-3.9627581017025036E-2</v>
      </c>
      <c r="AL2482" s="36">
        <f t="shared" si="828"/>
        <v>51.464582557232582</v>
      </c>
      <c r="AM2482" s="36">
        <v>1</v>
      </c>
      <c r="AN2482" s="36">
        <f t="shared" si="829"/>
        <v>-2.1106905738550141</v>
      </c>
      <c r="AO2482" s="36">
        <v>4</v>
      </c>
      <c r="AP2482" s="42">
        <f>INT(AI2482/1000)*1000</f>
        <v>39000</v>
      </c>
      <c r="AQ2482" s="42">
        <f>MOD(AI2482,1000)</f>
        <v>813.19999999999709</v>
      </c>
      <c r="AR2482" s="42">
        <f>MOD(AI2483,1000)-0.2+(AP2483-AP2482)</f>
        <v>843.20000000000141</v>
      </c>
    </row>
    <row r="2483" spans="1:44" x14ac:dyDescent="0.25">
      <c r="A2483" s="19" t="s">
        <v>1</v>
      </c>
      <c r="B2483" t="s">
        <v>0</v>
      </c>
      <c r="C2483">
        <v>978</v>
      </c>
      <c r="D2483" s="36">
        <f>MATCH(C2483,TrainRun!$AG$149:$AG$295,1)</f>
        <v>65</v>
      </c>
      <c r="E2483" s="36">
        <f>INT(INDEX(TrainRun!$AD$149:$AD$295,'By Second'!D2483))</f>
        <v>900</v>
      </c>
      <c r="F2483" s="36">
        <f>IF(E2483=0,0,INDEX(TrainRun!$AE$149:$AE$295,'By Second'!D2483))</f>
        <v>33.399131681594007</v>
      </c>
      <c r="G2483" s="36">
        <f>INDEX(TrainRun!$AF$149:$AF$295,'By Second'!D2483)</f>
        <v>37360.375241147238</v>
      </c>
      <c r="H2483">
        <f t="shared" si="834"/>
        <v>66</v>
      </c>
      <c r="I2483" s="36">
        <f>INT(INDEX(TrainRun!$AD$149:$AD$295,'By Second'!H2483))</f>
        <v>986</v>
      </c>
      <c r="J2483" s="36">
        <f>INDEX(TrainRun!$AE$149:$AE$295,'By Second'!H2483)</f>
        <v>29.991159714129854</v>
      </c>
      <c r="K2483">
        <f t="shared" si="835"/>
        <v>86</v>
      </c>
      <c r="L2483">
        <f t="shared" si="836"/>
        <v>-3.4079719674641531</v>
      </c>
      <c r="M2483">
        <f t="shared" si="837"/>
        <v>-3.9627581017025036E-2</v>
      </c>
      <c r="N2483" s="32">
        <f t="shared" si="838"/>
        <v>30.308180362266111</v>
      </c>
      <c r="O2483" s="29">
        <f t="shared" si="839"/>
        <v>39843.439694050889</v>
      </c>
      <c r="P2483" s="37">
        <f>MATCH(O2483,LORDetail!$B$932:$B$1859,1)</f>
        <v>217</v>
      </c>
      <c r="Q2483" s="37">
        <f>INDEX(LORDetail!$B$932:$B$1859,P2483)</f>
        <v>39648</v>
      </c>
      <c r="R2483" s="37">
        <f>INDEX(LORDetail!$D$932:$D$1859,P2483)</f>
        <v>51.463691096978977</v>
      </c>
      <c r="S2483" s="37">
        <f>INDEX(LORDetail!$E$932:$E$1859,P2483)</f>
        <v>-2.1125952454801462</v>
      </c>
      <c r="T2483" s="37">
        <f>INDEX(LORDetail!$G$932:$G$1859,P2483)</f>
        <v>93.763589999999994</v>
      </c>
      <c r="U2483">
        <f t="shared" si="840"/>
        <v>218</v>
      </c>
      <c r="V2483" s="37">
        <f>INDEX(LORDetail!$B$932:$B$1859,U2483)</f>
        <v>39850</v>
      </c>
      <c r="W2483" s="37">
        <f>INDEX(LORDetail!$D$932:$D$1859,U2483)</f>
        <v>51.464781591259602</v>
      </c>
      <c r="X2483" s="37">
        <f>INDEX(LORDetail!$E$932:$E$1859,U2483)</f>
        <v>-2.11026532274352</v>
      </c>
      <c r="Y2483" s="37">
        <f>INDEX(LORDetail!$G$932:$G$1859,U2483)</f>
        <v>93.637910000000005</v>
      </c>
      <c r="Z2483">
        <f t="shared" si="841"/>
        <v>202</v>
      </c>
      <c r="AA2483" s="29">
        <f t="shared" si="842"/>
        <v>195.43969405088865</v>
      </c>
      <c r="AB2483">
        <f t="shared" si="843"/>
        <v>0.96752323787568639</v>
      </c>
      <c r="AC2483" s="32">
        <f t="shared" si="844"/>
        <v>51.464746175536249</v>
      </c>
      <c r="AD2483" s="32">
        <f t="shared" si="845"/>
        <v>-2.1103409910900055</v>
      </c>
      <c r="AE2483" s="34">
        <f t="shared" si="846"/>
        <v>93.641991679463786</v>
      </c>
      <c r="AF2483" s="36" t="str">
        <f t="shared" si="832"/>
        <v>RDNGSTN</v>
      </c>
      <c r="AG2483" s="36" t="str">
        <f t="shared" si="833"/>
        <v>PADTON</v>
      </c>
      <c r="AH2483" s="36">
        <f t="shared" si="830"/>
        <v>978</v>
      </c>
      <c r="AI2483" s="42">
        <f t="shared" si="831"/>
        <v>39843.4</v>
      </c>
      <c r="AJ2483" s="43">
        <f t="shared" si="826"/>
        <v>30.308180362266111</v>
      </c>
      <c r="AK2483" s="43">
        <f t="shared" si="827"/>
        <v>-3.9627581017025036E-2</v>
      </c>
      <c r="AL2483" s="36">
        <f t="shared" si="828"/>
        <v>51.464746175536249</v>
      </c>
      <c r="AM2483" s="36">
        <v>1</v>
      </c>
      <c r="AN2483" s="36">
        <f t="shared" si="829"/>
        <v>-2.1103409910900055</v>
      </c>
      <c r="AO2483" s="36">
        <v>4</v>
      </c>
      <c r="AP2483" s="42">
        <f>INT(AI2483/1000)*1000</f>
        <v>39000</v>
      </c>
      <c r="AQ2483" s="42">
        <f>MOD(AI2483,1000)</f>
        <v>843.40000000000146</v>
      </c>
      <c r="AR2483" s="42">
        <f>MOD(AI2484,1000)-0.2+(AP2484-AP2483)</f>
        <v>873.60000000000286</v>
      </c>
    </row>
    <row r="2484" spans="1:44" x14ac:dyDescent="0.25">
      <c r="A2484" s="19" t="s">
        <v>1</v>
      </c>
      <c r="B2484" t="s">
        <v>0</v>
      </c>
      <c r="C2484">
        <v>979</v>
      </c>
      <c r="D2484" s="36">
        <f>MATCH(C2484,TrainRun!$AG$149:$AG$295,1)</f>
        <v>65</v>
      </c>
      <c r="E2484" s="36">
        <f>INT(INDEX(TrainRun!$AD$149:$AD$295,'By Second'!D2484))</f>
        <v>900</v>
      </c>
      <c r="F2484" s="36">
        <f>IF(E2484=0,0,INDEX(TrainRun!$AE$149:$AE$295,'By Second'!D2484))</f>
        <v>33.399131681594007</v>
      </c>
      <c r="G2484" s="36">
        <f>INDEX(TrainRun!$AF$149:$AF$295,'By Second'!D2484)</f>
        <v>37360.375241147238</v>
      </c>
      <c r="H2484">
        <f t="shared" si="834"/>
        <v>66</v>
      </c>
      <c r="I2484" s="36">
        <f>INT(INDEX(TrainRun!$AD$149:$AD$295,'By Second'!H2484))</f>
        <v>986</v>
      </c>
      <c r="J2484" s="36">
        <f>INDEX(TrainRun!$AE$149:$AE$295,'By Second'!H2484)</f>
        <v>29.991159714129854</v>
      </c>
      <c r="K2484">
        <f t="shared" si="835"/>
        <v>86</v>
      </c>
      <c r="L2484">
        <f t="shared" si="836"/>
        <v>-3.4079719674641531</v>
      </c>
      <c r="M2484">
        <f t="shared" si="837"/>
        <v>-3.9627581017025036E-2</v>
      </c>
      <c r="N2484" s="32">
        <f t="shared" si="838"/>
        <v>30.268552781249085</v>
      </c>
      <c r="O2484" s="29">
        <f t="shared" si="839"/>
        <v>39873.708246832139</v>
      </c>
      <c r="P2484" s="37">
        <f>MATCH(O2484,LORDetail!$B$932:$B$1859,1)</f>
        <v>218</v>
      </c>
      <c r="Q2484" s="37">
        <f>INDEX(LORDetail!$B$932:$B$1859,P2484)</f>
        <v>39850</v>
      </c>
      <c r="R2484" s="37">
        <f>INDEX(LORDetail!$D$932:$D$1859,P2484)</f>
        <v>51.464781591259602</v>
      </c>
      <c r="S2484" s="37">
        <f>INDEX(LORDetail!$E$932:$E$1859,P2484)</f>
        <v>-2.11026532274352</v>
      </c>
      <c r="T2484" s="37">
        <f>INDEX(LORDetail!$G$932:$G$1859,P2484)</f>
        <v>93.637910000000005</v>
      </c>
      <c r="U2484">
        <f t="shared" si="840"/>
        <v>219</v>
      </c>
      <c r="V2484" s="37">
        <f>INDEX(LORDetail!$B$932:$B$1859,U2484)</f>
        <v>40300</v>
      </c>
      <c r="W2484" s="37">
        <f>INDEX(LORDetail!$D$932:$D$1859,U2484)</f>
        <v>51.467259091961097</v>
      </c>
      <c r="X2484" s="37">
        <f>INDEX(LORDetail!$E$932:$E$1859,U2484)</f>
        <v>-2.1051331064306402</v>
      </c>
      <c r="Y2484" s="37">
        <f>INDEX(LORDetail!$G$932:$G$1859,U2484)</f>
        <v>93.357929999999996</v>
      </c>
      <c r="Z2484">
        <f t="shared" si="841"/>
        <v>450</v>
      </c>
      <c r="AA2484" s="29">
        <f t="shared" si="842"/>
        <v>23.708246832138684</v>
      </c>
      <c r="AB2484">
        <f t="shared" si="843"/>
        <v>5.2684992960308187E-2</v>
      </c>
      <c r="AC2484" s="32">
        <f t="shared" si="844"/>
        <v>51.46491211836662</v>
      </c>
      <c r="AD2484" s="32">
        <f t="shared" si="845"/>
        <v>-2.1099949319632052</v>
      </c>
      <c r="AE2484" s="34">
        <f t="shared" si="846"/>
        <v>93.623159255670984</v>
      </c>
      <c r="AF2484" s="36" t="str">
        <f t="shared" si="832"/>
        <v>RDNGSTN</v>
      </c>
      <c r="AG2484" s="36" t="str">
        <f t="shared" si="833"/>
        <v>PADTON</v>
      </c>
      <c r="AH2484" s="36">
        <f t="shared" si="830"/>
        <v>979</v>
      </c>
      <c r="AI2484" s="42">
        <f t="shared" si="831"/>
        <v>39873.800000000003</v>
      </c>
      <c r="AJ2484" s="43">
        <f t="shared" si="826"/>
        <v>30.268552781249085</v>
      </c>
      <c r="AK2484" s="43">
        <f t="shared" si="827"/>
        <v>-3.9627581017025036E-2</v>
      </c>
      <c r="AL2484" s="36">
        <f t="shared" si="828"/>
        <v>51.46491211836662</v>
      </c>
      <c r="AM2484" s="36">
        <v>1</v>
      </c>
      <c r="AN2484" s="36">
        <f t="shared" si="829"/>
        <v>-2.1099949319632052</v>
      </c>
      <c r="AO2484" s="36">
        <v>4</v>
      </c>
      <c r="AP2484" s="42">
        <f>INT(AI2484/1000)*1000</f>
        <v>39000</v>
      </c>
      <c r="AQ2484" s="42">
        <f>MOD(AI2484,1000)</f>
        <v>873.80000000000291</v>
      </c>
      <c r="AR2484" s="42">
        <f>MOD(AI2485,1000)-0.2+(AP2485-AP2484)</f>
        <v>903.8</v>
      </c>
    </row>
    <row r="2485" spans="1:44" x14ac:dyDescent="0.25">
      <c r="A2485" s="19" t="s">
        <v>1</v>
      </c>
      <c r="B2485" t="s">
        <v>0</v>
      </c>
      <c r="C2485">
        <v>980</v>
      </c>
      <c r="D2485" s="36">
        <f>MATCH(C2485,TrainRun!$AG$149:$AG$295,1)</f>
        <v>65</v>
      </c>
      <c r="E2485" s="36">
        <f>INT(INDEX(TrainRun!$AD$149:$AD$295,'By Second'!D2485))</f>
        <v>900</v>
      </c>
      <c r="F2485" s="36">
        <f>IF(E2485=0,0,INDEX(TrainRun!$AE$149:$AE$295,'By Second'!D2485))</f>
        <v>33.399131681594007</v>
      </c>
      <c r="G2485" s="36">
        <f>INDEX(TrainRun!$AF$149:$AF$295,'By Second'!D2485)</f>
        <v>37360.375241147238</v>
      </c>
      <c r="H2485">
        <f t="shared" si="834"/>
        <v>66</v>
      </c>
      <c r="I2485" s="36">
        <f>INT(INDEX(TrainRun!$AD$149:$AD$295,'By Second'!H2485))</f>
        <v>986</v>
      </c>
      <c r="J2485" s="36">
        <f>INDEX(TrainRun!$AE$149:$AE$295,'By Second'!H2485)</f>
        <v>29.991159714129854</v>
      </c>
      <c r="K2485">
        <f t="shared" si="835"/>
        <v>86</v>
      </c>
      <c r="L2485">
        <f t="shared" si="836"/>
        <v>-3.4079719674641531</v>
      </c>
      <c r="M2485">
        <f t="shared" si="837"/>
        <v>-3.9627581017025036E-2</v>
      </c>
      <c r="N2485" s="32">
        <f t="shared" si="838"/>
        <v>30.228925200232059</v>
      </c>
      <c r="O2485" s="29">
        <f t="shared" si="839"/>
        <v>39903.937172032369</v>
      </c>
      <c r="P2485" s="37">
        <f>MATCH(O2485,LORDetail!$B$932:$B$1859,1)</f>
        <v>218</v>
      </c>
      <c r="Q2485" s="37">
        <f>INDEX(LORDetail!$B$932:$B$1859,P2485)</f>
        <v>39850</v>
      </c>
      <c r="R2485" s="37">
        <f>INDEX(LORDetail!$D$932:$D$1859,P2485)</f>
        <v>51.464781591259602</v>
      </c>
      <c r="S2485" s="37">
        <f>INDEX(LORDetail!$E$932:$E$1859,P2485)</f>
        <v>-2.11026532274352</v>
      </c>
      <c r="T2485" s="37">
        <f>INDEX(LORDetail!$G$932:$G$1859,P2485)</f>
        <v>93.637910000000005</v>
      </c>
      <c r="U2485">
        <f t="shared" si="840"/>
        <v>219</v>
      </c>
      <c r="V2485" s="37">
        <f>INDEX(LORDetail!$B$932:$B$1859,U2485)</f>
        <v>40300</v>
      </c>
      <c r="W2485" s="37">
        <f>INDEX(LORDetail!$D$932:$D$1859,U2485)</f>
        <v>51.467259091961097</v>
      </c>
      <c r="X2485" s="37">
        <f>INDEX(LORDetail!$E$932:$E$1859,U2485)</f>
        <v>-2.1051331064306402</v>
      </c>
      <c r="Y2485" s="37">
        <f>INDEX(LORDetail!$G$932:$G$1859,U2485)</f>
        <v>93.357929999999996</v>
      </c>
      <c r="Z2485">
        <f t="shared" si="841"/>
        <v>450</v>
      </c>
      <c r="AA2485" s="29">
        <f t="shared" si="842"/>
        <v>53.937172032368835</v>
      </c>
      <c r="AB2485">
        <f t="shared" si="843"/>
        <v>0.11986038229415297</v>
      </c>
      <c r="AC2485" s="32">
        <f t="shared" si="844"/>
        <v>51.465078545440818</v>
      </c>
      <c r="AD2485" s="32">
        <f t="shared" si="845"/>
        <v>-2.1096501733342419</v>
      </c>
      <c r="AE2485" s="34">
        <f t="shared" si="846"/>
        <v>93.604351490165286</v>
      </c>
      <c r="AF2485" s="36" t="str">
        <f t="shared" si="832"/>
        <v>RDNGSTN</v>
      </c>
      <c r="AG2485" s="36" t="str">
        <f t="shared" si="833"/>
        <v>PADTON</v>
      </c>
      <c r="AH2485" s="36">
        <f t="shared" si="830"/>
        <v>980</v>
      </c>
      <c r="AI2485" s="42">
        <f t="shared" si="831"/>
        <v>39904</v>
      </c>
      <c r="AJ2485" s="43">
        <f t="shared" si="826"/>
        <v>30.228925200232059</v>
      </c>
      <c r="AK2485" s="43">
        <f t="shared" si="827"/>
        <v>-3.9627581017025036E-2</v>
      </c>
      <c r="AL2485" s="36">
        <f t="shared" si="828"/>
        <v>51.465078545440818</v>
      </c>
      <c r="AM2485" s="36">
        <v>1</v>
      </c>
      <c r="AN2485" s="36">
        <f t="shared" si="829"/>
        <v>-2.1096501733342419</v>
      </c>
      <c r="AO2485" s="36">
        <v>4</v>
      </c>
      <c r="AP2485" s="42">
        <f>INT(AI2485/1000)*1000</f>
        <v>39000</v>
      </c>
      <c r="AQ2485" s="42">
        <f>MOD(AI2485,1000)</f>
        <v>904</v>
      </c>
      <c r="AR2485" s="42">
        <f>MOD(AI2486,1000)-0.2+(AP2486-AP2485)</f>
        <v>933.99999999999704</v>
      </c>
    </row>
    <row r="2486" spans="1:44" x14ac:dyDescent="0.25">
      <c r="A2486" s="19" t="s">
        <v>1</v>
      </c>
      <c r="B2486" t="s">
        <v>0</v>
      </c>
      <c r="C2486">
        <v>981</v>
      </c>
      <c r="D2486" s="36">
        <f>MATCH(C2486,TrainRun!$AG$149:$AG$295,1)</f>
        <v>65</v>
      </c>
      <c r="E2486" s="36">
        <f>INT(INDEX(TrainRun!$AD$149:$AD$295,'By Second'!D2486))</f>
        <v>900</v>
      </c>
      <c r="F2486" s="36">
        <f>IF(E2486=0,0,INDEX(TrainRun!$AE$149:$AE$295,'By Second'!D2486))</f>
        <v>33.399131681594007</v>
      </c>
      <c r="G2486" s="36">
        <f>INDEX(TrainRun!$AF$149:$AF$295,'By Second'!D2486)</f>
        <v>37360.375241147238</v>
      </c>
      <c r="H2486">
        <f t="shared" si="834"/>
        <v>66</v>
      </c>
      <c r="I2486" s="36">
        <f>INT(INDEX(TrainRun!$AD$149:$AD$295,'By Second'!H2486))</f>
        <v>986</v>
      </c>
      <c r="J2486" s="36">
        <f>INDEX(TrainRun!$AE$149:$AE$295,'By Second'!H2486)</f>
        <v>29.991159714129854</v>
      </c>
      <c r="K2486">
        <f t="shared" si="835"/>
        <v>86</v>
      </c>
      <c r="L2486">
        <f t="shared" si="836"/>
        <v>-3.4079719674641531</v>
      </c>
      <c r="M2486">
        <f t="shared" si="837"/>
        <v>-3.9627581017025036E-2</v>
      </c>
      <c r="N2486" s="32">
        <f t="shared" si="838"/>
        <v>30.189297619215033</v>
      </c>
      <c r="O2486" s="29">
        <f t="shared" si="839"/>
        <v>39934.126469651586</v>
      </c>
      <c r="P2486" s="37">
        <f>MATCH(O2486,LORDetail!$B$932:$B$1859,1)</f>
        <v>218</v>
      </c>
      <c r="Q2486" s="37">
        <f>INDEX(LORDetail!$B$932:$B$1859,P2486)</f>
        <v>39850</v>
      </c>
      <c r="R2486" s="37">
        <f>INDEX(LORDetail!$D$932:$D$1859,P2486)</f>
        <v>51.464781591259602</v>
      </c>
      <c r="S2486" s="37">
        <f>INDEX(LORDetail!$E$932:$E$1859,P2486)</f>
        <v>-2.11026532274352</v>
      </c>
      <c r="T2486" s="37">
        <f>INDEX(LORDetail!$G$932:$G$1859,P2486)</f>
        <v>93.637910000000005</v>
      </c>
      <c r="U2486">
        <f t="shared" si="840"/>
        <v>219</v>
      </c>
      <c r="V2486" s="37">
        <f>INDEX(LORDetail!$B$932:$B$1859,U2486)</f>
        <v>40300</v>
      </c>
      <c r="W2486" s="37">
        <f>INDEX(LORDetail!$D$932:$D$1859,U2486)</f>
        <v>51.467259091961097</v>
      </c>
      <c r="X2486" s="37">
        <f>INDEX(LORDetail!$E$932:$E$1859,U2486)</f>
        <v>-2.1051331064306402</v>
      </c>
      <c r="Y2486" s="37">
        <f>INDEX(LORDetail!$G$932:$G$1859,U2486)</f>
        <v>93.357929999999996</v>
      </c>
      <c r="Z2486">
        <f t="shared" si="841"/>
        <v>450</v>
      </c>
      <c r="AA2486" s="29">
        <f t="shared" si="842"/>
        <v>84.126469651586376</v>
      </c>
      <c r="AB2486">
        <f t="shared" si="843"/>
        <v>0.18694771033685861</v>
      </c>
      <c r="AC2486" s="32">
        <f t="shared" si="844"/>
        <v>51.465244754343104</v>
      </c>
      <c r="AD2486" s="32">
        <f t="shared" si="845"/>
        <v>-2.1093058666548736</v>
      </c>
      <c r="AE2486" s="34">
        <f t="shared" si="846"/>
        <v>93.585568380059897</v>
      </c>
      <c r="AF2486" s="36" t="str">
        <f t="shared" si="832"/>
        <v>RDNGSTN</v>
      </c>
      <c r="AG2486" s="36" t="str">
        <f t="shared" si="833"/>
        <v>PADTON</v>
      </c>
      <c r="AH2486" s="36">
        <f t="shared" si="830"/>
        <v>981</v>
      </c>
      <c r="AI2486" s="42">
        <f t="shared" si="831"/>
        <v>39934.199999999997</v>
      </c>
      <c r="AJ2486" s="43">
        <f t="shared" si="826"/>
        <v>30.189297619215033</v>
      </c>
      <c r="AK2486" s="43">
        <f t="shared" si="827"/>
        <v>-3.9627581017025036E-2</v>
      </c>
      <c r="AL2486" s="36">
        <f t="shared" si="828"/>
        <v>51.465244754343104</v>
      </c>
      <c r="AM2486" s="36">
        <v>1</v>
      </c>
      <c r="AN2486" s="36">
        <f t="shared" si="829"/>
        <v>-2.1093058666548736</v>
      </c>
      <c r="AO2486" s="36">
        <v>4</v>
      </c>
      <c r="AP2486" s="42">
        <f>INT(AI2486/1000)*1000</f>
        <v>39000</v>
      </c>
      <c r="AQ2486" s="42">
        <f>MOD(AI2486,1000)</f>
        <v>934.19999999999709</v>
      </c>
      <c r="AR2486" s="42">
        <f>MOD(AI2487,1000)-0.2+(AP2487-AP2486)</f>
        <v>963.99999999999704</v>
      </c>
    </row>
    <row r="2487" spans="1:44" x14ac:dyDescent="0.25">
      <c r="A2487" s="19" t="s">
        <v>1</v>
      </c>
      <c r="B2487" t="s">
        <v>0</v>
      </c>
      <c r="C2487">
        <v>982</v>
      </c>
      <c r="D2487" s="36">
        <f>MATCH(C2487,TrainRun!$AG$149:$AG$295,1)</f>
        <v>65</v>
      </c>
      <c r="E2487" s="36">
        <f>INT(INDEX(TrainRun!$AD$149:$AD$295,'By Second'!D2487))</f>
        <v>900</v>
      </c>
      <c r="F2487" s="36">
        <f>IF(E2487=0,0,INDEX(TrainRun!$AE$149:$AE$295,'By Second'!D2487))</f>
        <v>33.399131681594007</v>
      </c>
      <c r="G2487" s="36">
        <f>INDEX(TrainRun!$AF$149:$AF$295,'By Second'!D2487)</f>
        <v>37360.375241147238</v>
      </c>
      <c r="H2487">
        <f t="shared" si="834"/>
        <v>66</v>
      </c>
      <c r="I2487" s="36">
        <f>INT(INDEX(TrainRun!$AD$149:$AD$295,'By Second'!H2487))</f>
        <v>986</v>
      </c>
      <c r="J2487" s="36">
        <f>INDEX(TrainRun!$AE$149:$AE$295,'By Second'!H2487)</f>
        <v>29.991159714129854</v>
      </c>
      <c r="K2487">
        <f t="shared" si="835"/>
        <v>86</v>
      </c>
      <c r="L2487">
        <f t="shared" si="836"/>
        <v>-3.4079719674641531</v>
      </c>
      <c r="M2487">
        <f t="shared" si="837"/>
        <v>-3.9627581017025036E-2</v>
      </c>
      <c r="N2487" s="32">
        <f t="shared" si="838"/>
        <v>30.149670038198007</v>
      </c>
      <c r="O2487" s="29">
        <f t="shared" si="839"/>
        <v>39964.276139689784</v>
      </c>
      <c r="P2487" s="37">
        <f>MATCH(O2487,LORDetail!$B$932:$B$1859,1)</f>
        <v>218</v>
      </c>
      <c r="Q2487" s="37">
        <f>INDEX(LORDetail!$B$932:$B$1859,P2487)</f>
        <v>39850</v>
      </c>
      <c r="R2487" s="37">
        <f>INDEX(LORDetail!$D$932:$D$1859,P2487)</f>
        <v>51.464781591259602</v>
      </c>
      <c r="S2487" s="37">
        <f>INDEX(LORDetail!$E$932:$E$1859,P2487)</f>
        <v>-2.11026532274352</v>
      </c>
      <c r="T2487" s="37">
        <f>INDEX(LORDetail!$G$932:$G$1859,P2487)</f>
        <v>93.637910000000005</v>
      </c>
      <c r="U2487">
        <f t="shared" si="840"/>
        <v>219</v>
      </c>
      <c r="V2487" s="37">
        <f>INDEX(LORDetail!$B$932:$B$1859,U2487)</f>
        <v>40300</v>
      </c>
      <c r="W2487" s="37">
        <f>INDEX(LORDetail!$D$932:$D$1859,U2487)</f>
        <v>51.467259091961097</v>
      </c>
      <c r="X2487" s="37">
        <f>INDEX(LORDetail!$E$932:$E$1859,U2487)</f>
        <v>-2.1051331064306402</v>
      </c>
      <c r="Y2487" s="37">
        <f>INDEX(LORDetail!$G$932:$G$1859,U2487)</f>
        <v>93.357929999999996</v>
      </c>
      <c r="Z2487">
        <f t="shared" si="841"/>
        <v>450</v>
      </c>
      <c r="AA2487" s="29">
        <f t="shared" si="842"/>
        <v>114.27613968978403</v>
      </c>
      <c r="AB2487">
        <f t="shared" si="843"/>
        <v>0.25394697708840896</v>
      </c>
      <c r="AC2487" s="32">
        <f t="shared" si="844"/>
        <v>51.465410745073484</v>
      </c>
      <c r="AD2487" s="32">
        <f t="shared" si="845"/>
        <v>-2.1089620119251005</v>
      </c>
      <c r="AE2487" s="34">
        <f t="shared" si="846"/>
        <v>93.566809925354789</v>
      </c>
      <c r="AF2487" s="36" t="str">
        <f t="shared" si="832"/>
        <v>RDNGSTN</v>
      </c>
      <c r="AG2487" s="36" t="str">
        <f t="shared" si="833"/>
        <v>PADTON</v>
      </c>
      <c r="AH2487" s="36">
        <f t="shared" si="830"/>
        <v>982</v>
      </c>
      <c r="AI2487" s="42">
        <f t="shared" si="831"/>
        <v>39964.199999999997</v>
      </c>
      <c r="AJ2487" s="43">
        <f t="shared" si="826"/>
        <v>30.149670038198007</v>
      </c>
      <c r="AK2487" s="43">
        <f t="shared" si="827"/>
        <v>-3.9627581017025036E-2</v>
      </c>
      <c r="AL2487" s="36">
        <f t="shared" si="828"/>
        <v>51.465410745073484</v>
      </c>
      <c r="AM2487" s="36">
        <v>1</v>
      </c>
      <c r="AN2487" s="36">
        <f t="shared" si="829"/>
        <v>-2.1089620119251005</v>
      </c>
      <c r="AO2487" s="36">
        <v>4</v>
      </c>
      <c r="AP2487" s="42">
        <f>INT(AI2487/1000)*1000</f>
        <v>39000</v>
      </c>
      <c r="AQ2487" s="42">
        <f>MOD(AI2487,1000)</f>
        <v>964.19999999999709</v>
      </c>
      <c r="AR2487" s="42">
        <f>MOD(AI2488,1000)-0.2+(AP2488-AP2487)</f>
        <v>994.20000000000141</v>
      </c>
    </row>
    <row r="2488" spans="1:44" x14ac:dyDescent="0.25">
      <c r="A2488" s="19" t="s">
        <v>1</v>
      </c>
      <c r="B2488" t="s">
        <v>0</v>
      </c>
      <c r="C2488">
        <v>983</v>
      </c>
      <c r="D2488" s="36">
        <f>MATCH(C2488,TrainRun!$AG$149:$AG$295,1)</f>
        <v>65</v>
      </c>
      <c r="E2488" s="36">
        <f>INT(INDEX(TrainRun!$AD$149:$AD$295,'By Second'!D2488))</f>
        <v>900</v>
      </c>
      <c r="F2488" s="36">
        <f>IF(E2488=0,0,INDEX(TrainRun!$AE$149:$AE$295,'By Second'!D2488))</f>
        <v>33.399131681594007</v>
      </c>
      <c r="G2488" s="36">
        <f>INDEX(TrainRun!$AF$149:$AF$295,'By Second'!D2488)</f>
        <v>37360.375241147238</v>
      </c>
      <c r="H2488">
        <f t="shared" si="834"/>
        <v>66</v>
      </c>
      <c r="I2488" s="36">
        <f>INT(INDEX(TrainRun!$AD$149:$AD$295,'By Second'!H2488))</f>
        <v>986</v>
      </c>
      <c r="J2488" s="36">
        <f>INDEX(TrainRun!$AE$149:$AE$295,'By Second'!H2488)</f>
        <v>29.991159714129854</v>
      </c>
      <c r="K2488">
        <f t="shared" si="835"/>
        <v>86</v>
      </c>
      <c r="L2488">
        <f t="shared" si="836"/>
        <v>-3.4079719674641531</v>
      </c>
      <c r="M2488">
        <f t="shared" si="837"/>
        <v>-3.9627581017025036E-2</v>
      </c>
      <c r="N2488" s="32">
        <f t="shared" si="838"/>
        <v>30.110042457180981</v>
      </c>
      <c r="O2488" s="29">
        <f t="shared" si="839"/>
        <v>39994.386182146962</v>
      </c>
      <c r="P2488" s="37">
        <f>MATCH(O2488,LORDetail!$B$932:$B$1859,1)</f>
        <v>218</v>
      </c>
      <c r="Q2488" s="37">
        <f>INDEX(LORDetail!$B$932:$B$1859,P2488)</f>
        <v>39850</v>
      </c>
      <c r="R2488" s="37">
        <f>INDEX(LORDetail!$D$932:$D$1859,P2488)</f>
        <v>51.464781591259602</v>
      </c>
      <c r="S2488" s="37">
        <f>INDEX(LORDetail!$E$932:$E$1859,P2488)</f>
        <v>-2.11026532274352</v>
      </c>
      <c r="T2488" s="37">
        <f>INDEX(LORDetail!$G$932:$G$1859,P2488)</f>
        <v>93.637910000000005</v>
      </c>
      <c r="U2488">
        <f t="shared" si="840"/>
        <v>219</v>
      </c>
      <c r="V2488" s="37">
        <f>INDEX(LORDetail!$B$932:$B$1859,U2488)</f>
        <v>40300</v>
      </c>
      <c r="W2488" s="37">
        <f>INDEX(LORDetail!$D$932:$D$1859,U2488)</f>
        <v>51.467259091961097</v>
      </c>
      <c r="X2488" s="37">
        <f>INDEX(LORDetail!$E$932:$E$1859,U2488)</f>
        <v>-2.1051331064306402</v>
      </c>
      <c r="Y2488" s="37">
        <f>INDEX(LORDetail!$G$932:$G$1859,U2488)</f>
        <v>93.357929999999996</v>
      </c>
      <c r="Z2488">
        <f t="shared" si="841"/>
        <v>450</v>
      </c>
      <c r="AA2488" s="29">
        <f t="shared" si="842"/>
        <v>144.3861821469618</v>
      </c>
      <c r="AB2488">
        <f t="shared" si="843"/>
        <v>0.32085818254880399</v>
      </c>
      <c r="AC2488" s="32">
        <f t="shared" si="844"/>
        <v>51.465576517631945</v>
      </c>
      <c r="AD2488" s="32">
        <f t="shared" si="845"/>
        <v>-2.1086186091449219</v>
      </c>
      <c r="AE2488" s="34">
        <f t="shared" si="846"/>
        <v>93.548076126049992</v>
      </c>
      <c r="AF2488" s="36" t="str">
        <f t="shared" si="832"/>
        <v>RDNGSTN</v>
      </c>
      <c r="AG2488" s="36" t="str">
        <f t="shared" si="833"/>
        <v>PADTON</v>
      </c>
      <c r="AH2488" s="36">
        <f t="shared" si="830"/>
        <v>983</v>
      </c>
      <c r="AI2488" s="42">
        <f t="shared" si="831"/>
        <v>39994.400000000001</v>
      </c>
      <c r="AJ2488" s="43">
        <f t="shared" si="826"/>
        <v>30.110042457180981</v>
      </c>
      <c r="AK2488" s="43">
        <f t="shared" si="827"/>
        <v>-3.9627581017025036E-2</v>
      </c>
      <c r="AL2488" s="36">
        <f t="shared" si="828"/>
        <v>51.465576517631945</v>
      </c>
      <c r="AM2488" s="36">
        <v>1</v>
      </c>
      <c r="AN2488" s="36">
        <f t="shared" si="829"/>
        <v>-2.1086186091449219</v>
      </c>
      <c r="AO2488" s="36">
        <v>4</v>
      </c>
      <c r="AP2488" s="42">
        <f>INT(AI2488/1000)*1000</f>
        <v>39000</v>
      </c>
      <c r="AQ2488" s="42">
        <f>MOD(AI2488,1000)</f>
        <v>994.40000000000146</v>
      </c>
      <c r="AR2488" s="42">
        <f>MOD(AI2489,1000)-0.2+(AP2489-AP2488)</f>
        <v>1024.2000000000014</v>
      </c>
    </row>
    <row r="2489" spans="1:44" x14ac:dyDescent="0.25">
      <c r="A2489" s="19" t="s">
        <v>1</v>
      </c>
      <c r="B2489" t="s">
        <v>0</v>
      </c>
      <c r="C2489">
        <v>984</v>
      </c>
      <c r="D2489" s="36">
        <f>MATCH(C2489,TrainRun!$AG$149:$AG$295,1)</f>
        <v>65</v>
      </c>
      <c r="E2489" s="36">
        <f>INT(INDEX(TrainRun!$AD$149:$AD$295,'By Second'!D2489))</f>
        <v>900</v>
      </c>
      <c r="F2489" s="36">
        <f>IF(E2489=0,0,INDEX(TrainRun!$AE$149:$AE$295,'By Second'!D2489))</f>
        <v>33.399131681594007</v>
      </c>
      <c r="G2489" s="36">
        <f>INDEX(TrainRun!$AF$149:$AF$295,'By Second'!D2489)</f>
        <v>37360.375241147238</v>
      </c>
      <c r="H2489">
        <f t="shared" si="834"/>
        <v>66</v>
      </c>
      <c r="I2489" s="36">
        <f>INT(INDEX(TrainRun!$AD$149:$AD$295,'By Second'!H2489))</f>
        <v>986</v>
      </c>
      <c r="J2489" s="36">
        <f>INDEX(TrainRun!$AE$149:$AE$295,'By Second'!H2489)</f>
        <v>29.991159714129854</v>
      </c>
      <c r="K2489">
        <f t="shared" si="835"/>
        <v>86</v>
      </c>
      <c r="L2489">
        <f t="shared" si="836"/>
        <v>-3.4079719674641531</v>
      </c>
      <c r="M2489">
        <f t="shared" si="837"/>
        <v>-3.9627581017025036E-2</v>
      </c>
      <c r="N2489" s="32">
        <f t="shared" si="838"/>
        <v>30.070414876163955</v>
      </c>
      <c r="O2489" s="29">
        <f t="shared" si="839"/>
        <v>40024.456597023127</v>
      </c>
      <c r="P2489" s="37">
        <f>MATCH(O2489,LORDetail!$B$932:$B$1859,1)</f>
        <v>218</v>
      </c>
      <c r="Q2489" s="37">
        <f>INDEX(LORDetail!$B$932:$B$1859,P2489)</f>
        <v>39850</v>
      </c>
      <c r="R2489" s="37">
        <f>INDEX(LORDetail!$D$932:$D$1859,P2489)</f>
        <v>51.464781591259602</v>
      </c>
      <c r="S2489" s="37">
        <f>INDEX(LORDetail!$E$932:$E$1859,P2489)</f>
        <v>-2.11026532274352</v>
      </c>
      <c r="T2489" s="37">
        <f>INDEX(LORDetail!$G$932:$G$1859,P2489)</f>
        <v>93.637910000000005</v>
      </c>
      <c r="U2489">
        <f t="shared" si="840"/>
        <v>219</v>
      </c>
      <c r="V2489" s="37">
        <f>INDEX(LORDetail!$B$932:$B$1859,U2489)</f>
        <v>40300</v>
      </c>
      <c r="W2489" s="37">
        <f>INDEX(LORDetail!$D$932:$D$1859,U2489)</f>
        <v>51.467259091961097</v>
      </c>
      <c r="X2489" s="37">
        <f>INDEX(LORDetail!$E$932:$E$1859,U2489)</f>
        <v>-2.1051331064306402</v>
      </c>
      <c r="Y2489" s="37">
        <f>INDEX(LORDetail!$G$932:$G$1859,U2489)</f>
        <v>93.357929999999996</v>
      </c>
      <c r="Z2489">
        <f t="shared" si="841"/>
        <v>450</v>
      </c>
      <c r="AA2489" s="29">
        <f t="shared" si="842"/>
        <v>174.45659702312696</v>
      </c>
      <c r="AB2489">
        <f t="shared" si="843"/>
        <v>0.38768132671805994</v>
      </c>
      <c r="AC2489" s="32">
        <f t="shared" si="844"/>
        <v>51.4657420720185</v>
      </c>
      <c r="AD2489" s="32">
        <f t="shared" si="845"/>
        <v>-2.1082756583143385</v>
      </c>
      <c r="AE2489" s="34">
        <f t="shared" si="846"/>
        <v>93.529366982145476</v>
      </c>
      <c r="AF2489" s="36" t="str">
        <f t="shared" si="832"/>
        <v>RDNGSTN</v>
      </c>
      <c r="AG2489" s="36" t="str">
        <f t="shared" si="833"/>
        <v>PADTON</v>
      </c>
      <c r="AH2489" s="36">
        <f t="shared" si="830"/>
        <v>984</v>
      </c>
      <c r="AI2489" s="42">
        <f t="shared" si="831"/>
        <v>40024.400000000001</v>
      </c>
      <c r="AJ2489" s="43">
        <f t="shared" si="826"/>
        <v>30.070414876163955</v>
      </c>
      <c r="AK2489" s="43">
        <f t="shared" si="827"/>
        <v>-3.9627581017025036E-2</v>
      </c>
      <c r="AL2489" s="36">
        <f t="shared" si="828"/>
        <v>51.4657420720185</v>
      </c>
      <c r="AM2489" s="36">
        <v>1</v>
      </c>
      <c r="AN2489" s="36">
        <f t="shared" si="829"/>
        <v>-2.1082756583143385</v>
      </c>
      <c r="AO2489" s="36">
        <v>4</v>
      </c>
      <c r="AP2489" s="42">
        <f>INT(AI2489/1000)*1000</f>
        <v>40000</v>
      </c>
      <c r="AQ2489" s="42">
        <f>MOD(AI2489,1000)</f>
        <v>24.400000000001455</v>
      </c>
      <c r="AR2489" s="42">
        <f>MOD(AI2490,1000)-0.2+(AP2490-AP2489)</f>
        <v>54.200000000001452</v>
      </c>
    </row>
    <row r="2490" spans="1:44" x14ac:dyDescent="0.25">
      <c r="A2490" s="19" t="s">
        <v>1</v>
      </c>
      <c r="B2490" t="s">
        <v>0</v>
      </c>
      <c r="C2490">
        <v>985</v>
      </c>
      <c r="D2490" s="36">
        <f>MATCH(C2490,TrainRun!$AG$149:$AG$295,1)</f>
        <v>65</v>
      </c>
      <c r="E2490" s="36">
        <f>INT(INDEX(TrainRun!$AD$149:$AD$295,'By Second'!D2490))</f>
        <v>900</v>
      </c>
      <c r="F2490" s="36">
        <f>IF(E2490=0,0,INDEX(TrainRun!$AE$149:$AE$295,'By Second'!D2490))</f>
        <v>33.399131681594007</v>
      </c>
      <c r="G2490" s="36">
        <f>INDEX(TrainRun!$AF$149:$AF$295,'By Second'!D2490)</f>
        <v>37360.375241147238</v>
      </c>
      <c r="H2490">
        <f t="shared" si="834"/>
        <v>66</v>
      </c>
      <c r="I2490" s="36">
        <f>INT(INDEX(TrainRun!$AD$149:$AD$295,'By Second'!H2490))</f>
        <v>986</v>
      </c>
      <c r="J2490" s="36">
        <f>INDEX(TrainRun!$AE$149:$AE$295,'By Second'!H2490)</f>
        <v>29.991159714129854</v>
      </c>
      <c r="K2490">
        <f t="shared" si="835"/>
        <v>86</v>
      </c>
      <c r="L2490">
        <f t="shared" si="836"/>
        <v>-3.4079719674641531</v>
      </c>
      <c r="M2490">
        <f t="shared" si="837"/>
        <v>-3.9627581017025036E-2</v>
      </c>
      <c r="N2490" s="32">
        <f t="shared" si="838"/>
        <v>30.030787295146929</v>
      </c>
      <c r="O2490" s="29">
        <f t="shared" si="839"/>
        <v>40054.487384318272</v>
      </c>
      <c r="P2490" s="37">
        <f>MATCH(O2490,LORDetail!$B$932:$B$1859,1)</f>
        <v>218</v>
      </c>
      <c r="Q2490" s="37">
        <f>INDEX(LORDetail!$B$932:$B$1859,P2490)</f>
        <v>39850</v>
      </c>
      <c r="R2490" s="37">
        <f>INDEX(LORDetail!$D$932:$D$1859,P2490)</f>
        <v>51.464781591259602</v>
      </c>
      <c r="S2490" s="37">
        <f>INDEX(LORDetail!$E$932:$E$1859,P2490)</f>
        <v>-2.11026532274352</v>
      </c>
      <c r="T2490" s="37">
        <f>INDEX(LORDetail!$G$932:$G$1859,P2490)</f>
        <v>93.637910000000005</v>
      </c>
      <c r="U2490">
        <f t="shared" si="840"/>
        <v>219</v>
      </c>
      <c r="V2490" s="37">
        <f>INDEX(LORDetail!$B$932:$B$1859,U2490)</f>
        <v>40300</v>
      </c>
      <c r="W2490" s="37">
        <f>INDEX(LORDetail!$D$932:$D$1859,U2490)</f>
        <v>51.467259091961097</v>
      </c>
      <c r="X2490" s="37">
        <f>INDEX(LORDetail!$E$932:$E$1859,U2490)</f>
        <v>-2.1051331064306402</v>
      </c>
      <c r="Y2490" s="37">
        <f>INDEX(LORDetail!$G$932:$G$1859,U2490)</f>
        <v>93.357929999999996</v>
      </c>
      <c r="Z2490">
        <f t="shared" si="841"/>
        <v>450</v>
      </c>
      <c r="AA2490" s="29">
        <f t="shared" si="842"/>
        <v>204.48738431827223</v>
      </c>
      <c r="AB2490">
        <f t="shared" si="843"/>
        <v>0.45441640959616053</v>
      </c>
      <c r="AC2490" s="32">
        <f t="shared" si="844"/>
        <v>51.46590740823315</v>
      </c>
      <c r="AD2490" s="32">
        <f t="shared" si="845"/>
        <v>-2.1079331594333501</v>
      </c>
      <c r="AE2490" s="34">
        <f t="shared" si="846"/>
        <v>93.510682493641269</v>
      </c>
      <c r="AF2490" s="36" t="str">
        <f t="shared" si="832"/>
        <v>RDNGSTN</v>
      </c>
      <c r="AG2490" s="36" t="str">
        <f t="shared" si="833"/>
        <v>PADTON</v>
      </c>
      <c r="AH2490" s="36">
        <f t="shared" si="830"/>
        <v>985</v>
      </c>
      <c r="AI2490" s="42">
        <f t="shared" si="831"/>
        <v>40054.400000000001</v>
      </c>
      <c r="AJ2490" s="43">
        <f t="shared" si="826"/>
        <v>30.030787295146929</v>
      </c>
      <c r="AK2490" s="43">
        <f t="shared" si="827"/>
        <v>-3.9627581017025036E-2</v>
      </c>
      <c r="AL2490" s="36">
        <f t="shared" si="828"/>
        <v>51.46590740823315</v>
      </c>
      <c r="AM2490" s="36">
        <v>1</v>
      </c>
      <c r="AN2490" s="36">
        <f t="shared" si="829"/>
        <v>-2.1079331594333501</v>
      </c>
      <c r="AO2490" s="36">
        <v>4</v>
      </c>
      <c r="AP2490" s="42">
        <f>INT(AI2490/1000)*1000</f>
        <v>40000</v>
      </c>
      <c r="AQ2490" s="42">
        <f>MOD(AI2490,1000)</f>
        <v>54.400000000001455</v>
      </c>
      <c r="AR2490" s="42">
        <f>MOD(AI2491,1000)-0.2+(AP2491-AP2490)</f>
        <v>108.39999999999854</v>
      </c>
    </row>
    <row r="2491" spans="1:44" x14ac:dyDescent="0.25">
      <c r="A2491" s="19" t="s">
        <v>1</v>
      </c>
      <c r="B2491" t="s">
        <v>0</v>
      </c>
      <c r="C2491">
        <v>986</v>
      </c>
      <c r="D2491" s="36">
        <f>MATCH(C2491,TrainRun!$AG$149:$AG$295,1)</f>
        <v>67</v>
      </c>
      <c r="E2491" s="36">
        <f>INT(INDEX(TrainRun!$AD$149:$AD$295,'By Second'!D2491))</f>
        <v>986</v>
      </c>
      <c r="F2491" s="36">
        <f>IF(E2491=0,0,INDEX(TrainRun!$AE$149:$AE$295,'By Second'!D2491))</f>
        <v>29.987441016803178</v>
      </c>
      <c r="G2491" s="36">
        <f>INDEX(TrainRun!$AF$149:$AF$295,'By Second'!D2491)</f>
        <v>40108.53457570904</v>
      </c>
      <c r="H2491">
        <f t="shared" si="834"/>
        <v>68</v>
      </c>
      <c r="I2491" s="36">
        <f>INT(INDEX(TrainRun!$AD$149:$AD$295,'By Second'!H2491))</f>
        <v>995</v>
      </c>
      <c r="J2491" s="36">
        <f>INDEX(TrainRun!$AE$149:$AE$295,'By Second'!H2491)</f>
        <v>29.665606329343404</v>
      </c>
      <c r="K2491">
        <f t="shared" si="835"/>
        <v>9</v>
      </c>
      <c r="L2491">
        <f t="shared" si="836"/>
        <v>-0.32183468745977351</v>
      </c>
      <c r="M2491">
        <f t="shared" si="837"/>
        <v>-3.5759409717752613E-2</v>
      </c>
      <c r="N2491" s="32">
        <f t="shared" si="838"/>
        <v>29.987441016803178</v>
      </c>
      <c r="O2491" s="29">
        <f t="shared" si="839"/>
        <v>40108.5</v>
      </c>
      <c r="P2491" s="37">
        <f>MATCH(O2491,LORDetail!$B$932:$B$1859,1)</f>
        <v>218</v>
      </c>
      <c r="Q2491" s="37">
        <f>INDEX(LORDetail!$B$932:$B$1859,P2491)</f>
        <v>39850</v>
      </c>
      <c r="R2491" s="37">
        <f>INDEX(LORDetail!$D$932:$D$1859,P2491)</f>
        <v>51.464781591259602</v>
      </c>
      <c r="S2491" s="37">
        <f>INDEX(LORDetail!$E$932:$E$1859,P2491)</f>
        <v>-2.11026532274352</v>
      </c>
      <c r="T2491" s="37">
        <f>INDEX(LORDetail!$G$932:$G$1859,P2491)</f>
        <v>93.637910000000005</v>
      </c>
      <c r="U2491">
        <f t="shared" si="840"/>
        <v>219</v>
      </c>
      <c r="V2491" s="37">
        <f>INDEX(LORDetail!$B$932:$B$1859,U2491)</f>
        <v>40300</v>
      </c>
      <c r="W2491" s="37">
        <f>INDEX(LORDetail!$D$932:$D$1859,U2491)</f>
        <v>51.467259091961097</v>
      </c>
      <c r="X2491" s="37">
        <f>INDEX(LORDetail!$E$932:$E$1859,U2491)</f>
        <v>-2.1051331064306402</v>
      </c>
      <c r="Y2491" s="37">
        <f>INDEX(LORDetail!$G$932:$G$1859,U2491)</f>
        <v>93.357929999999996</v>
      </c>
      <c r="Z2491">
        <f t="shared" si="841"/>
        <v>450</v>
      </c>
      <c r="AA2491" s="29">
        <f t="shared" si="842"/>
        <v>258.5</v>
      </c>
      <c r="AB2491">
        <f t="shared" si="843"/>
        <v>0.57444444444444442</v>
      </c>
      <c r="AC2491" s="32">
        <f t="shared" si="844"/>
        <v>51.466204777773683</v>
      </c>
      <c r="AD2491" s="32">
        <f t="shared" si="845"/>
        <v>-2.1073171495948992</v>
      </c>
      <c r="AE2491" s="34">
        <f t="shared" si="846"/>
        <v>93.477077044444442</v>
      </c>
      <c r="AF2491" s="36" t="str">
        <f t="shared" si="832"/>
        <v>RDNGSTN</v>
      </c>
      <c r="AG2491" s="36" t="str">
        <f t="shared" si="833"/>
        <v>PADTON</v>
      </c>
      <c r="AH2491" s="36">
        <f t="shared" si="830"/>
        <v>986</v>
      </c>
      <c r="AI2491" s="42">
        <f t="shared" si="831"/>
        <v>40108.6</v>
      </c>
      <c r="AJ2491" s="43">
        <f t="shared" si="826"/>
        <v>29.987441016803178</v>
      </c>
      <c r="AK2491" s="43">
        <f t="shared" si="827"/>
        <v>-3.5759409717752613E-2</v>
      </c>
      <c r="AL2491" s="36">
        <f t="shared" si="828"/>
        <v>51.466204777773683</v>
      </c>
      <c r="AM2491" s="36">
        <v>1</v>
      </c>
      <c r="AN2491" s="36">
        <f t="shared" si="829"/>
        <v>-2.1073171495948992</v>
      </c>
      <c r="AO2491" s="36">
        <v>4</v>
      </c>
      <c r="AP2491" s="42">
        <f>INT(AI2491/1000)*1000</f>
        <v>40000</v>
      </c>
      <c r="AQ2491" s="42">
        <f>MOD(AI2491,1000)</f>
        <v>108.59999999999854</v>
      </c>
      <c r="AR2491" s="42">
        <f>MOD(AI2492,1000)-0.2+(AP2492-AP2491)</f>
        <v>138.20000000000147</v>
      </c>
    </row>
    <row r="2492" spans="1:44" x14ac:dyDescent="0.25">
      <c r="A2492" s="19" t="s">
        <v>1</v>
      </c>
      <c r="B2492" t="s">
        <v>0</v>
      </c>
      <c r="C2492">
        <v>987</v>
      </c>
      <c r="D2492" s="36">
        <f>MATCH(C2492,TrainRun!$AG$149:$AG$295,1)</f>
        <v>67</v>
      </c>
      <c r="E2492" s="36">
        <f>INT(INDEX(TrainRun!$AD$149:$AD$295,'By Second'!D2492))</f>
        <v>986</v>
      </c>
      <c r="F2492" s="36">
        <f>IF(E2492=0,0,INDEX(TrainRun!$AE$149:$AE$295,'By Second'!D2492))</f>
        <v>29.987441016803178</v>
      </c>
      <c r="G2492" s="36">
        <f>INDEX(TrainRun!$AF$149:$AF$295,'By Second'!D2492)</f>
        <v>40108.53457570904</v>
      </c>
      <c r="H2492">
        <f t="shared" si="834"/>
        <v>68</v>
      </c>
      <c r="I2492" s="36">
        <f>INT(INDEX(TrainRun!$AD$149:$AD$295,'By Second'!H2492))</f>
        <v>995</v>
      </c>
      <c r="J2492" s="36">
        <f>INDEX(TrainRun!$AE$149:$AE$295,'By Second'!H2492)</f>
        <v>29.665606329343404</v>
      </c>
      <c r="K2492">
        <f t="shared" si="835"/>
        <v>9</v>
      </c>
      <c r="L2492">
        <f t="shared" si="836"/>
        <v>-0.32183468745977351</v>
      </c>
      <c r="M2492">
        <f t="shared" si="837"/>
        <v>-3.5759409717752613E-2</v>
      </c>
      <c r="N2492" s="32">
        <f t="shared" si="838"/>
        <v>29.951681607085426</v>
      </c>
      <c r="O2492" s="29">
        <f t="shared" si="839"/>
        <v>40138.451681607083</v>
      </c>
      <c r="P2492" s="37">
        <f>MATCH(O2492,LORDetail!$B$932:$B$1859,1)</f>
        <v>218</v>
      </c>
      <c r="Q2492" s="37">
        <f>INDEX(LORDetail!$B$932:$B$1859,P2492)</f>
        <v>39850</v>
      </c>
      <c r="R2492" s="37">
        <f>INDEX(LORDetail!$D$932:$D$1859,P2492)</f>
        <v>51.464781591259602</v>
      </c>
      <c r="S2492" s="37">
        <f>INDEX(LORDetail!$E$932:$E$1859,P2492)</f>
        <v>-2.11026532274352</v>
      </c>
      <c r="T2492" s="37">
        <f>INDEX(LORDetail!$G$932:$G$1859,P2492)</f>
        <v>93.637910000000005</v>
      </c>
      <c r="U2492">
        <f t="shared" si="840"/>
        <v>219</v>
      </c>
      <c r="V2492" s="37">
        <f>INDEX(LORDetail!$B$932:$B$1859,U2492)</f>
        <v>40300</v>
      </c>
      <c r="W2492" s="37">
        <f>INDEX(LORDetail!$D$932:$D$1859,U2492)</f>
        <v>51.467259091961097</v>
      </c>
      <c r="X2492" s="37">
        <f>INDEX(LORDetail!$E$932:$E$1859,U2492)</f>
        <v>-2.1051331064306402</v>
      </c>
      <c r="Y2492" s="37">
        <f>INDEX(LORDetail!$G$932:$G$1859,U2492)</f>
        <v>93.357929999999996</v>
      </c>
      <c r="Z2492">
        <f t="shared" si="841"/>
        <v>450</v>
      </c>
      <c r="AA2492" s="29">
        <f t="shared" si="842"/>
        <v>288.45168160708272</v>
      </c>
      <c r="AB2492">
        <f t="shared" si="843"/>
        <v>0.64100373690462831</v>
      </c>
      <c r="AC2492" s="32">
        <f t="shared" si="844"/>
        <v>51.466369678467444</v>
      </c>
      <c r="AD2492" s="32">
        <f t="shared" si="845"/>
        <v>-2.1069755529083611</v>
      </c>
      <c r="AE2492" s="34">
        <f t="shared" si="846"/>
        <v>93.458441773741441</v>
      </c>
      <c r="AF2492" s="36" t="str">
        <f t="shared" si="832"/>
        <v>RDNGSTN</v>
      </c>
      <c r="AG2492" s="36" t="str">
        <f t="shared" si="833"/>
        <v>PADTON</v>
      </c>
      <c r="AH2492" s="36">
        <f t="shared" si="830"/>
        <v>987</v>
      </c>
      <c r="AI2492" s="42">
        <f t="shared" si="831"/>
        <v>40138.400000000001</v>
      </c>
      <c r="AJ2492" s="43">
        <f t="shared" si="826"/>
        <v>29.951681607085426</v>
      </c>
      <c r="AK2492" s="43">
        <f t="shared" si="827"/>
        <v>-3.5759409717752613E-2</v>
      </c>
      <c r="AL2492" s="36">
        <f t="shared" si="828"/>
        <v>51.466369678467444</v>
      </c>
      <c r="AM2492" s="36">
        <v>1</v>
      </c>
      <c r="AN2492" s="36">
        <f t="shared" si="829"/>
        <v>-2.1069755529083611</v>
      </c>
      <c r="AO2492" s="36">
        <v>4</v>
      </c>
      <c r="AP2492" s="42">
        <f>INT(AI2492/1000)*1000</f>
        <v>40000</v>
      </c>
      <c r="AQ2492" s="42">
        <f>MOD(AI2492,1000)</f>
        <v>138.40000000000146</v>
      </c>
      <c r="AR2492" s="42">
        <f>MOD(AI2493,1000)-0.2+(AP2493-AP2492)</f>
        <v>168.20000000000147</v>
      </c>
    </row>
    <row r="2493" spans="1:44" x14ac:dyDescent="0.25">
      <c r="A2493" s="19" t="s">
        <v>1</v>
      </c>
      <c r="B2493" t="s">
        <v>0</v>
      </c>
      <c r="C2493">
        <v>988</v>
      </c>
      <c r="D2493" s="36">
        <f>MATCH(C2493,TrainRun!$AG$149:$AG$295,1)</f>
        <v>67</v>
      </c>
      <c r="E2493" s="36">
        <f>INT(INDEX(TrainRun!$AD$149:$AD$295,'By Second'!D2493))</f>
        <v>986</v>
      </c>
      <c r="F2493" s="36">
        <f>IF(E2493=0,0,INDEX(TrainRun!$AE$149:$AE$295,'By Second'!D2493))</f>
        <v>29.987441016803178</v>
      </c>
      <c r="G2493" s="36">
        <f>INDEX(TrainRun!$AF$149:$AF$295,'By Second'!D2493)</f>
        <v>40108.53457570904</v>
      </c>
      <c r="H2493">
        <f t="shared" si="834"/>
        <v>68</v>
      </c>
      <c r="I2493" s="36">
        <f>INT(INDEX(TrainRun!$AD$149:$AD$295,'By Second'!H2493))</f>
        <v>995</v>
      </c>
      <c r="J2493" s="36">
        <f>INDEX(TrainRun!$AE$149:$AE$295,'By Second'!H2493)</f>
        <v>29.665606329343404</v>
      </c>
      <c r="K2493">
        <f t="shared" si="835"/>
        <v>9</v>
      </c>
      <c r="L2493">
        <f t="shared" si="836"/>
        <v>-0.32183468745977351</v>
      </c>
      <c r="M2493">
        <f t="shared" si="837"/>
        <v>-3.5759409717752613E-2</v>
      </c>
      <c r="N2493" s="32">
        <f t="shared" si="838"/>
        <v>29.915922197367674</v>
      </c>
      <c r="O2493" s="29">
        <f t="shared" si="839"/>
        <v>40168.36760380445</v>
      </c>
      <c r="P2493" s="37">
        <f>MATCH(O2493,LORDetail!$B$932:$B$1859,1)</f>
        <v>218</v>
      </c>
      <c r="Q2493" s="37">
        <f>INDEX(LORDetail!$B$932:$B$1859,P2493)</f>
        <v>39850</v>
      </c>
      <c r="R2493" s="37">
        <f>INDEX(LORDetail!$D$932:$D$1859,P2493)</f>
        <v>51.464781591259602</v>
      </c>
      <c r="S2493" s="37">
        <f>INDEX(LORDetail!$E$932:$E$1859,P2493)</f>
        <v>-2.11026532274352</v>
      </c>
      <c r="T2493" s="37">
        <f>INDEX(LORDetail!$G$932:$G$1859,P2493)</f>
        <v>93.637910000000005</v>
      </c>
      <c r="U2493">
        <f t="shared" si="840"/>
        <v>219</v>
      </c>
      <c r="V2493" s="37">
        <f>INDEX(LORDetail!$B$932:$B$1859,U2493)</f>
        <v>40300</v>
      </c>
      <c r="W2493" s="37">
        <f>INDEX(LORDetail!$D$932:$D$1859,U2493)</f>
        <v>51.467259091961097</v>
      </c>
      <c r="X2493" s="37">
        <f>INDEX(LORDetail!$E$932:$E$1859,U2493)</f>
        <v>-2.1051331064306402</v>
      </c>
      <c r="Y2493" s="37">
        <f>INDEX(LORDetail!$G$932:$G$1859,U2493)</f>
        <v>93.357929999999996</v>
      </c>
      <c r="Z2493">
        <f t="shared" si="841"/>
        <v>450</v>
      </c>
      <c r="AA2493" s="29">
        <f t="shared" si="842"/>
        <v>318.36760380445048</v>
      </c>
      <c r="AB2493">
        <f t="shared" si="843"/>
        <v>0.70748356400988999</v>
      </c>
      <c r="AC2493" s="32">
        <f t="shared" si="844"/>
        <v>51.46653438228573</v>
      </c>
      <c r="AD2493" s="32">
        <f t="shared" si="845"/>
        <v>-2.1066343640552141</v>
      </c>
      <c r="AE2493" s="34">
        <f t="shared" si="846"/>
        <v>93.439828751748507</v>
      </c>
      <c r="AF2493" s="36" t="str">
        <f t="shared" si="832"/>
        <v>RDNGSTN</v>
      </c>
      <c r="AG2493" s="36" t="str">
        <f t="shared" si="833"/>
        <v>PADTON</v>
      </c>
      <c r="AH2493" s="36">
        <f t="shared" si="830"/>
        <v>988</v>
      </c>
      <c r="AI2493" s="42">
        <f t="shared" si="831"/>
        <v>40168.400000000001</v>
      </c>
      <c r="AJ2493" s="43">
        <f t="shared" si="826"/>
        <v>29.915922197367674</v>
      </c>
      <c r="AK2493" s="43">
        <f t="shared" si="827"/>
        <v>-3.5759409717752613E-2</v>
      </c>
      <c r="AL2493" s="36">
        <f t="shared" si="828"/>
        <v>51.46653438228573</v>
      </c>
      <c r="AM2493" s="36">
        <v>1</v>
      </c>
      <c r="AN2493" s="36">
        <f t="shared" si="829"/>
        <v>-2.1066343640552141</v>
      </c>
      <c r="AO2493" s="36">
        <v>4</v>
      </c>
      <c r="AP2493" s="42">
        <f>INT(AI2493/1000)*1000</f>
        <v>40000</v>
      </c>
      <c r="AQ2493" s="42">
        <f>MOD(AI2493,1000)</f>
        <v>168.40000000000146</v>
      </c>
      <c r="AR2493" s="42">
        <f>MOD(AI2494,1000)-0.2+(AP2494-AP2493)</f>
        <v>197.9999999999971</v>
      </c>
    </row>
    <row r="2494" spans="1:44" x14ac:dyDescent="0.25">
      <c r="A2494" s="19" t="s">
        <v>1</v>
      </c>
      <c r="B2494" t="s">
        <v>0</v>
      </c>
      <c r="C2494">
        <v>989</v>
      </c>
      <c r="D2494" s="36">
        <f>MATCH(C2494,TrainRun!$AG$149:$AG$295,1)</f>
        <v>67</v>
      </c>
      <c r="E2494" s="36">
        <f>INT(INDEX(TrainRun!$AD$149:$AD$295,'By Second'!D2494))</f>
        <v>986</v>
      </c>
      <c r="F2494" s="36">
        <f>IF(E2494=0,0,INDEX(TrainRun!$AE$149:$AE$295,'By Second'!D2494))</f>
        <v>29.987441016803178</v>
      </c>
      <c r="G2494" s="36">
        <f>INDEX(TrainRun!$AF$149:$AF$295,'By Second'!D2494)</f>
        <v>40108.53457570904</v>
      </c>
      <c r="H2494">
        <f t="shared" si="834"/>
        <v>68</v>
      </c>
      <c r="I2494" s="36">
        <f>INT(INDEX(TrainRun!$AD$149:$AD$295,'By Second'!H2494))</f>
        <v>995</v>
      </c>
      <c r="J2494" s="36">
        <f>INDEX(TrainRun!$AE$149:$AE$295,'By Second'!H2494)</f>
        <v>29.665606329343404</v>
      </c>
      <c r="K2494">
        <f t="shared" si="835"/>
        <v>9</v>
      </c>
      <c r="L2494">
        <f t="shared" si="836"/>
        <v>-0.32183468745977351</v>
      </c>
      <c r="M2494">
        <f t="shared" si="837"/>
        <v>-3.5759409717752613E-2</v>
      </c>
      <c r="N2494" s="32">
        <f t="shared" si="838"/>
        <v>29.880162787649923</v>
      </c>
      <c r="O2494" s="29">
        <f t="shared" si="839"/>
        <v>40198.247766592103</v>
      </c>
      <c r="P2494" s="37">
        <f>MATCH(O2494,LORDetail!$B$932:$B$1859,1)</f>
        <v>218</v>
      </c>
      <c r="Q2494" s="37">
        <f>INDEX(LORDetail!$B$932:$B$1859,P2494)</f>
        <v>39850</v>
      </c>
      <c r="R2494" s="37">
        <f>INDEX(LORDetail!$D$932:$D$1859,P2494)</f>
        <v>51.464781591259602</v>
      </c>
      <c r="S2494" s="37">
        <f>INDEX(LORDetail!$E$932:$E$1859,P2494)</f>
        <v>-2.11026532274352</v>
      </c>
      <c r="T2494" s="37">
        <f>INDEX(LORDetail!$G$932:$G$1859,P2494)</f>
        <v>93.637910000000005</v>
      </c>
      <c r="U2494">
        <f t="shared" si="840"/>
        <v>219</v>
      </c>
      <c r="V2494" s="37">
        <f>INDEX(LORDetail!$B$932:$B$1859,U2494)</f>
        <v>40300</v>
      </c>
      <c r="W2494" s="37">
        <f>INDEX(LORDetail!$D$932:$D$1859,U2494)</f>
        <v>51.467259091961097</v>
      </c>
      <c r="X2494" s="37">
        <f>INDEX(LORDetail!$E$932:$E$1859,U2494)</f>
        <v>-2.1051331064306402</v>
      </c>
      <c r="Y2494" s="37">
        <f>INDEX(LORDetail!$G$932:$G$1859,U2494)</f>
        <v>93.357929999999996</v>
      </c>
      <c r="Z2494">
        <f t="shared" si="841"/>
        <v>450</v>
      </c>
      <c r="AA2494" s="29">
        <f t="shared" si="842"/>
        <v>348.24776659210329</v>
      </c>
      <c r="AB2494">
        <f t="shared" si="843"/>
        <v>0.77388392576022957</v>
      </c>
      <c r="AC2494" s="32">
        <f t="shared" si="844"/>
        <v>51.466698889228546</v>
      </c>
      <c r="AD2494" s="32">
        <f t="shared" si="845"/>
        <v>-2.1062935830354581</v>
      </c>
      <c r="AE2494" s="34">
        <f t="shared" si="846"/>
        <v>93.421237978465655</v>
      </c>
      <c r="AF2494" s="36" t="str">
        <f t="shared" si="832"/>
        <v>RDNGSTN</v>
      </c>
      <c r="AG2494" s="36" t="str">
        <f t="shared" si="833"/>
        <v>PADTON</v>
      </c>
      <c r="AH2494" s="36">
        <f t="shared" si="830"/>
        <v>989</v>
      </c>
      <c r="AI2494" s="42">
        <f t="shared" si="831"/>
        <v>40198.199999999997</v>
      </c>
      <c r="AJ2494" s="43">
        <f t="shared" si="826"/>
        <v>29.880162787649923</v>
      </c>
      <c r="AK2494" s="43">
        <f t="shared" si="827"/>
        <v>-3.5759409717752613E-2</v>
      </c>
      <c r="AL2494" s="36">
        <f t="shared" si="828"/>
        <v>51.466698889228546</v>
      </c>
      <c r="AM2494" s="36">
        <v>1</v>
      </c>
      <c r="AN2494" s="36">
        <f t="shared" si="829"/>
        <v>-2.1062935830354581</v>
      </c>
      <c r="AO2494" s="36">
        <v>4</v>
      </c>
      <c r="AP2494" s="42">
        <f>INT(AI2494/1000)*1000</f>
        <v>40000</v>
      </c>
      <c r="AQ2494" s="42">
        <f>MOD(AI2494,1000)</f>
        <v>198.19999999999709</v>
      </c>
      <c r="AR2494" s="42">
        <f>MOD(AI2495,1000)-0.2+(AP2495-AP2494)</f>
        <v>227.8</v>
      </c>
    </row>
    <row r="2495" spans="1:44" x14ac:dyDescent="0.25">
      <c r="A2495" s="19" t="s">
        <v>1</v>
      </c>
      <c r="B2495" t="s">
        <v>0</v>
      </c>
      <c r="C2495">
        <v>990</v>
      </c>
      <c r="D2495" s="36">
        <f>MATCH(C2495,TrainRun!$AG$149:$AG$295,1)</f>
        <v>67</v>
      </c>
      <c r="E2495" s="36">
        <f>INT(INDEX(TrainRun!$AD$149:$AD$295,'By Second'!D2495))</f>
        <v>986</v>
      </c>
      <c r="F2495" s="36">
        <f>IF(E2495=0,0,INDEX(TrainRun!$AE$149:$AE$295,'By Second'!D2495))</f>
        <v>29.987441016803178</v>
      </c>
      <c r="G2495" s="36">
        <f>INDEX(TrainRun!$AF$149:$AF$295,'By Second'!D2495)</f>
        <v>40108.53457570904</v>
      </c>
      <c r="H2495">
        <f t="shared" si="834"/>
        <v>68</v>
      </c>
      <c r="I2495" s="36">
        <f>INT(INDEX(TrainRun!$AD$149:$AD$295,'By Second'!H2495))</f>
        <v>995</v>
      </c>
      <c r="J2495" s="36">
        <f>INDEX(TrainRun!$AE$149:$AE$295,'By Second'!H2495)</f>
        <v>29.665606329343404</v>
      </c>
      <c r="K2495">
        <f t="shared" si="835"/>
        <v>9</v>
      </c>
      <c r="L2495">
        <f t="shared" si="836"/>
        <v>-0.32183468745977351</v>
      </c>
      <c r="M2495">
        <f t="shared" si="837"/>
        <v>-3.5759409717752613E-2</v>
      </c>
      <c r="N2495" s="32">
        <f t="shared" si="838"/>
        <v>29.844403377932171</v>
      </c>
      <c r="O2495" s="29">
        <f t="shared" si="839"/>
        <v>40228.092169970034</v>
      </c>
      <c r="P2495" s="37">
        <f>MATCH(O2495,LORDetail!$B$932:$B$1859,1)</f>
        <v>218</v>
      </c>
      <c r="Q2495" s="37">
        <f>INDEX(LORDetail!$B$932:$B$1859,P2495)</f>
        <v>39850</v>
      </c>
      <c r="R2495" s="37">
        <f>INDEX(LORDetail!$D$932:$D$1859,P2495)</f>
        <v>51.464781591259602</v>
      </c>
      <c r="S2495" s="37">
        <f>INDEX(LORDetail!$E$932:$E$1859,P2495)</f>
        <v>-2.11026532274352</v>
      </c>
      <c r="T2495" s="37">
        <f>INDEX(LORDetail!$G$932:$G$1859,P2495)</f>
        <v>93.637910000000005</v>
      </c>
      <c r="U2495">
        <f t="shared" si="840"/>
        <v>219</v>
      </c>
      <c r="V2495" s="37">
        <f>INDEX(LORDetail!$B$932:$B$1859,U2495)</f>
        <v>40300</v>
      </c>
      <c r="W2495" s="37">
        <f>INDEX(LORDetail!$D$932:$D$1859,U2495)</f>
        <v>51.467259091961097</v>
      </c>
      <c r="X2495" s="37">
        <f>INDEX(LORDetail!$E$932:$E$1859,U2495)</f>
        <v>-2.1051331064306402</v>
      </c>
      <c r="Y2495" s="37">
        <f>INDEX(LORDetail!$G$932:$G$1859,U2495)</f>
        <v>93.357929999999996</v>
      </c>
      <c r="Z2495">
        <f t="shared" si="841"/>
        <v>450</v>
      </c>
      <c r="AA2495" s="29">
        <f t="shared" si="842"/>
        <v>378.09216997003386</v>
      </c>
      <c r="AB2495">
        <f t="shared" si="843"/>
        <v>0.84020482215563086</v>
      </c>
      <c r="AC2495" s="32">
        <f t="shared" si="844"/>
        <v>51.466863199295894</v>
      </c>
      <c r="AD2495" s="32">
        <f t="shared" si="845"/>
        <v>-2.1059532098490927</v>
      </c>
      <c r="AE2495" s="34">
        <f t="shared" si="846"/>
        <v>93.402669453892869</v>
      </c>
      <c r="AF2495" s="36" t="str">
        <f t="shared" si="832"/>
        <v>RDNGSTN</v>
      </c>
      <c r="AG2495" s="36" t="str">
        <f t="shared" si="833"/>
        <v>PADTON</v>
      </c>
      <c r="AH2495" s="36">
        <f t="shared" si="830"/>
        <v>990</v>
      </c>
      <c r="AI2495" s="42">
        <f t="shared" si="831"/>
        <v>40228</v>
      </c>
      <c r="AJ2495" s="43">
        <f t="shared" si="826"/>
        <v>29.844403377932171</v>
      </c>
      <c r="AK2495" s="43">
        <f t="shared" si="827"/>
        <v>-3.5759409717752613E-2</v>
      </c>
      <c r="AL2495" s="36">
        <f t="shared" si="828"/>
        <v>51.466863199295894</v>
      </c>
      <c r="AM2495" s="36">
        <v>1</v>
      </c>
      <c r="AN2495" s="36">
        <f t="shared" si="829"/>
        <v>-2.1059532098490927</v>
      </c>
      <c r="AO2495" s="36">
        <v>4</v>
      </c>
      <c r="AP2495" s="42">
        <f>INT(AI2495/1000)*1000</f>
        <v>40000</v>
      </c>
      <c r="AQ2495" s="42">
        <f>MOD(AI2495,1000)</f>
        <v>228</v>
      </c>
      <c r="AR2495" s="42">
        <f>MOD(AI2496,1000)-0.2+(AP2496-AP2495)</f>
        <v>257.8</v>
      </c>
    </row>
    <row r="2496" spans="1:44" x14ac:dyDescent="0.25">
      <c r="A2496" s="19" t="s">
        <v>1</v>
      </c>
      <c r="B2496" t="s">
        <v>0</v>
      </c>
      <c r="C2496">
        <v>991</v>
      </c>
      <c r="D2496" s="36">
        <f>MATCH(C2496,TrainRun!$AG$149:$AG$295,1)</f>
        <v>67</v>
      </c>
      <c r="E2496" s="36">
        <f>INT(INDEX(TrainRun!$AD$149:$AD$295,'By Second'!D2496))</f>
        <v>986</v>
      </c>
      <c r="F2496" s="36">
        <f>IF(E2496=0,0,INDEX(TrainRun!$AE$149:$AE$295,'By Second'!D2496))</f>
        <v>29.987441016803178</v>
      </c>
      <c r="G2496" s="36">
        <f>INDEX(TrainRun!$AF$149:$AF$295,'By Second'!D2496)</f>
        <v>40108.53457570904</v>
      </c>
      <c r="H2496">
        <f t="shared" si="834"/>
        <v>68</v>
      </c>
      <c r="I2496" s="36">
        <f>INT(INDEX(TrainRun!$AD$149:$AD$295,'By Second'!H2496))</f>
        <v>995</v>
      </c>
      <c r="J2496" s="36">
        <f>INDEX(TrainRun!$AE$149:$AE$295,'By Second'!H2496)</f>
        <v>29.665606329343404</v>
      </c>
      <c r="K2496">
        <f t="shared" si="835"/>
        <v>9</v>
      </c>
      <c r="L2496">
        <f t="shared" si="836"/>
        <v>-0.32183468745977351</v>
      </c>
      <c r="M2496">
        <f t="shared" si="837"/>
        <v>-3.5759409717752613E-2</v>
      </c>
      <c r="N2496" s="32">
        <f t="shared" si="838"/>
        <v>29.808643968214419</v>
      </c>
      <c r="O2496" s="29">
        <f t="shared" si="839"/>
        <v>40257.900813938249</v>
      </c>
      <c r="P2496" s="37">
        <f>MATCH(O2496,LORDetail!$B$932:$B$1859,1)</f>
        <v>218</v>
      </c>
      <c r="Q2496" s="37">
        <f>INDEX(LORDetail!$B$932:$B$1859,P2496)</f>
        <v>39850</v>
      </c>
      <c r="R2496" s="37">
        <f>INDEX(LORDetail!$D$932:$D$1859,P2496)</f>
        <v>51.464781591259602</v>
      </c>
      <c r="S2496" s="37">
        <f>INDEX(LORDetail!$E$932:$E$1859,P2496)</f>
        <v>-2.11026532274352</v>
      </c>
      <c r="T2496" s="37">
        <f>INDEX(LORDetail!$G$932:$G$1859,P2496)</f>
        <v>93.637910000000005</v>
      </c>
      <c r="U2496">
        <f t="shared" si="840"/>
        <v>219</v>
      </c>
      <c r="V2496" s="37">
        <f>INDEX(LORDetail!$B$932:$B$1859,U2496)</f>
        <v>40300</v>
      </c>
      <c r="W2496" s="37">
        <f>INDEX(LORDetail!$D$932:$D$1859,U2496)</f>
        <v>51.467259091961097</v>
      </c>
      <c r="X2496" s="37">
        <f>INDEX(LORDetail!$E$932:$E$1859,U2496)</f>
        <v>-2.1051331064306402</v>
      </c>
      <c r="Y2496" s="37">
        <f>INDEX(LORDetail!$G$932:$G$1859,U2496)</f>
        <v>93.357929999999996</v>
      </c>
      <c r="Z2496">
        <f t="shared" si="841"/>
        <v>450</v>
      </c>
      <c r="AA2496" s="29">
        <f t="shared" si="842"/>
        <v>407.90081393824948</v>
      </c>
      <c r="AB2496">
        <f t="shared" si="843"/>
        <v>0.90644625319610994</v>
      </c>
      <c r="AC2496" s="32">
        <f t="shared" si="844"/>
        <v>51.467027312487765</v>
      </c>
      <c r="AD2496" s="32">
        <f t="shared" si="845"/>
        <v>-2.105613244496118</v>
      </c>
      <c r="AE2496" s="34">
        <f t="shared" si="846"/>
        <v>93.384123178030151</v>
      </c>
      <c r="AF2496" s="36" t="str">
        <f t="shared" si="832"/>
        <v>RDNGSTN</v>
      </c>
      <c r="AG2496" s="36" t="str">
        <f t="shared" si="833"/>
        <v>PADTON</v>
      </c>
      <c r="AH2496" s="36">
        <f t="shared" si="830"/>
        <v>991</v>
      </c>
      <c r="AI2496" s="42">
        <f t="shared" si="831"/>
        <v>40258</v>
      </c>
      <c r="AJ2496" s="43">
        <f t="shared" si="826"/>
        <v>29.808643968214419</v>
      </c>
      <c r="AK2496" s="43">
        <f t="shared" si="827"/>
        <v>-3.5759409717752613E-2</v>
      </c>
      <c r="AL2496" s="36">
        <f t="shared" si="828"/>
        <v>51.467027312487765</v>
      </c>
      <c r="AM2496" s="36">
        <v>1</v>
      </c>
      <c r="AN2496" s="36">
        <f t="shared" si="829"/>
        <v>-2.105613244496118</v>
      </c>
      <c r="AO2496" s="36">
        <v>4</v>
      </c>
      <c r="AP2496" s="42">
        <f>INT(AI2496/1000)*1000</f>
        <v>40000</v>
      </c>
      <c r="AQ2496" s="42">
        <f>MOD(AI2496,1000)</f>
        <v>258</v>
      </c>
      <c r="AR2496" s="42">
        <f>MOD(AI2497,1000)-0.2+(AP2497-AP2496)</f>
        <v>287.39999999999856</v>
      </c>
    </row>
    <row r="2497" spans="1:44" x14ac:dyDescent="0.25">
      <c r="A2497" s="19" t="s">
        <v>1</v>
      </c>
      <c r="B2497" t="s">
        <v>0</v>
      </c>
      <c r="C2497">
        <v>992</v>
      </c>
      <c r="D2497" s="36">
        <f>MATCH(C2497,TrainRun!$AG$149:$AG$295,1)</f>
        <v>67</v>
      </c>
      <c r="E2497" s="36">
        <f>INT(INDEX(TrainRun!$AD$149:$AD$295,'By Second'!D2497))</f>
        <v>986</v>
      </c>
      <c r="F2497" s="36">
        <f>IF(E2497=0,0,INDEX(TrainRun!$AE$149:$AE$295,'By Second'!D2497))</f>
        <v>29.987441016803178</v>
      </c>
      <c r="G2497" s="36">
        <f>INDEX(TrainRun!$AF$149:$AF$295,'By Second'!D2497)</f>
        <v>40108.53457570904</v>
      </c>
      <c r="H2497">
        <f t="shared" si="834"/>
        <v>68</v>
      </c>
      <c r="I2497" s="36">
        <f>INT(INDEX(TrainRun!$AD$149:$AD$295,'By Second'!H2497))</f>
        <v>995</v>
      </c>
      <c r="J2497" s="36">
        <f>INDEX(TrainRun!$AE$149:$AE$295,'By Second'!H2497)</f>
        <v>29.665606329343404</v>
      </c>
      <c r="K2497">
        <f t="shared" si="835"/>
        <v>9</v>
      </c>
      <c r="L2497">
        <f t="shared" si="836"/>
        <v>-0.32183468745977351</v>
      </c>
      <c r="M2497">
        <f t="shared" si="837"/>
        <v>-3.5759409717752613E-2</v>
      </c>
      <c r="N2497" s="32">
        <f t="shared" si="838"/>
        <v>29.772884558496667</v>
      </c>
      <c r="O2497" s="29">
        <f t="shared" si="839"/>
        <v>40287.673698496743</v>
      </c>
      <c r="P2497" s="37">
        <f>MATCH(O2497,LORDetail!$B$932:$B$1859,1)</f>
        <v>218</v>
      </c>
      <c r="Q2497" s="37">
        <f>INDEX(LORDetail!$B$932:$B$1859,P2497)</f>
        <v>39850</v>
      </c>
      <c r="R2497" s="37">
        <f>INDEX(LORDetail!$D$932:$D$1859,P2497)</f>
        <v>51.464781591259602</v>
      </c>
      <c r="S2497" s="37">
        <f>INDEX(LORDetail!$E$932:$E$1859,P2497)</f>
        <v>-2.11026532274352</v>
      </c>
      <c r="T2497" s="37">
        <f>INDEX(LORDetail!$G$932:$G$1859,P2497)</f>
        <v>93.637910000000005</v>
      </c>
      <c r="U2497">
        <f t="shared" si="840"/>
        <v>219</v>
      </c>
      <c r="V2497" s="37">
        <f>INDEX(LORDetail!$B$932:$B$1859,U2497)</f>
        <v>40300</v>
      </c>
      <c r="W2497" s="37">
        <f>INDEX(LORDetail!$D$932:$D$1859,U2497)</f>
        <v>51.467259091961097</v>
      </c>
      <c r="X2497" s="37">
        <f>INDEX(LORDetail!$E$932:$E$1859,U2497)</f>
        <v>-2.1051331064306402</v>
      </c>
      <c r="Y2497" s="37">
        <f>INDEX(LORDetail!$G$932:$G$1859,U2497)</f>
        <v>93.357929999999996</v>
      </c>
      <c r="Z2497">
        <f t="shared" si="841"/>
        <v>450</v>
      </c>
      <c r="AA2497" s="29">
        <f t="shared" si="842"/>
        <v>437.67369849674287</v>
      </c>
      <c r="AB2497">
        <f t="shared" si="843"/>
        <v>0.97260821888165083</v>
      </c>
      <c r="AC2497" s="32">
        <f t="shared" si="844"/>
        <v>51.467191228804161</v>
      </c>
      <c r="AD2497" s="32">
        <f t="shared" si="845"/>
        <v>-2.1052736869765347</v>
      </c>
      <c r="AE2497" s="34">
        <f t="shared" si="846"/>
        <v>93.365599150877514</v>
      </c>
      <c r="AF2497" s="36" t="str">
        <f t="shared" si="832"/>
        <v>RDNGSTN</v>
      </c>
      <c r="AG2497" s="36" t="str">
        <f t="shared" si="833"/>
        <v>PADTON</v>
      </c>
      <c r="AH2497" s="36">
        <f t="shared" si="830"/>
        <v>992</v>
      </c>
      <c r="AI2497" s="42">
        <f t="shared" si="831"/>
        <v>40287.599999999999</v>
      </c>
      <c r="AJ2497" s="43">
        <f t="shared" si="826"/>
        <v>29.772884558496667</v>
      </c>
      <c r="AK2497" s="43">
        <f t="shared" si="827"/>
        <v>-3.5759409717752613E-2</v>
      </c>
      <c r="AL2497" s="36">
        <f t="shared" si="828"/>
        <v>51.467191228804161</v>
      </c>
      <c r="AM2497" s="36">
        <v>1</v>
      </c>
      <c r="AN2497" s="36">
        <f t="shared" si="829"/>
        <v>-2.1052736869765347</v>
      </c>
      <c r="AO2497" s="36">
        <v>4</v>
      </c>
      <c r="AP2497" s="42">
        <f>INT(AI2497/1000)*1000</f>
        <v>40000</v>
      </c>
      <c r="AQ2497" s="42">
        <f>MOD(AI2497,1000)</f>
        <v>287.59999999999854</v>
      </c>
      <c r="AR2497" s="42">
        <f>MOD(AI2498,1000)-0.2+(AP2498-AP2497)</f>
        <v>317.20000000000147</v>
      </c>
    </row>
    <row r="2498" spans="1:44" x14ac:dyDescent="0.25">
      <c r="A2498" s="19" t="s">
        <v>1</v>
      </c>
      <c r="B2498" t="s">
        <v>0</v>
      </c>
      <c r="C2498">
        <v>993</v>
      </c>
      <c r="D2498" s="36">
        <f>MATCH(C2498,TrainRun!$AG$149:$AG$295,1)</f>
        <v>67</v>
      </c>
      <c r="E2498" s="36">
        <f>INT(INDEX(TrainRun!$AD$149:$AD$295,'By Second'!D2498))</f>
        <v>986</v>
      </c>
      <c r="F2498" s="36">
        <f>IF(E2498=0,0,INDEX(TrainRun!$AE$149:$AE$295,'By Second'!D2498))</f>
        <v>29.987441016803178</v>
      </c>
      <c r="G2498" s="36">
        <f>INDEX(TrainRun!$AF$149:$AF$295,'By Second'!D2498)</f>
        <v>40108.53457570904</v>
      </c>
      <c r="H2498">
        <f t="shared" si="834"/>
        <v>68</v>
      </c>
      <c r="I2498" s="36">
        <f>INT(INDEX(TrainRun!$AD$149:$AD$295,'By Second'!H2498))</f>
        <v>995</v>
      </c>
      <c r="J2498" s="36">
        <f>INDEX(TrainRun!$AE$149:$AE$295,'By Second'!H2498)</f>
        <v>29.665606329343404</v>
      </c>
      <c r="K2498">
        <f t="shared" si="835"/>
        <v>9</v>
      </c>
      <c r="L2498">
        <f t="shared" si="836"/>
        <v>-0.32183468745977351</v>
      </c>
      <c r="M2498">
        <f t="shared" si="837"/>
        <v>-3.5759409717752613E-2</v>
      </c>
      <c r="N2498" s="32">
        <f t="shared" si="838"/>
        <v>29.737125148778915</v>
      </c>
      <c r="O2498" s="29">
        <f t="shared" si="839"/>
        <v>40317.410823645521</v>
      </c>
      <c r="P2498" s="37">
        <f>MATCH(O2498,LORDetail!$B$932:$B$1859,1)</f>
        <v>219</v>
      </c>
      <c r="Q2498" s="37">
        <f>INDEX(LORDetail!$B$932:$B$1859,P2498)</f>
        <v>40300</v>
      </c>
      <c r="R2498" s="37">
        <f>INDEX(LORDetail!$D$932:$D$1859,P2498)</f>
        <v>51.467259091961097</v>
      </c>
      <c r="S2498" s="37">
        <f>INDEX(LORDetail!$E$932:$E$1859,P2498)</f>
        <v>-2.1051331064306402</v>
      </c>
      <c r="T2498" s="37">
        <f>INDEX(LORDetail!$G$932:$G$1859,P2498)</f>
        <v>93.357929999999996</v>
      </c>
      <c r="U2498">
        <f t="shared" si="840"/>
        <v>220</v>
      </c>
      <c r="V2498" s="37">
        <f>INDEX(LORDetail!$B$932:$B$1859,U2498)</f>
        <v>40610</v>
      </c>
      <c r="W2498" s="37">
        <f>INDEX(LORDetail!$D$932:$D$1859,U2498)</f>
        <v>51.469208301630204</v>
      </c>
      <c r="X2498" s="37">
        <f>INDEX(LORDetail!$E$932:$E$1859,U2498)</f>
        <v>-2.1019489796278301</v>
      </c>
      <c r="Y2498" s="37">
        <f>INDEX(LORDetail!$G$932:$G$1859,U2498)</f>
        <v>93.165049999999994</v>
      </c>
      <c r="Z2498">
        <f t="shared" si="841"/>
        <v>310</v>
      </c>
      <c r="AA2498" s="29">
        <f t="shared" si="842"/>
        <v>17.410823645521305</v>
      </c>
      <c r="AB2498">
        <f t="shared" si="843"/>
        <v>5.6163947243617111E-2</v>
      </c>
      <c r="AC2498" s="32">
        <f t="shared" si="844"/>
        <v>51.467368567270121</v>
      </c>
      <c r="AD2498" s="32">
        <f t="shared" si="845"/>
        <v>-2.1049542733008701</v>
      </c>
      <c r="AE2498" s="34">
        <f t="shared" si="846"/>
        <v>93.347097097855652</v>
      </c>
      <c r="AF2498" s="36" t="str">
        <f t="shared" si="832"/>
        <v>RDNGSTN</v>
      </c>
      <c r="AG2498" s="36" t="str">
        <f t="shared" si="833"/>
        <v>PADTON</v>
      </c>
      <c r="AH2498" s="36">
        <f t="shared" si="830"/>
        <v>993</v>
      </c>
      <c r="AI2498" s="42">
        <f t="shared" si="831"/>
        <v>40317.4</v>
      </c>
      <c r="AJ2498" s="43">
        <f t="shared" si="826"/>
        <v>29.737125148778915</v>
      </c>
      <c r="AK2498" s="43">
        <f t="shared" si="827"/>
        <v>-3.5759409717752613E-2</v>
      </c>
      <c r="AL2498" s="36">
        <f t="shared" si="828"/>
        <v>51.467368567270121</v>
      </c>
      <c r="AM2498" s="36">
        <v>1</v>
      </c>
      <c r="AN2498" s="36">
        <f t="shared" si="829"/>
        <v>-2.1049542733008701</v>
      </c>
      <c r="AO2498" s="36">
        <v>4</v>
      </c>
      <c r="AP2498" s="42">
        <f>INT(AI2498/1000)*1000</f>
        <v>40000</v>
      </c>
      <c r="AQ2498" s="42">
        <f>MOD(AI2498,1000)</f>
        <v>317.40000000000146</v>
      </c>
      <c r="AR2498" s="42">
        <f>MOD(AI2499,1000)-0.2+(AP2499-AP2498)</f>
        <v>346.9999999999971</v>
      </c>
    </row>
    <row r="2499" spans="1:44" x14ac:dyDescent="0.25">
      <c r="A2499" s="19" t="s">
        <v>1</v>
      </c>
      <c r="B2499" t="s">
        <v>0</v>
      </c>
      <c r="C2499">
        <v>994</v>
      </c>
      <c r="D2499" s="36">
        <f>MATCH(C2499,TrainRun!$AG$149:$AG$295,1)</f>
        <v>67</v>
      </c>
      <c r="E2499" s="36">
        <f>INT(INDEX(TrainRun!$AD$149:$AD$295,'By Second'!D2499))</f>
        <v>986</v>
      </c>
      <c r="F2499" s="36">
        <f>IF(E2499=0,0,INDEX(TrainRun!$AE$149:$AE$295,'By Second'!D2499))</f>
        <v>29.987441016803178</v>
      </c>
      <c r="G2499" s="36">
        <f>INDEX(TrainRun!$AF$149:$AF$295,'By Second'!D2499)</f>
        <v>40108.53457570904</v>
      </c>
      <c r="H2499">
        <f t="shared" si="834"/>
        <v>68</v>
      </c>
      <c r="I2499" s="36">
        <f>INT(INDEX(TrainRun!$AD$149:$AD$295,'By Second'!H2499))</f>
        <v>995</v>
      </c>
      <c r="J2499" s="36">
        <f>INDEX(TrainRun!$AE$149:$AE$295,'By Second'!H2499)</f>
        <v>29.665606329343404</v>
      </c>
      <c r="K2499">
        <f t="shared" si="835"/>
        <v>9</v>
      </c>
      <c r="L2499">
        <f t="shared" si="836"/>
        <v>-0.32183468745977351</v>
      </c>
      <c r="M2499">
        <f t="shared" si="837"/>
        <v>-3.5759409717752613E-2</v>
      </c>
      <c r="N2499" s="32">
        <f t="shared" si="838"/>
        <v>29.701365739061163</v>
      </c>
      <c r="O2499" s="29">
        <f t="shared" si="839"/>
        <v>40347.112189384585</v>
      </c>
      <c r="P2499" s="37">
        <f>MATCH(O2499,LORDetail!$B$932:$B$1859,1)</f>
        <v>219</v>
      </c>
      <c r="Q2499" s="37">
        <f>INDEX(LORDetail!$B$932:$B$1859,P2499)</f>
        <v>40300</v>
      </c>
      <c r="R2499" s="37">
        <f>INDEX(LORDetail!$D$932:$D$1859,P2499)</f>
        <v>51.467259091961097</v>
      </c>
      <c r="S2499" s="37">
        <f>INDEX(LORDetail!$E$932:$E$1859,P2499)</f>
        <v>-2.1051331064306402</v>
      </c>
      <c r="T2499" s="37">
        <f>INDEX(LORDetail!$G$932:$G$1859,P2499)</f>
        <v>93.357929999999996</v>
      </c>
      <c r="U2499">
        <f t="shared" si="840"/>
        <v>220</v>
      </c>
      <c r="V2499" s="37">
        <f>INDEX(LORDetail!$B$932:$B$1859,U2499)</f>
        <v>40610</v>
      </c>
      <c r="W2499" s="37">
        <f>INDEX(LORDetail!$D$932:$D$1859,U2499)</f>
        <v>51.469208301630204</v>
      </c>
      <c r="X2499" s="37">
        <f>INDEX(LORDetail!$E$932:$E$1859,U2499)</f>
        <v>-2.1019489796278301</v>
      </c>
      <c r="Y2499" s="37">
        <f>INDEX(LORDetail!$G$932:$G$1859,U2499)</f>
        <v>93.165049999999994</v>
      </c>
      <c r="Z2499">
        <f t="shared" si="841"/>
        <v>310</v>
      </c>
      <c r="AA2499" s="29">
        <f t="shared" si="842"/>
        <v>47.112189384584781</v>
      </c>
      <c r="AB2499">
        <f t="shared" si="843"/>
        <v>0.15197480446640252</v>
      </c>
      <c r="AC2499" s="32">
        <f t="shared" si="844"/>
        <v>51.46755532271942</v>
      </c>
      <c r="AD2499" s="32">
        <f t="shared" si="845"/>
        <v>-2.1046491993823868</v>
      </c>
      <c r="AE2499" s="34">
        <f t="shared" si="846"/>
        <v>93.328617099714521</v>
      </c>
      <c r="AF2499" s="36" t="str">
        <f t="shared" si="832"/>
        <v>RDNGSTN</v>
      </c>
      <c r="AG2499" s="36" t="str">
        <f t="shared" si="833"/>
        <v>PADTON</v>
      </c>
      <c r="AH2499" s="36">
        <f t="shared" si="830"/>
        <v>994</v>
      </c>
      <c r="AI2499" s="42">
        <f t="shared" si="831"/>
        <v>40347.199999999997</v>
      </c>
      <c r="AJ2499" s="43">
        <f t="shared" si="826"/>
        <v>29.701365739061163</v>
      </c>
      <c r="AK2499" s="43">
        <f t="shared" si="827"/>
        <v>-3.5759409717752613E-2</v>
      </c>
      <c r="AL2499" s="36">
        <f t="shared" si="828"/>
        <v>51.46755532271942</v>
      </c>
      <c r="AM2499" s="36">
        <v>1</v>
      </c>
      <c r="AN2499" s="36">
        <f t="shared" si="829"/>
        <v>-2.1046491993823868</v>
      </c>
      <c r="AO2499" s="36">
        <v>4</v>
      </c>
      <c r="AP2499" s="42">
        <f>INT(AI2499/1000)*1000</f>
        <v>40000</v>
      </c>
      <c r="AQ2499" s="42">
        <f>MOD(AI2499,1000)</f>
        <v>347.19999999999709</v>
      </c>
      <c r="AR2499" s="42">
        <f>MOD(AI2500,1000)-0.2+(AP2500-AP2499)</f>
        <v>370.8</v>
      </c>
    </row>
    <row r="2500" spans="1:44" x14ac:dyDescent="0.25">
      <c r="A2500" s="19" t="s">
        <v>1</v>
      </c>
      <c r="B2500" t="s">
        <v>0</v>
      </c>
      <c r="C2500">
        <v>995</v>
      </c>
      <c r="D2500" s="36">
        <f>MATCH(C2500,TrainRun!$AG$149:$AG$295,1)</f>
        <v>69</v>
      </c>
      <c r="E2500" s="36">
        <f>INT(INDEX(TrainRun!$AD$149:$AD$295,'By Second'!D2500))</f>
        <v>995</v>
      </c>
      <c r="F2500" s="36">
        <f>IF(E2500=0,0,INDEX(TrainRun!$AE$149:$AE$295,'By Second'!D2500))</f>
        <v>29.661926459413881</v>
      </c>
      <c r="G2500" s="36">
        <f>INDEX(TrainRun!$AF$149:$AF$295,'By Second'!D2500)</f>
        <v>40370.989287420605</v>
      </c>
      <c r="H2500">
        <f t="shared" si="834"/>
        <v>70</v>
      </c>
      <c r="I2500" s="36">
        <f>INT(INDEX(TrainRun!$AD$149:$AD$295,'By Second'!H2500))</f>
        <v>1000</v>
      </c>
      <c r="J2500" s="36">
        <f>INDEX(TrainRun!$AE$149:$AE$295,'By Second'!H2500)</f>
        <v>29.500445934628935</v>
      </c>
      <c r="K2500">
        <f t="shared" si="835"/>
        <v>5</v>
      </c>
      <c r="L2500">
        <f t="shared" si="836"/>
        <v>-0.16148052478494535</v>
      </c>
      <c r="M2500">
        <f t="shared" si="837"/>
        <v>-3.229610495698907E-2</v>
      </c>
      <c r="N2500" s="32">
        <f t="shared" si="838"/>
        <v>29.661926459413881</v>
      </c>
      <c r="O2500" s="29">
        <f t="shared" si="839"/>
        <v>40371</v>
      </c>
      <c r="P2500" s="37">
        <f>MATCH(O2500,LORDetail!$B$932:$B$1859,1)</f>
        <v>219</v>
      </c>
      <c r="Q2500" s="37">
        <f>INDEX(LORDetail!$B$932:$B$1859,P2500)</f>
        <v>40300</v>
      </c>
      <c r="R2500" s="37">
        <f>INDEX(LORDetail!$D$932:$D$1859,P2500)</f>
        <v>51.467259091961097</v>
      </c>
      <c r="S2500" s="37">
        <f>INDEX(LORDetail!$E$932:$E$1859,P2500)</f>
        <v>-2.1051331064306402</v>
      </c>
      <c r="T2500" s="37">
        <f>INDEX(LORDetail!$G$932:$G$1859,P2500)</f>
        <v>93.357929999999996</v>
      </c>
      <c r="U2500">
        <f t="shared" si="840"/>
        <v>220</v>
      </c>
      <c r="V2500" s="37">
        <f>INDEX(LORDetail!$B$932:$B$1859,U2500)</f>
        <v>40610</v>
      </c>
      <c r="W2500" s="37">
        <f>INDEX(LORDetail!$D$932:$D$1859,U2500)</f>
        <v>51.469208301630204</v>
      </c>
      <c r="X2500" s="37">
        <f>INDEX(LORDetail!$E$932:$E$1859,U2500)</f>
        <v>-2.1019489796278301</v>
      </c>
      <c r="Y2500" s="37">
        <f>INDEX(LORDetail!$G$932:$G$1859,U2500)</f>
        <v>93.165049999999994</v>
      </c>
      <c r="Z2500">
        <f t="shared" si="841"/>
        <v>310</v>
      </c>
      <c r="AA2500" s="29">
        <f t="shared" si="842"/>
        <v>71</v>
      </c>
      <c r="AB2500">
        <f t="shared" si="843"/>
        <v>0.22903225806451613</v>
      </c>
      <c r="AC2500" s="32">
        <f t="shared" si="844"/>
        <v>51.467705523853056</v>
      </c>
      <c r="AD2500" s="32">
        <f t="shared" si="845"/>
        <v>-2.1044038386790289</v>
      </c>
      <c r="AE2500" s="34">
        <f t="shared" si="846"/>
        <v>93.313754258064506</v>
      </c>
      <c r="AF2500" s="36" t="str">
        <f t="shared" si="832"/>
        <v>RDNGSTN</v>
      </c>
      <c r="AG2500" s="36" t="str">
        <f t="shared" si="833"/>
        <v>PADTON</v>
      </c>
      <c r="AH2500" s="36">
        <f t="shared" si="830"/>
        <v>995</v>
      </c>
      <c r="AI2500" s="42">
        <f t="shared" si="831"/>
        <v>40371</v>
      </c>
      <c r="AJ2500" s="43">
        <f t="shared" si="826"/>
        <v>29.661926459413881</v>
      </c>
      <c r="AK2500" s="43">
        <f t="shared" si="827"/>
        <v>-3.229610495698907E-2</v>
      </c>
      <c r="AL2500" s="36">
        <f t="shared" si="828"/>
        <v>51.467705523853056</v>
      </c>
      <c r="AM2500" s="36">
        <v>1</v>
      </c>
      <c r="AN2500" s="36">
        <f t="shared" si="829"/>
        <v>-2.1044038386790289</v>
      </c>
      <c r="AO2500" s="36">
        <v>4</v>
      </c>
      <c r="AP2500" s="42">
        <f>INT(AI2500/1000)*1000</f>
        <v>40000</v>
      </c>
      <c r="AQ2500" s="42">
        <f>MOD(AI2500,1000)</f>
        <v>371</v>
      </c>
      <c r="AR2500" s="42">
        <f>MOD(AI2501,1000)-0.2+(AP2501-AP2500)</f>
        <v>400.39999999999856</v>
      </c>
    </row>
    <row r="2501" spans="1:44" x14ac:dyDescent="0.25">
      <c r="A2501" s="19" t="s">
        <v>1</v>
      </c>
      <c r="B2501" t="s">
        <v>0</v>
      </c>
      <c r="C2501">
        <v>996</v>
      </c>
      <c r="D2501" s="36">
        <f>MATCH(C2501,TrainRun!$AG$149:$AG$295,1)</f>
        <v>69</v>
      </c>
      <c r="E2501" s="36">
        <f>INT(INDEX(TrainRun!$AD$149:$AD$295,'By Second'!D2501))</f>
        <v>995</v>
      </c>
      <c r="F2501" s="36">
        <f>IF(E2501=0,0,INDEX(TrainRun!$AE$149:$AE$295,'By Second'!D2501))</f>
        <v>29.661926459413881</v>
      </c>
      <c r="G2501" s="36">
        <f>INDEX(TrainRun!$AF$149:$AF$295,'By Second'!D2501)</f>
        <v>40370.989287420605</v>
      </c>
      <c r="H2501">
        <f t="shared" si="834"/>
        <v>70</v>
      </c>
      <c r="I2501" s="36">
        <f>INT(INDEX(TrainRun!$AD$149:$AD$295,'By Second'!H2501))</f>
        <v>1000</v>
      </c>
      <c r="J2501" s="36">
        <f>INDEX(TrainRun!$AE$149:$AE$295,'By Second'!H2501)</f>
        <v>29.500445934628935</v>
      </c>
      <c r="K2501">
        <f t="shared" si="835"/>
        <v>5</v>
      </c>
      <c r="L2501">
        <f t="shared" si="836"/>
        <v>-0.16148052478494535</v>
      </c>
      <c r="M2501">
        <f t="shared" si="837"/>
        <v>-3.229610495698907E-2</v>
      </c>
      <c r="N2501" s="32">
        <f t="shared" si="838"/>
        <v>29.629630354456893</v>
      </c>
      <c r="O2501" s="29">
        <f t="shared" si="839"/>
        <v>40400.629630354459</v>
      </c>
      <c r="P2501" s="37">
        <f>MATCH(O2501,LORDetail!$B$932:$B$1859,1)</f>
        <v>219</v>
      </c>
      <c r="Q2501" s="37">
        <f>INDEX(LORDetail!$B$932:$B$1859,P2501)</f>
        <v>40300</v>
      </c>
      <c r="R2501" s="37">
        <f>INDEX(LORDetail!$D$932:$D$1859,P2501)</f>
        <v>51.467259091961097</v>
      </c>
      <c r="S2501" s="37">
        <f>INDEX(LORDetail!$E$932:$E$1859,P2501)</f>
        <v>-2.1051331064306402</v>
      </c>
      <c r="T2501" s="37">
        <f>INDEX(LORDetail!$G$932:$G$1859,P2501)</f>
        <v>93.357929999999996</v>
      </c>
      <c r="U2501">
        <f t="shared" si="840"/>
        <v>220</v>
      </c>
      <c r="V2501" s="37">
        <f>INDEX(LORDetail!$B$932:$B$1859,U2501)</f>
        <v>40610</v>
      </c>
      <c r="W2501" s="37">
        <f>INDEX(LORDetail!$D$932:$D$1859,U2501)</f>
        <v>51.469208301630204</v>
      </c>
      <c r="X2501" s="37">
        <f>INDEX(LORDetail!$E$932:$E$1859,U2501)</f>
        <v>-2.1019489796278301</v>
      </c>
      <c r="Y2501" s="37">
        <f>INDEX(LORDetail!$G$932:$G$1859,U2501)</f>
        <v>93.165049999999994</v>
      </c>
      <c r="Z2501">
        <f t="shared" si="841"/>
        <v>310</v>
      </c>
      <c r="AA2501" s="29">
        <f t="shared" si="842"/>
        <v>100.62963035445864</v>
      </c>
      <c r="AB2501">
        <f t="shared" si="843"/>
        <v>0.32461171082083434</v>
      </c>
      <c r="AC2501" s="32">
        <f t="shared" si="844"/>
        <v>51.467891828246536</v>
      </c>
      <c r="AD2501" s="32">
        <f t="shared" si="845"/>
        <v>-2.1040995015817097</v>
      </c>
      <c r="AE2501" s="34">
        <f t="shared" si="846"/>
        <v>93.295318893216873</v>
      </c>
      <c r="AF2501" s="36" t="str">
        <f t="shared" si="832"/>
        <v>RDNGSTN</v>
      </c>
      <c r="AG2501" s="36" t="str">
        <f t="shared" si="833"/>
        <v>PADTON</v>
      </c>
      <c r="AH2501" s="36">
        <f t="shared" si="830"/>
        <v>996</v>
      </c>
      <c r="AI2501" s="42">
        <f t="shared" si="831"/>
        <v>40400.6</v>
      </c>
      <c r="AJ2501" s="43">
        <f t="shared" ref="AJ2501:AJ2564" si="847">N2501</f>
        <v>29.629630354456893</v>
      </c>
      <c r="AK2501" s="43">
        <f t="shared" ref="AK2501:AK2564" si="848">M2501</f>
        <v>-3.229610495698907E-2</v>
      </c>
      <c r="AL2501" s="36">
        <f t="shared" ref="AL2501:AL2564" si="849">AC2501</f>
        <v>51.467891828246536</v>
      </c>
      <c r="AM2501" s="36">
        <v>1</v>
      </c>
      <c r="AN2501" s="36">
        <f t="shared" ref="AN2501:AN2564" si="850">AD2501</f>
        <v>-2.1040995015817097</v>
      </c>
      <c r="AO2501" s="36">
        <v>4</v>
      </c>
      <c r="AP2501" s="42">
        <f>INT(AI2501/1000)*1000</f>
        <v>40000</v>
      </c>
      <c r="AQ2501" s="42">
        <f>MOD(AI2501,1000)</f>
        <v>400.59999999999854</v>
      </c>
      <c r="AR2501" s="42">
        <f>MOD(AI2502,1000)-0.2+(AP2502-AP2501)</f>
        <v>429.9999999999971</v>
      </c>
    </row>
    <row r="2502" spans="1:44" x14ac:dyDescent="0.25">
      <c r="A2502" s="19" t="s">
        <v>1</v>
      </c>
      <c r="B2502" t="s">
        <v>0</v>
      </c>
      <c r="C2502">
        <v>997</v>
      </c>
      <c r="D2502" s="36">
        <f>MATCH(C2502,TrainRun!$AG$149:$AG$295,1)</f>
        <v>69</v>
      </c>
      <c r="E2502" s="36">
        <f>INT(INDEX(TrainRun!$AD$149:$AD$295,'By Second'!D2502))</f>
        <v>995</v>
      </c>
      <c r="F2502" s="36">
        <f>IF(E2502=0,0,INDEX(TrainRun!$AE$149:$AE$295,'By Second'!D2502))</f>
        <v>29.661926459413881</v>
      </c>
      <c r="G2502" s="36">
        <f>INDEX(TrainRun!$AF$149:$AF$295,'By Second'!D2502)</f>
        <v>40370.989287420605</v>
      </c>
      <c r="H2502">
        <f t="shared" si="834"/>
        <v>70</v>
      </c>
      <c r="I2502" s="36">
        <f>INT(INDEX(TrainRun!$AD$149:$AD$295,'By Second'!H2502))</f>
        <v>1000</v>
      </c>
      <c r="J2502" s="36">
        <f>INDEX(TrainRun!$AE$149:$AE$295,'By Second'!H2502)</f>
        <v>29.500445934628935</v>
      </c>
      <c r="K2502">
        <f t="shared" si="835"/>
        <v>5</v>
      </c>
      <c r="L2502">
        <f t="shared" si="836"/>
        <v>-0.16148052478494535</v>
      </c>
      <c r="M2502">
        <f t="shared" si="837"/>
        <v>-3.229610495698907E-2</v>
      </c>
      <c r="N2502" s="32">
        <f t="shared" si="838"/>
        <v>29.597334249499905</v>
      </c>
      <c r="O2502" s="29">
        <f t="shared" si="839"/>
        <v>40430.226964603957</v>
      </c>
      <c r="P2502" s="37">
        <f>MATCH(O2502,LORDetail!$B$932:$B$1859,1)</f>
        <v>219</v>
      </c>
      <c r="Q2502" s="37">
        <f>INDEX(LORDetail!$B$932:$B$1859,P2502)</f>
        <v>40300</v>
      </c>
      <c r="R2502" s="37">
        <f>INDEX(LORDetail!$D$932:$D$1859,P2502)</f>
        <v>51.467259091961097</v>
      </c>
      <c r="S2502" s="37">
        <f>INDEX(LORDetail!$E$932:$E$1859,P2502)</f>
        <v>-2.1051331064306402</v>
      </c>
      <c r="T2502" s="37">
        <f>INDEX(LORDetail!$G$932:$G$1859,P2502)</f>
        <v>93.357929999999996</v>
      </c>
      <c r="U2502">
        <f t="shared" si="840"/>
        <v>220</v>
      </c>
      <c r="V2502" s="37">
        <f>INDEX(LORDetail!$B$932:$B$1859,U2502)</f>
        <v>40610</v>
      </c>
      <c r="W2502" s="37">
        <f>INDEX(LORDetail!$D$932:$D$1859,U2502)</f>
        <v>51.469208301630204</v>
      </c>
      <c r="X2502" s="37">
        <f>INDEX(LORDetail!$E$932:$E$1859,U2502)</f>
        <v>-2.1019489796278301</v>
      </c>
      <c r="Y2502" s="37">
        <f>INDEX(LORDetail!$G$932:$G$1859,U2502)</f>
        <v>93.165049999999994</v>
      </c>
      <c r="Z2502">
        <f t="shared" si="841"/>
        <v>310</v>
      </c>
      <c r="AA2502" s="29">
        <f t="shared" si="842"/>
        <v>130.22696460395673</v>
      </c>
      <c r="AB2502">
        <f t="shared" si="843"/>
        <v>0.42008698259340882</v>
      </c>
      <c r="AC2502" s="32">
        <f t="shared" si="844"/>
        <v>51.468077929569432</v>
      </c>
      <c r="AD2502" s="32">
        <f t="shared" si="845"/>
        <v>-2.1037954962098531</v>
      </c>
      <c r="AE2502" s="34">
        <f t="shared" si="846"/>
        <v>93.276903622797377</v>
      </c>
      <c r="AF2502" s="36" t="str">
        <f t="shared" si="832"/>
        <v>RDNGSTN</v>
      </c>
      <c r="AG2502" s="36" t="str">
        <f t="shared" si="833"/>
        <v>PADTON</v>
      </c>
      <c r="AH2502" s="36">
        <f t="shared" si="830"/>
        <v>997</v>
      </c>
      <c r="AI2502" s="42">
        <f t="shared" si="831"/>
        <v>40430.199999999997</v>
      </c>
      <c r="AJ2502" s="43">
        <f t="shared" si="847"/>
        <v>29.597334249499905</v>
      </c>
      <c r="AK2502" s="43">
        <f t="shared" si="848"/>
        <v>-3.229610495698907E-2</v>
      </c>
      <c r="AL2502" s="36">
        <f t="shared" si="849"/>
        <v>51.468077929569432</v>
      </c>
      <c r="AM2502" s="36">
        <v>1</v>
      </c>
      <c r="AN2502" s="36">
        <f t="shared" si="850"/>
        <v>-2.1037954962098531</v>
      </c>
      <c r="AO2502" s="36">
        <v>4</v>
      </c>
      <c r="AP2502" s="42">
        <f>INT(AI2502/1000)*1000</f>
        <v>40000</v>
      </c>
      <c r="AQ2502" s="42">
        <f>MOD(AI2502,1000)</f>
        <v>430.19999999999709</v>
      </c>
      <c r="AR2502" s="42">
        <f>MOD(AI2503,1000)-0.2+(AP2503-AP2502)</f>
        <v>459.60000000000292</v>
      </c>
    </row>
    <row r="2503" spans="1:44" x14ac:dyDescent="0.25">
      <c r="A2503" s="19" t="s">
        <v>1</v>
      </c>
      <c r="B2503" t="s">
        <v>0</v>
      </c>
      <c r="C2503">
        <v>998</v>
      </c>
      <c r="D2503" s="36">
        <f>MATCH(C2503,TrainRun!$AG$149:$AG$295,1)</f>
        <v>69</v>
      </c>
      <c r="E2503" s="36">
        <f>INT(INDEX(TrainRun!$AD$149:$AD$295,'By Second'!D2503))</f>
        <v>995</v>
      </c>
      <c r="F2503" s="36">
        <f>IF(E2503=0,0,INDEX(TrainRun!$AE$149:$AE$295,'By Second'!D2503))</f>
        <v>29.661926459413881</v>
      </c>
      <c r="G2503" s="36">
        <f>INDEX(TrainRun!$AF$149:$AF$295,'By Second'!D2503)</f>
        <v>40370.989287420605</v>
      </c>
      <c r="H2503">
        <f t="shared" si="834"/>
        <v>70</v>
      </c>
      <c r="I2503" s="36">
        <f>INT(INDEX(TrainRun!$AD$149:$AD$295,'By Second'!H2503))</f>
        <v>1000</v>
      </c>
      <c r="J2503" s="36">
        <f>INDEX(TrainRun!$AE$149:$AE$295,'By Second'!H2503)</f>
        <v>29.500445934628935</v>
      </c>
      <c r="K2503">
        <f t="shared" si="835"/>
        <v>5</v>
      </c>
      <c r="L2503">
        <f t="shared" si="836"/>
        <v>-0.16148052478494535</v>
      </c>
      <c r="M2503">
        <f t="shared" si="837"/>
        <v>-3.229610495698907E-2</v>
      </c>
      <c r="N2503" s="32">
        <f t="shared" si="838"/>
        <v>29.565038144542918</v>
      </c>
      <c r="O2503" s="29">
        <f t="shared" si="839"/>
        <v>40459.792002748502</v>
      </c>
      <c r="P2503" s="37">
        <f>MATCH(O2503,LORDetail!$B$932:$B$1859,1)</f>
        <v>219</v>
      </c>
      <c r="Q2503" s="37">
        <f>INDEX(LORDetail!$B$932:$B$1859,P2503)</f>
        <v>40300</v>
      </c>
      <c r="R2503" s="37">
        <f>INDEX(LORDetail!$D$932:$D$1859,P2503)</f>
        <v>51.467259091961097</v>
      </c>
      <c r="S2503" s="37">
        <f>INDEX(LORDetail!$E$932:$E$1859,P2503)</f>
        <v>-2.1051331064306402</v>
      </c>
      <c r="T2503" s="37">
        <f>INDEX(LORDetail!$G$932:$G$1859,P2503)</f>
        <v>93.357929999999996</v>
      </c>
      <c r="U2503">
        <f t="shared" si="840"/>
        <v>220</v>
      </c>
      <c r="V2503" s="37">
        <f>INDEX(LORDetail!$B$932:$B$1859,U2503)</f>
        <v>40610</v>
      </c>
      <c r="W2503" s="37">
        <f>INDEX(LORDetail!$D$932:$D$1859,U2503)</f>
        <v>51.469208301630204</v>
      </c>
      <c r="X2503" s="37">
        <f>INDEX(LORDetail!$E$932:$E$1859,U2503)</f>
        <v>-2.1019489796278301</v>
      </c>
      <c r="Y2503" s="37">
        <f>INDEX(LORDetail!$G$932:$G$1859,U2503)</f>
        <v>93.165049999999994</v>
      </c>
      <c r="Z2503">
        <f t="shared" si="841"/>
        <v>310</v>
      </c>
      <c r="AA2503" s="29">
        <f t="shared" si="842"/>
        <v>159.79200274850155</v>
      </c>
      <c r="AB2503">
        <f t="shared" si="843"/>
        <v>0.51545807338226302</v>
      </c>
      <c r="AC2503" s="32">
        <f t="shared" si="844"/>
        <v>51.468263827821751</v>
      </c>
      <c r="AD2503" s="32">
        <f t="shared" si="845"/>
        <v>-2.1034918225634587</v>
      </c>
      <c r="AE2503" s="34">
        <f t="shared" si="846"/>
        <v>93.258508446806019</v>
      </c>
      <c r="AF2503" s="36" t="str">
        <f t="shared" si="832"/>
        <v>RDNGSTN</v>
      </c>
      <c r="AG2503" s="36" t="str">
        <f t="shared" si="833"/>
        <v>PADTON</v>
      </c>
      <c r="AH2503" s="36">
        <f t="shared" si="830"/>
        <v>998</v>
      </c>
      <c r="AI2503" s="42">
        <f t="shared" si="831"/>
        <v>40459.800000000003</v>
      </c>
      <c r="AJ2503" s="43">
        <f t="shared" si="847"/>
        <v>29.565038144542918</v>
      </c>
      <c r="AK2503" s="43">
        <f t="shared" si="848"/>
        <v>-3.229610495698907E-2</v>
      </c>
      <c r="AL2503" s="36">
        <f t="shared" si="849"/>
        <v>51.468263827821751</v>
      </c>
      <c r="AM2503" s="36">
        <v>1</v>
      </c>
      <c r="AN2503" s="36">
        <f t="shared" si="850"/>
        <v>-2.1034918225634587</v>
      </c>
      <c r="AO2503" s="36">
        <v>4</v>
      </c>
      <c r="AP2503" s="42">
        <f>INT(AI2503/1000)*1000</f>
        <v>40000</v>
      </c>
      <c r="AQ2503" s="42">
        <f>MOD(AI2503,1000)</f>
        <v>459.80000000000291</v>
      </c>
      <c r="AR2503" s="42">
        <f>MOD(AI2504,1000)-0.2+(AP2504-AP2503)</f>
        <v>489.20000000000147</v>
      </c>
    </row>
    <row r="2504" spans="1:44" x14ac:dyDescent="0.25">
      <c r="A2504" s="19" t="s">
        <v>1</v>
      </c>
      <c r="B2504" t="s">
        <v>0</v>
      </c>
      <c r="C2504">
        <v>999</v>
      </c>
      <c r="D2504" s="36">
        <f>MATCH(C2504,TrainRun!$AG$149:$AG$295,1)</f>
        <v>69</v>
      </c>
      <c r="E2504" s="36">
        <f>INT(INDEX(TrainRun!$AD$149:$AD$295,'By Second'!D2504))</f>
        <v>995</v>
      </c>
      <c r="F2504" s="36">
        <f>IF(E2504=0,0,INDEX(TrainRun!$AE$149:$AE$295,'By Second'!D2504))</f>
        <v>29.661926459413881</v>
      </c>
      <c r="G2504" s="36">
        <f>INDEX(TrainRun!$AF$149:$AF$295,'By Second'!D2504)</f>
        <v>40370.989287420605</v>
      </c>
      <c r="H2504">
        <f t="shared" si="834"/>
        <v>70</v>
      </c>
      <c r="I2504" s="36">
        <f>INT(INDEX(TrainRun!$AD$149:$AD$295,'By Second'!H2504))</f>
        <v>1000</v>
      </c>
      <c r="J2504" s="36">
        <f>INDEX(TrainRun!$AE$149:$AE$295,'By Second'!H2504)</f>
        <v>29.500445934628935</v>
      </c>
      <c r="K2504">
        <f t="shared" si="835"/>
        <v>5</v>
      </c>
      <c r="L2504">
        <f t="shared" si="836"/>
        <v>-0.16148052478494535</v>
      </c>
      <c r="M2504">
        <f t="shared" si="837"/>
        <v>-3.229610495698907E-2</v>
      </c>
      <c r="N2504" s="32">
        <f t="shared" si="838"/>
        <v>29.53274203958593</v>
      </c>
      <c r="O2504" s="29">
        <f t="shared" si="839"/>
        <v>40489.324744788086</v>
      </c>
      <c r="P2504" s="37">
        <f>MATCH(O2504,LORDetail!$B$932:$B$1859,1)</f>
        <v>219</v>
      </c>
      <c r="Q2504" s="37">
        <f>INDEX(LORDetail!$B$932:$B$1859,P2504)</f>
        <v>40300</v>
      </c>
      <c r="R2504" s="37">
        <f>INDEX(LORDetail!$D$932:$D$1859,P2504)</f>
        <v>51.467259091961097</v>
      </c>
      <c r="S2504" s="37">
        <f>INDEX(LORDetail!$E$932:$E$1859,P2504)</f>
        <v>-2.1051331064306402</v>
      </c>
      <c r="T2504" s="37">
        <f>INDEX(LORDetail!$G$932:$G$1859,P2504)</f>
        <v>93.357929999999996</v>
      </c>
      <c r="U2504">
        <f t="shared" si="840"/>
        <v>220</v>
      </c>
      <c r="V2504" s="37">
        <f>INDEX(LORDetail!$B$932:$B$1859,U2504)</f>
        <v>40610</v>
      </c>
      <c r="W2504" s="37">
        <f>INDEX(LORDetail!$D$932:$D$1859,U2504)</f>
        <v>51.469208301630204</v>
      </c>
      <c r="X2504" s="37">
        <f>INDEX(LORDetail!$E$932:$E$1859,U2504)</f>
        <v>-2.1019489796278301</v>
      </c>
      <c r="Y2504" s="37">
        <f>INDEX(LORDetail!$G$932:$G$1859,U2504)</f>
        <v>93.165049999999994</v>
      </c>
      <c r="Z2504">
        <f t="shared" si="841"/>
        <v>310</v>
      </c>
      <c r="AA2504" s="29">
        <f t="shared" si="842"/>
        <v>189.32474478808581</v>
      </c>
      <c r="AB2504">
        <f t="shared" si="843"/>
        <v>0.61072498318737356</v>
      </c>
      <c r="AC2504" s="32">
        <f t="shared" si="844"/>
        <v>51.468449523003493</v>
      </c>
      <c r="AD2504" s="32">
        <f t="shared" si="845"/>
        <v>-2.1031884806425274</v>
      </c>
      <c r="AE2504" s="34">
        <f t="shared" si="846"/>
        <v>93.240133365242812</v>
      </c>
      <c r="AF2504" s="36" t="str">
        <f t="shared" si="832"/>
        <v>RDNGSTN</v>
      </c>
      <c r="AG2504" s="36" t="str">
        <f t="shared" si="833"/>
        <v>PADTON</v>
      </c>
      <c r="AH2504" s="36">
        <f t="shared" si="830"/>
        <v>999</v>
      </c>
      <c r="AI2504" s="42">
        <f t="shared" si="831"/>
        <v>40489.4</v>
      </c>
      <c r="AJ2504" s="43">
        <f t="shared" si="847"/>
        <v>29.53274203958593</v>
      </c>
      <c r="AK2504" s="43">
        <f t="shared" si="848"/>
        <v>-3.229610495698907E-2</v>
      </c>
      <c r="AL2504" s="36">
        <f t="shared" si="849"/>
        <v>51.468449523003493</v>
      </c>
      <c r="AM2504" s="36">
        <v>1</v>
      </c>
      <c r="AN2504" s="36">
        <f t="shared" si="850"/>
        <v>-2.1031884806425274</v>
      </c>
      <c r="AO2504" s="36">
        <v>4</v>
      </c>
      <c r="AP2504" s="42">
        <f>INT(AI2504/1000)*1000</f>
        <v>40000</v>
      </c>
      <c r="AQ2504" s="42">
        <f>MOD(AI2504,1000)</f>
        <v>489.40000000000146</v>
      </c>
      <c r="AR2504" s="42">
        <f>MOD(AI2505,1000)-0.2+(AP2505-AP2504)</f>
        <v>500.9999999999971</v>
      </c>
    </row>
    <row r="2505" spans="1:44" x14ac:dyDescent="0.25">
      <c r="A2505" s="19" t="s">
        <v>1</v>
      </c>
      <c r="B2505" t="s">
        <v>0</v>
      </c>
      <c r="C2505">
        <v>1000</v>
      </c>
      <c r="D2505" s="36">
        <f>MATCH(C2505,TrainRun!$AG$149:$AG$295,1)</f>
        <v>70</v>
      </c>
      <c r="E2505" s="36">
        <f>INT(INDEX(TrainRun!$AD$149:$AD$295,'By Second'!D2505))</f>
        <v>1000</v>
      </c>
      <c r="F2505" s="36">
        <f>IF(E2505=0,0,INDEX(TrainRun!$AE$149:$AE$295,'By Second'!D2505))</f>
        <v>29.500445934628935</v>
      </c>
      <c r="G2505" s="36">
        <f>INDEX(TrainRun!$AF$149:$AF$295,'By Second'!D2505)</f>
        <v>40501.146196115966</v>
      </c>
      <c r="H2505">
        <f t="shared" si="834"/>
        <v>71</v>
      </c>
      <c r="I2505" s="36">
        <f>INT(INDEX(TrainRun!$AD$149:$AD$295,'By Second'!H2505))</f>
        <v>1001</v>
      </c>
      <c r="J2505" s="36">
        <f>INDEX(TrainRun!$AE$149:$AE$295,'By Second'!H2505)</f>
        <v>29.456552671146945</v>
      </c>
      <c r="K2505">
        <f t="shared" si="835"/>
        <v>1</v>
      </c>
      <c r="L2505">
        <f t="shared" si="836"/>
        <v>-4.389326348199063E-2</v>
      </c>
      <c r="M2505">
        <f t="shared" si="837"/>
        <v>-4.389326348199063E-2</v>
      </c>
      <c r="N2505" s="32">
        <f t="shared" si="838"/>
        <v>29.500445934628935</v>
      </c>
      <c r="O2505" s="29">
        <f t="shared" si="839"/>
        <v>40501.1</v>
      </c>
      <c r="P2505" s="37">
        <f>MATCH(O2505,LORDetail!$B$932:$B$1859,1)</f>
        <v>219</v>
      </c>
      <c r="Q2505" s="37">
        <f>INDEX(LORDetail!$B$932:$B$1859,P2505)</f>
        <v>40300</v>
      </c>
      <c r="R2505" s="37">
        <f>INDEX(LORDetail!$D$932:$D$1859,P2505)</f>
        <v>51.467259091961097</v>
      </c>
      <c r="S2505" s="37">
        <f>INDEX(LORDetail!$E$932:$E$1859,P2505)</f>
        <v>-2.1051331064306402</v>
      </c>
      <c r="T2505" s="37">
        <f>INDEX(LORDetail!$G$932:$G$1859,P2505)</f>
        <v>93.357929999999996</v>
      </c>
      <c r="U2505">
        <f t="shared" si="840"/>
        <v>220</v>
      </c>
      <c r="V2505" s="37">
        <f>INDEX(LORDetail!$B$932:$B$1859,U2505)</f>
        <v>40610</v>
      </c>
      <c r="W2505" s="37">
        <f>INDEX(LORDetail!$D$932:$D$1859,U2505)</f>
        <v>51.469208301630204</v>
      </c>
      <c r="X2505" s="37">
        <f>INDEX(LORDetail!$E$932:$E$1859,U2505)</f>
        <v>-2.1019489796278301</v>
      </c>
      <c r="Y2505" s="37">
        <f>INDEX(LORDetail!$G$932:$G$1859,U2505)</f>
        <v>93.165049999999994</v>
      </c>
      <c r="Z2505">
        <f t="shared" si="841"/>
        <v>310</v>
      </c>
      <c r="AA2505" s="29">
        <f t="shared" si="842"/>
        <v>201.09999999999854</v>
      </c>
      <c r="AB2505">
        <f t="shared" si="843"/>
        <v>0.64870967741935015</v>
      </c>
      <c r="AC2505" s="32">
        <f t="shared" si="844"/>
        <v>51.468523563136763</v>
      </c>
      <c r="AD2505" s="32">
        <f t="shared" si="845"/>
        <v>-2.1030675325595269</v>
      </c>
      <c r="AE2505" s="34">
        <f t="shared" si="846"/>
        <v>93.23280687741935</v>
      </c>
      <c r="AF2505" s="36" t="str">
        <f t="shared" si="832"/>
        <v>RDNGSTN</v>
      </c>
      <c r="AG2505" s="36" t="str">
        <f t="shared" si="833"/>
        <v>PADTON</v>
      </c>
      <c r="AH2505" s="36">
        <f t="shared" si="830"/>
        <v>1000</v>
      </c>
      <c r="AI2505" s="42">
        <f t="shared" si="831"/>
        <v>40501.199999999997</v>
      </c>
      <c r="AJ2505" s="43">
        <f t="shared" si="847"/>
        <v>29.500445934628935</v>
      </c>
      <c r="AK2505" s="43">
        <f t="shared" si="848"/>
        <v>-4.389326348199063E-2</v>
      </c>
      <c r="AL2505" s="36">
        <f t="shared" si="849"/>
        <v>51.468523563136763</v>
      </c>
      <c r="AM2505" s="36">
        <v>1</v>
      </c>
      <c r="AN2505" s="36">
        <f t="shared" si="850"/>
        <v>-2.1030675325595269</v>
      </c>
      <c r="AO2505" s="36">
        <v>4</v>
      </c>
      <c r="AP2505" s="42">
        <f>INT(AI2505/1000)*1000</f>
        <v>40000</v>
      </c>
      <c r="AQ2505" s="42">
        <f>MOD(AI2505,1000)</f>
        <v>501.19999999999709</v>
      </c>
      <c r="AR2505" s="42">
        <f>MOD(AI2506,1000)-0.2+(AP2506-AP2505)</f>
        <v>539.3999999999985</v>
      </c>
    </row>
    <row r="2506" spans="1:44" x14ac:dyDescent="0.25">
      <c r="A2506" s="19" t="s">
        <v>1</v>
      </c>
      <c r="B2506" t="s">
        <v>0</v>
      </c>
      <c r="C2506">
        <v>1001</v>
      </c>
      <c r="D2506" s="36">
        <f>MATCH(C2506,TrainRun!$AG$149:$AG$295,1)</f>
        <v>72</v>
      </c>
      <c r="E2506" s="36">
        <f>INT(INDEX(TrainRun!$AD$149:$AD$295,'By Second'!D2506))</f>
        <v>1001</v>
      </c>
      <c r="F2506" s="36">
        <f>IF(E2506=0,0,INDEX(TrainRun!$AE$149:$AE$295,'By Second'!D2506))</f>
        <v>29.453458305593141</v>
      </c>
      <c r="G2506" s="36">
        <f>INDEX(TrainRun!$AF$149:$AF$295,'By Second'!D2506)</f>
        <v>40539.465889589541</v>
      </c>
      <c r="H2506">
        <f t="shared" si="834"/>
        <v>73</v>
      </c>
      <c r="I2506" s="36">
        <f>INT(INDEX(TrainRun!$AD$149:$AD$295,'By Second'!H2506))</f>
        <v>1032</v>
      </c>
      <c r="J2506" s="36">
        <f>INDEX(TrainRun!$AE$149:$AE$295,'By Second'!H2506)</f>
        <v>28.496873715983991</v>
      </c>
      <c r="K2506">
        <f t="shared" si="835"/>
        <v>31</v>
      </c>
      <c r="L2506">
        <f t="shared" si="836"/>
        <v>-0.95658458960915027</v>
      </c>
      <c r="M2506">
        <f t="shared" si="837"/>
        <v>-3.0857567406746784E-2</v>
      </c>
      <c r="N2506" s="32">
        <f t="shared" si="838"/>
        <v>29.453458305593141</v>
      </c>
      <c r="O2506" s="29">
        <f t="shared" si="839"/>
        <v>40539.5</v>
      </c>
      <c r="P2506" s="37">
        <f>MATCH(O2506,LORDetail!$B$932:$B$1859,1)</f>
        <v>219</v>
      </c>
      <c r="Q2506" s="37">
        <f>INDEX(LORDetail!$B$932:$B$1859,P2506)</f>
        <v>40300</v>
      </c>
      <c r="R2506" s="37">
        <f>INDEX(LORDetail!$D$932:$D$1859,P2506)</f>
        <v>51.467259091961097</v>
      </c>
      <c r="S2506" s="37">
        <f>INDEX(LORDetail!$E$932:$E$1859,P2506)</f>
        <v>-2.1051331064306402</v>
      </c>
      <c r="T2506" s="37">
        <f>INDEX(LORDetail!$G$932:$G$1859,P2506)</f>
        <v>93.357929999999996</v>
      </c>
      <c r="U2506">
        <f t="shared" si="840"/>
        <v>220</v>
      </c>
      <c r="V2506" s="37">
        <f>INDEX(LORDetail!$B$932:$B$1859,U2506)</f>
        <v>40610</v>
      </c>
      <c r="W2506" s="37">
        <f>INDEX(LORDetail!$D$932:$D$1859,U2506)</f>
        <v>51.469208301630204</v>
      </c>
      <c r="X2506" s="37">
        <f>INDEX(LORDetail!$E$932:$E$1859,U2506)</f>
        <v>-2.1019489796278301</v>
      </c>
      <c r="Y2506" s="37">
        <f>INDEX(LORDetail!$G$932:$G$1859,U2506)</f>
        <v>93.165049999999994</v>
      </c>
      <c r="Z2506">
        <f t="shared" si="841"/>
        <v>310</v>
      </c>
      <c r="AA2506" s="29">
        <f t="shared" si="842"/>
        <v>239.5</v>
      </c>
      <c r="AB2506">
        <f t="shared" si="843"/>
        <v>0.77258064516129032</v>
      </c>
      <c r="AC2506" s="32">
        <f t="shared" si="844"/>
        <v>51.468765013624811</v>
      </c>
      <c r="AD2506" s="32">
        <f t="shared" si="845"/>
        <v>-2.10267311169105</v>
      </c>
      <c r="AE2506" s="34">
        <f t="shared" si="846"/>
        <v>93.208914645161286</v>
      </c>
      <c r="AF2506" s="36" t="str">
        <f t="shared" si="832"/>
        <v>RDNGSTN</v>
      </c>
      <c r="AG2506" s="36" t="str">
        <f t="shared" si="833"/>
        <v>PADTON</v>
      </c>
      <c r="AH2506" s="36">
        <f t="shared" si="830"/>
        <v>1001</v>
      </c>
      <c r="AI2506" s="42">
        <f t="shared" si="831"/>
        <v>40539.599999999999</v>
      </c>
      <c r="AJ2506" s="43">
        <f t="shared" si="847"/>
        <v>29.453458305593141</v>
      </c>
      <c r="AK2506" s="43">
        <f t="shared" si="848"/>
        <v>-3.0857567406746784E-2</v>
      </c>
      <c r="AL2506" s="36">
        <f t="shared" si="849"/>
        <v>51.468765013624811</v>
      </c>
      <c r="AM2506" s="36">
        <v>1</v>
      </c>
      <c r="AN2506" s="36">
        <f t="shared" si="850"/>
        <v>-2.10267311169105</v>
      </c>
      <c r="AO2506" s="36">
        <v>4</v>
      </c>
      <c r="AP2506" s="42">
        <f>INT(AI2506/1000)*1000</f>
        <v>40000</v>
      </c>
      <c r="AQ2506" s="42">
        <f>MOD(AI2506,1000)</f>
        <v>539.59999999999854</v>
      </c>
      <c r="AR2506" s="42">
        <f>MOD(AI2507,1000)-0.2+(AP2507-AP2506)</f>
        <v>568.79999999999995</v>
      </c>
    </row>
    <row r="2507" spans="1:44" x14ac:dyDescent="0.25">
      <c r="A2507" s="19" t="s">
        <v>1</v>
      </c>
      <c r="B2507" t="s">
        <v>0</v>
      </c>
      <c r="C2507">
        <v>1002</v>
      </c>
      <c r="D2507" s="36">
        <f>MATCH(C2507,TrainRun!$AG$149:$AG$295,1)</f>
        <v>72</v>
      </c>
      <c r="E2507" s="36">
        <f>INT(INDEX(TrainRun!$AD$149:$AD$295,'By Second'!D2507))</f>
        <v>1001</v>
      </c>
      <c r="F2507" s="36">
        <f>IF(E2507=0,0,INDEX(TrainRun!$AE$149:$AE$295,'By Second'!D2507))</f>
        <v>29.453458305593141</v>
      </c>
      <c r="G2507" s="36">
        <f>INDEX(TrainRun!$AF$149:$AF$295,'By Second'!D2507)</f>
        <v>40539.465889589541</v>
      </c>
      <c r="H2507">
        <f t="shared" si="834"/>
        <v>73</v>
      </c>
      <c r="I2507" s="36">
        <f>INT(INDEX(TrainRun!$AD$149:$AD$295,'By Second'!H2507))</f>
        <v>1032</v>
      </c>
      <c r="J2507" s="36">
        <f>INDEX(TrainRun!$AE$149:$AE$295,'By Second'!H2507)</f>
        <v>28.496873715983991</v>
      </c>
      <c r="K2507">
        <f t="shared" si="835"/>
        <v>31</v>
      </c>
      <c r="L2507">
        <f t="shared" si="836"/>
        <v>-0.95658458960915027</v>
      </c>
      <c r="M2507">
        <f t="shared" si="837"/>
        <v>-3.0857567406746784E-2</v>
      </c>
      <c r="N2507" s="32">
        <f t="shared" si="838"/>
        <v>29.422600738186393</v>
      </c>
      <c r="O2507" s="29">
        <f t="shared" si="839"/>
        <v>40568.922600738188</v>
      </c>
      <c r="P2507" s="37">
        <f>MATCH(O2507,LORDetail!$B$932:$B$1859,1)</f>
        <v>219</v>
      </c>
      <c r="Q2507" s="37">
        <f>INDEX(LORDetail!$B$932:$B$1859,P2507)</f>
        <v>40300</v>
      </c>
      <c r="R2507" s="37">
        <f>INDEX(LORDetail!$D$932:$D$1859,P2507)</f>
        <v>51.467259091961097</v>
      </c>
      <c r="S2507" s="37">
        <f>INDEX(LORDetail!$E$932:$E$1859,P2507)</f>
        <v>-2.1051331064306402</v>
      </c>
      <c r="T2507" s="37">
        <f>INDEX(LORDetail!$G$932:$G$1859,P2507)</f>
        <v>93.357929999999996</v>
      </c>
      <c r="U2507">
        <f t="shared" si="840"/>
        <v>220</v>
      </c>
      <c r="V2507" s="37">
        <f>INDEX(LORDetail!$B$932:$B$1859,U2507)</f>
        <v>40610</v>
      </c>
      <c r="W2507" s="37">
        <f>INDEX(LORDetail!$D$932:$D$1859,U2507)</f>
        <v>51.469208301630204</v>
      </c>
      <c r="X2507" s="37">
        <f>INDEX(LORDetail!$E$932:$E$1859,U2507)</f>
        <v>-2.1019489796278301</v>
      </c>
      <c r="Y2507" s="37">
        <f>INDEX(LORDetail!$G$932:$G$1859,U2507)</f>
        <v>93.165049999999994</v>
      </c>
      <c r="Z2507">
        <f t="shared" si="841"/>
        <v>310</v>
      </c>
      <c r="AA2507" s="29">
        <f t="shared" si="842"/>
        <v>268.92260073818761</v>
      </c>
      <c r="AB2507">
        <f t="shared" si="843"/>
        <v>0.86749226044576644</v>
      </c>
      <c r="AC2507" s="32">
        <f t="shared" si="844"/>
        <v>51.46895001626303</v>
      </c>
      <c r="AD2507" s="32">
        <f t="shared" si="845"/>
        <v>-2.1023709010729243</v>
      </c>
      <c r="AE2507" s="34">
        <f t="shared" si="846"/>
        <v>93.190608092805221</v>
      </c>
      <c r="AF2507" s="36" t="str">
        <f t="shared" si="832"/>
        <v>RDNGSTN</v>
      </c>
      <c r="AG2507" s="36" t="str">
        <f t="shared" si="833"/>
        <v>PADTON</v>
      </c>
      <c r="AH2507" s="36">
        <f t="shared" si="830"/>
        <v>1002</v>
      </c>
      <c r="AI2507" s="42">
        <f t="shared" si="831"/>
        <v>40569</v>
      </c>
      <c r="AJ2507" s="43">
        <f t="shared" si="847"/>
        <v>29.422600738186393</v>
      </c>
      <c r="AK2507" s="43">
        <f t="shared" si="848"/>
        <v>-3.0857567406746784E-2</v>
      </c>
      <c r="AL2507" s="36">
        <f t="shared" si="849"/>
        <v>51.46895001626303</v>
      </c>
      <c r="AM2507" s="36">
        <v>1</v>
      </c>
      <c r="AN2507" s="36">
        <f t="shared" si="850"/>
        <v>-2.1023709010729243</v>
      </c>
      <c r="AO2507" s="36">
        <v>4</v>
      </c>
      <c r="AP2507" s="42">
        <f>INT(AI2507/1000)*1000</f>
        <v>40000</v>
      </c>
      <c r="AQ2507" s="42">
        <f>MOD(AI2507,1000)</f>
        <v>569</v>
      </c>
      <c r="AR2507" s="42">
        <f>MOD(AI2508,1000)-0.2+(AP2508-AP2507)</f>
        <v>598.20000000000141</v>
      </c>
    </row>
    <row r="2508" spans="1:44" x14ac:dyDescent="0.25">
      <c r="A2508" s="19" t="s">
        <v>1</v>
      </c>
      <c r="B2508" t="s">
        <v>0</v>
      </c>
      <c r="C2508">
        <v>1003</v>
      </c>
      <c r="D2508" s="36">
        <f>MATCH(C2508,TrainRun!$AG$149:$AG$295,1)</f>
        <v>72</v>
      </c>
      <c r="E2508" s="36">
        <f>INT(INDEX(TrainRun!$AD$149:$AD$295,'By Second'!D2508))</f>
        <v>1001</v>
      </c>
      <c r="F2508" s="36">
        <f>IF(E2508=0,0,INDEX(TrainRun!$AE$149:$AE$295,'By Second'!D2508))</f>
        <v>29.453458305593141</v>
      </c>
      <c r="G2508" s="36">
        <f>INDEX(TrainRun!$AF$149:$AF$295,'By Second'!D2508)</f>
        <v>40539.465889589541</v>
      </c>
      <c r="H2508">
        <f t="shared" si="834"/>
        <v>73</v>
      </c>
      <c r="I2508" s="36">
        <f>INT(INDEX(TrainRun!$AD$149:$AD$295,'By Second'!H2508))</f>
        <v>1032</v>
      </c>
      <c r="J2508" s="36">
        <f>INDEX(TrainRun!$AE$149:$AE$295,'By Second'!H2508)</f>
        <v>28.496873715983991</v>
      </c>
      <c r="K2508">
        <f t="shared" si="835"/>
        <v>31</v>
      </c>
      <c r="L2508">
        <f t="shared" si="836"/>
        <v>-0.95658458960915027</v>
      </c>
      <c r="M2508">
        <f t="shared" si="837"/>
        <v>-3.0857567406746784E-2</v>
      </c>
      <c r="N2508" s="32">
        <f t="shared" si="838"/>
        <v>29.391743170779645</v>
      </c>
      <c r="O2508" s="29">
        <f t="shared" si="839"/>
        <v>40598.314343908969</v>
      </c>
      <c r="P2508" s="37">
        <f>MATCH(O2508,LORDetail!$B$932:$B$1859,1)</f>
        <v>219</v>
      </c>
      <c r="Q2508" s="37">
        <f>INDEX(LORDetail!$B$932:$B$1859,P2508)</f>
        <v>40300</v>
      </c>
      <c r="R2508" s="37">
        <f>INDEX(LORDetail!$D$932:$D$1859,P2508)</f>
        <v>51.467259091961097</v>
      </c>
      <c r="S2508" s="37">
        <f>INDEX(LORDetail!$E$932:$E$1859,P2508)</f>
        <v>-2.1051331064306402</v>
      </c>
      <c r="T2508" s="37">
        <f>INDEX(LORDetail!$G$932:$G$1859,P2508)</f>
        <v>93.357929999999996</v>
      </c>
      <c r="U2508">
        <f t="shared" si="840"/>
        <v>220</v>
      </c>
      <c r="V2508" s="37">
        <f>INDEX(LORDetail!$B$932:$B$1859,U2508)</f>
        <v>40610</v>
      </c>
      <c r="W2508" s="37">
        <f>INDEX(LORDetail!$D$932:$D$1859,U2508)</f>
        <v>51.469208301630204</v>
      </c>
      <c r="X2508" s="37">
        <f>INDEX(LORDetail!$E$932:$E$1859,U2508)</f>
        <v>-2.1019489796278301</v>
      </c>
      <c r="Y2508" s="37">
        <f>INDEX(LORDetail!$G$932:$G$1859,U2508)</f>
        <v>93.165049999999994</v>
      </c>
      <c r="Z2508">
        <f t="shared" si="841"/>
        <v>310</v>
      </c>
      <c r="AA2508" s="29">
        <f t="shared" si="842"/>
        <v>298.31434390896902</v>
      </c>
      <c r="AB2508">
        <f t="shared" si="843"/>
        <v>0.96230433519022263</v>
      </c>
      <c r="AC2508" s="32">
        <f t="shared" si="844"/>
        <v>51.469134824875873</v>
      </c>
      <c r="AD2508" s="32">
        <f t="shared" si="845"/>
        <v>-2.1020690074045008</v>
      </c>
      <c r="AE2508" s="34">
        <f t="shared" si="846"/>
        <v>93.172320739828507</v>
      </c>
      <c r="AF2508" s="36" t="str">
        <f t="shared" si="832"/>
        <v>RDNGSTN</v>
      </c>
      <c r="AG2508" s="36" t="str">
        <f t="shared" si="833"/>
        <v>PADTON</v>
      </c>
      <c r="AH2508" s="36">
        <f t="shared" si="830"/>
        <v>1003</v>
      </c>
      <c r="AI2508" s="42">
        <f t="shared" si="831"/>
        <v>40598.400000000001</v>
      </c>
      <c r="AJ2508" s="43">
        <f t="shared" si="847"/>
        <v>29.391743170779645</v>
      </c>
      <c r="AK2508" s="43">
        <f t="shared" si="848"/>
        <v>-3.0857567406746784E-2</v>
      </c>
      <c r="AL2508" s="36">
        <f t="shared" si="849"/>
        <v>51.469134824875873</v>
      </c>
      <c r="AM2508" s="36">
        <v>1</v>
      </c>
      <c r="AN2508" s="36">
        <f t="shared" si="850"/>
        <v>-2.1020690074045008</v>
      </c>
      <c r="AO2508" s="36">
        <v>4</v>
      </c>
      <c r="AP2508" s="42">
        <f>INT(AI2508/1000)*1000</f>
        <v>40000</v>
      </c>
      <c r="AQ2508" s="42">
        <f>MOD(AI2508,1000)</f>
        <v>598.40000000000146</v>
      </c>
      <c r="AR2508" s="42">
        <f>MOD(AI2509,1000)-0.2+(AP2509-AP2508)</f>
        <v>627.3999999999985</v>
      </c>
    </row>
    <row r="2509" spans="1:44" x14ac:dyDescent="0.25">
      <c r="A2509" s="19" t="s">
        <v>1</v>
      </c>
      <c r="B2509" t="s">
        <v>0</v>
      </c>
      <c r="C2509">
        <v>1004</v>
      </c>
      <c r="D2509" s="36">
        <f>MATCH(C2509,TrainRun!$AG$149:$AG$295,1)</f>
        <v>72</v>
      </c>
      <c r="E2509" s="36">
        <f>INT(INDEX(TrainRun!$AD$149:$AD$295,'By Second'!D2509))</f>
        <v>1001</v>
      </c>
      <c r="F2509" s="36">
        <f>IF(E2509=0,0,INDEX(TrainRun!$AE$149:$AE$295,'By Second'!D2509))</f>
        <v>29.453458305593141</v>
      </c>
      <c r="G2509" s="36">
        <f>INDEX(TrainRun!$AF$149:$AF$295,'By Second'!D2509)</f>
        <v>40539.465889589541</v>
      </c>
      <c r="H2509">
        <f t="shared" si="834"/>
        <v>73</v>
      </c>
      <c r="I2509" s="36">
        <f>INT(INDEX(TrainRun!$AD$149:$AD$295,'By Second'!H2509))</f>
        <v>1032</v>
      </c>
      <c r="J2509" s="36">
        <f>INDEX(TrainRun!$AE$149:$AE$295,'By Second'!H2509)</f>
        <v>28.496873715983991</v>
      </c>
      <c r="K2509">
        <f t="shared" si="835"/>
        <v>31</v>
      </c>
      <c r="L2509">
        <f t="shared" si="836"/>
        <v>-0.95658458960915027</v>
      </c>
      <c r="M2509">
        <f t="shared" si="837"/>
        <v>-3.0857567406746784E-2</v>
      </c>
      <c r="N2509" s="32">
        <f t="shared" si="838"/>
        <v>29.360885603372896</v>
      </c>
      <c r="O2509" s="29">
        <f t="shared" si="839"/>
        <v>40627.675229512344</v>
      </c>
      <c r="P2509" s="37">
        <f>MATCH(O2509,LORDetail!$B$932:$B$1859,1)</f>
        <v>220</v>
      </c>
      <c r="Q2509" s="37">
        <f>INDEX(LORDetail!$B$932:$B$1859,P2509)</f>
        <v>40610</v>
      </c>
      <c r="R2509" s="37">
        <f>INDEX(LORDetail!$D$932:$D$1859,P2509)</f>
        <v>51.469208301630204</v>
      </c>
      <c r="S2509" s="37">
        <f>INDEX(LORDetail!$E$932:$E$1859,P2509)</f>
        <v>-2.1019489796278301</v>
      </c>
      <c r="T2509" s="37">
        <f>INDEX(LORDetail!$G$932:$G$1859,P2509)</f>
        <v>93.165049999999994</v>
      </c>
      <c r="U2509">
        <f t="shared" si="840"/>
        <v>221</v>
      </c>
      <c r="V2509" s="37">
        <f>INDEX(LORDetail!$B$932:$B$1859,U2509)</f>
        <v>40912</v>
      </c>
      <c r="W2509" s="37">
        <f>INDEX(LORDetail!$D$932:$D$1859,U2509)</f>
        <v>51.471129817437102</v>
      </c>
      <c r="X2509" s="37">
        <f>INDEX(LORDetail!$E$932:$E$1859,U2509)</f>
        <v>-2.09887337110733</v>
      </c>
      <c r="Y2509" s="37">
        <f>INDEX(LORDetail!$G$932:$G$1859,U2509)</f>
        <v>92.977149999999995</v>
      </c>
      <c r="Z2509">
        <f t="shared" si="841"/>
        <v>302</v>
      </c>
      <c r="AA2509" s="29">
        <f t="shared" si="842"/>
        <v>17.675229512344231</v>
      </c>
      <c r="AB2509">
        <f t="shared" si="843"/>
        <v>5.8527250040874938E-2</v>
      </c>
      <c r="AC2509" s="32">
        <f t="shared" si="844"/>
        <v>51.469320762666293</v>
      </c>
      <c r="AD2509" s="32">
        <f t="shared" si="845"/>
        <v>-2.101768972718923</v>
      </c>
      <c r="AE2509" s="34">
        <f t="shared" si="846"/>
        <v>93.154052729717307</v>
      </c>
      <c r="AF2509" s="36" t="str">
        <f t="shared" si="832"/>
        <v>RDNGSTN</v>
      </c>
      <c r="AG2509" s="36" t="str">
        <f t="shared" si="833"/>
        <v>PADTON</v>
      </c>
      <c r="AH2509" s="36">
        <f t="shared" ref="AH2509:AH2572" si="851">C2509</f>
        <v>1004</v>
      </c>
      <c r="AI2509" s="42">
        <f t="shared" ref="AI2509:AI2572" si="852">ROUND(O2509*5,0)/5</f>
        <v>40627.599999999999</v>
      </c>
      <c r="AJ2509" s="43">
        <f t="shared" si="847"/>
        <v>29.360885603372896</v>
      </c>
      <c r="AK2509" s="43">
        <f t="shared" si="848"/>
        <v>-3.0857567406746784E-2</v>
      </c>
      <c r="AL2509" s="36">
        <f t="shared" si="849"/>
        <v>51.469320762666293</v>
      </c>
      <c r="AM2509" s="36">
        <v>1</v>
      </c>
      <c r="AN2509" s="36">
        <f t="shared" si="850"/>
        <v>-2.101768972718923</v>
      </c>
      <c r="AO2509" s="36">
        <v>4</v>
      </c>
      <c r="AP2509" s="42">
        <f>INT(AI2509/1000)*1000</f>
        <v>40000</v>
      </c>
      <c r="AQ2509" s="42">
        <f>MOD(AI2509,1000)</f>
        <v>627.59999999999854</v>
      </c>
      <c r="AR2509" s="42">
        <f>MOD(AI2510,1000)-0.2+(AP2510-AP2509)</f>
        <v>656.8</v>
      </c>
    </row>
    <row r="2510" spans="1:44" x14ac:dyDescent="0.25">
      <c r="A2510" s="19" t="s">
        <v>1</v>
      </c>
      <c r="B2510" t="s">
        <v>0</v>
      </c>
      <c r="C2510">
        <v>1005</v>
      </c>
      <c r="D2510" s="36">
        <f>MATCH(C2510,TrainRun!$AG$149:$AG$295,1)</f>
        <v>72</v>
      </c>
      <c r="E2510" s="36">
        <f>INT(INDEX(TrainRun!$AD$149:$AD$295,'By Second'!D2510))</f>
        <v>1001</v>
      </c>
      <c r="F2510" s="36">
        <f>IF(E2510=0,0,INDEX(TrainRun!$AE$149:$AE$295,'By Second'!D2510))</f>
        <v>29.453458305593141</v>
      </c>
      <c r="G2510" s="36">
        <f>INDEX(TrainRun!$AF$149:$AF$295,'By Second'!D2510)</f>
        <v>40539.465889589541</v>
      </c>
      <c r="H2510">
        <f t="shared" si="834"/>
        <v>73</v>
      </c>
      <c r="I2510" s="36">
        <f>INT(INDEX(TrainRun!$AD$149:$AD$295,'By Second'!H2510))</f>
        <v>1032</v>
      </c>
      <c r="J2510" s="36">
        <f>INDEX(TrainRun!$AE$149:$AE$295,'By Second'!H2510)</f>
        <v>28.496873715983991</v>
      </c>
      <c r="K2510">
        <f t="shared" si="835"/>
        <v>31</v>
      </c>
      <c r="L2510">
        <f t="shared" si="836"/>
        <v>-0.95658458960915027</v>
      </c>
      <c r="M2510">
        <f t="shared" si="837"/>
        <v>-3.0857567406746784E-2</v>
      </c>
      <c r="N2510" s="32">
        <f t="shared" si="838"/>
        <v>29.330028035966148</v>
      </c>
      <c r="O2510" s="29">
        <f t="shared" si="839"/>
        <v>40657.005257548313</v>
      </c>
      <c r="P2510" s="37">
        <f>MATCH(O2510,LORDetail!$B$932:$B$1859,1)</f>
        <v>220</v>
      </c>
      <c r="Q2510" s="37">
        <f>INDEX(LORDetail!$B$932:$B$1859,P2510)</f>
        <v>40610</v>
      </c>
      <c r="R2510" s="37">
        <f>INDEX(LORDetail!$D$932:$D$1859,P2510)</f>
        <v>51.469208301630204</v>
      </c>
      <c r="S2510" s="37">
        <f>INDEX(LORDetail!$E$932:$E$1859,P2510)</f>
        <v>-2.1019489796278301</v>
      </c>
      <c r="T2510" s="37">
        <f>INDEX(LORDetail!$G$932:$G$1859,P2510)</f>
        <v>93.165049999999994</v>
      </c>
      <c r="U2510">
        <f t="shared" si="840"/>
        <v>221</v>
      </c>
      <c r="V2510" s="37">
        <f>INDEX(LORDetail!$B$932:$B$1859,U2510)</f>
        <v>40912</v>
      </c>
      <c r="W2510" s="37">
        <f>INDEX(LORDetail!$D$932:$D$1859,U2510)</f>
        <v>51.471129817437102</v>
      </c>
      <c r="X2510" s="37">
        <f>INDEX(LORDetail!$E$932:$E$1859,U2510)</f>
        <v>-2.09887337110733</v>
      </c>
      <c r="Y2510" s="37">
        <f>INDEX(LORDetail!$G$932:$G$1859,U2510)</f>
        <v>92.977149999999995</v>
      </c>
      <c r="Z2510">
        <f t="shared" si="841"/>
        <v>302</v>
      </c>
      <c r="AA2510" s="29">
        <f t="shared" si="842"/>
        <v>47.005257548313239</v>
      </c>
      <c r="AB2510">
        <f t="shared" si="843"/>
        <v>0.15564654817322265</v>
      </c>
      <c r="AC2510" s="32">
        <f t="shared" si="844"/>
        <v>51.469507378932811</v>
      </c>
      <c r="AD2510" s="32">
        <f t="shared" si="845"/>
        <v>-2.1014702717780822</v>
      </c>
      <c r="AE2510" s="34">
        <f t="shared" si="846"/>
        <v>93.135804013598246</v>
      </c>
      <c r="AF2510" s="36" t="str">
        <f t="shared" ref="AF2510:AF2573" si="853">A2510</f>
        <v>RDNGSTN</v>
      </c>
      <c r="AG2510" s="36" t="str">
        <f t="shared" ref="AG2510:AG2573" si="854">B2510</f>
        <v>PADTON</v>
      </c>
      <c r="AH2510" s="36">
        <f t="shared" si="851"/>
        <v>1005</v>
      </c>
      <c r="AI2510" s="42">
        <f t="shared" si="852"/>
        <v>40657</v>
      </c>
      <c r="AJ2510" s="43">
        <f t="shared" si="847"/>
        <v>29.330028035966148</v>
      </c>
      <c r="AK2510" s="43">
        <f t="shared" si="848"/>
        <v>-3.0857567406746784E-2</v>
      </c>
      <c r="AL2510" s="36">
        <f t="shared" si="849"/>
        <v>51.469507378932811</v>
      </c>
      <c r="AM2510" s="36">
        <v>1</v>
      </c>
      <c r="AN2510" s="36">
        <f t="shared" si="850"/>
        <v>-2.1014702717780822</v>
      </c>
      <c r="AO2510" s="36">
        <v>4</v>
      </c>
      <c r="AP2510" s="42">
        <f>INT(AI2510/1000)*1000</f>
        <v>40000</v>
      </c>
      <c r="AQ2510" s="42">
        <f>MOD(AI2510,1000)</f>
        <v>657</v>
      </c>
      <c r="AR2510" s="42">
        <f>MOD(AI2511,1000)-0.2+(AP2511-AP2510)</f>
        <v>686.20000000000141</v>
      </c>
    </row>
    <row r="2511" spans="1:44" x14ac:dyDescent="0.25">
      <c r="A2511" s="19" t="s">
        <v>1</v>
      </c>
      <c r="B2511" t="s">
        <v>0</v>
      </c>
      <c r="C2511">
        <v>1006</v>
      </c>
      <c r="D2511" s="36">
        <f>MATCH(C2511,TrainRun!$AG$149:$AG$295,1)</f>
        <v>72</v>
      </c>
      <c r="E2511" s="36">
        <f>INT(INDEX(TrainRun!$AD$149:$AD$295,'By Second'!D2511))</f>
        <v>1001</v>
      </c>
      <c r="F2511" s="36">
        <f>IF(E2511=0,0,INDEX(TrainRun!$AE$149:$AE$295,'By Second'!D2511))</f>
        <v>29.453458305593141</v>
      </c>
      <c r="G2511" s="36">
        <f>INDEX(TrainRun!$AF$149:$AF$295,'By Second'!D2511)</f>
        <v>40539.465889589541</v>
      </c>
      <c r="H2511">
        <f t="shared" si="834"/>
        <v>73</v>
      </c>
      <c r="I2511" s="36">
        <f>INT(INDEX(TrainRun!$AD$149:$AD$295,'By Second'!H2511))</f>
        <v>1032</v>
      </c>
      <c r="J2511" s="36">
        <f>INDEX(TrainRun!$AE$149:$AE$295,'By Second'!H2511)</f>
        <v>28.496873715983991</v>
      </c>
      <c r="K2511">
        <f t="shared" si="835"/>
        <v>31</v>
      </c>
      <c r="L2511">
        <f t="shared" si="836"/>
        <v>-0.95658458960915027</v>
      </c>
      <c r="M2511">
        <f t="shared" si="837"/>
        <v>-3.0857567406746784E-2</v>
      </c>
      <c r="N2511" s="32">
        <f t="shared" si="838"/>
        <v>29.299170468559399</v>
      </c>
      <c r="O2511" s="29">
        <f t="shared" si="839"/>
        <v>40686.304428016876</v>
      </c>
      <c r="P2511" s="37">
        <f>MATCH(O2511,LORDetail!$B$932:$B$1859,1)</f>
        <v>220</v>
      </c>
      <c r="Q2511" s="37">
        <f>INDEX(LORDetail!$B$932:$B$1859,P2511)</f>
        <v>40610</v>
      </c>
      <c r="R2511" s="37">
        <f>INDEX(LORDetail!$D$932:$D$1859,P2511)</f>
        <v>51.469208301630204</v>
      </c>
      <c r="S2511" s="37">
        <f>INDEX(LORDetail!$E$932:$E$1859,P2511)</f>
        <v>-2.1019489796278301</v>
      </c>
      <c r="T2511" s="37">
        <f>INDEX(LORDetail!$G$932:$G$1859,P2511)</f>
        <v>93.165049999999994</v>
      </c>
      <c r="U2511">
        <f t="shared" si="840"/>
        <v>221</v>
      </c>
      <c r="V2511" s="37">
        <f>INDEX(LORDetail!$B$932:$B$1859,U2511)</f>
        <v>40912</v>
      </c>
      <c r="W2511" s="37">
        <f>INDEX(LORDetail!$D$932:$D$1859,U2511)</f>
        <v>51.471129817437102</v>
      </c>
      <c r="X2511" s="37">
        <f>INDEX(LORDetail!$E$932:$E$1859,U2511)</f>
        <v>-2.09887337110733</v>
      </c>
      <c r="Y2511" s="37">
        <f>INDEX(LORDetail!$G$932:$G$1859,U2511)</f>
        <v>92.977149999999995</v>
      </c>
      <c r="Z2511">
        <f t="shared" si="841"/>
        <v>302</v>
      </c>
      <c r="AA2511" s="29">
        <f t="shared" si="842"/>
        <v>76.304428016876045</v>
      </c>
      <c r="AB2511">
        <f t="shared" si="843"/>
        <v>0.25266366893005315</v>
      </c>
      <c r="AC2511" s="32">
        <f t="shared" si="844"/>
        <v>51.469693798863879</v>
      </c>
      <c r="AD2511" s="32">
        <f t="shared" si="845"/>
        <v>-2.101171885094848</v>
      </c>
      <c r="AE2511" s="34">
        <f t="shared" si="846"/>
        <v>93.117574496608043</v>
      </c>
      <c r="AF2511" s="36" t="str">
        <f t="shared" si="853"/>
        <v>RDNGSTN</v>
      </c>
      <c r="AG2511" s="36" t="str">
        <f t="shared" si="854"/>
        <v>PADTON</v>
      </c>
      <c r="AH2511" s="36">
        <f t="shared" si="851"/>
        <v>1006</v>
      </c>
      <c r="AI2511" s="42">
        <f t="shared" si="852"/>
        <v>40686.400000000001</v>
      </c>
      <c r="AJ2511" s="43">
        <f t="shared" si="847"/>
        <v>29.299170468559399</v>
      </c>
      <c r="AK2511" s="43">
        <f t="shared" si="848"/>
        <v>-3.0857567406746784E-2</v>
      </c>
      <c r="AL2511" s="36">
        <f t="shared" si="849"/>
        <v>51.469693798863879</v>
      </c>
      <c r="AM2511" s="36">
        <v>1</v>
      </c>
      <c r="AN2511" s="36">
        <f t="shared" si="850"/>
        <v>-2.101171885094848</v>
      </c>
      <c r="AO2511" s="36">
        <v>4</v>
      </c>
      <c r="AP2511" s="42">
        <f>INT(AI2511/1000)*1000</f>
        <v>40000</v>
      </c>
      <c r="AQ2511" s="42">
        <f>MOD(AI2511,1000)</f>
        <v>686.40000000000146</v>
      </c>
      <c r="AR2511" s="42">
        <f>MOD(AI2512,1000)-0.2+(AP2512-AP2511)</f>
        <v>715.3999999999985</v>
      </c>
    </row>
    <row r="2512" spans="1:44" x14ac:dyDescent="0.25">
      <c r="A2512" s="19" t="s">
        <v>1</v>
      </c>
      <c r="B2512" t="s">
        <v>0</v>
      </c>
      <c r="C2512">
        <v>1007</v>
      </c>
      <c r="D2512" s="36">
        <f>MATCH(C2512,TrainRun!$AG$149:$AG$295,1)</f>
        <v>72</v>
      </c>
      <c r="E2512" s="36">
        <f>INT(INDEX(TrainRun!$AD$149:$AD$295,'By Second'!D2512))</f>
        <v>1001</v>
      </c>
      <c r="F2512" s="36">
        <f>IF(E2512=0,0,INDEX(TrainRun!$AE$149:$AE$295,'By Second'!D2512))</f>
        <v>29.453458305593141</v>
      </c>
      <c r="G2512" s="36">
        <f>INDEX(TrainRun!$AF$149:$AF$295,'By Second'!D2512)</f>
        <v>40539.465889589541</v>
      </c>
      <c r="H2512">
        <f t="shared" si="834"/>
        <v>73</v>
      </c>
      <c r="I2512" s="36">
        <f>INT(INDEX(TrainRun!$AD$149:$AD$295,'By Second'!H2512))</f>
        <v>1032</v>
      </c>
      <c r="J2512" s="36">
        <f>INDEX(TrainRun!$AE$149:$AE$295,'By Second'!H2512)</f>
        <v>28.496873715983991</v>
      </c>
      <c r="K2512">
        <f t="shared" si="835"/>
        <v>31</v>
      </c>
      <c r="L2512">
        <f t="shared" si="836"/>
        <v>-0.95658458960915027</v>
      </c>
      <c r="M2512">
        <f t="shared" si="837"/>
        <v>-3.0857567406746784E-2</v>
      </c>
      <c r="N2512" s="32">
        <f t="shared" si="838"/>
        <v>29.268312901152651</v>
      </c>
      <c r="O2512" s="29">
        <f t="shared" si="839"/>
        <v>40715.572740918025</v>
      </c>
      <c r="P2512" s="37">
        <f>MATCH(O2512,LORDetail!$B$932:$B$1859,1)</f>
        <v>220</v>
      </c>
      <c r="Q2512" s="37">
        <f>INDEX(LORDetail!$B$932:$B$1859,P2512)</f>
        <v>40610</v>
      </c>
      <c r="R2512" s="37">
        <f>INDEX(LORDetail!$D$932:$D$1859,P2512)</f>
        <v>51.469208301630204</v>
      </c>
      <c r="S2512" s="37">
        <f>INDEX(LORDetail!$E$932:$E$1859,P2512)</f>
        <v>-2.1019489796278301</v>
      </c>
      <c r="T2512" s="37">
        <f>INDEX(LORDetail!$G$932:$G$1859,P2512)</f>
        <v>93.165049999999994</v>
      </c>
      <c r="U2512">
        <f t="shared" si="840"/>
        <v>221</v>
      </c>
      <c r="V2512" s="37">
        <f>INDEX(LORDetail!$B$932:$B$1859,U2512)</f>
        <v>40912</v>
      </c>
      <c r="W2512" s="37">
        <f>INDEX(LORDetail!$D$932:$D$1859,U2512)</f>
        <v>51.471129817437102</v>
      </c>
      <c r="X2512" s="37">
        <f>INDEX(LORDetail!$E$932:$E$1859,U2512)</f>
        <v>-2.09887337110733</v>
      </c>
      <c r="Y2512" s="37">
        <f>INDEX(LORDetail!$G$932:$G$1859,U2512)</f>
        <v>92.977149999999995</v>
      </c>
      <c r="Z2512">
        <f t="shared" si="841"/>
        <v>302</v>
      </c>
      <c r="AA2512" s="29">
        <f t="shared" si="842"/>
        <v>105.57274091802537</v>
      </c>
      <c r="AB2512">
        <f t="shared" si="843"/>
        <v>0.3495786123113423</v>
      </c>
      <c r="AC2512" s="32">
        <f t="shared" si="844"/>
        <v>51.469880022459513</v>
      </c>
      <c r="AD2512" s="32">
        <f t="shared" si="845"/>
        <v>-2.1008738126692208</v>
      </c>
      <c r="AE2512" s="34">
        <f t="shared" si="846"/>
        <v>93.099364178746697</v>
      </c>
      <c r="AF2512" s="36" t="str">
        <f t="shared" si="853"/>
        <v>RDNGSTN</v>
      </c>
      <c r="AG2512" s="36" t="str">
        <f t="shared" si="854"/>
        <v>PADTON</v>
      </c>
      <c r="AH2512" s="36">
        <f t="shared" si="851"/>
        <v>1007</v>
      </c>
      <c r="AI2512" s="42">
        <f t="shared" si="852"/>
        <v>40715.599999999999</v>
      </c>
      <c r="AJ2512" s="43">
        <f t="shared" si="847"/>
        <v>29.268312901152651</v>
      </c>
      <c r="AK2512" s="43">
        <f t="shared" si="848"/>
        <v>-3.0857567406746784E-2</v>
      </c>
      <c r="AL2512" s="36">
        <f t="shared" si="849"/>
        <v>51.469880022459513</v>
      </c>
      <c r="AM2512" s="36">
        <v>1</v>
      </c>
      <c r="AN2512" s="36">
        <f t="shared" si="850"/>
        <v>-2.1008738126692208</v>
      </c>
      <c r="AO2512" s="36">
        <v>4</v>
      </c>
      <c r="AP2512" s="42">
        <f>INT(AI2512/1000)*1000</f>
        <v>40000</v>
      </c>
      <c r="AQ2512" s="42">
        <f>MOD(AI2512,1000)</f>
        <v>715.59999999999854</v>
      </c>
      <c r="AR2512" s="42">
        <f>MOD(AI2513,1000)-0.2+(AP2513-AP2512)</f>
        <v>744.60000000000286</v>
      </c>
    </row>
    <row r="2513" spans="1:44" x14ac:dyDescent="0.25">
      <c r="A2513" s="19" t="s">
        <v>1</v>
      </c>
      <c r="B2513" t="s">
        <v>0</v>
      </c>
      <c r="C2513">
        <v>1008</v>
      </c>
      <c r="D2513" s="36">
        <f>MATCH(C2513,TrainRun!$AG$149:$AG$295,1)</f>
        <v>72</v>
      </c>
      <c r="E2513" s="36">
        <f>INT(INDEX(TrainRun!$AD$149:$AD$295,'By Second'!D2513))</f>
        <v>1001</v>
      </c>
      <c r="F2513" s="36">
        <f>IF(E2513=0,0,INDEX(TrainRun!$AE$149:$AE$295,'By Second'!D2513))</f>
        <v>29.453458305593141</v>
      </c>
      <c r="G2513" s="36">
        <f>INDEX(TrainRun!$AF$149:$AF$295,'By Second'!D2513)</f>
        <v>40539.465889589541</v>
      </c>
      <c r="H2513">
        <f t="shared" si="834"/>
        <v>73</v>
      </c>
      <c r="I2513" s="36">
        <f>INT(INDEX(TrainRun!$AD$149:$AD$295,'By Second'!H2513))</f>
        <v>1032</v>
      </c>
      <c r="J2513" s="36">
        <f>INDEX(TrainRun!$AE$149:$AE$295,'By Second'!H2513)</f>
        <v>28.496873715983991</v>
      </c>
      <c r="K2513">
        <f t="shared" si="835"/>
        <v>31</v>
      </c>
      <c r="L2513">
        <f t="shared" si="836"/>
        <v>-0.95658458960915027</v>
      </c>
      <c r="M2513">
        <f t="shared" si="837"/>
        <v>-3.0857567406746784E-2</v>
      </c>
      <c r="N2513" s="32">
        <f t="shared" si="838"/>
        <v>29.237455333745903</v>
      </c>
      <c r="O2513" s="29">
        <f t="shared" si="839"/>
        <v>40744.810196251769</v>
      </c>
      <c r="P2513" s="37">
        <f>MATCH(O2513,LORDetail!$B$932:$B$1859,1)</f>
        <v>220</v>
      </c>
      <c r="Q2513" s="37">
        <f>INDEX(LORDetail!$B$932:$B$1859,P2513)</f>
        <v>40610</v>
      </c>
      <c r="R2513" s="37">
        <f>INDEX(LORDetail!$D$932:$D$1859,P2513)</f>
        <v>51.469208301630204</v>
      </c>
      <c r="S2513" s="37">
        <f>INDEX(LORDetail!$E$932:$E$1859,P2513)</f>
        <v>-2.1019489796278301</v>
      </c>
      <c r="T2513" s="37">
        <f>INDEX(LORDetail!$G$932:$G$1859,P2513)</f>
        <v>93.165049999999994</v>
      </c>
      <c r="U2513">
        <f t="shared" si="840"/>
        <v>221</v>
      </c>
      <c r="V2513" s="37">
        <f>INDEX(LORDetail!$B$932:$B$1859,U2513)</f>
        <v>40912</v>
      </c>
      <c r="W2513" s="37">
        <f>INDEX(LORDetail!$D$932:$D$1859,U2513)</f>
        <v>51.471129817437102</v>
      </c>
      <c r="X2513" s="37">
        <f>INDEX(LORDetail!$E$932:$E$1859,U2513)</f>
        <v>-2.09887337110733</v>
      </c>
      <c r="Y2513" s="37">
        <f>INDEX(LORDetail!$G$932:$G$1859,U2513)</f>
        <v>92.977149999999995</v>
      </c>
      <c r="Z2513">
        <f t="shared" si="841"/>
        <v>302</v>
      </c>
      <c r="AA2513" s="29">
        <f t="shared" si="842"/>
        <v>134.8101962517685</v>
      </c>
      <c r="AB2513">
        <f t="shared" si="843"/>
        <v>0.44639137831711423</v>
      </c>
      <c r="AC2513" s="32">
        <f t="shared" si="844"/>
        <v>51.470066049719705</v>
      </c>
      <c r="AD2513" s="32">
        <f t="shared" si="845"/>
        <v>-2.1005760545012002</v>
      </c>
      <c r="AE2513" s="34">
        <f t="shared" si="846"/>
        <v>93.081173060014208</v>
      </c>
      <c r="AF2513" s="36" t="str">
        <f t="shared" si="853"/>
        <v>RDNGSTN</v>
      </c>
      <c r="AG2513" s="36" t="str">
        <f t="shared" si="854"/>
        <v>PADTON</v>
      </c>
      <c r="AH2513" s="36">
        <f t="shared" si="851"/>
        <v>1008</v>
      </c>
      <c r="AI2513" s="42">
        <f t="shared" si="852"/>
        <v>40744.800000000003</v>
      </c>
      <c r="AJ2513" s="43">
        <f t="shared" si="847"/>
        <v>29.237455333745903</v>
      </c>
      <c r="AK2513" s="43">
        <f t="shared" si="848"/>
        <v>-3.0857567406746784E-2</v>
      </c>
      <c r="AL2513" s="36">
        <f t="shared" si="849"/>
        <v>51.470066049719705</v>
      </c>
      <c r="AM2513" s="36">
        <v>1</v>
      </c>
      <c r="AN2513" s="36">
        <f t="shared" si="850"/>
        <v>-2.1005760545012002</v>
      </c>
      <c r="AO2513" s="36">
        <v>4</v>
      </c>
      <c r="AP2513" s="42">
        <f>INT(AI2513/1000)*1000</f>
        <v>40000</v>
      </c>
      <c r="AQ2513" s="42">
        <f>MOD(AI2513,1000)</f>
        <v>744.80000000000291</v>
      </c>
      <c r="AR2513" s="42">
        <f>MOD(AI2514,1000)-0.2+(AP2514-AP2513)</f>
        <v>773.8</v>
      </c>
    </row>
    <row r="2514" spans="1:44" x14ac:dyDescent="0.25">
      <c r="A2514" s="19" t="s">
        <v>1</v>
      </c>
      <c r="B2514" t="s">
        <v>0</v>
      </c>
      <c r="C2514">
        <v>1009</v>
      </c>
      <c r="D2514" s="36">
        <f>MATCH(C2514,TrainRun!$AG$149:$AG$295,1)</f>
        <v>72</v>
      </c>
      <c r="E2514" s="36">
        <f>INT(INDEX(TrainRun!$AD$149:$AD$295,'By Second'!D2514))</f>
        <v>1001</v>
      </c>
      <c r="F2514" s="36">
        <f>IF(E2514=0,0,INDEX(TrainRun!$AE$149:$AE$295,'By Second'!D2514))</f>
        <v>29.453458305593141</v>
      </c>
      <c r="G2514" s="36">
        <f>INDEX(TrainRun!$AF$149:$AF$295,'By Second'!D2514)</f>
        <v>40539.465889589541</v>
      </c>
      <c r="H2514">
        <f t="shared" si="834"/>
        <v>73</v>
      </c>
      <c r="I2514" s="36">
        <f>INT(INDEX(TrainRun!$AD$149:$AD$295,'By Second'!H2514))</f>
        <v>1032</v>
      </c>
      <c r="J2514" s="36">
        <f>INDEX(TrainRun!$AE$149:$AE$295,'By Second'!H2514)</f>
        <v>28.496873715983991</v>
      </c>
      <c r="K2514">
        <f t="shared" si="835"/>
        <v>31</v>
      </c>
      <c r="L2514">
        <f t="shared" si="836"/>
        <v>-0.95658458960915027</v>
      </c>
      <c r="M2514">
        <f t="shared" si="837"/>
        <v>-3.0857567406746784E-2</v>
      </c>
      <c r="N2514" s="32">
        <f t="shared" si="838"/>
        <v>29.206597766339154</v>
      </c>
      <c r="O2514" s="29">
        <f t="shared" si="839"/>
        <v>40774.016794018105</v>
      </c>
      <c r="P2514" s="37">
        <f>MATCH(O2514,LORDetail!$B$932:$B$1859,1)</f>
        <v>220</v>
      </c>
      <c r="Q2514" s="37">
        <f>INDEX(LORDetail!$B$932:$B$1859,P2514)</f>
        <v>40610</v>
      </c>
      <c r="R2514" s="37">
        <f>INDEX(LORDetail!$D$932:$D$1859,P2514)</f>
        <v>51.469208301630204</v>
      </c>
      <c r="S2514" s="37">
        <f>INDEX(LORDetail!$E$932:$E$1859,P2514)</f>
        <v>-2.1019489796278301</v>
      </c>
      <c r="T2514" s="37">
        <f>INDEX(LORDetail!$G$932:$G$1859,P2514)</f>
        <v>93.165049999999994</v>
      </c>
      <c r="U2514">
        <f t="shared" si="840"/>
        <v>221</v>
      </c>
      <c r="V2514" s="37">
        <f>INDEX(LORDetail!$B$932:$B$1859,U2514)</f>
        <v>40912</v>
      </c>
      <c r="W2514" s="37">
        <f>INDEX(LORDetail!$D$932:$D$1859,U2514)</f>
        <v>51.471129817437102</v>
      </c>
      <c r="X2514" s="37">
        <f>INDEX(LORDetail!$E$932:$E$1859,U2514)</f>
        <v>-2.09887337110733</v>
      </c>
      <c r="Y2514" s="37">
        <f>INDEX(LORDetail!$G$932:$G$1859,U2514)</f>
        <v>92.977149999999995</v>
      </c>
      <c r="Z2514">
        <f t="shared" si="841"/>
        <v>302</v>
      </c>
      <c r="AA2514" s="29">
        <f t="shared" si="842"/>
        <v>164.01679401810543</v>
      </c>
      <c r="AB2514">
        <f t="shared" si="843"/>
        <v>0.54310196694736901</v>
      </c>
      <c r="AC2514" s="32">
        <f t="shared" si="844"/>
        <v>51.470251880644447</v>
      </c>
      <c r="AD2514" s="32">
        <f t="shared" si="845"/>
        <v>-2.1002786105907862</v>
      </c>
      <c r="AE2514" s="34">
        <f t="shared" si="846"/>
        <v>93.063001140410577</v>
      </c>
      <c r="AF2514" s="36" t="str">
        <f t="shared" si="853"/>
        <v>RDNGSTN</v>
      </c>
      <c r="AG2514" s="36" t="str">
        <f t="shared" si="854"/>
        <v>PADTON</v>
      </c>
      <c r="AH2514" s="36">
        <f t="shared" si="851"/>
        <v>1009</v>
      </c>
      <c r="AI2514" s="42">
        <f t="shared" si="852"/>
        <v>40774</v>
      </c>
      <c r="AJ2514" s="43">
        <f t="shared" si="847"/>
        <v>29.206597766339154</v>
      </c>
      <c r="AK2514" s="43">
        <f t="shared" si="848"/>
        <v>-3.0857567406746784E-2</v>
      </c>
      <c r="AL2514" s="36">
        <f t="shared" si="849"/>
        <v>51.470251880644447</v>
      </c>
      <c r="AM2514" s="36">
        <v>1</v>
      </c>
      <c r="AN2514" s="36">
        <f t="shared" si="850"/>
        <v>-2.1002786105907862</v>
      </c>
      <c r="AO2514" s="36">
        <v>4</v>
      </c>
      <c r="AP2514" s="42">
        <f>INT(AI2514/1000)*1000</f>
        <v>40000</v>
      </c>
      <c r="AQ2514" s="42">
        <f>MOD(AI2514,1000)</f>
        <v>774</v>
      </c>
      <c r="AR2514" s="42">
        <f>MOD(AI2515,1000)-0.2+(AP2515-AP2514)</f>
        <v>802.99999999999704</v>
      </c>
    </row>
    <row r="2515" spans="1:44" x14ac:dyDescent="0.25">
      <c r="A2515" s="19" t="s">
        <v>1</v>
      </c>
      <c r="B2515" t="s">
        <v>0</v>
      </c>
      <c r="C2515">
        <v>1010</v>
      </c>
      <c r="D2515" s="36">
        <f>MATCH(C2515,TrainRun!$AG$149:$AG$295,1)</f>
        <v>72</v>
      </c>
      <c r="E2515" s="36">
        <f>INT(INDEX(TrainRun!$AD$149:$AD$295,'By Second'!D2515))</f>
        <v>1001</v>
      </c>
      <c r="F2515" s="36">
        <f>IF(E2515=0,0,INDEX(TrainRun!$AE$149:$AE$295,'By Second'!D2515))</f>
        <v>29.453458305593141</v>
      </c>
      <c r="G2515" s="36">
        <f>INDEX(TrainRun!$AF$149:$AF$295,'By Second'!D2515)</f>
        <v>40539.465889589541</v>
      </c>
      <c r="H2515">
        <f t="shared" si="834"/>
        <v>73</v>
      </c>
      <c r="I2515" s="36">
        <f>INT(INDEX(TrainRun!$AD$149:$AD$295,'By Second'!H2515))</f>
        <v>1032</v>
      </c>
      <c r="J2515" s="36">
        <f>INDEX(TrainRun!$AE$149:$AE$295,'By Second'!H2515)</f>
        <v>28.496873715983991</v>
      </c>
      <c r="K2515">
        <f t="shared" si="835"/>
        <v>31</v>
      </c>
      <c r="L2515">
        <f t="shared" si="836"/>
        <v>-0.95658458960915027</v>
      </c>
      <c r="M2515">
        <f t="shared" si="837"/>
        <v>-3.0857567406746784E-2</v>
      </c>
      <c r="N2515" s="32">
        <f t="shared" si="838"/>
        <v>29.175740198932406</v>
      </c>
      <c r="O2515" s="29">
        <f t="shared" si="839"/>
        <v>40803.192534217036</v>
      </c>
      <c r="P2515" s="37">
        <f>MATCH(O2515,LORDetail!$B$932:$B$1859,1)</f>
        <v>220</v>
      </c>
      <c r="Q2515" s="37">
        <f>INDEX(LORDetail!$B$932:$B$1859,P2515)</f>
        <v>40610</v>
      </c>
      <c r="R2515" s="37">
        <f>INDEX(LORDetail!$D$932:$D$1859,P2515)</f>
        <v>51.469208301630204</v>
      </c>
      <c r="S2515" s="37">
        <f>INDEX(LORDetail!$E$932:$E$1859,P2515)</f>
        <v>-2.1019489796278301</v>
      </c>
      <c r="T2515" s="37">
        <f>INDEX(LORDetail!$G$932:$G$1859,P2515)</f>
        <v>93.165049999999994</v>
      </c>
      <c r="U2515">
        <f t="shared" si="840"/>
        <v>221</v>
      </c>
      <c r="V2515" s="37">
        <f>INDEX(LORDetail!$B$932:$B$1859,U2515)</f>
        <v>40912</v>
      </c>
      <c r="W2515" s="37">
        <f>INDEX(LORDetail!$D$932:$D$1859,U2515)</f>
        <v>51.471129817437102</v>
      </c>
      <c r="X2515" s="37">
        <f>INDEX(LORDetail!$E$932:$E$1859,U2515)</f>
        <v>-2.09887337110733</v>
      </c>
      <c r="Y2515" s="37">
        <f>INDEX(LORDetail!$G$932:$G$1859,U2515)</f>
        <v>92.977149999999995</v>
      </c>
      <c r="Z2515">
        <f t="shared" si="841"/>
        <v>302</v>
      </c>
      <c r="AA2515" s="29">
        <f t="shared" si="842"/>
        <v>193.19253421703615</v>
      </c>
      <c r="AB2515">
        <f t="shared" si="843"/>
        <v>0.63971037820210652</v>
      </c>
      <c r="AC2515" s="32">
        <f t="shared" si="844"/>
        <v>51.470437515233755</v>
      </c>
      <c r="AD2515" s="32">
        <f t="shared" si="845"/>
        <v>-2.0999814809379793</v>
      </c>
      <c r="AE2515" s="34">
        <f t="shared" si="846"/>
        <v>93.044848419935818</v>
      </c>
      <c r="AF2515" s="36" t="str">
        <f t="shared" si="853"/>
        <v>RDNGSTN</v>
      </c>
      <c r="AG2515" s="36" t="str">
        <f t="shared" si="854"/>
        <v>PADTON</v>
      </c>
      <c r="AH2515" s="36">
        <f t="shared" si="851"/>
        <v>1010</v>
      </c>
      <c r="AI2515" s="42">
        <f t="shared" si="852"/>
        <v>40803.199999999997</v>
      </c>
      <c r="AJ2515" s="43">
        <f t="shared" si="847"/>
        <v>29.175740198932406</v>
      </c>
      <c r="AK2515" s="43">
        <f t="shared" si="848"/>
        <v>-3.0857567406746784E-2</v>
      </c>
      <c r="AL2515" s="36">
        <f t="shared" si="849"/>
        <v>51.470437515233755</v>
      </c>
      <c r="AM2515" s="36">
        <v>1</v>
      </c>
      <c r="AN2515" s="36">
        <f t="shared" si="850"/>
        <v>-2.0999814809379793</v>
      </c>
      <c r="AO2515" s="36">
        <v>4</v>
      </c>
      <c r="AP2515" s="42">
        <f>INT(AI2515/1000)*1000</f>
        <v>40000</v>
      </c>
      <c r="AQ2515" s="42">
        <f>MOD(AI2515,1000)</f>
        <v>803.19999999999709</v>
      </c>
      <c r="AR2515" s="42">
        <f>MOD(AI2516,1000)-0.2+(AP2516-AP2515)</f>
        <v>832.20000000000141</v>
      </c>
    </row>
    <row r="2516" spans="1:44" x14ac:dyDescent="0.25">
      <c r="A2516" s="19" t="s">
        <v>1</v>
      </c>
      <c r="B2516" t="s">
        <v>0</v>
      </c>
      <c r="C2516">
        <v>1011</v>
      </c>
      <c r="D2516" s="36">
        <f>MATCH(C2516,TrainRun!$AG$149:$AG$295,1)</f>
        <v>72</v>
      </c>
      <c r="E2516" s="36">
        <f>INT(INDEX(TrainRun!$AD$149:$AD$295,'By Second'!D2516))</f>
        <v>1001</v>
      </c>
      <c r="F2516" s="36">
        <f>IF(E2516=0,0,INDEX(TrainRun!$AE$149:$AE$295,'By Second'!D2516))</f>
        <v>29.453458305593141</v>
      </c>
      <c r="G2516" s="36">
        <f>INDEX(TrainRun!$AF$149:$AF$295,'By Second'!D2516)</f>
        <v>40539.465889589541</v>
      </c>
      <c r="H2516">
        <f t="shared" si="834"/>
        <v>73</v>
      </c>
      <c r="I2516" s="36">
        <f>INT(INDEX(TrainRun!$AD$149:$AD$295,'By Second'!H2516))</f>
        <v>1032</v>
      </c>
      <c r="J2516" s="36">
        <f>INDEX(TrainRun!$AE$149:$AE$295,'By Second'!H2516)</f>
        <v>28.496873715983991</v>
      </c>
      <c r="K2516">
        <f t="shared" si="835"/>
        <v>31</v>
      </c>
      <c r="L2516">
        <f t="shared" si="836"/>
        <v>-0.95658458960915027</v>
      </c>
      <c r="M2516">
        <f t="shared" si="837"/>
        <v>-3.0857567406746784E-2</v>
      </c>
      <c r="N2516" s="32">
        <f t="shared" si="838"/>
        <v>29.144882631525658</v>
      </c>
      <c r="O2516" s="29">
        <f t="shared" si="839"/>
        <v>40832.337416848561</v>
      </c>
      <c r="P2516" s="37">
        <f>MATCH(O2516,LORDetail!$B$932:$B$1859,1)</f>
        <v>220</v>
      </c>
      <c r="Q2516" s="37">
        <f>INDEX(LORDetail!$B$932:$B$1859,P2516)</f>
        <v>40610</v>
      </c>
      <c r="R2516" s="37">
        <f>INDEX(LORDetail!$D$932:$D$1859,P2516)</f>
        <v>51.469208301630204</v>
      </c>
      <c r="S2516" s="37">
        <f>INDEX(LORDetail!$E$932:$E$1859,P2516)</f>
        <v>-2.1019489796278301</v>
      </c>
      <c r="T2516" s="37">
        <f>INDEX(LORDetail!$G$932:$G$1859,P2516)</f>
        <v>93.165049999999994</v>
      </c>
      <c r="U2516">
        <f t="shared" si="840"/>
        <v>221</v>
      </c>
      <c r="V2516" s="37">
        <f>INDEX(LORDetail!$B$932:$B$1859,U2516)</f>
        <v>40912</v>
      </c>
      <c r="W2516" s="37">
        <f>INDEX(LORDetail!$D$932:$D$1859,U2516)</f>
        <v>51.471129817437102</v>
      </c>
      <c r="X2516" s="37">
        <f>INDEX(LORDetail!$E$932:$E$1859,U2516)</f>
        <v>-2.09887337110733</v>
      </c>
      <c r="Y2516" s="37">
        <f>INDEX(LORDetail!$G$932:$G$1859,U2516)</f>
        <v>92.977149999999995</v>
      </c>
      <c r="Z2516">
        <f t="shared" si="841"/>
        <v>302</v>
      </c>
      <c r="AA2516" s="29">
        <f t="shared" si="842"/>
        <v>222.33741684856068</v>
      </c>
      <c r="AB2516">
        <f t="shared" si="843"/>
        <v>0.73621661208132672</v>
      </c>
      <c r="AC2516" s="32">
        <f t="shared" si="844"/>
        <v>51.47062295348762</v>
      </c>
      <c r="AD2516" s="32">
        <f t="shared" si="845"/>
        <v>-2.099684665542779</v>
      </c>
      <c r="AE2516" s="34">
        <f t="shared" si="846"/>
        <v>93.026714898589915</v>
      </c>
      <c r="AF2516" s="36" t="str">
        <f t="shared" si="853"/>
        <v>RDNGSTN</v>
      </c>
      <c r="AG2516" s="36" t="str">
        <f t="shared" si="854"/>
        <v>PADTON</v>
      </c>
      <c r="AH2516" s="36">
        <f t="shared" si="851"/>
        <v>1011</v>
      </c>
      <c r="AI2516" s="42">
        <f t="shared" si="852"/>
        <v>40832.400000000001</v>
      </c>
      <c r="AJ2516" s="43">
        <f t="shared" si="847"/>
        <v>29.144882631525658</v>
      </c>
      <c r="AK2516" s="43">
        <f t="shared" si="848"/>
        <v>-3.0857567406746784E-2</v>
      </c>
      <c r="AL2516" s="36">
        <f t="shared" si="849"/>
        <v>51.47062295348762</v>
      </c>
      <c r="AM2516" s="36">
        <v>1</v>
      </c>
      <c r="AN2516" s="36">
        <f t="shared" si="850"/>
        <v>-2.099684665542779</v>
      </c>
      <c r="AO2516" s="36">
        <v>4</v>
      </c>
      <c r="AP2516" s="42">
        <f>INT(AI2516/1000)*1000</f>
        <v>40000</v>
      </c>
      <c r="AQ2516" s="42">
        <f>MOD(AI2516,1000)</f>
        <v>832.40000000000146</v>
      </c>
      <c r="AR2516" s="42">
        <f>MOD(AI2517,1000)-0.2+(AP2517-AP2516)</f>
        <v>861.20000000000141</v>
      </c>
    </row>
    <row r="2517" spans="1:44" x14ac:dyDescent="0.25">
      <c r="A2517" s="19" t="s">
        <v>1</v>
      </c>
      <c r="B2517" t="s">
        <v>0</v>
      </c>
      <c r="C2517">
        <v>1012</v>
      </c>
      <c r="D2517" s="36">
        <f>MATCH(C2517,TrainRun!$AG$149:$AG$295,1)</f>
        <v>72</v>
      </c>
      <c r="E2517" s="36">
        <f>INT(INDEX(TrainRun!$AD$149:$AD$295,'By Second'!D2517))</f>
        <v>1001</v>
      </c>
      <c r="F2517" s="36">
        <f>IF(E2517=0,0,INDEX(TrainRun!$AE$149:$AE$295,'By Second'!D2517))</f>
        <v>29.453458305593141</v>
      </c>
      <c r="G2517" s="36">
        <f>INDEX(TrainRun!$AF$149:$AF$295,'By Second'!D2517)</f>
        <v>40539.465889589541</v>
      </c>
      <c r="H2517">
        <f t="shared" si="834"/>
        <v>73</v>
      </c>
      <c r="I2517" s="36">
        <f>INT(INDEX(TrainRun!$AD$149:$AD$295,'By Second'!H2517))</f>
        <v>1032</v>
      </c>
      <c r="J2517" s="36">
        <f>INDEX(TrainRun!$AE$149:$AE$295,'By Second'!H2517)</f>
        <v>28.496873715983991</v>
      </c>
      <c r="K2517">
        <f t="shared" si="835"/>
        <v>31</v>
      </c>
      <c r="L2517">
        <f t="shared" si="836"/>
        <v>-0.95658458960915027</v>
      </c>
      <c r="M2517">
        <f t="shared" si="837"/>
        <v>-3.0857567406746784E-2</v>
      </c>
      <c r="N2517" s="32">
        <f t="shared" si="838"/>
        <v>29.114025064118909</v>
      </c>
      <c r="O2517" s="29">
        <f t="shared" si="839"/>
        <v>40861.451441912679</v>
      </c>
      <c r="P2517" s="37">
        <f>MATCH(O2517,LORDetail!$B$932:$B$1859,1)</f>
        <v>220</v>
      </c>
      <c r="Q2517" s="37">
        <f>INDEX(LORDetail!$B$932:$B$1859,P2517)</f>
        <v>40610</v>
      </c>
      <c r="R2517" s="37">
        <f>INDEX(LORDetail!$D$932:$D$1859,P2517)</f>
        <v>51.469208301630204</v>
      </c>
      <c r="S2517" s="37">
        <f>INDEX(LORDetail!$E$932:$E$1859,P2517)</f>
        <v>-2.1019489796278301</v>
      </c>
      <c r="T2517" s="37">
        <f>INDEX(LORDetail!$G$932:$G$1859,P2517)</f>
        <v>93.165049999999994</v>
      </c>
      <c r="U2517">
        <f t="shared" si="840"/>
        <v>221</v>
      </c>
      <c r="V2517" s="37">
        <f>INDEX(LORDetail!$B$932:$B$1859,U2517)</f>
        <v>40912</v>
      </c>
      <c r="W2517" s="37">
        <f>INDEX(LORDetail!$D$932:$D$1859,U2517)</f>
        <v>51.471129817437102</v>
      </c>
      <c r="X2517" s="37">
        <f>INDEX(LORDetail!$E$932:$E$1859,U2517)</f>
        <v>-2.09887337110733</v>
      </c>
      <c r="Y2517" s="37">
        <f>INDEX(LORDetail!$G$932:$G$1859,U2517)</f>
        <v>92.977149999999995</v>
      </c>
      <c r="Z2517">
        <f t="shared" si="841"/>
        <v>302</v>
      </c>
      <c r="AA2517" s="29">
        <f t="shared" si="842"/>
        <v>251.451441912679</v>
      </c>
      <c r="AB2517">
        <f t="shared" si="843"/>
        <v>0.83262066858502981</v>
      </c>
      <c r="AC2517" s="32">
        <f t="shared" si="844"/>
        <v>51.470808195406043</v>
      </c>
      <c r="AD2517" s="32">
        <f t="shared" si="845"/>
        <v>-2.0993881644051853</v>
      </c>
      <c r="AE2517" s="34">
        <f t="shared" si="846"/>
        <v>93.008600576372871</v>
      </c>
      <c r="AF2517" s="36" t="str">
        <f t="shared" si="853"/>
        <v>RDNGSTN</v>
      </c>
      <c r="AG2517" s="36" t="str">
        <f t="shared" si="854"/>
        <v>PADTON</v>
      </c>
      <c r="AH2517" s="36">
        <f t="shared" si="851"/>
        <v>1012</v>
      </c>
      <c r="AI2517" s="42">
        <f t="shared" si="852"/>
        <v>40861.4</v>
      </c>
      <c r="AJ2517" s="43">
        <f t="shared" si="847"/>
        <v>29.114025064118909</v>
      </c>
      <c r="AK2517" s="43">
        <f t="shared" si="848"/>
        <v>-3.0857567406746784E-2</v>
      </c>
      <c r="AL2517" s="36">
        <f t="shared" si="849"/>
        <v>51.470808195406043</v>
      </c>
      <c r="AM2517" s="36">
        <v>1</v>
      </c>
      <c r="AN2517" s="36">
        <f t="shared" si="850"/>
        <v>-2.0993881644051853</v>
      </c>
      <c r="AO2517" s="36">
        <v>4</v>
      </c>
      <c r="AP2517" s="42">
        <f>INT(AI2517/1000)*1000</f>
        <v>40000</v>
      </c>
      <c r="AQ2517" s="42">
        <f>MOD(AI2517,1000)</f>
        <v>861.40000000000146</v>
      </c>
      <c r="AR2517" s="42">
        <f>MOD(AI2518,1000)-0.2+(AP2518-AP2517)</f>
        <v>890.3999999999985</v>
      </c>
    </row>
    <row r="2518" spans="1:44" x14ac:dyDescent="0.25">
      <c r="A2518" s="19" t="s">
        <v>1</v>
      </c>
      <c r="B2518" t="s">
        <v>0</v>
      </c>
      <c r="C2518">
        <v>1013</v>
      </c>
      <c r="D2518" s="36">
        <f>MATCH(C2518,TrainRun!$AG$149:$AG$295,1)</f>
        <v>72</v>
      </c>
      <c r="E2518" s="36">
        <f>INT(INDEX(TrainRun!$AD$149:$AD$295,'By Second'!D2518))</f>
        <v>1001</v>
      </c>
      <c r="F2518" s="36">
        <f>IF(E2518=0,0,INDEX(TrainRun!$AE$149:$AE$295,'By Second'!D2518))</f>
        <v>29.453458305593141</v>
      </c>
      <c r="G2518" s="36">
        <f>INDEX(TrainRun!$AF$149:$AF$295,'By Second'!D2518)</f>
        <v>40539.465889589541</v>
      </c>
      <c r="H2518">
        <f t="shared" si="834"/>
        <v>73</v>
      </c>
      <c r="I2518" s="36">
        <f>INT(INDEX(TrainRun!$AD$149:$AD$295,'By Second'!H2518))</f>
        <v>1032</v>
      </c>
      <c r="J2518" s="36">
        <f>INDEX(TrainRun!$AE$149:$AE$295,'By Second'!H2518)</f>
        <v>28.496873715983991</v>
      </c>
      <c r="K2518">
        <f t="shared" si="835"/>
        <v>31</v>
      </c>
      <c r="L2518">
        <f t="shared" si="836"/>
        <v>-0.95658458960915027</v>
      </c>
      <c r="M2518">
        <f t="shared" si="837"/>
        <v>-3.0857567406746784E-2</v>
      </c>
      <c r="N2518" s="32">
        <f t="shared" si="838"/>
        <v>29.083167496712161</v>
      </c>
      <c r="O2518" s="29">
        <f t="shared" si="839"/>
        <v>40890.534609409391</v>
      </c>
      <c r="P2518" s="37">
        <f>MATCH(O2518,LORDetail!$B$932:$B$1859,1)</f>
        <v>220</v>
      </c>
      <c r="Q2518" s="37">
        <f>INDEX(LORDetail!$B$932:$B$1859,P2518)</f>
        <v>40610</v>
      </c>
      <c r="R2518" s="37">
        <f>INDEX(LORDetail!$D$932:$D$1859,P2518)</f>
        <v>51.469208301630204</v>
      </c>
      <c r="S2518" s="37">
        <f>INDEX(LORDetail!$E$932:$E$1859,P2518)</f>
        <v>-2.1019489796278301</v>
      </c>
      <c r="T2518" s="37">
        <f>INDEX(LORDetail!$G$932:$G$1859,P2518)</f>
        <v>93.165049999999994</v>
      </c>
      <c r="U2518">
        <f t="shared" si="840"/>
        <v>221</v>
      </c>
      <c r="V2518" s="37">
        <f>INDEX(LORDetail!$B$932:$B$1859,U2518)</f>
        <v>40912</v>
      </c>
      <c r="W2518" s="37">
        <f>INDEX(LORDetail!$D$932:$D$1859,U2518)</f>
        <v>51.471129817437102</v>
      </c>
      <c r="X2518" s="37">
        <f>INDEX(LORDetail!$E$932:$E$1859,U2518)</f>
        <v>-2.09887337110733</v>
      </c>
      <c r="Y2518" s="37">
        <f>INDEX(LORDetail!$G$932:$G$1859,U2518)</f>
        <v>92.977149999999995</v>
      </c>
      <c r="Z2518">
        <f t="shared" si="841"/>
        <v>302</v>
      </c>
      <c r="AA2518" s="29">
        <f t="shared" si="842"/>
        <v>280.53460940939112</v>
      </c>
      <c r="AB2518">
        <f t="shared" si="843"/>
        <v>0.92892254771321559</v>
      </c>
      <c r="AC2518" s="32">
        <f t="shared" si="844"/>
        <v>51.470993240989017</v>
      </c>
      <c r="AD2518" s="32">
        <f t="shared" si="845"/>
        <v>-2.0990919775251986</v>
      </c>
      <c r="AE2518" s="34">
        <f t="shared" si="846"/>
        <v>92.990505453284683</v>
      </c>
      <c r="AF2518" s="36" t="str">
        <f t="shared" si="853"/>
        <v>RDNGSTN</v>
      </c>
      <c r="AG2518" s="36" t="str">
        <f t="shared" si="854"/>
        <v>PADTON</v>
      </c>
      <c r="AH2518" s="36">
        <f t="shared" si="851"/>
        <v>1013</v>
      </c>
      <c r="AI2518" s="42">
        <f t="shared" si="852"/>
        <v>40890.6</v>
      </c>
      <c r="AJ2518" s="43">
        <f t="shared" si="847"/>
        <v>29.083167496712161</v>
      </c>
      <c r="AK2518" s="43">
        <f t="shared" si="848"/>
        <v>-3.0857567406746784E-2</v>
      </c>
      <c r="AL2518" s="36">
        <f t="shared" si="849"/>
        <v>51.470993240989017</v>
      </c>
      <c r="AM2518" s="36">
        <v>1</v>
      </c>
      <c r="AN2518" s="36">
        <f t="shared" si="850"/>
        <v>-2.0990919775251986</v>
      </c>
      <c r="AO2518" s="36">
        <v>4</v>
      </c>
      <c r="AP2518" s="42">
        <f>INT(AI2518/1000)*1000</f>
        <v>40000</v>
      </c>
      <c r="AQ2518" s="42">
        <f>MOD(AI2518,1000)</f>
        <v>890.59999999999854</v>
      </c>
      <c r="AR2518" s="42">
        <f>MOD(AI2519,1000)-0.2+(AP2519-AP2518)</f>
        <v>919.3999999999985</v>
      </c>
    </row>
    <row r="2519" spans="1:44" x14ac:dyDescent="0.25">
      <c r="A2519" s="19" t="s">
        <v>1</v>
      </c>
      <c r="B2519" t="s">
        <v>0</v>
      </c>
      <c r="C2519">
        <v>1014</v>
      </c>
      <c r="D2519" s="36">
        <f>MATCH(C2519,TrainRun!$AG$149:$AG$295,1)</f>
        <v>72</v>
      </c>
      <c r="E2519" s="36">
        <f>INT(INDEX(TrainRun!$AD$149:$AD$295,'By Second'!D2519))</f>
        <v>1001</v>
      </c>
      <c r="F2519" s="36">
        <f>IF(E2519=0,0,INDEX(TrainRun!$AE$149:$AE$295,'By Second'!D2519))</f>
        <v>29.453458305593141</v>
      </c>
      <c r="G2519" s="36">
        <f>INDEX(TrainRun!$AF$149:$AF$295,'By Second'!D2519)</f>
        <v>40539.465889589541</v>
      </c>
      <c r="H2519">
        <f t="shared" si="834"/>
        <v>73</v>
      </c>
      <c r="I2519" s="36">
        <f>INT(INDEX(TrainRun!$AD$149:$AD$295,'By Second'!H2519))</f>
        <v>1032</v>
      </c>
      <c r="J2519" s="36">
        <f>INDEX(TrainRun!$AE$149:$AE$295,'By Second'!H2519)</f>
        <v>28.496873715983991</v>
      </c>
      <c r="K2519">
        <f t="shared" si="835"/>
        <v>31</v>
      </c>
      <c r="L2519">
        <f t="shared" si="836"/>
        <v>-0.95658458960915027</v>
      </c>
      <c r="M2519">
        <f t="shared" si="837"/>
        <v>-3.0857567406746784E-2</v>
      </c>
      <c r="N2519" s="32">
        <f t="shared" si="838"/>
        <v>29.052309929305412</v>
      </c>
      <c r="O2519" s="29">
        <f t="shared" si="839"/>
        <v>40919.586919338697</v>
      </c>
      <c r="P2519" s="37">
        <f>MATCH(O2519,LORDetail!$B$932:$B$1859,1)</f>
        <v>221</v>
      </c>
      <c r="Q2519" s="37">
        <f>INDEX(LORDetail!$B$932:$B$1859,P2519)</f>
        <v>40912</v>
      </c>
      <c r="R2519" s="37">
        <f>INDEX(LORDetail!$D$932:$D$1859,P2519)</f>
        <v>51.471129817437102</v>
      </c>
      <c r="S2519" s="37">
        <f>INDEX(LORDetail!$E$932:$E$1859,P2519)</f>
        <v>-2.09887337110733</v>
      </c>
      <c r="T2519" s="37">
        <f>INDEX(LORDetail!$G$932:$G$1859,P2519)</f>
        <v>92.977149999999995</v>
      </c>
      <c r="U2519">
        <f t="shared" si="840"/>
        <v>222</v>
      </c>
      <c r="V2519" s="37">
        <f>INDEX(LORDetail!$B$932:$B$1859,U2519)</f>
        <v>41465</v>
      </c>
      <c r="W2519" s="37">
        <f>INDEX(LORDetail!$D$932:$D$1859,U2519)</f>
        <v>51.474662930483397</v>
      </c>
      <c r="X2519" s="37">
        <f>INDEX(LORDetail!$E$932:$E$1859,U2519)</f>
        <v>-2.0932661623781299</v>
      </c>
      <c r="Y2519" s="37">
        <f>INDEX(LORDetail!$G$932:$G$1859,U2519)</f>
        <v>92.633080000000007</v>
      </c>
      <c r="Z2519">
        <f t="shared" si="841"/>
        <v>553</v>
      </c>
      <c r="AA2519" s="29">
        <f t="shared" si="842"/>
        <v>7.5869193386970437</v>
      </c>
      <c r="AB2519">
        <f t="shared" si="843"/>
        <v>1.3719564807770422E-2</v>
      </c>
      <c r="AC2519" s="32">
        <f t="shared" si="844"/>
        <v>51.471178290210517</v>
      </c>
      <c r="AD2519" s="32">
        <f t="shared" si="845"/>
        <v>-2.0987964426437791</v>
      </c>
      <c r="AE2519" s="34">
        <f t="shared" si="846"/>
        <v>92.972429509336578</v>
      </c>
      <c r="AF2519" s="36" t="str">
        <f t="shared" si="853"/>
        <v>RDNGSTN</v>
      </c>
      <c r="AG2519" s="36" t="str">
        <f t="shared" si="854"/>
        <v>PADTON</v>
      </c>
      <c r="AH2519" s="36">
        <f t="shared" si="851"/>
        <v>1014</v>
      </c>
      <c r="AI2519" s="42">
        <f t="shared" si="852"/>
        <v>40919.599999999999</v>
      </c>
      <c r="AJ2519" s="43">
        <f t="shared" si="847"/>
        <v>29.052309929305412</v>
      </c>
      <c r="AK2519" s="43">
        <f t="shared" si="848"/>
        <v>-3.0857567406746784E-2</v>
      </c>
      <c r="AL2519" s="36">
        <f t="shared" si="849"/>
        <v>51.471178290210517</v>
      </c>
      <c r="AM2519" s="36">
        <v>1</v>
      </c>
      <c r="AN2519" s="36">
        <f t="shared" si="850"/>
        <v>-2.0987964426437791</v>
      </c>
      <c r="AO2519" s="36">
        <v>4</v>
      </c>
      <c r="AP2519" s="42">
        <f>INT(AI2519/1000)*1000</f>
        <v>40000</v>
      </c>
      <c r="AQ2519" s="42">
        <f>MOD(AI2519,1000)</f>
        <v>919.59999999999854</v>
      </c>
      <c r="AR2519" s="42">
        <f>MOD(AI2520,1000)-0.2+(AP2520-AP2519)</f>
        <v>948.3999999999985</v>
      </c>
    </row>
    <row r="2520" spans="1:44" x14ac:dyDescent="0.25">
      <c r="A2520" s="19" t="s">
        <v>1</v>
      </c>
      <c r="B2520" t="s">
        <v>0</v>
      </c>
      <c r="C2520">
        <v>1015</v>
      </c>
      <c r="D2520" s="36">
        <f>MATCH(C2520,TrainRun!$AG$149:$AG$295,1)</f>
        <v>72</v>
      </c>
      <c r="E2520" s="36">
        <f>INT(INDEX(TrainRun!$AD$149:$AD$295,'By Second'!D2520))</f>
        <v>1001</v>
      </c>
      <c r="F2520" s="36">
        <f>IF(E2520=0,0,INDEX(TrainRun!$AE$149:$AE$295,'By Second'!D2520))</f>
        <v>29.453458305593141</v>
      </c>
      <c r="G2520" s="36">
        <f>INDEX(TrainRun!$AF$149:$AF$295,'By Second'!D2520)</f>
        <v>40539.465889589541</v>
      </c>
      <c r="H2520">
        <f t="shared" si="834"/>
        <v>73</v>
      </c>
      <c r="I2520" s="36">
        <f>INT(INDEX(TrainRun!$AD$149:$AD$295,'By Second'!H2520))</f>
        <v>1032</v>
      </c>
      <c r="J2520" s="36">
        <f>INDEX(TrainRun!$AE$149:$AE$295,'By Second'!H2520)</f>
        <v>28.496873715983991</v>
      </c>
      <c r="K2520">
        <f t="shared" si="835"/>
        <v>31</v>
      </c>
      <c r="L2520">
        <f t="shared" si="836"/>
        <v>-0.95658458960915027</v>
      </c>
      <c r="M2520">
        <f t="shared" si="837"/>
        <v>-3.0857567406746784E-2</v>
      </c>
      <c r="N2520" s="32">
        <f t="shared" si="838"/>
        <v>29.021452361898664</v>
      </c>
      <c r="O2520" s="29">
        <f t="shared" si="839"/>
        <v>40948.608371700597</v>
      </c>
      <c r="P2520" s="37">
        <f>MATCH(O2520,LORDetail!$B$932:$B$1859,1)</f>
        <v>221</v>
      </c>
      <c r="Q2520" s="37">
        <f>INDEX(LORDetail!$B$932:$B$1859,P2520)</f>
        <v>40912</v>
      </c>
      <c r="R2520" s="37">
        <f>INDEX(LORDetail!$D$932:$D$1859,P2520)</f>
        <v>51.471129817437102</v>
      </c>
      <c r="S2520" s="37">
        <f>INDEX(LORDetail!$E$932:$E$1859,P2520)</f>
        <v>-2.09887337110733</v>
      </c>
      <c r="T2520" s="37">
        <f>INDEX(LORDetail!$G$932:$G$1859,P2520)</f>
        <v>92.977149999999995</v>
      </c>
      <c r="U2520">
        <f t="shared" si="840"/>
        <v>222</v>
      </c>
      <c r="V2520" s="37">
        <f>INDEX(LORDetail!$B$932:$B$1859,U2520)</f>
        <v>41465</v>
      </c>
      <c r="W2520" s="37">
        <f>INDEX(LORDetail!$D$932:$D$1859,U2520)</f>
        <v>51.474662930483397</v>
      </c>
      <c r="X2520" s="37">
        <f>INDEX(LORDetail!$E$932:$E$1859,U2520)</f>
        <v>-2.0932661623781299</v>
      </c>
      <c r="Y2520" s="37">
        <f>INDEX(LORDetail!$G$932:$G$1859,U2520)</f>
        <v>92.633080000000007</v>
      </c>
      <c r="Z2520">
        <f t="shared" si="841"/>
        <v>553</v>
      </c>
      <c r="AA2520" s="29">
        <f t="shared" si="842"/>
        <v>36.608371700596763</v>
      </c>
      <c r="AB2520">
        <f t="shared" si="843"/>
        <v>6.6199587162019458E-2</v>
      </c>
      <c r="AC2520" s="32">
        <f t="shared" si="844"/>
        <v>51.471363708062164</v>
      </c>
      <c r="AD2520" s="32">
        <f t="shared" si="845"/>
        <v>-2.0985021762043257</v>
      </c>
      <c r="AE2520" s="34">
        <f t="shared" si="846"/>
        <v>92.954372708045156</v>
      </c>
      <c r="AF2520" s="36" t="str">
        <f t="shared" si="853"/>
        <v>RDNGSTN</v>
      </c>
      <c r="AG2520" s="36" t="str">
        <f t="shared" si="854"/>
        <v>PADTON</v>
      </c>
      <c r="AH2520" s="36">
        <f t="shared" si="851"/>
        <v>1015</v>
      </c>
      <c r="AI2520" s="42">
        <f t="shared" si="852"/>
        <v>40948.6</v>
      </c>
      <c r="AJ2520" s="43">
        <f t="shared" si="847"/>
        <v>29.021452361898664</v>
      </c>
      <c r="AK2520" s="43">
        <f t="shared" si="848"/>
        <v>-3.0857567406746784E-2</v>
      </c>
      <c r="AL2520" s="36">
        <f t="shared" si="849"/>
        <v>51.471363708062164</v>
      </c>
      <c r="AM2520" s="36">
        <v>1</v>
      </c>
      <c r="AN2520" s="36">
        <f t="shared" si="850"/>
        <v>-2.0985021762043257</v>
      </c>
      <c r="AO2520" s="36">
        <v>4</v>
      </c>
      <c r="AP2520" s="42">
        <f>INT(AI2520/1000)*1000</f>
        <v>40000</v>
      </c>
      <c r="AQ2520" s="42">
        <f>MOD(AI2520,1000)</f>
        <v>948.59999999999854</v>
      </c>
      <c r="AR2520" s="42">
        <f>MOD(AI2521,1000)-0.2+(AP2521-AP2520)</f>
        <v>977.3999999999985</v>
      </c>
    </row>
    <row r="2521" spans="1:44" x14ac:dyDescent="0.25">
      <c r="A2521" s="19" t="s">
        <v>1</v>
      </c>
      <c r="B2521" t="s">
        <v>0</v>
      </c>
      <c r="C2521">
        <v>1016</v>
      </c>
      <c r="D2521" s="36">
        <f>MATCH(C2521,TrainRun!$AG$149:$AG$295,1)</f>
        <v>72</v>
      </c>
      <c r="E2521" s="36">
        <f>INT(INDEX(TrainRun!$AD$149:$AD$295,'By Second'!D2521))</f>
        <v>1001</v>
      </c>
      <c r="F2521" s="36">
        <f>IF(E2521=0,0,INDEX(TrainRun!$AE$149:$AE$295,'By Second'!D2521))</f>
        <v>29.453458305593141</v>
      </c>
      <c r="G2521" s="36">
        <f>INDEX(TrainRun!$AF$149:$AF$295,'By Second'!D2521)</f>
        <v>40539.465889589541</v>
      </c>
      <c r="H2521">
        <f t="shared" si="834"/>
        <v>73</v>
      </c>
      <c r="I2521" s="36">
        <f>INT(INDEX(TrainRun!$AD$149:$AD$295,'By Second'!H2521))</f>
        <v>1032</v>
      </c>
      <c r="J2521" s="36">
        <f>INDEX(TrainRun!$AE$149:$AE$295,'By Second'!H2521)</f>
        <v>28.496873715983991</v>
      </c>
      <c r="K2521">
        <f t="shared" si="835"/>
        <v>31</v>
      </c>
      <c r="L2521">
        <f t="shared" si="836"/>
        <v>-0.95658458960915027</v>
      </c>
      <c r="M2521">
        <f t="shared" si="837"/>
        <v>-3.0857567406746784E-2</v>
      </c>
      <c r="N2521" s="32">
        <f t="shared" si="838"/>
        <v>28.990594794491916</v>
      </c>
      <c r="O2521" s="29">
        <f t="shared" si="839"/>
        <v>40977.59896649509</v>
      </c>
      <c r="P2521" s="37">
        <f>MATCH(O2521,LORDetail!$B$932:$B$1859,1)</f>
        <v>221</v>
      </c>
      <c r="Q2521" s="37">
        <f>INDEX(LORDetail!$B$932:$B$1859,P2521)</f>
        <v>40912</v>
      </c>
      <c r="R2521" s="37">
        <f>INDEX(LORDetail!$D$932:$D$1859,P2521)</f>
        <v>51.471129817437102</v>
      </c>
      <c r="S2521" s="37">
        <f>INDEX(LORDetail!$E$932:$E$1859,P2521)</f>
        <v>-2.09887337110733</v>
      </c>
      <c r="T2521" s="37">
        <f>INDEX(LORDetail!$G$932:$G$1859,P2521)</f>
        <v>92.977149999999995</v>
      </c>
      <c r="U2521">
        <f t="shared" si="840"/>
        <v>222</v>
      </c>
      <c r="V2521" s="37">
        <f>INDEX(LORDetail!$B$932:$B$1859,U2521)</f>
        <v>41465</v>
      </c>
      <c r="W2521" s="37">
        <f>INDEX(LORDetail!$D$932:$D$1859,U2521)</f>
        <v>51.474662930483397</v>
      </c>
      <c r="X2521" s="37">
        <f>INDEX(LORDetail!$E$932:$E$1859,U2521)</f>
        <v>-2.0932661623781299</v>
      </c>
      <c r="Y2521" s="37">
        <f>INDEX(LORDetail!$G$932:$G$1859,U2521)</f>
        <v>92.633080000000007</v>
      </c>
      <c r="Z2521">
        <f t="shared" si="841"/>
        <v>553</v>
      </c>
      <c r="AA2521" s="29">
        <f t="shared" si="842"/>
        <v>65.598966495090281</v>
      </c>
      <c r="AB2521">
        <f t="shared" si="843"/>
        <v>0.11862380921354482</v>
      </c>
      <c r="AC2521" s="32">
        <f t="shared" si="844"/>
        <v>51.471548928765039</v>
      </c>
      <c r="AD2521" s="32">
        <f t="shared" si="845"/>
        <v>-2.0982082226488168</v>
      </c>
      <c r="AE2521" s="34">
        <f t="shared" si="846"/>
        <v>92.936335105963892</v>
      </c>
      <c r="AF2521" s="36" t="str">
        <f t="shared" si="853"/>
        <v>RDNGSTN</v>
      </c>
      <c r="AG2521" s="36" t="str">
        <f t="shared" si="854"/>
        <v>PADTON</v>
      </c>
      <c r="AH2521" s="36">
        <f t="shared" si="851"/>
        <v>1016</v>
      </c>
      <c r="AI2521" s="42">
        <f t="shared" si="852"/>
        <v>40977.599999999999</v>
      </c>
      <c r="AJ2521" s="43">
        <f t="shared" si="847"/>
        <v>28.990594794491916</v>
      </c>
      <c r="AK2521" s="43">
        <f t="shared" si="848"/>
        <v>-3.0857567406746784E-2</v>
      </c>
      <c r="AL2521" s="36">
        <f t="shared" si="849"/>
        <v>51.471548928765039</v>
      </c>
      <c r="AM2521" s="36">
        <v>1</v>
      </c>
      <c r="AN2521" s="36">
        <f t="shared" si="850"/>
        <v>-2.0982082226488168</v>
      </c>
      <c r="AO2521" s="36">
        <v>4</v>
      </c>
      <c r="AP2521" s="42">
        <f>INT(AI2521/1000)*1000</f>
        <v>40000</v>
      </c>
      <c r="AQ2521" s="42">
        <f>MOD(AI2521,1000)</f>
        <v>977.59999999999854</v>
      </c>
      <c r="AR2521" s="42">
        <f>MOD(AI2522,1000)-0.2+(AP2522-AP2521)</f>
        <v>1006.3999999999985</v>
      </c>
    </row>
    <row r="2522" spans="1:44" x14ac:dyDescent="0.25">
      <c r="A2522" s="19" t="s">
        <v>1</v>
      </c>
      <c r="B2522" t="s">
        <v>0</v>
      </c>
      <c r="C2522">
        <v>1017</v>
      </c>
      <c r="D2522" s="36">
        <f>MATCH(C2522,TrainRun!$AG$149:$AG$295,1)</f>
        <v>72</v>
      </c>
      <c r="E2522" s="36">
        <f>INT(INDEX(TrainRun!$AD$149:$AD$295,'By Second'!D2522))</f>
        <v>1001</v>
      </c>
      <c r="F2522" s="36">
        <f>IF(E2522=0,0,INDEX(TrainRun!$AE$149:$AE$295,'By Second'!D2522))</f>
        <v>29.453458305593141</v>
      </c>
      <c r="G2522" s="36">
        <f>INDEX(TrainRun!$AF$149:$AF$295,'By Second'!D2522)</f>
        <v>40539.465889589541</v>
      </c>
      <c r="H2522">
        <f t="shared" si="834"/>
        <v>73</v>
      </c>
      <c r="I2522" s="36">
        <f>INT(INDEX(TrainRun!$AD$149:$AD$295,'By Second'!H2522))</f>
        <v>1032</v>
      </c>
      <c r="J2522" s="36">
        <f>INDEX(TrainRun!$AE$149:$AE$295,'By Second'!H2522)</f>
        <v>28.496873715983991</v>
      </c>
      <c r="K2522">
        <f t="shared" si="835"/>
        <v>31</v>
      </c>
      <c r="L2522">
        <f t="shared" si="836"/>
        <v>-0.95658458960915027</v>
      </c>
      <c r="M2522">
        <f t="shared" si="837"/>
        <v>-3.0857567406746784E-2</v>
      </c>
      <c r="N2522" s="32">
        <f t="shared" si="838"/>
        <v>28.959737227085167</v>
      </c>
      <c r="O2522" s="29">
        <f t="shared" si="839"/>
        <v>41006.558703722178</v>
      </c>
      <c r="P2522" s="37">
        <f>MATCH(O2522,LORDetail!$B$932:$B$1859,1)</f>
        <v>221</v>
      </c>
      <c r="Q2522" s="37">
        <f>INDEX(LORDetail!$B$932:$B$1859,P2522)</f>
        <v>40912</v>
      </c>
      <c r="R2522" s="37">
        <f>INDEX(LORDetail!$D$932:$D$1859,P2522)</f>
        <v>51.471129817437102</v>
      </c>
      <c r="S2522" s="37">
        <f>INDEX(LORDetail!$E$932:$E$1859,P2522)</f>
        <v>-2.09887337110733</v>
      </c>
      <c r="T2522" s="37">
        <f>INDEX(LORDetail!$G$932:$G$1859,P2522)</f>
        <v>92.977149999999995</v>
      </c>
      <c r="U2522">
        <f t="shared" si="840"/>
        <v>222</v>
      </c>
      <c r="V2522" s="37">
        <f>INDEX(LORDetail!$B$932:$B$1859,U2522)</f>
        <v>41465</v>
      </c>
      <c r="W2522" s="37">
        <f>INDEX(LORDetail!$D$932:$D$1859,U2522)</f>
        <v>51.474662930483397</v>
      </c>
      <c r="X2522" s="37">
        <f>INDEX(LORDetail!$E$932:$E$1859,U2522)</f>
        <v>-2.0932661623781299</v>
      </c>
      <c r="Y2522" s="37">
        <f>INDEX(LORDetail!$G$932:$G$1859,U2522)</f>
        <v>92.633080000000007</v>
      </c>
      <c r="Z2522">
        <f t="shared" si="841"/>
        <v>553</v>
      </c>
      <c r="AA2522" s="29">
        <f t="shared" si="842"/>
        <v>94.558703722177597</v>
      </c>
      <c r="AB2522">
        <f t="shared" si="843"/>
        <v>0.17099223096234648</v>
      </c>
      <c r="AC2522" s="32">
        <f t="shared" si="844"/>
        <v>51.471733952319127</v>
      </c>
      <c r="AD2522" s="32">
        <f t="shared" si="845"/>
        <v>-2.0979145819772524</v>
      </c>
      <c r="AE2522" s="34">
        <f t="shared" si="846"/>
        <v>92.918316703092785</v>
      </c>
      <c r="AF2522" s="36" t="str">
        <f t="shared" si="853"/>
        <v>RDNGSTN</v>
      </c>
      <c r="AG2522" s="36" t="str">
        <f t="shared" si="854"/>
        <v>PADTON</v>
      </c>
      <c r="AH2522" s="36">
        <f t="shared" si="851"/>
        <v>1017</v>
      </c>
      <c r="AI2522" s="42">
        <f t="shared" si="852"/>
        <v>41006.6</v>
      </c>
      <c r="AJ2522" s="43">
        <f t="shared" si="847"/>
        <v>28.959737227085167</v>
      </c>
      <c r="AK2522" s="43">
        <f t="shared" si="848"/>
        <v>-3.0857567406746784E-2</v>
      </c>
      <c r="AL2522" s="36">
        <f t="shared" si="849"/>
        <v>51.471733952319127</v>
      </c>
      <c r="AM2522" s="36">
        <v>1</v>
      </c>
      <c r="AN2522" s="36">
        <f t="shared" si="850"/>
        <v>-2.0979145819772524</v>
      </c>
      <c r="AO2522" s="36">
        <v>4</v>
      </c>
      <c r="AP2522" s="42">
        <f>INT(AI2522/1000)*1000</f>
        <v>41000</v>
      </c>
      <c r="AQ2522" s="42">
        <f>MOD(AI2522,1000)</f>
        <v>6.5999999999985448</v>
      </c>
      <c r="AR2522" s="42">
        <f>MOD(AI2523,1000)-0.2+(AP2523-AP2522)</f>
        <v>35.200000000001452</v>
      </c>
    </row>
    <row r="2523" spans="1:44" x14ac:dyDescent="0.25">
      <c r="A2523" s="19" t="s">
        <v>1</v>
      </c>
      <c r="B2523" t="s">
        <v>0</v>
      </c>
      <c r="C2523">
        <v>1018</v>
      </c>
      <c r="D2523" s="36">
        <f>MATCH(C2523,TrainRun!$AG$149:$AG$295,1)</f>
        <v>72</v>
      </c>
      <c r="E2523" s="36">
        <f>INT(INDEX(TrainRun!$AD$149:$AD$295,'By Second'!D2523))</f>
        <v>1001</v>
      </c>
      <c r="F2523" s="36">
        <f>IF(E2523=0,0,INDEX(TrainRun!$AE$149:$AE$295,'By Second'!D2523))</f>
        <v>29.453458305593141</v>
      </c>
      <c r="G2523" s="36">
        <f>INDEX(TrainRun!$AF$149:$AF$295,'By Second'!D2523)</f>
        <v>40539.465889589541</v>
      </c>
      <c r="H2523">
        <f t="shared" si="834"/>
        <v>73</v>
      </c>
      <c r="I2523" s="36">
        <f>INT(INDEX(TrainRun!$AD$149:$AD$295,'By Second'!H2523))</f>
        <v>1032</v>
      </c>
      <c r="J2523" s="36">
        <f>INDEX(TrainRun!$AE$149:$AE$295,'By Second'!H2523)</f>
        <v>28.496873715983991</v>
      </c>
      <c r="K2523">
        <f t="shared" si="835"/>
        <v>31</v>
      </c>
      <c r="L2523">
        <f t="shared" si="836"/>
        <v>-0.95658458960915027</v>
      </c>
      <c r="M2523">
        <f t="shared" si="837"/>
        <v>-3.0857567406746784E-2</v>
      </c>
      <c r="N2523" s="32">
        <f t="shared" si="838"/>
        <v>28.928879659678419</v>
      </c>
      <c r="O2523" s="29">
        <f t="shared" si="839"/>
        <v>41035.487583381859</v>
      </c>
      <c r="P2523" s="37">
        <f>MATCH(O2523,LORDetail!$B$932:$B$1859,1)</f>
        <v>221</v>
      </c>
      <c r="Q2523" s="37">
        <f>INDEX(LORDetail!$B$932:$B$1859,P2523)</f>
        <v>40912</v>
      </c>
      <c r="R2523" s="37">
        <f>INDEX(LORDetail!$D$932:$D$1859,P2523)</f>
        <v>51.471129817437102</v>
      </c>
      <c r="S2523" s="37">
        <f>INDEX(LORDetail!$E$932:$E$1859,P2523)</f>
        <v>-2.09887337110733</v>
      </c>
      <c r="T2523" s="37">
        <f>INDEX(LORDetail!$G$932:$G$1859,P2523)</f>
        <v>92.977149999999995</v>
      </c>
      <c r="U2523">
        <f t="shared" si="840"/>
        <v>222</v>
      </c>
      <c r="V2523" s="37">
        <f>INDEX(LORDetail!$B$932:$B$1859,U2523)</f>
        <v>41465</v>
      </c>
      <c r="W2523" s="37">
        <f>INDEX(LORDetail!$D$932:$D$1859,U2523)</f>
        <v>51.474662930483397</v>
      </c>
      <c r="X2523" s="37">
        <f>INDEX(LORDetail!$E$932:$E$1859,U2523)</f>
        <v>-2.0932661623781299</v>
      </c>
      <c r="Y2523" s="37">
        <f>INDEX(LORDetail!$G$932:$G$1859,U2523)</f>
        <v>92.633080000000007</v>
      </c>
      <c r="Z2523">
        <f t="shared" si="841"/>
        <v>553</v>
      </c>
      <c r="AA2523" s="29">
        <f t="shared" si="842"/>
        <v>123.48758338185871</v>
      </c>
      <c r="AB2523">
        <f t="shared" si="843"/>
        <v>0.22330485240842443</v>
      </c>
      <c r="AC2523" s="32">
        <f t="shared" si="844"/>
        <v>51.471918778724451</v>
      </c>
      <c r="AD2523" s="32">
        <f t="shared" si="845"/>
        <v>-2.0976212541896326</v>
      </c>
      <c r="AE2523" s="34">
        <f t="shared" si="846"/>
        <v>92.900317499431836</v>
      </c>
      <c r="AF2523" s="36" t="str">
        <f t="shared" si="853"/>
        <v>RDNGSTN</v>
      </c>
      <c r="AG2523" s="36" t="str">
        <f t="shared" si="854"/>
        <v>PADTON</v>
      </c>
      <c r="AH2523" s="36">
        <f t="shared" si="851"/>
        <v>1018</v>
      </c>
      <c r="AI2523" s="42">
        <f t="shared" si="852"/>
        <v>41035.4</v>
      </c>
      <c r="AJ2523" s="43">
        <f t="shared" si="847"/>
        <v>28.928879659678419</v>
      </c>
      <c r="AK2523" s="43">
        <f t="shared" si="848"/>
        <v>-3.0857567406746784E-2</v>
      </c>
      <c r="AL2523" s="36">
        <f t="shared" si="849"/>
        <v>51.471918778724451</v>
      </c>
      <c r="AM2523" s="36">
        <v>1</v>
      </c>
      <c r="AN2523" s="36">
        <f t="shared" si="850"/>
        <v>-2.0976212541896326</v>
      </c>
      <c r="AO2523" s="36">
        <v>4</v>
      </c>
      <c r="AP2523" s="42">
        <f>INT(AI2523/1000)*1000</f>
        <v>41000</v>
      </c>
      <c r="AQ2523" s="42">
        <f>MOD(AI2523,1000)</f>
        <v>35.400000000001455</v>
      </c>
      <c r="AR2523" s="42">
        <f>MOD(AI2524,1000)-0.2+(AP2524-AP2523)</f>
        <v>64.200000000001452</v>
      </c>
    </row>
    <row r="2524" spans="1:44" x14ac:dyDescent="0.25">
      <c r="A2524" s="19" t="s">
        <v>1</v>
      </c>
      <c r="B2524" t="s">
        <v>0</v>
      </c>
      <c r="C2524">
        <v>1019</v>
      </c>
      <c r="D2524" s="36">
        <f>MATCH(C2524,TrainRun!$AG$149:$AG$295,1)</f>
        <v>72</v>
      </c>
      <c r="E2524" s="36">
        <f>INT(INDEX(TrainRun!$AD$149:$AD$295,'By Second'!D2524))</f>
        <v>1001</v>
      </c>
      <c r="F2524" s="36">
        <f>IF(E2524=0,0,INDEX(TrainRun!$AE$149:$AE$295,'By Second'!D2524))</f>
        <v>29.453458305593141</v>
      </c>
      <c r="G2524" s="36">
        <f>INDEX(TrainRun!$AF$149:$AF$295,'By Second'!D2524)</f>
        <v>40539.465889589541</v>
      </c>
      <c r="H2524">
        <f t="shared" si="834"/>
        <v>73</v>
      </c>
      <c r="I2524" s="36">
        <f>INT(INDEX(TrainRun!$AD$149:$AD$295,'By Second'!H2524))</f>
        <v>1032</v>
      </c>
      <c r="J2524" s="36">
        <f>INDEX(TrainRun!$AE$149:$AE$295,'By Second'!H2524)</f>
        <v>28.496873715983991</v>
      </c>
      <c r="K2524">
        <f t="shared" si="835"/>
        <v>31</v>
      </c>
      <c r="L2524">
        <f t="shared" si="836"/>
        <v>-0.95658458960915027</v>
      </c>
      <c r="M2524">
        <f t="shared" si="837"/>
        <v>-3.0857567406746784E-2</v>
      </c>
      <c r="N2524" s="32">
        <f t="shared" si="838"/>
        <v>28.89802209227167</v>
      </c>
      <c r="O2524" s="29">
        <f t="shared" si="839"/>
        <v>41064.385605474134</v>
      </c>
      <c r="P2524" s="37">
        <f>MATCH(O2524,LORDetail!$B$932:$B$1859,1)</f>
        <v>221</v>
      </c>
      <c r="Q2524" s="37">
        <f>INDEX(LORDetail!$B$932:$B$1859,P2524)</f>
        <v>40912</v>
      </c>
      <c r="R2524" s="37">
        <f>INDEX(LORDetail!$D$932:$D$1859,P2524)</f>
        <v>51.471129817437102</v>
      </c>
      <c r="S2524" s="37">
        <f>INDEX(LORDetail!$E$932:$E$1859,P2524)</f>
        <v>-2.09887337110733</v>
      </c>
      <c r="T2524" s="37">
        <f>INDEX(LORDetail!$G$932:$G$1859,P2524)</f>
        <v>92.977149999999995</v>
      </c>
      <c r="U2524">
        <f t="shared" si="840"/>
        <v>222</v>
      </c>
      <c r="V2524" s="37">
        <f>INDEX(LORDetail!$B$932:$B$1859,U2524)</f>
        <v>41465</v>
      </c>
      <c r="W2524" s="37">
        <f>INDEX(LORDetail!$D$932:$D$1859,U2524)</f>
        <v>51.474662930483397</v>
      </c>
      <c r="X2524" s="37">
        <f>INDEX(LORDetail!$E$932:$E$1859,U2524)</f>
        <v>-2.0932661623781299</v>
      </c>
      <c r="Y2524" s="37">
        <f>INDEX(LORDetail!$G$932:$G$1859,U2524)</f>
        <v>92.633080000000007</v>
      </c>
      <c r="Z2524">
        <f t="shared" si="841"/>
        <v>553</v>
      </c>
      <c r="AA2524" s="29">
        <f t="shared" si="842"/>
        <v>152.38560547413363</v>
      </c>
      <c r="AB2524">
        <f t="shared" si="843"/>
        <v>0.27556167355177869</v>
      </c>
      <c r="AC2524" s="32">
        <f t="shared" si="844"/>
        <v>51.472103407980988</v>
      </c>
      <c r="AD2524" s="32">
        <f t="shared" si="845"/>
        <v>-2.0973282392859574</v>
      </c>
      <c r="AE2524" s="34">
        <f t="shared" si="846"/>
        <v>92.882337494981044</v>
      </c>
      <c r="AF2524" s="36" t="str">
        <f t="shared" si="853"/>
        <v>RDNGSTN</v>
      </c>
      <c r="AG2524" s="36" t="str">
        <f t="shared" si="854"/>
        <v>PADTON</v>
      </c>
      <c r="AH2524" s="36">
        <f t="shared" si="851"/>
        <v>1019</v>
      </c>
      <c r="AI2524" s="42">
        <f t="shared" si="852"/>
        <v>41064.400000000001</v>
      </c>
      <c r="AJ2524" s="43">
        <f t="shared" si="847"/>
        <v>28.89802209227167</v>
      </c>
      <c r="AK2524" s="43">
        <f t="shared" si="848"/>
        <v>-3.0857567406746784E-2</v>
      </c>
      <c r="AL2524" s="36">
        <f t="shared" si="849"/>
        <v>51.472103407980988</v>
      </c>
      <c r="AM2524" s="36">
        <v>1</v>
      </c>
      <c r="AN2524" s="36">
        <f t="shared" si="850"/>
        <v>-2.0973282392859574</v>
      </c>
      <c r="AO2524" s="36">
        <v>4</v>
      </c>
      <c r="AP2524" s="42">
        <f>INT(AI2524/1000)*1000</f>
        <v>41000</v>
      </c>
      <c r="AQ2524" s="42">
        <f>MOD(AI2524,1000)</f>
        <v>64.400000000001455</v>
      </c>
      <c r="AR2524" s="42">
        <f>MOD(AI2525,1000)-0.2+(AP2525-AP2524)</f>
        <v>92.999999999997087</v>
      </c>
    </row>
    <row r="2525" spans="1:44" x14ac:dyDescent="0.25">
      <c r="A2525" s="19" t="s">
        <v>1</v>
      </c>
      <c r="B2525" t="s">
        <v>0</v>
      </c>
      <c r="C2525">
        <v>1020</v>
      </c>
      <c r="D2525" s="36">
        <f>MATCH(C2525,TrainRun!$AG$149:$AG$295,1)</f>
        <v>72</v>
      </c>
      <c r="E2525" s="36">
        <f>INT(INDEX(TrainRun!$AD$149:$AD$295,'By Second'!D2525))</f>
        <v>1001</v>
      </c>
      <c r="F2525" s="36">
        <f>IF(E2525=0,0,INDEX(TrainRun!$AE$149:$AE$295,'By Second'!D2525))</f>
        <v>29.453458305593141</v>
      </c>
      <c r="G2525" s="36">
        <f>INDEX(TrainRun!$AF$149:$AF$295,'By Second'!D2525)</f>
        <v>40539.465889589541</v>
      </c>
      <c r="H2525">
        <f t="shared" si="834"/>
        <v>73</v>
      </c>
      <c r="I2525" s="36">
        <f>INT(INDEX(TrainRun!$AD$149:$AD$295,'By Second'!H2525))</f>
        <v>1032</v>
      </c>
      <c r="J2525" s="36">
        <f>INDEX(TrainRun!$AE$149:$AE$295,'By Second'!H2525)</f>
        <v>28.496873715983991</v>
      </c>
      <c r="K2525">
        <f t="shared" si="835"/>
        <v>31</v>
      </c>
      <c r="L2525">
        <f t="shared" si="836"/>
        <v>-0.95658458960915027</v>
      </c>
      <c r="M2525">
        <f t="shared" si="837"/>
        <v>-3.0857567406746784E-2</v>
      </c>
      <c r="N2525" s="32">
        <f t="shared" si="838"/>
        <v>28.867164524864922</v>
      </c>
      <c r="O2525" s="29">
        <f t="shared" si="839"/>
        <v>41093.252769998995</v>
      </c>
      <c r="P2525" s="37">
        <f>MATCH(O2525,LORDetail!$B$932:$B$1859,1)</f>
        <v>221</v>
      </c>
      <c r="Q2525" s="37">
        <f>INDEX(LORDetail!$B$932:$B$1859,P2525)</f>
        <v>40912</v>
      </c>
      <c r="R2525" s="37">
        <f>INDEX(LORDetail!$D$932:$D$1859,P2525)</f>
        <v>51.471129817437102</v>
      </c>
      <c r="S2525" s="37">
        <f>INDEX(LORDetail!$E$932:$E$1859,P2525)</f>
        <v>-2.09887337110733</v>
      </c>
      <c r="T2525" s="37">
        <f>INDEX(LORDetail!$G$932:$G$1859,P2525)</f>
        <v>92.977149999999995</v>
      </c>
      <c r="U2525">
        <f t="shared" si="840"/>
        <v>222</v>
      </c>
      <c r="V2525" s="37">
        <f>INDEX(LORDetail!$B$932:$B$1859,U2525)</f>
        <v>41465</v>
      </c>
      <c r="W2525" s="37">
        <f>INDEX(LORDetail!$D$932:$D$1859,U2525)</f>
        <v>51.474662930483397</v>
      </c>
      <c r="X2525" s="37">
        <f>INDEX(LORDetail!$E$932:$E$1859,U2525)</f>
        <v>-2.0932661623781299</v>
      </c>
      <c r="Y2525" s="37">
        <f>INDEX(LORDetail!$G$932:$G$1859,U2525)</f>
        <v>92.633080000000007</v>
      </c>
      <c r="Z2525">
        <f t="shared" si="841"/>
        <v>553</v>
      </c>
      <c r="AA2525" s="29">
        <f t="shared" si="842"/>
        <v>181.25276999899506</v>
      </c>
      <c r="AB2525">
        <f t="shared" si="843"/>
        <v>0.32776269439239614</v>
      </c>
      <c r="AC2525" s="32">
        <f t="shared" si="844"/>
        <v>51.472287840088747</v>
      </c>
      <c r="AD2525" s="32">
        <f t="shared" si="845"/>
        <v>-2.0970355372662266</v>
      </c>
      <c r="AE2525" s="34">
        <f t="shared" si="846"/>
        <v>92.864376689740411</v>
      </c>
      <c r="AF2525" s="36" t="str">
        <f t="shared" si="853"/>
        <v>RDNGSTN</v>
      </c>
      <c r="AG2525" s="36" t="str">
        <f t="shared" si="854"/>
        <v>PADTON</v>
      </c>
      <c r="AH2525" s="36">
        <f t="shared" si="851"/>
        <v>1020</v>
      </c>
      <c r="AI2525" s="42">
        <f t="shared" si="852"/>
        <v>41093.199999999997</v>
      </c>
      <c r="AJ2525" s="43">
        <f t="shared" si="847"/>
        <v>28.867164524864922</v>
      </c>
      <c r="AK2525" s="43">
        <f t="shared" si="848"/>
        <v>-3.0857567406746784E-2</v>
      </c>
      <c r="AL2525" s="36">
        <f t="shared" si="849"/>
        <v>51.472287840088747</v>
      </c>
      <c r="AM2525" s="36">
        <v>1</v>
      </c>
      <c r="AN2525" s="36">
        <f t="shared" si="850"/>
        <v>-2.0970355372662266</v>
      </c>
      <c r="AO2525" s="36">
        <v>4</v>
      </c>
      <c r="AP2525" s="42">
        <f>INT(AI2525/1000)*1000</f>
        <v>41000</v>
      </c>
      <c r="AQ2525" s="42">
        <f>MOD(AI2525,1000)</f>
        <v>93.19999999999709</v>
      </c>
      <c r="AR2525" s="42">
        <f>MOD(AI2526,1000)-0.2+(AP2526-AP2525)</f>
        <v>121.8</v>
      </c>
    </row>
    <row r="2526" spans="1:44" x14ac:dyDescent="0.25">
      <c r="A2526" s="19" t="s">
        <v>1</v>
      </c>
      <c r="B2526" t="s">
        <v>0</v>
      </c>
      <c r="C2526">
        <v>1021</v>
      </c>
      <c r="D2526" s="36">
        <f>MATCH(C2526,TrainRun!$AG$149:$AG$295,1)</f>
        <v>72</v>
      </c>
      <c r="E2526" s="36">
        <f>INT(INDEX(TrainRun!$AD$149:$AD$295,'By Second'!D2526))</f>
        <v>1001</v>
      </c>
      <c r="F2526" s="36">
        <f>IF(E2526=0,0,INDEX(TrainRun!$AE$149:$AE$295,'By Second'!D2526))</f>
        <v>29.453458305593141</v>
      </c>
      <c r="G2526" s="36">
        <f>INDEX(TrainRun!$AF$149:$AF$295,'By Second'!D2526)</f>
        <v>40539.465889589541</v>
      </c>
      <c r="H2526">
        <f t="shared" si="834"/>
        <v>73</v>
      </c>
      <c r="I2526" s="36">
        <f>INT(INDEX(TrainRun!$AD$149:$AD$295,'By Second'!H2526))</f>
        <v>1032</v>
      </c>
      <c r="J2526" s="36">
        <f>INDEX(TrainRun!$AE$149:$AE$295,'By Second'!H2526)</f>
        <v>28.496873715983991</v>
      </c>
      <c r="K2526">
        <f t="shared" si="835"/>
        <v>31</v>
      </c>
      <c r="L2526">
        <f t="shared" si="836"/>
        <v>-0.95658458960915027</v>
      </c>
      <c r="M2526">
        <f t="shared" si="837"/>
        <v>-3.0857567406746784E-2</v>
      </c>
      <c r="N2526" s="32">
        <f t="shared" si="838"/>
        <v>28.836306957458174</v>
      </c>
      <c r="O2526" s="29">
        <f t="shared" si="839"/>
        <v>41122.08907695645</v>
      </c>
      <c r="P2526" s="37">
        <f>MATCH(O2526,LORDetail!$B$932:$B$1859,1)</f>
        <v>221</v>
      </c>
      <c r="Q2526" s="37">
        <f>INDEX(LORDetail!$B$932:$B$1859,P2526)</f>
        <v>40912</v>
      </c>
      <c r="R2526" s="37">
        <f>INDEX(LORDetail!$D$932:$D$1859,P2526)</f>
        <v>51.471129817437102</v>
      </c>
      <c r="S2526" s="37">
        <f>INDEX(LORDetail!$E$932:$E$1859,P2526)</f>
        <v>-2.09887337110733</v>
      </c>
      <c r="T2526" s="37">
        <f>INDEX(LORDetail!$G$932:$G$1859,P2526)</f>
        <v>92.977149999999995</v>
      </c>
      <c r="U2526">
        <f t="shared" si="840"/>
        <v>222</v>
      </c>
      <c r="V2526" s="37">
        <f>INDEX(LORDetail!$B$932:$B$1859,U2526)</f>
        <v>41465</v>
      </c>
      <c r="W2526" s="37">
        <f>INDEX(LORDetail!$D$932:$D$1859,U2526)</f>
        <v>51.474662930483397</v>
      </c>
      <c r="X2526" s="37">
        <f>INDEX(LORDetail!$E$932:$E$1859,U2526)</f>
        <v>-2.0932661623781299</v>
      </c>
      <c r="Y2526" s="37">
        <f>INDEX(LORDetail!$G$932:$G$1859,U2526)</f>
        <v>92.633080000000007</v>
      </c>
      <c r="Z2526">
        <f t="shared" si="841"/>
        <v>553</v>
      </c>
      <c r="AA2526" s="29">
        <f t="shared" si="842"/>
        <v>210.0890769564503</v>
      </c>
      <c r="AB2526">
        <f t="shared" si="843"/>
        <v>0.37990791493028986</v>
      </c>
      <c r="AC2526" s="32">
        <f t="shared" si="844"/>
        <v>51.472472075047733</v>
      </c>
      <c r="AD2526" s="32">
        <f t="shared" si="845"/>
        <v>-2.0967431481304408</v>
      </c>
      <c r="AE2526" s="34">
        <f t="shared" si="846"/>
        <v>92.846435083709935</v>
      </c>
      <c r="AF2526" s="36" t="str">
        <f t="shared" si="853"/>
        <v>RDNGSTN</v>
      </c>
      <c r="AG2526" s="36" t="str">
        <f t="shared" si="854"/>
        <v>PADTON</v>
      </c>
      <c r="AH2526" s="36">
        <f t="shared" si="851"/>
        <v>1021</v>
      </c>
      <c r="AI2526" s="42">
        <f t="shared" si="852"/>
        <v>41122</v>
      </c>
      <c r="AJ2526" s="43">
        <f t="shared" si="847"/>
        <v>28.836306957458174</v>
      </c>
      <c r="AK2526" s="43">
        <f t="shared" si="848"/>
        <v>-3.0857567406746784E-2</v>
      </c>
      <c r="AL2526" s="36">
        <f t="shared" si="849"/>
        <v>51.472472075047733</v>
      </c>
      <c r="AM2526" s="36">
        <v>1</v>
      </c>
      <c r="AN2526" s="36">
        <f t="shared" si="850"/>
        <v>-2.0967431481304408</v>
      </c>
      <c r="AO2526" s="36">
        <v>4</v>
      </c>
      <c r="AP2526" s="42">
        <f>INT(AI2526/1000)*1000</f>
        <v>41000</v>
      </c>
      <c r="AQ2526" s="42">
        <f>MOD(AI2526,1000)</f>
        <v>122</v>
      </c>
      <c r="AR2526" s="42">
        <f>MOD(AI2527,1000)-0.2+(AP2527-AP2526)</f>
        <v>150.60000000000292</v>
      </c>
    </row>
    <row r="2527" spans="1:44" x14ac:dyDescent="0.25">
      <c r="A2527" s="19" t="s">
        <v>1</v>
      </c>
      <c r="B2527" t="s">
        <v>0</v>
      </c>
      <c r="C2527">
        <v>1022</v>
      </c>
      <c r="D2527" s="36">
        <f>MATCH(C2527,TrainRun!$AG$149:$AG$295,1)</f>
        <v>72</v>
      </c>
      <c r="E2527" s="36">
        <f>INT(INDEX(TrainRun!$AD$149:$AD$295,'By Second'!D2527))</f>
        <v>1001</v>
      </c>
      <c r="F2527" s="36">
        <f>IF(E2527=0,0,INDEX(TrainRun!$AE$149:$AE$295,'By Second'!D2527))</f>
        <v>29.453458305593141</v>
      </c>
      <c r="G2527" s="36">
        <f>INDEX(TrainRun!$AF$149:$AF$295,'By Second'!D2527)</f>
        <v>40539.465889589541</v>
      </c>
      <c r="H2527">
        <f t="shared" si="834"/>
        <v>73</v>
      </c>
      <c r="I2527" s="36">
        <f>INT(INDEX(TrainRun!$AD$149:$AD$295,'By Second'!H2527))</f>
        <v>1032</v>
      </c>
      <c r="J2527" s="36">
        <f>INDEX(TrainRun!$AE$149:$AE$295,'By Second'!H2527)</f>
        <v>28.496873715983991</v>
      </c>
      <c r="K2527">
        <f t="shared" si="835"/>
        <v>31</v>
      </c>
      <c r="L2527">
        <f t="shared" si="836"/>
        <v>-0.95658458960915027</v>
      </c>
      <c r="M2527">
        <f t="shared" si="837"/>
        <v>-3.0857567406746784E-2</v>
      </c>
      <c r="N2527" s="32">
        <f t="shared" si="838"/>
        <v>28.805449390051425</v>
      </c>
      <c r="O2527" s="29">
        <f t="shared" si="839"/>
        <v>41150.894526346499</v>
      </c>
      <c r="P2527" s="37">
        <f>MATCH(O2527,LORDetail!$B$932:$B$1859,1)</f>
        <v>221</v>
      </c>
      <c r="Q2527" s="37">
        <f>INDEX(LORDetail!$B$932:$B$1859,P2527)</f>
        <v>40912</v>
      </c>
      <c r="R2527" s="37">
        <f>INDEX(LORDetail!$D$932:$D$1859,P2527)</f>
        <v>51.471129817437102</v>
      </c>
      <c r="S2527" s="37">
        <f>INDEX(LORDetail!$E$932:$E$1859,P2527)</f>
        <v>-2.09887337110733</v>
      </c>
      <c r="T2527" s="37">
        <f>INDEX(LORDetail!$G$932:$G$1859,P2527)</f>
        <v>92.977149999999995</v>
      </c>
      <c r="U2527">
        <f t="shared" si="840"/>
        <v>222</v>
      </c>
      <c r="V2527" s="37">
        <f>INDEX(LORDetail!$B$932:$B$1859,U2527)</f>
        <v>41465</v>
      </c>
      <c r="W2527" s="37">
        <f>INDEX(LORDetail!$D$932:$D$1859,U2527)</f>
        <v>51.474662930483397</v>
      </c>
      <c r="X2527" s="37">
        <f>INDEX(LORDetail!$E$932:$E$1859,U2527)</f>
        <v>-2.0932661623781299</v>
      </c>
      <c r="Y2527" s="37">
        <f>INDEX(LORDetail!$G$932:$G$1859,U2527)</f>
        <v>92.633080000000007</v>
      </c>
      <c r="Z2527">
        <f t="shared" si="841"/>
        <v>553</v>
      </c>
      <c r="AA2527" s="29">
        <f t="shared" si="842"/>
        <v>238.89452634649933</v>
      </c>
      <c r="AB2527">
        <f t="shared" si="843"/>
        <v>0.43199733516545991</v>
      </c>
      <c r="AC2527" s="32">
        <f t="shared" si="844"/>
        <v>51.472656112857941</v>
      </c>
      <c r="AD2527" s="32">
        <f t="shared" si="845"/>
        <v>-2.0964510718785991</v>
      </c>
      <c r="AE2527" s="34">
        <f t="shared" si="846"/>
        <v>92.828512676889616</v>
      </c>
      <c r="AF2527" s="36" t="str">
        <f t="shared" si="853"/>
        <v>RDNGSTN</v>
      </c>
      <c r="AG2527" s="36" t="str">
        <f t="shared" si="854"/>
        <v>PADTON</v>
      </c>
      <c r="AH2527" s="36">
        <f t="shared" si="851"/>
        <v>1022</v>
      </c>
      <c r="AI2527" s="42">
        <f t="shared" si="852"/>
        <v>41150.800000000003</v>
      </c>
      <c r="AJ2527" s="43">
        <f t="shared" si="847"/>
        <v>28.805449390051425</v>
      </c>
      <c r="AK2527" s="43">
        <f t="shared" si="848"/>
        <v>-3.0857567406746784E-2</v>
      </c>
      <c r="AL2527" s="36">
        <f t="shared" si="849"/>
        <v>51.472656112857941</v>
      </c>
      <c r="AM2527" s="36">
        <v>1</v>
      </c>
      <c r="AN2527" s="36">
        <f t="shared" si="850"/>
        <v>-2.0964510718785991</v>
      </c>
      <c r="AO2527" s="36">
        <v>4</v>
      </c>
      <c r="AP2527" s="42">
        <f>INT(AI2527/1000)*1000</f>
        <v>41000</v>
      </c>
      <c r="AQ2527" s="42">
        <f>MOD(AI2527,1000)</f>
        <v>150.80000000000291</v>
      </c>
      <c r="AR2527" s="42">
        <f>MOD(AI2528,1000)-0.2+(AP2528-AP2527)</f>
        <v>179.39999999999856</v>
      </c>
    </row>
    <row r="2528" spans="1:44" x14ac:dyDescent="0.25">
      <c r="A2528" s="19" t="s">
        <v>1</v>
      </c>
      <c r="B2528" t="s">
        <v>0</v>
      </c>
      <c r="C2528">
        <v>1023</v>
      </c>
      <c r="D2528" s="36">
        <f>MATCH(C2528,TrainRun!$AG$149:$AG$295,1)</f>
        <v>72</v>
      </c>
      <c r="E2528" s="36">
        <f>INT(INDEX(TrainRun!$AD$149:$AD$295,'By Second'!D2528))</f>
        <v>1001</v>
      </c>
      <c r="F2528" s="36">
        <f>IF(E2528=0,0,INDEX(TrainRun!$AE$149:$AE$295,'By Second'!D2528))</f>
        <v>29.453458305593141</v>
      </c>
      <c r="G2528" s="36">
        <f>INDEX(TrainRun!$AF$149:$AF$295,'By Second'!D2528)</f>
        <v>40539.465889589541</v>
      </c>
      <c r="H2528">
        <f t="shared" si="834"/>
        <v>73</v>
      </c>
      <c r="I2528" s="36">
        <f>INT(INDEX(TrainRun!$AD$149:$AD$295,'By Second'!H2528))</f>
        <v>1032</v>
      </c>
      <c r="J2528" s="36">
        <f>INDEX(TrainRun!$AE$149:$AE$295,'By Second'!H2528)</f>
        <v>28.496873715983991</v>
      </c>
      <c r="K2528">
        <f t="shared" si="835"/>
        <v>31</v>
      </c>
      <c r="L2528">
        <f t="shared" si="836"/>
        <v>-0.95658458960915027</v>
      </c>
      <c r="M2528">
        <f t="shared" si="837"/>
        <v>-3.0857567406746784E-2</v>
      </c>
      <c r="N2528" s="32">
        <f t="shared" si="838"/>
        <v>28.774591822644677</v>
      </c>
      <c r="O2528" s="29">
        <f t="shared" si="839"/>
        <v>41179.669118169142</v>
      </c>
      <c r="P2528" s="37">
        <f>MATCH(O2528,LORDetail!$B$932:$B$1859,1)</f>
        <v>221</v>
      </c>
      <c r="Q2528" s="37">
        <f>INDEX(LORDetail!$B$932:$B$1859,P2528)</f>
        <v>40912</v>
      </c>
      <c r="R2528" s="37">
        <f>INDEX(LORDetail!$D$932:$D$1859,P2528)</f>
        <v>51.471129817437102</v>
      </c>
      <c r="S2528" s="37">
        <f>INDEX(LORDetail!$E$932:$E$1859,P2528)</f>
        <v>-2.09887337110733</v>
      </c>
      <c r="T2528" s="37">
        <f>INDEX(LORDetail!$G$932:$G$1859,P2528)</f>
        <v>92.977149999999995</v>
      </c>
      <c r="U2528">
        <f t="shared" si="840"/>
        <v>222</v>
      </c>
      <c r="V2528" s="37">
        <f>INDEX(LORDetail!$B$932:$B$1859,U2528)</f>
        <v>41465</v>
      </c>
      <c r="W2528" s="37">
        <f>INDEX(LORDetail!$D$932:$D$1859,U2528)</f>
        <v>51.474662930483397</v>
      </c>
      <c r="X2528" s="37">
        <f>INDEX(LORDetail!$E$932:$E$1859,U2528)</f>
        <v>-2.0932661623781299</v>
      </c>
      <c r="Y2528" s="37">
        <f>INDEX(LORDetail!$G$932:$G$1859,U2528)</f>
        <v>92.633080000000007</v>
      </c>
      <c r="Z2528">
        <f t="shared" si="841"/>
        <v>553</v>
      </c>
      <c r="AA2528" s="29">
        <f t="shared" si="842"/>
        <v>267.66911816914217</v>
      </c>
      <c r="AB2528">
        <f t="shared" si="843"/>
        <v>0.48403095509790628</v>
      </c>
      <c r="AC2528" s="32">
        <f t="shared" si="844"/>
        <v>51.472839953519369</v>
      </c>
      <c r="AD2528" s="32">
        <f t="shared" si="845"/>
        <v>-2.096159308510702</v>
      </c>
      <c r="AE2528" s="34">
        <f t="shared" si="846"/>
        <v>92.81060946927947</v>
      </c>
      <c r="AF2528" s="36" t="str">
        <f t="shared" si="853"/>
        <v>RDNGSTN</v>
      </c>
      <c r="AG2528" s="36" t="str">
        <f t="shared" si="854"/>
        <v>PADTON</v>
      </c>
      <c r="AH2528" s="36">
        <f t="shared" si="851"/>
        <v>1023</v>
      </c>
      <c r="AI2528" s="42">
        <f t="shared" si="852"/>
        <v>41179.599999999999</v>
      </c>
      <c r="AJ2528" s="43">
        <f t="shared" si="847"/>
        <v>28.774591822644677</v>
      </c>
      <c r="AK2528" s="43">
        <f t="shared" si="848"/>
        <v>-3.0857567406746784E-2</v>
      </c>
      <c r="AL2528" s="36">
        <f t="shared" si="849"/>
        <v>51.472839953519369</v>
      </c>
      <c r="AM2528" s="36">
        <v>1</v>
      </c>
      <c r="AN2528" s="36">
        <f t="shared" si="850"/>
        <v>-2.096159308510702</v>
      </c>
      <c r="AO2528" s="36">
        <v>4</v>
      </c>
      <c r="AP2528" s="42">
        <f>INT(AI2528/1000)*1000</f>
        <v>41000</v>
      </c>
      <c r="AQ2528" s="42">
        <f>MOD(AI2528,1000)</f>
        <v>179.59999999999854</v>
      </c>
      <c r="AR2528" s="42">
        <f>MOD(AI2529,1000)-0.2+(AP2529-AP2528)</f>
        <v>208.20000000000147</v>
      </c>
    </row>
    <row r="2529" spans="1:44" x14ac:dyDescent="0.25">
      <c r="A2529" s="19" t="s">
        <v>1</v>
      </c>
      <c r="B2529" t="s">
        <v>0</v>
      </c>
      <c r="C2529">
        <v>1024</v>
      </c>
      <c r="D2529" s="36">
        <f>MATCH(C2529,TrainRun!$AG$149:$AG$295,1)</f>
        <v>72</v>
      </c>
      <c r="E2529" s="36">
        <f>INT(INDEX(TrainRun!$AD$149:$AD$295,'By Second'!D2529))</f>
        <v>1001</v>
      </c>
      <c r="F2529" s="36">
        <f>IF(E2529=0,0,INDEX(TrainRun!$AE$149:$AE$295,'By Second'!D2529))</f>
        <v>29.453458305593141</v>
      </c>
      <c r="G2529" s="36">
        <f>INDEX(TrainRun!$AF$149:$AF$295,'By Second'!D2529)</f>
        <v>40539.465889589541</v>
      </c>
      <c r="H2529">
        <f t="shared" si="834"/>
        <v>73</v>
      </c>
      <c r="I2529" s="36">
        <f>INT(INDEX(TrainRun!$AD$149:$AD$295,'By Second'!H2529))</f>
        <v>1032</v>
      </c>
      <c r="J2529" s="36">
        <f>INDEX(TrainRun!$AE$149:$AE$295,'By Second'!H2529)</f>
        <v>28.496873715983991</v>
      </c>
      <c r="K2529">
        <f t="shared" si="835"/>
        <v>31</v>
      </c>
      <c r="L2529">
        <f t="shared" si="836"/>
        <v>-0.95658458960915027</v>
      </c>
      <c r="M2529">
        <f t="shared" si="837"/>
        <v>-3.0857567406746784E-2</v>
      </c>
      <c r="N2529" s="32">
        <f t="shared" si="838"/>
        <v>28.743734255237928</v>
      </c>
      <c r="O2529" s="29">
        <f t="shared" si="839"/>
        <v>41208.412852424379</v>
      </c>
      <c r="P2529" s="37">
        <f>MATCH(O2529,LORDetail!$B$932:$B$1859,1)</f>
        <v>221</v>
      </c>
      <c r="Q2529" s="37">
        <f>INDEX(LORDetail!$B$932:$B$1859,P2529)</f>
        <v>40912</v>
      </c>
      <c r="R2529" s="37">
        <f>INDEX(LORDetail!$D$932:$D$1859,P2529)</f>
        <v>51.471129817437102</v>
      </c>
      <c r="S2529" s="37">
        <f>INDEX(LORDetail!$E$932:$E$1859,P2529)</f>
        <v>-2.09887337110733</v>
      </c>
      <c r="T2529" s="37">
        <f>INDEX(LORDetail!$G$932:$G$1859,P2529)</f>
        <v>92.977149999999995</v>
      </c>
      <c r="U2529">
        <f t="shared" si="840"/>
        <v>222</v>
      </c>
      <c r="V2529" s="37">
        <f>INDEX(LORDetail!$B$932:$B$1859,U2529)</f>
        <v>41465</v>
      </c>
      <c r="W2529" s="37">
        <f>INDEX(LORDetail!$D$932:$D$1859,U2529)</f>
        <v>51.474662930483397</v>
      </c>
      <c r="X2529" s="37">
        <f>INDEX(LORDetail!$E$932:$E$1859,U2529)</f>
        <v>-2.0932661623781299</v>
      </c>
      <c r="Y2529" s="37">
        <f>INDEX(LORDetail!$G$932:$G$1859,U2529)</f>
        <v>92.633080000000007</v>
      </c>
      <c r="Z2529">
        <f t="shared" si="841"/>
        <v>553</v>
      </c>
      <c r="AA2529" s="29">
        <f t="shared" si="842"/>
        <v>296.4128524243788</v>
      </c>
      <c r="AB2529">
        <f t="shared" si="843"/>
        <v>0.53600877472762898</v>
      </c>
      <c r="AC2529" s="32">
        <f t="shared" si="844"/>
        <v>51.473023597032018</v>
      </c>
      <c r="AD2529" s="32">
        <f t="shared" si="845"/>
        <v>-2.0958678580267494</v>
      </c>
      <c r="AE2529" s="34">
        <f t="shared" si="846"/>
        <v>92.792725460879467</v>
      </c>
      <c r="AF2529" s="36" t="str">
        <f t="shared" si="853"/>
        <v>RDNGSTN</v>
      </c>
      <c r="AG2529" s="36" t="str">
        <f t="shared" si="854"/>
        <v>PADTON</v>
      </c>
      <c r="AH2529" s="36">
        <f t="shared" si="851"/>
        <v>1024</v>
      </c>
      <c r="AI2529" s="42">
        <f t="shared" si="852"/>
        <v>41208.400000000001</v>
      </c>
      <c r="AJ2529" s="43">
        <f t="shared" si="847"/>
        <v>28.743734255237928</v>
      </c>
      <c r="AK2529" s="43">
        <f t="shared" si="848"/>
        <v>-3.0857567406746784E-2</v>
      </c>
      <c r="AL2529" s="36">
        <f t="shared" si="849"/>
        <v>51.473023597032018</v>
      </c>
      <c r="AM2529" s="36">
        <v>1</v>
      </c>
      <c r="AN2529" s="36">
        <f t="shared" si="850"/>
        <v>-2.0958678580267494</v>
      </c>
      <c r="AO2529" s="36">
        <v>4</v>
      </c>
      <c r="AP2529" s="42">
        <f>INT(AI2529/1000)*1000</f>
        <v>41000</v>
      </c>
      <c r="AQ2529" s="42">
        <f>MOD(AI2529,1000)</f>
        <v>208.40000000000146</v>
      </c>
      <c r="AR2529" s="42">
        <f>MOD(AI2530,1000)-0.2+(AP2530-AP2529)</f>
        <v>236.9999999999971</v>
      </c>
    </row>
    <row r="2530" spans="1:44" x14ac:dyDescent="0.25">
      <c r="A2530" s="19" t="s">
        <v>1</v>
      </c>
      <c r="B2530" t="s">
        <v>0</v>
      </c>
      <c r="C2530">
        <v>1025</v>
      </c>
      <c r="D2530" s="36">
        <f>MATCH(C2530,TrainRun!$AG$149:$AG$295,1)</f>
        <v>72</v>
      </c>
      <c r="E2530" s="36">
        <f>INT(INDEX(TrainRun!$AD$149:$AD$295,'By Second'!D2530))</f>
        <v>1001</v>
      </c>
      <c r="F2530" s="36">
        <f>IF(E2530=0,0,INDEX(TrainRun!$AE$149:$AE$295,'By Second'!D2530))</f>
        <v>29.453458305593141</v>
      </c>
      <c r="G2530" s="36">
        <f>INDEX(TrainRun!$AF$149:$AF$295,'By Second'!D2530)</f>
        <v>40539.465889589541</v>
      </c>
      <c r="H2530">
        <f t="shared" ref="H2530:H2593" si="855">D2530+1</f>
        <v>73</v>
      </c>
      <c r="I2530" s="36">
        <f>INT(INDEX(TrainRun!$AD$149:$AD$295,'By Second'!H2530))</f>
        <v>1032</v>
      </c>
      <c r="J2530" s="36">
        <f>INDEX(TrainRun!$AE$149:$AE$295,'By Second'!H2530)</f>
        <v>28.496873715983991</v>
      </c>
      <c r="K2530">
        <f t="shared" ref="K2530:K2593" si="856">I2530-E2530</f>
        <v>31</v>
      </c>
      <c r="L2530">
        <f t="shared" ref="L2530:L2593" si="857">J2530-F2530</f>
        <v>-0.95658458960915027</v>
      </c>
      <c r="M2530">
        <f t="shared" ref="M2530:M2593" si="858">IF(K2530=0,0,L2530/K2530)</f>
        <v>-3.0857567406746784E-2</v>
      </c>
      <c r="N2530" s="32">
        <f t="shared" ref="N2530:N2593" si="859">IF(C2530=E2530,F2530,N2529+M2530)</f>
        <v>28.71287668783118</v>
      </c>
      <c r="O2530" s="29">
        <f t="shared" ref="O2530:O2593" si="860">IF(C2530=E2530,ROUND(G2530,1),O2529+N2530)</f>
        <v>41237.125729112209</v>
      </c>
      <c r="P2530" s="37">
        <f>MATCH(O2530,LORDetail!$B$932:$B$1859,1)</f>
        <v>221</v>
      </c>
      <c r="Q2530" s="37">
        <f>INDEX(LORDetail!$B$932:$B$1859,P2530)</f>
        <v>40912</v>
      </c>
      <c r="R2530" s="37">
        <f>INDEX(LORDetail!$D$932:$D$1859,P2530)</f>
        <v>51.471129817437102</v>
      </c>
      <c r="S2530" s="37">
        <f>INDEX(LORDetail!$E$932:$E$1859,P2530)</f>
        <v>-2.09887337110733</v>
      </c>
      <c r="T2530" s="37">
        <f>INDEX(LORDetail!$G$932:$G$1859,P2530)</f>
        <v>92.977149999999995</v>
      </c>
      <c r="U2530">
        <f t="shared" ref="U2530:U2593" si="861">P2530+1</f>
        <v>222</v>
      </c>
      <c r="V2530" s="37">
        <f>INDEX(LORDetail!$B$932:$B$1859,U2530)</f>
        <v>41465</v>
      </c>
      <c r="W2530" s="37">
        <f>INDEX(LORDetail!$D$932:$D$1859,U2530)</f>
        <v>51.474662930483397</v>
      </c>
      <c r="X2530" s="37">
        <f>INDEX(LORDetail!$E$932:$E$1859,U2530)</f>
        <v>-2.0932661623781299</v>
      </c>
      <c r="Y2530" s="37">
        <f>INDEX(LORDetail!$G$932:$G$1859,U2530)</f>
        <v>92.633080000000007</v>
      </c>
      <c r="Z2530">
        <f t="shared" ref="Z2530:Z2593" si="862">V2530-Q2530</f>
        <v>553</v>
      </c>
      <c r="AA2530" s="29">
        <f t="shared" ref="AA2530:AA2593" si="863">O2530-Q2530</f>
        <v>325.12572911220923</v>
      </c>
      <c r="AB2530">
        <f t="shared" ref="AB2530:AB2593" si="864">AA2530/Z2530</f>
        <v>0.58793079405462789</v>
      </c>
      <c r="AC2530" s="32">
        <f t="shared" ref="AC2530:AC2593" si="865">R2530+(W2530-R2530)*$AB2530</f>
        <v>51.473207043395895</v>
      </c>
      <c r="AD2530" s="32">
        <f t="shared" ref="AD2530:AD2593" si="866">S2530+(X2530-S2530)*$AB2530</f>
        <v>-2.0955767204267413</v>
      </c>
      <c r="AE2530" s="34">
        <f t="shared" ref="AE2530:AE2593" si="867">T2530+(Y2530-T2530)*$AB2530</f>
        <v>92.774860651689622</v>
      </c>
      <c r="AF2530" s="36" t="str">
        <f t="shared" si="853"/>
        <v>RDNGSTN</v>
      </c>
      <c r="AG2530" s="36" t="str">
        <f t="shared" si="854"/>
        <v>PADTON</v>
      </c>
      <c r="AH2530" s="36">
        <f t="shared" si="851"/>
        <v>1025</v>
      </c>
      <c r="AI2530" s="42">
        <f t="shared" si="852"/>
        <v>41237.199999999997</v>
      </c>
      <c r="AJ2530" s="43">
        <f t="shared" si="847"/>
        <v>28.71287668783118</v>
      </c>
      <c r="AK2530" s="43">
        <f t="shared" si="848"/>
        <v>-3.0857567406746784E-2</v>
      </c>
      <c r="AL2530" s="36">
        <f t="shared" si="849"/>
        <v>51.473207043395895</v>
      </c>
      <c r="AM2530" s="36">
        <v>1</v>
      </c>
      <c r="AN2530" s="36">
        <f t="shared" si="850"/>
        <v>-2.0955767204267413</v>
      </c>
      <c r="AO2530" s="36">
        <v>4</v>
      </c>
      <c r="AP2530" s="42">
        <f>INT(AI2530/1000)*1000</f>
        <v>41000</v>
      </c>
      <c r="AQ2530" s="42">
        <f>MOD(AI2530,1000)</f>
        <v>237.19999999999709</v>
      </c>
      <c r="AR2530" s="42">
        <f>MOD(AI2531,1000)-0.2+(AP2531-AP2530)</f>
        <v>265.60000000000292</v>
      </c>
    </row>
    <row r="2531" spans="1:44" x14ac:dyDescent="0.25">
      <c r="A2531" s="19" t="s">
        <v>1</v>
      </c>
      <c r="B2531" t="s">
        <v>0</v>
      </c>
      <c r="C2531">
        <v>1026</v>
      </c>
      <c r="D2531" s="36">
        <f>MATCH(C2531,TrainRun!$AG$149:$AG$295,1)</f>
        <v>72</v>
      </c>
      <c r="E2531" s="36">
        <f>INT(INDEX(TrainRun!$AD$149:$AD$295,'By Second'!D2531))</f>
        <v>1001</v>
      </c>
      <c r="F2531" s="36">
        <f>IF(E2531=0,0,INDEX(TrainRun!$AE$149:$AE$295,'By Second'!D2531))</f>
        <v>29.453458305593141</v>
      </c>
      <c r="G2531" s="36">
        <f>INDEX(TrainRun!$AF$149:$AF$295,'By Second'!D2531)</f>
        <v>40539.465889589541</v>
      </c>
      <c r="H2531">
        <f t="shared" si="855"/>
        <v>73</v>
      </c>
      <c r="I2531" s="36">
        <f>INT(INDEX(TrainRun!$AD$149:$AD$295,'By Second'!H2531))</f>
        <v>1032</v>
      </c>
      <c r="J2531" s="36">
        <f>INDEX(TrainRun!$AE$149:$AE$295,'By Second'!H2531)</f>
        <v>28.496873715983991</v>
      </c>
      <c r="K2531">
        <f t="shared" si="856"/>
        <v>31</v>
      </c>
      <c r="L2531">
        <f t="shared" si="857"/>
        <v>-0.95658458960915027</v>
      </c>
      <c r="M2531">
        <f t="shared" si="858"/>
        <v>-3.0857567406746784E-2</v>
      </c>
      <c r="N2531" s="32">
        <f t="shared" si="859"/>
        <v>28.682019120424432</v>
      </c>
      <c r="O2531" s="29">
        <f t="shared" si="860"/>
        <v>41265.807748232633</v>
      </c>
      <c r="P2531" s="37">
        <f>MATCH(O2531,LORDetail!$B$932:$B$1859,1)</f>
        <v>221</v>
      </c>
      <c r="Q2531" s="37">
        <f>INDEX(LORDetail!$B$932:$B$1859,P2531)</f>
        <v>40912</v>
      </c>
      <c r="R2531" s="37">
        <f>INDEX(LORDetail!$D$932:$D$1859,P2531)</f>
        <v>51.471129817437102</v>
      </c>
      <c r="S2531" s="37">
        <f>INDEX(LORDetail!$E$932:$E$1859,P2531)</f>
        <v>-2.09887337110733</v>
      </c>
      <c r="T2531" s="37">
        <f>INDEX(LORDetail!$G$932:$G$1859,P2531)</f>
        <v>92.977149999999995</v>
      </c>
      <c r="U2531">
        <f t="shared" si="861"/>
        <v>222</v>
      </c>
      <c r="V2531" s="37">
        <f>INDEX(LORDetail!$B$932:$B$1859,U2531)</f>
        <v>41465</v>
      </c>
      <c r="W2531" s="37">
        <f>INDEX(LORDetail!$D$932:$D$1859,U2531)</f>
        <v>51.474662930483397</v>
      </c>
      <c r="X2531" s="37">
        <f>INDEX(LORDetail!$E$932:$E$1859,U2531)</f>
        <v>-2.0932661623781299</v>
      </c>
      <c r="Y2531" s="37">
        <f>INDEX(LORDetail!$G$932:$G$1859,U2531)</f>
        <v>92.633080000000007</v>
      </c>
      <c r="Z2531">
        <f t="shared" si="862"/>
        <v>553</v>
      </c>
      <c r="AA2531" s="29">
        <f t="shared" si="863"/>
        <v>353.80774823263346</v>
      </c>
      <c r="AB2531">
        <f t="shared" si="864"/>
        <v>0.63979701307890313</v>
      </c>
      <c r="AC2531" s="32">
        <f t="shared" si="865"/>
        <v>51.473390292610993</v>
      </c>
      <c r="AD2531" s="32">
        <f t="shared" si="866"/>
        <v>-2.0952858957106777</v>
      </c>
      <c r="AE2531" s="34">
        <f t="shared" si="867"/>
        <v>92.757015041709948</v>
      </c>
      <c r="AF2531" s="36" t="str">
        <f t="shared" si="853"/>
        <v>RDNGSTN</v>
      </c>
      <c r="AG2531" s="36" t="str">
        <f t="shared" si="854"/>
        <v>PADTON</v>
      </c>
      <c r="AH2531" s="36">
        <f t="shared" si="851"/>
        <v>1026</v>
      </c>
      <c r="AI2531" s="42">
        <f t="shared" si="852"/>
        <v>41265.800000000003</v>
      </c>
      <c r="AJ2531" s="43">
        <f t="shared" si="847"/>
        <v>28.682019120424432</v>
      </c>
      <c r="AK2531" s="43">
        <f t="shared" si="848"/>
        <v>-3.0857567406746784E-2</v>
      </c>
      <c r="AL2531" s="36">
        <f t="shared" si="849"/>
        <v>51.473390292610993</v>
      </c>
      <c r="AM2531" s="36">
        <v>1</v>
      </c>
      <c r="AN2531" s="36">
        <f t="shared" si="850"/>
        <v>-2.0952858957106777</v>
      </c>
      <c r="AO2531" s="36">
        <v>4</v>
      </c>
      <c r="AP2531" s="42">
        <f>INT(AI2531/1000)*1000</f>
        <v>41000</v>
      </c>
      <c r="AQ2531" s="42">
        <f>MOD(AI2531,1000)</f>
        <v>265.80000000000291</v>
      </c>
      <c r="AR2531" s="42">
        <f>MOD(AI2532,1000)-0.2+(AP2532-AP2531)</f>
        <v>294.20000000000147</v>
      </c>
    </row>
    <row r="2532" spans="1:44" x14ac:dyDescent="0.25">
      <c r="A2532" s="19" t="s">
        <v>1</v>
      </c>
      <c r="B2532" t="s">
        <v>0</v>
      </c>
      <c r="C2532">
        <v>1027</v>
      </c>
      <c r="D2532" s="36">
        <f>MATCH(C2532,TrainRun!$AG$149:$AG$295,1)</f>
        <v>72</v>
      </c>
      <c r="E2532" s="36">
        <f>INT(INDEX(TrainRun!$AD$149:$AD$295,'By Second'!D2532))</f>
        <v>1001</v>
      </c>
      <c r="F2532" s="36">
        <f>IF(E2532=0,0,INDEX(TrainRun!$AE$149:$AE$295,'By Second'!D2532))</f>
        <v>29.453458305593141</v>
      </c>
      <c r="G2532" s="36">
        <f>INDEX(TrainRun!$AF$149:$AF$295,'By Second'!D2532)</f>
        <v>40539.465889589541</v>
      </c>
      <c r="H2532">
        <f t="shared" si="855"/>
        <v>73</v>
      </c>
      <c r="I2532" s="36">
        <f>INT(INDEX(TrainRun!$AD$149:$AD$295,'By Second'!H2532))</f>
        <v>1032</v>
      </c>
      <c r="J2532" s="36">
        <f>INDEX(TrainRun!$AE$149:$AE$295,'By Second'!H2532)</f>
        <v>28.496873715983991</v>
      </c>
      <c r="K2532">
        <f t="shared" si="856"/>
        <v>31</v>
      </c>
      <c r="L2532">
        <f t="shared" si="857"/>
        <v>-0.95658458960915027</v>
      </c>
      <c r="M2532">
        <f t="shared" si="858"/>
        <v>-3.0857567406746784E-2</v>
      </c>
      <c r="N2532" s="32">
        <f t="shared" si="859"/>
        <v>28.651161553017683</v>
      </c>
      <c r="O2532" s="29">
        <f t="shared" si="860"/>
        <v>41294.458909785651</v>
      </c>
      <c r="P2532" s="37">
        <f>MATCH(O2532,LORDetail!$B$932:$B$1859,1)</f>
        <v>221</v>
      </c>
      <c r="Q2532" s="37">
        <f>INDEX(LORDetail!$B$932:$B$1859,P2532)</f>
        <v>40912</v>
      </c>
      <c r="R2532" s="37">
        <f>INDEX(LORDetail!$D$932:$D$1859,P2532)</f>
        <v>51.471129817437102</v>
      </c>
      <c r="S2532" s="37">
        <f>INDEX(LORDetail!$E$932:$E$1859,P2532)</f>
        <v>-2.09887337110733</v>
      </c>
      <c r="T2532" s="37">
        <f>INDEX(LORDetail!$G$932:$G$1859,P2532)</f>
        <v>92.977149999999995</v>
      </c>
      <c r="U2532">
        <f t="shared" si="861"/>
        <v>222</v>
      </c>
      <c r="V2532" s="37">
        <f>INDEX(LORDetail!$B$932:$B$1859,U2532)</f>
        <v>41465</v>
      </c>
      <c r="W2532" s="37">
        <f>INDEX(LORDetail!$D$932:$D$1859,U2532)</f>
        <v>51.474662930483397</v>
      </c>
      <c r="X2532" s="37">
        <f>INDEX(LORDetail!$E$932:$E$1859,U2532)</f>
        <v>-2.0932661623781299</v>
      </c>
      <c r="Y2532" s="37">
        <f>INDEX(LORDetail!$G$932:$G$1859,U2532)</f>
        <v>92.633080000000007</v>
      </c>
      <c r="Z2532">
        <f t="shared" si="862"/>
        <v>553</v>
      </c>
      <c r="AA2532" s="29">
        <f t="shared" si="863"/>
        <v>382.45890978565149</v>
      </c>
      <c r="AB2532">
        <f t="shared" si="864"/>
        <v>0.69160743180045481</v>
      </c>
      <c r="AC2532" s="32">
        <f t="shared" si="865"/>
        <v>51.473573344677312</v>
      </c>
      <c r="AD2532" s="32">
        <f t="shared" si="866"/>
        <v>-2.0949953838785587</v>
      </c>
      <c r="AE2532" s="34">
        <f t="shared" si="867"/>
        <v>92.739188630940419</v>
      </c>
      <c r="AF2532" s="36" t="str">
        <f t="shared" si="853"/>
        <v>RDNGSTN</v>
      </c>
      <c r="AG2532" s="36" t="str">
        <f t="shared" si="854"/>
        <v>PADTON</v>
      </c>
      <c r="AH2532" s="36">
        <f t="shared" si="851"/>
        <v>1027</v>
      </c>
      <c r="AI2532" s="42">
        <f t="shared" si="852"/>
        <v>41294.400000000001</v>
      </c>
      <c r="AJ2532" s="43">
        <f t="shared" si="847"/>
        <v>28.651161553017683</v>
      </c>
      <c r="AK2532" s="43">
        <f t="shared" si="848"/>
        <v>-3.0857567406746784E-2</v>
      </c>
      <c r="AL2532" s="36">
        <f t="shared" si="849"/>
        <v>51.473573344677312</v>
      </c>
      <c r="AM2532" s="36">
        <v>1</v>
      </c>
      <c r="AN2532" s="36">
        <f t="shared" si="850"/>
        <v>-2.0949953838785587</v>
      </c>
      <c r="AO2532" s="36">
        <v>4</v>
      </c>
      <c r="AP2532" s="42">
        <f>INT(AI2532/1000)*1000</f>
        <v>41000</v>
      </c>
      <c r="AQ2532" s="42">
        <f>MOD(AI2532,1000)</f>
        <v>294.40000000000146</v>
      </c>
      <c r="AR2532" s="42">
        <f>MOD(AI2533,1000)-0.2+(AP2533-AP2532)</f>
        <v>322.8</v>
      </c>
    </row>
    <row r="2533" spans="1:44" x14ac:dyDescent="0.25">
      <c r="A2533" s="19" t="s">
        <v>1</v>
      </c>
      <c r="B2533" t="s">
        <v>0</v>
      </c>
      <c r="C2533">
        <v>1028</v>
      </c>
      <c r="D2533" s="36">
        <f>MATCH(C2533,TrainRun!$AG$149:$AG$295,1)</f>
        <v>72</v>
      </c>
      <c r="E2533" s="36">
        <f>INT(INDEX(TrainRun!$AD$149:$AD$295,'By Second'!D2533))</f>
        <v>1001</v>
      </c>
      <c r="F2533" s="36">
        <f>IF(E2533=0,0,INDEX(TrainRun!$AE$149:$AE$295,'By Second'!D2533))</f>
        <v>29.453458305593141</v>
      </c>
      <c r="G2533" s="36">
        <f>INDEX(TrainRun!$AF$149:$AF$295,'By Second'!D2533)</f>
        <v>40539.465889589541</v>
      </c>
      <c r="H2533">
        <f t="shared" si="855"/>
        <v>73</v>
      </c>
      <c r="I2533" s="36">
        <f>INT(INDEX(TrainRun!$AD$149:$AD$295,'By Second'!H2533))</f>
        <v>1032</v>
      </c>
      <c r="J2533" s="36">
        <f>INDEX(TrainRun!$AE$149:$AE$295,'By Second'!H2533)</f>
        <v>28.496873715983991</v>
      </c>
      <c r="K2533">
        <f t="shared" si="856"/>
        <v>31</v>
      </c>
      <c r="L2533">
        <f t="shared" si="857"/>
        <v>-0.95658458960915027</v>
      </c>
      <c r="M2533">
        <f t="shared" si="858"/>
        <v>-3.0857567406746784E-2</v>
      </c>
      <c r="N2533" s="32">
        <f t="shared" si="859"/>
        <v>28.620303985610935</v>
      </c>
      <c r="O2533" s="29">
        <f t="shared" si="860"/>
        <v>41323.079213771263</v>
      </c>
      <c r="P2533" s="37">
        <f>MATCH(O2533,LORDetail!$B$932:$B$1859,1)</f>
        <v>221</v>
      </c>
      <c r="Q2533" s="37">
        <f>INDEX(LORDetail!$B$932:$B$1859,P2533)</f>
        <v>40912</v>
      </c>
      <c r="R2533" s="37">
        <f>INDEX(LORDetail!$D$932:$D$1859,P2533)</f>
        <v>51.471129817437102</v>
      </c>
      <c r="S2533" s="37">
        <f>INDEX(LORDetail!$E$932:$E$1859,P2533)</f>
        <v>-2.09887337110733</v>
      </c>
      <c r="T2533" s="37">
        <f>INDEX(LORDetail!$G$932:$G$1859,P2533)</f>
        <v>92.977149999999995</v>
      </c>
      <c r="U2533">
        <f t="shared" si="861"/>
        <v>222</v>
      </c>
      <c r="V2533" s="37">
        <f>INDEX(LORDetail!$B$932:$B$1859,U2533)</f>
        <v>41465</v>
      </c>
      <c r="W2533" s="37">
        <f>INDEX(LORDetail!$D$932:$D$1859,U2533)</f>
        <v>51.474662930483397</v>
      </c>
      <c r="X2533" s="37">
        <f>INDEX(LORDetail!$E$932:$E$1859,U2533)</f>
        <v>-2.0932661623781299</v>
      </c>
      <c r="Y2533" s="37">
        <f>INDEX(LORDetail!$G$932:$G$1859,U2533)</f>
        <v>92.633080000000007</v>
      </c>
      <c r="Z2533">
        <f t="shared" si="862"/>
        <v>553</v>
      </c>
      <c r="AA2533" s="29">
        <f t="shared" si="863"/>
        <v>411.07921377126331</v>
      </c>
      <c r="AB2533">
        <f t="shared" si="864"/>
        <v>0.7433620502192827</v>
      </c>
      <c r="AC2533" s="32">
        <f t="shared" si="865"/>
        <v>51.473756199594852</v>
      </c>
      <c r="AD2533" s="32">
        <f t="shared" si="866"/>
        <v>-2.0947051849303842</v>
      </c>
      <c r="AE2533" s="34">
        <f t="shared" si="867"/>
        <v>92.721381419381061</v>
      </c>
      <c r="AF2533" s="36" t="str">
        <f t="shared" si="853"/>
        <v>RDNGSTN</v>
      </c>
      <c r="AG2533" s="36" t="str">
        <f t="shared" si="854"/>
        <v>PADTON</v>
      </c>
      <c r="AH2533" s="36">
        <f t="shared" si="851"/>
        <v>1028</v>
      </c>
      <c r="AI2533" s="42">
        <f t="shared" si="852"/>
        <v>41323</v>
      </c>
      <c r="AJ2533" s="43">
        <f t="shared" si="847"/>
        <v>28.620303985610935</v>
      </c>
      <c r="AK2533" s="43">
        <f t="shared" si="848"/>
        <v>-3.0857567406746784E-2</v>
      </c>
      <c r="AL2533" s="36">
        <f t="shared" si="849"/>
        <v>51.473756199594852</v>
      </c>
      <c r="AM2533" s="36">
        <v>1</v>
      </c>
      <c r="AN2533" s="36">
        <f t="shared" si="850"/>
        <v>-2.0947051849303842</v>
      </c>
      <c r="AO2533" s="36">
        <v>4</v>
      </c>
      <c r="AP2533" s="42">
        <f>INT(AI2533/1000)*1000</f>
        <v>41000</v>
      </c>
      <c r="AQ2533" s="42">
        <f>MOD(AI2533,1000)</f>
        <v>323</v>
      </c>
      <c r="AR2533" s="42">
        <f>MOD(AI2534,1000)-0.2+(AP2534-AP2533)</f>
        <v>351.39999999999856</v>
      </c>
    </row>
    <row r="2534" spans="1:44" x14ac:dyDescent="0.25">
      <c r="A2534" s="19" t="s">
        <v>1</v>
      </c>
      <c r="B2534" t="s">
        <v>0</v>
      </c>
      <c r="C2534">
        <v>1029</v>
      </c>
      <c r="D2534" s="36">
        <f>MATCH(C2534,TrainRun!$AG$149:$AG$295,1)</f>
        <v>72</v>
      </c>
      <c r="E2534" s="36">
        <f>INT(INDEX(TrainRun!$AD$149:$AD$295,'By Second'!D2534))</f>
        <v>1001</v>
      </c>
      <c r="F2534" s="36">
        <f>IF(E2534=0,0,INDEX(TrainRun!$AE$149:$AE$295,'By Second'!D2534))</f>
        <v>29.453458305593141</v>
      </c>
      <c r="G2534" s="36">
        <f>INDEX(TrainRun!$AF$149:$AF$295,'By Second'!D2534)</f>
        <v>40539.465889589541</v>
      </c>
      <c r="H2534">
        <f t="shared" si="855"/>
        <v>73</v>
      </c>
      <c r="I2534" s="36">
        <f>INT(INDEX(TrainRun!$AD$149:$AD$295,'By Second'!H2534))</f>
        <v>1032</v>
      </c>
      <c r="J2534" s="36">
        <f>INDEX(TrainRun!$AE$149:$AE$295,'By Second'!H2534)</f>
        <v>28.496873715983991</v>
      </c>
      <c r="K2534">
        <f t="shared" si="856"/>
        <v>31</v>
      </c>
      <c r="L2534">
        <f t="shared" si="857"/>
        <v>-0.95658458960915027</v>
      </c>
      <c r="M2534">
        <f t="shared" si="858"/>
        <v>-3.0857567406746784E-2</v>
      </c>
      <c r="N2534" s="32">
        <f t="shared" si="859"/>
        <v>28.589446418204187</v>
      </c>
      <c r="O2534" s="29">
        <f t="shared" si="860"/>
        <v>41351.668660189469</v>
      </c>
      <c r="P2534" s="37">
        <f>MATCH(O2534,LORDetail!$B$932:$B$1859,1)</f>
        <v>221</v>
      </c>
      <c r="Q2534" s="37">
        <f>INDEX(LORDetail!$B$932:$B$1859,P2534)</f>
        <v>40912</v>
      </c>
      <c r="R2534" s="37">
        <f>INDEX(LORDetail!$D$932:$D$1859,P2534)</f>
        <v>51.471129817437102</v>
      </c>
      <c r="S2534" s="37">
        <f>INDEX(LORDetail!$E$932:$E$1859,P2534)</f>
        <v>-2.09887337110733</v>
      </c>
      <c r="T2534" s="37">
        <f>INDEX(LORDetail!$G$932:$G$1859,P2534)</f>
        <v>92.977149999999995</v>
      </c>
      <c r="U2534">
        <f t="shared" si="861"/>
        <v>222</v>
      </c>
      <c r="V2534" s="37">
        <f>INDEX(LORDetail!$B$932:$B$1859,U2534)</f>
        <v>41465</v>
      </c>
      <c r="W2534" s="37">
        <f>INDEX(LORDetail!$D$932:$D$1859,U2534)</f>
        <v>51.474662930483397</v>
      </c>
      <c r="X2534" s="37">
        <f>INDEX(LORDetail!$E$932:$E$1859,U2534)</f>
        <v>-2.0932661623781299</v>
      </c>
      <c r="Y2534" s="37">
        <f>INDEX(LORDetail!$G$932:$G$1859,U2534)</f>
        <v>92.633080000000007</v>
      </c>
      <c r="Z2534">
        <f t="shared" si="862"/>
        <v>553</v>
      </c>
      <c r="AA2534" s="29">
        <f t="shared" si="863"/>
        <v>439.66866018946894</v>
      </c>
      <c r="AB2534">
        <f t="shared" si="864"/>
        <v>0.79506086833538692</v>
      </c>
      <c r="AC2534" s="32">
        <f t="shared" si="865"/>
        <v>51.473938857363613</v>
      </c>
      <c r="AD2534" s="32">
        <f t="shared" si="866"/>
        <v>-2.0944152988661542</v>
      </c>
      <c r="AE2534" s="34">
        <f t="shared" si="867"/>
        <v>92.703593407031846</v>
      </c>
      <c r="AF2534" s="36" t="str">
        <f t="shared" si="853"/>
        <v>RDNGSTN</v>
      </c>
      <c r="AG2534" s="36" t="str">
        <f t="shared" si="854"/>
        <v>PADTON</v>
      </c>
      <c r="AH2534" s="36">
        <f t="shared" si="851"/>
        <v>1029</v>
      </c>
      <c r="AI2534" s="42">
        <f t="shared" si="852"/>
        <v>41351.599999999999</v>
      </c>
      <c r="AJ2534" s="43">
        <f t="shared" si="847"/>
        <v>28.589446418204187</v>
      </c>
      <c r="AK2534" s="43">
        <f t="shared" si="848"/>
        <v>-3.0857567406746784E-2</v>
      </c>
      <c r="AL2534" s="36">
        <f t="shared" si="849"/>
        <v>51.473938857363613</v>
      </c>
      <c r="AM2534" s="36">
        <v>1</v>
      </c>
      <c r="AN2534" s="36">
        <f t="shared" si="850"/>
        <v>-2.0944152988661542</v>
      </c>
      <c r="AO2534" s="36">
        <v>4</v>
      </c>
      <c r="AP2534" s="42">
        <f>INT(AI2534/1000)*1000</f>
        <v>41000</v>
      </c>
      <c r="AQ2534" s="42">
        <f>MOD(AI2534,1000)</f>
        <v>351.59999999999854</v>
      </c>
      <c r="AR2534" s="42">
        <f>MOD(AI2535,1000)-0.2+(AP2535-AP2534)</f>
        <v>379.9999999999971</v>
      </c>
    </row>
    <row r="2535" spans="1:44" x14ac:dyDescent="0.25">
      <c r="A2535" s="19" t="s">
        <v>1</v>
      </c>
      <c r="B2535" t="s">
        <v>0</v>
      </c>
      <c r="C2535">
        <v>1030</v>
      </c>
      <c r="D2535" s="36">
        <f>MATCH(C2535,TrainRun!$AG$149:$AG$295,1)</f>
        <v>72</v>
      </c>
      <c r="E2535" s="36">
        <f>INT(INDEX(TrainRun!$AD$149:$AD$295,'By Second'!D2535))</f>
        <v>1001</v>
      </c>
      <c r="F2535" s="36">
        <f>IF(E2535=0,0,INDEX(TrainRun!$AE$149:$AE$295,'By Second'!D2535))</f>
        <v>29.453458305593141</v>
      </c>
      <c r="G2535" s="36">
        <f>INDEX(TrainRun!$AF$149:$AF$295,'By Second'!D2535)</f>
        <v>40539.465889589541</v>
      </c>
      <c r="H2535">
        <f t="shared" si="855"/>
        <v>73</v>
      </c>
      <c r="I2535" s="36">
        <f>INT(INDEX(TrainRun!$AD$149:$AD$295,'By Second'!H2535))</f>
        <v>1032</v>
      </c>
      <c r="J2535" s="36">
        <f>INDEX(TrainRun!$AE$149:$AE$295,'By Second'!H2535)</f>
        <v>28.496873715983991</v>
      </c>
      <c r="K2535">
        <f t="shared" si="856"/>
        <v>31</v>
      </c>
      <c r="L2535">
        <f t="shared" si="857"/>
        <v>-0.95658458960915027</v>
      </c>
      <c r="M2535">
        <f t="shared" si="858"/>
        <v>-3.0857567406746784E-2</v>
      </c>
      <c r="N2535" s="32">
        <f t="shared" si="859"/>
        <v>28.558588850797438</v>
      </c>
      <c r="O2535" s="29">
        <f t="shared" si="860"/>
        <v>41380.227249040268</v>
      </c>
      <c r="P2535" s="37">
        <f>MATCH(O2535,LORDetail!$B$932:$B$1859,1)</f>
        <v>221</v>
      </c>
      <c r="Q2535" s="37">
        <f>INDEX(LORDetail!$B$932:$B$1859,P2535)</f>
        <v>40912</v>
      </c>
      <c r="R2535" s="37">
        <f>INDEX(LORDetail!$D$932:$D$1859,P2535)</f>
        <v>51.471129817437102</v>
      </c>
      <c r="S2535" s="37">
        <f>INDEX(LORDetail!$E$932:$E$1859,P2535)</f>
        <v>-2.09887337110733</v>
      </c>
      <c r="T2535" s="37">
        <f>INDEX(LORDetail!$G$932:$G$1859,P2535)</f>
        <v>92.977149999999995</v>
      </c>
      <c r="U2535">
        <f t="shared" si="861"/>
        <v>222</v>
      </c>
      <c r="V2535" s="37">
        <f>INDEX(LORDetail!$B$932:$B$1859,U2535)</f>
        <v>41465</v>
      </c>
      <c r="W2535" s="37">
        <f>INDEX(LORDetail!$D$932:$D$1859,U2535)</f>
        <v>51.474662930483397</v>
      </c>
      <c r="X2535" s="37">
        <f>INDEX(LORDetail!$E$932:$E$1859,U2535)</f>
        <v>-2.0932661623781299</v>
      </c>
      <c r="Y2535" s="37">
        <f>INDEX(LORDetail!$G$932:$G$1859,U2535)</f>
        <v>92.633080000000007</v>
      </c>
      <c r="Z2535">
        <f t="shared" si="862"/>
        <v>553</v>
      </c>
      <c r="AA2535" s="29">
        <f t="shared" si="863"/>
        <v>468.22724904026836</v>
      </c>
      <c r="AB2535">
        <f t="shared" si="864"/>
        <v>0.84670388614876735</v>
      </c>
      <c r="AC2535" s="32">
        <f t="shared" si="865"/>
        <v>51.474121317983602</v>
      </c>
      <c r="AD2535" s="32">
        <f t="shared" si="866"/>
        <v>-2.0941257256858692</v>
      </c>
      <c r="AE2535" s="34">
        <f t="shared" si="867"/>
        <v>92.685824593892804</v>
      </c>
      <c r="AF2535" s="36" t="str">
        <f t="shared" si="853"/>
        <v>RDNGSTN</v>
      </c>
      <c r="AG2535" s="36" t="str">
        <f t="shared" si="854"/>
        <v>PADTON</v>
      </c>
      <c r="AH2535" s="36">
        <f t="shared" si="851"/>
        <v>1030</v>
      </c>
      <c r="AI2535" s="42">
        <f t="shared" si="852"/>
        <v>41380.199999999997</v>
      </c>
      <c r="AJ2535" s="43">
        <f t="shared" si="847"/>
        <v>28.558588850797438</v>
      </c>
      <c r="AK2535" s="43">
        <f t="shared" si="848"/>
        <v>-3.0857567406746784E-2</v>
      </c>
      <c r="AL2535" s="36">
        <f t="shared" si="849"/>
        <v>51.474121317983602</v>
      </c>
      <c r="AM2535" s="36">
        <v>1</v>
      </c>
      <c r="AN2535" s="36">
        <f t="shared" si="850"/>
        <v>-2.0941257256858692</v>
      </c>
      <c r="AO2535" s="36">
        <v>4</v>
      </c>
      <c r="AP2535" s="42">
        <f>INT(AI2535/1000)*1000</f>
        <v>41000</v>
      </c>
      <c r="AQ2535" s="42">
        <f>MOD(AI2535,1000)</f>
        <v>380.19999999999709</v>
      </c>
      <c r="AR2535" s="42">
        <f>MOD(AI2536,1000)-0.2+(AP2536-AP2535)</f>
        <v>408.60000000000292</v>
      </c>
    </row>
    <row r="2536" spans="1:44" x14ac:dyDescent="0.25">
      <c r="A2536" s="19" t="s">
        <v>1</v>
      </c>
      <c r="B2536" t="s">
        <v>0</v>
      </c>
      <c r="C2536">
        <v>1031</v>
      </c>
      <c r="D2536" s="36">
        <f>MATCH(C2536,TrainRun!$AG$149:$AG$295,1)</f>
        <v>72</v>
      </c>
      <c r="E2536" s="36">
        <f>INT(INDEX(TrainRun!$AD$149:$AD$295,'By Second'!D2536))</f>
        <v>1001</v>
      </c>
      <c r="F2536" s="36">
        <f>IF(E2536=0,0,INDEX(TrainRun!$AE$149:$AE$295,'By Second'!D2536))</f>
        <v>29.453458305593141</v>
      </c>
      <c r="G2536" s="36">
        <f>INDEX(TrainRun!$AF$149:$AF$295,'By Second'!D2536)</f>
        <v>40539.465889589541</v>
      </c>
      <c r="H2536">
        <f t="shared" si="855"/>
        <v>73</v>
      </c>
      <c r="I2536" s="36">
        <f>INT(INDEX(TrainRun!$AD$149:$AD$295,'By Second'!H2536))</f>
        <v>1032</v>
      </c>
      <c r="J2536" s="36">
        <f>INDEX(TrainRun!$AE$149:$AE$295,'By Second'!H2536)</f>
        <v>28.496873715983991</v>
      </c>
      <c r="K2536">
        <f t="shared" si="856"/>
        <v>31</v>
      </c>
      <c r="L2536">
        <f t="shared" si="857"/>
        <v>-0.95658458960915027</v>
      </c>
      <c r="M2536">
        <f t="shared" si="858"/>
        <v>-3.0857567406746784E-2</v>
      </c>
      <c r="N2536" s="32">
        <f t="shared" si="859"/>
        <v>28.52773128339069</v>
      </c>
      <c r="O2536" s="29">
        <f t="shared" si="860"/>
        <v>41408.754980323662</v>
      </c>
      <c r="P2536" s="37">
        <f>MATCH(O2536,LORDetail!$B$932:$B$1859,1)</f>
        <v>221</v>
      </c>
      <c r="Q2536" s="37">
        <f>INDEX(LORDetail!$B$932:$B$1859,P2536)</f>
        <v>40912</v>
      </c>
      <c r="R2536" s="37">
        <f>INDEX(LORDetail!$D$932:$D$1859,P2536)</f>
        <v>51.471129817437102</v>
      </c>
      <c r="S2536" s="37">
        <f>INDEX(LORDetail!$E$932:$E$1859,P2536)</f>
        <v>-2.09887337110733</v>
      </c>
      <c r="T2536" s="37">
        <f>INDEX(LORDetail!$G$932:$G$1859,P2536)</f>
        <v>92.977149999999995</v>
      </c>
      <c r="U2536">
        <f t="shared" si="861"/>
        <v>222</v>
      </c>
      <c r="V2536" s="37">
        <f>INDEX(LORDetail!$B$932:$B$1859,U2536)</f>
        <v>41465</v>
      </c>
      <c r="W2536" s="37">
        <f>INDEX(LORDetail!$D$932:$D$1859,U2536)</f>
        <v>51.474662930483397</v>
      </c>
      <c r="X2536" s="37">
        <f>INDEX(LORDetail!$E$932:$E$1859,U2536)</f>
        <v>-2.0932661623781299</v>
      </c>
      <c r="Y2536" s="37">
        <f>INDEX(LORDetail!$G$932:$G$1859,U2536)</f>
        <v>92.633080000000007</v>
      </c>
      <c r="Z2536">
        <f t="shared" si="862"/>
        <v>553</v>
      </c>
      <c r="AA2536" s="29">
        <f t="shared" si="863"/>
        <v>496.75498032366158</v>
      </c>
      <c r="AB2536">
        <f t="shared" si="864"/>
        <v>0.89829110365942422</v>
      </c>
      <c r="AC2536" s="32">
        <f t="shared" si="865"/>
        <v>51.474303581454812</v>
      </c>
      <c r="AD2536" s="32">
        <f t="shared" si="866"/>
        <v>-2.0938364653895283</v>
      </c>
      <c r="AE2536" s="34">
        <f t="shared" si="867"/>
        <v>92.668074979963905</v>
      </c>
      <c r="AF2536" s="36" t="str">
        <f t="shared" si="853"/>
        <v>RDNGSTN</v>
      </c>
      <c r="AG2536" s="36" t="str">
        <f t="shared" si="854"/>
        <v>PADTON</v>
      </c>
      <c r="AH2536" s="36">
        <f t="shared" si="851"/>
        <v>1031</v>
      </c>
      <c r="AI2536" s="42">
        <f t="shared" si="852"/>
        <v>41408.800000000003</v>
      </c>
      <c r="AJ2536" s="43">
        <f t="shared" si="847"/>
        <v>28.52773128339069</v>
      </c>
      <c r="AK2536" s="43">
        <f t="shared" si="848"/>
        <v>-3.0857567406746784E-2</v>
      </c>
      <c r="AL2536" s="36">
        <f t="shared" si="849"/>
        <v>51.474303581454812</v>
      </c>
      <c r="AM2536" s="36">
        <v>1</v>
      </c>
      <c r="AN2536" s="36">
        <f t="shared" si="850"/>
        <v>-2.0938364653895283</v>
      </c>
      <c r="AO2536" s="36">
        <v>4</v>
      </c>
      <c r="AP2536" s="42">
        <f>INT(AI2536/1000)*1000</f>
        <v>41000</v>
      </c>
      <c r="AQ2536" s="42">
        <f>MOD(AI2536,1000)</f>
        <v>408.80000000000291</v>
      </c>
      <c r="AR2536" s="42">
        <f>MOD(AI2537,1000)-0.2+(AP2537-AP2536)</f>
        <v>454.8</v>
      </c>
    </row>
    <row r="2537" spans="1:44" x14ac:dyDescent="0.25">
      <c r="A2537" s="19" t="s">
        <v>1</v>
      </c>
      <c r="B2537" t="s">
        <v>0</v>
      </c>
      <c r="C2537">
        <v>1032</v>
      </c>
      <c r="D2537" s="36">
        <f>MATCH(C2537,TrainRun!$AG$149:$AG$295,1)</f>
        <v>74</v>
      </c>
      <c r="E2537" s="36">
        <f>INT(INDEX(TrainRun!$AD$149:$AD$295,'By Second'!D2537))</f>
        <v>1032</v>
      </c>
      <c r="F2537" s="36">
        <f>IF(E2537=0,0,INDEX(TrainRun!$AE$149:$AE$295,'By Second'!D2537))</f>
        <v>28.494641235899429</v>
      </c>
      <c r="G2537" s="36">
        <f>INDEX(TrainRun!$AF$149:$AF$295,'By Second'!D2537)</f>
        <v>41454.938855819964</v>
      </c>
      <c r="H2537">
        <f t="shared" si="855"/>
        <v>75</v>
      </c>
      <c r="I2537" s="36">
        <f>INT(INDEX(TrainRun!$AD$149:$AD$295,'By Second'!H2537))</f>
        <v>1098</v>
      </c>
      <c r="J2537" s="36">
        <f>INDEX(TrainRun!$AE$149:$AE$295,'By Second'!H2537)</f>
        <v>27.081918367515268</v>
      </c>
      <c r="K2537">
        <f t="shared" si="856"/>
        <v>66</v>
      </c>
      <c r="L2537">
        <f t="shared" si="857"/>
        <v>-1.4127228683841615</v>
      </c>
      <c r="M2537">
        <f t="shared" si="858"/>
        <v>-2.1404891945214569E-2</v>
      </c>
      <c r="N2537" s="32">
        <f t="shared" si="859"/>
        <v>28.494641235899429</v>
      </c>
      <c r="O2537" s="29">
        <f t="shared" si="860"/>
        <v>41454.9</v>
      </c>
      <c r="P2537" s="37">
        <f>MATCH(O2537,LORDetail!$B$932:$B$1859,1)</f>
        <v>221</v>
      </c>
      <c r="Q2537" s="37">
        <f>INDEX(LORDetail!$B$932:$B$1859,P2537)</f>
        <v>40912</v>
      </c>
      <c r="R2537" s="37">
        <f>INDEX(LORDetail!$D$932:$D$1859,P2537)</f>
        <v>51.471129817437102</v>
      </c>
      <c r="S2537" s="37">
        <f>INDEX(LORDetail!$E$932:$E$1859,P2537)</f>
        <v>-2.09887337110733</v>
      </c>
      <c r="T2537" s="37">
        <f>INDEX(LORDetail!$G$932:$G$1859,P2537)</f>
        <v>92.977149999999995</v>
      </c>
      <c r="U2537">
        <f t="shared" si="861"/>
        <v>222</v>
      </c>
      <c r="V2537" s="37">
        <f>INDEX(LORDetail!$B$932:$B$1859,U2537)</f>
        <v>41465</v>
      </c>
      <c r="W2537" s="37">
        <f>INDEX(LORDetail!$D$932:$D$1859,U2537)</f>
        <v>51.474662930483397</v>
      </c>
      <c r="X2537" s="37">
        <f>INDEX(LORDetail!$E$932:$E$1859,U2537)</f>
        <v>-2.0932661623781299</v>
      </c>
      <c r="Y2537" s="37">
        <f>INDEX(LORDetail!$G$932:$G$1859,U2537)</f>
        <v>92.633080000000007</v>
      </c>
      <c r="Z2537">
        <f t="shared" si="862"/>
        <v>553</v>
      </c>
      <c r="AA2537" s="29">
        <f t="shared" si="863"/>
        <v>542.90000000000146</v>
      </c>
      <c r="AB2537">
        <f t="shared" si="864"/>
        <v>0.98173598553345653</v>
      </c>
      <c r="AC2537" s="32">
        <f t="shared" si="865"/>
        <v>51.474598401655605</v>
      </c>
      <c r="AD2537" s="32">
        <f t="shared" si="866"/>
        <v>-2.0933685725194771</v>
      </c>
      <c r="AE2537" s="34">
        <f t="shared" si="867"/>
        <v>92.639364099457509</v>
      </c>
      <c r="AF2537" s="36" t="str">
        <f t="shared" si="853"/>
        <v>RDNGSTN</v>
      </c>
      <c r="AG2537" s="36" t="str">
        <f t="shared" si="854"/>
        <v>PADTON</v>
      </c>
      <c r="AH2537" s="36">
        <f t="shared" si="851"/>
        <v>1032</v>
      </c>
      <c r="AI2537" s="42">
        <f t="shared" si="852"/>
        <v>41455</v>
      </c>
      <c r="AJ2537" s="43">
        <f t="shared" si="847"/>
        <v>28.494641235899429</v>
      </c>
      <c r="AK2537" s="43">
        <f t="shared" si="848"/>
        <v>-2.1404891945214569E-2</v>
      </c>
      <c r="AL2537" s="36">
        <f t="shared" si="849"/>
        <v>51.474598401655605</v>
      </c>
      <c r="AM2537" s="36">
        <v>1</v>
      </c>
      <c r="AN2537" s="36">
        <f t="shared" si="850"/>
        <v>-2.0933685725194771</v>
      </c>
      <c r="AO2537" s="36">
        <v>4</v>
      </c>
      <c r="AP2537" s="42">
        <f>INT(AI2537/1000)*1000</f>
        <v>41000</v>
      </c>
      <c r="AQ2537" s="42">
        <f>MOD(AI2537,1000)</f>
        <v>455</v>
      </c>
      <c r="AR2537" s="42">
        <f>MOD(AI2538,1000)-0.2+(AP2538-AP2537)</f>
        <v>483.20000000000147</v>
      </c>
    </row>
    <row r="2538" spans="1:44" x14ac:dyDescent="0.25">
      <c r="A2538" s="19" t="s">
        <v>1</v>
      </c>
      <c r="B2538" t="s">
        <v>0</v>
      </c>
      <c r="C2538">
        <v>1033</v>
      </c>
      <c r="D2538" s="36">
        <f>MATCH(C2538,TrainRun!$AG$149:$AG$295,1)</f>
        <v>74</v>
      </c>
      <c r="E2538" s="36">
        <f>INT(INDEX(TrainRun!$AD$149:$AD$295,'By Second'!D2538))</f>
        <v>1032</v>
      </c>
      <c r="F2538" s="36">
        <f>IF(E2538=0,0,INDEX(TrainRun!$AE$149:$AE$295,'By Second'!D2538))</f>
        <v>28.494641235899429</v>
      </c>
      <c r="G2538" s="36">
        <f>INDEX(TrainRun!$AF$149:$AF$295,'By Second'!D2538)</f>
        <v>41454.938855819964</v>
      </c>
      <c r="H2538">
        <f t="shared" si="855"/>
        <v>75</v>
      </c>
      <c r="I2538" s="36">
        <f>INT(INDEX(TrainRun!$AD$149:$AD$295,'By Second'!H2538))</f>
        <v>1098</v>
      </c>
      <c r="J2538" s="36">
        <f>INDEX(TrainRun!$AE$149:$AE$295,'By Second'!H2538)</f>
        <v>27.081918367515268</v>
      </c>
      <c r="K2538">
        <f t="shared" si="856"/>
        <v>66</v>
      </c>
      <c r="L2538">
        <f t="shared" si="857"/>
        <v>-1.4127228683841615</v>
      </c>
      <c r="M2538">
        <f t="shared" si="858"/>
        <v>-2.1404891945214569E-2</v>
      </c>
      <c r="N2538" s="32">
        <f t="shared" si="859"/>
        <v>28.473236343954216</v>
      </c>
      <c r="O2538" s="29">
        <f t="shared" si="860"/>
        <v>41483.373236343956</v>
      </c>
      <c r="P2538" s="37">
        <f>MATCH(O2538,LORDetail!$B$932:$B$1859,1)</f>
        <v>222</v>
      </c>
      <c r="Q2538" s="37">
        <f>INDEX(LORDetail!$B$932:$B$1859,P2538)</f>
        <v>41465</v>
      </c>
      <c r="R2538" s="37">
        <f>INDEX(LORDetail!$D$932:$D$1859,P2538)</f>
        <v>51.474662930483397</v>
      </c>
      <c r="S2538" s="37">
        <f>INDEX(LORDetail!$E$932:$E$1859,P2538)</f>
        <v>-2.0932661623781299</v>
      </c>
      <c r="T2538" s="37">
        <f>INDEX(LORDetail!$G$932:$G$1859,P2538)</f>
        <v>92.633080000000007</v>
      </c>
      <c r="U2538">
        <f t="shared" si="861"/>
        <v>223</v>
      </c>
      <c r="V2538" s="37">
        <f>INDEX(LORDetail!$B$932:$B$1859,U2538)</f>
        <v>41774</v>
      </c>
      <c r="W2538" s="37">
        <f>INDEX(LORDetail!$D$932:$D$1859,U2538)</f>
        <v>51.476616685022201</v>
      </c>
      <c r="X2538" s="37">
        <f>INDEX(LORDetail!$E$932:$E$1859,U2538)</f>
        <v>-2.09009469688178</v>
      </c>
      <c r="Y2538" s="37">
        <f>INDEX(LORDetail!$G$932:$G$1859,U2538)</f>
        <v>92.440820000000002</v>
      </c>
      <c r="Z2538">
        <f t="shared" si="862"/>
        <v>309</v>
      </c>
      <c r="AA2538" s="29">
        <f t="shared" si="863"/>
        <v>18.373236343955796</v>
      </c>
      <c r="AB2538">
        <f t="shared" si="864"/>
        <v>5.9460311792737204E-2</v>
      </c>
      <c r="AC2538" s="32">
        <f t="shared" si="865"/>
        <v>51.47477910133744</v>
      </c>
      <c r="AD2538" s="32">
        <f t="shared" si="866"/>
        <v>-2.0930775860508772</v>
      </c>
      <c r="AE2538" s="34">
        <f t="shared" si="867"/>
        <v>92.62164816045474</v>
      </c>
      <c r="AF2538" s="36" t="str">
        <f t="shared" si="853"/>
        <v>RDNGSTN</v>
      </c>
      <c r="AG2538" s="36" t="str">
        <f t="shared" si="854"/>
        <v>PADTON</v>
      </c>
      <c r="AH2538" s="36">
        <f t="shared" si="851"/>
        <v>1033</v>
      </c>
      <c r="AI2538" s="42">
        <f t="shared" si="852"/>
        <v>41483.4</v>
      </c>
      <c r="AJ2538" s="43">
        <f t="shared" si="847"/>
        <v>28.473236343954216</v>
      </c>
      <c r="AK2538" s="43">
        <f t="shared" si="848"/>
        <v>-2.1404891945214569E-2</v>
      </c>
      <c r="AL2538" s="36">
        <f t="shared" si="849"/>
        <v>51.47477910133744</v>
      </c>
      <c r="AM2538" s="36">
        <v>1</v>
      </c>
      <c r="AN2538" s="36">
        <f t="shared" si="850"/>
        <v>-2.0930775860508772</v>
      </c>
      <c r="AO2538" s="36">
        <v>4</v>
      </c>
      <c r="AP2538" s="42">
        <f>INT(AI2538/1000)*1000</f>
        <v>41000</v>
      </c>
      <c r="AQ2538" s="42">
        <f>MOD(AI2538,1000)</f>
        <v>483.40000000000146</v>
      </c>
      <c r="AR2538" s="42">
        <f>MOD(AI2539,1000)-0.2+(AP2539-AP2538)</f>
        <v>511.60000000000292</v>
      </c>
    </row>
    <row r="2539" spans="1:44" x14ac:dyDescent="0.25">
      <c r="A2539" s="19" t="s">
        <v>1</v>
      </c>
      <c r="B2539" t="s">
        <v>0</v>
      </c>
      <c r="C2539">
        <v>1034</v>
      </c>
      <c r="D2539" s="36">
        <f>MATCH(C2539,TrainRun!$AG$149:$AG$295,1)</f>
        <v>74</v>
      </c>
      <c r="E2539" s="36">
        <f>INT(INDEX(TrainRun!$AD$149:$AD$295,'By Second'!D2539))</f>
        <v>1032</v>
      </c>
      <c r="F2539" s="36">
        <f>IF(E2539=0,0,INDEX(TrainRun!$AE$149:$AE$295,'By Second'!D2539))</f>
        <v>28.494641235899429</v>
      </c>
      <c r="G2539" s="36">
        <f>INDEX(TrainRun!$AF$149:$AF$295,'By Second'!D2539)</f>
        <v>41454.938855819964</v>
      </c>
      <c r="H2539">
        <f t="shared" si="855"/>
        <v>75</v>
      </c>
      <c r="I2539" s="36">
        <f>INT(INDEX(TrainRun!$AD$149:$AD$295,'By Second'!H2539))</f>
        <v>1098</v>
      </c>
      <c r="J2539" s="36">
        <f>INDEX(TrainRun!$AE$149:$AE$295,'By Second'!H2539)</f>
        <v>27.081918367515268</v>
      </c>
      <c r="K2539">
        <f t="shared" si="856"/>
        <v>66</v>
      </c>
      <c r="L2539">
        <f t="shared" si="857"/>
        <v>-1.4127228683841615</v>
      </c>
      <c r="M2539">
        <f t="shared" si="858"/>
        <v>-2.1404891945214569E-2</v>
      </c>
      <c r="N2539" s="32">
        <f t="shared" si="859"/>
        <v>28.451831452009003</v>
      </c>
      <c r="O2539" s="29">
        <f t="shared" si="860"/>
        <v>41511.825067795966</v>
      </c>
      <c r="P2539" s="37">
        <f>MATCH(O2539,LORDetail!$B$932:$B$1859,1)</f>
        <v>222</v>
      </c>
      <c r="Q2539" s="37">
        <f>INDEX(LORDetail!$B$932:$B$1859,P2539)</f>
        <v>41465</v>
      </c>
      <c r="R2539" s="37">
        <f>INDEX(LORDetail!$D$932:$D$1859,P2539)</f>
        <v>51.474662930483397</v>
      </c>
      <c r="S2539" s="37">
        <f>INDEX(LORDetail!$E$932:$E$1859,P2539)</f>
        <v>-2.0932661623781299</v>
      </c>
      <c r="T2539" s="37">
        <f>INDEX(LORDetail!$G$932:$G$1859,P2539)</f>
        <v>92.633080000000007</v>
      </c>
      <c r="U2539">
        <f t="shared" si="861"/>
        <v>223</v>
      </c>
      <c r="V2539" s="37">
        <f>INDEX(LORDetail!$B$932:$B$1859,U2539)</f>
        <v>41774</v>
      </c>
      <c r="W2539" s="37">
        <f>INDEX(LORDetail!$D$932:$D$1859,U2539)</f>
        <v>51.476616685022201</v>
      </c>
      <c r="X2539" s="37">
        <f>INDEX(LORDetail!$E$932:$E$1859,U2539)</f>
        <v>-2.09009469688178</v>
      </c>
      <c r="Y2539" s="37">
        <f>INDEX(LORDetail!$G$932:$G$1859,U2539)</f>
        <v>92.440820000000002</v>
      </c>
      <c r="Z2539">
        <f t="shared" si="862"/>
        <v>309</v>
      </c>
      <c r="AA2539" s="29">
        <f t="shared" si="863"/>
        <v>46.825067795965879</v>
      </c>
      <c r="AB2539">
        <f t="shared" si="864"/>
        <v>0.15153743623289928</v>
      </c>
      <c r="AC2539" s="32">
        <f t="shared" si="865"/>
        <v>51.474958997437234</v>
      </c>
      <c r="AD2539" s="32">
        <f t="shared" si="866"/>
        <v>-2.092785566627712</v>
      </c>
      <c r="AE2539" s="34">
        <f t="shared" si="867"/>
        <v>92.603945412509873</v>
      </c>
      <c r="AF2539" s="36" t="str">
        <f t="shared" si="853"/>
        <v>RDNGSTN</v>
      </c>
      <c r="AG2539" s="36" t="str">
        <f t="shared" si="854"/>
        <v>PADTON</v>
      </c>
      <c r="AH2539" s="36">
        <f t="shared" si="851"/>
        <v>1034</v>
      </c>
      <c r="AI2539" s="42">
        <f t="shared" si="852"/>
        <v>41511.800000000003</v>
      </c>
      <c r="AJ2539" s="43">
        <f t="shared" si="847"/>
        <v>28.451831452009003</v>
      </c>
      <c r="AK2539" s="43">
        <f t="shared" si="848"/>
        <v>-2.1404891945214569E-2</v>
      </c>
      <c r="AL2539" s="36">
        <f t="shared" si="849"/>
        <v>51.474958997437234</v>
      </c>
      <c r="AM2539" s="36">
        <v>1</v>
      </c>
      <c r="AN2539" s="36">
        <f t="shared" si="850"/>
        <v>-2.092785566627712</v>
      </c>
      <c r="AO2539" s="36">
        <v>4</v>
      </c>
      <c r="AP2539" s="42">
        <f>INT(AI2539/1000)*1000</f>
        <v>41000</v>
      </c>
      <c r="AQ2539" s="42">
        <f>MOD(AI2539,1000)</f>
        <v>511.80000000000291</v>
      </c>
      <c r="AR2539" s="42">
        <f>MOD(AI2540,1000)-0.2+(AP2540-AP2539)</f>
        <v>539.99999999999704</v>
      </c>
    </row>
    <row r="2540" spans="1:44" x14ac:dyDescent="0.25">
      <c r="A2540" s="19" t="s">
        <v>1</v>
      </c>
      <c r="B2540" t="s">
        <v>0</v>
      </c>
      <c r="C2540">
        <v>1035</v>
      </c>
      <c r="D2540" s="36">
        <f>MATCH(C2540,TrainRun!$AG$149:$AG$295,1)</f>
        <v>74</v>
      </c>
      <c r="E2540" s="36">
        <f>INT(INDEX(TrainRun!$AD$149:$AD$295,'By Second'!D2540))</f>
        <v>1032</v>
      </c>
      <c r="F2540" s="36">
        <f>IF(E2540=0,0,INDEX(TrainRun!$AE$149:$AE$295,'By Second'!D2540))</f>
        <v>28.494641235899429</v>
      </c>
      <c r="G2540" s="36">
        <f>INDEX(TrainRun!$AF$149:$AF$295,'By Second'!D2540)</f>
        <v>41454.938855819964</v>
      </c>
      <c r="H2540">
        <f t="shared" si="855"/>
        <v>75</v>
      </c>
      <c r="I2540" s="36">
        <f>INT(INDEX(TrainRun!$AD$149:$AD$295,'By Second'!H2540))</f>
        <v>1098</v>
      </c>
      <c r="J2540" s="36">
        <f>INDEX(TrainRun!$AE$149:$AE$295,'By Second'!H2540)</f>
        <v>27.081918367515268</v>
      </c>
      <c r="K2540">
        <f t="shared" si="856"/>
        <v>66</v>
      </c>
      <c r="L2540">
        <f t="shared" si="857"/>
        <v>-1.4127228683841615</v>
      </c>
      <c r="M2540">
        <f t="shared" si="858"/>
        <v>-2.1404891945214569E-2</v>
      </c>
      <c r="N2540" s="32">
        <f t="shared" si="859"/>
        <v>28.43042656006379</v>
      </c>
      <c r="O2540" s="29">
        <f t="shared" si="860"/>
        <v>41540.255494356032</v>
      </c>
      <c r="P2540" s="37">
        <f>MATCH(O2540,LORDetail!$B$932:$B$1859,1)</f>
        <v>222</v>
      </c>
      <c r="Q2540" s="37">
        <f>INDEX(LORDetail!$B$932:$B$1859,P2540)</f>
        <v>41465</v>
      </c>
      <c r="R2540" s="37">
        <f>INDEX(LORDetail!$D$932:$D$1859,P2540)</f>
        <v>51.474662930483397</v>
      </c>
      <c r="S2540" s="37">
        <f>INDEX(LORDetail!$E$932:$E$1859,P2540)</f>
        <v>-2.0932661623781299</v>
      </c>
      <c r="T2540" s="37">
        <f>INDEX(LORDetail!$G$932:$G$1859,P2540)</f>
        <v>92.633080000000007</v>
      </c>
      <c r="U2540">
        <f t="shared" si="861"/>
        <v>223</v>
      </c>
      <c r="V2540" s="37">
        <f>INDEX(LORDetail!$B$932:$B$1859,U2540)</f>
        <v>41774</v>
      </c>
      <c r="W2540" s="37">
        <f>INDEX(LORDetail!$D$932:$D$1859,U2540)</f>
        <v>51.476616685022201</v>
      </c>
      <c r="X2540" s="37">
        <f>INDEX(LORDetail!$E$932:$E$1859,U2540)</f>
        <v>-2.09009469688178</v>
      </c>
      <c r="Y2540" s="37">
        <f>INDEX(LORDetail!$G$932:$G$1859,U2540)</f>
        <v>92.440820000000002</v>
      </c>
      <c r="Z2540">
        <f t="shared" si="862"/>
        <v>309</v>
      </c>
      <c r="AA2540" s="29">
        <f t="shared" si="863"/>
        <v>75.255494356031704</v>
      </c>
      <c r="AB2540">
        <f t="shared" si="864"/>
        <v>0.24354528917809612</v>
      </c>
      <c r="AC2540" s="32">
        <f t="shared" si="865"/>
        <v>51.475138758197531</v>
      </c>
      <c r="AD2540" s="32">
        <f t="shared" si="866"/>
        <v>-2.0924937668967032</v>
      </c>
      <c r="AE2540" s="34">
        <f t="shared" si="867"/>
        <v>92.586255982702625</v>
      </c>
      <c r="AF2540" s="36" t="str">
        <f t="shared" si="853"/>
        <v>RDNGSTN</v>
      </c>
      <c r="AG2540" s="36" t="str">
        <f t="shared" si="854"/>
        <v>PADTON</v>
      </c>
      <c r="AH2540" s="36">
        <f t="shared" si="851"/>
        <v>1035</v>
      </c>
      <c r="AI2540" s="42">
        <f t="shared" si="852"/>
        <v>41540.199999999997</v>
      </c>
      <c r="AJ2540" s="43">
        <f t="shared" si="847"/>
        <v>28.43042656006379</v>
      </c>
      <c r="AK2540" s="43">
        <f t="shared" si="848"/>
        <v>-2.1404891945214569E-2</v>
      </c>
      <c r="AL2540" s="36">
        <f t="shared" si="849"/>
        <v>51.475138758197531</v>
      </c>
      <c r="AM2540" s="36">
        <v>1</v>
      </c>
      <c r="AN2540" s="36">
        <f t="shared" si="850"/>
        <v>-2.0924937668967032</v>
      </c>
      <c r="AO2540" s="36">
        <v>4</v>
      </c>
      <c r="AP2540" s="42">
        <f>INT(AI2540/1000)*1000</f>
        <v>41000</v>
      </c>
      <c r="AQ2540" s="42">
        <f>MOD(AI2540,1000)</f>
        <v>540.19999999999709</v>
      </c>
      <c r="AR2540" s="42">
        <f>MOD(AI2541,1000)-0.2+(AP2541-AP2540)</f>
        <v>568.3999999999985</v>
      </c>
    </row>
    <row r="2541" spans="1:44" x14ac:dyDescent="0.25">
      <c r="A2541" s="19" t="s">
        <v>1</v>
      </c>
      <c r="B2541" t="s">
        <v>0</v>
      </c>
      <c r="C2541">
        <v>1036</v>
      </c>
      <c r="D2541" s="36">
        <f>MATCH(C2541,TrainRun!$AG$149:$AG$295,1)</f>
        <v>74</v>
      </c>
      <c r="E2541" s="36">
        <f>INT(INDEX(TrainRun!$AD$149:$AD$295,'By Second'!D2541))</f>
        <v>1032</v>
      </c>
      <c r="F2541" s="36">
        <f>IF(E2541=0,0,INDEX(TrainRun!$AE$149:$AE$295,'By Second'!D2541))</f>
        <v>28.494641235899429</v>
      </c>
      <c r="G2541" s="36">
        <f>INDEX(TrainRun!$AF$149:$AF$295,'By Second'!D2541)</f>
        <v>41454.938855819964</v>
      </c>
      <c r="H2541">
        <f t="shared" si="855"/>
        <v>75</v>
      </c>
      <c r="I2541" s="36">
        <f>INT(INDEX(TrainRun!$AD$149:$AD$295,'By Second'!H2541))</f>
        <v>1098</v>
      </c>
      <c r="J2541" s="36">
        <f>INDEX(TrainRun!$AE$149:$AE$295,'By Second'!H2541)</f>
        <v>27.081918367515268</v>
      </c>
      <c r="K2541">
        <f t="shared" si="856"/>
        <v>66</v>
      </c>
      <c r="L2541">
        <f t="shared" si="857"/>
        <v>-1.4127228683841615</v>
      </c>
      <c r="M2541">
        <f t="shared" si="858"/>
        <v>-2.1404891945214569E-2</v>
      </c>
      <c r="N2541" s="32">
        <f t="shared" si="859"/>
        <v>28.409021668118577</v>
      </c>
      <c r="O2541" s="29">
        <f t="shared" si="860"/>
        <v>41568.664516024153</v>
      </c>
      <c r="P2541" s="37">
        <f>MATCH(O2541,LORDetail!$B$932:$B$1859,1)</f>
        <v>222</v>
      </c>
      <c r="Q2541" s="37">
        <f>INDEX(LORDetail!$B$932:$B$1859,P2541)</f>
        <v>41465</v>
      </c>
      <c r="R2541" s="37">
        <f>INDEX(LORDetail!$D$932:$D$1859,P2541)</f>
        <v>51.474662930483397</v>
      </c>
      <c r="S2541" s="37">
        <f>INDEX(LORDetail!$E$932:$E$1859,P2541)</f>
        <v>-2.0932661623781299</v>
      </c>
      <c r="T2541" s="37">
        <f>INDEX(LORDetail!$G$932:$G$1859,P2541)</f>
        <v>92.633080000000007</v>
      </c>
      <c r="U2541">
        <f t="shared" si="861"/>
        <v>223</v>
      </c>
      <c r="V2541" s="37">
        <f>INDEX(LORDetail!$B$932:$B$1859,U2541)</f>
        <v>41774</v>
      </c>
      <c r="W2541" s="37">
        <f>INDEX(LORDetail!$D$932:$D$1859,U2541)</f>
        <v>51.476616685022201</v>
      </c>
      <c r="X2541" s="37">
        <f>INDEX(LORDetail!$E$932:$E$1859,U2541)</f>
        <v>-2.09009469688178</v>
      </c>
      <c r="Y2541" s="37">
        <f>INDEX(LORDetail!$G$932:$G$1859,U2541)</f>
        <v>92.440820000000002</v>
      </c>
      <c r="Z2541">
        <f t="shared" si="862"/>
        <v>309</v>
      </c>
      <c r="AA2541" s="29">
        <f t="shared" si="863"/>
        <v>103.66451602415327</v>
      </c>
      <c r="AB2541">
        <f t="shared" si="864"/>
        <v>0.33548387062832774</v>
      </c>
      <c r="AC2541" s="32">
        <f t="shared" si="865"/>
        <v>51.47531838361833</v>
      </c>
      <c r="AD2541" s="32">
        <f t="shared" si="866"/>
        <v>-2.0922021868578504</v>
      </c>
      <c r="AE2541" s="34">
        <f t="shared" si="867"/>
        <v>92.568579871033009</v>
      </c>
      <c r="AF2541" s="36" t="str">
        <f t="shared" si="853"/>
        <v>RDNGSTN</v>
      </c>
      <c r="AG2541" s="36" t="str">
        <f t="shared" si="854"/>
        <v>PADTON</v>
      </c>
      <c r="AH2541" s="36">
        <f t="shared" si="851"/>
        <v>1036</v>
      </c>
      <c r="AI2541" s="42">
        <f t="shared" si="852"/>
        <v>41568.6</v>
      </c>
      <c r="AJ2541" s="43">
        <f t="shared" si="847"/>
        <v>28.409021668118577</v>
      </c>
      <c r="AK2541" s="43">
        <f t="shared" si="848"/>
        <v>-2.1404891945214569E-2</v>
      </c>
      <c r="AL2541" s="36">
        <f t="shared" si="849"/>
        <v>51.47531838361833</v>
      </c>
      <c r="AM2541" s="36">
        <v>1</v>
      </c>
      <c r="AN2541" s="36">
        <f t="shared" si="850"/>
        <v>-2.0922021868578504</v>
      </c>
      <c r="AO2541" s="36">
        <v>4</v>
      </c>
      <c r="AP2541" s="42">
        <f>INT(AI2541/1000)*1000</f>
        <v>41000</v>
      </c>
      <c r="AQ2541" s="42">
        <f>MOD(AI2541,1000)</f>
        <v>568.59999999999854</v>
      </c>
      <c r="AR2541" s="42">
        <f>MOD(AI2542,1000)-0.2+(AP2542-AP2541)</f>
        <v>596.79999999999995</v>
      </c>
    </row>
    <row r="2542" spans="1:44" x14ac:dyDescent="0.25">
      <c r="A2542" s="19" t="s">
        <v>1</v>
      </c>
      <c r="B2542" t="s">
        <v>0</v>
      </c>
      <c r="C2542">
        <v>1037</v>
      </c>
      <c r="D2542" s="36">
        <f>MATCH(C2542,TrainRun!$AG$149:$AG$295,1)</f>
        <v>74</v>
      </c>
      <c r="E2542" s="36">
        <f>INT(INDEX(TrainRun!$AD$149:$AD$295,'By Second'!D2542))</f>
        <v>1032</v>
      </c>
      <c r="F2542" s="36">
        <f>IF(E2542=0,0,INDEX(TrainRun!$AE$149:$AE$295,'By Second'!D2542))</f>
        <v>28.494641235899429</v>
      </c>
      <c r="G2542" s="36">
        <f>INDEX(TrainRun!$AF$149:$AF$295,'By Second'!D2542)</f>
        <v>41454.938855819964</v>
      </c>
      <c r="H2542">
        <f t="shared" si="855"/>
        <v>75</v>
      </c>
      <c r="I2542" s="36">
        <f>INT(INDEX(TrainRun!$AD$149:$AD$295,'By Second'!H2542))</f>
        <v>1098</v>
      </c>
      <c r="J2542" s="36">
        <f>INDEX(TrainRun!$AE$149:$AE$295,'By Second'!H2542)</f>
        <v>27.081918367515268</v>
      </c>
      <c r="K2542">
        <f t="shared" si="856"/>
        <v>66</v>
      </c>
      <c r="L2542">
        <f t="shared" si="857"/>
        <v>-1.4127228683841615</v>
      </c>
      <c r="M2542">
        <f t="shared" si="858"/>
        <v>-2.1404891945214569E-2</v>
      </c>
      <c r="N2542" s="32">
        <f t="shared" si="859"/>
        <v>28.387616776173363</v>
      </c>
      <c r="O2542" s="29">
        <f t="shared" si="860"/>
        <v>41597.052132800323</v>
      </c>
      <c r="P2542" s="37">
        <f>MATCH(O2542,LORDetail!$B$932:$B$1859,1)</f>
        <v>222</v>
      </c>
      <c r="Q2542" s="37">
        <f>INDEX(LORDetail!$B$932:$B$1859,P2542)</f>
        <v>41465</v>
      </c>
      <c r="R2542" s="37">
        <f>INDEX(LORDetail!$D$932:$D$1859,P2542)</f>
        <v>51.474662930483397</v>
      </c>
      <c r="S2542" s="37">
        <f>INDEX(LORDetail!$E$932:$E$1859,P2542)</f>
        <v>-2.0932661623781299</v>
      </c>
      <c r="T2542" s="37">
        <f>INDEX(LORDetail!$G$932:$G$1859,P2542)</f>
        <v>92.633080000000007</v>
      </c>
      <c r="U2542">
        <f t="shared" si="861"/>
        <v>223</v>
      </c>
      <c r="V2542" s="37">
        <f>INDEX(LORDetail!$B$932:$B$1859,U2542)</f>
        <v>41774</v>
      </c>
      <c r="W2542" s="37">
        <f>INDEX(LORDetail!$D$932:$D$1859,U2542)</f>
        <v>51.476616685022201</v>
      </c>
      <c r="X2542" s="37">
        <f>INDEX(LORDetail!$E$932:$E$1859,U2542)</f>
        <v>-2.09009469688178</v>
      </c>
      <c r="Y2542" s="37">
        <f>INDEX(LORDetail!$G$932:$G$1859,U2542)</f>
        <v>92.440820000000002</v>
      </c>
      <c r="Z2542">
        <f t="shared" si="862"/>
        <v>309</v>
      </c>
      <c r="AA2542" s="29">
        <f t="shared" si="863"/>
        <v>132.05213280032331</v>
      </c>
      <c r="AB2542">
        <f t="shared" si="864"/>
        <v>0.42735318058357058</v>
      </c>
      <c r="AC2542" s="32">
        <f t="shared" si="865"/>
        <v>51.475497873699638</v>
      </c>
      <c r="AD2542" s="32">
        <f t="shared" si="866"/>
        <v>-2.0919108265111537</v>
      </c>
      <c r="AE2542" s="34">
        <f t="shared" si="867"/>
        <v>92.550917077501012</v>
      </c>
      <c r="AF2542" s="36" t="str">
        <f t="shared" si="853"/>
        <v>RDNGSTN</v>
      </c>
      <c r="AG2542" s="36" t="str">
        <f t="shared" si="854"/>
        <v>PADTON</v>
      </c>
      <c r="AH2542" s="36">
        <f t="shared" si="851"/>
        <v>1037</v>
      </c>
      <c r="AI2542" s="42">
        <f t="shared" si="852"/>
        <v>41597</v>
      </c>
      <c r="AJ2542" s="43">
        <f t="shared" si="847"/>
        <v>28.387616776173363</v>
      </c>
      <c r="AK2542" s="43">
        <f t="shared" si="848"/>
        <v>-2.1404891945214569E-2</v>
      </c>
      <c r="AL2542" s="36">
        <f t="shared" si="849"/>
        <v>51.475497873699638</v>
      </c>
      <c r="AM2542" s="36">
        <v>1</v>
      </c>
      <c r="AN2542" s="36">
        <f t="shared" si="850"/>
        <v>-2.0919108265111537</v>
      </c>
      <c r="AO2542" s="36">
        <v>4</v>
      </c>
      <c r="AP2542" s="42">
        <f>INT(AI2542/1000)*1000</f>
        <v>41000</v>
      </c>
      <c r="AQ2542" s="42">
        <f>MOD(AI2542,1000)</f>
        <v>597</v>
      </c>
      <c r="AR2542" s="42">
        <f>MOD(AI2543,1000)-0.2+(AP2543-AP2542)</f>
        <v>625.20000000000141</v>
      </c>
    </row>
    <row r="2543" spans="1:44" x14ac:dyDescent="0.25">
      <c r="A2543" s="19" t="s">
        <v>1</v>
      </c>
      <c r="B2543" t="s">
        <v>0</v>
      </c>
      <c r="C2543">
        <v>1038</v>
      </c>
      <c r="D2543" s="36">
        <f>MATCH(C2543,TrainRun!$AG$149:$AG$295,1)</f>
        <v>74</v>
      </c>
      <c r="E2543" s="36">
        <f>INT(INDEX(TrainRun!$AD$149:$AD$295,'By Second'!D2543))</f>
        <v>1032</v>
      </c>
      <c r="F2543" s="36">
        <f>IF(E2543=0,0,INDEX(TrainRun!$AE$149:$AE$295,'By Second'!D2543))</f>
        <v>28.494641235899429</v>
      </c>
      <c r="G2543" s="36">
        <f>INDEX(TrainRun!$AF$149:$AF$295,'By Second'!D2543)</f>
        <v>41454.938855819964</v>
      </c>
      <c r="H2543">
        <f t="shared" si="855"/>
        <v>75</v>
      </c>
      <c r="I2543" s="36">
        <f>INT(INDEX(TrainRun!$AD$149:$AD$295,'By Second'!H2543))</f>
        <v>1098</v>
      </c>
      <c r="J2543" s="36">
        <f>INDEX(TrainRun!$AE$149:$AE$295,'By Second'!H2543)</f>
        <v>27.081918367515268</v>
      </c>
      <c r="K2543">
        <f t="shared" si="856"/>
        <v>66</v>
      </c>
      <c r="L2543">
        <f t="shared" si="857"/>
        <v>-1.4127228683841615</v>
      </c>
      <c r="M2543">
        <f t="shared" si="858"/>
        <v>-2.1404891945214569E-2</v>
      </c>
      <c r="N2543" s="32">
        <f t="shared" si="859"/>
        <v>28.36621188422815</v>
      </c>
      <c r="O2543" s="29">
        <f t="shared" si="860"/>
        <v>41625.418344684549</v>
      </c>
      <c r="P2543" s="37">
        <f>MATCH(O2543,LORDetail!$B$932:$B$1859,1)</f>
        <v>222</v>
      </c>
      <c r="Q2543" s="37">
        <f>INDEX(LORDetail!$B$932:$B$1859,P2543)</f>
        <v>41465</v>
      </c>
      <c r="R2543" s="37">
        <f>INDEX(LORDetail!$D$932:$D$1859,P2543)</f>
        <v>51.474662930483397</v>
      </c>
      <c r="S2543" s="37">
        <f>INDEX(LORDetail!$E$932:$E$1859,P2543)</f>
        <v>-2.0932661623781299</v>
      </c>
      <c r="T2543" s="37">
        <f>INDEX(LORDetail!$G$932:$G$1859,P2543)</f>
        <v>92.633080000000007</v>
      </c>
      <c r="U2543">
        <f t="shared" si="861"/>
        <v>223</v>
      </c>
      <c r="V2543" s="37">
        <f>INDEX(LORDetail!$B$932:$B$1859,U2543)</f>
        <v>41774</v>
      </c>
      <c r="W2543" s="37">
        <f>INDEX(LORDetail!$D$932:$D$1859,U2543)</f>
        <v>51.476616685022201</v>
      </c>
      <c r="X2543" s="37">
        <f>INDEX(LORDetail!$E$932:$E$1859,U2543)</f>
        <v>-2.09009469688178</v>
      </c>
      <c r="Y2543" s="37">
        <f>INDEX(LORDetail!$G$932:$G$1859,U2543)</f>
        <v>92.440820000000002</v>
      </c>
      <c r="Z2543">
        <f t="shared" si="862"/>
        <v>309</v>
      </c>
      <c r="AA2543" s="29">
        <f t="shared" si="863"/>
        <v>160.41834468454908</v>
      </c>
      <c r="AB2543">
        <f t="shared" si="864"/>
        <v>0.51915321904384815</v>
      </c>
      <c r="AC2543" s="32">
        <f t="shared" si="865"/>
        <v>51.475677228441441</v>
      </c>
      <c r="AD2543" s="32">
        <f t="shared" si="866"/>
        <v>-2.0916196858566134</v>
      </c>
      <c r="AE2543" s="34">
        <f t="shared" si="867"/>
        <v>92.533267602106633</v>
      </c>
      <c r="AF2543" s="36" t="str">
        <f t="shared" si="853"/>
        <v>RDNGSTN</v>
      </c>
      <c r="AG2543" s="36" t="str">
        <f t="shared" si="854"/>
        <v>PADTON</v>
      </c>
      <c r="AH2543" s="36">
        <f t="shared" si="851"/>
        <v>1038</v>
      </c>
      <c r="AI2543" s="42">
        <f t="shared" si="852"/>
        <v>41625.4</v>
      </c>
      <c r="AJ2543" s="43">
        <f t="shared" si="847"/>
        <v>28.36621188422815</v>
      </c>
      <c r="AK2543" s="43">
        <f t="shared" si="848"/>
        <v>-2.1404891945214569E-2</v>
      </c>
      <c r="AL2543" s="36">
        <f t="shared" si="849"/>
        <v>51.475677228441441</v>
      </c>
      <c r="AM2543" s="36">
        <v>1</v>
      </c>
      <c r="AN2543" s="36">
        <f t="shared" si="850"/>
        <v>-2.0916196858566134</v>
      </c>
      <c r="AO2543" s="36">
        <v>4</v>
      </c>
      <c r="AP2543" s="42">
        <f>INT(AI2543/1000)*1000</f>
        <v>41000</v>
      </c>
      <c r="AQ2543" s="42">
        <f>MOD(AI2543,1000)</f>
        <v>625.40000000000146</v>
      </c>
      <c r="AR2543" s="42">
        <f>MOD(AI2544,1000)-0.2+(AP2544-AP2543)</f>
        <v>653.60000000000286</v>
      </c>
    </row>
    <row r="2544" spans="1:44" x14ac:dyDescent="0.25">
      <c r="A2544" s="19" t="s">
        <v>1</v>
      </c>
      <c r="B2544" t="s">
        <v>0</v>
      </c>
      <c r="C2544">
        <v>1039</v>
      </c>
      <c r="D2544" s="36">
        <f>MATCH(C2544,TrainRun!$AG$149:$AG$295,1)</f>
        <v>74</v>
      </c>
      <c r="E2544" s="36">
        <f>INT(INDEX(TrainRun!$AD$149:$AD$295,'By Second'!D2544))</f>
        <v>1032</v>
      </c>
      <c r="F2544" s="36">
        <f>IF(E2544=0,0,INDEX(TrainRun!$AE$149:$AE$295,'By Second'!D2544))</f>
        <v>28.494641235899429</v>
      </c>
      <c r="G2544" s="36">
        <f>INDEX(TrainRun!$AF$149:$AF$295,'By Second'!D2544)</f>
        <v>41454.938855819964</v>
      </c>
      <c r="H2544">
        <f t="shared" si="855"/>
        <v>75</v>
      </c>
      <c r="I2544" s="36">
        <f>INT(INDEX(TrainRun!$AD$149:$AD$295,'By Second'!H2544))</f>
        <v>1098</v>
      </c>
      <c r="J2544" s="36">
        <f>INDEX(TrainRun!$AE$149:$AE$295,'By Second'!H2544)</f>
        <v>27.081918367515268</v>
      </c>
      <c r="K2544">
        <f t="shared" si="856"/>
        <v>66</v>
      </c>
      <c r="L2544">
        <f t="shared" si="857"/>
        <v>-1.4127228683841615</v>
      </c>
      <c r="M2544">
        <f t="shared" si="858"/>
        <v>-2.1404891945214569E-2</v>
      </c>
      <c r="N2544" s="32">
        <f t="shared" si="859"/>
        <v>28.344806992282937</v>
      </c>
      <c r="O2544" s="29">
        <f t="shared" si="860"/>
        <v>41653.763151676831</v>
      </c>
      <c r="P2544" s="37">
        <f>MATCH(O2544,LORDetail!$B$932:$B$1859,1)</f>
        <v>222</v>
      </c>
      <c r="Q2544" s="37">
        <f>INDEX(LORDetail!$B$932:$B$1859,P2544)</f>
        <v>41465</v>
      </c>
      <c r="R2544" s="37">
        <f>INDEX(LORDetail!$D$932:$D$1859,P2544)</f>
        <v>51.474662930483397</v>
      </c>
      <c r="S2544" s="37">
        <f>INDEX(LORDetail!$E$932:$E$1859,P2544)</f>
        <v>-2.0932661623781299</v>
      </c>
      <c r="T2544" s="37">
        <f>INDEX(LORDetail!$G$932:$G$1859,P2544)</f>
        <v>92.633080000000007</v>
      </c>
      <c r="U2544">
        <f t="shared" si="861"/>
        <v>223</v>
      </c>
      <c r="V2544" s="37">
        <f>INDEX(LORDetail!$B$932:$B$1859,U2544)</f>
        <v>41774</v>
      </c>
      <c r="W2544" s="37">
        <f>INDEX(LORDetail!$D$932:$D$1859,U2544)</f>
        <v>51.476616685022201</v>
      </c>
      <c r="X2544" s="37">
        <f>INDEX(LORDetail!$E$932:$E$1859,U2544)</f>
        <v>-2.09009469688178</v>
      </c>
      <c r="Y2544" s="37">
        <f>INDEX(LORDetail!$G$932:$G$1859,U2544)</f>
        <v>92.440820000000002</v>
      </c>
      <c r="Z2544">
        <f t="shared" si="862"/>
        <v>309</v>
      </c>
      <c r="AA2544" s="29">
        <f t="shared" si="863"/>
        <v>188.7631516768306</v>
      </c>
      <c r="AB2544">
        <f t="shared" si="864"/>
        <v>0.6108839860091605</v>
      </c>
      <c r="AC2544" s="32">
        <f t="shared" si="865"/>
        <v>51.475856447843746</v>
      </c>
      <c r="AD2544" s="32">
        <f t="shared" si="866"/>
        <v>-2.0913287648942291</v>
      </c>
      <c r="AE2544" s="34">
        <f t="shared" si="867"/>
        <v>92.515631444849888</v>
      </c>
      <c r="AF2544" s="36" t="str">
        <f t="shared" si="853"/>
        <v>RDNGSTN</v>
      </c>
      <c r="AG2544" s="36" t="str">
        <f t="shared" si="854"/>
        <v>PADTON</v>
      </c>
      <c r="AH2544" s="36">
        <f t="shared" si="851"/>
        <v>1039</v>
      </c>
      <c r="AI2544" s="42">
        <f t="shared" si="852"/>
        <v>41653.800000000003</v>
      </c>
      <c r="AJ2544" s="43">
        <f t="shared" si="847"/>
        <v>28.344806992282937</v>
      </c>
      <c r="AK2544" s="43">
        <f t="shared" si="848"/>
        <v>-2.1404891945214569E-2</v>
      </c>
      <c r="AL2544" s="36">
        <f t="shared" si="849"/>
        <v>51.475856447843746</v>
      </c>
      <c r="AM2544" s="36">
        <v>1</v>
      </c>
      <c r="AN2544" s="36">
        <f t="shared" si="850"/>
        <v>-2.0913287648942291</v>
      </c>
      <c r="AO2544" s="36">
        <v>4</v>
      </c>
      <c r="AP2544" s="42">
        <f>INT(AI2544/1000)*1000</f>
        <v>41000</v>
      </c>
      <c r="AQ2544" s="42">
        <f>MOD(AI2544,1000)</f>
        <v>653.80000000000291</v>
      </c>
      <c r="AR2544" s="42">
        <f>MOD(AI2545,1000)-0.2+(AP2545-AP2544)</f>
        <v>681.8</v>
      </c>
    </row>
    <row r="2545" spans="1:44" x14ac:dyDescent="0.25">
      <c r="A2545" s="19" t="s">
        <v>1</v>
      </c>
      <c r="B2545" t="s">
        <v>0</v>
      </c>
      <c r="C2545">
        <v>1040</v>
      </c>
      <c r="D2545" s="36">
        <f>MATCH(C2545,TrainRun!$AG$149:$AG$295,1)</f>
        <v>74</v>
      </c>
      <c r="E2545" s="36">
        <f>INT(INDEX(TrainRun!$AD$149:$AD$295,'By Second'!D2545))</f>
        <v>1032</v>
      </c>
      <c r="F2545" s="36">
        <f>IF(E2545=0,0,INDEX(TrainRun!$AE$149:$AE$295,'By Second'!D2545))</f>
        <v>28.494641235899429</v>
      </c>
      <c r="G2545" s="36">
        <f>INDEX(TrainRun!$AF$149:$AF$295,'By Second'!D2545)</f>
        <v>41454.938855819964</v>
      </c>
      <c r="H2545">
        <f t="shared" si="855"/>
        <v>75</v>
      </c>
      <c r="I2545" s="36">
        <f>INT(INDEX(TrainRun!$AD$149:$AD$295,'By Second'!H2545))</f>
        <v>1098</v>
      </c>
      <c r="J2545" s="36">
        <f>INDEX(TrainRun!$AE$149:$AE$295,'By Second'!H2545)</f>
        <v>27.081918367515268</v>
      </c>
      <c r="K2545">
        <f t="shared" si="856"/>
        <v>66</v>
      </c>
      <c r="L2545">
        <f t="shared" si="857"/>
        <v>-1.4127228683841615</v>
      </c>
      <c r="M2545">
        <f t="shared" si="858"/>
        <v>-2.1404891945214569E-2</v>
      </c>
      <c r="N2545" s="32">
        <f t="shared" si="859"/>
        <v>28.323402100337724</v>
      </c>
      <c r="O2545" s="29">
        <f t="shared" si="860"/>
        <v>41682.086553777168</v>
      </c>
      <c r="P2545" s="37">
        <f>MATCH(O2545,LORDetail!$B$932:$B$1859,1)</f>
        <v>222</v>
      </c>
      <c r="Q2545" s="37">
        <f>INDEX(LORDetail!$B$932:$B$1859,P2545)</f>
        <v>41465</v>
      </c>
      <c r="R2545" s="37">
        <f>INDEX(LORDetail!$D$932:$D$1859,P2545)</f>
        <v>51.474662930483397</v>
      </c>
      <c r="S2545" s="37">
        <f>INDEX(LORDetail!$E$932:$E$1859,P2545)</f>
        <v>-2.0932661623781299</v>
      </c>
      <c r="T2545" s="37">
        <f>INDEX(LORDetail!$G$932:$G$1859,P2545)</f>
        <v>92.633080000000007</v>
      </c>
      <c r="U2545">
        <f t="shared" si="861"/>
        <v>223</v>
      </c>
      <c r="V2545" s="37">
        <f>INDEX(LORDetail!$B$932:$B$1859,U2545)</f>
        <v>41774</v>
      </c>
      <c r="W2545" s="37">
        <f>INDEX(LORDetail!$D$932:$D$1859,U2545)</f>
        <v>51.476616685022201</v>
      </c>
      <c r="X2545" s="37">
        <f>INDEX(LORDetail!$E$932:$E$1859,U2545)</f>
        <v>-2.09009469688178</v>
      </c>
      <c r="Y2545" s="37">
        <f>INDEX(LORDetail!$G$932:$G$1859,U2545)</f>
        <v>92.440820000000002</v>
      </c>
      <c r="Z2545">
        <f t="shared" si="862"/>
        <v>309</v>
      </c>
      <c r="AA2545" s="29">
        <f t="shared" si="863"/>
        <v>217.08655377716786</v>
      </c>
      <c r="AB2545">
        <f t="shared" si="864"/>
        <v>0.70254548147950768</v>
      </c>
      <c r="AC2545" s="32">
        <f t="shared" si="865"/>
        <v>51.476035531906554</v>
      </c>
      <c r="AD2545" s="32">
        <f t="shared" si="866"/>
        <v>-2.0910380636240009</v>
      </c>
      <c r="AE2545" s="34">
        <f t="shared" si="867"/>
        <v>92.49800860573076</v>
      </c>
      <c r="AF2545" s="36" t="str">
        <f t="shared" si="853"/>
        <v>RDNGSTN</v>
      </c>
      <c r="AG2545" s="36" t="str">
        <f t="shared" si="854"/>
        <v>PADTON</v>
      </c>
      <c r="AH2545" s="36">
        <f t="shared" si="851"/>
        <v>1040</v>
      </c>
      <c r="AI2545" s="42">
        <f t="shared" si="852"/>
        <v>41682</v>
      </c>
      <c r="AJ2545" s="43">
        <f t="shared" si="847"/>
        <v>28.323402100337724</v>
      </c>
      <c r="AK2545" s="43">
        <f t="shared" si="848"/>
        <v>-2.1404891945214569E-2</v>
      </c>
      <c r="AL2545" s="36">
        <f t="shared" si="849"/>
        <v>51.476035531906554</v>
      </c>
      <c r="AM2545" s="36">
        <v>1</v>
      </c>
      <c r="AN2545" s="36">
        <f t="shared" si="850"/>
        <v>-2.0910380636240009</v>
      </c>
      <c r="AO2545" s="36">
        <v>4</v>
      </c>
      <c r="AP2545" s="42">
        <f>INT(AI2545/1000)*1000</f>
        <v>41000</v>
      </c>
      <c r="AQ2545" s="42">
        <f>MOD(AI2545,1000)</f>
        <v>682</v>
      </c>
      <c r="AR2545" s="42">
        <f>MOD(AI2546,1000)-0.2+(AP2546-AP2545)</f>
        <v>710.20000000000141</v>
      </c>
    </row>
    <row r="2546" spans="1:44" x14ac:dyDescent="0.25">
      <c r="A2546" s="19" t="s">
        <v>1</v>
      </c>
      <c r="B2546" t="s">
        <v>0</v>
      </c>
      <c r="C2546">
        <v>1041</v>
      </c>
      <c r="D2546" s="36">
        <f>MATCH(C2546,TrainRun!$AG$149:$AG$295,1)</f>
        <v>74</v>
      </c>
      <c r="E2546" s="36">
        <f>INT(INDEX(TrainRun!$AD$149:$AD$295,'By Second'!D2546))</f>
        <v>1032</v>
      </c>
      <c r="F2546" s="36">
        <f>IF(E2546=0,0,INDEX(TrainRun!$AE$149:$AE$295,'By Second'!D2546))</f>
        <v>28.494641235899429</v>
      </c>
      <c r="G2546" s="36">
        <f>INDEX(TrainRun!$AF$149:$AF$295,'By Second'!D2546)</f>
        <v>41454.938855819964</v>
      </c>
      <c r="H2546">
        <f t="shared" si="855"/>
        <v>75</v>
      </c>
      <c r="I2546" s="36">
        <f>INT(INDEX(TrainRun!$AD$149:$AD$295,'By Second'!H2546))</f>
        <v>1098</v>
      </c>
      <c r="J2546" s="36">
        <f>INDEX(TrainRun!$AE$149:$AE$295,'By Second'!H2546)</f>
        <v>27.081918367515268</v>
      </c>
      <c r="K2546">
        <f t="shared" si="856"/>
        <v>66</v>
      </c>
      <c r="L2546">
        <f t="shared" si="857"/>
        <v>-1.4127228683841615</v>
      </c>
      <c r="M2546">
        <f t="shared" si="858"/>
        <v>-2.1404891945214569E-2</v>
      </c>
      <c r="N2546" s="32">
        <f t="shared" si="859"/>
        <v>28.30199720839251</v>
      </c>
      <c r="O2546" s="29">
        <f t="shared" si="860"/>
        <v>41710.388550985561</v>
      </c>
      <c r="P2546" s="37">
        <f>MATCH(O2546,LORDetail!$B$932:$B$1859,1)</f>
        <v>222</v>
      </c>
      <c r="Q2546" s="37">
        <f>INDEX(LORDetail!$B$932:$B$1859,P2546)</f>
        <v>41465</v>
      </c>
      <c r="R2546" s="37">
        <f>INDEX(LORDetail!$D$932:$D$1859,P2546)</f>
        <v>51.474662930483397</v>
      </c>
      <c r="S2546" s="37">
        <f>INDEX(LORDetail!$E$932:$E$1859,P2546)</f>
        <v>-2.0932661623781299</v>
      </c>
      <c r="T2546" s="37">
        <f>INDEX(LORDetail!$G$932:$G$1859,P2546)</f>
        <v>92.633080000000007</v>
      </c>
      <c r="U2546">
        <f t="shared" si="861"/>
        <v>223</v>
      </c>
      <c r="V2546" s="37">
        <f>INDEX(LORDetail!$B$932:$B$1859,U2546)</f>
        <v>41774</v>
      </c>
      <c r="W2546" s="37">
        <f>INDEX(LORDetail!$D$932:$D$1859,U2546)</f>
        <v>51.476616685022201</v>
      </c>
      <c r="X2546" s="37">
        <f>INDEX(LORDetail!$E$932:$E$1859,U2546)</f>
        <v>-2.09009469688178</v>
      </c>
      <c r="Y2546" s="37">
        <f>INDEX(LORDetail!$G$932:$G$1859,U2546)</f>
        <v>92.440820000000002</v>
      </c>
      <c r="Z2546">
        <f t="shared" si="862"/>
        <v>309</v>
      </c>
      <c r="AA2546" s="29">
        <f t="shared" si="863"/>
        <v>245.38855098556087</v>
      </c>
      <c r="AB2546">
        <f t="shared" si="864"/>
        <v>0.7941377054548896</v>
      </c>
      <c r="AC2546" s="32">
        <f t="shared" si="865"/>
        <v>51.476214480629864</v>
      </c>
      <c r="AD2546" s="32">
        <f t="shared" si="866"/>
        <v>-2.0907475820459291</v>
      </c>
      <c r="AE2546" s="34">
        <f t="shared" si="867"/>
        <v>92.480399084749251</v>
      </c>
      <c r="AF2546" s="36" t="str">
        <f t="shared" si="853"/>
        <v>RDNGSTN</v>
      </c>
      <c r="AG2546" s="36" t="str">
        <f t="shared" si="854"/>
        <v>PADTON</v>
      </c>
      <c r="AH2546" s="36">
        <f t="shared" si="851"/>
        <v>1041</v>
      </c>
      <c r="AI2546" s="42">
        <f t="shared" si="852"/>
        <v>41710.400000000001</v>
      </c>
      <c r="AJ2546" s="43">
        <f t="shared" si="847"/>
        <v>28.30199720839251</v>
      </c>
      <c r="AK2546" s="43">
        <f t="shared" si="848"/>
        <v>-2.1404891945214569E-2</v>
      </c>
      <c r="AL2546" s="36">
        <f t="shared" si="849"/>
        <v>51.476214480629864</v>
      </c>
      <c r="AM2546" s="36">
        <v>1</v>
      </c>
      <c r="AN2546" s="36">
        <f t="shared" si="850"/>
        <v>-2.0907475820459291</v>
      </c>
      <c r="AO2546" s="36">
        <v>4</v>
      </c>
      <c r="AP2546" s="42">
        <f>INT(AI2546/1000)*1000</f>
        <v>41000</v>
      </c>
      <c r="AQ2546" s="42">
        <f>MOD(AI2546,1000)</f>
        <v>710.40000000000146</v>
      </c>
      <c r="AR2546" s="42">
        <f>MOD(AI2547,1000)-0.2+(AP2547-AP2546)</f>
        <v>738.3999999999985</v>
      </c>
    </row>
    <row r="2547" spans="1:44" x14ac:dyDescent="0.25">
      <c r="A2547" s="19" t="s">
        <v>1</v>
      </c>
      <c r="B2547" t="s">
        <v>0</v>
      </c>
      <c r="C2547">
        <v>1042</v>
      </c>
      <c r="D2547" s="36">
        <f>MATCH(C2547,TrainRun!$AG$149:$AG$295,1)</f>
        <v>74</v>
      </c>
      <c r="E2547" s="36">
        <f>INT(INDEX(TrainRun!$AD$149:$AD$295,'By Second'!D2547))</f>
        <v>1032</v>
      </c>
      <c r="F2547" s="36">
        <f>IF(E2547=0,0,INDEX(TrainRun!$AE$149:$AE$295,'By Second'!D2547))</f>
        <v>28.494641235899429</v>
      </c>
      <c r="G2547" s="36">
        <f>INDEX(TrainRun!$AF$149:$AF$295,'By Second'!D2547)</f>
        <v>41454.938855819964</v>
      </c>
      <c r="H2547">
        <f t="shared" si="855"/>
        <v>75</v>
      </c>
      <c r="I2547" s="36">
        <f>INT(INDEX(TrainRun!$AD$149:$AD$295,'By Second'!H2547))</f>
        <v>1098</v>
      </c>
      <c r="J2547" s="36">
        <f>INDEX(TrainRun!$AE$149:$AE$295,'By Second'!H2547)</f>
        <v>27.081918367515268</v>
      </c>
      <c r="K2547">
        <f t="shared" si="856"/>
        <v>66</v>
      </c>
      <c r="L2547">
        <f t="shared" si="857"/>
        <v>-1.4127228683841615</v>
      </c>
      <c r="M2547">
        <f t="shared" si="858"/>
        <v>-2.1404891945214569E-2</v>
      </c>
      <c r="N2547" s="32">
        <f t="shared" si="859"/>
        <v>28.280592316447297</v>
      </c>
      <c r="O2547" s="29">
        <f t="shared" si="860"/>
        <v>41738.66914330201</v>
      </c>
      <c r="P2547" s="37">
        <f>MATCH(O2547,LORDetail!$B$932:$B$1859,1)</f>
        <v>222</v>
      </c>
      <c r="Q2547" s="37">
        <f>INDEX(LORDetail!$B$932:$B$1859,P2547)</f>
        <v>41465</v>
      </c>
      <c r="R2547" s="37">
        <f>INDEX(LORDetail!$D$932:$D$1859,P2547)</f>
        <v>51.474662930483397</v>
      </c>
      <c r="S2547" s="37">
        <f>INDEX(LORDetail!$E$932:$E$1859,P2547)</f>
        <v>-2.0932661623781299</v>
      </c>
      <c r="T2547" s="37">
        <f>INDEX(LORDetail!$G$932:$G$1859,P2547)</f>
        <v>92.633080000000007</v>
      </c>
      <c r="U2547">
        <f t="shared" si="861"/>
        <v>223</v>
      </c>
      <c r="V2547" s="37">
        <f>INDEX(LORDetail!$B$932:$B$1859,U2547)</f>
        <v>41774</v>
      </c>
      <c r="W2547" s="37">
        <f>INDEX(LORDetail!$D$932:$D$1859,U2547)</f>
        <v>51.476616685022201</v>
      </c>
      <c r="X2547" s="37">
        <f>INDEX(LORDetail!$E$932:$E$1859,U2547)</f>
        <v>-2.09009469688178</v>
      </c>
      <c r="Y2547" s="37">
        <f>INDEX(LORDetail!$G$932:$G$1859,U2547)</f>
        <v>92.440820000000002</v>
      </c>
      <c r="Z2547">
        <f t="shared" si="862"/>
        <v>309</v>
      </c>
      <c r="AA2547" s="29">
        <f t="shared" si="863"/>
        <v>273.66914330200962</v>
      </c>
      <c r="AB2547">
        <f t="shared" si="864"/>
        <v>0.88566065793530624</v>
      </c>
      <c r="AC2547" s="32">
        <f t="shared" si="865"/>
        <v>51.476393294013675</v>
      </c>
      <c r="AD2547" s="32">
        <f t="shared" si="866"/>
        <v>-2.0904573201600134</v>
      </c>
      <c r="AE2547" s="34">
        <f t="shared" si="867"/>
        <v>92.462802881905361</v>
      </c>
      <c r="AF2547" s="36" t="str">
        <f t="shared" si="853"/>
        <v>RDNGSTN</v>
      </c>
      <c r="AG2547" s="36" t="str">
        <f t="shared" si="854"/>
        <v>PADTON</v>
      </c>
      <c r="AH2547" s="36">
        <f t="shared" si="851"/>
        <v>1042</v>
      </c>
      <c r="AI2547" s="42">
        <f t="shared" si="852"/>
        <v>41738.6</v>
      </c>
      <c r="AJ2547" s="43">
        <f t="shared" si="847"/>
        <v>28.280592316447297</v>
      </c>
      <c r="AK2547" s="43">
        <f t="shared" si="848"/>
        <v>-2.1404891945214569E-2</v>
      </c>
      <c r="AL2547" s="36">
        <f t="shared" si="849"/>
        <v>51.476393294013675</v>
      </c>
      <c r="AM2547" s="36">
        <v>1</v>
      </c>
      <c r="AN2547" s="36">
        <f t="shared" si="850"/>
        <v>-2.0904573201600134</v>
      </c>
      <c r="AO2547" s="36">
        <v>4</v>
      </c>
      <c r="AP2547" s="42">
        <f>INT(AI2547/1000)*1000</f>
        <v>41000</v>
      </c>
      <c r="AQ2547" s="42">
        <f>MOD(AI2547,1000)</f>
        <v>738.59999999999854</v>
      </c>
      <c r="AR2547" s="42">
        <f>MOD(AI2548,1000)-0.2+(AP2548-AP2547)</f>
        <v>766.8</v>
      </c>
    </row>
    <row r="2548" spans="1:44" x14ac:dyDescent="0.25">
      <c r="A2548" s="19" t="s">
        <v>1</v>
      </c>
      <c r="B2548" t="s">
        <v>0</v>
      </c>
      <c r="C2548">
        <v>1043</v>
      </c>
      <c r="D2548" s="36">
        <f>MATCH(C2548,TrainRun!$AG$149:$AG$295,1)</f>
        <v>74</v>
      </c>
      <c r="E2548" s="36">
        <f>INT(INDEX(TrainRun!$AD$149:$AD$295,'By Second'!D2548))</f>
        <v>1032</v>
      </c>
      <c r="F2548" s="36">
        <f>IF(E2548=0,0,INDEX(TrainRun!$AE$149:$AE$295,'By Second'!D2548))</f>
        <v>28.494641235899429</v>
      </c>
      <c r="G2548" s="36">
        <f>INDEX(TrainRun!$AF$149:$AF$295,'By Second'!D2548)</f>
        <v>41454.938855819964</v>
      </c>
      <c r="H2548">
        <f t="shared" si="855"/>
        <v>75</v>
      </c>
      <c r="I2548" s="36">
        <f>INT(INDEX(TrainRun!$AD$149:$AD$295,'By Second'!H2548))</f>
        <v>1098</v>
      </c>
      <c r="J2548" s="36">
        <f>INDEX(TrainRun!$AE$149:$AE$295,'By Second'!H2548)</f>
        <v>27.081918367515268</v>
      </c>
      <c r="K2548">
        <f t="shared" si="856"/>
        <v>66</v>
      </c>
      <c r="L2548">
        <f t="shared" si="857"/>
        <v>-1.4127228683841615</v>
      </c>
      <c r="M2548">
        <f t="shared" si="858"/>
        <v>-2.1404891945214569E-2</v>
      </c>
      <c r="N2548" s="32">
        <f t="shared" si="859"/>
        <v>28.259187424502084</v>
      </c>
      <c r="O2548" s="29">
        <f t="shared" si="860"/>
        <v>41766.928330726514</v>
      </c>
      <c r="P2548" s="37">
        <f>MATCH(O2548,LORDetail!$B$932:$B$1859,1)</f>
        <v>222</v>
      </c>
      <c r="Q2548" s="37">
        <f>INDEX(LORDetail!$B$932:$B$1859,P2548)</f>
        <v>41465</v>
      </c>
      <c r="R2548" s="37">
        <f>INDEX(LORDetail!$D$932:$D$1859,P2548)</f>
        <v>51.474662930483397</v>
      </c>
      <c r="S2548" s="37">
        <f>INDEX(LORDetail!$E$932:$E$1859,P2548)</f>
        <v>-2.0932661623781299</v>
      </c>
      <c r="T2548" s="37">
        <f>INDEX(LORDetail!$G$932:$G$1859,P2548)</f>
        <v>92.633080000000007</v>
      </c>
      <c r="U2548">
        <f t="shared" si="861"/>
        <v>223</v>
      </c>
      <c r="V2548" s="37">
        <f>INDEX(LORDetail!$B$932:$B$1859,U2548)</f>
        <v>41774</v>
      </c>
      <c r="W2548" s="37">
        <f>INDEX(LORDetail!$D$932:$D$1859,U2548)</f>
        <v>51.476616685022201</v>
      </c>
      <c r="X2548" s="37">
        <f>INDEX(LORDetail!$E$932:$E$1859,U2548)</f>
        <v>-2.09009469688178</v>
      </c>
      <c r="Y2548" s="37">
        <f>INDEX(LORDetail!$G$932:$G$1859,U2548)</f>
        <v>92.440820000000002</v>
      </c>
      <c r="Z2548">
        <f t="shared" si="862"/>
        <v>309</v>
      </c>
      <c r="AA2548" s="29">
        <f t="shared" si="863"/>
        <v>301.9283307265141</v>
      </c>
      <c r="AB2548">
        <f t="shared" si="864"/>
        <v>0.97711433892075761</v>
      </c>
      <c r="AC2548" s="32">
        <f t="shared" si="865"/>
        <v>51.476571972057997</v>
      </c>
      <c r="AD2548" s="32">
        <f t="shared" si="866"/>
        <v>-2.0901672779662541</v>
      </c>
      <c r="AE2548" s="34">
        <f t="shared" si="867"/>
        <v>92.445219997199104</v>
      </c>
      <c r="AF2548" s="36" t="str">
        <f t="shared" si="853"/>
        <v>RDNGSTN</v>
      </c>
      <c r="AG2548" s="36" t="str">
        <f t="shared" si="854"/>
        <v>PADTON</v>
      </c>
      <c r="AH2548" s="36">
        <f t="shared" si="851"/>
        <v>1043</v>
      </c>
      <c r="AI2548" s="42">
        <f t="shared" si="852"/>
        <v>41767</v>
      </c>
      <c r="AJ2548" s="43">
        <f t="shared" si="847"/>
        <v>28.259187424502084</v>
      </c>
      <c r="AK2548" s="43">
        <f t="shared" si="848"/>
        <v>-2.1404891945214569E-2</v>
      </c>
      <c r="AL2548" s="36">
        <f t="shared" si="849"/>
        <v>51.476571972057997</v>
      </c>
      <c r="AM2548" s="36">
        <v>1</v>
      </c>
      <c r="AN2548" s="36">
        <f t="shared" si="850"/>
        <v>-2.0901672779662541</v>
      </c>
      <c r="AO2548" s="36">
        <v>4</v>
      </c>
      <c r="AP2548" s="42">
        <f>INT(AI2548/1000)*1000</f>
        <v>41000</v>
      </c>
      <c r="AQ2548" s="42">
        <f>MOD(AI2548,1000)</f>
        <v>767</v>
      </c>
      <c r="AR2548" s="42">
        <f>MOD(AI2549,1000)-0.2+(AP2549-AP2548)</f>
        <v>794.99999999999704</v>
      </c>
    </row>
    <row r="2549" spans="1:44" x14ac:dyDescent="0.25">
      <c r="A2549" s="19" t="s">
        <v>1</v>
      </c>
      <c r="B2549" t="s">
        <v>0</v>
      </c>
      <c r="C2549">
        <v>1044</v>
      </c>
      <c r="D2549" s="36">
        <f>MATCH(C2549,TrainRun!$AG$149:$AG$295,1)</f>
        <v>74</v>
      </c>
      <c r="E2549" s="36">
        <f>INT(INDEX(TrainRun!$AD$149:$AD$295,'By Second'!D2549))</f>
        <v>1032</v>
      </c>
      <c r="F2549" s="36">
        <f>IF(E2549=0,0,INDEX(TrainRun!$AE$149:$AE$295,'By Second'!D2549))</f>
        <v>28.494641235899429</v>
      </c>
      <c r="G2549" s="36">
        <f>INDEX(TrainRun!$AF$149:$AF$295,'By Second'!D2549)</f>
        <v>41454.938855819964</v>
      </c>
      <c r="H2549">
        <f t="shared" si="855"/>
        <v>75</v>
      </c>
      <c r="I2549" s="36">
        <f>INT(INDEX(TrainRun!$AD$149:$AD$295,'By Second'!H2549))</f>
        <v>1098</v>
      </c>
      <c r="J2549" s="36">
        <f>INDEX(TrainRun!$AE$149:$AE$295,'By Second'!H2549)</f>
        <v>27.081918367515268</v>
      </c>
      <c r="K2549">
        <f t="shared" si="856"/>
        <v>66</v>
      </c>
      <c r="L2549">
        <f t="shared" si="857"/>
        <v>-1.4127228683841615</v>
      </c>
      <c r="M2549">
        <f t="shared" si="858"/>
        <v>-2.1404891945214569E-2</v>
      </c>
      <c r="N2549" s="32">
        <f t="shared" si="859"/>
        <v>28.237782532556871</v>
      </c>
      <c r="O2549" s="29">
        <f t="shared" si="860"/>
        <v>41795.166113259074</v>
      </c>
      <c r="P2549" s="37">
        <f>MATCH(O2549,LORDetail!$B$932:$B$1859,1)</f>
        <v>223</v>
      </c>
      <c r="Q2549" s="37">
        <f>INDEX(LORDetail!$B$932:$B$1859,P2549)</f>
        <v>41774</v>
      </c>
      <c r="R2549" s="37">
        <f>INDEX(LORDetail!$D$932:$D$1859,P2549)</f>
        <v>51.476616685022201</v>
      </c>
      <c r="S2549" s="37">
        <f>INDEX(LORDetail!$E$932:$E$1859,P2549)</f>
        <v>-2.09009469688178</v>
      </c>
      <c r="T2549" s="37">
        <f>INDEX(LORDetail!$G$932:$G$1859,P2549)</f>
        <v>92.440820000000002</v>
      </c>
      <c r="U2549">
        <f t="shared" si="861"/>
        <v>224</v>
      </c>
      <c r="V2549" s="37">
        <f>INDEX(LORDetail!$B$932:$B$1859,U2549)</f>
        <v>42142</v>
      </c>
      <c r="W2549" s="37">
        <f>INDEX(LORDetail!$D$932:$D$1859,U2549)</f>
        <v>51.478962925005099</v>
      </c>
      <c r="X2549" s="37">
        <f>INDEX(LORDetail!$E$932:$E$1859,U2549)</f>
        <v>-2.0863496085505702</v>
      </c>
      <c r="Y2549" s="37">
        <f>INDEX(LORDetail!$G$932:$G$1859,U2549)</f>
        <v>92.211860000000001</v>
      </c>
      <c r="Z2549">
        <f t="shared" si="862"/>
        <v>368</v>
      </c>
      <c r="AA2549" s="29">
        <f t="shared" si="863"/>
        <v>21.166113259074336</v>
      </c>
      <c r="AB2549">
        <f t="shared" si="864"/>
        <v>5.751661211704983E-2</v>
      </c>
      <c r="AC2549" s="32">
        <f t="shared" si="865"/>
        <v>51.476751632797232</v>
      </c>
      <c r="AD2549" s="32">
        <f t="shared" si="866"/>
        <v>-2.0898792920888898</v>
      </c>
      <c r="AE2549" s="34">
        <f t="shared" si="867"/>
        <v>92.427650996489689</v>
      </c>
      <c r="AF2549" s="36" t="str">
        <f t="shared" si="853"/>
        <v>RDNGSTN</v>
      </c>
      <c r="AG2549" s="36" t="str">
        <f t="shared" si="854"/>
        <v>PADTON</v>
      </c>
      <c r="AH2549" s="36">
        <f t="shared" si="851"/>
        <v>1044</v>
      </c>
      <c r="AI2549" s="42">
        <f t="shared" si="852"/>
        <v>41795.199999999997</v>
      </c>
      <c r="AJ2549" s="43">
        <f t="shared" si="847"/>
        <v>28.237782532556871</v>
      </c>
      <c r="AK2549" s="43">
        <f t="shared" si="848"/>
        <v>-2.1404891945214569E-2</v>
      </c>
      <c r="AL2549" s="36">
        <f t="shared" si="849"/>
        <v>51.476751632797232</v>
      </c>
      <c r="AM2549" s="36">
        <v>1</v>
      </c>
      <c r="AN2549" s="36">
        <f t="shared" si="850"/>
        <v>-2.0898792920888898</v>
      </c>
      <c r="AO2549" s="36">
        <v>4</v>
      </c>
      <c r="AP2549" s="42">
        <f>INT(AI2549/1000)*1000</f>
        <v>41000</v>
      </c>
      <c r="AQ2549" s="42">
        <f>MOD(AI2549,1000)</f>
        <v>795.19999999999709</v>
      </c>
      <c r="AR2549" s="42">
        <f>MOD(AI2550,1000)-0.2+(AP2550-AP2549)</f>
        <v>823.20000000000141</v>
      </c>
    </row>
    <row r="2550" spans="1:44" x14ac:dyDescent="0.25">
      <c r="A2550" s="19" t="s">
        <v>1</v>
      </c>
      <c r="B2550" t="s">
        <v>0</v>
      </c>
      <c r="C2550">
        <v>1045</v>
      </c>
      <c r="D2550" s="36">
        <f>MATCH(C2550,TrainRun!$AG$149:$AG$295,1)</f>
        <v>74</v>
      </c>
      <c r="E2550" s="36">
        <f>INT(INDEX(TrainRun!$AD$149:$AD$295,'By Second'!D2550))</f>
        <v>1032</v>
      </c>
      <c r="F2550" s="36">
        <f>IF(E2550=0,0,INDEX(TrainRun!$AE$149:$AE$295,'By Second'!D2550))</f>
        <v>28.494641235899429</v>
      </c>
      <c r="G2550" s="36">
        <f>INDEX(TrainRun!$AF$149:$AF$295,'By Second'!D2550)</f>
        <v>41454.938855819964</v>
      </c>
      <c r="H2550">
        <f t="shared" si="855"/>
        <v>75</v>
      </c>
      <c r="I2550" s="36">
        <f>INT(INDEX(TrainRun!$AD$149:$AD$295,'By Second'!H2550))</f>
        <v>1098</v>
      </c>
      <c r="J2550" s="36">
        <f>INDEX(TrainRun!$AE$149:$AE$295,'By Second'!H2550)</f>
        <v>27.081918367515268</v>
      </c>
      <c r="K2550">
        <f t="shared" si="856"/>
        <v>66</v>
      </c>
      <c r="L2550">
        <f t="shared" si="857"/>
        <v>-1.4127228683841615</v>
      </c>
      <c r="M2550">
        <f t="shared" si="858"/>
        <v>-2.1404891945214569E-2</v>
      </c>
      <c r="N2550" s="32">
        <f t="shared" si="859"/>
        <v>28.216377640611658</v>
      </c>
      <c r="O2550" s="29">
        <f t="shared" si="860"/>
        <v>41823.382490899683</v>
      </c>
      <c r="P2550" s="37">
        <f>MATCH(O2550,LORDetail!$B$932:$B$1859,1)</f>
        <v>223</v>
      </c>
      <c r="Q2550" s="37">
        <f>INDEX(LORDetail!$B$932:$B$1859,P2550)</f>
        <v>41774</v>
      </c>
      <c r="R2550" s="37">
        <f>INDEX(LORDetail!$D$932:$D$1859,P2550)</f>
        <v>51.476616685022201</v>
      </c>
      <c r="S2550" s="37">
        <f>INDEX(LORDetail!$E$932:$E$1859,P2550)</f>
        <v>-2.09009469688178</v>
      </c>
      <c r="T2550" s="37">
        <f>INDEX(LORDetail!$G$932:$G$1859,P2550)</f>
        <v>92.440820000000002</v>
      </c>
      <c r="U2550">
        <f t="shared" si="861"/>
        <v>224</v>
      </c>
      <c r="V2550" s="37">
        <f>INDEX(LORDetail!$B$932:$B$1859,U2550)</f>
        <v>42142</v>
      </c>
      <c r="W2550" s="37">
        <f>INDEX(LORDetail!$D$932:$D$1859,U2550)</f>
        <v>51.478962925005099</v>
      </c>
      <c r="X2550" s="37">
        <f>INDEX(LORDetail!$E$932:$E$1859,U2550)</f>
        <v>-2.0863496085505702</v>
      </c>
      <c r="Y2550" s="37">
        <f>INDEX(LORDetail!$G$932:$G$1859,U2550)</f>
        <v>92.211860000000001</v>
      </c>
      <c r="Z2550">
        <f t="shared" si="862"/>
        <v>368</v>
      </c>
      <c r="AA2550" s="29">
        <f t="shared" si="863"/>
        <v>49.382490899683035</v>
      </c>
      <c r="AB2550">
        <f t="shared" si="864"/>
        <v>0.13419155135783434</v>
      </c>
      <c r="AC2550" s="32">
        <f t="shared" si="865"/>
        <v>51.476931530605363</v>
      </c>
      <c r="AD2550" s="32">
        <f t="shared" si="866"/>
        <v>-2.0895921376686428</v>
      </c>
      <c r="AE2550" s="34">
        <f t="shared" si="867"/>
        <v>92.410095502401106</v>
      </c>
      <c r="AF2550" s="36" t="str">
        <f t="shared" si="853"/>
        <v>RDNGSTN</v>
      </c>
      <c r="AG2550" s="36" t="str">
        <f t="shared" si="854"/>
        <v>PADTON</v>
      </c>
      <c r="AH2550" s="36">
        <f t="shared" si="851"/>
        <v>1045</v>
      </c>
      <c r="AI2550" s="42">
        <f t="shared" si="852"/>
        <v>41823.4</v>
      </c>
      <c r="AJ2550" s="43">
        <f t="shared" si="847"/>
        <v>28.216377640611658</v>
      </c>
      <c r="AK2550" s="43">
        <f t="shared" si="848"/>
        <v>-2.1404891945214569E-2</v>
      </c>
      <c r="AL2550" s="36">
        <f t="shared" si="849"/>
        <v>51.476931530605363</v>
      </c>
      <c r="AM2550" s="36">
        <v>1</v>
      </c>
      <c r="AN2550" s="36">
        <f t="shared" si="850"/>
        <v>-2.0895921376686428</v>
      </c>
      <c r="AO2550" s="36">
        <v>4</v>
      </c>
      <c r="AP2550" s="42">
        <f>INT(AI2550/1000)*1000</f>
        <v>41000</v>
      </c>
      <c r="AQ2550" s="42">
        <f>MOD(AI2550,1000)</f>
        <v>823.40000000000146</v>
      </c>
      <c r="AR2550" s="42">
        <f>MOD(AI2551,1000)-0.2+(AP2551-AP2550)</f>
        <v>851.3999999999985</v>
      </c>
    </row>
    <row r="2551" spans="1:44" x14ac:dyDescent="0.25">
      <c r="A2551" s="19" t="s">
        <v>1</v>
      </c>
      <c r="B2551" t="s">
        <v>0</v>
      </c>
      <c r="C2551">
        <v>1046</v>
      </c>
      <c r="D2551" s="36">
        <f>MATCH(C2551,TrainRun!$AG$149:$AG$295,1)</f>
        <v>74</v>
      </c>
      <c r="E2551" s="36">
        <f>INT(INDEX(TrainRun!$AD$149:$AD$295,'By Second'!D2551))</f>
        <v>1032</v>
      </c>
      <c r="F2551" s="36">
        <f>IF(E2551=0,0,INDEX(TrainRun!$AE$149:$AE$295,'By Second'!D2551))</f>
        <v>28.494641235899429</v>
      </c>
      <c r="G2551" s="36">
        <f>INDEX(TrainRun!$AF$149:$AF$295,'By Second'!D2551)</f>
        <v>41454.938855819964</v>
      </c>
      <c r="H2551">
        <f t="shared" si="855"/>
        <v>75</v>
      </c>
      <c r="I2551" s="36">
        <f>INT(INDEX(TrainRun!$AD$149:$AD$295,'By Second'!H2551))</f>
        <v>1098</v>
      </c>
      <c r="J2551" s="36">
        <f>INDEX(TrainRun!$AE$149:$AE$295,'By Second'!H2551)</f>
        <v>27.081918367515268</v>
      </c>
      <c r="K2551">
        <f t="shared" si="856"/>
        <v>66</v>
      </c>
      <c r="L2551">
        <f t="shared" si="857"/>
        <v>-1.4127228683841615</v>
      </c>
      <c r="M2551">
        <f t="shared" si="858"/>
        <v>-2.1404891945214569E-2</v>
      </c>
      <c r="N2551" s="32">
        <f t="shared" si="859"/>
        <v>28.194972748666444</v>
      </c>
      <c r="O2551" s="29">
        <f t="shared" si="860"/>
        <v>41851.577463648347</v>
      </c>
      <c r="P2551" s="37">
        <f>MATCH(O2551,LORDetail!$B$932:$B$1859,1)</f>
        <v>223</v>
      </c>
      <c r="Q2551" s="37">
        <f>INDEX(LORDetail!$B$932:$B$1859,P2551)</f>
        <v>41774</v>
      </c>
      <c r="R2551" s="37">
        <f>INDEX(LORDetail!$D$932:$D$1859,P2551)</f>
        <v>51.476616685022201</v>
      </c>
      <c r="S2551" s="37">
        <f>INDEX(LORDetail!$E$932:$E$1859,P2551)</f>
        <v>-2.09009469688178</v>
      </c>
      <c r="T2551" s="37">
        <f>INDEX(LORDetail!$G$932:$G$1859,P2551)</f>
        <v>92.440820000000002</v>
      </c>
      <c r="U2551">
        <f t="shared" si="861"/>
        <v>224</v>
      </c>
      <c r="V2551" s="37">
        <f>INDEX(LORDetail!$B$932:$B$1859,U2551)</f>
        <v>42142</v>
      </c>
      <c r="W2551" s="37">
        <f>INDEX(LORDetail!$D$932:$D$1859,U2551)</f>
        <v>51.478962925005099</v>
      </c>
      <c r="X2551" s="37">
        <f>INDEX(LORDetail!$E$932:$E$1859,U2551)</f>
        <v>-2.0863496085505702</v>
      </c>
      <c r="Y2551" s="37">
        <f>INDEX(LORDetail!$G$932:$G$1859,U2551)</f>
        <v>92.211860000000001</v>
      </c>
      <c r="Z2551">
        <f t="shared" si="862"/>
        <v>368</v>
      </c>
      <c r="AA2551" s="29">
        <f t="shared" si="863"/>
        <v>77.577463648347475</v>
      </c>
      <c r="AB2551">
        <f t="shared" si="864"/>
        <v>0.21080832513137901</v>
      </c>
      <c r="AC2551" s="32">
        <f t="shared" si="865"/>
        <v>51.477111291943352</v>
      </c>
      <c r="AD2551" s="32">
        <f t="shared" si="866"/>
        <v>-2.0893052010832087</v>
      </c>
      <c r="AE2551" s="34">
        <f t="shared" si="867"/>
        <v>92.392553325877927</v>
      </c>
      <c r="AF2551" s="36" t="str">
        <f t="shared" si="853"/>
        <v>RDNGSTN</v>
      </c>
      <c r="AG2551" s="36" t="str">
        <f t="shared" si="854"/>
        <v>PADTON</v>
      </c>
      <c r="AH2551" s="36">
        <f t="shared" si="851"/>
        <v>1046</v>
      </c>
      <c r="AI2551" s="42">
        <f t="shared" si="852"/>
        <v>41851.599999999999</v>
      </c>
      <c r="AJ2551" s="43">
        <f t="shared" si="847"/>
        <v>28.194972748666444</v>
      </c>
      <c r="AK2551" s="43">
        <f t="shared" si="848"/>
        <v>-2.1404891945214569E-2</v>
      </c>
      <c r="AL2551" s="36">
        <f t="shared" si="849"/>
        <v>51.477111291943352</v>
      </c>
      <c r="AM2551" s="36">
        <v>1</v>
      </c>
      <c r="AN2551" s="36">
        <f t="shared" si="850"/>
        <v>-2.0893052010832087</v>
      </c>
      <c r="AO2551" s="36">
        <v>4</v>
      </c>
      <c r="AP2551" s="42">
        <f>INT(AI2551/1000)*1000</f>
        <v>41000</v>
      </c>
      <c r="AQ2551" s="42">
        <f>MOD(AI2551,1000)</f>
        <v>851.59999999999854</v>
      </c>
      <c r="AR2551" s="42">
        <f>MOD(AI2552,1000)-0.2+(AP2552-AP2551)</f>
        <v>879.60000000000286</v>
      </c>
    </row>
    <row r="2552" spans="1:44" x14ac:dyDescent="0.25">
      <c r="A2552" s="19" t="s">
        <v>1</v>
      </c>
      <c r="B2552" t="s">
        <v>0</v>
      </c>
      <c r="C2552">
        <v>1047</v>
      </c>
      <c r="D2552" s="36">
        <f>MATCH(C2552,TrainRun!$AG$149:$AG$295,1)</f>
        <v>74</v>
      </c>
      <c r="E2552" s="36">
        <f>INT(INDEX(TrainRun!$AD$149:$AD$295,'By Second'!D2552))</f>
        <v>1032</v>
      </c>
      <c r="F2552" s="36">
        <f>IF(E2552=0,0,INDEX(TrainRun!$AE$149:$AE$295,'By Second'!D2552))</f>
        <v>28.494641235899429</v>
      </c>
      <c r="G2552" s="36">
        <f>INDEX(TrainRun!$AF$149:$AF$295,'By Second'!D2552)</f>
        <v>41454.938855819964</v>
      </c>
      <c r="H2552">
        <f t="shared" si="855"/>
        <v>75</v>
      </c>
      <c r="I2552" s="36">
        <f>INT(INDEX(TrainRun!$AD$149:$AD$295,'By Second'!H2552))</f>
        <v>1098</v>
      </c>
      <c r="J2552" s="36">
        <f>INDEX(TrainRun!$AE$149:$AE$295,'By Second'!H2552)</f>
        <v>27.081918367515268</v>
      </c>
      <c r="K2552">
        <f t="shared" si="856"/>
        <v>66</v>
      </c>
      <c r="L2552">
        <f t="shared" si="857"/>
        <v>-1.4127228683841615</v>
      </c>
      <c r="M2552">
        <f t="shared" si="858"/>
        <v>-2.1404891945214569E-2</v>
      </c>
      <c r="N2552" s="32">
        <f t="shared" si="859"/>
        <v>28.173567856721231</v>
      </c>
      <c r="O2552" s="29">
        <f t="shared" si="860"/>
        <v>41879.751031505068</v>
      </c>
      <c r="P2552" s="37">
        <f>MATCH(O2552,LORDetail!$B$932:$B$1859,1)</f>
        <v>223</v>
      </c>
      <c r="Q2552" s="37">
        <f>INDEX(LORDetail!$B$932:$B$1859,P2552)</f>
        <v>41774</v>
      </c>
      <c r="R2552" s="37">
        <f>INDEX(LORDetail!$D$932:$D$1859,P2552)</f>
        <v>51.476616685022201</v>
      </c>
      <c r="S2552" s="37">
        <f>INDEX(LORDetail!$E$932:$E$1859,P2552)</f>
        <v>-2.09009469688178</v>
      </c>
      <c r="T2552" s="37">
        <f>INDEX(LORDetail!$G$932:$G$1859,P2552)</f>
        <v>92.440820000000002</v>
      </c>
      <c r="U2552">
        <f t="shared" si="861"/>
        <v>224</v>
      </c>
      <c r="V2552" s="37">
        <f>INDEX(LORDetail!$B$932:$B$1859,U2552)</f>
        <v>42142</v>
      </c>
      <c r="W2552" s="37">
        <f>INDEX(LORDetail!$D$932:$D$1859,U2552)</f>
        <v>51.478962925005099</v>
      </c>
      <c r="X2552" s="37">
        <f>INDEX(LORDetail!$E$932:$E$1859,U2552)</f>
        <v>-2.0863496085505702</v>
      </c>
      <c r="Y2552" s="37">
        <f>INDEX(LORDetail!$G$932:$G$1859,U2552)</f>
        <v>92.211860000000001</v>
      </c>
      <c r="Z2552">
        <f t="shared" si="862"/>
        <v>368</v>
      </c>
      <c r="AA2552" s="29">
        <f t="shared" si="863"/>
        <v>105.75103150506766</v>
      </c>
      <c r="AB2552">
        <f t="shared" si="864"/>
        <v>0.28736693343768388</v>
      </c>
      <c r="AC2552" s="32">
        <f t="shared" si="865"/>
        <v>51.477290916811192</v>
      </c>
      <c r="AD2552" s="32">
        <f t="shared" si="866"/>
        <v>-2.089018482332587</v>
      </c>
      <c r="AE2552" s="34">
        <f t="shared" si="867"/>
        <v>92.375024466920109</v>
      </c>
      <c r="AF2552" s="36" t="str">
        <f t="shared" si="853"/>
        <v>RDNGSTN</v>
      </c>
      <c r="AG2552" s="36" t="str">
        <f t="shared" si="854"/>
        <v>PADTON</v>
      </c>
      <c r="AH2552" s="36">
        <f t="shared" si="851"/>
        <v>1047</v>
      </c>
      <c r="AI2552" s="42">
        <f t="shared" si="852"/>
        <v>41879.800000000003</v>
      </c>
      <c r="AJ2552" s="43">
        <f t="shared" si="847"/>
        <v>28.173567856721231</v>
      </c>
      <c r="AK2552" s="43">
        <f t="shared" si="848"/>
        <v>-2.1404891945214569E-2</v>
      </c>
      <c r="AL2552" s="36">
        <f t="shared" si="849"/>
        <v>51.477290916811192</v>
      </c>
      <c r="AM2552" s="36">
        <v>1</v>
      </c>
      <c r="AN2552" s="36">
        <f t="shared" si="850"/>
        <v>-2.089018482332587</v>
      </c>
      <c r="AO2552" s="36">
        <v>4</v>
      </c>
      <c r="AP2552" s="42">
        <f>INT(AI2552/1000)*1000</f>
        <v>41000</v>
      </c>
      <c r="AQ2552" s="42">
        <f>MOD(AI2552,1000)</f>
        <v>879.80000000000291</v>
      </c>
      <c r="AR2552" s="42">
        <f>MOD(AI2553,1000)-0.2+(AP2553-AP2552)</f>
        <v>907.8</v>
      </c>
    </row>
    <row r="2553" spans="1:44" x14ac:dyDescent="0.25">
      <c r="A2553" s="19" t="s">
        <v>1</v>
      </c>
      <c r="B2553" t="s">
        <v>0</v>
      </c>
      <c r="C2553">
        <v>1048</v>
      </c>
      <c r="D2553" s="36">
        <f>MATCH(C2553,TrainRun!$AG$149:$AG$295,1)</f>
        <v>74</v>
      </c>
      <c r="E2553" s="36">
        <f>INT(INDEX(TrainRun!$AD$149:$AD$295,'By Second'!D2553))</f>
        <v>1032</v>
      </c>
      <c r="F2553" s="36">
        <f>IF(E2553=0,0,INDEX(TrainRun!$AE$149:$AE$295,'By Second'!D2553))</f>
        <v>28.494641235899429</v>
      </c>
      <c r="G2553" s="36">
        <f>INDEX(TrainRun!$AF$149:$AF$295,'By Second'!D2553)</f>
        <v>41454.938855819964</v>
      </c>
      <c r="H2553">
        <f t="shared" si="855"/>
        <v>75</v>
      </c>
      <c r="I2553" s="36">
        <f>INT(INDEX(TrainRun!$AD$149:$AD$295,'By Second'!H2553))</f>
        <v>1098</v>
      </c>
      <c r="J2553" s="36">
        <f>INDEX(TrainRun!$AE$149:$AE$295,'By Second'!H2553)</f>
        <v>27.081918367515268</v>
      </c>
      <c r="K2553">
        <f t="shared" si="856"/>
        <v>66</v>
      </c>
      <c r="L2553">
        <f t="shared" si="857"/>
        <v>-1.4127228683841615</v>
      </c>
      <c r="M2553">
        <f t="shared" si="858"/>
        <v>-2.1404891945214569E-2</v>
      </c>
      <c r="N2553" s="32">
        <f t="shared" si="859"/>
        <v>28.152162964776018</v>
      </c>
      <c r="O2553" s="29">
        <f t="shared" si="860"/>
        <v>41907.903194469844</v>
      </c>
      <c r="P2553" s="37">
        <f>MATCH(O2553,LORDetail!$B$932:$B$1859,1)</f>
        <v>223</v>
      </c>
      <c r="Q2553" s="37">
        <f>INDEX(LORDetail!$B$932:$B$1859,P2553)</f>
        <v>41774</v>
      </c>
      <c r="R2553" s="37">
        <f>INDEX(LORDetail!$D$932:$D$1859,P2553)</f>
        <v>51.476616685022201</v>
      </c>
      <c r="S2553" s="37">
        <f>INDEX(LORDetail!$E$932:$E$1859,P2553)</f>
        <v>-2.09009469688178</v>
      </c>
      <c r="T2553" s="37">
        <f>INDEX(LORDetail!$G$932:$G$1859,P2553)</f>
        <v>92.440820000000002</v>
      </c>
      <c r="U2553">
        <f t="shared" si="861"/>
        <v>224</v>
      </c>
      <c r="V2553" s="37">
        <f>INDEX(LORDetail!$B$932:$B$1859,U2553)</f>
        <v>42142</v>
      </c>
      <c r="W2553" s="37">
        <f>INDEX(LORDetail!$D$932:$D$1859,U2553)</f>
        <v>51.478962925005099</v>
      </c>
      <c r="X2553" s="37">
        <f>INDEX(LORDetail!$E$932:$E$1859,U2553)</f>
        <v>-2.0863496085505702</v>
      </c>
      <c r="Y2553" s="37">
        <f>INDEX(LORDetail!$G$932:$G$1859,U2553)</f>
        <v>92.211860000000001</v>
      </c>
      <c r="Z2553">
        <f t="shared" si="862"/>
        <v>368</v>
      </c>
      <c r="AA2553" s="29">
        <f t="shared" si="863"/>
        <v>133.90319446984358</v>
      </c>
      <c r="AB2553">
        <f t="shared" si="864"/>
        <v>0.36386737627674887</v>
      </c>
      <c r="AC2553" s="32">
        <f t="shared" si="865"/>
        <v>51.477470405208891</v>
      </c>
      <c r="AD2553" s="32">
        <f t="shared" si="866"/>
        <v>-2.0887319814167782</v>
      </c>
      <c r="AE2553" s="34">
        <f t="shared" si="867"/>
        <v>92.357508925527682</v>
      </c>
      <c r="AF2553" s="36" t="str">
        <f t="shared" si="853"/>
        <v>RDNGSTN</v>
      </c>
      <c r="AG2553" s="36" t="str">
        <f t="shared" si="854"/>
        <v>PADTON</v>
      </c>
      <c r="AH2553" s="36">
        <f t="shared" si="851"/>
        <v>1048</v>
      </c>
      <c r="AI2553" s="42">
        <f t="shared" si="852"/>
        <v>41908</v>
      </c>
      <c r="AJ2553" s="43">
        <f t="shared" si="847"/>
        <v>28.152162964776018</v>
      </c>
      <c r="AK2553" s="43">
        <f t="shared" si="848"/>
        <v>-2.1404891945214569E-2</v>
      </c>
      <c r="AL2553" s="36">
        <f t="shared" si="849"/>
        <v>51.477470405208891</v>
      </c>
      <c r="AM2553" s="36">
        <v>1</v>
      </c>
      <c r="AN2553" s="36">
        <f t="shared" si="850"/>
        <v>-2.0887319814167782</v>
      </c>
      <c r="AO2553" s="36">
        <v>4</v>
      </c>
      <c r="AP2553" s="42">
        <f>INT(AI2553/1000)*1000</f>
        <v>41000</v>
      </c>
      <c r="AQ2553" s="42">
        <f>MOD(AI2553,1000)</f>
        <v>908</v>
      </c>
      <c r="AR2553" s="42">
        <f>MOD(AI2554,1000)-0.2+(AP2554-AP2553)</f>
        <v>935.8</v>
      </c>
    </row>
    <row r="2554" spans="1:44" x14ac:dyDescent="0.25">
      <c r="A2554" s="19" t="s">
        <v>1</v>
      </c>
      <c r="B2554" t="s">
        <v>0</v>
      </c>
      <c r="C2554">
        <v>1049</v>
      </c>
      <c r="D2554" s="36">
        <f>MATCH(C2554,TrainRun!$AG$149:$AG$295,1)</f>
        <v>74</v>
      </c>
      <c r="E2554" s="36">
        <f>INT(INDEX(TrainRun!$AD$149:$AD$295,'By Second'!D2554))</f>
        <v>1032</v>
      </c>
      <c r="F2554" s="36">
        <f>IF(E2554=0,0,INDEX(TrainRun!$AE$149:$AE$295,'By Second'!D2554))</f>
        <v>28.494641235899429</v>
      </c>
      <c r="G2554" s="36">
        <f>INDEX(TrainRun!$AF$149:$AF$295,'By Second'!D2554)</f>
        <v>41454.938855819964</v>
      </c>
      <c r="H2554">
        <f t="shared" si="855"/>
        <v>75</v>
      </c>
      <c r="I2554" s="36">
        <f>INT(INDEX(TrainRun!$AD$149:$AD$295,'By Second'!H2554))</f>
        <v>1098</v>
      </c>
      <c r="J2554" s="36">
        <f>INDEX(TrainRun!$AE$149:$AE$295,'By Second'!H2554)</f>
        <v>27.081918367515268</v>
      </c>
      <c r="K2554">
        <f t="shared" si="856"/>
        <v>66</v>
      </c>
      <c r="L2554">
        <f t="shared" si="857"/>
        <v>-1.4127228683841615</v>
      </c>
      <c r="M2554">
        <f t="shared" si="858"/>
        <v>-2.1404891945214569E-2</v>
      </c>
      <c r="N2554" s="32">
        <f t="shared" si="859"/>
        <v>28.130758072830805</v>
      </c>
      <c r="O2554" s="29">
        <f t="shared" si="860"/>
        <v>41936.033952542675</v>
      </c>
      <c r="P2554" s="37">
        <f>MATCH(O2554,LORDetail!$B$932:$B$1859,1)</f>
        <v>223</v>
      </c>
      <c r="Q2554" s="37">
        <f>INDEX(LORDetail!$B$932:$B$1859,P2554)</f>
        <v>41774</v>
      </c>
      <c r="R2554" s="37">
        <f>INDEX(LORDetail!$D$932:$D$1859,P2554)</f>
        <v>51.476616685022201</v>
      </c>
      <c r="S2554" s="37">
        <f>INDEX(LORDetail!$E$932:$E$1859,P2554)</f>
        <v>-2.09009469688178</v>
      </c>
      <c r="T2554" s="37">
        <f>INDEX(LORDetail!$G$932:$G$1859,P2554)</f>
        <v>92.440820000000002</v>
      </c>
      <c r="U2554">
        <f t="shared" si="861"/>
        <v>224</v>
      </c>
      <c r="V2554" s="37">
        <f>INDEX(LORDetail!$B$932:$B$1859,U2554)</f>
        <v>42142</v>
      </c>
      <c r="W2554" s="37">
        <f>INDEX(LORDetail!$D$932:$D$1859,U2554)</f>
        <v>51.478962925005099</v>
      </c>
      <c r="X2554" s="37">
        <f>INDEX(LORDetail!$E$932:$E$1859,U2554)</f>
        <v>-2.0863496085505702</v>
      </c>
      <c r="Y2554" s="37">
        <f>INDEX(LORDetail!$G$932:$G$1859,U2554)</f>
        <v>92.211860000000001</v>
      </c>
      <c r="Z2554">
        <f t="shared" si="862"/>
        <v>368</v>
      </c>
      <c r="AA2554" s="29">
        <f t="shared" si="863"/>
        <v>162.03395254267525</v>
      </c>
      <c r="AB2554">
        <f t="shared" si="864"/>
        <v>0.44030965364857405</v>
      </c>
      <c r="AC2554" s="32">
        <f t="shared" si="865"/>
        <v>51.477649757136447</v>
      </c>
      <c r="AD2554" s="32">
        <f t="shared" si="866"/>
        <v>-2.0884456983357818</v>
      </c>
      <c r="AE2554" s="34">
        <f t="shared" si="867"/>
        <v>92.340006701700631</v>
      </c>
      <c r="AF2554" s="36" t="str">
        <f t="shared" si="853"/>
        <v>RDNGSTN</v>
      </c>
      <c r="AG2554" s="36" t="str">
        <f t="shared" si="854"/>
        <v>PADTON</v>
      </c>
      <c r="AH2554" s="36">
        <f t="shared" si="851"/>
        <v>1049</v>
      </c>
      <c r="AI2554" s="42">
        <f t="shared" si="852"/>
        <v>41936</v>
      </c>
      <c r="AJ2554" s="43">
        <f t="shared" si="847"/>
        <v>28.130758072830805</v>
      </c>
      <c r="AK2554" s="43">
        <f t="shared" si="848"/>
        <v>-2.1404891945214569E-2</v>
      </c>
      <c r="AL2554" s="36">
        <f t="shared" si="849"/>
        <v>51.477649757136447</v>
      </c>
      <c r="AM2554" s="36">
        <v>1</v>
      </c>
      <c r="AN2554" s="36">
        <f t="shared" si="850"/>
        <v>-2.0884456983357818</v>
      </c>
      <c r="AO2554" s="36">
        <v>4</v>
      </c>
      <c r="AP2554" s="42">
        <f>INT(AI2554/1000)*1000</f>
        <v>41000</v>
      </c>
      <c r="AQ2554" s="42">
        <f>MOD(AI2554,1000)</f>
        <v>936</v>
      </c>
      <c r="AR2554" s="42">
        <f>MOD(AI2555,1000)-0.2+(AP2555-AP2554)</f>
        <v>963.99999999999704</v>
      </c>
    </row>
    <row r="2555" spans="1:44" x14ac:dyDescent="0.25">
      <c r="A2555" s="19" t="s">
        <v>1</v>
      </c>
      <c r="B2555" t="s">
        <v>0</v>
      </c>
      <c r="C2555">
        <v>1050</v>
      </c>
      <c r="D2555" s="36">
        <f>MATCH(C2555,TrainRun!$AG$149:$AG$295,1)</f>
        <v>74</v>
      </c>
      <c r="E2555" s="36">
        <f>INT(INDEX(TrainRun!$AD$149:$AD$295,'By Second'!D2555))</f>
        <v>1032</v>
      </c>
      <c r="F2555" s="36">
        <f>IF(E2555=0,0,INDEX(TrainRun!$AE$149:$AE$295,'By Second'!D2555))</f>
        <v>28.494641235899429</v>
      </c>
      <c r="G2555" s="36">
        <f>INDEX(TrainRun!$AF$149:$AF$295,'By Second'!D2555)</f>
        <v>41454.938855819964</v>
      </c>
      <c r="H2555">
        <f t="shared" si="855"/>
        <v>75</v>
      </c>
      <c r="I2555" s="36">
        <f>INT(INDEX(TrainRun!$AD$149:$AD$295,'By Second'!H2555))</f>
        <v>1098</v>
      </c>
      <c r="J2555" s="36">
        <f>INDEX(TrainRun!$AE$149:$AE$295,'By Second'!H2555)</f>
        <v>27.081918367515268</v>
      </c>
      <c r="K2555">
        <f t="shared" si="856"/>
        <v>66</v>
      </c>
      <c r="L2555">
        <f t="shared" si="857"/>
        <v>-1.4127228683841615</v>
      </c>
      <c r="M2555">
        <f t="shared" si="858"/>
        <v>-2.1404891945214569E-2</v>
      </c>
      <c r="N2555" s="32">
        <f t="shared" si="859"/>
        <v>28.109353180885591</v>
      </c>
      <c r="O2555" s="29">
        <f t="shared" si="860"/>
        <v>41964.143305723563</v>
      </c>
      <c r="P2555" s="37">
        <f>MATCH(O2555,LORDetail!$B$932:$B$1859,1)</f>
        <v>223</v>
      </c>
      <c r="Q2555" s="37">
        <f>INDEX(LORDetail!$B$932:$B$1859,P2555)</f>
        <v>41774</v>
      </c>
      <c r="R2555" s="37">
        <f>INDEX(LORDetail!$D$932:$D$1859,P2555)</f>
        <v>51.476616685022201</v>
      </c>
      <c r="S2555" s="37">
        <f>INDEX(LORDetail!$E$932:$E$1859,P2555)</f>
        <v>-2.09009469688178</v>
      </c>
      <c r="T2555" s="37">
        <f>INDEX(LORDetail!$G$932:$G$1859,P2555)</f>
        <v>92.440820000000002</v>
      </c>
      <c r="U2555">
        <f t="shared" si="861"/>
        <v>224</v>
      </c>
      <c r="V2555" s="37">
        <f>INDEX(LORDetail!$B$932:$B$1859,U2555)</f>
        <v>42142</v>
      </c>
      <c r="W2555" s="37">
        <f>INDEX(LORDetail!$D$932:$D$1859,U2555)</f>
        <v>51.478962925005099</v>
      </c>
      <c r="X2555" s="37">
        <f>INDEX(LORDetail!$E$932:$E$1859,U2555)</f>
        <v>-2.0863496085505702</v>
      </c>
      <c r="Y2555" s="37">
        <f>INDEX(LORDetail!$G$932:$G$1859,U2555)</f>
        <v>92.211860000000001</v>
      </c>
      <c r="Z2555">
        <f t="shared" si="862"/>
        <v>368</v>
      </c>
      <c r="AA2555" s="29">
        <f t="shared" si="863"/>
        <v>190.14330572356266</v>
      </c>
      <c r="AB2555">
        <f t="shared" si="864"/>
        <v>0.51669376555315938</v>
      </c>
      <c r="AC2555" s="32">
        <f t="shared" si="865"/>
        <v>51.477828972593855</v>
      </c>
      <c r="AD2555" s="32">
        <f t="shared" si="866"/>
        <v>-2.0881596330895982</v>
      </c>
      <c r="AE2555" s="34">
        <f t="shared" si="867"/>
        <v>92.322517795438955</v>
      </c>
      <c r="AF2555" s="36" t="str">
        <f t="shared" si="853"/>
        <v>RDNGSTN</v>
      </c>
      <c r="AG2555" s="36" t="str">
        <f t="shared" si="854"/>
        <v>PADTON</v>
      </c>
      <c r="AH2555" s="36">
        <f t="shared" si="851"/>
        <v>1050</v>
      </c>
      <c r="AI2555" s="42">
        <f t="shared" si="852"/>
        <v>41964.2</v>
      </c>
      <c r="AJ2555" s="43">
        <f t="shared" si="847"/>
        <v>28.109353180885591</v>
      </c>
      <c r="AK2555" s="43">
        <f t="shared" si="848"/>
        <v>-2.1404891945214569E-2</v>
      </c>
      <c r="AL2555" s="36">
        <f t="shared" si="849"/>
        <v>51.477828972593855</v>
      </c>
      <c r="AM2555" s="36">
        <v>1</v>
      </c>
      <c r="AN2555" s="36">
        <f t="shared" si="850"/>
        <v>-2.0881596330895982</v>
      </c>
      <c r="AO2555" s="36">
        <v>4</v>
      </c>
      <c r="AP2555" s="42">
        <f>INT(AI2555/1000)*1000</f>
        <v>41000</v>
      </c>
      <c r="AQ2555" s="42">
        <f>MOD(AI2555,1000)</f>
        <v>964.19999999999709</v>
      </c>
      <c r="AR2555" s="42">
        <f>MOD(AI2556,1000)-0.2+(AP2556-AP2555)</f>
        <v>991.99999999999704</v>
      </c>
    </row>
    <row r="2556" spans="1:44" x14ac:dyDescent="0.25">
      <c r="A2556" s="19" t="s">
        <v>1</v>
      </c>
      <c r="B2556" t="s">
        <v>0</v>
      </c>
      <c r="C2556">
        <v>1051</v>
      </c>
      <c r="D2556" s="36">
        <f>MATCH(C2556,TrainRun!$AG$149:$AG$295,1)</f>
        <v>74</v>
      </c>
      <c r="E2556" s="36">
        <f>INT(INDEX(TrainRun!$AD$149:$AD$295,'By Second'!D2556))</f>
        <v>1032</v>
      </c>
      <c r="F2556" s="36">
        <f>IF(E2556=0,0,INDEX(TrainRun!$AE$149:$AE$295,'By Second'!D2556))</f>
        <v>28.494641235899429</v>
      </c>
      <c r="G2556" s="36">
        <f>INDEX(TrainRun!$AF$149:$AF$295,'By Second'!D2556)</f>
        <v>41454.938855819964</v>
      </c>
      <c r="H2556">
        <f t="shared" si="855"/>
        <v>75</v>
      </c>
      <c r="I2556" s="36">
        <f>INT(INDEX(TrainRun!$AD$149:$AD$295,'By Second'!H2556))</f>
        <v>1098</v>
      </c>
      <c r="J2556" s="36">
        <f>INDEX(TrainRun!$AE$149:$AE$295,'By Second'!H2556)</f>
        <v>27.081918367515268</v>
      </c>
      <c r="K2556">
        <f t="shared" si="856"/>
        <v>66</v>
      </c>
      <c r="L2556">
        <f t="shared" si="857"/>
        <v>-1.4127228683841615</v>
      </c>
      <c r="M2556">
        <f t="shared" si="858"/>
        <v>-2.1404891945214569E-2</v>
      </c>
      <c r="N2556" s="32">
        <f t="shared" si="859"/>
        <v>28.087948288940378</v>
      </c>
      <c r="O2556" s="29">
        <f t="shared" si="860"/>
        <v>41992.231254012506</v>
      </c>
      <c r="P2556" s="37">
        <f>MATCH(O2556,LORDetail!$B$932:$B$1859,1)</f>
        <v>223</v>
      </c>
      <c r="Q2556" s="37">
        <f>INDEX(LORDetail!$B$932:$B$1859,P2556)</f>
        <v>41774</v>
      </c>
      <c r="R2556" s="37">
        <f>INDEX(LORDetail!$D$932:$D$1859,P2556)</f>
        <v>51.476616685022201</v>
      </c>
      <c r="S2556" s="37">
        <f>INDEX(LORDetail!$E$932:$E$1859,P2556)</f>
        <v>-2.09009469688178</v>
      </c>
      <c r="T2556" s="37">
        <f>INDEX(LORDetail!$G$932:$G$1859,P2556)</f>
        <v>92.440820000000002</v>
      </c>
      <c r="U2556">
        <f t="shared" si="861"/>
        <v>224</v>
      </c>
      <c r="V2556" s="37">
        <f>INDEX(LORDetail!$B$932:$B$1859,U2556)</f>
        <v>42142</v>
      </c>
      <c r="W2556" s="37">
        <f>INDEX(LORDetail!$D$932:$D$1859,U2556)</f>
        <v>51.478962925005099</v>
      </c>
      <c r="X2556" s="37">
        <f>INDEX(LORDetail!$E$932:$E$1859,U2556)</f>
        <v>-2.0863496085505702</v>
      </c>
      <c r="Y2556" s="37">
        <f>INDEX(LORDetail!$G$932:$G$1859,U2556)</f>
        <v>92.211860000000001</v>
      </c>
      <c r="Z2556">
        <f t="shared" si="862"/>
        <v>368</v>
      </c>
      <c r="AA2556" s="29">
        <f t="shared" si="863"/>
        <v>218.23125401250581</v>
      </c>
      <c r="AB2556">
        <f t="shared" si="864"/>
        <v>0.59301971199050496</v>
      </c>
      <c r="AC2556" s="32">
        <f t="shared" si="865"/>
        <v>51.478008051581121</v>
      </c>
      <c r="AD2556" s="32">
        <f t="shared" si="866"/>
        <v>-2.087873785678227</v>
      </c>
      <c r="AE2556" s="34">
        <f t="shared" si="867"/>
        <v>92.305042206742655</v>
      </c>
      <c r="AF2556" s="36" t="str">
        <f t="shared" si="853"/>
        <v>RDNGSTN</v>
      </c>
      <c r="AG2556" s="36" t="str">
        <f t="shared" si="854"/>
        <v>PADTON</v>
      </c>
      <c r="AH2556" s="36">
        <f t="shared" si="851"/>
        <v>1051</v>
      </c>
      <c r="AI2556" s="42">
        <f t="shared" si="852"/>
        <v>41992.2</v>
      </c>
      <c r="AJ2556" s="43">
        <f t="shared" si="847"/>
        <v>28.087948288940378</v>
      </c>
      <c r="AK2556" s="43">
        <f t="shared" si="848"/>
        <v>-2.1404891945214569E-2</v>
      </c>
      <c r="AL2556" s="36">
        <f t="shared" si="849"/>
        <v>51.478008051581121</v>
      </c>
      <c r="AM2556" s="36">
        <v>1</v>
      </c>
      <c r="AN2556" s="36">
        <f t="shared" si="850"/>
        <v>-2.087873785678227</v>
      </c>
      <c r="AO2556" s="36">
        <v>4</v>
      </c>
      <c r="AP2556" s="42">
        <f>INT(AI2556/1000)*1000</f>
        <v>41000</v>
      </c>
      <c r="AQ2556" s="42">
        <f>MOD(AI2556,1000)</f>
        <v>992.19999999999709</v>
      </c>
      <c r="AR2556" s="42">
        <f>MOD(AI2557,1000)-0.2+(AP2557-AP2556)</f>
        <v>1019.999999999997</v>
      </c>
    </row>
    <row r="2557" spans="1:44" x14ac:dyDescent="0.25">
      <c r="A2557" s="19" t="s">
        <v>1</v>
      </c>
      <c r="B2557" t="s">
        <v>0</v>
      </c>
      <c r="C2557">
        <v>1052</v>
      </c>
      <c r="D2557" s="36">
        <f>MATCH(C2557,TrainRun!$AG$149:$AG$295,1)</f>
        <v>74</v>
      </c>
      <c r="E2557" s="36">
        <f>INT(INDEX(TrainRun!$AD$149:$AD$295,'By Second'!D2557))</f>
        <v>1032</v>
      </c>
      <c r="F2557" s="36">
        <f>IF(E2557=0,0,INDEX(TrainRun!$AE$149:$AE$295,'By Second'!D2557))</f>
        <v>28.494641235899429</v>
      </c>
      <c r="G2557" s="36">
        <f>INDEX(TrainRun!$AF$149:$AF$295,'By Second'!D2557)</f>
        <v>41454.938855819964</v>
      </c>
      <c r="H2557">
        <f t="shared" si="855"/>
        <v>75</v>
      </c>
      <c r="I2557" s="36">
        <f>INT(INDEX(TrainRun!$AD$149:$AD$295,'By Second'!H2557))</f>
        <v>1098</v>
      </c>
      <c r="J2557" s="36">
        <f>INDEX(TrainRun!$AE$149:$AE$295,'By Second'!H2557)</f>
        <v>27.081918367515268</v>
      </c>
      <c r="K2557">
        <f t="shared" si="856"/>
        <v>66</v>
      </c>
      <c r="L2557">
        <f t="shared" si="857"/>
        <v>-1.4127228683841615</v>
      </c>
      <c r="M2557">
        <f t="shared" si="858"/>
        <v>-2.1404891945214569E-2</v>
      </c>
      <c r="N2557" s="32">
        <f t="shared" si="859"/>
        <v>28.066543396995165</v>
      </c>
      <c r="O2557" s="29">
        <f t="shared" si="860"/>
        <v>42020.297797409497</v>
      </c>
      <c r="P2557" s="37">
        <f>MATCH(O2557,LORDetail!$B$932:$B$1859,1)</f>
        <v>223</v>
      </c>
      <c r="Q2557" s="37">
        <f>INDEX(LORDetail!$B$932:$B$1859,P2557)</f>
        <v>41774</v>
      </c>
      <c r="R2557" s="37">
        <f>INDEX(LORDetail!$D$932:$D$1859,P2557)</f>
        <v>51.476616685022201</v>
      </c>
      <c r="S2557" s="37">
        <f>INDEX(LORDetail!$E$932:$E$1859,P2557)</f>
        <v>-2.09009469688178</v>
      </c>
      <c r="T2557" s="37">
        <f>INDEX(LORDetail!$G$932:$G$1859,P2557)</f>
        <v>92.440820000000002</v>
      </c>
      <c r="U2557">
        <f t="shared" si="861"/>
        <v>224</v>
      </c>
      <c r="V2557" s="37">
        <f>INDEX(LORDetail!$B$932:$B$1859,U2557)</f>
        <v>42142</v>
      </c>
      <c r="W2557" s="37">
        <f>INDEX(LORDetail!$D$932:$D$1859,U2557)</f>
        <v>51.478962925005099</v>
      </c>
      <c r="X2557" s="37">
        <f>INDEX(LORDetail!$E$932:$E$1859,U2557)</f>
        <v>-2.0863496085505702</v>
      </c>
      <c r="Y2557" s="37">
        <f>INDEX(LORDetail!$G$932:$G$1859,U2557)</f>
        <v>92.211860000000001</v>
      </c>
      <c r="Z2557">
        <f t="shared" si="862"/>
        <v>368</v>
      </c>
      <c r="AA2557" s="29">
        <f t="shared" si="863"/>
        <v>246.29779740949743</v>
      </c>
      <c r="AB2557">
        <f t="shared" si="864"/>
        <v>0.66928749296059087</v>
      </c>
      <c r="AC2557" s="32">
        <f t="shared" si="865"/>
        <v>51.478186994098238</v>
      </c>
      <c r="AD2557" s="32">
        <f t="shared" si="866"/>
        <v>-2.0875881561016687</v>
      </c>
      <c r="AE2557" s="34">
        <f t="shared" si="867"/>
        <v>92.287579935611745</v>
      </c>
      <c r="AF2557" s="36" t="str">
        <f t="shared" si="853"/>
        <v>RDNGSTN</v>
      </c>
      <c r="AG2557" s="36" t="str">
        <f t="shared" si="854"/>
        <v>PADTON</v>
      </c>
      <c r="AH2557" s="36">
        <f t="shared" si="851"/>
        <v>1052</v>
      </c>
      <c r="AI2557" s="42">
        <f t="shared" si="852"/>
        <v>42020.2</v>
      </c>
      <c r="AJ2557" s="43">
        <f t="shared" si="847"/>
        <v>28.066543396995165</v>
      </c>
      <c r="AK2557" s="43">
        <f t="shared" si="848"/>
        <v>-2.1404891945214569E-2</v>
      </c>
      <c r="AL2557" s="36">
        <f t="shared" si="849"/>
        <v>51.478186994098238</v>
      </c>
      <c r="AM2557" s="36">
        <v>1</v>
      </c>
      <c r="AN2557" s="36">
        <f t="shared" si="850"/>
        <v>-2.0875881561016687</v>
      </c>
      <c r="AO2557" s="36">
        <v>4</v>
      </c>
      <c r="AP2557" s="42">
        <f>INT(AI2557/1000)*1000</f>
        <v>42000</v>
      </c>
      <c r="AQ2557" s="42">
        <f>MOD(AI2557,1000)</f>
        <v>20.19999999999709</v>
      </c>
      <c r="AR2557" s="42">
        <f>MOD(AI2558,1000)-0.2+(AP2558-AP2557)</f>
        <v>48.200000000001452</v>
      </c>
    </row>
    <row r="2558" spans="1:44" x14ac:dyDescent="0.25">
      <c r="A2558" s="19" t="s">
        <v>1</v>
      </c>
      <c r="B2558" t="s">
        <v>0</v>
      </c>
      <c r="C2558">
        <v>1053</v>
      </c>
      <c r="D2558" s="36">
        <f>MATCH(C2558,TrainRun!$AG$149:$AG$295,1)</f>
        <v>74</v>
      </c>
      <c r="E2558" s="36">
        <f>INT(INDEX(TrainRun!$AD$149:$AD$295,'By Second'!D2558))</f>
        <v>1032</v>
      </c>
      <c r="F2558" s="36">
        <f>IF(E2558=0,0,INDEX(TrainRun!$AE$149:$AE$295,'By Second'!D2558))</f>
        <v>28.494641235899429</v>
      </c>
      <c r="G2558" s="36">
        <f>INDEX(TrainRun!$AF$149:$AF$295,'By Second'!D2558)</f>
        <v>41454.938855819964</v>
      </c>
      <c r="H2558">
        <f t="shared" si="855"/>
        <v>75</v>
      </c>
      <c r="I2558" s="36">
        <f>INT(INDEX(TrainRun!$AD$149:$AD$295,'By Second'!H2558))</f>
        <v>1098</v>
      </c>
      <c r="J2558" s="36">
        <f>INDEX(TrainRun!$AE$149:$AE$295,'By Second'!H2558)</f>
        <v>27.081918367515268</v>
      </c>
      <c r="K2558">
        <f t="shared" si="856"/>
        <v>66</v>
      </c>
      <c r="L2558">
        <f t="shared" si="857"/>
        <v>-1.4127228683841615</v>
      </c>
      <c r="M2558">
        <f t="shared" si="858"/>
        <v>-2.1404891945214569E-2</v>
      </c>
      <c r="N2558" s="32">
        <f t="shared" si="859"/>
        <v>28.045138505049952</v>
      </c>
      <c r="O2558" s="29">
        <f t="shared" si="860"/>
        <v>42048.342935914545</v>
      </c>
      <c r="P2558" s="37">
        <f>MATCH(O2558,LORDetail!$B$932:$B$1859,1)</f>
        <v>223</v>
      </c>
      <c r="Q2558" s="37">
        <f>INDEX(LORDetail!$B$932:$B$1859,P2558)</f>
        <v>41774</v>
      </c>
      <c r="R2558" s="37">
        <f>INDEX(LORDetail!$D$932:$D$1859,P2558)</f>
        <v>51.476616685022201</v>
      </c>
      <c r="S2558" s="37">
        <f>INDEX(LORDetail!$E$932:$E$1859,P2558)</f>
        <v>-2.09009469688178</v>
      </c>
      <c r="T2558" s="37">
        <f>INDEX(LORDetail!$G$932:$G$1859,P2558)</f>
        <v>92.440820000000002</v>
      </c>
      <c r="U2558">
        <f t="shared" si="861"/>
        <v>224</v>
      </c>
      <c r="V2558" s="37">
        <f>INDEX(LORDetail!$B$932:$B$1859,U2558)</f>
        <v>42142</v>
      </c>
      <c r="W2558" s="37">
        <f>INDEX(LORDetail!$D$932:$D$1859,U2558)</f>
        <v>51.478962925005099</v>
      </c>
      <c r="X2558" s="37">
        <f>INDEX(LORDetail!$E$932:$E$1859,U2558)</f>
        <v>-2.0863496085505702</v>
      </c>
      <c r="Y2558" s="37">
        <f>INDEX(LORDetail!$G$932:$G$1859,U2558)</f>
        <v>92.211860000000001</v>
      </c>
      <c r="Z2558">
        <f t="shared" si="862"/>
        <v>368</v>
      </c>
      <c r="AA2558" s="29">
        <f t="shared" si="863"/>
        <v>274.3429359145448</v>
      </c>
      <c r="AB2558">
        <f t="shared" si="864"/>
        <v>0.74549710846343697</v>
      </c>
      <c r="AC2558" s="32">
        <f t="shared" si="865"/>
        <v>51.478365800145212</v>
      </c>
      <c r="AD2558" s="32">
        <f t="shared" si="866"/>
        <v>-2.0873027443599228</v>
      </c>
      <c r="AE2558" s="34">
        <f t="shared" si="867"/>
        <v>92.270130982046211</v>
      </c>
      <c r="AF2558" s="36" t="str">
        <f t="shared" si="853"/>
        <v>RDNGSTN</v>
      </c>
      <c r="AG2558" s="36" t="str">
        <f t="shared" si="854"/>
        <v>PADTON</v>
      </c>
      <c r="AH2558" s="36">
        <f t="shared" si="851"/>
        <v>1053</v>
      </c>
      <c r="AI2558" s="42">
        <f t="shared" si="852"/>
        <v>42048.4</v>
      </c>
      <c r="AJ2558" s="43">
        <f t="shared" si="847"/>
        <v>28.045138505049952</v>
      </c>
      <c r="AK2558" s="43">
        <f t="shared" si="848"/>
        <v>-2.1404891945214569E-2</v>
      </c>
      <c r="AL2558" s="36">
        <f t="shared" si="849"/>
        <v>51.478365800145212</v>
      </c>
      <c r="AM2558" s="36">
        <v>1</v>
      </c>
      <c r="AN2558" s="36">
        <f t="shared" si="850"/>
        <v>-2.0873027443599228</v>
      </c>
      <c r="AO2558" s="36">
        <v>4</v>
      </c>
      <c r="AP2558" s="42">
        <f>INT(AI2558/1000)*1000</f>
        <v>42000</v>
      </c>
      <c r="AQ2558" s="42">
        <f>MOD(AI2558,1000)</f>
        <v>48.400000000001455</v>
      </c>
      <c r="AR2558" s="42">
        <f>MOD(AI2559,1000)-0.2+(AP2559-AP2558)</f>
        <v>76.200000000001452</v>
      </c>
    </row>
    <row r="2559" spans="1:44" x14ac:dyDescent="0.25">
      <c r="A2559" s="19" t="s">
        <v>1</v>
      </c>
      <c r="B2559" t="s">
        <v>0</v>
      </c>
      <c r="C2559">
        <v>1054</v>
      </c>
      <c r="D2559" s="36">
        <f>MATCH(C2559,TrainRun!$AG$149:$AG$295,1)</f>
        <v>74</v>
      </c>
      <c r="E2559" s="36">
        <f>INT(INDEX(TrainRun!$AD$149:$AD$295,'By Second'!D2559))</f>
        <v>1032</v>
      </c>
      <c r="F2559" s="36">
        <f>IF(E2559=0,0,INDEX(TrainRun!$AE$149:$AE$295,'By Second'!D2559))</f>
        <v>28.494641235899429</v>
      </c>
      <c r="G2559" s="36">
        <f>INDEX(TrainRun!$AF$149:$AF$295,'By Second'!D2559)</f>
        <v>41454.938855819964</v>
      </c>
      <c r="H2559">
        <f t="shared" si="855"/>
        <v>75</v>
      </c>
      <c r="I2559" s="36">
        <f>INT(INDEX(TrainRun!$AD$149:$AD$295,'By Second'!H2559))</f>
        <v>1098</v>
      </c>
      <c r="J2559" s="36">
        <f>INDEX(TrainRun!$AE$149:$AE$295,'By Second'!H2559)</f>
        <v>27.081918367515268</v>
      </c>
      <c r="K2559">
        <f t="shared" si="856"/>
        <v>66</v>
      </c>
      <c r="L2559">
        <f t="shared" si="857"/>
        <v>-1.4127228683841615</v>
      </c>
      <c r="M2559">
        <f t="shared" si="858"/>
        <v>-2.1404891945214569E-2</v>
      </c>
      <c r="N2559" s="32">
        <f t="shared" si="859"/>
        <v>28.023733613104739</v>
      </c>
      <c r="O2559" s="29">
        <f t="shared" si="860"/>
        <v>42076.366669527648</v>
      </c>
      <c r="P2559" s="37">
        <f>MATCH(O2559,LORDetail!$B$932:$B$1859,1)</f>
        <v>223</v>
      </c>
      <c r="Q2559" s="37">
        <f>INDEX(LORDetail!$B$932:$B$1859,P2559)</f>
        <v>41774</v>
      </c>
      <c r="R2559" s="37">
        <f>INDEX(LORDetail!$D$932:$D$1859,P2559)</f>
        <v>51.476616685022201</v>
      </c>
      <c r="S2559" s="37">
        <f>INDEX(LORDetail!$E$932:$E$1859,P2559)</f>
        <v>-2.09009469688178</v>
      </c>
      <c r="T2559" s="37">
        <f>INDEX(LORDetail!$G$932:$G$1859,P2559)</f>
        <v>92.440820000000002</v>
      </c>
      <c r="U2559">
        <f t="shared" si="861"/>
        <v>224</v>
      </c>
      <c r="V2559" s="37">
        <f>INDEX(LORDetail!$B$932:$B$1859,U2559)</f>
        <v>42142</v>
      </c>
      <c r="W2559" s="37">
        <f>INDEX(LORDetail!$D$932:$D$1859,U2559)</f>
        <v>51.478962925005099</v>
      </c>
      <c r="X2559" s="37">
        <f>INDEX(LORDetail!$E$932:$E$1859,U2559)</f>
        <v>-2.0863496085505702</v>
      </c>
      <c r="Y2559" s="37">
        <f>INDEX(LORDetail!$G$932:$G$1859,U2559)</f>
        <v>92.211860000000001</v>
      </c>
      <c r="Z2559">
        <f t="shared" si="862"/>
        <v>368</v>
      </c>
      <c r="AA2559" s="29">
        <f t="shared" si="863"/>
        <v>302.3666695276479</v>
      </c>
      <c r="AB2559">
        <f t="shared" si="864"/>
        <v>0.82164855849904317</v>
      </c>
      <c r="AC2559" s="32">
        <f t="shared" si="865"/>
        <v>51.478544469722046</v>
      </c>
      <c r="AD2559" s="32">
        <f t="shared" si="866"/>
        <v>-2.0870175504529898</v>
      </c>
      <c r="AE2559" s="34">
        <f t="shared" si="867"/>
        <v>92.252695346046067</v>
      </c>
      <c r="AF2559" s="36" t="str">
        <f t="shared" si="853"/>
        <v>RDNGSTN</v>
      </c>
      <c r="AG2559" s="36" t="str">
        <f t="shared" si="854"/>
        <v>PADTON</v>
      </c>
      <c r="AH2559" s="36">
        <f t="shared" si="851"/>
        <v>1054</v>
      </c>
      <c r="AI2559" s="42">
        <f t="shared" si="852"/>
        <v>42076.4</v>
      </c>
      <c r="AJ2559" s="43">
        <f t="shared" si="847"/>
        <v>28.023733613104739</v>
      </c>
      <c r="AK2559" s="43">
        <f t="shared" si="848"/>
        <v>-2.1404891945214569E-2</v>
      </c>
      <c r="AL2559" s="36">
        <f t="shared" si="849"/>
        <v>51.478544469722046</v>
      </c>
      <c r="AM2559" s="36">
        <v>1</v>
      </c>
      <c r="AN2559" s="36">
        <f t="shared" si="850"/>
        <v>-2.0870175504529898</v>
      </c>
      <c r="AO2559" s="36">
        <v>4</v>
      </c>
      <c r="AP2559" s="42">
        <f>INT(AI2559/1000)*1000</f>
        <v>42000</v>
      </c>
      <c r="AQ2559" s="42">
        <f>MOD(AI2559,1000)</f>
        <v>76.400000000001455</v>
      </c>
      <c r="AR2559" s="42">
        <f>MOD(AI2560,1000)-0.2+(AP2560-AP2559)</f>
        <v>104.20000000000145</v>
      </c>
    </row>
    <row r="2560" spans="1:44" x14ac:dyDescent="0.25">
      <c r="A2560" s="19" t="s">
        <v>1</v>
      </c>
      <c r="B2560" t="s">
        <v>0</v>
      </c>
      <c r="C2560">
        <v>1055</v>
      </c>
      <c r="D2560" s="36">
        <f>MATCH(C2560,TrainRun!$AG$149:$AG$295,1)</f>
        <v>74</v>
      </c>
      <c r="E2560" s="36">
        <f>INT(INDEX(TrainRun!$AD$149:$AD$295,'By Second'!D2560))</f>
        <v>1032</v>
      </c>
      <c r="F2560" s="36">
        <f>IF(E2560=0,0,INDEX(TrainRun!$AE$149:$AE$295,'By Second'!D2560))</f>
        <v>28.494641235899429</v>
      </c>
      <c r="G2560" s="36">
        <f>INDEX(TrainRun!$AF$149:$AF$295,'By Second'!D2560)</f>
        <v>41454.938855819964</v>
      </c>
      <c r="H2560">
        <f t="shared" si="855"/>
        <v>75</v>
      </c>
      <c r="I2560" s="36">
        <f>INT(INDEX(TrainRun!$AD$149:$AD$295,'By Second'!H2560))</f>
        <v>1098</v>
      </c>
      <c r="J2560" s="36">
        <f>INDEX(TrainRun!$AE$149:$AE$295,'By Second'!H2560)</f>
        <v>27.081918367515268</v>
      </c>
      <c r="K2560">
        <f t="shared" si="856"/>
        <v>66</v>
      </c>
      <c r="L2560">
        <f t="shared" si="857"/>
        <v>-1.4127228683841615</v>
      </c>
      <c r="M2560">
        <f t="shared" si="858"/>
        <v>-2.1404891945214569E-2</v>
      </c>
      <c r="N2560" s="32">
        <f t="shared" si="859"/>
        <v>28.002328721159525</v>
      </c>
      <c r="O2560" s="29">
        <f t="shared" si="860"/>
        <v>42104.368998248807</v>
      </c>
      <c r="P2560" s="37">
        <f>MATCH(O2560,LORDetail!$B$932:$B$1859,1)</f>
        <v>223</v>
      </c>
      <c r="Q2560" s="37">
        <f>INDEX(LORDetail!$B$932:$B$1859,P2560)</f>
        <v>41774</v>
      </c>
      <c r="R2560" s="37">
        <f>INDEX(LORDetail!$D$932:$D$1859,P2560)</f>
        <v>51.476616685022201</v>
      </c>
      <c r="S2560" s="37">
        <f>INDEX(LORDetail!$E$932:$E$1859,P2560)</f>
        <v>-2.09009469688178</v>
      </c>
      <c r="T2560" s="37">
        <f>INDEX(LORDetail!$G$932:$G$1859,P2560)</f>
        <v>92.440820000000002</v>
      </c>
      <c r="U2560">
        <f t="shared" si="861"/>
        <v>224</v>
      </c>
      <c r="V2560" s="37">
        <f>INDEX(LORDetail!$B$932:$B$1859,U2560)</f>
        <v>42142</v>
      </c>
      <c r="W2560" s="37">
        <f>INDEX(LORDetail!$D$932:$D$1859,U2560)</f>
        <v>51.478962925005099</v>
      </c>
      <c r="X2560" s="37">
        <f>INDEX(LORDetail!$E$932:$E$1859,U2560)</f>
        <v>-2.0863496085505702</v>
      </c>
      <c r="Y2560" s="37">
        <f>INDEX(LORDetail!$G$932:$G$1859,U2560)</f>
        <v>92.211860000000001</v>
      </c>
      <c r="Z2560">
        <f t="shared" si="862"/>
        <v>368</v>
      </c>
      <c r="AA2560" s="29">
        <f t="shared" si="863"/>
        <v>330.36899824880675</v>
      </c>
      <c r="AB2560">
        <f t="shared" si="864"/>
        <v>0.89774184306740967</v>
      </c>
      <c r="AC2560" s="32">
        <f t="shared" si="865"/>
        <v>51.47872300282873</v>
      </c>
      <c r="AD2560" s="32">
        <f t="shared" si="866"/>
        <v>-2.0867325743808696</v>
      </c>
      <c r="AE2560" s="34">
        <f t="shared" si="867"/>
        <v>92.235273027611285</v>
      </c>
      <c r="AF2560" s="36" t="str">
        <f t="shared" si="853"/>
        <v>RDNGSTN</v>
      </c>
      <c r="AG2560" s="36" t="str">
        <f t="shared" si="854"/>
        <v>PADTON</v>
      </c>
      <c r="AH2560" s="36">
        <f t="shared" si="851"/>
        <v>1055</v>
      </c>
      <c r="AI2560" s="42">
        <f t="shared" si="852"/>
        <v>42104.4</v>
      </c>
      <c r="AJ2560" s="43">
        <f t="shared" si="847"/>
        <v>28.002328721159525</v>
      </c>
      <c r="AK2560" s="43">
        <f t="shared" si="848"/>
        <v>-2.1404891945214569E-2</v>
      </c>
      <c r="AL2560" s="36">
        <f t="shared" si="849"/>
        <v>51.47872300282873</v>
      </c>
      <c r="AM2560" s="36">
        <v>1</v>
      </c>
      <c r="AN2560" s="36">
        <f t="shared" si="850"/>
        <v>-2.0867325743808696</v>
      </c>
      <c r="AO2560" s="36">
        <v>4</v>
      </c>
      <c r="AP2560" s="42">
        <f>INT(AI2560/1000)*1000</f>
        <v>42000</v>
      </c>
      <c r="AQ2560" s="42">
        <f>MOD(AI2560,1000)</f>
        <v>104.40000000000146</v>
      </c>
      <c r="AR2560" s="42">
        <f>MOD(AI2561,1000)-0.2+(AP2561-AP2560)</f>
        <v>132.20000000000147</v>
      </c>
    </row>
    <row r="2561" spans="1:44" x14ac:dyDescent="0.25">
      <c r="A2561" s="19" t="s">
        <v>1</v>
      </c>
      <c r="B2561" t="s">
        <v>0</v>
      </c>
      <c r="C2561">
        <v>1056</v>
      </c>
      <c r="D2561" s="36">
        <f>MATCH(C2561,TrainRun!$AG$149:$AG$295,1)</f>
        <v>74</v>
      </c>
      <c r="E2561" s="36">
        <f>INT(INDEX(TrainRun!$AD$149:$AD$295,'By Second'!D2561))</f>
        <v>1032</v>
      </c>
      <c r="F2561" s="36">
        <f>IF(E2561=0,0,INDEX(TrainRun!$AE$149:$AE$295,'By Second'!D2561))</f>
        <v>28.494641235899429</v>
      </c>
      <c r="G2561" s="36">
        <f>INDEX(TrainRun!$AF$149:$AF$295,'By Second'!D2561)</f>
        <v>41454.938855819964</v>
      </c>
      <c r="H2561">
        <f t="shared" si="855"/>
        <v>75</v>
      </c>
      <c r="I2561" s="36">
        <f>INT(INDEX(TrainRun!$AD$149:$AD$295,'By Second'!H2561))</f>
        <v>1098</v>
      </c>
      <c r="J2561" s="36">
        <f>INDEX(TrainRun!$AE$149:$AE$295,'By Second'!H2561)</f>
        <v>27.081918367515268</v>
      </c>
      <c r="K2561">
        <f t="shared" si="856"/>
        <v>66</v>
      </c>
      <c r="L2561">
        <f t="shared" si="857"/>
        <v>-1.4127228683841615</v>
      </c>
      <c r="M2561">
        <f t="shared" si="858"/>
        <v>-2.1404891945214569E-2</v>
      </c>
      <c r="N2561" s="32">
        <f t="shared" si="859"/>
        <v>27.980923829214312</v>
      </c>
      <c r="O2561" s="29">
        <f t="shared" si="860"/>
        <v>42132.349922078021</v>
      </c>
      <c r="P2561" s="37">
        <f>MATCH(O2561,LORDetail!$B$932:$B$1859,1)</f>
        <v>223</v>
      </c>
      <c r="Q2561" s="37">
        <f>INDEX(LORDetail!$B$932:$B$1859,P2561)</f>
        <v>41774</v>
      </c>
      <c r="R2561" s="37">
        <f>INDEX(LORDetail!$D$932:$D$1859,P2561)</f>
        <v>51.476616685022201</v>
      </c>
      <c r="S2561" s="37">
        <f>INDEX(LORDetail!$E$932:$E$1859,P2561)</f>
        <v>-2.09009469688178</v>
      </c>
      <c r="T2561" s="37">
        <f>INDEX(LORDetail!$G$932:$G$1859,P2561)</f>
        <v>92.440820000000002</v>
      </c>
      <c r="U2561">
        <f t="shared" si="861"/>
        <v>224</v>
      </c>
      <c r="V2561" s="37">
        <f>INDEX(LORDetail!$B$932:$B$1859,U2561)</f>
        <v>42142</v>
      </c>
      <c r="W2561" s="37">
        <f>INDEX(LORDetail!$D$932:$D$1859,U2561)</f>
        <v>51.478962925005099</v>
      </c>
      <c r="X2561" s="37">
        <f>INDEX(LORDetail!$E$932:$E$1859,U2561)</f>
        <v>-2.0863496085505702</v>
      </c>
      <c r="Y2561" s="37">
        <f>INDEX(LORDetail!$G$932:$G$1859,U2561)</f>
        <v>92.211860000000001</v>
      </c>
      <c r="Z2561">
        <f t="shared" si="862"/>
        <v>368</v>
      </c>
      <c r="AA2561" s="29">
        <f t="shared" si="863"/>
        <v>358.34992207802134</v>
      </c>
      <c r="AB2561">
        <f t="shared" si="864"/>
        <v>0.97377696216853626</v>
      </c>
      <c r="AC2561" s="32">
        <f t="shared" si="865"/>
        <v>51.478901399465265</v>
      </c>
      <c r="AD2561" s="32">
        <f t="shared" si="866"/>
        <v>-2.0864478161435618</v>
      </c>
      <c r="AE2561" s="34">
        <f t="shared" si="867"/>
        <v>92.217864026741893</v>
      </c>
      <c r="AF2561" s="36" t="str">
        <f t="shared" si="853"/>
        <v>RDNGSTN</v>
      </c>
      <c r="AG2561" s="36" t="str">
        <f t="shared" si="854"/>
        <v>PADTON</v>
      </c>
      <c r="AH2561" s="36">
        <f t="shared" si="851"/>
        <v>1056</v>
      </c>
      <c r="AI2561" s="42">
        <f t="shared" si="852"/>
        <v>42132.4</v>
      </c>
      <c r="AJ2561" s="43">
        <f t="shared" si="847"/>
        <v>27.980923829214312</v>
      </c>
      <c r="AK2561" s="43">
        <f t="shared" si="848"/>
        <v>-2.1404891945214569E-2</v>
      </c>
      <c r="AL2561" s="36">
        <f t="shared" si="849"/>
        <v>51.478901399465265</v>
      </c>
      <c r="AM2561" s="36">
        <v>1</v>
      </c>
      <c r="AN2561" s="36">
        <f t="shared" si="850"/>
        <v>-2.0864478161435618</v>
      </c>
      <c r="AO2561" s="36">
        <v>4</v>
      </c>
      <c r="AP2561" s="42">
        <f>INT(AI2561/1000)*1000</f>
        <v>42000</v>
      </c>
      <c r="AQ2561" s="42">
        <f>MOD(AI2561,1000)</f>
        <v>132.40000000000146</v>
      </c>
      <c r="AR2561" s="42">
        <f>MOD(AI2562,1000)-0.2+(AP2562-AP2561)</f>
        <v>160.20000000000147</v>
      </c>
    </row>
    <row r="2562" spans="1:44" x14ac:dyDescent="0.25">
      <c r="A2562" s="19" t="s">
        <v>1</v>
      </c>
      <c r="B2562" t="s">
        <v>0</v>
      </c>
      <c r="C2562">
        <v>1057</v>
      </c>
      <c r="D2562" s="36">
        <f>MATCH(C2562,TrainRun!$AG$149:$AG$295,1)</f>
        <v>74</v>
      </c>
      <c r="E2562" s="36">
        <f>INT(INDEX(TrainRun!$AD$149:$AD$295,'By Second'!D2562))</f>
        <v>1032</v>
      </c>
      <c r="F2562" s="36">
        <f>IF(E2562=0,0,INDEX(TrainRun!$AE$149:$AE$295,'By Second'!D2562))</f>
        <v>28.494641235899429</v>
      </c>
      <c r="G2562" s="36">
        <f>INDEX(TrainRun!$AF$149:$AF$295,'By Second'!D2562)</f>
        <v>41454.938855819964</v>
      </c>
      <c r="H2562">
        <f t="shared" si="855"/>
        <v>75</v>
      </c>
      <c r="I2562" s="36">
        <f>INT(INDEX(TrainRun!$AD$149:$AD$295,'By Second'!H2562))</f>
        <v>1098</v>
      </c>
      <c r="J2562" s="36">
        <f>INDEX(TrainRun!$AE$149:$AE$295,'By Second'!H2562)</f>
        <v>27.081918367515268</v>
      </c>
      <c r="K2562">
        <f t="shared" si="856"/>
        <v>66</v>
      </c>
      <c r="L2562">
        <f t="shared" si="857"/>
        <v>-1.4127228683841615</v>
      </c>
      <c r="M2562">
        <f t="shared" si="858"/>
        <v>-2.1404891945214569E-2</v>
      </c>
      <c r="N2562" s="32">
        <f t="shared" si="859"/>
        <v>27.959518937269099</v>
      </c>
      <c r="O2562" s="29">
        <f t="shared" si="860"/>
        <v>42160.309441015292</v>
      </c>
      <c r="P2562" s="37">
        <f>MATCH(O2562,LORDetail!$B$932:$B$1859,1)</f>
        <v>224</v>
      </c>
      <c r="Q2562" s="37">
        <f>INDEX(LORDetail!$B$932:$B$1859,P2562)</f>
        <v>42142</v>
      </c>
      <c r="R2562" s="37">
        <f>INDEX(LORDetail!$D$932:$D$1859,P2562)</f>
        <v>51.478962925005099</v>
      </c>
      <c r="S2562" s="37">
        <f>INDEX(LORDetail!$E$932:$E$1859,P2562)</f>
        <v>-2.0863496085505702</v>
      </c>
      <c r="T2562" s="37">
        <f>INDEX(LORDetail!$G$932:$G$1859,P2562)</f>
        <v>92.211860000000001</v>
      </c>
      <c r="U2562">
        <f t="shared" si="861"/>
        <v>225</v>
      </c>
      <c r="V2562" s="37">
        <f>INDEX(LORDetail!$B$932:$B$1859,U2562)</f>
        <v>42417</v>
      </c>
      <c r="W2562" s="37">
        <f>INDEX(LORDetail!$D$932:$D$1859,U2562)</f>
        <v>51.480717529396003</v>
      </c>
      <c r="X2562" s="37">
        <f>INDEX(LORDetail!$E$932:$E$1859,U2562)</f>
        <v>-2.0835508429962402</v>
      </c>
      <c r="Y2562" s="37">
        <f>INDEX(LORDetail!$G$932:$G$1859,U2562)</f>
        <v>92.040760000000006</v>
      </c>
      <c r="Z2562">
        <f t="shared" si="862"/>
        <v>275</v>
      </c>
      <c r="AA2562" s="29">
        <f t="shared" si="863"/>
        <v>18.309441015291668</v>
      </c>
      <c r="AB2562">
        <f t="shared" si="864"/>
        <v>6.6579785510151521E-2</v>
      </c>
      <c r="AC2562" s="32">
        <f t="shared" si="865"/>
        <v>51.4790797461891</v>
      </c>
      <c r="AD2562" s="32">
        <f t="shared" si="866"/>
        <v>-2.0861632673402695</v>
      </c>
      <c r="AE2562" s="34">
        <f t="shared" si="867"/>
        <v>92.200468198699213</v>
      </c>
      <c r="AF2562" s="36" t="str">
        <f t="shared" si="853"/>
        <v>RDNGSTN</v>
      </c>
      <c r="AG2562" s="36" t="str">
        <f t="shared" si="854"/>
        <v>PADTON</v>
      </c>
      <c r="AH2562" s="36">
        <f t="shared" si="851"/>
        <v>1057</v>
      </c>
      <c r="AI2562" s="42">
        <f t="shared" si="852"/>
        <v>42160.4</v>
      </c>
      <c r="AJ2562" s="43">
        <f t="shared" si="847"/>
        <v>27.959518937269099</v>
      </c>
      <c r="AK2562" s="43">
        <f t="shared" si="848"/>
        <v>-2.1404891945214569E-2</v>
      </c>
      <c r="AL2562" s="36">
        <f t="shared" si="849"/>
        <v>51.4790797461891</v>
      </c>
      <c r="AM2562" s="36">
        <v>1</v>
      </c>
      <c r="AN2562" s="36">
        <f t="shared" si="850"/>
        <v>-2.0861632673402695</v>
      </c>
      <c r="AO2562" s="36">
        <v>4</v>
      </c>
      <c r="AP2562" s="42">
        <f>INT(AI2562/1000)*1000</f>
        <v>42000</v>
      </c>
      <c r="AQ2562" s="42">
        <f>MOD(AI2562,1000)</f>
        <v>160.40000000000146</v>
      </c>
      <c r="AR2562" s="42">
        <f>MOD(AI2563,1000)-0.2+(AP2563-AP2562)</f>
        <v>187.9999999999971</v>
      </c>
    </row>
    <row r="2563" spans="1:44" x14ac:dyDescent="0.25">
      <c r="A2563" s="19" t="s">
        <v>1</v>
      </c>
      <c r="B2563" t="s">
        <v>0</v>
      </c>
      <c r="C2563">
        <v>1058</v>
      </c>
      <c r="D2563" s="36">
        <f>MATCH(C2563,TrainRun!$AG$149:$AG$295,1)</f>
        <v>74</v>
      </c>
      <c r="E2563" s="36">
        <f>INT(INDEX(TrainRun!$AD$149:$AD$295,'By Second'!D2563))</f>
        <v>1032</v>
      </c>
      <c r="F2563" s="36">
        <f>IF(E2563=0,0,INDEX(TrainRun!$AE$149:$AE$295,'By Second'!D2563))</f>
        <v>28.494641235899429</v>
      </c>
      <c r="G2563" s="36">
        <f>INDEX(TrainRun!$AF$149:$AF$295,'By Second'!D2563)</f>
        <v>41454.938855819964</v>
      </c>
      <c r="H2563">
        <f t="shared" si="855"/>
        <v>75</v>
      </c>
      <c r="I2563" s="36">
        <f>INT(INDEX(TrainRun!$AD$149:$AD$295,'By Second'!H2563))</f>
        <v>1098</v>
      </c>
      <c r="J2563" s="36">
        <f>INDEX(TrainRun!$AE$149:$AE$295,'By Second'!H2563)</f>
        <v>27.081918367515268</v>
      </c>
      <c r="K2563">
        <f t="shared" si="856"/>
        <v>66</v>
      </c>
      <c r="L2563">
        <f t="shared" si="857"/>
        <v>-1.4127228683841615</v>
      </c>
      <c r="M2563">
        <f t="shared" si="858"/>
        <v>-2.1404891945214569E-2</v>
      </c>
      <c r="N2563" s="32">
        <f t="shared" si="859"/>
        <v>27.938114045323886</v>
      </c>
      <c r="O2563" s="29">
        <f t="shared" si="860"/>
        <v>42188.247555060618</v>
      </c>
      <c r="P2563" s="37">
        <f>MATCH(O2563,LORDetail!$B$932:$B$1859,1)</f>
        <v>224</v>
      </c>
      <c r="Q2563" s="37">
        <f>INDEX(LORDetail!$B$932:$B$1859,P2563)</f>
        <v>42142</v>
      </c>
      <c r="R2563" s="37">
        <f>INDEX(LORDetail!$D$932:$D$1859,P2563)</f>
        <v>51.478962925005099</v>
      </c>
      <c r="S2563" s="37">
        <f>INDEX(LORDetail!$E$932:$E$1859,P2563)</f>
        <v>-2.0863496085505702</v>
      </c>
      <c r="T2563" s="37">
        <f>INDEX(LORDetail!$G$932:$G$1859,P2563)</f>
        <v>92.211860000000001</v>
      </c>
      <c r="U2563">
        <f t="shared" si="861"/>
        <v>225</v>
      </c>
      <c r="V2563" s="37">
        <f>INDEX(LORDetail!$B$932:$B$1859,U2563)</f>
        <v>42417</v>
      </c>
      <c r="W2563" s="37">
        <f>INDEX(LORDetail!$D$932:$D$1859,U2563)</f>
        <v>51.480717529396003</v>
      </c>
      <c r="X2563" s="37">
        <f>INDEX(LORDetail!$E$932:$E$1859,U2563)</f>
        <v>-2.0835508429962402</v>
      </c>
      <c r="Y2563" s="37">
        <f>INDEX(LORDetail!$G$932:$G$1859,U2563)</f>
        <v>92.040760000000006</v>
      </c>
      <c r="Z2563">
        <f t="shared" si="862"/>
        <v>275</v>
      </c>
      <c r="AA2563" s="29">
        <f t="shared" si="863"/>
        <v>46.247555060617742</v>
      </c>
      <c r="AB2563">
        <f t="shared" si="864"/>
        <v>0.16817292749315543</v>
      </c>
      <c r="AC2563" s="32">
        <f t="shared" si="865"/>
        <v>51.479258001962108</v>
      </c>
      <c r="AD2563" s="32">
        <f t="shared" si="866"/>
        <v>-2.0858789319539315</v>
      </c>
      <c r="AE2563" s="34">
        <f t="shared" si="867"/>
        <v>92.183085612105927</v>
      </c>
      <c r="AF2563" s="36" t="str">
        <f t="shared" si="853"/>
        <v>RDNGSTN</v>
      </c>
      <c r="AG2563" s="36" t="str">
        <f t="shared" si="854"/>
        <v>PADTON</v>
      </c>
      <c r="AH2563" s="36">
        <f t="shared" si="851"/>
        <v>1058</v>
      </c>
      <c r="AI2563" s="42">
        <f t="shared" si="852"/>
        <v>42188.2</v>
      </c>
      <c r="AJ2563" s="43">
        <f t="shared" si="847"/>
        <v>27.938114045323886</v>
      </c>
      <c r="AK2563" s="43">
        <f t="shared" si="848"/>
        <v>-2.1404891945214569E-2</v>
      </c>
      <c r="AL2563" s="36">
        <f t="shared" si="849"/>
        <v>51.479258001962108</v>
      </c>
      <c r="AM2563" s="36">
        <v>1</v>
      </c>
      <c r="AN2563" s="36">
        <f t="shared" si="850"/>
        <v>-2.0858789319539315</v>
      </c>
      <c r="AO2563" s="36">
        <v>4</v>
      </c>
      <c r="AP2563" s="42">
        <f>INT(AI2563/1000)*1000</f>
        <v>42000</v>
      </c>
      <c r="AQ2563" s="42">
        <f>MOD(AI2563,1000)</f>
        <v>188.19999999999709</v>
      </c>
      <c r="AR2563" s="42">
        <f>MOD(AI2564,1000)-0.2+(AP2564-AP2563)</f>
        <v>215.9999999999971</v>
      </c>
    </row>
    <row r="2564" spans="1:44" x14ac:dyDescent="0.25">
      <c r="A2564" s="19" t="s">
        <v>1</v>
      </c>
      <c r="B2564" t="s">
        <v>0</v>
      </c>
      <c r="C2564">
        <v>1059</v>
      </c>
      <c r="D2564" s="36">
        <f>MATCH(C2564,TrainRun!$AG$149:$AG$295,1)</f>
        <v>74</v>
      </c>
      <c r="E2564" s="36">
        <f>INT(INDEX(TrainRun!$AD$149:$AD$295,'By Second'!D2564))</f>
        <v>1032</v>
      </c>
      <c r="F2564" s="36">
        <f>IF(E2564=0,0,INDEX(TrainRun!$AE$149:$AE$295,'By Second'!D2564))</f>
        <v>28.494641235899429</v>
      </c>
      <c r="G2564" s="36">
        <f>INDEX(TrainRun!$AF$149:$AF$295,'By Second'!D2564)</f>
        <v>41454.938855819964</v>
      </c>
      <c r="H2564">
        <f t="shared" si="855"/>
        <v>75</v>
      </c>
      <c r="I2564" s="36">
        <f>INT(INDEX(TrainRun!$AD$149:$AD$295,'By Second'!H2564))</f>
        <v>1098</v>
      </c>
      <c r="J2564" s="36">
        <f>INDEX(TrainRun!$AE$149:$AE$295,'By Second'!H2564)</f>
        <v>27.081918367515268</v>
      </c>
      <c r="K2564">
        <f t="shared" si="856"/>
        <v>66</v>
      </c>
      <c r="L2564">
        <f t="shared" si="857"/>
        <v>-1.4127228683841615</v>
      </c>
      <c r="M2564">
        <f t="shared" si="858"/>
        <v>-2.1404891945214569E-2</v>
      </c>
      <c r="N2564" s="32">
        <f t="shared" si="859"/>
        <v>27.916709153378672</v>
      </c>
      <c r="O2564" s="29">
        <f t="shared" si="860"/>
        <v>42216.164264214</v>
      </c>
      <c r="P2564" s="37">
        <f>MATCH(O2564,LORDetail!$B$932:$B$1859,1)</f>
        <v>224</v>
      </c>
      <c r="Q2564" s="37">
        <f>INDEX(LORDetail!$B$932:$B$1859,P2564)</f>
        <v>42142</v>
      </c>
      <c r="R2564" s="37">
        <f>INDEX(LORDetail!$D$932:$D$1859,P2564)</f>
        <v>51.478962925005099</v>
      </c>
      <c r="S2564" s="37">
        <f>INDEX(LORDetail!$E$932:$E$1859,P2564)</f>
        <v>-2.0863496085505702</v>
      </c>
      <c r="T2564" s="37">
        <f>INDEX(LORDetail!$G$932:$G$1859,P2564)</f>
        <v>92.211860000000001</v>
      </c>
      <c r="U2564">
        <f t="shared" si="861"/>
        <v>225</v>
      </c>
      <c r="V2564" s="37">
        <f>INDEX(LORDetail!$B$932:$B$1859,U2564)</f>
        <v>42417</v>
      </c>
      <c r="W2564" s="37">
        <f>INDEX(LORDetail!$D$932:$D$1859,U2564)</f>
        <v>51.480717529396003</v>
      </c>
      <c r="X2564" s="37">
        <f>INDEX(LORDetail!$E$932:$E$1859,U2564)</f>
        <v>-2.0835508429962402</v>
      </c>
      <c r="Y2564" s="37">
        <f>INDEX(LORDetail!$G$932:$G$1859,U2564)</f>
        <v>92.040760000000006</v>
      </c>
      <c r="Z2564">
        <f t="shared" si="862"/>
        <v>275</v>
      </c>
      <c r="AA2564" s="29">
        <f t="shared" si="863"/>
        <v>74.164264213999559</v>
      </c>
      <c r="AB2564">
        <f t="shared" si="864"/>
        <v>0.26968823350545296</v>
      </c>
      <c r="AC2564" s="32">
        <f t="shared" si="865"/>
        <v>51.479436121163786</v>
      </c>
      <c r="AD2564" s="32">
        <f t="shared" si="866"/>
        <v>-2.0855948144122269</v>
      </c>
      <c r="AE2564" s="34">
        <f t="shared" si="867"/>
        <v>92.165716343247226</v>
      </c>
      <c r="AF2564" s="36" t="str">
        <f t="shared" si="853"/>
        <v>RDNGSTN</v>
      </c>
      <c r="AG2564" s="36" t="str">
        <f t="shared" si="854"/>
        <v>PADTON</v>
      </c>
      <c r="AH2564" s="36">
        <f t="shared" si="851"/>
        <v>1059</v>
      </c>
      <c r="AI2564" s="42">
        <f t="shared" si="852"/>
        <v>42216.2</v>
      </c>
      <c r="AJ2564" s="43">
        <f t="shared" si="847"/>
        <v>27.916709153378672</v>
      </c>
      <c r="AK2564" s="43">
        <f t="shared" si="848"/>
        <v>-2.1404891945214569E-2</v>
      </c>
      <c r="AL2564" s="36">
        <f t="shared" si="849"/>
        <v>51.479436121163786</v>
      </c>
      <c r="AM2564" s="36">
        <v>1</v>
      </c>
      <c r="AN2564" s="36">
        <f t="shared" si="850"/>
        <v>-2.0855948144122269</v>
      </c>
      <c r="AO2564" s="36">
        <v>4</v>
      </c>
      <c r="AP2564" s="42">
        <f>INT(AI2564/1000)*1000</f>
        <v>42000</v>
      </c>
      <c r="AQ2564" s="42">
        <f>MOD(AI2564,1000)</f>
        <v>216.19999999999709</v>
      </c>
      <c r="AR2564" s="42">
        <f>MOD(AI2565,1000)-0.2+(AP2565-AP2564)</f>
        <v>243.8</v>
      </c>
    </row>
    <row r="2565" spans="1:44" x14ac:dyDescent="0.25">
      <c r="A2565" s="19" t="s">
        <v>1</v>
      </c>
      <c r="B2565" t="s">
        <v>0</v>
      </c>
      <c r="C2565">
        <v>1060</v>
      </c>
      <c r="D2565" s="36">
        <f>MATCH(C2565,TrainRun!$AG$149:$AG$295,1)</f>
        <v>74</v>
      </c>
      <c r="E2565" s="36">
        <f>INT(INDEX(TrainRun!$AD$149:$AD$295,'By Second'!D2565))</f>
        <v>1032</v>
      </c>
      <c r="F2565" s="36">
        <f>IF(E2565=0,0,INDEX(TrainRun!$AE$149:$AE$295,'By Second'!D2565))</f>
        <v>28.494641235899429</v>
      </c>
      <c r="G2565" s="36">
        <f>INDEX(TrainRun!$AF$149:$AF$295,'By Second'!D2565)</f>
        <v>41454.938855819964</v>
      </c>
      <c r="H2565">
        <f t="shared" si="855"/>
        <v>75</v>
      </c>
      <c r="I2565" s="36">
        <f>INT(INDEX(TrainRun!$AD$149:$AD$295,'By Second'!H2565))</f>
        <v>1098</v>
      </c>
      <c r="J2565" s="36">
        <f>INDEX(TrainRun!$AE$149:$AE$295,'By Second'!H2565)</f>
        <v>27.081918367515268</v>
      </c>
      <c r="K2565">
        <f t="shared" si="856"/>
        <v>66</v>
      </c>
      <c r="L2565">
        <f t="shared" si="857"/>
        <v>-1.4127228683841615</v>
      </c>
      <c r="M2565">
        <f t="shared" si="858"/>
        <v>-2.1404891945214569E-2</v>
      </c>
      <c r="N2565" s="32">
        <f t="shared" si="859"/>
        <v>27.895304261433459</v>
      </c>
      <c r="O2565" s="29">
        <f t="shared" si="860"/>
        <v>42244.05956847543</v>
      </c>
      <c r="P2565" s="37">
        <f>MATCH(O2565,LORDetail!$B$932:$B$1859,1)</f>
        <v>224</v>
      </c>
      <c r="Q2565" s="37">
        <f>INDEX(LORDetail!$B$932:$B$1859,P2565)</f>
        <v>42142</v>
      </c>
      <c r="R2565" s="37">
        <f>INDEX(LORDetail!$D$932:$D$1859,P2565)</f>
        <v>51.478962925005099</v>
      </c>
      <c r="S2565" s="37">
        <f>INDEX(LORDetail!$E$932:$E$1859,P2565)</f>
        <v>-2.0863496085505702</v>
      </c>
      <c r="T2565" s="37">
        <f>INDEX(LORDetail!$G$932:$G$1859,P2565)</f>
        <v>92.211860000000001</v>
      </c>
      <c r="U2565">
        <f t="shared" si="861"/>
        <v>225</v>
      </c>
      <c r="V2565" s="37">
        <f>INDEX(LORDetail!$B$932:$B$1859,U2565)</f>
        <v>42417</v>
      </c>
      <c r="W2565" s="37">
        <f>INDEX(LORDetail!$D$932:$D$1859,U2565)</f>
        <v>51.480717529396003</v>
      </c>
      <c r="X2565" s="37">
        <f>INDEX(LORDetail!$E$932:$E$1859,U2565)</f>
        <v>-2.0835508429962402</v>
      </c>
      <c r="Y2565" s="37">
        <f>INDEX(LORDetail!$G$932:$G$1859,U2565)</f>
        <v>92.040760000000006</v>
      </c>
      <c r="Z2565">
        <f t="shared" si="862"/>
        <v>275</v>
      </c>
      <c r="AA2565" s="29">
        <f t="shared" si="863"/>
        <v>102.05956847542984</v>
      </c>
      <c r="AB2565">
        <f t="shared" si="864"/>
        <v>0.37112570354701763</v>
      </c>
      <c r="AC2565" s="32">
        <f t="shared" si="865"/>
        <v>51.47961410379412</v>
      </c>
      <c r="AD2565" s="32">
        <f t="shared" si="866"/>
        <v>-2.0853109147151563</v>
      </c>
      <c r="AE2565" s="34">
        <f t="shared" si="867"/>
        <v>92.148360392123109</v>
      </c>
      <c r="AF2565" s="36" t="str">
        <f t="shared" si="853"/>
        <v>RDNGSTN</v>
      </c>
      <c r="AG2565" s="36" t="str">
        <f t="shared" si="854"/>
        <v>PADTON</v>
      </c>
      <c r="AH2565" s="36">
        <f t="shared" si="851"/>
        <v>1060</v>
      </c>
      <c r="AI2565" s="42">
        <f t="shared" si="852"/>
        <v>42244</v>
      </c>
      <c r="AJ2565" s="43">
        <f t="shared" ref="AJ2565:AJ2628" si="868">N2565</f>
        <v>27.895304261433459</v>
      </c>
      <c r="AK2565" s="43">
        <f t="shared" ref="AK2565:AK2628" si="869">M2565</f>
        <v>-2.1404891945214569E-2</v>
      </c>
      <c r="AL2565" s="36">
        <f t="shared" ref="AL2565:AL2628" si="870">AC2565</f>
        <v>51.47961410379412</v>
      </c>
      <c r="AM2565" s="36">
        <v>1</v>
      </c>
      <c r="AN2565" s="36">
        <f t="shared" ref="AN2565:AN2628" si="871">AD2565</f>
        <v>-2.0853109147151563</v>
      </c>
      <c r="AO2565" s="36">
        <v>4</v>
      </c>
      <c r="AP2565" s="42">
        <f>INT(AI2565/1000)*1000</f>
        <v>42000</v>
      </c>
      <c r="AQ2565" s="42">
        <f>MOD(AI2565,1000)</f>
        <v>244</v>
      </c>
      <c r="AR2565" s="42">
        <f>MOD(AI2566,1000)-0.2+(AP2566-AP2565)</f>
        <v>271.8</v>
      </c>
    </row>
    <row r="2566" spans="1:44" x14ac:dyDescent="0.25">
      <c r="A2566" s="19" t="s">
        <v>1</v>
      </c>
      <c r="B2566" t="s">
        <v>0</v>
      </c>
      <c r="C2566">
        <v>1061</v>
      </c>
      <c r="D2566" s="36">
        <f>MATCH(C2566,TrainRun!$AG$149:$AG$295,1)</f>
        <v>74</v>
      </c>
      <c r="E2566" s="36">
        <f>INT(INDEX(TrainRun!$AD$149:$AD$295,'By Second'!D2566))</f>
        <v>1032</v>
      </c>
      <c r="F2566" s="36">
        <f>IF(E2566=0,0,INDEX(TrainRun!$AE$149:$AE$295,'By Second'!D2566))</f>
        <v>28.494641235899429</v>
      </c>
      <c r="G2566" s="36">
        <f>INDEX(TrainRun!$AF$149:$AF$295,'By Second'!D2566)</f>
        <v>41454.938855819964</v>
      </c>
      <c r="H2566">
        <f t="shared" si="855"/>
        <v>75</v>
      </c>
      <c r="I2566" s="36">
        <f>INT(INDEX(TrainRun!$AD$149:$AD$295,'By Second'!H2566))</f>
        <v>1098</v>
      </c>
      <c r="J2566" s="36">
        <f>INDEX(TrainRun!$AE$149:$AE$295,'By Second'!H2566)</f>
        <v>27.081918367515268</v>
      </c>
      <c r="K2566">
        <f t="shared" si="856"/>
        <v>66</v>
      </c>
      <c r="L2566">
        <f t="shared" si="857"/>
        <v>-1.4127228683841615</v>
      </c>
      <c r="M2566">
        <f t="shared" si="858"/>
        <v>-2.1404891945214569E-2</v>
      </c>
      <c r="N2566" s="32">
        <f t="shared" si="859"/>
        <v>27.873899369488246</v>
      </c>
      <c r="O2566" s="29">
        <f t="shared" si="860"/>
        <v>42271.933467844916</v>
      </c>
      <c r="P2566" s="37">
        <f>MATCH(O2566,LORDetail!$B$932:$B$1859,1)</f>
        <v>224</v>
      </c>
      <c r="Q2566" s="37">
        <f>INDEX(LORDetail!$B$932:$B$1859,P2566)</f>
        <v>42142</v>
      </c>
      <c r="R2566" s="37">
        <f>INDEX(LORDetail!$D$932:$D$1859,P2566)</f>
        <v>51.478962925005099</v>
      </c>
      <c r="S2566" s="37">
        <f>INDEX(LORDetail!$E$932:$E$1859,P2566)</f>
        <v>-2.0863496085505702</v>
      </c>
      <c r="T2566" s="37">
        <f>INDEX(LORDetail!$G$932:$G$1859,P2566)</f>
        <v>92.211860000000001</v>
      </c>
      <c r="U2566">
        <f t="shared" si="861"/>
        <v>225</v>
      </c>
      <c r="V2566" s="37">
        <f>INDEX(LORDetail!$B$932:$B$1859,U2566)</f>
        <v>42417</v>
      </c>
      <c r="W2566" s="37">
        <f>INDEX(LORDetail!$D$932:$D$1859,U2566)</f>
        <v>51.480717529396003</v>
      </c>
      <c r="X2566" s="37">
        <f>INDEX(LORDetail!$E$932:$E$1859,U2566)</f>
        <v>-2.0835508429962402</v>
      </c>
      <c r="Y2566" s="37">
        <f>INDEX(LORDetail!$G$932:$G$1859,U2566)</f>
        <v>92.040760000000006</v>
      </c>
      <c r="Z2566">
        <f t="shared" si="862"/>
        <v>275</v>
      </c>
      <c r="AA2566" s="29">
        <f t="shared" si="863"/>
        <v>129.93346784491587</v>
      </c>
      <c r="AB2566">
        <f t="shared" si="864"/>
        <v>0.47248533761787587</v>
      </c>
      <c r="AC2566" s="32">
        <f t="shared" si="865"/>
        <v>51.479791949853123</v>
      </c>
      <c r="AD2566" s="32">
        <f t="shared" si="866"/>
        <v>-2.0850272328627191</v>
      </c>
      <c r="AE2566" s="34">
        <f t="shared" si="867"/>
        <v>92.131017758733591</v>
      </c>
      <c r="AF2566" s="36" t="str">
        <f t="shared" si="853"/>
        <v>RDNGSTN</v>
      </c>
      <c r="AG2566" s="36" t="str">
        <f t="shared" si="854"/>
        <v>PADTON</v>
      </c>
      <c r="AH2566" s="36">
        <f t="shared" si="851"/>
        <v>1061</v>
      </c>
      <c r="AI2566" s="42">
        <f t="shared" si="852"/>
        <v>42272</v>
      </c>
      <c r="AJ2566" s="43">
        <f t="shared" si="868"/>
        <v>27.873899369488246</v>
      </c>
      <c r="AK2566" s="43">
        <f t="shared" si="869"/>
        <v>-2.1404891945214569E-2</v>
      </c>
      <c r="AL2566" s="36">
        <f t="shared" si="870"/>
        <v>51.479791949853123</v>
      </c>
      <c r="AM2566" s="36">
        <v>1</v>
      </c>
      <c r="AN2566" s="36">
        <f t="shared" si="871"/>
        <v>-2.0850272328627191</v>
      </c>
      <c r="AO2566" s="36">
        <v>4</v>
      </c>
      <c r="AP2566" s="42">
        <f>INT(AI2566/1000)*1000</f>
        <v>42000</v>
      </c>
      <c r="AQ2566" s="42">
        <f>MOD(AI2566,1000)</f>
        <v>272</v>
      </c>
      <c r="AR2566" s="42">
        <f>MOD(AI2567,1000)-0.2+(AP2567-AP2566)</f>
        <v>299.60000000000292</v>
      </c>
    </row>
    <row r="2567" spans="1:44" x14ac:dyDescent="0.25">
      <c r="A2567" s="19" t="s">
        <v>1</v>
      </c>
      <c r="B2567" t="s">
        <v>0</v>
      </c>
      <c r="C2567">
        <v>1062</v>
      </c>
      <c r="D2567" s="36">
        <f>MATCH(C2567,TrainRun!$AG$149:$AG$295,1)</f>
        <v>74</v>
      </c>
      <c r="E2567" s="36">
        <f>INT(INDEX(TrainRun!$AD$149:$AD$295,'By Second'!D2567))</f>
        <v>1032</v>
      </c>
      <c r="F2567" s="36">
        <f>IF(E2567=0,0,INDEX(TrainRun!$AE$149:$AE$295,'By Second'!D2567))</f>
        <v>28.494641235899429</v>
      </c>
      <c r="G2567" s="36">
        <f>INDEX(TrainRun!$AF$149:$AF$295,'By Second'!D2567)</f>
        <v>41454.938855819964</v>
      </c>
      <c r="H2567">
        <f t="shared" si="855"/>
        <v>75</v>
      </c>
      <c r="I2567" s="36">
        <f>INT(INDEX(TrainRun!$AD$149:$AD$295,'By Second'!H2567))</f>
        <v>1098</v>
      </c>
      <c r="J2567" s="36">
        <f>INDEX(TrainRun!$AE$149:$AE$295,'By Second'!H2567)</f>
        <v>27.081918367515268</v>
      </c>
      <c r="K2567">
        <f t="shared" si="856"/>
        <v>66</v>
      </c>
      <c r="L2567">
        <f t="shared" si="857"/>
        <v>-1.4127228683841615</v>
      </c>
      <c r="M2567">
        <f t="shared" si="858"/>
        <v>-2.1404891945214569E-2</v>
      </c>
      <c r="N2567" s="32">
        <f t="shared" si="859"/>
        <v>27.852494477543033</v>
      </c>
      <c r="O2567" s="29">
        <f t="shared" si="860"/>
        <v>42299.785962322458</v>
      </c>
      <c r="P2567" s="37">
        <f>MATCH(O2567,LORDetail!$B$932:$B$1859,1)</f>
        <v>224</v>
      </c>
      <c r="Q2567" s="37">
        <f>INDEX(LORDetail!$B$932:$B$1859,P2567)</f>
        <v>42142</v>
      </c>
      <c r="R2567" s="37">
        <f>INDEX(LORDetail!$D$932:$D$1859,P2567)</f>
        <v>51.478962925005099</v>
      </c>
      <c r="S2567" s="37">
        <f>INDEX(LORDetail!$E$932:$E$1859,P2567)</f>
        <v>-2.0863496085505702</v>
      </c>
      <c r="T2567" s="37">
        <f>INDEX(LORDetail!$G$932:$G$1859,P2567)</f>
        <v>92.211860000000001</v>
      </c>
      <c r="U2567">
        <f t="shared" si="861"/>
        <v>225</v>
      </c>
      <c r="V2567" s="37">
        <f>INDEX(LORDetail!$B$932:$B$1859,U2567)</f>
        <v>42417</v>
      </c>
      <c r="W2567" s="37">
        <f>INDEX(LORDetail!$D$932:$D$1859,U2567)</f>
        <v>51.480717529396003</v>
      </c>
      <c r="X2567" s="37">
        <f>INDEX(LORDetail!$E$932:$E$1859,U2567)</f>
        <v>-2.0835508429962402</v>
      </c>
      <c r="Y2567" s="37">
        <f>INDEX(LORDetail!$G$932:$G$1859,U2567)</f>
        <v>92.040760000000006</v>
      </c>
      <c r="Z2567">
        <f t="shared" si="862"/>
        <v>275</v>
      </c>
      <c r="AA2567" s="29">
        <f t="shared" si="863"/>
        <v>157.78596232245764</v>
      </c>
      <c r="AB2567">
        <f t="shared" si="864"/>
        <v>0.57376713571802773</v>
      </c>
      <c r="AC2567" s="32">
        <f t="shared" si="865"/>
        <v>51.479969659340789</v>
      </c>
      <c r="AD2567" s="32">
        <f t="shared" si="866"/>
        <v>-2.0847437688549157</v>
      </c>
      <c r="AE2567" s="34">
        <f t="shared" si="867"/>
        <v>92.113688443078644</v>
      </c>
      <c r="AF2567" s="36" t="str">
        <f t="shared" si="853"/>
        <v>RDNGSTN</v>
      </c>
      <c r="AG2567" s="36" t="str">
        <f t="shared" si="854"/>
        <v>PADTON</v>
      </c>
      <c r="AH2567" s="36">
        <f t="shared" si="851"/>
        <v>1062</v>
      </c>
      <c r="AI2567" s="42">
        <f t="shared" si="852"/>
        <v>42299.8</v>
      </c>
      <c r="AJ2567" s="43">
        <f t="shared" si="868"/>
        <v>27.852494477543033</v>
      </c>
      <c r="AK2567" s="43">
        <f t="shared" si="869"/>
        <v>-2.1404891945214569E-2</v>
      </c>
      <c r="AL2567" s="36">
        <f t="shared" si="870"/>
        <v>51.479969659340789</v>
      </c>
      <c r="AM2567" s="36">
        <v>1</v>
      </c>
      <c r="AN2567" s="36">
        <f t="shared" si="871"/>
        <v>-2.0847437688549157</v>
      </c>
      <c r="AO2567" s="36">
        <v>4</v>
      </c>
      <c r="AP2567" s="42">
        <f>INT(AI2567/1000)*1000</f>
        <v>42000</v>
      </c>
      <c r="AQ2567" s="42">
        <f>MOD(AI2567,1000)</f>
        <v>299.80000000000291</v>
      </c>
      <c r="AR2567" s="42">
        <f>MOD(AI2568,1000)-0.2+(AP2568-AP2567)</f>
        <v>327.39999999999856</v>
      </c>
    </row>
    <row r="2568" spans="1:44" x14ac:dyDescent="0.25">
      <c r="A2568" s="19" t="s">
        <v>1</v>
      </c>
      <c r="B2568" t="s">
        <v>0</v>
      </c>
      <c r="C2568">
        <v>1063</v>
      </c>
      <c r="D2568" s="36">
        <f>MATCH(C2568,TrainRun!$AG$149:$AG$295,1)</f>
        <v>74</v>
      </c>
      <c r="E2568" s="36">
        <f>INT(INDEX(TrainRun!$AD$149:$AD$295,'By Second'!D2568))</f>
        <v>1032</v>
      </c>
      <c r="F2568" s="36">
        <f>IF(E2568=0,0,INDEX(TrainRun!$AE$149:$AE$295,'By Second'!D2568))</f>
        <v>28.494641235899429</v>
      </c>
      <c r="G2568" s="36">
        <f>INDEX(TrainRun!$AF$149:$AF$295,'By Second'!D2568)</f>
        <v>41454.938855819964</v>
      </c>
      <c r="H2568">
        <f t="shared" si="855"/>
        <v>75</v>
      </c>
      <c r="I2568" s="36">
        <f>INT(INDEX(TrainRun!$AD$149:$AD$295,'By Second'!H2568))</f>
        <v>1098</v>
      </c>
      <c r="J2568" s="36">
        <f>INDEX(TrainRun!$AE$149:$AE$295,'By Second'!H2568)</f>
        <v>27.081918367515268</v>
      </c>
      <c r="K2568">
        <f t="shared" si="856"/>
        <v>66</v>
      </c>
      <c r="L2568">
        <f t="shared" si="857"/>
        <v>-1.4127228683841615</v>
      </c>
      <c r="M2568">
        <f t="shared" si="858"/>
        <v>-2.1404891945214569E-2</v>
      </c>
      <c r="N2568" s="32">
        <f t="shared" si="859"/>
        <v>27.83108958559782</v>
      </c>
      <c r="O2568" s="29">
        <f t="shared" si="860"/>
        <v>42327.617051908055</v>
      </c>
      <c r="P2568" s="37">
        <f>MATCH(O2568,LORDetail!$B$932:$B$1859,1)</f>
        <v>224</v>
      </c>
      <c r="Q2568" s="37">
        <f>INDEX(LORDetail!$B$932:$B$1859,P2568)</f>
        <v>42142</v>
      </c>
      <c r="R2568" s="37">
        <f>INDEX(LORDetail!$D$932:$D$1859,P2568)</f>
        <v>51.478962925005099</v>
      </c>
      <c r="S2568" s="37">
        <f>INDEX(LORDetail!$E$932:$E$1859,P2568)</f>
        <v>-2.0863496085505702</v>
      </c>
      <c r="T2568" s="37">
        <f>INDEX(LORDetail!$G$932:$G$1859,P2568)</f>
        <v>92.211860000000001</v>
      </c>
      <c r="U2568">
        <f t="shared" si="861"/>
        <v>225</v>
      </c>
      <c r="V2568" s="37">
        <f>INDEX(LORDetail!$B$932:$B$1859,U2568)</f>
        <v>42417</v>
      </c>
      <c r="W2568" s="37">
        <f>INDEX(LORDetail!$D$932:$D$1859,U2568)</f>
        <v>51.480717529396003</v>
      </c>
      <c r="X2568" s="37">
        <f>INDEX(LORDetail!$E$932:$E$1859,U2568)</f>
        <v>-2.0835508429962402</v>
      </c>
      <c r="Y2568" s="37">
        <f>INDEX(LORDetail!$G$932:$G$1859,U2568)</f>
        <v>92.040760000000006</v>
      </c>
      <c r="Z2568">
        <f t="shared" si="862"/>
        <v>275</v>
      </c>
      <c r="AA2568" s="29">
        <f t="shared" si="863"/>
        <v>185.61705190805515</v>
      </c>
      <c r="AB2568">
        <f t="shared" si="864"/>
        <v>0.67497109784747322</v>
      </c>
      <c r="AC2568" s="32">
        <f t="shared" si="865"/>
        <v>51.480147232257117</v>
      </c>
      <c r="AD2568" s="32">
        <f t="shared" si="866"/>
        <v>-2.0844605226917463</v>
      </c>
      <c r="AE2568" s="34">
        <f t="shared" si="867"/>
        <v>92.096372445158295</v>
      </c>
      <c r="AF2568" s="36" t="str">
        <f t="shared" si="853"/>
        <v>RDNGSTN</v>
      </c>
      <c r="AG2568" s="36" t="str">
        <f t="shared" si="854"/>
        <v>PADTON</v>
      </c>
      <c r="AH2568" s="36">
        <f t="shared" si="851"/>
        <v>1063</v>
      </c>
      <c r="AI2568" s="42">
        <f t="shared" si="852"/>
        <v>42327.6</v>
      </c>
      <c r="AJ2568" s="43">
        <f t="shared" si="868"/>
        <v>27.83108958559782</v>
      </c>
      <c r="AK2568" s="43">
        <f t="shared" si="869"/>
        <v>-2.1404891945214569E-2</v>
      </c>
      <c r="AL2568" s="36">
        <f t="shared" si="870"/>
        <v>51.480147232257117</v>
      </c>
      <c r="AM2568" s="36">
        <v>1</v>
      </c>
      <c r="AN2568" s="36">
        <f t="shared" si="871"/>
        <v>-2.0844605226917463</v>
      </c>
      <c r="AO2568" s="36">
        <v>4</v>
      </c>
      <c r="AP2568" s="42">
        <f>INT(AI2568/1000)*1000</f>
        <v>42000</v>
      </c>
      <c r="AQ2568" s="42">
        <f>MOD(AI2568,1000)</f>
        <v>327.59999999999854</v>
      </c>
      <c r="AR2568" s="42">
        <f>MOD(AI2569,1000)-0.2+(AP2569-AP2568)</f>
        <v>355.20000000000147</v>
      </c>
    </row>
    <row r="2569" spans="1:44" x14ac:dyDescent="0.25">
      <c r="A2569" s="19" t="s">
        <v>1</v>
      </c>
      <c r="B2569" t="s">
        <v>0</v>
      </c>
      <c r="C2569">
        <v>1064</v>
      </c>
      <c r="D2569" s="36">
        <f>MATCH(C2569,TrainRun!$AG$149:$AG$295,1)</f>
        <v>74</v>
      </c>
      <c r="E2569" s="36">
        <f>INT(INDEX(TrainRun!$AD$149:$AD$295,'By Second'!D2569))</f>
        <v>1032</v>
      </c>
      <c r="F2569" s="36">
        <f>IF(E2569=0,0,INDEX(TrainRun!$AE$149:$AE$295,'By Second'!D2569))</f>
        <v>28.494641235899429</v>
      </c>
      <c r="G2569" s="36">
        <f>INDEX(TrainRun!$AF$149:$AF$295,'By Second'!D2569)</f>
        <v>41454.938855819964</v>
      </c>
      <c r="H2569">
        <f t="shared" si="855"/>
        <v>75</v>
      </c>
      <c r="I2569" s="36">
        <f>INT(INDEX(TrainRun!$AD$149:$AD$295,'By Second'!H2569))</f>
        <v>1098</v>
      </c>
      <c r="J2569" s="36">
        <f>INDEX(TrainRun!$AE$149:$AE$295,'By Second'!H2569)</f>
        <v>27.081918367515268</v>
      </c>
      <c r="K2569">
        <f t="shared" si="856"/>
        <v>66</v>
      </c>
      <c r="L2569">
        <f t="shared" si="857"/>
        <v>-1.4127228683841615</v>
      </c>
      <c r="M2569">
        <f t="shared" si="858"/>
        <v>-2.1404891945214569E-2</v>
      </c>
      <c r="N2569" s="32">
        <f t="shared" si="859"/>
        <v>27.809684693652606</v>
      </c>
      <c r="O2569" s="29">
        <f t="shared" si="860"/>
        <v>42355.426736601708</v>
      </c>
      <c r="P2569" s="37">
        <f>MATCH(O2569,LORDetail!$B$932:$B$1859,1)</f>
        <v>224</v>
      </c>
      <c r="Q2569" s="37">
        <f>INDEX(LORDetail!$B$932:$B$1859,P2569)</f>
        <v>42142</v>
      </c>
      <c r="R2569" s="37">
        <f>INDEX(LORDetail!$D$932:$D$1859,P2569)</f>
        <v>51.478962925005099</v>
      </c>
      <c r="S2569" s="37">
        <f>INDEX(LORDetail!$E$932:$E$1859,P2569)</f>
        <v>-2.0863496085505702</v>
      </c>
      <c r="T2569" s="37">
        <f>INDEX(LORDetail!$G$932:$G$1859,P2569)</f>
        <v>92.211860000000001</v>
      </c>
      <c r="U2569">
        <f t="shared" si="861"/>
        <v>225</v>
      </c>
      <c r="V2569" s="37">
        <f>INDEX(LORDetail!$B$932:$B$1859,U2569)</f>
        <v>42417</v>
      </c>
      <c r="W2569" s="37">
        <f>INDEX(LORDetail!$D$932:$D$1859,U2569)</f>
        <v>51.480717529396003</v>
      </c>
      <c r="X2569" s="37">
        <f>INDEX(LORDetail!$E$932:$E$1859,U2569)</f>
        <v>-2.0835508429962402</v>
      </c>
      <c r="Y2569" s="37">
        <f>INDEX(LORDetail!$G$932:$G$1859,U2569)</f>
        <v>92.040760000000006</v>
      </c>
      <c r="Z2569">
        <f t="shared" si="862"/>
        <v>275</v>
      </c>
      <c r="AA2569" s="29">
        <f t="shared" si="863"/>
        <v>213.4267366017084</v>
      </c>
      <c r="AB2569">
        <f t="shared" si="864"/>
        <v>0.77609722400621239</v>
      </c>
      <c r="AC2569" s="32">
        <f t="shared" si="865"/>
        <v>51.480324668602108</v>
      </c>
      <c r="AD2569" s="32">
        <f t="shared" si="866"/>
        <v>-2.0841774943732103</v>
      </c>
      <c r="AE2569" s="34">
        <f t="shared" si="867"/>
        <v>92.079069764972544</v>
      </c>
      <c r="AF2569" s="36" t="str">
        <f t="shared" si="853"/>
        <v>RDNGSTN</v>
      </c>
      <c r="AG2569" s="36" t="str">
        <f t="shared" si="854"/>
        <v>PADTON</v>
      </c>
      <c r="AH2569" s="36">
        <f t="shared" si="851"/>
        <v>1064</v>
      </c>
      <c r="AI2569" s="42">
        <f t="shared" si="852"/>
        <v>42355.4</v>
      </c>
      <c r="AJ2569" s="43">
        <f t="shared" si="868"/>
        <v>27.809684693652606</v>
      </c>
      <c r="AK2569" s="43">
        <f t="shared" si="869"/>
        <v>-2.1404891945214569E-2</v>
      </c>
      <c r="AL2569" s="36">
        <f t="shared" si="870"/>
        <v>51.480324668602108</v>
      </c>
      <c r="AM2569" s="36">
        <v>1</v>
      </c>
      <c r="AN2569" s="36">
        <f t="shared" si="871"/>
        <v>-2.0841774943732103</v>
      </c>
      <c r="AO2569" s="36">
        <v>4</v>
      </c>
      <c r="AP2569" s="42">
        <f>INT(AI2569/1000)*1000</f>
        <v>42000</v>
      </c>
      <c r="AQ2569" s="42">
        <f>MOD(AI2569,1000)</f>
        <v>355.40000000000146</v>
      </c>
      <c r="AR2569" s="42">
        <f>MOD(AI2570,1000)-0.2+(AP2570-AP2569)</f>
        <v>382.9999999999971</v>
      </c>
    </row>
    <row r="2570" spans="1:44" x14ac:dyDescent="0.25">
      <c r="A2570" s="19" t="s">
        <v>1</v>
      </c>
      <c r="B2570" t="s">
        <v>0</v>
      </c>
      <c r="C2570">
        <v>1065</v>
      </c>
      <c r="D2570" s="36">
        <f>MATCH(C2570,TrainRun!$AG$149:$AG$295,1)</f>
        <v>74</v>
      </c>
      <c r="E2570" s="36">
        <f>INT(INDEX(TrainRun!$AD$149:$AD$295,'By Second'!D2570))</f>
        <v>1032</v>
      </c>
      <c r="F2570" s="36">
        <f>IF(E2570=0,0,INDEX(TrainRun!$AE$149:$AE$295,'By Second'!D2570))</f>
        <v>28.494641235899429</v>
      </c>
      <c r="G2570" s="36">
        <f>INDEX(TrainRun!$AF$149:$AF$295,'By Second'!D2570)</f>
        <v>41454.938855819964</v>
      </c>
      <c r="H2570">
        <f t="shared" si="855"/>
        <v>75</v>
      </c>
      <c r="I2570" s="36">
        <f>INT(INDEX(TrainRun!$AD$149:$AD$295,'By Second'!H2570))</f>
        <v>1098</v>
      </c>
      <c r="J2570" s="36">
        <f>INDEX(TrainRun!$AE$149:$AE$295,'By Second'!H2570)</f>
        <v>27.081918367515268</v>
      </c>
      <c r="K2570">
        <f t="shared" si="856"/>
        <v>66</v>
      </c>
      <c r="L2570">
        <f t="shared" si="857"/>
        <v>-1.4127228683841615</v>
      </c>
      <c r="M2570">
        <f t="shared" si="858"/>
        <v>-2.1404891945214569E-2</v>
      </c>
      <c r="N2570" s="32">
        <f t="shared" si="859"/>
        <v>27.788279801707393</v>
      </c>
      <c r="O2570" s="29">
        <f t="shared" si="860"/>
        <v>42383.215016403417</v>
      </c>
      <c r="P2570" s="37">
        <f>MATCH(O2570,LORDetail!$B$932:$B$1859,1)</f>
        <v>224</v>
      </c>
      <c r="Q2570" s="37">
        <f>INDEX(LORDetail!$B$932:$B$1859,P2570)</f>
        <v>42142</v>
      </c>
      <c r="R2570" s="37">
        <f>INDEX(LORDetail!$D$932:$D$1859,P2570)</f>
        <v>51.478962925005099</v>
      </c>
      <c r="S2570" s="37">
        <f>INDEX(LORDetail!$E$932:$E$1859,P2570)</f>
        <v>-2.0863496085505702</v>
      </c>
      <c r="T2570" s="37">
        <f>INDEX(LORDetail!$G$932:$G$1859,P2570)</f>
        <v>92.211860000000001</v>
      </c>
      <c r="U2570">
        <f t="shared" si="861"/>
        <v>225</v>
      </c>
      <c r="V2570" s="37">
        <f>INDEX(LORDetail!$B$932:$B$1859,U2570)</f>
        <v>42417</v>
      </c>
      <c r="W2570" s="37">
        <f>INDEX(LORDetail!$D$932:$D$1859,U2570)</f>
        <v>51.480717529396003</v>
      </c>
      <c r="X2570" s="37">
        <f>INDEX(LORDetail!$E$932:$E$1859,U2570)</f>
        <v>-2.0835508429962402</v>
      </c>
      <c r="Y2570" s="37">
        <f>INDEX(LORDetail!$G$932:$G$1859,U2570)</f>
        <v>92.040760000000006</v>
      </c>
      <c r="Z2570">
        <f t="shared" si="862"/>
        <v>275</v>
      </c>
      <c r="AA2570" s="29">
        <f t="shared" si="863"/>
        <v>241.21501640341739</v>
      </c>
      <c r="AB2570">
        <f t="shared" si="864"/>
        <v>0.87714551419424502</v>
      </c>
      <c r="AC2570" s="32">
        <f t="shared" si="865"/>
        <v>51.480501968375769</v>
      </c>
      <c r="AD2570" s="32">
        <f t="shared" si="866"/>
        <v>-2.0838946838993082</v>
      </c>
      <c r="AE2570" s="34">
        <f t="shared" si="867"/>
        <v>92.061780402521364</v>
      </c>
      <c r="AF2570" s="36" t="str">
        <f t="shared" si="853"/>
        <v>RDNGSTN</v>
      </c>
      <c r="AG2570" s="36" t="str">
        <f t="shared" si="854"/>
        <v>PADTON</v>
      </c>
      <c r="AH2570" s="36">
        <f t="shared" si="851"/>
        <v>1065</v>
      </c>
      <c r="AI2570" s="42">
        <f t="shared" si="852"/>
        <v>42383.199999999997</v>
      </c>
      <c r="AJ2570" s="43">
        <f t="shared" si="868"/>
        <v>27.788279801707393</v>
      </c>
      <c r="AK2570" s="43">
        <f t="shared" si="869"/>
        <v>-2.1404891945214569E-2</v>
      </c>
      <c r="AL2570" s="36">
        <f t="shared" si="870"/>
        <v>51.480501968375769</v>
      </c>
      <c r="AM2570" s="36">
        <v>1</v>
      </c>
      <c r="AN2570" s="36">
        <f t="shared" si="871"/>
        <v>-2.0838946838993082</v>
      </c>
      <c r="AO2570" s="36">
        <v>4</v>
      </c>
      <c r="AP2570" s="42">
        <f>INT(AI2570/1000)*1000</f>
        <v>42000</v>
      </c>
      <c r="AQ2570" s="42">
        <f>MOD(AI2570,1000)</f>
        <v>383.19999999999709</v>
      </c>
      <c r="AR2570" s="42">
        <f>MOD(AI2571,1000)-0.2+(AP2571-AP2570)</f>
        <v>410.8</v>
      </c>
    </row>
    <row r="2571" spans="1:44" x14ac:dyDescent="0.25">
      <c r="A2571" s="19" t="s">
        <v>1</v>
      </c>
      <c r="B2571" t="s">
        <v>0</v>
      </c>
      <c r="C2571">
        <v>1066</v>
      </c>
      <c r="D2571" s="36">
        <f>MATCH(C2571,TrainRun!$AG$149:$AG$295,1)</f>
        <v>74</v>
      </c>
      <c r="E2571" s="36">
        <f>INT(INDEX(TrainRun!$AD$149:$AD$295,'By Second'!D2571))</f>
        <v>1032</v>
      </c>
      <c r="F2571" s="36">
        <f>IF(E2571=0,0,INDEX(TrainRun!$AE$149:$AE$295,'By Second'!D2571))</f>
        <v>28.494641235899429</v>
      </c>
      <c r="G2571" s="36">
        <f>INDEX(TrainRun!$AF$149:$AF$295,'By Second'!D2571)</f>
        <v>41454.938855819964</v>
      </c>
      <c r="H2571">
        <f t="shared" si="855"/>
        <v>75</v>
      </c>
      <c r="I2571" s="36">
        <f>INT(INDEX(TrainRun!$AD$149:$AD$295,'By Second'!H2571))</f>
        <v>1098</v>
      </c>
      <c r="J2571" s="36">
        <f>INDEX(TrainRun!$AE$149:$AE$295,'By Second'!H2571)</f>
        <v>27.081918367515268</v>
      </c>
      <c r="K2571">
        <f t="shared" si="856"/>
        <v>66</v>
      </c>
      <c r="L2571">
        <f t="shared" si="857"/>
        <v>-1.4127228683841615</v>
      </c>
      <c r="M2571">
        <f t="shared" si="858"/>
        <v>-2.1404891945214569E-2</v>
      </c>
      <c r="N2571" s="32">
        <f t="shared" si="859"/>
        <v>27.76687490976218</v>
      </c>
      <c r="O2571" s="29">
        <f t="shared" si="860"/>
        <v>42410.981891313182</v>
      </c>
      <c r="P2571" s="37">
        <f>MATCH(O2571,LORDetail!$B$932:$B$1859,1)</f>
        <v>224</v>
      </c>
      <c r="Q2571" s="37">
        <f>INDEX(LORDetail!$B$932:$B$1859,P2571)</f>
        <v>42142</v>
      </c>
      <c r="R2571" s="37">
        <f>INDEX(LORDetail!$D$932:$D$1859,P2571)</f>
        <v>51.478962925005099</v>
      </c>
      <c r="S2571" s="37">
        <f>INDEX(LORDetail!$E$932:$E$1859,P2571)</f>
        <v>-2.0863496085505702</v>
      </c>
      <c r="T2571" s="37">
        <f>INDEX(LORDetail!$G$932:$G$1859,P2571)</f>
        <v>92.211860000000001</v>
      </c>
      <c r="U2571">
        <f t="shared" si="861"/>
        <v>225</v>
      </c>
      <c r="V2571" s="37">
        <f>INDEX(LORDetail!$B$932:$B$1859,U2571)</f>
        <v>42417</v>
      </c>
      <c r="W2571" s="37">
        <f>INDEX(LORDetail!$D$932:$D$1859,U2571)</f>
        <v>51.480717529396003</v>
      </c>
      <c r="X2571" s="37">
        <f>INDEX(LORDetail!$E$932:$E$1859,U2571)</f>
        <v>-2.0835508429962402</v>
      </c>
      <c r="Y2571" s="37">
        <f>INDEX(LORDetail!$G$932:$G$1859,U2571)</f>
        <v>92.040760000000006</v>
      </c>
      <c r="Z2571">
        <f t="shared" si="862"/>
        <v>275</v>
      </c>
      <c r="AA2571" s="29">
        <f t="shared" si="863"/>
        <v>268.98189131318213</v>
      </c>
      <c r="AB2571">
        <f t="shared" si="864"/>
        <v>0.97811596841157133</v>
      </c>
      <c r="AC2571" s="32">
        <f t="shared" si="865"/>
        <v>51.480679131578086</v>
      </c>
      <c r="AD2571" s="32">
        <f t="shared" si="866"/>
        <v>-2.0836120912700395</v>
      </c>
      <c r="AE2571" s="34">
        <f t="shared" si="867"/>
        <v>92.044504357804783</v>
      </c>
      <c r="AF2571" s="36" t="str">
        <f t="shared" si="853"/>
        <v>RDNGSTN</v>
      </c>
      <c r="AG2571" s="36" t="str">
        <f t="shared" si="854"/>
        <v>PADTON</v>
      </c>
      <c r="AH2571" s="36">
        <f t="shared" si="851"/>
        <v>1066</v>
      </c>
      <c r="AI2571" s="42">
        <f t="shared" si="852"/>
        <v>42411</v>
      </c>
      <c r="AJ2571" s="43">
        <f t="shared" si="868"/>
        <v>27.76687490976218</v>
      </c>
      <c r="AK2571" s="43">
        <f t="shared" si="869"/>
        <v>-2.1404891945214569E-2</v>
      </c>
      <c r="AL2571" s="36">
        <f t="shared" si="870"/>
        <v>51.480679131578086</v>
      </c>
      <c r="AM2571" s="36">
        <v>1</v>
      </c>
      <c r="AN2571" s="36">
        <f t="shared" si="871"/>
        <v>-2.0836120912700395</v>
      </c>
      <c r="AO2571" s="36">
        <v>4</v>
      </c>
      <c r="AP2571" s="42">
        <f>INT(AI2571/1000)*1000</f>
        <v>42000</v>
      </c>
      <c r="AQ2571" s="42">
        <f>MOD(AI2571,1000)</f>
        <v>411</v>
      </c>
      <c r="AR2571" s="42">
        <f>MOD(AI2572,1000)-0.2+(AP2572-AP2571)</f>
        <v>438.60000000000292</v>
      </c>
    </row>
    <row r="2572" spans="1:44" x14ac:dyDescent="0.25">
      <c r="A2572" s="19" t="s">
        <v>1</v>
      </c>
      <c r="B2572" t="s">
        <v>0</v>
      </c>
      <c r="C2572">
        <v>1067</v>
      </c>
      <c r="D2572" s="36">
        <f>MATCH(C2572,TrainRun!$AG$149:$AG$295,1)</f>
        <v>74</v>
      </c>
      <c r="E2572" s="36">
        <f>INT(INDEX(TrainRun!$AD$149:$AD$295,'By Second'!D2572))</f>
        <v>1032</v>
      </c>
      <c r="F2572" s="36">
        <f>IF(E2572=0,0,INDEX(TrainRun!$AE$149:$AE$295,'By Second'!D2572))</f>
        <v>28.494641235899429</v>
      </c>
      <c r="G2572" s="36">
        <f>INDEX(TrainRun!$AF$149:$AF$295,'By Second'!D2572)</f>
        <v>41454.938855819964</v>
      </c>
      <c r="H2572">
        <f t="shared" si="855"/>
        <v>75</v>
      </c>
      <c r="I2572" s="36">
        <f>INT(INDEX(TrainRun!$AD$149:$AD$295,'By Second'!H2572))</f>
        <v>1098</v>
      </c>
      <c r="J2572" s="36">
        <f>INDEX(TrainRun!$AE$149:$AE$295,'By Second'!H2572)</f>
        <v>27.081918367515268</v>
      </c>
      <c r="K2572">
        <f t="shared" si="856"/>
        <v>66</v>
      </c>
      <c r="L2572">
        <f t="shared" si="857"/>
        <v>-1.4127228683841615</v>
      </c>
      <c r="M2572">
        <f t="shared" si="858"/>
        <v>-2.1404891945214569E-2</v>
      </c>
      <c r="N2572" s="32">
        <f t="shared" si="859"/>
        <v>27.745470017816967</v>
      </c>
      <c r="O2572" s="29">
        <f t="shared" si="860"/>
        <v>42438.727361331003</v>
      </c>
      <c r="P2572" s="37">
        <f>MATCH(O2572,LORDetail!$B$932:$B$1859,1)</f>
        <v>225</v>
      </c>
      <c r="Q2572" s="37">
        <f>INDEX(LORDetail!$B$932:$B$1859,P2572)</f>
        <v>42417</v>
      </c>
      <c r="R2572" s="37">
        <f>INDEX(LORDetail!$D$932:$D$1859,P2572)</f>
        <v>51.480717529396003</v>
      </c>
      <c r="S2572" s="37">
        <f>INDEX(LORDetail!$E$932:$E$1859,P2572)</f>
        <v>-2.0835508429962402</v>
      </c>
      <c r="T2572" s="37">
        <f>INDEX(LORDetail!$G$932:$G$1859,P2572)</f>
        <v>92.040760000000006</v>
      </c>
      <c r="U2572">
        <f t="shared" si="861"/>
        <v>226</v>
      </c>
      <c r="V2572" s="37">
        <f>INDEX(LORDetail!$B$932:$B$1859,U2572)</f>
        <v>42764</v>
      </c>
      <c r="W2572" s="37">
        <f>INDEX(LORDetail!$D$932:$D$1859,U2572)</f>
        <v>51.483051095245898</v>
      </c>
      <c r="X2572" s="37">
        <f>INDEX(LORDetail!$E$932:$E$1859,U2572)</f>
        <v>-2.08024568262771</v>
      </c>
      <c r="Y2572" s="37">
        <f>INDEX(LORDetail!$G$932:$G$1859,U2572)</f>
        <v>91.824860000000001</v>
      </c>
      <c r="Z2572">
        <f t="shared" si="862"/>
        <v>347</v>
      </c>
      <c r="AA2572" s="29">
        <f t="shared" si="863"/>
        <v>21.727361331002612</v>
      </c>
      <c r="AB2572">
        <f t="shared" si="864"/>
        <v>6.2614874152745276E-2</v>
      </c>
      <c r="AC2572" s="32">
        <f t="shared" si="865"/>
        <v>51.480863645328022</v>
      </c>
      <c r="AD2572" s="32">
        <f t="shared" si="866"/>
        <v>-2.0833438907957098</v>
      </c>
      <c r="AE2572" s="34">
        <f t="shared" si="867"/>
        <v>92.027241448670424</v>
      </c>
      <c r="AF2572" s="36" t="str">
        <f t="shared" si="853"/>
        <v>RDNGSTN</v>
      </c>
      <c r="AG2572" s="36" t="str">
        <f t="shared" si="854"/>
        <v>PADTON</v>
      </c>
      <c r="AH2572" s="36">
        <f t="shared" si="851"/>
        <v>1067</v>
      </c>
      <c r="AI2572" s="42">
        <f t="shared" si="852"/>
        <v>42438.8</v>
      </c>
      <c r="AJ2572" s="43">
        <f t="shared" si="868"/>
        <v>27.745470017816967</v>
      </c>
      <c r="AK2572" s="43">
        <f t="shared" si="869"/>
        <v>-2.1404891945214569E-2</v>
      </c>
      <c r="AL2572" s="36">
        <f t="shared" si="870"/>
        <v>51.480863645328022</v>
      </c>
      <c r="AM2572" s="36">
        <v>1</v>
      </c>
      <c r="AN2572" s="36">
        <f t="shared" si="871"/>
        <v>-2.0833438907957098</v>
      </c>
      <c r="AO2572" s="36">
        <v>4</v>
      </c>
      <c r="AP2572" s="42">
        <f>INT(AI2572/1000)*1000</f>
        <v>42000</v>
      </c>
      <c r="AQ2572" s="42">
        <f>MOD(AI2572,1000)</f>
        <v>438.80000000000291</v>
      </c>
      <c r="AR2572" s="42">
        <f>MOD(AI2573,1000)-0.2+(AP2573-AP2572)</f>
        <v>466.20000000000147</v>
      </c>
    </row>
    <row r="2573" spans="1:44" x14ac:dyDescent="0.25">
      <c r="A2573" s="19" t="s">
        <v>1</v>
      </c>
      <c r="B2573" t="s">
        <v>0</v>
      </c>
      <c r="C2573">
        <v>1068</v>
      </c>
      <c r="D2573" s="36">
        <f>MATCH(C2573,TrainRun!$AG$149:$AG$295,1)</f>
        <v>74</v>
      </c>
      <c r="E2573" s="36">
        <f>INT(INDEX(TrainRun!$AD$149:$AD$295,'By Second'!D2573))</f>
        <v>1032</v>
      </c>
      <c r="F2573" s="36">
        <f>IF(E2573=0,0,INDEX(TrainRun!$AE$149:$AE$295,'By Second'!D2573))</f>
        <v>28.494641235899429</v>
      </c>
      <c r="G2573" s="36">
        <f>INDEX(TrainRun!$AF$149:$AF$295,'By Second'!D2573)</f>
        <v>41454.938855819964</v>
      </c>
      <c r="H2573">
        <f t="shared" si="855"/>
        <v>75</v>
      </c>
      <c r="I2573" s="36">
        <f>INT(INDEX(TrainRun!$AD$149:$AD$295,'By Second'!H2573))</f>
        <v>1098</v>
      </c>
      <c r="J2573" s="36">
        <f>INDEX(TrainRun!$AE$149:$AE$295,'By Second'!H2573)</f>
        <v>27.081918367515268</v>
      </c>
      <c r="K2573">
        <f t="shared" si="856"/>
        <v>66</v>
      </c>
      <c r="L2573">
        <f t="shared" si="857"/>
        <v>-1.4127228683841615</v>
      </c>
      <c r="M2573">
        <f t="shared" si="858"/>
        <v>-2.1404891945214569E-2</v>
      </c>
      <c r="N2573" s="32">
        <f t="shared" si="859"/>
        <v>27.724065125871753</v>
      </c>
      <c r="O2573" s="29">
        <f t="shared" si="860"/>
        <v>42466.451426456872</v>
      </c>
      <c r="P2573" s="37">
        <f>MATCH(O2573,LORDetail!$B$932:$B$1859,1)</f>
        <v>225</v>
      </c>
      <c r="Q2573" s="37">
        <f>INDEX(LORDetail!$B$932:$B$1859,P2573)</f>
        <v>42417</v>
      </c>
      <c r="R2573" s="37">
        <f>INDEX(LORDetail!$D$932:$D$1859,P2573)</f>
        <v>51.480717529396003</v>
      </c>
      <c r="S2573" s="37">
        <f>INDEX(LORDetail!$E$932:$E$1859,P2573)</f>
        <v>-2.0835508429962402</v>
      </c>
      <c r="T2573" s="37">
        <f>INDEX(LORDetail!$G$932:$G$1859,P2573)</f>
        <v>92.040760000000006</v>
      </c>
      <c r="U2573">
        <f t="shared" si="861"/>
        <v>226</v>
      </c>
      <c r="V2573" s="37">
        <f>INDEX(LORDetail!$B$932:$B$1859,U2573)</f>
        <v>42764</v>
      </c>
      <c r="W2573" s="37">
        <f>INDEX(LORDetail!$D$932:$D$1859,U2573)</f>
        <v>51.483051095245898</v>
      </c>
      <c r="X2573" s="37">
        <f>INDEX(LORDetail!$E$932:$E$1859,U2573)</f>
        <v>-2.08024568262771</v>
      </c>
      <c r="Y2573" s="37">
        <f>INDEX(LORDetail!$G$932:$G$1859,U2573)</f>
        <v>91.824860000000001</v>
      </c>
      <c r="Z2573">
        <f t="shared" si="862"/>
        <v>347</v>
      </c>
      <c r="AA2573" s="29">
        <f t="shared" si="863"/>
        <v>49.451426456871559</v>
      </c>
      <c r="AB2573">
        <f t="shared" si="864"/>
        <v>0.14251131543767021</v>
      </c>
      <c r="AC2573" s="32">
        <f t="shared" si="865"/>
        <v>51.481050088934929</v>
      </c>
      <c r="AD2573" s="32">
        <f t="shared" si="866"/>
        <v>-2.0830798202443885</v>
      </c>
      <c r="AE2573" s="34">
        <f t="shared" si="867"/>
        <v>92.009991806997007</v>
      </c>
      <c r="AF2573" s="36" t="str">
        <f t="shared" si="853"/>
        <v>RDNGSTN</v>
      </c>
      <c r="AG2573" s="36" t="str">
        <f t="shared" si="854"/>
        <v>PADTON</v>
      </c>
      <c r="AH2573" s="36">
        <f t="shared" ref="AH2573:AH2636" si="872">C2573</f>
        <v>1068</v>
      </c>
      <c r="AI2573" s="42">
        <f t="shared" ref="AI2573:AI2636" si="873">ROUND(O2573*5,0)/5</f>
        <v>42466.400000000001</v>
      </c>
      <c r="AJ2573" s="43">
        <f t="shared" si="868"/>
        <v>27.724065125871753</v>
      </c>
      <c r="AK2573" s="43">
        <f t="shared" si="869"/>
        <v>-2.1404891945214569E-2</v>
      </c>
      <c r="AL2573" s="36">
        <f t="shared" si="870"/>
        <v>51.481050088934929</v>
      </c>
      <c r="AM2573" s="36">
        <v>1</v>
      </c>
      <c r="AN2573" s="36">
        <f t="shared" si="871"/>
        <v>-2.0830798202443885</v>
      </c>
      <c r="AO2573" s="36">
        <v>4</v>
      </c>
      <c r="AP2573" s="42">
        <f>INT(AI2573/1000)*1000</f>
        <v>42000</v>
      </c>
      <c r="AQ2573" s="42">
        <f>MOD(AI2573,1000)</f>
        <v>466.40000000000146</v>
      </c>
      <c r="AR2573" s="42">
        <f>MOD(AI2574,1000)-0.2+(AP2574-AP2573)</f>
        <v>493.9999999999971</v>
      </c>
    </row>
    <row r="2574" spans="1:44" x14ac:dyDescent="0.25">
      <c r="A2574" s="19" t="s">
        <v>1</v>
      </c>
      <c r="B2574" t="s">
        <v>0</v>
      </c>
      <c r="C2574">
        <v>1069</v>
      </c>
      <c r="D2574" s="36">
        <f>MATCH(C2574,TrainRun!$AG$149:$AG$295,1)</f>
        <v>74</v>
      </c>
      <c r="E2574" s="36">
        <f>INT(INDEX(TrainRun!$AD$149:$AD$295,'By Second'!D2574))</f>
        <v>1032</v>
      </c>
      <c r="F2574" s="36">
        <f>IF(E2574=0,0,INDEX(TrainRun!$AE$149:$AE$295,'By Second'!D2574))</f>
        <v>28.494641235899429</v>
      </c>
      <c r="G2574" s="36">
        <f>INDEX(TrainRun!$AF$149:$AF$295,'By Second'!D2574)</f>
        <v>41454.938855819964</v>
      </c>
      <c r="H2574">
        <f t="shared" si="855"/>
        <v>75</v>
      </c>
      <c r="I2574" s="36">
        <f>INT(INDEX(TrainRun!$AD$149:$AD$295,'By Second'!H2574))</f>
        <v>1098</v>
      </c>
      <c r="J2574" s="36">
        <f>INDEX(TrainRun!$AE$149:$AE$295,'By Second'!H2574)</f>
        <v>27.081918367515268</v>
      </c>
      <c r="K2574">
        <f t="shared" si="856"/>
        <v>66</v>
      </c>
      <c r="L2574">
        <f t="shared" si="857"/>
        <v>-1.4127228683841615</v>
      </c>
      <c r="M2574">
        <f t="shared" si="858"/>
        <v>-2.1404891945214569E-2</v>
      </c>
      <c r="N2574" s="32">
        <f t="shared" si="859"/>
        <v>27.70266023392654</v>
      </c>
      <c r="O2574" s="29">
        <f t="shared" si="860"/>
        <v>42494.154086690796</v>
      </c>
      <c r="P2574" s="37">
        <f>MATCH(O2574,LORDetail!$B$932:$B$1859,1)</f>
        <v>225</v>
      </c>
      <c r="Q2574" s="37">
        <f>INDEX(LORDetail!$B$932:$B$1859,P2574)</f>
        <v>42417</v>
      </c>
      <c r="R2574" s="37">
        <f>INDEX(LORDetail!$D$932:$D$1859,P2574)</f>
        <v>51.480717529396003</v>
      </c>
      <c r="S2574" s="37">
        <f>INDEX(LORDetail!$E$932:$E$1859,P2574)</f>
        <v>-2.0835508429962402</v>
      </c>
      <c r="T2574" s="37">
        <f>INDEX(LORDetail!$G$932:$G$1859,P2574)</f>
        <v>92.040760000000006</v>
      </c>
      <c r="U2574">
        <f t="shared" si="861"/>
        <v>226</v>
      </c>
      <c r="V2574" s="37">
        <f>INDEX(LORDetail!$B$932:$B$1859,U2574)</f>
        <v>42764</v>
      </c>
      <c r="W2574" s="37">
        <f>INDEX(LORDetail!$D$932:$D$1859,U2574)</f>
        <v>51.483051095245898</v>
      </c>
      <c r="X2574" s="37">
        <f>INDEX(LORDetail!$E$932:$E$1859,U2574)</f>
        <v>-2.08024568262771</v>
      </c>
      <c r="Y2574" s="37">
        <f>INDEX(LORDetail!$G$932:$G$1859,U2574)</f>
        <v>91.824860000000001</v>
      </c>
      <c r="Z2574">
        <f t="shared" si="862"/>
        <v>347</v>
      </c>
      <c r="AA2574" s="29">
        <f t="shared" si="863"/>
        <v>77.154086690796248</v>
      </c>
      <c r="AB2574">
        <f t="shared" si="864"/>
        <v>0.22234607115503241</v>
      </c>
      <c r="AC2574" s="32">
        <f t="shared" si="865"/>
        <v>51.48123638859451</v>
      </c>
      <c r="AD2574" s="32">
        <f t="shared" si="866"/>
        <v>-2.08281595357376</v>
      </c>
      <c r="AE2574" s="34">
        <f t="shared" si="867"/>
        <v>91.99275548323763</v>
      </c>
      <c r="AF2574" s="36" t="str">
        <f t="shared" ref="AF2574:AF2637" si="874">A2574</f>
        <v>RDNGSTN</v>
      </c>
      <c r="AG2574" s="36" t="str">
        <f t="shared" ref="AG2574:AG2637" si="875">B2574</f>
        <v>PADTON</v>
      </c>
      <c r="AH2574" s="36">
        <f t="shared" si="872"/>
        <v>1069</v>
      </c>
      <c r="AI2574" s="42">
        <f t="shared" si="873"/>
        <v>42494.2</v>
      </c>
      <c r="AJ2574" s="43">
        <f t="shared" si="868"/>
        <v>27.70266023392654</v>
      </c>
      <c r="AK2574" s="43">
        <f t="shared" si="869"/>
        <v>-2.1404891945214569E-2</v>
      </c>
      <c r="AL2574" s="36">
        <f t="shared" si="870"/>
        <v>51.48123638859451</v>
      </c>
      <c r="AM2574" s="36">
        <v>1</v>
      </c>
      <c r="AN2574" s="36">
        <f t="shared" si="871"/>
        <v>-2.08281595357376</v>
      </c>
      <c r="AO2574" s="36">
        <v>4</v>
      </c>
      <c r="AP2574" s="42">
        <f>INT(AI2574/1000)*1000</f>
        <v>42000</v>
      </c>
      <c r="AQ2574" s="42">
        <f>MOD(AI2574,1000)</f>
        <v>494.19999999999709</v>
      </c>
      <c r="AR2574" s="42">
        <f>MOD(AI2575,1000)-0.2+(AP2575-AP2574)</f>
        <v>521.60000000000286</v>
      </c>
    </row>
    <row r="2575" spans="1:44" x14ac:dyDescent="0.25">
      <c r="A2575" s="19" t="s">
        <v>1</v>
      </c>
      <c r="B2575" t="s">
        <v>0</v>
      </c>
      <c r="C2575">
        <v>1070</v>
      </c>
      <c r="D2575" s="36">
        <f>MATCH(C2575,TrainRun!$AG$149:$AG$295,1)</f>
        <v>74</v>
      </c>
      <c r="E2575" s="36">
        <f>INT(INDEX(TrainRun!$AD$149:$AD$295,'By Second'!D2575))</f>
        <v>1032</v>
      </c>
      <c r="F2575" s="36">
        <f>IF(E2575=0,0,INDEX(TrainRun!$AE$149:$AE$295,'By Second'!D2575))</f>
        <v>28.494641235899429</v>
      </c>
      <c r="G2575" s="36">
        <f>INDEX(TrainRun!$AF$149:$AF$295,'By Second'!D2575)</f>
        <v>41454.938855819964</v>
      </c>
      <c r="H2575">
        <f t="shared" si="855"/>
        <v>75</v>
      </c>
      <c r="I2575" s="36">
        <f>INT(INDEX(TrainRun!$AD$149:$AD$295,'By Second'!H2575))</f>
        <v>1098</v>
      </c>
      <c r="J2575" s="36">
        <f>INDEX(TrainRun!$AE$149:$AE$295,'By Second'!H2575)</f>
        <v>27.081918367515268</v>
      </c>
      <c r="K2575">
        <f t="shared" si="856"/>
        <v>66</v>
      </c>
      <c r="L2575">
        <f t="shared" si="857"/>
        <v>-1.4127228683841615</v>
      </c>
      <c r="M2575">
        <f t="shared" si="858"/>
        <v>-2.1404891945214569E-2</v>
      </c>
      <c r="N2575" s="32">
        <f t="shared" si="859"/>
        <v>27.681255341981327</v>
      </c>
      <c r="O2575" s="29">
        <f t="shared" si="860"/>
        <v>42521.835342032777</v>
      </c>
      <c r="P2575" s="37">
        <f>MATCH(O2575,LORDetail!$B$932:$B$1859,1)</f>
        <v>225</v>
      </c>
      <c r="Q2575" s="37">
        <f>INDEX(LORDetail!$B$932:$B$1859,P2575)</f>
        <v>42417</v>
      </c>
      <c r="R2575" s="37">
        <f>INDEX(LORDetail!$D$932:$D$1859,P2575)</f>
        <v>51.480717529396003</v>
      </c>
      <c r="S2575" s="37">
        <f>INDEX(LORDetail!$E$932:$E$1859,P2575)</f>
        <v>-2.0835508429962402</v>
      </c>
      <c r="T2575" s="37">
        <f>INDEX(LORDetail!$G$932:$G$1859,P2575)</f>
        <v>92.040760000000006</v>
      </c>
      <c r="U2575">
        <f t="shared" si="861"/>
        <v>226</v>
      </c>
      <c r="V2575" s="37">
        <f>INDEX(LORDetail!$B$932:$B$1859,U2575)</f>
        <v>42764</v>
      </c>
      <c r="W2575" s="37">
        <f>INDEX(LORDetail!$D$932:$D$1859,U2575)</f>
        <v>51.483051095245898</v>
      </c>
      <c r="X2575" s="37">
        <f>INDEX(LORDetail!$E$932:$E$1859,U2575)</f>
        <v>-2.08024568262771</v>
      </c>
      <c r="Y2575" s="37">
        <f>INDEX(LORDetail!$G$932:$G$1859,U2575)</f>
        <v>91.824860000000001</v>
      </c>
      <c r="Z2575">
        <f t="shared" si="862"/>
        <v>347</v>
      </c>
      <c r="AA2575" s="29">
        <f t="shared" si="863"/>
        <v>104.83534203277668</v>
      </c>
      <c r="AB2575">
        <f t="shared" si="864"/>
        <v>0.30211914130483192</v>
      </c>
      <c r="AC2575" s="32">
        <f t="shared" si="865"/>
        <v>51.481422544306753</v>
      </c>
      <c r="AD2575" s="32">
        <f t="shared" si="866"/>
        <v>-2.0825522907838252</v>
      </c>
      <c r="AE2575" s="34">
        <f t="shared" si="867"/>
        <v>91.975532477392292</v>
      </c>
      <c r="AF2575" s="36" t="str">
        <f t="shared" si="874"/>
        <v>RDNGSTN</v>
      </c>
      <c r="AG2575" s="36" t="str">
        <f t="shared" si="875"/>
        <v>PADTON</v>
      </c>
      <c r="AH2575" s="36">
        <f t="shared" si="872"/>
        <v>1070</v>
      </c>
      <c r="AI2575" s="42">
        <f t="shared" si="873"/>
        <v>42521.8</v>
      </c>
      <c r="AJ2575" s="43">
        <f t="shared" si="868"/>
        <v>27.681255341981327</v>
      </c>
      <c r="AK2575" s="43">
        <f t="shared" si="869"/>
        <v>-2.1404891945214569E-2</v>
      </c>
      <c r="AL2575" s="36">
        <f t="shared" si="870"/>
        <v>51.481422544306753</v>
      </c>
      <c r="AM2575" s="36">
        <v>1</v>
      </c>
      <c r="AN2575" s="36">
        <f t="shared" si="871"/>
        <v>-2.0825522907838252</v>
      </c>
      <c r="AO2575" s="36">
        <v>4</v>
      </c>
      <c r="AP2575" s="42">
        <f>INT(AI2575/1000)*1000</f>
        <v>42000</v>
      </c>
      <c r="AQ2575" s="42">
        <f>MOD(AI2575,1000)</f>
        <v>521.80000000000291</v>
      </c>
      <c r="AR2575" s="42">
        <f>MOD(AI2576,1000)-0.2+(AP2576-AP2575)</f>
        <v>549.20000000000141</v>
      </c>
    </row>
    <row r="2576" spans="1:44" x14ac:dyDescent="0.25">
      <c r="A2576" s="19" t="s">
        <v>1</v>
      </c>
      <c r="B2576" t="s">
        <v>0</v>
      </c>
      <c r="C2576">
        <v>1071</v>
      </c>
      <c r="D2576" s="36">
        <f>MATCH(C2576,TrainRun!$AG$149:$AG$295,1)</f>
        <v>74</v>
      </c>
      <c r="E2576" s="36">
        <f>INT(INDEX(TrainRun!$AD$149:$AD$295,'By Second'!D2576))</f>
        <v>1032</v>
      </c>
      <c r="F2576" s="36">
        <f>IF(E2576=0,0,INDEX(TrainRun!$AE$149:$AE$295,'By Second'!D2576))</f>
        <v>28.494641235899429</v>
      </c>
      <c r="G2576" s="36">
        <f>INDEX(TrainRun!$AF$149:$AF$295,'By Second'!D2576)</f>
        <v>41454.938855819964</v>
      </c>
      <c r="H2576">
        <f t="shared" si="855"/>
        <v>75</v>
      </c>
      <c r="I2576" s="36">
        <f>INT(INDEX(TrainRun!$AD$149:$AD$295,'By Second'!H2576))</f>
        <v>1098</v>
      </c>
      <c r="J2576" s="36">
        <f>INDEX(TrainRun!$AE$149:$AE$295,'By Second'!H2576)</f>
        <v>27.081918367515268</v>
      </c>
      <c r="K2576">
        <f t="shared" si="856"/>
        <v>66</v>
      </c>
      <c r="L2576">
        <f t="shared" si="857"/>
        <v>-1.4127228683841615</v>
      </c>
      <c r="M2576">
        <f t="shared" si="858"/>
        <v>-2.1404891945214569E-2</v>
      </c>
      <c r="N2576" s="32">
        <f t="shared" si="859"/>
        <v>27.659850450036114</v>
      </c>
      <c r="O2576" s="29">
        <f t="shared" si="860"/>
        <v>42549.495192482813</v>
      </c>
      <c r="P2576" s="37">
        <f>MATCH(O2576,LORDetail!$B$932:$B$1859,1)</f>
        <v>225</v>
      </c>
      <c r="Q2576" s="37">
        <f>INDEX(LORDetail!$B$932:$B$1859,P2576)</f>
        <v>42417</v>
      </c>
      <c r="R2576" s="37">
        <f>INDEX(LORDetail!$D$932:$D$1859,P2576)</f>
        <v>51.480717529396003</v>
      </c>
      <c r="S2576" s="37">
        <f>INDEX(LORDetail!$E$932:$E$1859,P2576)</f>
        <v>-2.0835508429962402</v>
      </c>
      <c r="T2576" s="37">
        <f>INDEX(LORDetail!$G$932:$G$1859,P2576)</f>
        <v>92.040760000000006</v>
      </c>
      <c r="U2576">
        <f t="shared" si="861"/>
        <v>226</v>
      </c>
      <c r="V2576" s="37">
        <f>INDEX(LORDetail!$B$932:$B$1859,U2576)</f>
        <v>42764</v>
      </c>
      <c r="W2576" s="37">
        <f>INDEX(LORDetail!$D$932:$D$1859,U2576)</f>
        <v>51.483051095245898</v>
      </c>
      <c r="X2576" s="37">
        <f>INDEX(LORDetail!$E$932:$E$1859,U2576)</f>
        <v>-2.08024568262771</v>
      </c>
      <c r="Y2576" s="37">
        <f>INDEX(LORDetail!$G$932:$G$1859,U2576)</f>
        <v>91.824860000000001</v>
      </c>
      <c r="Z2576">
        <f t="shared" si="862"/>
        <v>347</v>
      </c>
      <c r="AA2576" s="29">
        <f t="shared" si="863"/>
        <v>132.49519248281285</v>
      </c>
      <c r="AB2576">
        <f t="shared" si="864"/>
        <v>0.38183052588706873</v>
      </c>
      <c r="AC2576" s="32">
        <f t="shared" si="865"/>
        <v>51.481608556071663</v>
      </c>
      <c r="AD2576" s="32">
        <f t="shared" si="866"/>
        <v>-2.0822888318745831</v>
      </c>
      <c r="AE2576" s="34">
        <f t="shared" si="867"/>
        <v>91.958322789460979</v>
      </c>
      <c r="AF2576" s="36" t="str">
        <f t="shared" si="874"/>
        <v>RDNGSTN</v>
      </c>
      <c r="AG2576" s="36" t="str">
        <f t="shared" si="875"/>
        <v>PADTON</v>
      </c>
      <c r="AH2576" s="36">
        <f t="shared" si="872"/>
        <v>1071</v>
      </c>
      <c r="AI2576" s="42">
        <f t="shared" si="873"/>
        <v>42549.4</v>
      </c>
      <c r="AJ2576" s="43">
        <f t="shared" si="868"/>
        <v>27.659850450036114</v>
      </c>
      <c r="AK2576" s="43">
        <f t="shared" si="869"/>
        <v>-2.1404891945214569E-2</v>
      </c>
      <c r="AL2576" s="36">
        <f t="shared" si="870"/>
        <v>51.481608556071663</v>
      </c>
      <c r="AM2576" s="36">
        <v>1</v>
      </c>
      <c r="AN2576" s="36">
        <f t="shared" si="871"/>
        <v>-2.0822888318745831</v>
      </c>
      <c r="AO2576" s="36">
        <v>4</v>
      </c>
      <c r="AP2576" s="42">
        <f>INT(AI2576/1000)*1000</f>
        <v>42000</v>
      </c>
      <c r="AQ2576" s="42">
        <f>MOD(AI2576,1000)</f>
        <v>549.40000000000146</v>
      </c>
      <c r="AR2576" s="42">
        <f>MOD(AI2577,1000)-0.2+(AP2577-AP2576)</f>
        <v>576.99999999999704</v>
      </c>
    </row>
    <row r="2577" spans="1:44" x14ac:dyDescent="0.25">
      <c r="A2577" s="19" t="s">
        <v>1</v>
      </c>
      <c r="B2577" t="s">
        <v>0</v>
      </c>
      <c r="C2577">
        <v>1072</v>
      </c>
      <c r="D2577" s="36">
        <f>MATCH(C2577,TrainRun!$AG$149:$AG$295,1)</f>
        <v>74</v>
      </c>
      <c r="E2577" s="36">
        <f>INT(INDEX(TrainRun!$AD$149:$AD$295,'By Second'!D2577))</f>
        <v>1032</v>
      </c>
      <c r="F2577" s="36">
        <f>IF(E2577=0,0,INDEX(TrainRun!$AE$149:$AE$295,'By Second'!D2577))</f>
        <v>28.494641235899429</v>
      </c>
      <c r="G2577" s="36">
        <f>INDEX(TrainRun!$AF$149:$AF$295,'By Second'!D2577)</f>
        <v>41454.938855819964</v>
      </c>
      <c r="H2577">
        <f t="shared" si="855"/>
        <v>75</v>
      </c>
      <c r="I2577" s="36">
        <f>INT(INDEX(TrainRun!$AD$149:$AD$295,'By Second'!H2577))</f>
        <v>1098</v>
      </c>
      <c r="J2577" s="36">
        <f>INDEX(TrainRun!$AE$149:$AE$295,'By Second'!H2577)</f>
        <v>27.081918367515268</v>
      </c>
      <c r="K2577">
        <f t="shared" si="856"/>
        <v>66</v>
      </c>
      <c r="L2577">
        <f t="shared" si="857"/>
        <v>-1.4127228683841615</v>
      </c>
      <c r="M2577">
        <f t="shared" si="858"/>
        <v>-2.1404891945214569E-2</v>
      </c>
      <c r="N2577" s="32">
        <f t="shared" si="859"/>
        <v>27.638445558090901</v>
      </c>
      <c r="O2577" s="29">
        <f t="shared" si="860"/>
        <v>42577.133638040905</v>
      </c>
      <c r="P2577" s="37">
        <f>MATCH(O2577,LORDetail!$B$932:$B$1859,1)</f>
        <v>225</v>
      </c>
      <c r="Q2577" s="37">
        <f>INDEX(LORDetail!$B$932:$B$1859,P2577)</f>
        <v>42417</v>
      </c>
      <c r="R2577" s="37">
        <f>INDEX(LORDetail!$D$932:$D$1859,P2577)</f>
        <v>51.480717529396003</v>
      </c>
      <c r="S2577" s="37">
        <f>INDEX(LORDetail!$E$932:$E$1859,P2577)</f>
        <v>-2.0835508429962402</v>
      </c>
      <c r="T2577" s="37">
        <f>INDEX(LORDetail!$G$932:$G$1859,P2577)</f>
        <v>92.040760000000006</v>
      </c>
      <c r="U2577">
        <f t="shared" si="861"/>
        <v>226</v>
      </c>
      <c r="V2577" s="37">
        <f>INDEX(LORDetail!$B$932:$B$1859,U2577)</f>
        <v>42764</v>
      </c>
      <c r="W2577" s="37">
        <f>INDEX(LORDetail!$D$932:$D$1859,U2577)</f>
        <v>51.483051095245898</v>
      </c>
      <c r="X2577" s="37">
        <f>INDEX(LORDetail!$E$932:$E$1859,U2577)</f>
        <v>-2.08024568262771</v>
      </c>
      <c r="Y2577" s="37">
        <f>INDEX(LORDetail!$G$932:$G$1859,U2577)</f>
        <v>91.824860000000001</v>
      </c>
      <c r="Z2577">
        <f t="shared" si="862"/>
        <v>347</v>
      </c>
      <c r="AA2577" s="29">
        <f t="shared" si="863"/>
        <v>160.13363804090477</v>
      </c>
      <c r="AB2577">
        <f t="shared" si="864"/>
        <v>0.46148022490174284</v>
      </c>
      <c r="AC2577" s="32">
        <f t="shared" si="865"/>
        <v>51.481794423889234</v>
      </c>
      <c r="AD2577" s="32">
        <f t="shared" si="866"/>
        <v>-2.0820255768460347</v>
      </c>
      <c r="AE2577" s="34">
        <f t="shared" si="867"/>
        <v>91.941126419443719</v>
      </c>
      <c r="AF2577" s="36" t="str">
        <f t="shared" si="874"/>
        <v>RDNGSTN</v>
      </c>
      <c r="AG2577" s="36" t="str">
        <f t="shared" si="875"/>
        <v>PADTON</v>
      </c>
      <c r="AH2577" s="36">
        <f t="shared" si="872"/>
        <v>1072</v>
      </c>
      <c r="AI2577" s="42">
        <f t="shared" si="873"/>
        <v>42577.2</v>
      </c>
      <c r="AJ2577" s="43">
        <f t="shared" si="868"/>
        <v>27.638445558090901</v>
      </c>
      <c r="AK2577" s="43">
        <f t="shared" si="869"/>
        <v>-2.1404891945214569E-2</v>
      </c>
      <c r="AL2577" s="36">
        <f t="shared" si="870"/>
        <v>51.481794423889234</v>
      </c>
      <c r="AM2577" s="36">
        <v>1</v>
      </c>
      <c r="AN2577" s="36">
        <f t="shared" si="871"/>
        <v>-2.0820255768460347</v>
      </c>
      <c r="AO2577" s="36">
        <v>4</v>
      </c>
      <c r="AP2577" s="42">
        <f>INT(AI2577/1000)*1000</f>
        <v>42000</v>
      </c>
      <c r="AQ2577" s="42">
        <f>MOD(AI2577,1000)</f>
        <v>577.19999999999709</v>
      </c>
      <c r="AR2577" s="42">
        <f>MOD(AI2578,1000)-0.2+(AP2578-AP2577)</f>
        <v>604.60000000000286</v>
      </c>
    </row>
    <row r="2578" spans="1:44" x14ac:dyDescent="0.25">
      <c r="A2578" s="19" t="s">
        <v>1</v>
      </c>
      <c r="B2578" t="s">
        <v>0</v>
      </c>
      <c r="C2578">
        <v>1073</v>
      </c>
      <c r="D2578" s="36">
        <f>MATCH(C2578,TrainRun!$AG$149:$AG$295,1)</f>
        <v>74</v>
      </c>
      <c r="E2578" s="36">
        <f>INT(INDEX(TrainRun!$AD$149:$AD$295,'By Second'!D2578))</f>
        <v>1032</v>
      </c>
      <c r="F2578" s="36">
        <f>IF(E2578=0,0,INDEX(TrainRun!$AE$149:$AE$295,'By Second'!D2578))</f>
        <v>28.494641235899429</v>
      </c>
      <c r="G2578" s="36">
        <f>INDEX(TrainRun!$AF$149:$AF$295,'By Second'!D2578)</f>
        <v>41454.938855819964</v>
      </c>
      <c r="H2578">
        <f t="shared" si="855"/>
        <v>75</v>
      </c>
      <c r="I2578" s="36">
        <f>INT(INDEX(TrainRun!$AD$149:$AD$295,'By Second'!H2578))</f>
        <v>1098</v>
      </c>
      <c r="J2578" s="36">
        <f>INDEX(TrainRun!$AE$149:$AE$295,'By Second'!H2578)</f>
        <v>27.081918367515268</v>
      </c>
      <c r="K2578">
        <f t="shared" si="856"/>
        <v>66</v>
      </c>
      <c r="L2578">
        <f t="shared" si="857"/>
        <v>-1.4127228683841615</v>
      </c>
      <c r="M2578">
        <f t="shared" si="858"/>
        <v>-2.1404891945214569E-2</v>
      </c>
      <c r="N2578" s="32">
        <f t="shared" si="859"/>
        <v>27.617040666145687</v>
      </c>
      <c r="O2578" s="29">
        <f t="shared" si="860"/>
        <v>42604.750678707052</v>
      </c>
      <c r="P2578" s="37">
        <f>MATCH(O2578,LORDetail!$B$932:$B$1859,1)</f>
        <v>225</v>
      </c>
      <c r="Q2578" s="37">
        <f>INDEX(LORDetail!$B$932:$B$1859,P2578)</f>
        <v>42417</v>
      </c>
      <c r="R2578" s="37">
        <f>INDEX(LORDetail!$D$932:$D$1859,P2578)</f>
        <v>51.480717529396003</v>
      </c>
      <c r="S2578" s="37">
        <f>INDEX(LORDetail!$E$932:$E$1859,P2578)</f>
        <v>-2.0835508429962402</v>
      </c>
      <c r="T2578" s="37">
        <f>INDEX(LORDetail!$G$932:$G$1859,P2578)</f>
        <v>92.040760000000006</v>
      </c>
      <c r="U2578">
        <f t="shared" si="861"/>
        <v>226</v>
      </c>
      <c r="V2578" s="37">
        <f>INDEX(LORDetail!$B$932:$B$1859,U2578)</f>
        <v>42764</v>
      </c>
      <c r="W2578" s="37">
        <f>INDEX(LORDetail!$D$932:$D$1859,U2578)</f>
        <v>51.483051095245898</v>
      </c>
      <c r="X2578" s="37">
        <f>INDEX(LORDetail!$E$932:$E$1859,U2578)</f>
        <v>-2.08024568262771</v>
      </c>
      <c r="Y2578" s="37">
        <f>INDEX(LORDetail!$G$932:$G$1859,U2578)</f>
        <v>91.824860000000001</v>
      </c>
      <c r="Z2578">
        <f t="shared" si="862"/>
        <v>347</v>
      </c>
      <c r="AA2578" s="29">
        <f t="shared" si="863"/>
        <v>187.75067870705243</v>
      </c>
      <c r="AB2578">
        <f t="shared" si="864"/>
        <v>0.54106823834885431</v>
      </c>
      <c r="AC2578" s="32">
        <f t="shared" si="865"/>
        <v>51.481980147759479</v>
      </c>
      <c r="AD2578" s="32">
        <f t="shared" si="866"/>
        <v>-2.0817625256981791</v>
      </c>
      <c r="AE2578" s="34">
        <f t="shared" si="867"/>
        <v>91.923943367340485</v>
      </c>
      <c r="AF2578" s="36" t="str">
        <f t="shared" si="874"/>
        <v>RDNGSTN</v>
      </c>
      <c r="AG2578" s="36" t="str">
        <f t="shared" si="875"/>
        <v>PADTON</v>
      </c>
      <c r="AH2578" s="36">
        <f t="shared" si="872"/>
        <v>1073</v>
      </c>
      <c r="AI2578" s="42">
        <f t="shared" si="873"/>
        <v>42604.800000000003</v>
      </c>
      <c r="AJ2578" s="43">
        <f t="shared" si="868"/>
        <v>27.617040666145687</v>
      </c>
      <c r="AK2578" s="43">
        <f t="shared" si="869"/>
        <v>-2.1404891945214569E-2</v>
      </c>
      <c r="AL2578" s="36">
        <f t="shared" si="870"/>
        <v>51.481980147759479</v>
      </c>
      <c r="AM2578" s="36">
        <v>1</v>
      </c>
      <c r="AN2578" s="36">
        <f t="shared" si="871"/>
        <v>-2.0817625256981791</v>
      </c>
      <c r="AO2578" s="36">
        <v>4</v>
      </c>
      <c r="AP2578" s="42">
        <f>INT(AI2578/1000)*1000</f>
        <v>42000</v>
      </c>
      <c r="AQ2578" s="42">
        <f>MOD(AI2578,1000)</f>
        <v>604.80000000000291</v>
      </c>
      <c r="AR2578" s="42">
        <f>MOD(AI2579,1000)-0.2+(AP2579-AP2578)</f>
        <v>632.20000000000141</v>
      </c>
    </row>
    <row r="2579" spans="1:44" x14ac:dyDescent="0.25">
      <c r="A2579" s="19" t="s">
        <v>1</v>
      </c>
      <c r="B2579" t="s">
        <v>0</v>
      </c>
      <c r="C2579">
        <v>1074</v>
      </c>
      <c r="D2579" s="36">
        <f>MATCH(C2579,TrainRun!$AG$149:$AG$295,1)</f>
        <v>74</v>
      </c>
      <c r="E2579" s="36">
        <f>INT(INDEX(TrainRun!$AD$149:$AD$295,'By Second'!D2579))</f>
        <v>1032</v>
      </c>
      <c r="F2579" s="36">
        <f>IF(E2579=0,0,INDEX(TrainRun!$AE$149:$AE$295,'By Second'!D2579))</f>
        <v>28.494641235899429</v>
      </c>
      <c r="G2579" s="36">
        <f>INDEX(TrainRun!$AF$149:$AF$295,'By Second'!D2579)</f>
        <v>41454.938855819964</v>
      </c>
      <c r="H2579">
        <f t="shared" si="855"/>
        <v>75</v>
      </c>
      <c r="I2579" s="36">
        <f>INT(INDEX(TrainRun!$AD$149:$AD$295,'By Second'!H2579))</f>
        <v>1098</v>
      </c>
      <c r="J2579" s="36">
        <f>INDEX(TrainRun!$AE$149:$AE$295,'By Second'!H2579)</f>
        <v>27.081918367515268</v>
      </c>
      <c r="K2579">
        <f t="shared" si="856"/>
        <v>66</v>
      </c>
      <c r="L2579">
        <f t="shared" si="857"/>
        <v>-1.4127228683841615</v>
      </c>
      <c r="M2579">
        <f t="shared" si="858"/>
        <v>-2.1404891945214569E-2</v>
      </c>
      <c r="N2579" s="32">
        <f t="shared" si="859"/>
        <v>27.595635774200474</v>
      </c>
      <c r="O2579" s="29">
        <f t="shared" si="860"/>
        <v>42632.346314481256</v>
      </c>
      <c r="P2579" s="37">
        <f>MATCH(O2579,LORDetail!$B$932:$B$1859,1)</f>
        <v>225</v>
      </c>
      <c r="Q2579" s="37">
        <f>INDEX(LORDetail!$B$932:$B$1859,P2579)</f>
        <v>42417</v>
      </c>
      <c r="R2579" s="37">
        <f>INDEX(LORDetail!$D$932:$D$1859,P2579)</f>
        <v>51.480717529396003</v>
      </c>
      <c r="S2579" s="37">
        <f>INDEX(LORDetail!$E$932:$E$1859,P2579)</f>
        <v>-2.0835508429962402</v>
      </c>
      <c r="T2579" s="37">
        <f>INDEX(LORDetail!$G$932:$G$1859,P2579)</f>
        <v>92.040760000000006</v>
      </c>
      <c r="U2579">
        <f t="shared" si="861"/>
        <v>226</v>
      </c>
      <c r="V2579" s="37">
        <f>INDEX(LORDetail!$B$932:$B$1859,U2579)</f>
        <v>42764</v>
      </c>
      <c r="W2579" s="37">
        <f>INDEX(LORDetail!$D$932:$D$1859,U2579)</f>
        <v>51.483051095245898</v>
      </c>
      <c r="X2579" s="37">
        <f>INDEX(LORDetail!$E$932:$E$1859,U2579)</f>
        <v>-2.08024568262771</v>
      </c>
      <c r="Y2579" s="37">
        <f>INDEX(LORDetail!$G$932:$G$1859,U2579)</f>
        <v>91.824860000000001</v>
      </c>
      <c r="Z2579">
        <f t="shared" si="862"/>
        <v>347</v>
      </c>
      <c r="AA2579" s="29">
        <f t="shared" si="863"/>
        <v>215.34631448125583</v>
      </c>
      <c r="AB2579">
        <f t="shared" si="864"/>
        <v>0.62059456622840292</v>
      </c>
      <c r="AC2579" s="32">
        <f t="shared" si="865"/>
        <v>51.482165727682386</v>
      </c>
      <c r="AD2579" s="32">
        <f t="shared" si="866"/>
        <v>-2.0814996784310167</v>
      </c>
      <c r="AE2579" s="34">
        <f t="shared" si="867"/>
        <v>91.906773633151289</v>
      </c>
      <c r="AF2579" s="36" t="str">
        <f t="shared" si="874"/>
        <v>RDNGSTN</v>
      </c>
      <c r="AG2579" s="36" t="str">
        <f t="shared" si="875"/>
        <v>PADTON</v>
      </c>
      <c r="AH2579" s="36">
        <f t="shared" si="872"/>
        <v>1074</v>
      </c>
      <c r="AI2579" s="42">
        <f t="shared" si="873"/>
        <v>42632.4</v>
      </c>
      <c r="AJ2579" s="43">
        <f t="shared" si="868"/>
        <v>27.595635774200474</v>
      </c>
      <c r="AK2579" s="43">
        <f t="shared" si="869"/>
        <v>-2.1404891945214569E-2</v>
      </c>
      <c r="AL2579" s="36">
        <f t="shared" si="870"/>
        <v>51.482165727682386</v>
      </c>
      <c r="AM2579" s="36">
        <v>1</v>
      </c>
      <c r="AN2579" s="36">
        <f t="shared" si="871"/>
        <v>-2.0814996784310167</v>
      </c>
      <c r="AO2579" s="36">
        <v>4</v>
      </c>
      <c r="AP2579" s="42">
        <f>INT(AI2579/1000)*1000</f>
        <v>42000</v>
      </c>
      <c r="AQ2579" s="42">
        <f>MOD(AI2579,1000)</f>
        <v>632.40000000000146</v>
      </c>
      <c r="AR2579" s="42">
        <f>MOD(AI2580,1000)-0.2+(AP2580-AP2579)</f>
        <v>659.8</v>
      </c>
    </row>
    <row r="2580" spans="1:44" x14ac:dyDescent="0.25">
      <c r="A2580" s="19" t="s">
        <v>1</v>
      </c>
      <c r="B2580" t="s">
        <v>0</v>
      </c>
      <c r="C2580">
        <v>1075</v>
      </c>
      <c r="D2580" s="36">
        <f>MATCH(C2580,TrainRun!$AG$149:$AG$295,1)</f>
        <v>74</v>
      </c>
      <c r="E2580" s="36">
        <f>INT(INDEX(TrainRun!$AD$149:$AD$295,'By Second'!D2580))</f>
        <v>1032</v>
      </c>
      <c r="F2580" s="36">
        <f>IF(E2580=0,0,INDEX(TrainRun!$AE$149:$AE$295,'By Second'!D2580))</f>
        <v>28.494641235899429</v>
      </c>
      <c r="G2580" s="36">
        <f>INDEX(TrainRun!$AF$149:$AF$295,'By Second'!D2580)</f>
        <v>41454.938855819964</v>
      </c>
      <c r="H2580">
        <f t="shared" si="855"/>
        <v>75</v>
      </c>
      <c r="I2580" s="36">
        <f>INT(INDEX(TrainRun!$AD$149:$AD$295,'By Second'!H2580))</f>
        <v>1098</v>
      </c>
      <c r="J2580" s="36">
        <f>INDEX(TrainRun!$AE$149:$AE$295,'By Second'!H2580)</f>
        <v>27.081918367515268</v>
      </c>
      <c r="K2580">
        <f t="shared" si="856"/>
        <v>66</v>
      </c>
      <c r="L2580">
        <f t="shared" si="857"/>
        <v>-1.4127228683841615</v>
      </c>
      <c r="M2580">
        <f t="shared" si="858"/>
        <v>-2.1404891945214569E-2</v>
      </c>
      <c r="N2580" s="32">
        <f t="shared" si="859"/>
        <v>27.574230882255261</v>
      </c>
      <c r="O2580" s="29">
        <f t="shared" si="860"/>
        <v>42659.920545363508</v>
      </c>
      <c r="P2580" s="37">
        <f>MATCH(O2580,LORDetail!$B$932:$B$1859,1)</f>
        <v>225</v>
      </c>
      <c r="Q2580" s="37">
        <f>INDEX(LORDetail!$B$932:$B$1859,P2580)</f>
        <v>42417</v>
      </c>
      <c r="R2580" s="37">
        <f>INDEX(LORDetail!$D$932:$D$1859,P2580)</f>
        <v>51.480717529396003</v>
      </c>
      <c r="S2580" s="37">
        <f>INDEX(LORDetail!$E$932:$E$1859,P2580)</f>
        <v>-2.0835508429962402</v>
      </c>
      <c r="T2580" s="37">
        <f>INDEX(LORDetail!$G$932:$G$1859,P2580)</f>
        <v>92.040760000000006</v>
      </c>
      <c r="U2580">
        <f t="shared" si="861"/>
        <v>226</v>
      </c>
      <c r="V2580" s="37">
        <f>INDEX(LORDetail!$B$932:$B$1859,U2580)</f>
        <v>42764</v>
      </c>
      <c r="W2580" s="37">
        <f>INDEX(LORDetail!$D$932:$D$1859,U2580)</f>
        <v>51.483051095245898</v>
      </c>
      <c r="X2580" s="37">
        <f>INDEX(LORDetail!$E$932:$E$1859,U2580)</f>
        <v>-2.08024568262771</v>
      </c>
      <c r="Y2580" s="37">
        <f>INDEX(LORDetail!$G$932:$G$1859,U2580)</f>
        <v>91.824860000000001</v>
      </c>
      <c r="Z2580">
        <f t="shared" si="862"/>
        <v>347</v>
      </c>
      <c r="AA2580" s="29">
        <f t="shared" si="863"/>
        <v>242.9205453635077</v>
      </c>
      <c r="AB2580">
        <f t="shared" si="864"/>
        <v>0.70005920854036796</v>
      </c>
      <c r="AC2580" s="32">
        <f t="shared" si="865"/>
        <v>51.48235116365796</v>
      </c>
      <c r="AD2580" s="32">
        <f t="shared" si="866"/>
        <v>-2.0812370350445479</v>
      </c>
      <c r="AE2580" s="34">
        <f t="shared" si="867"/>
        <v>91.889617216876132</v>
      </c>
      <c r="AF2580" s="36" t="str">
        <f t="shared" si="874"/>
        <v>RDNGSTN</v>
      </c>
      <c r="AG2580" s="36" t="str">
        <f t="shared" si="875"/>
        <v>PADTON</v>
      </c>
      <c r="AH2580" s="36">
        <f t="shared" si="872"/>
        <v>1075</v>
      </c>
      <c r="AI2580" s="42">
        <f t="shared" si="873"/>
        <v>42660</v>
      </c>
      <c r="AJ2580" s="43">
        <f t="shared" si="868"/>
        <v>27.574230882255261</v>
      </c>
      <c r="AK2580" s="43">
        <f t="shared" si="869"/>
        <v>-2.1404891945214569E-2</v>
      </c>
      <c r="AL2580" s="36">
        <f t="shared" si="870"/>
        <v>51.48235116365796</v>
      </c>
      <c r="AM2580" s="36">
        <v>1</v>
      </c>
      <c r="AN2580" s="36">
        <f t="shared" si="871"/>
        <v>-2.0812370350445479</v>
      </c>
      <c r="AO2580" s="36">
        <v>4</v>
      </c>
      <c r="AP2580" s="42">
        <f>INT(AI2580/1000)*1000</f>
        <v>42000</v>
      </c>
      <c r="AQ2580" s="42">
        <f>MOD(AI2580,1000)</f>
        <v>660</v>
      </c>
      <c r="AR2580" s="42">
        <f>MOD(AI2581,1000)-0.2+(AP2581-AP2580)</f>
        <v>687.20000000000141</v>
      </c>
    </row>
    <row r="2581" spans="1:44" x14ac:dyDescent="0.25">
      <c r="A2581" s="19" t="s">
        <v>1</v>
      </c>
      <c r="B2581" t="s">
        <v>0</v>
      </c>
      <c r="C2581">
        <v>1076</v>
      </c>
      <c r="D2581" s="36">
        <f>MATCH(C2581,TrainRun!$AG$149:$AG$295,1)</f>
        <v>74</v>
      </c>
      <c r="E2581" s="36">
        <f>INT(INDEX(TrainRun!$AD$149:$AD$295,'By Second'!D2581))</f>
        <v>1032</v>
      </c>
      <c r="F2581" s="36">
        <f>IF(E2581=0,0,INDEX(TrainRun!$AE$149:$AE$295,'By Second'!D2581))</f>
        <v>28.494641235899429</v>
      </c>
      <c r="G2581" s="36">
        <f>INDEX(TrainRun!$AF$149:$AF$295,'By Second'!D2581)</f>
        <v>41454.938855819964</v>
      </c>
      <c r="H2581">
        <f t="shared" si="855"/>
        <v>75</v>
      </c>
      <c r="I2581" s="36">
        <f>INT(INDEX(TrainRun!$AD$149:$AD$295,'By Second'!H2581))</f>
        <v>1098</v>
      </c>
      <c r="J2581" s="36">
        <f>INDEX(TrainRun!$AE$149:$AE$295,'By Second'!H2581)</f>
        <v>27.081918367515268</v>
      </c>
      <c r="K2581">
        <f t="shared" si="856"/>
        <v>66</v>
      </c>
      <c r="L2581">
        <f t="shared" si="857"/>
        <v>-1.4127228683841615</v>
      </c>
      <c r="M2581">
        <f t="shared" si="858"/>
        <v>-2.1404891945214569E-2</v>
      </c>
      <c r="N2581" s="32">
        <f t="shared" si="859"/>
        <v>27.552825990310048</v>
      </c>
      <c r="O2581" s="29">
        <f t="shared" si="860"/>
        <v>42687.473371353815</v>
      </c>
      <c r="P2581" s="37">
        <f>MATCH(O2581,LORDetail!$B$932:$B$1859,1)</f>
        <v>225</v>
      </c>
      <c r="Q2581" s="37">
        <f>INDEX(LORDetail!$B$932:$B$1859,P2581)</f>
        <v>42417</v>
      </c>
      <c r="R2581" s="37">
        <f>INDEX(LORDetail!$D$932:$D$1859,P2581)</f>
        <v>51.480717529396003</v>
      </c>
      <c r="S2581" s="37">
        <f>INDEX(LORDetail!$E$932:$E$1859,P2581)</f>
        <v>-2.0835508429962402</v>
      </c>
      <c r="T2581" s="37">
        <f>INDEX(LORDetail!$G$932:$G$1859,P2581)</f>
        <v>92.040760000000006</v>
      </c>
      <c r="U2581">
        <f t="shared" si="861"/>
        <v>226</v>
      </c>
      <c r="V2581" s="37">
        <f>INDEX(LORDetail!$B$932:$B$1859,U2581)</f>
        <v>42764</v>
      </c>
      <c r="W2581" s="37">
        <f>INDEX(LORDetail!$D$932:$D$1859,U2581)</f>
        <v>51.483051095245898</v>
      </c>
      <c r="X2581" s="37">
        <f>INDEX(LORDetail!$E$932:$E$1859,U2581)</f>
        <v>-2.08024568262771</v>
      </c>
      <c r="Y2581" s="37">
        <f>INDEX(LORDetail!$G$932:$G$1859,U2581)</f>
        <v>91.824860000000001</v>
      </c>
      <c r="Z2581">
        <f t="shared" si="862"/>
        <v>347</v>
      </c>
      <c r="AA2581" s="29">
        <f t="shared" si="863"/>
        <v>270.47337135381531</v>
      </c>
      <c r="AB2581">
        <f t="shared" si="864"/>
        <v>0.7794621652847703</v>
      </c>
      <c r="AC2581" s="32">
        <f t="shared" si="865"/>
        <v>51.482536455686194</v>
      </c>
      <c r="AD2581" s="32">
        <f t="shared" si="866"/>
        <v>-2.0809745955387724</v>
      </c>
      <c r="AE2581" s="34">
        <f t="shared" si="867"/>
        <v>91.872474118515015</v>
      </c>
      <c r="AF2581" s="36" t="str">
        <f t="shared" si="874"/>
        <v>RDNGSTN</v>
      </c>
      <c r="AG2581" s="36" t="str">
        <f t="shared" si="875"/>
        <v>PADTON</v>
      </c>
      <c r="AH2581" s="36">
        <f t="shared" si="872"/>
        <v>1076</v>
      </c>
      <c r="AI2581" s="42">
        <f t="shared" si="873"/>
        <v>42687.4</v>
      </c>
      <c r="AJ2581" s="43">
        <f t="shared" si="868"/>
        <v>27.552825990310048</v>
      </c>
      <c r="AK2581" s="43">
        <f t="shared" si="869"/>
        <v>-2.1404891945214569E-2</v>
      </c>
      <c r="AL2581" s="36">
        <f t="shared" si="870"/>
        <v>51.482536455686194</v>
      </c>
      <c r="AM2581" s="36">
        <v>1</v>
      </c>
      <c r="AN2581" s="36">
        <f t="shared" si="871"/>
        <v>-2.0809745955387724</v>
      </c>
      <c r="AO2581" s="36">
        <v>4</v>
      </c>
      <c r="AP2581" s="42">
        <f>INT(AI2581/1000)*1000</f>
        <v>42000</v>
      </c>
      <c r="AQ2581" s="42">
        <f>MOD(AI2581,1000)</f>
        <v>687.40000000000146</v>
      </c>
      <c r="AR2581" s="42">
        <f>MOD(AI2582,1000)-0.2+(AP2582-AP2581)</f>
        <v>714.8</v>
      </c>
    </row>
    <row r="2582" spans="1:44" x14ac:dyDescent="0.25">
      <c r="A2582" s="19" t="s">
        <v>1</v>
      </c>
      <c r="B2582" t="s">
        <v>0</v>
      </c>
      <c r="C2582">
        <v>1077</v>
      </c>
      <c r="D2582" s="36">
        <f>MATCH(C2582,TrainRun!$AG$149:$AG$295,1)</f>
        <v>74</v>
      </c>
      <c r="E2582" s="36">
        <f>INT(INDEX(TrainRun!$AD$149:$AD$295,'By Second'!D2582))</f>
        <v>1032</v>
      </c>
      <c r="F2582" s="36">
        <f>IF(E2582=0,0,INDEX(TrainRun!$AE$149:$AE$295,'By Second'!D2582))</f>
        <v>28.494641235899429</v>
      </c>
      <c r="G2582" s="36">
        <f>INDEX(TrainRun!$AF$149:$AF$295,'By Second'!D2582)</f>
        <v>41454.938855819964</v>
      </c>
      <c r="H2582">
        <f t="shared" si="855"/>
        <v>75</v>
      </c>
      <c r="I2582" s="36">
        <f>INT(INDEX(TrainRun!$AD$149:$AD$295,'By Second'!H2582))</f>
        <v>1098</v>
      </c>
      <c r="J2582" s="36">
        <f>INDEX(TrainRun!$AE$149:$AE$295,'By Second'!H2582)</f>
        <v>27.081918367515268</v>
      </c>
      <c r="K2582">
        <f t="shared" si="856"/>
        <v>66</v>
      </c>
      <c r="L2582">
        <f t="shared" si="857"/>
        <v>-1.4127228683841615</v>
      </c>
      <c r="M2582">
        <f t="shared" si="858"/>
        <v>-2.1404891945214569E-2</v>
      </c>
      <c r="N2582" s="32">
        <f t="shared" si="859"/>
        <v>27.531421098364834</v>
      </c>
      <c r="O2582" s="29">
        <f t="shared" si="860"/>
        <v>42715.004792452179</v>
      </c>
      <c r="P2582" s="37">
        <f>MATCH(O2582,LORDetail!$B$932:$B$1859,1)</f>
        <v>225</v>
      </c>
      <c r="Q2582" s="37">
        <f>INDEX(LORDetail!$B$932:$B$1859,P2582)</f>
        <v>42417</v>
      </c>
      <c r="R2582" s="37">
        <f>INDEX(LORDetail!$D$932:$D$1859,P2582)</f>
        <v>51.480717529396003</v>
      </c>
      <c r="S2582" s="37">
        <f>INDEX(LORDetail!$E$932:$E$1859,P2582)</f>
        <v>-2.0835508429962402</v>
      </c>
      <c r="T2582" s="37">
        <f>INDEX(LORDetail!$G$932:$G$1859,P2582)</f>
        <v>92.040760000000006</v>
      </c>
      <c r="U2582">
        <f t="shared" si="861"/>
        <v>226</v>
      </c>
      <c r="V2582" s="37">
        <f>INDEX(LORDetail!$B$932:$B$1859,U2582)</f>
        <v>42764</v>
      </c>
      <c r="W2582" s="37">
        <f>INDEX(LORDetail!$D$932:$D$1859,U2582)</f>
        <v>51.483051095245898</v>
      </c>
      <c r="X2582" s="37">
        <f>INDEX(LORDetail!$E$932:$E$1859,U2582)</f>
        <v>-2.08024568262771</v>
      </c>
      <c r="Y2582" s="37">
        <f>INDEX(LORDetail!$G$932:$G$1859,U2582)</f>
        <v>91.824860000000001</v>
      </c>
      <c r="Z2582">
        <f t="shared" si="862"/>
        <v>347</v>
      </c>
      <c r="AA2582" s="29">
        <f t="shared" si="863"/>
        <v>298.00479245217866</v>
      </c>
      <c r="AB2582">
        <f t="shared" si="864"/>
        <v>0.85880343646160995</v>
      </c>
      <c r="AC2582" s="32">
        <f t="shared" si="865"/>
        <v>51.482721603767104</v>
      </c>
      <c r="AD2582" s="32">
        <f t="shared" si="866"/>
        <v>-2.0807123599136896</v>
      </c>
      <c r="AE2582" s="34">
        <f t="shared" si="867"/>
        <v>91.855344338067937</v>
      </c>
      <c r="AF2582" s="36" t="str">
        <f t="shared" si="874"/>
        <v>RDNGSTN</v>
      </c>
      <c r="AG2582" s="36" t="str">
        <f t="shared" si="875"/>
        <v>PADTON</v>
      </c>
      <c r="AH2582" s="36">
        <f t="shared" si="872"/>
        <v>1077</v>
      </c>
      <c r="AI2582" s="42">
        <f t="shared" si="873"/>
        <v>42715</v>
      </c>
      <c r="AJ2582" s="43">
        <f t="shared" si="868"/>
        <v>27.531421098364834</v>
      </c>
      <c r="AK2582" s="43">
        <f t="shared" si="869"/>
        <v>-2.1404891945214569E-2</v>
      </c>
      <c r="AL2582" s="36">
        <f t="shared" si="870"/>
        <v>51.482721603767104</v>
      </c>
      <c r="AM2582" s="36">
        <v>1</v>
      </c>
      <c r="AN2582" s="36">
        <f t="shared" si="871"/>
        <v>-2.0807123599136896</v>
      </c>
      <c r="AO2582" s="36">
        <v>4</v>
      </c>
      <c r="AP2582" s="42">
        <f>INT(AI2582/1000)*1000</f>
        <v>42000</v>
      </c>
      <c r="AQ2582" s="42">
        <f>MOD(AI2582,1000)</f>
        <v>715</v>
      </c>
      <c r="AR2582" s="42">
        <f>MOD(AI2583,1000)-0.2+(AP2583-AP2582)</f>
        <v>742.3999999999985</v>
      </c>
    </row>
    <row r="2583" spans="1:44" x14ac:dyDescent="0.25">
      <c r="A2583" s="19" t="s">
        <v>1</v>
      </c>
      <c r="B2583" t="s">
        <v>0</v>
      </c>
      <c r="C2583">
        <v>1078</v>
      </c>
      <c r="D2583" s="36">
        <f>MATCH(C2583,TrainRun!$AG$149:$AG$295,1)</f>
        <v>74</v>
      </c>
      <c r="E2583" s="36">
        <f>INT(INDEX(TrainRun!$AD$149:$AD$295,'By Second'!D2583))</f>
        <v>1032</v>
      </c>
      <c r="F2583" s="36">
        <f>IF(E2583=0,0,INDEX(TrainRun!$AE$149:$AE$295,'By Second'!D2583))</f>
        <v>28.494641235899429</v>
      </c>
      <c r="G2583" s="36">
        <f>INDEX(TrainRun!$AF$149:$AF$295,'By Second'!D2583)</f>
        <v>41454.938855819964</v>
      </c>
      <c r="H2583">
        <f t="shared" si="855"/>
        <v>75</v>
      </c>
      <c r="I2583" s="36">
        <f>INT(INDEX(TrainRun!$AD$149:$AD$295,'By Second'!H2583))</f>
        <v>1098</v>
      </c>
      <c r="J2583" s="36">
        <f>INDEX(TrainRun!$AE$149:$AE$295,'By Second'!H2583)</f>
        <v>27.081918367515268</v>
      </c>
      <c r="K2583">
        <f t="shared" si="856"/>
        <v>66</v>
      </c>
      <c r="L2583">
        <f t="shared" si="857"/>
        <v>-1.4127228683841615</v>
      </c>
      <c r="M2583">
        <f t="shared" si="858"/>
        <v>-2.1404891945214569E-2</v>
      </c>
      <c r="N2583" s="32">
        <f t="shared" si="859"/>
        <v>27.510016206419621</v>
      </c>
      <c r="O2583" s="29">
        <f t="shared" si="860"/>
        <v>42742.514808658598</v>
      </c>
      <c r="P2583" s="37">
        <f>MATCH(O2583,LORDetail!$B$932:$B$1859,1)</f>
        <v>225</v>
      </c>
      <c r="Q2583" s="37">
        <f>INDEX(LORDetail!$B$932:$B$1859,P2583)</f>
        <v>42417</v>
      </c>
      <c r="R2583" s="37">
        <f>INDEX(LORDetail!$D$932:$D$1859,P2583)</f>
        <v>51.480717529396003</v>
      </c>
      <c r="S2583" s="37">
        <f>INDEX(LORDetail!$E$932:$E$1859,P2583)</f>
        <v>-2.0835508429962402</v>
      </c>
      <c r="T2583" s="37">
        <f>INDEX(LORDetail!$G$932:$G$1859,P2583)</f>
        <v>92.040760000000006</v>
      </c>
      <c r="U2583">
        <f t="shared" si="861"/>
        <v>226</v>
      </c>
      <c r="V2583" s="37">
        <f>INDEX(LORDetail!$B$932:$B$1859,U2583)</f>
        <v>42764</v>
      </c>
      <c r="W2583" s="37">
        <f>INDEX(LORDetail!$D$932:$D$1859,U2583)</f>
        <v>51.483051095245898</v>
      </c>
      <c r="X2583" s="37">
        <f>INDEX(LORDetail!$E$932:$E$1859,U2583)</f>
        <v>-2.08024568262771</v>
      </c>
      <c r="Y2583" s="37">
        <f>INDEX(LORDetail!$G$932:$G$1859,U2583)</f>
        <v>91.824860000000001</v>
      </c>
      <c r="Z2583">
        <f t="shared" si="862"/>
        <v>347</v>
      </c>
      <c r="AA2583" s="29">
        <f t="shared" si="863"/>
        <v>325.51480865859776</v>
      </c>
      <c r="AB2583">
        <f t="shared" si="864"/>
        <v>0.9380830220708869</v>
      </c>
      <c r="AC2583" s="32">
        <f t="shared" si="865"/>
        <v>51.482906607900674</v>
      </c>
      <c r="AD2583" s="32">
        <f t="shared" si="866"/>
        <v>-2.0804503281693005</v>
      </c>
      <c r="AE2583" s="34">
        <f t="shared" si="867"/>
        <v>91.838227875534898</v>
      </c>
      <c r="AF2583" s="36" t="str">
        <f t="shared" si="874"/>
        <v>RDNGSTN</v>
      </c>
      <c r="AG2583" s="36" t="str">
        <f t="shared" si="875"/>
        <v>PADTON</v>
      </c>
      <c r="AH2583" s="36">
        <f t="shared" si="872"/>
        <v>1078</v>
      </c>
      <c r="AI2583" s="42">
        <f t="shared" si="873"/>
        <v>42742.6</v>
      </c>
      <c r="AJ2583" s="43">
        <f t="shared" si="868"/>
        <v>27.510016206419621</v>
      </c>
      <c r="AK2583" s="43">
        <f t="shared" si="869"/>
        <v>-2.1404891945214569E-2</v>
      </c>
      <c r="AL2583" s="36">
        <f t="shared" si="870"/>
        <v>51.482906607900674</v>
      </c>
      <c r="AM2583" s="36">
        <v>1</v>
      </c>
      <c r="AN2583" s="36">
        <f t="shared" si="871"/>
        <v>-2.0804503281693005</v>
      </c>
      <c r="AO2583" s="36">
        <v>4</v>
      </c>
      <c r="AP2583" s="42">
        <f>INT(AI2583/1000)*1000</f>
        <v>42000</v>
      </c>
      <c r="AQ2583" s="42">
        <f>MOD(AI2583,1000)</f>
        <v>742.59999999999854</v>
      </c>
      <c r="AR2583" s="42">
        <f>MOD(AI2584,1000)-0.2+(AP2584-AP2583)</f>
        <v>769.8</v>
      </c>
    </row>
    <row r="2584" spans="1:44" x14ac:dyDescent="0.25">
      <c r="A2584" s="19" t="s">
        <v>1</v>
      </c>
      <c r="B2584" t="s">
        <v>0</v>
      </c>
      <c r="C2584">
        <v>1079</v>
      </c>
      <c r="D2584" s="36">
        <f>MATCH(C2584,TrainRun!$AG$149:$AG$295,1)</f>
        <v>74</v>
      </c>
      <c r="E2584" s="36">
        <f>INT(INDEX(TrainRun!$AD$149:$AD$295,'By Second'!D2584))</f>
        <v>1032</v>
      </c>
      <c r="F2584" s="36">
        <f>IF(E2584=0,0,INDEX(TrainRun!$AE$149:$AE$295,'By Second'!D2584))</f>
        <v>28.494641235899429</v>
      </c>
      <c r="G2584" s="36">
        <f>INDEX(TrainRun!$AF$149:$AF$295,'By Second'!D2584)</f>
        <v>41454.938855819964</v>
      </c>
      <c r="H2584">
        <f t="shared" si="855"/>
        <v>75</v>
      </c>
      <c r="I2584" s="36">
        <f>INT(INDEX(TrainRun!$AD$149:$AD$295,'By Second'!H2584))</f>
        <v>1098</v>
      </c>
      <c r="J2584" s="36">
        <f>INDEX(TrainRun!$AE$149:$AE$295,'By Second'!H2584)</f>
        <v>27.081918367515268</v>
      </c>
      <c r="K2584">
        <f t="shared" si="856"/>
        <v>66</v>
      </c>
      <c r="L2584">
        <f t="shared" si="857"/>
        <v>-1.4127228683841615</v>
      </c>
      <c r="M2584">
        <f t="shared" si="858"/>
        <v>-2.1404891945214569E-2</v>
      </c>
      <c r="N2584" s="32">
        <f t="shared" si="859"/>
        <v>27.488611314474408</v>
      </c>
      <c r="O2584" s="29">
        <f t="shared" si="860"/>
        <v>42770.003419973073</v>
      </c>
      <c r="P2584" s="37">
        <f>MATCH(O2584,LORDetail!$B$932:$B$1859,1)</f>
        <v>226</v>
      </c>
      <c r="Q2584" s="37">
        <f>INDEX(LORDetail!$B$932:$B$1859,P2584)</f>
        <v>42764</v>
      </c>
      <c r="R2584" s="37">
        <f>INDEX(LORDetail!$D$932:$D$1859,P2584)</f>
        <v>51.483051095245898</v>
      </c>
      <c r="S2584" s="37">
        <f>INDEX(LORDetail!$E$932:$E$1859,P2584)</f>
        <v>-2.08024568262771</v>
      </c>
      <c r="T2584" s="37">
        <f>INDEX(LORDetail!$G$932:$G$1859,P2584)</f>
        <v>91.824860000000001</v>
      </c>
      <c r="U2584">
        <f t="shared" si="861"/>
        <v>227</v>
      </c>
      <c r="V2584" s="37">
        <f>INDEX(LORDetail!$B$932:$B$1859,U2584)</f>
        <v>42995</v>
      </c>
      <c r="W2584" s="37">
        <f>INDEX(LORDetail!$D$932:$D$1859,U2584)</f>
        <v>51.4846788358699</v>
      </c>
      <c r="X2584" s="37">
        <f>INDEX(LORDetail!$E$932:$E$1859,U2584)</f>
        <v>-2.07817271032929</v>
      </c>
      <c r="Y2584" s="37">
        <f>INDEX(LORDetail!$G$932:$G$1859,U2584)</f>
        <v>91.681139999999999</v>
      </c>
      <c r="Z2584">
        <f t="shared" si="862"/>
        <v>231</v>
      </c>
      <c r="AA2584" s="29">
        <f t="shared" si="863"/>
        <v>6.0034199730725959</v>
      </c>
      <c r="AB2584">
        <f t="shared" si="864"/>
        <v>2.598883105226232E-2</v>
      </c>
      <c r="AC2584" s="32">
        <f t="shared" si="865"/>
        <v>51.483093398321969</v>
      </c>
      <c r="AD2584" s="32">
        <f t="shared" si="866"/>
        <v>-2.0801918085008704</v>
      </c>
      <c r="AE2584" s="34">
        <f t="shared" si="867"/>
        <v>91.821124885201172</v>
      </c>
      <c r="AF2584" s="36" t="str">
        <f t="shared" si="874"/>
        <v>RDNGSTN</v>
      </c>
      <c r="AG2584" s="36" t="str">
        <f t="shared" si="875"/>
        <v>PADTON</v>
      </c>
      <c r="AH2584" s="36">
        <f t="shared" si="872"/>
        <v>1079</v>
      </c>
      <c r="AI2584" s="42">
        <f t="shared" si="873"/>
        <v>42770</v>
      </c>
      <c r="AJ2584" s="43">
        <f t="shared" si="868"/>
        <v>27.488611314474408</v>
      </c>
      <c r="AK2584" s="43">
        <f t="shared" si="869"/>
        <v>-2.1404891945214569E-2</v>
      </c>
      <c r="AL2584" s="36">
        <f t="shared" si="870"/>
        <v>51.483093398321969</v>
      </c>
      <c r="AM2584" s="36">
        <v>1</v>
      </c>
      <c r="AN2584" s="36">
        <f t="shared" si="871"/>
        <v>-2.0801918085008704</v>
      </c>
      <c r="AO2584" s="36">
        <v>4</v>
      </c>
      <c r="AP2584" s="42">
        <f>INT(AI2584/1000)*1000</f>
        <v>42000</v>
      </c>
      <c r="AQ2584" s="42">
        <f>MOD(AI2584,1000)</f>
        <v>770</v>
      </c>
      <c r="AR2584" s="42">
        <f>MOD(AI2585,1000)-0.2+(AP2585-AP2584)</f>
        <v>797.20000000000141</v>
      </c>
    </row>
    <row r="2585" spans="1:44" x14ac:dyDescent="0.25">
      <c r="A2585" s="19" t="s">
        <v>1</v>
      </c>
      <c r="B2585" t="s">
        <v>0</v>
      </c>
      <c r="C2585">
        <v>1080</v>
      </c>
      <c r="D2585" s="36">
        <f>MATCH(C2585,TrainRun!$AG$149:$AG$295,1)</f>
        <v>74</v>
      </c>
      <c r="E2585" s="36">
        <f>INT(INDEX(TrainRun!$AD$149:$AD$295,'By Second'!D2585))</f>
        <v>1032</v>
      </c>
      <c r="F2585" s="36">
        <f>IF(E2585=0,0,INDEX(TrainRun!$AE$149:$AE$295,'By Second'!D2585))</f>
        <v>28.494641235899429</v>
      </c>
      <c r="G2585" s="36">
        <f>INDEX(TrainRun!$AF$149:$AF$295,'By Second'!D2585)</f>
        <v>41454.938855819964</v>
      </c>
      <c r="H2585">
        <f t="shared" si="855"/>
        <v>75</v>
      </c>
      <c r="I2585" s="36">
        <f>INT(INDEX(TrainRun!$AD$149:$AD$295,'By Second'!H2585))</f>
        <v>1098</v>
      </c>
      <c r="J2585" s="36">
        <f>INDEX(TrainRun!$AE$149:$AE$295,'By Second'!H2585)</f>
        <v>27.081918367515268</v>
      </c>
      <c r="K2585">
        <f t="shared" si="856"/>
        <v>66</v>
      </c>
      <c r="L2585">
        <f t="shared" si="857"/>
        <v>-1.4127228683841615</v>
      </c>
      <c r="M2585">
        <f t="shared" si="858"/>
        <v>-2.1404891945214569E-2</v>
      </c>
      <c r="N2585" s="32">
        <f t="shared" si="859"/>
        <v>27.467206422529195</v>
      </c>
      <c r="O2585" s="29">
        <f t="shared" si="860"/>
        <v>42797.470626395603</v>
      </c>
      <c r="P2585" s="37">
        <f>MATCH(O2585,LORDetail!$B$932:$B$1859,1)</f>
        <v>226</v>
      </c>
      <c r="Q2585" s="37">
        <f>INDEX(LORDetail!$B$932:$B$1859,P2585)</f>
        <v>42764</v>
      </c>
      <c r="R2585" s="37">
        <f>INDEX(LORDetail!$D$932:$D$1859,P2585)</f>
        <v>51.483051095245898</v>
      </c>
      <c r="S2585" s="37">
        <f>INDEX(LORDetail!$E$932:$E$1859,P2585)</f>
        <v>-2.08024568262771</v>
      </c>
      <c r="T2585" s="37">
        <f>INDEX(LORDetail!$G$932:$G$1859,P2585)</f>
        <v>91.824860000000001</v>
      </c>
      <c r="U2585">
        <f t="shared" si="861"/>
        <v>227</v>
      </c>
      <c r="V2585" s="37">
        <f>INDEX(LORDetail!$B$932:$B$1859,U2585)</f>
        <v>42995</v>
      </c>
      <c r="W2585" s="37">
        <f>INDEX(LORDetail!$D$932:$D$1859,U2585)</f>
        <v>51.4846788358699</v>
      </c>
      <c r="X2585" s="37">
        <f>INDEX(LORDetail!$E$932:$E$1859,U2585)</f>
        <v>-2.07817271032929</v>
      </c>
      <c r="Y2585" s="37">
        <f>INDEX(LORDetail!$G$932:$G$1859,U2585)</f>
        <v>91.681139999999999</v>
      </c>
      <c r="Z2585">
        <f t="shared" si="862"/>
        <v>231</v>
      </c>
      <c r="AA2585" s="29">
        <f t="shared" si="863"/>
        <v>33.470626395603176</v>
      </c>
      <c r="AB2585">
        <f t="shared" si="864"/>
        <v>0.14489448656105272</v>
      </c>
      <c r="AC2585" s="32">
        <f t="shared" si="865"/>
        <v>51.483286945887869</v>
      </c>
      <c r="AD2585" s="32">
        <f t="shared" si="866"/>
        <v>-2.0799453203708751</v>
      </c>
      <c r="AE2585" s="34">
        <f t="shared" si="867"/>
        <v>91.804035764391443</v>
      </c>
      <c r="AF2585" s="36" t="str">
        <f t="shared" si="874"/>
        <v>RDNGSTN</v>
      </c>
      <c r="AG2585" s="36" t="str">
        <f t="shared" si="875"/>
        <v>PADTON</v>
      </c>
      <c r="AH2585" s="36">
        <f t="shared" si="872"/>
        <v>1080</v>
      </c>
      <c r="AI2585" s="42">
        <f t="shared" si="873"/>
        <v>42797.4</v>
      </c>
      <c r="AJ2585" s="43">
        <f t="shared" si="868"/>
        <v>27.467206422529195</v>
      </c>
      <c r="AK2585" s="43">
        <f t="shared" si="869"/>
        <v>-2.1404891945214569E-2</v>
      </c>
      <c r="AL2585" s="36">
        <f t="shared" si="870"/>
        <v>51.483286945887869</v>
      </c>
      <c r="AM2585" s="36">
        <v>1</v>
      </c>
      <c r="AN2585" s="36">
        <f t="shared" si="871"/>
        <v>-2.0799453203708751</v>
      </c>
      <c r="AO2585" s="36">
        <v>4</v>
      </c>
      <c r="AP2585" s="42">
        <f>INT(AI2585/1000)*1000</f>
        <v>42000</v>
      </c>
      <c r="AQ2585" s="42">
        <f>MOD(AI2585,1000)</f>
        <v>797.40000000000146</v>
      </c>
      <c r="AR2585" s="42">
        <f>MOD(AI2586,1000)-0.2+(AP2586-AP2585)</f>
        <v>824.8</v>
      </c>
    </row>
    <row r="2586" spans="1:44" x14ac:dyDescent="0.25">
      <c r="A2586" s="19" t="s">
        <v>1</v>
      </c>
      <c r="B2586" t="s">
        <v>0</v>
      </c>
      <c r="C2586">
        <v>1081</v>
      </c>
      <c r="D2586" s="36">
        <f>MATCH(C2586,TrainRun!$AG$149:$AG$295,1)</f>
        <v>74</v>
      </c>
      <c r="E2586" s="36">
        <f>INT(INDEX(TrainRun!$AD$149:$AD$295,'By Second'!D2586))</f>
        <v>1032</v>
      </c>
      <c r="F2586" s="36">
        <f>IF(E2586=0,0,INDEX(TrainRun!$AE$149:$AE$295,'By Second'!D2586))</f>
        <v>28.494641235899429</v>
      </c>
      <c r="G2586" s="36">
        <f>INDEX(TrainRun!$AF$149:$AF$295,'By Second'!D2586)</f>
        <v>41454.938855819964</v>
      </c>
      <c r="H2586">
        <f t="shared" si="855"/>
        <v>75</v>
      </c>
      <c r="I2586" s="36">
        <f>INT(INDEX(TrainRun!$AD$149:$AD$295,'By Second'!H2586))</f>
        <v>1098</v>
      </c>
      <c r="J2586" s="36">
        <f>INDEX(TrainRun!$AE$149:$AE$295,'By Second'!H2586)</f>
        <v>27.081918367515268</v>
      </c>
      <c r="K2586">
        <f t="shared" si="856"/>
        <v>66</v>
      </c>
      <c r="L2586">
        <f t="shared" si="857"/>
        <v>-1.4127228683841615</v>
      </c>
      <c r="M2586">
        <f t="shared" si="858"/>
        <v>-2.1404891945214569E-2</v>
      </c>
      <c r="N2586" s="32">
        <f t="shared" si="859"/>
        <v>27.445801530583982</v>
      </c>
      <c r="O2586" s="29">
        <f t="shared" si="860"/>
        <v>42824.916427926189</v>
      </c>
      <c r="P2586" s="37">
        <f>MATCH(O2586,LORDetail!$B$932:$B$1859,1)</f>
        <v>226</v>
      </c>
      <c r="Q2586" s="37">
        <f>INDEX(LORDetail!$B$932:$B$1859,P2586)</f>
        <v>42764</v>
      </c>
      <c r="R2586" s="37">
        <f>INDEX(LORDetail!$D$932:$D$1859,P2586)</f>
        <v>51.483051095245898</v>
      </c>
      <c r="S2586" s="37">
        <f>INDEX(LORDetail!$E$932:$E$1859,P2586)</f>
        <v>-2.08024568262771</v>
      </c>
      <c r="T2586" s="37">
        <f>INDEX(LORDetail!$G$932:$G$1859,P2586)</f>
        <v>91.824860000000001</v>
      </c>
      <c r="U2586">
        <f t="shared" si="861"/>
        <v>227</v>
      </c>
      <c r="V2586" s="37">
        <f>INDEX(LORDetail!$B$932:$B$1859,U2586)</f>
        <v>42995</v>
      </c>
      <c r="W2586" s="37">
        <f>INDEX(LORDetail!$D$932:$D$1859,U2586)</f>
        <v>51.4846788358699</v>
      </c>
      <c r="X2586" s="37">
        <f>INDEX(LORDetail!$E$932:$E$1859,U2586)</f>
        <v>-2.07817271032929</v>
      </c>
      <c r="Y2586" s="37">
        <f>INDEX(LORDetail!$G$932:$G$1859,U2586)</f>
        <v>91.681139999999999</v>
      </c>
      <c r="Z2586">
        <f t="shared" si="862"/>
        <v>231</v>
      </c>
      <c r="AA2586" s="29">
        <f t="shared" si="863"/>
        <v>60.916427926189499</v>
      </c>
      <c r="AB2586">
        <f t="shared" si="864"/>
        <v>0.26370748019995455</v>
      </c>
      <c r="AC2586" s="32">
        <f t="shared" si="865"/>
        <v>51.483480342624276</v>
      </c>
      <c r="AD2586" s="32">
        <f t="shared" si="866"/>
        <v>-2.0796990243263695</v>
      </c>
      <c r="AE2586" s="34">
        <f t="shared" si="867"/>
        <v>91.786959960945666</v>
      </c>
      <c r="AF2586" s="36" t="str">
        <f t="shared" si="874"/>
        <v>RDNGSTN</v>
      </c>
      <c r="AG2586" s="36" t="str">
        <f t="shared" si="875"/>
        <v>PADTON</v>
      </c>
      <c r="AH2586" s="36">
        <f t="shared" si="872"/>
        <v>1081</v>
      </c>
      <c r="AI2586" s="42">
        <f t="shared" si="873"/>
        <v>42825</v>
      </c>
      <c r="AJ2586" s="43">
        <f t="shared" si="868"/>
        <v>27.445801530583982</v>
      </c>
      <c r="AK2586" s="43">
        <f t="shared" si="869"/>
        <v>-2.1404891945214569E-2</v>
      </c>
      <c r="AL2586" s="36">
        <f t="shared" si="870"/>
        <v>51.483480342624276</v>
      </c>
      <c r="AM2586" s="36">
        <v>1</v>
      </c>
      <c r="AN2586" s="36">
        <f t="shared" si="871"/>
        <v>-2.0796990243263695</v>
      </c>
      <c r="AO2586" s="36">
        <v>4</v>
      </c>
      <c r="AP2586" s="42">
        <f>INT(AI2586/1000)*1000</f>
        <v>42000</v>
      </c>
      <c r="AQ2586" s="42">
        <f>MOD(AI2586,1000)</f>
        <v>825</v>
      </c>
      <c r="AR2586" s="42">
        <f>MOD(AI2587,1000)-0.2+(AP2587-AP2586)</f>
        <v>852.20000000000141</v>
      </c>
    </row>
    <row r="2587" spans="1:44" x14ac:dyDescent="0.25">
      <c r="A2587" s="19" t="s">
        <v>1</v>
      </c>
      <c r="B2587" t="s">
        <v>0</v>
      </c>
      <c r="C2587">
        <v>1082</v>
      </c>
      <c r="D2587" s="36">
        <f>MATCH(C2587,TrainRun!$AG$149:$AG$295,1)</f>
        <v>74</v>
      </c>
      <c r="E2587" s="36">
        <f>INT(INDEX(TrainRun!$AD$149:$AD$295,'By Second'!D2587))</f>
        <v>1032</v>
      </c>
      <c r="F2587" s="36">
        <f>IF(E2587=0,0,INDEX(TrainRun!$AE$149:$AE$295,'By Second'!D2587))</f>
        <v>28.494641235899429</v>
      </c>
      <c r="G2587" s="36">
        <f>INDEX(TrainRun!$AF$149:$AF$295,'By Second'!D2587)</f>
        <v>41454.938855819964</v>
      </c>
      <c r="H2587">
        <f t="shared" si="855"/>
        <v>75</v>
      </c>
      <c r="I2587" s="36">
        <f>INT(INDEX(TrainRun!$AD$149:$AD$295,'By Second'!H2587))</f>
        <v>1098</v>
      </c>
      <c r="J2587" s="36">
        <f>INDEX(TrainRun!$AE$149:$AE$295,'By Second'!H2587)</f>
        <v>27.081918367515268</v>
      </c>
      <c r="K2587">
        <f t="shared" si="856"/>
        <v>66</v>
      </c>
      <c r="L2587">
        <f t="shared" si="857"/>
        <v>-1.4127228683841615</v>
      </c>
      <c r="M2587">
        <f t="shared" si="858"/>
        <v>-2.1404891945214569E-2</v>
      </c>
      <c r="N2587" s="32">
        <f t="shared" si="859"/>
        <v>27.424396638638768</v>
      </c>
      <c r="O2587" s="29">
        <f t="shared" si="860"/>
        <v>42852.340824564832</v>
      </c>
      <c r="P2587" s="37">
        <f>MATCH(O2587,LORDetail!$B$932:$B$1859,1)</f>
        <v>226</v>
      </c>
      <c r="Q2587" s="37">
        <f>INDEX(LORDetail!$B$932:$B$1859,P2587)</f>
        <v>42764</v>
      </c>
      <c r="R2587" s="37">
        <f>INDEX(LORDetail!$D$932:$D$1859,P2587)</f>
        <v>51.483051095245898</v>
      </c>
      <c r="S2587" s="37">
        <f>INDEX(LORDetail!$E$932:$E$1859,P2587)</f>
        <v>-2.08024568262771</v>
      </c>
      <c r="T2587" s="37">
        <f>INDEX(LORDetail!$G$932:$G$1859,P2587)</f>
        <v>91.824860000000001</v>
      </c>
      <c r="U2587">
        <f t="shared" si="861"/>
        <v>227</v>
      </c>
      <c r="V2587" s="37">
        <f>INDEX(LORDetail!$B$932:$B$1859,U2587)</f>
        <v>42995</v>
      </c>
      <c r="W2587" s="37">
        <f>INDEX(LORDetail!$D$932:$D$1859,U2587)</f>
        <v>51.4846788358699</v>
      </c>
      <c r="X2587" s="37">
        <f>INDEX(LORDetail!$E$932:$E$1859,U2587)</f>
        <v>-2.07817271032929</v>
      </c>
      <c r="Y2587" s="37">
        <f>INDEX(LORDetail!$G$932:$G$1859,U2587)</f>
        <v>91.681139999999999</v>
      </c>
      <c r="Z2587">
        <f t="shared" si="862"/>
        <v>231</v>
      </c>
      <c r="AA2587" s="29">
        <f t="shared" si="863"/>
        <v>88.340824564831564</v>
      </c>
      <c r="AB2587">
        <f t="shared" si="864"/>
        <v>0.3824278119689678</v>
      </c>
      <c r="AC2587" s="32">
        <f t="shared" si="865"/>
        <v>51.48367358853119</v>
      </c>
      <c r="AD2587" s="32">
        <f t="shared" si="866"/>
        <v>-2.0794529203673529</v>
      </c>
      <c r="AE2587" s="34">
        <f t="shared" si="867"/>
        <v>91.769897474863825</v>
      </c>
      <c r="AF2587" s="36" t="str">
        <f t="shared" si="874"/>
        <v>RDNGSTN</v>
      </c>
      <c r="AG2587" s="36" t="str">
        <f t="shared" si="875"/>
        <v>PADTON</v>
      </c>
      <c r="AH2587" s="36">
        <f t="shared" si="872"/>
        <v>1082</v>
      </c>
      <c r="AI2587" s="42">
        <f t="shared" si="873"/>
        <v>42852.4</v>
      </c>
      <c r="AJ2587" s="43">
        <f t="shared" si="868"/>
        <v>27.424396638638768</v>
      </c>
      <c r="AK2587" s="43">
        <f t="shared" si="869"/>
        <v>-2.1404891945214569E-2</v>
      </c>
      <c r="AL2587" s="36">
        <f t="shared" si="870"/>
        <v>51.48367358853119</v>
      </c>
      <c r="AM2587" s="36">
        <v>1</v>
      </c>
      <c r="AN2587" s="36">
        <f t="shared" si="871"/>
        <v>-2.0794529203673529</v>
      </c>
      <c r="AO2587" s="36">
        <v>4</v>
      </c>
      <c r="AP2587" s="42">
        <f>INT(AI2587/1000)*1000</f>
        <v>42000</v>
      </c>
      <c r="AQ2587" s="42">
        <f>MOD(AI2587,1000)</f>
        <v>852.40000000000146</v>
      </c>
      <c r="AR2587" s="42">
        <f>MOD(AI2588,1000)-0.2+(AP2588-AP2587)</f>
        <v>879.60000000000286</v>
      </c>
    </row>
    <row r="2588" spans="1:44" x14ac:dyDescent="0.25">
      <c r="A2588" s="19" t="s">
        <v>1</v>
      </c>
      <c r="B2588" t="s">
        <v>0</v>
      </c>
      <c r="C2588">
        <v>1083</v>
      </c>
      <c r="D2588" s="36">
        <f>MATCH(C2588,TrainRun!$AG$149:$AG$295,1)</f>
        <v>74</v>
      </c>
      <c r="E2588" s="36">
        <f>INT(INDEX(TrainRun!$AD$149:$AD$295,'By Second'!D2588))</f>
        <v>1032</v>
      </c>
      <c r="F2588" s="36">
        <f>IF(E2588=0,0,INDEX(TrainRun!$AE$149:$AE$295,'By Second'!D2588))</f>
        <v>28.494641235899429</v>
      </c>
      <c r="G2588" s="36">
        <f>INDEX(TrainRun!$AF$149:$AF$295,'By Second'!D2588)</f>
        <v>41454.938855819964</v>
      </c>
      <c r="H2588">
        <f t="shared" si="855"/>
        <v>75</v>
      </c>
      <c r="I2588" s="36">
        <f>INT(INDEX(TrainRun!$AD$149:$AD$295,'By Second'!H2588))</f>
        <v>1098</v>
      </c>
      <c r="J2588" s="36">
        <f>INDEX(TrainRun!$AE$149:$AE$295,'By Second'!H2588)</f>
        <v>27.081918367515268</v>
      </c>
      <c r="K2588">
        <f t="shared" si="856"/>
        <v>66</v>
      </c>
      <c r="L2588">
        <f t="shared" si="857"/>
        <v>-1.4127228683841615</v>
      </c>
      <c r="M2588">
        <f t="shared" si="858"/>
        <v>-2.1404891945214569E-2</v>
      </c>
      <c r="N2588" s="32">
        <f t="shared" si="859"/>
        <v>27.402991746693555</v>
      </c>
      <c r="O2588" s="29">
        <f t="shared" si="860"/>
        <v>42879.743816311522</v>
      </c>
      <c r="P2588" s="37">
        <f>MATCH(O2588,LORDetail!$B$932:$B$1859,1)</f>
        <v>226</v>
      </c>
      <c r="Q2588" s="37">
        <f>INDEX(LORDetail!$B$932:$B$1859,P2588)</f>
        <v>42764</v>
      </c>
      <c r="R2588" s="37">
        <f>INDEX(LORDetail!$D$932:$D$1859,P2588)</f>
        <v>51.483051095245898</v>
      </c>
      <c r="S2588" s="37">
        <f>INDEX(LORDetail!$E$932:$E$1859,P2588)</f>
        <v>-2.08024568262771</v>
      </c>
      <c r="T2588" s="37">
        <f>INDEX(LORDetail!$G$932:$G$1859,P2588)</f>
        <v>91.824860000000001</v>
      </c>
      <c r="U2588">
        <f t="shared" si="861"/>
        <v>227</v>
      </c>
      <c r="V2588" s="37">
        <f>INDEX(LORDetail!$B$932:$B$1859,U2588)</f>
        <v>42995</v>
      </c>
      <c r="W2588" s="37">
        <f>INDEX(LORDetail!$D$932:$D$1859,U2588)</f>
        <v>51.4846788358699</v>
      </c>
      <c r="X2588" s="37">
        <f>INDEX(LORDetail!$E$932:$E$1859,U2588)</f>
        <v>-2.07817271032929</v>
      </c>
      <c r="Y2588" s="37">
        <f>INDEX(LORDetail!$G$932:$G$1859,U2588)</f>
        <v>91.681139999999999</v>
      </c>
      <c r="Z2588">
        <f t="shared" si="862"/>
        <v>231</v>
      </c>
      <c r="AA2588" s="29">
        <f t="shared" si="863"/>
        <v>115.7438163115221</v>
      </c>
      <c r="AB2588">
        <f t="shared" si="864"/>
        <v>0.50105548186806104</v>
      </c>
      <c r="AC2588" s="32">
        <f t="shared" si="865"/>
        <v>51.483866683608611</v>
      </c>
      <c r="AD2588" s="32">
        <f t="shared" si="866"/>
        <v>-2.0792070084938259</v>
      </c>
      <c r="AE2588" s="34">
        <f t="shared" si="867"/>
        <v>91.752848306145921</v>
      </c>
      <c r="AF2588" s="36" t="str">
        <f t="shared" si="874"/>
        <v>RDNGSTN</v>
      </c>
      <c r="AG2588" s="36" t="str">
        <f t="shared" si="875"/>
        <v>PADTON</v>
      </c>
      <c r="AH2588" s="36">
        <f t="shared" si="872"/>
        <v>1083</v>
      </c>
      <c r="AI2588" s="42">
        <f t="shared" si="873"/>
        <v>42879.8</v>
      </c>
      <c r="AJ2588" s="43">
        <f t="shared" si="868"/>
        <v>27.402991746693555</v>
      </c>
      <c r="AK2588" s="43">
        <f t="shared" si="869"/>
        <v>-2.1404891945214569E-2</v>
      </c>
      <c r="AL2588" s="36">
        <f t="shared" si="870"/>
        <v>51.483866683608611</v>
      </c>
      <c r="AM2588" s="36">
        <v>1</v>
      </c>
      <c r="AN2588" s="36">
        <f t="shared" si="871"/>
        <v>-2.0792070084938259</v>
      </c>
      <c r="AO2588" s="36">
        <v>4</v>
      </c>
      <c r="AP2588" s="42">
        <f>INT(AI2588/1000)*1000</f>
        <v>42000</v>
      </c>
      <c r="AQ2588" s="42">
        <f>MOD(AI2588,1000)</f>
        <v>879.80000000000291</v>
      </c>
      <c r="AR2588" s="42">
        <f>MOD(AI2589,1000)-0.2+(AP2589-AP2588)</f>
        <v>906.99999999999704</v>
      </c>
    </row>
    <row r="2589" spans="1:44" x14ac:dyDescent="0.25">
      <c r="A2589" s="19" t="s">
        <v>1</v>
      </c>
      <c r="B2589" t="s">
        <v>0</v>
      </c>
      <c r="C2589">
        <v>1084</v>
      </c>
      <c r="D2589" s="36">
        <f>MATCH(C2589,TrainRun!$AG$149:$AG$295,1)</f>
        <v>74</v>
      </c>
      <c r="E2589" s="36">
        <f>INT(INDEX(TrainRun!$AD$149:$AD$295,'By Second'!D2589))</f>
        <v>1032</v>
      </c>
      <c r="F2589" s="36">
        <f>IF(E2589=0,0,INDEX(TrainRun!$AE$149:$AE$295,'By Second'!D2589))</f>
        <v>28.494641235899429</v>
      </c>
      <c r="G2589" s="36">
        <f>INDEX(TrainRun!$AF$149:$AF$295,'By Second'!D2589)</f>
        <v>41454.938855819964</v>
      </c>
      <c r="H2589">
        <f t="shared" si="855"/>
        <v>75</v>
      </c>
      <c r="I2589" s="36">
        <f>INT(INDEX(TrainRun!$AD$149:$AD$295,'By Second'!H2589))</f>
        <v>1098</v>
      </c>
      <c r="J2589" s="36">
        <f>INDEX(TrainRun!$AE$149:$AE$295,'By Second'!H2589)</f>
        <v>27.081918367515268</v>
      </c>
      <c r="K2589">
        <f t="shared" si="856"/>
        <v>66</v>
      </c>
      <c r="L2589">
        <f t="shared" si="857"/>
        <v>-1.4127228683841615</v>
      </c>
      <c r="M2589">
        <f t="shared" si="858"/>
        <v>-2.1404891945214569E-2</v>
      </c>
      <c r="N2589" s="32">
        <f t="shared" si="859"/>
        <v>27.381586854748342</v>
      </c>
      <c r="O2589" s="29">
        <f t="shared" si="860"/>
        <v>42907.125403166268</v>
      </c>
      <c r="P2589" s="37">
        <f>MATCH(O2589,LORDetail!$B$932:$B$1859,1)</f>
        <v>226</v>
      </c>
      <c r="Q2589" s="37">
        <f>INDEX(LORDetail!$B$932:$B$1859,P2589)</f>
        <v>42764</v>
      </c>
      <c r="R2589" s="37">
        <f>INDEX(LORDetail!$D$932:$D$1859,P2589)</f>
        <v>51.483051095245898</v>
      </c>
      <c r="S2589" s="37">
        <f>INDEX(LORDetail!$E$932:$E$1859,P2589)</f>
        <v>-2.08024568262771</v>
      </c>
      <c r="T2589" s="37">
        <f>INDEX(LORDetail!$G$932:$G$1859,P2589)</f>
        <v>91.824860000000001</v>
      </c>
      <c r="U2589">
        <f t="shared" si="861"/>
        <v>227</v>
      </c>
      <c r="V2589" s="37">
        <f>INDEX(LORDetail!$B$932:$B$1859,U2589)</f>
        <v>42995</v>
      </c>
      <c r="W2589" s="37">
        <f>INDEX(LORDetail!$D$932:$D$1859,U2589)</f>
        <v>51.4846788358699</v>
      </c>
      <c r="X2589" s="37">
        <f>INDEX(LORDetail!$E$932:$E$1859,U2589)</f>
        <v>-2.07817271032929</v>
      </c>
      <c r="Y2589" s="37">
        <f>INDEX(LORDetail!$G$932:$G$1859,U2589)</f>
        <v>91.681139999999999</v>
      </c>
      <c r="Z2589">
        <f t="shared" si="862"/>
        <v>231</v>
      </c>
      <c r="AA2589" s="29">
        <f t="shared" si="863"/>
        <v>143.12540316626837</v>
      </c>
      <c r="AB2589">
        <f t="shared" si="864"/>
        <v>0.61959048989726562</v>
      </c>
      <c r="AC2589" s="32">
        <f t="shared" si="865"/>
        <v>51.484059627856546</v>
      </c>
      <c r="AD2589" s="32">
        <f t="shared" si="866"/>
        <v>-2.0789612887057887</v>
      </c>
      <c r="AE2589" s="34">
        <f t="shared" si="867"/>
        <v>91.735812454791969</v>
      </c>
      <c r="AF2589" s="36" t="str">
        <f t="shared" si="874"/>
        <v>RDNGSTN</v>
      </c>
      <c r="AG2589" s="36" t="str">
        <f t="shared" si="875"/>
        <v>PADTON</v>
      </c>
      <c r="AH2589" s="36">
        <f t="shared" si="872"/>
        <v>1084</v>
      </c>
      <c r="AI2589" s="42">
        <f t="shared" si="873"/>
        <v>42907.199999999997</v>
      </c>
      <c r="AJ2589" s="43">
        <f t="shared" si="868"/>
        <v>27.381586854748342</v>
      </c>
      <c r="AK2589" s="43">
        <f t="shared" si="869"/>
        <v>-2.1404891945214569E-2</v>
      </c>
      <c r="AL2589" s="36">
        <f t="shared" si="870"/>
        <v>51.484059627856546</v>
      </c>
      <c r="AM2589" s="36">
        <v>1</v>
      </c>
      <c r="AN2589" s="36">
        <f t="shared" si="871"/>
        <v>-2.0789612887057887</v>
      </c>
      <c r="AO2589" s="36">
        <v>4</v>
      </c>
      <c r="AP2589" s="42">
        <f>INT(AI2589/1000)*1000</f>
        <v>42000</v>
      </c>
      <c r="AQ2589" s="42">
        <f>MOD(AI2589,1000)</f>
        <v>907.19999999999709</v>
      </c>
      <c r="AR2589" s="42">
        <f>MOD(AI2590,1000)-0.2+(AP2590-AP2589)</f>
        <v>934.20000000000141</v>
      </c>
    </row>
    <row r="2590" spans="1:44" x14ac:dyDescent="0.25">
      <c r="A2590" s="19" t="s">
        <v>1</v>
      </c>
      <c r="B2590" t="s">
        <v>0</v>
      </c>
      <c r="C2590">
        <v>1085</v>
      </c>
      <c r="D2590" s="36">
        <f>MATCH(C2590,TrainRun!$AG$149:$AG$295,1)</f>
        <v>74</v>
      </c>
      <c r="E2590" s="36">
        <f>INT(INDEX(TrainRun!$AD$149:$AD$295,'By Second'!D2590))</f>
        <v>1032</v>
      </c>
      <c r="F2590" s="36">
        <f>IF(E2590=0,0,INDEX(TrainRun!$AE$149:$AE$295,'By Second'!D2590))</f>
        <v>28.494641235899429</v>
      </c>
      <c r="G2590" s="36">
        <f>INDEX(TrainRun!$AF$149:$AF$295,'By Second'!D2590)</f>
        <v>41454.938855819964</v>
      </c>
      <c r="H2590">
        <f t="shared" si="855"/>
        <v>75</v>
      </c>
      <c r="I2590" s="36">
        <f>INT(INDEX(TrainRun!$AD$149:$AD$295,'By Second'!H2590))</f>
        <v>1098</v>
      </c>
      <c r="J2590" s="36">
        <f>INDEX(TrainRun!$AE$149:$AE$295,'By Second'!H2590)</f>
        <v>27.081918367515268</v>
      </c>
      <c r="K2590">
        <f t="shared" si="856"/>
        <v>66</v>
      </c>
      <c r="L2590">
        <f t="shared" si="857"/>
        <v>-1.4127228683841615</v>
      </c>
      <c r="M2590">
        <f t="shared" si="858"/>
        <v>-2.1404891945214569E-2</v>
      </c>
      <c r="N2590" s="32">
        <f t="shared" si="859"/>
        <v>27.360181962803129</v>
      </c>
      <c r="O2590" s="29">
        <f t="shared" si="860"/>
        <v>42934.48558512907</v>
      </c>
      <c r="P2590" s="37">
        <f>MATCH(O2590,LORDetail!$B$932:$B$1859,1)</f>
        <v>226</v>
      </c>
      <c r="Q2590" s="37">
        <f>INDEX(LORDetail!$B$932:$B$1859,P2590)</f>
        <v>42764</v>
      </c>
      <c r="R2590" s="37">
        <f>INDEX(LORDetail!$D$932:$D$1859,P2590)</f>
        <v>51.483051095245898</v>
      </c>
      <c r="S2590" s="37">
        <f>INDEX(LORDetail!$E$932:$E$1859,P2590)</f>
        <v>-2.08024568262771</v>
      </c>
      <c r="T2590" s="37">
        <f>INDEX(LORDetail!$G$932:$G$1859,P2590)</f>
        <v>91.824860000000001</v>
      </c>
      <c r="U2590">
        <f t="shared" si="861"/>
        <v>227</v>
      </c>
      <c r="V2590" s="37">
        <f>INDEX(LORDetail!$B$932:$B$1859,U2590)</f>
        <v>42995</v>
      </c>
      <c r="W2590" s="37">
        <f>INDEX(LORDetail!$D$932:$D$1859,U2590)</f>
        <v>51.4846788358699</v>
      </c>
      <c r="X2590" s="37">
        <f>INDEX(LORDetail!$E$932:$E$1859,U2590)</f>
        <v>-2.07817271032929</v>
      </c>
      <c r="Y2590" s="37">
        <f>INDEX(LORDetail!$G$932:$G$1859,U2590)</f>
        <v>91.681139999999999</v>
      </c>
      <c r="Z2590">
        <f t="shared" si="862"/>
        <v>231</v>
      </c>
      <c r="AA2590" s="29">
        <f t="shared" si="863"/>
        <v>170.48558512907039</v>
      </c>
      <c r="AB2590">
        <f t="shared" si="864"/>
        <v>0.73803283605658176</v>
      </c>
      <c r="AC2590" s="32">
        <f t="shared" si="865"/>
        <v>51.484252421274995</v>
      </c>
      <c r="AD2590" s="32">
        <f t="shared" si="866"/>
        <v>-2.0787157610032403</v>
      </c>
      <c r="AE2590" s="34">
        <f t="shared" si="867"/>
        <v>91.718789920801953</v>
      </c>
      <c r="AF2590" s="36" t="str">
        <f t="shared" si="874"/>
        <v>RDNGSTN</v>
      </c>
      <c r="AG2590" s="36" t="str">
        <f t="shared" si="875"/>
        <v>PADTON</v>
      </c>
      <c r="AH2590" s="36">
        <f t="shared" si="872"/>
        <v>1085</v>
      </c>
      <c r="AI2590" s="42">
        <f t="shared" si="873"/>
        <v>42934.400000000001</v>
      </c>
      <c r="AJ2590" s="43">
        <f t="shared" si="868"/>
        <v>27.360181962803129</v>
      </c>
      <c r="AK2590" s="43">
        <f t="shared" si="869"/>
        <v>-2.1404891945214569E-2</v>
      </c>
      <c r="AL2590" s="36">
        <f t="shared" si="870"/>
        <v>51.484252421274995</v>
      </c>
      <c r="AM2590" s="36">
        <v>1</v>
      </c>
      <c r="AN2590" s="36">
        <f t="shared" si="871"/>
        <v>-2.0787157610032403</v>
      </c>
      <c r="AO2590" s="36">
        <v>4</v>
      </c>
      <c r="AP2590" s="42">
        <f>INT(AI2590/1000)*1000</f>
        <v>42000</v>
      </c>
      <c r="AQ2590" s="42">
        <f>MOD(AI2590,1000)</f>
        <v>934.40000000000146</v>
      </c>
      <c r="AR2590" s="42">
        <f>MOD(AI2591,1000)-0.2+(AP2591-AP2590)</f>
        <v>961.60000000000286</v>
      </c>
    </row>
    <row r="2591" spans="1:44" x14ac:dyDescent="0.25">
      <c r="A2591" s="19" t="s">
        <v>1</v>
      </c>
      <c r="B2591" t="s">
        <v>0</v>
      </c>
      <c r="C2591">
        <v>1086</v>
      </c>
      <c r="D2591" s="36">
        <f>MATCH(C2591,TrainRun!$AG$149:$AG$295,1)</f>
        <v>74</v>
      </c>
      <c r="E2591" s="36">
        <f>INT(INDEX(TrainRun!$AD$149:$AD$295,'By Second'!D2591))</f>
        <v>1032</v>
      </c>
      <c r="F2591" s="36">
        <f>IF(E2591=0,0,INDEX(TrainRun!$AE$149:$AE$295,'By Second'!D2591))</f>
        <v>28.494641235899429</v>
      </c>
      <c r="G2591" s="36">
        <f>INDEX(TrainRun!$AF$149:$AF$295,'By Second'!D2591)</f>
        <v>41454.938855819964</v>
      </c>
      <c r="H2591">
        <f t="shared" si="855"/>
        <v>75</v>
      </c>
      <c r="I2591" s="36">
        <f>INT(INDEX(TrainRun!$AD$149:$AD$295,'By Second'!H2591))</f>
        <v>1098</v>
      </c>
      <c r="J2591" s="36">
        <f>INDEX(TrainRun!$AE$149:$AE$295,'By Second'!H2591)</f>
        <v>27.081918367515268</v>
      </c>
      <c r="K2591">
        <f t="shared" si="856"/>
        <v>66</v>
      </c>
      <c r="L2591">
        <f t="shared" si="857"/>
        <v>-1.4127228683841615</v>
      </c>
      <c r="M2591">
        <f t="shared" si="858"/>
        <v>-2.1404891945214569E-2</v>
      </c>
      <c r="N2591" s="32">
        <f t="shared" si="859"/>
        <v>27.338777070857915</v>
      </c>
      <c r="O2591" s="29">
        <f t="shared" si="860"/>
        <v>42961.824362199928</v>
      </c>
      <c r="P2591" s="37">
        <f>MATCH(O2591,LORDetail!$B$932:$B$1859,1)</f>
        <v>226</v>
      </c>
      <c r="Q2591" s="37">
        <f>INDEX(LORDetail!$B$932:$B$1859,P2591)</f>
        <v>42764</v>
      </c>
      <c r="R2591" s="37">
        <f>INDEX(LORDetail!$D$932:$D$1859,P2591)</f>
        <v>51.483051095245898</v>
      </c>
      <c r="S2591" s="37">
        <f>INDEX(LORDetail!$E$932:$E$1859,P2591)</f>
        <v>-2.08024568262771</v>
      </c>
      <c r="T2591" s="37">
        <f>INDEX(LORDetail!$G$932:$G$1859,P2591)</f>
        <v>91.824860000000001</v>
      </c>
      <c r="U2591">
        <f t="shared" si="861"/>
        <v>227</v>
      </c>
      <c r="V2591" s="37">
        <f>INDEX(LORDetail!$B$932:$B$1859,U2591)</f>
        <v>42995</v>
      </c>
      <c r="W2591" s="37">
        <f>INDEX(LORDetail!$D$932:$D$1859,U2591)</f>
        <v>51.4846788358699</v>
      </c>
      <c r="X2591" s="37">
        <f>INDEX(LORDetail!$E$932:$E$1859,U2591)</f>
        <v>-2.07817271032929</v>
      </c>
      <c r="Y2591" s="37">
        <f>INDEX(LORDetail!$G$932:$G$1859,U2591)</f>
        <v>91.681139999999999</v>
      </c>
      <c r="Z2591">
        <f t="shared" si="862"/>
        <v>231</v>
      </c>
      <c r="AA2591" s="29">
        <f t="shared" si="863"/>
        <v>197.82436219992815</v>
      </c>
      <c r="AB2591">
        <f t="shared" si="864"/>
        <v>0.85638252034600926</v>
      </c>
      <c r="AC2591" s="32">
        <f t="shared" si="865"/>
        <v>51.484445063863951</v>
      </c>
      <c r="AD2591" s="32">
        <f t="shared" si="866"/>
        <v>-2.0784704253861817</v>
      </c>
      <c r="AE2591" s="34">
        <f t="shared" si="867"/>
        <v>91.701780704175874</v>
      </c>
      <c r="AF2591" s="36" t="str">
        <f t="shared" si="874"/>
        <v>RDNGSTN</v>
      </c>
      <c r="AG2591" s="36" t="str">
        <f t="shared" si="875"/>
        <v>PADTON</v>
      </c>
      <c r="AH2591" s="36">
        <f t="shared" si="872"/>
        <v>1086</v>
      </c>
      <c r="AI2591" s="42">
        <f t="shared" si="873"/>
        <v>42961.8</v>
      </c>
      <c r="AJ2591" s="43">
        <f t="shared" si="868"/>
        <v>27.338777070857915</v>
      </c>
      <c r="AK2591" s="43">
        <f t="shared" si="869"/>
        <v>-2.1404891945214569E-2</v>
      </c>
      <c r="AL2591" s="36">
        <f t="shared" si="870"/>
        <v>51.484445063863951</v>
      </c>
      <c r="AM2591" s="36">
        <v>1</v>
      </c>
      <c r="AN2591" s="36">
        <f t="shared" si="871"/>
        <v>-2.0784704253861817</v>
      </c>
      <c r="AO2591" s="36">
        <v>4</v>
      </c>
      <c r="AP2591" s="42">
        <f>INT(AI2591/1000)*1000</f>
        <v>42000</v>
      </c>
      <c r="AQ2591" s="42">
        <f>MOD(AI2591,1000)</f>
        <v>961.80000000000291</v>
      </c>
      <c r="AR2591" s="42">
        <f>MOD(AI2592,1000)-0.2+(AP2592-AP2591)</f>
        <v>988.99999999999704</v>
      </c>
    </row>
    <row r="2592" spans="1:44" x14ac:dyDescent="0.25">
      <c r="A2592" s="19" t="s">
        <v>1</v>
      </c>
      <c r="B2592" t="s">
        <v>0</v>
      </c>
      <c r="C2592">
        <v>1087</v>
      </c>
      <c r="D2592" s="36">
        <f>MATCH(C2592,TrainRun!$AG$149:$AG$295,1)</f>
        <v>74</v>
      </c>
      <c r="E2592" s="36">
        <f>INT(INDEX(TrainRun!$AD$149:$AD$295,'By Second'!D2592))</f>
        <v>1032</v>
      </c>
      <c r="F2592" s="36">
        <f>IF(E2592=0,0,INDEX(TrainRun!$AE$149:$AE$295,'By Second'!D2592))</f>
        <v>28.494641235899429</v>
      </c>
      <c r="G2592" s="36">
        <f>INDEX(TrainRun!$AF$149:$AF$295,'By Second'!D2592)</f>
        <v>41454.938855819964</v>
      </c>
      <c r="H2592">
        <f t="shared" si="855"/>
        <v>75</v>
      </c>
      <c r="I2592" s="36">
        <f>INT(INDEX(TrainRun!$AD$149:$AD$295,'By Second'!H2592))</f>
        <v>1098</v>
      </c>
      <c r="J2592" s="36">
        <f>INDEX(TrainRun!$AE$149:$AE$295,'By Second'!H2592)</f>
        <v>27.081918367515268</v>
      </c>
      <c r="K2592">
        <f t="shared" si="856"/>
        <v>66</v>
      </c>
      <c r="L2592">
        <f t="shared" si="857"/>
        <v>-1.4127228683841615</v>
      </c>
      <c r="M2592">
        <f t="shared" si="858"/>
        <v>-2.1404891945214569E-2</v>
      </c>
      <c r="N2592" s="32">
        <f t="shared" si="859"/>
        <v>27.317372178912702</v>
      </c>
      <c r="O2592" s="29">
        <f t="shared" si="860"/>
        <v>42989.141734378842</v>
      </c>
      <c r="P2592" s="37">
        <f>MATCH(O2592,LORDetail!$B$932:$B$1859,1)</f>
        <v>226</v>
      </c>
      <c r="Q2592" s="37">
        <f>INDEX(LORDetail!$B$932:$B$1859,P2592)</f>
        <v>42764</v>
      </c>
      <c r="R2592" s="37">
        <f>INDEX(LORDetail!$D$932:$D$1859,P2592)</f>
        <v>51.483051095245898</v>
      </c>
      <c r="S2592" s="37">
        <f>INDEX(LORDetail!$E$932:$E$1859,P2592)</f>
        <v>-2.08024568262771</v>
      </c>
      <c r="T2592" s="37">
        <f>INDEX(LORDetail!$G$932:$G$1859,P2592)</f>
        <v>91.824860000000001</v>
      </c>
      <c r="U2592">
        <f t="shared" si="861"/>
        <v>227</v>
      </c>
      <c r="V2592" s="37">
        <f>INDEX(LORDetail!$B$932:$B$1859,U2592)</f>
        <v>42995</v>
      </c>
      <c r="W2592" s="37">
        <f>INDEX(LORDetail!$D$932:$D$1859,U2592)</f>
        <v>51.4846788358699</v>
      </c>
      <c r="X2592" s="37">
        <f>INDEX(LORDetail!$E$932:$E$1859,U2592)</f>
        <v>-2.07817271032929</v>
      </c>
      <c r="Y2592" s="37">
        <f>INDEX(LORDetail!$G$932:$G$1859,U2592)</f>
        <v>91.681139999999999</v>
      </c>
      <c r="Z2592">
        <f t="shared" si="862"/>
        <v>231</v>
      </c>
      <c r="AA2592" s="29">
        <f t="shared" si="863"/>
        <v>225.14173437884165</v>
      </c>
      <c r="AB2592">
        <f t="shared" si="864"/>
        <v>0.97463954276554821</v>
      </c>
      <c r="AC2592" s="32">
        <f t="shared" si="865"/>
        <v>51.484637555623415</v>
      </c>
      <c r="AD2592" s="32">
        <f t="shared" si="866"/>
        <v>-2.0782252818546123</v>
      </c>
      <c r="AE2592" s="34">
        <f t="shared" si="867"/>
        <v>91.684784804913733</v>
      </c>
      <c r="AF2592" s="36" t="str">
        <f t="shared" si="874"/>
        <v>RDNGSTN</v>
      </c>
      <c r="AG2592" s="36" t="str">
        <f t="shared" si="875"/>
        <v>PADTON</v>
      </c>
      <c r="AH2592" s="36">
        <f t="shared" si="872"/>
        <v>1087</v>
      </c>
      <c r="AI2592" s="42">
        <f t="shared" si="873"/>
        <v>42989.2</v>
      </c>
      <c r="AJ2592" s="43">
        <f t="shared" si="868"/>
        <v>27.317372178912702</v>
      </c>
      <c r="AK2592" s="43">
        <f t="shared" si="869"/>
        <v>-2.1404891945214569E-2</v>
      </c>
      <c r="AL2592" s="36">
        <f t="shared" si="870"/>
        <v>51.484637555623415</v>
      </c>
      <c r="AM2592" s="36">
        <v>1</v>
      </c>
      <c r="AN2592" s="36">
        <f t="shared" si="871"/>
        <v>-2.0782252818546123</v>
      </c>
      <c r="AO2592" s="36">
        <v>4</v>
      </c>
      <c r="AP2592" s="42">
        <f>INT(AI2592/1000)*1000</f>
        <v>42000</v>
      </c>
      <c r="AQ2592" s="42">
        <f>MOD(AI2592,1000)</f>
        <v>989.19999999999709</v>
      </c>
      <c r="AR2592" s="42">
        <f>MOD(AI2593,1000)-0.2+(AP2593-AP2592)</f>
        <v>1016.2000000000014</v>
      </c>
    </row>
    <row r="2593" spans="1:44" x14ac:dyDescent="0.25">
      <c r="A2593" s="19" t="s">
        <v>1</v>
      </c>
      <c r="B2593" t="s">
        <v>0</v>
      </c>
      <c r="C2593">
        <v>1088</v>
      </c>
      <c r="D2593" s="36">
        <f>MATCH(C2593,TrainRun!$AG$149:$AG$295,1)</f>
        <v>74</v>
      </c>
      <c r="E2593" s="36">
        <f>INT(INDEX(TrainRun!$AD$149:$AD$295,'By Second'!D2593))</f>
        <v>1032</v>
      </c>
      <c r="F2593" s="36">
        <f>IF(E2593=0,0,INDEX(TrainRun!$AE$149:$AE$295,'By Second'!D2593))</f>
        <v>28.494641235899429</v>
      </c>
      <c r="G2593" s="36">
        <f>INDEX(TrainRun!$AF$149:$AF$295,'By Second'!D2593)</f>
        <v>41454.938855819964</v>
      </c>
      <c r="H2593">
        <f t="shared" si="855"/>
        <v>75</v>
      </c>
      <c r="I2593" s="36">
        <f>INT(INDEX(TrainRun!$AD$149:$AD$295,'By Second'!H2593))</f>
        <v>1098</v>
      </c>
      <c r="J2593" s="36">
        <f>INDEX(TrainRun!$AE$149:$AE$295,'By Second'!H2593)</f>
        <v>27.081918367515268</v>
      </c>
      <c r="K2593">
        <f t="shared" si="856"/>
        <v>66</v>
      </c>
      <c r="L2593">
        <f t="shared" si="857"/>
        <v>-1.4127228683841615</v>
      </c>
      <c r="M2593">
        <f t="shared" si="858"/>
        <v>-2.1404891945214569E-2</v>
      </c>
      <c r="N2593" s="32">
        <f t="shared" si="859"/>
        <v>27.295967286967489</v>
      </c>
      <c r="O2593" s="29">
        <f t="shared" si="860"/>
        <v>43016.437701665811</v>
      </c>
      <c r="P2593" s="37">
        <f>MATCH(O2593,LORDetail!$B$932:$B$1859,1)</f>
        <v>227</v>
      </c>
      <c r="Q2593" s="37">
        <f>INDEX(LORDetail!$B$932:$B$1859,P2593)</f>
        <v>42995</v>
      </c>
      <c r="R2593" s="37">
        <f>INDEX(LORDetail!$D$932:$D$1859,P2593)</f>
        <v>51.4846788358699</v>
      </c>
      <c r="S2593" s="37">
        <f>INDEX(LORDetail!$E$932:$E$1859,P2593)</f>
        <v>-2.07817271032929</v>
      </c>
      <c r="T2593" s="37">
        <f>INDEX(LORDetail!$G$932:$G$1859,P2593)</f>
        <v>91.681139999999999</v>
      </c>
      <c r="U2593">
        <f t="shared" si="861"/>
        <v>228</v>
      </c>
      <c r="V2593" s="37">
        <f>INDEX(LORDetail!$B$932:$B$1859,U2593)</f>
        <v>43321</v>
      </c>
      <c r="W2593" s="37">
        <f>INDEX(LORDetail!$D$932:$D$1859,U2593)</f>
        <v>51.4870386930221</v>
      </c>
      <c r="X2593" s="37">
        <f>INDEX(LORDetail!$E$932:$E$1859,U2593)</f>
        <v>-2.0753820406523902</v>
      </c>
      <c r="Y2593" s="37">
        <f>INDEX(LORDetail!$G$932:$G$1859,U2593)</f>
        <v>91.478300000000004</v>
      </c>
      <c r="Z2593">
        <f t="shared" si="862"/>
        <v>326</v>
      </c>
      <c r="AA2593" s="29">
        <f t="shared" si="863"/>
        <v>21.437701665810891</v>
      </c>
      <c r="AB2593">
        <f t="shared" si="864"/>
        <v>6.5759821060769608E-2</v>
      </c>
      <c r="AC2593" s="32">
        <f t="shared" si="865"/>
        <v>51.48483401965396</v>
      </c>
      <c r="AD2593" s="32">
        <f t="shared" si="866"/>
        <v>-2.0779891963906971</v>
      </c>
      <c r="AE2593" s="34">
        <f t="shared" si="867"/>
        <v>91.667801277896032</v>
      </c>
      <c r="AF2593" s="36" t="str">
        <f t="shared" si="874"/>
        <v>RDNGSTN</v>
      </c>
      <c r="AG2593" s="36" t="str">
        <f t="shared" si="875"/>
        <v>PADTON</v>
      </c>
      <c r="AH2593" s="36">
        <f t="shared" si="872"/>
        <v>1088</v>
      </c>
      <c r="AI2593" s="42">
        <f t="shared" si="873"/>
        <v>43016.4</v>
      </c>
      <c r="AJ2593" s="43">
        <f t="shared" si="868"/>
        <v>27.295967286967489</v>
      </c>
      <c r="AK2593" s="43">
        <f t="shared" si="869"/>
        <v>-2.1404891945214569E-2</v>
      </c>
      <c r="AL2593" s="36">
        <f t="shared" si="870"/>
        <v>51.48483401965396</v>
      </c>
      <c r="AM2593" s="36">
        <v>1</v>
      </c>
      <c r="AN2593" s="36">
        <f t="shared" si="871"/>
        <v>-2.0779891963906971</v>
      </c>
      <c r="AO2593" s="36">
        <v>4</v>
      </c>
      <c r="AP2593" s="42">
        <f>INT(AI2593/1000)*1000</f>
        <v>43000</v>
      </c>
      <c r="AQ2593" s="42">
        <f>MOD(AI2593,1000)</f>
        <v>16.400000000001455</v>
      </c>
      <c r="AR2593" s="42">
        <f>MOD(AI2594,1000)-0.2+(AP2594-AP2593)</f>
        <v>43.600000000002908</v>
      </c>
    </row>
    <row r="2594" spans="1:44" x14ac:dyDescent="0.25">
      <c r="A2594" s="19" t="s">
        <v>1</v>
      </c>
      <c r="B2594" t="s">
        <v>0</v>
      </c>
      <c r="C2594">
        <v>1089</v>
      </c>
      <c r="D2594" s="36">
        <f>MATCH(C2594,TrainRun!$AG$149:$AG$295,1)</f>
        <v>74</v>
      </c>
      <c r="E2594" s="36">
        <f>INT(INDEX(TrainRun!$AD$149:$AD$295,'By Second'!D2594))</f>
        <v>1032</v>
      </c>
      <c r="F2594" s="36">
        <f>IF(E2594=0,0,INDEX(TrainRun!$AE$149:$AE$295,'By Second'!D2594))</f>
        <v>28.494641235899429</v>
      </c>
      <c r="G2594" s="36">
        <f>INDEX(TrainRun!$AF$149:$AF$295,'By Second'!D2594)</f>
        <v>41454.938855819964</v>
      </c>
      <c r="H2594">
        <f t="shared" ref="H2594:H2657" si="876">D2594+1</f>
        <v>75</v>
      </c>
      <c r="I2594" s="36">
        <f>INT(INDEX(TrainRun!$AD$149:$AD$295,'By Second'!H2594))</f>
        <v>1098</v>
      </c>
      <c r="J2594" s="36">
        <f>INDEX(TrainRun!$AE$149:$AE$295,'By Second'!H2594)</f>
        <v>27.081918367515268</v>
      </c>
      <c r="K2594">
        <f t="shared" ref="K2594:K2657" si="877">I2594-E2594</f>
        <v>66</v>
      </c>
      <c r="L2594">
        <f t="shared" ref="L2594:L2657" si="878">J2594-F2594</f>
        <v>-1.4127228683841615</v>
      </c>
      <c r="M2594">
        <f t="shared" ref="M2594:M2657" si="879">IF(K2594=0,0,L2594/K2594)</f>
        <v>-2.1404891945214569E-2</v>
      </c>
      <c r="N2594" s="32">
        <f t="shared" ref="N2594:N2657" si="880">IF(C2594=E2594,F2594,N2593+M2594)</f>
        <v>27.274562395022276</v>
      </c>
      <c r="O2594" s="29">
        <f t="shared" ref="O2594:O2657" si="881">IF(C2594=E2594,ROUND(G2594,1),O2593+N2594)</f>
        <v>43043.712264060836</v>
      </c>
      <c r="P2594" s="37">
        <f>MATCH(O2594,LORDetail!$B$932:$B$1859,1)</f>
        <v>227</v>
      </c>
      <c r="Q2594" s="37">
        <f>INDEX(LORDetail!$B$932:$B$1859,P2594)</f>
        <v>42995</v>
      </c>
      <c r="R2594" s="37">
        <f>INDEX(LORDetail!$D$932:$D$1859,P2594)</f>
        <v>51.4846788358699</v>
      </c>
      <c r="S2594" s="37">
        <f>INDEX(LORDetail!$E$932:$E$1859,P2594)</f>
        <v>-2.07817271032929</v>
      </c>
      <c r="T2594" s="37">
        <f>INDEX(LORDetail!$G$932:$G$1859,P2594)</f>
        <v>91.681139999999999</v>
      </c>
      <c r="U2594">
        <f t="shared" ref="U2594:U2657" si="882">P2594+1</f>
        <v>228</v>
      </c>
      <c r="V2594" s="37">
        <f>INDEX(LORDetail!$B$932:$B$1859,U2594)</f>
        <v>43321</v>
      </c>
      <c r="W2594" s="37">
        <f>INDEX(LORDetail!$D$932:$D$1859,U2594)</f>
        <v>51.4870386930221</v>
      </c>
      <c r="X2594" s="37">
        <f>INDEX(LORDetail!$E$932:$E$1859,U2594)</f>
        <v>-2.0753820406523902</v>
      </c>
      <c r="Y2594" s="37">
        <f>INDEX(LORDetail!$G$932:$G$1859,U2594)</f>
        <v>91.478300000000004</v>
      </c>
      <c r="Z2594">
        <f t="shared" ref="Z2594:Z2657" si="883">V2594-Q2594</f>
        <v>326</v>
      </c>
      <c r="AA2594" s="29">
        <f t="shared" ref="AA2594:AA2657" si="884">O2594-Q2594</f>
        <v>48.712264060835878</v>
      </c>
      <c r="AB2594">
        <f t="shared" ref="AB2594:AB2657" si="885">AA2594/Z2594</f>
        <v>0.14942412288599963</v>
      </c>
      <c r="AC2594" s="32">
        <f t="shared" ref="AC2594:AC2657" si="886">R2594+(W2594-R2594)*$AB2594</f>
        <v>51.485031455455001</v>
      </c>
      <c r="AD2594" s="32">
        <f t="shared" ref="AD2594:AD2657" si="887">S2594+(X2594-S2594)*$AB2594</f>
        <v>-2.0777557169605547</v>
      </c>
      <c r="AE2594" s="34">
        <f t="shared" ref="AE2594:AE2657" si="888">T2594+(Y2594-T2594)*$AB2594</f>
        <v>91.650830810913803</v>
      </c>
      <c r="AF2594" s="36" t="str">
        <f t="shared" si="874"/>
        <v>RDNGSTN</v>
      </c>
      <c r="AG2594" s="36" t="str">
        <f t="shared" si="875"/>
        <v>PADTON</v>
      </c>
      <c r="AH2594" s="36">
        <f t="shared" si="872"/>
        <v>1089</v>
      </c>
      <c r="AI2594" s="42">
        <f t="shared" si="873"/>
        <v>43043.8</v>
      </c>
      <c r="AJ2594" s="43">
        <f t="shared" si="868"/>
        <v>27.274562395022276</v>
      </c>
      <c r="AK2594" s="43">
        <f t="shared" si="869"/>
        <v>-2.1404891945214569E-2</v>
      </c>
      <c r="AL2594" s="36">
        <f t="shared" si="870"/>
        <v>51.485031455455001</v>
      </c>
      <c r="AM2594" s="36">
        <v>1</v>
      </c>
      <c r="AN2594" s="36">
        <f t="shared" si="871"/>
        <v>-2.0777557169605547</v>
      </c>
      <c r="AO2594" s="36">
        <v>4</v>
      </c>
      <c r="AP2594" s="42">
        <f>INT(AI2594/1000)*1000</f>
        <v>43000</v>
      </c>
      <c r="AQ2594" s="42">
        <f>MOD(AI2594,1000)</f>
        <v>43.80000000000291</v>
      </c>
      <c r="AR2594" s="42">
        <f>MOD(AI2595,1000)-0.2+(AP2595-AP2594)</f>
        <v>70.8</v>
      </c>
    </row>
    <row r="2595" spans="1:44" x14ac:dyDescent="0.25">
      <c r="A2595" s="19" t="s">
        <v>1</v>
      </c>
      <c r="B2595" t="s">
        <v>0</v>
      </c>
      <c r="C2595">
        <v>1090</v>
      </c>
      <c r="D2595" s="36">
        <f>MATCH(C2595,TrainRun!$AG$149:$AG$295,1)</f>
        <v>74</v>
      </c>
      <c r="E2595" s="36">
        <f>INT(INDEX(TrainRun!$AD$149:$AD$295,'By Second'!D2595))</f>
        <v>1032</v>
      </c>
      <c r="F2595" s="36">
        <f>IF(E2595=0,0,INDEX(TrainRun!$AE$149:$AE$295,'By Second'!D2595))</f>
        <v>28.494641235899429</v>
      </c>
      <c r="G2595" s="36">
        <f>INDEX(TrainRun!$AF$149:$AF$295,'By Second'!D2595)</f>
        <v>41454.938855819964</v>
      </c>
      <c r="H2595">
        <f t="shared" si="876"/>
        <v>75</v>
      </c>
      <c r="I2595" s="36">
        <f>INT(INDEX(TrainRun!$AD$149:$AD$295,'By Second'!H2595))</f>
        <v>1098</v>
      </c>
      <c r="J2595" s="36">
        <f>INDEX(TrainRun!$AE$149:$AE$295,'By Second'!H2595)</f>
        <v>27.081918367515268</v>
      </c>
      <c r="K2595">
        <f t="shared" si="877"/>
        <v>66</v>
      </c>
      <c r="L2595">
        <f t="shared" si="878"/>
        <v>-1.4127228683841615</v>
      </c>
      <c r="M2595">
        <f t="shared" si="879"/>
        <v>-2.1404891945214569E-2</v>
      </c>
      <c r="N2595" s="32">
        <f t="shared" si="880"/>
        <v>27.253157503077063</v>
      </c>
      <c r="O2595" s="29">
        <f t="shared" si="881"/>
        <v>43070.965421563909</v>
      </c>
      <c r="P2595" s="37">
        <f>MATCH(O2595,LORDetail!$B$932:$B$1859,1)</f>
        <v>227</v>
      </c>
      <c r="Q2595" s="37">
        <f>INDEX(LORDetail!$B$932:$B$1859,P2595)</f>
        <v>42995</v>
      </c>
      <c r="R2595" s="37">
        <f>INDEX(LORDetail!$D$932:$D$1859,P2595)</f>
        <v>51.4846788358699</v>
      </c>
      <c r="S2595" s="37">
        <f>INDEX(LORDetail!$E$932:$E$1859,P2595)</f>
        <v>-2.07817271032929</v>
      </c>
      <c r="T2595" s="37">
        <f>INDEX(LORDetail!$G$932:$G$1859,P2595)</f>
        <v>91.681139999999999</v>
      </c>
      <c r="U2595">
        <f t="shared" si="882"/>
        <v>228</v>
      </c>
      <c r="V2595" s="37">
        <f>INDEX(LORDetail!$B$932:$B$1859,U2595)</f>
        <v>43321</v>
      </c>
      <c r="W2595" s="37">
        <f>INDEX(LORDetail!$D$932:$D$1859,U2595)</f>
        <v>51.4870386930221</v>
      </c>
      <c r="X2595" s="37">
        <f>INDEX(LORDetail!$E$932:$E$1859,U2595)</f>
        <v>-2.0753820406523902</v>
      </c>
      <c r="Y2595" s="37">
        <f>INDEX(LORDetail!$G$932:$G$1859,U2595)</f>
        <v>91.478300000000004</v>
      </c>
      <c r="Z2595">
        <f t="shared" si="883"/>
        <v>326</v>
      </c>
      <c r="AA2595" s="29">
        <f t="shared" si="884"/>
        <v>75.965421563909331</v>
      </c>
      <c r="AB2595">
        <f t="shared" si="885"/>
        <v>0.23302276553346421</v>
      </c>
      <c r="AC2595" s="32">
        <f t="shared" si="886"/>
        <v>51.485228736309772</v>
      </c>
      <c r="AD2595" s="32">
        <f t="shared" si="887"/>
        <v>-2.0775224207634886</v>
      </c>
      <c r="AE2595" s="34">
        <f t="shared" si="888"/>
        <v>91.633873662239196</v>
      </c>
      <c r="AF2595" s="36" t="str">
        <f t="shared" si="874"/>
        <v>RDNGSTN</v>
      </c>
      <c r="AG2595" s="36" t="str">
        <f t="shared" si="875"/>
        <v>PADTON</v>
      </c>
      <c r="AH2595" s="36">
        <f t="shared" si="872"/>
        <v>1090</v>
      </c>
      <c r="AI2595" s="42">
        <f t="shared" si="873"/>
        <v>43071</v>
      </c>
      <c r="AJ2595" s="43">
        <f t="shared" si="868"/>
        <v>27.253157503077063</v>
      </c>
      <c r="AK2595" s="43">
        <f t="shared" si="869"/>
        <v>-2.1404891945214569E-2</v>
      </c>
      <c r="AL2595" s="36">
        <f t="shared" si="870"/>
        <v>51.485228736309772</v>
      </c>
      <c r="AM2595" s="36">
        <v>1</v>
      </c>
      <c r="AN2595" s="36">
        <f t="shared" si="871"/>
        <v>-2.0775224207634886</v>
      </c>
      <c r="AO2595" s="36">
        <v>4</v>
      </c>
      <c r="AP2595" s="42">
        <f>INT(AI2595/1000)*1000</f>
        <v>43000</v>
      </c>
      <c r="AQ2595" s="42">
        <f>MOD(AI2595,1000)</f>
        <v>71</v>
      </c>
      <c r="AR2595" s="42">
        <f>MOD(AI2596,1000)-0.2+(AP2596-AP2595)</f>
        <v>97.999999999997087</v>
      </c>
    </row>
    <row r="2596" spans="1:44" x14ac:dyDescent="0.25">
      <c r="A2596" s="19" t="s">
        <v>1</v>
      </c>
      <c r="B2596" t="s">
        <v>0</v>
      </c>
      <c r="C2596">
        <v>1091</v>
      </c>
      <c r="D2596" s="36">
        <f>MATCH(C2596,TrainRun!$AG$149:$AG$295,1)</f>
        <v>74</v>
      </c>
      <c r="E2596" s="36">
        <f>INT(INDEX(TrainRun!$AD$149:$AD$295,'By Second'!D2596))</f>
        <v>1032</v>
      </c>
      <c r="F2596" s="36">
        <f>IF(E2596=0,0,INDEX(TrainRun!$AE$149:$AE$295,'By Second'!D2596))</f>
        <v>28.494641235899429</v>
      </c>
      <c r="G2596" s="36">
        <f>INDEX(TrainRun!$AF$149:$AF$295,'By Second'!D2596)</f>
        <v>41454.938855819964</v>
      </c>
      <c r="H2596">
        <f t="shared" si="876"/>
        <v>75</v>
      </c>
      <c r="I2596" s="36">
        <f>INT(INDEX(TrainRun!$AD$149:$AD$295,'By Second'!H2596))</f>
        <v>1098</v>
      </c>
      <c r="J2596" s="36">
        <f>INDEX(TrainRun!$AE$149:$AE$295,'By Second'!H2596)</f>
        <v>27.081918367515268</v>
      </c>
      <c r="K2596">
        <f t="shared" si="877"/>
        <v>66</v>
      </c>
      <c r="L2596">
        <f t="shared" si="878"/>
        <v>-1.4127228683841615</v>
      </c>
      <c r="M2596">
        <f t="shared" si="879"/>
        <v>-2.1404891945214569E-2</v>
      </c>
      <c r="N2596" s="32">
        <f t="shared" si="880"/>
        <v>27.231752611131849</v>
      </c>
      <c r="O2596" s="29">
        <f t="shared" si="881"/>
        <v>43098.197174175039</v>
      </c>
      <c r="P2596" s="37">
        <f>MATCH(O2596,LORDetail!$B$932:$B$1859,1)</f>
        <v>227</v>
      </c>
      <c r="Q2596" s="37">
        <f>INDEX(LORDetail!$B$932:$B$1859,P2596)</f>
        <v>42995</v>
      </c>
      <c r="R2596" s="37">
        <f>INDEX(LORDetail!$D$932:$D$1859,P2596)</f>
        <v>51.4846788358699</v>
      </c>
      <c r="S2596" s="37">
        <f>INDEX(LORDetail!$E$932:$E$1859,P2596)</f>
        <v>-2.07817271032929</v>
      </c>
      <c r="T2596" s="37">
        <f>INDEX(LORDetail!$G$932:$G$1859,P2596)</f>
        <v>91.681139999999999</v>
      </c>
      <c r="U2596">
        <f t="shared" si="882"/>
        <v>228</v>
      </c>
      <c r="V2596" s="37">
        <f>INDEX(LORDetail!$B$932:$B$1859,U2596)</f>
        <v>43321</v>
      </c>
      <c r="W2596" s="37">
        <f>INDEX(LORDetail!$D$932:$D$1859,U2596)</f>
        <v>51.4870386930221</v>
      </c>
      <c r="X2596" s="37">
        <f>INDEX(LORDetail!$E$932:$E$1859,U2596)</f>
        <v>-2.0753820406523902</v>
      </c>
      <c r="Y2596" s="37">
        <f>INDEX(LORDetail!$G$932:$G$1859,U2596)</f>
        <v>91.478300000000004</v>
      </c>
      <c r="Z2596">
        <f t="shared" si="883"/>
        <v>326</v>
      </c>
      <c r="AA2596" s="29">
        <f t="shared" si="884"/>
        <v>103.19717417503853</v>
      </c>
      <c r="AB2596">
        <f t="shared" si="885"/>
        <v>0.31655574900318567</v>
      </c>
      <c r="AC2596" s="32">
        <f t="shared" si="886"/>
        <v>51.485425862218257</v>
      </c>
      <c r="AD2596" s="32">
        <f t="shared" si="887"/>
        <v>-2.0772893077994983</v>
      </c>
      <c r="AE2596" s="34">
        <f t="shared" si="888"/>
        <v>91.616929831872199</v>
      </c>
      <c r="AF2596" s="36" t="str">
        <f t="shared" si="874"/>
        <v>RDNGSTN</v>
      </c>
      <c r="AG2596" s="36" t="str">
        <f t="shared" si="875"/>
        <v>PADTON</v>
      </c>
      <c r="AH2596" s="36">
        <f t="shared" si="872"/>
        <v>1091</v>
      </c>
      <c r="AI2596" s="42">
        <f t="shared" si="873"/>
        <v>43098.2</v>
      </c>
      <c r="AJ2596" s="43">
        <f t="shared" si="868"/>
        <v>27.231752611131849</v>
      </c>
      <c r="AK2596" s="43">
        <f t="shared" si="869"/>
        <v>-2.1404891945214569E-2</v>
      </c>
      <c r="AL2596" s="36">
        <f t="shared" si="870"/>
        <v>51.485425862218257</v>
      </c>
      <c r="AM2596" s="36">
        <v>1</v>
      </c>
      <c r="AN2596" s="36">
        <f t="shared" si="871"/>
        <v>-2.0772893077994983</v>
      </c>
      <c r="AO2596" s="36">
        <v>4</v>
      </c>
      <c r="AP2596" s="42">
        <f>INT(AI2596/1000)*1000</f>
        <v>43000</v>
      </c>
      <c r="AQ2596" s="42">
        <f>MOD(AI2596,1000)</f>
        <v>98.19999999999709</v>
      </c>
      <c r="AR2596" s="42">
        <f>MOD(AI2597,1000)-0.2+(AP2597-AP2596)</f>
        <v>125.20000000000145</v>
      </c>
    </row>
    <row r="2597" spans="1:44" x14ac:dyDescent="0.25">
      <c r="A2597" s="19" t="s">
        <v>1</v>
      </c>
      <c r="B2597" t="s">
        <v>0</v>
      </c>
      <c r="C2597">
        <v>1092</v>
      </c>
      <c r="D2597" s="36">
        <f>MATCH(C2597,TrainRun!$AG$149:$AG$295,1)</f>
        <v>74</v>
      </c>
      <c r="E2597" s="36">
        <f>INT(INDEX(TrainRun!$AD$149:$AD$295,'By Second'!D2597))</f>
        <v>1032</v>
      </c>
      <c r="F2597" s="36">
        <f>IF(E2597=0,0,INDEX(TrainRun!$AE$149:$AE$295,'By Second'!D2597))</f>
        <v>28.494641235899429</v>
      </c>
      <c r="G2597" s="36">
        <f>INDEX(TrainRun!$AF$149:$AF$295,'By Second'!D2597)</f>
        <v>41454.938855819964</v>
      </c>
      <c r="H2597">
        <f t="shared" si="876"/>
        <v>75</v>
      </c>
      <c r="I2597" s="36">
        <f>INT(INDEX(TrainRun!$AD$149:$AD$295,'By Second'!H2597))</f>
        <v>1098</v>
      </c>
      <c r="J2597" s="36">
        <f>INDEX(TrainRun!$AE$149:$AE$295,'By Second'!H2597)</f>
        <v>27.081918367515268</v>
      </c>
      <c r="K2597">
        <f t="shared" si="877"/>
        <v>66</v>
      </c>
      <c r="L2597">
        <f t="shared" si="878"/>
        <v>-1.4127228683841615</v>
      </c>
      <c r="M2597">
        <f t="shared" si="879"/>
        <v>-2.1404891945214569E-2</v>
      </c>
      <c r="N2597" s="32">
        <f t="shared" si="880"/>
        <v>27.210347719186636</v>
      </c>
      <c r="O2597" s="29">
        <f t="shared" si="881"/>
        <v>43125.407521894223</v>
      </c>
      <c r="P2597" s="37">
        <f>MATCH(O2597,LORDetail!$B$932:$B$1859,1)</f>
        <v>227</v>
      </c>
      <c r="Q2597" s="37">
        <f>INDEX(LORDetail!$B$932:$B$1859,P2597)</f>
        <v>42995</v>
      </c>
      <c r="R2597" s="37">
        <f>INDEX(LORDetail!$D$932:$D$1859,P2597)</f>
        <v>51.4846788358699</v>
      </c>
      <c r="S2597" s="37">
        <f>INDEX(LORDetail!$E$932:$E$1859,P2597)</f>
        <v>-2.07817271032929</v>
      </c>
      <c r="T2597" s="37">
        <f>INDEX(LORDetail!$G$932:$G$1859,P2597)</f>
        <v>91.681139999999999</v>
      </c>
      <c r="U2597">
        <f t="shared" si="882"/>
        <v>228</v>
      </c>
      <c r="V2597" s="37">
        <f>INDEX(LORDetail!$B$932:$B$1859,U2597)</f>
        <v>43321</v>
      </c>
      <c r="W2597" s="37">
        <f>INDEX(LORDetail!$D$932:$D$1859,U2597)</f>
        <v>51.4870386930221</v>
      </c>
      <c r="X2597" s="37">
        <f>INDEX(LORDetail!$E$932:$E$1859,U2597)</f>
        <v>-2.0753820406523902</v>
      </c>
      <c r="Y2597" s="37">
        <f>INDEX(LORDetail!$G$932:$G$1859,U2597)</f>
        <v>91.478300000000004</v>
      </c>
      <c r="Z2597">
        <f t="shared" si="883"/>
        <v>326</v>
      </c>
      <c r="AA2597" s="29">
        <f t="shared" si="884"/>
        <v>130.40752189422346</v>
      </c>
      <c r="AB2597">
        <f t="shared" si="885"/>
        <v>0.40002307329516401</v>
      </c>
      <c r="AC2597" s="32">
        <f t="shared" si="886"/>
        <v>51.485622833180457</v>
      </c>
      <c r="AD2597" s="32">
        <f t="shared" si="887"/>
        <v>-2.0770563780685847</v>
      </c>
      <c r="AE2597" s="34">
        <f t="shared" si="888"/>
        <v>91.59999931981281</v>
      </c>
      <c r="AF2597" s="36" t="str">
        <f t="shared" si="874"/>
        <v>RDNGSTN</v>
      </c>
      <c r="AG2597" s="36" t="str">
        <f t="shared" si="875"/>
        <v>PADTON</v>
      </c>
      <c r="AH2597" s="36">
        <f t="shared" si="872"/>
        <v>1092</v>
      </c>
      <c r="AI2597" s="42">
        <f t="shared" si="873"/>
        <v>43125.4</v>
      </c>
      <c r="AJ2597" s="43">
        <f t="shared" si="868"/>
        <v>27.210347719186636</v>
      </c>
      <c r="AK2597" s="43">
        <f t="shared" si="869"/>
        <v>-2.1404891945214569E-2</v>
      </c>
      <c r="AL2597" s="36">
        <f t="shared" si="870"/>
        <v>51.485622833180457</v>
      </c>
      <c r="AM2597" s="36">
        <v>1</v>
      </c>
      <c r="AN2597" s="36">
        <f t="shared" si="871"/>
        <v>-2.0770563780685847</v>
      </c>
      <c r="AO2597" s="36">
        <v>4</v>
      </c>
      <c r="AP2597" s="42">
        <f>INT(AI2597/1000)*1000</f>
        <v>43000</v>
      </c>
      <c r="AQ2597" s="42">
        <f>MOD(AI2597,1000)</f>
        <v>125.40000000000146</v>
      </c>
      <c r="AR2597" s="42">
        <f>MOD(AI2598,1000)-0.2+(AP2598-AP2597)</f>
        <v>152.39999999999856</v>
      </c>
    </row>
    <row r="2598" spans="1:44" x14ac:dyDescent="0.25">
      <c r="A2598" s="19" t="s">
        <v>1</v>
      </c>
      <c r="B2598" t="s">
        <v>0</v>
      </c>
      <c r="C2598">
        <v>1093</v>
      </c>
      <c r="D2598" s="36">
        <f>MATCH(C2598,TrainRun!$AG$149:$AG$295,1)</f>
        <v>74</v>
      </c>
      <c r="E2598" s="36">
        <f>INT(INDEX(TrainRun!$AD$149:$AD$295,'By Second'!D2598))</f>
        <v>1032</v>
      </c>
      <c r="F2598" s="36">
        <f>IF(E2598=0,0,INDEX(TrainRun!$AE$149:$AE$295,'By Second'!D2598))</f>
        <v>28.494641235899429</v>
      </c>
      <c r="G2598" s="36">
        <f>INDEX(TrainRun!$AF$149:$AF$295,'By Second'!D2598)</f>
        <v>41454.938855819964</v>
      </c>
      <c r="H2598">
        <f t="shared" si="876"/>
        <v>75</v>
      </c>
      <c r="I2598" s="36">
        <f>INT(INDEX(TrainRun!$AD$149:$AD$295,'By Second'!H2598))</f>
        <v>1098</v>
      </c>
      <c r="J2598" s="36">
        <f>INDEX(TrainRun!$AE$149:$AE$295,'By Second'!H2598)</f>
        <v>27.081918367515268</v>
      </c>
      <c r="K2598">
        <f t="shared" si="877"/>
        <v>66</v>
      </c>
      <c r="L2598">
        <f t="shared" si="878"/>
        <v>-1.4127228683841615</v>
      </c>
      <c r="M2598">
        <f t="shared" si="879"/>
        <v>-2.1404891945214569E-2</v>
      </c>
      <c r="N2598" s="32">
        <f t="shared" si="880"/>
        <v>27.188942827241423</v>
      </c>
      <c r="O2598" s="29">
        <f t="shared" si="881"/>
        <v>43152.596464721464</v>
      </c>
      <c r="P2598" s="37">
        <f>MATCH(O2598,LORDetail!$B$932:$B$1859,1)</f>
        <v>227</v>
      </c>
      <c r="Q2598" s="37">
        <f>INDEX(LORDetail!$B$932:$B$1859,P2598)</f>
        <v>42995</v>
      </c>
      <c r="R2598" s="37">
        <f>INDEX(LORDetail!$D$932:$D$1859,P2598)</f>
        <v>51.4846788358699</v>
      </c>
      <c r="S2598" s="37">
        <f>INDEX(LORDetail!$E$932:$E$1859,P2598)</f>
        <v>-2.07817271032929</v>
      </c>
      <c r="T2598" s="37">
        <f>INDEX(LORDetail!$G$932:$G$1859,P2598)</f>
        <v>91.681139999999999</v>
      </c>
      <c r="U2598">
        <f t="shared" si="882"/>
        <v>228</v>
      </c>
      <c r="V2598" s="37">
        <f>INDEX(LORDetail!$B$932:$B$1859,U2598)</f>
        <v>43321</v>
      </c>
      <c r="W2598" s="37">
        <f>INDEX(LORDetail!$D$932:$D$1859,U2598)</f>
        <v>51.4870386930221</v>
      </c>
      <c r="X2598" s="37">
        <f>INDEX(LORDetail!$E$932:$E$1859,U2598)</f>
        <v>-2.0753820406523902</v>
      </c>
      <c r="Y2598" s="37">
        <f>INDEX(LORDetail!$G$932:$G$1859,U2598)</f>
        <v>91.478300000000004</v>
      </c>
      <c r="Z2598">
        <f t="shared" si="883"/>
        <v>326</v>
      </c>
      <c r="AA2598" s="29">
        <f t="shared" si="884"/>
        <v>157.59646472146414</v>
      </c>
      <c r="AB2598">
        <f t="shared" si="885"/>
        <v>0.4834247384093992</v>
      </c>
      <c r="AC2598" s="32">
        <f t="shared" si="886"/>
        <v>51.485819649196387</v>
      </c>
      <c r="AD2598" s="32">
        <f t="shared" si="887"/>
        <v>-2.0768236315707478</v>
      </c>
      <c r="AE2598" s="34">
        <f t="shared" si="888"/>
        <v>91.583082126061043</v>
      </c>
      <c r="AF2598" s="36" t="str">
        <f t="shared" si="874"/>
        <v>RDNGSTN</v>
      </c>
      <c r="AG2598" s="36" t="str">
        <f t="shared" si="875"/>
        <v>PADTON</v>
      </c>
      <c r="AH2598" s="36">
        <f t="shared" si="872"/>
        <v>1093</v>
      </c>
      <c r="AI2598" s="42">
        <f t="shared" si="873"/>
        <v>43152.6</v>
      </c>
      <c r="AJ2598" s="43">
        <f t="shared" si="868"/>
        <v>27.188942827241423</v>
      </c>
      <c r="AK2598" s="43">
        <f t="shared" si="869"/>
        <v>-2.1404891945214569E-2</v>
      </c>
      <c r="AL2598" s="36">
        <f t="shared" si="870"/>
        <v>51.485819649196387</v>
      </c>
      <c r="AM2598" s="36">
        <v>1</v>
      </c>
      <c r="AN2598" s="36">
        <f t="shared" si="871"/>
        <v>-2.0768236315707478</v>
      </c>
      <c r="AO2598" s="36">
        <v>4</v>
      </c>
      <c r="AP2598" s="42">
        <f>INT(AI2598/1000)*1000</f>
        <v>43000</v>
      </c>
      <c r="AQ2598" s="42">
        <f>MOD(AI2598,1000)</f>
        <v>152.59999999999854</v>
      </c>
      <c r="AR2598" s="42">
        <f>MOD(AI2599,1000)-0.2+(AP2599-AP2598)</f>
        <v>179.60000000000292</v>
      </c>
    </row>
    <row r="2599" spans="1:44" x14ac:dyDescent="0.25">
      <c r="A2599" s="19" t="s">
        <v>1</v>
      </c>
      <c r="B2599" t="s">
        <v>0</v>
      </c>
      <c r="C2599">
        <v>1094</v>
      </c>
      <c r="D2599" s="36">
        <f>MATCH(C2599,TrainRun!$AG$149:$AG$295,1)</f>
        <v>74</v>
      </c>
      <c r="E2599" s="36">
        <f>INT(INDEX(TrainRun!$AD$149:$AD$295,'By Second'!D2599))</f>
        <v>1032</v>
      </c>
      <c r="F2599" s="36">
        <f>IF(E2599=0,0,INDEX(TrainRun!$AE$149:$AE$295,'By Second'!D2599))</f>
        <v>28.494641235899429</v>
      </c>
      <c r="G2599" s="36">
        <f>INDEX(TrainRun!$AF$149:$AF$295,'By Second'!D2599)</f>
        <v>41454.938855819964</v>
      </c>
      <c r="H2599">
        <f t="shared" si="876"/>
        <v>75</v>
      </c>
      <c r="I2599" s="36">
        <f>INT(INDEX(TrainRun!$AD$149:$AD$295,'By Second'!H2599))</f>
        <v>1098</v>
      </c>
      <c r="J2599" s="36">
        <f>INDEX(TrainRun!$AE$149:$AE$295,'By Second'!H2599)</f>
        <v>27.081918367515268</v>
      </c>
      <c r="K2599">
        <f t="shared" si="877"/>
        <v>66</v>
      </c>
      <c r="L2599">
        <f t="shared" si="878"/>
        <v>-1.4127228683841615</v>
      </c>
      <c r="M2599">
        <f t="shared" si="879"/>
        <v>-2.1404891945214569E-2</v>
      </c>
      <c r="N2599" s="32">
        <f t="shared" si="880"/>
        <v>27.16753793529621</v>
      </c>
      <c r="O2599" s="29">
        <f t="shared" si="881"/>
        <v>43179.764002656761</v>
      </c>
      <c r="P2599" s="37">
        <f>MATCH(O2599,LORDetail!$B$932:$B$1859,1)</f>
        <v>227</v>
      </c>
      <c r="Q2599" s="37">
        <f>INDEX(LORDetail!$B$932:$B$1859,P2599)</f>
        <v>42995</v>
      </c>
      <c r="R2599" s="37">
        <f>INDEX(LORDetail!$D$932:$D$1859,P2599)</f>
        <v>51.4846788358699</v>
      </c>
      <c r="S2599" s="37">
        <f>INDEX(LORDetail!$E$932:$E$1859,P2599)</f>
        <v>-2.07817271032929</v>
      </c>
      <c r="T2599" s="37">
        <f>INDEX(LORDetail!$G$932:$G$1859,P2599)</f>
        <v>91.681139999999999</v>
      </c>
      <c r="U2599">
        <f t="shared" si="882"/>
        <v>228</v>
      </c>
      <c r="V2599" s="37">
        <f>INDEX(LORDetail!$B$932:$B$1859,U2599)</f>
        <v>43321</v>
      </c>
      <c r="W2599" s="37">
        <f>INDEX(LORDetail!$D$932:$D$1859,U2599)</f>
        <v>51.4870386930221</v>
      </c>
      <c r="X2599" s="37">
        <f>INDEX(LORDetail!$E$932:$E$1859,U2599)</f>
        <v>-2.0753820406523902</v>
      </c>
      <c r="Y2599" s="37">
        <f>INDEX(LORDetail!$G$932:$G$1859,U2599)</f>
        <v>91.478300000000004</v>
      </c>
      <c r="Z2599">
        <f t="shared" si="883"/>
        <v>326</v>
      </c>
      <c r="AA2599" s="29">
        <f t="shared" si="884"/>
        <v>184.76400265676057</v>
      </c>
      <c r="AB2599">
        <f t="shared" si="885"/>
        <v>0.5667607443458913</v>
      </c>
      <c r="AC2599" s="32">
        <f t="shared" si="886"/>
        <v>51.486016310266031</v>
      </c>
      <c r="AD2599" s="32">
        <f t="shared" si="887"/>
        <v>-2.0765910683059867</v>
      </c>
      <c r="AE2599" s="34">
        <f t="shared" si="888"/>
        <v>91.566178250616886</v>
      </c>
      <c r="AF2599" s="36" t="str">
        <f t="shared" si="874"/>
        <v>RDNGSTN</v>
      </c>
      <c r="AG2599" s="36" t="str">
        <f t="shared" si="875"/>
        <v>PADTON</v>
      </c>
      <c r="AH2599" s="36">
        <f t="shared" si="872"/>
        <v>1094</v>
      </c>
      <c r="AI2599" s="42">
        <f t="shared" si="873"/>
        <v>43179.8</v>
      </c>
      <c r="AJ2599" s="43">
        <f t="shared" si="868"/>
        <v>27.16753793529621</v>
      </c>
      <c r="AK2599" s="43">
        <f t="shared" si="869"/>
        <v>-2.1404891945214569E-2</v>
      </c>
      <c r="AL2599" s="36">
        <f t="shared" si="870"/>
        <v>51.486016310266031</v>
      </c>
      <c r="AM2599" s="36">
        <v>1</v>
      </c>
      <c r="AN2599" s="36">
        <f t="shared" si="871"/>
        <v>-2.0765910683059867</v>
      </c>
      <c r="AO2599" s="36">
        <v>4</v>
      </c>
      <c r="AP2599" s="42">
        <f>INT(AI2599/1000)*1000</f>
        <v>43000</v>
      </c>
      <c r="AQ2599" s="42">
        <f>MOD(AI2599,1000)</f>
        <v>179.80000000000291</v>
      </c>
      <c r="AR2599" s="42">
        <f>MOD(AI2600,1000)-0.2+(AP2600-AP2599)</f>
        <v>206.8</v>
      </c>
    </row>
    <row r="2600" spans="1:44" x14ac:dyDescent="0.25">
      <c r="A2600" s="19" t="s">
        <v>1</v>
      </c>
      <c r="B2600" t="s">
        <v>0</v>
      </c>
      <c r="C2600">
        <v>1095</v>
      </c>
      <c r="D2600" s="36">
        <f>MATCH(C2600,TrainRun!$AG$149:$AG$295,1)</f>
        <v>74</v>
      </c>
      <c r="E2600" s="36">
        <f>INT(INDEX(TrainRun!$AD$149:$AD$295,'By Second'!D2600))</f>
        <v>1032</v>
      </c>
      <c r="F2600" s="36">
        <f>IF(E2600=0,0,INDEX(TrainRun!$AE$149:$AE$295,'By Second'!D2600))</f>
        <v>28.494641235899429</v>
      </c>
      <c r="G2600" s="36">
        <f>INDEX(TrainRun!$AF$149:$AF$295,'By Second'!D2600)</f>
        <v>41454.938855819964</v>
      </c>
      <c r="H2600">
        <f t="shared" si="876"/>
        <v>75</v>
      </c>
      <c r="I2600" s="36">
        <f>INT(INDEX(TrainRun!$AD$149:$AD$295,'By Second'!H2600))</f>
        <v>1098</v>
      </c>
      <c r="J2600" s="36">
        <f>INDEX(TrainRun!$AE$149:$AE$295,'By Second'!H2600)</f>
        <v>27.081918367515268</v>
      </c>
      <c r="K2600">
        <f t="shared" si="877"/>
        <v>66</v>
      </c>
      <c r="L2600">
        <f t="shared" si="878"/>
        <v>-1.4127228683841615</v>
      </c>
      <c r="M2600">
        <f t="shared" si="879"/>
        <v>-2.1404891945214569E-2</v>
      </c>
      <c r="N2600" s="32">
        <f t="shared" si="880"/>
        <v>27.146133043350996</v>
      </c>
      <c r="O2600" s="29">
        <f t="shared" si="881"/>
        <v>43206.910135700113</v>
      </c>
      <c r="P2600" s="37">
        <f>MATCH(O2600,LORDetail!$B$932:$B$1859,1)</f>
        <v>227</v>
      </c>
      <c r="Q2600" s="37">
        <f>INDEX(LORDetail!$B$932:$B$1859,P2600)</f>
        <v>42995</v>
      </c>
      <c r="R2600" s="37">
        <f>INDEX(LORDetail!$D$932:$D$1859,P2600)</f>
        <v>51.4846788358699</v>
      </c>
      <c r="S2600" s="37">
        <f>INDEX(LORDetail!$E$932:$E$1859,P2600)</f>
        <v>-2.07817271032929</v>
      </c>
      <c r="T2600" s="37">
        <f>INDEX(LORDetail!$G$932:$G$1859,P2600)</f>
        <v>91.681139999999999</v>
      </c>
      <c r="U2600">
        <f t="shared" si="882"/>
        <v>228</v>
      </c>
      <c r="V2600" s="37">
        <f>INDEX(LORDetail!$B$932:$B$1859,U2600)</f>
        <v>43321</v>
      </c>
      <c r="W2600" s="37">
        <f>INDEX(LORDetail!$D$932:$D$1859,U2600)</f>
        <v>51.4870386930221</v>
      </c>
      <c r="X2600" s="37">
        <f>INDEX(LORDetail!$E$932:$E$1859,U2600)</f>
        <v>-2.0753820406523902</v>
      </c>
      <c r="Y2600" s="37">
        <f>INDEX(LORDetail!$G$932:$G$1859,U2600)</f>
        <v>91.478300000000004</v>
      </c>
      <c r="Z2600">
        <f t="shared" si="883"/>
        <v>326</v>
      </c>
      <c r="AA2600" s="29">
        <f t="shared" si="884"/>
        <v>211.91013570011273</v>
      </c>
      <c r="AB2600">
        <f t="shared" si="885"/>
        <v>0.6500310911046403</v>
      </c>
      <c r="AC2600" s="32">
        <f t="shared" si="886"/>
        <v>51.486212816389397</v>
      </c>
      <c r="AD2600" s="32">
        <f t="shared" si="887"/>
        <v>-2.0763586882743024</v>
      </c>
      <c r="AE2600" s="34">
        <f t="shared" si="888"/>
        <v>91.549287693480338</v>
      </c>
      <c r="AF2600" s="36" t="str">
        <f t="shared" si="874"/>
        <v>RDNGSTN</v>
      </c>
      <c r="AG2600" s="36" t="str">
        <f t="shared" si="875"/>
        <v>PADTON</v>
      </c>
      <c r="AH2600" s="36">
        <f t="shared" si="872"/>
        <v>1095</v>
      </c>
      <c r="AI2600" s="42">
        <f t="shared" si="873"/>
        <v>43207</v>
      </c>
      <c r="AJ2600" s="43">
        <f t="shared" si="868"/>
        <v>27.146133043350996</v>
      </c>
      <c r="AK2600" s="43">
        <f t="shared" si="869"/>
        <v>-2.1404891945214569E-2</v>
      </c>
      <c r="AL2600" s="36">
        <f t="shared" si="870"/>
        <v>51.486212816389397</v>
      </c>
      <c r="AM2600" s="36">
        <v>1</v>
      </c>
      <c r="AN2600" s="36">
        <f t="shared" si="871"/>
        <v>-2.0763586882743024</v>
      </c>
      <c r="AO2600" s="36">
        <v>4</v>
      </c>
      <c r="AP2600" s="42">
        <f>INT(AI2600/1000)*1000</f>
        <v>43000</v>
      </c>
      <c r="AQ2600" s="42">
        <f>MOD(AI2600,1000)</f>
        <v>207</v>
      </c>
      <c r="AR2600" s="42">
        <f>MOD(AI2601,1000)-0.2+(AP2601-AP2600)</f>
        <v>233.8</v>
      </c>
    </row>
    <row r="2601" spans="1:44" x14ac:dyDescent="0.25">
      <c r="A2601" s="19" t="s">
        <v>1</v>
      </c>
      <c r="B2601" t="s">
        <v>0</v>
      </c>
      <c r="C2601">
        <v>1096</v>
      </c>
      <c r="D2601" s="36">
        <f>MATCH(C2601,TrainRun!$AG$149:$AG$295,1)</f>
        <v>74</v>
      </c>
      <c r="E2601" s="36">
        <f>INT(INDEX(TrainRun!$AD$149:$AD$295,'By Second'!D2601))</f>
        <v>1032</v>
      </c>
      <c r="F2601" s="36">
        <f>IF(E2601=0,0,INDEX(TrainRun!$AE$149:$AE$295,'By Second'!D2601))</f>
        <v>28.494641235899429</v>
      </c>
      <c r="G2601" s="36">
        <f>INDEX(TrainRun!$AF$149:$AF$295,'By Second'!D2601)</f>
        <v>41454.938855819964</v>
      </c>
      <c r="H2601">
        <f t="shared" si="876"/>
        <v>75</v>
      </c>
      <c r="I2601" s="36">
        <f>INT(INDEX(TrainRun!$AD$149:$AD$295,'By Second'!H2601))</f>
        <v>1098</v>
      </c>
      <c r="J2601" s="36">
        <f>INDEX(TrainRun!$AE$149:$AE$295,'By Second'!H2601)</f>
        <v>27.081918367515268</v>
      </c>
      <c r="K2601">
        <f t="shared" si="877"/>
        <v>66</v>
      </c>
      <c r="L2601">
        <f t="shared" si="878"/>
        <v>-1.4127228683841615</v>
      </c>
      <c r="M2601">
        <f t="shared" si="879"/>
        <v>-2.1404891945214569E-2</v>
      </c>
      <c r="N2601" s="32">
        <f t="shared" si="880"/>
        <v>27.124728151405783</v>
      </c>
      <c r="O2601" s="29">
        <f t="shared" si="881"/>
        <v>43234.034863851521</v>
      </c>
      <c r="P2601" s="37">
        <f>MATCH(O2601,LORDetail!$B$932:$B$1859,1)</f>
        <v>227</v>
      </c>
      <c r="Q2601" s="37">
        <f>INDEX(LORDetail!$B$932:$B$1859,P2601)</f>
        <v>42995</v>
      </c>
      <c r="R2601" s="37">
        <f>INDEX(LORDetail!$D$932:$D$1859,P2601)</f>
        <v>51.4846788358699</v>
      </c>
      <c r="S2601" s="37">
        <f>INDEX(LORDetail!$E$932:$E$1859,P2601)</f>
        <v>-2.07817271032929</v>
      </c>
      <c r="T2601" s="37">
        <f>INDEX(LORDetail!$G$932:$G$1859,P2601)</f>
        <v>91.681139999999999</v>
      </c>
      <c r="U2601">
        <f t="shared" si="882"/>
        <v>228</v>
      </c>
      <c r="V2601" s="37">
        <f>INDEX(LORDetail!$B$932:$B$1859,U2601)</f>
        <v>43321</v>
      </c>
      <c r="W2601" s="37">
        <f>INDEX(LORDetail!$D$932:$D$1859,U2601)</f>
        <v>51.4870386930221</v>
      </c>
      <c r="X2601" s="37">
        <f>INDEX(LORDetail!$E$932:$E$1859,U2601)</f>
        <v>-2.0753820406523902</v>
      </c>
      <c r="Y2601" s="37">
        <f>INDEX(LORDetail!$G$932:$G$1859,U2601)</f>
        <v>91.478300000000004</v>
      </c>
      <c r="Z2601">
        <f t="shared" si="883"/>
        <v>326</v>
      </c>
      <c r="AA2601" s="29">
        <f t="shared" si="884"/>
        <v>239.03486385152064</v>
      </c>
      <c r="AB2601">
        <f t="shared" si="885"/>
        <v>0.73323577868564616</v>
      </c>
      <c r="AC2601" s="32">
        <f t="shared" si="886"/>
        <v>51.486409167566478</v>
      </c>
      <c r="AD2601" s="32">
        <f t="shared" si="887"/>
        <v>-2.0761264914756938</v>
      </c>
      <c r="AE2601" s="34">
        <f t="shared" si="888"/>
        <v>91.532410454651412</v>
      </c>
      <c r="AF2601" s="36" t="str">
        <f t="shared" si="874"/>
        <v>RDNGSTN</v>
      </c>
      <c r="AG2601" s="36" t="str">
        <f t="shared" si="875"/>
        <v>PADTON</v>
      </c>
      <c r="AH2601" s="36">
        <f t="shared" si="872"/>
        <v>1096</v>
      </c>
      <c r="AI2601" s="42">
        <f t="shared" si="873"/>
        <v>43234</v>
      </c>
      <c r="AJ2601" s="43">
        <f t="shared" si="868"/>
        <v>27.124728151405783</v>
      </c>
      <c r="AK2601" s="43">
        <f t="shared" si="869"/>
        <v>-2.1404891945214569E-2</v>
      </c>
      <c r="AL2601" s="36">
        <f t="shared" si="870"/>
        <v>51.486409167566478</v>
      </c>
      <c r="AM2601" s="36">
        <v>1</v>
      </c>
      <c r="AN2601" s="36">
        <f t="shared" si="871"/>
        <v>-2.0761264914756938</v>
      </c>
      <c r="AO2601" s="36">
        <v>4</v>
      </c>
      <c r="AP2601" s="42">
        <f>INT(AI2601/1000)*1000</f>
        <v>43000</v>
      </c>
      <c r="AQ2601" s="42">
        <f>MOD(AI2601,1000)</f>
        <v>234</v>
      </c>
      <c r="AR2601" s="42">
        <f>MOD(AI2602,1000)-0.2+(AP2602-AP2601)</f>
        <v>260.9999999999971</v>
      </c>
    </row>
    <row r="2602" spans="1:44" x14ac:dyDescent="0.25">
      <c r="A2602" s="19" t="s">
        <v>1</v>
      </c>
      <c r="B2602" t="s">
        <v>0</v>
      </c>
      <c r="C2602">
        <v>1097</v>
      </c>
      <c r="D2602" s="36">
        <f>MATCH(C2602,TrainRun!$AG$149:$AG$295,1)</f>
        <v>74</v>
      </c>
      <c r="E2602" s="36">
        <f>INT(INDEX(TrainRun!$AD$149:$AD$295,'By Second'!D2602))</f>
        <v>1032</v>
      </c>
      <c r="F2602" s="36">
        <f>IF(E2602=0,0,INDEX(TrainRun!$AE$149:$AE$295,'By Second'!D2602))</f>
        <v>28.494641235899429</v>
      </c>
      <c r="G2602" s="36">
        <f>INDEX(TrainRun!$AF$149:$AF$295,'By Second'!D2602)</f>
        <v>41454.938855819964</v>
      </c>
      <c r="H2602">
        <f t="shared" si="876"/>
        <v>75</v>
      </c>
      <c r="I2602" s="36">
        <f>INT(INDEX(TrainRun!$AD$149:$AD$295,'By Second'!H2602))</f>
        <v>1098</v>
      </c>
      <c r="J2602" s="36">
        <f>INDEX(TrainRun!$AE$149:$AE$295,'By Second'!H2602)</f>
        <v>27.081918367515268</v>
      </c>
      <c r="K2602">
        <f t="shared" si="877"/>
        <v>66</v>
      </c>
      <c r="L2602">
        <f t="shared" si="878"/>
        <v>-1.4127228683841615</v>
      </c>
      <c r="M2602">
        <f t="shared" si="879"/>
        <v>-2.1404891945214569E-2</v>
      </c>
      <c r="N2602" s="32">
        <f t="shared" si="880"/>
        <v>27.10332325946057</v>
      </c>
      <c r="O2602" s="29">
        <f t="shared" si="881"/>
        <v>43261.138187110984</v>
      </c>
      <c r="P2602" s="37">
        <f>MATCH(O2602,LORDetail!$B$932:$B$1859,1)</f>
        <v>227</v>
      </c>
      <c r="Q2602" s="37">
        <f>INDEX(LORDetail!$B$932:$B$1859,P2602)</f>
        <v>42995</v>
      </c>
      <c r="R2602" s="37">
        <f>INDEX(LORDetail!$D$932:$D$1859,P2602)</f>
        <v>51.4846788358699</v>
      </c>
      <c r="S2602" s="37">
        <f>INDEX(LORDetail!$E$932:$E$1859,P2602)</f>
        <v>-2.07817271032929</v>
      </c>
      <c r="T2602" s="37">
        <f>INDEX(LORDetail!$G$932:$G$1859,P2602)</f>
        <v>91.681139999999999</v>
      </c>
      <c r="U2602">
        <f t="shared" si="882"/>
        <v>228</v>
      </c>
      <c r="V2602" s="37">
        <f>INDEX(LORDetail!$B$932:$B$1859,U2602)</f>
        <v>43321</v>
      </c>
      <c r="W2602" s="37">
        <f>INDEX(LORDetail!$D$932:$D$1859,U2602)</f>
        <v>51.4870386930221</v>
      </c>
      <c r="X2602" s="37">
        <f>INDEX(LORDetail!$E$932:$E$1859,U2602)</f>
        <v>-2.0753820406523902</v>
      </c>
      <c r="Y2602" s="37">
        <f>INDEX(LORDetail!$G$932:$G$1859,U2602)</f>
        <v>91.478300000000004</v>
      </c>
      <c r="Z2602">
        <f t="shared" si="883"/>
        <v>326</v>
      </c>
      <c r="AA2602" s="29">
        <f t="shared" si="884"/>
        <v>266.13818711098429</v>
      </c>
      <c r="AB2602">
        <f t="shared" si="885"/>
        <v>0.81637480708890886</v>
      </c>
      <c r="AC2602" s="32">
        <f t="shared" si="886"/>
        <v>51.486605363797288</v>
      </c>
      <c r="AD2602" s="32">
        <f t="shared" si="887"/>
        <v>-2.075894477910162</v>
      </c>
      <c r="AE2602" s="34">
        <f t="shared" si="888"/>
        <v>91.515546534130095</v>
      </c>
      <c r="AF2602" s="36" t="str">
        <f t="shared" si="874"/>
        <v>RDNGSTN</v>
      </c>
      <c r="AG2602" s="36" t="str">
        <f t="shared" si="875"/>
        <v>PADTON</v>
      </c>
      <c r="AH2602" s="36">
        <f t="shared" si="872"/>
        <v>1097</v>
      </c>
      <c r="AI2602" s="42">
        <f t="shared" si="873"/>
        <v>43261.2</v>
      </c>
      <c r="AJ2602" s="43">
        <f t="shared" si="868"/>
        <v>27.10332325946057</v>
      </c>
      <c r="AK2602" s="43">
        <f t="shared" si="869"/>
        <v>-2.1404891945214569E-2</v>
      </c>
      <c r="AL2602" s="36">
        <f t="shared" si="870"/>
        <v>51.486605363797288</v>
      </c>
      <c r="AM2602" s="36">
        <v>1</v>
      </c>
      <c r="AN2602" s="36">
        <f t="shared" si="871"/>
        <v>-2.075894477910162</v>
      </c>
      <c r="AO2602" s="36">
        <v>4</v>
      </c>
      <c r="AP2602" s="42">
        <f>INT(AI2602/1000)*1000</f>
        <v>43000</v>
      </c>
      <c r="AQ2602" s="42">
        <f>MOD(AI2602,1000)</f>
        <v>261.19999999999709</v>
      </c>
      <c r="AR2602" s="42">
        <f>MOD(AI2603,1000)-0.2+(AP2603-AP2602)</f>
        <v>285.39999999999856</v>
      </c>
    </row>
    <row r="2603" spans="1:44" x14ac:dyDescent="0.25">
      <c r="A2603" s="19" t="s">
        <v>1</v>
      </c>
      <c r="B2603" t="s">
        <v>0</v>
      </c>
      <c r="C2603">
        <v>1098</v>
      </c>
      <c r="D2603" s="36">
        <f>MATCH(C2603,TrainRun!$AG$149:$AG$295,1)</f>
        <v>76</v>
      </c>
      <c r="E2603" s="36">
        <f>INT(INDEX(TrainRun!$AD$149:$AD$295,'By Second'!D2603))</f>
        <v>1098</v>
      </c>
      <c r="F2603" s="36">
        <f>IF(E2603=0,0,INDEX(TrainRun!$AE$149:$AE$295,'By Second'!D2603))</f>
        <v>27.079854643265676</v>
      </c>
      <c r="G2603" s="36">
        <f>INDEX(TrainRun!$AF$149:$AF$295,'By Second'!D2603)</f>
        <v>43285.507866965279</v>
      </c>
      <c r="H2603">
        <f t="shared" si="876"/>
        <v>77</v>
      </c>
      <c r="I2603" s="36">
        <f>INT(INDEX(TrainRun!$AD$149:$AD$295,'By Second'!H2603))</f>
        <v>1100</v>
      </c>
      <c r="J2603" s="36">
        <f>INDEX(TrainRun!$AE$149:$AE$295,'By Second'!H2603)</f>
        <v>27.055109142157932</v>
      </c>
      <c r="K2603">
        <f t="shared" si="877"/>
        <v>2</v>
      </c>
      <c r="L2603">
        <f t="shared" si="878"/>
        <v>-2.4745501107744872E-2</v>
      </c>
      <c r="M2603">
        <f t="shared" si="879"/>
        <v>-1.2372750553872436E-2</v>
      </c>
      <c r="N2603" s="32">
        <f t="shared" si="880"/>
        <v>27.079854643265676</v>
      </c>
      <c r="O2603" s="29">
        <f t="shared" si="881"/>
        <v>43285.5</v>
      </c>
      <c r="P2603" s="37">
        <f>MATCH(O2603,LORDetail!$B$932:$B$1859,1)</f>
        <v>227</v>
      </c>
      <c r="Q2603" s="37">
        <f>INDEX(LORDetail!$B$932:$B$1859,P2603)</f>
        <v>42995</v>
      </c>
      <c r="R2603" s="37">
        <f>INDEX(LORDetail!$D$932:$D$1859,P2603)</f>
        <v>51.4846788358699</v>
      </c>
      <c r="S2603" s="37">
        <f>INDEX(LORDetail!$E$932:$E$1859,P2603)</f>
        <v>-2.07817271032929</v>
      </c>
      <c r="T2603" s="37">
        <f>INDEX(LORDetail!$G$932:$G$1859,P2603)</f>
        <v>91.681139999999999</v>
      </c>
      <c r="U2603">
        <f t="shared" si="882"/>
        <v>228</v>
      </c>
      <c r="V2603" s="37">
        <f>INDEX(LORDetail!$B$932:$B$1859,U2603)</f>
        <v>43321</v>
      </c>
      <c r="W2603" s="37">
        <f>INDEX(LORDetail!$D$932:$D$1859,U2603)</f>
        <v>51.4870386930221</v>
      </c>
      <c r="X2603" s="37">
        <f>INDEX(LORDetail!$E$932:$E$1859,U2603)</f>
        <v>-2.0753820406523902</v>
      </c>
      <c r="Y2603" s="37">
        <f>INDEX(LORDetail!$G$932:$G$1859,U2603)</f>
        <v>91.478300000000004</v>
      </c>
      <c r="Z2603">
        <f t="shared" si="883"/>
        <v>326</v>
      </c>
      <c r="AA2603" s="29">
        <f t="shared" si="884"/>
        <v>290.5</v>
      </c>
      <c r="AB2603">
        <f t="shared" si="885"/>
        <v>0.89110429447852757</v>
      </c>
      <c r="AC2603" s="32">
        <f t="shared" si="886"/>
        <v>51.486781714712585</v>
      </c>
      <c r="AD2603" s="32">
        <f t="shared" si="887"/>
        <v>-2.0756859325957335</v>
      </c>
      <c r="AE2603" s="34">
        <f t="shared" si="888"/>
        <v>91.50038840490798</v>
      </c>
      <c r="AF2603" s="36" t="str">
        <f t="shared" si="874"/>
        <v>RDNGSTN</v>
      </c>
      <c r="AG2603" s="36" t="str">
        <f t="shared" si="875"/>
        <v>PADTON</v>
      </c>
      <c r="AH2603" s="36">
        <f t="shared" si="872"/>
        <v>1098</v>
      </c>
      <c r="AI2603" s="42">
        <f t="shared" si="873"/>
        <v>43285.599999999999</v>
      </c>
      <c r="AJ2603" s="43">
        <f t="shared" si="868"/>
        <v>27.079854643265676</v>
      </c>
      <c r="AK2603" s="43">
        <f t="shared" si="869"/>
        <v>-1.2372750553872436E-2</v>
      </c>
      <c r="AL2603" s="36">
        <f t="shared" si="870"/>
        <v>51.486781714712585</v>
      </c>
      <c r="AM2603" s="36">
        <v>1</v>
      </c>
      <c r="AN2603" s="36">
        <f t="shared" si="871"/>
        <v>-2.0756859325957335</v>
      </c>
      <c r="AO2603" s="36">
        <v>4</v>
      </c>
      <c r="AP2603" s="42">
        <f>INT(AI2603/1000)*1000</f>
        <v>43000</v>
      </c>
      <c r="AQ2603" s="42">
        <f>MOD(AI2603,1000)</f>
        <v>285.59999999999854</v>
      </c>
      <c r="AR2603" s="42">
        <f>MOD(AI2604,1000)-0.2+(AP2604-AP2603)</f>
        <v>312.39999999999856</v>
      </c>
    </row>
    <row r="2604" spans="1:44" x14ac:dyDescent="0.25">
      <c r="A2604" s="19" t="s">
        <v>1</v>
      </c>
      <c r="B2604" t="s">
        <v>0</v>
      </c>
      <c r="C2604">
        <v>1099</v>
      </c>
      <c r="D2604" s="36">
        <f>MATCH(C2604,TrainRun!$AG$149:$AG$295,1)</f>
        <v>76</v>
      </c>
      <c r="E2604" s="36">
        <f>INT(INDEX(TrainRun!$AD$149:$AD$295,'By Second'!D2604))</f>
        <v>1098</v>
      </c>
      <c r="F2604" s="36">
        <f>IF(E2604=0,0,INDEX(TrainRun!$AE$149:$AE$295,'By Second'!D2604))</f>
        <v>27.079854643265676</v>
      </c>
      <c r="G2604" s="36">
        <f>INDEX(TrainRun!$AF$149:$AF$295,'By Second'!D2604)</f>
        <v>43285.507866965279</v>
      </c>
      <c r="H2604">
        <f t="shared" si="876"/>
        <v>77</v>
      </c>
      <c r="I2604" s="36">
        <f>INT(INDEX(TrainRun!$AD$149:$AD$295,'By Second'!H2604))</f>
        <v>1100</v>
      </c>
      <c r="J2604" s="36">
        <f>INDEX(TrainRun!$AE$149:$AE$295,'By Second'!H2604)</f>
        <v>27.055109142157932</v>
      </c>
      <c r="K2604">
        <f t="shared" si="877"/>
        <v>2</v>
      </c>
      <c r="L2604">
        <f t="shared" si="878"/>
        <v>-2.4745501107744872E-2</v>
      </c>
      <c r="M2604">
        <f t="shared" si="879"/>
        <v>-1.2372750553872436E-2</v>
      </c>
      <c r="N2604" s="32">
        <f t="shared" si="880"/>
        <v>27.067481892711804</v>
      </c>
      <c r="O2604" s="29">
        <f t="shared" si="881"/>
        <v>43312.567481892715</v>
      </c>
      <c r="P2604" s="37">
        <f>MATCH(O2604,LORDetail!$B$932:$B$1859,1)</f>
        <v>227</v>
      </c>
      <c r="Q2604" s="37">
        <f>INDEX(LORDetail!$B$932:$B$1859,P2604)</f>
        <v>42995</v>
      </c>
      <c r="R2604" s="37">
        <f>INDEX(LORDetail!$D$932:$D$1859,P2604)</f>
        <v>51.4846788358699</v>
      </c>
      <c r="S2604" s="37">
        <f>INDEX(LORDetail!$E$932:$E$1859,P2604)</f>
        <v>-2.07817271032929</v>
      </c>
      <c r="T2604" s="37">
        <f>INDEX(LORDetail!$G$932:$G$1859,P2604)</f>
        <v>91.681139999999999</v>
      </c>
      <c r="U2604">
        <f t="shared" si="882"/>
        <v>228</v>
      </c>
      <c r="V2604" s="37">
        <f>INDEX(LORDetail!$B$932:$B$1859,U2604)</f>
        <v>43321</v>
      </c>
      <c r="W2604" s="37">
        <f>INDEX(LORDetail!$D$932:$D$1859,U2604)</f>
        <v>51.4870386930221</v>
      </c>
      <c r="X2604" s="37">
        <f>INDEX(LORDetail!$E$932:$E$1859,U2604)</f>
        <v>-2.0753820406523902</v>
      </c>
      <c r="Y2604" s="37">
        <f>INDEX(LORDetail!$G$932:$G$1859,U2604)</f>
        <v>91.478300000000004</v>
      </c>
      <c r="Z2604">
        <f t="shared" si="883"/>
        <v>326</v>
      </c>
      <c r="AA2604" s="29">
        <f t="shared" si="884"/>
        <v>317.56748189271457</v>
      </c>
      <c r="AB2604">
        <f t="shared" si="885"/>
        <v>0.97413338003900174</v>
      </c>
      <c r="AC2604" s="32">
        <f t="shared" si="886"/>
        <v>51.48697765149398</v>
      </c>
      <c r="AD2604" s="32">
        <f t="shared" si="887"/>
        <v>-2.0754542258443593</v>
      </c>
      <c r="AE2604" s="34">
        <f t="shared" si="888"/>
        <v>91.4835467851929</v>
      </c>
      <c r="AF2604" s="36" t="str">
        <f t="shared" si="874"/>
        <v>RDNGSTN</v>
      </c>
      <c r="AG2604" s="36" t="str">
        <f t="shared" si="875"/>
        <v>PADTON</v>
      </c>
      <c r="AH2604" s="36">
        <f t="shared" si="872"/>
        <v>1099</v>
      </c>
      <c r="AI2604" s="42">
        <f t="shared" si="873"/>
        <v>43312.6</v>
      </c>
      <c r="AJ2604" s="43">
        <f t="shared" si="868"/>
        <v>27.067481892711804</v>
      </c>
      <c r="AK2604" s="43">
        <f t="shared" si="869"/>
        <v>-1.2372750553872436E-2</v>
      </c>
      <c r="AL2604" s="36">
        <f t="shared" si="870"/>
        <v>51.48697765149398</v>
      </c>
      <c r="AM2604" s="36">
        <v>1</v>
      </c>
      <c r="AN2604" s="36">
        <f t="shared" si="871"/>
        <v>-2.0754542258443593</v>
      </c>
      <c r="AO2604" s="36">
        <v>4</v>
      </c>
      <c r="AP2604" s="42">
        <f>INT(AI2604/1000)*1000</f>
        <v>43000</v>
      </c>
      <c r="AQ2604" s="42">
        <f>MOD(AI2604,1000)</f>
        <v>312.59999999999854</v>
      </c>
      <c r="AR2604" s="42">
        <f>MOD(AI2605,1000)-0.2+(AP2605-AP2604)</f>
        <v>317.8</v>
      </c>
    </row>
    <row r="2605" spans="1:44" x14ac:dyDescent="0.25">
      <c r="A2605" s="19" t="s">
        <v>1</v>
      </c>
      <c r="B2605" t="s">
        <v>0</v>
      </c>
      <c r="C2605">
        <v>1100</v>
      </c>
      <c r="D2605" s="36">
        <f>MATCH(C2605,TrainRun!$AG$149:$AG$295,1)</f>
        <v>77</v>
      </c>
      <c r="E2605" s="36">
        <f>INT(INDEX(TrainRun!$AD$149:$AD$295,'By Second'!D2605))</f>
        <v>1100</v>
      </c>
      <c r="F2605" s="36">
        <f>IF(E2605=0,0,INDEX(TrainRun!$AE$149:$AE$295,'By Second'!D2605))</f>
        <v>27.055109142157932</v>
      </c>
      <c r="G2605" s="36">
        <f>INDEX(TrainRun!$AF$149:$AF$295,'By Second'!D2605)</f>
        <v>43317.988841719365</v>
      </c>
      <c r="H2605">
        <f t="shared" si="876"/>
        <v>78</v>
      </c>
      <c r="I2605" s="36">
        <f>INT(INDEX(TrainRun!$AD$149:$AD$295,'By Second'!H2605))</f>
        <v>1194</v>
      </c>
      <c r="J2605" s="36">
        <f>INDEX(TrainRun!$AE$149:$AE$295,'By Second'!H2605)</f>
        <v>25.208198893943752</v>
      </c>
      <c r="K2605">
        <f t="shared" si="877"/>
        <v>94</v>
      </c>
      <c r="L2605">
        <f t="shared" si="878"/>
        <v>-1.8469102482141793</v>
      </c>
      <c r="M2605">
        <f t="shared" si="879"/>
        <v>-1.9647981363980629E-2</v>
      </c>
      <c r="N2605" s="32">
        <f t="shared" si="880"/>
        <v>27.055109142157932</v>
      </c>
      <c r="O2605" s="29">
        <f t="shared" si="881"/>
        <v>43318</v>
      </c>
      <c r="P2605" s="37">
        <f>MATCH(O2605,LORDetail!$B$932:$B$1859,1)</f>
        <v>227</v>
      </c>
      <c r="Q2605" s="37">
        <f>INDEX(LORDetail!$B$932:$B$1859,P2605)</f>
        <v>42995</v>
      </c>
      <c r="R2605" s="37">
        <f>INDEX(LORDetail!$D$932:$D$1859,P2605)</f>
        <v>51.4846788358699</v>
      </c>
      <c r="S2605" s="37">
        <f>INDEX(LORDetail!$E$932:$E$1859,P2605)</f>
        <v>-2.07817271032929</v>
      </c>
      <c r="T2605" s="37">
        <f>INDEX(LORDetail!$G$932:$G$1859,P2605)</f>
        <v>91.681139999999999</v>
      </c>
      <c r="U2605">
        <f t="shared" si="882"/>
        <v>228</v>
      </c>
      <c r="V2605" s="37">
        <f>INDEX(LORDetail!$B$932:$B$1859,U2605)</f>
        <v>43321</v>
      </c>
      <c r="W2605" s="37">
        <f>INDEX(LORDetail!$D$932:$D$1859,U2605)</f>
        <v>51.4870386930221</v>
      </c>
      <c r="X2605" s="37">
        <f>INDEX(LORDetail!$E$932:$E$1859,U2605)</f>
        <v>-2.0753820406523902</v>
      </c>
      <c r="Y2605" s="37">
        <f>INDEX(LORDetail!$G$932:$G$1859,U2605)</f>
        <v>91.478300000000004</v>
      </c>
      <c r="Z2605">
        <f t="shared" si="883"/>
        <v>326</v>
      </c>
      <c r="AA2605" s="29">
        <f t="shared" si="884"/>
        <v>323</v>
      </c>
      <c r="AB2605">
        <f t="shared" si="885"/>
        <v>0.99079754601226999</v>
      </c>
      <c r="AC2605" s="32">
        <f t="shared" si="886"/>
        <v>51.487016976545242</v>
      </c>
      <c r="AD2605" s="32">
        <f t="shared" si="887"/>
        <v>-2.0754077216616866</v>
      </c>
      <c r="AE2605" s="34">
        <f t="shared" si="888"/>
        <v>91.48016662576687</v>
      </c>
      <c r="AF2605" s="36" t="str">
        <f t="shared" si="874"/>
        <v>RDNGSTN</v>
      </c>
      <c r="AG2605" s="36" t="str">
        <f t="shared" si="875"/>
        <v>PADTON</v>
      </c>
      <c r="AH2605" s="36">
        <f t="shared" si="872"/>
        <v>1100</v>
      </c>
      <c r="AI2605" s="42">
        <f t="shared" si="873"/>
        <v>43318</v>
      </c>
      <c r="AJ2605" s="43">
        <f t="shared" si="868"/>
        <v>27.055109142157932</v>
      </c>
      <c r="AK2605" s="43">
        <f t="shared" si="869"/>
        <v>-1.9647981363980629E-2</v>
      </c>
      <c r="AL2605" s="36">
        <f t="shared" si="870"/>
        <v>51.487016976545242</v>
      </c>
      <c r="AM2605" s="36">
        <v>1</v>
      </c>
      <c r="AN2605" s="36">
        <f t="shared" si="871"/>
        <v>-2.0754077216616866</v>
      </c>
      <c r="AO2605" s="36">
        <v>4</v>
      </c>
      <c r="AP2605" s="42">
        <f>INT(AI2605/1000)*1000</f>
        <v>43000</v>
      </c>
      <c r="AQ2605" s="42">
        <f>MOD(AI2605,1000)</f>
        <v>318</v>
      </c>
      <c r="AR2605" s="42">
        <f>MOD(AI2606,1000)-0.2+(AP2606-AP2605)</f>
        <v>344.8</v>
      </c>
    </row>
    <row r="2606" spans="1:44" x14ac:dyDescent="0.25">
      <c r="A2606" s="19" t="s">
        <v>1</v>
      </c>
      <c r="B2606" t="s">
        <v>0</v>
      </c>
      <c r="C2606">
        <v>1101</v>
      </c>
      <c r="D2606" s="36">
        <f>MATCH(C2606,TrainRun!$AG$149:$AG$295,1)</f>
        <v>77</v>
      </c>
      <c r="E2606" s="36">
        <f>INT(INDEX(TrainRun!$AD$149:$AD$295,'By Second'!D2606))</f>
        <v>1100</v>
      </c>
      <c r="F2606" s="36">
        <f>IF(E2606=0,0,INDEX(TrainRun!$AE$149:$AE$295,'By Second'!D2606))</f>
        <v>27.055109142157932</v>
      </c>
      <c r="G2606" s="36">
        <f>INDEX(TrainRun!$AF$149:$AF$295,'By Second'!D2606)</f>
        <v>43317.988841719365</v>
      </c>
      <c r="H2606">
        <f t="shared" si="876"/>
        <v>78</v>
      </c>
      <c r="I2606" s="36">
        <f>INT(INDEX(TrainRun!$AD$149:$AD$295,'By Second'!H2606))</f>
        <v>1194</v>
      </c>
      <c r="J2606" s="36">
        <f>INDEX(TrainRun!$AE$149:$AE$295,'By Second'!H2606)</f>
        <v>25.208198893943752</v>
      </c>
      <c r="K2606">
        <f t="shared" si="877"/>
        <v>94</v>
      </c>
      <c r="L2606">
        <f t="shared" si="878"/>
        <v>-1.8469102482141793</v>
      </c>
      <c r="M2606">
        <f t="shared" si="879"/>
        <v>-1.9647981363980629E-2</v>
      </c>
      <c r="N2606" s="32">
        <f t="shared" si="880"/>
        <v>27.03546116079395</v>
      </c>
      <c r="O2606" s="29">
        <f t="shared" si="881"/>
        <v>43345.035461160791</v>
      </c>
      <c r="P2606" s="37">
        <f>MATCH(O2606,LORDetail!$B$932:$B$1859,1)</f>
        <v>228</v>
      </c>
      <c r="Q2606" s="37">
        <f>INDEX(LORDetail!$B$932:$B$1859,P2606)</f>
        <v>43321</v>
      </c>
      <c r="R2606" s="37">
        <f>INDEX(LORDetail!$D$932:$D$1859,P2606)</f>
        <v>51.4870386930221</v>
      </c>
      <c r="S2606" s="37">
        <f>INDEX(LORDetail!$E$932:$E$1859,P2606)</f>
        <v>-2.0753820406523902</v>
      </c>
      <c r="T2606" s="37">
        <f>INDEX(LORDetail!$G$932:$G$1859,P2606)</f>
        <v>91.478300000000004</v>
      </c>
      <c r="U2606">
        <f t="shared" si="882"/>
        <v>229</v>
      </c>
      <c r="V2606" s="37">
        <f>INDEX(LORDetail!$B$932:$B$1859,U2606)</f>
        <v>43608</v>
      </c>
      <c r="W2606" s="37">
        <f>INDEX(LORDetail!$D$932:$D$1859,U2606)</f>
        <v>51.489065219316601</v>
      </c>
      <c r="X2606" s="37">
        <f>INDEX(LORDetail!$E$932:$E$1859,U2606)</f>
        <v>-2.0728250537751198</v>
      </c>
      <c r="Y2606" s="37">
        <f>INDEX(LORDetail!$G$932:$G$1859,U2606)</f>
        <v>91.29974</v>
      </c>
      <c r="Z2606">
        <f t="shared" si="883"/>
        <v>287</v>
      </c>
      <c r="AA2606" s="29">
        <f t="shared" si="884"/>
        <v>24.035461160790874</v>
      </c>
      <c r="AB2606">
        <f t="shared" si="885"/>
        <v>8.374725143132708E-2</v>
      </c>
      <c r="AC2606" s="32">
        <f t="shared" si="886"/>
        <v>51.487208409029215</v>
      </c>
      <c r="AD2606" s="32">
        <f t="shared" si="887"/>
        <v>-2.0751679000294727</v>
      </c>
      <c r="AE2606" s="34">
        <f t="shared" si="888"/>
        <v>91.463346090784427</v>
      </c>
      <c r="AF2606" s="36" t="str">
        <f t="shared" si="874"/>
        <v>RDNGSTN</v>
      </c>
      <c r="AG2606" s="36" t="str">
        <f t="shared" si="875"/>
        <v>PADTON</v>
      </c>
      <c r="AH2606" s="36">
        <f t="shared" si="872"/>
        <v>1101</v>
      </c>
      <c r="AI2606" s="42">
        <f t="shared" si="873"/>
        <v>43345</v>
      </c>
      <c r="AJ2606" s="43">
        <f t="shared" si="868"/>
        <v>27.03546116079395</v>
      </c>
      <c r="AK2606" s="43">
        <f t="shared" si="869"/>
        <v>-1.9647981363980629E-2</v>
      </c>
      <c r="AL2606" s="36">
        <f t="shared" si="870"/>
        <v>51.487208409029215</v>
      </c>
      <c r="AM2606" s="36">
        <v>1</v>
      </c>
      <c r="AN2606" s="36">
        <f t="shared" si="871"/>
        <v>-2.0751679000294727</v>
      </c>
      <c r="AO2606" s="36">
        <v>4</v>
      </c>
      <c r="AP2606" s="42">
        <f>INT(AI2606/1000)*1000</f>
        <v>43000</v>
      </c>
      <c r="AQ2606" s="42">
        <f>MOD(AI2606,1000)</f>
        <v>345</v>
      </c>
      <c r="AR2606" s="42">
        <f>MOD(AI2607,1000)-0.2+(AP2607-AP2606)</f>
        <v>371.8</v>
      </c>
    </row>
    <row r="2607" spans="1:44" x14ac:dyDescent="0.25">
      <c r="A2607" s="19" t="s">
        <v>1</v>
      </c>
      <c r="B2607" t="s">
        <v>0</v>
      </c>
      <c r="C2607">
        <v>1102</v>
      </c>
      <c r="D2607" s="36">
        <f>MATCH(C2607,TrainRun!$AG$149:$AG$295,1)</f>
        <v>77</v>
      </c>
      <c r="E2607" s="36">
        <f>INT(INDEX(TrainRun!$AD$149:$AD$295,'By Second'!D2607))</f>
        <v>1100</v>
      </c>
      <c r="F2607" s="36">
        <f>IF(E2607=0,0,INDEX(TrainRun!$AE$149:$AE$295,'By Second'!D2607))</f>
        <v>27.055109142157932</v>
      </c>
      <c r="G2607" s="36">
        <f>INDEX(TrainRun!$AF$149:$AF$295,'By Second'!D2607)</f>
        <v>43317.988841719365</v>
      </c>
      <c r="H2607">
        <f t="shared" si="876"/>
        <v>78</v>
      </c>
      <c r="I2607" s="36">
        <f>INT(INDEX(TrainRun!$AD$149:$AD$295,'By Second'!H2607))</f>
        <v>1194</v>
      </c>
      <c r="J2607" s="36">
        <f>INDEX(TrainRun!$AE$149:$AE$295,'By Second'!H2607)</f>
        <v>25.208198893943752</v>
      </c>
      <c r="K2607">
        <f t="shared" si="877"/>
        <v>94</v>
      </c>
      <c r="L2607">
        <f t="shared" si="878"/>
        <v>-1.8469102482141793</v>
      </c>
      <c r="M2607">
        <f t="shared" si="879"/>
        <v>-1.9647981363980629E-2</v>
      </c>
      <c r="N2607" s="32">
        <f t="shared" si="880"/>
        <v>27.015813179429969</v>
      </c>
      <c r="O2607" s="29">
        <f t="shared" si="881"/>
        <v>43372.051274340221</v>
      </c>
      <c r="P2607" s="37">
        <f>MATCH(O2607,LORDetail!$B$932:$B$1859,1)</f>
        <v>228</v>
      </c>
      <c r="Q2607" s="37">
        <f>INDEX(LORDetail!$B$932:$B$1859,P2607)</f>
        <v>43321</v>
      </c>
      <c r="R2607" s="37">
        <f>INDEX(LORDetail!$D$932:$D$1859,P2607)</f>
        <v>51.4870386930221</v>
      </c>
      <c r="S2607" s="37">
        <f>INDEX(LORDetail!$E$932:$E$1859,P2607)</f>
        <v>-2.0753820406523902</v>
      </c>
      <c r="T2607" s="37">
        <f>INDEX(LORDetail!$G$932:$G$1859,P2607)</f>
        <v>91.478300000000004</v>
      </c>
      <c r="U2607">
        <f t="shared" si="882"/>
        <v>229</v>
      </c>
      <c r="V2607" s="37">
        <f>INDEX(LORDetail!$B$932:$B$1859,U2607)</f>
        <v>43608</v>
      </c>
      <c r="W2607" s="37">
        <f>INDEX(LORDetail!$D$932:$D$1859,U2607)</f>
        <v>51.489065219316601</v>
      </c>
      <c r="X2607" s="37">
        <f>INDEX(LORDetail!$E$932:$E$1859,U2607)</f>
        <v>-2.0728250537751198</v>
      </c>
      <c r="Y2607" s="37">
        <f>INDEX(LORDetail!$G$932:$G$1859,U2607)</f>
        <v>91.29974</v>
      </c>
      <c r="Z2607">
        <f t="shared" si="883"/>
        <v>287</v>
      </c>
      <c r="AA2607" s="29">
        <f t="shared" si="884"/>
        <v>51.051274340221426</v>
      </c>
      <c r="AB2607">
        <f t="shared" si="885"/>
        <v>0.17787900466976106</v>
      </c>
      <c r="AC2607" s="32">
        <f t="shared" si="886"/>
        <v>51.487399169502304</v>
      </c>
      <c r="AD2607" s="32">
        <f t="shared" si="887"/>
        <v>-2.0749272063717079</v>
      </c>
      <c r="AE2607" s="34">
        <f t="shared" si="888"/>
        <v>91.446537924926176</v>
      </c>
      <c r="AF2607" s="36" t="str">
        <f t="shared" si="874"/>
        <v>RDNGSTN</v>
      </c>
      <c r="AG2607" s="36" t="str">
        <f t="shared" si="875"/>
        <v>PADTON</v>
      </c>
      <c r="AH2607" s="36">
        <f t="shared" si="872"/>
        <v>1102</v>
      </c>
      <c r="AI2607" s="42">
        <f t="shared" si="873"/>
        <v>43372</v>
      </c>
      <c r="AJ2607" s="43">
        <f t="shared" si="868"/>
        <v>27.015813179429969</v>
      </c>
      <c r="AK2607" s="43">
        <f t="shared" si="869"/>
        <v>-1.9647981363980629E-2</v>
      </c>
      <c r="AL2607" s="36">
        <f t="shared" si="870"/>
        <v>51.487399169502304</v>
      </c>
      <c r="AM2607" s="36">
        <v>1</v>
      </c>
      <c r="AN2607" s="36">
        <f t="shared" si="871"/>
        <v>-2.0749272063717079</v>
      </c>
      <c r="AO2607" s="36">
        <v>4</v>
      </c>
      <c r="AP2607" s="42">
        <f>INT(AI2607/1000)*1000</f>
        <v>43000</v>
      </c>
      <c r="AQ2607" s="42">
        <f>MOD(AI2607,1000)</f>
        <v>372</v>
      </c>
      <c r="AR2607" s="42">
        <f>MOD(AI2608,1000)-0.2+(AP2608-AP2607)</f>
        <v>398.8</v>
      </c>
    </row>
    <row r="2608" spans="1:44" x14ac:dyDescent="0.25">
      <c r="A2608" s="19" t="s">
        <v>1</v>
      </c>
      <c r="B2608" t="s">
        <v>0</v>
      </c>
      <c r="C2608">
        <v>1103</v>
      </c>
      <c r="D2608" s="36">
        <f>MATCH(C2608,TrainRun!$AG$149:$AG$295,1)</f>
        <v>77</v>
      </c>
      <c r="E2608" s="36">
        <f>INT(INDEX(TrainRun!$AD$149:$AD$295,'By Second'!D2608))</f>
        <v>1100</v>
      </c>
      <c r="F2608" s="36">
        <f>IF(E2608=0,0,INDEX(TrainRun!$AE$149:$AE$295,'By Second'!D2608))</f>
        <v>27.055109142157932</v>
      </c>
      <c r="G2608" s="36">
        <f>INDEX(TrainRun!$AF$149:$AF$295,'By Second'!D2608)</f>
        <v>43317.988841719365</v>
      </c>
      <c r="H2608">
        <f t="shared" si="876"/>
        <v>78</v>
      </c>
      <c r="I2608" s="36">
        <f>INT(INDEX(TrainRun!$AD$149:$AD$295,'By Second'!H2608))</f>
        <v>1194</v>
      </c>
      <c r="J2608" s="36">
        <f>INDEX(TrainRun!$AE$149:$AE$295,'By Second'!H2608)</f>
        <v>25.208198893943752</v>
      </c>
      <c r="K2608">
        <f t="shared" si="877"/>
        <v>94</v>
      </c>
      <c r="L2608">
        <f t="shared" si="878"/>
        <v>-1.8469102482141793</v>
      </c>
      <c r="M2608">
        <f t="shared" si="879"/>
        <v>-1.9647981363980629E-2</v>
      </c>
      <c r="N2608" s="32">
        <f t="shared" si="880"/>
        <v>26.996165198065988</v>
      </c>
      <c r="O2608" s="29">
        <f t="shared" si="881"/>
        <v>43399.047439538284</v>
      </c>
      <c r="P2608" s="37">
        <f>MATCH(O2608,LORDetail!$B$932:$B$1859,1)</f>
        <v>228</v>
      </c>
      <c r="Q2608" s="37">
        <f>INDEX(LORDetail!$B$932:$B$1859,P2608)</f>
        <v>43321</v>
      </c>
      <c r="R2608" s="37">
        <f>INDEX(LORDetail!$D$932:$D$1859,P2608)</f>
        <v>51.4870386930221</v>
      </c>
      <c r="S2608" s="37">
        <f>INDEX(LORDetail!$E$932:$E$1859,P2608)</f>
        <v>-2.0753820406523902</v>
      </c>
      <c r="T2608" s="37">
        <f>INDEX(LORDetail!$G$932:$G$1859,P2608)</f>
        <v>91.478300000000004</v>
      </c>
      <c r="U2608">
        <f t="shared" si="882"/>
        <v>229</v>
      </c>
      <c r="V2608" s="37">
        <f>INDEX(LORDetail!$B$932:$B$1859,U2608)</f>
        <v>43608</v>
      </c>
      <c r="W2608" s="37">
        <f>INDEX(LORDetail!$D$932:$D$1859,U2608)</f>
        <v>51.489065219316601</v>
      </c>
      <c r="X2608" s="37">
        <f>INDEX(LORDetail!$E$932:$E$1859,U2608)</f>
        <v>-2.0728250537751198</v>
      </c>
      <c r="Y2608" s="37">
        <f>INDEX(LORDetail!$G$932:$G$1859,U2608)</f>
        <v>91.29974</v>
      </c>
      <c r="Z2608">
        <f t="shared" si="883"/>
        <v>287</v>
      </c>
      <c r="AA2608" s="29">
        <f t="shared" si="884"/>
        <v>78.04743953828438</v>
      </c>
      <c r="AB2608">
        <f t="shared" si="885"/>
        <v>0.27194229804280273</v>
      </c>
      <c r="AC2608" s="32">
        <f t="shared" si="886"/>
        <v>51.487589791239671</v>
      </c>
      <c r="AD2608" s="32">
        <f t="shared" si="887"/>
        <v>-2.0746866877649199</v>
      </c>
      <c r="AE2608" s="34">
        <f t="shared" si="888"/>
        <v>91.429741983261479</v>
      </c>
      <c r="AF2608" s="36" t="str">
        <f t="shared" si="874"/>
        <v>RDNGSTN</v>
      </c>
      <c r="AG2608" s="36" t="str">
        <f t="shared" si="875"/>
        <v>PADTON</v>
      </c>
      <c r="AH2608" s="36">
        <f t="shared" si="872"/>
        <v>1103</v>
      </c>
      <c r="AI2608" s="42">
        <f t="shared" si="873"/>
        <v>43399</v>
      </c>
      <c r="AJ2608" s="43">
        <f t="shared" si="868"/>
        <v>26.996165198065988</v>
      </c>
      <c r="AK2608" s="43">
        <f t="shared" si="869"/>
        <v>-1.9647981363980629E-2</v>
      </c>
      <c r="AL2608" s="36">
        <f t="shared" si="870"/>
        <v>51.487589791239671</v>
      </c>
      <c r="AM2608" s="36">
        <v>1</v>
      </c>
      <c r="AN2608" s="36">
        <f t="shared" si="871"/>
        <v>-2.0746866877649199</v>
      </c>
      <c r="AO2608" s="36">
        <v>4</v>
      </c>
      <c r="AP2608" s="42">
        <f>INT(AI2608/1000)*1000</f>
        <v>43000</v>
      </c>
      <c r="AQ2608" s="42">
        <f>MOD(AI2608,1000)</f>
        <v>399</v>
      </c>
      <c r="AR2608" s="42">
        <f>MOD(AI2609,1000)-0.2+(AP2609-AP2608)</f>
        <v>425.8</v>
      </c>
    </row>
    <row r="2609" spans="1:44" x14ac:dyDescent="0.25">
      <c r="A2609" s="19" t="s">
        <v>1</v>
      </c>
      <c r="B2609" t="s">
        <v>0</v>
      </c>
      <c r="C2609">
        <v>1104</v>
      </c>
      <c r="D2609" s="36">
        <f>MATCH(C2609,TrainRun!$AG$149:$AG$295,1)</f>
        <v>77</v>
      </c>
      <c r="E2609" s="36">
        <f>INT(INDEX(TrainRun!$AD$149:$AD$295,'By Second'!D2609))</f>
        <v>1100</v>
      </c>
      <c r="F2609" s="36">
        <f>IF(E2609=0,0,INDEX(TrainRun!$AE$149:$AE$295,'By Second'!D2609))</f>
        <v>27.055109142157932</v>
      </c>
      <c r="G2609" s="36">
        <f>INDEX(TrainRun!$AF$149:$AF$295,'By Second'!D2609)</f>
        <v>43317.988841719365</v>
      </c>
      <c r="H2609">
        <f t="shared" si="876"/>
        <v>78</v>
      </c>
      <c r="I2609" s="36">
        <f>INT(INDEX(TrainRun!$AD$149:$AD$295,'By Second'!H2609))</f>
        <v>1194</v>
      </c>
      <c r="J2609" s="36">
        <f>INDEX(TrainRun!$AE$149:$AE$295,'By Second'!H2609)</f>
        <v>25.208198893943752</v>
      </c>
      <c r="K2609">
        <f t="shared" si="877"/>
        <v>94</v>
      </c>
      <c r="L2609">
        <f t="shared" si="878"/>
        <v>-1.8469102482141793</v>
      </c>
      <c r="M2609">
        <f t="shared" si="879"/>
        <v>-1.9647981363980629E-2</v>
      </c>
      <c r="N2609" s="32">
        <f t="shared" si="880"/>
        <v>26.976517216702007</v>
      </c>
      <c r="O2609" s="29">
        <f t="shared" si="881"/>
        <v>43426.023956754987</v>
      </c>
      <c r="P2609" s="37">
        <f>MATCH(O2609,LORDetail!$B$932:$B$1859,1)</f>
        <v>228</v>
      </c>
      <c r="Q2609" s="37">
        <f>INDEX(LORDetail!$B$932:$B$1859,P2609)</f>
        <v>43321</v>
      </c>
      <c r="R2609" s="37">
        <f>INDEX(LORDetail!$D$932:$D$1859,P2609)</f>
        <v>51.4870386930221</v>
      </c>
      <c r="S2609" s="37">
        <f>INDEX(LORDetail!$E$932:$E$1859,P2609)</f>
        <v>-2.0753820406523902</v>
      </c>
      <c r="T2609" s="37">
        <f>INDEX(LORDetail!$G$932:$G$1859,P2609)</f>
        <v>91.478300000000004</v>
      </c>
      <c r="U2609">
        <f t="shared" si="882"/>
        <v>229</v>
      </c>
      <c r="V2609" s="37">
        <f>INDEX(LORDetail!$B$932:$B$1859,U2609)</f>
        <v>43608</v>
      </c>
      <c r="W2609" s="37">
        <f>INDEX(LORDetail!$D$932:$D$1859,U2609)</f>
        <v>51.489065219316601</v>
      </c>
      <c r="X2609" s="37">
        <f>INDEX(LORDetail!$E$932:$E$1859,U2609)</f>
        <v>-2.0728250537751198</v>
      </c>
      <c r="Y2609" s="37">
        <f>INDEX(LORDetail!$G$932:$G$1859,U2609)</f>
        <v>91.29974</v>
      </c>
      <c r="Z2609">
        <f t="shared" si="883"/>
        <v>287</v>
      </c>
      <c r="AA2609" s="29">
        <f t="shared" si="884"/>
        <v>105.02395675498701</v>
      </c>
      <c r="AB2609">
        <f t="shared" si="885"/>
        <v>0.36593713155047741</v>
      </c>
      <c r="AC2609" s="32">
        <f t="shared" si="886"/>
        <v>51.487780274241324</v>
      </c>
      <c r="AD2609" s="32">
        <f t="shared" si="887"/>
        <v>-2.0744463442091097</v>
      </c>
      <c r="AE2609" s="34">
        <f t="shared" si="888"/>
        <v>91.412958265790351</v>
      </c>
      <c r="AF2609" s="36" t="str">
        <f t="shared" si="874"/>
        <v>RDNGSTN</v>
      </c>
      <c r="AG2609" s="36" t="str">
        <f t="shared" si="875"/>
        <v>PADTON</v>
      </c>
      <c r="AH2609" s="36">
        <f t="shared" si="872"/>
        <v>1104</v>
      </c>
      <c r="AI2609" s="42">
        <f t="shared" si="873"/>
        <v>43426</v>
      </c>
      <c r="AJ2609" s="43">
        <f t="shared" si="868"/>
        <v>26.976517216702007</v>
      </c>
      <c r="AK2609" s="43">
        <f t="shared" si="869"/>
        <v>-1.9647981363980629E-2</v>
      </c>
      <c r="AL2609" s="36">
        <f t="shared" si="870"/>
        <v>51.487780274241324</v>
      </c>
      <c r="AM2609" s="36">
        <v>1</v>
      </c>
      <c r="AN2609" s="36">
        <f t="shared" si="871"/>
        <v>-2.0744463442091097</v>
      </c>
      <c r="AO2609" s="36">
        <v>4</v>
      </c>
      <c r="AP2609" s="42">
        <f>INT(AI2609/1000)*1000</f>
        <v>43000</v>
      </c>
      <c r="AQ2609" s="42">
        <f>MOD(AI2609,1000)</f>
        <v>426</v>
      </c>
      <c r="AR2609" s="42">
        <f>MOD(AI2610,1000)-0.2+(AP2610-AP2609)</f>
        <v>452.8</v>
      </c>
    </row>
    <row r="2610" spans="1:44" x14ac:dyDescent="0.25">
      <c r="A2610" s="19" t="s">
        <v>1</v>
      </c>
      <c r="B2610" t="s">
        <v>0</v>
      </c>
      <c r="C2610">
        <v>1105</v>
      </c>
      <c r="D2610" s="36">
        <f>MATCH(C2610,TrainRun!$AG$149:$AG$295,1)</f>
        <v>77</v>
      </c>
      <c r="E2610" s="36">
        <f>INT(INDEX(TrainRun!$AD$149:$AD$295,'By Second'!D2610))</f>
        <v>1100</v>
      </c>
      <c r="F2610" s="36">
        <f>IF(E2610=0,0,INDEX(TrainRun!$AE$149:$AE$295,'By Second'!D2610))</f>
        <v>27.055109142157932</v>
      </c>
      <c r="G2610" s="36">
        <f>INDEX(TrainRun!$AF$149:$AF$295,'By Second'!D2610)</f>
        <v>43317.988841719365</v>
      </c>
      <c r="H2610">
        <f t="shared" si="876"/>
        <v>78</v>
      </c>
      <c r="I2610" s="36">
        <f>INT(INDEX(TrainRun!$AD$149:$AD$295,'By Second'!H2610))</f>
        <v>1194</v>
      </c>
      <c r="J2610" s="36">
        <f>INDEX(TrainRun!$AE$149:$AE$295,'By Second'!H2610)</f>
        <v>25.208198893943752</v>
      </c>
      <c r="K2610">
        <f t="shared" si="877"/>
        <v>94</v>
      </c>
      <c r="L2610">
        <f t="shared" si="878"/>
        <v>-1.8469102482141793</v>
      </c>
      <c r="M2610">
        <f t="shared" si="879"/>
        <v>-1.9647981363980629E-2</v>
      </c>
      <c r="N2610" s="32">
        <f t="shared" si="880"/>
        <v>26.956869235338026</v>
      </c>
      <c r="O2610" s="29">
        <f t="shared" si="881"/>
        <v>43452.980825990322</v>
      </c>
      <c r="P2610" s="37">
        <f>MATCH(O2610,LORDetail!$B$932:$B$1859,1)</f>
        <v>228</v>
      </c>
      <c r="Q2610" s="37">
        <f>INDEX(LORDetail!$B$932:$B$1859,P2610)</f>
        <v>43321</v>
      </c>
      <c r="R2610" s="37">
        <f>INDEX(LORDetail!$D$932:$D$1859,P2610)</f>
        <v>51.4870386930221</v>
      </c>
      <c r="S2610" s="37">
        <f>INDEX(LORDetail!$E$932:$E$1859,P2610)</f>
        <v>-2.0753820406523902</v>
      </c>
      <c r="T2610" s="37">
        <f>INDEX(LORDetail!$G$932:$G$1859,P2610)</f>
        <v>91.478300000000004</v>
      </c>
      <c r="U2610">
        <f t="shared" si="882"/>
        <v>229</v>
      </c>
      <c r="V2610" s="37">
        <f>INDEX(LORDetail!$B$932:$B$1859,U2610)</f>
        <v>43608</v>
      </c>
      <c r="W2610" s="37">
        <f>INDEX(LORDetail!$D$932:$D$1859,U2610)</f>
        <v>51.489065219316601</v>
      </c>
      <c r="X2610" s="37">
        <f>INDEX(LORDetail!$E$932:$E$1859,U2610)</f>
        <v>-2.0728250537751198</v>
      </c>
      <c r="Y2610" s="37">
        <f>INDEX(LORDetail!$G$932:$G$1859,U2610)</f>
        <v>91.29974</v>
      </c>
      <c r="Z2610">
        <f t="shared" si="883"/>
        <v>287</v>
      </c>
      <c r="AA2610" s="29">
        <f t="shared" si="884"/>
        <v>131.98082599032205</v>
      </c>
      <c r="AB2610">
        <f t="shared" si="885"/>
        <v>0.45986350519275976</v>
      </c>
      <c r="AC2610" s="32">
        <f t="shared" si="886"/>
        <v>51.487970618507255</v>
      </c>
      <c r="AD2610" s="32">
        <f t="shared" si="887"/>
        <v>-2.0742061757042767</v>
      </c>
      <c r="AE2610" s="34">
        <f t="shared" si="888"/>
        <v>91.396186772512777</v>
      </c>
      <c r="AF2610" s="36" t="str">
        <f t="shared" si="874"/>
        <v>RDNGSTN</v>
      </c>
      <c r="AG2610" s="36" t="str">
        <f t="shared" si="875"/>
        <v>PADTON</v>
      </c>
      <c r="AH2610" s="36">
        <f t="shared" si="872"/>
        <v>1105</v>
      </c>
      <c r="AI2610" s="42">
        <f t="shared" si="873"/>
        <v>43453</v>
      </c>
      <c r="AJ2610" s="43">
        <f t="shared" si="868"/>
        <v>26.956869235338026</v>
      </c>
      <c r="AK2610" s="43">
        <f t="shared" si="869"/>
        <v>-1.9647981363980629E-2</v>
      </c>
      <c r="AL2610" s="36">
        <f t="shared" si="870"/>
        <v>51.487970618507255</v>
      </c>
      <c r="AM2610" s="36">
        <v>1</v>
      </c>
      <c r="AN2610" s="36">
        <f t="shared" si="871"/>
        <v>-2.0742061757042767</v>
      </c>
      <c r="AO2610" s="36">
        <v>4</v>
      </c>
      <c r="AP2610" s="42">
        <f>INT(AI2610/1000)*1000</f>
        <v>43000</v>
      </c>
      <c r="AQ2610" s="42">
        <f>MOD(AI2610,1000)</f>
        <v>453</v>
      </c>
      <c r="AR2610" s="42">
        <f>MOD(AI2611,1000)-0.2+(AP2611-AP2610)</f>
        <v>479.8</v>
      </c>
    </row>
    <row r="2611" spans="1:44" x14ac:dyDescent="0.25">
      <c r="A2611" s="19" t="s">
        <v>1</v>
      </c>
      <c r="B2611" t="s">
        <v>0</v>
      </c>
      <c r="C2611">
        <v>1106</v>
      </c>
      <c r="D2611" s="36">
        <f>MATCH(C2611,TrainRun!$AG$149:$AG$295,1)</f>
        <v>77</v>
      </c>
      <c r="E2611" s="36">
        <f>INT(INDEX(TrainRun!$AD$149:$AD$295,'By Second'!D2611))</f>
        <v>1100</v>
      </c>
      <c r="F2611" s="36">
        <f>IF(E2611=0,0,INDEX(TrainRun!$AE$149:$AE$295,'By Second'!D2611))</f>
        <v>27.055109142157932</v>
      </c>
      <c r="G2611" s="36">
        <f>INDEX(TrainRun!$AF$149:$AF$295,'By Second'!D2611)</f>
        <v>43317.988841719365</v>
      </c>
      <c r="H2611">
        <f t="shared" si="876"/>
        <v>78</v>
      </c>
      <c r="I2611" s="36">
        <f>INT(INDEX(TrainRun!$AD$149:$AD$295,'By Second'!H2611))</f>
        <v>1194</v>
      </c>
      <c r="J2611" s="36">
        <f>INDEX(TrainRun!$AE$149:$AE$295,'By Second'!H2611)</f>
        <v>25.208198893943752</v>
      </c>
      <c r="K2611">
        <f t="shared" si="877"/>
        <v>94</v>
      </c>
      <c r="L2611">
        <f t="shared" si="878"/>
        <v>-1.8469102482141793</v>
      </c>
      <c r="M2611">
        <f t="shared" si="879"/>
        <v>-1.9647981363980629E-2</v>
      </c>
      <c r="N2611" s="32">
        <f t="shared" si="880"/>
        <v>26.937221253974045</v>
      </c>
      <c r="O2611" s="29">
        <f t="shared" si="881"/>
        <v>43479.918047244297</v>
      </c>
      <c r="P2611" s="37">
        <f>MATCH(O2611,LORDetail!$B$932:$B$1859,1)</f>
        <v>228</v>
      </c>
      <c r="Q2611" s="37">
        <f>INDEX(LORDetail!$B$932:$B$1859,P2611)</f>
        <v>43321</v>
      </c>
      <c r="R2611" s="37">
        <f>INDEX(LORDetail!$D$932:$D$1859,P2611)</f>
        <v>51.4870386930221</v>
      </c>
      <c r="S2611" s="37">
        <f>INDEX(LORDetail!$E$932:$E$1859,P2611)</f>
        <v>-2.0753820406523902</v>
      </c>
      <c r="T2611" s="37">
        <f>INDEX(LORDetail!$G$932:$G$1859,P2611)</f>
        <v>91.478300000000004</v>
      </c>
      <c r="U2611">
        <f t="shared" si="882"/>
        <v>229</v>
      </c>
      <c r="V2611" s="37">
        <f>INDEX(LORDetail!$B$932:$B$1859,U2611)</f>
        <v>43608</v>
      </c>
      <c r="W2611" s="37">
        <f>INDEX(LORDetail!$D$932:$D$1859,U2611)</f>
        <v>51.489065219316601</v>
      </c>
      <c r="X2611" s="37">
        <f>INDEX(LORDetail!$E$932:$E$1859,U2611)</f>
        <v>-2.0728250537751198</v>
      </c>
      <c r="Y2611" s="37">
        <f>INDEX(LORDetail!$G$932:$G$1859,U2611)</f>
        <v>91.29974</v>
      </c>
      <c r="Z2611">
        <f t="shared" si="883"/>
        <v>287</v>
      </c>
      <c r="AA2611" s="29">
        <f t="shared" si="884"/>
        <v>158.91804724429676</v>
      </c>
      <c r="AB2611">
        <f t="shared" si="885"/>
        <v>0.55372141896967508</v>
      </c>
      <c r="AC2611" s="32">
        <f t="shared" si="886"/>
        <v>51.488160824037472</v>
      </c>
      <c r="AD2611" s="32">
        <f t="shared" si="887"/>
        <v>-2.0739661822504214</v>
      </c>
      <c r="AE2611" s="34">
        <f t="shared" si="888"/>
        <v>91.379427503428772</v>
      </c>
      <c r="AF2611" s="36" t="str">
        <f t="shared" si="874"/>
        <v>RDNGSTN</v>
      </c>
      <c r="AG2611" s="36" t="str">
        <f t="shared" si="875"/>
        <v>PADTON</v>
      </c>
      <c r="AH2611" s="36">
        <f t="shared" si="872"/>
        <v>1106</v>
      </c>
      <c r="AI2611" s="42">
        <f t="shared" si="873"/>
        <v>43480</v>
      </c>
      <c r="AJ2611" s="43">
        <f t="shared" si="868"/>
        <v>26.937221253974045</v>
      </c>
      <c r="AK2611" s="43">
        <f t="shared" si="869"/>
        <v>-1.9647981363980629E-2</v>
      </c>
      <c r="AL2611" s="36">
        <f t="shared" si="870"/>
        <v>51.488160824037472</v>
      </c>
      <c r="AM2611" s="36">
        <v>1</v>
      </c>
      <c r="AN2611" s="36">
        <f t="shared" si="871"/>
        <v>-2.0739661822504214</v>
      </c>
      <c r="AO2611" s="36">
        <v>4</v>
      </c>
      <c r="AP2611" s="42">
        <f>INT(AI2611/1000)*1000</f>
        <v>43000</v>
      </c>
      <c r="AQ2611" s="42">
        <f>MOD(AI2611,1000)</f>
        <v>480</v>
      </c>
      <c r="AR2611" s="42">
        <f>MOD(AI2612,1000)-0.2+(AP2612-AP2611)</f>
        <v>506.60000000000292</v>
      </c>
    </row>
    <row r="2612" spans="1:44" x14ac:dyDescent="0.25">
      <c r="A2612" s="19" t="s">
        <v>1</v>
      </c>
      <c r="B2612" t="s">
        <v>0</v>
      </c>
      <c r="C2612">
        <v>1107</v>
      </c>
      <c r="D2612" s="36">
        <f>MATCH(C2612,TrainRun!$AG$149:$AG$295,1)</f>
        <v>77</v>
      </c>
      <c r="E2612" s="36">
        <f>INT(INDEX(TrainRun!$AD$149:$AD$295,'By Second'!D2612))</f>
        <v>1100</v>
      </c>
      <c r="F2612" s="36">
        <f>IF(E2612=0,0,INDEX(TrainRun!$AE$149:$AE$295,'By Second'!D2612))</f>
        <v>27.055109142157932</v>
      </c>
      <c r="G2612" s="36">
        <f>INDEX(TrainRun!$AF$149:$AF$295,'By Second'!D2612)</f>
        <v>43317.988841719365</v>
      </c>
      <c r="H2612">
        <f t="shared" si="876"/>
        <v>78</v>
      </c>
      <c r="I2612" s="36">
        <f>INT(INDEX(TrainRun!$AD$149:$AD$295,'By Second'!H2612))</f>
        <v>1194</v>
      </c>
      <c r="J2612" s="36">
        <f>INDEX(TrainRun!$AE$149:$AE$295,'By Second'!H2612)</f>
        <v>25.208198893943752</v>
      </c>
      <c r="K2612">
        <f t="shared" si="877"/>
        <v>94</v>
      </c>
      <c r="L2612">
        <f t="shared" si="878"/>
        <v>-1.8469102482141793</v>
      </c>
      <c r="M2612">
        <f t="shared" si="879"/>
        <v>-1.9647981363980629E-2</v>
      </c>
      <c r="N2612" s="32">
        <f t="shared" si="880"/>
        <v>26.917573272610063</v>
      </c>
      <c r="O2612" s="29">
        <f t="shared" si="881"/>
        <v>43506.835620516904</v>
      </c>
      <c r="P2612" s="37">
        <f>MATCH(O2612,LORDetail!$B$932:$B$1859,1)</f>
        <v>228</v>
      </c>
      <c r="Q2612" s="37">
        <f>INDEX(LORDetail!$B$932:$B$1859,P2612)</f>
        <v>43321</v>
      </c>
      <c r="R2612" s="37">
        <f>INDEX(LORDetail!$D$932:$D$1859,P2612)</f>
        <v>51.4870386930221</v>
      </c>
      <c r="S2612" s="37">
        <f>INDEX(LORDetail!$E$932:$E$1859,P2612)</f>
        <v>-2.0753820406523902</v>
      </c>
      <c r="T2612" s="37">
        <f>INDEX(LORDetail!$G$932:$G$1859,P2612)</f>
        <v>91.478300000000004</v>
      </c>
      <c r="U2612">
        <f t="shared" si="882"/>
        <v>229</v>
      </c>
      <c r="V2612" s="37">
        <f>INDEX(LORDetail!$B$932:$B$1859,U2612)</f>
        <v>43608</v>
      </c>
      <c r="W2612" s="37">
        <f>INDEX(LORDetail!$D$932:$D$1859,U2612)</f>
        <v>51.489065219316601</v>
      </c>
      <c r="X2612" s="37">
        <f>INDEX(LORDetail!$E$932:$E$1859,U2612)</f>
        <v>-2.0728250537751198</v>
      </c>
      <c r="Y2612" s="37">
        <f>INDEX(LORDetail!$G$932:$G$1859,U2612)</f>
        <v>91.29974</v>
      </c>
      <c r="Z2612">
        <f t="shared" si="883"/>
        <v>287</v>
      </c>
      <c r="AA2612" s="29">
        <f t="shared" si="884"/>
        <v>185.83562051690387</v>
      </c>
      <c r="AB2612">
        <f t="shared" si="885"/>
        <v>0.64751087288119813</v>
      </c>
      <c r="AC2612" s="32">
        <f t="shared" si="886"/>
        <v>51.488350890831967</v>
      </c>
      <c r="AD2612" s="32">
        <f t="shared" si="887"/>
        <v>-2.0737263638475429</v>
      </c>
      <c r="AE2612" s="34">
        <f t="shared" si="888"/>
        <v>91.362680458538335</v>
      </c>
      <c r="AF2612" s="36" t="str">
        <f t="shared" si="874"/>
        <v>RDNGSTN</v>
      </c>
      <c r="AG2612" s="36" t="str">
        <f t="shared" si="875"/>
        <v>PADTON</v>
      </c>
      <c r="AH2612" s="36">
        <f t="shared" si="872"/>
        <v>1107</v>
      </c>
      <c r="AI2612" s="42">
        <f t="shared" si="873"/>
        <v>43506.8</v>
      </c>
      <c r="AJ2612" s="43">
        <f t="shared" si="868"/>
        <v>26.917573272610063</v>
      </c>
      <c r="AK2612" s="43">
        <f t="shared" si="869"/>
        <v>-1.9647981363980629E-2</v>
      </c>
      <c r="AL2612" s="36">
        <f t="shared" si="870"/>
        <v>51.488350890831967</v>
      </c>
      <c r="AM2612" s="36">
        <v>1</v>
      </c>
      <c r="AN2612" s="36">
        <f t="shared" si="871"/>
        <v>-2.0737263638475429</v>
      </c>
      <c r="AO2612" s="36">
        <v>4</v>
      </c>
      <c r="AP2612" s="42">
        <f>INT(AI2612/1000)*1000</f>
        <v>43000</v>
      </c>
      <c r="AQ2612" s="42">
        <f>MOD(AI2612,1000)</f>
        <v>506.80000000000291</v>
      </c>
      <c r="AR2612" s="42">
        <f>MOD(AI2613,1000)-0.2+(AP2613-AP2612)</f>
        <v>533.60000000000286</v>
      </c>
    </row>
    <row r="2613" spans="1:44" x14ac:dyDescent="0.25">
      <c r="A2613" s="19" t="s">
        <v>1</v>
      </c>
      <c r="B2613" t="s">
        <v>0</v>
      </c>
      <c r="C2613">
        <v>1108</v>
      </c>
      <c r="D2613" s="36">
        <f>MATCH(C2613,TrainRun!$AG$149:$AG$295,1)</f>
        <v>77</v>
      </c>
      <c r="E2613" s="36">
        <f>INT(INDEX(TrainRun!$AD$149:$AD$295,'By Second'!D2613))</f>
        <v>1100</v>
      </c>
      <c r="F2613" s="36">
        <f>IF(E2613=0,0,INDEX(TrainRun!$AE$149:$AE$295,'By Second'!D2613))</f>
        <v>27.055109142157932</v>
      </c>
      <c r="G2613" s="36">
        <f>INDEX(TrainRun!$AF$149:$AF$295,'By Second'!D2613)</f>
        <v>43317.988841719365</v>
      </c>
      <c r="H2613">
        <f t="shared" si="876"/>
        <v>78</v>
      </c>
      <c r="I2613" s="36">
        <f>INT(INDEX(TrainRun!$AD$149:$AD$295,'By Second'!H2613))</f>
        <v>1194</v>
      </c>
      <c r="J2613" s="36">
        <f>INDEX(TrainRun!$AE$149:$AE$295,'By Second'!H2613)</f>
        <v>25.208198893943752</v>
      </c>
      <c r="K2613">
        <f t="shared" si="877"/>
        <v>94</v>
      </c>
      <c r="L2613">
        <f t="shared" si="878"/>
        <v>-1.8469102482141793</v>
      </c>
      <c r="M2613">
        <f t="shared" si="879"/>
        <v>-1.9647981363980629E-2</v>
      </c>
      <c r="N2613" s="32">
        <f t="shared" si="880"/>
        <v>26.897925291246082</v>
      </c>
      <c r="O2613" s="29">
        <f t="shared" si="881"/>
        <v>43533.733545808151</v>
      </c>
      <c r="P2613" s="37">
        <f>MATCH(O2613,LORDetail!$B$932:$B$1859,1)</f>
        <v>228</v>
      </c>
      <c r="Q2613" s="37">
        <f>INDEX(LORDetail!$B$932:$B$1859,P2613)</f>
        <v>43321</v>
      </c>
      <c r="R2613" s="37">
        <f>INDEX(LORDetail!$D$932:$D$1859,P2613)</f>
        <v>51.4870386930221</v>
      </c>
      <c r="S2613" s="37">
        <f>INDEX(LORDetail!$E$932:$E$1859,P2613)</f>
        <v>-2.0753820406523902</v>
      </c>
      <c r="T2613" s="37">
        <f>INDEX(LORDetail!$G$932:$G$1859,P2613)</f>
        <v>91.478300000000004</v>
      </c>
      <c r="U2613">
        <f t="shared" si="882"/>
        <v>229</v>
      </c>
      <c r="V2613" s="37">
        <f>INDEX(LORDetail!$B$932:$B$1859,U2613)</f>
        <v>43608</v>
      </c>
      <c r="W2613" s="37">
        <f>INDEX(LORDetail!$D$932:$D$1859,U2613)</f>
        <v>51.489065219316601</v>
      </c>
      <c r="X2613" s="37">
        <f>INDEX(LORDetail!$E$932:$E$1859,U2613)</f>
        <v>-2.0728250537751198</v>
      </c>
      <c r="Y2613" s="37">
        <f>INDEX(LORDetail!$G$932:$G$1859,U2613)</f>
        <v>91.29974</v>
      </c>
      <c r="Z2613">
        <f t="shared" si="883"/>
        <v>287</v>
      </c>
      <c r="AA2613" s="29">
        <f t="shared" si="884"/>
        <v>212.73354580815067</v>
      </c>
      <c r="AB2613">
        <f t="shared" si="885"/>
        <v>0.74123186692735421</v>
      </c>
      <c r="AC2613" s="32">
        <f t="shared" si="886"/>
        <v>51.488540818890748</v>
      </c>
      <c r="AD2613" s="32">
        <f t="shared" si="887"/>
        <v>-2.0734867204956422</v>
      </c>
      <c r="AE2613" s="34">
        <f t="shared" si="888"/>
        <v>91.345945637841453</v>
      </c>
      <c r="AF2613" s="36" t="str">
        <f t="shared" si="874"/>
        <v>RDNGSTN</v>
      </c>
      <c r="AG2613" s="36" t="str">
        <f t="shared" si="875"/>
        <v>PADTON</v>
      </c>
      <c r="AH2613" s="36">
        <f t="shared" si="872"/>
        <v>1108</v>
      </c>
      <c r="AI2613" s="42">
        <f t="shared" si="873"/>
        <v>43533.8</v>
      </c>
      <c r="AJ2613" s="43">
        <f t="shared" si="868"/>
        <v>26.897925291246082</v>
      </c>
      <c r="AK2613" s="43">
        <f t="shared" si="869"/>
        <v>-1.9647981363980629E-2</v>
      </c>
      <c r="AL2613" s="36">
        <f t="shared" si="870"/>
        <v>51.488540818890748</v>
      </c>
      <c r="AM2613" s="36">
        <v>1</v>
      </c>
      <c r="AN2613" s="36">
        <f t="shared" si="871"/>
        <v>-2.0734867204956422</v>
      </c>
      <c r="AO2613" s="36">
        <v>4</v>
      </c>
      <c r="AP2613" s="42">
        <f>INT(AI2613/1000)*1000</f>
        <v>43000</v>
      </c>
      <c r="AQ2613" s="42">
        <f>MOD(AI2613,1000)</f>
        <v>533.80000000000291</v>
      </c>
      <c r="AR2613" s="42">
        <f>MOD(AI2614,1000)-0.2+(AP2614-AP2613)</f>
        <v>560.3999999999985</v>
      </c>
    </row>
    <row r="2614" spans="1:44" x14ac:dyDescent="0.25">
      <c r="A2614" s="19" t="s">
        <v>1</v>
      </c>
      <c r="B2614" t="s">
        <v>0</v>
      </c>
      <c r="C2614">
        <v>1109</v>
      </c>
      <c r="D2614" s="36">
        <f>MATCH(C2614,TrainRun!$AG$149:$AG$295,1)</f>
        <v>77</v>
      </c>
      <c r="E2614" s="36">
        <f>INT(INDEX(TrainRun!$AD$149:$AD$295,'By Second'!D2614))</f>
        <v>1100</v>
      </c>
      <c r="F2614" s="36">
        <f>IF(E2614=0,0,INDEX(TrainRun!$AE$149:$AE$295,'By Second'!D2614))</f>
        <v>27.055109142157932</v>
      </c>
      <c r="G2614" s="36">
        <f>INDEX(TrainRun!$AF$149:$AF$295,'By Second'!D2614)</f>
        <v>43317.988841719365</v>
      </c>
      <c r="H2614">
        <f t="shared" si="876"/>
        <v>78</v>
      </c>
      <c r="I2614" s="36">
        <f>INT(INDEX(TrainRun!$AD$149:$AD$295,'By Second'!H2614))</f>
        <v>1194</v>
      </c>
      <c r="J2614" s="36">
        <f>INDEX(TrainRun!$AE$149:$AE$295,'By Second'!H2614)</f>
        <v>25.208198893943752</v>
      </c>
      <c r="K2614">
        <f t="shared" si="877"/>
        <v>94</v>
      </c>
      <c r="L2614">
        <f t="shared" si="878"/>
        <v>-1.8469102482141793</v>
      </c>
      <c r="M2614">
        <f t="shared" si="879"/>
        <v>-1.9647981363980629E-2</v>
      </c>
      <c r="N2614" s="32">
        <f t="shared" si="880"/>
        <v>26.878277309882101</v>
      </c>
      <c r="O2614" s="29">
        <f t="shared" si="881"/>
        <v>43560.61182311803</v>
      </c>
      <c r="P2614" s="37">
        <f>MATCH(O2614,LORDetail!$B$932:$B$1859,1)</f>
        <v>228</v>
      </c>
      <c r="Q2614" s="37">
        <f>INDEX(LORDetail!$B$932:$B$1859,P2614)</f>
        <v>43321</v>
      </c>
      <c r="R2614" s="37">
        <f>INDEX(LORDetail!$D$932:$D$1859,P2614)</f>
        <v>51.4870386930221</v>
      </c>
      <c r="S2614" s="37">
        <f>INDEX(LORDetail!$E$932:$E$1859,P2614)</f>
        <v>-2.0753820406523902</v>
      </c>
      <c r="T2614" s="37">
        <f>INDEX(LORDetail!$G$932:$G$1859,P2614)</f>
        <v>91.478300000000004</v>
      </c>
      <c r="U2614">
        <f t="shared" si="882"/>
        <v>229</v>
      </c>
      <c r="V2614" s="37">
        <f>INDEX(LORDetail!$B$932:$B$1859,U2614)</f>
        <v>43608</v>
      </c>
      <c r="W2614" s="37">
        <f>INDEX(LORDetail!$D$932:$D$1859,U2614)</f>
        <v>51.489065219316601</v>
      </c>
      <c r="X2614" s="37">
        <f>INDEX(LORDetail!$E$932:$E$1859,U2614)</f>
        <v>-2.0728250537751198</v>
      </c>
      <c r="Y2614" s="37">
        <f>INDEX(LORDetail!$G$932:$G$1859,U2614)</f>
        <v>91.29974</v>
      </c>
      <c r="Z2614">
        <f t="shared" si="883"/>
        <v>287</v>
      </c>
      <c r="AA2614" s="29">
        <f t="shared" si="884"/>
        <v>239.61182311802986</v>
      </c>
      <c r="AB2614">
        <f t="shared" si="885"/>
        <v>0.83488440110811801</v>
      </c>
      <c r="AC2614" s="32">
        <f t="shared" si="886"/>
        <v>51.488730608213814</v>
      </c>
      <c r="AD2614" s="32">
        <f t="shared" si="887"/>
        <v>-2.0732472521947192</v>
      </c>
      <c r="AE2614" s="34">
        <f t="shared" si="888"/>
        <v>91.329223041338139</v>
      </c>
      <c r="AF2614" s="36" t="str">
        <f t="shared" si="874"/>
        <v>RDNGSTN</v>
      </c>
      <c r="AG2614" s="36" t="str">
        <f t="shared" si="875"/>
        <v>PADTON</v>
      </c>
      <c r="AH2614" s="36">
        <f t="shared" si="872"/>
        <v>1109</v>
      </c>
      <c r="AI2614" s="42">
        <f t="shared" si="873"/>
        <v>43560.6</v>
      </c>
      <c r="AJ2614" s="43">
        <f t="shared" si="868"/>
        <v>26.878277309882101</v>
      </c>
      <c r="AK2614" s="43">
        <f t="shared" si="869"/>
        <v>-1.9647981363980629E-2</v>
      </c>
      <c r="AL2614" s="36">
        <f t="shared" si="870"/>
        <v>51.488730608213814</v>
      </c>
      <c r="AM2614" s="36">
        <v>1</v>
      </c>
      <c r="AN2614" s="36">
        <f t="shared" si="871"/>
        <v>-2.0732472521947192</v>
      </c>
      <c r="AO2614" s="36">
        <v>4</v>
      </c>
      <c r="AP2614" s="42">
        <f>INT(AI2614/1000)*1000</f>
        <v>43000</v>
      </c>
      <c r="AQ2614" s="42">
        <f>MOD(AI2614,1000)</f>
        <v>560.59999999999854</v>
      </c>
      <c r="AR2614" s="42">
        <f>MOD(AI2615,1000)-0.2+(AP2615-AP2614)</f>
        <v>587.20000000000141</v>
      </c>
    </row>
    <row r="2615" spans="1:44" x14ac:dyDescent="0.25">
      <c r="A2615" s="19" t="s">
        <v>1</v>
      </c>
      <c r="B2615" t="s">
        <v>0</v>
      </c>
      <c r="C2615">
        <v>1110</v>
      </c>
      <c r="D2615" s="36">
        <f>MATCH(C2615,TrainRun!$AG$149:$AG$295,1)</f>
        <v>77</v>
      </c>
      <c r="E2615" s="36">
        <f>INT(INDEX(TrainRun!$AD$149:$AD$295,'By Second'!D2615))</f>
        <v>1100</v>
      </c>
      <c r="F2615" s="36">
        <f>IF(E2615=0,0,INDEX(TrainRun!$AE$149:$AE$295,'By Second'!D2615))</f>
        <v>27.055109142157932</v>
      </c>
      <c r="G2615" s="36">
        <f>INDEX(TrainRun!$AF$149:$AF$295,'By Second'!D2615)</f>
        <v>43317.988841719365</v>
      </c>
      <c r="H2615">
        <f t="shared" si="876"/>
        <v>78</v>
      </c>
      <c r="I2615" s="36">
        <f>INT(INDEX(TrainRun!$AD$149:$AD$295,'By Second'!H2615))</f>
        <v>1194</v>
      </c>
      <c r="J2615" s="36">
        <f>INDEX(TrainRun!$AE$149:$AE$295,'By Second'!H2615)</f>
        <v>25.208198893943752</v>
      </c>
      <c r="K2615">
        <f t="shared" si="877"/>
        <v>94</v>
      </c>
      <c r="L2615">
        <f t="shared" si="878"/>
        <v>-1.8469102482141793</v>
      </c>
      <c r="M2615">
        <f t="shared" si="879"/>
        <v>-1.9647981363980629E-2</v>
      </c>
      <c r="N2615" s="32">
        <f t="shared" si="880"/>
        <v>26.85862932851812</v>
      </c>
      <c r="O2615" s="29">
        <f t="shared" si="881"/>
        <v>43587.470452446549</v>
      </c>
      <c r="P2615" s="37">
        <f>MATCH(O2615,LORDetail!$B$932:$B$1859,1)</f>
        <v>228</v>
      </c>
      <c r="Q2615" s="37">
        <f>INDEX(LORDetail!$B$932:$B$1859,P2615)</f>
        <v>43321</v>
      </c>
      <c r="R2615" s="37">
        <f>INDEX(LORDetail!$D$932:$D$1859,P2615)</f>
        <v>51.4870386930221</v>
      </c>
      <c r="S2615" s="37">
        <f>INDEX(LORDetail!$E$932:$E$1859,P2615)</f>
        <v>-2.0753820406523902</v>
      </c>
      <c r="T2615" s="37">
        <f>INDEX(LORDetail!$G$932:$G$1859,P2615)</f>
        <v>91.478300000000004</v>
      </c>
      <c r="U2615">
        <f t="shared" si="882"/>
        <v>229</v>
      </c>
      <c r="V2615" s="37">
        <f>INDEX(LORDetail!$B$932:$B$1859,U2615)</f>
        <v>43608</v>
      </c>
      <c r="W2615" s="37">
        <f>INDEX(LORDetail!$D$932:$D$1859,U2615)</f>
        <v>51.489065219316601</v>
      </c>
      <c r="X2615" s="37">
        <f>INDEX(LORDetail!$E$932:$E$1859,U2615)</f>
        <v>-2.0728250537751198</v>
      </c>
      <c r="Y2615" s="37">
        <f>INDEX(LORDetail!$G$932:$G$1859,U2615)</f>
        <v>91.29974</v>
      </c>
      <c r="Z2615">
        <f t="shared" si="883"/>
        <v>287</v>
      </c>
      <c r="AA2615" s="29">
        <f t="shared" si="884"/>
        <v>266.47045244654873</v>
      </c>
      <c r="AB2615">
        <f t="shared" si="885"/>
        <v>0.92846847542351474</v>
      </c>
      <c r="AC2615" s="32">
        <f t="shared" si="886"/>
        <v>51.488920258801159</v>
      </c>
      <c r="AD2615" s="32">
        <f t="shared" si="887"/>
        <v>-2.073007958944773</v>
      </c>
      <c r="AE2615" s="34">
        <f t="shared" si="888"/>
        <v>91.312512669028379</v>
      </c>
      <c r="AF2615" s="36" t="str">
        <f t="shared" si="874"/>
        <v>RDNGSTN</v>
      </c>
      <c r="AG2615" s="36" t="str">
        <f t="shared" si="875"/>
        <v>PADTON</v>
      </c>
      <c r="AH2615" s="36">
        <f t="shared" si="872"/>
        <v>1110</v>
      </c>
      <c r="AI2615" s="42">
        <f t="shared" si="873"/>
        <v>43587.4</v>
      </c>
      <c r="AJ2615" s="43">
        <f t="shared" si="868"/>
        <v>26.85862932851812</v>
      </c>
      <c r="AK2615" s="43">
        <f t="shared" si="869"/>
        <v>-1.9647981363980629E-2</v>
      </c>
      <c r="AL2615" s="36">
        <f t="shared" si="870"/>
        <v>51.488920258801159</v>
      </c>
      <c r="AM2615" s="36">
        <v>1</v>
      </c>
      <c r="AN2615" s="36">
        <f t="shared" si="871"/>
        <v>-2.073007958944773</v>
      </c>
      <c r="AO2615" s="36">
        <v>4</v>
      </c>
      <c r="AP2615" s="42">
        <f>INT(AI2615/1000)*1000</f>
        <v>43000</v>
      </c>
      <c r="AQ2615" s="42">
        <f>MOD(AI2615,1000)</f>
        <v>587.40000000000146</v>
      </c>
      <c r="AR2615" s="42">
        <f>MOD(AI2616,1000)-0.2+(AP2616-AP2615)</f>
        <v>614.20000000000141</v>
      </c>
    </row>
    <row r="2616" spans="1:44" x14ac:dyDescent="0.25">
      <c r="A2616" s="19" t="s">
        <v>1</v>
      </c>
      <c r="B2616" t="s">
        <v>0</v>
      </c>
      <c r="C2616">
        <v>1111</v>
      </c>
      <c r="D2616" s="36">
        <f>MATCH(C2616,TrainRun!$AG$149:$AG$295,1)</f>
        <v>77</v>
      </c>
      <c r="E2616" s="36">
        <f>INT(INDEX(TrainRun!$AD$149:$AD$295,'By Second'!D2616))</f>
        <v>1100</v>
      </c>
      <c r="F2616" s="36">
        <f>IF(E2616=0,0,INDEX(TrainRun!$AE$149:$AE$295,'By Second'!D2616))</f>
        <v>27.055109142157932</v>
      </c>
      <c r="G2616" s="36">
        <f>INDEX(TrainRun!$AF$149:$AF$295,'By Second'!D2616)</f>
        <v>43317.988841719365</v>
      </c>
      <c r="H2616">
        <f t="shared" si="876"/>
        <v>78</v>
      </c>
      <c r="I2616" s="36">
        <f>INT(INDEX(TrainRun!$AD$149:$AD$295,'By Second'!H2616))</f>
        <v>1194</v>
      </c>
      <c r="J2616" s="36">
        <f>INDEX(TrainRun!$AE$149:$AE$295,'By Second'!H2616)</f>
        <v>25.208198893943752</v>
      </c>
      <c r="K2616">
        <f t="shared" si="877"/>
        <v>94</v>
      </c>
      <c r="L2616">
        <f t="shared" si="878"/>
        <v>-1.8469102482141793</v>
      </c>
      <c r="M2616">
        <f t="shared" si="879"/>
        <v>-1.9647981363980629E-2</v>
      </c>
      <c r="N2616" s="32">
        <f t="shared" si="880"/>
        <v>26.838981347154139</v>
      </c>
      <c r="O2616" s="29">
        <f t="shared" si="881"/>
        <v>43614.3094337937</v>
      </c>
      <c r="P2616" s="37">
        <f>MATCH(O2616,LORDetail!$B$932:$B$1859,1)</f>
        <v>229</v>
      </c>
      <c r="Q2616" s="37">
        <f>INDEX(LORDetail!$B$932:$B$1859,P2616)</f>
        <v>43608</v>
      </c>
      <c r="R2616" s="37">
        <f>INDEX(LORDetail!$D$932:$D$1859,P2616)</f>
        <v>51.489065219316601</v>
      </c>
      <c r="S2616" s="37">
        <f>INDEX(LORDetail!$E$932:$E$1859,P2616)</f>
        <v>-2.0728250537751198</v>
      </c>
      <c r="T2616" s="37">
        <f>INDEX(LORDetail!$G$932:$G$1859,P2616)</f>
        <v>91.29974</v>
      </c>
      <c r="U2616">
        <f t="shared" si="882"/>
        <v>230</v>
      </c>
      <c r="V2616" s="37">
        <f>INDEX(LORDetail!$B$932:$B$1859,U2616)</f>
        <v>43881</v>
      </c>
      <c r="W2616" s="37">
        <f>INDEX(LORDetail!$D$932:$D$1859,U2616)</f>
        <v>51.490917740323198</v>
      </c>
      <c r="X2616" s="37">
        <f>INDEX(LORDetail!$E$932:$E$1859,U2616)</f>
        <v>-2.0702503947380602</v>
      </c>
      <c r="Y2616" s="37">
        <f>INDEX(LORDetail!$G$932:$G$1859,U2616)</f>
        <v>91.12988</v>
      </c>
      <c r="Z2616">
        <f t="shared" si="883"/>
        <v>273</v>
      </c>
      <c r="AA2616" s="29">
        <f t="shared" si="884"/>
        <v>6.3094337937000091</v>
      </c>
      <c r="AB2616">
        <f t="shared" si="885"/>
        <v>2.3111479097802232E-2</v>
      </c>
      <c r="AC2616" s="32">
        <f t="shared" si="886"/>
        <v>51.489108033817125</v>
      </c>
      <c r="AD2616" s="32">
        <f t="shared" si="887"/>
        <v>-2.0727655495966006</v>
      </c>
      <c r="AE2616" s="34">
        <f t="shared" si="888"/>
        <v>91.295814284160443</v>
      </c>
      <c r="AF2616" s="36" t="str">
        <f t="shared" si="874"/>
        <v>RDNGSTN</v>
      </c>
      <c r="AG2616" s="36" t="str">
        <f t="shared" si="875"/>
        <v>PADTON</v>
      </c>
      <c r="AH2616" s="36">
        <f t="shared" si="872"/>
        <v>1111</v>
      </c>
      <c r="AI2616" s="42">
        <f t="shared" si="873"/>
        <v>43614.400000000001</v>
      </c>
      <c r="AJ2616" s="43">
        <f t="shared" si="868"/>
        <v>26.838981347154139</v>
      </c>
      <c r="AK2616" s="43">
        <f t="shared" si="869"/>
        <v>-1.9647981363980629E-2</v>
      </c>
      <c r="AL2616" s="36">
        <f t="shared" si="870"/>
        <v>51.489108033817125</v>
      </c>
      <c r="AM2616" s="36">
        <v>1</v>
      </c>
      <c r="AN2616" s="36">
        <f t="shared" si="871"/>
        <v>-2.0727655495966006</v>
      </c>
      <c r="AO2616" s="36">
        <v>4</v>
      </c>
      <c r="AP2616" s="42">
        <f>INT(AI2616/1000)*1000</f>
        <v>43000</v>
      </c>
      <c r="AQ2616" s="42">
        <f>MOD(AI2616,1000)</f>
        <v>614.40000000000146</v>
      </c>
      <c r="AR2616" s="42">
        <f>MOD(AI2617,1000)-0.2+(AP2617-AP2616)</f>
        <v>640.99999999999704</v>
      </c>
    </row>
    <row r="2617" spans="1:44" x14ac:dyDescent="0.25">
      <c r="A2617" s="19" t="s">
        <v>1</v>
      </c>
      <c r="B2617" t="s">
        <v>0</v>
      </c>
      <c r="C2617">
        <v>1112</v>
      </c>
      <c r="D2617" s="36">
        <f>MATCH(C2617,TrainRun!$AG$149:$AG$295,1)</f>
        <v>77</v>
      </c>
      <c r="E2617" s="36">
        <f>INT(INDEX(TrainRun!$AD$149:$AD$295,'By Second'!D2617))</f>
        <v>1100</v>
      </c>
      <c r="F2617" s="36">
        <f>IF(E2617=0,0,INDEX(TrainRun!$AE$149:$AE$295,'By Second'!D2617))</f>
        <v>27.055109142157932</v>
      </c>
      <c r="G2617" s="36">
        <f>INDEX(TrainRun!$AF$149:$AF$295,'By Second'!D2617)</f>
        <v>43317.988841719365</v>
      </c>
      <c r="H2617">
        <f t="shared" si="876"/>
        <v>78</v>
      </c>
      <c r="I2617" s="36">
        <f>INT(INDEX(TrainRun!$AD$149:$AD$295,'By Second'!H2617))</f>
        <v>1194</v>
      </c>
      <c r="J2617" s="36">
        <f>INDEX(TrainRun!$AE$149:$AE$295,'By Second'!H2617)</f>
        <v>25.208198893943752</v>
      </c>
      <c r="K2617">
        <f t="shared" si="877"/>
        <v>94</v>
      </c>
      <c r="L2617">
        <f t="shared" si="878"/>
        <v>-1.8469102482141793</v>
      </c>
      <c r="M2617">
        <f t="shared" si="879"/>
        <v>-1.9647981363980629E-2</v>
      </c>
      <c r="N2617" s="32">
        <f t="shared" si="880"/>
        <v>26.819333365790158</v>
      </c>
      <c r="O2617" s="29">
        <f t="shared" si="881"/>
        <v>43641.128767159491</v>
      </c>
      <c r="P2617" s="37">
        <f>MATCH(O2617,LORDetail!$B$932:$B$1859,1)</f>
        <v>229</v>
      </c>
      <c r="Q2617" s="37">
        <f>INDEX(LORDetail!$B$932:$B$1859,P2617)</f>
        <v>43608</v>
      </c>
      <c r="R2617" s="37">
        <f>INDEX(LORDetail!$D$932:$D$1859,P2617)</f>
        <v>51.489065219316601</v>
      </c>
      <c r="S2617" s="37">
        <f>INDEX(LORDetail!$E$932:$E$1859,P2617)</f>
        <v>-2.0728250537751198</v>
      </c>
      <c r="T2617" s="37">
        <f>INDEX(LORDetail!$G$932:$G$1859,P2617)</f>
        <v>91.29974</v>
      </c>
      <c r="U2617">
        <f t="shared" si="882"/>
        <v>230</v>
      </c>
      <c r="V2617" s="37">
        <f>INDEX(LORDetail!$B$932:$B$1859,U2617)</f>
        <v>43881</v>
      </c>
      <c r="W2617" s="37">
        <f>INDEX(LORDetail!$D$932:$D$1859,U2617)</f>
        <v>51.490917740323198</v>
      </c>
      <c r="X2617" s="37">
        <f>INDEX(LORDetail!$E$932:$E$1859,U2617)</f>
        <v>-2.0702503947380602</v>
      </c>
      <c r="Y2617" s="37">
        <f>INDEX(LORDetail!$G$932:$G$1859,U2617)</f>
        <v>91.12988</v>
      </c>
      <c r="Z2617">
        <f t="shared" si="883"/>
        <v>273</v>
      </c>
      <c r="AA2617" s="29">
        <f t="shared" si="884"/>
        <v>33.128767159490963</v>
      </c>
      <c r="AB2617">
        <f t="shared" si="885"/>
        <v>0.12135079545601085</v>
      </c>
      <c r="AC2617" s="32">
        <f t="shared" si="886"/>
        <v>51.489290024214348</v>
      </c>
      <c r="AD2617" s="32">
        <f t="shared" si="887"/>
        <v>-2.0725126168529444</v>
      </c>
      <c r="AE2617" s="34">
        <f t="shared" si="888"/>
        <v>91.279127353883837</v>
      </c>
      <c r="AF2617" s="36" t="str">
        <f t="shared" si="874"/>
        <v>RDNGSTN</v>
      </c>
      <c r="AG2617" s="36" t="str">
        <f t="shared" si="875"/>
        <v>PADTON</v>
      </c>
      <c r="AH2617" s="36">
        <f t="shared" si="872"/>
        <v>1112</v>
      </c>
      <c r="AI2617" s="42">
        <f t="shared" si="873"/>
        <v>43641.2</v>
      </c>
      <c r="AJ2617" s="43">
        <f t="shared" si="868"/>
        <v>26.819333365790158</v>
      </c>
      <c r="AK2617" s="43">
        <f t="shared" si="869"/>
        <v>-1.9647981363980629E-2</v>
      </c>
      <c r="AL2617" s="36">
        <f t="shared" si="870"/>
        <v>51.489290024214348</v>
      </c>
      <c r="AM2617" s="36">
        <v>1</v>
      </c>
      <c r="AN2617" s="36">
        <f t="shared" si="871"/>
        <v>-2.0725126168529444</v>
      </c>
      <c r="AO2617" s="36">
        <v>4</v>
      </c>
      <c r="AP2617" s="42">
        <f>INT(AI2617/1000)*1000</f>
        <v>43000</v>
      </c>
      <c r="AQ2617" s="42">
        <f>MOD(AI2617,1000)</f>
        <v>641.19999999999709</v>
      </c>
      <c r="AR2617" s="42">
        <f>MOD(AI2618,1000)-0.2+(AP2618-AP2617)</f>
        <v>667.8</v>
      </c>
    </row>
    <row r="2618" spans="1:44" x14ac:dyDescent="0.25">
      <c r="A2618" s="19" t="s">
        <v>1</v>
      </c>
      <c r="B2618" t="s">
        <v>0</v>
      </c>
      <c r="C2618">
        <v>1113</v>
      </c>
      <c r="D2618" s="36">
        <f>MATCH(C2618,TrainRun!$AG$149:$AG$295,1)</f>
        <v>77</v>
      </c>
      <c r="E2618" s="36">
        <f>INT(INDEX(TrainRun!$AD$149:$AD$295,'By Second'!D2618))</f>
        <v>1100</v>
      </c>
      <c r="F2618" s="36">
        <f>IF(E2618=0,0,INDEX(TrainRun!$AE$149:$AE$295,'By Second'!D2618))</f>
        <v>27.055109142157932</v>
      </c>
      <c r="G2618" s="36">
        <f>INDEX(TrainRun!$AF$149:$AF$295,'By Second'!D2618)</f>
        <v>43317.988841719365</v>
      </c>
      <c r="H2618">
        <f t="shared" si="876"/>
        <v>78</v>
      </c>
      <c r="I2618" s="36">
        <f>INT(INDEX(TrainRun!$AD$149:$AD$295,'By Second'!H2618))</f>
        <v>1194</v>
      </c>
      <c r="J2618" s="36">
        <f>INDEX(TrainRun!$AE$149:$AE$295,'By Second'!H2618)</f>
        <v>25.208198893943752</v>
      </c>
      <c r="K2618">
        <f t="shared" si="877"/>
        <v>94</v>
      </c>
      <c r="L2618">
        <f t="shared" si="878"/>
        <v>-1.8469102482141793</v>
      </c>
      <c r="M2618">
        <f t="shared" si="879"/>
        <v>-1.9647981363980629E-2</v>
      </c>
      <c r="N2618" s="32">
        <f t="shared" si="880"/>
        <v>26.799685384426176</v>
      </c>
      <c r="O2618" s="29">
        <f t="shared" si="881"/>
        <v>43667.928452543914</v>
      </c>
      <c r="P2618" s="37">
        <f>MATCH(O2618,LORDetail!$B$932:$B$1859,1)</f>
        <v>229</v>
      </c>
      <c r="Q2618" s="37">
        <f>INDEX(LORDetail!$B$932:$B$1859,P2618)</f>
        <v>43608</v>
      </c>
      <c r="R2618" s="37">
        <f>INDEX(LORDetail!$D$932:$D$1859,P2618)</f>
        <v>51.489065219316601</v>
      </c>
      <c r="S2618" s="37">
        <f>INDEX(LORDetail!$E$932:$E$1859,P2618)</f>
        <v>-2.0728250537751198</v>
      </c>
      <c r="T2618" s="37">
        <f>INDEX(LORDetail!$G$932:$G$1859,P2618)</f>
        <v>91.29974</v>
      </c>
      <c r="U2618">
        <f t="shared" si="882"/>
        <v>230</v>
      </c>
      <c r="V2618" s="37">
        <f>INDEX(LORDetail!$B$932:$B$1859,U2618)</f>
        <v>43881</v>
      </c>
      <c r="W2618" s="37">
        <f>INDEX(LORDetail!$D$932:$D$1859,U2618)</f>
        <v>51.490917740323198</v>
      </c>
      <c r="X2618" s="37">
        <f>INDEX(LORDetail!$E$932:$E$1859,U2618)</f>
        <v>-2.0702503947380602</v>
      </c>
      <c r="Y2618" s="37">
        <f>INDEX(LORDetail!$G$932:$G$1859,U2618)</f>
        <v>91.12988</v>
      </c>
      <c r="Z2618">
        <f t="shared" si="883"/>
        <v>273</v>
      </c>
      <c r="AA2618" s="29">
        <f t="shared" si="884"/>
        <v>59.928452543914318</v>
      </c>
      <c r="AB2618">
        <f t="shared" si="885"/>
        <v>0.21951814118649934</v>
      </c>
      <c r="AC2618" s="32">
        <f t="shared" si="886"/>
        <v>51.48947188128448</v>
      </c>
      <c r="AD2618" s="32">
        <f t="shared" si="887"/>
        <v>-2.0722598694091157</v>
      </c>
      <c r="AE2618" s="34">
        <f t="shared" si="888"/>
        <v>91.262452648538058</v>
      </c>
      <c r="AF2618" s="36" t="str">
        <f t="shared" si="874"/>
        <v>RDNGSTN</v>
      </c>
      <c r="AG2618" s="36" t="str">
        <f t="shared" si="875"/>
        <v>PADTON</v>
      </c>
      <c r="AH2618" s="36">
        <f t="shared" si="872"/>
        <v>1113</v>
      </c>
      <c r="AI2618" s="42">
        <f t="shared" si="873"/>
        <v>43668</v>
      </c>
      <c r="AJ2618" s="43">
        <f t="shared" si="868"/>
        <v>26.799685384426176</v>
      </c>
      <c r="AK2618" s="43">
        <f t="shared" si="869"/>
        <v>-1.9647981363980629E-2</v>
      </c>
      <c r="AL2618" s="36">
        <f t="shared" si="870"/>
        <v>51.48947188128448</v>
      </c>
      <c r="AM2618" s="36">
        <v>1</v>
      </c>
      <c r="AN2618" s="36">
        <f t="shared" si="871"/>
        <v>-2.0722598694091157</v>
      </c>
      <c r="AO2618" s="36">
        <v>4</v>
      </c>
      <c r="AP2618" s="42">
        <f>INT(AI2618/1000)*1000</f>
        <v>43000</v>
      </c>
      <c r="AQ2618" s="42">
        <f>MOD(AI2618,1000)</f>
        <v>668</v>
      </c>
      <c r="AR2618" s="42">
        <f>MOD(AI2619,1000)-0.2+(AP2619-AP2618)</f>
        <v>694.60000000000286</v>
      </c>
    </row>
    <row r="2619" spans="1:44" x14ac:dyDescent="0.25">
      <c r="A2619" s="19" t="s">
        <v>1</v>
      </c>
      <c r="B2619" t="s">
        <v>0</v>
      </c>
      <c r="C2619">
        <v>1114</v>
      </c>
      <c r="D2619" s="36">
        <f>MATCH(C2619,TrainRun!$AG$149:$AG$295,1)</f>
        <v>77</v>
      </c>
      <c r="E2619" s="36">
        <f>INT(INDEX(TrainRun!$AD$149:$AD$295,'By Second'!D2619))</f>
        <v>1100</v>
      </c>
      <c r="F2619" s="36">
        <f>IF(E2619=0,0,INDEX(TrainRun!$AE$149:$AE$295,'By Second'!D2619))</f>
        <v>27.055109142157932</v>
      </c>
      <c r="G2619" s="36">
        <f>INDEX(TrainRun!$AF$149:$AF$295,'By Second'!D2619)</f>
        <v>43317.988841719365</v>
      </c>
      <c r="H2619">
        <f t="shared" si="876"/>
        <v>78</v>
      </c>
      <c r="I2619" s="36">
        <f>INT(INDEX(TrainRun!$AD$149:$AD$295,'By Second'!H2619))</f>
        <v>1194</v>
      </c>
      <c r="J2619" s="36">
        <f>INDEX(TrainRun!$AE$149:$AE$295,'By Second'!H2619)</f>
        <v>25.208198893943752</v>
      </c>
      <c r="K2619">
        <f t="shared" si="877"/>
        <v>94</v>
      </c>
      <c r="L2619">
        <f t="shared" si="878"/>
        <v>-1.8469102482141793</v>
      </c>
      <c r="M2619">
        <f t="shared" si="879"/>
        <v>-1.9647981363980629E-2</v>
      </c>
      <c r="N2619" s="32">
        <f t="shared" si="880"/>
        <v>26.780037403062195</v>
      </c>
      <c r="O2619" s="29">
        <f t="shared" si="881"/>
        <v>43694.708489946977</v>
      </c>
      <c r="P2619" s="37">
        <f>MATCH(O2619,LORDetail!$B$932:$B$1859,1)</f>
        <v>229</v>
      </c>
      <c r="Q2619" s="37">
        <f>INDEX(LORDetail!$B$932:$B$1859,P2619)</f>
        <v>43608</v>
      </c>
      <c r="R2619" s="37">
        <f>INDEX(LORDetail!$D$932:$D$1859,P2619)</f>
        <v>51.489065219316601</v>
      </c>
      <c r="S2619" s="37">
        <f>INDEX(LORDetail!$E$932:$E$1859,P2619)</f>
        <v>-2.0728250537751198</v>
      </c>
      <c r="T2619" s="37">
        <f>INDEX(LORDetail!$G$932:$G$1859,P2619)</f>
        <v>91.29974</v>
      </c>
      <c r="U2619">
        <f t="shared" si="882"/>
        <v>230</v>
      </c>
      <c r="V2619" s="37">
        <f>INDEX(LORDetail!$B$932:$B$1859,U2619)</f>
        <v>43881</v>
      </c>
      <c r="W2619" s="37">
        <f>INDEX(LORDetail!$D$932:$D$1859,U2619)</f>
        <v>51.490917740323198</v>
      </c>
      <c r="X2619" s="37">
        <f>INDEX(LORDetail!$E$932:$E$1859,U2619)</f>
        <v>-2.0702503947380602</v>
      </c>
      <c r="Y2619" s="37">
        <f>INDEX(LORDetail!$G$932:$G$1859,U2619)</f>
        <v>91.12988</v>
      </c>
      <c r="Z2619">
        <f t="shared" si="883"/>
        <v>273</v>
      </c>
      <c r="AA2619" s="29">
        <f t="shared" si="884"/>
        <v>86.708489946977352</v>
      </c>
      <c r="AB2619">
        <f t="shared" si="885"/>
        <v>0.31761351628929435</v>
      </c>
      <c r="AC2619" s="32">
        <f t="shared" si="886"/>
        <v>51.489653605027506</v>
      </c>
      <c r="AD2619" s="32">
        <f t="shared" si="887"/>
        <v>-2.0720073072651135</v>
      </c>
      <c r="AE2619" s="34">
        <f t="shared" si="888"/>
        <v>91.245790168123094</v>
      </c>
      <c r="AF2619" s="36" t="str">
        <f t="shared" si="874"/>
        <v>RDNGSTN</v>
      </c>
      <c r="AG2619" s="36" t="str">
        <f t="shared" si="875"/>
        <v>PADTON</v>
      </c>
      <c r="AH2619" s="36">
        <f t="shared" si="872"/>
        <v>1114</v>
      </c>
      <c r="AI2619" s="42">
        <f t="shared" si="873"/>
        <v>43694.8</v>
      </c>
      <c r="AJ2619" s="43">
        <f t="shared" si="868"/>
        <v>26.780037403062195</v>
      </c>
      <c r="AK2619" s="43">
        <f t="shared" si="869"/>
        <v>-1.9647981363980629E-2</v>
      </c>
      <c r="AL2619" s="36">
        <f t="shared" si="870"/>
        <v>51.489653605027506</v>
      </c>
      <c r="AM2619" s="36">
        <v>1</v>
      </c>
      <c r="AN2619" s="36">
        <f t="shared" si="871"/>
        <v>-2.0720073072651135</v>
      </c>
      <c r="AO2619" s="36">
        <v>4</v>
      </c>
      <c r="AP2619" s="42">
        <f>INT(AI2619/1000)*1000</f>
        <v>43000</v>
      </c>
      <c r="AQ2619" s="42">
        <f>MOD(AI2619,1000)</f>
        <v>694.80000000000291</v>
      </c>
      <c r="AR2619" s="42">
        <f>MOD(AI2620,1000)-0.2+(AP2620-AP2619)</f>
        <v>721.20000000000141</v>
      </c>
    </row>
    <row r="2620" spans="1:44" x14ac:dyDescent="0.25">
      <c r="A2620" s="19" t="s">
        <v>1</v>
      </c>
      <c r="B2620" t="s">
        <v>0</v>
      </c>
      <c r="C2620">
        <v>1115</v>
      </c>
      <c r="D2620" s="36">
        <f>MATCH(C2620,TrainRun!$AG$149:$AG$295,1)</f>
        <v>77</v>
      </c>
      <c r="E2620" s="36">
        <f>INT(INDEX(TrainRun!$AD$149:$AD$295,'By Second'!D2620))</f>
        <v>1100</v>
      </c>
      <c r="F2620" s="36">
        <f>IF(E2620=0,0,INDEX(TrainRun!$AE$149:$AE$295,'By Second'!D2620))</f>
        <v>27.055109142157932</v>
      </c>
      <c r="G2620" s="36">
        <f>INDEX(TrainRun!$AF$149:$AF$295,'By Second'!D2620)</f>
        <v>43317.988841719365</v>
      </c>
      <c r="H2620">
        <f t="shared" si="876"/>
        <v>78</v>
      </c>
      <c r="I2620" s="36">
        <f>INT(INDEX(TrainRun!$AD$149:$AD$295,'By Second'!H2620))</f>
        <v>1194</v>
      </c>
      <c r="J2620" s="36">
        <f>INDEX(TrainRun!$AE$149:$AE$295,'By Second'!H2620)</f>
        <v>25.208198893943752</v>
      </c>
      <c r="K2620">
        <f t="shared" si="877"/>
        <v>94</v>
      </c>
      <c r="L2620">
        <f t="shared" si="878"/>
        <v>-1.8469102482141793</v>
      </c>
      <c r="M2620">
        <f t="shared" si="879"/>
        <v>-1.9647981363980629E-2</v>
      </c>
      <c r="N2620" s="32">
        <f t="shared" si="880"/>
        <v>26.760389421698214</v>
      </c>
      <c r="O2620" s="29">
        <f t="shared" si="881"/>
        <v>43721.468879368673</v>
      </c>
      <c r="P2620" s="37">
        <f>MATCH(O2620,LORDetail!$B$932:$B$1859,1)</f>
        <v>229</v>
      </c>
      <c r="Q2620" s="37">
        <f>INDEX(LORDetail!$B$932:$B$1859,P2620)</f>
        <v>43608</v>
      </c>
      <c r="R2620" s="37">
        <f>INDEX(LORDetail!$D$932:$D$1859,P2620)</f>
        <v>51.489065219316601</v>
      </c>
      <c r="S2620" s="37">
        <f>INDEX(LORDetail!$E$932:$E$1859,P2620)</f>
        <v>-2.0728250537751198</v>
      </c>
      <c r="T2620" s="37">
        <f>INDEX(LORDetail!$G$932:$G$1859,P2620)</f>
        <v>91.29974</v>
      </c>
      <c r="U2620">
        <f t="shared" si="882"/>
        <v>230</v>
      </c>
      <c r="V2620" s="37">
        <f>INDEX(LORDetail!$B$932:$B$1859,U2620)</f>
        <v>43881</v>
      </c>
      <c r="W2620" s="37">
        <f>INDEX(LORDetail!$D$932:$D$1859,U2620)</f>
        <v>51.490917740323198</v>
      </c>
      <c r="X2620" s="37">
        <f>INDEX(LORDetail!$E$932:$E$1859,U2620)</f>
        <v>-2.0702503947380602</v>
      </c>
      <c r="Y2620" s="37">
        <f>INDEX(LORDetail!$G$932:$G$1859,U2620)</f>
        <v>91.12988</v>
      </c>
      <c r="Z2620">
        <f t="shared" si="883"/>
        <v>273</v>
      </c>
      <c r="AA2620" s="29">
        <f t="shared" si="884"/>
        <v>113.46887936867279</v>
      </c>
      <c r="AB2620">
        <f t="shared" si="885"/>
        <v>0.4156369207643692</v>
      </c>
      <c r="AC2620" s="32">
        <f t="shared" si="886"/>
        <v>51.489835195443433</v>
      </c>
      <c r="AD2620" s="32">
        <f t="shared" si="887"/>
        <v>-2.0717549304209384</v>
      </c>
      <c r="AE2620" s="34">
        <f t="shared" si="888"/>
        <v>91.229139912638971</v>
      </c>
      <c r="AF2620" s="36" t="str">
        <f t="shared" si="874"/>
        <v>RDNGSTN</v>
      </c>
      <c r="AG2620" s="36" t="str">
        <f t="shared" si="875"/>
        <v>PADTON</v>
      </c>
      <c r="AH2620" s="36">
        <f t="shared" si="872"/>
        <v>1115</v>
      </c>
      <c r="AI2620" s="42">
        <f t="shared" si="873"/>
        <v>43721.4</v>
      </c>
      <c r="AJ2620" s="43">
        <f t="shared" si="868"/>
        <v>26.760389421698214</v>
      </c>
      <c r="AK2620" s="43">
        <f t="shared" si="869"/>
        <v>-1.9647981363980629E-2</v>
      </c>
      <c r="AL2620" s="36">
        <f t="shared" si="870"/>
        <v>51.489835195443433</v>
      </c>
      <c r="AM2620" s="36">
        <v>1</v>
      </c>
      <c r="AN2620" s="36">
        <f t="shared" si="871"/>
        <v>-2.0717549304209384</v>
      </c>
      <c r="AO2620" s="36">
        <v>4</v>
      </c>
      <c r="AP2620" s="42">
        <f>INT(AI2620/1000)*1000</f>
        <v>43000</v>
      </c>
      <c r="AQ2620" s="42">
        <f>MOD(AI2620,1000)</f>
        <v>721.40000000000146</v>
      </c>
      <c r="AR2620" s="42">
        <f>MOD(AI2621,1000)-0.2+(AP2621-AP2620)</f>
        <v>747.99999999999704</v>
      </c>
    </row>
    <row r="2621" spans="1:44" x14ac:dyDescent="0.25">
      <c r="A2621" s="19" t="s">
        <v>1</v>
      </c>
      <c r="B2621" t="s">
        <v>0</v>
      </c>
      <c r="C2621">
        <v>1116</v>
      </c>
      <c r="D2621" s="36">
        <f>MATCH(C2621,TrainRun!$AG$149:$AG$295,1)</f>
        <v>77</v>
      </c>
      <c r="E2621" s="36">
        <f>INT(INDEX(TrainRun!$AD$149:$AD$295,'By Second'!D2621))</f>
        <v>1100</v>
      </c>
      <c r="F2621" s="36">
        <f>IF(E2621=0,0,INDEX(TrainRun!$AE$149:$AE$295,'By Second'!D2621))</f>
        <v>27.055109142157932</v>
      </c>
      <c r="G2621" s="36">
        <f>INDEX(TrainRun!$AF$149:$AF$295,'By Second'!D2621)</f>
        <v>43317.988841719365</v>
      </c>
      <c r="H2621">
        <f t="shared" si="876"/>
        <v>78</v>
      </c>
      <c r="I2621" s="36">
        <f>INT(INDEX(TrainRun!$AD$149:$AD$295,'By Second'!H2621))</f>
        <v>1194</v>
      </c>
      <c r="J2621" s="36">
        <f>INDEX(TrainRun!$AE$149:$AE$295,'By Second'!H2621)</f>
        <v>25.208198893943752</v>
      </c>
      <c r="K2621">
        <f t="shared" si="877"/>
        <v>94</v>
      </c>
      <c r="L2621">
        <f t="shared" si="878"/>
        <v>-1.8469102482141793</v>
      </c>
      <c r="M2621">
        <f t="shared" si="879"/>
        <v>-1.9647981363980629E-2</v>
      </c>
      <c r="N2621" s="32">
        <f t="shared" si="880"/>
        <v>26.740741440334233</v>
      </c>
      <c r="O2621" s="29">
        <f t="shared" si="881"/>
        <v>43748.209620809008</v>
      </c>
      <c r="P2621" s="37">
        <f>MATCH(O2621,LORDetail!$B$932:$B$1859,1)</f>
        <v>229</v>
      </c>
      <c r="Q2621" s="37">
        <f>INDEX(LORDetail!$B$932:$B$1859,P2621)</f>
        <v>43608</v>
      </c>
      <c r="R2621" s="37">
        <f>INDEX(LORDetail!$D$932:$D$1859,P2621)</f>
        <v>51.489065219316601</v>
      </c>
      <c r="S2621" s="37">
        <f>INDEX(LORDetail!$E$932:$E$1859,P2621)</f>
        <v>-2.0728250537751198</v>
      </c>
      <c r="T2621" s="37">
        <f>INDEX(LORDetail!$G$932:$G$1859,P2621)</f>
        <v>91.29974</v>
      </c>
      <c r="U2621">
        <f t="shared" si="882"/>
        <v>230</v>
      </c>
      <c r="V2621" s="37">
        <f>INDEX(LORDetail!$B$932:$B$1859,U2621)</f>
        <v>43881</v>
      </c>
      <c r="W2621" s="37">
        <f>INDEX(LORDetail!$D$932:$D$1859,U2621)</f>
        <v>51.490917740323198</v>
      </c>
      <c r="X2621" s="37">
        <f>INDEX(LORDetail!$E$932:$E$1859,U2621)</f>
        <v>-2.0702503947380602</v>
      </c>
      <c r="Y2621" s="37">
        <f>INDEX(LORDetail!$G$932:$G$1859,U2621)</f>
        <v>91.12988</v>
      </c>
      <c r="Z2621">
        <f t="shared" si="883"/>
        <v>273</v>
      </c>
      <c r="AA2621" s="29">
        <f t="shared" si="884"/>
        <v>140.2096208090079</v>
      </c>
      <c r="AB2621">
        <f t="shared" si="885"/>
        <v>0.51358835461175056</v>
      </c>
      <c r="AC2621" s="32">
        <f t="shared" si="886"/>
        <v>51.490016652532262</v>
      </c>
      <c r="AD2621" s="32">
        <f t="shared" si="887"/>
        <v>-2.0715027388765899</v>
      </c>
      <c r="AE2621" s="34">
        <f t="shared" si="888"/>
        <v>91.212501882085647</v>
      </c>
      <c r="AF2621" s="36" t="str">
        <f t="shared" si="874"/>
        <v>RDNGSTN</v>
      </c>
      <c r="AG2621" s="36" t="str">
        <f t="shared" si="875"/>
        <v>PADTON</v>
      </c>
      <c r="AH2621" s="36">
        <f t="shared" si="872"/>
        <v>1116</v>
      </c>
      <c r="AI2621" s="42">
        <f t="shared" si="873"/>
        <v>43748.2</v>
      </c>
      <c r="AJ2621" s="43">
        <f t="shared" si="868"/>
        <v>26.740741440334233</v>
      </c>
      <c r="AK2621" s="43">
        <f t="shared" si="869"/>
        <v>-1.9647981363980629E-2</v>
      </c>
      <c r="AL2621" s="36">
        <f t="shared" si="870"/>
        <v>51.490016652532262</v>
      </c>
      <c r="AM2621" s="36">
        <v>1</v>
      </c>
      <c r="AN2621" s="36">
        <f t="shared" si="871"/>
        <v>-2.0715027388765899</v>
      </c>
      <c r="AO2621" s="36">
        <v>4</v>
      </c>
      <c r="AP2621" s="42">
        <f>INT(AI2621/1000)*1000</f>
        <v>43000</v>
      </c>
      <c r="AQ2621" s="42">
        <f>MOD(AI2621,1000)</f>
        <v>748.19999999999709</v>
      </c>
      <c r="AR2621" s="42">
        <f>MOD(AI2622,1000)-0.2+(AP2622-AP2621)</f>
        <v>774.8</v>
      </c>
    </row>
    <row r="2622" spans="1:44" x14ac:dyDescent="0.25">
      <c r="A2622" s="19" t="s">
        <v>1</v>
      </c>
      <c r="B2622" t="s">
        <v>0</v>
      </c>
      <c r="C2622">
        <v>1117</v>
      </c>
      <c r="D2622" s="36">
        <f>MATCH(C2622,TrainRun!$AG$149:$AG$295,1)</f>
        <v>77</v>
      </c>
      <c r="E2622" s="36">
        <f>INT(INDEX(TrainRun!$AD$149:$AD$295,'By Second'!D2622))</f>
        <v>1100</v>
      </c>
      <c r="F2622" s="36">
        <f>IF(E2622=0,0,INDEX(TrainRun!$AE$149:$AE$295,'By Second'!D2622))</f>
        <v>27.055109142157932</v>
      </c>
      <c r="G2622" s="36">
        <f>INDEX(TrainRun!$AF$149:$AF$295,'By Second'!D2622)</f>
        <v>43317.988841719365</v>
      </c>
      <c r="H2622">
        <f t="shared" si="876"/>
        <v>78</v>
      </c>
      <c r="I2622" s="36">
        <f>INT(INDEX(TrainRun!$AD$149:$AD$295,'By Second'!H2622))</f>
        <v>1194</v>
      </c>
      <c r="J2622" s="36">
        <f>INDEX(TrainRun!$AE$149:$AE$295,'By Second'!H2622)</f>
        <v>25.208198893943752</v>
      </c>
      <c r="K2622">
        <f t="shared" si="877"/>
        <v>94</v>
      </c>
      <c r="L2622">
        <f t="shared" si="878"/>
        <v>-1.8469102482141793</v>
      </c>
      <c r="M2622">
        <f t="shared" si="879"/>
        <v>-1.9647981363980629E-2</v>
      </c>
      <c r="N2622" s="32">
        <f t="shared" si="880"/>
        <v>26.721093458970252</v>
      </c>
      <c r="O2622" s="29">
        <f t="shared" si="881"/>
        <v>43774.930714267975</v>
      </c>
      <c r="P2622" s="37">
        <f>MATCH(O2622,LORDetail!$B$932:$B$1859,1)</f>
        <v>229</v>
      </c>
      <c r="Q2622" s="37">
        <f>INDEX(LORDetail!$B$932:$B$1859,P2622)</f>
        <v>43608</v>
      </c>
      <c r="R2622" s="37">
        <f>INDEX(LORDetail!$D$932:$D$1859,P2622)</f>
        <v>51.489065219316601</v>
      </c>
      <c r="S2622" s="37">
        <f>INDEX(LORDetail!$E$932:$E$1859,P2622)</f>
        <v>-2.0728250537751198</v>
      </c>
      <c r="T2622" s="37">
        <f>INDEX(LORDetail!$G$932:$G$1859,P2622)</f>
        <v>91.29974</v>
      </c>
      <c r="U2622">
        <f t="shared" si="882"/>
        <v>230</v>
      </c>
      <c r="V2622" s="37">
        <f>INDEX(LORDetail!$B$932:$B$1859,U2622)</f>
        <v>43881</v>
      </c>
      <c r="W2622" s="37">
        <f>INDEX(LORDetail!$D$932:$D$1859,U2622)</f>
        <v>51.490917740323198</v>
      </c>
      <c r="X2622" s="37">
        <f>INDEX(LORDetail!$E$932:$E$1859,U2622)</f>
        <v>-2.0702503947380602</v>
      </c>
      <c r="Y2622" s="37">
        <f>INDEX(LORDetail!$G$932:$G$1859,U2622)</f>
        <v>91.12988</v>
      </c>
      <c r="Z2622">
        <f t="shared" si="883"/>
        <v>273</v>
      </c>
      <c r="AA2622" s="29">
        <f t="shared" si="884"/>
        <v>166.93071426797542</v>
      </c>
      <c r="AB2622">
        <f t="shared" si="885"/>
        <v>0.6114678178314118</v>
      </c>
      <c r="AC2622" s="32">
        <f t="shared" si="886"/>
        <v>51.490197976293992</v>
      </c>
      <c r="AD2622" s="32">
        <f t="shared" si="887"/>
        <v>-2.0712507326320688</v>
      </c>
      <c r="AE2622" s="34">
        <f t="shared" si="888"/>
        <v>91.195876076463151</v>
      </c>
      <c r="AF2622" s="36" t="str">
        <f t="shared" si="874"/>
        <v>RDNGSTN</v>
      </c>
      <c r="AG2622" s="36" t="str">
        <f t="shared" si="875"/>
        <v>PADTON</v>
      </c>
      <c r="AH2622" s="36">
        <f t="shared" si="872"/>
        <v>1117</v>
      </c>
      <c r="AI2622" s="42">
        <f t="shared" si="873"/>
        <v>43775</v>
      </c>
      <c r="AJ2622" s="43">
        <f t="shared" si="868"/>
        <v>26.721093458970252</v>
      </c>
      <c r="AK2622" s="43">
        <f t="shared" si="869"/>
        <v>-1.9647981363980629E-2</v>
      </c>
      <c r="AL2622" s="36">
        <f t="shared" si="870"/>
        <v>51.490197976293992</v>
      </c>
      <c r="AM2622" s="36">
        <v>1</v>
      </c>
      <c r="AN2622" s="36">
        <f t="shared" si="871"/>
        <v>-2.0712507326320688</v>
      </c>
      <c r="AO2622" s="36">
        <v>4</v>
      </c>
      <c r="AP2622" s="42">
        <f>INT(AI2622/1000)*1000</f>
        <v>43000</v>
      </c>
      <c r="AQ2622" s="42">
        <f>MOD(AI2622,1000)</f>
        <v>775</v>
      </c>
      <c r="AR2622" s="42">
        <f>MOD(AI2623,1000)-0.2+(AP2623-AP2622)</f>
        <v>801.3999999999985</v>
      </c>
    </row>
    <row r="2623" spans="1:44" x14ac:dyDescent="0.25">
      <c r="A2623" s="19" t="s">
        <v>1</v>
      </c>
      <c r="B2623" t="s">
        <v>0</v>
      </c>
      <c r="C2623">
        <v>1118</v>
      </c>
      <c r="D2623" s="36">
        <f>MATCH(C2623,TrainRun!$AG$149:$AG$295,1)</f>
        <v>77</v>
      </c>
      <c r="E2623" s="36">
        <f>INT(INDEX(TrainRun!$AD$149:$AD$295,'By Second'!D2623))</f>
        <v>1100</v>
      </c>
      <c r="F2623" s="36">
        <f>IF(E2623=0,0,INDEX(TrainRun!$AE$149:$AE$295,'By Second'!D2623))</f>
        <v>27.055109142157932</v>
      </c>
      <c r="G2623" s="36">
        <f>INDEX(TrainRun!$AF$149:$AF$295,'By Second'!D2623)</f>
        <v>43317.988841719365</v>
      </c>
      <c r="H2623">
        <f t="shared" si="876"/>
        <v>78</v>
      </c>
      <c r="I2623" s="36">
        <f>INT(INDEX(TrainRun!$AD$149:$AD$295,'By Second'!H2623))</f>
        <v>1194</v>
      </c>
      <c r="J2623" s="36">
        <f>INDEX(TrainRun!$AE$149:$AE$295,'By Second'!H2623)</f>
        <v>25.208198893943752</v>
      </c>
      <c r="K2623">
        <f t="shared" si="877"/>
        <v>94</v>
      </c>
      <c r="L2623">
        <f t="shared" si="878"/>
        <v>-1.8469102482141793</v>
      </c>
      <c r="M2623">
        <f t="shared" si="879"/>
        <v>-1.9647981363980629E-2</v>
      </c>
      <c r="N2623" s="32">
        <f t="shared" si="880"/>
        <v>26.701445477606271</v>
      </c>
      <c r="O2623" s="29">
        <f t="shared" si="881"/>
        <v>43801.632159745583</v>
      </c>
      <c r="P2623" s="37">
        <f>MATCH(O2623,LORDetail!$B$932:$B$1859,1)</f>
        <v>229</v>
      </c>
      <c r="Q2623" s="37">
        <f>INDEX(LORDetail!$B$932:$B$1859,P2623)</f>
        <v>43608</v>
      </c>
      <c r="R2623" s="37">
        <f>INDEX(LORDetail!$D$932:$D$1859,P2623)</f>
        <v>51.489065219316601</v>
      </c>
      <c r="S2623" s="37">
        <f>INDEX(LORDetail!$E$932:$E$1859,P2623)</f>
        <v>-2.0728250537751198</v>
      </c>
      <c r="T2623" s="37">
        <f>INDEX(LORDetail!$G$932:$G$1859,P2623)</f>
        <v>91.29974</v>
      </c>
      <c r="U2623">
        <f t="shared" si="882"/>
        <v>230</v>
      </c>
      <c r="V2623" s="37">
        <f>INDEX(LORDetail!$B$932:$B$1859,U2623)</f>
        <v>43881</v>
      </c>
      <c r="W2623" s="37">
        <f>INDEX(LORDetail!$D$932:$D$1859,U2623)</f>
        <v>51.490917740323198</v>
      </c>
      <c r="X2623" s="37">
        <f>INDEX(LORDetail!$E$932:$E$1859,U2623)</f>
        <v>-2.0702503947380602</v>
      </c>
      <c r="Y2623" s="37">
        <f>INDEX(LORDetail!$G$932:$G$1859,U2623)</f>
        <v>91.12988</v>
      </c>
      <c r="Z2623">
        <f t="shared" si="883"/>
        <v>273</v>
      </c>
      <c r="AA2623" s="29">
        <f t="shared" si="884"/>
        <v>193.63215974558261</v>
      </c>
      <c r="AB2623">
        <f t="shared" si="885"/>
        <v>0.70927531042337955</v>
      </c>
      <c r="AC2623" s="32">
        <f t="shared" si="886"/>
        <v>51.490379166728623</v>
      </c>
      <c r="AD2623" s="32">
        <f t="shared" si="887"/>
        <v>-2.0709989116873748</v>
      </c>
      <c r="AE2623" s="34">
        <f t="shared" si="888"/>
        <v>91.179262495771482</v>
      </c>
      <c r="AF2623" s="36" t="str">
        <f t="shared" si="874"/>
        <v>RDNGSTN</v>
      </c>
      <c r="AG2623" s="36" t="str">
        <f t="shared" si="875"/>
        <v>PADTON</v>
      </c>
      <c r="AH2623" s="36">
        <f t="shared" si="872"/>
        <v>1118</v>
      </c>
      <c r="AI2623" s="42">
        <f t="shared" si="873"/>
        <v>43801.599999999999</v>
      </c>
      <c r="AJ2623" s="43">
        <f t="shared" si="868"/>
        <v>26.701445477606271</v>
      </c>
      <c r="AK2623" s="43">
        <f t="shared" si="869"/>
        <v>-1.9647981363980629E-2</v>
      </c>
      <c r="AL2623" s="36">
        <f t="shared" si="870"/>
        <v>51.490379166728623</v>
      </c>
      <c r="AM2623" s="36">
        <v>1</v>
      </c>
      <c r="AN2623" s="36">
        <f t="shared" si="871"/>
        <v>-2.0709989116873748</v>
      </c>
      <c r="AO2623" s="36">
        <v>4</v>
      </c>
      <c r="AP2623" s="42">
        <f>INT(AI2623/1000)*1000</f>
        <v>43000</v>
      </c>
      <c r="AQ2623" s="42">
        <f>MOD(AI2623,1000)</f>
        <v>801.59999999999854</v>
      </c>
      <c r="AR2623" s="42">
        <f>MOD(AI2624,1000)-0.2+(AP2624-AP2623)</f>
        <v>828.20000000000141</v>
      </c>
    </row>
    <row r="2624" spans="1:44" x14ac:dyDescent="0.25">
      <c r="A2624" s="19" t="s">
        <v>1</v>
      </c>
      <c r="B2624" t="s">
        <v>0</v>
      </c>
      <c r="C2624">
        <v>1119</v>
      </c>
      <c r="D2624" s="36">
        <f>MATCH(C2624,TrainRun!$AG$149:$AG$295,1)</f>
        <v>77</v>
      </c>
      <c r="E2624" s="36">
        <f>INT(INDEX(TrainRun!$AD$149:$AD$295,'By Second'!D2624))</f>
        <v>1100</v>
      </c>
      <c r="F2624" s="36">
        <f>IF(E2624=0,0,INDEX(TrainRun!$AE$149:$AE$295,'By Second'!D2624))</f>
        <v>27.055109142157932</v>
      </c>
      <c r="G2624" s="36">
        <f>INDEX(TrainRun!$AF$149:$AF$295,'By Second'!D2624)</f>
        <v>43317.988841719365</v>
      </c>
      <c r="H2624">
        <f t="shared" si="876"/>
        <v>78</v>
      </c>
      <c r="I2624" s="36">
        <f>INT(INDEX(TrainRun!$AD$149:$AD$295,'By Second'!H2624))</f>
        <v>1194</v>
      </c>
      <c r="J2624" s="36">
        <f>INDEX(TrainRun!$AE$149:$AE$295,'By Second'!H2624)</f>
        <v>25.208198893943752</v>
      </c>
      <c r="K2624">
        <f t="shared" si="877"/>
        <v>94</v>
      </c>
      <c r="L2624">
        <f t="shared" si="878"/>
        <v>-1.8469102482141793</v>
      </c>
      <c r="M2624">
        <f t="shared" si="879"/>
        <v>-1.9647981363980629E-2</v>
      </c>
      <c r="N2624" s="32">
        <f t="shared" si="880"/>
        <v>26.681797496242289</v>
      </c>
      <c r="O2624" s="29">
        <f t="shared" si="881"/>
        <v>43828.313957241822</v>
      </c>
      <c r="P2624" s="37">
        <f>MATCH(O2624,LORDetail!$B$932:$B$1859,1)</f>
        <v>229</v>
      </c>
      <c r="Q2624" s="37">
        <f>INDEX(LORDetail!$B$932:$B$1859,P2624)</f>
        <v>43608</v>
      </c>
      <c r="R2624" s="37">
        <f>INDEX(LORDetail!$D$932:$D$1859,P2624)</f>
        <v>51.489065219316601</v>
      </c>
      <c r="S2624" s="37">
        <f>INDEX(LORDetail!$E$932:$E$1859,P2624)</f>
        <v>-2.0728250537751198</v>
      </c>
      <c r="T2624" s="37">
        <f>INDEX(LORDetail!$G$932:$G$1859,P2624)</f>
        <v>91.29974</v>
      </c>
      <c r="U2624">
        <f t="shared" si="882"/>
        <v>230</v>
      </c>
      <c r="V2624" s="37">
        <f>INDEX(LORDetail!$B$932:$B$1859,U2624)</f>
        <v>43881</v>
      </c>
      <c r="W2624" s="37">
        <f>INDEX(LORDetail!$D$932:$D$1859,U2624)</f>
        <v>51.490917740323198</v>
      </c>
      <c r="X2624" s="37">
        <f>INDEX(LORDetail!$E$932:$E$1859,U2624)</f>
        <v>-2.0702503947380602</v>
      </c>
      <c r="Y2624" s="37">
        <f>INDEX(LORDetail!$G$932:$G$1859,U2624)</f>
        <v>91.12988</v>
      </c>
      <c r="Z2624">
        <f t="shared" si="883"/>
        <v>273</v>
      </c>
      <c r="AA2624" s="29">
        <f t="shared" si="884"/>
        <v>220.31395724182221</v>
      </c>
      <c r="AB2624">
        <f t="shared" si="885"/>
        <v>0.80701083238762716</v>
      </c>
      <c r="AC2624" s="32">
        <f t="shared" si="886"/>
        <v>51.490560223836148</v>
      </c>
      <c r="AD2624" s="32">
        <f t="shared" si="887"/>
        <v>-2.0707472760425079</v>
      </c>
      <c r="AE2624" s="34">
        <f t="shared" si="888"/>
        <v>91.162661140010641</v>
      </c>
      <c r="AF2624" s="36" t="str">
        <f t="shared" si="874"/>
        <v>RDNGSTN</v>
      </c>
      <c r="AG2624" s="36" t="str">
        <f t="shared" si="875"/>
        <v>PADTON</v>
      </c>
      <c r="AH2624" s="36">
        <f t="shared" si="872"/>
        <v>1119</v>
      </c>
      <c r="AI2624" s="42">
        <f t="shared" si="873"/>
        <v>43828.4</v>
      </c>
      <c r="AJ2624" s="43">
        <f t="shared" si="868"/>
        <v>26.681797496242289</v>
      </c>
      <c r="AK2624" s="43">
        <f t="shared" si="869"/>
        <v>-1.9647981363980629E-2</v>
      </c>
      <c r="AL2624" s="36">
        <f t="shared" si="870"/>
        <v>51.490560223836148</v>
      </c>
      <c r="AM2624" s="36">
        <v>1</v>
      </c>
      <c r="AN2624" s="36">
        <f t="shared" si="871"/>
        <v>-2.0707472760425079</v>
      </c>
      <c r="AO2624" s="36">
        <v>4</v>
      </c>
      <c r="AP2624" s="42">
        <f>INT(AI2624/1000)*1000</f>
        <v>43000</v>
      </c>
      <c r="AQ2624" s="42">
        <f>MOD(AI2624,1000)</f>
        <v>828.40000000000146</v>
      </c>
      <c r="AR2624" s="42">
        <f>MOD(AI2625,1000)-0.2+(AP2625-AP2624)</f>
        <v>854.8</v>
      </c>
    </row>
    <row r="2625" spans="1:44" x14ac:dyDescent="0.25">
      <c r="A2625" s="19" t="s">
        <v>1</v>
      </c>
      <c r="B2625" t="s">
        <v>0</v>
      </c>
      <c r="C2625">
        <v>1120</v>
      </c>
      <c r="D2625" s="36">
        <f>MATCH(C2625,TrainRun!$AG$149:$AG$295,1)</f>
        <v>77</v>
      </c>
      <c r="E2625" s="36">
        <f>INT(INDEX(TrainRun!$AD$149:$AD$295,'By Second'!D2625))</f>
        <v>1100</v>
      </c>
      <c r="F2625" s="36">
        <f>IF(E2625=0,0,INDEX(TrainRun!$AE$149:$AE$295,'By Second'!D2625))</f>
        <v>27.055109142157932</v>
      </c>
      <c r="G2625" s="36">
        <f>INDEX(TrainRun!$AF$149:$AF$295,'By Second'!D2625)</f>
        <v>43317.988841719365</v>
      </c>
      <c r="H2625">
        <f t="shared" si="876"/>
        <v>78</v>
      </c>
      <c r="I2625" s="36">
        <f>INT(INDEX(TrainRun!$AD$149:$AD$295,'By Second'!H2625))</f>
        <v>1194</v>
      </c>
      <c r="J2625" s="36">
        <f>INDEX(TrainRun!$AE$149:$AE$295,'By Second'!H2625)</f>
        <v>25.208198893943752</v>
      </c>
      <c r="K2625">
        <f t="shared" si="877"/>
        <v>94</v>
      </c>
      <c r="L2625">
        <f t="shared" si="878"/>
        <v>-1.8469102482141793</v>
      </c>
      <c r="M2625">
        <f t="shared" si="879"/>
        <v>-1.9647981363980629E-2</v>
      </c>
      <c r="N2625" s="32">
        <f t="shared" si="880"/>
        <v>26.662149514878308</v>
      </c>
      <c r="O2625" s="29">
        <f t="shared" si="881"/>
        <v>43854.976106756701</v>
      </c>
      <c r="P2625" s="37">
        <f>MATCH(O2625,LORDetail!$B$932:$B$1859,1)</f>
        <v>229</v>
      </c>
      <c r="Q2625" s="37">
        <f>INDEX(LORDetail!$B$932:$B$1859,P2625)</f>
        <v>43608</v>
      </c>
      <c r="R2625" s="37">
        <f>INDEX(LORDetail!$D$932:$D$1859,P2625)</f>
        <v>51.489065219316601</v>
      </c>
      <c r="S2625" s="37">
        <f>INDEX(LORDetail!$E$932:$E$1859,P2625)</f>
        <v>-2.0728250537751198</v>
      </c>
      <c r="T2625" s="37">
        <f>INDEX(LORDetail!$G$932:$G$1859,P2625)</f>
        <v>91.29974</v>
      </c>
      <c r="U2625">
        <f t="shared" si="882"/>
        <v>230</v>
      </c>
      <c r="V2625" s="37">
        <f>INDEX(LORDetail!$B$932:$B$1859,U2625)</f>
        <v>43881</v>
      </c>
      <c r="W2625" s="37">
        <f>INDEX(LORDetail!$D$932:$D$1859,U2625)</f>
        <v>51.490917740323198</v>
      </c>
      <c r="X2625" s="37">
        <f>INDEX(LORDetail!$E$932:$E$1859,U2625)</f>
        <v>-2.0702503947380602</v>
      </c>
      <c r="Y2625" s="37">
        <f>INDEX(LORDetail!$G$932:$G$1859,U2625)</f>
        <v>91.12988</v>
      </c>
      <c r="Z2625">
        <f t="shared" si="883"/>
        <v>273</v>
      </c>
      <c r="AA2625" s="29">
        <f t="shared" si="884"/>
        <v>246.97610675670148</v>
      </c>
      <c r="AB2625">
        <f t="shared" si="885"/>
        <v>0.9046743837241813</v>
      </c>
      <c r="AC2625" s="32">
        <f t="shared" si="886"/>
        <v>51.490741147616582</v>
      </c>
      <c r="AD2625" s="32">
        <f t="shared" si="887"/>
        <v>-2.0704958256974679</v>
      </c>
      <c r="AE2625" s="34">
        <f t="shared" si="888"/>
        <v>91.146072009180614</v>
      </c>
      <c r="AF2625" s="36" t="str">
        <f t="shared" si="874"/>
        <v>RDNGSTN</v>
      </c>
      <c r="AG2625" s="36" t="str">
        <f t="shared" si="875"/>
        <v>PADTON</v>
      </c>
      <c r="AH2625" s="36">
        <f t="shared" si="872"/>
        <v>1120</v>
      </c>
      <c r="AI2625" s="42">
        <f t="shared" si="873"/>
        <v>43855</v>
      </c>
      <c r="AJ2625" s="43">
        <f t="shared" si="868"/>
        <v>26.662149514878308</v>
      </c>
      <c r="AK2625" s="43">
        <f t="shared" si="869"/>
        <v>-1.9647981363980629E-2</v>
      </c>
      <c r="AL2625" s="36">
        <f t="shared" si="870"/>
        <v>51.490741147616582</v>
      </c>
      <c r="AM2625" s="36">
        <v>1</v>
      </c>
      <c r="AN2625" s="36">
        <f t="shared" si="871"/>
        <v>-2.0704958256974679</v>
      </c>
      <c r="AO2625" s="36">
        <v>4</v>
      </c>
      <c r="AP2625" s="42">
        <f>INT(AI2625/1000)*1000</f>
        <v>43000</v>
      </c>
      <c r="AQ2625" s="42">
        <f>MOD(AI2625,1000)</f>
        <v>855</v>
      </c>
      <c r="AR2625" s="42">
        <f>MOD(AI2626,1000)-0.2+(AP2626-AP2625)</f>
        <v>881.3999999999985</v>
      </c>
    </row>
    <row r="2626" spans="1:44" x14ac:dyDescent="0.25">
      <c r="A2626" s="19" t="s">
        <v>1</v>
      </c>
      <c r="B2626" t="s">
        <v>0</v>
      </c>
      <c r="C2626">
        <v>1121</v>
      </c>
      <c r="D2626" s="36">
        <f>MATCH(C2626,TrainRun!$AG$149:$AG$295,1)</f>
        <v>77</v>
      </c>
      <c r="E2626" s="36">
        <f>INT(INDEX(TrainRun!$AD$149:$AD$295,'By Second'!D2626))</f>
        <v>1100</v>
      </c>
      <c r="F2626" s="36">
        <f>IF(E2626=0,0,INDEX(TrainRun!$AE$149:$AE$295,'By Second'!D2626))</f>
        <v>27.055109142157932</v>
      </c>
      <c r="G2626" s="36">
        <f>INDEX(TrainRun!$AF$149:$AF$295,'By Second'!D2626)</f>
        <v>43317.988841719365</v>
      </c>
      <c r="H2626">
        <f t="shared" si="876"/>
        <v>78</v>
      </c>
      <c r="I2626" s="36">
        <f>INT(INDEX(TrainRun!$AD$149:$AD$295,'By Second'!H2626))</f>
        <v>1194</v>
      </c>
      <c r="J2626" s="36">
        <f>INDEX(TrainRun!$AE$149:$AE$295,'By Second'!H2626)</f>
        <v>25.208198893943752</v>
      </c>
      <c r="K2626">
        <f t="shared" si="877"/>
        <v>94</v>
      </c>
      <c r="L2626">
        <f t="shared" si="878"/>
        <v>-1.8469102482141793</v>
      </c>
      <c r="M2626">
        <f t="shared" si="879"/>
        <v>-1.9647981363980629E-2</v>
      </c>
      <c r="N2626" s="32">
        <f t="shared" si="880"/>
        <v>26.642501533514327</v>
      </c>
      <c r="O2626" s="29">
        <f t="shared" si="881"/>
        <v>43881.618608290213</v>
      </c>
      <c r="P2626" s="37">
        <f>MATCH(O2626,LORDetail!$B$932:$B$1859,1)</f>
        <v>230</v>
      </c>
      <c r="Q2626" s="37">
        <f>INDEX(LORDetail!$B$932:$B$1859,P2626)</f>
        <v>43881</v>
      </c>
      <c r="R2626" s="37">
        <f>INDEX(LORDetail!$D$932:$D$1859,P2626)</f>
        <v>51.490917740323198</v>
      </c>
      <c r="S2626" s="37">
        <f>INDEX(LORDetail!$E$932:$E$1859,P2626)</f>
        <v>-2.0702503947380602</v>
      </c>
      <c r="T2626" s="37">
        <f>INDEX(LORDetail!$G$932:$G$1859,P2626)</f>
        <v>91.12988</v>
      </c>
      <c r="U2626">
        <f t="shared" si="882"/>
        <v>231</v>
      </c>
      <c r="V2626" s="37">
        <f>INDEX(LORDetail!$B$932:$B$1859,U2626)</f>
        <v>44169</v>
      </c>
      <c r="W2626" s="37">
        <f>INDEX(LORDetail!$D$932:$D$1859,U2626)</f>
        <v>51.4928110458345</v>
      </c>
      <c r="X2626" s="37">
        <f>INDEX(LORDetail!$E$932:$E$1859,U2626)</f>
        <v>-2.0674086737575501</v>
      </c>
      <c r="Y2626" s="37">
        <f>INDEX(LORDetail!$G$932:$G$1859,U2626)</f>
        <v>90.950680000000006</v>
      </c>
      <c r="Z2626">
        <f t="shared" si="883"/>
        <v>288</v>
      </c>
      <c r="AA2626" s="29">
        <f t="shared" si="884"/>
        <v>0.61860829021316022</v>
      </c>
      <c r="AB2626">
        <f t="shared" si="885"/>
        <v>2.1479454521290287E-3</v>
      </c>
      <c r="AC2626" s="32">
        <f t="shared" si="886"/>
        <v>51.490921807040159</v>
      </c>
      <c r="AD2626" s="32">
        <f t="shared" si="887"/>
        <v>-2.070244290876404</v>
      </c>
      <c r="AE2626" s="34">
        <f t="shared" si="888"/>
        <v>91.129495088174977</v>
      </c>
      <c r="AF2626" s="36" t="str">
        <f t="shared" si="874"/>
        <v>RDNGSTN</v>
      </c>
      <c r="AG2626" s="36" t="str">
        <f t="shared" si="875"/>
        <v>PADTON</v>
      </c>
      <c r="AH2626" s="36">
        <f t="shared" si="872"/>
        <v>1121</v>
      </c>
      <c r="AI2626" s="42">
        <f t="shared" si="873"/>
        <v>43881.599999999999</v>
      </c>
      <c r="AJ2626" s="43">
        <f t="shared" si="868"/>
        <v>26.642501533514327</v>
      </c>
      <c r="AK2626" s="43">
        <f t="shared" si="869"/>
        <v>-1.9647981363980629E-2</v>
      </c>
      <c r="AL2626" s="36">
        <f t="shared" si="870"/>
        <v>51.490921807040159</v>
      </c>
      <c r="AM2626" s="36">
        <v>1</v>
      </c>
      <c r="AN2626" s="36">
        <f t="shared" si="871"/>
        <v>-2.070244290876404</v>
      </c>
      <c r="AO2626" s="36">
        <v>4</v>
      </c>
      <c r="AP2626" s="42">
        <f>INT(AI2626/1000)*1000</f>
        <v>43000</v>
      </c>
      <c r="AQ2626" s="42">
        <f>MOD(AI2626,1000)</f>
        <v>881.59999999999854</v>
      </c>
      <c r="AR2626" s="42">
        <f>MOD(AI2627,1000)-0.2+(AP2627-AP2626)</f>
        <v>907.99999999999704</v>
      </c>
    </row>
    <row r="2627" spans="1:44" x14ac:dyDescent="0.25">
      <c r="A2627" s="19" t="s">
        <v>1</v>
      </c>
      <c r="B2627" t="s">
        <v>0</v>
      </c>
      <c r="C2627">
        <v>1122</v>
      </c>
      <c r="D2627" s="36">
        <f>MATCH(C2627,TrainRun!$AG$149:$AG$295,1)</f>
        <v>77</v>
      </c>
      <c r="E2627" s="36">
        <f>INT(INDEX(TrainRun!$AD$149:$AD$295,'By Second'!D2627))</f>
        <v>1100</v>
      </c>
      <c r="F2627" s="36">
        <f>IF(E2627=0,0,INDEX(TrainRun!$AE$149:$AE$295,'By Second'!D2627))</f>
        <v>27.055109142157932</v>
      </c>
      <c r="G2627" s="36">
        <f>INDEX(TrainRun!$AF$149:$AF$295,'By Second'!D2627)</f>
        <v>43317.988841719365</v>
      </c>
      <c r="H2627">
        <f t="shared" si="876"/>
        <v>78</v>
      </c>
      <c r="I2627" s="36">
        <f>INT(INDEX(TrainRun!$AD$149:$AD$295,'By Second'!H2627))</f>
        <v>1194</v>
      </c>
      <c r="J2627" s="36">
        <f>INDEX(TrainRun!$AE$149:$AE$295,'By Second'!H2627)</f>
        <v>25.208198893943752</v>
      </c>
      <c r="K2627">
        <f t="shared" si="877"/>
        <v>94</v>
      </c>
      <c r="L2627">
        <f t="shared" si="878"/>
        <v>-1.8469102482141793</v>
      </c>
      <c r="M2627">
        <f t="shared" si="879"/>
        <v>-1.9647981363980629E-2</v>
      </c>
      <c r="N2627" s="32">
        <f t="shared" si="880"/>
        <v>26.622853552150346</v>
      </c>
      <c r="O2627" s="29">
        <f t="shared" si="881"/>
        <v>43908.241461842365</v>
      </c>
      <c r="P2627" s="37">
        <f>MATCH(O2627,LORDetail!$B$932:$B$1859,1)</f>
        <v>230</v>
      </c>
      <c r="Q2627" s="37">
        <f>INDEX(LORDetail!$B$932:$B$1859,P2627)</f>
        <v>43881</v>
      </c>
      <c r="R2627" s="37">
        <f>INDEX(LORDetail!$D$932:$D$1859,P2627)</f>
        <v>51.490917740323198</v>
      </c>
      <c r="S2627" s="37">
        <f>INDEX(LORDetail!$E$932:$E$1859,P2627)</f>
        <v>-2.0702503947380602</v>
      </c>
      <c r="T2627" s="37">
        <f>INDEX(LORDetail!$G$932:$G$1859,P2627)</f>
        <v>91.12988</v>
      </c>
      <c r="U2627">
        <f t="shared" si="882"/>
        <v>231</v>
      </c>
      <c r="V2627" s="37">
        <f>INDEX(LORDetail!$B$932:$B$1859,U2627)</f>
        <v>44169</v>
      </c>
      <c r="W2627" s="37">
        <f>INDEX(LORDetail!$D$932:$D$1859,U2627)</f>
        <v>51.4928110458345</v>
      </c>
      <c r="X2627" s="37">
        <f>INDEX(LORDetail!$E$932:$E$1859,U2627)</f>
        <v>-2.0674086737575501</v>
      </c>
      <c r="Y2627" s="37">
        <f>INDEX(LORDetail!$G$932:$G$1859,U2627)</f>
        <v>90.950680000000006</v>
      </c>
      <c r="Z2627">
        <f t="shared" si="883"/>
        <v>288</v>
      </c>
      <c r="AA2627" s="29">
        <f t="shared" si="884"/>
        <v>27.241461842364515</v>
      </c>
      <c r="AB2627">
        <f t="shared" si="885"/>
        <v>9.4588409174876792E-2</v>
      </c>
      <c r="AC2627" s="32">
        <f t="shared" si="886"/>
        <v>51.491096825079595</v>
      </c>
      <c r="AD2627" s="32">
        <f t="shared" si="887"/>
        <v>-2.0699816008711949</v>
      </c>
      <c r="AE2627" s="34">
        <f t="shared" si="888"/>
        <v>91.112929757075861</v>
      </c>
      <c r="AF2627" s="36" t="str">
        <f t="shared" si="874"/>
        <v>RDNGSTN</v>
      </c>
      <c r="AG2627" s="36" t="str">
        <f t="shared" si="875"/>
        <v>PADTON</v>
      </c>
      <c r="AH2627" s="36">
        <f t="shared" si="872"/>
        <v>1122</v>
      </c>
      <c r="AI2627" s="42">
        <f t="shared" si="873"/>
        <v>43908.2</v>
      </c>
      <c r="AJ2627" s="43">
        <f t="shared" si="868"/>
        <v>26.622853552150346</v>
      </c>
      <c r="AK2627" s="43">
        <f t="shared" si="869"/>
        <v>-1.9647981363980629E-2</v>
      </c>
      <c r="AL2627" s="36">
        <f t="shared" si="870"/>
        <v>51.491096825079595</v>
      </c>
      <c r="AM2627" s="36">
        <v>1</v>
      </c>
      <c r="AN2627" s="36">
        <f t="shared" si="871"/>
        <v>-2.0699816008711949</v>
      </c>
      <c r="AO2627" s="36">
        <v>4</v>
      </c>
      <c r="AP2627" s="42">
        <f>INT(AI2627/1000)*1000</f>
        <v>43000</v>
      </c>
      <c r="AQ2627" s="42">
        <f>MOD(AI2627,1000)</f>
        <v>908.19999999999709</v>
      </c>
      <c r="AR2627" s="42">
        <f>MOD(AI2628,1000)-0.2+(AP2628-AP2627)</f>
        <v>934.60000000000286</v>
      </c>
    </row>
    <row r="2628" spans="1:44" x14ac:dyDescent="0.25">
      <c r="A2628" s="19" t="s">
        <v>1</v>
      </c>
      <c r="B2628" t="s">
        <v>0</v>
      </c>
      <c r="C2628">
        <v>1123</v>
      </c>
      <c r="D2628" s="36">
        <f>MATCH(C2628,TrainRun!$AG$149:$AG$295,1)</f>
        <v>77</v>
      </c>
      <c r="E2628" s="36">
        <f>INT(INDEX(TrainRun!$AD$149:$AD$295,'By Second'!D2628))</f>
        <v>1100</v>
      </c>
      <c r="F2628" s="36">
        <f>IF(E2628=0,0,INDEX(TrainRun!$AE$149:$AE$295,'By Second'!D2628))</f>
        <v>27.055109142157932</v>
      </c>
      <c r="G2628" s="36">
        <f>INDEX(TrainRun!$AF$149:$AF$295,'By Second'!D2628)</f>
        <v>43317.988841719365</v>
      </c>
      <c r="H2628">
        <f t="shared" si="876"/>
        <v>78</v>
      </c>
      <c r="I2628" s="36">
        <f>INT(INDEX(TrainRun!$AD$149:$AD$295,'By Second'!H2628))</f>
        <v>1194</v>
      </c>
      <c r="J2628" s="36">
        <f>INDEX(TrainRun!$AE$149:$AE$295,'By Second'!H2628)</f>
        <v>25.208198893943752</v>
      </c>
      <c r="K2628">
        <f t="shared" si="877"/>
        <v>94</v>
      </c>
      <c r="L2628">
        <f t="shared" si="878"/>
        <v>-1.8469102482141793</v>
      </c>
      <c r="M2628">
        <f t="shared" si="879"/>
        <v>-1.9647981363980629E-2</v>
      </c>
      <c r="N2628" s="32">
        <f t="shared" si="880"/>
        <v>26.603205570786365</v>
      </c>
      <c r="O2628" s="29">
        <f t="shared" si="881"/>
        <v>43934.844667413148</v>
      </c>
      <c r="P2628" s="37">
        <f>MATCH(O2628,LORDetail!$B$932:$B$1859,1)</f>
        <v>230</v>
      </c>
      <c r="Q2628" s="37">
        <f>INDEX(LORDetail!$B$932:$B$1859,P2628)</f>
        <v>43881</v>
      </c>
      <c r="R2628" s="37">
        <f>INDEX(LORDetail!$D$932:$D$1859,P2628)</f>
        <v>51.490917740323198</v>
      </c>
      <c r="S2628" s="37">
        <f>INDEX(LORDetail!$E$932:$E$1859,P2628)</f>
        <v>-2.0702503947380602</v>
      </c>
      <c r="T2628" s="37">
        <f>INDEX(LORDetail!$G$932:$G$1859,P2628)</f>
        <v>91.12988</v>
      </c>
      <c r="U2628">
        <f t="shared" si="882"/>
        <v>231</v>
      </c>
      <c r="V2628" s="37">
        <f>INDEX(LORDetail!$B$932:$B$1859,U2628)</f>
        <v>44169</v>
      </c>
      <c r="W2628" s="37">
        <f>INDEX(LORDetail!$D$932:$D$1859,U2628)</f>
        <v>51.4928110458345</v>
      </c>
      <c r="X2628" s="37">
        <f>INDEX(LORDetail!$E$932:$E$1859,U2628)</f>
        <v>-2.0674086737575501</v>
      </c>
      <c r="Y2628" s="37">
        <f>INDEX(LORDetail!$G$932:$G$1859,U2628)</f>
        <v>90.950680000000006</v>
      </c>
      <c r="Z2628">
        <f t="shared" si="883"/>
        <v>288</v>
      </c>
      <c r="AA2628" s="29">
        <f t="shared" si="884"/>
        <v>53.844667413148272</v>
      </c>
      <c r="AB2628">
        <f t="shared" si="885"/>
        <v>0.18696065074009816</v>
      </c>
      <c r="AC2628" s="32">
        <f t="shared" si="886"/>
        <v>51.491271713953644</v>
      </c>
      <c r="AD2628" s="32">
        <f t="shared" si="887"/>
        <v>-2.0697191047343222</v>
      </c>
      <c r="AE2628" s="34">
        <f t="shared" si="888"/>
        <v>91.096376651387374</v>
      </c>
      <c r="AF2628" s="36" t="str">
        <f t="shared" si="874"/>
        <v>RDNGSTN</v>
      </c>
      <c r="AG2628" s="36" t="str">
        <f t="shared" si="875"/>
        <v>PADTON</v>
      </c>
      <c r="AH2628" s="36">
        <f t="shared" si="872"/>
        <v>1123</v>
      </c>
      <c r="AI2628" s="42">
        <f t="shared" si="873"/>
        <v>43934.8</v>
      </c>
      <c r="AJ2628" s="43">
        <f t="shared" si="868"/>
        <v>26.603205570786365</v>
      </c>
      <c r="AK2628" s="43">
        <f t="shared" si="869"/>
        <v>-1.9647981363980629E-2</v>
      </c>
      <c r="AL2628" s="36">
        <f t="shared" si="870"/>
        <v>51.491271713953644</v>
      </c>
      <c r="AM2628" s="36">
        <v>1</v>
      </c>
      <c r="AN2628" s="36">
        <f t="shared" si="871"/>
        <v>-2.0697191047343222</v>
      </c>
      <c r="AO2628" s="36">
        <v>4</v>
      </c>
      <c r="AP2628" s="42">
        <f>INT(AI2628/1000)*1000</f>
        <v>43000</v>
      </c>
      <c r="AQ2628" s="42">
        <f>MOD(AI2628,1000)</f>
        <v>934.80000000000291</v>
      </c>
      <c r="AR2628" s="42">
        <f>MOD(AI2629,1000)-0.2+(AP2629-AP2628)</f>
        <v>961.20000000000141</v>
      </c>
    </row>
    <row r="2629" spans="1:44" x14ac:dyDescent="0.25">
      <c r="A2629" s="19" t="s">
        <v>1</v>
      </c>
      <c r="B2629" t="s">
        <v>0</v>
      </c>
      <c r="C2629">
        <v>1124</v>
      </c>
      <c r="D2629" s="36">
        <f>MATCH(C2629,TrainRun!$AG$149:$AG$295,1)</f>
        <v>77</v>
      </c>
      <c r="E2629" s="36">
        <f>INT(INDEX(TrainRun!$AD$149:$AD$295,'By Second'!D2629))</f>
        <v>1100</v>
      </c>
      <c r="F2629" s="36">
        <f>IF(E2629=0,0,INDEX(TrainRun!$AE$149:$AE$295,'By Second'!D2629))</f>
        <v>27.055109142157932</v>
      </c>
      <c r="G2629" s="36">
        <f>INDEX(TrainRun!$AF$149:$AF$295,'By Second'!D2629)</f>
        <v>43317.988841719365</v>
      </c>
      <c r="H2629">
        <f t="shared" si="876"/>
        <v>78</v>
      </c>
      <c r="I2629" s="36">
        <f>INT(INDEX(TrainRun!$AD$149:$AD$295,'By Second'!H2629))</f>
        <v>1194</v>
      </c>
      <c r="J2629" s="36">
        <f>INDEX(TrainRun!$AE$149:$AE$295,'By Second'!H2629)</f>
        <v>25.208198893943752</v>
      </c>
      <c r="K2629">
        <f t="shared" si="877"/>
        <v>94</v>
      </c>
      <c r="L2629">
        <f t="shared" si="878"/>
        <v>-1.8469102482141793</v>
      </c>
      <c r="M2629">
        <f t="shared" si="879"/>
        <v>-1.9647981363980629E-2</v>
      </c>
      <c r="N2629" s="32">
        <f t="shared" si="880"/>
        <v>26.583557589422384</v>
      </c>
      <c r="O2629" s="29">
        <f t="shared" si="881"/>
        <v>43961.428225002572</v>
      </c>
      <c r="P2629" s="37">
        <f>MATCH(O2629,LORDetail!$B$932:$B$1859,1)</f>
        <v>230</v>
      </c>
      <c r="Q2629" s="37">
        <f>INDEX(LORDetail!$B$932:$B$1859,P2629)</f>
        <v>43881</v>
      </c>
      <c r="R2629" s="37">
        <f>INDEX(LORDetail!$D$932:$D$1859,P2629)</f>
        <v>51.490917740323198</v>
      </c>
      <c r="S2629" s="37">
        <f>INDEX(LORDetail!$E$932:$E$1859,P2629)</f>
        <v>-2.0702503947380602</v>
      </c>
      <c r="T2629" s="37">
        <f>INDEX(LORDetail!$G$932:$G$1859,P2629)</f>
        <v>91.12988</v>
      </c>
      <c r="U2629">
        <f t="shared" si="882"/>
        <v>231</v>
      </c>
      <c r="V2629" s="37">
        <f>INDEX(LORDetail!$B$932:$B$1859,U2629)</f>
        <v>44169</v>
      </c>
      <c r="W2629" s="37">
        <f>INDEX(LORDetail!$D$932:$D$1859,U2629)</f>
        <v>51.4928110458345</v>
      </c>
      <c r="X2629" s="37">
        <f>INDEX(LORDetail!$E$932:$E$1859,U2629)</f>
        <v>-2.0674086737575501</v>
      </c>
      <c r="Y2629" s="37">
        <f>INDEX(LORDetail!$G$932:$G$1859,U2629)</f>
        <v>90.950680000000006</v>
      </c>
      <c r="Z2629">
        <f t="shared" si="883"/>
        <v>288</v>
      </c>
      <c r="AA2629" s="29">
        <f t="shared" si="884"/>
        <v>80.428225002571708</v>
      </c>
      <c r="AB2629">
        <f t="shared" si="885"/>
        <v>0.27926467014781842</v>
      </c>
      <c r="AC2629" s="32">
        <f t="shared" si="886"/>
        <v>51.4914464736623</v>
      </c>
      <c r="AD2629" s="32">
        <f t="shared" si="887"/>
        <v>-2.069456802465786</v>
      </c>
      <c r="AE2629" s="34">
        <f t="shared" si="888"/>
        <v>91.079835771109515</v>
      </c>
      <c r="AF2629" s="36" t="str">
        <f t="shared" si="874"/>
        <v>RDNGSTN</v>
      </c>
      <c r="AG2629" s="36" t="str">
        <f t="shared" si="875"/>
        <v>PADTON</v>
      </c>
      <c r="AH2629" s="36">
        <f t="shared" si="872"/>
        <v>1124</v>
      </c>
      <c r="AI2629" s="42">
        <f t="shared" si="873"/>
        <v>43961.4</v>
      </c>
      <c r="AJ2629" s="43">
        <f t="shared" ref="AJ2629:AJ2692" si="889">N2629</f>
        <v>26.583557589422384</v>
      </c>
      <c r="AK2629" s="43">
        <f t="shared" ref="AK2629:AK2692" si="890">M2629</f>
        <v>-1.9647981363980629E-2</v>
      </c>
      <c r="AL2629" s="36">
        <f t="shared" ref="AL2629:AL2692" si="891">AC2629</f>
        <v>51.4914464736623</v>
      </c>
      <c r="AM2629" s="36">
        <v>1</v>
      </c>
      <c r="AN2629" s="36">
        <f t="shared" ref="AN2629:AN2692" si="892">AD2629</f>
        <v>-2.069456802465786</v>
      </c>
      <c r="AO2629" s="36">
        <v>4</v>
      </c>
      <c r="AP2629" s="42">
        <f>INT(AI2629/1000)*1000</f>
        <v>43000</v>
      </c>
      <c r="AQ2629" s="42">
        <f>MOD(AI2629,1000)</f>
        <v>961.40000000000146</v>
      </c>
      <c r="AR2629" s="42">
        <f>MOD(AI2630,1000)-0.2+(AP2630-AP2629)</f>
        <v>987.8</v>
      </c>
    </row>
    <row r="2630" spans="1:44" x14ac:dyDescent="0.25">
      <c r="A2630" s="19" t="s">
        <v>1</v>
      </c>
      <c r="B2630" t="s">
        <v>0</v>
      </c>
      <c r="C2630">
        <v>1125</v>
      </c>
      <c r="D2630" s="36">
        <f>MATCH(C2630,TrainRun!$AG$149:$AG$295,1)</f>
        <v>77</v>
      </c>
      <c r="E2630" s="36">
        <f>INT(INDEX(TrainRun!$AD$149:$AD$295,'By Second'!D2630))</f>
        <v>1100</v>
      </c>
      <c r="F2630" s="36">
        <f>IF(E2630=0,0,INDEX(TrainRun!$AE$149:$AE$295,'By Second'!D2630))</f>
        <v>27.055109142157932</v>
      </c>
      <c r="G2630" s="36">
        <f>INDEX(TrainRun!$AF$149:$AF$295,'By Second'!D2630)</f>
        <v>43317.988841719365</v>
      </c>
      <c r="H2630">
        <f t="shared" si="876"/>
        <v>78</v>
      </c>
      <c r="I2630" s="36">
        <f>INT(INDEX(TrainRun!$AD$149:$AD$295,'By Second'!H2630))</f>
        <v>1194</v>
      </c>
      <c r="J2630" s="36">
        <f>INDEX(TrainRun!$AE$149:$AE$295,'By Second'!H2630)</f>
        <v>25.208198893943752</v>
      </c>
      <c r="K2630">
        <f t="shared" si="877"/>
        <v>94</v>
      </c>
      <c r="L2630">
        <f t="shared" si="878"/>
        <v>-1.8469102482141793</v>
      </c>
      <c r="M2630">
        <f t="shared" si="879"/>
        <v>-1.9647981363980629E-2</v>
      </c>
      <c r="N2630" s="32">
        <f t="shared" si="880"/>
        <v>26.563909608058403</v>
      </c>
      <c r="O2630" s="29">
        <f t="shared" si="881"/>
        <v>43987.992134610628</v>
      </c>
      <c r="P2630" s="37">
        <f>MATCH(O2630,LORDetail!$B$932:$B$1859,1)</f>
        <v>230</v>
      </c>
      <c r="Q2630" s="37">
        <f>INDEX(LORDetail!$B$932:$B$1859,P2630)</f>
        <v>43881</v>
      </c>
      <c r="R2630" s="37">
        <f>INDEX(LORDetail!$D$932:$D$1859,P2630)</f>
        <v>51.490917740323198</v>
      </c>
      <c r="S2630" s="37">
        <f>INDEX(LORDetail!$E$932:$E$1859,P2630)</f>
        <v>-2.0702503947380602</v>
      </c>
      <c r="T2630" s="37">
        <f>INDEX(LORDetail!$G$932:$G$1859,P2630)</f>
        <v>91.12988</v>
      </c>
      <c r="U2630">
        <f t="shared" si="882"/>
        <v>231</v>
      </c>
      <c r="V2630" s="37">
        <f>INDEX(LORDetail!$B$932:$B$1859,U2630)</f>
        <v>44169</v>
      </c>
      <c r="W2630" s="37">
        <f>INDEX(LORDetail!$D$932:$D$1859,U2630)</f>
        <v>51.4928110458345</v>
      </c>
      <c r="X2630" s="37">
        <f>INDEX(LORDetail!$E$932:$E$1859,U2630)</f>
        <v>-2.0674086737575501</v>
      </c>
      <c r="Y2630" s="37">
        <f>INDEX(LORDetail!$G$932:$G$1859,U2630)</f>
        <v>90.950680000000006</v>
      </c>
      <c r="Z2630">
        <f t="shared" si="883"/>
        <v>288</v>
      </c>
      <c r="AA2630" s="29">
        <f t="shared" si="884"/>
        <v>106.99213461062755</v>
      </c>
      <c r="AB2630">
        <f t="shared" si="885"/>
        <v>0.37150046739801229</v>
      </c>
      <c r="AC2630" s="32">
        <f t="shared" si="886"/>
        <v>51.491621104205571</v>
      </c>
      <c r="AD2630" s="32">
        <f t="shared" si="887"/>
        <v>-2.0691946940655859</v>
      </c>
      <c r="AE2630" s="34">
        <f t="shared" si="888"/>
        <v>91.063307116242285</v>
      </c>
      <c r="AF2630" s="36" t="str">
        <f t="shared" si="874"/>
        <v>RDNGSTN</v>
      </c>
      <c r="AG2630" s="36" t="str">
        <f t="shared" si="875"/>
        <v>PADTON</v>
      </c>
      <c r="AH2630" s="36">
        <f t="shared" si="872"/>
        <v>1125</v>
      </c>
      <c r="AI2630" s="42">
        <f t="shared" si="873"/>
        <v>43988</v>
      </c>
      <c r="AJ2630" s="43">
        <f t="shared" si="889"/>
        <v>26.563909608058403</v>
      </c>
      <c r="AK2630" s="43">
        <f t="shared" si="890"/>
        <v>-1.9647981363980629E-2</v>
      </c>
      <c r="AL2630" s="36">
        <f t="shared" si="891"/>
        <v>51.491621104205571</v>
      </c>
      <c r="AM2630" s="36">
        <v>1</v>
      </c>
      <c r="AN2630" s="36">
        <f t="shared" si="892"/>
        <v>-2.0691946940655859</v>
      </c>
      <c r="AO2630" s="36">
        <v>4</v>
      </c>
      <c r="AP2630" s="42">
        <f>INT(AI2630/1000)*1000</f>
        <v>43000</v>
      </c>
      <c r="AQ2630" s="42">
        <f>MOD(AI2630,1000)</f>
        <v>988</v>
      </c>
      <c r="AR2630" s="42">
        <f>MOD(AI2631,1000)-0.2+(AP2631-AP2630)</f>
        <v>1014.3999999999985</v>
      </c>
    </row>
    <row r="2631" spans="1:44" x14ac:dyDescent="0.25">
      <c r="A2631" s="19" t="s">
        <v>1</v>
      </c>
      <c r="B2631" t="s">
        <v>0</v>
      </c>
      <c r="C2631">
        <v>1126</v>
      </c>
      <c r="D2631" s="36">
        <f>MATCH(C2631,TrainRun!$AG$149:$AG$295,1)</f>
        <v>77</v>
      </c>
      <c r="E2631" s="36">
        <f>INT(INDEX(TrainRun!$AD$149:$AD$295,'By Second'!D2631))</f>
        <v>1100</v>
      </c>
      <c r="F2631" s="36">
        <f>IF(E2631=0,0,INDEX(TrainRun!$AE$149:$AE$295,'By Second'!D2631))</f>
        <v>27.055109142157932</v>
      </c>
      <c r="G2631" s="36">
        <f>INDEX(TrainRun!$AF$149:$AF$295,'By Second'!D2631)</f>
        <v>43317.988841719365</v>
      </c>
      <c r="H2631">
        <f t="shared" si="876"/>
        <v>78</v>
      </c>
      <c r="I2631" s="36">
        <f>INT(INDEX(TrainRun!$AD$149:$AD$295,'By Second'!H2631))</f>
        <v>1194</v>
      </c>
      <c r="J2631" s="36">
        <f>INDEX(TrainRun!$AE$149:$AE$295,'By Second'!H2631)</f>
        <v>25.208198893943752</v>
      </c>
      <c r="K2631">
        <f t="shared" si="877"/>
        <v>94</v>
      </c>
      <c r="L2631">
        <f t="shared" si="878"/>
        <v>-1.8469102482141793</v>
      </c>
      <c r="M2631">
        <f t="shared" si="879"/>
        <v>-1.9647981363980629E-2</v>
      </c>
      <c r="N2631" s="32">
        <f t="shared" si="880"/>
        <v>26.544261626694421</v>
      </c>
      <c r="O2631" s="29">
        <f t="shared" si="881"/>
        <v>44014.536396237323</v>
      </c>
      <c r="P2631" s="37">
        <f>MATCH(O2631,LORDetail!$B$932:$B$1859,1)</f>
        <v>230</v>
      </c>
      <c r="Q2631" s="37">
        <f>INDEX(LORDetail!$B$932:$B$1859,P2631)</f>
        <v>43881</v>
      </c>
      <c r="R2631" s="37">
        <f>INDEX(LORDetail!$D$932:$D$1859,P2631)</f>
        <v>51.490917740323198</v>
      </c>
      <c r="S2631" s="37">
        <f>INDEX(LORDetail!$E$932:$E$1859,P2631)</f>
        <v>-2.0702503947380602</v>
      </c>
      <c r="T2631" s="37">
        <f>INDEX(LORDetail!$G$932:$G$1859,P2631)</f>
        <v>91.12988</v>
      </c>
      <c r="U2631">
        <f t="shared" si="882"/>
        <v>231</v>
      </c>
      <c r="V2631" s="37">
        <f>INDEX(LORDetail!$B$932:$B$1859,U2631)</f>
        <v>44169</v>
      </c>
      <c r="W2631" s="37">
        <f>INDEX(LORDetail!$D$932:$D$1859,U2631)</f>
        <v>51.4928110458345</v>
      </c>
      <c r="X2631" s="37">
        <f>INDEX(LORDetail!$E$932:$E$1859,U2631)</f>
        <v>-2.0674086737575501</v>
      </c>
      <c r="Y2631" s="37">
        <f>INDEX(LORDetail!$G$932:$G$1859,U2631)</f>
        <v>90.950680000000006</v>
      </c>
      <c r="Z2631">
        <f t="shared" si="883"/>
        <v>288</v>
      </c>
      <c r="AA2631" s="29">
        <f t="shared" si="884"/>
        <v>133.53639623732306</v>
      </c>
      <c r="AB2631">
        <f t="shared" si="885"/>
        <v>0.46366804249070509</v>
      </c>
      <c r="AC2631" s="32">
        <f t="shared" si="886"/>
        <v>51.491795605583462</v>
      </c>
      <c r="AD2631" s="32">
        <f t="shared" si="887"/>
        <v>-2.0689327795337222</v>
      </c>
      <c r="AE2631" s="34">
        <f t="shared" si="888"/>
        <v>91.04679068678567</v>
      </c>
      <c r="AF2631" s="36" t="str">
        <f t="shared" si="874"/>
        <v>RDNGSTN</v>
      </c>
      <c r="AG2631" s="36" t="str">
        <f t="shared" si="875"/>
        <v>PADTON</v>
      </c>
      <c r="AH2631" s="36">
        <f t="shared" si="872"/>
        <v>1126</v>
      </c>
      <c r="AI2631" s="42">
        <f t="shared" si="873"/>
        <v>44014.6</v>
      </c>
      <c r="AJ2631" s="43">
        <f t="shared" si="889"/>
        <v>26.544261626694421</v>
      </c>
      <c r="AK2631" s="43">
        <f t="shared" si="890"/>
        <v>-1.9647981363980629E-2</v>
      </c>
      <c r="AL2631" s="36">
        <f t="shared" si="891"/>
        <v>51.491795605583462</v>
      </c>
      <c r="AM2631" s="36">
        <v>1</v>
      </c>
      <c r="AN2631" s="36">
        <f t="shared" si="892"/>
        <v>-2.0689327795337222</v>
      </c>
      <c r="AO2631" s="36">
        <v>4</v>
      </c>
      <c r="AP2631" s="42">
        <f>INT(AI2631/1000)*1000</f>
        <v>44000</v>
      </c>
      <c r="AQ2631" s="42">
        <f>MOD(AI2631,1000)</f>
        <v>14.599999999998545</v>
      </c>
      <c r="AR2631" s="42">
        <f>MOD(AI2632,1000)-0.2+(AP2632-AP2631)</f>
        <v>40.799999999999997</v>
      </c>
    </row>
    <row r="2632" spans="1:44" x14ac:dyDescent="0.25">
      <c r="A2632" s="19" t="s">
        <v>1</v>
      </c>
      <c r="B2632" t="s">
        <v>0</v>
      </c>
      <c r="C2632">
        <v>1127</v>
      </c>
      <c r="D2632" s="36">
        <f>MATCH(C2632,TrainRun!$AG$149:$AG$295,1)</f>
        <v>77</v>
      </c>
      <c r="E2632" s="36">
        <f>INT(INDEX(TrainRun!$AD$149:$AD$295,'By Second'!D2632))</f>
        <v>1100</v>
      </c>
      <c r="F2632" s="36">
        <f>IF(E2632=0,0,INDEX(TrainRun!$AE$149:$AE$295,'By Second'!D2632))</f>
        <v>27.055109142157932</v>
      </c>
      <c r="G2632" s="36">
        <f>INDEX(TrainRun!$AF$149:$AF$295,'By Second'!D2632)</f>
        <v>43317.988841719365</v>
      </c>
      <c r="H2632">
        <f t="shared" si="876"/>
        <v>78</v>
      </c>
      <c r="I2632" s="36">
        <f>INT(INDEX(TrainRun!$AD$149:$AD$295,'By Second'!H2632))</f>
        <v>1194</v>
      </c>
      <c r="J2632" s="36">
        <f>INDEX(TrainRun!$AE$149:$AE$295,'By Second'!H2632)</f>
        <v>25.208198893943752</v>
      </c>
      <c r="K2632">
        <f t="shared" si="877"/>
        <v>94</v>
      </c>
      <c r="L2632">
        <f t="shared" si="878"/>
        <v>-1.8469102482141793</v>
      </c>
      <c r="M2632">
        <f t="shared" si="879"/>
        <v>-1.9647981363980629E-2</v>
      </c>
      <c r="N2632" s="32">
        <f t="shared" si="880"/>
        <v>26.52461364533044</v>
      </c>
      <c r="O2632" s="29">
        <f t="shared" si="881"/>
        <v>44041.061009882651</v>
      </c>
      <c r="P2632" s="37">
        <f>MATCH(O2632,LORDetail!$B$932:$B$1859,1)</f>
        <v>230</v>
      </c>
      <c r="Q2632" s="37">
        <f>INDEX(LORDetail!$B$932:$B$1859,P2632)</f>
        <v>43881</v>
      </c>
      <c r="R2632" s="37">
        <f>INDEX(LORDetail!$D$932:$D$1859,P2632)</f>
        <v>51.490917740323198</v>
      </c>
      <c r="S2632" s="37">
        <f>INDEX(LORDetail!$E$932:$E$1859,P2632)</f>
        <v>-2.0702503947380602</v>
      </c>
      <c r="T2632" s="37">
        <f>INDEX(LORDetail!$G$932:$G$1859,P2632)</f>
        <v>91.12988</v>
      </c>
      <c r="U2632">
        <f t="shared" si="882"/>
        <v>231</v>
      </c>
      <c r="V2632" s="37">
        <f>INDEX(LORDetail!$B$932:$B$1859,U2632)</f>
        <v>44169</v>
      </c>
      <c r="W2632" s="37">
        <f>INDEX(LORDetail!$D$932:$D$1859,U2632)</f>
        <v>51.4928110458345</v>
      </c>
      <c r="X2632" s="37">
        <f>INDEX(LORDetail!$E$932:$E$1859,U2632)</f>
        <v>-2.0674086737575501</v>
      </c>
      <c r="Y2632" s="37">
        <f>INDEX(LORDetail!$G$932:$G$1859,U2632)</f>
        <v>90.950680000000006</v>
      </c>
      <c r="Z2632">
        <f t="shared" si="883"/>
        <v>288</v>
      </c>
      <c r="AA2632" s="29">
        <f t="shared" si="884"/>
        <v>160.06100988265098</v>
      </c>
      <c r="AB2632">
        <f t="shared" si="885"/>
        <v>0.5557673954258715</v>
      </c>
      <c r="AC2632" s="32">
        <f t="shared" si="886"/>
        <v>51.491969977795961</v>
      </c>
      <c r="AD2632" s="32">
        <f t="shared" si="887"/>
        <v>-2.0686710588701951</v>
      </c>
      <c r="AE2632" s="34">
        <f t="shared" si="888"/>
        <v>91.030286482739683</v>
      </c>
      <c r="AF2632" s="36" t="str">
        <f t="shared" si="874"/>
        <v>RDNGSTN</v>
      </c>
      <c r="AG2632" s="36" t="str">
        <f t="shared" si="875"/>
        <v>PADTON</v>
      </c>
      <c r="AH2632" s="36">
        <f t="shared" si="872"/>
        <v>1127</v>
      </c>
      <c r="AI2632" s="42">
        <f t="shared" si="873"/>
        <v>44041</v>
      </c>
      <c r="AJ2632" s="43">
        <f t="shared" si="889"/>
        <v>26.52461364533044</v>
      </c>
      <c r="AK2632" s="43">
        <f t="shared" si="890"/>
        <v>-1.9647981363980629E-2</v>
      </c>
      <c r="AL2632" s="36">
        <f t="shared" si="891"/>
        <v>51.491969977795961</v>
      </c>
      <c r="AM2632" s="36">
        <v>1</v>
      </c>
      <c r="AN2632" s="36">
        <f t="shared" si="892"/>
        <v>-2.0686710588701951</v>
      </c>
      <c r="AO2632" s="36">
        <v>4</v>
      </c>
      <c r="AP2632" s="42">
        <f>INT(AI2632/1000)*1000</f>
        <v>44000</v>
      </c>
      <c r="AQ2632" s="42">
        <f>MOD(AI2632,1000)</f>
        <v>41</v>
      </c>
      <c r="AR2632" s="42">
        <f>MOD(AI2633,1000)-0.2+(AP2633-AP2632)</f>
        <v>67.399999999998542</v>
      </c>
    </row>
    <row r="2633" spans="1:44" x14ac:dyDescent="0.25">
      <c r="A2633" s="19" t="s">
        <v>1</v>
      </c>
      <c r="B2633" t="s">
        <v>0</v>
      </c>
      <c r="C2633">
        <v>1128</v>
      </c>
      <c r="D2633" s="36">
        <f>MATCH(C2633,TrainRun!$AG$149:$AG$295,1)</f>
        <v>77</v>
      </c>
      <c r="E2633" s="36">
        <f>INT(INDEX(TrainRun!$AD$149:$AD$295,'By Second'!D2633))</f>
        <v>1100</v>
      </c>
      <c r="F2633" s="36">
        <f>IF(E2633=0,0,INDEX(TrainRun!$AE$149:$AE$295,'By Second'!D2633))</f>
        <v>27.055109142157932</v>
      </c>
      <c r="G2633" s="36">
        <f>INDEX(TrainRun!$AF$149:$AF$295,'By Second'!D2633)</f>
        <v>43317.988841719365</v>
      </c>
      <c r="H2633">
        <f t="shared" si="876"/>
        <v>78</v>
      </c>
      <c r="I2633" s="36">
        <f>INT(INDEX(TrainRun!$AD$149:$AD$295,'By Second'!H2633))</f>
        <v>1194</v>
      </c>
      <c r="J2633" s="36">
        <f>INDEX(TrainRun!$AE$149:$AE$295,'By Second'!H2633)</f>
        <v>25.208198893943752</v>
      </c>
      <c r="K2633">
        <f t="shared" si="877"/>
        <v>94</v>
      </c>
      <c r="L2633">
        <f t="shared" si="878"/>
        <v>-1.8469102482141793</v>
      </c>
      <c r="M2633">
        <f t="shared" si="879"/>
        <v>-1.9647981363980629E-2</v>
      </c>
      <c r="N2633" s="32">
        <f t="shared" si="880"/>
        <v>26.504965663966459</v>
      </c>
      <c r="O2633" s="29">
        <f t="shared" si="881"/>
        <v>44067.565975546619</v>
      </c>
      <c r="P2633" s="37">
        <f>MATCH(O2633,LORDetail!$B$932:$B$1859,1)</f>
        <v>230</v>
      </c>
      <c r="Q2633" s="37">
        <f>INDEX(LORDetail!$B$932:$B$1859,P2633)</f>
        <v>43881</v>
      </c>
      <c r="R2633" s="37">
        <f>INDEX(LORDetail!$D$932:$D$1859,P2633)</f>
        <v>51.490917740323198</v>
      </c>
      <c r="S2633" s="37">
        <f>INDEX(LORDetail!$E$932:$E$1859,P2633)</f>
        <v>-2.0702503947380602</v>
      </c>
      <c r="T2633" s="37">
        <f>INDEX(LORDetail!$G$932:$G$1859,P2633)</f>
        <v>91.12988</v>
      </c>
      <c r="U2633">
        <f t="shared" si="882"/>
        <v>231</v>
      </c>
      <c r="V2633" s="37">
        <f>INDEX(LORDetail!$B$932:$B$1859,U2633)</f>
        <v>44169</v>
      </c>
      <c r="W2633" s="37">
        <f>INDEX(LORDetail!$D$932:$D$1859,U2633)</f>
        <v>51.4928110458345</v>
      </c>
      <c r="X2633" s="37">
        <f>INDEX(LORDetail!$E$932:$E$1859,U2633)</f>
        <v>-2.0674086737575501</v>
      </c>
      <c r="Y2633" s="37">
        <f>INDEX(LORDetail!$G$932:$G$1859,U2633)</f>
        <v>90.950680000000006</v>
      </c>
      <c r="Z2633">
        <f t="shared" si="883"/>
        <v>288</v>
      </c>
      <c r="AA2633" s="29">
        <f t="shared" si="884"/>
        <v>186.56597554661857</v>
      </c>
      <c r="AB2633">
        <f t="shared" si="885"/>
        <v>0.64779852620353673</v>
      </c>
      <c r="AC2633" s="32">
        <f t="shared" si="886"/>
        <v>51.492144220843073</v>
      </c>
      <c r="AD2633" s="32">
        <f t="shared" si="887"/>
        <v>-2.068409532075004</v>
      </c>
      <c r="AE2633" s="34">
        <f t="shared" si="888"/>
        <v>91.013794504104325</v>
      </c>
      <c r="AF2633" s="36" t="str">
        <f t="shared" si="874"/>
        <v>RDNGSTN</v>
      </c>
      <c r="AG2633" s="36" t="str">
        <f t="shared" si="875"/>
        <v>PADTON</v>
      </c>
      <c r="AH2633" s="36">
        <f t="shared" si="872"/>
        <v>1128</v>
      </c>
      <c r="AI2633" s="42">
        <f t="shared" si="873"/>
        <v>44067.6</v>
      </c>
      <c r="AJ2633" s="43">
        <f t="shared" si="889"/>
        <v>26.504965663966459</v>
      </c>
      <c r="AK2633" s="43">
        <f t="shared" si="890"/>
        <v>-1.9647981363980629E-2</v>
      </c>
      <c r="AL2633" s="36">
        <f t="shared" si="891"/>
        <v>51.492144220843073</v>
      </c>
      <c r="AM2633" s="36">
        <v>1</v>
      </c>
      <c r="AN2633" s="36">
        <f t="shared" si="892"/>
        <v>-2.068409532075004</v>
      </c>
      <c r="AO2633" s="36">
        <v>4</v>
      </c>
      <c r="AP2633" s="42">
        <f>INT(AI2633/1000)*1000</f>
        <v>44000</v>
      </c>
      <c r="AQ2633" s="42">
        <f>MOD(AI2633,1000)</f>
        <v>67.599999999998545</v>
      </c>
      <c r="AR2633" s="42">
        <f>MOD(AI2634,1000)-0.2+(AP2634-AP2633)</f>
        <v>93.8</v>
      </c>
    </row>
    <row r="2634" spans="1:44" x14ac:dyDescent="0.25">
      <c r="A2634" s="19" t="s">
        <v>1</v>
      </c>
      <c r="B2634" t="s">
        <v>0</v>
      </c>
      <c r="C2634">
        <v>1129</v>
      </c>
      <c r="D2634" s="36">
        <f>MATCH(C2634,TrainRun!$AG$149:$AG$295,1)</f>
        <v>77</v>
      </c>
      <c r="E2634" s="36">
        <f>INT(INDEX(TrainRun!$AD$149:$AD$295,'By Second'!D2634))</f>
        <v>1100</v>
      </c>
      <c r="F2634" s="36">
        <f>IF(E2634=0,0,INDEX(TrainRun!$AE$149:$AE$295,'By Second'!D2634))</f>
        <v>27.055109142157932</v>
      </c>
      <c r="G2634" s="36">
        <f>INDEX(TrainRun!$AF$149:$AF$295,'By Second'!D2634)</f>
        <v>43317.988841719365</v>
      </c>
      <c r="H2634">
        <f t="shared" si="876"/>
        <v>78</v>
      </c>
      <c r="I2634" s="36">
        <f>INT(INDEX(TrainRun!$AD$149:$AD$295,'By Second'!H2634))</f>
        <v>1194</v>
      </c>
      <c r="J2634" s="36">
        <f>INDEX(TrainRun!$AE$149:$AE$295,'By Second'!H2634)</f>
        <v>25.208198893943752</v>
      </c>
      <c r="K2634">
        <f t="shared" si="877"/>
        <v>94</v>
      </c>
      <c r="L2634">
        <f t="shared" si="878"/>
        <v>-1.8469102482141793</v>
      </c>
      <c r="M2634">
        <f t="shared" si="879"/>
        <v>-1.9647981363980629E-2</v>
      </c>
      <c r="N2634" s="32">
        <f t="shared" si="880"/>
        <v>26.485317682602478</v>
      </c>
      <c r="O2634" s="29">
        <f t="shared" si="881"/>
        <v>44094.051293229219</v>
      </c>
      <c r="P2634" s="37">
        <f>MATCH(O2634,LORDetail!$B$932:$B$1859,1)</f>
        <v>230</v>
      </c>
      <c r="Q2634" s="37">
        <f>INDEX(LORDetail!$B$932:$B$1859,P2634)</f>
        <v>43881</v>
      </c>
      <c r="R2634" s="37">
        <f>INDEX(LORDetail!$D$932:$D$1859,P2634)</f>
        <v>51.490917740323198</v>
      </c>
      <c r="S2634" s="37">
        <f>INDEX(LORDetail!$E$932:$E$1859,P2634)</f>
        <v>-2.0702503947380602</v>
      </c>
      <c r="T2634" s="37">
        <f>INDEX(LORDetail!$G$932:$G$1859,P2634)</f>
        <v>91.12988</v>
      </c>
      <c r="U2634">
        <f t="shared" si="882"/>
        <v>231</v>
      </c>
      <c r="V2634" s="37">
        <f>INDEX(LORDetail!$B$932:$B$1859,U2634)</f>
        <v>44169</v>
      </c>
      <c r="W2634" s="37">
        <f>INDEX(LORDetail!$D$932:$D$1859,U2634)</f>
        <v>51.4928110458345</v>
      </c>
      <c r="X2634" s="37">
        <f>INDEX(LORDetail!$E$932:$E$1859,U2634)</f>
        <v>-2.0674086737575501</v>
      </c>
      <c r="Y2634" s="37">
        <f>INDEX(LORDetail!$G$932:$G$1859,U2634)</f>
        <v>90.950680000000006</v>
      </c>
      <c r="Z2634">
        <f t="shared" si="883"/>
        <v>288</v>
      </c>
      <c r="AA2634" s="29">
        <f t="shared" si="884"/>
        <v>213.05129322921857</v>
      </c>
      <c r="AB2634">
        <f t="shared" si="885"/>
        <v>0.73976143482367562</v>
      </c>
      <c r="AC2634" s="32">
        <f t="shared" si="886"/>
        <v>51.4923183347248</v>
      </c>
      <c r="AD2634" s="32">
        <f t="shared" si="887"/>
        <v>-2.0681481991481494</v>
      </c>
      <c r="AE2634" s="34">
        <f t="shared" si="888"/>
        <v>90.997314750879596</v>
      </c>
      <c r="AF2634" s="36" t="str">
        <f t="shared" si="874"/>
        <v>RDNGSTN</v>
      </c>
      <c r="AG2634" s="36" t="str">
        <f t="shared" si="875"/>
        <v>PADTON</v>
      </c>
      <c r="AH2634" s="36">
        <f t="shared" si="872"/>
        <v>1129</v>
      </c>
      <c r="AI2634" s="42">
        <f t="shared" si="873"/>
        <v>44094</v>
      </c>
      <c r="AJ2634" s="43">
        <f t="shared" si="889"/>
        <v>26.485317682602478</v>
      </c>
      <c r="AK2634" s="43">
        <f t="shared" si="890"/>
        <v>-1.9647981363980629E-2</v>
      </c>
      <c r="AL2634" s="36">
        <f t="shared" si="891"/>
        <v>51.4923183347248</v>
      </c>
      <c r="AM2634" s="36">
        <v>1</v>
      </c>
      <c r="AN2634" s="36">
        <f t="shared" si="892"/>
        <v>-2.0681481991481494</v>
      </c>
      <c r="AO2634" s="36">
        <v>4</v>
      </c>
      <c r="AP2634" s="42">
        <f>INT(AI2634/1000)*1000</f>
        <v>44000</v>
      </c>
      <c r="AQ2634" s="42">
        <f>MOD(AI2634,1000)</f>
        <v>94</v>
      </c>
      <c r="AR2634" s="42">
        <f>MOD(AI2635,1000)-0.2+(AP2635-AP2634)</f>
        <v>120.39999999999854</v>
      </c>
    </row>
    <row r="2635" spans="1:44" x14ac:dyDescent="0.25">
      <c r="A2635" s="19" t="s">
        <v>1</v>
      </c>
      <c r="B2635" t="s">
        <v>0</v>
      </c>
      <c r="C2635">
        <v>1130</v>
      </c>
      <c r="D2635" s="36">
        <f>MATCH(C2635,TrainRun!$AG$149:$AG$295,1)</f>
        <v>77</v>
      </c>
      <c r="E2635" s="36">
        <f>INT(INDEX(TrainRun!$AD$149:$AD$295,'By Second'!D2635))</f>
        <v>1100</v>
      </c>
      <c r="F2635" s="36">
        <f>IF(E2635=0,0,INDEX(TrainRun!$AE$149:$AE$295,'By Second'!D2635))</f>
        <v>27.055109142157932</v>
      </c>
      <c r="G2635" s="36">
        <f>INDEX(TrainRun!$AF$149:$AF$295,'By Second'!D2635)</f>
        <v>43317.988841719365</v>
      </c>
      <c r="H2635">
        <f t="shared" si="876"/>
        <v>78</v>
      </c>
      <c r="I2635" s="36">
        <f>INT(INDEX(TrainRun!$AD$149:$AD$295,'By Second'!H2635))</f>
        <v>1194</v>
      </c>
      <c r="J2635" s="36">
        <f>INDEX(TrainRun!$AE$149:$AE$295,'By Second'!H2635)</f>
        <v>25.208198893943752</v>
      </c>
      <c r="K2635">
        <f t="shared" si="877"/>
        <v>94</v>
      </c>
      <c r="L2635">
        <f t="shared" si="878"/>
        <v>-1.8469102482141793</v>
      </c>
      <c r="M2635">
        <f t="shared" si="879"/>
        <v>-1.9647981363980629E-2</v>
      </c>
      <c r="N2635" s="32">
        <f t="shared" si="880"/>
        <v>26.465669701238497</v>
      </c>
      <c r="O2635" s="29">
        <f t="shared" si="881"/>
        <v>44120.516962930458</v>
      </c>
      <c r="P2635" s="37">
        <f>MATCH(O2635,LORDetail!$B$932:$B$1859,1)</f>
        <v>230</v>
      </c>
      <c r="Q2635" s="37">
        <f>INDEX(LORDetail!$B$932:$B$1859,P2635)</f>
        <v>43881</v>
      </c>
      <c r="R2635" s="37">
        <f>INDEX(LORDetail!$D$932:$D$1859,P2635)</f>
        <v>51.490917740323198</v>
      </c>
      <c r="S2635" s="37">
        <f>INDEX(LORDetail!$E$932:$E$1859,P2635)</f>
        <v>-2.0702503947380602</v>
      </c>
      <c r="T2635" s="37">
        <f>INDEX(LORDetail!$G$932:$G$1859,P2635)</f>
        <v>91.12988</v>
      </c>
      <c r="U2635">
        <f t="shared" si="882"/>
        <v>231</v>
      </c>
      <c r="V2635" s="37">
        <f>INDEX(LORDetail!$B$932:$B$1859,U2635)</f>
        <v>44169</v>
      </c>
      <c r="W2635" s="37">
        <f>INDEX(LORDetail!$D$932:$D$1859,U2635)</f>
        <v>51.4928110458345</v>
      </c>
      <c r="X2635" s="37">
        <f>INDEX(LORDetail!$E$932:$E$1859,U2635)</f>
        <v>-2.0674086737575501</v>
      </c>
      <c r="Y2635" s="37">
        <f>INDEX(LORDetail!$G$932:$G$1859,U2635)</f>
        <v>90.950680000000006</v>
      </c>
      <c r="Z2635">
        <f t="shared" si="883"/>
        <v>288</v>
      </c>
      <c r="AA2635" s="29">
        <f t="shared" si="884"/>
        <v>239.51696293045825</v>
      </c>
      <c r="AB2635">
        <f t="shared" si="885"/>
        <v>0.83165612128631339</v>
      </c>
      <c r="AC2635" s="32">
        <f t="shared" si="886"/>
        <v>51.492492319441141</v>
      </c>
      <c r="AD2635" s="32">
        <f t="shared" si="887"/>
        <v>-2.0678870600896313</v>
      </c>
      <c r="AE2635" s="34">
        <f t="shared" si="888"/>
        <v>90.980847223065496</v>
      </c>
      <c r="AF2635" s="36" t="str">
        <f t="shared" si="874"/>
        <v>RDNGSTN</v>
      </c>
      <c r="AG2635" s="36" t="str">
        <f t="shared" si="875"/>
        <v>PADTON</v>
      </c>
      <c r="AH2635" s="36">
        <f t="shared" si="872"/>
        <v>1130</v>
      </c>
      <c r="AI2635" s="42">
        <f t="shared" si="873"/>
        <v>44120.6</v>
      </c>
      <c r="AJ2635" s="43">
        <f t="shared" si="889"/>
        <v>26.465669701238497</v>
      </c>
      <c r="AK2635" s="43">
        <f t="shared" si="890"/>
        <v>-1.9647981363980629E-2</v>
      </c>
      <c r="AL2635" s="36">
        <f t="shared" si="891"/>
        <v>51.492492319441141</v>
      </c>
      <c r="AM2635" s="36">
        <v>1</v>
      </c>
      <c r="AN2635" s="36">
        <f t="shared" si="892"/>
        <v>-2.0678870600896313</v>
      </c>
      <c r="AO2635" s="36">
        <v>4</v>
      </c>
      <c r="AP2635" s="42">
        <f>INT(AI2635/1000)*1000</f>
        <v>44000</v>
      </c>
      <c r="AQ2635" s="42">
        <f>MOD(AI2635,1000)</f>
        <v>120.59999999999854</v>
      </c>
      <c r="AR2635" s="42">
        <f>MOD(AI2636,1000)-0.2+(AP2636-AP2635)</f>
        <v>146.80000000000001</v>
      </c>
    </row>
    <row r="2636" spans="1:44" x14ac:dyDescent="0.25">
      <c r="A2636" s="19" t="s">
        <v>1</v>
      </c>
      <c r="B2636" t="s">
        <v>0</v>
      </c>
      <c r="C2636">
        <v>1131</v>
      </c>
      <c r="D2636" s="36">
        <f>MATCH(C2636,TrainRun!$AG$149:$AG$295,1)</f>
        <v>77</v>
      </c>
      <c r="E2636" s="36">
        <f>INT(INDEX(TrainRun!$AD$149:$AD$295,'By Second'!D2636))</f>
        <v>1100</v>
      </c>
      <c r="F2636" s="36">
        <f>IF(E2636=0,0,INDEX(TrainRun!$AE$149:$AE$295,'By Second'!D2636))</f>
        <v>27.055109142157932</v>
      </c>
      <c r="G2636" s="36">
        <f>INDEX(TrainRun!$AF$149:$AF$295,'By Second'!D2636)</f>
        <v>43317.988841719365</v>
      </c>
      <c r="H2636">
        <f t="shared" si="876"/>
        <v>78</v>
      </c>
      <c r="I2636" s="36">
        <f>INT(INDEX(TrainRun!$AD$149:$AD$295,'By Second'!H2636))</f>
        <v>1194</v>
      </c>
      <c r="J2636" s="36">
        <f>INDEX(TrainRun!$AE$149:$AE$295,'By Second'!H2636)</f>
        <v>25.208198893943752</v>
      </c>
      <c r="K2636">
        <f t="shared" si="877"/>
        <v>94</v>
      </c>
      <c r="L2636">
        <f t="shared" si="878"/>
        <v>-1.8469102482141793</v>
      </c>
      <c r="M2636">
        <f t="shared" si="879"/>
        <v>-1.9647981363980629E-2</v>
      </c>
      <c r="N2636" s="32">
        <f t="shared" si="880"/>
        <v>26.446021719874516</v>
      </c>
      <c r="O2636" s="29">
        <f t="shared" si="881"/>
        <v>44146.96298465033</v>
      </c>
      <c r="P2636" s="37">
        <f>MATCH(O2636,LORDetail!$B$932:$B$1859,1)</f>
        <v>230</v>
      </c>
      <c r="Q2636" s="37">
        <f>INDEX(LORDetail!$B$932:$B$1859,P2636)</f>
        <v>43881</v>
      </c>
      <c r="R2636" s="37">
        <f>INDEX(LORDetail!$D$932:$D$1859,P2636)</f>
        <v>51.490917740323198</v>
      </c>
      <c r="S2636" s="37">
        <f>INDEX(LORDetail!$E$932:$E$1859,P2636)</f>
        <v>-2.0702503947380602</v>
      </c>
      <c r="T2636" s="37">
        <f>INDEX(LORDetail!$G$932:$G$1859,P2636)</f>
        <v>91.12988</v>
      </c>
      <c r="U2636">
        <f t="shared" si="882"/>
        <v>231</v>
      </c>
      <c r="V2636" s="37">
        <f>INDEX(LORDetail!$B$932:$B$1859,U2636)</f>
        <v>44169</v>
      </c>
      <c r="W2636" s="37">
        <f>INDEX(LORDetail!$D$932:$D$1859,U2636)</f>
        <v>51.4928110458345</v>
      </c>
      <c r="X2636" s="37">
        <f>INDEX(LORDetail!$E$932:$E$1859,U2636)</f>
        <v>-2.0674086737575501</v>
      </c>
      <c r="Y2636" s="37">
        <f>INDEX(LORDetail!$G$932:$G$1859,U2636)</f>
        <v>90.950680000000006</v>
      </c>
      <c r="Z2636">
        <f t="shared" si="883"/>
        <v>288</v>
      </c>
      <c r="AA2636" s="29">
        <f t="shared" si="884"/>
        <v>265.96298465033033</v>
      </c>
      <c r="AB2636">
        <f t="shared" si="885"/>
        <v>0.92348258559142471</v>
      </c>
      <c r="AC2636" s="32">
        <f t="shared" si="886"/>
        <v>51.492666174992088</v>
      </c>
      <c r="AD2636" s="32">
        <f t="shared" si="887"/>
        <v>-2.0676261148994493</v>
      </c>
      <c r="AE2636" s="34">
        <f t="shared" si="888"/>
        <v>90.964391920662024</v>
      </c>
      <c r="AF2636" s="36" t="str">
        <f t="shared" si="874"/>
        <v>RDNGSTN</v>
      </c>
      <c r="AG2636" s="36" t="str">
        <f t="shared" si="875"/>
        <v>PADTON</v>
      </c>
      <c r="AH2636" s="36">
        <f t="shared" si="872"/>
        <v>1131</v>
      </c>
      <c r="AI2636" s="42">
        <f t="shared" si="873"/>
        <v>44147</v>
      </c>
      <c r="AJ2636" s="43">
        <f t="shared" si="889"/>
        <v>26.446021719874516</v>
      </c>
      <c r="AK2636" s="43">
        <f t="shared" si="890"/>
        <v>-1.9647981363980629E-2</v>
      </c>
      <c r="AL2636" s="36">
        <f t="shared" si="891"/>
        <v>51.492666174992088</v>
      </c>
      <c r="AM2636" s="36">
        <v>1</v>
      </c>
      <c r="AN2636" s="36">
        <f t="shared" si="892"/>
        <v>-2.0676261148994493</v>
      </c>
      <c r="AO2636" s="36">
        <v>4</v>
      </c>
      <c r="AP2636" s="42">
        <f>INT(AI2636/1000)*1000</f>
        <v>44000</v>
      </c>
      <c r="AQ2636" s="42">
        <f>MOD(AI2636,1000)</f>
        <v>147</v>
      </c>
      <c r="AR2636" s="42">
        <f>MOD(AI2637,1000)-0.2+(AP2637-AP2636)</f>
        <v>173.20000000000147</v>
      </c>
    </row>
    <row r="2637" spans="1:44" x14ac:dyDescent="0.25">
      <c r="A2637" s="19" t="s">
        <v>1</v>
      </c>
      <c r="B2637" t="s">
        <v>0</v>
      </c>
      <c r="C2637">
        <v>1132</v>
      </c>
      <c r="D2637" s="36">
        <f>MATCH(C2637,TrainRun!$AG$149:$AG$295,1)</f>
        <v>77</v>
      </c>
      <c r="E2637" s="36">
        <f>INT(INDEX(TrainRun!$AD$149:$AD$295,'By Second'!D2637))</f>
        <v>1100</v>
      </c>
      <c r="F2637" s="36">
        <f>IF(E2637=0,0,INDEX(TrainRun!$AE$149:$AE$295,'By Second'!D2637))</f>
        <v>27.055109142157932</v>
      </c>
      <c r="G2637" s="36">
        <f>INDEX(TrainRun!$AF$149:$AF$295,'By Second'!D2637)</f>
        <v>43317.988841719365</v>
      </c>
      <c r="H2637">
        <f t="shared" si="876"/>
        <v>78</v>
      </c>
      <c r="I2637" s="36">
        <f>INT(INDEX(TrainRun!$AD$149:$AD$295,'By Second'!H2637))</f>
        <v>1194</v>
      </c>
      <c r="J2637" s="36">
        <f>INDEX(TrainRun!$AE$149:$AE$295,'By Second'!H2637)</f>
        <v>25.208198893943752</v>
      </c>
      <c r="K2637">
        <f t="shared" si="877"/>
        <v>94</v>
      </c>
      <c r="L2637">
        <f t="shared" si="878"/>
        <v>-1.8469102482141793</v>
      </c>
      <c r="M2637">
        <f t="shared" si="879"/>
        <v>-1.9647981363980629E-2</v>
      </c>
      <c r="N2637" s="32">
        <f t="shared" si="880"/>
        <v>26.426373738510534</v>
      </c>
      <c r="O2637" s="29">
        <f t="shared" si="881"/>
        <v>44173.389358388842</v>
      </c>
      <c r="P2637" s="37">
        <f>MATCH(O2637,LORDetail!$B$932:$B$1859,1)</f>
        <v>231</v>
      </c>
      <c r="Q2637" s="37">
        <f>INDEX(LORDetail!$B$932:$B$1859,P2637)</f>
        <v>44169</v>
      </c>
      <c r="R2637" s="37">
        <f>INDEX(LORDetail!$D$932:$D$1859,P2637)</f>
        <v>51.4928110458345</v>
      </c>
      <c r="S2637" s="37">
        <f>INDEX(LORDetail!$E$932:$E$1859,P2637)</f>
        <v>-2.0674086737575501</v>
      </c>
      <c r="T2637" s="37">
        <f>INDEX(LORDetail!$G$932:$G$1859,P2637)</f>
        <v>90.950680000000006</v>
      </c>
      <c r="U2637">
        <f t="shared" si="882"/>
        <v>232</v>
      </c>
      <c r="V2637" s="37">
        <f>INDEX(LORDetail!$B$932:$B$1859,U2637)</f>
        <v>45002</v>
      </c>
      <c r="W2637" s="37">
        <f>INDEX(LORDetail!$D$932:$D$1859,U2637)</f>
        <v>51.498170958737802</v>
      </c>
      <c r="X2637" s="37">
        <f>INDEX(LORDetail!$E$932:$E$1859,U2637)</f>
        <v>-2.0590304683641598</v>
      </c>
      <c r="Y2637" s="37">
        <f>INDEX(LORDetail!$G$932:$G$1859,U2637)</f>
        <v>90.432400000000001</v>
      </c>
      <c r="Z2637">
        <f t="shared" si="883"/>
        <v>833</v>
      </c>
      <c r="AA2637" s="29">
        <f t="shared" si="884"/>
        <v>4.3893583888420835</v>
      </c>
      <c r="AB2637">
        <f t="shared" si="885"/>
        <v>5.2693378017311925E-3</v>
      </c>
      <c r="AC2637" s="32">
        <f t="shared" si="886"/>
        <v>51.492839289026179</v>
      </c>
      <c r="AD2637" s="32">
        <f t="shared" si="887"/>
        <v>-2.0673645261631601</v>
      </c>
      <c r="AE2637" s="34">
        <f t="shared" si="888"/>
        <v>90.947949007604123</v>
      </c>
      <c r="AF2637" s="36" t="str">
        <f t="shared" si="874"/>
        <v>RDNGSTN</v>
      </c>
      <c r="AG2637" s="36" t="str">
        <f t="shared" si="875"/>
        <v>PADTON</v>
      </c>
      <c r="AH2637" s="36">
        <f t="shared" ref="AH2637:AH2700" si="893">C2637</f>
        <v>1132</v>
      </c>
      <c r="AI2637" s="42">
        <f t="shared" ref="AI2637:AI2700" si="894">ROUND(O2637*5,0)/5</f>
        <v>44173.4</v>
      </c>
      <c r="AJ2637" s="43">
        <f t="shared" si="889"/>
        <v>26.426373738510534</v>
      </c>
      <c r="AK2637" s="43">
        <f t="shared" si="890"/>
        <v>-1.9647981363980629E-2</v>
      </c>
      <c r="AL2637" s="36">
        <f t="shared" si="891"/>
        <v>51.492839289026179</v>
      </c>
      <c r="AM2637" s="36">
        <v>1</v>
      </c>
      <c r="AN2637" s="36">
        <f t="shared" si="892"/>
        <v>-2.0673645261631601</v>
      </c>
      <c r="AO2637" s="36">
        <v>4</v>
      </c>
      <c r="AP2637" s="42">
        <f>INT(AI2637/1000)*1000</f>
        <v>44000</v>
      </c>
      <c r="AQ2637" s="42">
        <f>MOD(AI2637,1000)</f>
        <v>173.40000000000146</v>
      </c>
      <c r="AR2637" s="42">
        <f>MOD(AI2638,1000)-0.2+(AP2638-AP2637)</f>
        <v>199.60000000000292</v>
      </c>
    </row>
    <row r="2638" spans="1:44" x14ac:dyDescent="0.25">
      <c r="A2638" s="19" t="s">
        <v>1</v>
      </c>
      <c r="B2638" t="s">
        <v>0</v>
      </c>
      <c r="C2638">
        <v>1133</v>
      </c>
      <c r="D2638" s="36">
        <f>MATCH(C2638,TrainRun!$AG$149:$AG$295,1)</f>
        <v>77</v>
      </c>
      <c r="E2638" s="36">
        <f>INT(INDEX(TrainRun!$AD$149:$AD$295,'By Second'!D2638))</f>
        <v>1100</v>
      </c>
      <c r="F2638" s="36">
        <f>IF(E2638=0,0,INDEX(TrainRun!$AE$149:$AE$295,'By Second'!D2638))</f>
        <v>27.055109142157932</v>
      </c>
      <c r="G2638" s="36">
        <f>INDEX(TrainRun!$AF$149:$AF$295,'By Second'!D2638)</f>
        <v>43317.988841719365</v>
      </c>
      <c r="H2638">
        <f t="shared" si="876"/>
        <v>78</v>
      </c>
      <c r="I2638" s="36">
        <f>INT(INDEX(TrainRun!$AD$149:$AD$295,'By Second'!H2638))</f>
        <v>1194</v>
      </c>
      <c r="J2638" s="36">
        <f>INDEX(TrainRun!$AE$149:$AE$295,'By Second'!H2638)</f>
        <v>25.208198893943752</v>
      </c>
      <c r="K2638">
        <f t="shared" si="877"/>
        <v>94</v>
      </c>
      <c r="L2638">
        <f t="shared" si="878"/>
        <v>-1.8469102482141793</v>
      </c>
      <c r="M2638">
        <f t="shared" si="879"/>
        <v>-1.9647981363980629E-2</v>
      </c>
      <c r="N2638" s="32">
        <f t="shared" si="880"/>
        <v>26.406725757146553</v>
      </c>
      <c r="O2638" s="29">
        <f t="shared" si="881"/>
        <v>44199.796084145986</v>
      </c>
      <c r="P2638" s="37">
        <f>MATCH(O2638,LORDetail!$B$932:$B$1859,1)</f>
        <v>231</v>
      </c>
      <c r="Q2638" s="37">
        <f>INDEX(LORDetail!$B$932:$B$1859,P2638)</f>
        <v>44169</v>
      </c>
      <c r="R2638" s="37">
        <f>INDEX(LORDetail!$D$932:$D$1859,P2638)</f>
        <v>51.4928110458345</v>
      </c>
      <c r="S2638" s="37">
        <f>INDEX(LORDetail!$E$932:$E$1859,P2638)</f>
        <v>-2.0674086737575501</v>
      </c>
      <c r="T2638" s="37">
        <f>INDEX(LORDetail!$G$932:$G$1859,P2638)</f>
        <v>90.950680000000006</v>
      </c>
      <c r="U2638">
        <f t="shared" si="882"/>
        <v>232</v>
      </c>
      <c r="V2638" s="37">
        <f>INDEX(LORDetail!$B$932:$B$1859,U2638)</f>
        <v>45002</v>
      </c>
      <c r="W2638" s="37">
        <f>INDEX(LORDetail!$D$932:$D$1859,U2638)</f>
        <v>51.498170958737802</v>
      </c>
      <c r="X2638" s="37">
        <f>INDEX(LORDetail!$E$932:$E$1859,U2638)</f>
        <v>-2.0590304683641598</v>
      </c>
      <c r="Y2638" s="37">
        <f>INDEX(LORDetail!$G$932:$G$1859,U2638)</f>
        <v>90.432400000000001</v>
      </c>
      <c r="Z2638">
        <f t="shared" si="883"/>
        <v>833</v>
      </c>
      <c r="AA2638" s="29">
        <f t="shared" si="884"/>
        <v>30.796084145986242</v>
      </c>
      <c r="AB2638">
        <f t="shared" si="885"/>
        <v>3.6970089010787806E-2</v>
      </c>
      <c r="AC2638" s="32">
        <f t="shared" si="886"/>
        <v>51.493009202291624</v>
      </c>
      <c r="AD2638" s="32">
        <f t="shared" si="887"/>
        <v>-2.067098930758406</v>
      </c>
      <c r="AE2638" s="34">
        <f t="shared" si="888"/>
        <v>90.93151914226749</v>
      </c>
      <c r="AF2638" s="36" t="str">
        <f t="shared" ref="AF2638:AF2701" si="895">A2638</f>
        <v>RDNGSTN</v>
      </c>
      <c r="AG2638" s="36" t="str">
        <f t="shared" ref="AG2638:AG2701" si="896">B2638</f>
        <v>PADTON</v>
      </c>
      <c r="AH2638" s="36">
        <f t="shared" si="893"/>
        <v>1133</v>
      </c>
      <c r="AI2638" s="42">
        <f t="shared" si="894"/>
        <v>44199.8</v>
      </c>
      <c r="AJ2638" s="43">
        <f t="shared" si="889"/>
        <v>26.406725757146553</v>
      </c>
      <c r="AK2638" s="43">
        <f t="shared" si="890"/>
        <v>-1.9647981363980629E-2</v>
      </c>
      <c r="AL2638" s="36">
        <f t="shared" si="891"/>
        <v>51.493009202291624</v>
      </c>
      <c r="AM2638" s="36">
        <v>1</v>
      </c>
      <c r="AN2638" s="36">
        <f t="shared" si="892"/>
        <v>-2.067098930758406</v>
      </c>
      <c r="AO2638" s="36">
        <v>4</v>
      </c>
      <c r="AP2638" s="42">
        <f>INT(AI2638/1000)*1000</f>
        <v>44000</v>
      </c>
      <c r="AQ2638" s="42">
        <f>MOD(AI2638,1000)</f>
        <v>199.80000000000291</v>
      </c>
      <c r="AR2638" s="42">
        <f>MOD(AI2639,1000)-0.2+(AP2639-AP2638)</f>
        <v>225.9999999999971</v>
      </c>
    </row>
    <row r="2639" spans="1:44" x14ac:dyDescent="0.25">
      <c r="A2639" s="19" t="s">
        <v>1</v>
      </c>
      <c r="B2639" t="s">
        <v>0</v>
      </c>
      <c r="C2639">
        <v>1134</v>
      </c>
      <c r="D2639" s="36">
        <f>MATCH(C2639,TrainRun!$AG$149:$AG$295,1)</f>
        <v>77</v>
      </c>
      <c r="E2639" s="36">
        <f>INT(INDEX(TrainRun!$AD$149:$AD$295,'By Second'!D2639))</f>
        <v>1100</v>
      </c>
      <c r="F2639" s="36">
        <f>IF(E2639=0,0,INDEX(TrainRun!$AE$149:$AE$295,'By Second'!D2639))</f>
        <v>27.055109142157932</v>
      </c>
      <c r="G2639" s="36">
        <f>INDEX(TrainRun!$AF$149:$AF$295,'By Second'!D2639)</f>
        <v>43317.988841719365</v>
      </c>
      <c r="H2639">
        <f t="shared" si="876"/>
        <v>78</v>
      </c>
      <c r="I2639" s="36">
        <f>INT(INDEX(TrainRun!$AD$149:$AD$295,'By Second'!H2639))</f>
        <v>1194</v>
      </c>
      <c r="J2639" s="36">
        <f>INDEX(TrainRun!$AE$149:$AE$295,'By Second'!H2639)</f>
        <v>25.208198893943752</v>
      </c>
      <c r="K2639">
        <f t="shared" si="877"/>
        <v>94</v>
      </c>
      <c r="L2639">
        <f t="shared" si="878"/>
        <v>-1.8469102482141793</v>
      </c>
      <c r="M2639">
        <f t="shared" si="879"/>
        <v>-1.9647981363980629E-2</v>
      </c>
      <c r="N2639" s="32">
        <f t="shared" si="880"/>
        <v>26.387077775782572</v>
      </c>
      <c r="O2639" s="29">
        <f t="shared" si="881"/>
        <v>44226.18316192177</v>
      </c>
      <c r="P2639" s="37">
        <f>MATCH(O2639,LORDetail!$B$932:$B$1859,1)</f>
        <v>231</v>
      </c>
      <c r="Q2639" s="37">
        <f>INDEX(LORDetail!$B$932:$B$1859,P2639)</f>
        <v>44169</v>
      </c>
      <c r="R2639" s="37">
        <f>INDEX(LORDetail!$D$932:$D$1859,P2639)</f>
        <v>51.4928110458345</v>
      </c>
      <c r="S2639" s="37">
        <f>INDEX(LORDetail!$E$932:$E$1859,P2639)</f>
        <v>-2.0674086737575501</v>
      </c>
      <c r="T2639" s="37">
        <f>INDEX(LORDetail!$G$932:$G$1859,P2639)</f>
        <v>90.950680000000006</v>
      </c>
      <c r="U2639">
        <f t="shared" si="882"/>
        <v>232</v>
      </c>
      <c r="V2639" s="37">
        <f>INDEX(LORDetail!$B$932:$B$1859,U2639)</f>
        <v>45002</v>
      </c>
      <c r="W2639" s="37">
        <f>INDEX(LORDetail!$D$932:$D$1859,U2639)</f>
        <v>51.498170958737802</v>
      </c>
      <c r="X2639" s="37">
        <f>INDEX(LORDetail!$E$932:$E$1859,U2639)</f>
        <v>-2.0590304683641598</v>
      </c>
      <c r="Y2639" s="37">
        <f>INDEX(LORDetail!$G$932:$G$1859,U2639)</f>
        <v>90.432400000000001</v>
      </c>
      <c r="Z2639">
        <f t="shared" si="883"/>
        <v>833</v>
      </c>
      <c r="AA2639" s="29">
        <f t="shared" si="884"/>
        <v>57.183161921770079</v>
      </c>
      <c r="AB2639">
        <f t="shared" si="885"/>
        <v>6.8647253207407055E-2</v>
      </c>
      <c r="AC2639" s="32">
        <f t="shared" si="886"/>
        <v>51.493178989132744</v>
      </c>
      <c r="AD2639" s="32">
        <f t="shared" si="887"/>
        <v>-2.0668335329704863</v>
      </c>
      <c r="AE2639" s="34">
        <f t="shared" si="888"/>
        <v>90.915101501607666</v>
      </c>
      <c r="AF2639" s="36" t="str">
        <f t="shared" si="895"/>
        <v>RDNGSTN</v>
      </c>
      <c r="AG2639" s="36" t="str">
        <f t="shared" si="896"/>
        <v>PADTON</v>
      </c>
      <c r="AH2639" s="36">
        <f t="shared" si="893"/>
        <v>1134</v>
      </c>
      <c r="AI2639" s="42">
        <f t="shared" si="894"/>
        <v>44226.2</v>
      </c>
      <c r="AJ2639" s="43">
        <f t="shared" si="889"/>
        <v>26.387077775782572</v>
      </c>
      <c r="AK2639" s="43">
        <f t="shared" si="890"/>
        <v>-1.9647981363980629E-2</v>
      </c>
      <c r="AL2639" s="36">
        <f t="shared" si="891"/>
        <v>51.493178989132744</v>
      </c>
      <c r="AM2639" s="36">
        <v>1</v>
      </c>
      <c r="AN2639" s="36">
        <f t="shared" si="892"/>
        <v>-2.0668335329704863</v>
      </c>
      <c r="AO2639" s="36">
        <v>4</v>
      </c>
      <c r="AP2639" s="42">
        <f>INT(AI2639/1000)*1000</f>
        <v>44000</v>
      </c>
      <c r="AQ2639" s="42">
        <f>MOD(AI2639,1000)</f>
        <v>226.19999999999709</v>
      </c>
      <c r="AR2639" s="42">
        <f>MOD(AI2640,1000)-0.2+(AP2640-AP2639)</f>
        <v>252.39999999999856</v>
      </c>
    </row>
    <row r="2640" spans="1:44" x14ac:dyDescent="0.25">
      <c r="A2640" s="19" t="s">
        <v>1</v>
      </c>
      <c r="B2640" t="s">
        <v>0</v>
      </c>
      <c r="C2640">
        <v>1135</v>
      </c>
      <c r="D2640" s="36">
        <f>MATCH(C2640,TrainRun!$AG$149:$AG$295,1)</f>
        <v>77</v>
      </c>
      <c r="E2640" s="36">
        <f>INT(INDEX(TrainRun!$AD$149:$AD$295,'By Second'!D2640))</f>
        <v>1100</v>
      </c>
      <c r="F2640" s="36">
        <f>IF(E2640=0,0,INDEX(TrainRun!$AE$149:$AE$295,'By Second'!D2640))</f>
        <v>27.055109142157932</v>
      </c>
      <c r="G2640" s="36">
        <f>INDEX(TrainRun!$AF$149:$AF$295,'By Second'!D2640)</f>
        <v>43317.988841719365</v>
      </c>
      <c r="H2640">
        <f t="shared" si="876"/>
        <v>78</v>
      </c>
      <c r="I2640" s="36">
        <f>INT(INDEX(TrainRun!$AD$149:$AD$295,'By Second'!H2640))</f>
        <v>1194</v>
      </c>
      <c r="J2640" s="36">
        <f>INDEX(TrainRun!$AE$149:$AE$295,'By Second'!H2640)</f>
        <v>25.208198893943752</v>
      </c>
      <c r="K2640">
        <f t="shared" si="877"/>
        <v>94</v>
      </c>
      <c r="L2640">
        <f t="shared" si="878"/>
        <v>-1.8469102482141793</v>
      </c>
      <c r="M2640">
        <f t="shared" si="879"/>
        <v>-1.9647981363980629E-2</v>
      </c>
      <c r="N2640" s="32">
        <f t="shared" si="880"/>
        <v>26.367429794418591</v>
      </c>
      <c r="O2640" s="29">
        <f t="shared" si="881"/>
        <v>44252.550591716186</v>
      </c>
      <c r="P2640" s="37">
        <f>MATCH(O2640,LORDetail!$B$932:$B$1859,1)</f>
        <v>231</v>
      </c>
      <c r="Q2640" s="37">
        <f>INDEX(LORDetail!$B$932:$B$1859,P2640)</f>
        <v>44169</v>
      </c>
      <c r="R2640" s="37">
        <f>INDEX(LORDetail!$D$932:$D$1859,P2640)</f>
        <v>51.4928110458345</v>
      </c>
      <c r="S2640" s="37">
        <f>INDEX(LORDetail!$E$932:$E$1859,P2640)</f>
        <v>-2.0674086737575501</v>
      </c>
      <c r="T2640" s="37">
        <f>INDEX(LORDetail!$G$932:$G$1859,P2640)</f>
        <v>90.950680000000006</v>
      </c>
      <c r="U2640">
        <f t="shared" si="882"/>
        <v>232</v>
      </c>
      <c r="V2640" s="37">
        <f>INDEX(LORDetail!$B$932:$B$1859,U2640)</f>
        <v>45002</v>
      </c>
      <c r="W2640" s="37">
        <f>INDEX(LORDetail!$D$932:$D$1859,U2640)</f>
        <v>51.498170958737802</v>
      </c>
      <c r="X2640" s="37">
        <f>INDEX(LORDetail!$E$932:$E$1859,U2640)</f>
        <v>-2.0590304683641598</v>
      </c>
      <c r="Y2640" s="37">
        <f>INDEX(LORDetail!$G$932:$G$1859,U2640)</f>
        <v>90.432400000000001</v>
      </c>
      <c r="Z2640">
        <f t="shared" si="883"/>
        <v>833</v>
      </c>
      <c r="AA2640" s="29">
        <f t="shared" si="884"/>
        <v>83.550591716186318</v>
      </c>
      <c r="AB2640">
        <f t="shared" si="885"/>
        <v>0.10030083039158022</v>
      </c>
      <c r="AC2640" s="32">
        <f t="shared" si="886"/>
        <v>51.493348649549525</v>
      </c>
      <c r="AD2640" s="32">
        <f t="shared" si="887"/>
        <v>-2.066568332799402</v>
      </c>
      <c r="AE2640" s="34">
        <f t="shared" si="888"/>
        <v>90.898696085624664</v>
      </c>
      <c r="AF2640" s="36" t="str">
        <f t="shared" si="895"/>
        <v>RDNGSTN</v>
      </c>
      <c r="AG2640" s="36" t="str">
        <f t="shared" si="896"/>
        <v>PADTON</v>
      </c>
      <c r="AH2640" s="36">
        <f t="shared" si="893"/>
        <v>1135</v>
      </c>
      <c r="AI2640" s="42">
        <f t="shared" si="894"/>
        <v>44252.6</v>
      </c>
      <c r="AJ2640" s="43">
        <f t="shared" si="889"/>
        <v>26.367429794418591</v>
      </c>
      <c r="AK2640" s="43">
        <f t="shared" si="890"/>
        <v>-1.9647981363980629E-2</v>
      </c>
      <c r="AL2640" s="36">
        <f t="shared" si="891"/>
        <v>51.493348649549525</v>
      </c>
      <c r="AM2640" s="36">
        <v>1</v>
      </c>
      <c r="AN2640" s="36">
        <f t="shared" si="892"/>
        <v>-2.066568332799402</v>
      </c>
      <c r="AO2640" s="36">
        <v>4</v>
      </c>
      <c r="AP2640" s="42">
        <f>INT(AI2640/1000)*1000</f>
        <v>44000</v>
      </c>
      <c r="AQ2640" s="42">
        <f>MOD(AI2640,1000)</f>
        <v>252.59999999999854</v>
      </c>
      <c r="AR2640" s="42">
        <f>MOD(AI2641,1000)-0.2+(AP2641-AP2640)</f>
        <v>278.60000000000292</v>
      </c>
    </row>
    <row r="2641" spans="1:44" x14ac:dyDescent="0.25">
      <c r="A2641" s="19" t="s">
        <v>1</v>
      </c>
      <c r="B2641" t="s">
        <v>0</v>
      </c>
      <c r="C2641">
        <v>1136</v>
      </c>
      <c r="D2641" s="36">
        <f>MATCH(C2641,TrainRun!$AG$149:$AG$295,1)</f>
        <v>77</v>
      </c>
      <c r="E2641" s="36">
        <f>INT(INDEX(TrainRun!$AD$149:$AD$295,'By Second'!D2641))</f>
        <v>1100</v>
      </c>
      <c r="F2641" s="36">
        <f>IF(E2641=0,0,INDEX(TrainRun!$AE$149:$AE$295,'By Second'!D2641))</f>
        <v>27.055109142157932</v>
      </c>
      <c r="G2641" s="36">
        <f>INDEX(TrainRun!$AF$149:$AF$295,'By Second'!D2641)</f>
        <v>43317.988841719365</v>
      </c>
      <c r="H2641">
        <f t="shared" si="876"/>
        <v>78</v>
      </c>
      <c r="I2641" s="36">
        <f>INT(INDEX(TrainRun!$AD$149:$AD$295,'By Second'!H2641))</f>
        <v>1194</v>
      </c>
      <c r="J2641" s="36">
        <f>INDEX(TrainRun!$AE$149:$AE$295,'By Second'!H2641)</f>
        <v>25.208198893943752</v>
      </c>
      <c r="K2641">
        <f t="shared" si="877"/>
        <v>94</v>
      </c>
      <c r="L2641">
        <f t="shared" si="878"/>
        <v>-1.8469102482141793</v>
      </c>
      <c r="M2641">
        <f t="shared" si="879"/>
        <v>-1.9647981363980629E-2</v>
      </c>
      <c r="N2641" s="32">
        <f t="shared" si="880"/>
        <v>26.34778181305461</v>
      </c>
      <c r="O2641" s="29">
        <f t="shared" si="881"/>
        <v>44278.898373529242</v>
      </c>
      <c r="P2641" s="37">
        <f>MATCH(O2641,LORDetail!$B$932:$B$1859,1)</f>
        <v>231</v>
      </c>
      <c r="Q2641" s="37">
        <f>INDEX(LORDetail!$B$932:$B$1859,P2641)</f>
        <v>44169</v>
      </c>
      <c r="R2641" s="37">
        <f>INDEX(LORDetail!$D$932:$D$1859,P2641)</f>
        <v>51.4928110458345</v>
      </c>
      <c r="S2641" s="37">
        <f>INDEX(LORDetail!$E$932:$E$1859,P2641)</f>
        <v>-2.0674086737575501</v>
      </c>
      <c r="T2641" s="37">
        <f>INDEX(LORDetail!$G$932:$G$1859,P2641)</f>
        <v>90.950680000000006</v>
      </c>
      <c r="U2641">
        <f t="shared" si="882"/>
        <v>232</v>
      </c>
      <c r="V2641" s="37">
        <f>INDEX(LORDetail!$B$932:$B$1859,U2641)</f>
        <v>45002</v>
      </c>
      <c r="W2641" s="37">
        <f>INDEX(LORDetail!$D$932:$D$1859,U2641)</f>
        <v>51.498170958737802</v>
      </c>
      <c r="X2641" s="37">
        <f>INDEX(LORDetail!$E$932:$E$1859,U2641)</f>
        <v>-2.0590304683641598</v>
      </c>
      <c r="Y2641" s="37">
        <f>INDEX(LORDetail!$G$932:$G$1859,U2641)</f>
        <v>90.432400000000001</v>
      </c>
      <c r="Z2641">
        <f t="shared" si="883"/>
        <v>833</v>
      </c>
      <c r="AA2641" s="29">
        <f t="shared" si="884"/>
        <v>109.89837352924224</v>
      </c>
      <c r="AB2641">
        <f t="shared" si="885"/>
        <v>0.13193082056331601</v>
      </c>
      <c r="AC2641" s="32">
        <f t="shared" si="886"/>
        <v>51.49351818354198</v>
      </c>
      <c r="AD2641" s="32">
        <f t="shared" si="887"/>
        <v>-2.0663033302451521</v>
      </c>
      <c r="AE2641" s="34">
        <f t="shared" si="888"/>
        <v>90.882302894318443</v>
      </c>
      <c r="AF2641" s="36" t="str">
        <f t="shared" si="895"/>
        <v>RDNGSTN</v>
      </c>
      <c r="AG2641" s="36" t="str">
        <f t="shared" si="896"/>
        <v>PADTON</v>
      </c>
      <c r="AH2641" s="36">
        <f t="shared" si="893"/>
        <v>1136</v>
      </c>
      <c r="AI2641" s="42">
        <f t="shared" si="894"/>
        <v>44278.8</v>
      </c>
      <c r="AJ2641" s="43">
        <f t="shared" si="889"/>
        <v>26.34778181305461</v>
      </c>
      <c r="AK2641" s="43">
        <f t="shared" si="890"/>
        <v>-1.9647981363980629E-2</v>
      </c>
      <c r="AL2641" s="36">
        <f t="shared" si="891"/>
        <v>51.49351818354198</v>
      </c>
      <c r="AM2641" s="36">
        <v>1</v>
      </c>
      <c r="AN2641" s="36">
        <f t="shared" si="892"/>
        <v>-2.0663033302451521</v>
      </c>
      <c r="AO2641" s="36">
        <v>4</v>
      </c>
      <c r="AP2641" s="42">
        <f>INT(AI2641/1000)*1000</f>
        <v>44000</v>
      </c>
      <c r="AQ2641" s="42">
        <f>MOD(AI2641,1000)</f>
        <v>278.80000000000291</v>
      </c>
      <c r="AR2641" s="42">
        <f>MOD(AI2642,1000)-0.2+(AP2642-AP2641)</f>
        <v>304.9999999999971</v>
      </c>
    </row>
    <row r="2642" spans="1:44" x14ac:dyDescent="0.25">
      <c r="A2642" s="19" t="s">
        <v>1</v>
      </c>
      <c r="B2642" t="s">
        <v>0</v>
      </c>
      <c r="C2642">
        <v>1137</v>
      </c>
      <c r="D2642" s="36">
        <f>MATCH(C2642,TrainRun!$AG$149:$AG$295,1)</f>
        <v>77</v>
      </c>
      <c r="E2642" s="36">
        <f>INT(INDEX(TrainRun!$AD$149:$AD$295,'By Second'!D2642))</f>
        <v>1100</v>
      </c>
      <c r="F2642" s="36">
        <f>IF(E2642=0,0,INDEX(TrainRun!$AE$149:$AE$295,'By Second'!D2642))</f>
        <v>27.055109142157932</v>
      </c>
      <c r="G2642" s="36">
        <f>INDEX(TrainRun!$AF$149:$AF$295,'By Second'!D2642)</f>
        <v>43317.988841719365</v>
      </c>
      <c r="H2642">
        <f t="shared" si="876"/>
        <v>78</v>
      </c>
      <c r="I2642" s="36">
        <f>INT(INDEX(TrainRun!$AD$149:$AD$295,'By Second'!H2642))</f>
        <v>1194</v>
      </c>
      <c r="J2642" s="36">
        <f>INDEX(TrainRun!$AE$149:$AE$295,'By Second'!H2642)</f>
        <v>25.208198893943752</v>
      </c>
      <c r="K2642">
        <f t="shared" si="877"/>
        <v>94</v>
      </c>
      <c r="L2642">
        <f t="shared" si="878"/>
        <v>-1.8469102482141793</v>
      </c>
      <c r="M2642">
        <f t="shared" si="879"/>
        <v>-1.9647981363980629E-2</v>
      </c>
      <c r="N2642" s="32">
        <f t="shared" si="880"/>
        <v>26.328133831690629</v>
      </c>
      <c r="O2642" s="29">
        <f t="shared" si="881"/>
        <v>44305.226507360931</v>
      </c>
      <c r="P2642" s="37">
        <f>MATCH(O2642,LORDetail!$B$932:$B$1859,1)</f>
        <v>231</v>
      </c>
      <c r="Q2642" s="37">
        <f>INDEX(LORDetail!$B$932:$B$1859,P2642)</f>
        <v>44169</v>
      </c>
      <c r="R2642" s="37">
        <f>INDEX(LORDetail!$D$932:$D$1859,P2642)</f>
        <v>51.4928110458345</v>
      </c>
      <c r="S2642" s="37">
        <f>INDEX(LORDetail!$E$932:$E$1859,P2642)</f>
        <v>-2.0674086737575501</v>
      </c>
      <c r="T2642" s="37">
        <f>INDEX(LORDetail!$G$932:$G$1859,P2642)</f>
        <v>90.950680000000006</v>
      </c>
      <c r="U2642">
        <f t="shared" si="882"/>
        <v>232</v>
      </c>
      <c r="V2642" s="37">
        <f>INDEX(LORDetail!$B$932:$B$1859,U2642)</f>
        <v>45002</v>
      </c>
      <c r="W2642" s="37">
        <f>INDEX(LORDetail!$D$932:$D$1859,U2642)</f>
        <v>51.498170958737802</v>
      </c>
      <c r="X2642" s="37">
        <f>INDEX(LORDetail!$E$932:$E$1859,U2642)</f>
        <v>-2.0590304683641598</v>
      </c>
      <c r="Y2642" s="37">
        <f>INDEX(LORDetail!$G$932:$G$1859,U2642)</f>
        <v>90.432400000000001</v>
      </c>
      <c r="Z2642">
        <f t="shared" si="883"/>
        <v>833</v>
      </c>
      <c r="AA2642" s="29">
        <f t="shared" si="884"/>
        <v>136.22650736093055</v>
      </c>
      <c r="AB2642">
        <f t="shared" si="885"/>
        <v>0.16353722372260571</v>
      </c>
      <c r="AC2642" s="32">
        <f t="shared" si="886"/>
        <v>51.493687591110103</v>
      </c>
      <c r="AD2642" s="32">
        <f t="shared" si="887"/>
        <v>-2.0660385253077371</v>
      </c>
      <c r="AE2642" s="34">
        <f t="shared" si="888"/>
        <v>90.865921927689058</v>
      </c>
      <c r="AF2642" s="36" t="str">
        <f t="shared" si="895"/>
        <v>RDNGSTN</v>
      </c>
      <c r="AG2642" s="36" t="str">
        <f t="shared" si="896"/>
        <v>PADTON</v>
      </c>
      <c r="AH2642" s="36">
        <f t="shared" si="893"/>
        <v>1137</v>
      </c>
      <c r="AI2642" s="42">
        <f t="shared" si="894"/>
        <v>44305.2</v>
      </c>
      <c r="AJ2642" s="43">
        <f t="shared" si="889"/>
        <v>26.328133831690629</v>
      </c>
      <c r="AK2642" s="43">
        <f t="shared" si="890"/>
        <v>-1.9647981363980629E-2</v>
      </c>
      <c r="AL2642" s="36">
        <f t="shared" si="891"/>
        <v>51.493687591110103</v>
      </c>
      <c r="AM2642" s="36">
        <v>1</v>
      </c>
      <c r="AN2642" s="36">
        <f t="shared" si="892"/>
        <v>-2.0660385253077371</v>
      </c>
      <c r="AO2642" s="36">
        <v>4</v>
      </c>
      <c r="AP2642" s="42">
        <f>INT(AI2642/1000)*1000</f>
        <v>44000</v>
      </c>
      <c r="AQ2642" s="42">
        <f>MOD(AI2642,1000)</f>
        <v>305.19999999999709</v>
      </c>
      <c r="AR2642" s="42">
        <f>MOD(AI2643,1000)-0.2+(AP2643-AP2642)</f>
        <v>331.39999999999856</v>
      </c>
    </row>
    <row r="2643" spans="1:44" x14ac:dyDescent="0.25">
      <c r="A2643" s="19" t="s">
        <v>1</v>
      </c>
      <c r="B2643" t="s">
        <v>0</v>
      </c>
      <c r="C2643">
        <v>1138</v>
      </c>
      <c r="D2643" s="36">
        <f>MATCH(C2643,TrainRun!$AG$149:$AG$295,1)</f>
        <v>77</v>
      </c>
      <c r="E2643" s="36">
        <f>INT(INDEX(TrainRun!$AD$149:$AD$295,'By Second'!D2643))</f>
        <v>1100</v>
      </c>
      <c r="F2643" s="36">
        <f>IF(E2643=0,0,INDEX(TrainRun!$AE$149:$AE$295,'By Second'!D2643))</f>
        <v>27.055109142157932</v>
      </c>
      <c r="G2643" s="36">
        <f>INDEX(TrainRun!$AF$149:$AF$295,'By Second'!D2643)</f>
        <v>43317.988841719365</v>
      </c>
      <c r="H2643">
        <f t="shared" si="876"/>
        <v>78</v>
      </c>
      <c r="I2643" s="36">
        <f>INT(INDEX(TrainRun!$AD$149:$AD$295,'By Second'!H2643))</f>
        <v>1194</v>
      </c>
      <c r="J2643" s="36">
        <f>INDEX(TrainRun!$AE$149:$AE$295,'By Second'!H2643)</f>
        <v>25.208198893943752</v>
      </c>
      <c r="K2643">
        <f t="shared" si="877"/>
        <v>94</v>
      </c>
      <c r="L2643">
        <f t="shared" si="878"/>
        <v>-1.8469102482141793</v>
      </c>
      <c r="M2643">
        <f t="shared" si="879"/>
        <v>-1.9647981363980629E-2</v>
      </c>
      <c r="N2643" s="32">
        <f t="shared" si="880"/>
        <v>26.308485850326647</v>
      </c>
      <c r="O2643" s="29">
        <f t="shared" si="881"/>
        <v>44331.534993211259</v>
      </c>
      <c r="P2643" s="37">
        <f>MATCH(O2643,LORDetail!$B$932:$B$1859,1)</f>
        <v>231</v>
      </c>
      <c r="Q2643" s="37">
        <f>INDEX(LORDetail!$B$932:$B$1859,P2643)</f>
        <v>44169</v>
      </c>
      <c r="R2643" s="37">
        <f>INDEX(LORDetail!$D$932:$D$1859,P2643)</f>
        <v>51.4928110458345</v>
      </c>
      <c r="S2643" s="37">
        <f>INDEX(LORDetail!$E$932:$E$1859,P2643)</f>
        <v>-2.0674086737575501</v>
      </c>
      <c r="T2643" s="37">
        <f>INDEX(LORDetail!$G$932:$G$1859,P2643)</f>
        <v>90.950680000000006</v>
      </c>
      <c r="U2643">
        <f t="shared" si="882"/>
        <v>232</v>
      </c>
      <c r="V2643" s="37">
        <f>INDEX(LORDetail!$B$932:$B$1859,U2643)</f>
        <v>45002</v>
      </c>
      <c r="W2643" s="37">
        <f>INDEX(LORDetail!$D$932:$D$1859,U2643)</f>
        <v>51.498170958737802</v>
      </c>
      <c r="X2643" s="37">
        <f>INDEX(LORDetail!$E$932:$E$1859,U2643)</f>
        <v>-2.0590304683641598</v>
      </c>
      <c r="Y2643" s="37">
        <f>INDEX(LORDetail!$G$932:$G$1859,U2643)</f>
        <v>90.432400000000001</v>
      </c>
      <c r="Z2643">
        <f t="shared" si="883"/>
        <v>833</v>
      </c>
      <c r="AA2643" s="29">
        <f t="shared" si="884"/>
        <v>162.53499321125855</v>
      </c>
      <c r="AB2643">
        <f t="shared" si="885"/>
        <v>0.19512003986945806</v>
      </c>
      <c r="AC2643" s="32">
        <f t="shared" si="886"/>
        <v>51.493856872253886</v>
      </c>
      <c r="AD2643" s="32">
        <f t="shared" si="887"/>
        <v>-2.0657739179871575</v>
      </c>
      <c r="AE2643" s="34">
        <f t="shared" si="888"/>
        <v>90.849553185736468</v>
      </c>
      <c r="AF2643" s="36" t="str">
        <f t="shared" si="895"/>
        <v>RDNGSTN</v>
      </c>
      <c r="AG2643" s="36" t="str">
        <f t="shared" si="896"/>
        <v>PADTON</v>
      </c>
      <c r="AH2643" s="36">
        <f t="shared" si="893"/>
        <v>1138</v>
      </c>
      <c r="AI2643" s="42">
        <f t="shared" si="894"/>
        <v>44331.6</v>
      </c>
      <c r="AJ2643" s="43">
        <f t="shared" si="889"/>
        <v>26.308485850326647</v>
      </c>
      <c r="AK2643" s="43">
        <f t="shared" si="890"/>
        <v>-1.9647981363980629E-2</v>
      </c>
      <c r="AL2643" s="36">
        <f t="shared" si="891"/>
        <v>51.493856872253886</v>
      </c>
      <c r="AM2643" s="36">
        <v>1</v>
      </c>
      <c r="AN2643" s="36">
        <f t="shared" si="892"/>
        <v>-2.0657739179871575</v>
      </c>
      <c r="AO2643" s="36">
        <v>4</v>
      </c>
      <c r="AP2643" s="42">
        <f>INT(AI2643/1000)*1000</f>
        <v>44000</v>
      </c>
      <c r="AQ2643" s="42">
        <f>MOD(AI2643,1000)</f>
        <v>331.59999999999854</v>
      </c>
      <c r="AR2643" s="42">
        <f>MOD(AI2644,1000)-0.2+(AP2644-AP2643)</f>
        <v>357.60000000000292</v>
      </c>
    </row>
    <row r="2644" spans="1:44" x14ac:dyDescent="0.25">
      <c r="A2644" s="19" t="s">
        <v>1</v>
      </c>
      <c r="B2644" t="s">
        <v>0</v>
      </c>
      <c r="C2644">
        <v>1139</v>
      </c>
      <c r="D2644" s="36">
        <f>MATCH(C2644,TrainRun!$AG$149:$AG$295,1)</f>
        <v>77</v>
      </c>
      <c r="E2644" s="36">
        <f>INT(INDEX(TrainRun!$AD$149:$AD$295,'By Second'!D2644))</f>
        <v>1100</v>
      </c>
      <c r="F2644" s="36">
        <f>IF(E2644=0,0,INDEX(TrainRun!$AE$149:$AE$295,'By Second'!D2644))</f>
        <v>27.055109142157932</v>
      </c>
      <c r="G2644" s="36">
        <f>INDEX(TrainRun!$AF$149:$AF$295,'By Second'!D2644)</f>
        <v>43317.988841719365</v>
      </c>
      <c r="H2644">
        <f t="shared" si="876"/>
        <v>78</v>
      </c>
      <c r="I2644" s="36">
        <f>INT(INDEX(TrainRun!$AD$149:$AD$295,'By Second'!H2644))</f>
        <v>1194</v>
      </c>
      <c r="J2644" s="36">
        <f>INDEX(TrainRun!$AE$149:$AE$295,'By Second'!H2644)</f>
        <v>25.208198893943752</v>
      </c>
      <c r="K2644">
        <f t="shared" si="877"/>
        <v>94</v>
      </c>
      <c r="L2644">
        <f t="shared" si="878"/>
        <v>-1.8469102482141793</v>
      </c>
      <c r="M2644">
        <f t="shared" si="879"/>
        <v>-1.9647981363980629E-2</v>
      </c>
      <c r="N2644" s="32">
        <f t="shared" si="880"/>
        <v>26.288837868962666</v>
      </c>
      <c r="O2644" s="29">
        <f t="shared" si="881"/>
        <v>44357.823831080219</v>
      </c>
      <c r="P2644" s="37">
        <f>MATCH(O2644,LORDetail!$B$932:$B$1859,1)</f>
        <v>231</v>
      </c>
      <c r="Q2644" s="37">
        <f>INDEX(LORDetail!$B$932:$B$1859,P2644)</f>
        <v>44169</v>
      </c>
      <c r="R2644" s="37">
        <f>INDEX(LORDetail!$D$932:$D$1859,P2644)</f>
        <v>51.4928110458345</v>
      </c>
      <c r="S2644" s="37">
        <f>INDEX(LORDetail!$E$932:$E$1859,P2644)</f>
        <v>-2.0674086737575501</v>
      </c>
      <c r="T2644" s="37">
        <f>INDEX(LORDetail!$G$932:$G$1859,P2644)</f>
        <v>90.950680000000006</v>
      </c>
      <c r="U2644">
        <f t="shared" si="882"/>
        <v>232</v>
      </c>
      <c r="V2644" s="37">
        <f>INDEX(LORDetail!$B$932:$B$1859,U2644)</f>
        <v>45002</v>
      </c>
      <c r="W2644" s="37">
        <f>INDEX(LORDetail!$D$932:$D$1859,U2644)</f>
        <v>51.498170958737802</v>
      </c>
      <c r="X2644" s="37">
        <f>INDEX(LORDetail!$E$932:$E$1859,U2644)</f>
        <v>-2.0590304683641598</v>
      </c>
      <c r="Y2644" s="37">
        <f>INDEX(LORDetail!$G$932:$G$1859,U2644)</f>
        <v>90.432400000000001</v>
      </c>
      <c r="Z2644">
        <f t="shared" si="883"/>
        <v>833</v>
      </c>
      <c r="AA2644" s="29">
        <f t="shared" si="884"/>
        <v>188.82383108021895</v>
      </c>
      <c r="AB2644">
        <f t="shared" si="885"/>
        <v>0.22667926900386429</v>
      </c>
      <c r="AC2644" s="32">
        <f t="shared" si="886"/>
        <v>51.494026026973344</v>
      </c>
      <c r="AD2644" s="32">
        <f t="shared" si="887"/>
        <v>-2.0655095082834123</v>
      </c>
      <c r="AE2644" s="34">
        <f t="shared" si="888"/>
        <v>90.833196668460687</v>
      </c>
      <c r="AF2644" s="36" t="str">
        <f t="shared" si="895"/>
        <v>RDNGSTN</v>
      </c>
      <c r="AG2644" s="36" t="str">
        <f t="shared" si="896"/>
        <v>PADTON</v>
      </c>
      <c r="AH2644" s="36">
        <f t="shared" si="893"/>
        <v>1139</v>
      </c>
      <c r="AI2644" s="42">
        <f t="shared" si="894"/>
        <v>44357.8</v>
      </c>
      <c r="AJ2644" s="43">
        <f t="shared" si="889"/>
        <v>26.288837868962666</v>
      </c>
      <c r="AK2644" s="43">
        <f t="shared" si="890"/>
        <v>-1.9647981363980629E-2</v>
      </c>
      <c r="AL2644" s="36">
        <f t="shared" si="891"/>
        <v>51.494026026973344</v>
      </c>
      <c r="AM2644" s="36">
        <v>1</v>
      </c>
      <c r="AN2644" s="36">
        <f t="shared" si="892"/>
        <v>-2.0655095082834123</v>
      </c>
      <c r="AO2644" s="36">
        <v>4</v>
      </c>
      <c r="AP2644" s="42">
        <f>INT(AI2644/1000)*1000</f>
        <v>44000</v>
      </c>
      <c r="AQ2644" s="42">
        <f>MOD(AI2644,1000)</f>
        <v>357.80000000000291</v>
      </c>
      <c r="AR2644" s="42">
        <f>MOD(AI2645,1000)-0.2+(AP2645-AP2644)</f>
        <v>383.8</v>
      </c>
    </row>
    <row r="2645" spans="1:44" x14ac:dyDescent="0.25">
      <c r="A2645" s="19" t="s">
        <v>1</v>
      </c>
      <c r="B2645" t="s">
        <v>0</v>
      </c>
      <c r="C2645">
        <v>1140</v>
      </c>
      <c r="D2645" s="36">
        <f>MATCH(C2645,TrainRun!$AG$149:$AG$295,1)</f>
        <v>77</v>
      </c>
      <c r="E2645" s="36">
        <f>INT(INDEX(TrainRun!$AD$149:$AD$295,'By Second'!D2645))</f>
        <v>1100</v>
      </c>
      <c r="F2645" s="36">
        <f>IF(E2645=0,0,INDEX(TrainRun!$AE$149:$AE$295,'By Second'!D2645))</f>
        <v>27.055109142157932</v>
      </c>
      <c r="G2645" s="36">
        <f>INDEX(TrainRun!$AF$149:$AF$295,'By Second'!D2645)</f>
        <v>43317.988841719365</v>
      </c>
      <c r="H2645">
        <f t="shared" si="876"/>
        <v>78</v>
      </c>
      <c r="I2645" s="36">
        <f>INT(INDEX(TrainRun!$AD$149:$AD$295,'By Second'!H2645))</f>
        <v>1194</v>
      </c>
      <c r="J2645" s="36">
        <f>INDEX(TrainRun!$AE$149:$AE$295,'By Second'!H2645)</f>
        <v>25.208198893943752</v>
      </c>
      <c r="K2645">
        <f t="shared" si="877"/>
        <v>94</v>
      </c>
      <c r="L2645">
        <f t="shared" si="878"/>
        <v>-1.8469102482141793</v>
      </c>
      <c r="M2645">
        <f t="shared" si="879"/>
        <v>-1.9647981363980629E-2</v>
      </c>
      <c r="N2645" s="32">
        <f t="shared" si="880"/>
        <v>26.269189887598685</v>
      </c>
      <c r="O2645" s="29">
        <f t="shared" si="881"/>
        <v>44384.093020967819</v>
      </c>
      <c r="P2645" s="37">
        <f>MATCH(O2645,LORDetail!$B$932:$B$1859,1)</f>
        <v>231</v>
      </c>
      <c r="Q2645" s="37">
        <f>INDEX(LORDetail!$B$932:$B$1859,P2645)</f>
        <v>44169</v>
      </c>
      <c r="R2645" s="37">
        <f>INDEX(LORDetail!$D$932:$D$1859,P2645)</f>
        <v>51.4928110458345</v>
      </c>
      <c r="S2645" s="37">
        <f>INDEX(LORDetail!$E$932:$E$1859,P2645)</f>
        <v>-2.0674086737575501</v>
      </c>
      <c r="T2645" s="37">
        <f>INDEX(LORDetail!$G$932:$G$1859,P2645)</f>
        <v>90.950680000000006</v>
      </c>
      <c r="U2645">
        <f t="shared" si="882"/>
        <v>232</v>
      </c>
      <c r="V2645" s="37">
        <f>INDEX(LORDetail!$B$932:$B$1859,U2645)</f>
        <v>45002</v>
      </c>
      <c r="W2645" s="37">
        <f>INDEX(LORDetail!$D$932:$D$1859,U2645)</f>
        <v>51.498170958737802</v>
      </c>
      <c r="X2645" s="37">
        <f>INDEX(LORDetail!$E$932:$E$1859,U2645)</f>
        <v>-2.0590304683641598</v>
      </c>
      <c r="Y2645" s="37">
        <f>INDEX(LORDetail!$G$932:$G$1859,U2645)</f>
        <v>90.432400000000001</v>
      </c>
      <c r="Z2645">
        <f t="shared" si="883"/>
        <v>833</v>
      </c>
      <c r="AA2645" s="29">
        <f t="shared" si="884"/>
        <v>215.09302096781903</v>
      </c>
      <c r="AB2645">
        <f t="shared" si="885"/>
        <v>0.25821491112583317</v>
      </c>
      <c r="AC2645" s="32">
        <f t="shared" si="886"/>
        <v>51.49419505526847</v>
      </c>
      <c r="AD2645" s="32">
        <f t="shared" si="887"/>
        <v>-2.065245296196502</v>
      </c>
      <c r="AE2645" s="34">
        <f t="shared" si="888"/>
        <v>90.816852375861714</v>
      </c>
      <c r="AF2645" s="36" t="str">
        <f t="shared" si="895"/>
        <v>RDNGSTN</v>
      </c>
      <c r="AG2645" s="36" t="str">
        <f t="shared" si="896"/>
        <v>PADTON</v>
      </c>
      <c r="AH2645" s="36">
        <f t="shared" si="893"/>
        <v>1140</v>
      </c>
      <c r="AI2645" s="42">
        <f t="shared" si="894"/>
        <v>44384</v>
      </c>
      <c r="AJ2645" s="43">
        <f t="shared" si="889"/>
        <v>26.269189887598685</v>
      </c>
      <c r="AK2645" s="43">
        <f t="shared" si="890"/>
        <v>-1.9647981363980629E-2</v>
      </c>
      <c r="AL2645" s="36">
        <f t="shared" si="891"/>
        <v>51.49419505526847</v>
      </c>
      <c r="AM2645" s="36">
        <v>1</v>
      </c>
      <c r="AN2645" s="36">
        <f t="shared" si="892"/>
        <v>-2.065245296196502</v>
      </c>
      <c r="AO2645" s="36">
        <v>4</v>
      </c>
      <c r="AP2645" s="42">
        <f>INT(AI2645/1000)*1000</f>
        <v>44000</v>
      </c>
      <c r="AQ2645" s="42">
        <f>MOD(AI2645,1000)</f>
        <v>384</v>
      </c>
      <c r="AR2645" s="42">
        <f>MOD(AI2646,1000)-0.2+(AP2646-AP2645)</f>
        <v>410.20000000000147</v>
      </c>
    </row>
    <row r="2646" spans="1:44" x14ac:dyDescent="0.25">
      <c r="A2646" s="19" t="s">
        <v>1</v>
      </c>
      <c r="B2646" t="s">
        <v>0</v>
      </c>
      <c r="C2646">
        <v>1141</v>
      </c>
      <c r="D2646" s="36">
        <f>MATCH(C2646,TrainRun!$AG$149:$AG$295,1)</f>
        <v>77</v>
      </c>
      <c r="E2646" s="36">
        <f>INT(INDEX(TrainRun!$AD$149:$AD$295,'By Second'!D2646))</f>
        <v>1100</v>
      </c>
      <c r="F2646" s="36">
        <f>IF(E2646=0,0,INDEX(TrainRun!$AE$149:$AE$295,'By Second'!D2646))</f>
        <v>27.055109142157932</v>
      </c>
      <c r="G2646" s="36">
        <f>INDEX(TrainRun!$AF$149:$AF$295,'By Second'!D2646)</f>
        <v>43317.988841719365</v>
      </c>
      <c r="H2646">
        <f t="shared" si="876"/>
        <v>78</v>
      </c>
      <c r="I2646" s="36">
        <f>INT(INDEX(TrainRun!$AD$149:$AD$295,'By Second'!H2646))</f>
        <v>1194</v>
      </c>
      <c r="J2646" s="36">
        <f>INDEX(TrainRun!$AE$149:$AE$295,'By Second'!H2646)</f>
        <v>25.208198893943752</v>
      </c>
      <c r="K2646">
        <f t="shared" si="877"/>
        <v>94</v>
      </c>
      <c r="L2646">
        <f t="shared" si="878"/>
        <v>-1.8469102482141793</v>
      </c>
      <c r="M2646">
        <f t="shared" si="879"/>
        <v>-1.9647981363980629E-2</v>
      </c>
      <c r="N2646" s="32">
        <f t="shared" si="880"/>
        <v>26.249541906234704</v>
      </c>
      <c r="O2646" s="29">
        <f t="shared" si="881"/>
        <v>44410.342562874052</v>
      </c>
      <c r="P2646" s="37">
        <f>MATCH(O2646,LORDetail!$B$932:$B$1859,1)</f>
        <v>231</v>
      </c>
      <c r="Q2646" s="37">
        <f>INDEX(LORDetail!$B$932:$B$1859,P2646)</f>
        <v>44169</v>
      </c>
      <c r="R2646" s="37">
        <f>INDEX(LORDetail!$D$932:$D$1859,P2646)</f>
        <v>51.4928110458345</v>
      </c>
      <c r="S2646" s="37">
        <f>INDEX(LORDetail!$E$932:$E$1859,P2646)</f>
        <v>-2.0674086737575501</v>
      </c>
      <c r="T2646" s="37">
        <f>INDEX(LORDetail!$G$932:$G$1859,P2646)</f>
        <v>90.950680000000006</v>
      </c>
      <c r="U2646">
        <f t="shared" si="882"/>
        <v>232</v>
      </c>
      <c r="V2646" s="37">
        <f>INDEX(LORDetail!$B$932:$B$1859,U2646)</f>
        <v>45002</v>
      </c>
      <c r="W2646" s="37">
        <f>INDEX(LORDetail!$D$932:$D$1859,U2646)</f>
        <v>51.498170958737802</v>
      </c>
      <c r="X2646" s="37">
        <f>INDEX(LORDetail!$E$932:$E$1859,U2646)</f>
        <v>-2.0590304683641598</v>
      </c>
      <c r="Y2646" s="37">
        <f>INDEX(LORDetail!$G$932:$G$1859,U2646)</f>
        <v>90.432400000000001</v>
      </c>
      <c r="Z2646">
        <f t="shared" si="883"/>
        <v>833</v>
      </c>
      <c r="AA2646" s="29">
        <f t="shared" si="884"/>
        <v>241.34256287405151</v>
      </c>
      <c r="AB2646">
        <f t="shared" si="885"/>
        <v>0.28972696623535593</v>
      </c>
      <c r="AC2646" s="32">
        <f t="shared" si="886"/>
        <v>51.494363957139257</v>
      </c>
      <c r="AD2646" s="32">
        <f t="shared" si="887"/>
        <v>-2.0649812817264266</v>
      </c>
      <c r="AE2646" s="34">
        <f t="shared" si="888"/>
        <v>90.80052030793955</v>
      </c>
      <c r="AF2646" s="36" t="str">
        <f t="shared" si="895"/>
        <v>RDNGSTN</v>
      </c>
      <c r="AG2646" s="36" t="str">
        <f t="shared" si="896"/>
        <v>PADTON</v>
      </c>
      <c r="AH2646" s="36">
        <f t="shared" si="893"/>
        <v>1141</v>
      </c>
      <c r="AI2646" s="42">
        <f t="shared" si="894"/>
        <v>44410.400000000001</v>
      </c>
      <c r="AJ2646" s="43">
        <f t="shared" si="889"/>
        <v>26.249541906234704</v>
      </c>
      <c r="AK2646" s="43">
        <f t="shared" si="890"/>
        <v>-1.9647981363980629E-2</v>
      </c>
      <c r="AL2646" s="36">
        <f t="shared" si="891"/>
        <v>51.494363957139257</v>
      </c>
      <c r="AM2646" s="36">
        <v>1</v>
      </c>
      <c r="AN2646" s="36">
        <f t="shared" si="892"/>
        <v>-2.0649812817264266</v>
      </c>
      <c r="AO2646" s="36">
        <v>4</v>
      </c>
      <c r="AP2646" s="42">
        <f>INT(AI2646/1000)*1000</f>
        <v>44000</v>
      </c>
      <c r="AQ2646" s="42">
        <f>MOD(AI2646,1000)</f>
        <v>410.40000000000146</v>
      </c>
      <c r="AR2646" s="42">
        <f>MOD(AI2647,1000)-0.2+(AP2647-AP2646)</f>
        <v>436.39999999999856</v>
      </c>
    </row>
    <row r="2647" spans="1:44" x14ac:dyDescent="0.25">
      <c r="A2647" s="19" t="s">
        <v>1</v>
      </c>
      <c r="B2647" t="s">
        <v>0</v>
      </c>
      <c r="C2647">
        <v>1142</v>
      </c>
      <c r="D2647" s="36">
        <f>MATCH(C2647,TrainRun!$AG$149:$AG$295,1)</f>
        <v>77</v>
      </c>
      <c r="E2647" s="36">
        <f>INT(INDEX(TrainRun!$AD$149:$AD$295,'By Second'!D2647))</f>
        <v>1100</v>
      </c>
      <c r="F2647" s="36">
        <f>IF(E2647=0,0,INDEX(TrainRun!$AE$149:$AE$295,'By Second'!D2647))</f>
        <v>27.055109142157932</v>
      </c>
      <c r="G2647" s="36">
        <f>INDEX(TrainRun!$AF$149:$AF$295,'By Second'!D2647)</f>
        <v>43317.988841719365</v>
      </c>
      <c r="H2647">
        <f t="shared" si="876"/>
        <v>78</v>
      </c>
      <c r="I2647" s="36">
        <f>INT(INDEX(TrainRun!$AD$149:$AD$295,'By Second'!H2647))</f>
        <v>1194</v>
      </c>
      <c r="J2647" s="36">
        <f>INDEX(TrainRun!$AE$149:$AE$295,'By Second'!H2647)</f>
        <v>25.208198893943752</v>
      </c>
      <c r="K2647">
        <f t="shared" si="877"/>
        <v>94</v>
      </c>
      <c r="L2647">
        <f t="shared" si="878"/>
        <v>-1.8469102482141793</v>
      </c>
      <c r="M2647">
        <f t="shared" si="879"/>
        <v>-1.9647981363980629E-2</v>
      </c>
      <c r="N2647" s="32">
        <f t="shared" si="880"/>
        <v>26.229893924870723</v>
      </c>
      <c r="O2647" s="29">
        <f t="shared" si="881"/>
        <v>44436.572456798924</v>
      </c>
      <c r="P2647" s="37">
        <f>MATCH(O2647,LORDetail!$B$932:$B$1859,1)</f>
        <v>231</v>
      </c>
      <c r="Q2647" s="37">
        <f>INDEX(LORDetail!$B$932:$B$1859,P2647)</f>
        <v>44169</v>
      </c>
      <c r="R2647" s="37">
        <f>INDEX(LORDetail!$D$932:$D$1859,P2647)</f>
        <v>51.4928110458345</v>
      </c>
      <c r="S2647" s="37">
        <f>INDEX(LORDetail!$E$932:$E$1859,P2647)</f>
        <v>-2.0674086737575501</v>
      </c>
      <c r="T2647" s="37">
        <f>INDEX(LORDetail!$G$932:$G$1859,P2647)</f>
        <v>90.950680000000006</v>
      </c>
      <c r="U2647">
        <f t="shared" si="882"/>
        <v>232</v>
      </c>
      <c r="V2647" s="37">
        <f>INDEX(LORDetail!$B$932:$B$1859,U2647)</f>
        <v>45002</v>
      </c>
      <c r="W2647" s="37">
        <f>INDEX(LORDetail!$D$932:$D$1859,U2647)</f>
        <v>51.498170958737802</v>
      </c>
      <c r="X2647" s="37">
        <f>INDEX(LORDetail!$E$932:$E$1859,U2647)</f>
        <v>-2.0590304683641598</v>
      </c>
      <c r="Y2647" s="37">
        <f>INDEX(LORDetail!$G$932:$G$1859,U2647)</f>
        <v>90.432400000000001</v>
      </c>
      <c r="Z2647">
        <f t="shared" si="883"/>
        <v>833</v>
      </c>
      <c r="AA2647" s="29">
        <f t="shared" si="884"/>
        <v>267.57245679892367</v>
      </c>
      <c r="AB2647">
        <f t="shared" si="885"/>
        <v>0.32121543433244137</v>
      </c>
      <c r="AC2647" s="32">
        <f t="shared" si="886"/>
        <v>51.494532732585718</v>
      </c>
      <c r="AD2647" s="32">
        <f t="shared" si="887"/>
        <v>-2.0647174648731856</v>
      </c>
      <c r="AE2647" s="34">
        <f t="shared" si="888"/>
        <v>90.78420046469418</v>
      </c>
      <c r="AF2647" s="36" t="str">
        <f t="shared" si="895"/>
        <v>RDNGSTN</v>
      </c>
      <c r="AG2647" s="36" t="str">
        <f t="shared" si="896"/>
        <v>PADTON</v>
      </c>
      <c r="AH2647" s="36">
        <f t="shared" si="893"/>
        <v>1142</v>
      </c>
      <c r="AI2647" s="42">
        <f t="shared" si="894"/>
        <v>44436.6</v>
      </c>
      <c r="AJ2647" s="43">
        <f t="shared" si="889"/>
        <v>26.229893924870723</v>
      </c>
      <c r="AK2647" s="43">
        <f t="shared" si="890"/>
        <v>-1.9647981363980629E-2</v>
      </c>
      <c r="AL2647" s="36">
        <f t="shared" si="891"/>
        <v>51.494532732585718</v>
      </c>
      <c r="AM2647" s="36">
        <v>1</v>
      </c>
      <c r="AN2647" s="36">
        <f t="shared" si="892"/>
        <v>-2.0647174648731856</v>
      </c>
      <c r="AO2647" s="36">
        <v>4</v>
      </c>
      <c r="AP2647" s="42">
        <f>INT(AI2647/1000)*1000</f>
        <v>44000</v>
      </c>
      <c r="AQ2647" s="42">
        <f>MOD(AI2647,1000)</f>
        <v>436.59999999999854</v>
      </c>
      <c r="AR2647" s="42">
        <f>MOD(AI2648,1000)-0.2+(AP2648-AP2647)</f>
        <v>462.60000000000292</v>
      </c>
    </row>
    <row r="2648" spans="1:44" x14ac:dyDescent="0.25">
      <c r="A2648" s="19" t="s">
        <v>1</v>
      </c>
      <c r="B2648" t="s">
        <v>0</v>
      </c>
      <c r="C2648">
        <v>1143</v>
      </c>
      <c r="D2648" s="36">
        <f>MATCH(C2648,TrainRun!$AG$149:$AG$295,1)</f>
        <v>77</v>
      </c>
      <c r="E2648" s="36">
        <f>INT(INDEX(TrainRun!$AD$149:$AD$295,'By Second'!D2648))</f>
        <v>1100</v>
      </c>
      <c r="F2648" s="36">
        <f>IF(E2648=0,0,INDEX(TrainRun!$AE$149:$AE$295,'By Second'!D2648))</f>
        <v>27.055109142157932</v>
      </c>
      <c r="G2648" s="36">
        <f>INDEX(TrainRun!$AF$149:$AF$295,'By Second'!D2648)</f>
        <v>43317.988841719365</v>
      </c>
      <c r="H2648">
        <f t="shared" si="876"/>
        <v>78</v>
      </c>
      <c r="I2648" s="36">
        <f>INT(INDEX(TrainRun!$AD$149:$AD$295,'By Second'!H2648))</f>
        <v>1194</v>
      </c>
      <c r="J2648" s="36">
        <f>INDEX(TrainRun!$AE$149:$AE$295,'By Second'!H2648)</f>
        <v>25.208198893943752</v>
      </c>
      <c r="K2648">
        <f t="shared" si="877"/>
        <v>94</v>
      </c>
      <c r="L2648">
        <f t="shared" si="878"/>
        <v>-1.8469102482141793</v>
      </c>
      <c r="M2648">
        <f t="shared" si="879"/>
        <v>-1.9647981363980629E-2</v>
      </c>
      <c r="N2648" s="32">
        <f t="shared" si="880"/>
        <v>26.210245943506742</v>
      </c>
      <c r="O2648" s="29">
        <f t="shared" si="881"/>
        <v>44462.782702742428</v>
      </c>
      <c r="P2648" s="37">
        <f>MATCH(O2648,LORDetail!$B$932:$B$1859,1)</f>
        <v>231</v>
      </c>
      <c r="Q2648" s="37">
        <f>INDEX(LORDetail!$B$932:$B$1859,P2648)</f>
        <v>44169</v>
      </c>
      <c r="R2648" s="37">
        <f>INDEX(LORDetail!$D$932:$D$1859,P2648)</f>
        <v>51.4928110458345</v>
      </c>
      <c r="S2648" s="37">
        <f>INDEX(LORDetail!$E$932:$E$1859,P2648)</f>
        <v>-2.0674086737575501</v>
      </c>
      <c r="T2648" s="37">
        <f>INDEX(LORDetail!$G$932:$G$1859,P2648)</f>
        <v>90.950680000000006</v>
      </c>
      <c r="U2648">
        <f t="shared" si="882"/>
        <v>232</v>
      </c>
      <c r="V2648" s="37">
        <f>INDEX(LORDetail!$B$932:$B$1859,U2648)</f>
        <v>45002</v>
      </c>
      <c r="W2648" s="37">
        <f>INDEX(LORDetail!$D$932:$D$1859,U2648)</f>
        <v>51.498170958737802</v>
      </c>
      <c r="X2648" s="37">
        <f>INDEX(LORDetail!$E$932:$E$1859,U2648)</f>
        <v>-2.0590304683641598</v>
      </c>
      <c r="Y2648" s="37">
        <f>INDEX(LORDetail!$G$932:$G$1859,U2648)</f>
        <v>90.432400000000001</v>
      </c>
      <c r="Z2648">
        <f t="shared" si="883"/>
        <v>833</v>
      </c>
      <c r="AA2648" s="29">
        <f t="shared" si="884"/>
        <v>293.78270274242823</v>
      </c>
      <c r="AB2648">
        <f t="shared" si="885"/>
        <v>0.35268031541708073</v>
      </c>
      <c r="AC2648" s="32">
        <f t="shared" si="886"/>
        <v>51.494701381607847</v>
      </c>
      <c r="AD2648" s="32">
        <f t="shared" si="887"/>
        <v>-2.06445384563678</v>
      </c>
      <c r="AE2648" s="34">
        <f t="shared" si="888"/>
        <v>90.767892846125633</v>
      </c>
      <c r="AF2648" s="36" t="str">
        <f t="shared" si="895"/>
        <v>RDNGSTN</v>
      </c>
      <c r="AG2648" s="36" t="str">
        <f t="shared" si="896"/>
        <v>PADTON</v>
      </c>
      <c r="AH2648" s="36">
        <f t="shared" si="893"/>
        <v>1143</v>
      </c>
      <c r="AI2648" s="42">
        <f t="shared" si="894"/>
        <v>44462.8</v>
      </c>
      <c r="AJ2648" s="43">
        <f t="shared" si="889"/>
        <v>26.210245943506742</v>
      </c>
      <c r="AK2648" s="43">
        <f t="shared" si="890"/>
        <v>-1.9647981363980629E-2</v>
      </c>
      <c r="AL2648" s="36">
        <f t="shared" si="891"/>
        <v>51.494701381607847</v>
      </c>
      <c r="AM2648" s="36">
        <v>1</v>
      </c>
      <c r="AN2648" s="36">
        <f t="shared" si="892"/>
        <v>-2.06445384563678</v>
      </c>
      <c r="AO2648" s="36">
        <v>4</v>
      </c>
      <c r="AP2648" s="42">
        <f>INT(AI2648/1000)*1000</f>
        <v>44000</v>
      </c>
      <c r="AQ2648" s="42">
        <f>MOD(AI2648,1000)</f>
        <v>462.80000000000291</v>
      </c>
      <c r="AR2648" s="42">
        <f>MOD(AI2649,1000)-0.2+(AP2649-AP2648)</f>
        <v>488.8</v>
      </c>
    </row>
    <row r="2649" spans="1:44" x14ac:dyDescent="0.25">
      <c r="A2649" s="19" t="s">
        <v>1</v>
      </c>
      <c r="B2649" t="s">
        <v>0</v>
      </c>
      <c r="C2649">
        <v>1144</v>
      </c>
      <c r="D2649" s="36">
        <f>MATCH(C2649,TrainRun!$AG$149:$AG$295,1)</f>
        <v>77</v>
      </c>
      <c r="E2649" s="36">
        <f>INT(INDEX(TrainRun!$AD$149:$AD$295,'By Second'!D2649))</f>
        <v>1100</v>
      </c>
      <c r="F2649" s="36">
        <f>IF(E2649=0,0,INDEX(TrainRun!$AE$149:$AE$295,'By Second'!D2649))</f>
        <v>27.055109142157932</v>
      </c>
      <c r="G2649" s="36">
        <f>INDEX(TrainRun!$AF$149:$AF$295,'By Second'!D2649)</f>
        <v>43317.988841719365</v>
      </c>
      <c r="H2649">
        <f t="shared" si="876"/>
        <v>78</v>
      </c>
      <c r="I2649" s="36">
        <f>INT(INDEX(TrainRun!$AD$149:$AD$295,'By Second'!H2649))</f>
        <v>1194</v>
      </c>
      <c r="J2649" s="36">
        <f>INDEX(TrainRun!$AE$149:$AE$295,'By Second'!H2649)</f>
        <v>25.208198893943752</v>
      </c>
      <c r="K2649">
        <f t="shared" si="877"/>
        <v>94</v>
      </c>
      <c r="L2649">
        <f t="shared" si="878"/>
        <v>-1.8469102482141793</v>
      </c>
      <c r="M2649">
        <f t="shared" si="879"/>
        <v>-1.9647981363980629E-2</v>
      </c>
      <c r="N2649" s="32">
        <f t="shared" si="880"/>
        <v>26.19059796214276</v>
      </c>
      <c r="O2649" s="29">
        <f t="shared" si="881"/>
        <v>44488.973300704572</v>
      </c>
      <c r="P2649" s="37">
        <f>MATCH(O2649,LORDetail!$B$932:$B$1859,1)</f>
        <v>231</v>
      </c>
      <c r="Q2649" s="37">
        <f>INDEX(LORDetail!$B$932:$B$1859,P2649)</f>
        <v>44169</v>
      </c>
      <c r="R2649" s="37">
        <f>INDEX(LORDetail!$D$932:$D$1859,P2649)</f>
        <v>51.4928110458345</v>
      </c>
      <c r="S2649" s="37">
        <f>INDEX(LORDetail!$E$932:$E$1859,P2649)</f>
        <v>-2.0674086737575501</v>
      </c>
      <c r="T2649" s="37">
        <f>INDEX(LORDetail!$G$932:$G$1859,P2649)</f>
        <v>90.950680000000006</v>
      </c>
      <c r="U2649">
        <f t="shared" si="882"/>
        <v>232</v>
      </c>
      <c r="V2649" s="37">
        <f>INDEX(LORDetail!$B$932:$B$1859,U2649)</f>
        <v>45002</v>
      </c>
      <c r="W2649" s="37">
        <f>INDEX(LORDetail!$D$932:$D$1859,U2649)</f>
        <v>51.498170958737802</v>
      </c>
      <c r="X2649" s="37">
        <f>INDEX(LORDetail!$E$932:$E$1859,U2649)</f>
        <v>-2.0590304683641598</v>
      </c>
      <c r="Y2649" s="37">
        <f>INDEX(LORDetail!$G$932:$G$1859,U2649)</f>
        <v>90.432400000000001</v>
      </c>
      <c r="Z2649">
        <f t="shared" si="883"/>
        <v>833</v>
      </c>
      <c r="AA2649" s="29">
        <f t="shared" si="884"/>
        <v>319.97330070457247</v>
      </c>
      <c r="AB2649">
        <f t="shared" si="885"/>
        <v>0.38412160948928264</v>
      </c>
      <c r="AC2649" s="32">
        <f t="shared" si="886"/>
        <v>51.494869904205636</v>
      </c>
      <c r="AD2649" s="32">
        <f t="shared" si="887"/>
        <v>-2.0641904240172093</v>
      </c>
      <c r="AE2649" s="34">
        <f t="shared" si="888"/>
        <v>90.751597452233895</v>
      </c>
      <c r="AF2649" s="36" t="str">
        <f t="shared" si="895"/>
        <v>RDNGSTN</v>
      </c>
      <c r="AG2649" s="36" t="str">
        <f t="shared" si="896"/>
        <v>PADTON</v>
      </c>
      <c r="AH2649" s="36">
        <f t="shared" si="893"/>
        <v>1144</v>
      </c>
      <c r="AI2649" s="42">
        <f t="shared" si="894"/>
        <v>44489</v>
      </c>
      <c r="AJ2649" s="43">
        <f t="shared" si="889"/>
        <v>26.19059796214276</v>
      </c>
      <c r="AK2649" s="43">
        <f t="shared" si="890"/>
        <v>-1.9647981363980629E-2</v>
      </c>
      <c r="AL2649" s="36">
        <f t="shared" si="891"/>
        <v>51.494869904205636</v>
      </c>
      <c r="AM2649" s="36">
        <v>1</v>
      </c>
      <c r="AN2649" s="36">
        <f t="shared" si="892"/>
        <v>-2.0641904240172093</v>
      </c>
      <c r="AO2649" s="36">
        <v>4</v>
      </c>
      <c r="AP2649" s="42">
        <f>INT(AI2649/1000)*1000</f>
        <v>44000</v>
      </c>
      <c r="AQ2649" s="42">
        <f>MOD(AI2649,1000)</f>
        <v>489</v>
      </c>
      <c r="AR2649" s="42">
        <f>MOD(AI2650,1000)-0.2+(AP2650-AP2649)</f>
        <v>514.99999999999704</v>
      </c>
    </row>
    <row r="2650" spans="1:44" x14ac:dyDescent="0.25">
      <c r="A2650" s="19" t="s">
        <v>1</v>
      </c>
      <c r="B2650" t="s">
        <v>0</v>
      </c>
      <c r="C2650">
        <v>1145</v>
      </c>
      <c r="D2650" s="36">
        <f>MATCH(C2650,TrainRun!$AG$149:$AG$295,1)</f>
        <v>77</v>
      </c>
      <c r="E2650" s="36">
        <f>INT(INDEX(TrainRun!$AD$149:$AD$295,'By Second'!D2650))</f>
        <v>1100</v>
      </c>
      <c r="F2650" s="36">
        <f>IF(E2650=0,0,INDEX(TrainRun!$AE$149:$AE$295,'By Second'!D2650))</f>
        <v>27.055109142157932</v>
      </c>
      <c r="G2650" s="36">
        <f>INDEX(TrainRun!$AF$149:$AF$295,'By Second'!D2650)</f>
        <v>43317.988841719365</v>
      </c>
      <c r="H2650">
        <f t="shared" si="876"/>
        <v>78</v>
      </c>
      <c r="I2650" s="36">
        <f>INT(INDEX(TrainRun!$AD$149:$AD$295,'By Second'!H2650))</f>
        <v>1194</v>
      </c>
      <c r="J2650" s="36">
        <f>INDEX(TrainRun!$AE$149:$AE$295,'By Second'!H2650)</f>
        <v>25.208198893943752</v>
      </c>
      <c r="K2650">
        <f t="shared" si="877"/>
        <v>94</v>
      </c>
      <c r="L2650">
        <f t="shared" si="878"/>
        <v>-1.8469102482141793</v>
      </c>
      <c r="M2650">
        <f t="shared" si="879"/>
        <v>-1.9647981363980629E-2</v>
      </c>
      <c r="N2650" s="32">
        <f t="shared" si="880"/>
        <v>26.170949980778779</v>
      </c>
      <c r="O2650" s="29">
        <f t="shared" si="881"/>
        <v>44515.144250685349</v>
      </c>
      <c r="P2650" s="37">
        <f>MATCH(O2650,LORDetail!$B$932:$B$1859,1)</f>
        <v>231</v>
      </c>
      <c r="Q2650" s="37">
        <f>INDEX(LORDetail!$B$932:$B$1859,P2650)</f>
        <v>44169</v>
      </c>
      <c r="R2650" s="37">
        <f>INDEX(LORDetail!$D$932:$D$1859,P2650)</f>
        <v>51.4928110458345</v>
      </c>
      <c r="S2650" s="37">
        <f>INDEX(LORDetail!$E$932:$E$1859,P2650)</f>
        <v>-2.0674086737575501</v>
      </c>
      <c r="T2650" s="37">
        <f>INDEX(LORDetail!$G$932:$G$1859,P2650)</f>
        <v>90.950680000000006</v>
      </c>
      <c r="U2650">
        <f t="shared" si="882"/>
        <v>232</v>
      </c>
      <c r="V2650" s="37">
        <f>INDEX(LORDetail!$B$932:$B$1859,U2650)</f>
        <v>45002</v>
      </c>
      <c r="W2650" s="37">
        <f>INDEX(LORDetail!$D$932:$D$1859,U2650)</f>
        <v>51.498170958737802</v>
      </c>
      <c r="X2650" s="37">
        <f>INDEX(LORDetail!$E$932:$E$1859,U2650)</f>
        <v>-2.0590304683641598</v>
      </c>
      <c r="Y2650" s="37">
        <f>INDEX(LORDetail!$G$932:$G$1859,U2650)</f>
        <v>90.432400000000001</v>
      </c>
      <c r="Z2650">
        <f t="shared" si="883"/>
        <v>833</v>
      </c>
      <c r="AA2650" s="29">
        <f t="shared" si="884"/>
        <v>346.14425068534911</v>
      </c>
      <c r="AB2650">
        <f t="shared" si="885"/>
        <v>0.41553931654903853</v>
      </c>
      <c r="AC2650" s="32">
        <f t="shared" si="886"/>
        <v>51.4950383003791</v>
      </c>
      <c r="AD2650" s="32">
        <f t="shared" si="887"/>
        <v>-2.0639272000144731</v>
      </c>
      <c r="AE2650" s="34">
        <f t="shared" si="888"/>
        <v>90.735314283018965</v>
      </c>
      <c r="AF2650" s="36" t="str">
        <f t="shared" si="895"/>
        <v>RDNGSTN</v>
      </c>
      <c r="AG2650" s="36" t="str">
        <f t="shared" si="896"/>
        <v>PADTON</v>
      </c>
      <c r="AH2650" s="36">
        <f t="shared" si="893"/>
        <v>1145</v>
      </c>
      <c r="AI2650" s="42">
        <f t="shared" si="894"/>
        <v>44515.199999999997</v>
      </c>
      <c r="AJ2650" s="43">
        <f t="shared" si="889"/>
        <v>26.170949980778779</v>
      </c>
      <c r="AK2650" s="43">
        <f t="shared" si="890"/>
        <v>-1.9647981363980629E-2</v>
      </c>
      <c r="AL2650" s="36">
        <f t="shared" si="891"/>
        <v>51.4950383003791</v>
      </c>
      <c r="AM2650" s="36">
        <v>1</v>
      </c>
      <c r="AN2650" s="36">
        <f t="shared" si="892"/>
        <v>-2.0639272000144731</v>
      </c>
      <c r="AO2650" s="36">
        <v>4</v>
      </c>
      <c r="AP2650" s="42">
        <f>INT(AI2650/1000)*1000</f>
        <v>44000</v>
      </c>
      <c r="AQ2650" s="42">
        <f>MOD(AI2650,1000)</f>
        <v>515.19999999999709</v>
      </c>
      <c r="AR2650" s="42">
        <f>MOD(AI2651,1000)-0.2+(AP2651-AP2650)</f>
        <v>540.99999999999704</v>
      </c>
    </row>
    <row r="2651" spans="1:44" x14ac:dyDescent="0.25">
      <c r="A2651" s="19" t="s">
        <v>1</v>
      </c>
      <c r="B2651" t="s">
        <v>0</v>
      </c>
      <c r="C2651">
        <v>1146</v>
      </c>
      <c r="D2651" s="36">
        <f>MATCH(C2651,TrainRun!$AG$149:$AG$295,1)</f>
        <v>77</v>
      </c>
      <c r="E2651" s="36">
        <f>INT(INDEX(TrainRun!$AD$149:$AD$295,'By Second'!D2651))</f>
        <v>1100</v>
      </c>
      <c r="F2651" s="36">
        <f>IF(E2651=0,0,INDEX(TrainRun!$AE$149:$AE$295,'By Second'!D2651))</f>
        <v>27.055109142157932</v>
      </c>
      <c r="G2651" s="36">
        <f>INDEX(TrainRun!$AF$149:$AF$295,'By Second'!D2651)</f>
        <v>43317.988841719365</v>
      </c>
      <c r="H2651">
        <f t="shared" si="876"/>
        <v>78</v>
      </c>
      <c r="I2651" s="36">
        <f>INT(INDEX(TrainRun!$AD$149:$AD$295,'By Second'!H2651))</f>
        <v>1194</v>
      </c>
      <c r="J2651" s="36">
        <f>INDEX(TrainRun!$AE$149:$AE$295,'By Second'!H2651)</f>
        <v>25.208198893943752</v>
      </c>
      <c r="K2651">
        <f t="shared" si="877"/>
        <v>94</v>
      </c>
      <c r="L2651">
        <f t="shared" si="878"/>
        <v>-1.8469102482141793</v>
      </c>
      <c r="M2651">
        <f t="shared" si="879"/>
        <v>-1.9647981363980629E-2</v>
      </c>
      <c r="N2651" s="32">
        <f t="shared" si="880"/>
        <v>26.151301999414798</v>
      </c>
      <c r="O2651" s="29">
        <f t="shared" si="881"/>
        <v>44541.295552684765</v>
      </c>
      <c r="P2651" s="37">
        <f>MATCH(O2651,LORDetail!$B$932:$B$1859,1)</f>
        <v>231</v>
      </c>
      <c r="Q2651" s="37">
        <f>INDEX(LORDetail!$B$932:$B$1859,P2651)</f>
        <v>44169</v>
      </c>
      <c r="R2651" s="37">
        <f>INDEX(LORDetail!$D$932:$D$1859,P2651)</f>
        <v>51.4928110458345</v>
      </c>
      <c r="S2651" s="37">
        <f>INDEX(LORDetail!$E$932:$E$1859,P2651)</f>
        <v>-2.0674086737575501</v>
      </c>
      <c r="T2651" s="37">
        <f>INDEX(LORDetail!$G$932:$G$1859,P2651)</f>
        <v>90.950680000000006</v>
      </c>
      <c r="U2651">
        <f t="shared" si="882"/>
        <v>232</v>
      </c>
      <c r="V2651" s="37">
        <f>INDEX(LORDetail!$B$932:$B$1859,U2651)</f>
        <v>45002</v>
      </c>
      <c r="W2651" s="37">
        <f>INDEX(LORDetail!$D$932:$D$1859,U2651)</f>
        <v>51.498170958737802</v>
      </c>
      <c r="X2651" s="37">
        <f>INDEX(LORDetail!$E$932:$E$1859,U2651)</f>
        <v>-2.0590304683641598</v>
      </c>
      <c r="Y2651" s="37">
        <f>INDEX(LORDetail!$G$932:$G$1859,U2651)</f>
        <v>90.432400000000001</v>
      </c>
      <c r="Z2651">
        <f t="shared" si="883"/>
        <v>833</v>
      </c>
      <c r="AA2651" s="29">
        <f t="shared" si="884"/>
        <v>372.29555268476543</v>
      </c>
      <c r="AB2651">
        <f t="shared" si="885"/>
        <v>0.44693343659635704</v>
      </c>
      <c r="AC2651" s="32">
        <f t="shared" si="886"/>
        <v>51.495206570128232</v>
      </c>
      <c r="AD2651" s="32">
        <f t="shared" si="887"/>
        <v>-2.0636641736285721</v>
      </c>
      <c r="AE2651" s="34">
        <f t="shared" si="888"/>
        <v>90.719043338480844</v>
      </c>
      <c r="AF2651" s="36" t="str">
        <f t="shared" si="895"/>
        <v>RDNGSTN</v>
      </c>
      <c r="AG2651" s="36" t="str">
        <f t="shared" si="896"/>
        <v>PADTON</v>
      </c>
      <c r="AH2651" s="36">
        <f t="shared" si="893"/>
        <v>1146</v>
      </c>
      <c r="AI2651" s="42">
        <f t="shared" si="894"/>
        <v>44541.2</v>
      </c>
      <c r="AJ2651" s="43">
        <f t="shared" si="889"/>
        <v>26.151301999414798</v>
      </c>
      <c r="AK2651" s="43">
        <f t="shared" si="890"/>
        <v>-1.9647981363980629E-2</v>
      </c>
      <c r="AL2651" s="36">
        <f t="shared" si="891"/>
        <v>51.495206570128232</v>
      </c>
      <c r="AM2651" s="36">
        <v>1</v>
      </c>
      <c r="AN2651" s="36">
        <f t="shared" si="892"/>
        <v>-2.0636641736285721</v>
      </c>
      <c r="AO2651" s="36">
        <v>4</v>
      </c>
      <c r="AP2651" s="42">
        <f>INT(AI2651/1000)*1000</f>
        <v>44000</v>
      </c>
      <c r="AQ2651" s="42">
        <f>MOD(AI2651,1000)</f>
        <v>541.19999999999709</v>
      </c>
      <c r="AR2651" s="42">
        <f>MOD(AI2652,1000)-0.2+(AP2652-AP2651)</f>
        <v>567.20000000000141</v>
      </c>
    </row>
    <row r="2652" spans="1:44" x14ac:dyDescent="0.25">
      <c r="A2652" s="19" t="s">
        <v>1</v>
      </c>
      <c r="B2652" t="s">
        <v>0</v>
      </c>
      <c r="C2652">
        <v>1147</v>
      </c>
      <c r="D2652" s="36">
        <f>MATCH(C2652,TrainRun!$AG$149:$AG$295,1)</f>
        <v>77</v>
      </c>
      <c r="E2652" s="36">
        <f>INT(INDEX(TrainRun!$AD$149:$AD$295,'By Second'!D2652))</f>
        <v>1100</v>
      </c>
      <c r="F2652" s="36">
        <f>IF(E2652=0,0,INDEX(TrainRun!$AE$149:$AE$295,'By Second'!D2652))</f>
        <v>27.055109142157932</v>
      </c>
      <c r="G2652" s="36">
        <f>INDEX(TrainRun!$AF$149:$AF$295,'By Second'!D2652)</f>
        <v>43317.988841719365</v>
      </c>
      <c r="H2652">
        <f t="shared" si="876"/>
        <v>78</v>
      </c>
      <c r="I2652" s="36">
        <f>INT(INDEX(TrainRun!$AD$149:$AD$295,'By Second'!H2652))</f>
        <v>1194</v>
      </c>
      <c r="J2652" s="36">
        <f>INDEX(TrainRun!$AE$149:$AE$295,'By Second'!H2652)</f>
        <v>25.208198893943752</v>
      </c>
      <c r="K2652">
        <f t="shared" si="877"/>
        <v>94</v>
      </c>
      <c r="L2652">
        <f t="shared" si="878"/>
        <v>-1.8469102482141793</v>
      </c>
      <c r="M2652">
        <f t="shared" si="879"/>
        <v>-1.9647981363980629E-2</v>
      </c>
      <c r="N2652" s="32">
        <f t="shared" si="880"/>
        <v>26.131654018050817</v>
      </c>
      <c r="O2652" s="29">
        <f t="shared" si="881"/>
        <v>44567.427206702814</v>
      </c>
      <c r="P2652" s="37">
        <f>MATCH(O2652,LORDetail!$B$932:$B$1859,1)</f>
        <v>231</v>
      </c>
      <c r="Q2652" s="37">
        <f>INDEX(LORDetail!$B$932:$B$1859,P2652)</f>
        <v>44169</v>
      </c>
      <c r="R2652" s="37">
        <f>INDEX(LORDetail!$D$932:$D$1859,P2652)</f>
        <v>51.4928110458345</v>
      </c>
      <c r="S2652" s="37">
        <f>INDEX(LORDetail!$E$932:$E$1859,P2652)</f>
        <v>-2.0674086737575501</v>
      </c>
      <c r="T2652" s="37">
        <f>INDEX(LORDetail!$G$932:$G$1859,P2652)</f>
        <v>90.950680000000006</v>
      </c>
      <c r="U2652">
        <f t="shared" si="882"/>
        <v>232</v>
      </c>
      <c r="V2652" s="37">
        <f>INDEX(LORDetail!$B$932:$B$1859,U2652)</f>
        <v>45002</v>
      </c>
      <c r="W2652" s="37">
        <f>INDEX(LORDetail!$D$932:$D$1859,U2652)</f>
        <v>51.498170958737802</v>
      </c>
      <c r="X2652" s="37">
        <f>INDEX(LORDetail!$E$932:$E$1859,U2652)</f>
        <v>-2.0590304683641598</v>
      </c>
      <c r="Y2652" s="37">
        <f>INDEX(LORDetail!$G$932:$G$1859,U2652)</f>
        <v>90.432400000000001</v>
      </c>
      <c r="Z2652">
        <f t="shared" si="883"/>
        <v>833</v>
      </c>
      <c r="AA2652" s="29">
        <f t="shared" si="884"/>
        <v>398.42720670281415</v>
      </c>
      <c r="AB2652">
        <f t="shared" si="885"/>
        <v>0.47830396963122945</v>
      </c>
      <c r="AC2652" s="32">
        <f t="shared" si="886"/>
        <v>51.495374713453025</v>
      </c>
      <c r="AD2652" s="32">
        <f t="shared" si="887"/>
        <v>-2.0634013448595057</v>
      </c>
      <c r="AE2652" s="34">
        <f t="shared" si="888"/>
        <v>90.702784618619532</v>
      </c>
      <c r="AF2652" s="36" t="str">
        <f t="shared" si="895"/>
        <v>RDNGSTN</v>
      </c>
      <c r="AG2652" s="36" t="str">
        <f t="shared" si="896"/>
        <v>PADTON</v>
      </c>
      <c r="AH2652" s="36">
        <f t="shared" si="893"/>
        <v>1147</v>
      </c>
      <c r="AI2652" s="42">
        <f t="shared" si="894"/>
        <v>44567.4</v>
      </c>
      <c r="AJ2652" s="43">
        <f t="shared" si="889"/>
        <v>26.131654018050817</v>
      </c>
      <c r="AK2652" s="43">
        <f t="shared" si="890"/>
        <v>-1.9647981363980629E-2</v>
      </c>
      <c r="AL2652" s="36">
        <f t="shared" si="891"/>
        <v>51.495374713453025</v>
      </c>
      <c r="AM2652" s="36">
        <v>1</v>
      </c>
      <c r="AN2652" s="36">
        <f t="shared" si="892"/>
        <v>-2.0634013448595057</v>
      </c>
      <c r="AO2652" s="36">
        <v>4</v>
      </c>
      <c r="AP2652" s="42">
        <f>INT(AI2652/1000)*1000</f>
        <v>44000</v>
      </c>
      <c r="AQ2652" s="42">
        <f>MOD(AI2652,1000)</f>
        <v>567.40000000000146</v>
      </c>
      <c r="AR2652" s="42">
        <f>MOD(AI2653,1000)-0.2+(AP2653-AP2652)</f>
        <v>593.3999999999985</v>
      </c>
    </row>
    <row r="2653" spans="1:44" x14ac:dyDescent="0.25">
      <c r="A2653" s="19" t="s">
        <v>1</v>
      </c>
      <c r="B2653" t="s">
        <v>0</v>
      </c>
      <c r="C2653">
        <v>1148</v>
      </c>
      <c r="D2653" s="36">
        <f>MATCH(C2653,TrainRun!$AG$149:$AG$295,1)</f>
        <v>77</v>
      </c>
      <c r="E2653" s="36">
        <f>INT(INDEX(TrainRun!$AD$149:$AD$295,'By Second'!D2653))</f>
        <v>1100</v>
      </c>
      <c r="F2653" s="36">
        <f>IF(E2653=0,0,INDEX(TrainRun!$AE$149:$AE$295,'By Second'!D2653))</f>
        <v>27.055109142157932</v>
      </c>
      <c r="G2653" s="36">
        <f>INDEX(TrainRun!$AF$149:$AF$295,'By Second'!D2653)</f>
        <v>43317.988841719365</v>
      </c>
      <c r="H2653">
        <f t="shared" si="876"/>
        <v>78</v>
      </c>
      <c r="I2653" s="36">
        <f>INT(INDEX(TrainRun!$AD$149:$AD$295,'By Second'!H2653))</f>
        <v>1194</v>
      </c>
      <c r="J2653" s="36">
        <f>INDEX(TrainRun!$AE$149:$AE$295,'By Second'!H2653)</f>
        <v>25.208198893943752</v>
      </c>
      <c r="K2653">
        <f t="shared" si="877"/>
        <v>94</v>
      </c>
      <c r="L2653">
        <f t="shared" si="878"/>
        <v>-1.8469102482141793</v>
      </c>
      <c r="M2653">
        <f t="shared" si="879"/>
        <v>-1.9647981363980629E-2</v>
      </c>
      <c r="N2653" s="32">
        <f t="shared" si="880"/>
        <v>26.112006036686836</v>
      </c>
      <c r="O2653" s="29">
        <f t="shared" si="881"/>
        <v>44593.539212739503</v>
      </c>
      <c r="P2653" s="37">
        <f>MATCH(O2653,LORDetail!$B$932:$B$1859,1)</f>
        <v>231</v>
      </c>
      <c r="Q2653" s="37">
        <f>INDEX(LORDetail!$B$932:$B$1859,P2653)</f>
        <v>44169</v>
      </c>
      <c r="R2653" s="37">
        <f>INDEX(LORDetail!$D$932:$D$1859,P2653)</f>
        <v>51.4928110458345</v>
      </c>
      <c r="S2653" s="37">
        <f>INDEX(LORDetail!$E$932:$E$1859,P2653)</f>
        <v>-2.0674086737575501</v>
      </c>
      <c r="T2653" s="37">
        <f>INDEX(LORDetail!$G$932:$G$1859,P2653)</f>
        <v>90.950680000000006</v>
      </c>
      <c r="U2653">
        <f t="shared" si="882"/>
        <v>232</v>
      </c>
      <c r="V2653" s="37">
        <f>INDEX(LORDetail!$B$932:$B$1859,U2653)</f>
        <v>45002</v>
      </c>
      <c r="W2653" s="37">
        <f>INDEX(LORDetail!$D$932:$D$1859,U2653)</f>
        <v>51.498170958737802</v>
      </c>
      <c r="X2653" s="37">
        <f>INDEX(LORDetail!$E$932:$E$1859,U2653)</f>
        <v>-2.0590304683641598</v>
      </c>
      <c r="Y2653" s="37">
        <f>INDEX(LORDetail!$G$932:$G$1859,U2653)</f>
        <v>90.432400000000001</v>
      </c>
      <c r="Z2653">
        <f t="shared" si="883"/>
        <v>833</v>
      </c>
      <c r="AA2653" s="29">
        <f t="shared" si="884"/>
        <v>424.53921273950255</v>
      </c>
      <c r="AB2653">
        <f t="shared" si="885"/>
        <v>0.50965091565366449</v>
      </c>
      <c r="AC2653" s="32">
        <f t="shared" si="886"/>
        <v>51.495542730353492</v>
      </c>
      <c r="AD2653" s="32">
        <f t="shared" si="887"/>
        <v>-2.0631387137072741</v>
      </c>
      <c r="AE2653" s="34">
        <f t="shared" si="888"/>
        <v>90.686538123435028</v>
      </c>
      <c r="AF2653" s="36" t="str">
        <f t="shared" si="895"/>
        <v>RDNGSTN</v>
      </c>
      <c r="AG2653" s="36" t="str">
        <f t="shared" si="896"/>
        <v>PADTON</v>
      </c>
      <c r="AH2653" s="36">
        <f t="shared" si="893"/>
        <v>1148</v>
      </c>
      <c r="AI2653" s="42">
        <f t="shared" si="894"/>
        <v>44593.599999999999</v>
      </c>
      <c r="AJ2653" s="43">
        <f t="shared" si="889"/>
        <v>26.112006036686836</v>
      </c>
      <c r="AK2653" s="43">
        <f t="shared" si="890"/>
        <v>-1.9647981363980629E-2</v>
      </c>
      <c r="AL2653" s="36">
        <f t="shared" si="891"/>
        <v>51.495542730353492</v>
      </c>
      <c r="AM2653" s="36">
        <v>1</v>
      </c>
      <c r="AN2653" s="36">
        <f t="shared" si="892"/>
        <v>-2.0631387137072741</v>
      </c>
      <c r="AO2653" s="36">
        <v>4</v>
      </c>
      <c r="AP2653" s="42">
        <f>INT(AI2653/1000)*1000</f>
        <v>44000</v>
      </c>
      <c r="AQ2653" s="42">
        <f>MOD(AI2653,1000)</f>
        <v>593.59999999999854</v>
      </c>
      <c r="AR2653" s="42">
        <f>MOD(AI2654,1000)-0.2+(AP2654-AP2653)</f>
        <v>619.3999999999985</v>
      </c>
    </row>
    <row r="2654" spans="1:44" x14ac:dyDescent="0.25">
      <c r="A2654" s="19" t="s">
        <v>1</v>
      </c>
      <c r="B2654" t="s">
        <v>0</v>
      </c>
      <c r="C2654">
        <v>1149</v>
      </c>
      <c r="D2654" s="36">
        <f>MATCH(C2654,TrainRun!$AG$149:$AG$295,1)</f>
        <v>77</v>
      </c>
      <c r="E2654" s="36">
        <f>INT(INDEX(TrainRun!$AD$149:$AD$295,'By Second'!D2654))</f>
        <v>1100</v>
      </c>
      <c r="F2654" s="36">
        <f>IF(E2654=0,0,INDEX(TrainRun!$AE$149:$AE$295,'By Second'!D2654))</f>
        <v>27.055109142157932</v>
      </c>
      <c r="G2654" s="36">
        <f>INDEX(TrainRun!$AF$149:$AF$295,'By Second'!D2654)</f>
        <v>43317.988841719365</v>
      </c>
      <c r="H2654">
        <f t="shared" si="876"/>
        <v>78</v>
      </c>
      <c r="I2654" s="36">
        <f>INT(INDEX(TrainRun!$AD$149:$AD$295,'By Second'!H2654))</f>
        <v>1194</v>
      </c>
      <c r="J2654" s="36">
        <f>INDEX(TrainRun!$AE$149:$AE$295,'By Second'!H2654)</f>
        <v>25.208198893943752</v>
      </c>
      <c r="K2654">
        <f t="shared" si="877"/>
        <v>94</v>
      </c>
      <c r="L2654">
        <f t="shared" si="878"/>
        <v>-1.8469102482141793</v>
      </c>
      <c r="M2654">
        <f t="shared" si="879"/>
        <v>-1.9647981363980629E-2</v>
      </c>
      <c r="N2654" s="32">
        <f t="shared" si="880"/>
        <v>26.092358055322855</v>
      </c>
      <c r="O2654" s="29">
        <f t="shared" si="881"/>
        <v>44619.631570794823</v>
      </c>
      <c r="P2654" s="37">
        <f>MATCH(O2654,LORDetail!$B$932:$B$1859,1)</f>
        <v>231</v>
      </c>
      <c r="Q2654" s="37">
        <f>INDEX(LORDetail!$B$932:$B$1859,P2654)</f>
        <v>44169</v>
      </c>
      <c r="R2654" s="37">
        <f>INDEX(LORDetail!$D$932:$D$1859,P2654)</f>
        <v>51.4928110458345</v>
      </c>
      <c r="S2654" s="37">
        <f>INDEX(LORDetail!$E$932:$E$1859,P2654)</f>
        <v>-2.0674086737575501</v>
      </c>
      <c r="T2654" s="37">
        <f>INDEX(LORDetail!$G$932:$G$1859,P2654)</f>
        <v>90.950680000000006</v>
      </c>
      <c r="U2654">
        <f t="shared" si="882"/>
        <v>232</v>
      </c>
      <c r="V2654" s="37">
        <f>INDEX(LORDetail!$B$932:$B$1859,U2654)</f>
        <v>45002</v>
      </c>
      <c r="W2654" s="37">
        <f>INDEX(LORDetail!$D$932:$D$1859,U2654)</f>
        <v>51.498170958737802</v>
      </c>
      <c r="X2654" s="37">
        <f>INDEX(LORDetail!$E$932:$E$1859,U2654)</f>
        <v>-2.0590304683641598</v>
      </c>
      <c r="Y2654" s="37">
        <f>INDEX(LORDetail!$G$932:$G$1859,U2654)</f>
        <v>90.432400000000001</v>
      </c>
      <c r="Z2654">
        <f t="shared" si="883"/>
        <v>833</v>
      </c>
      <c r="AA2654" s="29">
        <f t="shared" si="884"/>
        <v>450.63157079482335</v>
      </c>
      <c r="AB2654">
        <f t="shared" si="885"/>
        <v>0.54097427466365344</v>
      </c>
      <c r="AC2654" s="32">
        <f t="shared" si="886"/>
        <v>51.495710620829627</v>
      </c>
      <c r="AD2654" s="32">
        <f t="shared" si="887"/>
        <v>-2.0628762801718779</v>
      </c>
      <c r="AE2654" s="34">
        <f t="shared" si="888"/>
        <v>90.670303852927319</v>
      </c>
      <c r="AF2654" s="36" t="str">
        <f t="shared" si="895"/>
        <v>RDNGSTN</v>
      </c>
      <c r="AG2654" s="36" t="str">
        <f t="shared" si="896"/>
        <v>PADTON</v>
      </c>
      <c r="AH2654" s="36">
        <f t="shared" si="893"/>
        <v>1149</v>
      </c>
      <c r="AI2654" s="42">
        <f t="shared" si="894"/>
        <v>44619.6</v>
      </c>
      <c r="AJ2654" s="43">
        <f t="shared" si="889"/>
        <v>26.092358055322855</v>
      </c>
      <c r="AK2654" s="43">
        <f t="shared" si="890"/>
        <v>-1.9647981363980629E-2</v>
      </c>
      <c r="AL2654" s="36">
        <f t="shared" si="891"/>
        <v>51.495710620829627</v>
      </c>
      <c r="AM2654" s="36">
        <v>1</v>
      </c>
      <c r="AN2654" s="36">
        <f t="shared" si="892"/>
        <v>-2.0628762801718779</v>
      </c>
      <c r="AO2654" s="36">
        <v>4</v>
      </c>
      <c r="AP2654" s="42">
        <f>INT(AI2654/1000)*1000</f>
        <v>44000</v>
      </c>
      <c r="AQ2654" s="42">
        <f>MOD(AI2654,1000)</f>
        <v>619.59999999999854</v>
      </c>
      <c r="AR2654" s="42">
        <f>MOD(AI2655,1000)-0.2+(AP2655-AP2654)</f>
        <v>645.60000000000286</v>
      </c>
    </row>
    <row r="2655" spans="1:44" x14ac:dyDescent="0.25">
      <c r="A2655" s="19" t="s">
        <v>1</v>
      </c>
      <c r="B2655" t="s">
        <v>0</v>
      </c>
      <c r="C2655">
        <v>1150</v>
      </c>
      <c r="D2655" s="36">
        <f>MATCH(C2655,TrainRun!$AG$149:$AG$295,1)</f>
        <v>77</v>
      </c>
      <c r="E2655" s="36">
        <f>INT(INDEX(TrainRun!$AD$149:$AD$295,'By Second'!D2655))</f>
        <v>1100</v>
      </c>
      <c r="F2655" s="36">
        <f>IF(E2655=0,0,INDEX(TrainRun!$AE$149:$AE$295,'By Second'!D2655))</f>
        <v>27.055109142157932</v>
      </c>
      <c r="G2655" s="36">
        <f>INDEX(TrainRun!$AF$149:$AF$295,'By Second'!D2655)</f>
        <v>43317.988841719365</v>
      </c>
      <c r="H2655">
        <f t="shared" si="876"/>
        <v>78</v>
      </c>
      <c r="I2655" s="36">
        <f>INT(INDEX(TrainRun!$AD$149:$AD$295,'By Second'!H2655))</f>
        <v>1194</v>
      </c>
      <c r="J2655" s="36">
        <f>INDEX(TrainRun!$AE$149:$AE$295,'By Second'!H2655)</f>
        <v>25.208198893943752</v>
      </c>
      <c r="K2655">
        <f t="shared" si="877"/>
        <v>94</v>
      </c>
      <c r="L2655">
        <f t="shared" si="878"/>
        <v>-1.8469102482141793</v>
      </c>
      <c r="M2655">
        <f t="shared" si="879"/>
        <v>-1.9647981363980629E-2</v>
      </c>
      <c r="N2655" s="32">
        <f t="shared" si="880"/>
        <v>26.072710073958874</v>
      </c>
      <c r="O2655" s="29">
        <f t="shared" si="881"/>
        <v>44645.704280868784</v>
      </c>
      <c r="P2655" s="37">
        <f>MATCH(O2655,LORDetail!$B$932:$B$1859,1)</f>
        <v>231</v>
      </c>
      <c r="Q2655" s="37">
        <f>INDEX(LORDetail!$B$932:$B$1859,P2655)</f>
        <v>44169</v>
      </c>
      <c r="R2655" s="37">
        <f>INDEX(LORDetail!$D$932:$D$1859,P2655)</f>
        <v>51.4928110458345</v>
      </c>
      <c r="S2655" s="37">
        <f>INDEX(LORDetail!$E$932:$E$1859,P2655)</f>
        <v>-2.0674086737575501</v>
      </c>
      <c r="T2655" s="37">
        <f>INDEX(LORDetail!$G$932:$G$1859,P2655)</f>
        <v>90.950680000000006</v>
      </c>
      <c r="U2655">
        <f t="shared" si="882"/>
        <v>232</v>
      </c>
      <c r="V2655" s="37">
        <f>INDEX(LORDetail!$B$932:$B$1859,U2655)</f>
        <v>45002</v>
      </c>
      <c r="W2655" s="37">
        <f>INDEX(LORDetail!$D$932:$D$1859,U2655)</f>
        <v>51.498170958737802</v>
      </c>
      <c r="X2655" s="37">
        <f>INDEX(LORDetail!$E$932:$E$1859,U2655)</f>
        <v>-2.0590304683641598</v>
      </c>
      <c r="Y2655" s="37">
        <f>INDEX(LORDetail!$G$932:$G$1859,U2655)</f>
        <v>90.432400000000001</v>
      </c>
      <c r="Z2655">
        <f t="shared" si="883"/>
        <v>833</v>
      </c>
      <c r="AA2655" s="29">
        <f t="shared" si="884"/>
        <v>476.70428086878383</v>
      </c>
      <c r="AB2655">
        <f t="shared" si="885"/>
        <v>0.57227404666120507</v>
      </c>
      <c r="AC2655" s="32">
        <f t="shared" si="886"/>
        <v>51.495878384881422</v>
      </c>
      <c r="AD2655" s="32">
        <f t="shared" si="887"/>
        <v>-2.0626140442533161</v>
      </c>
      <c r="AE2655" s="34">
        <f t="shared" si="888"/>
        <v>90.654081807096432</v>
      </c>
      <c r="AF2655" s="36" t="str">
        <f t="shared" si="895"/>
        <v>RDNGSTN</v>
      </c>
      <c r="AG2655" s="36" t="str">
        <f t="shared" si="896"/>
        <v>PADTON</v>
      </c>
      <c r="AH2655" s="36">
        <f t="shared" si="893"/>
        <v>1150</v>
      </c>
      <c r="AI2655" s="42">
        <f t="shared" si="894"/>
        <v>44645.8</v>
      </c>
      <c r="AJ2655" s="43">
        <f t="shared" si="889"/>
        <v>26.072710073958874</v>
      </c>
      <c r="AK2655" s="43">
        <f t="shared" si="890"/>
        <v>-1.9647981363980629E-2</v>
      </c>
      <c r="AL2655" s="36">
        <f t="shared" si="891"/>
        <v>51.495878384881422</v>
      </c>
      <c r="AM2655" s="36">
        <v>1</v>
      </c>
      <c r="AN2655" s="36">
        <f t="shared" si="892"/>
        <v>-2.0626140442533161</v>
      </c>
      <c r="AO2655" s="36">
        <v>4</v>
      </c>
      <c r="AP2655" s="42">
        <f>INT(AI2655/1000)*1000</f>
        <v>44000</v>
      </c>
      <c r="AQ2655" s="42">
        <f>MOD(AI2655,1000)</f>
        <v>645.80000000000291</v>
      </c>
      <c r="AR2655" s="42">
        <f>MOD(AI2656,1000)-0.2+(AP2656-AP2655)</f>
        <v>671.60000000000286</v>
      </c>
    </row>
    <row r="2656" spans="1:44" x14ac:dyDescent="0.25">
      <c r="A2656" s="19" t="s">
        <v>1</v>
      </c>
      <c r="B2656" t="s">
        <v>0</v>
      </c>
      <c r="C2656">
        <v>1151</v>
      </c>
      <c r="D2656" s="36">
        <f>MATCH(C2656,TrainRun!$AG$149:$AG$295,1)</f>
        <v>77</v>
      </c>
      <c r="E2656" s="36">
        <f>INT(INDEX(TrainRun!$AD$149:$AD$295,'By Second'!D2656))</f>
        <v>1100</v>
      </c>
      <c r="F2656" s="36">
        <f>IF(E2656=0,0,INDEX(TrainRun!$AE$149:$AE$295,'By Second'!D2656))</f>
        <v>27.055109142157932</v>
      </c>
      <c r="G2656" s="36">
        <f>INDEX(TrainRun!$AF$149:$AF$295,'By Second'!D2656)</f>
        <v>43317.988841719365</v>
      </c>
      <c r="H2656">
        <f t="shared" si="876"/>
        <v>78</v>
      </c>
      <c r="I2656" s="36">
        <f>INT(INDEX(TrainRun!$AD$149:$AD$295,'By Second'!H2656))</f>
        <v>1194</v>
      </c>
      <c r="J2656" s="36">
        <f>INDEX(TrainRun!$AE$149:$AE$295,'By Second'!H2656)</f>
        <v>25.208198893943752</v>
      </c>
      <c r="K2656">
        <f t="shared" si="877"/>
        <v>94</v>
      </c>
      <c r="L2656">
        <f t="shared" si="878"/>
        <v>-1.8469102482141793</v>
      </c>
      <c r="M2656">
        <f t="shared" si="879"/>
        <v>-1.9647981363980629E-2</v>
      </c>
      <c r="N2656" s="32">
        <f t="shared" si="880"/>
        <v>26.053062092594892</v>
      </c>
      <c r="O2656" s="29">
        <f t="shared" si="881"/>
        <v>44671.757342961377</v>
      </c>
      <c r="P2656" s="37">
        <f>MATCH(O2656,LORDetail!$B$932:$B$1859,1)</f>
        <v>231</v>
      </c>
      <c r="Q2656" s="37">
        <f>INDEX(LORDetail!$B$932:$B$1859,P2656)</f>
        <v>44169</v>
      </c>
      <c r="R2656" s="37">
        <f>INDEX(LORDetail!$D$932:$D$1859,P2656)</f>
        <v>51.4928110458345</v>
      </c>
      <c r="S2656" s="37">
        <f>INDEX(LORDetail!$E$932:$E$1859,P2656)</f>
        <v>-2.0674086737575501</v>
      </c>
      <c r="T2656" s="37">
        <f>INDEX(LORDetail!$G$932:$G$1859,P2656)</f>
        <v>90.950680000000006</v>
      </c>
      <c r="U2656">
        <f t="shared" si="882"/>
        <v>232</v>
      </c>
      <c r="V2656" s="37">
        <f>INDEX(LORDetail!$B$932:$B$1859,U2656)</f>
        <v>45002</v>
      </c>
      <c r="W2656" s="37">
        <f>INDEX(LORDetail!$D$932:$D$1859,U2656)</f>
        <v>51.498170958737802</v>
      </c>
      <c r="X2656" s="37">
        <f>INDEX(LORDetail!$E$932:$E$1859,U2656)</f>
        <v>-2.0590304683641598</v>
      </c>
      <c r="Y2656" s="37">
        <f>INDEX(LORDetail!$G$932:$G$1859,U2656)</f>
        <v>90.432400000000001</v>
      </c>
      <c r="Z2656">
        <f t="shared" si="883"/>
        <v>833</v>
      </c>
      <c r="AA2656" s="29">
        <f t="shared" si="884"/>
        <v>502.75734296137671</v>
      </c>
      <c r="AB2656">
        <f t="shared" si="885"/>
        <v>0.60355023164631061</v>
      </c>
      <c r="AC2656" s="32">
        <f t="shared" si="886"/>
        <v>51.496046022508892</v>
      </c>
      <c r="AD2656" s="32">
        <f t="shared" si="887"/>
        <v>-2.0623520059515892</v>
      </c>
      <c r="AE2656" s="34">
        <f t="shared" si="888"/>
        <v>90.637871985942354</v>
      </c>
      <c r="AF2656" s="36" t="str">
        <f t="shared" si="895"/>
        <v>RDNGSTN</v>
      </c>
      <c r="AG2656" s="36" t="str">
        <f t="shared" si="896"/>
        <v>PADTON</v>
      </c>
      <c r="AH2656" s="36">
        <f t="shared" si="893"/>
        <v>1151</v>
      </c>
      <c r="AI2656" s="42">
        <f t="shared" si="894"/>
        <v>44671.8</v>
      </c>
      <c r="AJ2656" s="43">
        <f t="shared" si="889"/>
        <v>26.053062092594892</v>
      </c>
      <c r="AK2656" s="43">
        <f t="shared" si="890"/>
        <v>-1.9647981363980629E-2</v>
      </c>
      <c r="AL2656" s="36">
        <f t="shared" si="891"/>
        <v>51.496046022508892</v>
      </c>
      <c r="AM2656" s="36">
        <v>1</v>
      </c>
      <c r="AN2656" s="36">
        <f t="shared" si="892"/>
        <v>-2.0623520059515892</v>
      </c>
      <c r="AO2656" s="36">
        <v>4</v>
      </c>
      <c r="AP2656" s="42">
        <f>INT(AI2656/1000)*1000</f>
        <v>44000</v>
      </c>
      <c r="AQ2656" s="42">
        <f>MOD(AI2656,1000)</f>
        <v>671.80000000000291</v>
      </c>
      <c r="AR2656" s="42">
        <f>MOD(AI2657,1000)-0.2+(AP2657-AP2656)</f>
        <v>697.60000000000286</v>
      </c>
    </row>
    <row r="2657" spans="1:44" x14ac:dyDescent="0.25">
      <c r="A2657" s="19" t="s">
        <v>1</v>
      </c>
      <c r="B2657" t="s">
        <v>0</v>
      </c>
      <c r="C2657">
        <v>1152</v>
      </c>
      <c r="D2657" s="36">
        <f>MATCH(C2657,TrainRun!$AG$149:$AG$295,1)</f>
        <v>77</v>
      </c>
      <c r="E2657" s="36">
        <f>INT(INDEX(TrainRun!$AD$149:$AD$295,'By Second'!D2657))</f>
        <v>1100</v>
      </c>
      <c r="F2657" s="36">
        <f>IF(E2657=0,0,INDEX(TrainRun!$AE$149:$AE$295,'By Second'!D2657))</f>
        <v>27.055109142157932</v>
      </c>
      <c r="G2657" s="36">
        <f>INDEX(TrainRun!$AF$149:$AF$295,'By Second'!D2657)</f>
        <v>43317.988841719365</v>
      </c>
      <c r="H2657">
        <f t="shared" si="876"/>
        <v>78</v>
      </c>
      <c r="I2657" s="36">
        <f>INT(INDEX(TrainRun!$AD$149:$AD$295,'By Second'!H2657))</f>
        <v>1194</v>
      </c>
      <c r="J2657" s="36">
        <f>INDEX(TrainRun!$AE$149:$AE$295,'By Second'!H2657)</f>
        <v>25.208198893943752</v>
      </c>
      <c r="K2657">
        <f t="shared" si="877"/>
        <v>94</v>
      </c>
      <c r="L2657">
        <f t="shared" si="878"/>
        <v>-1.8469102482141793</v>
      </c>
      <c r="M2657">
        <f t="shared" si="879"/>
        <v>-1.9647981363980629E-2</v>
      </c>
      <c r="N2657" s="32">
        <f t="shared" si="880"/>
        <v>26.033414111230911</v>
      </c>
      <c r="O2657" s="29">
        <f t="shared" si="881"/>
        <v>44697.790757072609</v>
      </c>
      <c r="P2657" s="37">
        <f>MATCH(O2657,LORDetail!$B$932:$B$1859,1)</f>
        <v>231</v>
      </c>
      <c r="Q2657" s="37">
        <f>INDEX(LORDetail!$B$932:$B$1859,P2657)</f>
        <v>44169</v>
      </c>
      <c r="R2657" s="37">
        <f>INDEX(LORDetail!$D$932:$D$1859,P2657)</f>
        <v>51.4928110458345</v>
      </c>
      <c r="S2657" s="37">
        <f>INDEX(LORDetail!$E$932:$E$1859,P2657)</f>
        <v>-2.0674086737575501</v>
      </c>
      <c r="T2657" s="37">
        <f>INDEX(LORDetail!$G$932:$G$1859,P2657)</f>
        <v>90.950680000000006</v>
      </c>
      <c r="U2657">
        <f t="shared" si="882"/>
        <v>232</v>
      </c>
      <c r="V2657" s="37">
        <f>INDEX(LORDetail!$B$932:$B$1859,U2657)</f>
        <v>45002</v>
      </c>
      <c r="W2657" s="37">
        <f>INDEX(LORDetail!$D$932:$D$1859,U2657)</f>
        <v>51.498170958737802</v>
      </c>
      <c r="X2657" s="37">
        <f>INDEX(LORDetail!$E$932:$E$1859,U2657)</f>
        <v>-2.0590304683641598</v>
      </c>
      <c r="Y2657" s="37">
        <f>INDEX(LORDetail!$G$932:$G$1859,U2657)</f>
        <v>90.432400000000001</v>
      </c>
      <c r="Z2657">
        <f t="shared" si="883"/>
        <v>833</v>
      </c>
      <c r="AA2657" s="29">
        <f t="shared" si="884"/>
        <v>528.79075707260927</v>
      </c>
      <c r="AB2657">
        <f t="shared" si="885"/>
        <v>0.63480282961897871</v>
      </c>
      <c r="AC2657" s="32">
        <f t="shared" si="886"/>
        <v>51.49621353371203</v>
      </c>
      <c r="AD2657" s="32">
        <f t="shared" si="887"/>
        <v>-2.0620901652666968</v>
      </c>
      <c r="AE2657" s="34">
        <f t="shared" si="888"/>
        <v>90.621674389465085</v>
      </c>
      <c r="AF2657" s="36" t="str">
        <f t="shared" si="895"/>
        <v>RDNGSTN</v>
      </c>
      <c r="AG2657" s="36" t="str">
        <f t="shared" si="896"/>
        <v>PADTON</v>
      </c>
      <c r="AH2657" s="36">
        <f t="shared" si="893"/>
        <v>1152</v>
      </c>
      <c r="AI2657" s="42">
        <f t="shared" si="894"/>
        <v>44697.8</v>
      </c>
      <c r="AJ2657" s="43">
        <f t="shared" si="889"/>
        <v>26.033414111230911</v>
      </c>
      <c r="AK2657" s="43">
        <f t="shared" si="890"/>
        <v>-1.9647981363980629E-2</v>
      </c>
      <c r="AL2657" s="36">
        <f t="shared" si="891"/>
        <v>51.49621353371203</v>
      </c>
      <c r="AM2657" s="36">
        <v>1</v>
      </c>
      <c r="AN2657" s="36">
        <f t="shared" si="892"/>
        <v>-2.0620901652666968</v>
      </c>
      <c r="AO2657" s="36">
        <v>4</v>
      </c>
      <c r="AP2657" s="42">
        <f>INT(AI2657/1000)*1000</f>
        <v>44000</v>
      </c>
      <c r="AQ2657" s="42">
        <f>MOD(AI2657,1000)</f>
        <v>697.80000000000291</v>
      </c>
      <c r="AR2657" s="42">
        <f>MOD(AI2658,1000)-0.2+(AP2658-AP2657)</f>
        <v>723.60000000000286</v>
      </c>
    </row>
    <row r="2658" spans="1:44" x14ac:dyDescent="0.25">
      <c r="A2658" s="19" t="s">
        <v>1</v>
      </c>
      <c r="B2658" t="s">
        <v>0</v>
      </c>
      <c r="C2658">
        <v>1153</v>
      </c>
      <c r="D2658" s="36">
        <f>MATCH(C2658,TrainRun!$AG$149:$AG$295,1)</f>
        <v>77</v>
      </c>
      <c r="E2658" s="36">
        <f>INT(INDEX(TrainRun!$AD$149:$AD$295,'By Second'!D2658))</f>
        <v>1100</v>
      </c>
      <c r="F2658" s="36">
        <f>IF(E2658=0,0,INDEX(TrainRun!$AE$149:$AE$295,'By Second'!D2658))</f>
        <v>27.055109142157932</v>
      </c>
      <c r="G2658" s="36">
        <f>INDEX(TrainRun!$AF$149:$AF$295,'By Second'!D2658)</f>
        <v>43317.988841719365</v>
      </c>
      <c r="H2658">
        <f t="shared" ref="H2658:H2721" si="897">D2658+1</f>
        <v>78</v>
      </c>
      <c r="I2658" s="36">
        <f>INT(INDEX(TrainRun!$AD$149:$AD$295,'By Second'!H2658))</f>
        <v>1194</v>
      </c>
      <c r="J2658" s="36">
        <f>INDEX(TrainRun!$AE$149:$AE$295,'By Second'!H2658)</f>
        <v>25.208198893943752</v>
      </c>
      <c r="K2658">
        <f t="shared" ref="K2658:K2721" si="898">I2658-E2658</f>
        <v>94</v>
      </c>
      <c r="L2658">
        <f t="shared" ref="L2658:L2721" si="899">J2658-F2658</f>
        <v>-1.8469102482141793</v>
      </c>
      <c r="M2658">
        <f t="shared" ref="M2658:M2721" si="900">IF(K2658=0,0,L2658/K2658)</f>
        <v>-1.9647981363980629E-2</v>
      </c>
      <c r="N2658" s="32">
        <f t="shared" ref="N2658:N2721" si="901">IF(C2658=E2658,F2658,N2657+M2658)</f>
        <v>26.01376612986693</v>
      </c>
      <c r="O2658" s="29">
        <f t="shared" ref="O2658:O2721" si="902">IF(C2658=E2658,ROUND(G2658,1),O2657+N2658)</f>
        <v>44723.804523202474</v>
      </c>
      <c r="P2658" s="37">
        <f>MATCH(O2658,LORDetail!$B$932:$B$1859,1)</f>
        <v>231</v>
      </c>
      <c r="Q2658" s="37">
        <f>INDEX(LORDetail!$B$932:$B$1859,P2658)</f>
        <v>44169</v>
      </c>
      <c r="R2658" s="37">
        <f>INDEX(LORDetail!$D$932:$D$1859,P2658)</f>
        <v>51.4928110458345</v>
      </c>
      <c r="S2658" s="37">
        <f>INDEX(LORDetail!$E$932:$E$1859,P2658)</f>
        <v>-2.0674086737575501</v>
      </c>
      <c r="T2658" s="37">
        <f>INDEX(LORDetail!$G$932:$G$1859,P2658)</f>
        <v>90.950680000000006</v>
      </c>
      <c r="U2658">
        <f t="shared" ref="U2658:U2721" si="903">P2658+1</f>
        <v>232</v>
      </c>
      <c r="V2658" s="37">
        <f>INDEX(LORDetail!$B$932:$B$1859,U2658)</f>
        <v>45002</v>
      </c>
      <c r="W2658" s="37">
        <f>INDEX(LORDetail!$D$932:$D$1859,U2658)</f>
        <v>51.498170958737802</v>
      </c>
      <c r="X2658" s="37">
        <f>INDEX(LORDetail!$E$932:$E$1859,U2658)</f>
        <v>-2.0590304683641598</v>
      </c>
      <c r="Y2658" s="37">
        <f>INDEX(LORDetail!$G$932:$G$1859,U2658)</f>
        <v>90.432400000000001</v>
      </c>
      <c r="Z2658">
        <f t="shared" ref="Z2658:Z2721" si="904">V2658-Q2658</f>
        <v>833</v>
      </c>
      <c r="AA2658" s="29">
        <f t="shared" ref="AA2658:AA2721" si="905">O2658-Q2658</f>
        <v>554.80452320247423</v>
      </c>
      <c r="AB2658">
        <f t="shared" ref="AB2658:AB2721" si="906">AA2658/Z2658</f>
        <v>0.66603184057920073</v>
      </c>
      <c r="AC2658" s="32">
        <f t="shared" ref="AC2658:AC2721" si="907">R2658+(W2658-R2658)*$AB2658</f>
        <v>51.496380918490829</v>
      </c>
      <c r="AD2658" s="32">
        <f t="shared" ref="AD2658:AD2721" si="908">S2658+(X2658-S2658)*$AB2658</f>
        <v>-2.0618285221986397</v>
      </c>
      <c r="AE2658" s="34">
        <f t="shared" ref="AE2658:AE2721" si="909">T2658+(Y2658-T2658)*$AB2658</f>
        <v>90.60548901766461</v>
      </c>
      <c r="AF2658" s="36" t="str">
        <f t="shared" si="895"/>
        <v>RDNGSTN</v>
      </c>
      <c r="AG2658" s="36" t="str">
        <f t="shared" si="896"/>
        <v>PADTON</v>
      </c>
      <c r="AH2658" s="36">
        <f t="shared" si="893"/>
        <v>1153</v>
      </c>
      <c r="AI2658" s="42">
        <f t="shared" si="894"/>
        <v>44723.8</v>
      </c>
      <c r="AJ2658" s="43">
        <f t="shared" si="889"/>
        <v>26.01376612986693</v>
      </c>
      <c r="AK2658" s="43">
        <f t="shared" si="890"/>
        <v>-1.9647981363980629E-2</v>
      </c>
      <c r="AL2658" s="36">
        <f t="shared" si="891"/>
        <v>51.496380918490829</v>
      </c>
      <c r="AM2658" s="36">
        <v>1</v>
      </c>
      <c r="AN2658" s="36">
        <f t="shared" si="892"/>
        <v>-2.0618285221986397</v>
      </c>
      <c r="AO2658" s="36">
        <v>4</v>
      </c>
      <c r="AP2658" s="42">
        <f>INT(AI2658/1000)*1000</f>
        <v>44000</v>
      </c>
      <c r="AQ2658" s="42">
        <f>MOD(AI2658,1000)</f>
        <v>723.80000000000291</v>
      </c>
      <c r="AR2658" s="42">
        <f>MOD(AI2659,1000)-0.2+(AP2659-AP2658)</f>
        <v>749.60000000000286</v>
      </c>
    </row>
    <row r="2659" spans="1:44" x14ac:dyDescent="0.25">
      <c r="A2659" s="19" t="s">
        <v>1</v>
      </c>
      <c r="B2659" t="s">
        <v>0</v>
      </c>
      <c r="C2659">
        <v>1154</v>
      </c>
      <c r="D2659" s="36">
        <f>MATCH(C2659,TrainRun!$AG$149:$AG$295,1)</f>
        <v>77</v>
      </c>
      <c r="E2659" s="36">
        <f>INT(INDEX(TrainRun!$AD$149:$AD$295,'By Second'!D2659))</f>
        <v>1100</v>
      </c>
      <c r="F2659" s="36">
        <f>IF(E2659=0,0,INDEX(TrainRun!$AE$149:$AE$295,'By Second'!D2659))</f>
        <v>27.055109142157932</v>
      </c>
      <c r="G2659" s="36">
        <f>INDEX(TrainRun!$AF$149:$AF$295,'By Second'!D2659)</f>
        <v>43317.988841719365</v>
      </c>
      <c r="H2659">
        <f t="shared" si="897"/>
        <v>78</v>
      </c>
      <c r="I2659" s="36">
        <f>INT(INDEX(TrainRun!$AD$149:$AD$295,'By Second'!H2659))</f>
        <v>1194</v>
      </c>
      <c r="J2659" s="36">
        <f>INDEX(TrainRun!$AE$149:$AE$295,'By Second'!H2659)</f>
        <v>25.208198893943752</v>
      </c>
      <c r="K2659">
        <f t="shared" si="898"/>
        <v>94</v>
      </c>
      <c r="L2659">
        <f t="shared" si="899"/>
        <v>-1.8469102482141793</v>
      </c>
      <c r="M2659">
        <f t="shared" si="900"/>
        <v>-1.9647981363980629E-2</v>
      </c>
      <c r="N2659" s="32">
        <f t="shared" si="901"/>
        <v>25.994118148502949</v>
      </c>
      <c r="O2659" s="29">
        <f t="shared" si="902"/>
        <v>44749.798641350979</v>
      </c>
      <c r="P2659" s="37">
        <f>MATCH(O2659,LORDetail!$B$932:$B$1859,1)</f>
        <v>231</v>
      </c>
      <c r="Q2659" s="37">
        <f>INDEX(LORDetail!$B$932:$B$1859,P2659)</f>
        <v>44169</v>
      </c>
      <c r="R2659" s="37">
        <f>INDEX(LORDetail!$D$932:$D$1859,P2659)</f>
        <v>51.4928110458345</v>
      </c>
      <c r="S2659" s="37">
        <f>INDEX(LORDetail!$E$932:$E$1859,P2659)</f>
        <v>-2.0674086737575501</v>
      </c>
      <c r="T2659" s="37">
        <f>INDEX(LORDetail!$G$932:$G$1859,P2659)</f>
        <v>90.950680000000006</v>
      </c>
      <c r="U2659">
        <f t="shared" si="903"/>
        <v>232</v>
      </c>
      <c r="V2659" s="37">
        <f>INDEX(LORDetail!$B$932:$B$1859,U2659)</f>
        <v>45002</v>
      </c>
      <c r="W2659" s="37">
        <f>INDEX(LORDetail!$D$932:$D$1859,U2659)</f>
        <v>51.498170958737802</v>
      </c>
      <c r="X2659" s="37">
        <f>INDEX(LORDetail!$E$932:$E$1859,U2659)</f>
        <v>-2.0590304683641598</v>
      </c>
      <c r="Y2659" s="37">
        <f>INDEX(LORDetail!$G$932:$G$1859,U2659)</f>
        <v>90.432400000000001</v>
      </c>
      <c r="Z2659">
        <f t="shared" si="904"/>
        <v>833</v>
      </c>
      <c r="AA2659" s="29">
        <f t="shared" si="905"/>
        <v>580.79864135097887</v>
      </c>
      <c r="AB2659">
        <f t="shared" si="906"/>
        <v>0.69723726452698542</v>
      </c>
      <c r="AC2659" s="32">
        <f t="shared" si="907"/>
        <v>51.496548176845302</v>
      </c>
      <c r="AD2659" s="32">
        <f t="shared" si="908"/>
        <v>-2.0615670767474175</v>
      </c>
      <c r="AE2659" s="34">
        <f t="shared" si="909"/>
        <v>90.589315870540958</v>
      </c>
      <c r="AF2659" s="36" t="str">
        <f t="shared" si="895"/>
        <v>RDNGSTN</v>
      </c>
      <c r="AG2659" s="36" t="str">
        <f t="shared" si="896"/>
        <v>PADTON</v>
      </c>
      <c r="AH2659" s="36">
        <f t="shared" si="893"/>
        <v>1154</v>
      </c>
      <c r="AI2659" s="42">
        <f t="shared" si="894"/>
        <v>44749.8</v>
      </c>
      <c r="AJ2659" s="43">
        <f t="shared" si="889"/>
        <v>25.994118148502949</v>
      </c>
      <c r="AK2659" s="43">
        <f t="shared" si="890"/>
        <v>-1.9647981363980629E-2</v>
      </c>
      <c r="AL2659" s="36">
        <f t="shared" si="891"/>
        <v>51.496548176845302</v>
      </c>
      <c r="AM2659" s="36">
        <v>1</v>
      </c>
      <c r="AN2659" s="36">
        <f t="shared" si="892"/>
        <v>-2.0615670767474175</v>
      </c>
      <c r="AO2659" s="36">
        <v>4</v>
      </c>
      <c r="AP2659" s="42">
        <f>INT(AI2659/1000)*1000</f>
        <v>44000</v>
      </c>
      <c r="AQ2659" s="42">
        <f>MOD(AI2659,1000)</f>
        <v>749.80000000000291</v>
      </c>
      <c r="AR2659" s="42">
        <f>MOD(AI2660,1000)-0.2+(AP2660-AP2659)</f>
        <v>775.60000000000286</v>
      </c>
    </row>
    <row r="2660" spans="1:44" x14ac:dyDescent="0.25">
      <c r="A2660" s="19" t="s">
        <v>1</v>
      </c>
      <c r="B2660" t="s">
        <v>0</v>
      </c>
      <c r="C2660">
        <v>1155</v>
      </c>
      <c r="D2660" s="36">
        <f>MATCH(C2660,TrainRun!$AG$149:$AG$295,1)</f>
        <v>77</v>
      </c>
      <c r="E2660" s="36">
        <f>INT(INDEX(TrainRun!$AD$149:$AD$295,'By Second'!D2660))</f>
        <v>1100</v>
      </c>
      <c r="F2660" s="36">
        <f>IF(E2660=0,0,INDEX(TrainRun!$AE$149:$AE$295,'By Second'!D2660))</f>
        <v>27.055109142157932</v>
      </c>
      <c r="G2660" s="36">
        <f>INDEX(TrainRun!$AF$149:$AF$295,'By Second'!D2660)</f>
        <v>43317.988841719365</v>
      </c>
      <c r="H2660">
        <f t="shared" si="897"/>
        <v>78</v>
      </c>
      <c r="I2660" s="36">
        <f>INT(INDEX(TrainRun!$AD$149:$AD$295,'By Second'!H2660))</f>
        <v>1194</v>
      </c>
      <c r="J2660" s="36">
        <f>INDEX(TrainRun!$AE$149:$AE$295,'By Second'!H2660)</f>
        <v>25.208198893943752</v>
      </c>
      <c r="K2660">
        <f t="shared" si="898"/>
        <v>94</v>
      </c>
      <c r="L2660">
        <f t="shared" si="899"/>
        <v>-1.8469102482141793</v>
      </c>
      <c r="M2660">
        <f t="shared" si="900"/>
        <v>-1.9647981363980629E-2</v>
      </c>
      <c r="N2660" s="32">
        <f t="shared" si="901"/>
        <v>25.974470167138968</v>
      </c>
      <c r="O2660" s="29">
        <f t="shared" si="902"/>
        <v>44775.773111518116</v>
      </c>
      <c r="P2660" s="37">
        <f>MATCH(O2660,LORDetail!$B$932:$B$1859,1)</f>
        <v>231</v>
      </c>
      <c r="Q2660" s="37">
        <f>INDEX(LORDetail!$B$932:$B$1859,P2660)</f>
        <v>44169</v>
      </c>
      <c r="R2660" s="37">
        <f>INDEX(LORDetail!$D$932:$D$1859,P2660)</f>
        <v>51.4928110458345</v>
      </c>
      <c r="S2660" s="37">
        <f>INDEX(LORDetail!$E$932:$E$1859,P2660)</f>
        <v>-2.0674086737575501</v>
      </c>
      <c r="T2660" s="37">
        <f>INDEX(LORDetail!$G$932:$G$1859,P2660)</f>
        <v>90.950680000000006</v>
      </c>
      <c r="U2660">
        <f t="shared" si="903"/>
        <v>232</v>
      </c>
      <c r="V2660" s="37">
        <f>INDEX(LORDetail!$B$932:$B$1859,U2660)</f>
        <v>45002</v>
      </c>
      <c r="W2660" s="37">
        <f>INDEX(LORDetail!$D$932:$D$1859,U2660)</f>
        <v>51.498170958737802</v>
      </c>
      <c r="X2660" s="37">
        <f>INDEX(LORDetail!$E$932:$E$1859,U2660)</f>
        <v>-2.0590304683641598</v>
      </c>
      <c r="Y2660" s="37">
        <f>INDEX(LORDetail!$G$932:$G$1859,U2660)</f>
        <v>90.432400000000001</v>
      </c>
      <c r="Z2660">
        <f t="shared" si="904"/>
        <v>833</v>
      </c>
      <c r="AA2660" s="29">
        <f t="shared" si="905"/>
        <v>606.77311151811591</v>
      </c>
      <c r="AB2660">
        <f t="shared" si="906"/>
        <v>0.72841910146232403</v>
      </c>
      <c r="AC2660" s="32">
        <f t="shared" si="907"/>
        <v>51.496715308775443</v>
      </c>
      <c r="AD2660" s="32">
        <f t="shared" si="908"/>
        <v>-2.0613058289130302</v>
      </c>
      <c r="AE2660" s="34">
        <f t="shared" si="909"/>
        <v>90.573154948094114</v>
      </c>
      <c r="AF2660" s="36" t="str">
        <f t="shared" si="895"/>
        <v>RDNGSTN</v>
      </c>
      <c r="AG2660" s="36" t="str">
        <f t="shared" si="896"/>
        <v>PADTON</v>
      </c>
      <c r="AH2660" s="36">
        <f t="shared" si="893"/>
        <v>1155</v>
      </c>
      <c r="AI2660" s="42">
        <f t="shared" si="894"/>
        <v>44775.8</v>
      </c>
      <c r="AJ2660" s="43">
        <f t="shared" si="889"/>
        <v>25.974470167138968</v>
      </c>
      <c r="AK2660" s="43">
        <f t="shared" si="890"/>
        <v>-1.9647981363980629E-2</v>
      </c>
      <c r="AL2660" s="36">
        <f t="shared" si="891"/>
        <v>51.496715308775443</v>
      </c>
      <c r="AM2660" s="36">
        <v>1</v>
      </c>
      <c r="AN2660" s="36">
        <f t="shared" si="892"/>
        <v>-2.0613058289130302</v>
      </c>
      <c r="AO2660" s="36">
        <v>4</v>
      </c>
      <c r="AP2660" s="42">
        <f>INT(AI2660/1000)*1000</f>
        <v>44000</v>
      </c>
      <c r="AQ2660" s="42">
        <f>MOD(AI2660,1000)</f>
        <v>775.80000000000291</v>
      </c>
      <c r="AR2660" s="42">
        <f>MOD(AI2661,1000)-0.2+(AP2661-AP2660)</f>
        <v>801.60000000000286</v>
      </c>
    </row>
    <row r="2661" spans="1:44" x14ac:dyDescent="0.25">
      <c r="A2661" s="19" t="s">
        <v>1</v>
      </c>
      <c r="B2661" t="s">
        <v>0</v>
      </c>
      <c r="C2661">
        <v>1156</v>
      </c>
      <c r="D2661" s="36">
        <f>MATCH(C2661,TrainRun!$AG$149:$AG$295,1)</f>
        <v>77</v>
      </c>
      <c r="E2661" s="36">
        <f>INT(INDEX(TrainRun!$AD$149:$AD$295,'By Second'!D2661))</f>
        <v>1100</v>
      </c>
      <c r="F2661" s="36">
        <f>IF(E2661=0,0,INDEX(TrainRun!$AE$149:$AE$295,'By Second'!D2661))</f>
        <v>27.055109142157932</v>
      </c>
      <c r="G2661" s="36">
        <f>INDEX(TrainRun!$AF$149:$AF$295,'By Second'!D2661)</f>
        <v>43317.988841719365</v>
      </c>
      <c r="H2661">
        <f t="shared" si="897"/>
        <v>78</v>
      </c>
      <c r="I2661" s="36">
        <f>INT(INDEX(TrainRun!$AD$149:$AD$295,'By Second'!H2661))</f>
        <v>1194</v>
      </c>
      <c r="J2661" s="36">
        <f>INDEX(TrainRun!$AE$149:$AE$295,'By Second'!H2661)</f>
        <v>25.208198893943752</v>
      </c>
      <c r="K2661">
        <f t="shared" si="898"/>
        <v>94</v>
      </c>
      <c r="L2661">
        <f t="shared" si="899"/>
        <v>-1.8469102482141793</v>
      </c>
      <c r="M2661">
        <f t="shared" si="900"/>
        <v>-1.9647981363980629E-2</v>
      </c>
      <c r="N2661" s="32">
        <f t="shared" si="901"/>
        <v>25.954822185774987</v>
      </c>
      <c r="O2661" s="29">
        <f t="shared" si="902"/>
        <v>44801.727933703893</v>
      </c>
      <c r="P2661" s="37">
        <f>MATCH(O2661,LORDetail!$B$932:$B$1859,1)</f>
        <v>231</v>
      </c>
      <c r="Q2661" s="37">
        <f>INDEX(LORDetail!$B$932:$B$1859,P2661)</f>
        <v>44169</v>
      </c>
      <c r="R2661" s="37">
        <f>INDEX(LORDetail!$D$932:$D$1859,P2661)</f>
        <v>51.4928110458345</v>
      </c>
      <c r="S2661" s="37">
        <f>INDEX(LORDetail!$E$932:$E$1859,P2661)</f>
        <v>-2.0674086737575501</v>
      </c>
      <c r="T2661" s="37">
        <f>INDEX(LORDetail!$G$932:$G$1859,P2661)</f>
        <v>90.950680000000006</v>
      </c>
      <c r="U2661">
        <f t="shared" si="903"/>
        <v>232</v>
      </c>
      <c r="V2661" s="37">
        <f>INDEX(LORDetail!$B$932:$B$1859,U2661)</f>
        <v>45002</v>
      </c>
      <c r="W2661" s="37">
        <f>INDEX(LORDetail!$D$932:$D$1859,U2661)</f>
        <v>51.498170958737802</v>
      </c>
      <c r="X2661" s="37">
        <f>INDEX(LORDetail!$E$932:$E$1859,U2661)</f>
        <v>-2.0590304683641598</v>
      </c>
      <c r="Y2661" s="37">
        <f>INDEX(LORDetail!$G$932:$G$1859,U2661)</f>
        <v>90.432400000000001</v>
      </c>
      <c r="Z2661">
        <f t="shared" si="904"/>
        <v>833</v>
      </c>
      <c r="AA2661" s="29">
        <f t="shared" si="905"/>
        <v>632.72793370389263</v>
      </c>
      <c r="AB2661">
        <f t="shared" si="906"/>
        <v>0.7595773513852252</v>
      </c>
      <c r="AC2661" s="32">
        <f t="shared" si="907"/>
        <v>51.496882314281244</v>
      </c>
      <c r="AD2661" s="32">
        <f t="shared" si="908"/>
        <v>-2.0610447786954773</v>
      </c>
      <c r="AE2661" s="34">
        <f t="shared" si="909"/>
        <v>90.557006250324065</v>
      </c>
      <c r="AF2661" s="36" t="str">
        <f t="shared" si="895"/>
        <v>RDNGSTN</v>
      </c>
      <c r="AG2661" s="36" t="str">
        <f t="shared" si="896"/>
        <v>PADTON</v>
      </c>
      <c r="AH2661" s="36">
        <f t="shared" si="893"/>
        <v>1156</v>
      </c>
      <c r="AI2661" s="42">
        <f t="shared" si="894"/>
        <v>44801.8</v>
      </c>
      <c r="AJ2661" s="43">
        <f t="shared" si="889"/>
        <v>25.954822185774987</v>
      </c>
      <c r="AK2661" s="43">
        <f t="shared" si="890"/>
        <v>-1.9647981363980629E-2</v>
      </c>
      <c r="AL2661" s="36">
        <f t="shared" si="891"/>
        <v>51.496882314281244</v>
      </c>
      <c r="AM2661" s="36">
        <v>1</v>
      </c>
      <c r="AN2661" s="36">
        <f t="shared" si="892"/>
        <v>-2.0610447786954773</v>
      </c>
      <c r="AO2661" s="36">
        <v>4</v>
      </c>
      <c r="AP2661" s="42">
        <f>INT(AI2661/1000)*1000</f>
        <v>44000</v>
      </c>
      <c r="AQ2661" s="42">
        <f>MOD(AI2661,1000)</f>
        <v>801.80000000000291</v>
      </c>
      <c r="AR2661" s="42">
        <f>MOD(AI2662,1000)-0.2+(AP2662-AP2661)</f>
        <v>827.3999999999985</v>
      </c>
    </row>
    <row r="2662" spans="1:44" x14ac:dyDescent="0.25">
      <c r="A2662" s="19" t="s">
        <v>1</v>
      </c>
      <c r="B2662" t="s">
        <v>0</v>
      </c>
      <c r="C2662">
        <v>1157</v>
      </c>
      <c r="D2662" s="36">
        <f>MATCH(C2662,TrainRun!$AG$149:$AG$295,1)</f>
        <v>77</v>
      </c>
      <c r="E2662" s="36">
        <f>INT(INDEX(TrainRun!$AD$149:$AD$295,'By Second'!D2662))</f>
        <v>1100</v>
      </c>
      <c r="F2662" s="36">
        <f>IF(E2662=0,0,INDEX(TrainRun!$AE$149:$AE$295,'By Second'!D2662))</f>
        <v>27.055109142157932</v>
      </c>
      <c r="G2662" s="36">
        <f>INDEX(TrainRun!$AF$149:$AF$295,'By Second'!D2662)</f>
        <v>43317.988841719365</v>
      </c>
      <c r="H2662">
        <f t="shared" si="897"/>
        <v>78</v>
      </c>
      <c r="I2662" s="36">
        <f>INT(INDEX(TrainRun!$AD$149:$AD$295,'By Second'!H2662))</f>
        <v>1194</v>
      </c>
      <c r="J2662" s="36">
        <f>INDEX(TrainRun!$AE$149:$AE$295,'By Second'!H2662)</f>
        <v>25.208198893943752</v>
      </c>
      <c r="K2662">
        <f t="shared" si="898"/>
        <v>94</v>
      </c>
      <c r="L2662">
        <f t="shared" si="899"/>
        <v>-1.8469102482141793</v>
      </c>
      <c r="M2662">
        <f t="shared" si="900"/>
        <v>-1.9647981363980629E-2</v>
      </c>
      <c r="N2662" s="32">
        <f t="shared" si="901"/>
        <v>25.935174204411005</v>
      </c>
      <c r="O2662" s="29">
        <f t="shared" si="902"/>
        <v>44827.663107908302</v>
      </c>
      <c r="P2662" s="37">
        <f>MATCH(O2662,LORDetail!$B$932:$B$1859,1)</f>
        <v>231</v>
      </c>
      <c r="Q2662" s="37">
        <f>INDEX(LORDetail!$B$932:$B$1859,P2662)</f>
        <v>44169</v>
      </c>
      <c r="R2662" s="37">
        <f>INDEX(LORDetail!$D$932:$D$1859,P2662)</f>
        <v>51.4928110458345</v>
      </c>
      <c r="S2662" s="37">
        <f>INDEX(LORDetail!$E$932:$E$1859,P2662)</f>
        <v>-2.0674086737575501</v>
      </c>
      <c r="T2662" s="37">
        <f>INDEX(LORDetail!$G$932:$G$1859,P2662)</f>
        <v>90.950680000000006</v>
      </c>
      <c r="U2662">
        <f t="shared" si="903"/>
        <v>232</v>
      </c>
      <c r="V2662" s="37">
        <f>INDEX(LORDetail!$B$932:$B$1859,U2662)</f>
        <v>45002</v>
      </c>
      <c r="W2662" s="37">
        <f>INDEX(LORDetail!$D$932:$D$1859,U2662)</f>
        <v>51.498170958737802</v>
      </c>
      <c r="X2662" s="37">
        <f>INDEX(LORDetail!$E$932:$E$1859,U2662)</f>
        <v>-2.0590304683641598</v>
      </c>
      <c r="Y2662" s="37">
        <f>INDEX(LORDetail!$G$932:$G$1859,U2662)</f>
        <v>90.432400000000001</v>
      </c>
      <c r="Z2662">
        <f t="shared" si="904"/>
        <v>833</v>
      </c>
      <c r="AA2662" s="29">
        <f t="shared" si="905"/>
        <v>658.66310790830175</v>
      </c>
      <c r="AB2662">
        <f t="shared" si="906"/>
        <v>0.79071201429568039</v>
      </c>
      <c r="AC2662" s="32">
        <f t="shared" si="907"/>
        <v>51.49704919336272</v>
      </c>
      <c r="AD2662" s="32">
        <f t="shared" si="908"/>
        <v>-2.0607839260947594</v>
      </c>
      <c r="AE2662" s="34">
        <f t="shared" si="909"/>
        <v>90.540869777230839</v>
      </c>
      <c r="AF2662" s="36" t="str">
        <f t="shared" si="895"/>
        <v>RDNGSTN</v>
      </c>
      <c r="AG2662" s="36" t="str">
        <f t="shared" si="896"/>
        <v>PADTON</v>
      </c>
      <c r="AH2662" s="36">
        <f t="shared" si="893"/>
        <v>1157</v>
      </c>
      <c r="AI2662" s="42">
        <f t="shared" si="894"/>
        <v>44827.6</v>
      </c>
      <c r="AJ2662" s="43">
        <f t="shared" si="889"/>
        <v>25.935174204411005</v>
      </c>
      <c r="AK2662" s="43">
        <f t="shared" si="890"/>
        <v>-1.9647981363980629E-2</v>
      </c>
      <c r="AL2662" s="36">
        <f t="shared" si="891"/>
        <v>51.49704919336272</v>
      </c>
      <c r="AM2662" s="36">
        <v>1</v>
      </c>
      <c r="AN2662" s="36">
        <f t="shared" si="892"/>
        <v>-2.0607839260947594</v>
      </c>
      <c r="AO2662" s="36">
        <v>4</v>
      </c>
      <c r="AP2662" s="42">
        <f>INT(AI2662/1000)*1000</f>
        <v>44000</v>
      </c>
      <c r="AQ2662" s="42">
        <f>MOD(AI2662,1000)</f>
        <v>827.59999999999854</v>
      </c>
      <c r="AR2662" s="42">
        <f>MOD(AI2663,1000)-0.2+(AP2663-AP2662)</f>
        <v>853.3999999999985</v>
      </c>
    </row>
    <row r="2663" spans="1:44" x14ac:dyDescent="0.25">
      <c r="A2663" s="19" t="s">
        <v>1</v>
      </c>
      <c r="B2663" t="s">
        <v>0</v>
      </c>
      <c r="C2663">
        <v>1158</v>
      </c>
      <c r="D2663" s="36">
        <f>MATCH(C2663,TrainRun!$AG$149:$AG$295,1)</f>
        <v>77</v>
      </c>
      <c r="E2663" s="36">
        <f>INT(INDEX(TrainRun!$AD$149:$AD$295,'By Second'!D2663))</f>
        <v>1100</v>
      </c>
      <c r="F2663" s="36">
        <f>IF(E2663=0,0,INDEX(TrainRun!$AE$149:$AE$295,'By Second'!D2663))</f>
        <v>27.055109142157932</v>
      </c>
      <c r="G2663" s="36">
        <f>INDEX(TrainRun!$AF$149:$AF$295,'By Second'!D2663)</f>
        <v>43317.988841719365</v>
      </c>
      <c r="H2663">
        <f t="shared" si="897"/>
        <v>78</v>
      </c>
      <c r="I2663" s="36">
        <f>INT(INDEX(TrainRun!$AD$149:$AD$295,'By Second'!H2663))</f>
        <v>1194</v>
      </c>
      <c r="J2663" s="36">
        <f>INDEX(TrainRun!$AE$149:$AE$295,'By Second'!H2663)</f>
        <v>25.208198893943752</v>
      </c>
      <c r="K2663">
        <f t="shared" si="898"/>
        <v>94</v>
      </c>
      <c r="L2663">
        <f t="shared" si="899"/>
        <v>-1.8469102482141793</v>
      </c>
      <c r="M2663">
        <f t="shared" si="900"/>
        <v>-1.9647981363980629E-2</v>
      </c>
      <c r="N2663" s="32">
        <f t="shared" si="901"/>
        <v>25.915526223047024</v>
      </c>
      <c r="O2663" s="29">
        <f t="shared" si="902"/>
        <v>44853.578634131351</v>
      </c>
      <c r="P2663" s="37">
        <f>MATCH(O2663,LORDetail!$B$932:$B$1859,1)</f>
        <v>231</v>
      </c>
      <c r="Q2663" s="37">
        <f>INDEX(LORDetail!$B$932:$B$1859,P2663)</f>
        <v>44169</v>
      </c>
      <c r="R2663" s="37">
        <f>INDEX(LORDetail!$D$932:$D$1859,P2663)</f>
        <v>51.4928110458345</v>
      </c>
      <c r="S2663" s="37">
        <f>INDEX(LORDetail!$E$932:$E$1859,P2663)</f>
        <v>-2.0674086737575501</v>
      </c>
      <c r="T2663" s="37">
        <f>INDEX(LORDetail!$G$932:$G$1859,P2663)</f>
        <v>90.950680000000006</v>
      </c>
      <c r="U2663">
        <f t="shared" si="903"/>
        <v>232</v>
      </c>
      <c r="V2663" s="37">
        <f>INDEX(LORDetail!$B$932:$B$1859,U2663)</f>
        <v>45002</v>
      </c>
      <c r="W2663" s="37">
        <f>INDEX(LORDetail!$D$932:$D$1859,U2663)</f>
        <v>51.498170958737802</v>
      </c>
      <c r="X2663" s="37">
        <f>INDEX(LORDetail!$E$932:$E$1859,U2663)</f>
        <v>-2.0590304683641598</v>
      </c>
      <c r="Y2663" s="37">
        <f>INDEX(LORDetail!$G$932:$G$1859,U2663)</f>
        <v>90.432400000000001</v>
      </c>
      <c r="Z2663">
        <f t="shared" si="904"/>
        <v>833</v>
      </c>
      <c r="AA2663" s="29">
        <f t="shared" si="905"/>
        <v>684.57863413135055</v>
      </c>
      <c r="AB2663">
        <f t="shared" si="906"/>
        <v>0.82182309019369815</v>
      </c>
      <c r="AC2663" s="32">
        <f t="shared" si="907"/>
        <v>51.497215946019864</v>
      </c>
      <c r="AD2663" s="32">
        <f t="shared" si="908"/>
        <v>-2.0605232711108767</v>
      </c>
      <c r="AE2663" s="34">
        <f t="shared" si="909"/>
        <v>90.524745528814407</v>
      </c>
      <c r="AF2663" s="36" t="str">
        <f t="shared" si="895"/>
        <v>RDNGSTN</v>
      </c>
      <c r="AG2663" s="36" t="str">
        <f t="shared" si="896"/>
        <v>PADTON</v>
      </c>
      <c r="AH2663" s="36">
        <f t="shared" si="893"/>
        <v>1158</v>
      </c>
      <c r="AI2663" s="42">
        <f t="shared" si="894"/>
        <v>44853.599999999999</v>
      </c>
      <c r="AJ2663" s="43">
        <f t="shared" si="889"/>
        <v>25.915526223047024</v>
      </c>
      <c r="AK2663" s="43">
        <f t="shared" si="890"/>
        <v>-1.9647981363980629E-2</v>
      </c>
      <c r="AL2663" s="36">
        <f t="shared" si="891"/>
        <v>51.497215946019864</v>
      </c>
      <c r="AM2663" s="36">
        <v>1</v>
      </c>
      <c r="AN2663" s="36">
        <f t="shared" si="892"/>
        <v>-2.0605232711108767</v>
      </c>
      <c r="AO2663" s="36">
        <v>4</v>
      </c>
      <c r="AP2663" s="42">
        <f>INT(AI2663/1000)*1000</f>
        <v>44000</v>
      </c>
      <c r="AQ2663" s="42">
        <f>MOD(AI2663,1000)</f>
        <v>853.59999999999854</v>
      </c>
      <c r="AR2663" s="42">
        <f>MOD(AI2664,1000)-0.2+(AP2664-AP2663)</f>
        <v>879.20000000000141</v>
      </c>
    </row>
    <row r="2664" spans="1:44" x14ac:dyDescent="0.25">
      <c r="A2664" s="19" t="s">
        <v>1</v>
      </c>
      <c r="B2664" t="s">
        <v>0</v>
      </c>
      <c r="C2664">
        <v>1159</v>
      </c>
      <c r="D2664" s="36">
        <f>MATCH(C2664,TrainRun!$AG$149:$AG$295,1)</f>
        <v>77</v>
      </c>
      <c r="E2664" s="36">
        <f>INT(INDEX(TrainRun!$AD$149:$AD$295,'By Second'!D2664))</f>
        <v>1100</v>
      </c>
      <c r="F2664" s="36">
        <f>IF(E2664=0,0,INDEX(TrainRun!$AE$149:$AE$295,'By Second'!D2664))</f>
        <v>27.055109142157932</v>
      </c>
      <c r="G2664" s="36">
        <f>INDEX(TrainRun!$AF$149:$AF$295,'By Second'!D2664)</f>
        <v>43317.988841719365</v>
      </c>
      <c r="H2664">
        <f t="shared" si="897"/>
        <v>78</v>
      </c>
      <c r="I2664" s="36">
        <f>INT(INDEX(TrainRun!$AD$149:$AD$295,'By Second'!H2664))</f>
        <v>1194</v>
      </c>
      <c r="J2664" s="36">
        <f>INDEX(TrainRun!$AE$149:$AE$295,'By Second'!H2664)</f>
        <v>25.208198893943752</v>
      </c>
      <c r="K2664">
        <f t="shared" si="898"/>
        <v>94</v>
      </c>
      <c r="L2664">
        <f t="shared" si="899"/>
        <v>-1.8469102482141793</v>
      </c>
      <c r="M2664">
        <f t="shared" si="900"/>
        <v>-1.9647981363980629E-2</v>
      </c>
      <c r="N2664" s="32">
        <f t="shared" si="901"/>
        <v>25.895878241683043</v>
      </c>
      <c r="O2664" s="29">
        <f t="shared" si="902"/>
        <v>44879.474512373032</v>
      </c>
      <c r="P2664" s="37">
        <f>MATCH(O2664,LORDetail!$B$932:$B$1859,1)</f>
        <v>231</v>
      </c>
      <c r="Q2664" s="37">
        <f>INDEX(LORDetail!$B$932:$B$1859,P2664)</f>
        <v>44169</v>
      </c>
      <c r="R2664" s="37">
        <f>INDEX(LORDetail!$D$932:$D$1859,P2664)</f>
        <v>51.4928110458345</v>
      </c>
      <c r="S2664" s="37">
        <f>INDEX(LORDetail!$E$932:$E$1859,P2664)</f>
        <v>-2.0674086737575501</v>
      </c>
      <c r="T2664" s="37">
        <f>INDEX(LORDetail!$G$932:$G$1859,P2664)</f>
        <v>90.950680000000006</v>
      </c>
      <c r="U2664">
        <f t="shared" si="903"/>
        <v>232</v>
      </c>
      <c r="V2664" s="37">
        <f>INDEX(LORDetail!$B$932:$B$1859,U2664)</f>
        <v>45002</v>
      </c>
      <c r="W2664" s="37">
        <f>INDEX(LORDetail!$D$932:$D$1859,U2664)</f>
        <v>51.498170958737802</v>
      </c>
      <c r="X2664" s="37">
        <f>INDEX(LORDetail!$E$932:$E$1859,U2664)</f>
        <v>-2.0590304683641598</v>
      </c>
      <c r="Y2664" s="37">
        <f>INDEX(LORDetail!$G$932:$G$1859,U2664)</f>
        <v>90.432400000000001</v>
      </c>
      <c r="Z2664">
        <f t="shared" si="904"/>
        <v>833</v>
      </c>
      <c r="AA2664" s="29">
        <f t="shared" si="905"/>
        <v>710.47451237303176</v>
      </c>
      <c r="AB2664">
        <f t="shared" si="906"/>
        <v>0.85291057907926981</v>
      </c>
      <c r="AC2664" s="32">
        <f t="shared" si="907"/>
        <v>51.497382572252668</v>
      </c>
      <c r="AD2664" s="32">
        <f t="shared" si="908"/>
        <v>-2.0602628137438286</v>
      </c>
      <c r="AE2664" s="34">
        <f t="shared" si="909"/>
        <v>90.508633505074798</v>
      </c>
      <c r="AF2664" s="36" t="str">
        <f t="shared" si="895"/>
        <v>RDNGSTN</v>
      </c>
      <c r="AG2664" s="36" t="str">
        <f t="shared" si="896"/>
        <v>PADTON</v>
      </c>
      <c r="AH2664" s="36">
        <f t="shared" si="893"/>
        <v>1159</v>
      </c>
      <c r="AI2664" s="42">
        <f t="shared" si="894"/>
        <v>44879.4</v>
      </c>
      <c r="AJ2664" s="43">
        <f t="shared" si="889"/>
        <v>25.895878241683043</v>
      </c>
      <c r="AK2664" s="43">
        <f t="shared" si="890"/>
        <v>-1.9647981363980629E-2</v>
      </c>
      <c r="AL2664" s="36">
        <f t="shared" si="891"/>
        <v>51.497382572252668</v>
      </c>
      <c r="AM2664" s="36">
        <v>1</v>
      </c>
      <c r="AN2664" s="36">
        <f t="shared" si="892"/>
        <v>-2.0602628137438286</v>
      </c>
      <c r="AO2664" s="36">
        <v>4</v>
      </c>
      <c r="AP2664" s="42">
        <f>INT(AI2664/1000)*1000</f>
        <v>44000</v>
      </c>
      <c r="AQ2664" s="42">
        <f>MOD(AI2664,1000)</f>
        <v>879.40000000000146</v>
      </c>
      <c r="AR2664" s="42">
        <f>MOD(AI2665,1000)-0.2+(AP2665-AP2664)</f>
        <v>905.20000000000141</v>
      </c>
    </row>
    <row r="2665" spans="1:44" x14ac:dyDescent="0.25">
      <c r="A2665" s="19" t="s">
        <v>1</v>
      </c>
      <c r="B2665" t="s">
        <v>0</v>
      </c>
      <c r="C2665">
        <v>1160</v>
      </c>
      <c r="D2665" s="36">
        <f>MATCH(C2665,TrainRun!$AG$149:$AG$295,1)</f>
        <v>77</v>
      </c>
      <c r="E2665" s="36">
        <f>INT(INDEX(TrainRun!$AD$149:$AD$295,'By Second'!D2665))</f>
        <v>1100</v>
      </c>
      <c r="F2665" s="36">
        <f>IF(E2665=0,0,INDEX(TrainRun!$AE$149:$AE$295,'By Second'!D2665))</f>
        <v>27.055109142157932</v>
      </c>
      <c r="G2665" s="36">
        <f>INDEX(TrainRun!$AF$149:$AF$295,'By Second'!D2665)</f>
        <v>43317.988841719365</v>
      </c>
      <c r="H2665">
        <f t="shared" si="897"/>
        <v>78</v>
      </c>
      <c r="I2665" s="36">
        <f>INT(INDEX(TrainRun!$AD$149:$AD$295,'By Second'!H2665))</f>
        <v>1194</v>
      </c>
      <c r="J2665" s="36">
        <f>INDEX(TrainRun!$AE$149:$AE$295,'By Second'!H2665)</f>
        <v>25.208198893943752</v>
      </c>
      <c r="K2665">
        <f t="shared" si="898"/>
        <v>94</v>
      </c>
      <c r="L2665">
        <f t="shared" si="899"/>
        <v>-1.8469102482141793</v>
      </c>
      <c r="M2665">
        <f t="shared" si="900"/>
        <v>-1.9647981363980629E-2</v>
      </c>
      <c r="N2665" s="32">
        <f t="shared" si="901"/>
        <v>25.876230260319062</v>
      </c>
      <c r="O2665" s="29">
        <f t="shared" si="902"/>
        <v>44905.350742633353</v>
      </c>
      <c r="P2665" s="37">
        <f>MATCH(O2665,LORDetail!$B$932:$B$1859,1)</f>
        <v>231</v>
      </c>
      <c r="Q2665" s="37">
        <f>INDEX(LORDetail!$B$932:$B$1859,P2665)</f>
        <v>44169</v>
      </c>
      <c r="R2665" s="37">
        <f>INDEX(LORDetail!$D$932:$D$1859,P2665)</f>
        <v>51.4928110458345</v>
      </c>
      <c r="S2665" s="37">
        <f>INDEX(LORDetail!$E$932:$E$1859,P2665)</f>
        <v>-2.0674086737575501</v>
      </c>
      <c r="T2665" s="37">
        <f>INDEX(LORDetail!$G$932:$G$1859,P2665)</f>
        <v>90.950680000000006</v>
      </c>
      <c r="U2665">
        <f t="shared" si="903"/>
        <v>232</v>
      </c>
      <c r="V2665" s="37">
        <f>INDEX(LORDetail!$B$932:$B$1859,U2665)</f>
        <v>45002</v>
      </c>
      <c r="W2665" s="37">
        <f>INDEX(LORDetail!$D$932:$D$1859,U2665)</f>
        <v>51.498170958737802</v>
      </c>
      <c r="X2665" s="37">
        <f>INDEX(LORDetail!$E$932:$E$1859,U2665)</f>
        <v>-2.0590304683641598</v>
      </c>
      <c r="Y2665" s="37">
        <f>INDEX(LORDetail!$G$932:$G$1859,U2665)</f>
        <v>90.432400000000001</v>
      </c>
      <c r="Z2665">
        <f t="shared" si="904"/>
        <v>833</v>
      </c>
      <c r="AA2665" s="29">
        <f t="shared" si="905"/>
        <v>736.35074263335264</v>
      </c>
      <c r="AB2665">
        <f t="shared" si="906"/>
        <v>0.88397448095240416</v>
      </c>
      <c r="AC2665" s="32">
        <f t="shared" si="907"/>
        <v>51.497549072061148</v>
      </c>
      <c r="AD2665" s="32">
        <f t="shared" si="908"/>
        <v>-2.0600025539936153</v>
      </c>
      <c r="AE2665" s="34">
        <f t="shared" si="909"/>
        <v>90.492533706011983</v>
      </c>
      <c r="AF2665" s="36" t="str">
        <f t="shared" si="895"/>
        <v>RDNGSTN</v>
      </c>
      <c r="AG2665" s="36" t="str">
        <f t="shared" si="896"/>
        <v>PADTON</v>
      </c>
      <c r="AH2665" s="36">
        <f t="shared" si="893"/>
        <v>1160</v>
      </c>
      <c r="AI2665" s="42">
        <f t="shared" si="894"/>
        <v>44905.4</v>
      </c>
      <c r="AJ2665" s="43">
        <f t="shared" si="889"/>
        <v>25.876230260319062</v>
      </c>
      <c r="AK2665" s="43">
        <f t="shared" si="890"/>
        <v>-1.9647981363980629E-2</v>
      </c>
      <c r="AL2665" s="36">
        <f t="shared" si="891"/>
        <v>51.497549072061148</v>
      </c>
      <c r="AM2665" s="36">
        <v>1</v>
      </c>
      <c r="AN2665" s="36">
        <f t="shared" si="892"/>
        <v>-2.0600025539936153</v>
      </c>
      <c r="AO2665" s="36">
        <v>4</v>
      </c>
      <c r="AP2665" s="42">
        <f>INT(AI2665/1000)*1000</f>
        <v>44000</v>
      </c>
      <c r="AQ2665" s="42">
        <f>MOD(AI2665,1000)</f>
        <v>905.40000000000146</v>
      </c>
      <c r="AR2665" s="42">
        <f>MOD(AI2666,1000)-0.2+(AP2666-AP2665)</f>
        <v>930.99999999999704</v>
      </c>
    </row>
    <row r="2666" spans="1:44" x14ac:dyDescent="0.25">
      <c r="A2666" s="19" t="s">
        <v>1</v>
      </c>
      <c r="B2666" t="s">
        <v>0</v>
      </c>
      <c r="C2666">
        <v>1161</v>
      </c>
      <c r="D2666" s="36">
        <f>MATCH(C2666,TrainRun!$AG$149:$AG$295,1)</f>
        <v>77</v>
      </c>
      <c r="E2666" s="36">
        <f>INT(INDEX(TrainRun!$AD$149:$AD$295,'By Second'!D2666))</f>
        <v>1100</v>
      </c>
      <c r="F2666" s="36">
        <f>IF(E2666=0,0,INDEX(TrainRun!$AE$149:$AE$295,'By Second'!D2666))</f>
        <v>27.055109142157932</v>
      </c>
      <c r="G2666" s="36">
        <f>INDEX(TrainRun!$AF$149:$AF$295,'By Second'!D2666)</f>
        <v>43317.988841719365</v>
      </c>
      <c r="H2666">
        <f t="shared" si="897"/>
        <v>78</v>
      </c>
      <c r="I2666" s="36">
        <f>INT(INDEX(TrainRun!$AD$149:$AD$295,'By Second'!H2666))</f>
        <v>1194</v>
      </c>
      <c r="J2666" s="36">
        <f>INDEX(TrainRun!$AE$149:$AE$295,'By Second'!H2666)</f>
        <v>25.208198893943752</v>
      </c>
      <c r="K2666">
        <f t="shared" si="898"/>
        <v>94</v>
      </c>
      <c r="L2666">
        <f t="shared" si="899"/>
        <v>-1.8469102482141793</v>
      </c>
      <c r="M2666">
        <f t="shared" si="900"/>
        <v>-1.9647981363980629E-2</v>
      </c>
      <c r="N2666" s="32">
        <f t="shared" si="901"/>
        <v>25.856582278955081</v>
      </c>
      <c r="O2666" s="29">
        <f t="shared" si="902"/>
        <v>44931.207324912306</v>
      </c>
      <c r="P2666" s="37">
        <f>MATCH(O2666,LORDetail!$B$932:$B$1859,1)</f>
        <v>231</v>
      </c>
      <c r="Q2666" s="37">
        <f>INDEX(LORDetail!$B$932:$B$1859,P2666)</f>
        <v>44169</v>
      </c>
      <c r="R2666" s="37">
        <f>INDEX(LORDetail!$D$932:$D$1859,P2666)</f>
        <v>51.4928110458345</v>
      </c>
      <c r="S2666" s="37">
        <f>INDEX(LORDetail!$E$932:$E$1859,P2666)</f>
        <v>-2.0674086737575501</v>
      </c>
      <c r="T2666" s="37">
        <f>INDEX(LORDetail!$G$932:$G$1859,P2666)</f>
        <v>90.950680000000006</v>
      </c>
      <c r="U2666">
        <f t="shared" si="903"/>
        <v>232</v>
      </c>
      <c r="V2666" s="37">
        <f>INDEX(LORDetail!$B$932:$B$1859,U2666)</f>
        <v>45002</v>
      </c>
      <c r="W2666" s="37">
        <f>INDEX(LORDetail!$D$932:$D$1859,U2666)</f>
        <v>51.498170958737802</v>
      </c>
      <c r="X2666" s="37">
        <f>INDEX(LORDetail!$E$932:$E$1859,U2666)</f>
        <v>-2.0590304683641598</v>
      </c>
      <c r="Y2666" s="37">
        <f>INDEX(LORDetail!$G$932:$G$1859,U2666)</f>
        <v>90.432400000000001</v>
      </c>
      <c r="Z2666">
        <f t="shared" si="904"/>
        <v>833</v>
      </c>
      <c r="AA2666" s="29">
        <f t="shared" si="905"/>
        <v>762.20732491230592</v>
      </c>
      <c r="AB2666">
        <f t="shared" si="906"/>
        <v>0.91501479581309231</v>
      </c>
      <c r="AC2666" s="32">
        <f t="shared" si="907"/>
        <v>51.497715445445294</v>
      </c>
      <c r="AD2666" s="32">
        <f t="shared" si="908"/>
        <v>-2.0597424918602369</v>
      </c>
      <c r="AE2666" s="34">
        <f t="shared" si="909"/>
        <v>90.476446131625991</v>
      </c>
      <c r="AF2666" s="36" t="str">
        <f t="shared" si="895"/>
        <v>RDNGSTN</v>
      </c>
      <c r="AG2666" s="36" t="str">
        <f t="shared" si="896"/>
        <v>PADTON</v>
      </c>
      <c r="AH2666" s="36">
        <f t="shared" si="893"/>
        <v>1161</v>
      </c>
      <c r="AI2666" s="42">
        <f t="shared" si="894"/>
        <v>44931.199999999997</v>
      </c>
      <c r="AJ2666" s="43">
        <f t="shared" si="889"/>
        <v>25.856582278955081</v>
      </c>
      <c r="AK2666" s="43">
        <f t="shared" si="890"/>
        <v>-1.9647981363980629E-2</v>
      </c>
      <c r="AL2666" s="36">
        <f t="shared" si="891"/>
        <v>51.497715445445294</v>
      </c>
      <c r="AM2666" s="36">
        <v>1</v>
      </c>
      <c r="AN2666" s="36">
        <f t="shared" si="892"/>
        <v>-2.0597424918602369</v>
      </c>
      <c r="AO2666" s="36">
        <v>4</v>
      </c>
      <c r="AP2666" s="42">
        <f>INT(AI2666/1000)*1000</f>
        <v>44000</v>
      </c>
      <c r="AQ2666" s="42">
        <f>MOD(AI2666,1000)</f>
        <v>931.19999999999709</v>
      </c>
      <c r="AR2666" s="42">
        <f>MOD(AI2667,1000)-0.2+(AP2667-AP2666)</f>
        <v>956.8</v>
      </c>
    </row>
    <row r="2667" spans="1:44" x14ac:dyDescent="0.25">
      <c r="A2667" s="19" t="s">
        <v>1</v>
      </c>
      <c r="B2667" t="s">
        <v>0</v>
      </c>
      <c r="C2667">
        <v>1162</v>
      </c>
      <c r="D2667" s="36">
        <f>MATCH(C2667,TrainRun!$AG$149:$AG$295,1)</f>
        <v>77</v>
      </c>
      <c r="E2667" s="36">
        <f>INT(INDEX(TrainRun!$AD$149:$AD$295,'By Second'!D2667))</f>
        <v>1100</v>
      </c>
      <c r="F2667" s="36">
        <f>IF(E2667=0,0,INDEX(TrainRun!$AE$149:$AE$295,'By Second'!D2667))</f>
        <v>27.055109142157932</v>
      </c>
      <c r="G2667" s="36">
        <f>INDEX(TrainRun!$AF$149:$AF$295,'By Second'!D2667)</f>
        <v>43317.988841719365</v>
      </c>
      <c r="H2667">
        <f t="shared" si="897"/>
        <v>78</v>
      </c>
      <c r="I2667" s="36">
        <f>INT(INDEX(TrainRun!$AD$149:$AD$295,'By Second'!H2667))</f>
        <v>1194</v>
      </c>
      <c r="J2667" s="36">
        <f>INDEX(TrainRun!$AE$149:$AE$295,'By Second'!H2667)</f>
        <v>25.208198893943752</v>
      </c>
      <c r="K2667">
        <f t="shared" si="898"/>
        <v>94</v>
      </c>
      <c r="L2667">
        <f t="shared" si="899"/>
        <v>-1.8469102482141793</v>
      </c>
      <c r="M2667">
        <f t="shared" si="900"/>
        <v>-1.9647981363980629E-2</v>
      </c>
      <c r="N2667" s="32">
        <f t="shared" si="901"/>
        <v>25.8369342975911</v>
      </c>
      <c r="O2667" s="29">
        <f t="shared" si="902"/>
        <v>44957.044259209899</v>
      </c>
      <c r="P2667" s="37">
        <f>MATCH(O2667,LORDetail!$B$932:$B$1859,1)</f>
        <v>231</v>
      </c>
      <c r="Q2667" s="37">
        <f>INDEX(LORDetail!$B$932:$B$1859,P2667)</f>
        <v>44169</v>
      </c>
      <c r="R2667" s="37">
        <f>INDEX(LORDetail!$D$932:$D$1859,P2667)</f>
        <v>51.4928110458345</v>
      </c>
      <c r="S2667" s="37">
        <f>INDEX(LORDetail!$E$932:$E$1859,P2667)</f>
        <v>-2.0674086737575501</v>
      </c>
      <c r="T2667" s="37">
        <f>INDEX(LORDetail!$G$932:$G$1859,P2667)</f>
        <v>90.950680000000006</v>
      </c>
      <c r="U2667">
        <f t="shared" si="903"/>
        <v>232</v>
      </c>
      <c r="V2667" s="37">
        <f>INDEX(LORDetail!$B$932:$B$1859,U2667)</f>
        <v>45002</v>
      </c>
      <c r="W2667" s="37">
        <f>INDEX(LORDetail!$D$932:$D$1859,U2667)</f>
        <v>51.498170958737802</v>
      </c>
      <c r="X2667" s="37">
        <f>INDEX(LORDetail!$E$932:$E$1859,U2667)</f>
        <v>-2.0590304683641598</v>
      </c>
      <c r="Y2667" s="37">
        <f>INDEX(LORDetail!$G$932:$G$1859,U2667)</f>
        <v>90.432400000000001</v>
      </c>
      <c r="Z2667">
        <f t="shared" si="904"/>
        <v>833</v>
      </c>
      <c r="AA2667" s="29">
        <f t="shared" si="905"/>
        <v>788.04425920989888</v>
      </c>
      <c r="AB2667">
        <f t="shared" si="906"/>
        <v>0.94603152366134324</v>
      </c>
      <c r="AC2667" s="32">
        <f t="shared" si="907"/>
        <v>51.497881692405102</v>
      </c>
      <c r="AD2667" s="32">
        <f t="shared" si="908"/>
        <v>-2.0594826273436935</v>
      </c>
      <c r="AE2667" s="34">
        <f t="shared" si="909"/>
        <v>90.460370781916794</v>
      </c>
      <c r="AF2667" s="36" t="str">
        <f t="shared" si="895"/>
        <v>RDNGSTN</v>
      </c>
      <c r="AG2667" s="36" t="str">
        <f t="shared" si="896"/>
        <v>PADTON</v>
      </c>
      <c r="AH2667" s="36">
        <f t="shared" si="893"/>
        <v>1162</v>
      </c>
      <c r="AI2667" s="42">
        <f t="shared" si="894"/>
        <v>44957</v>
      </c>
      <c r="AJ2667" s="43">
        <f t="shared" si="889"/>
        <v>25.8369342975911</v>
      </c>
      <c r="AK2667" s="43">
        <f t="shared" si="890"/>
        <v>-1.9647981363980629E-2</v>
      </c>
      <c r="AL2667" s="36">
        <f t="shared" si="891"/>
        <v>51.497881692405102</v>
      </c>
      <c r="AM2667" s="36">
        <v>1</v>
      </c>
      <c r="AN2667" s="36">
        <f t="shared" si="892"/>
        <v>-2.0594826273436935</v>
      </c>
      <c r="AO2667" s="36">
        <v>4</v>
      </c>
      <c r="AP2667" s="42">
        <f>INT(AI2667/1000)*1000</f>
        <v>44000</v>
      </c>
      <c r="AQ2667" s="42">
        <f>MOD(AI2667,1000)</f>
        <v>957</v>
      </c>
      <c r="AR2667" s="42">
        <f>MOD(AI2668,1000)-0.2+(AP2668-AP2667)</f>
        <v>982.60000000000286</v>
      </c>
    </row>
    <row r="2668" spans="1:44" x14ac:dyDescent="0.25">
      <c r="A2668" s="19" t="s">
        <v>1</v>
      </c>
      <c r="B2668" t="s">
        <v>0</v>
      </c>
      <c r="C2668">
        <v>1163</v>
      </c>
      <c r="D2668" s="36">
        <f>MATCH(C2668,TrainRun!$AG$149:$AG$295,1)</f>
        <v>77</v>
      </c>
      <c r="E2668" s="36">
        <f>INT(INDEX(TrainRun!$AD$149:$AD$295,'By Second'!D2668))</f>
        <v>1100</v>
      </c>
      <c r="F2668" s="36">
        <f>IF(E2668=0,0,INDEX(TrainRun!$AE$149:$AE$295,'By Second'!D2668))</f>
        <v>27.055109142157932</v>
      </c>
      <c r="G2668" s="36">
        <f>INDEX(TrainRun!$AF$149:$AF$295,'By Second'!D2668)</f>
        <v>43317.988841719365</v>
      </c>
      <c r="H2668">
        <f t="shared" si="897"/>
        <v>78</v>
      </c>
      <c r="I2668" s="36">
        <f>INT(INDEX(TrainRun!$AD$149:$AD$295,'By Second'!H2668))</f>
        <v>1194</v>
      </c>
      <c r="J2668" s="36">
        <f>INDEX(TrainRun!$AE$149:$AE$295,'By Second'!H2668)</f>
        <v>25.208198893943752</v>
      </c>
      <c r="K2668">
        <f t="shared" si="898"/>
        <v>94</v>
      </c>
      <c r="L2668">
        <f t="shared" si="899"/>
        <v>-1.8469102482141793</v>
      </c>
      <c r="M2668">
        <f t="shared" si="900"/>
        <v>-1.9647981363980629E-2</v>
      </c>
      <c r="N2668" s="32">
        <f t="shared" si="901"/>
        <v>25.817286316227118</v>
      </c>
      <c r="O2668" s="29">
        <f t="shared" si="902"/>
        <v>44982.861545526124</v>
      </c>
      <c r="P2668" s="37">
        <f>MATCH(O2668,LORDetail!$B$932:$B$1859,1)</f>
        <v>231</v>
      </c>
      <c r="Q2668" s="37">
        <f>INDEX(LORDetail!$B$932:$B$1859,P2668)</f>
        <v>44169</v>
      </c>
      <c r="R2668" s="37">
        <f>INDEX(LORDetail!$D$932:$D$1859,P2668)</f>
        <v>51.4928110458345</v>
      </c>
      <c r="S2668" s="37">
        <f>INDEX(LORDetail!$E$932:$E$1859,P2668)</f>
        <v>-2.0674086737575501</v>
      </c>
      <c r="T2668" s="37">
        <f>INDEX(LORDetail!$G$932:$G$1859,P2668)</f>
        <v>90.950680000000006</v>
      </c>
      <c r="U2668">
        <f t="shared" si="903"/>
        <v>232</v>
      </c>
      <c r="V2668" s="37">
        <f>INDEX(LORDetail!$B$932:$B$1859,U2668)</f>
        <v>45002</v>
      </c>
      <c r="W2668" s="37">
        <f>INDEX(LORDetail!$D$932:$D$1859,U2668)</f>
        <v>51.498170958737802</v>
      </c>
      <c r="X2668" s="37">
        <f>INDEX(LORDetail!$E$932:$E$1859,U2668)</f>
        <v>-2.0590304683641598</v>
      </c>
      <c r="Y2668" s="37">
        <f>INDEX(LORDetail!$G$932:$G$1859,U2668)</f>
        <v>90.432400000000001</v>
      </c>
      <c r="Z2668">
        <f t="shared" si="904"/>
        <v>833</v>
      </c>
      <c r="AA2668" s="29">
        <f t="shared" si="905"/>
        <v>813.86154552612425</v>
      </c>
      <c r="AB2668">
        <f t="shared" si="906"/>
        <v>0.97702466449714798</v>
      </c>
      <c r="AC2668" s="32">
        <f t="shared" si="907"/>
        <v>51.498047812940584</v>
      </c>
      <c r="AD2668" s="32">
        <f t="shared" si="908"/>
        <v>-2.0592229604439849</v>
      </c>
      <c r="AE2668" s="34">
        <f t="shared" si="909"/>
        <v>90.444307656884419</v>
      </c>
      <c r="AF2668" s="36" t="str">
        <f t="shared" si="895"/>
        <v>RDNGSTN</v>
      </c>
      <c r="AG2668" s="36" t="str">
        <f t="shared" si="896"/>
        <v>PADTON</v>
      </c>
      <c r="AH2668" s="36">
        <f t="shared" si="893"/>
        <v>1163</v>
      </c>
      <c r="AI2668" s="42">
        <f t="shared" si="894"/>
        <v>44982.8</v>
      </c>
      <c r="AJ2668" s="43">
        <f t="shared" si="889"/>
        <v>25.817286316227118</v>
      </c>
      <c r="AK2668" s="43">
        <f t="shared" si="890"/>
        <v>-1.9647981363980629E-2</v>
      </c>
      <c r="AL2668" s="36">
        <f t="shared" si="891"/>
        <v>51.498047812940584</v>
      </c>
      <c r="AM2668" s="36">
        <v>1</v>
      </c>
      <c r="AN2668" s="36">
        <f t="shared" si="892"/>
        <v>-2.0592229604439849</v>
      </c>
      <c r="AO2668" s="36">
        <v>4</v>
      </c>
      <c r="AP2668" s="42">
        <f>INT(AI2668/1000)*1000</f>
        <v>44000</v>
      </c>
      <c r="AQ2668" s="42">
        <f>MOD(AI2668,1000)</f>
        <v>982.80000000000291</v>
      </c>
      <c r="AR2668" s="42">
        <f>MOD(AI2669,1000)-0.2+(AP2669-AP2668)</f>
        <v>1008.3999999999985</v>
      </c>
    </row>
    <row r="2669" spans="1:44" x14ac:dyDescent="0.25">
      <c r="A2669" s="19" t="s">
        <v>1</v>
      </c>
      <c r="B2669" t="s">
        <v>0</v>
      </c>
      <c r="C2669">
        <v>1164</v>
      </c>
      <c r="D2669" s="36">
        <f>MATCH(C2669,TrainRun!$AG$149:$AG$295,1)</f>
        <v>77</v>
      </c>
      <c r="E2669" s="36">
        <f>INT(INDEX(TrainRun!$AD$149:$AD$295,'By Second'!D2669))</f>
        <v>1100</v>
      </c>
      <c r="F2669" s="36">
        <f>IF(E2669=0,0,INDEX(TrainRun!$AE$149:$AE$295,'By Second'!D2669))</f>
        <v>27.055109142157932</v>
      </c>
      <c r="G2669" s="36">
        <f>INDEX(TrainRun!$AF$149:$AF$295,'By Second'!D2669)</f>
        <v>43317.988841719365</v>
      </c>
      <c r="H2669">
        <f t="shared" si="897"/>
        <v>78</v>
      </c>
      <c r="I2669" s="36">
        <f>INT(INDEX(TrainRun!$AD$149:$AD$295,'By Second'!H2669))</f>
        <v>1194</v>
      </c>
      <c r="J2669" s="36">
        <f>INDEX(TrainRun!$AE$149:$AE$295,'By Second'!H2669)</f>
        <v>25.208198893943752</v>
      </c>
      <c r="K2669">
        <f t="shared" si="898"/>
        <v>94</v>
      </c>
      <c r="L2669">
        <f t="shared" si="899"/>
        <v>-1.8469102482141793</v>
      </c>
      <c r="M2669">
        <f t="shared" si="900"/>
        <v>-1.9647981363980629E-2</v>
      </c>
      <c r="N2669" s="32">
        <f t="shared" si="901"/>
        <v>25.797638334863137</v>
      </c>
      <c r="O2669" s="29">
        <f t="shared" si="902"/>
        <v>45008.659183860989</v>
      </c>
      <c r="P2669" s="37">
        <f>MATCH(O2669,LORDetail!$B$932:$B$1859,1)</f>
        <v>232</v>
      </c>
      <c r="Q2669" s="37">
        <f>INDEX(LORDetail!$B$932:$B$1859,P2669)</f>
        <v>45002</v>
      </c>
      <c r="R2669" s="37">
        <f>INDEX(LORDetail!$D$932:$D$1859,P2669)</f>
        <v>51.498170958737802</v>
      </c>
      <c r="S2669" s="37">
        <f>INDEX(LORDetail!$E$932:$E$1859,P2669)</f>
        <v>-2.0590304683641598</v>
      </c>
      <c r="T2669" s="37">
        <f>INDEX(LORDetail!$G$932:$G$1859,P2669)</f>
        <v>90.432400000000001</v>
      </c>
      <c r="U2669">
        <f t="shared" si="903"/>
        <v>233</v>
      </c>
      <c r="V2669" s="37">
        <f>INDEX(LORDetail!$B$932:$B$1859,U2669)</f>
        <v>45407</v>
      </c>
      <c r="W2669" s="37">
        <f>INDEX(LORDetail!$D$932:$D$1859,U2669)</f>
        <v>51.500746996606502</v>
      </c>
      <c r="X2669" s="37">
        <f>INDEX(LORDetail!$E$932:$E$1859,U2669)</f>
        <v>-2.0549087600950902</v>
      </c>
      <c r="Y2669" s="37">
        <f>INDEX(LORDetail!$G$932:$G$1859,U2669)</f>
        <v>90.180419999999998</v>
      </c>
      <c r="Z2669">
        <f t="shared" si="904"/>
        <v>405</v>
      </c>
      <c r="AA2669" s="29">
        <f t="shared" si="905"/>
        <v>6.6591838609892875</v>
      </c>
      <c r="AB2669">
        <f t="shared" si="906"/>
        <v>1.6442429286393303E-2</v>
      </c>
      <c r="AC2669" s="32">
        <f t="shared" si="907"/>
        <v>51.498213315058294</v>
      </c>
      <c r="AD2669" s="32">
        <f t="shared" si="908"/>
        <v>-2.0589626974674067</v>
      </c>
      <c r="AE2669" s="34">
        <f t="shared" si="909"/>
        <v>90.42825683666841</v>
      </c>
      <c r="AF2669" s="36" t="str">
        <f t="shared" si="895"/>
        <v>RDNGSTN</v>
      </c>
      <c r="AG2669" s="36" t="str">
        <f t="shared" si="896"/>
        <v>PADTON</v>
      </c>
      <c r="AH2669" s="36">
        <f t="shared" si="893"/>
        <v>1164</v>
      </c>
      <c r="AI2669" s="42">
        <f t="shared" si="894"/>
        <v>45008.6</v>
      </c>
      <c r="AJ2669" s="43">
        <f t="shared" si="889"/>
        <v>25.797638334863137</v>
      </c>
      <c r="AK2669" s="43">
        <f t="shared" si="890"/>
        <v>-1.9647981363980629E-2</v>
      </c>
      <c r="AL2669" s="36">
        <f t="shared" si="891"/>
        <v>51.498213315058294</v>
      </c>
      <c r="AM2669" s="36">
        <v>1</v>
      </c>
      <c r="AN2669" s="36">
        <f t="shared" si="892"/>
        <v>-2.0589626974674067</v>
      </c>
      <c r="AO2669" s="36">
        <v>4</v>
      </c>
      <c r="AP2669" s="42">
        <f>INT(AI2669/1000)*1000</f>
        <v>45000</v>
      </c>
      <c r="AQ2669" s="42">
        <f>MOD(AI2669,1000)</f>
        <v>8.5999999999985448</v>
      </c>
      <c r="AR2669" s="42">
        <f>MOD(AI2670,1000)-0.2+(AP2670-AP2669)</f>
        <v>34.200000000001452</v>
      </c>
    </row>
    <row r="2670" spans="1:44" x14ac:dyDescent="0.25">
      <c r="A2670" s="19" t="s">
        <v>1</v>
      </c>
      <c r="B2670" t="s">
        <v>0</v>
      </c>
      <c r="C2670">
        <v>1165</v>
      </c>
      <c r="D2670" s="36">
        <f>MATCH(C2670,TrainRun!$AG$149:$AG$295,1)</f>
        <v>77</v>
      </c>
      <c r="E2670" s="36">
        <f>INT(INDEX(TrainRun!$AD$149:$AD$295,'By Second'!D2670))</f>
        <v>1100</v>
      </c>
      <c r="F2670" s="36">
        <f>IF(E2670=0,0,INDEX(TrainRun!$AE$149:$AE$295,'By Second'!D2670))</f>
        <v>27.055109142157932</v>
      </c>
      <c r="G2670" s="36">
        <f>INDEX(TrainRun!$AF$149:$AF$295,'By Second'!D2670)</f>
        <v>43317.988841719365</v>
      </c>
      <c r="H2670">
        <f t="shared" si="897"/>
        <v>78</v>
      </c>
      <c r="I2670" s="36">
        <f>INT(INDEX(TrainRun!$AD$149:$AD$295,'By Second'!H2670))</f>
        <v>1194</v>
      </c>
      <c r="J2670" s="36">
        <f>INDEX(TrainRun!$AE$149:$AE$295,'By Second'!H2670)</f>
        <v>25.208198893943752</v>
      </c>
      <c r="K2670">
        <f t="shared" si="898"/>
        <v>94</v>
      </c>
      <c r="L2670">
        <f t="shared" si="899"/>
        <v>-1.8469102482141793</v>
      </c>
      <c r="M2670">
        <f t="shared" si="900"/>
        <v>-1.9647981363980629E-2</v>
      </c>
      <c r="N2670" s="32">
        <f t="shared" si="901"/>
        <v>25.777990353499156</v>
      </c>
      <c r="O2670" s="29">
        <f t="shared" si="902"/>
        <v>45034.437174214487</v>
      </c>
      <c r="P2670" s="37">
        <f>MATCH(O2670,LORDetail!$B$932:$B$1859,1)</f>
        <v>232</v>
      </c>
      <c r="Q2670" s="37">
        <f>INDEX(LORDetail!$B$932:$B$1859,P2670)</f>
        <v>45002</v>
      </c>
      <c r="R2670" s="37">
        <f>INDEX(LORDetail!$D$932:$D$1859,P2670)</f>
        <v>51.498170958737802</v>
      </c>
      <c r="S2670" s="37">
        <f>INDEX(LORDetail!$E$932:$E$1859,P2670)</f>
        <v>-2.0590304683641598</v>
      </c>
      <c r="T2670" s="37">
        <f>INDEX(LORDetail!$G$932:$G$1859,P2670)</f>
        <v>90.432400000000001</v>
      </c>
      <c r="U2670">
        <f t="shared" si="903"/>
        <v>233</v>
      </c>
      <c r="V2670" s="37">
        <f>INDEX(LORDetail!$B$932:$B$1859,U2670)</f>
        <v>45407</v>
      </c>
      <c r="W2670" s="37">
        <f>INDEX(LORDetail!$D$932:$D$1859,U2670)</f>
        <v>51.500746996606502</v>
      </c>
      <c r="X2670" s="37">
        <f>INDEX(LORDetail!$E$932:$E$1859,U2670)</f>
        <v>-2.0549087600950902</v>
      </c>
      <c r="Y2670" s="37">
        <f>INDEX(LORDetail!$G$932:$G$1859,U2670)</f>
        <v>90.180419999999998</v>
      </c>
      <c r="Z2670">
        <f t="shared" si="904"/>
        <v>405</v>
      </c>
      <c r="AA2670" s="29">
        <f t="shared" si="905"/>
        <v>32.437174214486731</v>
      </c>
      <c r="AB2670">
        <f t="shared" si="906"/>
        <v>8.009178818391785E-2</v>
      </c>
      <c r="AC2670" s="32">
        <f t="shared" si="907"/>
        <v>51.498377278217134</v>
      </c>
      <c r="AD2670" s="32">
        <f t="shared" si="908"/>
        <v>-2.0587003533785175</v>
      </c>
      <c r="AE2670" s="34">
        <f t="shared" si="909"/>
        <v>90.412218471213421</v>
      </c>
      <c r="AF2670" s="36" t="str">
        <f t="shared" si="895"/>
        <v>RDNGSTN</v>
      </c>
      <c r="AG2670" s="36" t="str">
        <f t="shared" si="896"/>
        <v>PADTON</v>
      </c>
      <c r="AH2670" s="36">
        <f t="shared" si="893"/>
        <v>1165</v>
      </c>
      <c r="AI2670" s="42">
        <f t="shared" si="894"/>
        <v>45034.400000000001</v>
      </c>
      <c r="AJ2670" s="43">
        <f t="shared" si="889"/>
        <v>25.777990353499156</v>
      </c>
      <c r="AK2670" s="43">
        <f t="shared" si="890"/>
        <v>-1.9647981363980629E-2</v>
      </c>
      <c r="AL2670" s="36">
        <f t="shared" si="891"/>
        <v>51.498377278217134</v>
      </c>
      <c r="AM2670" s="36">
        <v>1</v>
      </c>
      <c r="AN2670" s="36">
        <f t="shared" si="892"/>
        <v>-2.0587003533785175</v>
      </c>
      <c r="AO2670" s="36">
        <v>4</v>
      </c>
      <c r="AP2670" s="42">
        <f>INT(AI2670/1000)*1000</f>
        <v>45000</v>
      </c>
      <c r="AQ2670" s="42">
        <f>MOD(AI2670,1000)</f>
        <v>34.400000000001455</v>
      </c>
      <c r="AR2670" s="42">
        <f>MOD(AI2671,1000)-0.2+(AP2671-AP2670)</f>
        <v>59.999999999997087</v>
      </c>
    </row>
    <row r="2671" spans="1:44" x14ac:dyDescent="0.25">
      <c r="A2671" s="19" t="s">
        <v>1</v>
      </c>
      <c r="B2671" t="s">
        <v>0</v>
      </c>
      <c r="C2671">
        <v>1166</v>
      </c>
      <c r="D2671" s="36">
        <f>MATCH(C2671,TrainRun!$AG$149:$AG$295,1)</f>
        <v>77</v>
      </c>
      <c r="E2671" s="36">
        <f>INT(INDEX(TrainRun!$AD$149:$AD$295,'By Second'!D2671))</f>
        <v>1100</v>
      </c>
      <c r="F2671" s="36">
        <f>IF(E2671=0,0,INDEX(TrainRun!$AE$149:$AE$295,'By Second'!D2671))</f>
        <v>27.055109142157932</v>
      </c>
      <c r="G2671" s="36">
        <f>INDEX(TrainRun!$AF$149:$AF$295,'By Second'!D2671)</f>
        <v>43317.988841719365</v>
      </c>
      <c r="H2671">
        <f t="shared" si="897"/>
        <v>78</v>
      </c>
      <c r="I2671" s="36">
        <f>INT(INDEX(TrainRun!$AD$149:$AD$295,'By Second'!H2671))</f>
        <v>1194</v>
      </c>
      <c r="J2671" s="36">
        <f>INDEX(TrainRun!$AE$149:$AE$295,'By Second'!H2671)</f>
        <v>25.208198893943752</v>
      </c>
      <c r="K2671">
        <f t="shared" si="898"/>
        <v>94</v>
      </c>
      <c r="L2671">
        <f t="shared" si="899"/>
        <v>-1.8469102482141793</v>
      </c>
      <c r="M2671">
        <f t="shared" si="900"/>
        <v>-1.9647981363980629E-2</v>
      </c>
      <c r="N2671" s="32">
        <f t="shared" si="901"/>
        <v>25.758342372135175</v>
      </c>
      <c r="O2671" s="29">
        <f t="shared" si="902"/>
        <v>45060.195516586624</v>
      </c>
      <c r="P2671" s="37">
        <f>MATCH(O2671,LORDetail!$B$932:$B$1859,1)</f>
        <v>232</v>
      </c>
      <c r="Q2671" s="37">
        <f>INDEX(LORDetail!$B$932:$B$1859,P2671)</f>
        <v>45002</v>
      </c>
      <c r="R2671" s="37">
        <f>INDEX(LORDetail!$D$932:$D$1859,P2671)</f>
        <v>51.498170958737802</v>
      </c>
      <c r="S2671" s="37">
        <f>INDEX(LORDetail!$E$932:$E$1859,P2671)</f>
        <v>-2.0590304683641598</v>
      </c>
      <c r="T2671" s="37">
        <f>INDEX(LORDetail!$G$932:$G$1859,P2671)</f>
        <v>90.432400000000001</v>
      </c>
      <c r="U2671">
        <f t="shared" si="903"/>
        <v>233</v>
      </c>
      <c r="V2671" s="37">
        <f>INDEX(LORDetail!$B$932:$B$1859,U2671)</f>
        <v>45407</v>
      </c>
      <c r="W2671" s="37">
        <f>INDEX(LORDetail!$D$932:$D$1859,U2671)</f>
        <v>51.500746996606502</v>
      </c>
      <c r="X2671" s="37">
        <f>INDEX(LORDetail!$E$932:$E$1859,U2671)</f>
        <v>-2.0549087600950902</v>
      </c>
      <c r="Y2671" s="37">
        <f>INDEX(LORDetail!$G$932:$G$1859,U2671)</f>
        <v>90.180419999999998</v>
      </c>
      <c r="Z2671">
        <f t="shared" si="904"/>
        <v>405</v>
      </c>
      <c r="AA2671" s="29">
        <f t="shared" si="905"/>
        <v>58.195516586623853</v>
      </c>
      <c r="AB2671">
        <f t="shared" si="906"/>
        <v>0.14369263354721939</v>
      </c>
      <c r="AC2671" s="32">
        <f t="shared" si="907"/>
        <v>51.498541116403274</v>
      </c>
      <c r="AD2671" s="32">
        <f t="shared" si="908"/>
        <v>-2.0584382092482638</v>
      </c>
      <c r="AE2671" s="34">
        <f t="shared" si="909"/>
        <v>90.396192330198772</v>
      </c>
      <c r="AF2671" s="36" t="str">
        <f t="shared" si="895"/>
        <v>RDNGSTN</v>
      </c>
      <c r="AG2671" s="36" t="str">
        <f t="shared" si="896"/>
        <v>PADTON</v>
      </c>
      <c r="AH2671" s="36">
        <f t="shared" si="893"/>
        <v>1166</v>
      </c>
      <c r="AI2671" s="42">
        <f t="shared" si="894"/>
        <v>45060.2</v>
      </c>
      <c r="AJ2671" s="43">
        <f t="shared" si="889"/>
        <v>25.758342372135175</v>
      </c>
      <c r="AK2671" s="43">
        <f t="shared" si="890"/>
        <v>-1.9647981363980629E-2</v>
      </c>
      <c r="AL2671" s="36">
        <f t="shared" si="891"/>
        <v>51.498541116403274</v>
      </c>
      <c r="AM2671" s="36">
        <v>1</v>
      </c>
      <c r="AN2671" s="36">
        <f t="shared" si="892"/>
        <v>-2.0584382092482638</v>
      </c>
      <c r="AO2671" s="36">
        <v>4</v>
      </c>
      <c r="AP2671" s="42">
        <f>INT(AI2671/1000)*1000</f>
        <v>45000</v>
      </c>
      <c r="AQ2671" s="42">
        <f>MOD(AI2671,1000)</f>
        <v>60.19999999999709</v>
      </c>
      <c r="AR2671" s="42">
        <f>MOD(AI2672,1000)-0.2+(AP2672-AP2671)</f>
        <v>85.8</v>
      </c>
    </row>
    <row r="2672" spans="1:44" x14ac:dyDescent="0.25">
      <c r="A2672" s="19" t="s">
        <v>1</v>
      </c>
      <c r="B2672" t="s">
        <v>0</v>
      </c>
      <c r="C2672">
        <v>1167</v>
      </c>
      <c r="D2672" s="36">
        <f>MATCH(C2672,TrainRun!$AG$149:$AG$295,1)</f>
        <v>77</v>
      </c>
      <c r="E2672" s="36">
        <f>INT(INDEX(TrainRun!$AD$149:$AD$295,'By Second'!D2672))</f>
        <v>1100</v>
      </c>
      <c r="F2672" s="36">
        <f>IF(E2672=0,0,INDEX(TrainRun!$AE$149:$AE$295,'By Second'!D2672))</f>
        <v>27.055109142157932</v>
      </c>
      <c r="G2672" s="36">
        <f>INDEX(TrainRun!$AF$149:$AF$295,'By Second'!D2672)</f>
        <v>43317.988841719365</v>
      </c>
      <c r="H2672">
        <f t="shared" si="897"/>
        <v>78</v>
      </c>
      <c r="I2672" s="36">
        <f>INT(INDEX(TrainRun!$AD$149:$AD$295,'By Second'!H2672))</f>
        <v>1194</v>
      </c>
      <c r="J2672" s="36">
        <f>INDEX(TrainRun!$AE$149:$AE$295,'By Second'!H2672)</f>
        <v>25.208198893943752</v>
      </c>
      <c r="K2672">
        <f t="shared" si="898"/>
        <v>94</v>
      </c>
      <c r="L2672">
        <f t="shared" si="899"/>
        <v>-1.8469102482141793</v>
      </c>
      <c r="M2672">
        <f t="shared" si="900"/>
        <v>-1.9647981363980629E-2</v>
      </c>
      <c r="N2672" s="32">
        <f t="shared" si="901"/>
        <v>25.738694390771194</v>
      </c>
      <c r="O2672" s="29">
        <f t="shared" si="902"/>
        <v>45085.934210977393</v>
      </c>
      <c r="P2672" s="37">
        <f>MATCH(O2672,LORDetail!$B$932:$B$1859,1)</f>
        <v>232</v>
      </c>
      <c r="Q2672" s="37">
        <f>INDEX(LORDetail!$B$932:$B$1859,P2672)</f>
        <v>45002</v>
      </c>
      <c r="R2672" s="37">
        <f>INDEX(LORDetail!$D$932:$D$1859,P2672)</f>
        <v>51.498170958737802</v>
      </c>
      <c r="S2672" s="37">
        <f>INDEX(LORDetail!$E$932:$E$1859,P2672)</f>
        <v>-2.0590304683641598</v>
      </c>
      <c r="T2672" s="37">
        <f>INDEX(LORDetail!$G$932:$G$1859,P2672)</f>
        <v>90.432400000000001</v>
      </c>
      <c r="U2672">
        <f t="shared" si="903"/>
        <v>233</v>
      </c>
      <c r="V2672" s="37">
        <f>INDEX(LORDetail!$B$932:$B$1859,U2672)</f>
        <v>45407</v>
      </c>
      <c r="W2672" s="37">
        <f>INDEX(LORDetail!$D$932:$D$1859,U2672)</f>
        <v>51.500746996606502</v>
      </c>
      <c r="X2672" s="37">
        <f>INDEX(LORDetail!$E$932:$E$1859,U2672)</f>
        <v>-2.0549087600950902</v>
      </c>
      <c r="Y2672" s="37">
        <f>INDEX(LORDetail!$G$932:$G$1859,U2672)</f>
        <v>90.180419999999998</v>
      </c>
      <c r="Z2672">
        <f t="shared" si="904"/>
        <v>405</v>
      </c>
      <c r="AA2672" s="29">
        <f t="shared" si="905"/>
        <v>83.934210977393377</v>
      </c>
      <c r="AB2672">
        <f t="shared" si="906"/>
        <v>0.20724496537627995</v>
      </c>
      <c r="AC2672" s="32">
        <f t="shared" si="907"/>
        <v>51.498704829616706</v>
      </c>
      <c r="AD2672" s="32">
        <f t="shared" si="908"/>
        <v>-2.0581762650766455</v>
      </c>
      <c r="AE2672" s="34">
        <f t="shared" si="909"/>
        <v>90.380178413624492</v>
      </c>
      <c r="AF2672" s="36" t="str">
        <f t="shared" si="895"/>
        <v>RDNGSTN</v>
      </c>
      <c r="AG2672" s="36" t="str">
        <f t="shared" si="896"/>
        <v>PADTON</v>
      </c>
      <c r="AH2672" s="36">
        <f t="shared" si="893"/>
        <v>1167</v>
      </c>
      <c r="AI2672" s="42">
        <f t="shared" si="894"/>
        <v>45086</v>
      </c>
      <c r="AJ2672" s="43">
        <f t="shared" si="889"/>
        <v>25.738694390771194</v>
      </c>
      <c r="AK2672" s="43">
        <f t="shared" si="890"/>
        <v>-1.9647981363980629E-2</v>
      </c>
      <c r="AL2672" s="36">
        <f t="shared" si="891"/>
        <v>51.498704829616706</v>
      </c>
      <c r="AM2672" s="36">
        <v>1</v>
      </c>
      <c r="AN2672" s="36">
        <f t="shared" si="892"/>
        <v>-2.0581762650766455</v>
      </c>
      <c r="AO2672" s="36">
        <v>4</v>
      </c>
      <c r="AP2672" s="42">
        <f>INT(AI2672/1000)*1000</f>
        <v>45000</v>
      </c>
      <c r="AQ2672" s="42">
        <f>MOD(AI2672,1000)</f>
        <v>86</v>
      </c>
      <c r="AR2672" s="42">
        <f>MOD(AI2673,1000)-0.2+(AP2673-AP2672)</f>
        <v>111.39999999999854</v>
      </c>
    </row>
    <row r="2673" spans="1:44" x14ac:dyDescent="0.25">
      <c r="A2673" s="19" t="s">
        <v>1</v>
      </c>
      <c r="B2673" t="s">
        <v>0</v>
      </c>
      <c r="C2673">
        <v>1168</v>
      </c>
      <c r="D2673" s="36">
        <f>MATCH(C2673,TrainRun!$AG$149:$AG$295,1)</f>
        <v>77</v>
      </c>
      <c r="E2673" s="36">
        <f>INT(INDEX(TrainRun!$AD$149:$AD$295,'By Second'!D2673))</f>
        <v>1100</v>
      </c>
      <c r="F2673" s="36">
        <f>IF(E2673=0,0,INDEX(TrainRun!$AE$149:$AE$295,'By Second'!D2673))</f>
        <v>27.055109142157932</v>
      </c>
      <c r="G2673" s="36">
        <f>INDEX(TrainRun!$AF$149:$AF$295,'By Second'!D2673)</f>
        <v>43317.988841719365</v>
      </c>
      <c r="H2673">
        <f t="shared" si="897"/>
        <v>78</v>
      </c>
      <c r="I2673" s="36">
        <f>INT(INDEX(TrainRun!$AD$149:$AD$295,'By Second'!H2673))</f>
        <v>1194</v>
      </c>
      <c r="J2673" s="36">
        <f>INDEX(TrainRun!$AE$149:$AE$295,'By Second'!H2673)</f>
        <v>25.208198893943752</v>
      </c>
      <c r="K2673">
        <f t="shared" si="898"/>
        <v>94</v>
      </c>
      <c r="L2673">
        <f t="shared" si="899"/>
        <v>-1.8469102482141793</v>
      </c>
      <c r="M2673">
        <f t="shared" si="900"/>
        <v>-1.9647981363980629E-2</v>
      </c>
      <c r="N2673" s="32">
        <f t="shared" si="901"/>
        <v>25.719046409407213</v>
      </c>
      <c r="O2673" s="29">
        <f t="shared" si="902"/>
        <v>45111.653257386803</v>
      </c>
      <c r="P2673" s="37">
        <f>MATCH(O2673,LORDetail!$B$932:$B$1859,1)</f>
        <v>232</v>
      </c>
      <c r="Q2673" s="37">
        <f>INDEX(LORDetail!$B$932:$B$1859,P2673)</f>
        <v>45002</v>
      </c>
      <c r="R2673" s="37">
        <f>INDEX(LORDetail!$D$932:$D$1859,P2673)</f>
        <v>51.498170958737802</v>
      </c>
      <c r="S2673" s="37">
        <f>INDEX(LORDetail!$E$932:$E$1859,P2673)</f>
        <v>-2.0590304683641598</v>
      </c>
      <c r="T2673" s="37">
        <f>INDEX(LORDetail!$G$932:$G$1859,P2673)</f>
        <v>90.432400000000001</v>
      </c>
      <c r="U2673">
        <f t="shared" si="903"/>
        <v>233</v>
      </c>
      <c r="V2673" s="37">
        <f>INDEX(LORDetail!$B$932:$B$1859,U2673)</f>
        <v>45407</v>
      </c>
      <c r="W2673" s="37">
        <f>INDEX(LORDetail!$D$932:$D$1859,U2673)</f>
        <v>51.500746996606502</v>
      </c>
      <c r="X2673" s="37">
        <f>INDEX(LORDetail!$E$932:$E$1859,U2673)</f>
        <v>-2.0549087600950902</v>
      </c>
      <c r="Y2673" s="37">
        <f>INDEX(LORDetail!$G$932:$G$1859,U2673)</f>
        <v>90.180419999999998</v>
      </c>
      <c r="Z2673">
        <f t="shared" si="904"/>
        <v>405</v>
      </c>
      <c r="AA2673" s="29">
        <f t="shared" si="905"/>
        <v>109.65325738680258</v>
      </c>
      <c r="AB2673">
        <f t="shared" si="906"/>
        <v>0.27074878367111749</v>
      </c>
      <c r="AC2673" s="32">
        <f t="shared" si="907"/>
        <v>51.498868417857445</v>
      </c>
      <c r="AD2673" s="32">
        <f t="shared" si="908"/>
        <v>-2.0579145208636622</v>
      </c>
      <c r="AE2673" s="34">
        <f t="shared" si="909"/>
        <v>90.364176721490551</v>
      </c>
      <c r="AF2673" s="36" t="str">
        <f t="shared" si="895"/>
        <v>RDNGSTN</v>
      </c>
      <c r="AG2673" s="36" t="str">
        <f t="shared" si="896"/>
        <v>PADTON</v>
      </c>
      <c r="AH2673" s="36">
        <f t="shared" si="893"/>
        <v>1168</v>
      </c>
      <c r="AI2673" s="42">
        <f t="shared" si="894"/>
        <v>45111.6</v>
      </c>
      <c r="AJ2673" s="43">
        <f t="shared" si="889"/>
        <v>25.719046409407213</v>
      </c>
      <c r="AK2673" s="43">
        <f t="shared" si="890"/>
        <v>-1.9647981363980629E-2</v>
      </c>
      <c r="AL2673" s="36">
        <f t="shared" si="891"/>
        <v>51.498868417857445</v>
      </c>
      <c r="AM2673" s="36">
        <v>1</v>
      </c>
      <c r="AN2673" s="36">
        <f t="shared" si="892"/>
        <v>-2.0579145208636622</v>
      </c>
      <c r="AO2673" s="36">
        <v>4</v>
      </c>
      <c r="AP2673" s="42">
        <f>INT(AI2673/1000)*1000</f>
        <v>45000</v>
      </c>
      <c r="AQ2673" s="42">
        <f>MOD(AI2673,1000)</f>
        <v>111.59999999999854</v>
      </c>
      <c r="AR2673" s="42">
        <f>MOD(AI2674,1000)-0.2+(AP2674-AP2673)</f>
        <v>137.20000000000147</v>
      </c>
    </row>
    <row r="2674" spans="1:44" x14ac:dyDescent="0.25">
      <c r="A2674" s="19" t="s">
        <v>1</v>
      </c>
      <c r="B2674" t="s">
        <v>0</v>
      </c>
      <c r="C2674">
        <v>1169</v>
      </c>
      <c r="D2674" s="36">
        <f>MATCH(C2674,TrainRun!$AG$149:$AG$295,1)</f>
        <v>77</v>
      </c>
      <c r="E2674" s="36">
        <f>INT(INDEX(TrainRun!$AD$149:$AD$295,'By Second'!D2674))</f>
        <v>1100</v>
      </c>
      <c r="F2674" s="36">
        <f>IF(E2674=0,0,INDEX(TrainRun!$AE$149:$AE$295,'By Second'!D2674))</f>
        <v>27.055109142157932</v>
      </c>
      <c r="G2674" s="36">
        <f>INDEX(TrainRun!$AF$149:$AF$295,'By Second'!D2674)</f>
        <v>43317.988841719365</v>
      </c>
      <c r="H2674">
        <f t="shared" si="897"/>
        <v>78</v>
      </c>
      <c r="I2674" s="36">
        <f>INT(INDEX(TrainRun!$AD$149:$AD$295,'By Second'!H2674))</f>
        <v>1194</v>
      </c>
      <c r="J2674" s="36">
        <f>INDEX(TrainRun!$AE$149:$AE$295,'By Second'!H2674)</f>
        <v>25.208198893943752</v>
      </c>
      <c r="K2674">
        <f t="shared" si="898"/>
        <v>94</v>
      </c>
      <c r="L2674">
        <f t="shared" si="899"/>
        <v>-1.8469102482141793</v>
      </c>
      <c r="M2674">
        <f t="shared" si="900"/>
        <v>-1.9647981363980629E-2</v>
      </c>
      <c r="N2674" s="32">
        <f t="shared" si="901"/>
        <v>25.699398428043231</v>
      </c>
      <c r="O2674" s="29">
        <f t="shared" si="902"/>
        <v>45137.352655814844</v>
      </c>
      <c r="P2674" s="37">
        <f>MATCH(O2674,LORDetail!$B$932:$B$1859,1)</f>
        <v>232</v>
      </c>
      <c r="Q2674" s="37">
        <f>INDEX(LORDetail!$B$932:$B$1859,P2674)</f>
        <v>45002</v>
      </c>
      <c r="R2674" s="37">
        <f>INDEX(LORDetail!$D$932:$D$1859,P2674)</f>
        <v>51.498170958737802</v>
      </c>
      <c r="S2674" s="37">
        <f>INDEX(LORDetail!$E$932:$E$1859,P2674)</f>
        <v>-2.0590304683641598</v>
      </c>
      <c r="T2674" s="37">
        <f>INDEX(LORDetail!$G$932:$G$1859,P2674)</f>
        <v>90.432400000000001</v>
      </c>
      <c r="U2674">
        <f t="shared" si="903"/>
        <v>233</v>
      </c>
      <c r="V2674" s="37">
        <f>INDEX(LORDetail!$B$932:$B$1859,U2674)</f>
        <v>45407</v>
      </c>
      <c r="W2674" s="37">
        <f>INDEX(LORDetail!$D$932:$D$1859,U2674)</f>
        <v>51.500746996606502</v>
      </c>
      <c r="X2674" s="37">
        <f>INDEX(LORDetail!$E$932:$E$1859,U2674)</f>
        <v>-2.0549087600950902</v>
      </c>
      <c r="Y2674" s="37">
        <f>INDEX(LORDetail!$G$932:$G$1859,U2674)</f>
        <v>90.180419999999998</v>
      </c>
      <c r="Z2674">
        <f t="shared" si="904"/>
        <v>405</v>
      </c>
      <c r="AA2674" s="29">
        <f t="shared" si="905"/>
        <v>135.35265581484418</v>
      </c>
      <c r="AB2674">
        <f t="shared" si="906"/>
        <v>0.33420408843171401</v>
      </c>
      <c r="AC2674" s="32">
        <f t="shared" si="907"/>
        <v>51.499031881125475</v>
      </c>
      <c r="AD2674" s="32">
        <f t="shared" si="908"/>
        <v>-2.0576529766093139</v>
      </c>
      <c r="AE2674" s="34">
        <f t="shared" si="909"/>
        <v>90.348187253796979</v>
      </c>
      <c r="AF2674" s="36" t="str">
        <f t="shared" si="895"/>
        <v>RDNGSTN</v>
      </c>
      <c r="AG2674" s="36" t="str">
        <f t="shared" si="896"/>
        <v>PADTON</v>
      </c>
      <c r="AH2674" s="36">
        <f t="shared" si="893"/>
        <v>1169</v>
      </c>
      <c r="AI2674" s="42">
        <f t="shared" si="894"/>
        <v>45137.4</v>
      </c>
      <c r="AJ2674" s="43">
        <f t="shared" si="889"/>
        <v>25.699398428043231</v>
      </c>
      <c r="AK2674" s="43">
        <f t="shared" si="890"/>
        <v>-1.9647981363980629E-2</v>
      </c>
      <c r="AL2674" s="36">
        <f t="shared" si="891"/>
        <v>51.499031881125475</v>
      </c>
      <c r="AM2674" s="36">
        <v>1</v>
      </c>
      <c r="AN2674" s="36">
        <f t="shared" si="892"/>
        <v>-2.0576529766093139</v>
      </c>
      <c r="AO2674" s="36">
        <v>4</v>
      </c>
      <c r="AP2674" s="42">
        <f>INT(AI2674/1000)*1000</f>
        <v>45000</v>
      </c>
      <c r="AQ2674" s="42">
        <f>MOD(AI2674,1000)</f>
        <v>137.40000000000146</v>
      </c>
      <c r="AR2674" s="42">
        <f>MOD(AI2675,1000)-0.2+(AP2675-AP2674)</f>
        <v>162.80000000000001</v>
      </c>
    </row>
    <row r="2675" spans="1:44" x14ac:dyDescent="0.25">
      <c r="A2675" s="19" t="s">
        <v>1</v>
      </c>
      <c r="B2675" t="s">
        <v>0</v>
      </c>
      <c r="C2675">
        <v>1170</v>
      </c>
      <c r="D2675" s="36">
        <f>MATCH(C2675,TrainRun!$AG$149:$AG$295,1)</f>
        <v>77</v>
      </c>
      <c r="E2675" s="36">
        <f>INT(INDEX(TrainRun!$AD$149:$AD$295,'By Second'!D2675))</f>
        <v>1100</v>
      </c>
      <c r="F2675" s="36">
        <f>IF(E2675=0,0,INDEX(TrainRun!$AE$149:$AE$295,'By Second'!D2675))</f>
        <v>27.055109142157932</v>
      </c>
      <c r="G2675" s="36">
        <f>INDEX(TrainRun!$AF$149:$AF$295,'By Second'!D2675)</f>
        <v>43317.988841719365</v>
      </c>
      <c r="H2675">
        <f t="shared" si="897"/>
        <v>78</v>
      </c>
      <c r="I2675" s="36">
        <f>INT(INDEX(TrainRun!$AD$149:$AD$295,'By Second'!H2675))</f>
        <v>1194</v>
      </c>
      <c r="J2675" s="36">
        <f>INDEX(TrainRun!$AE$149:$AE$295,'By Second'!H2675)</f>
        <v>25.208198893943752</v>
      </c>
      <c r="K2675">
        <f t="shared" si="898"/>
        <v>94</v>
      </c>
      <c r="L2675">
        <f t="shared" si="899"/>
        <v>-1.8469102482141793</v>
      </c>
      <c r="M2675">
        <f t="shared" si="900"/>
        <v>-1.9647981363980629E-2</v>
      </c>
      <c r="N2675" s="32">
        <f t="shared" si="901"/>
        <v>25.67975044667925</v>
      </c>
      <c r="O2675" s="29">
        <f t="shared" si="902"/>
        <v>45163.032406261525</v>
      </c>
      <c r="P2675" s="37">
        <f>MATCH(O2675,LORDetail!$B$932:$B$1859,1)</f>
        <v>232</v>
      </c>
      <c r="Q2675" s="37">
        <f>INDEX(LORDetail!$B$932:$B$1859,P2675)</f>
        <v>45002</v>
      </c>
      <c r="R2675" s="37">
        <f>INDEX(LORDetail!$D$932:$D$1859,P2675)</f>
        <v>51.498170958737802</v>
      </c>
      <c r="S2675" s="37">
        <f>INDEX(LORDetail!$E$932:$E$1859,P2675)</f>
        <v>-2.0590304683641598</v>
      </c>
      <c r="T2675" s="37">
        <f>INDEX(LORDetail!$G$932:$G$1859,P2675)</f>
        <v>90.432400000000001</v>
      </c>
      <c r="U2675">
        <f t="shared" si="903"/>
        <v>233</v>
      </c>
      <c r="V2675" s="37">
        <f>INDEX(LORDetail!$B$932:$B$1859,U2675)</f>
        <v>45407</v>
      </c>
      <c r="W2675" s="37">
        <f>INDEX(LORDetail!$D$932:$D$1859,U2675)</f>
        <v>51.500746996606502</v>
      </c>
      <c r="X2675" s="37">
        <f>INDEX(LORDetail!$E$932:$E$1859,U2675)</f>
        <v>-2.0549087600950902</v>
      </c>
      <c r="Y2675" s="37">
        <f>INDEX(LORDetail!$G$932:$G$1859,U2675)</f>
        <v>90.180419999999998</v>
      </c>
      <c r="Z2675">
        <f t="shared" si="904"/>
        <v>405</v>
      </c>
      <c r="AA2675" s="29">
        <f t="shared" si="905"/>
        <v>161.03240626152547</v>
      </c>
      <c r="AB2675">
        <f t="shared" si="906"/>
        <v>0.39761087965808756</v>
      </c>
      <c r="AC2675" s="32">
        <f t="shared" si="907"/>
        <v>51.499195219420805</v>
      </c>
      <c r="AD2675" s="32">
        <f t="shared" si="908"/>
        <v>-2.057391632313601</v>
      </c>
      <c r="AE2675" s="34">
        <f t="shared" si="909"/>
        <v>90.332210010543761</v>
      </c>
      <c r="AF2675" s="36" t="str">
        <f t="shared" si="895"/>
        <v>RDNGSTN</v>
      </c>
      <c r="AG2675" s="36" t="str">
        <f t="shared" si="896"/>
        <v>PADTON</v>
      </c>
      <c r="AH2675" s="36">
        <f t="shared" si="893"/>
        <v>1170</v>
      </c>
      <c r="AI2675" s="42">
        <f t="shared" si="894"/>
        <v>45163</v>
      </c>
      <c r="AJ2675" s="43">
        <f t="shared" si="889"/>
        <v>25.67975044667925</v>
      </c>
      <c r="AK2675" s="43">
        <f t="shared" si="890"/>
        <v>-1.9647981363980629E-2</v>
      </c>
      <c r="AL2675" s="36">
        <f t="shared" si="891"/>
        <v>51.499195219420805</v>
      </c>
      <c r="AM2675" s="36">
        <v>1</v>
      </c>
      <c r="AN2675" s="36">
        <f t="shared" si="892"/>
        <v>-2.057391632313601</v>
      </c>
      <c r="AO2675" s="36">
        <v>4</v>
      </c>
      <c r="AP2675" s="42">
        <f>INT(AI2675/1000)*1000</f>
        <v>45000</v>
      </c>
      <c r="AQ2675" s="42">
        <f>MOD(AI2675,1000)</f>
        <v>163</v>
      </c>
      <c r="AR2675" s="42">
        <f>MOD(AI2676,1000)-0.2+(AP2676-AP2675)</f>
        <v>188.39999999999856</v>
      </c>
    </row>
    <row r="2676" spans="1:44" x14ac:dyDescent="0.25">
      <c r="A2676" s="19" t="s">
        <v>1</v>
      </c>
      <c r="B2676" t="s">
        <v>0</v>
      </c>
      <c r="C2676">
        <v>1171</v>
      </c>
      <c r="D2676" s="36">
        <f>MATCH(C2676,TrainRun!$AG$149:$AG$295,1)</f>
        <v>77</v>
      </c>
      <c r="E2676" s="36">
        <f>INT(INDEX(TrainRun!$AD$149:$AD$295,'By Second'!D2676))</f>
        <v>1100</v>
      </c>
      <c r="F2676" s="36">
        <f>IF(E2676=0,0,INDEX(TrainRun!$AE$149:$AE$295,'By Second'!D2676))</f>
        <v>27.055109142157932</v>
      </c>
      <c r="G2676" s="36">
        <f>INDEX(TrainRun!$AF$149:$AF$295,'By Second'!D2676)</f>
        <v>43317.988841719365</v>
      </c>
      <c r="H2676">
        <f t="shared" si="897"/>
        <v>78</v>
      </c>
      <c r="I2676" s="36">
        <f>INT(INDEX(TrainRun!$AD$149:$AD$295,'By Second'!H2676))</f>
        <v>1194</v>
      </c>
      <c r="J2676" s="36">
        <f>INDEX(TrainRun!$AE$149:$AE$295,'By Second'!H2676)</f>
        <v>25.208198893943752</v>
      </c>
      <c r="K2676">
        <f t="shared" si="898"/>
        <v>94</v>
      </c>
      <c r="L2676">
        <f t="shared" si="899"/>
        <v>-1.8469102482141793</v>
      </c>
      <c r="M2676">
        <f t="shared" si="900"/>
        <v>-1.9647981363980629E-2</v>
      </c>
      <c r="N2676" s="32">
        <f t="shared" si="901"/>
        <v>25.660102465315269</v>
      </c>
      <c r="O2676" s="29">
        <f t="shared" si="902"/>
        <v>45188.692508726839</v>
      </c>
      <c r="P2676" s="37">
        <f>MATCH(O2676,LORDetail!$B$932:$B$1859,1)</f>
        <v>232</v>
      </c>
      <c r="Q2676" s="37">
        <f>INDEX(LORDetail!$B$932:$B$1859,P2676)</f>
        <v>45002</v>
      </c>
      <c r="R2676" s="37">
        <f>INDEX(LORDetail!$D$932:$D$1859,P2676)</f>
        <v>51.498170958737802</v>
      </c>
      <c r="S2676" s="37">
        <f>INDEX(LORDetail!$E$932:$E$1859,P2676)</f>
        <v>-2.0590304683641598</v>
      </c>
      <c r="T2676" s="37">
        <f>INDEX(LORDetail!$G$932:$G$1859,P2676)</f>
        <v>90.432400000000001</v>
      </c>
      <c r="U2676">
        <f t="shared" si="903"/>
        <v>233</v>
      </c>
      <c r="V2676" s="37">
        <f>INDEX(LORDetail!$B$932:$B$1859,U2676)</f>
        <v>45407</v>
      </c>
      <c r="W2676" s="37">
        <f>INDEX(LORDetail!$D$932:$D$1859,U2676)</f>
        <v>51.500746996606502</v>
      </c>
      <c r="X2676" s="37">
        <f>INDEX(LORDetail!$E$932:$E$1859,U2676)</f>
        <v>-2.0549087600950902</v>
      </c>
      <c r="Y2676" s="37">
        <f>INDEX(LORDetail!$G$932:$G$1859,U2676)</f>
        <v>90.180419999999998</v>
      </c>
      <c r="Z2676">
        <f t="shared" si="904"/>
        <v>405</v>
      </c>
      <c r="AA2676" s="29">
        <f t="shared" si="905"/>
        <v>186.69250872683915</v>
      </c>
      <c r="AB2676">
        <f t="shared" si="906"/>
        <v>0.46096915735022015</v>
      </c>
      <c r="AC2676" s="32">
        <f t="shared" si="907"/>
        <v>51.499358432743442</v>
      </c>
      <c r="AD2676" s="32">
        <f t="shared" si="908"/>
        <v>-2.0571304879765235</v>
      </c>
      <c r="AE2676" s="34">
        <f t="shared" si="909"/>
        <v>90.316244991730898</v>
      </c>
      <c r="AF2676" s="36" t="str">
        <f t="shared" si="895"/>
        <v>RDNGSTN</v>
      </c>
      <c r="AG2676" s="36" t="str">
        <f t="shared" si="896"/>
        <v>PADTON</v>
      </c>
      <c r="AH2676" s="36">
        <f t="shared" si="893"/>
        <v>1171</v>
      </c>
      <c r="AI2676" s="42">
        <f t="shared" si="894"/>
        <v>45188.6</v>
      </c>
      <c r="AJ2676" s="43">
        <f t="shared" si="889"/>
        <v>25.660102465315269</v>
      </c>
      <c r="AK2676" s="43">
        <f t="shared" si="890"/>
        <v>-1.9647981363980629E-2</v>
      </c>
      <c r="AL2676" s="36">
        <f t="shared" si="891"/>
        <v>51.499358432743442</v>
      </c>
      <c r="AM2676" s="36">
        <v>1</v>
      </c>
      <c r="AN2676" s="36">
        <f t="shared" si="892"/>
        <v>-2.0571304879765235</v>
      </c>
      <c r="AO2676" s="36">
        <v>4</v>
      </c>
      <c r="AP2676" s="42">
        <f>INT(AI2676/1000)*1000</f>
        <v>45000</v>
      </c>
      <c r="AQ2676" s="42">
        <f>MOD(AI2676,1000)</f>
        <v>188.59999999999854</v>
      </c>
      <c r="AR2676" s="42">
        <f>MOD(AI2677,1000)-0.2+(AP2677-AP2676)</f>
        <v>214.20000000000147</v>
      </c>
    </row>
    <row r="2677" spans="1:44" x14ac:dyDescent="0.25">
      <c r="A2677" s="19" t="s">
        <v>1</v>
      </c>
      <c r="B2677" t="s">
        <v>0</v>
      </c>
      <c r="C2677">
        <v>1172</v>
      </c>
      <c r="D2677" s="36">
        <f>MATCH(C2677,TrainRun!$AG$149:$AG$295,1)</f>
        <v>77</v>
      </c>
      <c r="E2677" s="36">
        <f>INT(INDEX(TrainRun!$AD$149:$AD$295,'By Second'!D2677))</f>
        <v>1100</v>
      </c>
      <c r="F2677" s="36">
        <f>IF(E2677=0,0,INDEX(TrainRun!$AE$149:$AE$295,'By Second'!D2677))</f>
        <v>27.055109142157932</v>
      </c>
      <c r="G2677" s="36">
        <f>INDEX(TrainRun!$AF$149:$AF$295,'By Second'!D2677)</f>
        <v>43317.988841719365</v>
      </c>
      <c r="H2677">
        <f t="shared" si="897"/>
        <v>78</v>
      </c>
      <c r="I2677" s="36">
        <f>INT(INDEX(TrainRun!$AD$149:$AD$295,'By Second'!H2677))</f>
        <v>1194</v>
      </c>
      <c r="J2677" s="36">
        <f>INDEX(TrainRun!$AE$149:$AE$295,'By Second'!H2677)</f>
        <v>25.208198893943752</v>
      </c>
      <c r="K2677">
        <f t="shared" si="898"/>
        <v>94</v>
      </c>
      <c r="L2677">
        <f t="shared" si="899"/>
        <v>-1.8469102482141793</v>
      </c>
      <c r="M2677">
        <f t="shared" si="900"/>
        <v>-1.9647981363980629E-2</v>
      </c>
      <c r="N2677" s="32">
        <f t="shared" si="901"/>
        <v>25.640454483951288</v>
      </c>
      <c r="O2677" s="29">
        <f t="shared" si="902"/>
        <v>45214.332963210793</v>
      </c>
      <c r="P2677" s="37">
        <f>MATCH(O2677,LORDetail!$B$932:$B$1859,1)</f>
        <v>232</v>
      </c>
      <c r="Q2677" s="37">
        <f>INDEX(LORDetail!$B$932:$B$1859,P2677)</f>
        <v>45002</v>
      </c>
      <c r="R2677" s="37">
        <f>INDEX(LORDetail!$D$932:$D$1859,P2677)</f>
        <v>51.498170958737802</v>
      </c>
      <c r="S2677" s="37">
        <f>INDEX(LORDetail!$E$932:$E$1859,P2677)</f>
        <v>-2.0590304683641598</v>
      </c>
      <c r="T2677" s="37">
        <f>INDEX(LORDetail!$G$932:$G$1859,P2677)</f>
        <v>90.432400000000001</v>
      </c>
      <c r="U2677">
        <f t="shared" si="903"/>
        <v>233</v>
      </c>
      <c r="V2677" s="37">
        <f>INDEX(LORDetail!$B$932:$B$1859,U2677)</f>
        <v>45407</v>
      </c>
      <c r="W2677" s="37">
        <f>INDEX(LORDetail!$D$932:$D$1859,U2677)</f>
        <v>51.500746996606502</v>
      </c>
      <c r="X2677" s="37">
        <f>INDEX(LORDetail!$E$932:$E$1859,U2677)</f>
        <v>-2.0549087600950902</v>
      </c>
      <c r="Y2677" s="37">
        <f>INDEX(LORDetail!$G$932:$G$1859,U2677)</f>
        <v>90.180419999999998</v>
      </c>
      <c r="Z2677">
        <f t="shared" si="904"/>
        <v>405</v>
      </c>
      <c r="AA2677" s="29">
        <f t="shared" si="905"/>
        <v>212.33296321079251</v>
      </c>
      <c r="AB2677">
        <f t="shared" si="906"/>
        <v>0.52427892150812971</v>
      </c>
      <c r="AC2677" s="32">
        <f t="shared" si="907"/>
        <v>51.499521521093371</v>
      </c>
      <c r="AD2677" s="32">
        <f t="shared" si="908"/>
        <v>-2.0568695435980811</v>
      </c>
      <c r="AE2677" s="34">
        <f t="shared" si="909"/>
        <v>90.300292197358388</v>
      </c>
      <c r="AF2677" s="36" t="str">
        <f t="shared" si="895"/>
        <v>RDNGSTN</v>
      </c>
      <c r="AG2677" s="36" t="str">
        <f t="shared" si="896"/>
        <v>PADTON</v>
      </c>
      <c r="AH2677" s="36">
        <f t="shared" si="893"/>
        <v>1172</v>
      </c>
      <c r="AI2677" s="42">
        <f t="shared" si="894"/>
        <v>45214.400000000001</v>
      </c>
      <c r="AJ2677" s="43">
        <f t="shared" si="889"/>
        <v>25.640454483951288</v>
      </c>
      <c r="AK2677" s="43">
        <f t="shared" si="890"/>
        <v>-1.9647981363980629E-2</v>
      </c>
      <c r="AL2677" s="36">
        <f t="shared" si="891"/>
        <v>51.499521521093371</v>
      </c>
      <c r="AM2677" s="36">
        <v>1</v>
      </c>
      <c r="AN2677" s="36">
        <f t="shared" si="892"/>
        <v>-2.0568695435980811</v>
      </c>
      <c r="AO2677" s="36">
        <v>4</v>
      </c>
      <c r="AP2677" s="42">
        <f>INT(AI2677/1000)*1000</f>
        <v>45000</v>
      </c>
      <c r="AQ2677" s="42">
        <f>MOD(AI2677,1000)</f>
        <v>214.40000000000146</v>
      </c>
      <c r="AR2677" s="42">
        <f>MOD(AI2678,1000)-0.2+(AP2678-AP2677)</f>
        <v>239.8</v>
      </c>
    </row>
    <row r="2678" spans="1:44" x14ac:dyDescent="0.25">
      <c r="A2678" s="19" t="s">
        <v>1</v>
      </c>
      <c r="B2678" t="s">
        <v>0</v>
      </c>
      <c r="C2678">
        <v>1173</v>
      </c>
      <c r="D2678" s="36">
        <f>MATCH(C2678,TrainRun!$AG$149:$AG$295,1)</f>
        <v>77</v>
      </c>
      <c r="E2678" s="36">
        <f>INT(INDEX(TrainRun!$AD$149:$AD$295,'By Second'!D2678))</f>
        <v>1100</v>
      </c>
      <c r="F2678" s="36">
        <f>IF(E2678=0,0,INDEX(TrainRun!$AE$149:$AE$295,'By Second'!D2678))</f>
        <v>27.055109142157932</v>
      </c>
      <c r="G2678" s="36">
        <f>INDEX(TrainRun!$AF$149:$AF$295,'By Second'!D2678)</f>
        <v>43317.988841719365</v>
      </c>
      <c r="H2678">
        <f t="shared" si="897"/>
        <v>78</v>
      </c>
      <c r="I2678" s="36">
        <f>INT(INDEX(TrainRun!$AD$149:$AD$295,'By Second'!H2678))</f>
        <v>1194</v>
      </c>
      <c r="J2678" s="36">
        <f>INDEX(TrainRun!$AE$149:$AE$295,'By Second'!H2678)</f>
        <v>25.208198893943752</v>
      </c>
      <c r="K2678">
        <f t="shared" si="898"/>
        <v>94</v>
      </c>
      <c r="L2678">
        <f t="shared" si="899"/>
        <v>-1.8469102482141793</v>
      </c>
      <c r="M2678">
        <f t="shared" si="900"/>
        <v>-1.9647981363980629E-2</v>
      </c>
      <c r="N2678" s="32">
        <f t="shared" si="901"/>
        <v>25.620806502587307</v>
      </c>
      <c r="O2678" s="29">
        <f t="shared" si="902"/>
        <v>45239.953769713378</v>
      </c>
      <c r="P2678" s="37">
        <f>MATCH(O2678,LORDetail!$B$932:$B$1859,1)</f>
        <v>232</v>
      </c>
      <c r="Q2678" s="37">
        <f>INDEX(LORDetail!$B$932:$B$1859,P2678)</f>
        <v>45002</v>
      </c>
      <c r="R2678" s="37">
        <f>INDEX(LORDetail!$D$932:$D$1859,P2678)</f>
        <v>51.498170958737802</v>
      </c>
      <c r="S2678" s="37">
        <f>INDEX(LORDetail!$E$932:$E$1859,P2678)</f>
        <v>-2.0590304683641598</v>
      </c>
      <c r="T2678" s="37">
        <f>INDEX(LORDetail!$G$932:$G$1859,P2678)</f>
        <v>90.432400000000001</v>
      </c>
      <c r="U2678">
        <f t="shared" si="903"/>
        <v>233</v>
      </c>
      <c r="V2678" s="37">
        <f>INDEX(LORDetail!$B$932:$B$1859,U2678)</f>
        <v>45407</v>
      </c>
      <c r="W2678" s="37">
        <f>INDEX(LORDetail!$D$932:$D$1859,U2678)</f>
        <v>51.500746996606502</v>
      </c>
      <c r="X2678" s="37">
        <f>INDEX(LORDetail!$E$932:$E$1859,U2678)</f>
        <v>-2.0549087600950902</v>
      </c>
      <c r="Y2678" s="37">
        <f>INDEX(LORDetail!$G$932:$G$1859,U2678)</f>
        <v>90.180419999999998</v>
      </c>
      <c r="Z2678">
        <f t="shared" si="904"/>
        <v>405</v>
      </c>
      <c r="AA2678" s="29">
        <f t="shared" si="905"/>
        <v>237.95376971337828</v>
      </c>
      <c r="AB2678">
        <f t="shared" si="906"/>
        <v>0.58754017213179821</v>
      </c>
      <c r="AC2678" s="32">
        <f t="shared" si="907"/>
        <v>51.499684484470599</v>
      </c>
      <c r="AD2678" s="32">
        <f t="shared" si="908"/>
        <v>-2.0566087991782736</v>
      </c>
      <c r="AE2678" s="34">
        <f t="shared" si="909"/>
        <v>90.284351627426233</v>
      </c>
      <c r="AF2678" s="36" t="str">
        <f t="shared" si="895"/>
        <v>RDNGSTN</v>
      </c>
      <c r="AG2678" s="36" t="str">
        <f t="shared" si="896"/>
        <v>PADTON</v>
      </c>
      <c r="AH2678" s="36">
        <f t="shared" si="893"/>
        <v>1173</v>
      </c>
      <c r="AI2678" s="42">
        <f t="shared" si="894"/>
        <v>45240</v>
      </c>
      <c r="AJ2678" s="43">
        <f t="shared" si="889"/>
        <v>25.620806502587307</v>
      </c>
      <c r="AK2678" s="43">
        <f t="shared" si="890"/>
        <v>-1.9647981363980629E-2</v>
      </c>
      <c r="AL2678" s="36">
        <f t="shared" si="891"/>
        <v>51.499684484470599</v>
      </c>
      <c r="AM2678" s="36">
        <v>1</v>
      </c>
      <c r="AN2678" s="36">
        <f t="shared" si="892"/>
        <v>-2.0566087991782736</v>
      </c>
      <c r="AO2678" s="36">
        <v>4</v>
      </c>
      <c r="AP2678" s="42">
        <f>INT(AI2678/1000)*1000</f>
        <v>45000</v>
      </c>
      <c r="AQ2678" s="42">
        <f>MOD(AI2678,1000)</f>
        <v>240</v>
      </c>
      <c r="AR2678" s="42">
        <f>MOD(AI2679,1000)-0.2+(AP2679-AP2678)</f>
        <v>265.39999999999856</v>
      </c>
    </row>
    <row r="2679" spans="1:44" x14ac:dyDescent="0.25">
      <c r="A2679" s="19" t="s">
        <v>1</v>
      </c>
      <c r="B2679" t="s">
        <v>0</v>
      </c>
      <c r="C2679">
        <v>1174</v>
      </c>
      <c r="D2679" s="36">
        <f>MATCH(C2679,TrainRun!$AG$149:$AG$295,1)</f>
        <v>77</v>
      </c>
      <c r="E2679" s="36">
        <f>INT(INDEX(TrainRun!$AD$149:$AD$295,'By Second'!D2679))</f>
        <v>1100</v>
      </c>
      <c r="F2679" s="36">
        <f>IF(E2679=0,0,INDEX(TrainRun!$AE$149:$AE$295,'By Second'!D2679))</f>
        <v>27.055109142157932</v>
      </c>
      <c r="G2679" s="36">
        <f>INDEX(TrainRun!$AF$149:$AF$295,'By Second'!D2679)</f>
        <v>43317.988841719365</v>
      </c>
      <c r="H2679">
        <f t="shared" si="897"/>
        <v>78</v>
      </c>
      <c r="I2679" s="36">
        <f>INT(INDEX(TrainRun!$AD$149:$AD$295,'By Second'!H2679))</f>
        <v>1194</v>
      </c>
      <c r="J2679" s="36">
        <f>INDEX(TrainRun!$AE$149:$AE$295,'By Second'!H2679)</f>
        <v>25.208198893943752</v>
      </c>
      <c r="K2679">
        <f t="shared" si="898"/>
        <v>94</v>
      </c>
      <c r="L2679">
        <f t="shared" si="899"/>
        <v>-1.8469102482141793</v>
      </c>
      <c r="M2679">
        <f t="shared" si="900"/>
        <v>-1.9647981363980629E-2</v>
      </c>
      <c r="N2679" s="32">
        <f t="shared" si="901"/>
        <v>25.601158521223326</v>
      </c>
      <c r="O2679" s="29">
        <f t="shared" si="902"/>
        <v>45265.554928234604</v>
      </c>
      <c r="P2679" s="37">
        <f>MATCH(O2679,LORDetail!$B$932:$B$1859,1)</f>
        <v>232</v>
      </c>
      <c r="Q2679" s="37">
        <f>INDEX(LORDetail!$B$932:$B$1859,P2679)</f>
        <v>45002</v>
      </c>
      <c r="R2679" s="37">
        <f>INDEX(LORDetail!$D$932:$D$1859,P2679)</f>
        <v>51.498170958737802</v>
      </c>
      <c r="S2679" s="37">
        <f>INDEX(LORDetail!$E$932:$E$1859,P2679)</f>
        <v>-2.0590304683641598</v>
      </c>
      <c r="T2679" s="37">
        <f>INDEX(LORDetail!$G$932:$G$1859,P2679)</f>
        <v>90.432400000000001</v>
      </c>
      <c r="U2679">
        <f t="shared" si="903"/>
        <v>233</v>
      </c>
      <c r="V2679" s="37">
        <f>INDEX(LORDetail!$B$932:$B$1859,U2679)</f>
        <v>45407</v>
      </c>
      <c r="W2679" s="37">
        <f>INDEX(LORDetail!$D$932:$D$1859,U2679)</f>
        <v>51.500746996606502</v>
      </c>
      <c r="X2679" s="37">
        <f>INDEX(LORDetail!$E$932:$E$1859,U2679)</f>
        <v>-2.0549087600950902</v>
      </c>
      <c r="Y2679" s="37">
        <f>INDEX(LORDetail!$G$932:$G$1859,U2679)</f>
        <v>90.180419999999998</v>
      </c>
      <c r="Z2679">
        <f t="shared" si="904"/>
        <v>405</v>
      </c>
      <c r="AA2679" s="29">
        <f t="shared" si="905"/>
        <v>263.55492823460372</v>
      </c>
      <c r="AB2679">
        <f t="shared" si="906"/>
        <v>0.65075290922124374</v>
      </c>
      <c r="AC2679" s="32">
        <f t="shared" si="907"/>
        <v>51.499847322875119</v>
      </c>
      <c r="AD2679" s="32">
        <f t="shared" si="908"/>
        <v>-2.0563482547171015</v>
      </c>
      <c r="AE2679" s="34">
        <f t="shared" si="909"/>
        <v>90.268423281934432</v>
      </c>
      <c r="AF2679" s="36" t="str">
        <f t="shared" si="895"/>
        <v>RDNGSTN</v>
      </c>
      <c r="AG2679" s="36" t="str">
        <f t="shared" si="896"/>
        <v>PADTON</v>
      </c>
      <c r="AH2679" s="36">
        <f t="shared" si="893"/>
        <v>1174</v>
      </c>
      <c r="AI2679" s="42">
        <f t="shared" si="894"/>
        <v>45265.599999999999</v>
      </c>
      <c r="AJ2679" s="43">
        <f t="shared" si="889"/>
        <v>25.601158521223326</v>
      </c>
      <c r="AK2679" s="43">
        <f t="shared" si="890"/>
        <v>-1.9647981363980629E-2</v>
      </c>
      <c r="AL2679" s="36">
        <f t="shared" si="891"/>
        <v>51.499847322875119</v>
      </c>
      <c r="AM2679" s="36">
        <v>1</v>
      </c>
      <c r="AN2679" s="36">
        <f t="shared" si="892"/>
        <v>-2.0563482547171015</v>
      </c>
      <c r="AO2679" s="36">
        <v>4</v>
      </c>
      <c r="AP2679" s="42">
        <f>INT(AI2679/1000)*1000</f>
        <v>45000</v>
      </c>
      <c r="AQ2679" s="42">
        <f>MOD(AI2679,1000)</f>
        <v>265.59999999999854</v>
      </c>
      <c r="AR2679" s="42">
        <f>MOD(AI2680,1000)-0.2+(AP2680-AP2679)</f>
        <v>290.9999999999971</v>
      </c>
    </row>
    <row r="2680" spans="1:44" x14ac:dyDescent="0.25">
      <c r="A2680" s="19" t="s">
        <v>1</v>
      </c>
      <c r="B2680" t="s">
        <v>0</v>
      </c>
      <c r="C2680">
        <v>1175</v>
      </c>
      <c r="D2680" s="36">
        <f>MATCH(C2680,TrainRun!$AG$149:$AG$295,1)</f>
        <v>77</v>
      </c>
      <c r="E2680" s="36">
        <f>INT(INDEX(TrainRun!$AD$149:$AD$295,'By Second'!D2680))</f>
        <v>1100</v>
      </c>
      <c r="F2680" s="36">
        <f>IF(E2680=0,0,INDEX(TrainRun!$AE$149:$AE$295,'By Second'!D2680))</f>
        <v>27.055109142157932</v>
      </c>
      <c r="G2680" s="36">
        <f>INDEX(TrainRun!$AF$149:$AF$295,'By Second'!D2680)</f>
        <v>43317.988841719365</v>
      </c>
      <c r="H2680">
        <f t="shared" si="897"/>
        <v>78</v>
      </c>
      <c r="I2680" s="36">
        <f>INT(INDEX(TrainRun!$AD$149:$AD$295,'By Second'!H2680))</f>
        <v>1194</v>
      </c>
      <c r="J2680" s="36">
        <f>INDEX(TrainRun!$AE$149:$AE$295,'By Second'!H2680)</f>
        <v>25.208198893943752</v>
      </c>
      <c r="K2680">
        <f t="shared" si="898"/>
        <v>94</v>
      </c>
      <c r="L2680">
        <f t="shared" si="899"/>
        <v>-1.8469102482141793</v>
      </c>
      <c r="M2680">
        <f t="shared" si="900"/>
        <v>-1.9647981363980629E-2</v>
      </c>
      <c r="N2680" s="32">
        <f t="shared" si="901"/>
        <v>25.581510539859345</v>
      </c>
      <c r="O2680" s="29">
        <f t="shared" si="902"/>
        <v>45291.136438774462</v>
      </c>
      <c r="P2680" s="37">
        <f>MATCH(O2680,LORDetail!$B$932:$B$1859,1)</f>
        <v>232</v>
      </c>
      <c r="Q2680" s="37">
        <f>INDEX(LORDetail!$B$932:$B$1859,P2680)</f>
        <v>45002</v>
      </c>
      <c r="R2680" s="37">
        <f>INDEX(LORDetail!$D$932:$D$1859,P2680)</f>
        <v>51.498170958737802</v>
      </c>
      <c r="S2680" s="37">
        <f>INDEX(LORDetail!$E$932:$E$1859,P2680)</f>
        <v>-2.0590304683641598</v>
      </c>
      <c r="T2680" s="37">
        <f>INDEX(LORDetail!$G$932:$G$1859,P2680)</f>
        <v>90.432400000000001</v>
      </c>
      <c r="U2680">
        <f t="shared" si="903"/>
        <v>233</v>
      </c>
      <c r="V2680" s="37">
        <f>INDEX(LORDetail!$B$932:$B$1859,U2680)</f>
        <v>45407</v>
      </c>
      <c r="W2680" s="37">
        <f>INDEX(LORDetail!$D$932:$D$1859,U2680)</f>
        <v>51.500746996606502</v>
      </c>
      <c r="X2680" s="37">
        <f>INDEX(LORDetail!$E$932:$E$1859,U2680)</f>
        <v>-2.0549087600950902</v>
      </c>
      <c r="Y2680" s="37">
        <f>INDEX(LORDetail!$G$932:$G$1859,U2680)</f>
        <v>90.180419999999998</v>
      </c>
      <c r="Z2680">
        <f t="shared" si="904"/>
        <v>405</v>
      </c>
      <c r="AA2680" s="29">
        <f t="shared" si="905"/>
        <v>289.13643877446157</v>
      </c>
      <c r="AB2680">
        <f t="shared" si="906"/>
        <v>0.7139171327764483</v>
      </c>
      <c r="AC2680" s="32">
        <f t="shared" si="907"/>
        <v>51.500010036306946</v>
      </c>
      <c r="AD2680" s="32">
        <f t="shared" si="908"/>
        <v>-2.0560879102145648</v>
      </c>
      <c r="AE2680" s="34">
        <f t="shared" si="909"/>
        <v>90.252507160882985</v>
      </c>
      <c r="AF2680" s="36" t="str">
        <f t="shared" si="895"/>
        <v>RDNGSTN</v>
      </c>
      <c r="AG2680" s="36" t="str">
        <f t="shared" si="896"/>
        <v>PADTON</v>
      </c>
      <c r="AH2680" s="36">
        <f t="shared" si="893"/>
        <v>1175</v>
      </c>
      <c r="AI2680" s="42">
        <f t="shared" si="894"/>
        <v>45291.199999999997</v>
      </c>
      <c r="AJ2680" s="43">
        <f t="shared" si="889"/>
        <v>25.581510539859345</v>
      </c>
      <c r="AK2680" s="43">
        <f t="shared" si="890"/>
        <v>-1.9647981363980629E-2</v>
      </c>
      <c r="AL2680" s="36">
        <f t="shared" si="891"/>
        <v>51.500010036306946</v>
      </c>
      <c r="AM2680" s="36">
        <v>1</v>
      </c>
      <c r="AN2680" s="36">
        <f t="shared" si="892"/>
        <v>-2.0560879102145648</v>
      </c>
      <c r="AO2680" s="36">
        <v>4</v>
      </c>
      <c r="AP2680" s="42">
        <f>INT(AI2680/1000)*1000</f>
        <v>45000</v>
      </c>
      <c r="AQ2680" s="42">
        <f>MOD(AI2680,1000)</f>
        <v>291.19999999999709</v>
      </c>
      <c r="AR2680" s="42">
        <f>MOD(AI2681,1000)-0.2+(AP2681-AP2680)</f>
        <v>316.39999999999856</v>
      </c>
    </row>
    <row r="2681" spans="1:44" x14ac:dyDescent="0.25">
      <c r="A2681" s="19" t="s">
        <v>1</v>
      </c>
      <c r="B2681" t="s">
        <v>0</v>
      </c>
      <c r="C2681">
        <v>1176</v>
      </c>
      <c r="D2681" s="36">
        <f>MATCH(C2681,TrainRun!$AG$149:$AG$295,1)</f>
        <v>77</v>
      </c>
      <c r="E2681" s="36">
        <f>INT(INDEX(TrainRun!$AD$149:$AD$295,'By Second'!D2681))</f>
        <v>1100</v>
      </c>
      <c r="F2681" s="36">
        <f>IF(E2681=0,0,INDEX(TrainRun!$AE$149:$AE$295,'By Second'!D2681))</f>
        <v>27.055109142157932</v>
      </c>
      <c r="G2681" s="36">
        <f>INDEX(TrainRun!$AF$149:$AF$295,'By Second'!D2681)</f>
        <v>43317.988841719365</v>
      </c>
      <c r="H2681">
        <f t="shared" si="897"/>
        <v>78</v>
      </c>
      <c r="I2681" s="36">
        <f>INT(INDEX(TrainRun!$AD$149:$AD$295,'By Second'!H2681))</f>
        <v>1194</v>
      </c>
      <c r="J2681" s="36">
        <f>INDEX(TrainRun!$AE$149:$AE$295,'By Second'!H2681)</f>
        <v>25.208198893943752</v>
      </c>
      <c r="K2681">
        <f t="shared" si="898"/>
        <v>94</v>
      </c>
      <c r="L2681">
        <f t="shared" si="899"/>
        <v>-1.8469102482141793</v>
      </c>
      <c r="M2681">
        <f t="shared" si="900"/>
        <v>-1.9647981363980629E-2</v>
      </c>
      <c r="N2681" s="32">
        <f t="shared" si="901"/>
        <v>25.561862558495363</v>
      </c>
      <c r="O2681" s="29">
        <f t="shared" si="902"/>
        <v>45316.698301332959</v>
      </c>
      <c r="P2681" s="37">
        <f>MATCH(O2681,LORDetail!$B$932:$B$1859,1)</f>
        <v>232</v>
      </c>
      <c r="Q2681" s="37">
        <f>INDEX(LORDetail!$B$932:$B$1859,P2681)</f>
        <v>45002</v>
      </c>
      <c r="R2681" s="37">
        <f>INDEX(LORDetail!$D$932:$D$1859,P2681)</f>
        <v>51.498170958737802</v>
      </c>
      <c r="S2681" s="37">
        <f>INDEX(LORDetail!$E$932:$E$1859,P2681)</f>
        <v>-2.0590304683641598</v>
      </c>
      <c r="T2681" s="37">
        <f>INDEX(LORDetail!$G$932:$G$1859,P2681)</f>
        <v>90.432400000000001</v>
      </c>
      <c r="U2681">
        <f t="shared" si="903"/>
        <v>233</v>
      </c>
      <c r="V2681" s="37">
        <f>INDEX(LORDetail!$B$932:$B$1859,U2681)</f>
        <v>45407</v>
      </c>
      <c r="W2681" s="37">
        <f>INDEX(LORDetail!$D$932:$D$1859,U2681)</f>
        <v>51.500746996606502</v>
      </c>
      <c r="X2681" s="37">
        <f>INDEX(LORDetail!$E$932:$E$1859,U2681)</f>
        <v>-2.0549087600950902</v>
      </c>
      <c r="Y2681" s="37">
        <f>INDEX(LORDetail!$G$932:$G$1859,U2681)</f>
        <v>90.180419999999998</v>
      </c>
      <c r="Z2681">
        <f t="shared" si="904"/>
        <v>405</v>
      </c>
      <c r="AA2681" s="29">
        <f t="shared" si="905"/>
        <v>314.69830133295909</v>
      </c>
      <c r="AB2681">
        <f t="shared" si="906"/>
        <v>0.7770328427974299</v>
      </c>
      <c r="AC2681" s="32">
        <f t="shared" si="907"/>
        <v>51.500172624766073</v>
      </c>
      <c r="AD2681" s="32">
        <f t="shared" si="908"/>
        <v>-2.0558277656706632</v>
      </c>
      <c r="AE2681" s="34">
        <f t="shared" si="909"/>
        <v>90.236603264271906</v>
      </c>
      <c r="AF2681" s="36" t="str">
        <f t="shared" si="895"/>
        <v>RDNGSTN</v>
      </c>
      <c r="AG2681" s="36" t="str">
        <f t="shared" si="896"/>
        <v>PADTON</v>
      </c>
      <c r="AH2681" s="36">
        <f t="shared" si="893"/>
        <v>1176</v>
      </c>
      <c r="AI2681" s="42">
        <f t="shared" si="894"/>
        <v>45316.6</v>
      </c>
      <c r="AJ2681" s="43">
        <f t="shared" si="889"/>
        <v>25.561862558495363</v>
      </c>
      <c r="AK2681" s="43">
        <f t="shared" si="890"/>
        <v>-1.9647981363980629E-2</v>
      </c>
      <c r="AL2681" s="36">
        <f t="shared" si="891"/>
        <v>51.500172624766073</v>
      </c>
      <c r="AM2681" s="36">
        <v>1</v>
      </c>
      <c r="AN2681" s="36">
        <f t="shared" si="892"/>
        <v>-2.0558277656706632</v>
      </c>
      <c r="AO2681" s="36">
        <v>4</v>
      </c>
      <c r="AP2681" s="42">
        <f>INT(AI2681/1000)*1000</f>
        <v>45000</v>
      </c>
      <c r="AQ2681" s="42">
        <f>MOD(AI2681,1000)</f>
        <v>316.59999999999854</v>
      </c>
      <c r="AR2681" s="42">
        <f>MOD(AI2682,1000)-0.2+(AP2682-AP2681)</f>
        <v>341.9999999999971</v>
      </c>
    </row>
    <row r="2682" spans="1:44" x14ac:dyDescent="0.25">
      <c r="A2682" s="19" t="s">
        <v>1</v>
      </c>
      <c r="B2682" t="s">
        <v>0</v>
      </c>
      <c r="C2682">
        <v>1177</v>
      </c>
      <c r="D2682" s="36">
        <f>MATCH(C2682,TrainRun!$AG$149:$AG$295,1)</f>
        <v>77</v>
      </c>
      <c r="E2682" s="36">
        <f>INT(INDEX(TrainRun!$AD$149:$AD$295,'By Second'!D2682))</f>
        <v>1100</v>
      </c>
      <c r="F2682" s="36">
        <f>IF(E2682=0,0,INDEX(TrainRun!$AE$149:$AE$295,'By Second'!D2682))</f>
        <v>27.055109142157932</v>
      </c>
      <c r="G2682" s="36">
        <f>INDEX(TrainRun!$AF$149:$AF$295,'By Second'!D2682)</f>
        <v>43317.988841719365</v>
      </c>
      <c r="H2682">
        <f t="shared" si="897"/>
        <v>78</v>
      </c>
      <c r="I2682" s="36">
        <f>INT(INDEX(TrainRun!$AD$149:$AD$295,'By Second'!H2682))</f>
        <v>1194</v>
      </c>
      <c r="J2682" s="36">
        <f>INDEX(TrainRun!$AE$149:$AE$295,'By Second'!H2682)</f>
        <v>25.208198893943752</v>
      </c>
      <c r="K2682">
        <f t="shared" si="898"/>
        <v>94</v>
      </c>
      <c r="L2682">
        <f t="shared" si="899"/>
        <v>-1.8469102482141793</v>
      </c>
      <c r="M2682">
        <f t="shared" si="900"/>
        <v>-1.9647981363980629E-2</v>
      </c>
      <c r="N2682" s="32">
        <f t="shared" si="901"/>
        <v>25.542214577131382</v>
      </c>
      <c r="O2682" s="29">
        <f t="shared" si="902"/>
        <v>45342.240515910089</v>
      </c>
      <c r="P2682" s="37">
        <f>MATCH(O2682,LORDetail!$B$932:$B$1859,1)</f>
        <v>232</v>
      </c>
      <c r="Q2682" s="37">
        <f>INDEX(LORDetail!$B$932:$B$1859,P2682)</f>
        <v>45002</v>
      </c>
      <c r="R2682" s="37">
        <f>INDEX(LORDetail!$D$932:$D$1859,P2682)</f>
        <v>51.498170958737802</v>
      </c>
      <c r="S2682" s="37">
        <f>INDEX(LORDetail!$E$932:$E$1859,P2682)</f>
        <v>-2.0590304683641598</v>
      </c>
      <c r="T2682" s="37">
        <f>INDEX(LORDetail!$G$932:$G$1859,P2682)</f>
        <v>90.432400000000001</v>
      </c>
      <c r="U2682">
        <f t="shared" si="903"/>
        <v>233</v>
      </c>
      <c r="V2682" s="37">
        <f>INDEX(LORDetail!$B$932:$B$1859,U2682)</f>
        <v>45407</v>
      </c>
      <c r="W2682" s="37">
        <f>INDEX(LORDetail!$D$932:$D$1859,U2682)</f>
        <v>51.500746996606502</v>
      </c>
      <c r="X2682" s="37">
        <f>INDEX(LORDetail!$E$932:$E$1859,U2682)</f>
        <v>-2.0549087600950902</v>
      </c>
      <c r="Y2682" s="37">
        <f>INDEX(LORDetail!$G$932:$G$1859,U2682)</f>
        <v>90.180419999999998</v>
      </c>
      <c r="Z2682">
        <f t="shared" si="904"/>
        <v>405</v>
      </c>
      <c r="AA2682" s="29">
        <f t="shared" si="905"/>
        <v>340.24051591008902</v>
      </c>
      <c r="AB2682">
        <f t="shared" si="906"/>
        <v>0.84010003928417043</v>
      </c>
      <c r="AC2682" s="32">
        <f t="shared" si="907"/>
        <v>51.500335088252491</v>
      </c>
      <c r="AD2682" s="32">
        <f t="shared" si="908"/>
        <v>-2.0555678210853965</v>
      </c>
      <c r="AE2682" s="34">
        <f t="shared" si="909"/>
        <v>90.220711592101168</v>
      </c>
      <c r="AF2682" s="36" t="str">
        <f t="shared" si="895"/>
        <v>RDNGSTN</v>
      </c>
      <c r="AG2682" s="36" t="str">
        <f t="shared" si="896"/>
        <v>PADTON</v>
      </c>
      <c r="AH2682" s="36">
        <f t="shared" si="893"/>
        <v>1177</v>
      </c>
      <c r="AI2682" s="42">
        <f t="shared" si="894"/>
        <v>45342.2</v>
      </c>
      <c r="AJ2682" s="43">
        <f t="shared" si="889"/>
        <v>25.542214577131382</v>
      </c>
      <c r="AK2682" s="43">
        <f t="shared" si="890"/>
        <v>-1.9647981363980629E-2</v>
      </c>
      <c r="AL2682" s="36">
        <f t="shared" si="891"/>
        <v>51.500335088252491</v>
      </c>
      <c r="AM2682" s="36">
        <v>1</v>
      </c>
      <c r="AN2682" s="36">
        <f t="shared" si="892"/>
        <v>-2.0555678210853965</v>
      </c>
      <c r="AO2682" s="36">
        <v>4</v>
      </c>
      <c r="AP2682" s="42">
        <f>INT(AI2682/1000)*1000</f>
        <v>45000</v>
      </c>
      <c r="AQ2682" s="42">
        <f>MOD(AI2682,1000)</f>
        <v>342.19999999999709</v>
      </c>
      <c r="AR2682" s="42">
        <f>MOD(AI2683,1000)-0.2+(AP2683-AP2682)</f>
        <v>367.60000000000292</v>
      </c>
    </row>
    <row r="2683" spans="1:44" x14ac:dyDescent="0.25">
      <c r="A2683" s="19" t="s">
        <v>1</v>
      </c>
      <c r="B2683" t="s">
        <v>0</v>
      </c>
      <c r="C2683">
        <v>1178</v>
      </c>
      <c r="D2683" s="36">
        <f>MATCH(C2683,TrainRun!$AG$149:$AG$295,1)</f>
        <v>77</v>
      </c>
      <c r="E2683" s="36">
        <f>INT(INDEX(TrainRun!$AD$149:$AD$295,'By Second'!D2683))</f>
        <v>1100</v>
      </c>
      <c r="F2683" s="36">
        <f>IF(E2683=0,0,INDEX(TrainRun!$AE$149:$AE$295,'By Second'!D2683))</f>
        <v>27.055109142157932</v>
      </c>
      <c r="G2683" s="36">
        <f>INDEX(TrainRun!$AF$149:$AF$295,'By Second'!D2683)</f>
        <v>43317.988841719365</v>
      </c>
      <c r="H2683">
        <f t="shared" si="897"/>
        <v>78</v>
      </c>
      <c r="I2683" s="36">
        <f>INT(INDEX(TrainRun!$AD$149:$AD$295,'By Second'!H2683))</f>
        <v>1194</v>
      </c>
      <c r="J2683" s="36">
        <f>INDEX(TrainRun!$AE$149:$AE$295,'By Second'!H2683)</f>
        <v>25.208198893943752</v>
      </c>
      <c r="K2683">
        <f t="shared" si="898"/>
        <v>94</v>
      </c>
      <c r="L2683">
        <f t="shared" si="899"/>
        <v>-1.8469102482141793</v>
      </c>
      <c r="M2683">
        <f t="shared" si="900"/>
        <v>-1.9647981363980629E-2</v>
      </c>
      <c r="N2683" s="32">
        <f t="shared" si="901"/>
        <v>25.522566595767401</v>
      </c>
      <c r="O2683" s="29">
        <f t="shared" si="902"/>
        <v>45367.763082505859</v>
      </c>
      <c r="P2683" s="37">
        <f>MATCH(O2683,LORDetail!$B$932:$B$1859,1)</f>
        <v>232</v>
      </c>
      <c r="Q2683" s="37">
        <f>INDEX(LORDetail!$B$932:$B$1859,P2683)</f>
        <v>45002</v>
      </c>
      <c r="R2683" s="37">
        <f>INDEX(LORDetail!$D$932:$D$1859,P2683)</f>
        <v>51.498170958737802</v>
      </c>
      <c r="S2683" s="37">
        <f>INDEX(LORDetail!$E$932:$E$1859,P2683)</f>
        <v>-2.0590304683641598</v>
      </c>
      <c r="T2683" s="37">
        <f>INDEX(LORDetail!$G$932:$G$1859,P2683)</f>
        <v>90.432400000000001</v>
      </c>
      <c r="U2683">
        <f t="shared" si="903"/>
        <v>233</v>
      </c>
      <c r="V2683" s="37">
        <f>INDEX(LORDetail!$B$932:$B$1859,U2683)</f>
        <v>45407</v>
      </c>
      <c r="W2683" s="37">
        <f>INDEX(LORDetail!$D$932:$D$1859,U2683)</f>
        <v>51.500746996606502</v>
      </c>
      <c r="X2683" s="37">
        <f>INDEX(LORDetail!$E$932:$E$1859,U2683)</f>
        <v>-2.0549087600950902</v>
      </c>
      <c r="Y2683" s="37">
        <f>INDEX(LORDetail!$G$932:$G$1859,U2683)</f>
        <v>90.180419999999998</v>
      </c>
      <c r="Z2683">
        <f t="shared" si="904"/>
        <v>405</v>
      </c>
      <c r="AA2683" s="29">
        <f t="shared" si="905"/>
        <v>365.76308250585862</v>
      </c>
      <c r="AB2683">
        <f t="shared" si="906"/>
        <v>0.90311872223668799</v>
      </c>
      <c r="AC2683" s="32">
        <f t="shared" si="907"/>
        <v>51.500497426766216</v>
      </c>
      <c r="AD2683" s="32">
        <f t="shared" si="908"/>
        <v>-2.0553080764587652</v>
      </c>
      <c r="AE2683" s="34">
        <f t="shared" si="909"/>
        <v>90.204832144370798</v>
      </c>
      <c r="AF2683" s="36" t="str">
        <f t="shared" si="895"/>
        <v>RDNGSTN</v>
      </c>
      <c r="AG2683" s="36" t="str">
        <f t="shared" si="896"/>
        <v>PADTON</v>
      </c>
      <c r="AH2683" s="36">
        <f t="shared" si="893"/>
        <v>1178</v>
      </c>
      <c r="AI2683" s="42">
        <f t="shared" si="894"/>
        <v>45367.8</v>
      </c>
      <c r="AJ2683" s="43">
        <f t="shared" si="889"/>
        <v>25.522566595767401</v>
      </c>
      <c r="AK2683" s="43">
        <f t="shared" si="890"/>
        <v>-1.9647981363980629E-2</v>
      </c>
      <c r="AL2683" s="36">
        <f t="shared" si="891"/>
        <v>51.500497426766216</v>
      </c>
      <c r="AM2683" s="36">
        <v>1</v>
      </c>
      <c r="AN2683" s="36">
        <f t="shared" si="892"/>
        <v>-2.0553080764587652</v>
      </c>
      <c r="AO2683" s="36">
        <v>4</v>
      </c>
      <c r="AP2683" s="42">
        <f>INT(AI2683/1000)*1000</f>
        <v>45000</v>
      </c>
      <c r="AQ2683" s="42">
        <f>MOD(AI2683,1000)</f>
        <v>367.80000000000291</v>
      </c>
      <c r="AR2683" s="42">
        <f>MOD(AI2684,1000)-0.2+(AP2684-AP2683)</f>
        <v>392.9999999999971</v>
      </c>
    </row>
    <row r="2684" spans="1:44" x14ac:dyDescent="0.25">
      <c r="A2684" s="19" t="s">
        <v>1</v>
      </c>
      <c r="B2684" t="s">
        <v>0</v>
      </c>
      <c r="C2684">
        <v>1179</v>
      </c>
      <c r="D2684" s="36">
        <f>MATCH(C2684,TrainRun!$AG$149:$AG$295,1)</f>
        <v>77</v>
      </c>
      <c r="E2684" s="36">
        <f>INT(INDEX(TrainRun!$AD$149:$AD$295,'By Second'!D2684))</f>
        <v>1100</v>
      </c>
      <c r="F2684" s="36">
        <f>IF(E2684=0,0,INDEX(TrainRun!$AE$149:$AE$295,'By Second'!D2684))</f>
        <v>27.055109142157932</v>
      </c>
      <c r="G2684" s="36">
        <f>INDEX(TrainRun!$AF$149:$AF$295,'By Second'!D2684)</f>
        <v>43317.988841719365</v>
      </c>
      <c r="H2684">
        <f t="shared" si="897"/>
        <v>78</v>
      </c>
      <c r="I2684" s="36">
        <f>INT(INDEX(TrainRun!$AD$149:$AD$295,'By Second'!H2684))</f>
        <v>1194</v>
      </c>
      <c r="J2684" s="36">
        <f>INDEX(TrainRun!$AE$149:$AE$295,'By Second'!H2684)</f>
        <v>25.208198893943752</v>
      </c>
      <c r="K2684">
        <f t="shared" si="898"/>
        <v>94</v>
      </c>
      <c r="L2684">
        <f t="shared" si="899"/>
        <v>-1.8469102482141793</v>
      </c>
      <c r="M2684">
        <f t="shared" si="900"/>
        <v>-1.9647981363980629E-2</v>
      </c>
      <c r="N2684" s="32">
        <f t="shared" si="901"/>
        <v>25.50291861440342</v>
      </c>
      <c r="O2684" s="29">
        <f t="shared" si="902"/>
        <v>45393.266001120261</v>
      </c>
      <c r="P2684" s="37">
        <f>MATCH(O2684,LORDetail!$B$932:$B$1859,1)</f>
        <v>232</v>
      </c>
      <c r="Q2684" s="37">
        <f>INDEX(LORDetail!$B$932:$B$1859,P2684)</f>
        <v>45002</v>
      </c>
      <c r="R2684" s="37">
        <f>INDEX(LORDetail!$D$932:$D$1859,P2684)</f>
        <v>51.498170958737802</v>
      </c>
      <c r="S2684" s="37">
        <f>INDEX(LORDetail!$E$932:$E$1859,P2684)</f>
        <v>-2.0590304683641598</v>
      </c>
      <c r="T2684" s="37">
        <f>INDEX(LORDetail!$G$932:$G$1859,P2684)</f>
        <v>90.432400000000001</v>
      </c>
      <c r="U2684">
        <f t="shared" si="903"/>
        <v>233</v>
      </c>
      <c r="V2684" s="37">
        <f>INDEX(LORDetail!$B$932:$B$1859,U2684)</f>
        <v>45407</v>
      </c>
      <c r="W2684" s="37">
        <f>INDEX(LORDetail!$D$932:$D$1859,U2684)</f>
        <v>51.500746996606502</v>
      </c>
      <c r="X2684" s="37">
        <f>INDEX(LORDetail!$E$932:$E$1859,U2684)</f>
        <v>-2.0549087600950902</v>
      </c>
      <c r="Y2684" s="37">
        <f>INDEX(LORDetail!$G$932:$G$1859,U2684)</f>
        <v>90.180419999999998</v>
      </c>
      <c r="Z2684">
        <f t="shared" si="904"/>
        <v>405</v>
      </c>
      <c r="AA2684" s="29">
        <f t="shared" si="905"/>
        <v>391.26600112026063</v>
      </c>
      <c r="AB2684">
        <f t="shared" si="906"/>
        <v>0.96608889165496448</v>
      </c>
      <c r="AC2684" s="32">
        <f t="shared" si="907"/>
        <v>51.500659640307234</v>
      </c>
      <c r="AD2684" s="32">
        <f t="shared" si="908"/>
        <v>-2.0550485317907694</v>
      </c>
      <c r="AE2684" s="34">
        <f t="shared" si="909"/>
        <v>90.188964921080782</v>
      </c>
      <c r="AF2684" s="36" t="str">
        <f t="shared" si="895"/>
        <v>RDNGSTN</v>
      </c>
      <c r="AG2684" s="36" t="str">
        <f t="shared" si="896"/>
        <v>PADTON</v>
      </c>
      <c r="AH2684" s="36">
        <f t="shared" si="893"/>
        <v>1179</v>
      </c>
      <c r="AI2684" s="42">
        <f t="shared" si="894"/>
        <v>45393.2</v>
      </c>
      <c r="AJ2684" s="43">
        <f t="shared" si="889"/>
        <v>25.50291861440342</v>
      </c>
      <c r="AK2684" s="43">
        <f t="shared" si="890"/>
        <v>-1.9647981363980629E-2</v>
      </c>
      <c r="AL2684" s="36">
        <f t="shared" si="891"/>
        <v>51.500659640307234</v>
      </c>
      <c r="AM2684" s="36">
        <v>1</v>
      </c>
      <c r="AN2684" s="36">
        <f t="shared" si="892"/>
        <v>-2.0550485317907694</v>
      </c>
      <c r="AO2684" s="36">
        <v>4</v>
      </c>
      <c r="AP2684" s="42">
        <f>INT(AI2684/1000)*1000</f>
        <v>45000</v>
      </c>
      <c r="AQ2684" s="42">
        <f>MOD(AI2684,1000)</f>
        <v>393.19999999999709</v>
      </c>
      <c r="AR2684" s="42">
        <f>MOD(AI2685,1000)-0.2+(AP2685-AP2684)</f>
        <v>418.60000000000292</v>
      </c>
    </row>
    <row r="2685" spans="1:44" x14ac:dyDescent="0.25">
      <c r="A2685" s="19" t="s">
        <v>1</v>
      </c>
      <c r="B2685" t="s">
        <v>0</v>
      </c>
      <c r="C2685">
        <v>1180</v>
      </c>
      <c r="D2685" s="36">
        <f>MATCH(C2685,TrainRun!$AG$149:$AG$295,1)</f>
        <v>77</v>
      </c>
      <c r="E2685" s="36">
        <f>INT(INDEX(TrainRun!$AD$149:$AD$295,'By Second'!D2685))</f>
        <v>1100</v>
      </c>
      <c r="F2685" s="36">
        <f>IF(E2685=0,0,INDEX(TrainRun!$AE$149:$AE$295,'By Second'!D2685))</f>
        <v>27.055109142157932</v>
      </c>
      <c r="G2685" s="36">
        <f>INDEX(TrainRun!$AF$149:$AF$295,'By Second'!D2685)</f>
        <v>43317.988841719365</v>
      </c>
      <c r="H2685">
        <f t="shared" si="897"/>
        <v>78</v>
      </c>
      <c r="I2685" s="36">
        <f>INT(INDEX(TrainRun!$AD$149:$AD$295,'By Second'!H2685))</f>
        <v>1194</v>
      </c>
      <c r="J2685" s="36">
        <f>INDEX(TrainRun!$AE$149:$AE$295,'By Second'!H2685)</f>
        <v>25.208198893943752</v>
      </c>
      <c r="K2685">
        <f t="shared" si="898"/>
        <v>94</v>
      </c>
      <c r="L2685">
        <f t="shared" si="899"/>
        <v>-1.8469102482141793</v>
      </c>
      <c r="M2685">
        <f t="shared" si="900"/>
        <v>-1.9647981363980629E-2</v>
      </c>
      <c r="N2685" s="32">
        <f t="shared" si="901"/>
        <v>25.483270633039439</v>
      </c>
      <c r="O2685" s="29">
        <f t="shared" si="902"/>
        <v>45418.749271753302</v>
      </c>
      <c r="P2685" s="37">
        <f>MATCH(O2685,LORDetail!$B$932:$B$1859,1)</f>
        <v>233</v>
      </c>
      <c r="Q2685" s="37">
        <f>INDEX(LORDetail!$B$932:$B$1859,P2685)</f>
        <v>45407</v>
      </c>
      <c r="R2685" s="37">
        <f>INDEX(LORDetail!$D$932:$D$1859,P2685)</f>
        <v>51.500746996606502</v>
      </c>
      <c r="S2685" s="37">
        <f>INDEX(LORDetail!$E$932:$E$1859,P2685)</f>
        <v>-2.0549087600950902</v>
      </c>
      <c r="T2685" s="37">
        <f>INDEX(LORDetail!$G$932:$G$1859,P2685)</f>
        <v>90.180419999999998</v>
      </c>
      <c r="U2685">
        <f t="shared" si="903"/>
        <v>234</v>
      </c>
      <c r="V2685" s="37">
        <f>INDEX(LORDetail!$B$932:$B$1859,U2685)</f>
        <v>45826</v>
      </c>
      <c r="W2685" s="37">
        <f>INDEX(LORDetail!$D$932:$D$1859,U2685)</f>
        <v>51.503455721756097</v>
      </c>
      <c r="X2685" s="37">
        <f>INDEX(LORDetail!$E$932:$E$1859,U2685)</f>
        <v>-2.0507033432115298</v>
      </c>
      <c r="Y2685" s="37">
        <f>INDEX(LORDetail!$G$932:$G$1859,U2685)</f>
        <v>89.919719999999998</v>
      </c>
      <c r="Z2685">
        <f t="shared" si="904"/>
        <v>419</v>
      </c>
      <c r="AA2685" s="29">
        <f t="shared" si="905"/>
        <v>11.74927175330231</v>
      </c>
      <c r="AB2685">
        <f t="shared" si="906"/>
        <v>2.8041221368263269E-2</v>
      </c>
      <c r="AC2685" s="32">
        <f t="shared" si="907"/>
        <v>51.500822952568051</v>
      </c>
      <c r="AD2685" s="32">
        <f t="shared" si="908"/>
        <v>-2.0547908350693125</v>
      </c>
      <c r="AE2685" s="34">
        <f t="shared" si="909"/>
        <v>90.173109653589293</v>
      </c>
      <c r="AF2685" s="36" t="str">
        <f t="shared" si="895"/>
        <v>RDNGSTN</v>
      </c>
      <c r="AG2685" s="36" t="str">
        <f t="shared" si="896"/>
        <v>PADTON</v>
      </c>
      <c r="AH2685" s="36">
        <f t="shared" si="893"/>
        <v>1180</v>
      </c>
      <c r="AI2685" s="42">
        <f t="shared" si="894"/>
        <v>45418.8</v>
      </c>
      <c r="AJ2685" s="43">
        <f t="shared" si="889"/>
        <v>25.483270633039439</v>
      </c>
      <c r="AK2685" s="43">
        <f t="shared" si="890"/>
        <v>-1.9647981363980629E-2</v>
      </c>
      <c r="AL2685" s="36">
        <f t="shared" si="891"/>
        <v>51.500822952568051</v>
      </c>
      <c r="AM2685" s="36">
        <v>1</v>
      </c>
      <c r="AN2685" s="36">
        <f t="shared" si="892"/>
        <v>-2.0547908350693125</v>
      </c>
      <c r="AO2685" s="36">
        <v>4</v>
      </c>
      <c r="AP2685" s="42">
        <f>INT(AI2685/1000)*1000</f>
        <v>45000</v>
      </c>
      <c r="AQ2685" s="42">
        <f>MOD(AI2685,1000)</f>
        <v>418.80000000000291</v>
      </c>
      <c r="AR2685" s="42">
        <f>MOD(AI2686,1000)-0.2+(AP2686-AP2685)</f>
        <v>443.9999999999971</v>
      </c>
    </row>
    <row r="2686" spans="1:44" x14ac:dyDescent="0.25">
      <c r="A2686" s="19" t="s">
        <v>1</v>
      </c>
      <c r="B2686" t="s">
        <v>0</v>
      </c>
      <c r="C2686">
        <v>1181</v>
      </c>
      <c r="D2686" s="36">
        <f>MATCH(C2686,TrainRun!$AG$149:$AG$295,1)</f>
        <v>77</v>
      </c>
      <c r="E2686" s="36">
        <f>INT(INDEX(TrainRun!$AD$149:$AD$295,'By Second'!D2686))</f>
        <v>1100</v>
      </c>
      <c r="F2686" s="36">
        <f>IF(E2686=0,0,INDEX(TrainRun!$AE$149:$AE$295,'By Second'!D2686))</f>
        <v>27.055109142157932</v>
      </c>
      <c r="G2686" s="36">
        <f>INDEX(TrainRun!$AF$149:$AF$295,'By Second'!D2686)</f>
        <v>43317.988841719365</v>
      </c>
      <c r="H2686">
        <f t="shared" si="897"/>
        <v>78</v>
      </c>
      <c r="I2686" s="36">
        <f>INT(INDEX(TrainRun!$AD$149:$AD$295,'By Second'!H2686))</f>
        <v>1194</v>
      </c>
      <c r="J2686" s="36">
        <f>INDEX(TrainRun!$AE$149:$AE$295,'By Second'!H2686)</f>
        <v>25.208198893943752</v>
      </c>
      <c r="K2686">
        <f t="shared" si="898"/>
        <v>94</v>
      </c>
      <c r="L2686">
        <f t="shared" si="899"/>
        <v>-1.8469102482141793</v>
      </c>
      <c r="M2686">
        <f t="shared" si="900"/>
        <v>-1.9647981363980629E-2</v>
      </c>
      <c r="N2686" s="32">
        <f t="shared" si="901"/>
        <v>25.463622651675458</v>
      </c>
      <c r="O2686" s="29">
        <f t="shared" si="902"/>
        <v>45444.212894404976</v>
      </c>
      <c r="P2686" s="37">
        <f>MATCH(O2686,LORDetail!$B$932:$B$1859,1)</f>
        <v>233</v>
      </c>
      <c r="Q2686" s="37">
        <f>INDEX(LORDetail!$B$932:$B$1859,P2686)</f>
        <v>45407</v>
      </c>
      <c r="R2686" s="37">
        <f>INDEX(LORDetail!$D$932:$D$1859,P2686)</f>
        <v>51.500746996606502</v>
      </c>
      <c r="S2686" s="37">
        <f>INDEX(LORDetail!$E$932:$E$1859,P2686)</f>
        <v>-2.0549087600950902</v>
      </c>
      <c r="T2686" s="37">
        <f>INDEX(LORDetail!$G$932:$G$1859,P2686)</f>
        <v>90.180419999999998</v>
      </c>
      <c r="U2686">
        <f t="shared" si="903"/>
        <v>234</v>
      </c>
      <c r="V2686" s="37">
        <f>INDEX(LORDetail!$B$932:$B$1859,U2686)</f>
        <v>45826</v>
      </c>
      <c r="W2686" s="37">
        <f>INDEX(LORDetail!$D$932:$D$1859,U2686)</f>
        <v>51.503455721756097</v>
      </c>
      <c r="X2686" s="37">
        <f>INDEX(LORDetail!$E$932:$E$1859,U2686)</f>
        <v>-2.0507033432115298</v>
      </c>
      <c r="Y2686" s="37">
        <f>INDEX(LORDetail!$G$932:$G$1859,U2686)</f>
        <v>89.919719999999998</v>
      </c>
      <c r="Z2686">
        <f t="shared" si="904"/>
        <v>419</v>
      </c>
      <c r="AA2686" s="29">
        <f t="shared" si="905"/>
        <v>37.212894404976396</v>
      </c>
      <c r="AB2686">
        <f t="shared" si="906"/>
        <v>8.8813590465337461E-2</v>
      </c>
      <c r="AC2686" s="32">
        <f t="shared" si="907"/>
        <v>51.500987568212622</v>
      </c>
      <c r="AD2686" s="32">
        <f t="shared" si="908"/>
        <v>-2.0545352619222577</v>
      </c>
      <c r="AE2686" s="34">
        <f t="shared" si="909"/>
        <v>90.157266296965688</v>
      </c>
      <c r="AF2686" s="36" t="str">
        <f t="shared" si="895"/>
        <v>RDNGSTN</v>
      </c>
      <c r="AG2686" s="36" t="str">
        <f t="shared" si="896"/>
        <v>PADTON</v>
      </c>
      <c r="AH2686" s="36">
        <f t="shared" si="893"/>
        <v>1181</v>
      </c>
      <c r="AI2686" s="42">
        <f t="shared" si="894"/>
        <v>45444.2</v>
      </c>
      <c r="AJ2686" s="43">
        <f t="shared" si="889"/>
        <v>25.463622651675458</v>
      </c>
      <c r="AK2686" s="43">
        <f t="shared" si="890"/>
        <v>-1.9647981363980629E-2</v>
      </c>
      <c r="AL2686" s="36">
        <f t="shared" si="891"/>
        <v>51.500987568212622</v>
      </c>
      <c r="AM2686" s="36">
        <v>1</v>
      </c>
      <c r="AN2686" s="36">
        <f t="shared" si="892"/>
        <v>-2.0545352619222577</v>
      </c>
      <c r="AO2686" s="36">
        <v>4</v>
      </c>
      <c r="AP2686" s="42">
        <f>INT(AI2686/1000)*1000</f>
        <v>45000</v>
      </c>
      <c r="AQ2686" s="42">
        <f>MOD(AI2686,1000)</f>
        <v>444.19999999999709</v>
      </c>
      <c r="AR2686" s="42">
        <f>MOD(AI2687,1000)-0.2+(AP2687-AP2686)</f>
        <v>469.39999999999856</v>
      </c>
    </row>
    <row r="2687" spans="1:44" x14ac:dyDescent="0.25">
      <c r="A2687" s="19" t="s">
        <v>1</v>
      </c>
      <c r="B2687" t="s">
        <v>0</v>
      </c>
      <c r="C2687">
        <v>1182</v>
      </c>
      <c r="D2687" s="36">
        <f>MATCH(C2687,TrainRun!$AG$149:$AG$295,1)</f>
        <v>77</v>
      </c>
      <c r="E2687" s="36">
        <f>INT(INDEX(TrainRun!$AD$149:$AD$295,'By Second'!D2687))</f>
        <v>1100</v>
      </c>
      <c r="F2687" s="36">
        <f>IF(E2687=0,0,INDEX(TrainRun!$AE$149:$AE$295,'By Second'!D2687))</f>
        <v>27.055109142157932</v>
      </c>
      <c r="G2687" s="36">
        <f>INDEX(TrainRun!$AF$149:$AF$295,'By Second'!D2687)</f>
        <v>43317.988841719365</v>
      </c>
      <c r="H2687">
        <f t="shared" si="897"/>
        <v>78</v>
      </c>
      <c r="I2687" s="36">
        <f>INT(INDEX(TrainRun!$AD$149:$AD$295,'By Second'!H2687))</f>
        <v>1194</v>
      </c>
      <c r="J2687" s="36">
        <f>INDEX(TrainRun!$AE$149:$AE$295,'By Second'!H2687)</f>
        <v>25.208198893943752</v>
      </c>
      <c r="K2687">
        <f t="shared" si="898"/>
        <v>94</v>
      </c>
      <c r="L2687">
        <f t="shared" si="899"/>
        <v>-1.8469102482141793</v>
      </c>
      <c r="M2687">
        <f t="shared" si="900"/>
        <v>-1.9647981363980629E-2</v>
      </c>
      <c r="N2687" s="32">
        <f t="shared" si="901"/>
        <v>25.443974670311476</v>
      </c>
      <c r="O2687" s="29">
        <f t="shared" si="902"/>
        <v>45469.65686907529</v>
      </c>
      <c r="P2687" s="37">
        <f>MATCH(O2687,LORDetail!$B$932:$B$1859,1)</f>
        <v>233</v>
      </c>
      <c r="Q2687" s="37">
        <f>INDEX(LORDetail!$B$932:$B$1859,P2687)</f>
        <v>45407</v>
      </c>
      <c r="R2687" s="37">
        <f>INDEX(LORDetail!$D$932:$D$1859,P2687)</f>
        <v>51.500746996606502</v>
      </c>
      <c r="S2687" s="37">
        <f>INDEX(LORDetail!$E$932:$E$1859,P2687)</f>
        <v>-2.0549087600950902</v>
      </c>
      <c r="T2687" s="37">
        <f>INDEX(LORDetail!$G$932:$G$1859,P2687)</f>
        <v>90.180419999999998</v>
      </c>
      <c r="U2687">
        <f t="shared" si="903"/>
        <v>234</v>
      </c>
      <c r="V2687" s="37">
        <f>INDEX(LORDetail!$B$932:$B$1859,U2687)</f>
        <v>45826</v>
      </c>
      <c r="W2687" s="37">
        <f>INDEX(LORDetail!$D$932:$D$1859,U2687)</f>
        <v>51.503455721756097</v>
      </c>
      <c r="X2687" s="37">
        <f>INDEX(LORDetail!$E$932:$E$1859,U2687)</f>
        <v>-2.0507033432115298</v>
      </c>
      <c r="Y2687" s="37">
        <f>INDEX(LORDetail!$G$932:$G$1859,U2687)</f>
        <v>89.919719999999998</v>
      </c>
      <c r="Z2687">
        <f t="shared" si="904"/>
        <v>419</v>
      </c>
      <c r="AA2687" s="29">
        <f t="shared" si="905"/>
        <v>62.65686907529016</v>
      </c>
      <c r="AB2687">
        <f t="shared" si="906"/>
        <v>0.14953906700546576</v>
      </c>
      <c r="AC2687" s="32">
        <f t="shared" si="907"/>
        <v>51.501152056838144</v>
      </c>
      <c r="AD2687" s="32">
        <f t="shared" si="908"/>
        <v>-2.0542798859779534</v>
      </c>
      <c r="AE2687" s="34">
        <f t="shared" si="909"/>
        <v>90.14143516523167</v>
      </c>
      <c r="AF2687" s="36" t="str">
        <f t="shared" si="895"/>
        <v>RDNGSTN</v>
      </c>
      <c r="AG2687" s="36" t="str">
        <f t="shared" si="896"/>
        <v>PADTON</v>
      </c>
      <c r="AH2687" s="36">
        <f t="shared" si="893"/>
        <v>1182</v>
      </c>
      <c r="AI2687" s="42">
        <f t="shared" si="894"/>
        <v>45469.599999999999</v>
      </c>
      <c r="AJ2687" s="43">
        <f t="shared" si="889"/>
        <v>25.443974670311476</v>
      </c>
      <c r="AK2687" s="43">
        <f t="shared" si="890"/>
        <v>-1.9647981363980629E-2</v>
      </c>
      <c r="AL2687" s="36">
        <f t="shared" si="891"/>
        <v>51.501152056838144</v>
      </c>
      <c r="AM2687" s="36">
        <v>1</v>
      </c>
      <c r="AN2687" s="36">
        <f t="shared" si="892"/>
        <v>-2.0542798859779534</v>
      </c>
      <c r="AO2687" s="36">
        <v>4</v>
      </c>
      <c r="AP2687" s="42">
        <f>INT(AI2687/1000)*1000</f>
        <v>45000</v>
      </c>
      <c r="AQ2687" s="42">
        <f>MOD(AI2687,1000)</f>
        <v>469.59999999999854</v>
      </c>
      <c r="AR2687" s="42">
        <f>MOD(AI2688,1000)-0.2+(AP2688-AP2687)</f>
        <v>494.8</v>
      </c>
    </row>
    <row r="2688" spans="1:44" x14ac:dyDescent="0.25">
      <c r="A2688" s="19" t="s">
        <v>1</v>
      </c>
      <c r="B2688" t="s">
        <v>0</v>
      </c>
      <c r="C2688">
        <v>1183</v>
      </c>
      <c r="D2688" s="36">
        <f>MATCH(C2688,TrainRun!$AG$149:$AG$295,1)</f>
        <v>77</v>
      </c>
      <c r="E2688" s="36">
        <f>INT(INDEX(TrainRun!$AD$149:$AD$295,'By Second'!D2688))</f>
        <v>1100</v>
      </c>
      <c r="F2688" s="36">
        <f>IF(E2688=0,0,INDEX(TrainRun!$AE$149:$AE$295,'By Second'!D2688))</f>
        <v>27.055109142157932</v>
      </c>
      <c r="G2688" s="36">
        <f>INDEX(TrainRun!$AF$149:$AF$295,'By Second'!D2688)</f>
        <v>43317.988841719365</v>
      </c>
      <c r="H2688">
        <f t="shared" si="897"/>
        <v>78</v>
      </c>
      <c r="I2688" s="36">
        <f>INT(INDEX(TrainRun!$AD$149:$AD$295,'By Second'!H2688))</f>
        <v>1194</v>
      </c>
      <c r="J2688" s="36">
        <f>INDEX(TrainRun!$AE$149:$AE$295,'By Second'!H2688)</f>
        <v>25.208198893943752</v>
      </c>
      <c r="K2688">
        <f t="shared" si="898"/>
        <v>94</v>
      </c>
      <c r="L2688">
        <f t="shared" si="899"/>
        <v>-1.8469102482141793</v>
      </c>
      <c r="M2688">
        <f t="shared" si="900"/>
        <v>-1.9647981363980629E-2</v>
      </c>
      <c r="N2688" s="32">
        <f t="shared" si="901"/>
        <v>25.424326688947495</v>
      </c>
      <c r="O2688" s="29">
        <f t="shared" si="902"/>
        <v>45495.081195764236</v>
      </c>
      <c r="P2688" s="37">
        <f>MATCH(O2688,LORDetail!$B$932:$B$1859,1)</f>
        <v>233</v>
      </c>
      <c r="Q2688" s="37">
        <f>INDEX(LORDetail!$B$932:$B$1859,P2688)</f>
        <v>45407</v>
      </c>
      <c r="R2688" s="37">
        <f>INDEX(LORDetail!$D$932:$D$1859,P2688)</f>
        <v>51.500746996606502</v>
      </c>
      <c r="S2688" s="37">
        <f>INDEX(LORDetail!$E$932:$E$1859,P2688)</f>
        <v>-2.0549087600950902</v>
      </c>
      <c r="T2688" s="37">
        <f>INDEX(LORDetail!$G$932:$G$1859,P2688)</f>
        <v>90.180419999999998</v>
      </c>
      <c r="U2688">
        <f t="shared" si="903"/>
        <v>234</v>
      </c>
      <c r="V2688" s="37">
        <f>INDEX(LORDetail!$B$932:$B$1859,U2688)</f>
        <v>45826</v>
      </c>
      <c r="W2688" s="37">
        <f>INDEX(LORDetail!$D$932:$D$1859,U2688)</f>
        <v>51.503455721756097</v>
      </c>
      <c r="X2688" s="37">
        <f>INDEX(LORDetail!$E$932:$E$1859,U2688)</f>
        <v>-2.0507033432115298</v>
      </c>
      <c r="Y2688" s="37">
        <f>INDEX(LORDetail!$G$932:$G$1859,U2688)</f>
        <v>89.919719999999998</v>
      </c>
      <c r="Z2688">
        <f t="shared" si="904"/>
        <v>419</v>
      </c>
      <c r="AA2688" s="29">
        <f t="shared" si="905"/>
        <v>88.081195764236327</v>
      </c>
      <c r="AB2688">
        <f t="shared" si="906"/>
        <v>0.21021765098863085</v>
      </c>
      <c r="AC2688" s="32">
        <f t="shared" si="907"/>
        <v>51.501316418444624</v>
      </c>
      <c r="AD2688" s="32">
        <f t="shared" si="908"/>
        <v>-2.0540247072364002</v>
      </c>
      <c r="AE2688" s="34">
        <f t="shared" si="909"/>
        <v>90.125616258387268</v>
      </c>
      <c r="AF2688" s="36" t="str">
        <f t="shared" si="895"/>
        <v>RDNGSTN</v>
      </c>
      <c r="AG2688" s="36" t="str">
        <f t="shared" si="896"/>
        <v>PADTON</v>
      </c>
      <c r="AH2688" s="36">
        <f t="shared" si="893"/>
        <v>1183</v>
      </c>
      <c r="AI2688" s="42">
        <f t="shared" si="894"/>
        <v>45495</v>
      </c>
      <c r="AJ2688" s="43">
        <f t="shared" si="889"/>
        <v>25.424326688947495</v>
      </c>
      <c r="AK2688" s="43">
        <f t="shared" si="890"/>
        <v>-1.9647981363980629E-2</v>
      </c>
      <c r="AL2688" s="36">
        <f t="shared" si="891"/>
        <v>51.501316418444624</v>
      </c>
      <c r="AM2688" s="36">
        <v>1</v>
      </c>
      <c r="AN2688" s="36">
        <f t="shared" si="892"/>
        <v>-2.0540247072364002</v>
      </c>
      <c r="AO2688" s="36">
        <v>4</v>
      </c>
      <c r="AP2688" s="42">
        <f>INT(AI2688/1000)*1000</f>
        <v>45000</v>
      </c>
      <c r="AQ2688" s="42">
        <f>MOD(AI2688,1000)</f>
        <v>495</v>
      </c>
      <c r="AR2688" s="42">
        <f>MOD(AI2689,1000)-0.2+(AP2689-AP2688)</f>
        <v>520.20000000000141</v>
      </c>
    </row>
    <row r="2689" spans="1:44" x14ac:dyDescent="0.25">
      <c r="A2689" s="19" t="s">
        <v>1</v>
      </c>
      <c r="B2689" t="s">
        <v>0</v>
      </c>
      <c r="C2689">
        <v>1184</v>
      </c>
      <c r="D2689" s="36">
        <f>MATCH(C2689,TrainRun!$AG$149:$AG$295,1)</f>
        <v>77</v>
      </c>
      <c r="E2689" s="36">
        <f>INT(INDEX(TrainRun!$AD$149:$AD$295,'By Second'!D2689))</f>
        <v>1100</v>
      </c>
      <c r="F2689" s="36">
        <f>IF(E2689=0,0,INDEX(TrainRun!$AE$149:$AE$295,'By Second'!D2689))</f>
        <v>27.055109142157932</v>
      </c>
      <c r="G2689" s="36">
        <f>INDEX(TrainRun!$AF$149:$AF$295,'By Second'!D2689)</f>
        <v>43317.988841719365</v>
      </c>
      <c r="H2689">
        <f t="shared" si="897"/>
        <v>78</v>
      </c>
      <c r="I2689" s="36">
        <f>INT(INDEX(TrainRun!$AD$149:$AD$295,'By Second'!H2689))</f>
        <v>1194</v>
      </c>
      <c r="J2689" s="36">
        <f>INDEX(TrainRun!$AE$149:$AE$295,'By Second'!H2689)</f>
        <v>25.208198893943752</v>
      </c>
      <c r="K2689">
        <f t="shared" si="898"/>
        <v>94</v>
      </c>
      <c r="L2689">
        <f t="shared" si="899"/>
        <v>-1.8469102482141793</v>
      </c>
      <c r="M2689">
        <f t="shared" si="900"/>
        <v>-1.9647981363980629E-2</v>
      </c>
      <c r="N2689" s="32">
        <f t="shared" si="901"/>
        <v>25.404678707583514</v>
      </c>
      <c r="O2689" s="29">
        <f t="shared" si="902"/>
        <v>45520.485874471822</v>
      </c>
      <c r="P2689" s="37">
        <f>MATCH(O2689,LORDetail!$B$932:$B$1859,1)</f>
        <v>233</v>
      </c>
      <c r="Q2689" s="37">
        <f>INDEX(LORDetail!$B$932:$B$1859,P2689)</f>
        <v>45407</v>
      </c>
      <c r="R2689" s="37">
        <f>INDEX(LORDetail!$D$932:$D$1859,P2689)</f>
        <v>51.500746996606502</v>
      </c>
      <c r="S2689" s="37">
        <f>INDEX(LORDetail!$E$932:$E$1859,P2689)</f>
        <v>-2.0549087600950902</v>
      </c>
      <c r="T2689" s="37">
        <f>INDEX(LORDetail!$G$932:$G$1859,P2689)</f>
        <v>90.180419999999998</v>
      </c>
      <c r="U2689">
        <f t="shared" si="903"/>
        <v>234</v>
      </c>
      <c r="V2689" s="37">
        <f>INDEX(LORDetail!$B$932:$B$1859,U2689)</f>
        <v>45826</v>
      </c>
      <c r="W2689" s="37">
        <f>INDEX(LORDetail!$D$932:$D$1859,U2689)</f>
        <v>51.503455721756097</v>
      </c>
      <c r="X2689" s="37">
        <f>INDEX(LORDetail!$E$932:$E$1859,U2689)</f>
        <v>-2.0507033432115298</v>
      </c>
      <c r="Y2689" s="37">
        <f>INDEX(LORDetail!$G$932:$G$1859,U2689)</f>
        <v>89.919719999999998</v>
      </c>
      <c r="Z2689">
        <f t="shared" si="904"/>
        <v>419</v>
      </c>
      <c r="AA2689" s="29">
        <f t="shared" si="905"/>
        <v>113.48587447182217</v>
      </c>
      <c r="AB2689">
        <f t="shared" si="906"/>
        <v>0.27084934241485004</v>
      </c>
      <c r="AC2689" s="32">
        <f t="shared" si="907"/>
        <v>51.501480653032054</v>
      </c>
      <c r="AD2689" s="32">
        <f t="shared" si="908"/>
        <v>-2.0537697256975975</v>
      </c>
      <c r="AE2689" s="34">
        <f t="shared" si="909"/>
        <v>90.10980957643244</v>
      </c>
      <c r="AF2689" s="36" t="str">
        <f t="shared" si="895"/>
        <v>RDNGSTN</v>
      </c>
      <c r="AG2689" s="36" t="str">
        <f t="shared" si="896"/>
        <v>PADTON</v>
      </c>
      <c r="AH2689" s="36">
        <f t="shared" si="893"/>
        <v>1184</v>
      </c>
      <c r="AI2689" s="42">
        <f t="shared" si="894"/>
        <v>45520.4</v>
      </c>
      <c r="AJ2689" s="43">
        <f t="shared" si="889"/>
        <v>25.404678707583514</v>
      </c>
      <c r="AK2689" s="43">
        <f t="shared" si="890"/>
        <v>-1.9647981363980629E-2</v>
      </c>
      <c r="AL2689" s="36">
        <f t="shared" si="891"/>
        <v>51.501480653032054</v>
      </c>
      <c r="AM2689" s="36">
        <v>1</v>
      </c>
      <c r="AN2689" s="36">
        <f t="shared" si="892"/>
        <v>-2.0537697256975975</v>
      </c>
      <c r="AO2689" s="36">
        <v>4</v>
      </c>
      <c r="AP2689" s="42">
        <f>INT(AI2689/1000)*1000</f>
        <v>45000</v>
      </c>
      <c r="AQ2689" s="42">
        <f>MOD(AI2689,1000)</f>
        <v>520.40000000000146</v>
      </c>
      <c r="AR2689" s="42">
        <f>MOD(AI2690,1000)-0.2+(AP2690-AP2689)</f>
        <v>545.60000000000286</v>
      </c>
    </row>
    <row r="2690" spans="1:44" x14ac:dyDescent="0.25">
      <c r="A2690" s="19" t="s">
        <v>1</v>
      </c>
      <c r="B2690" t="s">
        <v>0</v>
      </c>
      <c r="C2690">
        <v>1185</v>
      </c>
      <c r="D2690" s="36">
        <f>MATCH(C2690,TrainRun!$AG$149:$AG$295,1)</f>
        <v>77</v>
      </c>
      <c r="E2690" s="36">
        <f>INT(INDEX(TrainRun!$AD$149:$AD$295,'By Second'!D2690))</f>
        <v>1100</v>
      </c>
      <c r="F2690" s="36">
        <f>IF(E2690=0,0,INDEX(TrainRun!$AE$149:$AE$295,'By Second'!D2690))</f>
        <v>27.055109142157932</v>
      </c>
      <c r="G2690" s="36">
        <f>INDEX(TrainRun!$AF$149:$AF$295,'By Second'!D2690)</f>
        <v>43317.988841719365</v>
      </c>
      <c r="H2690">
        <f t="shared" si="897"/>
        <v>78</v>
      </c>
      <c r="I2690" s="36">
        <f>INT(INDEX(TrainRun!$AD$149:$AD$295,'By Second'!H2690))</f>
        <v>1194</v>
      </c>
      <c r="J2690" s="36">
        <f>INDEX(TrainRun!$AE$149:$AE$295,'By Second'!H2690)</f>
        <v>25.208198893943752</v>
      </c>
      <c r="K2690">
        <f t="shared" si="898"/>
        <v>94</v>
      </c>
      <c r="L2690">
        <f t="shared" si="899"/>
        <v>-1.8469102482141793</v>
      </c>
      <c r="M2690">
        <f t="shared" si="900"/>
        <v>-1.9647981363980629E-2</v>
      </c>
      <c r="N2690" s="32">
        <f t="shared" si="901"/>
        <v>25.385030726219533</v>
      </c>
      <c r="O2690" s="29">
        <f t="shared" si="902"/>
        <v>45545.87090519804</v>
      </c>
      <c r="P2690" s="37">
        <f>MATCH(O2690,LORDetail!$B$932:$B$1859,1)</f>
        <v>233</v>
      </c>
      <c r="Q2690" s="37">
        <f>INDEX(LORDetail!$B$932:$B$1859,P2690)</f>
        <v>45407</v>
      </c>
      <c r="R2690" s="37">
        <f>INDEX(LORDetail!$D$932:$D$1859,P2690)</f>
        <v>51.500746996606502</v>
      </c>
      <c r="S2690" s="37">
        <f>INDEX(LORDetail!$E$932:$E$1859,P2690)</f>
        <v>-2.0549087600950902</v>
      </c>
      <c r="T2690" s="37">
        <f>INDEX(LORDetail!$G$932:$G$1859,P2690)</f>
        <v>90.180419999999998</v>
      </c>
      <c r="U2690">
        <f t="shared" si="903"/>
        <v>234</v>
      </c>
      <c r="V2690" s="37">
        <f>INDEX(LORDetail!$B$932:$B$1859,U2690)</f>
        <v>45826</v>
      </c>
      <c r="W2690" s="37">
        <f>INDEX(LORDetail!$D$932:$D$1859,U2690)</f>
        <v>51.503455721756097</v>
      </c>
      <c r="X2690" s="37">
        <f>INDEX(LORDetail!$E$932:$E$1859,U2690)</f>
        <v>-2.0507033432115298</v>
      </c>
      <c r="Y2690" s="37">
        <f>INDEX(LORDetail!$G$932:$G$1859,U2690)</f>
        <v>89.919719999999998</v>
      </c>
      <c r="Z2690">
        <f t="shared" si="904"/>
        <v>419</v>
      </c>
      <c r="AA2690" s="29">
        <f t="shared" si="905"/>
        <v>138.87090519804042</v>
      </c>
      <c r="AB2690">
        <f t="shared" si="906"/>
        <v>0.33143414128410603</v>
      </c>
      <c r="AC2690" s="32">
        <f t="shared" si="907"/>
        <v>51.501644760600435</v>
      </c>
      <c r="AD2690" s="32">
        <f t="shared" si="908"/>
        <v>-2.0535149413615454</v>
      </c>
      <c r="AE2690" s="34">
        <f t="shared" si="909"/>
        <v>90.094015119367228</v>
      </c>
      <c r="AF2690" s="36" t="str">
        <f t="shared" si="895"/>
        <v>RDNGSTN</v>
      </c>
      <c r="AG2690" s="36" t="str">
        <f t="shared" si="896"/>
        <v>PADTON</v>
      </c>
      <c r="AH2690" s="36">
        <f t="shared" si="893"/>
        <v>1185</v>
      </c>
      <c r="AI2690" s="42">
        <f t="shared" si="894"/>
        <v>45545.8</v>
      </c>
      <c r="AJ2690" s="43">
        <f t="shared" si="889"/>
        <v>25.385030726219533</v>
      </c>
      <c r="AK2690" s="43">
        <f t="shared" si="890"/>
        <v>-1.9647981363980629E-2</v>
      </c>
      <c r="AL2690" s="36">
        <f t="shared" si="891"/>
        <v>51.501644760600435</v>
      </c>
      <c r="AM2690" s="36">
        <v>1</v>
      </c>
      <c r="AN2690" s="36">
        <f t="shared" si="892"/>
        <v>-2.0535149413615454</v>
      </c>
      <c r="AO2690" s="36">
        <v>4</v>
      </c>
      <c r="AP2690" s="42">
        <f>INT(AI2690/1000)*1000</f>
        <v>45000</v>
      </c>
      <c r="AQ2690" s="42">
        <f>MOD(AI2690,1000)</f>
        <v>545.80000000000291</v>
      </c>
      <c r="AR2690" s="42">
        <f>MOD(AI2691,1000)-0.2+(AP2691-AP2690)</f>
        <v>570.99999999999704</v>
      </c>
    </row>
    <row r="2691" spans="1:44" x14ac:dyDescent="0.25">
      <c r="A2691" s="19" t="s">
        <v>1</v>
      </c>
      <c r="B2691" t="s">
        <v>0</v>
      </c>
      <c r="C2691">
        <v>1186</v>
      </c>
      <c r="D2691" s="36">
        <f>MATCH(C2691,TrainRun!$AG$149:$AG$295,1)</f>
        <v>77</v>
      </c>
      <c r="E2691" s="36">
        <f>INT(INDEX(TrainRun!$AD$149:$AD$295,'By Second'!D2691))</f>
        <v>1100</v>
      </c>
      <c r="F2691" s="36">
        <f>IF(E2691=0,0,INDEX(TrainRun!$AE$149:$AE$295,'By Second'!D2691))</f>
        <v>27.055109142157932</v>
      </c>
      <c r="G2691" s="36">
        <f>INDEX(TrainRun!$AF$149:$AF$295,'By Second'!D2691)</f>
        <v>43317.988841719365</v>
      </c>
      <c r="H2691">
        <f t="shared" si="897"/>
        <v>78</v>
      </c>
      <c r="I2691" s="36">
        <f>INT(INDEX(TrainRun!$AD$149:$AD$295,'By Second'!H2691))</f>
        <v>1194</v>
      </c>
      <c r="J2691" s="36">
        <f>INDEX(TrainRun!$AE$149:$AE$295,'By Second'!H2691)</f>
        <v>25.208198893943752</v>
      </c>
      <c r="K2691">
        <f t="shared" si="898"/>
        <v>94</v>
      </c>
      <c r="L2691">
        <f t="shared" si="899"/>
        <v>-1.8469102482141793</v>
      </c>
      <c r="M2691">
        <f t="shared" si="900"/>
        <v>-1.9647981363980629E-2</v>
      </c>
      <c r="N2691" s="32">
        <f t="shared" si="901"/>
        <v>25.365382744855552</v>
      </c>
      <c r="O2691" s="29">
        <f t="shared" si="902"/>
        <v>45571.236287942898</v>
      </c>
      <c r="P2691" s="37">
        <f>MATCH(O2691,LORDetail!$B$932:$B$1859,1)</f>
        <v>233</v>
      </c>
      <c r="Q2691" s="37">
        <f>INDEX(LORDetail!$B$932:$B$1859,P2691)</f>
        <v>45407</v>
      </c>
      <c r="R2691" s="37">
        <f>INDEX(LORDetail!$D$932:$D$1859,P2691)</f>
        <v>51.500746996606502</v>
      </c>
      <c r="S2691" s="37">
        <f>INDEX(LORDetail!$E$932:$E$1859,P2691)</f>
        <v>-2.0549087600950902</v>
      </c>
      <c r="T2691" s="37">
        <f>INDEX(LORDetail!$G$932:$G$1859,P2691)</f>
        <v>90.180419999999998</v>
      </c>
      <c r="U2691">
        <f t="shared" si="903"/>
        <v>234</v>
      </c>
      <c r="V2691" s="37">
        <f>INDEX(LORDetail!$B$932:$B$1859,U2691)</f>
        <v>45826</v>
      </c>
      <c r="W2691" s="37">
        <f>INDEX(LORDetail!$D$932:$D$1859,U2691)</f>
        <v>51.503455721756097</v>
      </c>
      <c r="X2691" s="37">
        <f>INDEX(LORDetail!$E$932:$E$1859,U2691)</f>
        <v>-2.0507033432115298</v>
      </c>
      <c r="Y2691" s="37">
        <f>INDEX(LORDetail!$G$932:$G$1859,U2691)</f>
        <v>89.919719999999998</v>
      </c>
      <c r="Z2691">
        <f t="shared" si="904"/>
        <v>419</v>
      </c>
      <c r="AA2691" s="29">
        <f t="shared" si="905"/>
        <v>164.23628794289834</v>
      </c>
      <c r="AB2691">
        <f t="shared" si="906"/>
        <v>0.39197204759641607</v>
      </c>
      <c r="AC2691" s="32">
        <f t="shared" si="907"/>
        <v>51.501808741149766</v>
      </c>
      <c r="AD2691" s="32">
        <f t="shared" si="908"/>
        <v>-2.0532603542282444</v>
      </c>
      <c r="AE2691" s="34">
        <f t="shared" si="909"/>
        <v>90.078232887191618</v>
      </c>
      <c r="AF2691" s="36" t="str">
        <f t="shared" si="895"/>
        <v>RDNGSTN</v>
      </c>
      <c r="AG2691" s="36" t="str">
        <f t="shared" si="896"/>
        <v>PADTON</v>
      </c>
      <c r="AH2691" s="36">
        <f t="shared" si="893"/>
        <v>1186</v>
      </c>
      <c r="AI2691" s="42">
        <f t="shared" si="894"/>
        <v>45571.199999999997</v>
      </c>
      <c r="AJ2691" s="43">
        <f t="shared" si="889"/>
        <v>25.365382744855552</v>
      </c>
      <c r="AK2691" s="43">
        <f t="shared" si="890"/>
        <v>-1.9647981363980629E-2</v>
      </c>
      <c r="AL2691" s="36">
        <f t="shared" si="891"/>
        <v>51.501808741149766</v>
      </c>
      <c r="AM2691" s="36">
        <v>1</v>
      </c>
      <c r="AN2691" s="36">
        <f t="shared" si="892"/>
        <v>-2.0532603542282444</v>
      </c>
      <c r="AO2691" s="36">
        <v>4</v>
      </c>
      <c r="AP2691" s="42">
        <f>INT(AI2691/1000)*1000</f>
        <v>45000</v>
      </c>
      <c r="AQ2691" s="42">
        <f>MOD(AI2691,1000)</f>
        <v>571.19999999999709</v>
      </c>
      <c r="AR2691" s="42">
        <f>MOD(AI2692,1000)-0.2+(AP2692-AP2691)</f>
        <v>596.3999999999985</v>
      </c>
    </row>
    <row r="2692" spans="1:44" x14ac:dyDescent="0.25">
      <c r="A2692" s="19" t="s">
        <v>1</v>
      </c>
      <c r="B2692" t="s">
        <v>0</v>
      </c>
      <c r="C2692">
        <v>1187</v>
      </c>
      <c r="D2692" s="36">
        <f>MATCH(C2692,TrainRun!$AG$149:$AG$295,1)</f>
        <v>77</v>
      </c>
      <c r="E2692" s="36">
        <f>INT(INDEX(TrainRun!$AD$149:$AD$295,'By Second'!D2692))</f>
        <v>1100</v>
      </c>
      <c r="F2692" s="36">
        <f>IF(E2692=0,0,INDEX(TrainRun!$AE$149:$AE$295,'By Second'!D2692))</f>
        <v>27.055109142157932</v>
      </c>
      <c r="G2692" s="36">
        <f>INDEX(TrainRun!$AF$149:$AF$295,'By Second'!D2692)</f>
        <v>43317.988841719365</v>
      </c>
      <c r="H2692">
        <f t="shared" si="897"/>
        <v>78</v>
      </c>
      <c r="I2692" s="36">
        <f>INT(INDEX(TrainRun!$AD$149:$AD$295,'By Second'!H2692))</f>
        <v>1194</v>
      </c>
      <c r="J2692" s="36">
        <f>INDEX(TrainRun!$AE$149:$AE$295,'By Second'!H2692)</f>
        <v>25.208198893943752</v>
      </c>
      <c r="K2692">
        <f t="shared" si="898"/>
        <v>94</v>
      </c>
      <c r="L2692">
        <f t="shared" si="899"/>
        <v>-1.8469102482141793</v>
      </c>
      <c r="M2692">
        <f t="shared" si="900"/>
        <v>-1.9647981363980629E-2</v>
      </c>
      <c r="N2692" s="32">
        <f t="shared" si="901"/>
        <v>25.345734763491571</v>
      </c>
      <c r="O2692" s="29">
        <f t="shared" si="902"/>
        <v>45596.582022706389</v>
      </c>
      <c r="P2692" s="37">
        <f>MATCH(O2692,LORDetail!$B$932:$B$1859,1)</f>
        <v>233</v>
      </c>
      <c r="Q2692" s="37">
        <f>INDEX(LORDetail!$B$932:$B$1859,P2692)</f>
        <v>45407</v>
      </c>
      <c r="R2692" s="37">
        <f>INDEX(LORDetail!$D$932:$D$1859,P2692)</f>
        <v>51.500746996606502</v>
      </c>
      <c r="S2692" s="37">
        <f>INDEX(LORDetail!$E$932:$E$1859,P2692)</f>
        <v>-2.0549087600950902</v>
      </c>
      <c r="T2692" s="37">
        <f>INDEX(LORDetail!$G$932:$G$1859,P2692)</f>
        <v>90.180419999999998</v>
      </c>
      <c r="U2692">
        <f t="shared" si="903"/>
        <v>234</v>
      </c>
      <c r="V2692" s="37">
        <f>INDEX(LORDetail!$B$932:$B$1859,U2692)</f>
        <v>45826</v>
      </c>
      <c r="W2692" s="37">
        <f>INDEX(LORDetail!$D$932:$D$1859,U2692)</f>
        <v>51.503455721756097</v>
      </c>
      <c r="X2692" s="37">
        <f>INDEX(LORDetail!$E$932:$E$1859,U2692)</f>
        <v>-2.0507033432115298</v>
      </c>
      <c r="Y2692" s="37">
        <f>INDEX(LORDetail!$G$932:$G$1859,U2692)</f>
        <v>89.919719999999998</v>
      </c>
      <c r="Z2692">
        <f t="shared" si="904"/>
        <v>419</v>
      </c>
      <c r="AA2692" s="29">
        <f t="shared" si="905"/>
        <v>189.58202270638867</v>
      </c>
      <c r="AB2692">
        <f t="shared" si="906"/>
        <v>0.45246306135176295</v>
      </c>
      <c r="AC2692" s="32">
        <f t="shared" si="907"/>
        <v>51.501972594680048</v>
      </c>
      <c r="AD2692" s="32">
        <f t="shared" si="908"/>
        <v>-2.0530059642976939</v>
      </c>
      <c r="AE2692" s="34">
        <f t="shared" si="909"/>
        <v>90.062462879905596</v>
      </c>
      <c r="AF2692" s="36" t="str">
        <f t="shared" si="895"/>
        <v>RDNGSTN</v>
      </c>
      <c r="AG2692" s="36" t="str">
        <f t="shared" si="896"/>
        <v>PADTON</v>
      </c>
      <c r="AH2692" s="36">
        <f t="shared" si="893"/>
        <v>1187</v>
      </c>
      <c r="AI2692" s="42">
        <f t="shared" si="894"/>
        <v>45596.6</v>
      </c>
      <c r="AJ2692" s="43">
        <f t="shared" si="889"/>
        <v>25.345734763491571</v>
      </c>
      <c r="AK2692" s="43">
        <f t="shared" si="890"/>
        <v>-1.9647981363980629E-2</v>
      </c>
      <c r="AL2692" s="36">
        <f t="shared" si="891"/>
        <v>51.501972594680048</v>
      </c>
      <c r="AM2692" s="36">
        <v>1</v>
      </c>
      <c r="AN2692" s="36">
        <f t="shared" si="892"/>
        <v>-2.0530059642976939</v>
      </c>
      <c r="AO2692" s="36">
        <v>4</v>
      </c>
      <c r="AP2692" s="42">
        <f>INT(AI2692/1000)*1000</f>
        <v>45000</v>
      </c>
      <c r="AQ2692" s="42">
        <f>MOD(AI2692,1000)</f>
        <v>596.59999999999854</v>
      </c>
      <c r="AR2692" s="42">
        <f>MOD(AI2693,1000)-0.2+(AP2693-AP2692)</f>
        <v>621.79999999999995</v>
      </c>
    </row>
    <row r="2693" spans="1:44" x14ac:dyDescent="0.25">
      <c r="A2693" s="19" t="s">
        <v>1</v>
      </c>
      <c r="B2693" t="s">
        <v>0</v>
      </c>
      <c r="C2693">
        <v>1188</v>
      </c>
      <c r="D2693" s="36">
        <f>MATCH(C2693,TrainRun!$AG$149:$AG$295,1)</f>
        <v>77</v>
      </c>
      <c r="E2693" s="36">
        <f>INT(INDEX(TrainRun!$AD$149:$AD$295,'By Second'!D2693))</f>
        <v>1100</v>
      </c>
      <c r="F2693" s="36">
        <f>IF(E2693=0,0,INDEX(TrainRun!$AE$149:$AE$295,'By Second'!D2693))</f>
        <v>27.055109142157932</v>
      </c>
      <c r="G2693" s="36">
        <f>INDEX(TrainRun!$AF$149:$AF$295,'By Second'!D2693)</f>
        <v>43317.988841719365</v>
      </c>
      <c r="H2693">
        <f t="shared" si="897"/>
        <v>78</v>
      </c>
      <c r="I2693" s="36">
        <f>INT(INDEX(TrainRun!$AD$149:$AD$295,'By Second'!H2693))</f>
        <v>1194</v>
      </c>
      <c r="J2693" s="36">
        <f>INDEX(TrainRun!$AE$149:$AE$295,'By Second'!H2693)</f>
        <v>25.208198893943752</v>
      </c>
      <c r="K2693">
        <f t="shared" si="898"/>
        <v>94</v>
      </c>
      <c r="L2693">
        <f t="shared" si="899"/>
        <v>-1.8469102482141793</v>
      </c>
      <c r="M2693">
        <f t="shared" si="900"/>
        <v>-1.9647981363980629E-2</v>
      </c>
      <c r="N2693" s="32">
        <f t="shared" si="901"/>
        <v>25.326086782127589</v>
      </c>
      <c r="O2693" s="29">
        <f t="shared" si="902"/>
        <v>45621.908109488519</v>
      </c>
      <c r="P2693" s="37">
        <f>MATCH(O2693,LORDetail!$B$932:$B$1859,1)</f>
        <v>233</v>
      </c>
      <c r="Q2693" s="37">
        <f>INDEX(LORDetail!$B$932:$B$1859,P2693)</f>
        <v>45407</v>
      </c>
      <c r="R2693" s="37">
        <f>INDEX(LORDetail!$D$932:$D$1859,P2693)</f>
        <v>51.500746996606502</v>
      </c>
      <c r="S2693" s="37">
        <f>INDEX(LORDetail!$E$932:$E$1859,P2693)</f>
        <v>-2.0549087600950902</v>
      </c>
      <c r="T2693" s="37">
        <f>INDEX(LORDetail!$G$932:$G$1859,P2693)</f>
        <v>90.180419999999998</v>
      </c>
      <c r="U2693">
        <f t="shared" si="903"/>
        <v>234</v>
      </c>
      <c r="V2693" s="37">
        <f>INDEX(LORDetail!$B$932:$B$1859,U2693)</f>
        <v>45826</v>
      </c>
      <c r="W2693" s="37">
        <f>INDEX(LORDetail!$D$932:$D$1859,U2693)</f>
        <v>51.503455721756097</v>
      </c>
      <c r="X2693" s="37">
        <f>INDEX(LORDetail!$E$932:$E$1859,U2693)</f>
        <v>-2.0507033432115298</v>
      </c>
      <c r="Y2693" s="37">
        <f>INDEX(LORDetail!$G$932:$G$1859,U2693)</f>
        <v>89.919719999999998</v>
      </c>
      <c r="Z2693">
        <f t="shared" si="904"/>
        <v>419</v>
      </c>
      <c r="AA2693" s="29">
        <f t="shared" si="905"/>
        <v>214.90810948851868</v>
      </c>
      <c r="AB2693">
        <f t="shared" si="906"/>
        <v>0.51290718255016388</v>
      </c>
      <c r="AC2693" s="32">
        <f t="shared" si="907"/>
        <v>51.502136321191287</v>
      </c>
      <c r="AD2693" s="32">
        <f t="shared" si="908"/>
        <v>-2.0527517715698944</v>
      </c>
      <c r="AE2693" s="34">
        <f t="shared" si="909"/>
        <v>90.046705097509175</v>
      </c>
      <c r="AF2693" s="36" t="str">
        <f t="shared" si="895"/>
        <v>RDNGSTN</v>
      </c>
      <c r="AG2693" s="36" t="str">
        <f t="shared" si="896"/>
        <v>PADTON</v>
      </c>
      <c r="AH2693" s="36">
        <f t="shared" si="893"/>
        <v>1188</v>
      </c>
      <c r="AI2693" s="42">
        <f t="shared" si="894"/>
        <v>45622</v>
      </c>
      <c r="AJ2693" s="43">
        <f t="shared" ref="AJ2693:AJ2756" si="910">N2693</f>
        <v>25.326086782127589</v>
      </c>
      <c r="AK2693" s="43">
        <f t="shared" ref="AK2693:AK2756" si="911">M2693</f>
        <v>-1.9647981363980629E-2</v>
      </c>
      <c r="AL2693" s="36">
        <f t="shared" ref="AL2693:AL2756" si="912">AC2693</f>
        <v>51.502136321191287</v>
      </c>
      <c r="AM2693" s="36">
        <v>1</v>
      </c>
      <c r="AN2693" s="36">
        <f t="shared" ref="AN2693:AN2756" si="913">AD2693</f>
        <v>-2.0527517715698944</v>
      </c>
      <c r="AO2693" s="36">
        <v>4</v>
      </c>
      <c r="AP2693" s="42">
        <f>INT(AI2693/1000)*1000</f>
        <v>45000</v>
      </c>
      <c r="AQ2693" s="42">
        <f>MOD(AI2693,1000)</f>
        <v>622</v>
      </c>
      <c r="AR2693" s="42">
        <f>MOD(AI2694,1000)-0.2+(AP2694-AP2693)</f>
        <v>646.99999999999704</v>
      </c>
    </row>
    <row r="2694" spans="1:44" x14ac:dyDescent="0.25">
      <c r="A2694" s="19" t="s">
        <v>1</v>
      </c>
      <c r="B2694" t="s">
        <v>0</v>
      </c>
      <c r="C2694">
        <v>1189</v>
      </c>
      <c r="D2694" s="36">
        <f>MATCH(C2694,TrainRun!$AG$149:$AG$295,1)</f>
        <v>77</v>
      </c>
      <c r="E2694" s="36">
        <f>INT(INDEX(TrainRun!$AD$149:$AD$295,'By Second'!D2694))</f>
        <v>1100</v>
      </c>
      <c r="F2694" s="36">
        <f>IF(E2694=0,0,INDEX(TrainRun!$AE$149:$AE$295,'By Second'!D2694))</f>
        <v>27.055109142157932</v>
      </c>
      <c r="G2694" s="36">
        <f>INDEX(TrainRun!$AF$149:$AF$295,'By Second'!D2694)</f>
        <v>43317.988841719365</v>
      </c>
      <c r="H2694">
        <f t="shared" si="897"/>
        <v>78</v>
      </c>
      <c r="I2694" s="36">
        <f>INT(INDEX(TrainRun!$AD$149:$AD$295,'By Second'!H2694))</f>
        <v>1194</v>
      </c>
      <c r="J2694" s="36">
        <f>INDEX(TrainRun!$AE$149:$AE$295,'By Second'!H2694)</f>
        <v>25.208198893943752</v>
      </c>
      <c r="K2694">
        <f t="shared" si="898"/>
        <v>94</v>
      </c>
      <c r="L2694">
        <f t="shared" si="899"/>
        <v>-1.8469102482141793</v>
      </c>
      <c r="M2694">
        <f t="shared" si="900"/>
        <v>-1.9647981363980629E-2</v>
      </c>
      <c r="N2694" s="32">
        <f t="shared" si="901"/>
        <v>25.306438800763608</v>
      </c>
      <c r="O2694" s="29">
        <f t="shared" si="902"/>
        <v>45647.214548289281</v>
      </c>
      <c r="P2694" s="37">
        <f>MATCH(O2694,LORDetail!$B$932:$B$1859,1)</f>
        <v>233</v>
      </c>
      <c r="Q2694" s="37">
        <f>INDEX(LORDetail!$B$932:$B$1859,P2694)</f>
        <v>45407</v>
      </c>
      <c r="R2694" s="37">
        <f>INDEX(LORDetail!$D$932:$D$1859,P2694)</f>
        <v>51.500746996606502</v>
      </c>
      <c r="S2694" s="37">
        <f>INDEX(LORDetail!$E$932:$E$1859,P2694)</f>
        <v>-2.0549087600950902</v>
      </c>
      <c r="T2694" s="37">
        <f>INDEX(LORDetail!$G$932:$G$1859,P2694)</f>
        <v>90.180419999999998</v>
      </c>
      <c r="U2694">
        <f t="shared" si="903"/>
        <v>234</v>
      </c>
      <c r="V2694" s="37">
        <f>INDEX(LORDetail!$B$932:$B$1859,U2694)</f>
        <v>45826</v>
      </c>
      <c r="W2694" s="37">
        <f>INDEX(LORDetail!$D$932:$D$1859,U2694)</f>
        <v>51.503455721756097</v>
      </c>
      <c r="X2694" s="37">
        <f>INDEX(LORDetail!$E$932:$E$1859,U2694)</f>
        <v>-2.0507033432115298</v>
      </c>
      <c r="Y2694" s="37">
        <f>INDEX(LORDetail!$G$932:$G$1859,U2694)</f>
        <v>89.919719999999998</v>
      </c>
      <c r="Z2694">
        <f t="shared" si="904"/>
        <v>419</v>
      </c>
      <c r="AA2694" s="29">
        <f t="shared" si="905"/>
        <v>240.21454828928108</v>
      </c>
      <c r="AB2694">
        <f t="shared" si="906"/>
        <v>0.57330441119160158</v>
      </c>
      <c r="AC2694" s="32">
        <f t="shared" si="907"/>
        <v>51.50229992068347</v>
      </c>
      <c r="AD2694" s="32">
        <f t="shared" si="908"/>
        <v>-2.0524977760448455</v>
      </c>
      <c r="AE2694" s="34">
        <f t="shared" si="909"/>
        <v>90.030959540002343</v>
      </c>
      <c r="AF2694" s="36" t="str">
        <f t="shared" si="895"/>
        <v>RDNGSTN</v>
      </c>
      <c r="AG2694" s="36" t="str">
        <f t="shared" si="896"/>
        <v>PADTON</v>
      </c>
      <c r="AH2694" s="36">
        <f t="shared" si="893"/>
        <v>1189</v>
      </c>
      <c r="AI2694" s="42">
        <f t="shared" si="894"/>
        <v>45647.199999999997</v>
      </c>
      <c r="AJ2694" s="43">
        <f t="shared" si="910"/>
        <v>25.306438800763608</v>
      </c>
      <c r="AK2694" s="43">
        <f t="shared" si="911"/>
        <v>-1.9647981363980629E-2</v>
      </c>
      <c r="AL2694" s="36">
        <f t="shared" si="912"/>
        <v>51.50229992068347</v>
      </c>
      <c r="AM2694" s="36">
        <v>1</v>
      </c>
      <c r="AN2694" s="36">
        <f t="shared" si="913"/>
        <v>-2.0524977760448455</v>
      </c>
      <c r="AO2694" s="36">
        <v>4</v>
      </c>
      <c r="AP2694" s="42">
        <f>INT(AI2694/1000)*1000</f>
        <v>45000</v>
      </c>
      <c r="AQ2694" s="42">
        <f>MOD(AI2694,1000)</f>
        <v>647.19999999999709</v>
      </c>
      <c r="AR2694" s="42">
        <f>MOD(AI2695,1000)-0.2+(AP2695-AP2694)</f>
        <v>672.3999999999985</v>
      </c>
    </row>
    <row r="2695" spans="1:44" x14ac:dyDescent="0.25">
      <c r="A2695" s="19" t="s">
        <v>1</v>
      </c>
      <c r="B2695" t="s">
        <v>0</v>
      </c>
      <c r="C2695">
        <v>1190</v>
      </c>
      <c r="D2695" s="36">
        <f>MATCH(C2695,TrainRun!$AG$149:$AG$295,1)</f>
        <v>77</v>
      </c>
      <c r="E2695" s="36">
        <f>INT(INDEX(TrainRun!$AD$149:$AD$295,'By Second'!D2695))</f>
        <v>1100</v>
      </c>
      <c r="F2695" s="36">
        <f>IF(E2695=0,0,INDEX(TrainRun!$AE$149:$AE$295,'By Second'!D2695))</f>
        <v>27.055109142157932</v>
      </c>
      <c r="G2695" s="36">
        <f>INDEX(TrainRun!$AF$149:$AF$295,'By Second'!D2695)</f>
        <v>43317.988841719365</v>
      </c>
      <c r="H2695">
        <f t="shared" si="897"/>
        <v>78</v>
      </c>
      <c r="I2695" s="36">
        <f>INT(INDEX(TrainRun!$AD$149:$AD$295,'By Second'!H2695))</f>
        <v>1194</v>
      </c>
      <c r="J2695" s="36">
        <f>INDEX(TrainRun!$AE$149:$AE$295,'By Second'!H2695)</f>
        <v>25.208198893943752</v>
      </c>
      <c r="K2695">
        <f t="shared" si="898"/>
        <v>94</v>
      </c>
      <c r="L2695">
        <f t="shared" si="899"/>
        <v>-1.8469102482141793</v>
      </c>
      <c r="M2695">
        <f t="shared" si="900"/>
        <v>-1.9647981363980629E-2</v>
      </c>
      <c r="N2695" s="32">
        <f t="shared" si="901"/>
        <v>25.286790819399627</v>
      </c>
      <c r="O2695" s="29">
        <f t="shared" si="902"/>
        <v>45672.501339108683</v>
      </c>
      <c r="P2695" s="37">
        <f>MATCH(O2695,LORDetail!$B$932:$B$1859,1)</f>
        <v>233</v>
      </c>
      <c r="Q2695" s="37">
        <f>INDEX(LORDetail!$B$932:$B$1859,P2695)</f>
        <v>45407</v>
      </c>
      <c r="R2695" s="37">
        <f>INDEX(LORDetail!$D$932:$D$1859,P2695)</f>
        <v>51.500746996606502</v>
      </c>
      <c r="S2695" s="37">
        <f>INDEX(LORDetail!$E$932:$E$1859,P2695)</f>
        <v>-2.0549087600950902</v>
      </c>
      <c r="T2695" s="37">
        <f>INDEX(LORDetail!$G$932:$G$1859,P2695)</f>
        <v>90.180419999999998</v>
      </c>
      <c r="U2695">
        <f t="shared" si="903"/>
        <v>234</v>
      </c>
      <c r="V2695" s="37">
        <f>INDEX(LORDetail!$B$932:$B$1859,U2695)</f>
        <v>45826</v>
      </c>
      <c r="W2695" s="37">
        <f>INDEX(LORDetail!$D$932:$D$1859,U2695)</f>
        <v>51.503455721756097</v>
      </c>
      <c r="X2695" s="37">
        <f>INDEX(LORDetail!$E$932:$E$1859,U2695)</f>
        <v>-2.0507033432115298</v>
      </c>
      <c r="Y2695" s="37">
        <f>INDEX(LORDetail!$G$932:$G$1859,U2695)</f>
        <v>89.919719999999998</v>
      </c>
      <c r="Z2695">
        <f t="shared" si="904"/>
        <v>419</v>
      </c>
      <c r="AA2695" s="29">
        <f t="shared" si="905"/>
        <v>265.50133910868317</v>
      </c>
      <c r="AB2695">
        <f t="shared" si="906"/>
        <v>0.6336547472760935</v>
      </c>
      <c r="AC2695" s="32">
        <f t="shared" si="907"/>
        <v>51.50246339315661</v>
      </c>
      <c r="AD2695" s="32">
        <f t="shared" si="908"/>
        <v>-2.0522439777225472</v>
      </c>
      <c r="AE2695" s="34">
        <f t="shared" si="909"/>
        <v>90.015226207385126</v>
      </c>
      <c r="AF2695" s="36" t="str">
        <f t="shared" si="895"/>
        <v>RDNGSTN</v>
      </c>
      <c r="AG2695" s="36" t="str">
        <f t="shared" si="896"/>
        <v>PADTON</v>
      </c>
      <c r="AH2695" s="36">
        <f t="shared" si="893"/>
        <v>1190</v>
      </c>
      <c r="AI2695" s="42">
        <f t="shared" si="894"/>
        <v>45672.6</v>
      </c>
      <c r="AJ2695" s="43">
        <f t="shared" si="910"/>
        <v>25.286790819399627</v>
      </c>
      <c r="AK2695" s="43">
        <f t="shared" si="911"/>
        <v>-1.9647981363980629E-2</v>
      </c>
      <c r="AL2695" s="36">
        <f t="shared" si="912"/>
        <v>51.50246339315661</v>
      </c>
      <c r="AM2695" s="36">
        <v>1</v>
      </c>
      <c r="AN2695" s="36">
        <f t="shared" si="913"/>
        <v>-2.0522439777225472</v>
      </c>
      <c r="AO2695" s="36">
        <v>4</v>
      </c>
      <c r="AP2695" s="42">
        <f>INT(AI2695/1000)*1000</f>
        <v>45000</v>
      </c>
      <c r="AQ2695" s="42">
        <f>MOD(AI2695,1000)</f>
        <v>672.59999999999854</v>
      </c>
      <c r="AR2695" s="42">
        <f>MOD(AI2696,1000)-0.2+(AP2696-AP2695)</f>
        <v>697.60000000000286</v>
      </c>
    </row>
    <row r="2696" spans="1:44" x14ac:dyDescent="0.25">
      <c r="A2696" s="19" t="s">
        <v>1</v>
      </c>
      <c r="B2696" t="s">
        <v>0</v>
      </c>
      <c r="C2696">
        <v>1191</v>
      </c>
      <c r="D2696" s="36">
        <f>MATCH(C2696,TrainRun!$AG$149:$AG$295,1)</f>
        <v>77</v>
      </c>
      <c r="E2696" s="36">
        <f>INT(INDEX(TrainRun!$AD$149:$AD$295,'By Second'!D2696))</f>
        <v>1100</v>
      </c>
      <c r="F2696" s="36">
        <f>IF(E2696=0,0,INDEX(TrainRun!$AE$149:$AE$295,'By Second'!D2696))</f>
        <v>27.055109142157932</v>
      </c>
      <c r="G2696" s="36">
        <f>INDEX(TrainRun!$AF$149:$AF$295,'By Second'!D2696)</f>
        <v>43317.988841719365</v>
      </c>
      <c r="H2696">
        <f t="shared" si="897"/>
        <v>78</v>
      </c>
      <c r="I2696" s="36">
        <f>INT(INDEX(TrainRun!$AD$149:$AD$295,'By Second'!H2696))</f>
        <v>1194</v>
      </c>
      <c r="J2696" s="36">
        <f>INDEX(TrainRun!$AE$149:$AE$295,'By Second'!H2696)</f>
        <v>25.208198893943752</v>
      </c>
      <c r="K2696">
        <f t="shared" si="898"/>
        <v>94</v>
      </c>
      <c r="L2696">
        <f t="shared" si="899"/>
        <v>-1.8469102482141793</v>
      </c>
      <c r="M2696">
        <f t="shared" si="900"/>
        <v>-1.9647981363980629E-2</v>
      </c>
      <c r="N2696" s="32">
        <f t="shared" si="901"/>
        <v>25.267142838035646</v>
      </c>
      <c r="O2696" s="29">
        <f t="shared" si="902"/>
        <v>45697.768481946718</v>
      </c>
      <c r="P2696" s="37">
        <f>MATCH(O2696,LORDetail!$B$932:$B$1859,1)</f>
        <v>233</v>
      </c>
      <c r="Q2696" s="37">
        <f>INDEX(LORDetail!$B$932:$B$1859,P2696)</f>
        <v>45407</v>
      </c>
      <c r="R2696" s="37">
        <f>INDEX(LORDetail!$D$932:$D$1859,P2696)</f>
        <v>51.500746996606502</v>
      </c>
      <c r="S2696" s="37">
        <f>INDEX(LORDetail!$E$932:$E$1859,P2696)</f>
        <v>-2.0549087600950902</v>
      </c>
      <c r="T2696" s="37">
        <f>INDEX(LORDetail!$G$932:$G$1859,P2696)</f>
        <v>90.180419999999998</v>
      </c>
      <c r="U2696">
        <f t="shared" si="903"/>
        <v>234</v>
      </c>
      <c r="V2696" s="37">
        <f>INDEX(LORDetail!$B$932:$B$1859,U2696)</f>
        <v>45826</v>
      </c>
      <c r="W2696" s="37">
        <f>INDEX(LORDetail!$D$932:$D$1859,U2696)</f>
        <v>51.503455721756097</v>
      </c>
      <c r="X2696" s="37">
        <f>INDEX(LORDetail!$E$932:$E$1859,U2696)</f>
        <v>-2.0507033432115298</v>
      </c>
      <c r="Y2696" s="37">
        <f>INDEX(LORDetail!$G$932:$G$1859,U2696)</f>
        <v>89.919719999999998</v>
      </c>
      <c r="Z2696">
        <f t="shared" si="904"/>
        <v>419</v>
      </c>
      <c r="AA2696" s="29">
        <f t="shared" si="905"/>
        <v>290.76848194671766</v>
      </c>
      <c r="AB2696">
        <f t="shared" si="906"/>
        <v>0.69395819080362209</v>
      </c>
      <c r="AC2696" s="32">
        <f t="shared" si="907"/>
        <v>51.502626738610701</v>
      </c>
      <c r="AD2696" s="32">
        <f t="shared" si="908"/>
        <v>-2.0519903766029994</v>
      </c>
      <c r="AE2696" s="34">
        <f t="shared" si="909"/>
        <v>89.999505099657497</v>
      </c>
      <c r="AF2696" s="36" t="str">
        <f t="shared" si="895"/>
        <v>RDNGSTN</v>
      </c>
      <c r="AG2696" s="36" t="str">
        <f t="shared" si="896"/>
        <v>PADTON</v>
      </c>
      <c r="AH2696" s="36">
        <f t="shared" si="893"/>
        <v>1191</v>
      </c>
      <c r="AI2696" s="42">
        <f t="shared" si="894"/>
        <v>45697.8</v>
      </c>
      <c r="AJ2696" s="43">
        <f t="shared" si="910"/>
        <v>25.267142838035646</v>
      </c>
      <c r="AK2696" s="43">
        <f t="shared" si="911"/>
        <v>-1.9647981363980629E-2</v>
      </c>
      <c r="AL2696" s="36">
        <f t="shared" si="912"/>
        <v>51.502626738610701</v>
      </c>
      <c r="AM2696" s="36">
        <v>1</v>
      </c>
      <c r="AN2696" s="36">
        <f t="shared" si="913"/>
        <v>-2.0519903766029994</v>
      </c>
      <c r="AO2696" s="36">
        <v>4</v>
      </c>
      <c r="AP2696" s="42">
        <f>INT(AI2696/1000)*1000</f>
        <v>45000</v>
      </c>
      <c r="AQ2696" s="42">
        <f>MOD(AI2696,1000)</f>
        <v>697.80000000000291</v>
      </c>
      <c r="AR2696" s="42">
        <f>MOD(AI2697,1000)-0.2+(AP2697-AP2696)</f>
        <v>722.8</v>
      </c>
    </row>
    <row r="2697" spans="1:44" x14ac:dyDescent="0.25">
      <c r="A2697" s="19" t="s">
        <v>1</v>
      </c>
      <c r="B2697" t="s">
        <v>0</v>
      </c>
      <c r="C2697">
        <v>1192</v>
      </c>
      <c r="D2697" s="36">
        <f>MATCH(C2697,TrainRun!$AG$149:$AG$295,1)</f>
        <v>77</v>
      </c>
      <c r="E2697" s="36">
        <f>INT(INDEX(TrainRun!$AD$149:$AD$295,'By Second'!D2697))</f>
        <v>1100</v>
      </c>
      <c r="F2697" s="36">
        <f>IF(E2697=0,0,INDEX(TrainRun!$AE$149:$AE$295,'By Second'!D2697))</f>
        <v>27.055109142157932</v>
      </c>
      <c r="G2697" s="36">
        <f>INDEX(TrainRun!$AF$149:$AF$295,'By Second'!D2697)</f>
        <v>43317.988841719365</v>
      </c>
      <c r="H2697">
        <f t="shared" si="897"/>
        <v>78</v>
      </c>
      <c r="I2697" s="36">
        <f>INT(INDEX(TrainRun!$AD$149:$AD$295,'By Second'!H2697))</f>
        <v>1194</v>
      </c>
      <c r="J2697" s="36">
        <f>INDEX(TrainRun!$AE$149:$AE$295,'By Second'!H2697)</f>
        <v>25.208198893943752</v>
      </c>
      <c r="K2697">
        <f t="shared" si="898"/>
        <v>94</v>
      </c>
      <c r="L2697">
        <f t="shared" si="899"/>
        <v>-1.8469102482141793</v>
      </c>
      <c r="M2697">
        <f t="shared" si="900"/>
        <v>-1.9647981363980629E-2</v>
      </c>
      <c r="N2697" s="32">
        <f t="shared" si="901"/>
        <v>25.247494856671665</v>
      </c>
      <c r="O2697" s="29">
        <f t="shared" si="902"/>
        <v>45723.015976803392</v>
      </c>
      <c r="P2697" s="37">
        <f>MATCH(O2697,LORDetail!$B$932:$B$1859,1)</f>
        <v>233</v>
      </c>
      <c r="Q2697" s="37">
        <f>INDEX(LORDetail!$B$932:$B$1859,P2697)</f>
        <v>45407</v>
      </c>
      <c r="R2697" s="37">
        <f>INDEX(LORDetail!$D$932:$D$1859,P2697)</f>
        <v>51.500746996606502</v>
      </c>
      <c r="S2697" s="37">
        <f>INDEX(LORDetail!$E$932:$E$1859,P2697)</f>
        <v>-2.0549087600950902</v>
      </c>
      <c r="T2697" s="37">
        <f>INDEX(LORDetail!$G$932:$G$1859,P2697)</f>
        <v>90.180419999999998</v>
      </c>
      <c r="U2697">
        <f t="shared" si="903"/>
        <v>234</v>
      </c>
      <c r="V2697" s="37">
        <f>INDEX(LORDetail!$B$932:$B$1859,U2697)</f>
        <v>45826</v>
      </c>
      <c r="W2697" s="37">
        <f>INDEX(LORDetail!$D$932:$D$1859,U2697)</f>
        <v>51.503455721756097</v>
      </c>
      <c r="X2697" s="37">
        <f>INDEX(LORDetail!$E$932:$E$1859,U2697)</f>
        <v>-2.0507033432115298</v>
      </c>
      <c r="Y2697" s="37">
        <f>INDEX(LORDetail!$G$932:$G$1859,U2697)</f>
        <v>89.919719999999998</v>
      </c>
      <c r="Z2697">
        <f t="shared" si="904"/>
        <v>419</v>
      </c>
      <c r="AA2697" s="29">
        <f t="shared" si="905"/>
        <v>316.01597680339182</v>
      </c>
      <c r="AB2697">
        <f t="shared" si="906"/>
        <v>0.75421474177420478</v>
      </c>
      <c r="AC2697" s="32">
        <f t="shared" si="907"/>
        <v>51.502789957045742</v>
      </c>
      <c r="AD2697" s="32">
        <f t="shared" si="908"/>
        <v>-2.0517369726862027</v>
      </c>
      <c r="AE2697" s="34">
        <f t="shared" si="909"/>
        <v>89.983796216819457</v>
      </c>
      <c r="AF2697" s="36" t="str">
        <f t="shared" si="895"/>
        <v>RDNGSTN</v>
      </c>
      <c r="AG2697" s="36" t="str">
        <f t="shared" si="896"/>
        <v>PADTON</v>
      </c>
      <c r="AH2697" s="36">
        <f t="shared" si="893"/>
        <v>1192</v>
      </c>
      <c r="AI2697" s="42">
        <f t="shared" si="894"/>
        <v>45723</v>
      </c>
      <c r="AJ2697" s="43">
        <f t="shared" si="910"/>
        <v>25.247494856671665</v>
      </c>
      <c r="AK2697" s="43">
        <f t="shared" si="911"/>
        <v>-1.9647981363980629E-2</v>
      </c>
      <c r="AL2697" s="36">
        <f t="shared" si="912"/>
        <v>51.502789957045742</v>
      </c>
      <c r="AM2697" s="36">
        <v>1</v>
      </c>
      <c r="AN2697" s="36">
        <f t="shared" si="913"/>
        <v>-2.0517369726862027</v>
      </c>
      <c r="AO2697" s="36">
        <v>4</v>
      </c>
      <c r="AP2697" s="42">
        <f>INT(AI2697/1000)*1000</f>
        <v>45000</v>
      </c>
      <c r="AQ2697" s="42">
        <f>MOD(AI2697,1000)</f>
        <v>723</v>
      </c>
      <c r="AR2697" s="42">
        <f>MOD(AI2698,1000)-0.2+(AP2698-AP2697)</f>
        <v>747.99999999999704</v>
      </c>
    </row>
    <row r="2698" spans="1:44" x14ac:dyDescent="0.25">
      <c r="A2698" s="19" t="s">
        <v>1</v>
      </c>
      <c r="B2698" t="s">
        <v>0</v>
      </c>
      <c r="C2698">
        <v>1193</v>
      </c>
      <c r="D2698" s="36">
        <f>MATCH(C2698,TrainRun!$AG$149:$AG$295,1)</f>
        <v>77</v>
      </c>
      <c r="E2698" s="36">
        <f>INT(INDEX(TrainRun!$AD$149:$AD$295,'By Second'!D2698))</f>
        <v>1100</v>
      </c>
      <c r="F2698" s="36">
        <f>IF(E2698=0,0,INDEX(TrainRun!$AE$149:$AE$295,'By Second'!D2698))</f>
        <v>27.055109142157932</v>
      </c>
      <c r="G2698" s="36">
        <f>INDEX(TrainRun!$AF$149:$AF$295,'By Second'!D2698)</f>
        <v>43317.988841719365</v>
      </c>
      <c r="H2698">
        <f t="shared" si="897"/>
        <v>78</v>
      </c>
      <c r="I2698" s="36">
        <f>INT(INDEX(TrainRun!$AD$149:$AD$295,'By Second'!H2698))</f>
        <v>1194</v>
      </c>
      <c r="J2698" s="36">
        <f>INDEX(TrainRun!$AE$149:$AE$295,'By Second'!H2698)</f>
        <v>25.208198893943752</v>
      </c>
      <c r="K2698">
        <f t="shared" si="898"/>
        <v>94</v>
      </c>
      <c r="L2698">
        <f t="shared" si="899"/>
        <v>-1.8469102482141793</v>
      </c>
      <c r="M2698">
        <f t="shared" si="900"/>
        <v>-1.9647981363980629E-2</v>
      </c>
      <c r="N2698" s="32">
        <f t="shared" si="901"/>
        <v>25.227846875307684</v>
      </c>
      <c r="O2698" s="29">
        <f t="shared" si="902"/>
        <v>45748.243823678698</v>
      </c>
      <c r="P2698" s="37">
        <f>MATCH(O2698,LORDetail!$B$932:$B$1859,1)</f>
        <v>233</v>
      </c>
      <c r="Q2698" s="37">
        <f>INDEX(LORDetail!$B$932:$B$1859,P2698)</f>
        <v>45407</v>
      </c>
      <c r="R2698" s="37">
        <f>INDEX(LORDetail!$D$932:$D$1859,P2698)</f>
        <v>51.500746996606502</v>
      </c>
      <c r="S2698" s="37">
        <f>INDEX(LORDetail!$E$932:$E$1859,P2698)</f>
        <v>-2.0549087600950902</v>
      </c>
      <c r="T2698" s="37">
        <f>INDEX(LORDetail!$G$932:$G$1859,P2698)</f>
        <v>90.180419999999998</v>
      </c>
      <c r="U2698">
        <f t="shared" si="903"/>
        <v>234</v>
      </c>
      <c r="V2698" s="37">
        <f>INDEX(LORDetail!$B$932:$B$1859,U2698)</f>
        <v>45826</v>
      </c>
      <c r="W2698" s="37">
        <f>INDEX(LORDetail!$D$932:$D$1859,U2698)</f>
        <v>51.503455721756097</v>
      </c>
      <c r="X2698" s="37">
        <f>INDEX(LORDetail!$E$932:$E$1859,U2698)</f>
        <v>-2.0507033432115298</v>
      </c>
      <c r="Y2698" s="37">
        <f>INDEX(LORDetail!$G$932:$G$1859,U2698)</f>
        <v>89.919719999999998</v>
      </c>
      <c r="Z2698">
        <f t="shared" si="904"/>
        <v>419</v>
      </c>
      <c r="AA2698" s="29">
        <f t="shared" si="905"/>
        <v>341.24382367869839</v>
      </c>
      <c r="AB2698">
        <f t="shared" si="906"/>
        <v>0.81442440018782436</v>
      </c>
      <c r="AC2698" s="32">
        <f t="shared" si="907"/>
        <v>51.502953048461734</v>
      </c>
      <c r="AD2698" s="32">
        <f t="shared" si="908"/>
        <v>-2.051483765972157</v>
      </c>
      <c r="AE2698" s="34">
        <f t="shared" si="909"/>
        <v>89.968099558871032</v>
      </c>
      <c r="AF2698" s="36" t="str">
        <f t="shared" si="895"/>
        <v>RDNGSTN</v>
      </c>
      <c r="AG2698" s="36" t="str">
        <f t="shared" si="896"/>
        <v>PADTON</v>
      </c>
      <c r="AH2698" s="36">
        <f t="shared" si="893"/>
        <v>1193</v>
      </c>
      <c r="AI2698" s="42">
        <f t="shared" si="894"/>
        <v>45748.2</v>
      </c>
      <c r="AJ2698" s="43">
        <f t="shared" si="910"/>
        <v>25.227846875307684</v>
      </c>
      <c r="AK2698" s="43">
        <f t="shared" si="911"/>
        <v>-1.9647981363980629E-2</v>
      </c>
      <c r="AL2698" s="36">
        <f t="shared" si="912"/>
        <v>51.502953048461734</v>
      </c>
      <c r="AM2698" s="36">
        <v>1</v>
      </c>
      <c r="AN2698" s="36">
        <f t="shared" si="913"/>
        <v>-2.051483765972157</v>
      </c>
      <c r="AO2698" s="36">
        <v>4</v>
      </c>
      <c r="AP2698" s="42">
        <f>INT(AI2698/1000)*1000</f>
        <v>45000</v>
      </c>
      <c r="AQ2698" s="42">
        <f>MOD(AI2698,1000)</f>
        <v>748.19999999999709</v>
      </c>
      <c r="AR2698" s="42">
        <f>MOD(AI2699,1000)-0.2+(AP2699-AP2698)</f>
        <v>783.20000000000141</v>
      </c>
    </row>
    <row r="2699" spans="1:44" x14ac:dyDescent="0.25">
      <c r="A2699" s="19" t="s">
        <v>1</v>
      </c>
      <c r="B2699" t="s">
        <v>0</v>
      </c>
      <c r="C2699">
        <v>1194</v>
      </c>
      <c r="D2699" s="36">
        <f>MATCH(C2699,TrainRun!$AG$149:$AG$295,1)</f>
        <v>79</v>
      </c>
      <c r="E2699" s="36">
        <f>INT(INDEX(TrainRun!$AD$149:$AD$295,'By Second'!D2699))</f>
        <v>1194</v>
      </c>
      <c r="F2699" s="36">
        <f>IF(E2699=0,0,INDEX(TrainRun!$AE$149:$AE$295,'By Second'!D2699))</f>
        <v>25.206334237514646</v>
      </c>
      <c r="G2699" s="36">
        <f>INDEX(TrainRun!$AF$149:$AF$295,'By Second'!D2699)</f>
        <v>45783.296365390779</v>
      </c>
      <c r="H2699">
        <f t="shared" si="897"/>
        <v>80</v>
      </c>
      <c r="I2699" s="36">
        <f>INT(INDEX(TrainRun!$AD$149:$AD$295,'By Second'!H2699))</f>
        <v>1200</v>
      </c>
      <c r="J2699" s="36">
        <f>INDEX(TrainRun!$AE$149:$AE$295,'By Second'!H2699)</f>
        <v>25.102218044892801</v>
      </c>
      <c r="K2699">
        <f t="shared" si="898"/>
        <v>6</v>
      </c>
      <c r="L2699">
        <f t="shared" si="899"/>
        <v>-0.10411619262184502</v>
      </c>
      <c r="M2699">
        <f t="shared" si="900"/>
        <v>-1.7352698770307502E-2</v>
      </c>
      <c r="N2699" s="32">
        <f t="shared" si="901"/>
        <v>25.206334237514646</v>
      </c>
      <c r="O2699" s="29">
        <f t="shared" si="902"/>
        <v>45783.3</v>
      </c>
      <c r="P2699" s="37">
        <f>MATCH(O2699,LORDetail!$B$932:$B$1859,1)</f>
        <v>233</v>
      </c>
      <c r="Q2699" s="37">
        <f>INDEX(LORDetail!$B$932:$B$1859,P2699)</f>
        <v>45407</v>
      </c>
      <c r="R2699" s="37">
        <f>INDEX(LORDetail!$D$932:$D$1859,P2699)</f>
        <v>51.500746996606502</v>
      </c>
      <c r="S2699" s="37">
        <f>INDEX(LORDetail!$E$932:$E$1859,P2699)</f>
        <v>-2.0549087600950902</v>
      </c>
      <c r="T2699" s="37">
        <f>INDEX(LORDetail!$G$932:$G$1859,P2699)</f>
        <v>90.180419999999998</v>
      </c>
      <c r="U2699">
        <f t="shared" si="903"/>
        <v>234</v>
      </c>
      <c r="V2699" s="37">
        <f>INDEX(LORDetail!$B$932:$B$1859,U2699)</f>
        <v>45826</v>
      </c>
      <c r="W2699" s="37">
        <f>INDEX(LORDetail!$D$932:$D$1859,U2699)</f>
        <v>51.503455721756097</v>
      </c>
      <c r="X2699" s="37">
        <f>INDEX(LORDetail!$E$932:$E$1859,U2699)</f>
        <v>-2.0507033432115298</v>
      </c>
      <c r="Y2699" s="37">
        <f>INDEX(LORDetail!$G$932:$G$1859,U2699)</f>
        <v>89.919719999999998</v>
      </c>
      <c r="Z2699">
        <f t="shared" si="904"/>
        <v>419</v>
      </c>
      <c r="AA2699" s="29">
        <f t="shared" si="905"/>
        <v>376.30000000000291</v>
      </c>
      <c r="AB2699">
        <f t="shared" si="906"/>
        <v>0.89809069212411197</v>
      </c>
      <c r="AC2699" s="32">
        <f t="shared" si="907"/>
        <v>51.503179677450873</v>
      </c>
      <c r="AD2699" s="32">
        <f t="shared" si="908"/>
        <v>-2.0511319143354632</v>
      </c>
      <c r="AE2699" s="34">
        <f t="shared" si="909"/>
        <v>89.946287756563237</v>
      </c>
      <c r="AF2699" s="36" t="str">
        <f t="shared" si="895"/>
        <v>RDNGSTN</v>
      </c>
      <c r="AG2699" s="36" t="str">
        <f t="shared" si="896"/>
        <v>PADTON</v>
      </c>
      <c r="AH2699" s="36">
        <f t="shared" si="893"/>
        <v>1194</v>
      </c>
      <c r="AI2699" s="42">
        <f t="shared" si="894"/>
        <v>45783.4</v>
      </c>
      <c r="AJ2699" s="43">
        <f t="shared" si="910"/>
        <v>25.206334237514646</v>
      </c>
      <c r="AK2699" s="43">
        <f t="shared" si="911"/>
        <v>-1.7352698770307502E-2</v>
      </c>
      <c r="AL2699" s="36">
        <f t="shared" si="912"/>
        <v>51.503179677450873</v>
      </c>
      <c r="AM2699" s="36">
        <v>1</v>
      </c>
      <c r="AN2699" s="36">
        <f t="shared" si="913"/>
        <v>-2.0511319143354632</v>
      </c>
      <c r="AO2699" s="36">
        <v>4</v>
      </c>
      <c r="AP2699" s="42">
        <f>INT(AI2699/1000)*1000</f>
        <v>45000</v>
      </c>
      <c r="AQ2699" s="42">
        <f>MOD(AI2699,1000)</f>
        <v>783.40000000000146</v>
      </c>
      <c r="AR2699" s="42">
        <f>MOD(AI2700,1000)-0.2+(AP2700-AP2699)</f>
        <v>808.20000000000141</v>
      </c>
    </row>
    <row r="2700" spans="1:44" x14ac:dyDescent="0.25">
      <c r="A2700" s="19" t="s">
        <v>1</v>
      </c>
      <c r="B2700" t="s">
        <v>0</v>
      </c>
      <c r="C2700">
        <v>1195</v>
      </c>
      <c r="D2700" s="36">
        <f>MATCH(C2700,TrainRun!$AG$149:$AG$295,1)</f>
        <v>79</v>
      </c>
      <c r="E2700" s="36">
        <f>INT(INDEX(TrainRun!$AD$149:$AD$295,'By Second'!D2700))</f>
        <v>1194</v>
      </c>
      <c r="F2700" s="36">
        <f>IF(E2700=0,0,INDEX(TrainRun!$AE$149:$AE$295,'By Second'!D2700))</f>
        <v>25.206334237514646</v>
      </c>
      <c r="G2700" s="36">
        <f>INDEX(TrainRun!$AF$149:$AF$295,'By Second'!D2700)</f>
        <v>45783.296365390779</v>
      </c>
      <c r="H2700">
        <f t="shared" si="897"/>
        <v>80</v>
      </c>
      <c r="I2700" s="36">
        <f>INT(INDEX(TrainRun!$AD$149:$AD$295,'By Second'!H2700))</f>
        <v>1200</v>
      </c>
      <c r="J2700" s="36">
        <f>INDEX(TrainRun!$AE$149:$AE$295,'By Second'!H2700)</f>
        <v>25.102218044892801</v>
      </c>
      <c r="K2700">
        <f t="shared" si="898"/>
        <v>6</v>
      </c>
      <c r="L2700">
        <f t="shared" si="899"/>
        <v>-0.10411619262184502</v>
      </c>
      <c r="M2700">
        <f t="shared" si="900"/>
        <v>-1.7352698770307502E-2</v>
      </c>
      <c r="N2700" s="32">
        <f t="shared" si="901"/>
        <v>25.18898153874434</v>
      </c>
      <c r="O2700" s="29">
        <f t="shared" si="902"/>
        <v>45808.488981538751</v>
      </c>
      <c r="P2700" s="37">
        <f>MATCH(O2700,LORDetail!$B$932:$B$1859,1)</f>
        <v>233</v>
      </c>
      <c r="Q2700" s="37">
        <f>INDEX(LORDetail!$B$932:$B$1859,P2700)</f>
        <v>45407</v>
      </c>
      <c r="R2700" s="37">
        <f>INDEX(LORDetail!$D$932:$D$1859,P2700)</f>
        <v>51.500746996606502</v>
      </c>
      <c r="S2700" s="37">
        <f>INDEX(LORDetail!$E$932:$E$1859,P2700)</f>
        <v>-2.0549087600950902</v>
      </c>
      <c r="T2700" s="37">
        <f>INDEX(LORDetail!$G$932:$G$1859,P2700)</f>
        <v>90.180419999999998</v>
      </c>
      <c r="U2700">
        <f t="shared" si="903"/>
        <v>234</v>
      </c>
      <c r="V2700" s="37">
        <f>INDEX(LORDetail!$B$932:$B$1859,U2700)</f>
        <v>45826</v>
      </c>
      <c r="W2700" s="37">
        <f>INDEX(LORDetail!$D$932:$D$1859,U2700)</f>
        <v>51.503455721756097</v>
      </c>
      <c r="X2700" s="37">
        <f>INDEX(LORDetail!$E$932:$E$1859,U2700)</f>
        <v>-2.0507033432115298</v>
      </c>
      <c r="Y2700" s="37">
        <f>INDEX(LORDetail!$G$932:$G$1859,U2700)</f>
        <v>89.919719999999998</v>
      </c>
      <c r="Z2700">
        <f t="shared" si="904"/>
        <v>419</v>
      </c>
      <c r="AA2700" s="29">
        <f t="shared" si="905"/>
        <v>401.48898153875052</v>
      </c>
      <c r="AB2700">
        <f t="shared" si="906"/>
        <v>0.95820759317124227</v>
      </c>
      <c r="AC2700" s="32">
        <f t="shared" si="907"/>
        <v>51.503342517612658</v>
      </c>
      <c r="AD2700" s="32">
        <f t="shared" si="908"/>
        <v>-2.0508790977048119</v>
      </c>
      <c r="AE2700" s="34">
        <f t="shared" si="909"/>
        <v>89.930615280460259</v>
      </c>
      <c r="AF2700" s="36" t="str">
        <f t="shared" si="895"/>
        <v>RDNGSTN</v>
      </c>
      <c r="AG2700" s="36" t="str">
        <f t="shared" si="896"/>
        <v>PADTON</v>
      </c>
      <c r="AH2700" s="36">
        <f t="shared" si="893"/>
        <v>1195</v>
      </c>
      <c r="AI2700" s="42">
        <f t="shared" si="894"/>
        <v>45808.4</v>
      </c>
      <c r="AJ2700" s="43">
        <f t="shared" si="910"/>
        <v>25.18898153874434</v>
      </c>
      <c r="AK2700" s="43">
        <f t="shared" si="911"/>
        <v>-1.7352698770307502E-2</v>
      </c>
      <c r="AL2700" s="36">
        <f t="shared" si="912"/>
        <v>51.503342517612658</v>
      </c>
      <c r="AM2700" s="36">
        <v>1</v>
      </c>
      <c r="AN2700" s="36">
        <f t="shared" si="913"/>
        <v>-2.0508790977048119</v>
      </c>
      <c r="AO2700" s="36">
        <v>4</v>
      </c>
      <c r="AP2700" s="42">
        <f>INT(AI2700/1000)*1000</f>
        <v>45000</v>
      </c>
      <c r="AQ2700" s="42">
        <f>MOD(AI2700,1000)</f>
        <v>808.40000000000146</v>
      </c>
      <c r="AR2700" s="42">
        <f>MOD(AI2701,1000)-0.2+(AP2701-AP2700)</f>
        <v>833.3999999999985</v>
      </c>
    </row>
    <row r="2701" spans="1:44" x14ac:dyDescent="0.25">
      <c r="A2701" s="19" t="s">
        <v>1</v>
      </c>
      <c r="B2701" t="s">
        <v>0</v>
      </c>
      <c r="C2701">
        <v>1196</v>
      </c>
      <c r="D2701" s="36">
        <f>MATCH(C2701,TrainRun!$AG$149:$AG$295,1)</f>
        <v>79</v>
      </c>
      <c r="E2701" s="36">
        <f>INT(INDEX(TrainRun!$AD$149:$AD$295,'By Second'!D2701))</f>
        <v>1194</v>
      </c>
      <c r="F2701" s="36">
        <f>IF(E2701=0,0,INDEX(TrainRun!$AE$149:$AE$295,'By Second'!D2701))</f>
        <v>25.206334237514646</v>
      </c>
      <c r="G2701" s="36">
        <f>INDEX(TrainRun!$AF$149:$AF$295,'By Second'!D2701)</f>
        <v>45783.296365390779</v>
      </c>
      <c r="H2701">
        <f t="shared" si="897"/>
        <v>80</v>
      </c>
      <c r="I2701" s="36">
        <f>INT(INDEX(TrainRun!$AD$149:$AD$295,'By Second'!H2701))</f>
        <v>1200</v>
      </c>
      <c r="J2701" s="36">
        <f>INDEX(TrainRun!$AE$149:$AE$295,'By Second'!H2701)</f>
        <v>25.102218044892801</v>
      </c>
      <c r="K2701">
        <f t="shared" si="898"/>
        <v>6</v>
      </c>
      <c r="L2701">
        <f t="shared" si="899"/>
        <v>-0.10411619262184502</v>
      </c>
      <c r="M2701">
        <f t="shared" si="900"/>
        <v>-1.7352698770307502E-2</v>
      </c>
      <c r="N2701" s="32">
        <f t="shared" si="901"/>
        <v>25.171628839974034</v>
      </c>
      <c r="O2701" s="29">
        <f t="shared" si="902"/>
        <v>45833.660610378727</v>
      </c>
      <c r="P2701" s="37">
        <f>MATCH(O2701,LORDetail!$B$932:$B$1859,1)</f>
        <v>234</v>
      </c>
      <c r="Q2701" s="37">
        <f>INDEX(LORDetail!$B$932:$B$1859,P2701)</f>
        <v>45826</v>
      </c>
      <c r="R2701" s="37">
        <f>INDEX(LORDetail!$D$932:$D$1859,P2701)</f>
        <v>51.503455721756097</v>
      </c>
      <c r="S2701" s="37">
        <f>INDEX(LORDetail!$E$932:$E$1859,P2701)</f>
        <v>-2.0507033432115298</v>
      </c>
      <c r="T2701" s="37">
        <f>INDEX(LORDetail!$G$932:$G$1859,P2701)</f>
        <v>89.919719999999998</v>
      </c>
      <c r="U2701">
        <f t="shared" si="903"/>
        <v>235</v>
      </c>
      <c r="V2701" s="37">
        <f>INDEX(LORDetail!$B$932:$B$1859,U2701)</f>
        <v>46465</v>
      </c>
      <c r="W2701" s="37">
        <f>INDEX(LORDetail!$D$932:$D$1859,U2701)</f>
        <v>51.507550792811301</v>
      </c>
      <c r="X2701" s="37">
        <f>INDEX(LORDetail!$E$932:$E$1859,U2701)</f>
        <v>-2.0442486674365501</v>
      </c>
      <c r="Y2701" s="37">
        <f>INDEX(LORDetail!$G$932:$G$1859,U2701)</f>
        <v>89.522149999999996</v>
      </c>
      <c r="Z2701">
        <f t="shared" si="904"/>
        <v>639</v>
      </c>
      <c r="AA2701" s="29">
        <f t="shared" si="905"/>
        <v>7.6606103787271422</v>
      </c>
      <c r="AB2701">
        <f t="shared" si="906"/>
        <v>1.1988435647460317E-2</v>
      </c>
      <c r="AC2701" s="32">
        <f t="shared" si="907"/>
        <v>51.503504815251915</v>
      </c>
      <c r="AD2701" s="32">
        <f t="shared" si="908"/>
        <v>-2.0506259617463765</v>
      </c>
      <c r="AE2701" s="34">
        <f t="shared" si="909"/>
        <v>89.914953757639637</v>
      </c>
      <c r="AF2701" s="36" t="str">
        <f t="shared" si="895"/>
        <v>RDNGSTN</v>
      </c>
      <c r="AG2701" s="36" t="str">
        <f t="shared" si="896"/>
        <v>PADTON</v>
      </c>
      <c r="AH2701" s="36">
        <f t="shared" ref="AH2701:AH2764" si="914">C2701</f>
        <v>1196</v>
      </c>
      <c r="AI2701" s="42">
        <f t="shared" ref="AI2701:AI2764" si="915">ROUND(O2701*5,0)/5</f>
        <v>45833.599999999999</v>
      </c>
      <c r="AJ2701" s="43">
        <f t="shared" si="910"/>
        <v>25.171628839974034</v>
      </c>
      <c r="AK2701" s="43">
        <f t="shared" si="911"/>
        <v>-1.7352698770307502E-2</v>
      </c>
      <c r="AL2701" s="36">
        <f t="shared" si="912"/>
        <v>51.503504815251915</v>
      </c>
      <c r="AM2701" s="36">
        <v>1</v>
      </c>
      <c r="AN2701" s="36">
        <f t="shared" si="913"/>
        <v>-2.0506259617463765</v>
      </c>
      <c r="AO2701" s="36">
        <v>4</v>
      </c>
      <c r="AP2701" s="42">
        <f>INT(AI2701/1000)*1000</f>
        <v>45000</v>
      </c>
      <c r="AQ2701" s="42">
        <f>MOD(AI2701,1000)</f>
        <v>833.59999999999854</v>
      </c>
      <c r="AR2701" s="42">
        <f>MOD(AI2702,1000)-0.2+(AP2702-AP2701)</f>
        <v>858.60000000000286</v>
      </c>
    </row>
    <row r="2702" spans="1:44" x14ac:dyDescent="0.25">
      <c r="A2702" s="19" t="s">
        <v>1</v>
      </c>
      <c r="B2702" t="s">
        <v>0</v>
      </c>
      <c r="C2702">
        <v>1197</v>
      </c>
      <c r="D2702" s="36">
        <f>MATCH(C2702,TrainRun!$AG$149:$AG$295,1)</f>
        <v>79</v>
      </c>
      <c r="E2702" s="36">
        <f>INT(INDEX(TrainRun!$AD$149:$AD$295,'By Second'!D2702))</f>
        <v>1194</v>
      </c>
      <c r="F2702" s="36">
        <f>IF(E2702=0,0,INDEX(TrainRun!$AE$149:$AE$295,'By Second'!D2702))</f>
        <v>25.206334237514646</v>
      </c>
      <c r="G2702" s="36">
        <f>INDEX(TrainRun!$AF$149:$AF$295,'By Second'!D2702)</f>
        <v>45783.296365390779</v>
      </c>
      <c r="H2702">
        <f t="shared" si="897"/>
        <v>80</v>
      </c>
      <c r="I2702" s="36">
        <f>INT(INDEX(TrainRun!$AD$149:$AD$295,'By Second'!H2702))</f>
        <v>1200</v>
      </c>
      <c r="J2702" s="36">
        <f>INDEX(TrainRun!$AE$149:$AE$295,'By Second'!H2702)</f>
        <v>25.102218044892801</v>
      </c>
      <c r="K2702">
        <f t="shared" si="898"/>
        <v>6</v>
      </c>
      <c r="L2702">
        <f t="shared" si="899"/>
        <v>-0.10411619262184502</v>
      </c>
      <c r="M2702">
        <f t="shared" si="900"/>
        <v>-1.7352698770307502E-2</v>
      </c>
      <c r="N2702" s="32">
        <f t="shared" si="901"/>
        <v>25.154276141203727</v>
      </c>
      <c r="O2702" s="29">
        <f t="shared" si="902"/>
        <v>45858.814886519933</v>
      </c>
      <c r="P2702" s="37">
        <f>MATCH(O2702,LORDetail!$B$932:$B$1859,1)</f>
        <v>234</v>
      </c>
      <c r="Q2702" s="37">
        <f>INDEX(LORDetail!$B$932:$B$1859,P2702)</f>
        <v>45826</v>
      </c>
      <c r="R2702" s="37">
        <f>INDEX(LORDetail!$D$932:$D$1859,P2702)</f>
        <v>51.503455721756097</v>
      </c>
      <c r="S2702" s="37">
        <f>INDEX(LORDetail!$E$932:$E$1859,P2702)</f>
        <v>-2.0507033432115298</v>
      </c>
      <c r="T2702" s="37">
        <f>INDEX(LORDetail!$G$932:$G$1859,P2702)</f>
        <v>89.919719999999998</v>
      </c>
      <c r="U2702">
        <f t="shared" si="903"/>
        <v>235</v>
      </c>
      <c r="V2702" s="37">
        <f>INDEX(LORDetail!$B$932:$B$1859,U2702)</f>
        <v>46465</v>
      </c>
      <c r="W2702" s="37">
        <f>INDEX(LORDetail!$D$932:$D$1859,U2702)</f>
        <v>51.507550792811301</v>
      </c>
      <c r="X2702" s="37">
        <f>INDEX(LORDetail!$E$932:$E$1859,U2702)</f>
        <v>-2.0442486674365501</v>
      </c>
      <c r="Y2702" s="37">
        <f>INDEX(LORDetail!$G$932:$G$1859,U2702)</f>
        <v>89.522149999999996</v>
      </c>
      <c r="Z2702">
        <f t="shared" si="904"/>
        <v>639</v>
      </c>
      <c r="AA2702" s="29">
        <f t="shared" si="905"/>
        <v>32.81488651993277</v>
      </c>
      <c r="AB2702">
        <f t="shared" si="906"/>
        <v>5.1353500031193697E-2</v>
      </c>
      <c r="AC2702" s="32">
        <f t="shared" si="907"/>
        <v>51.503666017987662</v>
      </c>
      <c r="AD2702" s="32">
        <f t="shared" si="908"/>
        <v>-2.0503718730189182</v>
      </c>
      <c r="AE2702" s="34">
        <f t="shared" si="909"/>
        <v>89.899303388992593</v>
      </c>
      <c r="AF2702" s="36" t="str">
        <f t="shared" ref="AF2702:AF2765" si="916">A2702</f>
        <v>RDNGSTN</v>
      </c>
      <c r="AG2702" s="36" t="str">
        <f t="shared" ref="AG2702:AG2765" si="917">B2702</f>
        <v>PADTON</v>
      </c>
      <c r="AH2702" s="36">
        <f t="shared" si="914"/>
        <v>1197</v>
      </c>
      <c r="AI2702" s="42">
        <f t="shared" si="915"/>
        <v>45858.8</v>
      </c>
      <c r="AJ2702" s="43">
        <f t="shared" si="910"/>
        <v>25.154276141203727</v>
      </c>
      <c r="AK2702" s="43">
        <f t="shared" si="911"/>
        <v>-1.7352698770307502E-2</v>
      </c>
      <c r="AL2702" s="36">
        <f t="shared" si="912"/>
        <v>51.503666017987662</v>
      </c>
      <c r="AM2702" s="36">
        <v>1</v>
      </c>
      <c r="AN2702" s="36">
        <f t="shared" si="913"/>
        <v>-2.0503718730189182</v>
      </c>
      <c r="AO2702" s="36">
        <v>4</v>
      </c>
      <c r="AP2702" s="42">
        <f>INT(AI2702/1000)*1000</f>
        <v>45000</v>
      </c>
      <c r="AQ2702" s="42">
        <f>MOD(AI2702,1000)</f>
        <v>858.80000000000291</v>
      </c>
      <c r="AR2702" s="42">
        <f>MOD(AI2703,1000)-0.2+(AP2703-AP2702)</f>
        <v>883.8</v>
      </c>
    </row>
    <row r="2703" spans="1:44" x14ac:dyDescent="0.25">
      <c r="A2703" s="19" t="s">
        <v>1</v>
      </c>
      <c r="B2703" t="s">
        <v>0</v>
      </c>
      <c r="C2703">
        <v>1198</v>
      </c>
      <c r="D2703" s="36">
        <f>MATCH(C2703,TrainRun!$AG$149:$AG$295,1)</f>
        <v>79</v>
      </c>
      <c r="E2703" s="36">
        <f>INT(INDEX(TrainRun!$AD$149:$AD$295,'By Second'!D2703))</f>
        <v>1194</v>
      </c>
      <c r="F2703" s="36">
        <f>IF(E2703=0,0,INDEX(TrainRun!$AE$149:$AE$295,'By Second'!D2703))</f>
        <v>25.206334237514646</v>
      </c>
      <c r="G2703" s="36">
        <f>INDEX(TrainRun!$AF$149:$AF$295,'By Second'!D2703)</f>
        <v>45783.296365390779</v>
      </c>
      <c r="H2703">
        <f t="shared" si="897"/>
        <v>80</v>
      </c>
      <c r="I2703" s="36">
        <f>INT(INDEX(TrainRun!$AD$149:$AD$295,'By Second'!H2703))</f>
        <v>1200</v>
      </c>
      <c r="J2703" s="36">
        <f>INDEX(TrainRun!$AE$149:$AE$295,'By Second'!H2703)</f>
        <v>25.102218044892801</v>
      </c>
      <c r="K2703">
        <f t="shared" si="898"/>
        <v>6</v>
      </c>
      <c r="L2703">
        <f t="shared" si="899"/>
        <v>-0.10411619262184502</v>
      </c>
      <c r="M2703">
        <f t="shared" si="900"/>
        <v>-1.7352698770307502E-2</v>
      </c>
      <c r="N2703" s="32">
        <f t="shared" si="901"/>
        <v>25.136923442433421</v>
      </c>
      <c r="O2703" s="29">
        <f t="shared" si="902"/>
        <v>45883.951809962367</v>
      </c>
      <c r="P2703" s="37">
        <f>MATCH(O2703,LORDetail!$B$932:$B$1859,1)</f>
        <v>234</v>
      </c>
      <c r="Q2703" s="37">
        <f>INDEX(LORDetail!$B$932:$B$1859,P2703)</f>
        <v>45826</v>
      </c>
      <c r="R2703" s="37">
        <f>INDEX(LORDetail!$D$932:$D$1859,P2703)</f>
        <v>51.503455721756097</v>
      </c>
      <c r="S2703" s="37">
        <f>INDEX(LORDetail!$E$932:$E$1859,P2703)</f>
        <v>-2.0507033432115298</v>
      </c>
      <c r="T2703" s="37">
        <f>INDEX(LORDetail!$G$932:$G$1859,P2703)</f>
        <v>89.919719999999998</v>
      </c>
      <c r="U2703">
        <f t="shared" si="903"/>
        <v>235</v>
      </c>
      <c r="V2703" s="37">
        <f>INDEX(LORDetail!$B$932:$B$1859,U2703)</f>
        <v>46465</v>
      </c>
      <c r="W2703" s="37">
        <f>INDEX(LORDetail!$D$932:$D$1859,U2703)</f>
        <v>51.507550792811301</v>
      </c>
      <c r="X2703" s="37">
        <f>INDEX(LORDetail!$E$932:$E$1859,U2703)</f>
        <v>-2.0442486674365501</v>
      </c>
      <c r="Y2703" s="37">
        <f>INDEX(LORDetail!$G$932:$G$1859,U2703)</f>
        <v>89.522149999999996</v>
      </c>
      <c r="Z2703">
        <f t="shared" si="904"/>
        <v>639</v>
      </c>
      <c r="AA2703" s="29">
        <f t="shared" si="905"/>
        <v>57.951809962367406</v>
      </c>
      <c r="AB2703">
        <f t="shared" si="906"/>
        <v>9.0691408391811279E-2</v>
      </c>
      <c r="AC2703" s="32">
        <f t="shared" si="907"/>
        <v>51.503827109517559</v>
      </c>
      <c r="AD2703" s="32">
        <f t="shared" si="908"/>
        <v>-2.0501179595747843</v>
      </c>
      <c r="AE2703" s="34">
        <f t="shared" si="909"/>
        <v>89.883663816765662</v>
      </c>
      <c r="AF2703" s="36" t="str">
        <f t="shared" si="916"/>
        <v>RDNGSTN</v>
      </c>
      <c r="AG2703" s="36" t="str">
        <f t="shared" si="917"/>
        <v>PADTON</v>
      </c>
      <c r="AH2703" s="36">
        <f t="shared" si="914"/>
        <v>1198</v>
      </c>
      <c r="AI2703" s="42">
        <f t="shared" si="915"/>
        <v>45884</v>
      </c>
      <c r="AJ2703" s="43">
        <f t="shared" si="910"/>
        <v>25.136923442433421</v>
      </c>
      <c r="AK2703" s="43">
        <f t="shared" si="911"/>
        <v>-1.7352698770307502E-2</v>
      </c>
      <c r="AL2703" s="36">
        <f t="shared" si="912"/>
        <v>51.503827109517559</v>
      </c>
      <c r="AM2703" s="36">
        <v>1</v>
      </c>
      <c r="AN2703" s="36">
        <f t="shared" si="913"/>
        <v>-2.0501179595747843</v>
      </c>
      <c r="AO2703" s="36">
        <v>4</v>
      </c>
      <c r="AP2703" s="42">
        <f>INT(AI2703/1000)*1000</f>
        <v>45000</v>
      </c>
      <c r="AQ2703" s="42">
        <f>MOD(AI2703,1000)</f>
        <v>884</v>
      </c>
      <c r="AR2703" s="42">
        <f>MOD(AI2704,1000)-0.2+(AP2704-AP2703)</f>
        <v>908.8</v>
      </c>
    </row>
    <row r="2704" spans="1:44" x14ac:dyDescent="0.25">
      <c r="A2704" s="19" t="s">
        <v>1</v>
      </c>
      <c r="B2704" t="s">
        <v>0</v>
      </c>
      <c r="C2704">
        <v>1199</v>
      </c>
      <c r="D2704" s="36">
        <f>MATCH(C2704,TrainRun!$AG$149:$AG$295,1)</f>
        <v>79</v>
      </c>
      <c r="E2704" s="36">
        <f>INT(INDEX(TrainRun!$AD$149:$AD$295,'By Second'!D2704))</f>
        <v>1194</v>
      </c>
      <c r="F2704" s="36">
        <f>IF(E2704=0,0,INDEX(TrainRun!$AE$149:$AE$295,'By Second'!D2704))</f>
        <v>25.206334237514646</v>
      </c>
      <c r="G2704" s="36">
        <f>INDEX(TrainRun!$AF$149:$AF$295,'By Second'!D2704)</f>
        <v>45783.296365390779</v>
      </c>
      <c r="H2704">
        <f t="shared" si="897"/>
        <v>80</v>
      </c>
      <c r="I2704" s="36">
        <f>INT(INDEX(TrainRun!$AD$149:$AD$295,'By Second'!H2704))</f>
        <v>1200</v>
      </c>
      <c r="J2704" s="36">
        <f>INDEX(TrainRun!$AE$149:$AE$295,'By Second'!H2704)</f>
        <v>25.102218044892801</v>
      </c>
      <c r="K2704">
        <f t="shared" si="898"/>
        <v>6</v>
      </c>
      <c r="L2704">
        <f t="shared" si="899"/>
        <v>-0.10411619262184502</v>
      </c>
      <c r="M2704">
        <f t="shared" si="900"/>
        <v>-1.7352698770307502E-2</v>
      </c>
      <c r="N2704" s="32">
        <f t="shared" si="901"/>
        <v>25.119570743663115</v>
      </c>
      <c r="O2704" s="29">
        <f t="shared" si="902"/>
        <v>45909.071380706031</v>
      </c>
      <c r="P2704" s="37">
        <f>MATCH(O2704,LORDetail!$B$932:$B$1859,1)</f>
        <v>234</v>
      </c>
      <c r="Q2704" s="37">
        <f>INDEX(LORDetail!$B$932:$B$1859,P2704)</f>
        <v>45826</v>
      </c>
      <c r="R2704" s="37">
        <f>INDEX(LORDetail!$D$932:$D$1859,P2704)</f>
        <v>51.503455721756097</v>
      </c>
      <c r="S2704" s="37">
        <f>INDEX(LORDetail!$E$932:$E$1859,P2704)</f>
        <v>-2.0507033432115298</v>
      </c>
      <c r="T2704" s="37">
        <f>INDEX(LORDetail!$G$932:$G$1859,P2704)</f>
        <v>89.919719999999998</v>
      </c>
      <c r="U2704">
        <f t="shared" si="903"/>
        <v>235</v>
      </c>
      <c r="V2704" s="37">
        <f>INDEX(LORDetail!$B$932:$B$1859,U2704)</f>
        <v>46465</v>
      </c>
      <c r="W2704" s="37">
        <f>INDEX(LORDetail!$D$932:$D$1859,U2704)</f>
        <v>51.507550792811301</v>
      </c>
      <c r="X2704" s="37">
        <f>INDEX(LORDetail!$E$932:$E$1859,U2704)</f>
        <v>-2.0442486674365501</v>
      </c>
      <c r="Y2704" s="37">
        <f>INDEX(LORDetail!$G$932:$G$1859,U2704)</f>
        <v>89.522149999999996</v>
      </c>
      <c r="Z2704">
        <f t="shared" si="904"/>
        <v>639</v>
      </c>
      <c r="AA2704" s="29">
        <f t="shared" si="905"/>
        <v>83.07138070603105</v>
      </c>
      <c r="AB2704">
        <f t="shared" si="906"/>
        <v>0.13000216072931306</v>
      </c>
      <c r="AC2704" s="32">
        <f t="shared" si="907"/>
        <v>51.503988089841613</v>
      </c>
      <c r="AD2704" s="32">
        <f t="shared" si="908"/>
        <v>-2.0498642214139755</v>
      </c>
      <c r="AE2704" s="34">
        <f t="shared" si="909"/>
        <v>89.868035040958844</v>
      </c>
      <c r="AF2704" s="36" t="str">
        <f t="shared" si="916"/>
        <v>RDNGSTN</v>
      </c>
      <c r="AG2704" s="36" t="str">
        <f t="shared" si="917"/>
        <v>PADTON</v>
      </c>
      <c r="AH2704" s="36">
        <f t="shared" si="914"/>
        <v>1199</v>
      </c>
      <c r="AI2704" s="42">
        <f t="shared" si="915"/>
        <v>45909</v>
      </c>
      <c r="AJ2704" s="43">
        <f t="shared" si="910"/>
        <v>25.119570743663115</v>
      </c>
      <c r="AK2704" s="43">
        <f t="shared" si="911"/>
        <v>-1.7352698770307502E-2</v>
      </c>
      <c r="AL2704" s="36">
        <f t="shared" si="912"/>
        <v>51.503988089841613</v>
      </c>
      <c r="AM2704" s="36">
        <v>1</v>
      </c>
      <c r="AN2704" s="36">
        <f t="shared" si="913"/>
        <v>-2.0498642214139755</v>
      </c>
      <c r="AO2704" s="36">
        <v>4</v>
      </c>
      <c r="AP2704" s="42">
        <f>INT(AI2704/1000)*1000</f>
        <v>45000</v>
      </c>
      <c r="AQ2704" s="42">
        <f>MOD(AI2704,1000)</f>
        <v>909</v>
      </c>
      <c r="AR2704" s="42">
        <f>MOD(AI2705,1000)-0.2+(AP2705-AP2704)</f>
        <v>923.99999999999704</v>
      </c>
    </row>
    <row r="2705" spans="1:44" x14ac:dyDescent="0.25">
      <c r="A2705" s="19" t="s">
        <v>1</v>
      </c>
      <c r="B2705" t="s">
        <v>0</v>
      </c>
      <c r="C2705">
        <v>1200</v>
      </c>
      <c r="D2705" s="36">
        <f>MATCH(C2705,TrainRun!$AG$149:$AG$295,1)</f>
        <v>80</v>
      </c>
      <c r="E2705" s="36">
        <f>INT(INDEX(TrainRun!$AD$149:$AD$295,'By Second'!D2705))</f>
        <v>1200</v>
      </c>
      <c r="F2705" s="36">
        <f>IF(E2705=0,0,INDEX(TrainRun!$AE$149:$AE$295,'By Second'!D2705))</f>
        <v>25.102218044892801</v>
      </c>
      <c r="G2705" s="36">
        <f>INDEX(TrainRun!$AF$149:$AF$295,'By Second'!D2705)</f>
        <v>45924.160032871347</v>
      </c>
      <c r="H2705">
        <f t="shared" si="897"/>
        <v>81</v>
      </c>
      <c r="I2705" s="36">
        <f>INT(INDEX(TrainRun!$AD$149:$AD$295,'By Second'!H2705))</f>
        <v>1205</v>
      </c>
      <c r="J2705" s="36">
        <f>INDEX(TrainRun!$AE$149:$AE$295,'By Second'!H2705)</f>
        <v>25.002384912644775</v>
      </c>
      <c r="K2705">
        <f t="shared" si="898"/>
        <v>5</v>
      </c>
      <c r="L2705">
        <f t="shared" si="899"/>
        <v>-9.9833132248026146E-2</v>
      </c>
      <c r="M2705">
        <f t="shared" si="900"/>
        <v>-1.9966626449605229E-2</v>
      </c>
      <c r="N2705" s="32">
        <f t="shared" si="901"/>
        <v>25.102218044892801</v>
      </c>
      <c r="O2705" s="29">
        <f t="shared" si="902"/>
        <v>45924.2</v>
      </c>
      <c r="P2705" s="37">
        <f>MATCH(O2705,LORDetail!$B$932:$B$1859,1)</f>
        <v>234</v>
      </c>
      <c r="Q2705" s="37">
        <f>INDEX(LORDetail!$B$932:$B$1859,P2705)</f>
        <v>45826</v>
      </c>
      <c r="R2705" s="37">
        <f>INDEX(LORDetail!$D$932:$D$1859,P2705)</f>
        <v>51.503455721756097</v>
      </c>
      <c r="S2705" s="37">
        <f>INDEX(LORDetail!$E$932:$E$1859,P2705)</f>
        <v>-2.0507033432115298</v>
      </c>
      <c r="T2705" s="37">
        <f>INDEX(LORDetail!$G$932:$G$1859,P2705)</f>
        <v>89.919719999999998</v>
      </c>
      <c r="U2705">
        <f t="shared" si="903"/>
        <v>235</v>
      </c>
      <c r="V2705" s="37">
        <f>INDEX(LORDetail!$B$932:$B$1859,U2705)</f>
        <v>46465</v>
      </c>
      <c r="W2705" s="37">
        <f>INDEX(LORDetail!$D$932:$D$1859,U2705)</f>
        <v>51.507550792811301</v>
      </c>
      <c r="X2705" s="37">
        <f>INDEX(LORDetail!$E$932:$E$1859,U2705)</f>
        <v>-2.0442486674365501</v>
      </c>
      <c r="Y2705" s="37">
        <f>INDEX(LORDetail!$G$932:$G$1859,U2705)</f>
        <v>89.522149999999996</v>
      </c>
      <c r="Z2705">
        <f t="shared" si="904"/>
        <v>639</v>
      </c>
      <c r="AA2705" s="29">
        <f t="shared" si="905"/>
        <v>98.19999999999709</v>
      </c>
      <c r="AB2705">
        <f t="shared" si="906"/>
        <v>0.15367762128325052</v>
      </c>
      <c r="AC2705" s="32">
        <f t="shared" si="907"/>
        <v>51.504085042534847</v>
      </c>
      <c r="AD2705" s="32">
        <f t="shared" si="908"/>
        <v>-2.0497114039922764</v>
      </c>
      <c r="AE2705" s="34">
        <f t="shared" si="909"/>
        <v>89.858622388106411</v>
      </c>
      <c r="AF2705" s="36" t="str">
        <f t="shared" si="916"/>
        <v>RDNGSTN</v>
      </c>
      <c r="AG2705" s="36" t="str">
        <f t="shared" si="917"/>
        <v>PADTON</v>
      </c>
      <c r="AH2705" s="36">
        <f t="shared" si="914"/>
        <v>1200</v>
      </c>
      <c r="AI2705" s="42">
        <f t="shared" si="915"/>
        <v>45924.2</v>
      </c>
      <c r="AJ2705" s="43">
        <f t="shared" si="910"/>
        <v>25.102218044892801</v>
      </c>
      <c r="AK2705" s="43">
        <f t="shared" si="911"/>
        <v>-1.9966626449605229E-2</v>
      </c>
      <c r="AL2705" s="36">
        <f t="shared" si="912"/>
        <v>51.504085042534847</v>
      </c>
      <c r="AM2705" s="36">
        <v>1</v>
      </c>
      <c r="AN2705" s="36">
        <f t="shared" si="913"/>
        <v>-2.0497114039922764</v>
      </c>
      <c r="AO2705" s="36">
        <v>4</v>
      </c>
      <c r="AP2705" s="42">
        <f>INT(AI2705/1000)*1000</f>
        <v>45000</v>
      </c>
      <c r="AQ2705" s="42">
        <f>MOD(AI2705,1000)</f>
        <v>924.19999999999709</v>
      </c>
      <c r="AR2705" s="42">
        <f>MOD(AI2706,1000)-0.2+(AP2706-AP2705)</f>
        <v>948.99999999999704</v>
      </c>
    </row>
    <row r="2706" spans="1:44" x14ac:dyDescent="0.25">
      <c r="A2706" s="19" t="s">
        <v>1</v>
      </c>
      <c r="B2706" t="s">
        <v>0</v>
      </c>
      <c r="C2706">
        <v>1201</v>
      </c>
      <c r="D2706" s="36">
        <f>MATCH(C2706,TrainRun!$AG$149:$AG$295,1)</f>
        <v>80</v>
      </c>
      <c r="E2706" s="36">
        <f>INT(INDEX(TrainRun!$AD$149:$AD$295,'By Second'!D2706))</f>
        <v>1200</v>
      </c>
      <c r="F2706" s="36">
        <f>IF(E2706=0,0,INDEX(TrainRun!$AE$149:$AE$295,'By Second'!D2706))</f>
        <v>25.102218044892801</v>
      </c>
      <c r="G2706" s="36">
        <f>INDEX(TrainRun!$AF$149:$AF$295,'By Second'!D2706)</f>
        <v>45924.160032871347</v>
      </c>
      <c r="H2706">
        <f t="shared" si="897"/>
        <v>81</v>
      </c>
      <c r="I2706" s="36">
        <f>INT(INDEX(TrainRun!$AD$149:$AD$295,'By Second'!H2706))</f>
        <v>1205</v>
      </c>
      <c r="J2706" s="36">
        <f>INDEX(TrainRun!$AE$149:$AE$295,'By Second'!H2706)</f>
        <v>25.002384912644775</v>
      </c>
      <c r="K2706">
        <f t="shared" si="898"/>
        <v>5</v>
      </c>
      <c r="L2706">
        <f t="shared" si="899"/>
        <v>-9.9833132248026146E-2</v>
      </c>
      <c r="M2706">
        <f t="shared" si="900"/>
        <v>-1.9966626449605229E-2</v>
      </c>
      <c r="N2706" s="32">
        <f t="shared" si="901"/>
        <v>25.082251418443196</v>
      </c>
      <c r="O2706" s="29">
        <f t="shared" si="902"/>
        <v>45949.282251418437</v>
      </c>
      <c r="P2706" s="37">
        <f>MATCH(O2706,LORDetail!$B$932:$B$1859,1)</f>
        <v>234</v>
      </c>
      <c r="Q2706" s="37">
        <f>INDEX(LORDetail!$B$932:$B$1859,P2706)</f>
        <v>45826</v>
      </c>
      <c r="R2706" s="37">
        <f>INDEX(LORDetail!$D$932:$D$1859,P2706)</f>
        <v>51.503455721756097</v>
      </c>
      <c r="S2706" s="37">
        <f>INDEX(LORDetail!$E$932:$E$1859,P2706)</f>
        <v>-2.0507033432115298</v>
      </c>
      <c r="T2706" s="37">
        <f>INDEX(LORDetail!$G$932:$G$1859,P2706)</f>
        <v>89.919719999999998</v>
      </c>
      <c r="U2706">
        <f t="shared" si="903"/>
        <v>235</v>
      </c>
      <c r="V2706" s="37">
        <f>INDEX(LORDetail!$B$932:$B$1859,U2706)</f>
        <v>46465</v>
      </c>
      <c r="W2706" s="37">
        <f>INDEX(LORDetail!$D$932:$D$1859,U2706)</f>
        <v>51.507550792811301</v>
      </c>
      <c r="X2706" s="37">
        <f>INDEX(LORDetail!$E$932:$E$1859,U2706)</f>
        <v>-2.0442486674365501</v>
      </c>
      <c r="Y2706" s="37">
        <f>INDEX(LORDetail!$G$932:$G$1859,U2706)</f>
        <v>89.522149999999996</v>
      </c>
      <c r="Z2706">
        <f t="shared" si="904"/>
        <v>639</v>
      </c>
      <c r="AA2706" s="29">
        <f t="shared" si="905"/>
        <v>123.28225141843723</v>
      </c>
      <c r="AB2706">
        <f t="shared" si="906"/>
        <v>0.19292997092087202</v>
      </c>
      <c r="AC2706" s="32">
        <f t="shared" si="907"/>
        <v>51.504245783695694</v>
      </c>
      <c r="AD2706" s="32">
        <f t="shared" si="908"/>
        <v>-2.0494580428019593</v>
      </c>
      <c r="AE2706" s="34">
        <f t="shared" si="909"/>
        <v>89.843016831460986</v>
      </c>
      <c r="AF2706" s="36" t="str">
        <f t="shared" si="916"/>
        <v>RDNGSTN</v>
      </c>
      <c r="AG2706" s="36" t="str">
        <f t="shared" si="917"/>
        <v>PADTON</v>
      </c>
      <c r="AH2706" s="36">
        <f t="shared" si="914"/>
        <v>1201</v>
      </c>
      <c r="AI2706" s="42">
        <f t="shared" si="915"/>
        <v>45949.2</v>
      </c>
      <c r="AJ2706" s="43">
        <f t="shared" si="910"/>
        <v>25.082251418443196</v>
      </c>
      <c r="AK2706" s="43">
        <f t="shared" si="911"/>
        <v>-1.9966626449605229E-2</v>
      </c>
      <c r="AL2706" s="36">
        <f t="shared" si="912"/>
        <v>51.504245783695694</v>
      </c>
      <c r="AM2706" s="36">
        <v>1</v>
      </c>
      <c r="AN2706" s="36">
        <f t="shared" si="913"/>
        <v>-2.0494580428019593</v>
      </c>
      <c r="AO2706" s="36">
        <v>4</v>
      </c>
      <c r="AP2706" s="42">
        <f>INT(AI2706/1000)*1000</f>
        <v>45000</v>
      </c>
      <c r="AQ2706" s="42">
        <f>MOD(AI2706,1000)</f>
        <v>949.19999999999709</v>
      </c>
      <c r="AR2706" s="42">
        <f>MOD(AI2707,1000)-0.2+(AP2707-AP2706)</f>
        <v>974.20000000000141</v>
      </c>
    </row>
    <row r="2707" spans="1:44" x14ac:dyDescent="0.25">
      <c r="A2707" s="19" t="s">
        <v>1</v>
      </c>
      <c r="B2707" t="s">
        <v>0</v>
      </c>
      <c r="C2707">
        <v>1202</v>
      </c>
      <c r="D2707" s="36">
        <f>MATCH(C2707,TrainRun!$AG$149:$AG$295,1)</f>
        <v>80</v>
      </c>
      <c r="E2707" s="36">
        <f>INT(INDEX(TrainRun!$AD$149:$AD$295,'By Second'!D2707))</f>
        <v>1200</v>
      </c>
      <c r="F2707" s="36">
        <f>IF(E2707=0,0,INDEX(TrainRun!$AE$149:$AE$295,'By Second'!D2707))</f>
        <v>25.102218044892801</v>
      </c>
      <c r="G2707" s="36">
        <f>INDEX(TrainRun!$AF$149:$AF$295,'By Second'!D2707)</f>
        <v>45924.160032871347</v>
      </c>
      <c r="H2707">
        <f t="shared" si="897"/>
        <v>81</v>
      </c>
      <c r="I2707" s="36">
        <f>INT(INDEX(TrainRun!$AD$149:$AD$295,'By Second'!H2707))</f>
        <v>1205</v>
      </c>
      <c r="J2707" s="36">
        <f>INDEX(TrainRun!$AE$149:$AE$295,'By Second'!H2707)</f>
        <v>25.002384912644775</v>
      </c>
      <c r="K2707">
        <f t="shared" si="898"/>
        <v>5</v>
      </c>
      <c r="L2707">
        <f t="shared" si="899"/>
        <v>-9.9833132248026146E-2</v>
      </c>
      <c r="M2707">
        <f t="shared" si="900"/>
        <v>-1.9966626449605229E-2</v>
      </c>
      <c r="N2707" s="32">
        <f t="shared" si="901"/>
        <v>25.062284791993591</v>
      </c>
      <c r="O2707" s="29">
        <f t="shared" si="902"/>
        <v>45974.344536210432</v>
      </c>
      <c r="P2707" s="37">
        <f>MATCH(O2707,LORDetail!$B$932:$B$1859,1)</f>
        <v>234</v>
      </c>
      <c r="Q2707" s="37">
        <f>INDEX(LORDetail!$B$932:$B$1859,P2707)</f>
        <v>45826</v>
      </c>
      <c r="R2707" s="37">
        <f>INDEX(LORDetail!$D$932:$D$1859,P2707)</f>
        <v>51.503455721756097</v>
      </c>
      <c r="S2707" s="37">
        <f>INDEX(LORDetail!$E$932:$E$1859,P2707)</f>
        <v>-2.0507033432115298</v>
      </c>
      <c r="T2707" s="37">
        <f>INDEX(LORDetail!$G$932:$G$1859,P2707)</f>
        <v>89.919719999999998</v>
      </c>
      <c r="U2707">
        <f t="shared" si="903"/>
        <v>235</v>
      </c>
      <c r="V2707" s="37">
        <f>INDEX(LORDetail!$B$932:$B$1859,U2707)</f>
        <v>46465</v>
      </c>
      <c r="W2707" s="37">
        <f>INDEX(LORDetail!$D$932:$D$1859,U2707)</f>
        <v>51.507550792811301</v>
      </c>
      <c r="X2707" s="37">
        <f>INDEX(LORDetail!$E$932:$E$1859,U2707)</f>
        <v>-2.0442486674365501</v>
      </c>
      <c r="Y2707" s="37">
        <f>INDEX(LORDetail!$G$932:$G$1859,U2707)</f>
        <v>89.522149999999996</v>
      </c>
      <c r="Z2707">
        <f t="shared" si="904"/>
        <v>639</v>
      </c>
      <c r="AA2707" s="29">
        <f t="shared" si="905"/>
        <v>148.34453621043212</v>
      </c>
      <c r="AB2707">
        <f t="shared" si="906"/>
        <v>0.23215107388174042</v>
      </c>
      <c r="AC2707" s="32">
        <f t="shared" si="907"/>
        <v>51.504406396899185</v>
      </c>
      <c r="AD2707" s="32">
        <f t="shared" si="908"/>
        <v>-2.0492048832988097</v>
      </c>
      <c r="AE2707" s="34">
        <f t="shared" si="909"/>
        <v>89.827423697556839</v>
      </c>
      <c r="AF2707" s="36" t="str">
        <f t="shared" si="916"/>
        <v>RDNGSTN</v>
      </c>
      <c r="AG2707" s="36" t="str">
        <f t="shared" si="917"/>
        <v>PADTON</v>
      </c>
      <c r="AH2707" s="36">
        <f t="shared" si="914"/>
        <v>1202</v>
      </c>
      <c r="AI2707" s="42">
        <f t="shared" si="915"/>
        <v>45974.400000000001</v>
      </c>
      <c r="AJ2707" s="43">
        <f t="shared" si="910"/>
        <v>25.062284791993591</v>
      </c>
      <c r="AK2707" s="43">
        <f t="shared" si="911"/>
        <v>-1.9966626449605229E-2</v>
      </c>
      <c r="AL2707" s="36">
        <f t="shared" si="912"/>
        <v>51.504406396899185</v>
      </c>
      <c r="AM2707" s="36">
        <v>1</v>
      </c>
      <c r="AN2707" s="36">
        <f t="shared" si="913"/>
        <v>-2.0492048832988097</v>
      </c>
      <c r="AO2707" s="36">
        <v>4</v>
      </c>
      <c r="AP2707" s="42">
        <f>INT(AI2707/1000)*1000</f>
        <v>45000</v>
      </c>
      <c r="AQ2707" s="42">
        <f>MOD(AI2707,1000)</f>
        <v>974.40000000000146</v>
      </c>
      <c r="AR2707" s="42">
        <f>MOD(AI2708,1000)-0.2+(AP2708-AP2707)</f>
        <v>999.20000000000141</v>
      </c>
    </row>
    <row r="2708" spans="1:44" x14ac:dyDescent="0.25">
      <c r="A2708" s="19" t="s">
        <v>1</v>
      </c>
      <c r="B2708" t="s">
        <v>0</v>
      </c>
      <c r="C2708">
        <v>1203</v>
      </c>
      <c r="D2708" s="36">
        <f>MATCH(C2708,TrainRun!$AG$149:$AG$295,1)</f>
        <v>80</v>
      </c>
      <c r="E2708" s="36">
        <f>INT(INDEX(TrainRun!$AD$149:$AD$295,'By Second'!D2708))</f>
        <v>1200</v>
      </c>
      <c r="F2708" s="36">
        <f>IF(E2708=0,0,INDEX(TrainRun!$AE$149:$AE$295,'By Second'!D2708))</f>
        <v>25.102218044892801</v>
      </c>
      <c r="G2708" s="36">
        <f>INDEX(TrainRun!$AF$149:$AF$295,'By Second'!D2708)</f>
        <v>45924.160032871347</v>
      </c>
      <c r="H2708">
        <f t="shared" si="897"/>
        <v>81</v>
      </c>
      <c r="I2708" s="36">
        <f>INT(INDEX(TrainRun!$AD$149:$AD$295,'By Second'!H2708))</f>
        <v>1205</v>
      </c>
      <c r="J2708" s="36">
        <f>INDEX(TrainRun!$AE$149:$AE$295,'By Second'!H2708)</f>
        <v>25.002384912644775</v>
      </c>
      <c r="K2708">
        <f t="shared" si="898"/>
        <v>5</v>
      </c>
      <c r="L2708">
        <f t="shared" si="899"/>
        <v>-9.9833132248026146E-2</v>
      </c>
      <c r="M2708">
        <f t="shared" si="900"/>
        <v>-1.9966626449605229E-2</v>
      </c>
      <c r="N2708" s="32">
        <f t="shared" si="901"/>
        <v>25.042318165543985</v>
      </c>
      <c r="O2708" s="29">
        <f t="shared" si="902"/>
        <v>45999.386854375975</v>
      </c>
      <c r="P2708" s="37">
        <f>MATCH(O2708,LORDetail!$B$932:$B$1859,1)</f>
        <v>234</v>
      </c>
      <c r="Q2708" s="37">
        <f>INDEX(LORDetail!$B$932:$B$1859,P2708)</f>
        <v>45826</v>
      </c>
      <c r="R2708" s="37">
        <f>INDEX(LORDetail!$D$932:$D$1859,P2708)</f>
        <v>51.503455721756097</v>
      </c>
      <c r="S2708" s="37">
        <f>INDEX(LORDetail!$E$932:$E$1859,P2708)</f>
        <v>-2.0507033432115298</v>
      </c>
      <c r="T2708" s="37">
        <f>INDEX(LORDetail!$G$932:$G$1859,P2708)</f>
        <v>89.919719999999998</v>
      </c>
      <c r="U2708">
        <f t="shared" si="903"/>
        <v>235</v>
      </c>
      <c r="V2708" s="37">
        <f>INDEX(LORDetail!$B$932:$B$1859,U2708)</f>
        <v>46465</v>
      </c>
      <c r="W2708" s="37">
        <f>INDEX(LORDetail!$D$932:$D$1859,U2708)</f>
        <v>51.507550792811301</v>
      </c>
      <c r="X2708" s="37">
        <f>INDEX(LORDetail!$E$932:$E$1859,U2708)</f>
        <v>-2.0442486674365501</v>
      </c>
      <c r="Y2708" s="37">
        <f>INDEX(LORDetail!$G$932:$G$1859,U2708)</f>
        <v>89.522149999999996</v>
      </c>
      <c r="Z2708">
        <f t="shared" si="904"/>
        <v>639</v>
      </c>
      <c r="AA2708" s="29">
        <f t="shared" si="905"/>
        <v>173.38685437597451</v>
      </c>
      <c r="AB2708">
        <f t="shared" si="906"/>
        <v>0.27134093016584432</v>
      </c>
      <c r="AC2708" s="32">
        <f t="shared" si="907"/>
        <v>51.504566882145312</v>
      </c>
      <c r="AD2708" s="32">
        <f t="shared" si="908"/>
        <v>-2.0489519254828279</v>
      </c>
      <c r="AE2708" s="34">
        <f t="shared" si="909"/>
        <v>89.81184298639397</v>
      </c>
      <c r="AF2708" s="36" t="str">
        <f t="shared" si="916"/>
        <v>RDNGSTN</v>
      </c>
      <c r="AG2708" s="36" t="str">
        <f t="shared" si="917"/>
        <v>PADTON</v>
      </c>
      <c r="AH2708" s="36">
        <f t="shared" si="914"/>
        <v>1203</v>
      </c>
      <c r="AI2708" s="42">
        <f t="shared" si="915"/>
        <v>45999.4</v>
      </c>
      <c r="AJ2708" s="43">
        <f t="shared" si="910"/>
        <v>25.042318165543985</v>
      </c>
      <c r="AK2708" s="43">
        <f t="shared" si="911"/>
        <v>-1.9966626449605229E-2</v>
      </c>
      <c r="AL2708" s="36">
        <f t="shared" si="912"/>
        <v>51.504566882145312</v>
      </c>
      <c r="AM2708" s="36">
        <v>1</v>
      </c>
      <c r="AN2708" s="36">
        <f t="shared" si="913"/>
        <v>-2.0489519254828279</v>
      </c>
      <c r="AO2708" s="36">
        <v>4</v>
      </c>
      <c r="AP2708" s="42">
        <f>INT(AI2708/1000)*1000</f>
        <v>45000</v>
      </c>
      <c r="AQ2708" s="42">
        <f>MOD(AI2708,1000)</f>
        <v>999.40000000000146</v>
      </c>
      <c r="AR2708" s="42">
        <f>MOD(AI2709,1000)-0.2+(AP2709-AP2708)</f>
        <v>1024.2000000000014</v>
      </c>
    </row>
    <row r="2709" spans="1:44" x14ac:dyDescent="0.25">
      <c r="A2709" s="19" t="s">
        <v>1</v>
      </c>
      <c r="B2709" t="s">
        <v>0</v>
      </c>
      <c r="C2709">
        <v>1204</v>
      </c>
      <c r="D2709" s="36">
        <f>MATCH(C2709,TrainRun!$AG$149:$AG$295,1)</f>
        <v>80</v>
      </c>
      <c r="E2709" s="36">
        <f>INT(INDEX(TrainRun!$AD$149:$AD$295,'By Second'!D2709))</f>
        <v>1200</v>
      </c>
      <c r="F2709" s="36">
        <f>IF(E2709=0,0,INDEX(TrainRun!$AE$149:$AE$295,'By Second'!D2709))</f>
        <v>25.102218044892801</v>
      </c>
      <c r="G2709" s="36">
        <f>INDEX(TrainRun!$AF$149:$AF$295,'By Second'!D2709)</f>
        <v>45924.160032871347</v>
      </c>
      <c r="H2709">
        <f t="shared" si="897"/>
        <v>81</v>
      </c>
      <c r="I2709" s="36">
        <f>INT(INDEX(TrainRun!$AD$149:$AD$295,'By Second'!H2709))</f>
        <v>1205</v>
      </c>
      <c r="J2709" s="36">
        <f>INDEX(TrainRun!$AE$149:$AE$295,'By Second'!H2709)</f>
        <v>25.002384912644775</v>
      </c>
      <c r="K2709">
        <f t="shared" si="898"/>
        <v>5</v>
      </c>
      <c r="L2709">
        <f t="shared" si="899"/>
        <v>-9.9833132248026146E-2</v>
      </c>
      <c r="M2709">
        <f t="shared" si="900"/>
        <v>-1.9966626449605229E-2</v>
      </c>
      <c r="N2709" s="32">
        <f t="shared" si="901"/>
        <v>25.02235153909438</v>
      </c>
      <c r="O2709" s="29">
        <f t="shared" si="902"/>
        <v>46024.409205915072</v>
      </c>
      <c r="P2709" s="37">
        <f>MATCH(O2709,LORDetail!$B$932:$B$1859,1)</f>
        <v>234</v>
      </c>
      <c r="Q2709" s="37">
        <f>INDEX(LORDetail!$B$932:$B$1859,P2709)</f>
        <v>45826</v>
      </c>
      <c r="R2709" s="37">
        <f>INDEX(LORDetail!$D$932:$D$1859,P2709)</f>
        <v>51.503455721756097</v>
      </c>
      <c r="S2709" s="37">
        <f>INDEX(LORDetail!$E$932:$E$1859,P2709)</f>
        <v>-2.0507033432115298</v>
      </c>
      <c r="T2709" s="37">
        <f>INDEX(LORDetail!$G$932:$G$1859,P2709)</f>
        <v>89.919719999999998</v>
      </c>
      <c r="U2709">
        <f t="shared" si="903"/>
        <v>235</v>
      </c>
      <c r="V2709" s="37">
        <f>INDEX(LORDetail!$B$932:$B$1859,U2709)</f>
        <v>46465</v>
      </c>
      <c r="W2709" s="37">
        <f>INDEX(LORDetail!$D$932:$D$1859,U2709)</f>
        <v>51.507550792811301</v>
      </c>
      <c r="X2709" s="37">
        <f>INDEX(LORDetail!$E$932:$E$1859,U2709)</f>
        <v>-2.0442486674365501</v>
      </c>
      <c r="Y2709" s="37">
        <f>INDEX(LORDetail!$G$932:$G$1859,U2709)</f>
        <v>89.522149999999996</v>
      </c>
      <c r="Z2709">
        <f t="shared" si="904"/>
        <v>639</v>
      </c>
      <c r="AA2709" s="29">
        <f t="shared" si="905"/>
        <v>198.40920591507165</v>
      </c>
      <c r="AB2709">
        <f t="shared" si="906"/>
        <v>0.31049953977319505</v>
      </c>
      <c r="AC2709" s="32">
        <f t="shared" si="907"/>
        <v>51.504727239434075</v>
      </c>
      <c r="AD2709" s="32">
        <f t="shared" si="908"/>
        <v>-2.0486991693540135</v>
      </c>
      <c r="AE2709" s="34">
        <f t="shared" si="909"/>
        <v>89.796274697972365</v>
      </c>
      <c r="AF2709" s="36" t="str">
        <f t="shared" si="916"/>
        <v>RDNGSTN</v>
      </c>
      <c r="AG2709" s="36" t="str">
        <f t="shared" si="917"/>
        <v>PADTON</v>
      </c>
      <c r="AH2709" s="36">
        <f t="shared" si="914"/>
        <v>1204</v>
      </c>
      <c r="AI2709" s="42">
        <f t="shared" si="915"/>
        <v>46024.4</v>
      </c>
      <c r="AJ2709" s="43">
        <f t="shared" si="910"/>
        <v>25.02235153909438</v>
      </c>
      <c r="AK2709" s="43">
        <f t="shared" si="911"/>
        <v>-1.9966626449605229E-2</v>
      </c>
      <c r="AL2709" s="36">
        <f t="shared" si="912"/>
        <v>51.504727239434075</v>
      </c>
      <c r="AM2709" s="36">
        <v>1</v>
      </c>
      <c r="AN2709" s="36">
        <f t="shared" si="913"/>
        <v>-2.0486991693540135</v>
      </c>
      <c r="AO2709" s="36">
        <v>4</v>
      </c>
      <c r="AP2709" s="42">
        <f>INT(AI2709/1000)*1000</f>
        <v>46000</v>
      </c>
      <c r="AQ2709" s="42">
        <f>MOD(AI2709,1000)</f>
        <v>24.400000000001455</v>
      </c>
      <c r="AR2709" s="42">
        <f>MOD(AI2710,1000)-0.2+(AP2710-AP2709)</f>
        <v>61.8</v>
      </c>
    </row>
    <row r="2710" spans="1:44" x14ac:dyDescent="0.25">
      <c r="A2710" s="19" t="s">
        <v>1</v>
      </c>
      <c r="B2710" t="s">
        <v>0</v>
      </c>
      <c r="C2710">
        <v>1205</v>
      </c>
      <c r="D2710" s="36">
        <f>MATCH(C2710,TrainRun!$AG$149:$AG$295,1)</f>
        <v>82</v>
      </c>
      <c r="E2710" s="36">
        <f>INT(INDEX(TrainRun!$AD$149:$AD$295,'By Second'!D2710))</f>
        <v>1205</v>
      </c>
      <c r="F2710" s="36">
        <f>IF(E2710=0,0,INDEX(TrainRun!$AE$149:$AE$295,'By Second'!D2710))</f>
        <v>25.000541359138506</v>
      </c>
      <c r="G2710" s="36">
        <f>INDEX(TrainRun!$AF$149:$AF$295,'By Second'!D2710)</f>
        <v>46061.942358501219</v>
      </c>
      <c r="H2710">
        <f t="shared" si="897"/>
        <v>83</v>
      </c>
      <c r="I2710" s="36">
        <f>INT(INDEX(TrainRun!$AD$149:$AD$295,'By Second'!H2710))</f>
        <v>1256</v>
      </c>
      <c r="J2710" s="36">
        <f>INDEX(TrainRun!$AE$149:$AE$295,'By Second'!H2710)</f>
        <v>24.089786643460421</v>
      </c>
      <c r="K2710">
        <f t="shared" si="898"/>
        <v>51</v>
      </c>
      <c r="L2710">
        <f t="shared" si="899"/>
        <v>-0.91075471567808464</v>
      </c>
      <c r="M2710">
        <f t="shared" si="900"/>
        <v>-1.785793560153107E-2</v>
      </c>
      <c r="N2710" s="32">
        <f t="shared" si="901"/>
        <v>25.000541359138506</v>
      </c>
      <c r="O2710" s="29">
        <f t="shared" si="902"/>
        <v>46061.9</v>
      </c>
      <c r="P2710" s="37">
        <f>MATCH(O2710,LORDetail!$B$932:$B$1859,1)</f>
        <v>234</v>
      </c>
      <c r="Q2710" s="37">
        <f>INDEX(LORDetail!$B$932:$B$1859,P2710)</f>
        <v>45826</v>
      </c>
      <c r="R2710" s="37">
        <f>INDEX(LORDetail!$D$932:$D$1859,P2710)</f>
        <v>51.503455721756097</v>
      </c>
      <c r="S2710" s="37">
        <f>INDEX(LORDetail!$E$932:$E$1859,P2710)</f>
        <v>-2.0507033432115298</v>
      </c>
      <c r="T2710" s="37">
        <f>INDEX(LORDetail!$G$932:$G$1859,P2710)</f>
        <v>89.919719999999998</v>
      </c>
      <c r="U2710">
        <f t="shared" si="903"/>
        <v>235</v>
      </c>
      <c r="V2710" s="37">
        <f>INDEX(LORDetail!$B$932:$B$1859,U2710)</f>
        <v>46465</v>
      </c>
      <c r="W2710" s="37">
        <f>INDEX(LORDetail!$D$932:$D$1859,U2710)</f>
        <v>51.507550792811301</v>
      </c>
      <c r="X2710" s="37">
        <f>INDEX(LORDetail!$E$932:$E$1859,U2710)</f>
        <v>-2.0442486674365501</v>
      </c>
      <c r="Y2710" s="37">
        <f>INDEX(LORDetail!$G$932:$G$1859,U2710)</f>
        <v>89.522149999999996</v>
      </c>
      <c r="Z2710">
        <f t="shared" si="904"/>
        <v>639</v>
      </c>
      <c r="AA2710" s="29">
        <f t="shared" si="905"/>
        <v>235.90000000000146</v>
      </c>
      <c r="AB2710">
        <f t="shared" si="906"/>
        <v>0.36917057902973621</v>
      </c>
      <c r="AC2710" s="32">
        <f t="shared" si="907"/>
        <v>51.504967501508716</v>
      </c>
      <c r="AD2710" s="32">
        <f t="shared" si="908"/>
        <v>-2.0483204668182315</v>
      </c>
      <c r="AE2710" s="34">
        <f t="shared" si="909"/>
        <v>89.772948852895141</v>
      </c>
      <c r="AF2710" s="36" t="str">
        <f t="shared" si="916"/>
        <v>RDNGSTN</v>
      </c>
      <c r="AG2710" s="36" t="str">
        <f t="shared" si="917"/>
        <v>PADTON</v>
      </c>
      <c r="AH2710" s="36">
        <f t="shared" si="914"/>
        <v>1205</v>
      </c>
      <c r="AI2710" s="42">
        <f t="shared" si="915"/>
        <v>46062</v>
      </c>
      <c r="AJ2710" s="43">
        <f t="shared" si="910"/>
        <v>25.000541359138506</v>
      </c>
      <c r="AK2710" s="43">
        <f t="shared" si="911"/>
        <v>-1.785793560153107E-2</v>
      </c>
      <c r="AL2710" s="36">
        <f t="shared" si="912"/>
        <v>51.504967501508716</v>
      </c>
      <c r="AM2710" s="36">
        <v>1</v>
      </c>
      <c r="AN2710" s="36">
        <f t="shared" si="913"/>
        <v>-2.0483204668182315</v>
      </c>
      <c r="AO2710" s="36">
        <v>4</v>
      </c>
      <c r="AP2710" s="42">
        <f>INT(AI2710/1000)*1000</f>
        <v>46000</v>
      </c>
      <c r="AQ2710" s="42">
        <f>MOD(AI2710,1000)</f>
        <v>62</v>
      </c>
      <c r="AR2710" s="42">
        <f>MOD(AI2711,1000)-0.2+(AP2711-AP2710)</f>
        <v>86.600000000002908</v>
      </c>
    </row>
    <row r="2711" spans="1:44" x14ac:dyDescent="0.25">
      <c r="A2711" s="19" t="s">
        <v>1</v>
      </c>
      <c r="B2711" t="s">
        <v>0</v>
      </c>
      <c r="C2711">
        <v>1206</v>
      </c>
      <c r="D2711" s="36">
        <f>MATCH(C2711,TrainRun!$AG$149:$AG$295,1)</f>
        <v>82</v>
      </c>
      <c r="E2711" s="36">
        <f>INT(INDEX(TrainRun!$AD$149:$AD$295,'By Second'!D2711))</f>
        <v>1205</v>
      </c>
      <c r="F2711" s="36">
        <f>IF(E2711=0,0,INDEX(TrainRun!$AE$149:$AE$295,'By Second'!D2711))</f>
        <v>25.000541359138506</v>
      </c>
      <c r="G2711" s="36">
        <f>INDEX(TrainRun!$AF$149:$AF$295,'By Second'!D2711)</f>
        <v>46061.942358501219</v>
      </c>
      <c r="H2711">
        <f t="shared" si="897"/>
        <v>83</v>
      </c>
      <c r="I2711" s="36">
        <f>INT(INDEX(TrainRun!$AD$149:$AD$295,'By Second'!H2711))</f>
        <v>1256</v>
      </c>
      <c r="J2711" s="36">
        <f>INDEX(TrainRun!$AE$149:$AE$295,'By Second'!H2711)</f>
        <v>24.089786643460421</v>
      </c>
      <c r="K2711">
        <f t="shared" si="898"/>
        <v>51</v>
      </c>
      <c r="L2711">
        <f t="shared" si="899"/>
        <v>-0.91075471567808464</v>
      </c>
      <c r="M2711">
        <f t="shared" si="900"/>
        <v>-1.785793560153107E-2</v>
      </c>
      <c r="N2711" s="32">
        <f t="shared" si="901"/>
        <v>24.982683423536976</v>
      </c>
      <c r="O2711" s="29">
        <f t="shared" si="902"/>
        <v>46086.882683423537</v>
      </c>
      <c r="P2711" s="37">
        <f>MATCH(O2711,LORDetail!$B$932:$B$1859,1)</f>
        <v>234</v>
      </c>
      <c r="Q2711" s="37">
        <f>INDEX(LORDetail!$B$932:$B$1859,P2711)</f>
        <v>45826</v>
      </c>
      <c r="R2711" s="37">
        <f>INDEX(LORDetail!$D$932:$D$1859,P2711)</f>
        <v>51.503455721756097</v>
      </c>
      <c r="S2711" s="37">
        <f>INDEX(LORDetail!$E$932:$E$1859,P2711)</f>
        <v>-2.0507033432115298</v>
      </c>
      <c r="T2711" s="37">
        <f>INDEX(LORDetail!$G$932:$G$1859,P2711)</f>
        <v>89.919719999999998</v>
      </c>
      <c r="U2711">
        <f t="shared" si="903"/>
        <v>235</v>
      </c>
      <c r="V2711" s="37">
        <f>INDEX(LORDetail!$B$932:$B$1859,U2711)</f>
        <v>46465</v>
      </c>
      <c r="W2711" s="37">
        <f>INDEX(LORDetail!$D$932:$D$1859,U2711)</f>
        <v>51.507550792811301</v>
      </c>
      <c r="X2711" s="37">
        <f>INDEX(LORDetail!$E$932:$E$1859,U2711)</f>
        <v>-2.0442486674365501</v>
      </c>
      <c r="Y2711" s="37">
        <f>INDEX(LORDetail!$G$932:$G$1859,U2711)</f>
        <v>89.522149999999996</v>
      </c>
      <c r="Z2711">
        <f t="shared" si="904"/>
        <v>639</v>
      </c>
      <c r="AA2711" s="29">
        <f t="shared" si="905"/>
        <v>260.88268342353695</v>
      </c>
      <c r="AB2711">
        <f t="shared" si="906"/>
        <v>0.40826711020897799</v>
      </c>
      <c r="AC2711" s="32">
        <f t="shared" si="907"/>
        <v>51.505127604581908</v>
      </c>
      <c r="AD2711" s="32">
        <f t="shared" si="908"/>
        <v>-2.0480681113855428</v>
      </c>
      <c r="AE2711" s="34">
        <f t="shared" si="909"/>
        <v>89.757405244994217</v>
      </c>
      <c r="AF2711" s="36" t="str">
        <f t="shared" si="916"/>
        <v>RDNGSTN</v>
      </c>
      <c r="AG2711" s="36" t="str">
        <f t="shared" si="917"/>
        <v>PADTON</v>
      </c>
      <c r="AH2711" s="36">
        <f t="shared" si="914"/>
        <v>1206</v>
      </c>
      <c r="AI2711" s="42">
        <f t="shared" si="915"/>
        <v>46086.8</v>
      </c>
      <c r="AJ2711" s="43">
        <f t="shared" si="910"/>
        <v>24.982683423536976</v>
      </c>
      <c r="AK2711" s="43">
        <f t="shared" si="911"/>
        <v>-1.785793560153107E-2</v>
      </c>
      <c r="AL2711" s="36">
        <f t="shared" si="912"/>
        <v>51.505127604581908</v>
      </c>
      <c r="AM2711" s="36">
        <v>1</v>
      </c>
      <c r="AN2711" s="36">
        <f t="shared" si="913"/>
        <v>-2.0480681113855428</v>
      </c>
      <c r="AO2711" s="36">
        <v>4</v>
      </c>
      <c r="AP2711" s="42">
        <f>INT(AI2711/1000)*1000</f>
        <v>46000</v>
      </c>
      <c r="AQ2711" s="42">
        <f>MOD(AI2711,1000)</f>
        <v>86.80000000000291</v>
      </c>
      <c r="AR2711" s="42">
        <f>MOD(AI2712,1000)-0.2+(AP2712-AP2711)</f>
        <v>111.60000000000291</v>
      </c>
    </row>
    <row r="2712" spans="1:44" x14ac:dyDescent="0.25">
      <c r="A2712" s="19" t="s">
        <v>1</v>
      </c>
      <c r="B2712" t="s">
        <v>0</v>
      </c>
      <c r="C2712">
        <v>1207</v>
      </c>
      <c r="D2712" s="36">
        <f>MATCH(C2712,TrainRun!$AG$149:$AG$295,1)</f>
        <v>82</v>
      </c>
      <c r="E2712" s="36">
        <f>INT(INDEX(TrainRun!$AD$149:$AD$295,'By Second'!D2712))</f>
        <v>1205</v>
      </c>
      <c r="F2712" s="36">
        <f>IF(E2712=0,0,INDEX(TrainRun!$AE$149:$AE$295,'By Second'!D2712))</f>
        <v>25.000541359138506</v>
      </c>
      <c r="G2712" s="36">
        <f>INDEX(TrainRun!$AF$149:$AF$295,'By Second'!D2712)</f>
        <v>46061.942358501219</v>
      </c>
      <c r="H2712">
        <f t="shared" si="897"/>
        <v>83</v>
      </c>
      <c r="I2712" s="36">
        <f>INT(INDEX(TrainRun!$AD$149:$AD$295,'By Second'!H2712))</f>
        <v>1256</v>
      </c>
      <c r="J2712" s="36">
        <f>INDEX(TrainRun!$AE$149:$AE$295,'By Second'!H2712)</f>
        <v>24.089786643460421</v>
      </c>
      <c r="K2712">
        <f t="shared" si="898"/>
        <v>51</v>
      </c>
      <c r="L2712">
        <f t="shared" si="899"/>
        <v>-0.91075471567808464</v>
      </c>
      <c r="M2712">
        <f t="shared" si="900"/>
        <v>-1.785793560153107E-2</v>
      </c>
      <c r="N2712" s="32">
        <f t="shared" si="901"/>
        <v>24.964825487935446</v>
      </c>
      <c r="O2712" s="29">
        <f t="shared" si="902"/>
        <v>46111.847508911473</v>
      </c>
      <c r="P2712" s="37">
        <f>MATCH(O2712,LORDetail!$B$932:$B$1859,1)</f>
        <v>234</v>
      </c>
      <c r="Q2712" s="37">
        <f>INDEX(LORDetail!$B$932:$B$1859,P2712)</f>
        <v>45826</v>
      </c>
      <c r="R2712" s="37">
        <f>INDEX(LORDetail!$D$932:$D$1859,P2712)</f>
        <v>51.503455721756097</v>
      </c>
      <c r="S2712" s="37">
        <f>INDEX(LORDetail!$E$932:$E$1859,P2712)</f>
        <v>-2.0507033432115298</v>
      </c>
      <c r="T2712" s="37">
        <f>INDEX(LORDetail!$G$932:$G$1859,P2712)</f>
        <v>89.919719999999998</v>
      </c>
      <c r="U2712">
        <f t="shared" si="903"/>
        <v>235</v>
      </c>
      <c r="V2712" s="37">
        <f>INDEX(LORDetail!$B$932:$B$1859,U2712)</f>
        <v>46465</v>
      </c>
      <c r="W2712" s="37">
        <f>INDEX(LORDetail!$D$932:$D$1859,U2712)</f>
        <v>51.507550792811301</v>
      </c>
      <c r="X2712" s="37">
        <f>INDEX(LORDetail!$E$932:$E$1859,U2712)</f>
        <v>-2.0442486674365501</v>
      </c>
      <c r="Y2712" s="37">
        <f>INDEX(LORDetail!$G$932:$G$1859,U2712)</f>
        <v>89.522149999999996</v>
      </c>
      <c r="Z2712">
        <f t="shared" si="904"/>
        <v>639</v>
      </c>
      <c r="AA2712" s="29">
        <f t="shared" si="905"/>
        <v>285.84750891147269</v>
      </c>
      <c r="AB2712">
        <f t="shared" si="906"/>
        <v>0.44733569469714035</v>
      </c>
      <c r="AC2712" s="32">
        <f t="shared" si="907"/>
        <v>51.505287593211413</v>
      </c>
      <c r="AD2712" s="32">
        <f t="shared" si="908"/>
        <v>-2.0478159363396844</v>
      </c>
      <c r="AE2712" s="34">
        <f t="shared" si="909"/>
        <v>89.741872747859261</v>
      </c>
      <c r="AF2712" s="36" t="str">
        <f t="shared" si="916"/>
        <v>RDNGSTN</v>
      </c>
      <c r="AG2712" s="36" t="str">
        <f t="shared" si="917"/>
        <v>PADTON</v>
      </c>
      <c r="AH2712" s="36">
        <f t="shared" si="914"/>
        <v>1207</v>
      </c>
      <c r="AI2712" s="42">
        <f t="shared" si="915"/>
        <v>46111.8</v>
      </c>
      <c r="AJ2712" s="43">
        <f t="shared" si="910"/>
        <v>24.964825487935446</v>
      </c>
      <c r="AK2712" s="43">
        <f t="shared" si="911"/>
        <v>-1.785793560153107E-2</v>
      </c>
      <c r="AL2712" s="36">
        <f t="shared" si="912"/>
        <v>51.505287593211413</v>
      </c>
      <c r="AM2712" s="36">
        <v>1</v>
      </c>
      <c r="AN2712" s="36">
        <f t="shared" si="913"/>
        <v>-2.0478159363396844</v>
      </c>
      <c r="AO2712" s="36">
        <v>4</v>
      </c>
      <c r="AP2712" s="42">
        <f>INT(AI2712/1000)*1000</f>
        <v>46000</v>
      </c>
      <c r="AQ2712" s="42">
        <f>MOD(AI2712,1000)</f>
        <v>111.80000000000291</v>
      </c>
      <c r="AR2712" s="42">
        <f>MOD(AI2713,1000)-0.2+(AP2713-AP2712)</f>
        <v>136.60000000000292</v>
      </c>
    </row>
    <row r="2713" spans="1:44" x14ac:dyDescent="0.25">
      <c r="A2713" s="19" t="s">
        <v>1</v>
      </c>
      <c r="B2713" t="s">
        <v>0</v>
      </c>
      <c r="C2713">
        <v>1208</v>
      </c>
      <c r="D2713" s="36">
        <f>MATCH(C2713,TrainRun!$AG$149:$AG$295,1)</f>
        <v>82</v>
      </c>
      <c r="E2713" s="36">
        <f>INT(INDEX(TrainRun!$AD$149:$AD$295,'By Second'!D2713))</f>
        <v>1205</v>
      </c>
      <c r="F2713" s="36">
        <f>IF(E2713=0,0,INDEX(TrainRun!$AE$149:$AE$295,'By Second'!D2713))</f>
        <v>25.000541359138506</v>
      </c>
      <c r="G2713" s="36">
        <f>INDEX(TrainRun!$AF$149:$AF$295,'By Second'!D2713)</f>
        <v>46061.942358501219</v>
      </c>
      <c r="H2713">
        <f t="shared" si="897"/>
        <v>83</v>
      </c>
      <c r="I2713" s="36">
        <f>INT(INDEX(TrainRun!$AD$149:$AD$295,'By Second'!H2713))</f>
        <v>1256</v>
      </c>
      <c r="J2713" s="36">
        <f>INDEX(TrainRun!$AE$149:$AE$295,'By Second'!H2713)</f>
        <v>24.089786643460421</v>
      </c>
      <c r="K2713">
        <f t="shared" si="898"/>
        <v>51</v>
      </c>
      <c r="L2713">
        <f t="shared" si="899"/>
        <v>-0.91075471567808464</v>
      </c>
      <c r="M2713">
        <f t="shared" si="900"/>
        <v>-1.785793560153107E-2</v>
      </c>
      <c r="N2713" s="32">
        <f t="shared" si="901"/>
        <v>24.946967552333916</v>
      </c>
      <c r="O2713" s="29">
        <f t="shared" si="902"/>
        <v>46136.794476463809</v>
      </c>
      <c r="P2713" s="37">
        <f>MATCH(O2713,LORDetail!$B$932:$B$1859,1)</f>
        <v>234</v>
      </c>
      <c r="Q2713" s="37">
        <f>INDEX(LORDetail!$B$932:$B$1859,P2713)</f>
        <v>45826</v>
      </c>
      <c r="R2713" s="37">
        <f>INDEX(LORDetail!$D$932:$D$1859,P2713)</f>
        <v>51.503455721756097</v>
      </c>
      <c r="S2713" s="37">
        <f>INDEX(LORDetail!$E$932:$E$1859,P2713)</f>
        <v>-2.0507033432115298</v>
      </c>
      <c r="T2713" s="37">
        <f>INDEX(LORDetail!$G$932:$G$1859,P2713)</f>
        <v>89.919719999999998</v>
      </c>
      <c r="U2713">
        <f t="shared" si="903"/>
        <v>235</v>
      </c>
      <c r="V2713" s="37">
        <f>INDEX(LORDetail!$B$932:$B$1859,U2713)</f>
        <v>46465</v>
      </c>
      <c r="W2713" s="37">
        <f>INDEX(LORDetail!$D$932:$D$1859,U2713)</f>
        <v>51.507550792811301</v>
      </c>
      <c r="X2713" s="37">
        <f>INDEX(LORDetail!$E$932:$E$1859,U2713)</f>
        <v>-2.0442486674365501</v>
      </c>
      <c r="Y2713" s="37">
        <f>INDEX(LORDetail!$G$932:$G$1859,U2713)</f>
        <v>89.522149999999996</v>
      </c>
      <c r="Z2713">
        <f t="shared" si="904"/>
        <v>639</v>
      </c>
      <c r="AA2713" s="29">
        <f t="shared" si="905"/>
        <v>310.79447646380868</v>
      </c>
      <c r="AB2713">
        <f t="shared" si="906"/>
        <v>0.4863763324942233</v>
      </c>
      <c r="AC2713" s="32">
        <f t="shared" si="907"/>
        <v>51.505447467397232</v>
      </c>
      <c r="AD2713" s="32">
        <f t="shared" si="908"/>
        <v>-2.0475639416806559</v>
      </c>
      <c r="AE2713" s="34">
        <f t="shared" si="909"/>
        <v>89.726351361490273</v>
      </c>
      <c r="AF2713" s="36" t="str">
        <f t="shared" si="916"/>
        <v>RDNGSTN</v>
      </c>
      <c r="AG2713" s="36" t="str">
        <f t="shared" si="917"/>
        <v>PADTON</v>
      </c>
      <c r="AH2713" s="36">
        <f t="shared" si="914"/>
        <v>1208</v>
      </c>
      <c r="AI2713" s="42">
        <f t="shared" si="915"/>
        <v>46136.800000000003</v>
      </c>
      <c r="AJ2713" s="43">
        <f t="shared" si="910"/>
        <v>24.946967552333916</v>
      </c>
      <c r="AK2713" s="43">
        <f t="shared" si="911"/>
        <v>-1.785793560153107E-2</v>
      </c>
      <c r="AL2713" s="36">
        <f t="shared" si="912"/>
        <v>51.505447467397232</v>
      </c>
      <c r="AM2713" s="36">
        <v>1</v>
      </c>
      <c r="AN2713" s="36">
        <f t="shared" si="913"/>
        <v>-2.0475639416806559</v>
      </c>
      <c r="AO2713" s="36">
        <v>4</v>
      </c>
      <c r="AP2713" s="42">
        <f>INT(AI2713/1000)*1000</f>
        <v>46000</v>
      </c>
      <c r="AQ2713" s="42">
        <f>MOD(AI2713,1000)</f>
        <v>136.80000000000291</v>
      </c>
      <c r="AR2713" s="42">
        <f>MOD(AI2714,1000)-0.2+(AP2714-AP2713)</f>
        <v>161.60000000000292</v>
      </c>
    </row>
    <row r="2714" spans="1:44" x14ac:dyDescent="0.25">
      <c r="A2714" s="19" t="s">
        <v>1</v>
      </c>
      <c r="B2714" t="s">
        <v>0</v>
      </c>
      <c r="C2714">
        <v>1209</v>
      </c>
      <c r="D2714" s="36">
        <f>MATCH(C2714,TrainRun!$AG$149:$AG$295,1)</f>
        <v>82</v>
      </c>
      <c r="E2714" s="36">
        <f>INT(INDEX(TrainRun!$AD$149:$AD$295,'By Second'!D2714))</f>
        <v>1205</v>
      </c>
      <c r="F2714" s="36">
        <f>IF(E2714=0,0,INDEX(TrainRun!$AE$149:$AE$295,'By Second'!D2714))</f>
        <v>25.000541359138506</v>
      </c>
      <c r="G2714" s="36">
        <f>INDEX(TrainRun!$AF$149:$AF$295,'By Second'!D2714)</f>
        <v>46061.942358501219</v>
      </c>
      <c r="H2714">
        <f t="shared" si="897"/>
        <v>83</v>
      </c>
      <c r="I2714" s="36">
        <f>INT(INDEX(TrainRun!$AD$149:$AD$295,'By Second'!H2714))</f>
        <v>1256</v>
      </c>
      <c r="J2714" s="36">
        <f>INDEX(TrainRun!$AE$149:$AE$295,'By Second'!H2714)</f>
        <v>24.089786643460421</v>
      </c>
      <c r="K2714">
        <f t="shared" si="898"/>
        <v>51</v>
      </c>
      <c r="L2714">
        <f t="shared" si="899"/>
        <v>-0.91075471567808464</v>
      </c>
      <c r="M2714">
        <f t="shared" si="900"/>
        <v>-1.785793560153107E-2</v>
      </c>
      <c r="N2714" s="32">
        <f t="shared" si="901"/>
        <v>24.929109616732386</v>
      </c>
      <c r="O2714" s="29">
        <f t="shared" si="902"/>
        <v>46161.723586080538</v>
      </c>
      <c r="P2714" s="37">
        <f>MATCH(O2714,LORDetail!$B$932:$B$1859,1)</f>
        <v>234</v>
      </c>
      <c r="Q2714" s="37">
        <f>INDEX(LORDetail!$B$932:$B$1859,P2714)</f>
        <v>45826</v>
      </c>
      <c r="R2714" s="37">
        <f>INDEX(LORDetail!$D$932:$D$1859,P2714)</f>
        <v>51.503455721756097</v>
      </c>
      <c r="S2714" s="37">
        <f>INDEX(LORDetail!$E$932:$E$1859,P2714)</f>
        <v>-2.0507033432115298</v>
      </c>
      <c r="T2714" s="37">
        <f>INDEX(LORDetail!$G$932:$G$1859,P2714)</f>
        <v>89.919719999999998</v>
      </c>
      <c r="U2714">
        <f t="shared" si="903"/>
        <v>235</v>
      </c>
      <c r="V2714" s="37">
        <f>INDEX(LORDetail!$B$932:$B$1859,U2714)</f>
        <v>46465</v>
      </c>
      <c r="W2714" s="37">
        <f>INDEX(LORDetail!$D$932:$D$1859,U2714)</f>
        <v>51.507550792811301</v>
      </c>
      <c r="X2714" s="37">
        <f>INDEX(LORDetail!$E$932:$E$1859,U2714)</f>
        <v>-2.0442486674365501</v>
      </c>
      <c r="Y2714" s="37">
        <f>INDEX(LORDetail!$G$932:$G$1859,U2714)</f>
        <v>89.522149999999996</v>
      </c>
      <c r="Z2714">
        <f t="shared" si="904"/>
        <v>639</v>
      </c>
      <c r="AA2714" s="29">
        <f t="shared" si="905"/>
        <v>335.72358608053764</v>
      </c>
      <c r="AB2714">
        <f t="shared" si="906"/>
        <v>0.52538902360021544</v>
      </c>
      <c r="AC2714" s="32">
        <f t="shared" si="907"/>
        <v>51.505607227139365</v>
      </c>
      <c r="AD2714" s="32">
        <f t="shared" si="908"/>
        <v>-2.0473121274084574</v>
      </c>
      <c r="AE2714" s="34">
        <f t="shared" si="909"/>
        <v>89.710841085887253</v>
      </c>
      <c r="AF2714" s="36" t="str">
        <f t="shared" si="916"/>
        <v>RDNGSTN</v>
      </c>
      <c r="AG2714" s="36" t="str">
        <f t="shared" si="917"/>
        <v>PADTON</v>
      </c>
      <c r="AH2714" s="36">
        <f t="shared" si="914"/>
        <v>1209</v>
      </c>
      <c r="AI2714" s="42">
        <f t="shared" si="915"/>
        <v>46161.8</v>
      </c>
      <c r="AJ2714" s="43">
        <f t="shared" si="910"/>
        <v>24.929109616732386</v>
      </c>
      <c r="AK2714" s="43">
        <f t="shared" si="911"/>
        <v>-1.785793560153107E-2</v>
      </c>
      <c r="AL2714" s="36">
        <f t="shared" si="912"/>
        <v>51.505607227139365</v>
      </c>
      <c r="AM2714" s="36">
        <v>1</v>
      </c>
      <c r="AN2714" s="36">
        <f t="shared" si="913"/>
        <v>-2.0473121274084574</v>
      </c>
      <c r="AO2714" s="36">
        <v>4</v>
      </c>
      <c r="AP2714" s="42">
        <f>INT(AI2714/1000)*1000</f>
        <v>46000</v>
      </c>
      <c r="AQ2714" s="42">
        <f>MOD(AI2714,1000)</f>
        <v>161.80000000000291</v>
      </c>
      <c r="AR2714" s="42">
        <f>MOD(AI2715,1000)-0.2+(AP2715-AP2714)</f>
        <v>186.39999999999856</v>
      </c>
    </row>
    <row r="2715" spans="1:44" x14ac:dyDescent="0.25">
      <c r="A2715" s="19" t="s">
        <v>1</v>
      </c>
      <c r="B2715" t="s">
        <v>0</v>
      </c>
      <c r="C2715">
        <v>1210</v>
      </c>
      <c r="D2715" s="36">
        <f>MATCH(C2715,TrainRun!$AG$149:$AG$295,1)</f>
        <v>82</v>
      </c>
      <c r="E2715" s="36">
        <f>INT(INDEX(TrainRun!$AD$149:$AD$295,'By Second'!D2715))</f>
        <v>1205</v>
      </c>
      <c r="F2715" s="36">
        <f>IF(E2715=0,0,INDEX(TrainRun!$AE$149:$AE$295,'By Second'!D2715))</f>
        <v>25.000541359138506</v>
      </c>
      <c r="G2715" s="36">
        <f>INDEX(TrainRun!$AF$149:$AF$295,'By Second'!D2715)</f>
        <v>46061.942358501219</v>
      </c>
      <c r="H2715">
        <f t="shared" si="897"/>
        <v>83</v>
      </c>
      <c r="I2715" s="36">
        <f>INT(INDEX(TrainRun!$AD$149:$AD$295,'By Second'!H2715))</f>
        <v>1256</v>
      </c>
      <c r="J2715" s="36">
        <f>INDEX(TrainRun!$AE$149:$AE$295,'By Second'!H2715)</f>
        <v>24.089786643460421</v>
      </c>
      <c r="K2715">
        <f t="shared" si="898"/>
        <v>51</v>
      </c>
      <c r="L2715">
        <f t="shared" si="899"/>
        <v>-0.91075471567808464</v>
      </c>
      <c r="M2715">
        <f t="shared" si="900"/>
        <v>-1.785793560153107E-2</v>
      </c>
      <c r="N2715" s="32">
        <f t="shared" si="901"/>
        <v>24.911251681130857</v>
      </c>
      <c r="O2715" s="29">
        <f t="shared" si="902"/>
        <v>46186.634837761667</v>
      </c>
      <c r="P2715" s="37">
        <f>MATCH(O2715,LORDetail!$B$932:$B$1859,1)</f>
        <v>234</v>
      </c>
      <c r="Q2715" s="37">
        <f>INDEX(LORDetail!$B$932:$B$1859,P2715)</f>
        <v>45826</v>
      </c>
      <c r="R2715" s="37">
        <f>INDEX(LORDetail!$D$932:$D$1859,P2715)</f>
        <v>51.503455721756097</v>
      </c>
      <c r="S2715" s="37">
        <f>INDEX(LORDetail!$E$932:$E$1859,P2715)</f>
        <v>-2.0507033432115298</v>
      </c>
      <c r="T2715" s="37">
        <f>INDEX(LORDetail!$G$932:$G$1859,P2715)</f>
        <v>89.919719999999998</v>
      </c>
      <c r="U2715">
        <f t="shared" si="903"/>
        <v>235</v>
      </c>
      <c r="V2715" s="37">
        <f>INDEX(LORDetail!$B$932:$B$1859,U2715)</f>
        <v>46465</v>
      </c>
      <c r="W2715" s="37">
        <f>INDEX(LORDetail!$D$932:$D$1859,U2715)</f>
        <v>51.507550792811301</v>
      </c>
      <c r="X2715" s="37">
        <f>INDEX(LORDetail!$E$932:$E$1859,U2715)</f>
        <v>-2.0442486674365501</v>
      </c>
      <c r="Y2715" s="37">
        <f>INDEX(LORDetail!$G$932:$G$1859,U2715)</f>
        <v>89.522149999999996</v>
      </c>
      <c r="Z2715">
        <f t="shared" si="904"/>
        <v>639</v>
      </c>
      <c r="AA2715" s="29">
        <f t="shared" si="905"/>
        <v>360.63483776166686</v>
      </c>
      <c r="AB2715">
        <f t="shared" si="906"/>
        <v>0.56437376801512806</v>
      </c>
      <c r="AC2715" s="32">
        <f t="shared" si="907"/>
        <v>51.50576687243781</v>
      </c>
      <c r="AD2715" s="32">
        <f t="shared" si="908"/>
        <v>-2.0470604935230887</v>
      </c>
      <c r="AE2715" s="34">
        <f t="shared" si="909"/>
        <v>89.695341921050229</v>
      </c>
      <c r="AF2715" s="36" t="str">
        <f t="shared" si="916"/>
        <v>RDNGSTN</v>
      </c>
      <c r="AG2715" s="36" t="str">
        <f t="shared" si="917"/>
        <v>PADTON</v>
      </c>
      <c r="AH2715" s="36">
        <f t="shared" si="914"/>
        <v>1210</v>
      </c>
      <c r="AI2715" s="42">
        <f t="shared" si="915"/>
        <v>46186.6</v>
      </c>
      <c r="AJ2715" s="43">
        <f t="shared" si="910"/>
        <v>24.911251681130857</v>
      </c>
      <c r="AK2715" s="43">
        <f t="shared" si="911"/>
        <v>-1.785793560153107E-2</v>
      </c>
      <c r="AL2715" s="36">
        <f t="shared" si="912"/>
        <v>51.50576687243781</v>
      </c>
      <c r="AM2715" s="36">
        <v>1</v>
      </c>
      <c r="AN2715" s="36">
        <f t="shared" si="913"/>
        <v>-2.0470604935230887</v>
      </c>
      <c r="AO2715" s="36">
        <v>4</v>
      </c>
      <c r="AP2715" s="42">
        <f>INT(AI2715/1000)*1000</f>
        <v>46000</v>
      </c>
      <c r="AQ2715" s="42">
        <f>MOD(AI2715,1000)</f>
        <v>186.59999999999854</v>
      </c>
      <c r="AR2715" s="42">
        <f>MOD(AI2716,1000)-0.2+(AP2716-AP2715)</f>
        <v>211.39999999999856</v>
      </c>
    </row>
    <row r="2716" spans="1:44" x14ac:dyDescent="0.25">
      <c r="A2716" s="19" t="s">
        <v>1</v>
      </c>
      <c r="B2716" t="s">
        <v>0</v>
      </c>
      <c r="C2716">
        <v>1211</v>
      </c>
      <c r="D2716" s="36">
        <f>MATCH(C2716,TrainRun!$AG$149:$AG$295,1)</f>
        <v>82</v>
      </c>
      <c r="E2716" s="36">
        <f>INT(INDEX(TrainRun!$AD$149:$AD$295,'By Second'!D2716))</f>
        <v>1205</v>
      </c>
      <c r="F2716" s="36">
        <f>IF(E2716=0,0,INDEX(TrainRun!$AE$149:$AE$295,'By Second'!D2716))</f>
        <v>25.000541359138506</v>
      </c>
      <c r="G2716" s="36">
        <f>INDEX(TrainRun!$AF$149:$AF$295,'By Second'!D2716)</f>
        <v>46061.942358501219</v>
      </c>
      <c r="H2716">
        <f t="shared" si="897"/>
        <v>83</v>
      </c>
      <c r="I2716" s="36">
        <f>INT(INDEX(TrainRun!$AD$149:$AD$295,'By Second'!H2716))</f>
        <v>1256</v>
      </c>
      <c r="J2716" s="36">
        <f>INDEX(TrainRun!$AE$149:$AE$295,'By Second'!H2716)</f>
        <v>24.089786643460421</v>
      </c>
      <c r="K2716">
        <f t="shared" si="898"/>
        <v>51</v>
      </c>
      <c r="L2716">
        <f t="shared" si="899"/>
        <v>-0.91075471567808464</v>
      </c>
      <c r="M2716">
        <f t="shared" si="900"/>
        <v>-1.785793560153107E-2</v>
      </c>
      <c r="N2716" s="32">
        <f t="shared" si="901"/>
        <v>24.893393745529327</v>
      </c>
      <c r="O2716" s="29">
        <f t="shared" si="902"/>
        <v>46211.528231507196</v>
      </c>
      <c r="P2716" s="37">
        <f>MATCH(O2716,LORDetail!$B$932:$B$1859,1)</f>
        <v>234</v>
      </c>
      <c r="Q2716" s="37">
        <f>INDEX(LORDetail!$B$932:$B$1859,P2716)</f>
        <v>45826</v>
      </c>
      <c r="R2716" s="37">
        <f>INDEX(LORDetail!$D$932:$D$1859,P2716)</f>
        <v>51.503455721756097</v>
      </c>
      <c r="S2716" s="37">
        <f>INDEX(LORDetail!$E$932:$E$1859,P2716)</f>
        <v>-2.0507033432115298</v>
      </c>
      <c r="T2716" s="37">
        <f>INDEX(LORDetail!$G$932:$G$1859,P2716)</f>
        <v>89.919719999999998</v>
      </c>
      <c r="U2716">
        <f t="shared" si="903"/>
        <v>235</v>
      </c>
      <c r="V2716" s="37">
        <f>INDEX(LORDetail!$B$932:$B$1859,U2716)</f>
        <v>46465</v>
      </c>
      <c r="W2716" s="37">
        <f>INDEX(LORDetail!$D$932:$D$1859,U2716)</f>
        <v>51.507550792811301</v>
      </c>
      <c r="X2716" s="37">
        <f>INDEX(LORDetail!$E$932:$E$1859,U2716)</f>
        <v>-2.0442486674365501</v>
      </c>
      <c r="Y2716" s="37">
        <f>INDEX(LORDetail!$G$932:$G$1859,U2716)</f>
        <v>89.522149999999996</v>
      </c>
      <c r="Z2716">
        <f t="shared" si="904"/>
        <v>639</v>
      </c>
      <c r="AA2716" s="29">
        <f t="shared" si="905"/>
        <v>385.52823150719632</v>
      </c>
      <c r="AB2716">
        <f t="shared" si="906"/>
        <v>0.60333056573896138</v>
      </c>
      <c r="AC2716" s="32">
        <f t="shared" si="907"/>
        <v>51.505926403292577</v>
      </c>
      <c r="AD2716" s="32">
        <f t="shared" si="908"/>
        <v>-2.0468090400245496</v>
      </c>
      <c r="AE2716" s="34">
        <f t="shared" si="909"/>
        <v>89.679853866979158</v>
      </c>
      <c r="AF2716" s="36" t="str">
        <f t="shared" si="916"/>
        <v>RDNGSTN</v>
      </c>
      <c r="AG2716" s="36" t="str">
        <f t="shared" si="917"/>
        <v>PADTON</v>
      </c>
      <c r="AH2716" s="36">
        <f t="shared" si="914"/>
        <v>1211</v>
      </c>
      <c r="AI2716" s="42">
        <f t="shared" si="915"/>
        <v>46211.6</v>
      </c>
      <c r="AJ2716" s="43">
        <f t="shared" si="910"/>
        <v>24.893393745529327</v>
      </c>
      <c r="AK2716" s="43">
        <f t="shared" si="911"/>
        <v>-1.785793560153107E-2</v>
      </c>
      <c r="AL2716" s="36">
        <f t="shared" si="912"/>
        <v>51.505926403292577</v>
      </c>
      <c r="AM2716" s="36">
        <v>1</v>
      </c>
      <c r="AN2716" s="36">
        <f t="shared" si="913"/>
        <v>-2.0468090400245496</v>
      </c>
      <c r="AO2716" s="36">
        <v>4</v>
      </c>
      <c r="AP2716" s="42">
        <f>INT(AI2716/1000)*1000</f>
        <v>46000</v>
      </c>
      <c r="AQ2716" s="42">
        <f>MOD(AI2716,1000)</f>
        <v>211.59999999999854</v>
      </c>
      <c r="AR2716" s="42">
        <f>MOD(AI2717,1000)-0.2+(AP2717-AP2716)</f>
        <v>236.20000000000147</v>
      </c>
    </row>
    <row r="2717" spans="1:44" x14ac:dyDescent="0.25">
      <c r="A2717" s="19" t="s">
        <v>1</v>
      </c>
      <c r="B2717" t="s">
        <v>0</v>
      </c>
      <c r="C2717">
        <v>1212</v>
      </c>
      <c r="D2717" s="36">
        <f>MATCH(C2717,TrainRun!$AG$149:$AG$295,1)</f>
        <v>82</v>
      </c>
      <c r="E2717" s="36">
        <f>INT(INDEX(TrainRun!$AD$149:$AD$295,'By Second'!D2717))</f>
        <v>1205</v>
      </c>
      <c r="F2717" s="36">
        <f>IF(E2717=0,0,INDEX(TrainRun!$AE$149:$AE$295,'By Second'!D2717))</f>
        <v>25.000541359138506</v>
      </c>
      <c r="G2717" s="36">
        <f>INDEX(TrainRun!$AF$149:$AF$295,'By Second'!D2717)</f>
        <v>46061.942358501219</v>
      </c>
      <c r="H2717">
        <f t="shared" si="897"/>
        <v>83</v>
      </c>
      <c r="I2717" s="36">
        <f>INT(INDEX(TrainRun!$AD$149:$AD$295,'By Second'!H2717))</f>
        <v>1256</v>
      </c>
      <c r="J2717" s="36">
        <f>INDEX(TrainRun!$AE$149:$AE$295,'By Second'!H2717)</f>
        <v>24.089786643460421</v>
      </c>
      <c r="K2717">
        <f t="shared" si="898"/>
        <v>51</v>
      </c>
      <c r="L2717">
        <f t="shared" si="899"/>
        <v>-0.91075471567808464</v>
      </c>
      <c r="M2717">
        <f t="shared" si="900"/>
        <v>-1.785793560153107E-2</v>
      </c>
      <c r="N2717" s="32">
        <f t="shared" si="901"/>
        <v>24.875535809927797</v>
      </c>
      <c r="O2717" s="29">
        <f t="shared" si="902"/>
        <v>46236.403767317126</v>
      </c>
      <c r="P2717" s="37">
        <f>MATCH(O2717,LORDetail!$B$932:$B$1859,1)</f>
        <v>234</v>
      </c>
      <c r="Q2717" s="37">
        <f>INDEX(LORDetail!$B$932:$B$1859,P2717)</f>
        <v>45826</v>
      </c>
      <c r="R2717" s="37">
        <f>INDEX(LORDetail!$D$932:$D$1859,P2717)</f>
        <v>51.503455721756097</v>
      </c>
      <c r="S2717" s="37">
        <f>INDEX(LORDetail!$E$932:$E$1859,P2717)</f>
        <v>-2.0507033432115298</v>
      </c>
      <c r="T2717" s="37">
        <f>INDEX(LORDetail!$G$932:$G$1859,P2717)</f>
        <v>89.919719999999998</v>
      </c>
      <c r="U2717">
        <f t="shared" si="903"/>
        <v>235</v>
      </c>
      <c r="V2717" s="37">
        <f>INDEX(LORDetail!$B$932:$B$1859,U2717)</f>
        <v>46465</v>
      </c>
      <c r="W2717" s="37">
        <f>INDEX(LORDetail!$D$932:$D$1859,U2717)</f>
        <v>51.507550792811301</v>
      </c>
      <c r="X2717" s="37">
        <f>INDEX(LORDetail!$E$932:$E$1859,U2717)</f>
        <v>-2.0442486674365501</v>
      </c>
      <c r="Y2717" s="37">
        <f>INDEX(LORDetail!$G$932:$G$1859,U2717)</f>
        <v>89.522149999999996</v>
      </c>
      <c r="Z2717">
        <f t="shared" si="904"/>
        <v>639</v>
      </c>
      <c r="AA2717" s="29">
        <f t="shared" si="905"/>
        <v>410.40376731712604</v>
      </c>
      <c r="AB2717">
        <f t="shared" si="906"/>
        <v>0.64225941677171527</v>
      </c>
      <c r="AC2717" s="32">
        <f t="shared" si="907"/>
        <v>51.50608581970365</v>
      </c>
      <c r="AD2717" s="32">
        <f t="shared" si="908"/>
        <v>-2.0465577669128407</v>
      </c>
      <c r="AE2717" s="34">
        <f t="shared" si="909"/>
        <v>89.66437692367407</v>
      </c>
      <c r="AF2717" s="36" t="str">
        <f t="shared" si="916"/>
        <v>RDNGSTN</v>
      </c>
      <c r="AG2717" s="36" t="str">
        <f t="shared" si="917"/>
        <v>PADTON</v>
      </c>
      <c r="AH2717" s="36">
        <f t="shared" si="914"/>
        <v>1212</v>
      </c>
      <c r="AI2717" s="42">
        <f t="shared" si="915"/>
        <v>46236.4</v>
      </c>
      <c r="AJ2717" s="43">
        <f t="shared" si="910"/>
        <v>24.875535809927797</v>
      </c>
      <c r="AK2717" s="43">
        <f t="shared" si="911"/>
        <v>-1.785793560153107E-2</v>
      </c>
      <c r="AL2717" s="36">
        <f t="shared" si="912"/>
        <v>51.50608581970365</v>
      </c>
      <c r="AM2717" s="36">
        <v>1</v>
      </c>
      <c r="AN2717" s="36">
        <f t="shared" si="913"/>
        <v>-2.0465577669128407</v>
      </c>
      <c r="AO2717" s="36">
        <v>4</v>
      </c>
      <c r="AP2717" s="42">
        <f>INT(AI2717/1000)*1000</f>
        <v>46000</v>
      </c>
      <c r="AQ2717" s="42">
        <f>MOD(AI2717,1000)</f>
        <v>236.40000000000146</v>
      </c>
      <c r="AR2717" s="42">
        <f>MOD(AI2718,1000)-0.2+(AP2718-AP2717)</f>
        <v>260.9999999999971</v>
      </c>
    </row>
    <row r="2718" spans="1:44" x14ac:dyDescent="0.25">
      <c r="A2718" s="19" t="s">
        <v>1</v>
      </c>
      <c r="B2718" t="s">
        <v>0</v>
      </c>
      <c r="C2718">
        <v>1213</v>
      </c>
      <c r="D2718" s="36">
        <f>MATCH(C2718,TrainRun!$AG$149:$AG$295,1)</f>
        <v>82</v>
      </c>
      <c r="E2718" s="36">
        <f>INT(INDEX(TrainRun!$AD$149:$AD$295,'By Second'!D2718))</f>
        <v>1205</v>
      </c>
      <c r="F2718" s="36">
        <f>IF(E2718=0,0,INDEX(TrainRun!$AE$149:$AE$295,'By Second'!D2718))</f>
        <v>25.000541359138506</v>
      </c>
      <c r="G2718" s="36">
        <f>INDEX(TrainRun!$AF$149:$AF$295,'By Second'!D2718)</f>
        <v>46061.942358501219</v>
      </c>
      <c r="H2718">
        <f t="shared" si="897"/>
        <v>83</v>
      </c>
      <c r="I2718" s="36">
        <f>INT(INDEX(TrainRun!$AD$149:$AD$295,'By Second'!H2718))</f>
        <v>1256</v>
      </c>
      <c r="J2718" s="36">
        <f>INDEX(TrainRun!$AE$149:$AE$295,'By Second'!H2718)</f>
        <v>24.089786643460421</v>
      </c>
      <c r="K2718">
        <f t="shared" si="898"/>
        <v>51</v>
      </c>
      <c r="L2718">
        <f t="shared" si="899"/>
        <v>-0.91075471567808464</v>
      </c>
      <c r="M2718">
        <f t="shared" si="900"/>
        <v>-1.785793560153107E-2</v>
      </c>
      <c r="N2718" s="32">
        <f t="shared" si="901"/>
        <v>24.857677874326267</v>
      </c>
      <c r="O2718" s="29">
        <f t="shared" si="902"/>
        <v>46261.261445191449</v>
      </c>
      <c r="P2718" s="37">
        <f>MATCH(O2718,LORDetail!$B$932:$B$1859,1)</f>
        <v>234</v>
      </c>
      <c r="Q2718" s="37">
        <f>INDEX(LORDetail!$B$932:$B$1859,P2718)</f>
        <v>45826</v>
      </c>
      <c r="R2718" s="37">
        <f>INDEX(LORDetail!$D$932:$D$1859,P2718)</f>
        <v>51.503455721756097</v>
      </c>
      <c r="S2718" s="37">
        <f>INDEX(LORDetail!$E$932:$E$1859,P2718)</f>
        <v>-2.0507033432115298</v>
      </c>
      <c r="T2718" s="37">
        <f>INDEX(LORDetail!$G$932:$G$1859,P2718)</f>
        <v>89.919719999999998</v>
      </c>
      <c r="U2718">
        <f t="shared" si="903"/>
        <v>235</v>
      </c>
      <c r="V2718" s="37">
        <f>INDEX(LORDetail!$B$932:$B$1859,U2718)</f>
        <v>46465</v>
      </c>
      <c r="W2718" s="37">
        <f>INDEX(LORDetail!$D$932:$D$1859,U2718)</f>
        <v>51.507550792811301</v>
      </c>
      <c r="X2718" s="37">
        <f>INDEX(LORDetail!$E$932:$E$1859,U2718)</f>
        <v>-2.0442486674365501</v>
      </c>
      <c r="Y2718" s="37">
        <f>INDEX(LORDetail!$G$932:$G$1859,U2718)</f>
        <v>89.522149999999996</v>
      </c>
      <c r="Z2718">
        <f t="shared" si="904"/>
        <v>639</v>
      </c>
      <c r="AA2718" s="29">
        <f t="shared" si="905"/>
        <v>435.26144519144873</v>
      </c>
      <c r="AB2718">
        <f t="shared" si="906"/>
        <v>0.68116032111337832</v>
      </c>
      <c r="AC2718" s="32">
        <f t="shared" si="907"/>
        <v>51.506245121671043</v>
      </c>
      <c r="AD2718" s="32">
        <f t="shared" si="908"/>
        <v>-2.0463066741879619</v>
      </c>
      <c r="AE2718" s="34">
        <f t="shared" si="909"/>
        <v>89.648911091134948</v>
      </c>
      <c r="AF2718" s="36" t="str">
        <f t="shared" si="916"/>
        <v>RDNGSTN</v>
      </c>
      <c r="AG2718" s="36" t="str">
        <f t="shared" si="917"/>
        <v>PADTON</v>
      </c>
      <c r="AH2718" s="36">
        <f t="shared" si="914"/>
        <v>1213</v>
      </c>
      <c r="AI2718" s="42">
        <f t="shared" si="915"/>
        <v>46261.2</v>
      </c>
      <c r="AJ2718" s="43">
        <f t="shared" si="910"/>
        <v>24.857677874326267</v>
      </c>
      <c r="AK2718" s="43">
        <f t="shared" si="911"/>
        <v>-1.785793560153107E-2</v>
      </c>
      <c r="AL2718" s="36">
        <f t="shared" si="912"/>
        <v>51.506245121671043</v>
      </c>
      <c r="AM2718" s="36">
        <v>1</v>
      </c>
      <c r="AN2718" s="36">
        <f t="shared" si="913"/>
        <v>-2.0463066741879619</v>
      </c>
      <c r="AO2718" s="36">
        <v>4</v>
      </c>
      <c r="AP2718" s="42">
        <f>INT(AI2718/1000)*1000</f>
        <v>46000</v>
      </c>
      <c r="AQ2718" s="42">
        <f>MOD(AI2718,1000)</f>
        <v>261.19999999999709</v>
      </c>
      <c r="AR2718" s="42">
        <f>MOD(AI2719,1000)-0.2+(AP2719-AP2718)</f>
        <v>285.9999999999971</v>
      </c>
    </row>
    <row r="2719" spans="1:44" x14ac:dyDescent="0.25">
      <c r="A2719" s="19" t="s">
        <v>1</v>
      </c>
      <c r="B2719" t="s">
        <v>0</v>
      </c>
      <c r="C2719">
        <v>1214</v>
      </c>
      <c r="D2719" s="36">
        <f>MATCH(C2719,TrainRun!$AG$149:$AG$295,1)</f>
        <v>82</v>
      </c>
      <c r="E2719" s="36">
        <f>INT(INDEX(TrainRun!$AD$149:$AD$295,'By Second'!D2719))</f>
        <v>1205</v>
      </c>
      <c r="F2719" s="36">
        <f>IF(E2719=0,0,INDEX(TrainRun!$AE$149:$AE$295,'By Second'!D2719))</f>
        <v>25.000541359138506</v>
      </c>
      <c r="G2719" s="36">
        <f>INDEX(TrainRun!$AF$149:$AF$295,'By Second'!D2719)</f>
        <v>46061.942358501219</v>
      </c>
      <c r="H2719">
        <f t="shared" si="897"/>
        <v>83</v>
      </c>
      <c r="I2719" s="36">
        <f>INT(INDEX(TrainRun!$AD$149:$AD$295,'By Second'!H2719))</f>
        <v>1256</v>
      </c>
      <c r="J2719" s="36">
        <f>INDEX(TrainRun!$AE$149:$AE$295,'By Second'!H2719)</f>
        <v>24.089786643460421</v>
      </c>
      <c r="K2719">
        <f t="shared" si="898"/>
        <v>51</v>
      </c>
      <c r="L2719">
        <f t="shared" si="899"/>
        <v>-0.91075471567808464</v>
      </c>
      <c r="M2719">
        <f t="shared" si="900"/>
        <v>-1.785793560153107E-2</v>
      </c>
      <c r="N2719" s="32">
        <f t="shared" si="901"/>
        <v>24.839819938724737</v>
      </c>
      <c r="O2719" s="29">
        <f t="shared" si="902"/>
        <v>46286.101265130172</v>
      </c>
      <c r="P2719" s="37">
        <f>MATCH(O2719,LORDetail!$B$932:$B$1859,1)</f>
        <v>234</v>
      </c>
      <c r="Q2719" s="37">
        <f>INDEX(LORDetail!$B$932:$B$1859,P2719)</f>
        <v>45826</v>
      </c>
      <c r="R2719" s="37">
        <f>INDEX(LORDetail!$D$932:$D$1859,P2719)</f>
        <v>51.503455721756097</v>
      </c>
      <c r="S2719" s="37">
        <f>INDEX(LORDetail!$E$932:$E$1859,P2719)</f>
        <v>-2.0507033432115298</v>
      </c>
      <c r="T2719" s="37">
        <f>INDEX(LORDetail!$G$932:$G$1859,P2719)</f>
        <v>89.919719999999998</v>
      </c>
      <c r="U2719">
        <f t="shared" si="903"/>
        <v>235</v>
      </c>
      <c r="V2719" s="37">
        <f>INDEX(LORDetail!$B$932:$B$1859,U2719)</f>
        <v>46465</v>
      </c>
      <c r="W2719" s="37">
        <f>INDEX(LORDetail!$D$932:$D$1859,U2719)</f>
        <v>51.507550792811301</v>
      </c>
      <c r="X2719" s="37">
        <f>INDEX(LORDetail!$E$932:$E$1859,U2719)</f>
        <v>-2.0442486674365501</v>
      </c>
      <c r="Y2719" s="37">
        <f>INDEX(LORDetail!$G$932:$G$1859,U2719)</f>
        <v>89.522149999999996</v>
      </c>
      <c r="Z2719">
        <f t="shared" si="904"/>
        <v>639</v>
      </c>
      <c r="AA2719" s="29">
        <f t="shared" si="905"/>
        <v>460.10126513017167</v>
      </c>
      <c r="AB2719">
        <f t="shared" si="906"/>
        <v>0.72003327876396195</v>
      </c>
      <c r="AC2719" s="32">
        <f t="shared" si="907"/>
        <v>51.50640430919475</v>
      </c>
      <c r="AD2719" s="32">
        <f t="shared" si="908"/>
        <v>-2.0460557618499129</v>
      </c>
      <c r="AE2719" s="34">
        <f t="shared" si="909"/>
        <v>89.633456369361809</v>
      </c>
      <c r="AF2719" s="36" t="str">
        <f t="shared" si="916"/>
        <v>RDNGSTN</v>
      </c>
      <c r="AG2719" s="36" t="str">
        <f t="shared" si="917"/>
        <v>PADTON</v>
      </c>
      <c r="AH2719" s="36">
        <f t="shared" si="914"/>
        <v>1214</v>
      </c>
      <c r="AI2719" s="42">
        <f t="shared" si="915"/>
        <v>46286.2</v>
      </c>
      <c r="AJ2719" s="43">
        <f t="shared" si="910"/>
        <v>24.839819938724737</v>
      </c>
      <c r="AK2719" s="43">
        <f t="shared" si="911"/>
        <v>-1.785793560153107E-2</v>
      </c>
      <c r="AL2719" s="36">
        <f t="shared" si="912"/>
        <v>51.50640430919475</v>
      </c>
      <c r="AM2719" s="36">
        <v>1</v>
      </c>
      <c r="AN2719" s="36">
        <f t="shared" si="913"/>
        <v>-2.0460557618499129</v>
      </c>
      <c r="AO2719" s="36">
        <v>4</v>
      </c>
      <c r="AP2719" s="42">
        <f>INT(AI2719/1000)*1000</f>
        <v>46000</v>
      </c>
      <c r="AQ2719" s="42">
        <f>MOD(AI2719,1000)</f>
        <v>286.19999999999709</v>
      </c>
      <c r="AR2719" s="42">
        <f>MOD(AI2720,1000)-0.2+(AP2720-AP2719)</f>
        <v>310.8</v>
      </c>
    </row>
    <row r="2720" spans="1:44" x14ac:dyDescent="0.25">
      <c r="A2720" s="19" t="s">
        <v>1</v>
      </c>
      <c r="B2720" t="s">
        <v>0</v>
      </c>
      <c r="C2720">
        <v>1215</v>
      </c>
      <c r="D2720" s="36">
        <f>MATCH(C2720,TrainRun!$AG$149:$AG$295,1)</f>
        <v>82</v>
      </c>
      <c r="E2720" s="36">
        <f>INT(INDEX(TrainRun!$AD$149:$AD$295,'By Second'!D2720))</f>
        <v>1205</v>
      </c>
      <c r="F2720" s="36">
        <f>IF(E2720=0,0,INDEX(TrainRun!$AE$149:$AE$295,'By Second'!D2720))</f>
        <v>25.000541359138506</v>
      </c>
      <c r="G2720" s="36">
        <f>INDEX(TrainRun!$AF$149:$AF$295,'By Second'!D2720)</f>
        <v>46061.942358501219</v>
      </c>
      <c r="H2720">
        <f t="shared" si="897"/>
        <v>83</v>
      </c>
      <c r="I2720" s="36">
        <f>INT(INDEX(TrainRun!$AD$149:$AD$295,'By Second'!H2720))</f>
        <v>1256</v>
      </c>
      <c r="J2720" s="36">
        <f>INDEX(TrainRun!$AE$149:$AE$295,'By Second'!H2720)</f>
        <v>24.089786643460421</v>
      </c>
      <c r="K2720">
        <f t="shared" si="898"/>
        <v>51</v>
      </c>
      <c r="L2720">
        <f t="shared" si="899"/>
        <v>-0.91075471567808464</v>
      </c>
      <c r="M2720">
        <f t="shared" si="900"/>
        <v>-1.785793560153107E-2</v>
      </c>
      <c r="N2720" s="32">
        <f t="shared" si="901"/>
        <v>24.821962003123208</v>
      </c>
      <c r="O2720" s="29">
        <f t="shared" si="902"/>
        <v>46310.923227133295</v>
      </c>
      <c r="P2720" s="37">
        <f>MATCH(O2720,LORDetail!$B$932:$B$1859,1)</f>
        <v>234</v>
      </c>
      <c r="Q2720" s="37">
        <f>INDEX(LORDetail!$B$932:$B$1859,P2720)</f>
        <v>45826</v>
      </c>
      <c r="R2720" s="37">
        <f>INDEX(LORDetail!$D$932:$D$1859,P2720)</f>
        <v>51.503455721756097</v>
      </c>
      <c r="S2720" s="37">
        <f>INDEX(LORDetail!$E$932:$E$1859,P2720)</f>
        <v>-2.0507033432115298</v>
      </c>
      <c r="T2720" s="37">
        <f>INDEX(LORDetail!$G$932:$G$1859,P2720)</f>
        <v>89.919719999999998</v>
      </c>
      <c r="U2720">
        <f t="shared" si="903"/>
        <v>235</v>
      </c>
      <c r="V2720" s="37">
        <f>INDEX(LORDetail!$B$932:$B$1859,U2720)</f>
        <v>46465</v>
      </c>
      <c r="W2720" s="37">
        <f>INDEX(LORDetail!$D$932:$D$1859,U2720)</f>
        <v>51.507550792811301</v>
      </c>
      <c r="X2720" s="37">
        <f>INDEX(LORDetail!$E$932:$E$1859,U2720)</f>
        <v>-2.0442486674365501</v>
      </c>
      <c r="Y2720" s="37">
        <f>INDEX(LORDetail!$G$932:$G$1859,U2720)</f>
        <v>89.522149999999996</v>
      </c>
      <c r="Z2720">
        <f t="shared" si="904"/>
        <v>639</v>
      </c>
      <c r="AA2720" s="29">
        <f t="shared" si="905"/>
        <v>484.92322713329486</v>
      </c>
      <c r="AB2720">
        <f t="shared" si="906"/>
        <v>0.75887828972346616</v>
      </c>
      <c r="AC2720" s="32">
        <f t="shared" si="907"/>
        <v>51.50656338227477</v>
      </c>
      <c r="AD2720" s="32">
        <f t="shared" si="908"/>
        <v>-2.0458050298986938</v>
      </c>
      <c r="AE2720" s="34">
        <f t="shared" si="909"/>
        <v>89.618012758354638</v>
      </c>
      <c r="AF2720" s="36" t="str">
        <f t="shared" si="916"/>
        <v>RDNGSTN</v>
      </c>
      <c r="AG2720" s="36" t="str">
        <f t="shared" si="917"/>
        <v>PADTON</v>
      </c>
      <c r="AH2720" s="36">
        <f t="shared" si="914"/>
        <v>1215</v>
      </c>
      <c r="AI2720" s="42">
        <f t="shared" si="915"/>
        <v>46311</v>
      </c>
      <c r="AJ2720" s="43">
        <f t="shared" si="910"/>
        <v>24.821962003123208</v>
      </c>
      <c r="AK2720" s="43">
        <f t="shared" si="911"/>
        <v>-1.785793560153107E-2</v>
      </c>
      <c r="AL2720" s="36">
        <f t="shared" si="912"/>
        <v>51.50656338227477</v>
      </c>
      <c r="AM2720" s="36">
        <v>1</v>
      </c>
      <c r="AN2720" s="36">
        <f t="shared" si="913"/>
        <v>-2.0458050298986938</v>
      </c>
      <c r="AO2720" s="36">
        <v>4</v>
      </c>
      <c r="AP2720" s="42">
        <f>INT(AI2720/1000)*1000</f>
        <v>46000</v>
      </c>
      <c r="AQ2720" s="42">
        <f>MOD(AI2720,1000)</f>
        <v>311</v>
      </c>
      <c r="AR2720" s="42">
        <f>MOD(AI2721,1000)-0.2+(AP2721-AP2720)</f>
        <v>335.60000000000292</v>
      </c>
    </row>
    <row r="2721" spans="1:44" x14ac:dyDescent="0.25">
      <c r="A2721" s="19" t="s">
        <v>1</v>
      </c>
      <c r="B2721" t="s">
        <v>0</v>
      </c>
      <c r="C2721">
        <v>1216</v>
      </c>
      <c r="D2721" s="36">
        <f>MATCH(C2721,TrainRun!$AG$149:$AG$295,1)</f>
        <v>82</v>
      </c>
      <c r="E2721" s="36">
        <f>INT(INDEX(TrainRun!$AD$149:$AD$295,'By Second'!D2721))</f>
        <v>1205</v>
      </c>
      <c r="F2721" s="36">
        <f>IF(E2721=0,0,INDEX(TrainRun!$AE$149:$AE$295,'By Second'!D2721))</f>
        <v>25.000541359138506</v>
      </c>
      <c r="G2721" s="36">
        <f>INDEX(TrainRun!$AF$149:$AF$295,'By Second'!D2721)</f>
        <v>46061.942358501219</v>
      </c>
      <c r="H2721">
        <f t="shared" si="897"/>
        <v>83</v>
      </c>
      <c r="I2721" s="36">
        <f>INT(INDEX(TrainRun!$AD$149:$AD$295,'By Second'!H2721))</f>
        <v>1256</v>
      </c>
      <c r="J2721" s="36">
        <f>INDEX(TrainRun!$AE$149:$AE$295,'By Second'!H2721)</f>
        <v>24.089786643460421</v>
      </c>
      <c r="K2721">
        <f t="shared" si="898"/>
        <v>51</v>
      </c>
      <c r="L2721">
        <f t="shared" si="899"/>
        <v>-0.91075471567808464</v>
      </c>
      <c r="M2721">
        <f t="shared" si="900"/>
        <v>-1.785793560153107E-2</v>
      </c>
      <c r="N2721" s="32">
        <f t="shared" si="901"/>
        <v>24.804104067521678</v>
      </c>
      <c r="O2721" s="29">
        <f t="shared" si="902"/>
        <v>46335.727331200818</v>
      </c>
      <c r="P2721" s="37">
        <f>MATCH(O2721,LORDetail!$B$932:$B$1859,1)</f>
        <v>234</v>
      </c>
      <c r="Q2721" s="37">
        <f>INDEX(LORDetail!$B$932:$B$1859,P2721)</f>
        <v>45826</v>
      </c>
      <c r="R2721" s="37">
        <f>INDEX(LORDetail!$D$932:$D$1859,P2721)</f>
        <v>51.503455721756097</v>
      </c>
      <c r="S2721" s="37">
        <f>INDEX(LORDetail!$E$932:$E$1859,P2721)</f>
        <v>-2.0507033432115298</v>
      </c>
      <c r="T2721" s="37">
        <f>INDEX(LORDetail!$G$932:$G$1859,P2721)</f>
        <v>89.919719999999998</v>
      </c>
      <c r="U2721">
        <f t="shared" si="903"/>
        <v>235</v>
      </c>
      <c r="V2721" s="37">
        <f>INDEX(LORDetail!$B$932:$B$1859,U2721)</f>
        <v>46465</v>
      </c>
      <c r="W2721" s="37">
        <f>INDEX(LORDetail!$D$932:$D$1859,U2721)</f>
        <v>51.507550792811301</v>
      </c>
      <c r="X2721" s="37">
        <f>INDEX(LORDetail!$E$932:$E$1859,U2721)</f>
        <v>-2.0442486674365501</v>
      </c>
      <c r="Y2721" s="37">
        <f>INDEX(LORDetail!$G$932:$G$1859,U2721)</f>
        <v>89.522149999999996</v>
      </c>
      <c r="Z2721">
        <f t="shared" si="904"/>
        <v>639</v>
      </c>
      <c r="AA2721" s="29">
        <f t="shared" si="905"/>
        <v>509.7273312008183</v>
      </c>
      <c r="AB2721">
        <f t="shared" si="906"/>
        <v>0.79769535399189095</v>
      </c>
      <c r="AC2721" s="32">
        <f t="shared" si="907"/>
        <v>51.506722340911104</v>
      </c>
      <c r="AD2721" s="32">
        <f t="shared" si="908"/>
        <v>-2.0455544783343043</v>
      </c>
      <c r="AE2721" s="34">
        <f t="shared" si="909"/>
        <v>89.602580258113434</v>
      </c>
      <c r="AF2721" s="36" t="str">
        <f t="shared" si="916"/>
        <v>RDNGSTN</v>
      </c>
      <c r="AG2721" s="36" t="str">
        <f t="shared" si="917"/>
        <v>PADTON</v>
      </c>
      <c r="AH2721" s="36">
        <f t="shared" si="914"/>
        <v>1216</v>
      </c>
      <c r="AI2721" s="42">
        <f t="shared" si="915"/>
        <v>46335.8</v>
      </c>
      <c r="AJ2721" s="43">
        <f t="shared" si="910"/>
        <v>24.804104067521678</v>
      </c>
      <c r="AK2721" s="43">
        <f t="shared" si="911"/>
        <v>-1.785793560153107E-2</v>
      </c>
      <c r="AL2721" s="36">
        <f t="shared" si="912"/>
        <v>51.506722340911104</v>
      </c>
      <c r="AM2721" s="36">
        <v>1</v>
      </c>
      <c r="AN2721" s="36">
        <f t="shared" si="913"/>
        <v>-2.0455544783343043</v>
      </c>
      <c r="AO2721" s="36">
        <v>4</v>
      </c>
      <c r="AP2721" s="42">
        <f>INT(AI2721/1000)*1000</f>
        <v>46000</v>
      </c>
      <c r="AQ2721" s="42">
        <f>MOD(AI2721,1000)</f>
        <v>335.80000000000291</v>
      </c>
      <c r="AR2721" s="42">
        <f>MOD(AI2722,1000)-0.2+(AP2722-AP2721)</f>
        <v>360.39999999999856</v>
      </c>
    </row>
    <row r="2722" spans="1:44" x14ac:dyDescent="0.25">
      <c r="A2722" s="19" t="s">
        <v>1</v>
      </c>
      <c r="B2722" t="s">
        <v>0</v>
      </c>
      <c r="C2722">
        <v>1217</v>
      </c>
      <c r="D2722" s="36">
        <f>MATCH(C2722,TrainRun!$AG$149:$AG$295,1)</f>
        <v>82</v>
      </c>
      <c r="E2722" s="36">
        <f>INT(INDEX(TrainRun!$AD$149:$AD$295,'By Second'!D2722))</f>
        <v>1205</v>
      </c>
      <c r="F2722" s="36">
        <f>IF(E2722=0,0,INDEX(TrainRun!$AE$149:$AE$295,'By Second'!D2722))</f>
        <v>25.000541359138506</v>
      </c>
      <c r="G2722" s="36">
        <f>INDEX(TrainRun!$AF$149:$AF$295,'By Second'!D2722)</f>
        <v>46061.942358501219</v>
      </c>
      <c r="H2722">
        <f t="shared" ref="H2722:H2785" si="918">D2722+1</f>
        <v>83</v>
      </c>
      <c r="I2722" s="36">
        <f>INT(INDEX(TrainRun!$AD$149:$AD$295,'By Second'!H2722))</f>
        <v>1256</v>
      </c>
      <c r="J2722" s="36">
        <f>INDEX(TrainRun!$AE$149:$AE$295,'By Second'!H2722)</f>
        <v>24.089786643460421</v>
      </c>
      <c r="K2722">
        <f t="shared" ref="K2722:K2785" si="919">I2722-E2722</f>
        <v>51</v>
      </c>
      <c r="L2722">
        <f t="shared" ref="L2722:L2785" si="920">J2722-F2722</f>
        <v>-0.91075471567808464</v>
      </c>
      <c r="M2722">
        <f t="shared" ref="M2722:M2785" si="921">IF(K2722=0,0,L2722/K2722)</f>
        <v>-1.785793560153107E-2</v>
      </c>
      <c r="N2722" s="32">
        <f t="shared" ref="N2722:N2785" si="922">IF(C2722=E2722,F2722,N2721+M2722)</f>
        <v>24.786246131920148</v>
      </c>
      <c r="O2722" s="29">
        <f t="shared" ref="O2722:O2785" si="923">IF(C2722=E2722,ROUND(G2722,1),O2721+N2722)</f>
        <v>46360.513577332742</v>
      </c>
      <c r="P2722" s="37">
        <f>MATCH(O2722,LORDetail!$B$932:$B$1859,1)</f>
        <v>234</v>
      </c>
      <c r="Q2722" s="37">
        <f>INDEX(LORDetail!$B$932:$B$1859,P2722)</f>
        <v>45826</v>
      </c>
      <c r="R2722" s="37">
        <f>INDEX(LORDetail!$D$932:$D$1859,P2722)</f>
        <v>51.503455721756097</v>
      </c>
      <c r="S2722" s="37">
        <f>INDEX(LORDetail!$E$932:$E$1859,P2722)</f>
        <v>-2.0507033432115298</v>
      </c>
      <c r="T2722" s="37">
        <f>INDEX(LORDetail!$G$932:$G$1859,P2722)</f>
        <v>89.919719999999998</v>
      </c>
      <c r="U2722">
        <f t="shared" ref="U2722:U2785" si="924">P2722+1</f>
        <v>235</v>
      </c>
      <c r="V2722" s="37">
        <f>INDEX(LORDetail!$B$932:$B$1859,U2722)</f>
        <v>46465</v>
      </c>
      <c r="W2722" s="37">
        <f>INDEX(LORDetail!$D$932:$D$1859,U2722)</f>
        <v>51.507550792811301</v>
      </c>
      <c r="X2722" s="37">
        <f>INDEX(LORDetail!$E$932:$E$1859,U2722)</f>
        <v>-2.0442486674365501</v>
      </c>
      <c r="Y2722" s="37">
        <f>INDEX(LORDetail!$G$932:$G$1859,U2722)</f>
        <v>89.522149999999996</v>
      </c>
      <c r="Z2722">
        <f t="shared" ref="Z2722:Z2785" si="925">V2722-Q2722</f>
        <v>639</v>
      </c>
      <c r="AA2722" s="29">
        <f t="shared" ref="AA2722:AA2785" si="926">O2722-Q2722</f>
        <v>534.51357733274199</v>
      </c>
      <c r="AB2722">
        <f t="shared" ref="AB2722:AB2785" si="927">AA2722/Z2722</f>
        <v>0.83648447156923633</v>
      </c>
      <c r="AC2722" s="32">
        <f t="shared" ref="AC2722:AC2785" si="928">R2722+(W2722-R2722)*$AB2722</f>
        <v>51.506881185103751</v>
      </c>
      <c r="AD2722" s="32">
        <f t="shared" ref="AD2722:AD2785" si="929">S2722+(X2722-S2722)*$AB2722</f>
        <v>-2.045304107156745</v>
      </c>
      <c r="AE2722" s="34">
        <f t="shared" ref="AE2722:AE2785" si="930">T2722+(Y2722-T2722)*$AB2722</f>
        <v>89.587158868638213</v>
      </c>
      <c r="AF2722" s="36" t="str">
        <f t="shared" si="916"/>
        <v>RDNGSTN</v>
      </c>
      <c r="AG2722" s="36" t="str">
        <f t="shared" si="917"/>
        <v>PADTON</v>
      </c>
      <c r="AH2722" s="36">
        <f t="shared" si="914"/>
        <v>1217</v>
      </c>
      <c r="AI2722" s="42">
        <f t="shared" si="915"/>
        <v>46360.6</v>
      </c>
      <c r="AJ2722" s="43">
        <f t="shared" si="910"/>
        <v>24.786246131920148</v>
      </c>
      <c r="AK2722" s="43">
        <f t="shared" si="911"/>
        <v>-1.785793560153107E-2</v>
      </c>
      <c r="AL2722" s="36">
        <f t="shared" si="912"/>
        <v>51.506881185103751</v>
      </c>
      <c r="AM2722" s="36">
        <v>1</v>
      </c>
      <c r="AN2722" s="36">
        <f t="shared" si="913"/>
        <v>-2.045304107156745</v>
      </c>
      <c r="AO2722" s="36">
        <v>4</v>
      </c>
      <c r="AP2722" s="42">
        <f>INT(AI2722/1000)*1000</f>
        <v>46000</v>
      </c>
      <c r="AQ2722" s="42">
        <f>MOD(AI2722,1000)</f>
        <v>360.59999999999854</v>
      </c>
      <c r="AR2722" s="42">
        <f>MOD(AI2723,1000)-0.2+(AP2723-AP2722)</f>
        <v>384.9999999999971</v>
      </c>
    </row>
    <row r="2723" spans="1:44" x14ac:dyDescent="0.25">
      <c r="A2723" s="19" t="s">
        <v>1</v>
      </c>
      <c r="B2723" t="s">
        <v>0</v>
      </c>
      <c r="C2723">
        <v>1218</v>
      </c>
      <c r="D2723" s="36">
        <f>MATCH(C2723,TrainRun!$AG$149:$AG$295,1)</f>
        <v>82</v>
      </c>
      <c r="E2723" s="36">
        <f>INT(INDEX(TrainRun!$AD$149:$AD$295,'By Second'!D2723))</f>
        <v>1205</v>
      </c>
      <c r="F2723" s="36">
        <f>IF(E2723=0,0,INDEX(TrainRun!$AE$149:$AE$295,'By Second'!D2723))</f>
        <v>25.000541359138506</v>
      </c>
      <c r="G2723" s="36">
        <f>INDEX(TrainRun!$AF$149:$AF$295,'By Second'!D2723)</f>
        <v>46061.942358501219</v>
      </c>
      <c r="H2723">
        <f t="shared" si="918"/>
        <v>83</v>
      </c>
      <c r="I2723" s="36">
        <f>INT(INDEX(TrainRun!$AD$149:$AD$295,'By Second'!H2723))</f>
        <v>1256</v>
      </c>
      <c r="J2723" s="36">
        <f>INDEX(TrainRun!$AE$149:$AE$295,'By Second'!H2723)</f>
        <v>24.089786643460421</v>
      </c>
      <c r="K2723">
        <f t="shared" si="919"/>
        <v>51</v>
      </c>
      <c r="L2723">
        <f t="shared" si="920"/>
        <v>-0.91075471567808464</v>
      </c>
      <c r="M2723">
        <f t="shared" si="921"/>
        <v>-1.785793560153107E-2</v>
      </c>
      <c r="N2723" s="32">
        <f t="shared" si="922"/>
        <v>24.768388196318618</v>
      </c>
      <c r="O2723" s="29">
        <f t="shared" si="923"/>
        <v>46385.281965529059</v>
      </c>
      <c r="P2723" s="37">
        <f>MATCH(O2723,LORDetail!$B$932:$B$1859,1)</f>
        <v>234</v>
      </c>
      <c r="Q2723" s="37">
        <f>INDEX(LORDetail!$B$932:$B$1859,P2723)</f>
        <v>45826</v>
      </c>
      <c r="R2723" s="37">
        <f>INDEX(LORDetail!$D$932:$D$1859,P2723)</f>
        <v>51.503455721756097</v>
      </c>
      <c r="S2723" s="37">
        <f>INDEX(LORDetail!$E$932:$E$1859,P2723)</f>
        <v>-2.0507033432115298</v>
      </c>
      <c r="T2723" s="37">
        <f>INDEX(LORDetail!$G$932:$G$1859,P2723)</f>
        <v>89.919719999999998</v>
      </c>
      <c r="U2723">
        <f t="shared" si="924"/>
        <v>235</v>
      </c>
      <c r="V2723" s="37">
        <f>INDEX(LORDetail!$B$932:$B$1859,U2723)</f>
        <v>46465</v>
      </c>
      <c r="W2723" s="37">
        <f>INDEX(LORDetail!$D$932:$D$1859,U2723)</f>
        <v>51.507550792811301</v>
      </c>
      <c r="X2723" s="37">
        <f>INDEX(LORDetail!$E$932:$E$1859,U2723)</f>
        <v>-2.0442486674365501</v>
      </c>
      <c r="Y2723" s="37">
        <f>INDEX(LORDetail!$G$932:$G$1859,U2723)</f>
        <v>89.522149999999996</v>
      </c>
      <c r="Z2723">
        <f t="shared" si="925"/>
        <v>639</v>
      </c>
      <c r="AA2723" s="29">
        <f t="shared" si="926"/>
        <v>559.28196552905865</v>
      </c>
      <c r="AB2723">
        <f t="shared" si="927"/>
        <v>0.87524564245549086</v>
      </c>
      <c r="AC2723" s="32">
        <f t="shared" si="928"/>
        <v>51.507039914852712</v>
      </c>
      <c r="AD2723" s="32">
        <f t="shared" si="929"/>
        <v>-2.0450539163660157</v>
      </c>
      <c r="AE2723" s="34">
        <f t="shared" si="930"/>
        <v>89.571748589928973</v>
      </c>
      <c r="AF2723" s="36" t="str">
        <f t="shared" si="916"/>
        <v>RDNGSTN</v>
      </c>
      <c r="AG2723" s="36" t="str">
        <f t="shared" si="917"/>
        <v>PADTON</v>
      </c>
      <c r="AH2723" s="36">
        <f t="shared" si="914"/>
        <v>1218</v>
      </c>
      <c r="AI2723" s="42">
        <f t="shared" si="915"/>
        <v>46385.2</v>
      </c>
      <c r="AJ2723" s="43">
        <f t="shared" si="910"/>
        <v>24.768388196318618</v>
      </c>
      <c r="AK2723" s="43">
        <f t="shared" si="911"/>
        <v>-1.785793560153107E-2</v>
      </c>
      <c r="AL2723" s="36">
        <f t="shared" si="912"/>
        <v>51.507039914852712</v>
      </c>
      <c r="AM2723" s="36">
        <v>1</v>
      </c>
      <c r="AN2723" s="36">
        <f t="shared" si="913"/>
        <v>-2.0450539163660157</v>
      </c>
      <c r="AO2723" s="36">
        <v>4</v>
      </c>
      <c r="AP2723" s="42">
        <f>INT(AI2723/1000)*1000</f>
        <v>46000</v>
      </c>
      <c r="AQ2723" s="42">
        <f>MOD(AI2723,1000)</f>
        <v>385.19999999999709</v>
      </c>
      <c r="AR2723" s="42">
        <f>MOD(AI2724,1000)-0.2+(AP2724-AP2723)</f>
        <v>409.8</v>
      </c>
    </row>
    <row r="2724" spans="1:44" x14ac:dyDescent="0.25">
      <c r="A2724" s="19" t="s">
        <v>1</v>
      </c>
      <c r="B2724" t="s">
        <v>0</v>
      </c>
      <c r="C2724">
        <v>1219</v>
      </c>
      <c r="D2724" s="36">
        <f>MATCH(C2724,TrainRun!$AG$149:$AG$295,1)</f>
        <v>82</v>
      </c>
      <c r="E2724" s="36">
        <f>INT(INDEX(TrainRun!$AD$149:$AD$295,'By Second'!D2724))</f>
        <v>1205</v>
      </c>
      <c r="F2724" s="36">
        <f>IF(E2724=0,0,INDEX(TrainRun!$AE$149:$AE$295,'By Second'!D2724))</f>
        <v>25.000541359138506</v>
      </c>
      <c r="G2724" s="36">
        <f>INDEX(TrainRun!$AF$149:$AF$295,'By Second'!D2724)</f>
        <v>46061.942358501219</v>
      </c>
      <c r="H2724">
        <f t="shared" si="918"/>
        <v>83</v>
      </c>
      <c r="I2724" s="36">
        <f>INT(INDEX(TrainRun!$AD$149:$AD$295,'By Second'!H2724))</f>
        <v>1256</v>
      </c>
      <c r="J2724" s="36">
        <f>INDEX(TrainRun!$AE$149:$AE$295,'By Second'!H2724)</f>
        <v>24.089786643460421</v>
      </c>
      <c r="K2724">
        <f t="shared" si="919"/>
        <v>51</v>
      </c>
      <c r="L2724">
        <f t="shared" si="920"/>
        <v>-0.91075471567808464</v>
      </c>
      <c r="M2724">
        <f t="shared" si="921"/>
        <v>-1.785793560153107E-2</v>
      </c>
      <c r="N2724" s="32">
        <f t="shared" si="922"/>
        <v>24.750530260717088</v>
      </c>
      <c r="O2724" s="29">
        <f t="shared" si="923"/>
        <v>46410.032495789776</v>
      </c>
      <c r="P2724" s="37">
        <f>MATCH(O2724,LORDetail!$B$932:$B$1859,1)</f>
        <v>234</v>
      </c>
      <c r="Q2724" s="37">
        <f>INDEX(LORDetail!$B$932:$B$1859,P2724)</f>
        <v>45826</v>
      </c>
      <c r="R2724" s="37">
        <f>INDEX(LORDetail!$D$932:$D$1859,P2724)</f>
        <v>51.503455721756097</v>
      </c>
      <c r="S2724" s="37">
        <f>INDEX(LORDetail!$E$932:$E$1859,P2724)</f>
        <v>-2.0507033432115298</v>
      </c>
      <c r="T2724" s="37">
        <f>INDEX(LORDetail!$G$932:$G$1859,P2724)</f>
        <v>89.919719999999998</v>
      </c>
      <c r="U2724">
        <f t="shared" si="924"/>
        <v>235</v>
      </c>
      <c r="V2724" s="37">
        <f>INDEX(LORDetail!$B$932:$B$1859,U2724)</f>
        <v>46465</v>
      </c>
      <c r="W2724" s="37">
        <f>INDEX(LORDetail!$D$932:$D$1859,U2724)</f>
        <v>51.507550792811301</v>
      </c>
      <c r="X2724" s="37">
        <f>INDEX(LORDetail!$E$932:$E$1859,U2724)</f>
        <v>-2.0442486674365501</v>
      </c>
      <c r="Y2724" s="37">
        <f>INDEX(LORDetail!$G$932:$G$1859,U2724)</f>
        <v>89.522149999999996</v>
      </c>
      <c r="Z2724">
        <f t="shared" si="925"/>
        <v>639</v>
      </c>
      <c r="AA2724" s="29">
        <f t="shared" si="926"/>
        <v>584.03249578977557</v>
      </c>
      <c r="AB2724">
        <f t="shared" si="927"/>
        <v>0.91397886665066597</v>
      </c>
      <c r="AC2724" s="32">
        <f t="shared" si="928"/>
        <v>51.507198530157986</v>
      </c>
      <c r="AD2724" s="32">
        <f t="shared" si="929"/>
        <v>-2.0448039059621164</v>
      </c>
      <c r="AE2724" s="34">
        <f t="shared" si="930"/>
        <v>89.556349421985686</v>
      </c>
      <c r="AF2724" s="36" t="str">
        <f t="shared" si="916"/>
        <v>RDNGSTN</v>
      </c>
      <c r="AG2724" s="36" t="str">
        <f t="shared" si="917"/>
        <v>PADTON</v>
      </c>
      <c r="AH2724" s="36">
        <f t="shared" si="914"/>
        <v>1219</v>
      </c>
      <c r="AI2724" s="42">
        <f t="shared" si="915"/>
        <v>46410</v>
      </c>
      <c r="AJ2724" s="43">
        <f t="shared" si="910"/>
        <v>24.750530260717088</v>
      </c>
      <c r="AK2724" s="43">
        <f t="shared" si="911"/>
        <v>-1.785793560153107E-2</v>
      </c>
      <c r="AL2724" s="36">
        <f t="shared" si="912"/>
        <v>51.507198530157986</v>
      </c>
      <c r="AM2724" s="36">
        <v>1</v>
      </c>
      <c r="AN2724" s="36">
        <f t="shared" si="913"/>
        <v>-2.0448039059621164</v>
      </c>
      <c r="AO2724" s="36">
        <v>4</v>
      </c>
      <c r="AP2724" s="42">
        <f>INT(AI2724/1000)*1000</f>
        <v>46000</v>
      </c>
      <c r="AQ2724" s="42">
        <f>MOD(AI2724,1000)</f>
        <v>410</v>
      </c>
      <c r="AR2724" s="42">
        <f>MOD(AI2725,1000)-0.2+(AP2725-AP2724)</f>
        <v>434.60000000000292</v>
      </c>
    </row>
    <row r="2725" spans="1:44" x14ac:dyDescent="0.25">
      <c r="A2725" s="19" t="s">
        <v>1</v>
      </c>
      <c r="B2725" t="s">
        <v>0</v>
      </c>
      <c r="C2725">
        <v>1220</v>
      </c>
      <c r="D2725" s="36">
        <f>MATCH(C2725,TrainRun!$AG$149:$AG$295,1)</f>
        <v>82</v>
      </c>
      <c r="E2725" s="36">
        <f>INT(INDEX(TrainRun!$AD$149:$AD$295,'By Second'!D2725))</f>
        <v>1205</v>
      </c>
      <c r="F2725" s="36">
        <f>IF(E2725=0,0,INDEX(TrainRun!$AE$149:$AE$295,'By Second'!D2725))</f>
        <v>25.000541359138506</v>
      </c>
      <c r="G2725" s="36">
        <f>INDEX(TrainRun!$AF$149:$AF$295,'By Second'!D2725)</f>
        <v>46061.942358501219</v>
      </c>
      <c r="H2725">
        <f t="shared" si="918"/>
        <v>83</v>
      </c>
      <c r="I2725" s="36">
        <f>INT(INDEX(TrainRun!$AD$149:$AD$295,'By Second'!H2725))</f>
        <v>1256</v>
      </c>
      <c r="J2725" s="36">
        <f>INDEX(TrainRun!$AE$149:$AE$295,'By Second'!H2725)</f>
        <v>24.089786643460421</v>
      </c>
      <c r="K2725">
        <f t="shared" si="919"/>
        <v>51</v>
      </c>
      <c r="L2725">
        <f t="shared" si="920"/>
        <v>-0.91075471567808464</v>
      </c>
      <c r="M2725">
        <f t="shared" si="921"/>
        <v>-1.785793560153107E-2</v>
      </c>
      <c r="N2725" s="32">
        <f t="shared" si="922"/>
        <v>24.732672325115558</v>
      </c>
      <c r="O2725" s="29">
        <f t="shared" si="923"/>
        <v>46434.765168114893</v>
      </c>
      <c r="P2725" s="37">
        <f>MATCH(O2725,LORDetail!$B$932:$B$1859,1)</f>
        <v>234</v>
      </c>
      <c r="Q2725" s="37">
        <f>INDEX(LORDetail!$B$932:$B$1859,P2725)</f>
        <v>45826</v>
      </c>
      <c r="R2725" s="37">
        <f>INDEX(LORDetail!$D$932:$D$1859,P2725)</f>
        <v>51.503455721756097</v>
      </c>
      <c r="S2725" s="37">
        <f>INDEX(LORDetail!$E$932:$E$1859,P2725)</f>
        <v>-2.0507033432115298</v>
      </c>
      <c r="T2725" s="37">
        <f>INDEX(LORDetail!$G$932:$G$1859,P2725)</f>
        <v>89.919719999999998</v>
      </c>
      <c r="U2725">
        <f t="shared" si="924"/>
        <v>235</v>
      </c>
      <c r="V2725" s="37">
        <f>INDEX(LORDetail!$B$932:$B$1859,U2725)</f>
        <v>46465</v>
      </c>
      <c r="W2725" s="37">
        <f>INDEX(LORDetail!$D$932:$D$1859,U2725)</f>
        <v>51.507550792811301</v>
      </c>
      <c r="X2725" s="37">
        <f>INDEX(LORDetail!$E$932:$E$1859,U2725)</f>
        <v>-2.0442486674365501</v>
      </c>
      <c r="Y2725" s="37">
        <f>INDEX(LORDetail!$G$932:$G$1859,U2725)</f>
        <v>89.522149999999996</v>
      </c>
      <c r="Z2725">
        <f t="shared" si="925"/>
        <v>639</v>
      </c>
      <c r="AA2725" s="29">
        <f t="shared" si="926"/>
        <v>608.76516811489273</v>
      </c>
      <c r="AB2725">
        <f t="shared" si="927"/>
        <v>0.95268414415476166</v>
      </c>
      <c r="AC2725" s="32">
        <f t="shared" si="928"/>
        <v>51.507357031019581</v>
      </c>
      <c r="AD2725" s="32">
        <f t="shared" si="929"/>
        <v>-2.0445540759450469</v>
      </c>
      <c r="AE2725" s="34">
        <f t="shared" si="930"/>
        <v>89.540961364808382</v>
      </c>
      <c r="AF2725" s="36" t="str">
        <f t="shared" si="916"/>
        <v>RDNGSTN</v>
      </c>
      <c r="AG2725" s="36" t="str">
        <f t="shared" si="917"/>
        <v>PADTON</v>
      </c>
      <c r="AH2725" s="36">
        <f t="shared" si="914"/>
        <v>1220</v>
      </c>
      <c r="AI2725" s="42">
        <f t="shared" si="915"/>
        <v>46434.8</v>
      </c>
      <c r="AJ2725" s="43">
        <f t="shared" si="910"/>
        <v>24.732672325115558</v>
      </c>
      <c r="AK2725" s="43">
        <f t="shared" si="911"/>
        <v>-1.785793560153107E-2</v>
      </c>
      <c r="AL2725" s="36">
        <f t="shared" si="912"/>
        <v>51.507357031019581</v>
      </c>
      <c r="AM2725" s="36">
        <v>1</v>
      </c>
      <c r="AN2725" s="36">
        <f t="shared" si="913"/>
        <v>-2.0445540759450469</v>
      </c>
      <c r="AO2725" s="36">
        <v>4</v>
      </c>
      <c r="AP2725" s="42">
        <f>INT(AI2725/1000)*1000</f>
        <v>46000</v>
      </c>
      <c r="AQ2725" s="42">
        <f>MOD(AI2725,1000)</f>
        <v>434.80000000000291</v>
      </c>
      <c r="AR2725" s="42">
        <f>MOD(AI2726,1000)-0.2+(AP2726-AP2725)</f>
        <v>459.20000000000147</v>
      </c>
    </row>
    <row r="2726" spans="1:44" x14ac:dyDescent="0.25">
      <c r="A2726" s="19" t="s">
        <v>1</v>
      </c>
      <c r="B2726" t="s">
        <v>0</v>
      </c>
      <c r="C2726">
        <v>1221</v>
      </c>
      <c r="D2726" s="36">
        <f>MATCH(C2726,TrainRun!$AG$149:$AG$295,1)</f>
        <v>82</v>
      </c>
      <c r="E2726" s="36">
        <f>INT(INDEX(TrainRun!$AD$149:$AD$295,'By Second'!D2726))</f>
        <v>1205</v>
      </c>
      <c r="F2726" s="36">
        <f>IF(E2726=0,0,INDEX(TrainRun!$AE$149:$AE$295,'By Second'!D2726))</f>
        <v>25.000541359138506</v>
      </c>
      <c r="G2726" s="36">
        <f>INDEX(TrainRun!$AF$149:$AF$295,'By Second'!D2726)</f>
        <v>46061.942358501219</v>
      </c>
      <c r="H2726">
        <f t="shared" si="918"/>
        <v>83</v>
      </c>
      <c r="I2726" s="36">
        <f>INT(INDEX(TrainRun!$AD$149:$AD$295,'By Second'!H2726))</f>
        <v>1256</v>
      </c>
      <c r="J2726" s="36">
        <f>INDEX(TrainRun!$AE$149:$AE$295,'By Second'!H2726)</f>
        <v>24.089786643460421</v>
      </c>
      <c r="K2726">
        <f t="shared" si="919"/>
        <v>51</v>
      </c>
      <c r="L2726">
        <f t="shared" si="920"/>
        <v>-0.91075471567808464</v>
      </c>
      <c r="M2726">
        <f t="shared" si="921"/>
        <v>-1.785793560153107E-2</v>
      </c>
      <c r="N2726" s="32">
        <f t="shared" si="922"/>
        <v>24.714814389514029</v>
      </c>
      <c r="O2726" s="29">
        <f t="shared" si="923"/>
        <v>46459.47998250441</v>
      </c>
      <c r="P2726" s="37">
        <f>MATCH(O2726,LORDetail!$B$932:$B$1859,1)</f>
        <v>234</v>
      </c>
      <c r="Q2726" s="37">
        <f>INDEX(LORDetail!$B$932:$B$1859,P2726)</f>
        <v>45826</v>
      </c>
      <c r="R2726" s="37">
        <f>INDEX(LORDetail!$D$932:$D$1859,P2726)</f>
        <v>51.503455721756097</v>
      </c>
      <c r="S2726" s="37">
        <f>INDEX(LORDetail!$E$932:$E$1859,P2726)</f>
        <v>-2.0507033432115298</v>
      </c>
      <c r="T2726" s="37">
        <f>INDEX(LORDetail!$G$932:$G$1859,P2726)</f>
        <v>89.919719999999998</v>
      </c>
      <c r="U2726">
        <f t="shared" si="924"/>
        <v>235</v>
      </c>
      <c r="V2726" s="37">
        <f>INDEX(LORDetail!$B$932:$B$1859,U2726)</f>
        <v>46465</v>
      </c>
      <c r="W2726" s="37">
        <f>INDEX(LORDetail!$D$932:$D$1859,U2726)</f>
        <v>51.507550792811301</v>
      </c>
      <c r="X2726" s="37">
        <f>INDEX(LORDetail!$E$932:$E$1859,U2726)</f>
        <v>-2.0442486674365501</v>
      </c>
      <c r="Y2726" s="37">
        <f>INDEX(LORDetail!$G$932:$G$1859,U2726)</f>
        <v>89.522149999999996</v>
      </c>
      <c r="Z2726">
        <f t="shared" si="925"/>
        <v>639</v>
      </c>
      <c r="AA2726" s="29">
        <f t="shared" si="926"/>
        <v>633.47998250441015</v>
      </c>
      <c r="AB2726">
        <f t="shared" si="927"/>
        <v>0.99136147496777804</v>
      </c>
      <c r="AC2726" s="32">
        <f t="shared" si="928"/>
        <v>51.507515417437482</v>
      </c>
      <c r="AD2726" s="32">
        <f t="shared" si="929"/>
        <v>-2.0443044263148069</v>
      </c>
      <c r="AE2726" s="34">
        <f t="shared" si="930"/>
        <v>89.525584418397059</v>
      </c>
      <c r="AF2726" s="36" t="str">
        <f t="shared" si="916"/>
        <v>RDNGSTN</v>
      </c>
      <c r="AG2726" s="36" t="str">
        <f t="shared" si="917"/>
        <v>PADTON</v>
      </c>
      <c r="AH2726" s="36">
        <f t="shared" si="914"/>
        <v>1221</v>
      </c>
      <c r="AI2726" s="42">
        <f t="shared" si="915"/>
        <v>46459.4</v>
      </c>
      <c r="AJ2726" s="43">
        <f t="shared" si="910"/>
        <v>24.714814389514029</v>
      </c>
      <c r="AK2726" s="43">
        <f t="shared" si="911"/>
        <v>-1.785793560153107E-2</v>
      </c>
      <c r="AL2726" s="36">
        <f t="shared" si="912"/>
        <v>51.507515417437482</v>
      </c>
      <c r="AM2726" s="36">
        <v>1</v>
      </c>
      <c r="AN2726" s="36">
        <f t="shared" si="913"/>
        <v>-2.0443044263148069</v>
      </c>
      <c r="AO2726" s="36">
        <v>4</v>
      </c>
      <c r="AP2726" s="42">
        <f>INT(AI2726/1000)*1000</f>
        <v>46000</v>
      </c>
      <c r="AQ2726" s="42">
        <f>MOD(AI2726,1000)</f>
        <v>459.40000000000146</v>
      </c>
      <c r="AR2726" s="42">
        <f>MOD(AI2727,1000)-0.2+(AP2727-AP2726)</f>
        <v>483.9999999999971</v>
      </c>
    </row>
    <row r="2727" spans="1:44" x14ac:dyDescent="0.25">
      <c r="A2727" s="19" t="s">
        <v>1</v>
      </c>
      <c r="B2727" t="s">
        <v>0</v>
      </c>
      <c r="C2727">
        <v>1222</v>
      </c>
      <c r="D2727" s="36">
        <f>MATCH(C2727,TrainRun!$AG$149:$AG$295,1)</f>
        <v>82</v>
      </c>
      <c r="E2727" s="36">
        <f>INT(INDEX(TrainRun!$AD$149:$AD$295,'By Second'!D2727))</f>
        <v>1205</v>
      </c>
      <c r="F2727" s="36">
        <f>IF(E2727=0,0,INDEX(TrainRun!$AE$149:$AE$295,'By Second'!D2727))</f>
        <v>25.000541359138506</v>
      </c>
      <c r="G2727" s="36">
        <f>INDEX(TrainRun!$AF$149:$AF$295,'By Second'!D2727)</f>
        <v>46061.942358501219</v>
      </c>
      <c r="H2727">
        <f t="shared" si="918"/>
        <v>83</v>
      </c>
      <c r="I2727" s="36">
        <f>INT(INDEX(TrainRun!$AD$149:$AD$295,'By Second'!H2727))</f>
        <v>1256</v>
      </c>
      <c r="J2727" s="36">
        <f>INDEX(TrainRun!$AE$149:$AE$295,'By Second'!H2727)</f>
        <v>24.089786643460421</v>
      </c>
      <c r="K2727">
        <f t="shared" si="919"/>
        <v>51</v>
      </c>
      <c r="L2727">
        <f t="shared" si="920"/>
        <v>-0.91075471567808464</v>
      </c>
      <c r="M2727">
        <f t="shared" si="921"/>
        <v>-1.785793560153107E-2</v>
      </c>
      <c r="N2727" s="32">
        <f t="shared" si="922"/>
        <v>24.696956453912499</v>
      </c>
      <c r="O2727" s="29">
        <f t="shared" si="923"/>
        <v>46484.176938958321</v>
      </c>
      <c r="P2727" s="37">
        <f>MATCH(O2727,LORDetail!$B$932:$B$1859,1)</f>
        <v>235</v>
      </c>
      <c r="Q2727" s="37">
        <f>INDEX(LORDetail!$B$932:$B$1859,P2727)</f>
        <v>46465</v>
      </c>
      <c r="R2727" s="37">
        <f>INDEX(LORDetail!$D$932:$D$1859,P2727)</f>
        <v>51.507550792811301</v>
      </c>
      <c r="S2727" s="37">
        <f>INDEX(LORDetail!$E$932:$E$1859,P2727)</f>
        <v>-2.0442486674365501</v>
      </c>
      <c r="T2727" s="37">
        <f>INDEX(LORDetail!$G$932:$G$1859,P2727)</f>
        <v>89.522149999999996</v>
      </c>
      <c r="U2727">
        <f t="shared" si="924"/>
        <v>236</v>
      </c>
      <c r="V2727" s="37">
        <f>INDEX(LORDetail!$B$932:$B$1859,U2727)</f>
        <v>46846</v>
      </c>
      <c r="W2727" s="37">
        <f>INDEX(LORDetail!$D$932:$D$1859,U2727)</f>
        <v>51.509978542567303</v>
      </c>
      <c r="X2727" s="37">
        <f>INDEX(LORDetail!$E$932:$E$1859,U2727)</f>
        <v>-2.0403588110208699</v>
      </c>
      <c r="Y2727" s="37">
        <f>INDEX(LORDetail!$G$932:$G$1859,U2727)</f>
        <v>89.2851</v>
      </c>
      <c r="Z2727">
        <f t="shared" si="925"/>
        <v>381</v>
      </c>
      <c r="AA2727" s="29">
        <f t="shared" si="926"/>
        <v>19.176938958320534</v>
      </c>
      <c r="AB2727">
        <f t="shared" si="927"/>
        <v>5.0333173118951531E-2</v>
      </c>
      <c r="AC2727" s="32">
        <f t="shared" si="928"/>
        <v>51.507672989160056</v>
      </c>
      <c r="AD2727" s="32">
        <f t="shared" si="929"/>
        <v>-2.0440528786201719</v>
      </c>
      <c r="AE2727" s="34">
        <f t="shared" si="930"/>
        <v>89.510218521312154</v>
      </c>
      <c r="AF2727" s="36" t="str">
        <f t="shared" si="916"/>
        <v>RDNGSTN</v>
      </c>
      <c r="AG2727" s="36" t="str">
        <f t="shared" si="917"/>
        <v>PADTON</v>
      </c>
      <c r="AH2727" s="36">
        <f t="shared" si="914"/>
        <v>1222</v>
      </c>
      <c r="AI2727" s="42">
        <f t="shared" si="915"/>
        <v>46484.2</v>
      </c>
      <c r="AJ2727" s="43">
        <f t="shared" si="910"/>
        <v>24.696956453912499</v>
      </c>
      <c r="AK2727" s="43">
        <f t="shared" si="911"/>
        <v>-1.785793560153107E-2</v>
      </c>
      <c r="AL2727" s="36">
        <f t="shared" si="912"/>
        <v>51.507672989160056</v>
      </c>
      <c r="AM2727" s="36">
        <v>1</v>
      </c>
      <c r="AN2727" s="36">
        <f t="shared" si="913"/>
        <v>-2.0440528786201719</v>
      </c>
      <c r="AO2727" s="36">
        <v>4</v>
      </c>
      <c r="AP2727" s="42">
        <f>INT(AI2727/1000)*1000</f>
        <v>46000</v>
      </c>
      <c r="AQ2727" s="42">
        <f>MOD(AI2727,1000)</f>
        <v>484.19999999999709</v>
      </c>
      <c r="AR2727" s="42">
        <f>MOD(AI2728,1000)-0.2+(AP2728-AP2727)</f>
        <v>508.60000000000292</v>
      </c>
    </row>
    <row r="2728" spans="1:44" x14ac:dyDescent="0.25">
      <c r="A2728" s="19" t="s">
        <v>1</v>
      </c>
      <c r="B2728" t="s">
        <v>0</v>
      </c>
      <c r="C2728">
        <v>1223</v>
      </c>
      <c r="D2728" s="36">
        <f>MATCH(C2728,TrainRun!$AG$149:$AG$295,1)</f>
        <v>82</v>
      </c>
      <c r="E2728" s="36">
        <f>INT(INDEX(TrainRun!$AD$149:$AD$295,'By Second'!D2728))</f>
        <v>1205</v>
      </c>
      <c r="F2728" s="36">
        <f>IF(E2728=0,0,INDEX(TrainRun!$AE$149:$AE$295,'By Second'!D2728))</f>
        <v>25.000541359138506</v>
      </c>
      <c r="G2728" s="36">
        <f>INDEX(TrainRun!$AF$149:$AF$295,'By Second'!D2728)</f>
        <v>46061.942358501219</v>
      </c>
      <c r="H2728">
        <f t="shared" si="918"/>
        <v>83</v>
      </c>
      <c r="I2728" s="36">
        <f>INT(INDEX(TrainRun!$AD$149:$AD$295,'By Second'!H2728))</f>
        <v>1256</v>
      </c>
      <c r="J2728" s="36">
        <f>INDEX(TrainRun!$AE$149:$AE$295,'By Second'!H2728)</f>
        <v>24.089786643460421</v>
      </c>
      <c r="K2728">
        <f t="shared" si="919"/>
        <v>51</v>
      </c>
      <c r="L2728">
        <f t="shared" si="920"/>
        <v>-0.91075471567808464</v>
      </c>
      <c r="M2728">
        <f t="shared" si="921"/>
        <v>-1.785793560153107E-2</v>
      </c>
      <c r="N2728" s="32">
        <f t="shared" si="922"/>
        <v>24.679098518310969</v>
      </c>
      <c r="O2728" s="29">
        <f t="shared" si="923"/>
        <v>46508.856037476631</v>
      </c>
      <c r="P2728" s="37">
        <f>MATCH(O2728,LORDetail!$B$932:$B$1859,1)</f>
        <v>235</v>
      </c>
      <c r="Q2728" s="37">
        <f>INDEX(LORDetail!$B$932:$B$1859,P2728)</f>
        <v>46465</v>
      </c>
      <c r="R2728" s="37">
        <f>INDEX(LORDetail!$D$932:$D$1859,P2728)</f>
        <v>51.507550792811301</v>
      </c>
      <c r="S2728" s="37">
        <f>INDEX(LORDetail!$E$932:$E$1859,P2728)</f>
        <v>-2.0442486674365501</v>
      </c>
      <c r="T2728" s="37">
        <f>INDEX(LORDetail!$G$932:$G$1859,P2728)</f>
        <v>89.522149999999996</v>
      </c>
      <c r="U2728">
        <f t="shared" si="924"/>
        <v>236</v>
      </c>
      <c r="V2728" s="37">
        <f>INDEX(LORDetail!$B$932:$B$1859,U2728)</f>
        <v>46846</v>
      </c>
      <c r="W2728" s="37">
        <f>INDEX(LORDetail!$D$932:$D$1859,U2728)</f>
        <v>51.509978542567303</v>
      </c>
      <c r="X2728" s="37">
        <f>INDEX(LORDetail!$E$932:$E$1859,U2728)</f>
        <v>-2.0403588110208699</v>
      </c>
      <c r="Y2728" s="37">
        <f>INDEX(LORDetail!$G$932:$G$1859,U2728)</f>
        <v>89.2851</v>
      </c>
      <c r="Z2728">
        <f t="shared" si="925"/>
        <v>381</v>
      </c>
      <c r="AA2728" s="29">
        <f t="shared" si="926"/>
        <v>43.856037476631172</v>
      </c>
      <c r="AB2728">
        <f t="shared" si="927"/>
        <v>0.11510770991241777</v>
      </c>
      <c r="AC2728" s="32">
        <f t="shared" si="928"/>
        <v>51.507830245525952</v>
      </c>
      <c r="AD2728" s="32">
        <f t="shared" si="929"/>
        <v>-2.0438009149726528</v>
      </c>
      <c r="AE2728" s="34">
        <f t="shared" si="930"/>
        <v>89.494863717365263</v>
      </c>
      <c r="AF2728" s="36" t="str">
        <f t="shared" si="916"/>
        <v>RDNGSTN</v>
      </c>
      <c r="AG2728" s="36" t="str">
        <f t="shared" si="917"/>
        <v>PADTON</v>
      </c>
      <c r="AH2728" s="36">
        <f t="shared" si="914"/>
        <v>1223</v>
      </c>
      <c r="AI2728" s="42">
        <f t="shared" si="915"/>
        <v>46508.800000000003</v>
      </c>
      <c r="AJ2728" s="43">
        <f t="shared" si="910"/>
        <v>24.679098518310969</v>
      </c>
      <c r="AK2728" s="43">
        <f t="shared" si="911"/>
        <v>-1.785793560153107E-2</v>
      </c>
      <c r="AL2728" s="36">
        <f t="shared" si="912"/>
        <v>51.507830245525952</v>
      </c>
      <c r="AM2728" s="36">
        <v>1</v>
      </c>
      <c r="AN2728" s="36">
        <f t="shared" si="913"/>
        <v>-2.0438009149726528</v>
      </c>
      <c r="AO2728" s="36">
        <v>4</v>
      </c>
      <c r="AP2728" s="42">
        <f>INT(AI2728/1000)*1000</f>
        <v>46000</v>
      </c>
      <c r="AQ2728" s="42">
        <f>MOD(AI2728,1000)</f>
        <v>508.80000000000291</v>
      </c>
      <c r="AR2728" s="42">
        <f>MOD(AI2729,1000)-0.2+(AP2729-AP2728)</f>
        <v>533.3999999999985</v>
      </c>
    </row>
    <row r="2729" spans="1:44" x14ac:dyDescent="0.25">
      <c r="A2729" s="19" t="s">
        <v>1</v>
      </c>
      <c r="B2729" t="s">
        <v>0</v>
      </c>
      <c r="C2729">
        <v>1224</v>
      </c>
      <c r="D2729" s="36">
        <f>MATCH(C2729,TrainRun!$AG$149:$AG$295,1)</f>
        <v>82</v>
      </c>
      <c r="E2729" s="36">
        <f>INT(INDEX(TrainRun!$AD$149:$AD$295,'By Second'!D2729))</f>
        <v>1205</v>
      </c>
      <c r="F2729" s="36">
        <f>IF(E2729=0,0,INDEX(TrainRun!$AE$149:$AE$295,'By Second'!D2729))</f>
        <v>25.000541359138506</v>
      </c>
      <c r="G2729" s="36">
        <f>INDEX(TrainRun!$AF$149:$AF$295,'By Second'!D2729)</f>
        <v>46061.942358501219</v>
      </c>
      <c r="H2729">
        <f t="shared" si="918"/>
        <v>83</v>
      </c>
      <c r="I2729" s="36">
        <f>INT(INDEX(TrainRun!$AD$149:$AD$295,'By Second'!H2729))</f>
        <v>1256</v>
      </c>
      <c r="J2729" s="36">
        <f>INDEX(TrainRun!$AE$149:$AE$295,'By Second'!H2729)</f>
        <v>24.089786643460421</v>
      </c>
      <c r="K2729">
        <f t="shared" si="919"/>
        <v>51</v>
      </c>
      <c r="L2729">
        <f t="shared" si="920"/>
        <v>-0.91075471567808464</v>
      </c>
      <c r="M2729">
        <f t="shared" si="921"/>
        <v>-1.785793560153107E-2</v>
      </c>
      <c r="N2729" s="32">
        <f t="shared" si="922"/>
        <v>24.661240582709439</v>
      </c>
      <c r="O2729" s="29">
        <f t="shared" si="923"/>
        <v>46533.517278059342</v>
      </c>
      <c r="P2729" s="37">
        <f>MATCH(O2729,LORDetail!$B$932:$B$1859,1)</f>
        <v>235</v>
      </c>
      <c r="Q2729" s="37">
        <f>INDEX(LORDetail!$B$932:$B$1859,P2729)</f>
        <v>46465</v>
      </c>
      <c r="R2729" s="37">
        <f>INDEX(LORDetail!$D$932:$D$1859,P2729)</f>
        <v>51.507550792811301</v>
      </c>
      <c r="S2729" s="37">
        <f>INDEX(LORDetail!$E$932:$E$1859,P2729)</f>
        <v>-2.0442486674365501</v>
      </c>
      <c r="T2729" s="37">
        <f>INDEX(LORDetail!$G$932:$G$1859,P2729)</f>
        <v>89.522149999999996</v>
      </c>
      <c r="U2729">
        <f t="shared" si="924"/>
        <v>236</v>
      </c>
      <c r="V2729" s="37">
        <f>INDEX(LORDetail!$B$932:$B$1859,U2729)</f>
        <v>46846</v>
      </c>
      <c r="W2729" s="37">
        <f>INDEX(LORDetail!$D$932:$D$1859,U2729)</f>
        <v>51.509978542567303</v>
      </c>
      <c r="X2729" s="37">
        <f>INDEX(LORDetail!$E$932:$E$1859,U2729)</f>
        <v>-2.0403588110208699</v>
      </c>
      <c r="Y2729" s="37">
        <f>INDEX(LORDetail!$G$932:$G$1859,U2729)</f>
        <v>89.2851</v>
      </c>
      <c r="Z2729">
        <f t="shared" si="925"/>
        <v>381</v>
      </c>
      <c r="AA2729" s="29">
        <f t="shared" si="926"/>
        <v>68.517278059342061</v>
      </c>
      <c r="AB2729">
        <f t="shared" si="927"/>
        <v>0.17983537548383743</v>
      </c>
      <c r="AC2729" s="32">
        <f t="shared" si="928"/>
        <v>51.507987388100254</v>
      </c>
      <c r="AD2729" s="32">
        <f t="shared" si="929"/>
        <v>-2.043549133647458</v>
      </c>
      <c r="AE2729" s="34">
        <f t="shared" si="930"/>
        <v>89.479520024241552</v>
      </c>
      <c r="AF2729" s="36" t="str">
        <f t="shared" si="916"/>
        <v>RDNGSTN</v>
      </c>
      <c r="AG2729" s="36" t="str">
        <f t="shared" si="917"/>
        <v>PADTON</v>
      </c>
      <c r="AH2729" s="36">
        <f t="shared" si="914"/>
        <v>1224</v>
      </c>
      <c r="AI2729" s="42">
        <f t="shared" si="915"/>
        <v>46533.599999999999</v>
      </c>
      <c r="AJ2729" s="43">
        <f t="shared" si="910"/>
        <v>24.661240582709439</v>
      </c>
      <c r="AK2729" s="43">
        <f t="shared" si="911"/>
        <v>-1.785793560153107E-2</v>
      </c>
      <c r="AL2729" s="36">
        <f t="shared" si="912"/>
        <v>51.507987388100254</v>
      </c>
      <c r="AM2729" s="36">
        <v>1</v>
      </c>
      <c r="AN2729" s="36">
        <f t="shared" si="913"/>
        <v>-2.043549133647458</v>
      </c>
      <c r="AO2729" s="36">
        <v>4</v>
      </c>
      <c r="AP2729" s="42">
        <f>INT(AI2729/1000)*1000</f>
        <v>46000</v>
      </c>
      <c r="AQ2729" s="42">
        <f>MOD(AI2729,1000)</f>
        <v>533.59999999999854</v>
      </c>
      <c r="AR2729" s="42">
        <f>MOD(AI2730,1000)-0.2+(AP2730-AP2729)</f>
        <v>557.99999999999704</v>
      </c>
    </row>
    <row r="2730" spans="1:44" x14ac:dyDescent="0.25">
      <c r="A2730" s="19" t="s">
        <v>1</v>
      </c>
      <c r="B2730" t="s">
        <v>0</v>
      </c>
      <c r="C2730">
        <v>1225</v>
      </c>
      <c r="D2730" s="36">
        <f>MATCH(C2730,TrainRun!$AG$149:$AG$295,1)</f>
        <v>82</v>
      </c>
      <c r="E2730" s="36">
        <f>INT(INDEX(TrainRun!$AD$149:$AD$295,'By Second'!D2730))</f>
        <v>1205</v>
      </c>
      <c r="F2730" s="36">
        <f>IF(E2730=0,0,INDEX(TrainRun!$AE$149:$AE$295,'By Second'!D2730))</f>
        <v>25.000541359138506</v>
      </c>
      <c r="G2730" s="36">
        <f>INDEX(TrainRun!$AF$149:$AF$295,'By Second'!D2730)</f>
        <v>46061.942358501219</v>
      </c>
      <c r="H2730">
        <f t="shared" si="918"/>
        <v>83</v>
      </c>
      <c r="I2730" s="36">
        <f>INT(INDEX(TrainRun!$AD$149:$AD$295,'By Second'!H2730))</f>
        <v>1256</v>
      </c>
      <c r="J2730" s="36">
        <f>INDEX(TrainRun!$AE$149:$AE$295,'By Second'!H2730)</f>
        <v>24.089786643460421</v>
      </c>
      <c r="K2730">
        <f t="shared" si="919"/>
        <v>51</v>
      </c>
      <c r="L2730">
        <f t="shared" si="920"/>
        <v>-0.91075471567808464</v>
      </c>
      <c r="M2730">
        <f t="shared" si="921"/>
        <v>-1.785793560153107E-2</v>
      </c>
      <c r="N2730" s="32">
        <f t="shared" si="922"/>
        <v>24.643382647107909</v>
      </c>
      <c r="O2730" s="29">
        <f t="shared" si="923"/>
        <v>46558.160660706453</v>
      </c>
      <c r="P2730" s="37">
        <f>MATCH(O2730,LORDetail!$B$932:$B$1859,1)</f>
        <v>235</v>
      </c>
      <c r="Q2730" s="37">
        <f>INDEX(LORDetail!$B$932:$B$1859,P2730)</f>
        <v>46465</v>
      </c>
      <c r="R2730" s="37">
        <f>INDEX(LORDetail!$D$932:$D$1859,P2730)</f>
        <v>51.507550792811301</v>
      </c>
      <c r="S2730" s="37">
        <f>INDEX(LORDetail!$E$932:$E$1859,P2730)</f>
        <v>-2.0442486674365501</v>
      </c>
      <c r="T2730" s="37">
        <f>INDEX(LORDetail!$G$932:$G$1859,P2730)</f>
        <v>89.522149999999996</v>
      </c>
      <c r="U2730">
        <f t="shared" si="924"/>
        <v>236</v>
      </c>
      <c r="V2730" s="37">
        <f>INDEX(LORDetail!$B$932:$B$1859,U2730)</f>
        <v>46846</v>
      </c>
      <c r="W2730" s="37">
        <f>INDEX(LORDetail!$D$932:$D$1859,U2730)</f>
        <v>51.509978542567303</v>
      </c>
      <c r="X2730" s="37">
        <f>INDEX(LORDetail!$E$932:$E$1859,U2730)</f>
        <v>-2.0403588110208699</v>
      </c>
      <c r="Y2730" s="37">
        <f>INDEX(LORDetail!$G$932:$G$1859,U2730)</f>
        <v>89.2851</v>
      </c>
      <c r="Z2730">
        <f t="shared" si="925"/>
        <v>381</v>
      </c>
      <c r="AA2730" s="29">
        <f t="shared" si="926"/>
        <v>93.1606607064532</v>
      </c>
      <c r="AB2730">
        <f t="shared" si="927"/>
        <v>0.24451616983321051</v>
      </c>
      <c r="AC2730" s="32">
        <f t="shared" si="928"/>
        <v>51.508144416882949</v>
      </c>
      <c r="AD2730" s="32">
        <f t="shared" si="929"/>
        <v>-2.0432975346445867</v>
      </c>
      <c r="AE2730" s="34">
        <f t="shared" si="930"/>
        <v>89.464187441941036</v>
      </c>
      <c r="AF2730" s="36" t="str">
        <f t="shared" si="916"/>
        <v>RDNGSTN</v>
      </c>
      <c r="AG2730" s="36" t="str">
        <f t="shared" si="917"/>
        <v>PADTON</v>
      </c>
      <c r="AH2730" s="36">
        <f t="shared" si="914"/>
        <v>1225</v>
      </c>
      <c r="AI2730" s="42">
        <f t="shared" si="915"/>
        <v>46558.2</v>
      </c>
      <c r="AJ2730" s="43">
        <f t="shared" si="910"/>
        <v>24.643382647107909</v>
      </c>
      <c r="AK2730" s="43">
        <f t="shared" si="911"/>
        <v>-1.785793560153107E-2</v>
      </c>
      <c r="AL2730" s="36">
        <f t="shared" si="912"/>
        <v>51.508144416882949</v>
      </c>
      <c r="AM2730" s="36">
        <v>1</v>
      </c>
      <c r="AN2730" s="36">
        <f t="shared" si="913"/>
        <v>-2.0432975346445867</v>
      </c>
      <c r="AO2730" s="36">
        <v>4</v>
      </c>
      <c r="AP2730" s="42">
        <f>INT(AI2730/1000)*1000</f>
        <v>46000</v>
      </c>
      <c r="AQ2730" s="42">
        <f>MOD(AI2730,1000)</f>
        <v>558.19999999999709</v>
      </c>
      <c r="AR2730" s="42">
        <f>MOD(AI2731,1000)-0.2+(AP2731-AP2730)</f>
        <v>582.60000000000286</v>
      </c>
    </row>
    <row r="2731" spans="1:44" x14ac:dyDescent="0.25">
      <c r="A2731" s="19" t="s">
        <v>1</v>
      </c>
      <c r="B2731" t="s">
        <v>0</v>
      </c>
      <c r="C2731">
        <v>1226</v>
      </c>
      <c r="D2731" s="36">
        <f>MATCH(C2731,TrainRun!$AG$149:$AG$295,1)</f>
        <v>82</v>
      </c>
      <c r="E2731" s="36">
        <f>INT(INDEX(TrainRun!$AD$149:$AD$295,'By Second'!D2731))</f>
        <v>1205</v>
      </c>
      <c r="F2731" s="36">
        <f>IF(E2731=0,0,INDEX(TrainRun!$AE$149:$AE$295,'By Second'!D2731))</f>
        <v>25.000541359138506</v>
      </c>
      <c r="G2731" s="36">
        <f>INDEX(TrainRun!$AF$149:$AF$295,'By Second'!D2731)</f>
        <v>46061.942358501219</v>
      </c>
      <c r="H2731">
        <f t="shared" si="918"/>
        <v>83</v>
      </c>
      <c r="I2731" s="36">
        <f>INT(INDEX(TrainRun!$AD$149:$AD$295,'By Second'!H2731))</f>
        <v>1256</v>
      </c>
      <c r="J2731" s="36">
        <f>INDEX(TrainRun!$AE$149:$AE$295,'By Second'!H2731)</f>
        <v>24.089786643460421</v>
      </c>
      <c r="K2731">
        <f t="shared" si="919"/>
        <v>51</v>
      </c>
      <c r="L2731">
        <f t="shared" si="920"/>
        <v>-0.91075471567808464</v>
      </c>
      <c r="M2731">
        <f t="shared" si="921"/>
        <v>-1.785793560153107E-2</v>
      </c>
      <c r="N2731" s="32">
        <f t="shared" si="922"/>
        <v>24.62552471150638</v>
      </c>
      <c r="O2731" s="29">
        <f t="shared" si="923"/>
        <v>46582.786185417957</v>
      </c>
      <c r="P2731" s="37">
        <f>MATCH(O2731,LORDetail!$B$932:$B$1859,1)</f>
        <v>235</v>
      </c>
      <c r="Q2731" s="37">
        <f>INDEX(LORDetail!$B$932:$B$1859,P2731)</f>
        <v>46465</v>
      </c>
      <c r="R2731" s="37">
        <f>INDEX(LORDetail!$D$932:$D$1859,P2731)</f>
        <v>51.507550792811301</v>
      </c>
      <c r="S2731" s="37">
        <f>INDEX(LORDetail!$E$932:$E$1859,P2731)</f>
        <v>-2.0442486674365501</v>
      </c>
      <c r="T2731" s="37">
        <f>INDEX(LORDetail!$G$932:$G$1859,P2731)</f>
        <v>89.522149999999996</v>
      </c>
      <c r="U2731">
        <f t="shared" si="924"/>
        <v>236</v>
      </c>
      <c r="V2731" s="37">
        <f>INDEX(LORDetail!$B$932:$B$1859,U2731)</f>
        <v>46846</v>
      </c>
      <c r="W2731" s="37">
        <f>INDEX(LORDetail!$D$932:$D$1859,U2731)</f>
        <v>51.509978542567303</v>
      </c>
      <c r="X2731" s="37">
        <f>INDEX(LORDetail!$E$932:$E$1859,U2731)</f>
        <v>-2.0403588110208699</v>
      </c>
      <c r="Y2731" s="37">
        <f>INDEX(LORDetail!$G$932:$G$1859,U2731)</f>
        <v>89.2851</v>
      </c>
      <c r="Z2731">
        <f t="shared" si="925"/>
        <v>381</v>
      </c>
      <c r="AA2731" s="29">
        <f t="shared" si="926"/>
        <v>117.78618541795731</v>
      </c>
      <c r="AB2731">
        <f t="shared" si="927"/>
        <v>0.30915009296051787</v>
      </c>
      <c r="AC2731" s="32">
        <f t="shared" si="928"/>
        <v>51.508301331874051</v>
      </c>
      <c r="AD2731" s="32">
        <f t="shared" si="929"/>
        <v>-2.0430461179640393</v>
      </c>
      <c r="AE2731" s="34">
        <f t="shared" si="930"/>
        <v>89.4488659704637</v>
      </c>
      <c r="AF2731" s="36" t="str">
        <f t="shared" si="916"/>
        <v>RDNGSTN</v>
      </c>
      <c r="AG2731" s="36" t="str">
        <f t="shared" si="917"/>
        <v>PADTON</v>
      </c>
      <c r="AH2731" s="36">
        <f t="shared" si="914"/>
        <v>1226</v>
      </c>
      <c r="AI2731" s="42">
        <f t="shared" si="915"/>
        <v>46582.8</v>
      </c>
      <c r="AJ2731" s="43">
        <f t="shared" si="910"/>
        <v>24.62552471150638</v>
      </c>
      <c r="AK2731" s="43">
        <f t="shared" si="911"/>
        <v>-1.785793560153107E-2</v>
      </c>
      <c r="AL2731" s="36">
        <f t="shared" si="912"/>
        <v>51.508301331874051</v>
      </c>
      <c r="AM2731" s="36">
        <v>1</v>
      </c>
      <c r="AN2731" s="36">
        <f t="shared" si="913"/>
        <v>-2.0430461179640393</v>
      </c>
      <c r="AO2731" s="36">
        <v>4</v>
      </c>
      <c r="AP2731" s="42">
        <f>INT(AI2731/1000)*1000</f>
        <v>46000</v>
      </c>
      <c r="AQ2731" s="42">
        <f>MOD(AI2731,1000)</f>
        <v>582.80000000000291</v>
      </c>
      <c r="AR2731" s="42">
        <f>MOD(AI2732,1000)-0.2+(AP2732-AP2731)</f>
        <v>607.20000000000141</v>
      </c>
    </row>
    <row r="2732" spans="1:44" x14ac:dyDescent="0.25">
      <c r="A2732" s="19" t="s">
        <v>1</v>
      </c>
      <c r="B2732" t="s">
        <v>0</v>
      </c>
      <c r="C2732">
        <v>1227</v>
      </c>
      <c r="D2732" s="36">
        <f>MATCH(C2732,TrainRun!$AG$149:$AG$295,1)</f>
        <v>82</v>
      </c>
      <c r="E2732" s="36">
        <f>INT(INDEX(TrainRun!$AD$149:$AD$295,'By Second'!D2732))</f>
        <v>1205</v>
      </c>
      <c r="F2732" s="36">
        <f>IF(E2732=0,0,INDEX(TrainRun!$AE$149:$AE$295,'By Second'!D2732))</f>
        <v>25.000541359138506</v>
      </c>
      <c r="G2732" s="36">
        <f>INDEX(TrainRun!$AF$149:$AF$295,'By Second'!D2732)</f>
        <v>46061.942358501219</v>
      </c>
      <c r="H2732">
        <f t="shared" si="918"/>
        <v>83</v>
      </c>
      <c r="I2732" s="36">
        <f>INT(INDEX(TrainRun!$AD$149:$AD$295,'By Second'!H2732))</f>
        <v>1256</v>
      </c>
      <c r="J2732" s="36">
        <f>INDEX(TrainRun!$AE$149:$AE$295,'By Second'!H2732)</f>
        <v>24.089786643460421</v>
      </c>
      <c r="K2732">
        <f t="shared" si="919"/>
        <v>51</v>
      </c>
      <c r="L2732">
        <f t="shared" si="920"/>
        <v>-0.91075471567808464</v>
      </c>
      <c r="M2732">
        <f t="shared" si="921"/>
        <v>-1.785793560153107E-2</v>
      </c>
      <c r="N2732" s="32">
        <f t="shared" si="922"/>
        <v>24.60766677590485</v>
      </c>
      <c r="O2732" s="29">
        <f t="shared" si="923"/>
        <v>46607.393852193862</v>
      </c>
      <c r="P2732" s="37">
        <f>MATCH(O2732,LORDetail!$B$932:$B$1859,1)</f>
        <v>235</v>
      </c>
      <c r="Q2732" s="37">
        <f>INDEX(LORDetail!$B$932:$B$1859,P2732)</f>
        <v>46465</v>
      </c>
      <c r="R2732" s="37">
        <f>INDEX(LORDetail!$D$932:$D$1859,P2732)</f>
        <v>51.507550792811301</v>
      </c>
      <c r="S2732" s="37">
        <f>INDEX(LORDetail!$E$932:$E$1859,P2732)</f>
        <v>-2.0442486674365501</v>
      </c>
      <c r="T2732" s="37">
        <f>INDEX(LORDetail!$G$932:$G$1859,P2732)</f>
        <v>89.522149999999996</v>
      </c>
      <c r="U2732">
        <f t="shared" si="924"/>
        <v>236</v>
      </c>
      <c r="V2732" s="37">
        <f>INDEX(LORDetail!$B$932:$B$1859,U2732)</f>
        <v>46846</v>
      </c>
      <c r="W2732" s="37">
        <f>INDEX(LORDetail!$D$932:$D$1859,U2732)</f>
        <v>51.509978542567303</v>
      </c>
      <c r="X2732" s="37">
        <f>INDEX(LORDetail!$E$932:$E$1859,U2732)</f>
        <v>-2.0403588110208699</v>
      </c>
      <c r="Y2732" s="37">
        <f>INDEX(LORDetail!$G$932:$G$1859,U2732)</f>
        <v>89.2851</v>
      </c>
      <c r="Z2732">
        <f t="shared" si="925"/>
        <v>381</v>
      </c>
      <c r="AA2732" s="29">
        <f t="shared" si="926"/>
        <v>142.39385219386168</v>
      </c>
      <c r="AB2732">
        <f t="shared" si="927"/>
        <v>0.37373714486577869</v>
      </c>
      <c r="AC2732" s="32">
        <f t="shared" si="928"/>
        <v>51.50845813307356</v>
      </c>
      <c r="AD2732" s="32">
        <f t="shared" si="929"/>
        <v>-2.0427948836058158</v>
      </c>
      <c r="AE2732" s="34">
        <f t="shared" si="930"/>
        <v>89.433555609809559</v>
      </c>
      <c r="AF2732" s="36" t="str">
        <f t="shared" si="916"/>
        <v>RDNGSTN</v>
      </c>
      <c r="AG2732" s="36" t="str">
        <f t="shared" si="917"/>
        <v>PADTON</v>
      </c>
      <c r="AH2732" s="36">
        <f t="shared" si="914"/>
        <v>1227</v>
      </c>
      <c r="AI2732" s="42">
        <f t="shared" si="915"/>
        <v>46607.4</v>
      </c>
      <c r="AJ2732" s="43">
        <f t="shared" si="910"/>
        <v>24.60766677590485</v>
      </c>
      <c r="AK2732" s="43">
        <f t="shared" si="911"/>
        <v>-1.785793560153107E-2</v>
      </c>
      <c r="AL2732" s="36">
        <f t="shared" si="912"/>
        <v>51.50845813307356</v>
      </c>
      <c r="AM2732" s="36">
        <v>1</v>
      </c>
      <c r="AN2732" s="36">
        <f t="shared" si="913"/>
        <v>-2.0427948836058158</v>
      </c>
      <c r="AO2732" s="36">
        <v>4</v>
      </c>
      <c r="AP2732" s="42">
        <f>INT(AI2732/1000)*1000</f>
        <v>46000</v>
      </c>
      <c r="AQ2732" s="42">
        <f>MOD(AI2732,1000)</f>
        <v>607.40000000000146</v>
      </c>
      <c r="AR2732" s="42">
        <f>MOD(AI2733,1000)-0.2+(AP2733-AP2732)</f>
        <v>631.79999999999995</v>
      </c>
    </row>
    <row r="2733" spans="1:44" x14ac:dyDescent="0.25">
      <c r="A2733" s="19" t="s">
        <v>1</v>
      </c>
      <c r="B2733" t="s">
        <v>0</v>
      </c>
      <c r="C2733">
        <v>1228</v>
      </c>
      <c r="D2733" s="36">
        <f>MATCH(C2733,TrainRun!$AG$149:$AG$295,1)</f>
        <v>82</v>
      </c>
      <c r="E2733" s="36">
        <f>INT(INDEX(TrainRun!$AD$149:$AD$295,'By Second'!D2733))</f>
        <v>1205</v>
      </c>
      <c r="F2733" s="36">
        <f>IF(E2733=0,0,INDEX(TrainRun!$AE$149:$AE$295,'By Second'!D2733))</f>
        <v>25.000541359138506</v>
      </c>
      <c r="G2733" s="36">
        <f>INDEX(TrainRun!$AF$149:$AF$295,'By Second'!D2733)</f>
        <v>46061.942358501219</v>
      </c>
      <c r="H2733">
        <f t="shared" si="918"/>
        <v>83</v>
      </c>
      <c r="I2733" s="36">
        <f>INT(INDEX(TrainRun!$AD$149:$AD$295,'By Second'!H2733))</f>
        <v>1256</v>
      </c>
      <c r="J2733" s="36">
        <f>INDEX(TrainRun!$AE$149:$AE$295,'By Second'!H2733)</f>
        <v>24.089786643460421</v>
      </c>
      <c r="K2733">
        <f t="shared" si="919"/>
        <v>51</v>
      </c>
      <c r="L2733">
        <f t="shared" si="920"/>
        <v>-0.91075471567808464</v>
      </c>
      <c r="M2733">
        <f t="shared" si="921"/>
        <v>-1.785793560153107E-2</v>
      </c>
      <c r="N2733" s="32">
        <f t="shared" si="922"/>
        <v>24.58980884030332</v>
      </c>
      <c r="O2733" s="29">
        <f t="shared" si="923"/>
        <v>46631.983661034166</v>
      </c>
      <c r="P2733" s="37">
        <f>MATCH(O2733,LORDetail!$B$932:$B$1859,1)</f>
        <v>235</v>
      </c>
      <c r="Q2733" s="37">
        <f>INDEX(LORDetail!$B$932:$B$1859,P2733)</f>
        <v>46465</v>
      </c>
      <c r="R2733" s="37">
        <f>INDEX(LORDetail!$D$932:$D$1859,P2733)</f>
        <v>51.507550792811301</v>
      </c>
      <c r="S2733" s="37">
        <f>INDEX(LORDetail!$E$932:$E$1859,P2733)</f>
        <v>-2.0442486674365501</v>
      </c>
      <c r="T2733" s="37">
        <f>INDEX(LORDetail!$G$932:$G$1859,P2733)</f>
        <v>89.522149999999996</v>
      </c>
      <c r="U2733">
        <f t="shared" si="924"/>
        <v>236</v>
      </c>
      <c r="V2733" s="37">
        <f>INDEX(LORDetail!$B$932:$B$1859,U2733)</f>
        <v>46846</v>
      </c>
      <c r="W2733" s="37">
        <f>INDEX(LORDetail!$D$932:$D$1859,U2733)</f>
        <v>51.509978542567303</v>
      </c>
      <c r="X2733" s="37">
        <f>INDEX(LORDetail!$E$932:$E$1859,U2733)</f>
        <v>-2.0403588110208699</v>
      </c>
      <c r="Y2733" s="37">
        <f>INDEX(LORDetail!$G$932:$G$1859,U2733)</f>
        <v>89.2851</v>
      </c>
      <c r="Z2733">
        <f t="shared" si="925"/>
        <v>381</v>
      </c>
      <c r="AA2733" s="29">
        <f t="shared" si="926"/>
        <v>166.98366103416629</v>
      </c>
      <c r="AB2733">
        <f t="shared" si="927"/>
        <v>0.4382773255489929</v>
      </c>
      <c r="AC2733" s="32">
        <f t="shared" si="928"/>
        <v>51.508614820481462</v>
      </c>
      <c r="AD2733" s="32">
        <f t="shared" si="929"/>
        <v>-2.0425438315699163</v>
      </c>
      <c r="AE2733" s="34">
        <f t="shared" si="930"/>
        <v>89.418256359978614</v>
      </c>
      <c r="AF2733" s="36" t="str">
        <f t="shared" si="916"/>
        <v>RDNGSTN</v>
      </c>
      <c r="AG2733" s="36" t="str">
        <f t="shared" si="917"/>
        <v>PADTON</v>
      </c>
      <c r="AH2733" s="36">
        <f t="shared" si="914"/>
        <v>1228</v>
      </c>
      <c r="AI2733" s="42">
        <f t="shared" si="915"/>
        <v>46632</v>
      </c>
      <c r="AJ2733" s="43">
        <f t="shared" si="910"/>
        <v>24.58980884030332</v>
      </c>
      <c r="AK2733" s="43">
        <f t="shared" si="911"/>
        <v>-1.785793560153107E-2</v>
      </c>
      <c r="AL2733" s="36">
        <f t="shared" si="912"/>
        <v>51.508614820481462</v>
      </c>
      <c r="AM2733" s="36">
        <v>1</v>
      </c>
      <c r="AN2733" s="36">
        <f t="shared" si="913"/>
        <v>-2.0425438315699163</v>
      </c>
      <c r="AO2733" s="36">
        <v>4</v>
      </c>
      <c r="AP2733" s="42">
        <f>INT(AI2733/1000)*1000</f>
        <v>46000</v>
      </c>
      <c r="AQ2733" s="42">
        <f>MOD(AI2733,1000)</f>
        <v>632</v>
      </c>
      <c r="AR2733" s="42">
        <f>MOD(AI2734,1000)-0.2+(AP2734-AP2733)</f>
        <v>656.3999999999985</v>
      </c>
    </row>
    <row r="2734" spans="1:44" x14ac:dyDescent="0.25">
      <c r="A2734" s="19" t="s">
        <v>1</v>
      </c>
      <c r="B2734" t="s">
        <v>0</v>
      </c>
      <c r="C2734">
        <v>1229</v>
      </c>
      <c r="D2734" s="36">
        <f>MATCH(C2734,TrainRun!$AG$149:$AG$295,1)</f>
        <v>82</v>
      </c>
      <c r="E2734" s="36">
        <f>INT(INDEX(TrainRun!$AD$149:$AD$295,'By Second'!D2734))</f>
        <v>1205</v>
      </c>
      <c r="F2734" s="36">
        <f>IF(E2734=0,0,INDEX(TrainRun!$AE$149:$AE$295,'By Second'!D2734))</f>
        <v>25.000541359138506</v>
      </c>
      <c r="G2734" s="36">
        <f>INDEX(TrainRun!$AF$149:$AF$295,'By Second'!D2734)</f>
        <v>46061.942358501219</v>
      </c>
      <c r="H2734">
        <f t="shared" si="918"/>
        <v>83</v>
      </c>
      <c r="I2734" s="36">
        <f>INT(INDEX(TrainRun!$AD$149:$AD$295,'By Second'!H2734))</f>
        <v>1256</v>
      </c>
      <c r="J2734" s="36">
        <f>INDEX(TrainRun!$AE$149:$AE$295,'By Second'!H2734)</f>
        <v>24.089786643460421</v>
      </c>
      <c r="K2734">
        <f t="shared" si="919"/>
        <v>51</v>
      </c>
      <c r="L2734">
        <f t="shared" si="920"/>
        <v>-0.91075471567808464</v>
      </c>
      <c r="M2734">
        <f t="shared" si="921"/>
        <v>-1.785793560153107E-2</v>
      </c>
      <c r="N2734" s="32">
        <f t="shared" si="922"/>
        <v>24.57195090470179</v>
      </c>
      <c r="O2734" s="29">
        <f t="shared" si="923"/>
        <v>46656.555611938871</v>
      </c>
      <c r="P2734" s="37">
        <f>MATCH(O2734,LORDetail!$B$932:$B$1859,1)</f>
        <v>235</v>
      </c>
      <c r="Q2734" s="37">
        <f>INDEX(LORDetail!$B$932:$B$1859,P2734)</f>
        <v>46465</v>
      </c>
      <c r="R2734" s="37">
        <f>INDEX(LORDetail!$D$932:$D$1859,P2734)</f>
        <v>51.507550792811301</v>
      </c>
      <c r="S2734" s="37">
        <f>INDEX(LORDetail!$E$932:$E$1859,P2734)</f>
        <v>-2.0442486674365501</v>
      </c>
      <c r="T2734" s="37">
        <f>INDEX(LORDetail!$G$932:$G$1859,P2734)</f>
        <v>89.522149999999996</v>
      </c>
      <c r="U2734">
        <f t="shared" si="924"/>
        <v>236</v>
      </c>
      <c r="V2734" s="37">
        <f>INDEX(LORDetail!$B$932:$B$1859,U2734)</f>
        <v>46846</v>
      </c>
      <c r="W2734" s="37">
        <f>INDEX(LORDetail!$D$932:$D$1859,U2734)</f>
        <v>51.509978542567303</v>
      </c>
      <c r="X2734" s="37">
        <f>INDEX(LORDetail!$E$932:$E$1859,U2734)</f>
        <v>-2.0403588110208699</v>
      </c>
      <c r="Y2734" s="37">
        <f>INDEX(LORDetail!$G$932:$G$1859,U2734)</f>
        <v>89.2851</v>
      </c>
      <c r="Z2734">
        <f t="shared" si="925"/>
        <v>381</v>
      </c>
      <c r="AA2734" s="29">
        <f t="shared" si="926"/>
        <v>191.55561193887115</v>
      </c>
      <c r="AB2734">
        <f t="shared" si="927"/>
        <v>0.5027706350101605</v>
      </c>
      <c r="AC2734" s="32">
        <f t="shared" si="928"/>
        <v>51.508771394097771</v>
      </c>
      <c r="AD2734" s="32">
        <f t="shared" si="929"/>
        <v>-2.0422929618563401</v>
      </c>
      <c r="AE2734" s="34">
        <f t="shared" si="930"/>
        <v>89.402968220970834</v>
      </c>
      <c r="AF2734" s="36" t="str">
        <f t="shared" si="916"/>
        <v>RDNGSTN</v>
      </c>
      <c r="AG2734" s="36" t="str">
        <f t="shared" si="917"/>
        <v>PADTON</v>
      </c>
      <c r="AH2734" s="36">
        <f t="shared" si="914"/>
        <v>1229</v>
      </c>
      <c r="AI2734" s="42">
        <f t="shared" si="915"/>
        <v>46656.6</v>
      </c>
      <c r="AJ2734" s="43">
        <f t="shared" si="910"/>
        <v>24.57195090470179</v>
      </c>
      <c r="AK2734" s="43">
        <f t="shared" si="911"/>
        <v>-1.785793560153107E-2</v>
      </c>
      <c r="AL2734" s="36">
        <f t="shared" si="912"/>
        <v>51.508771394097771</v>
      </c>
      <c r="AM2734" s="36">
        <v>1</v>
      </c>
      <c r="AN2734" s="36">
        <f t="shared" si="913"/>
        <v>-2.0422929618563401</v>
      </c>
      <c r="AO2734" s="36">
        <v>4</v>
      </c>
      <c r="AP2734" s="42">
        <f>INT(AI2734/1000)*1000</f>
        <v>46000</v>
      </c>
      <c r="AQ2734" s="42">
        <f>MOD(AI2734,1000)</f>
        <v>656.59999999999854</v>
      </c>
      <c r="AR2734" s="42">
        <f>MOD(AI2735,1000)-0.2+(AP2735-AP2734)</f>
        <v>680.99999999999704</v>
      </c>
    </row>
    <row r="2735" spans="1:44" x14ac:dyDescent="0.25">
      <c r="A2735" s="19" t="s">
        <v>1</v>
      </c>
      <c r="B2735" t="s">
        <v>0</v>
      </c>
      <c r="C2735">
        <v>1230</v>
      </c>
      <c r="D2735" s="36">
        <f>MATCH(C2735,TrainRun!$AG$149:$AG$295,1)</f>
        <v>82</v>
      </c>
      <c r="E2735" s="36">
        <f>INT(INDEX(TrainRun!$AD$149:$AD$295,'By Second'!D2735))</f>
        <v>1205</v>
      </c>
      <c r="F2735" s="36">
        <f>IF(E2735=0,0,INDEX(TrainRun!$AE$149:$AE$295,'By Second'!D2735))</f>
        <v>25.000541359138506</v>
      </c>
      <c r="G2735" s="36">
        <f>INDEX(TrainRun!$AF$149:$AF$295,'By Second'!D2735)</f>
        <v>46061.942358501219</v>
      </c>
      <c r="H2735">
        <f t="shared" si="918"/>
        <v>83</v>
      </c>
      <c r="I2735" s="36">
        <f>INT(INDEX(TrainRun!$AD$149:$AD$295,'By Second'!H2735))</f>
        <v>1256</v>
      </c>
      <c r="J2735" s="36">
        <f>INDEX(TrainRun!$AE$149:$AE$295,'By Second'!H2735)</f>
        <v>24.089786643460421</v>
      </c>
      <c r="K2735">
        <f t="shared" si="919"/>
        <v>51</v>
      </c>
      <c r="L2735">
        <f t="shared" si="920"/>
        <v>-0.91075471567808464</v>
      </c>
      <c r="M2735">
        <f t="shared" si="921"/>
        <v>-1.785793560153107E-2</v>
      </c>
      <c r="N2735" s="32">
        <f t="shared" si="922"/>
        <v>24.55409296910026</v>
      </c>
      <c r="O2735" s="29">
        <f t="shared" si="923"/>
        <v>46681.109704907969</v>
      </c>
      <c r="P2735" s="37">
        <f>MATCH(O2735,LORDetail!$B$932:$B$1859,1)</f>
        <v>235</v>
      </c>
      <c r="Q2735" s="37">
        <f>INDEX(LORDetail!$B$932:$B$1859,P2735)</f>
        <v>46465</v>
      </c>
      <c r="R2735" s="37">
        <f>INDEX(LORDetail!$D$932:$D$1859,P2735)</f>
        <v>51.507550792811301</v>
      </c>
      <c r="S2735" s="37">
        <f>INDEX(LORDetail!$E$932:$E$1859,P2735)</f>
        <v>-2.0442486674365501</v>
      </c>
      <c r="T2735" s="37">
        <f>INDEX(LORDetail!$G$932:$G$1859,P2735)</f>
        <v>89.522149999999996</v>
      </c>
      <c r="U2735">
        <f t="shared" si="924"/>
        <v>236</v>
      </c>
      <c r="V2735" s="37">
        <f>INDEX(LORDetail!$B$932:$B$1859,U2735)</f>
        <v>46846</v>
      </c>
      <c r="W2735" s="37">
        <f>INDEX(LORDetail!$D$932:$D$1859,U2735)</f>
        <v>51.509978542567303</v>
      </c>
      <c r="X2735" s="37">
        <f>INDEX(LORDetail!$E$932:$E$1859,U2735)</f>
        <v>-2.0403588110208699</v>
      </c>
      <c r="Y2735" s="37">
        <f>INDEX(LORDetail!$G$932:$G$1859,U2735)</f>
        <v>89.2851</v>
      </c>
      <c r="Z2735">
        <f t="shared" si="925"/>
        <v>381</v>
      </c>
      <c r="AA2735" s="29">
        <f t="shared" si="926"/>
        <v>216.10970490796899</v>
      </c>
      <c r="AB2735">
        <f t="shared" si="927"/>
        <v>0.5672170732492624</v>
      </c>
      <c r="AC2735" s="32">
        <f t="shared" si="928"/>
        <v>51.508927853922479</v>
      </c>
      <c r="AD2735" s="32">
        <f t="shared" si="929"/>
        <v>-2.0420422744650879</v>
      </c>
      <c r="AE2735" s="34">
        <f t="shared" si="930"/>
        <v>89.387691192786264</v>
      </c>
      <c r="AF2735" s="36" t="str">
        <f t="shared" si="916"/>
        <v>RDNGSTN</v>
      </c>
      <c r="AG2735" s="36" t="str">
        <f t="shared" si="917"/>
        <v>PADTON</v>
      </c>
      <c r="AH2735" s="36">
        <f t="shared" si="914"/>
        <v>1230</v>
      </c>
      <c r="AI2735" s="42">
        <f t="shared" si="915"/>
        <v>46681.2</v>
      </c>
      <c r="AJ2735" s="43">
        <f t="shared" si="910"/>
        <v>24.55409296910026</v>
      </c>
      <c r="AK2735" s="43">
        <f t="shared" si="911"/>
        <v>-1.785793560153107E-2</v>
      </c>
      <c r="AL2735" s="36">
        <f t="shared" si="912"/>
        <v>51.508927853922479</v>
      </c>
      <c r="AM2735" s="36">
        <v>1</v>
      </c>
      <c r="AN2735" s="36">
        <f t="shared" si="913"/>
        <v>-2.0420422744650879</v>
      </c>
      <c r="AO2735" s="36">
        <v>4</v>
      </c>
      <c r="AP2735" s="42">
        <f>INT(AI2735/1000)*1000</f>
        <v>46000</v>
      </c>
      <c r="AQ2735" s="42">
        <f>MOD(AI2735,1000)</f>
        <v>681.19999999999709</v>
      </c>
      <c r="AR2735" s="42">
        <f>MOD(AI2736,1000)-0.2+(AP2736-AP2735)</f>
        <v>705.3999999999985</v>
      </c>
    </row>
    <row r="2736" spans="1:44" x14ac:dyDescent="0.25">
      <c r="A2736" s="19" t="s">
        <v>1</v>
      </c>
      <c r="B2736" t="s">
        <v>0</v>
      </c>
      <c r="C2736">
        <v>1231</v>
      </c>
      <c r="D2736" s="36">
        <f>MATCH(C2736,TrainRun!$AG$149:$AG$295,1)</f>
        <v>82</v>
      </c>
      <c r="E2736" s="36">
        <f>INT(INDEX(TrainRun!$AD$149:$AD$295,'By Second'!D2736))</f>
        <v>1205</v>
      </c>
      <c r="F2736" s="36">
        <f>IF(E2736=0,0,INDEX(TrainRun!$AE$149:$AE$295,'By Second'!D2736))</f>
        <v>25.000541359138506</v>
      </c>
      <c r="G2736" s="36">
        <f>INDEX(TrainRun!$AF$149:$AF$295,'By Second'!D2736)</f>
        <v>46061.942358501219</v>
      </c>
      <c r="H2736">
        <f t="shared" si="918"/>
        <v>83</v>
      </c>
      <c r="I2736" s="36">
        <f>INT(INDEX(TrainRun!$AD$149:$AD$295,'By Second'!H2736))</f>
        <v>1256</v>
      </c>
      <c r="J2736" s="36">
        <f>INDEX(TrainRun!$AE$149:$AE$295,'By Second'!H2736)</f>
        <v>24.089786643460421</v>
      </c>
      <c r="K2736">
        <f t="shared" si="919"/>
        <v>51</v>
      </c>
      <c r="L2736">
        <f t="shared" si="920"/>
        <v>-0.91075471567808464</v>
      </c>
      <c r="M2736">
        <f t="shared" si="921"/>
        <v>-1.785793560153107E-2</v>
      </c>
      <c r="N2736" s="32">
        <f t="shared" si="922"/>
        <v>24.53623503349873</v>
      </c>
      <c r="O2736" s="29">
        <f t="shared" si="923"/>
        <v>46705.645939941467</v>
      </c>
      <c r="P2736" s="37">
        <f>MATCH(O2736,LORDetail!$B$932:$B$1859,1)</f>
        <v>235</v>
      </c>
      <c r="Q2736" s="37">
        <f>INDEX(LORDetail!$B$932:$B$1859,P2736)</f>
        <v>46465</v>
      </c>
      <c r="R2736" s="37">
        <f>INDEX(LORDetail!$D$932:$D$1859,P2736)</f>
        <v>51.507550792811301</v>
      </c>
      <c r="S2736" s="37">
        <f>INDEX(LORDetail!$E$932:$E$1859,P2736)</f>
        <v>-2.0442486674365501</v>
      </c>
      <c r="T2736" s="37">
        <f>INDEX(LORDetail!$G$932:$G$1859,P2736)</f>
        <v>89.522149999999996</v>
      </c>
      <c r="U2736">
        <f t="shared" si="924"/>
        <v>236</v>
      </c>
      <c r="V2736" s="37">
        <f>INDEX(LORDetail!$B$932:$B$1859,U2736)</f>
        <v>46846</v>
      </c>
      <c r="W2736" s="37">
        <f>INDEX(LORDetail!$D$932:$D$1859,U2736)</f>
        <v>51.509978542567303</v>
      </c>
      <c r="X2736" s="37">
        <f>INDEX(LORDetail!$E$932:$E$1859,U2736)</f>
        <v>-2.0403588110208699</v>
      </c>
      <c r="Y2736" s="37">
        <f>INDEX(LORDetail!$G$932:$G$1859,U2736)</f>
        <v>89.2851</v>
      </c>
      <c r="Z2736">
        <f t="shared" si="925"/>
        <v>381</v>
      </c>
      <c r="AA2736" s="29">
        <f t="shared" si="926"/>
        <v>240.64593994146708</v>
      </c>
      <c r="AB2736">
        <f t="shared" si="927"/>
        <v>0.63161664026631781</v>
      </c>
      <c r="AC2736" s="32">
        <f t="shared" si="928"/>
        <v>51.509084199955595</v>
      </c>
      <c r="AD2736" s="32">
        <f t="shared" si="929"/>
        <v>-2.0417917693961596</v>
      </c>
      <c r="AE2736" s="34">
        <f t="shared" si="930"/>
        <v>89.372425275424874</v>
      </c>
      <c r="AF2736" s="36" t="str">
        <f t="shared" si="916"/>
        <v>RDNGSTN</v>
      </c>
      <c r="AG2736" s="36" t="str">
        <f t="shared" si="917"/>
        <v>PADTON</v>
      </c>
      <c r="AH2736" s="36">
        <f t="shared" si="914"/>
        <v>1231</v>
      </c>
      <c r="AI2736" s="42">
        <f t="shared" si="915"/>
        <v>46705.599999999999</v>
      </c>
      <c r="AJ2736" s="43">
        <f t="shared" si="910"/>
        <v>24.53623503349873</v>
      </c>
      <c r="AK2736" s="43">
        <f t="shared" si="911"/>
        <v>-1.785793560153107E-2</v>
      </c>
      <c r="AL2736" s="36">
        <f t="shared" si="912"/>
        <v>51.509084199955595</v>
      </c>
      <c r="AM2736" s="36">
        <v>1</v>
      </c>
      <c r="AN2736" s="36">
        <f t="shared" si="913"/>
        <v>-2.0417917693961596</v>
      </c>
      <c r="AO2736" s="36">
        <v>4</v>
      </c>
      <c r="AP2736" s="42">
        <f>INT(AI2736/1000)*1000</f>
        <v>46000</v>
      </c>
      <c r="AQ2736" s="42">
        <f>MOD(AI2736,1000)</f>
        <v>705.59999999999854</v>
      </c>
      <c r="AR2736" s="42">
        <f>MOD(AI2737,1000)-0.2+(AP2737-AP2736)</f>
        <v>729.99999999999704</v>
      </c>
    </row>
    <row r="2737" spans="1:44" x14ac:dyDescent="0.25">
      <c r="A2737" s="19" t="s">
        <v>1</v>
      </c>
      <c r="B2737" t="s">
        <v>0</v>
      </c>
      <c r="C2737">
        <v>1232</v>
      </c>
      <c r="D2737" s="36">
        <f>MATCH(C2737,TrainRun!$AG$149:$AG$295,1)</f>
        <v>82</v>
      </c>
      <c r="E2737" s="36">
        <f>INT(INDEX(TrainRun!$AD$149:$AD$295,'By Second'!D2737))</f>
        <v>1205</v>
      </c>
      <c r="F2737" s="36">
        <f>IF(E2737=0,0,INDEX(TrainRun!$AE$149:$AE$295,'By Second'!D2737))</f>
        <v>25.000541359138506</v>
      </c>
      <c r="G2737" s="36">
        <f>INDEX(TrainRun!$AF$149:$AF$295,'By Second'!D2737)</f>
        <v>46061.942358501219</v>
      </c>
      <c r="H2737">
        <f t="shared" si="918"/>
        <v>83</v>
      </c>
      <c r="I2737" s="36">
        <f>INT(INDEX(TrainRun!$AD$149:$AD$295,'By Second'!H2737))</f>
        <v>1256</v>
      </c>
      <c r="J2737" s="36">
        <f>INDEX(TrainRun!$AE$149:$AE$295,'By Second'!H2737)</f>
        <v>24.089786643460421</v>
      </c>
      <c r="K2737">
        <f t="shared" si="919"/>
        <v>51</v>
      </c>
      <c r="L2737">
        <f t="shared" si="920"/>
        <v>-0.91075471567808464</v>
      </c>
      <c r="M2737">
        <f t="shared" si="921"/>
        <v>-1.785793560153107E-2</v>
      </c>
      <c r="N2737" s="32">
        <f t="shared" si="922"/>
        <v>24.518377097897201</v>
      </c>
      <c r="O2737" s="29">
        <f t="shared" si="923"/>
        <v>46730.164317039365</v>
      </c>
      <c r="P2737" s="37">
        <f>MATCH(O2737,LORDetail!$B$932:$B$1859,1)</f>
        <v>235</v>
      </c>
      <c r="Q2737" s="37">
        <f>INDEX(LORDetail!$B$932:$B$1859,P2737)</f>
        <v>46465</v>
      </c>
      <c r="R2737" s="37">
        <f>INDEX(LORDetail!$D$932:$D$1859,P2737)</f>
        <v>51.507550792811301</v>
      </c>
      <c r="S2737" s="37">
        <f>INDEX(LORDetail!$E$932:$E$1859,P2737)</f>
        <v>-2.0442486674365501</v>
      </c>
      <c r="T2737" s="37">
        <f>INDEX(LORDetail!$G$932:$G$1859,P2737)</f>
        <v>89.522149999999996</v>
      </c>
      <c r="U2737">
        <f t="shared" si="924"/>
        <v>236</v>
      </c>
      <c r="V2737" s="37">
        <f>INDEX(LORDetail!$B$932:$B$1859,U2737)</f>
        <v>46846</v>
      </c>
      <c r="W2737" s="37">
        <f>INDEX(LORDetail!$D$932:$D$1859,U2737)</f>
        <v>51.509978542567303</v>
      </c>
      <c r="X2737" s="37">
        <f>INDEX(LORDetail!$E$932:$E$1859,U2737)</f>
        <v>-2.0403588110208699</v>
      </c>
      <c r="Y2737" s="37">
        <f>INDEX(LORDetail!$G$932:$G$1859,U2737)</f>
        <v>89.2851</v>
      </c>
      <c r="Z2737">
        <f t="shared" si="925"/>
        <v>381</v>
      </c>
      <c r="AA2737" s="29">
        <f t="shared" si="926"/>
        <v>265.16431703936541</v>
      </c>
      <c r="AB2737">
        <f t="shared" si="927"/>
        <v>0.69596933606132649</v>
      </c>
      <c r="AC2737" s="32">
        <f t="shared" si="928"/>
        <v>51.50924043219711</v>
      </c>
      <c r="AD2737" s="32">
        <f t="shared" si="929"/>
        <v>-2.0415414466495552</v>
      </c>
      <c r="AE2737" s="34">
        <f t="shared" si="930"/>
        <v>89.357170468886665</v>
      </c>
      <c r="AF2737" s="36" t="str">
        <f t="shared" si="916"/>
        <v>RDNGSTN</v>
      </c>
      <c r="AG2737" s="36" t="str">
        <f t="shared" si="917"/>
        <v>PADTON</v>
      </c>
      <c r="AH2737" s="36">
        <f t="shared" si="914"/>
        <v>1232</v>
      </c>
      <c r="AI2737" s="42">
        <f t="shared" si="915"/>
        <v>46730.2</v>
      </c>
      <c r="AJ2737" s="43">
        <f t="shared" si="910"/>
        <v>24.518377097897201</v>
      </c>
      <c r="AK2737" s="43">
        <f t="shared" si="911"/>
        <v>-1.785793560153107E-2</v>
      </c>
      <c r="AL2737" s="36">
        <f t="shared" si="912"/>
        <v>51.50924043219711</v>
      </c>
      <c r="AM2737" s="36">
        <v>1</v>
      </c>
      <c r="AN2737" s="36">
        <f t="shared" si="913"/>
        <v>-2.0415414466495552</v>
      </c>
      <c r="AO2737" s="36">
        <v>4</v>
      </c>
      <c r="AP2737" s="42">
        <f>INT(AI2737/1000)*1000</f>
        <v>46000</v>
      </c>
      <c r="AQ2737" s="42">
        <f>MOD(AI2737,1000)</f>
        <v>730.19999999999709</v>
      </c>
      <c r="AR2737" s="42">
        <f>MOD(AI2738,1000)-0.2+(AP2738-AP2737)</f>
        <v>754.3999999999985</v>
      </c>
    </row>
    <row r="2738" spans="1:44" x14ac:dyDescent="0.25">
      <c r="A2738" s="19" t="s">
        <v>1</v>
      </c>
      <c r="B2738" t="s">
        <v>0</v>
      </c>
      <c r="C2738">
        <v>1233</v>
      </c>
      <c r="D2738" s="36">
        <f>MATCH(C2738,TrainRun!$AG$149:$AG$295,1)</f>
        <v>82</v>
      </c>
      <c r="E2738" s="36">
        <f>INT(INDEX(TrainRun!$AD$149:$AD$295,'By Second'!D2738))</f>
        <v>1205</v>
      </c>
      <c r="F2738" s="36">
        <f>IF(E2738=0,0,INDEX(TrainRun!$AE$149:$AE$295,'By Second'!D2738))</f>
        <v>25.000541359138506</v>
      </c>
      <c r="G2738" s="36">
        <f>INDEX(TrainRun!$AF$149:$AF$295,'By Second'!D2738)</f>
        <v>46061.942358501219</v>
      </c>
      <c r="H2738">
        <f t="shared" si="918"/>
        <v>83</v>
      </c>
      <c r="I2738" s="36">
        <f>INT(INDEX(TrainRun!$AD$149:$AD$295,'By Second'!H2738))</f>
        <v>1256</v>
      </c>
      <c r="J2738" s="36">
        <f>INDEX(TrainRun!$AE$149:$AE$295,'By Second'!H2738)</f>
        <v>24.089786643460421</v>
      </c>
      <c r="K2738">
        <f t="shared" si="919"/>
        <v>51</v>
      </c>
      <c r="L2738">
        <f t="shared" si="920"/>
        <v>-0.91075471567808464</v>
      </c>
      <c r="M2738">
        <f t="shared" si="921"/>
        <v>-1.785793560153107E-2</v>
      </c>
      <c r="N2738" s="32">
        <f t="shared" si="922"/>
        <v>24.500519162295671</v>
      </c>
      <c r="O2738" s="29">
        <f t="shared" si="923"/>
        <v>46754.664836201664</v>
      </c>
      <c r="P2738" s="37">
        <f>MATCH(O2738,LORDetail!$B$932:$B$1859,1)</f>
        <v>235</v>
      </c>
      <c r="Q2738" s="37">
        <f>INDEX(LORDetail!$B$932:$B$1859,P2738)</f>
        <v>46465</v>
      </c>
      <c r="R2738" s="37">
        <f>INDEX(LORDetail!$D$932:$D$1859,P2738)</f>
        <v>51.507550792811301</v>
      </c>
      <c r="S2738" s="37">
        <f>INDEX(LORDetail!$E$932:$E$1859,P2738)</f>
        <v>-2.0442486674365501</v>
      </c>
      <c r="T2738" s="37">
        <f>INDEX(LORDetail!$G$932:$G$1859,P2738)</f>
        <v>89.522149999999996</v>
      </c>
      <c r="U2738">
        <f t="shared" si="924"/>
        <v>236</v>
      </c>
      <c r="V2738" s="37">
        <f>INDEX(LORDetail!$B$932:$B$1859,U2738)</f>
        <v>46846</v>
      </c>
      <c r="W2738" s="37">
        <f>INDEX(LORDetail!$D$932:$D$1859,U2738)</f>
        <v>51.509978542567303</v>
      </c>
      <c r="X2738" s="37">
        <f>INDEX(LORDetail!$E$932:$E$1859,U2738)</f>
        <v>-2.0403588110208699</v>
      </c>
      <c r="Y2738" s="37">
        <f>INDEX(LORDetail!$G$932:$G$1859,U2738)</f>
        <v>89.2851</v>
      </c>
      <c r="Z2738">
        <f t="shared" si="925"/>
        <v>381</v>
      </c>
      <c r="AA2738" s="29">
        <f t="shared" si="926"/>
        <v>289.664836201664</v>
      </c>
      <c r="AB2738">
        <f t="shared" si="927"/>
        <v>0.76027516063428868</v>
      </c>
      <c r="AC2738" s="32">
        <f t="shared" si="928"/>
        <v>51.509396550647025</v>
      </c>
      <c r="AD2738" s="32">
        <f t="shared" si="929"/>
        <v>-2.0412913062252747</v>
      </c>
      <c r="AE2738" s="34">
        <f t="shared" si="930"/>
        <v>89.341926773171636</v>
      </c>
      <c r="AF2738" s="36" t="str">
        <f t="shared" si="916"/>
        <v>RDNGSTN</v>
      </c>
      <c r="AG2738" s="36" t="str">
        <f t="shared" si="917"/>
        <v>PADTON</v>
      </c>
      <c r="AH2738" s="36">
        <f t="shared" si="914"/>
        <v>1233</v>
      </c>
      <c r="AI2738" s="42">
        <f t="shared" si="915"/>
        <v>46754.6</v>
      </c>
      <c r="AJ2738" s="43">
        <f t="shared" si="910"/>
        <v>24.500519162295671</v>
      </c>
      <c r="AK2738" s="43">
        <f t="shared" si="911"/>
        <v>-1.785793560153107E-2</v>
      </c>
      <c r="AL2738" s="36">
        <f t="shared" si="912"/>
        <v>51.509396550647025</v>
      </c>
      <c r="AM2738" s="36">
        <v>1</v>
      </c>
      <c r="AN2738" s="36">
        <f t="shared" si="913"/>
        <v>-2.0412913062252747</v>
      </c>
      <c r="AO2738" s="36">
        <v>4</v>
      </c>
      <c r="AP2738" s="42">
        <f>INT(AI2738/1000)*1000</f>
        <v>46000</v>
      </c>
      <c r="AQ2738" s="42">
        <f>MOD(AI2738,1000)</f>
        <v>754.59999999999854</v>
      </c>
      <c r="AR2738" s="42">
        <f>MOD(AI2739,1000)-0.2+(AP2739-AP2738)</f>
        <v>778.99999999999704</v>
      </c>
    </row>
    <row r="2739" spans="1:44" x14ac:dyDescent="0.25">
      <c r="A2739" s="19" t="s">
        <v>1</v>
      </c>
      <c r="B2739" t="s">
        <v>0</v>
      </c>
      <c r="C2739">
        <v>1234</v>
      </c>
      <c r="D2739" s="36">
        <f>MATCH(C2739,TrainRun!$AG$149:$AG$295,1)</f>
        <v>82</v>
      </c>
      <c r="E2739" s="36">
        <f>INT(INDEX(TrainRun!$AD$149:$AD$295,'By Second'!D2739))</f>
        <v>1205</v>
      </c>
      <c r="F2739" s="36">
        <f>IF(E2739=0,0,INDEX(TrainRun!$AE$149:$AE$295,'By Second'!D2739))</f>
        <v>25.000541359138506</v>
      </c>
      <c r="G2739" s="36">
        <f>INDEX(TrainRun!$AF$149:$AF$295,'By Second'!D2739)</f>
        <v>46061.942358501219</v>
      </c>
      <c r="H2739">
        <f t="shared" si="918"/>
        <v>83</v>
      </c>
      <c r="I2739" s="36">
        <f>INT(INDEX(TrainRun!$AD$149:$AD$295,'By Second'!H2739))</f>
        <v>1256</v>
      </c>
      <c r="J2739" s="36">
        <f>INDEX(TrainRun!$AE$149:$AE$295,'By Second'!H2739)</f>
        <v>24.089786643460421</v>
      </c>
      <c r="K2739">
        <f t="shared" si="919"/>
        <v>51</v>
      </c>
      <c r="L2739">
        <f t="shared" si="920"/>
        <v>-0.91075471567808464</v>
      </c>
      <c r="M2739">
        <f t="shared" si="921"/>
        <v>-1.785793560153107E-2</v>
      </c>
      <c r="N2739" s="32">
        <f t="shared" si="922"/>
        <v>24.482661226694141</v>
      </c>
      <c r="O2739" s="29">
        <f t="shared" si="923"/>
        <v>46779.147497428356</v>
      </c>
      <c r="P2739" s="37">
        <f>MATCH(O2739,LORDetail!$B$932:$B$1859,1)</f>
        <v>235</v>
      </c>
      <c r="Q2739" s="37">
        <f>INDEX(LORDetail!$B$932:$B$1859,P2739)</f>
        <v>46465</v>
      </c>
      <c r="R2739" s="37">
        <f>INDEX(LORDetail!$D$932:$D$1859,P2739)</f>
        <v>51.507550792811301</v>
      </c>
      <c r="S2739" s="37">
        <f>INDEX(LORDetail!$E$932:$E$1859,P2739)</f>
        <v>-2.0442486674365501</v>
      </c>
      <c r="T2739" s="37">
        <f>INDEX(LORDetail!$G$932:$G$1859,P2739)</f>
        <v>89.522149999999996</v>
      </c>
      <c r="U2739">
        <f t="shared" si="924"/>
        <v>236</v>
      </c>
      <c r="V2739" s="37">
        <f>INDEX(LORDetail!$B$932:$B$1859,U2739)</f>
        <v>46846</v>
      </c>
      <c r="W2739" s="37">
        <f>INDEX(LORDetail!$D$932:$D$1859,U2739)</f>
        <v>51.509978542567303</v>
      </c>
      <c r="X2739" s="37">
        <f>INDEX(LORDetail!$E$932:$E$1859,U2739)</f>
        <v>-2.0403588110208699</v>
      </c>
      <c r="Y2739" s="37">
        <f>INDEX(LORDetail!$G$932:$G$1859,U2739)</f>
        <v>89.2851</v>
      </c>
      <c r="Z2739">
        <f t="shared" si="925"/>
        <v>381</v>
      </c>
      <c r="AA2739" s="29">
        <f t="shared" si="926"/>
        <v>314.14749742835556</v>
      </c>
      <c r="AB2739">
        <f t="shared" si="927"/>
        <v>0.82453411398518517</v>
      </c>
      <c r="AC2739" s="32">
        <f t="shared" si="928"/>
        <v>51.509552555305348</v>
      </c>
      <c r="AD2739" s="32">
        <f t="shared" si="929"/>
        <v>-2.0410413481233176</v>
      </c>
      <c r="AE2739" s="34">
        <f t="shared" si="930"/>
        <v>89.326694188279816</v>
      </c>
      <c r="AF2739" s="36" t="str">
        <f t="shared" si="916"/>
        <v>RDNGSTN</v>
      </c>
      <c r="AG2739" s="36" t="str">
        <f t="shared" si="917"/>
        <v>PADTON</v>
      </c>
      <c r="AH2739" s="36">
        <f t="shared" si="914"/>
        <v>1234</v>
      </c>
      <c r="AI2739" s="42">
        <f t="shared" si="915"/>
        <v>46779.199999999997</v>
      </c>
      <c r="AJ2739" s="43">
        <f t="shared" si="910"/>
        <v>24.482661226694141</v>
      </c>
      <c r="AK2739" s="43">
        <f t="shared" si="911"/>
        <v>-1.785793560153107E-2</v>
      </c>
      <c r="AL2739" s="36">
        <f t="shared" si="912"/>
        <v>51.509552555305348</v>
      </c>
      <c r="AM2739" s="36">
        <v>1</v>
      </c>
      <c r="AN2739" s="36">
        <f t="shared" si="913"/>
        <v>-2.0410413481233176</v>
      </c>
      <c r="AO2739" s="36">
        <v>4</v>
      </c>
      <c r="AP2739" s="42">
        <f>INT(AI2739/1000)*1000</f>
        <v>46000</v>
      </c>
      <c r="AQ2739" s="42">
        <f>MOD(AI2739,1000)</f>
        <v>779.19999999999709</v>
      </c>
      <c r="AR2739" s="42">
        <f>MOD(AI2740,1000)-0.2+(AP2740-AP2739)</f>
        <v>803.3999999999985</v>
      </c>
    </row>
    <row r="2740" spans="1:44" x14ac:dyDescent="0.25">
      <c r="A2740" s="19" t="s">
        <v>1</v>
      </c>
      <c r="B2740" t="s">
        <v>0</v>
      </c>
      <c r="C2740">
        <v>1235</v>
      </c>
      <c r="D2740" s="36">
        <f>MATCH(C2740,TrainRun!$AG$149:$AG$295,1)</f>
        <v>82</v>
      </c>
      <c r="E2740" s="36">
        <f>INT(INDEX(TrainRun!$AD$149:$AD$295,'By Second'!D2740))</f>
        <v>1205</v>
      </c>
      <c r="F2740" s="36">
        <f>IF(E2740=0,0,INDEX(TrainRun!$AE$149:$AE$295,'By Second'!D2740))</f>
        <v>25.000541359138506</v>
      </c>
      <c r="G2740" s="36">
        <f>INDEX(TrainRun!$AF$149:$AF$295,'By Second'!D2740)</f>
        <v>46061.942358501219</v>
      </c>
      <c r="H2740">
        <f t="shared" si="918"/>
        <v>83</v>
      </c>
      <c r="I2740" s="36">
        <f>INT(INDEX(TrainRun!$AD$149:$AD$295,'By Second'!H2740))</f>
        <v>1256</v>
      </c>
      <c r="J2740" s="36">
        <f>INDEX(TrainRun!$AE$149:$AE$295,'By Second'!H2740)</f>
        <v>24.089786643460421</v>
      </c>
      <c r="K2740">
        <f t="shared" si="919"/>
        <v>51</v>
      </c>
      <c r="L2740">
        <f t="shared" si="920"/>
        <v>-0.91075471567808464</v>
      </c>
      <c r="M2740">
        <f t="shared" si="921"/>
        <v>-1.785793560153107E-2</v>
      </c>
      <c r="N2740" s="32">
        <f t="shared" si="922"/>
        <v>24.464803291092611</v>
      </c>
      <c r="O2740" s="29">
        <f t="shared" si="923"/>
        <v>46803.612300719447</v>
      </c>
      <c r="P2740" s="37">
        <f>MATCH(O2740,LORDetail!$B$932:$B$1859,1)</f>
        <v>235</v>
      </c>
      <c r="Q2740" s="37">
        <f>INDEX(LORDetail!$B$932:$B$1859,P2740)</f>
        <v>46465</v>
      </c>
      <c r="R2740" s="37">
        <f>INDEX(LORDetail!$D$932:$D$1859,P2740)</f>
        <v>51.507550792811301</v>
      </c>
      <c r="S2740" s="37">
        <f>INDEX(LORDetail!$E$932:$E$1859,P2740)</f>
        <v>-2.0442486674365501</v>
      </c>
      <c r="T2740" s="37">
        <f>INDEX(LORDetail!$G$932:$G$1859,P2740)</f>
        <v>89.522149999999996</v>
      </c>
      <c r="U2740">
        <f t="shared" si="924"/>
        <v>236</v>
      </c>
      <c r="V2740" s="37">
        <f>INDEX(LORDetail!$B$932:$B$1859,U2740)</f>
        <v>46846</v>
      </c>
      <c r="W2740" s="37">
        <f>INDEX(LORDetail!$D$932:$D$1859,U2740)</f>
        <v>51.509978542567303</v>
      </c>
      <c r="X2740" s="37">
        <f>INDEX(LORDetail!$E$932:$E$1859,U2740)</f>
        <v>-2.0403588110208699</v>
      </c>
      <c r="Y2740" s="37">
        <f>INDEX(LORDetail!$G$932:$G$1859,U2740)</f>
        <v>89.2851</v>
      </c>
      <c r="Z2740">
        <f t="shared" si="925"/>
        <v>381</v>
      </c>
      <c r="AA2740" s="29">
        <f t="shared" si="926"/>
        <v>338.61230071944738</v>
      </c>
      <c r="AB2740">
        <f t="shared" si="927"/>
        <v>0.88874619611403516</v>
      </c>
      <c r="AC2740" s="32">
        <f t="shared" si="928"/>
        <v>51.509708446172063</v>
      </c>
      <c r="AD2740" s="32">
        <f t="shared" si="929"/>
        <v>-2.0407915723436845</v>
      </c>
      <c r="AE2740" s="34">
        <f t="shared" si="930"/>
        <v>89.311472714211163</v>
      </c>
      <c r="AF2740" s="36" t="str">
        <f t="shared" si="916"/>
        <v>RDNGSTN</v>
      </c>
      <c r="AG2740" s="36" t="str">
        <f t="shared" si="917"/>
        <v>PADTON</v>
      </c>
      <c r="AH2740" s="36">
        <f t="shared" si="914"/>
        <v>1235</v>
      </c>
      <c r="AI2740" s="42">
        <f t="shared" si="915"/>
        <v>46803.6</v>
      </c>
      <c r="AJ2740" s="43">
        <f t="shared" si="910"/>
        <v>24.464803291092611</v>
      </c>
      <c r="AK2740" s="43">
        <f t="shared" si="911"/>
        <v>-1.785793560153107E-2</v>
      </c>
      <c r="AL2740" s="36">
        <f t="shared" si="912"/>
        <v>51.509708446172063</v>
      </c>
      <c r="AM2740" s="36">
        <v>1</v>
      </c>
      <c r="AN2740" s="36">
        <f t="shared" si="913"/>
        <v>-2.0407915723436845</v>
      </c>
      <c r="AO2740" s="36">
        <v>4</v>
      </c>
      <c r="AP2740" s="42">
        <f>INT(AI2740/1000)*1000</f>
        <v>46000</v>
      </c>
      <c r="AQ2740" s="42">
        <f>MOD(AI2740,1000)</f>
        <v>803.59999999999854</v>
      </c>
      <c r="AR2740" s="42">
        <f>MOD(AI2741,1000)-0.2+(AP2741-AP2740)</f>
        <v>827.8</v>
      </c>
    </row>
    <row r="2741" spans="1:44" x14ac:dyDescent="0.25">
      <c r="A2741" s="19" t="s">
        <v>1</v>
      </c>
      <c r="B2741" t="s">
        <v>0</v>
      </c>
      <c r="C2741">
        <v>1236</v>
      </c>
      <c r="D2741" s="36">
        <f>MATCH(C2741,TrainRun!$AG$149:$AG$295,1)</f>
        <v>82</v>
      </c>
      <c r="E2741" s="36">
        <f>INT(INDEX(TrainRun!$AD$149:$AD$295,'By Second'!D2741))</f>
        <v>1205</v>
      </c>
      <c r="F2741" s="36">
        <f>IF(E2741=0,0,INDEX(TrainRun!$AE$149:$AE$295,'By Second'!D2741))</f>
        <v>25.000541359138506</v>
      </c>
      <c r="G2741" s="36">
        <f>INDEX(TrainRun!$AF$149:$AF$295,'By Second'!D2741)</f>
        <v>46061.942358501219</v>
      </c>
      <c r="H2741">
        <f t="shared" si="918"/>
        <v>83</v>
      </c>
      <c r="I2741" s="36">
        <f>INT(INDEX(TrainRun!$AD$149:$AD$295,'By Second'!H2741))</f>
        <v>1256</v>
      </c>
      <c r="J2741" s="36">
        <f>INDEX(TrainRun!$AE$149:$AE$295,'By Second'!H2741)</f>
        <v>24.089786643460421</v>
      </c>
      <c r="K2741">
        <f t="shared" si="919"/>
        <v>51</v>
      </c>
      <c r="L2741">
        <f t="shared" si="920"/>
        <v>-0.91075471567808464</v>
      </c>
      <c r="M2741">
        <f t="shared" si="921"/>
        <v>-1.785793560153107E-2</v>
      </c>
      <c r="N2741" s="32">
        <f t="shared" si="922"/>
        <v>24.446945355491081</v>
      </c>
      <c r="O2741" s="29">
        <f t="shared" si="923"/>
        <v>46828.059246074939</v>
      </c>
      <c r="P2741" s="37">
        <f>MATCH(O2741,LORDetail!$B$932:$B$1859,1)</f>
        <v>235</v>
      </c>
      <c r="Q2741" s="37">
        <f>INDEX(LORDetail!$B$932:$B$1859,P2741)</f>
        <v>46465</v>
      </c>
      <c r="R2741" s="37">
        <f>INDEX(LORDetail!$D$932:$D$1859,P2741)</f>
        <v>51.507550792811301</v>
      </c>
      <c r="S2741" s="37">
        <f>INDEX(LORDetail!$E$932:$E$1859,P2741)</f>
        <v>-2.0442486674365501</v>
      </c>
      <c r="T2741" s="37">
        <f>INDEX(LORDetail!$G$932:$G$1859,P2741)</f>
        <v>89.522149999999996</v>
      </c>
      <c r="U2741">
        <f t="shared" si="924"/>
        <v>236</v>
      </c>
      <c r="V2741" s="37">
        <f>INDEX(LORDetail!$B$932:$B$1859,U2741)</f>
        <v>46846</v>
      </c>
      <c r="W2741" s="37">
        <f>INDEX(LORDetail!$D$932:$D$1859,U2741)</f>
        <v>51.509978542567303</v>
      </c>
      <c r="X2741" s="37">
        <f>INDEX(LORDetail!$E$932:$E$1859,U2741)</f>
        <v>-2.0403588110208699</v>
      </c>
      <c r="Y2741" s="37">
        <f>INDEX(LORDetail!$G$932:$G$1859,U2741)</f>
        <v>89.2851</v>
      </c>
      <c r="Z2741">
        <f t="shared" si="925"/>
        <v>381</v>
      </c>
      <c r="AA2741" s="29">
        <f t="shared" si="926"/>
        <v>363.05924607493944</v>
      </c>
      <c r="AB2741">
        <f t="shared" si="927"/>
        <v>0.95291140702083843</v>
      </c>
      <c r="AC2741" s="32">
        <f t="shared" si="928"/>
        <v>51.509864223247185</v>
      </c>
      <c r="AD2741" s="32">
        <f t="shared" si="929"/>
        <v>-2.0405419788863752</v>
      </c>
      <c r="AE2741" s="34">
        <f t="shared" si="930"/>
        <v>89.296262350965705</v>
      </c>
      <c r="AF2741" s="36" t="str">
        <f t="shared" si="916"/>
        <v>RDNGSTN</v>
      </c>
      <c r="AG2741" s="36" t="str">
        <f t="shared" si="917"/>
        <v>PADTON</v>
      </c>
      <c r="AH2741" s="36">
        <f t="shared" si="914"/>
        <v>1236</v>
      </c>
      <c r="AI2741" s="42">
        <f t="shared" si="915"/>
        <v>46828</v>
      </c>
      <c r="AJ2741" s="43">
        <f t="shared" si="910"/>
        <v>24.446945355491081</v>
      </c>
      <c r="AK2741" s="43">
        <f t="shared" si="911"/>
        <v>-1.785793560153107E-2</v>
      </c>
      <c r="AL2741" s="36">
        <f t="shared" si="912"/>
        <v>51.509864223247185</v>
      </c>
      <c r="AM2741" s="36">
        <v>1</v>
      </c>
      <c r="AN2741" s="36">
        <f t="shared" si="913"/>
        <v>-2.0405419788863752</v>
      </c>
      <c r="AO2741" s="36">
        <v>4</v>
      </c>
      <c r="AP2741" s="42">
        <f>INT(AI2741/1000)*1000</f>
        <v>46000</v>
      </c>
      <c r="AQ2741" s="42">
        <f>MOD(AI2741,1000)</f>
        <v>828</v>
      </c>
      <c r="AR2741" s="42">
        <f>MOD(AI2742,1000)-0.2+(AP2742-AP2741)</f>
        <v>852.20000000000141</v>
      </c>
    </row>
    <row r="2742" spans="1:44" x14ac:dyDescent="0.25">
      <c r="A2742" s="19" t="s">
        <v>1</v>
      </c>
      <c r="B2742" t="s">
        <v>0</v>
      </c>
      <c r="C2742">
        <v>1237</v>
      </c>
      <c r="D2742" s="36">
        <f>MATCH(C2742,TrainRun!$AG$149:$AG$295,1)</f>
        <v>82</v>
      </c>
      <c r="E2742" s="36">
        <f>INT(INDEX(TrainRun!$AD$149:$AD$295,'By Second'!D2742))</f>
        <v>1205</v>
      </c>
      <c r="F2742" s="36">
        <f>IF(E2742=0,0,INDEX(TrainRun!$AE$149:$AE$295,'By Second'!D2742))</f>
        <v>25.000541359138506</v>
      </c>
      <c r="G2742" s="36">
        <f>INDEX(TrainRun!$AF$149:$AF$295,'By Second'!D2742)</f>
        <v>46061.942358501219</v>
      </c>
      <c r="H2742">
        <f t="shared" si="918"/>
        <v>83</v>
      </c>
      <c r="I2742" s="36">
        <f>INT(INDEX(TrainRun!$AD$149:$AD$295,'By Second'!H2742))</f>
        <v>1256</v>
      </c>
      <c r="J2742" s="36">
        <f>INDEX(TrainRun!$AE$149:$AE$295,'By Second'!H2742)</f>
        <v>24.089786643460421</v>
      </c>
      <c r="K2742">
        <f t="shared" si="919"/>
        <v>51</v>
      </c>
      <c r="L2742">
        <f t="shared" si="920"/>
        <v>-0.91075471567808464</v>
      </c>
      <c r="M2742">
        <f t="shared" si="921"/>
        <v>-1.785793560153107E-2</v>
      </c>
      <c r="N2742" s="32">
        <f t="shared" si="922"/>
        <v>24.429087419889552</v>
      </c>
      <c r="O2742" s="29">
        <f t="shared" si="923"/>
        <v>46852.488333494832</v>
      </c>
      <c r="P2742" s="37">
        <f>MATCH(O2742,LORDetail!$B$932:$B$1859,1)</f>
        <v>236</v>
      </c>
      <c r="Q2742" s="37">
        <f>INDEX(LORDetail!$B$932:$B$1859,P2742)</f>
        <v>46846</v>
      </c>
      <c r="R2742" s="37">
        <f>INDEX(LORDetail!$D$932:$D$1859,P2742)</f>
        <v>51.509978542567303</v>
      </c>
      <c r="S2742" s="37">
        <f>INDEX(LORDetail!$E$932:$E$1859,P2742)</f>
        <v>-2.0403588110208699</v>
      </c>
      <c r="T2742" s="37">
        <f>INDEX(LORDetail!$G$932:$G$1859,P2742)</f>
        <v>89.2851</v>
      </c>
      <c r="U2742">
        <f t="shared" si="924"/>
        <v>237</v>
      </c>
      <c r="V2742" s="37">
        <f>INDEX(LORDetail!$B$932:$B$1859,U2742)</f>
        <v>47114</v>
      </c>
      <c r="W2742" s="37">
        <f>INDEX(LORDetail!$D$932:$D$1859,U2742)</f>
        <v>51.511585858773003</v>
      </c>
      <c r="X2742" s="37">
        <f>INDEX(LORDetail!$E$932:$E$1859,U2742)</f>
        <v>-2.03748149387379</v>
      </c>
      <c r="Y2742" s="37">
        <f>INDEX(LORDetail!$G$932:$G$1859,U2742)</f>
        <v>89.118350000000007</v>
      </c>
      <c r="Z2742">
        <f t="shared" si="925"/>
        <v>268</v>
      </c>
      <c r="AA2742" s="29">
        <f t="shared" si="926"/>
        <v>6.4883334948317497</v>
      </c>
      <c r="AB2742">
        <f t="shared" si="927"/>
        <v>2.4210199607581157E-2</v>
      </c>
      <c r="AC2742" s="32">
        <f t="shared" si="928"/>
        <v>51.510017456013479</v>
      </c>
      <c r="AD2742" s="32">
        <f t="shared" si="929"/>
        <v>-2.0402891505984049</v>
      </c>
      <c r="AE2742" s="34">
        <f t="shared" si="930"/>
        <v>89.281062949215439</v>
      </c>
      <c r="AF2742" s="36" t="str">
        <f t="shared" si="916"/>
        <v>RDNGSTN</v>
      </c>
      <c r="AG2742" s="36" t="str">
        <f t="shared" si="917"/>
        <v>PADTON</v>
      </c>
      <c r="AH2742" s="36">
        <f t="shared" si="914"/>
        <v>1237</v>
      </c>
      <c r="AI2742" s="42">
        <f t="shared" si="915"/>
        <v>46852.4</v>
      </c>
      <c r="AJ2742" s="43">
        <f t="shared" si="910"/>
        <v>24.429087419889552</v>
      </c>
      <c r="AK2742" s="43">
        <f t="shared" si="911"/>
        <v>-1.785793560153107E-2</v>
      </c>
      <c r="AL2742" s="36">
        <f t="shared" si="912"/>
        <v>51.510017456013479</v>
      </c>
      <c r="AM2742" s="36">
        <v>1</v>
      </c>
      <c r="AN2742" s="36">
        <f t="shared" si="913"/>
        <v>-2.0402891505984049</v>
      </c>
      <c r="AO2742" s="36">
        <v>4</v>
      </c>
      <c r="AP2742" s="42">
        <f>INT(AI2742/1000)*1000</f>
        <v>46000</v>
      </c>
      <c r="AQ2742" s="42">
        <f>MOD(AI2742,1000)</f>
        <v>852.40000000000146</v>
      </c>
      <c r="AR2742" s="42">
        <f>MOD(AI2743,1000)-0.2+(AP2743-AP2742)</f>
        <v>876.60000000000286</v>
      </c>
    </row>
    <row r="2743" spans="1:44" x14ac:dyDescent="0.25">
      <c r="A2743" s="19" t="s">
        <v>1</v>
      </c>
      <c r="B2743" t="s">
        <v>0</v>
      </c>
      <c r="C2743">
        <v>1238</v>
      </c>
      <c r="D2743" s="36">
        <f>MATCH(C2743,TrainRun!$AG$149:$AG$295,1)</f>
        <v>82</v>
      </c>
      <c r="E2743" s="36">
        <f>INT(INDEX(TrainRun!$AD$149:$AD$295,'By Second'!D2743))</f>
        <v>1205</v>
      </c>
      <c r="F2743" s="36">
        <f>IF(E2743=0,0,INDEX(TrainRun!$AE$149:$AE$295,'By Second'!D2743))</f>
        <v>25.000541359138506</v>
      </c>
      <c r="G2743" s="36">
        <f>INDEX(TrainRun!$AF$149:$AF$295,'By Second'!D2743)</f>
        <v>46061.942358501219</v>
      </c>
      <c r="H2743">
        <f t="shared" si="918"/>
        <v>83</v>
      </c>
      <c r="I2743" s="36">
        <f>INT(INDEX(TrainRun!$AD$149:$AD$295,'By Second'!H2743))</f>
        <v>1256</v>
      </c>
      <c r="J2743" s="36">
        <f>INDEX(TrainRun!$AE$149:$AE$295,'By Second'!H2743)</f>
        <v>24.089786643460421</v>
      </c>
      <c r="K2743">
        <f t="shared" si="919"/>
        <v>51</v>
      </c>
      <c r="L2743">
        <f t="shared" si="920"/>
        <v>-0.91075471567808464</v>
      </c>
      <c r="M2743">
        <f t="shared" si="921"/>
        <v>-1.785793560153107E-2</v>
      </c>
      <c r="N2743" s="32">
        <f t="shared" si="922"/>
        <v>24.411229484288022</v>
      </c>
      <c r="O2743" s="29">
        <f t="shared" si="923"/>
        <v>46876.899562979117</v>
      </c>
      <c r="P2743" s="37">
        <f>MATCH(O2743,LORDetail!$B$932:$B$1859,1)</f>
        <v>236</v>
      </c>
      <c r="Q2743" s="37">
        <f>INDEX(LORDetail!$B$932:$B$1859,P2743)</f>
        <v>46846</v>
      </c>
      <c r="R2743" s="37">
        <f>INDEX(LORDetail!$D$932:$D$1859,P2743)</f>
        <v>51.509978542567303</v>
      </c>
      <c r="S2743" s="37">
        <f>INDEX(LORDetail!$E$932:$E$1859,P2743)</f>
        <v>-2.0403588110208699</v>
      </c>
      <c r="T2743" s="37">
        <f>INDEX(LORDetail!$G$932:$G$1859,P2743)</f>
        <v>89.2851</v>
      </c>
      <c r="U2743">
        <f t="shared" si="924"/>
        <v>237</v>
      </c>
      <c r="V2743" s="37">
        <f>INDEX(LORDetail!$B$932:$B$1859,U2743)</f>
        <v>47114</v>
      </c>
      <c r="W2743" s="37">
        <f>INDEX(LORDetail!$D$932:$D$1859,U2743)</f>
        <v>51.511585858773003</v>
      </c>
      <c r="X2743" s="37">
        <f>INDEX(LORDetail!$E$932:$E$1859,U2743)</f>
        <v>-2.03748149387379</v>
      </c>
      <c r="Y2743" s="37">
        <f>INDEX(LORDetail!$G$932:$G$1859,U2743)</f>
        <v>89.118350000000007</v>
      </c>
      <c r="Z2743">
        <f t="shared" si="925"/>
        <v>268</v>
      </c>
      <c r="AA2743" s="29">
        <f t="shared" si="926"/>
        <v>30.899562979117036</v>
      </c>
      <c r="AB2743">
        <f t="shared" si="927"/>
        <v>0.11529687678775014</v>
      </c>
      <c r="AC2743" s="32">
        <f t="shared" si="928"/>
        <v>51.510163861105831</v>
      </c>
      <c r="AD2743" s="32">
        <f t="shared" si="929"/>
        <v>-2.0400270653402837</v>
      </c>
      <c r="AE2743" s="34">
        <f t="shared" si="930"/>
        <v>89.265874245795644</v>
      </c>
      <c r="AF2743" s="36" t="str">
        <f t="shared" si="916"/>
        <v>RDNGSTN</v>
      </c>
      <c r="AG2743" s="36" t="str">
        <f t="shared" si="917"/>
        <v>PADTON</v>
      </c>
      <c r="AH2743" s="36">
        <f t="shared" si="914"/>
        <v>1238</v>
      </c>
      <c r="AI2743" s="42">
        <f t="shared" si="915"/>
        <v>46876.800000000003</v>
      </c>
      <c r="AJ2743" s="43">
        <f t="shared" si="910"/>
        <v>24.411229484288022</v>
      </c>
      <c r="AK2743" s="43">
        <f t="shared" si="911"/>
        <v>-1.785793560153107E-2</v>
      </c>
      <c r="AL2743" s="36">
        <f t="shared" si="912"/>
        <v>51.510163861105831</v>
      </c>
      <c r="AM2743" s="36">
        <v>1</v>
      </c>
      <c r="AN2743" s="36">
        <f t="shared" si="913"/>
        <v>-2.0400270653402837</v>
      </c>
      <c r="AO2743" s="36">
        <v>4</v>
      </c>
      <c r="AP2743" s="42">
        <f>INT(AI2743/1000)*1000</f>
        <v>46000</v>
      </c>
      <c r="AQ2743" s="42">
        <f>MOD(AI2743,1000)</f>
        <v>876.80000000000291</v>
      </c>
      <c r="AR2743" s="42">
        <f>MOD(AI2744,1000)-0.2+(AP2744-AP2743)</f>
        <v>900.99999999999704</v>
      </c>
    </row>
    <row r="2744" spans="1:44" x14ac:dyDescent="0.25">
      <c r="A2744" s="19" t="s">
        <v>1</v>
      </c>
      <c r="B2744" t="s">
        <v>0</v>
      </c>
      <c r="C2744">
        <v>1239</v>
      </c>
      <c r="D2744" s="36">
        <f>MATCH(C2744,TrainRun!$AG$149:$AG$295,1)</f>
        <v>82</v>
      </c>
      <c r="E2744" s="36">
        <f>INT(INDEX(TrainRun!$AD$149:$AD$295,'By Second'!D2744))</f>
        <v>1205</v>
      </c>
      <c r="F2744" s="36">
        <f>IF(E2744=0,0,INDEX(TrainRun!$AE$149:$AE$295,'By Second'!D2744))</f>
        <v>25.000541359138506</v>
      </c>
      <c r="G2744" s="36">
        <f>INDEX(TrainRun!$AF$149:$AF$295,'By Second'!D2744)</f>
        <v>46061.942358501219</v>
      </c>
      <c r="H2744">
        <f t="shared" si="918"/>
        <v>83</v>
      </c>
      <c r="I2744" s="36">
        <f>INT(INDEX(TrainRun!$AD$149:$AD$295,'By Second'!H2744))</f>
        <v>1256</v>
      </c>
      <c r="J2744" s="36">
        <f>INDEX(TrainRun!$AE$149:$AE$295,'By Second'!H2744)</f>
        <v>24.089786643460421</v>
      </c>
      <c r="K2744">
        <f t="shared" si="919"/>
        <v>51</v>
      </c>
      <c r="L2744">
        <f t="shared" si="920"/>
        <v>-0.91075471567808464</v>
      </c>
      <c r="M2744">
        <f t="shared" si="921"/>
        <v>-1.785793560153107E-2</v>
      </c>
      <c r="N2744" s="32">
        <f t="shared" si="922"/>
        <v>24.393371548686492</v>
      </c>
      <c r="O2744" s="29">
        <f t="shared" si="923"/>
        <v>46901.292934527803</v>
      </c>
      <c r="P2744" s="37">
        <f>MATCH(O2744,LORDetail!$B$932:$B$1859,1)</f>
        <v>236</v>
      </c>
      <c r="Q2744" s="37">
        <f>INDEX(LORDetail!$B$932:$B$1859,P2744)</f>
        <v>46846</v>
      </c>
      <c r="R2744" s="37">
        <f>INDEX(LORDetail!$D$932:$D$1859,P2744)</f>
        <v>51.509978542567303</v>
      </c>
      <c r="S2744" s="37">
        <f>INDEX(LORDetail!$E$932:$E$1859,P2744)</f>
        <v>-2.0403588110208699</v>
      </c>
      <c r="T2744" s="37">
        <f>INDEX(LORDetail!$G$932:$G$1859,P2744)</f>
        <v>89.2851</v>
      </c>
      <c r="U2744">
        <f t="shared" si="924"/>
        <v>237</v>
      </c>
      <c r="V2744" s="37">
        <f>INDEX(LORDetail!$B$932:$B$1859,U2744)</f>
        <v>47114</v>
      </c>
      <c r="W2744" s="37">
        <f>INDEX(LORDetail!$D$932:$D$1859,U2744)</f>
        <v>51.511585858773003</v>
      </c>
      <c r="X2744" s="37">
        <f>INDEX(LORDetail!$E$932:$E$1859,U2744)</f>
        <v>-2.03748149387379</v>
      </c>
      <c r="Y2744" s="37">
        <f>INDEX(LORDetail!$G$932:$G$1859,U2744)</f>
        <v>89.118350000000007</v>
      </c>
      <c r="Z2744">
        <f t="shared" si="925"/>
        <v>268</v>
      </c>
      <c r="AA2744" s="29">
        <f t="shared" si="926"/>
        <v>55.292934527802572</v>
      </c>
      <c r="AB2744">
        <f t="shared" si="927"/>
        <v>0.20631691987986034</v>
      </c>
      <c r="AC2744" s="32">
        <f t="shared" si="928"/>
        <v>51.510310159096136</v>
      </c>
      <c r="AD2744" s="32">
        <f t="shared" si="929"/>
        <v>-2.0397651718095671</v>
      </c>
      <c r="AE2744" s="34">
        <f t="shared" si="930"/>
        <v>89.250696653610035</v>
      </c>
      <c r="AF2744" s="36" t="str">
        <f t="shared" si="916"/>
        <v>RDNGSTN</v>
      </c>
      <c r="AG2744" s="36" t="str">
        <f t="shared" si="917"/>
        <v>PADTON</v>
      </c>
      <c r="AH2744" s="36">
        <f t="shared" si="914"/>
        <v>1239</v>
      </c>
      <c r="AI2744" s="42">
        <f t="shared" si="915"/>
        <v>46901.2</v>
      </c>
      <c r="AJ2744" s="43">
        <f t="shared" si="910"/>
        <v>24.393371548686492</v>
      </c>
      <c r="AK2744" s="43">
        <f t="shared" si="911"/>
        <v>-1.785793560153107E-2</v>
      </c>
      <c r="AL2744" s="36">
        <f t="shared" si="912"/>
        <v>51.510310159096136</v>
      </c>
      <c r="AM2744" s="36">
        <v>1</v>
      </c>
      <c r="AN2744" s="36">
        <f t="shared" si="913"/>
        <v>-2.0397651718095671</v>
      </c>
      <c r="AO2744" s="36">
        <v>4</v>
      </c>
      <c r="AP2744" s="42">
        <f>INT(AI2744/1000)*1000</f>
        <v>46000</v>
      </c>
      <c r="AQ2744" s="42">
        <f>MOD(AI2744,1000)</f>
        <v>901.19999999999709</v>
      </c>
      <c r="AR2744" s="42">
        <f>MOD(AI2745,1000)-0.2+(AP2745-AP2744)</f>
        <v>925.3999999999985</v>
      </c>
    </row>
    <row r="2745" spans="1:44" x14ac:dyDescent="0.25">
      <c r="A2745" s="19" t="s">
        <v>1</v>
      </c>
      <c r="B2745" t="s">
        <v>0</v>
      </c>
      <c r="C2745">
        <v>1240</v>
      </c>
      <c r="D2745" s="36">
        <f>MATCH(C2745,TrainRun!$AG$149:$AG$295,1)</f>
        <v>82</v>
      </c>
      <c r="E2745" s="36">
        <f>INT(INDEX(TrainRun!$AD$149:$AD$295,'By Second'!D2745))</f>
        <v>1205</v>
      </c>
      <c r="F2745" s="36">
        <f>IF(E2745=0,0,INDEX(TrainRun!$AE$149:$AE$295,'By Second'!D2745))</f>
        <v>25.000541359138506</v>
      </c>
      <c r="G2745" s="36">
        <f>INDEX(TrainRun!$AF$149:$AF$295,'By Second'!D2745)</f>
        <v>46061.942358501219</v>
      </c>
      <c r="H2745">
        <f t="shared" si="918"/>
        <v>83</v>
      </c>
      <c r="I2745" s="36">
        <f>INT(INDEX(TrainRun!$AD$149:$AD$295,'By Second'!H2745))</f>
        <v>1256</v>
      </c>
      <c r="J2745" s="36">
        <f>INDEX(TrainRun!$AE$149:$AE$295,'By Second'!H2745)</f>
        <v>24.089786643460421</v>
      </c>
      <c r="K2745">
        <f t="shared" si="919"/>
        <v>51</v>
      </c>
      <c r="L2745">
        <f t="shared" si="920"/>
        <v>-0.91075471567808464</v>
      </c>
      <c r="M2745">
        <f t="shared" si="921"/>
        <v>-1.785793560153107E-2</v>
      </c>
      <c r="N2745" s="32">
        <f t="shared" si="922"/>
        <v>24.375513613084962</v>
      </c>
      <c r="O2745" s="29">
        <f t="shared" si="923"/>
        <v>46925.668448140888</v>
      </c>
      <c r="P2745" s="37">
        <f>MATCH(O2745,LORDetail!$B$932:$B$1859,1)</f>
        <v>236</v>
      </c>
      <c r="Q2745" s="37">
        <f>INDEX(LORDetail!$B$932:$B$1859,P2745)</f>
        <v>46846</v>
      </c>
      <c r="R2745" s="37">
        <f>INDEX(LORDetail!$D$932:$D$1859,P2745)</f>
        <v>51.509978542567303</v>
      </c>
      <c r="S2745" s="37">
        <f>INDEX(LORDetail!$E$932:$E$1859,P2745)</f>
        <v>-2.0403588110208699</v>
      </c>
      <c r="T2745" s="37">
        <f>INDEX(LORDetail!$G$932:$G$1859,P2745)</f>
        <v>89.2851</v>
      </c>
      <c r="U2745">
        <f t="shared" si="924"/>
        <v>237</v>
      </c>
      <c r="V2745" s="37">
        <f>INDEX(LORDetail!$B$932:$B$1859,U2745)</f>
        <v>47114</v>
      </c>
      <c r="W2745" s="37">
        <f>INDEX(LORDetail!$D$932:$D$1859,U2745)</f>
        <v>51.511585858773003</v>
      </c>
      <c r="X2745" s="37">
        <f>INDEX(LORDetail!$E$932:$E$1859,U2745)</f>
        <v>-2.03748149387379</v>
      </c>
      <c r="Y2745" s="37">
        <f>INDEX(LORDetail!$G$932:$G$1859,U2745)</f>
        <v>89.118350000000007</v>
      </c>
      <c r="Z2745">
        <f t="shared" si="925"/>
        <v>268</v>
      </c>
      <c r="AA2745" s="29">
        <f t="shared" si="926"/>
        <v>79.668448140888358</v>
      </c>
      <c r="AB2745">
        <f t="shared" si="927"/>
        <v>0.29727032888391181</v>
      </c>
      <c r="AC2745" s="32">
        <f t="shared" si="928"/>
        <v>51.510456349984395</v>
      </c>
      <c r="AD2745" s="32">
        <f t="shared" si="929"/>
        <v>-2.0395034700062542</v>
      </c>
      <c r="AE2745" s="34">
        <f t="shared" si="930"/>
        <v>89.235530172658613</v>
      </c>
      <c r="AF2745" s="36" t="str">
        <f t="shared" si="916"/>
        <v>RDNGSTN</v>
      </c>
      <c r="AG2745" s="36" t="str">
        <f t="shared" si="917"/>
        <v>PADTON</v>
      </c>
      <c r="AH2745" s="36">
        <f t="shared" si="914"/>
        <v>1240</v>
      </c>
      <c r="AI2745" s="42">
        <f t="shared" si="915"/>
        <v>46925.599999999999</v>
      </c>
      <c r="AJ2745" s="43">
        <f t="shared" si="910"/>
        <v>24.375513613084962</v>
      </c>
      <c r="AK2745" s="43">
        <f t="shared" si="911"/>
        <v>-1.785793560153107E-2</v>
      </c>
      <c r="AL2745" s="36">
        <f t="shared" si="912"/>
        <v>51.510456349984395</v>
      </c>
      <c r="AM2745" s="36">
        <v>1</v>
      </c>
      <c r="AN2745" s="36">
        <f t="shared" si="913"/>
        <v>-2.0395034700062542</v>
      </c>
      <c r="AO2745" s="36">
        <v>4</v>
      </c>
      <c r="AP2745" s="42">
        <f>INT(AI2745/1000)*1000</f>
        <v>46000</v>
      </c>
      <c r="AQ2745" s="42">
        <f>MOD(AI2745,1000)</f>
        <v>925.59999999999854</v>
      </c>
      <c r="AR2745" s="42">
        <f>MOD(AI2746,1000)-0.2+(AP2746-AP2745)</f>
        <v>949.8</v>
      </c>
    </row>
    <row r="2746" spans="1:44" x14ac:dyDescent="0.25">
      <c r="A2746" s="19" t="s">
        <v>1</v>
      </c>
      <c r="B2746" t="s">
        <v>0</v>
      </c>
      <c r="C2746">
        <v>1241</v>
      </c>
      <c r="D2746" s="36">
        <f>MATCH(C2746,TrainRun!$AG$149:$AG$295,1)</f>
        <v>82</v>
      </c>
      <c r="E2746" s="36">
        <f>INT(INDEX(TrainRun!$AD$149:$AD$295,'By Second'!D2746))</f>
        <v>1205</v>
      </c>
      <c r="F2746" s="36">
        <f>IF(E2746=0,0,INDEX(TrainRun!$AE$149:$AE$295,'By Second'!D2746))</f>
        <v>25.000541359138506</v>
      </c>
      <c r="G2746" s="36">
        <f>INDEX(TrainRun!$AF$149:$AF$295,'By Second'!D2746)</f>
        <v>46061.942358501219</v>
      </c>
      <c r="H2746">
        <f t="shared" si="918"/>
        <v>83</v>
      </c>
      <c r="I2746" s="36">
        <f>INT(INDEX(TrainRun!$AD$149:$AD$295,'By Second'!H2746))</f>
        <v>1256</v>
      </c>
      <c r="J2746" s="36">
        <f>INDEX(TrainRun!$AE$149:$AE$295,'By Second'!H2746)</f>
        <v>24.089786643460421</v>
      </c>
      <c r="K2746">
        <f t="shared" si="919"/>
        <v>51</v>
      </c>
      <c r="L2746">
        <f t="shared" si="920"/>
        <v>-0.91075471567808464</v>
      </c>
      <c r="M2746">
        <f t="shared" si="921"/>
        <v>-1.785793560153107E-2</v>
      </c>
      <c r="N2746" s="32">
        <f t="shared" si="922"/>
        <v>24.357655677483432</v>
      </c>
      <c r="O2746" s="29">
        <f t="shared" si="923"/>
        <v>46950.026103818374</v>
      </c>
      <c r="P2746" s="37">
        <f>MATCH(O2746,LORDetail!$B$932:$B$1859,1)</f>
        <v>236</v>
      </c>
      <c r="Q2746" s="37">
        <f>INDEX(LORDetail!$B$932:$B$1859,P2746)</f>
        <v>46846</v>
      </c>
      <c r="R2746" s="37">
        <f>INDEX(LORDetail!$D$932:$D$1859,P2746)</f>
        <v>51.509978542567303</v>
      </c>
      <c r="S2746" s="37">
        <f>INDEX(LORDetail!$E$932:$E$1859,P2746)</f>
        <v>-2.0403588110208699</v>
      </c>
      <c r="T2746" s="37">
        <f>INDEX(LORDetail!$G$932:$G$1859,P2746)</f>
        <v>89.2851</v>
      </c>
      <c r="U2746">
        <f t="shared" si="924"/>
        <v>237</v>
      </c>
      <c r="V2746" s="37">
        <f>INDEX(LORDetail!$B$932:$B$1859,U2746)</f>
        <v>47114</v>
      </c>
      <c r="W2746" s="37">
        <f>INDEX(LORDetail!$D$932:$D$1859,U2746)</f>
        <v>51.511585858773003</v>
      </c>
      <c r="X2746" s="37">
        <f>INDEX(LORDetail!$E$932:$E$1859,U2746)</f>
        <v>-2.03748149387379</v>
      </c>
      <c r="Y2746" s="37">
        <f>INDEX(LORDetail!$G$932:$G$1859,U2746)</f>
        <v>89.118350000000007</v>
      </c>
      <c r="Z2746">
        <f t="shared" si="925"/>
        <v>268</v>
      </c>
      <c r="AA2746" s="29">
        <f t="shared" si="926"/>
        <v>104.02610381837439</v>
      </c>
      <c r="AB2746">
        <f t="shared" si="927"/>
        <v>0.38815710379990448</v>
      </c>
      <c r="AC2746" s="32">
        <f t="shared" si="928"/>
        <v>51.5106024337706</v>
      </c>
      <c r="AD2746" s="32">
        <f t="shared" si="929"/>
        <v>-2.0392419599303455</v>
      </c>
      <c r="AE2746" s="34">
        <f t="shared" si="930"/>
        <v>89.220374802941365</v>
      </c>
      <c r="AF2746" s="36" t="str">
        <f t="shared" si="916"/>
        <v>RDNGSTN</v>
      </c>
      <c r="AG2746" s="36" t="str">
        <f t="shared" si="917"/>
        <v>PADTON</v>
      </c>
      <c r="AH2746" s="36">
        <f t="shared" si="914"/>
        <v>1241</v>
      </c>
      <c r="AI2746" s="42">
        <f t="shared" si="915"/>
        <v>46950</v>
      </c>
      <c r="AJ2746" s="43">
        <f t="shared" si="910"/>
        <v>24.357655677483432</v>
      </c>
      <c r="AK2746" s="43">
        <f t="shared" si="911"/>
        <v>-1.785793560153107E-2</v>
      </c>
      <c r="AL2746" s="36">
        <f t="shared" si="912"/>
        <v>51.5106024337706</v>
      </c>
      <c r="AM2746" s="36">
        <v>1</v>
      </c>
      <c r="AN2746" s="36">
        <f t="shared" si="913"/>
        <v>-2.0392419599303455</v>
      </c>
      <c r="AO2746" s="36">
        <v>4</v>
      </c>
      <c r="AP2746" s="42">
        <f>INT(AI2746/1000)*1000</f>
        <v>46000</v>
      </c>
      <c r="AQ2746" s="42">
        <f>MOD(AI2746,1000)</f>
        <v>950</v>
      </c>
      <c r="AR2746" s="42">
        <f>MOD(AI2747,1000)-0.2+(AP2747-AP2746)</f>
        <v>974.20000000000141</v>
      </c>
    </row>
    <row r="2747" spans="1:44" x14ac:dyDescent="0.25">
      <c r="A2747" s="19" t="s">
        <v>1</v>
      </c>
      <c r="B2747" t="s">
        <v>0</v>
      </c>
      <c r="C2747">
        <v>1242</v>
      </c>
      <c r="D2747" s="36">
        <f>MATCH(C2747,TrainRun!$AG$149:$AG$295,1)</f>
        <v>82</v>
      </c>
      <c r="E2747" s="36">
        <f>INT(INDEX(TrainRun!$AD$149:$AD$295,'By Second'!D2747))</f>
        <v>1205</v>
      </c>
      <c r="F2747" s="36">
        <f>IF(E2747=0,0,INDEX(TrainRun!$AE$149:$AE$295,'By Second'!D2747))</f>
        <v>25.000541359138506</v>
      </c>
      <c r="G2747" s="36">
        <f>INDEX(TrainRun!$AF$149:$AF$295,'By Second'!D2747)</f>
        <v>46061.942358501219</v>
      </c>
      <c r="H2747">
        <f t="shared" si="918"/>
        <v>83</v>
      </c>
      <c r="I2747" s="36">
        <f>INT(INDEX(TrainRun!$AD$149:$AD$295,'By Second'!H2747))</f>
        <v>1256</v>
      </c>
      <c r="J2747" s="36">
        <f>INDEX(TrainRun!$AE$149:$AE$295,'By Second'!H2747)</f>
        <v>24.089786643460421</v>
      </c>
      <c r="K2747">
        <f t="shared" si="919"/>
        <v>51</v>
      </c>
      <c r="L2747">
        <f t="shared" si="920"/>
        <v>-0.91075471567808464</v>
      </c>
      <c r="M2747">
        <f t="shared" si="921"/>
        <v>-1.785793560153107E-2</v>
      </c>
      <c r="N2747" s="32">
        <f t="shared" si="922"/>
        <v>24.339797741881902</v>
      </c>
      <c r="O2747" s="29">
        <f t="shared" si="923"/>
        <v>46974.365901560253</v>
      </c>
      <c r="P2747" s="37">
        <f>MATCH(O2747,LORDetail!$B$932:$B$1859,1)</f>
        <v>236</v>
      </c>
      <c r="Q2747" s="37">
        <f>INDEX(LORDetail!$B$932:$B$1859,P2747)</f>
        <v>46846</v>
      </c>
      <c r="R2747" s="37">
        <f>INDEX(LORDetail!$D$932:$D$1859,P2747)</f>
        <v>51.509978542567303</v>
      </c>
      <c r="S2747" s="37">
        <f>INDEX(LORDetail!$E$932:$E$1859,P2747)</f>
        <v>-2.0403588110208699</v>
      </c>
      <c r="T2747" s="37">
        <f>INDEX(LORDetail!$G$932:$G$1859,P2747)</f>
        <v>89.2851</v>
      </c>
      <c r="U2747">
        <f t="shared" si="924"/>
        <v>237</v>
      </c>
      <c r="V2747" s="37">
        <f>INDEX(LORDetail!$B$932:$B$1859,U2747)</f>
        <v>47114</v>
      </c>
      <c r="W2747" s="37">
        <f>INDEX(LORDetail!$D$932:$D$1859,U2747)</f>
        <v>51.511585858773003</v>
      </c>
      <c r="X2747" s="37">
        <f>INDEX(LORDetail!$E$932:$E$1859,U2747)</f>
        <v>-2.03748149387379</v>
      </c>
      <c r="Y2747" s="37">
        <f>INDEX(LORDetail!$G$932:$G$1859,U2747)</f>
        <v>89.118350000000007</v>
      </c>
      <c r="Z2747">
        <f t="shared" si="925"/>
        <v>268</v>
      </c>
      <c r="AA2747" s="29">
        <f t="shared" si="926"/>
        <v>128.36590156025341</v>
      </c>
      <c r="AB2747">
        <f t="shared" si="927"/>
        <v>0.47897724462781122</v>
      </c>
      <c r="AC2747" s="32">
        <f t="shared" si="928"/>
        <v>51.510748410454752</v>
      </c>
      <c r="AD2747" s="32">
        <f t="shared" si="929"/>
        <v>-2.038980641581841</v>
      </c>
      <c r="AE2747" s="34">
        <f t="shared" si="930"/>
        <v>89.205230544458317</v>
      </c>
      <c r="AF2747" s="36" t="str">
        <f t="shared" si="916"/>
        <v>RDNGSTN</v>
      </c>
      <c r="AG2747" s="36" t="str">
        <f t="shared" si="917"/>
        <v>PADTON</v>
      </c>
      <c r="AH2747" s="36">
        <f t="shared" si="914"/>
        <v>1242</v>
      </c>
      <c r="AI2747" s="42">
        <f t="shared" si="915"/>
        <v>46974.400000000001</v>
      </c>
      <c r="AJ2747" s="43">
        <f t="shared" si="910"/>
        <v>24.339797741881902</v>
      </c>
      <c r="AK2747" s="43">
        <f t="shared" si="911"/>
        <v>-1.785793560153107E-2</v>
      </c>
      <c r="AL2747" s="36">
        <f t="shared" si="912"/>
        <v>51.510748410454752</v>
      </c>
      <c r="AM2747" s="36">
        <v>1</v>
      </c>
      <c r="AN2747" s="36">
        <f t="shared" si="913"/>
        <v>-2.038980641581841</v>
      </c>
      <c r="AO2747" s="36">
        <v>4</v>
      </c>
      <c r="AP2747" s="42">
        <f>INT(AI2747/1000)*1000</f>
        <v>46000</v>
      </c>
      <c r="AQ2747" s="42">
        <f>MOD(AI2747,1000)</f>
        <v>974.40000000000146</v>
      </c>
      <c r="AR2747" s="42">
        <f>MOD(AI2748,1000)-0.2+(AP2748-AP2747)</f>
        <v>998.3999999999985</v>
      </c>
    </row>
    <row r="2748" spans="1:44" x14ac:dyDescent="0.25">
      <c r="A2748" s="19" t="s">
        <v>1</v>
      </c>
      <c r="B2748" t="s">
        <v>0</v>
      </c>
      <c r="C2748">
        <v>1243</v>
      </c>
      <c r="D2748" s="36">
        <f>MATCH(C2748,TrainRun!$AG$149:$AG$295,1)</f>
        <v>82</v>
      </c>
      <c r="E2748" s="36">
        <f>INT(INDEX(TrainRun!$AD$149:$AD$295,'By Second'!D2748))</f>
        <v>1205</v>
      </c>
      <c r="F2748" s="36">
        <f>IF(E2748=0,0,INDEX(TrainRun!$AE$149:$AE$295,'By Second'!D2748))</f>
        <v>25.000541359138506</v>
      </c>
      <c r="G2748" s="36">
        <f>INDEX(TrainRun!$AF$149:$AF$295,'By Second'!D2748)</f>
        <v>46061.942358501219</v>
      </c>
      <c r="H2748">
        <f t="shared" si="918"/>
        <v>83</v>
      </c>
      <c r="I2748" s="36">
        <f>INT(INDEX(TrainRun!$AD$149:$AD$295,'By Second'!H2748))</f>
        <v>1256</v>
      </c>
      <c r="J2748" s="36">
        <f>INDEX(TrainRun!$AE$149:$AE$295,'By Second'!H2748)</f>
        <v>24.089786643460421</v>
      </c>
      <c r="K2748">
        <f t="shared" si="919"/>
        <v>51</v>
      </c>
      <c r="L2748">
        <f t="shared" si="920"/>
        <v>-0.91075471567808464</v>
      </c>
      <c r="M2748">
        <f t="shared" si="921"/>
        <v>-1.785793560153107E-2</v>
      </c>
      <c r="N2748" s="32">
        <f t="shared" si="922"/>
        <v>24.321939806280373</v>
      </c>
      <c r="O2748" s="29">
        <f t="shared" si="923"/>
        <v>46998.687841366533</v>
      </c>
      <c r="P2748" s="37">
        <f>MATCH(O2748,LORDetail!$B$932:$B$1859,1)</f>
        <v>236</v>
      </c>
      <c r="Q2748" s="37">
        <f>INDEX(LORDetail!$B$932:$B$1859,P2748)</f>
        <v>46846</v>
      </c>
      <c r="R2748" s="37">
        <f>INDEX(LORDetail!$D$932:$D$1859,P2748)</f>
        <v>51.509978542567303</v>
      </c>
      <c r="S2748" s="37">
        <f>INDEX(LORDetail!$E$932:$E$1859,P2748)</f>
        <v>-2.0403588110208699</v>
      </c>
      <c r="T2748" s="37">
        <f>INDEX(LORDetail!$G$932:$G$1859,P2748)</f>
        <v>89.2851</v>
      </c>
      <c r="U2748">
        <f t="shared" si="924"/>
        <v>237</v>
      </c>
      <c r="V2748" s="37">
        <f>INDEX(LORDetail!$B$932:$B$1859,U2748)</f>
        <v>47114</v>
      </c>
      <c r="W2748" s="37">
        <f>INDEX(LORDetail!$D$932:$D$1859,U2748)</f>
        <v>51.511585858773003</v>
      </c>
      <c r="X2748" s="37">
        <f>INDEX(LORDetail!$E$932:$E$1859,U2748)</f>
        <v>-2.03748149387379</v>
      </c>
      <c r="Y2748" s="37">
        <f>INDEX(LORDetail!$G$932:$G$1859,U2748)</f>
        <v>89.118350000000007</v>
      </c>
      <c r="Z2748">
        <f t="shared" si="925"/>
        <v>268</v>
      </c>
      <c r="AA2748" s="29">
        <f t="shared" si="926"/>
        <v>152.68784136653267</v>
      </c>
      <c r="AB2748">
        <f t="shared" si="927"/>
        <v>0.56973075136765916</v>
      </c>
      <c r="AC2748" s="32">
        <f t="shared" si="928"/>
        <v>51.510894280036865</v>
      </c>
      <c r="AD2748" s="32">
        <f t="shared" si="929"/>
        <v>-2.0387195149607411</v>
      </c>
      <c r="AE2748" s="34">
        <f t="shared" si="930"/>
        <v>89.190097397209442</v>
      </c>
      <c r="AF2748" s="36" t="str">
        <f t="shared" si="916"/>
        <v>RDNGSTN</v>
      </c>
      <c r="AG2748" s="36" t="str">
        <f t="shared" si="917"/>
        <v>PADTON</v>
      </c>
      <c r="AH2748" s="36">
        <f t="shared" si="914"/>
        <v>1243</v>
      </c>
      <c r="AI2748" s="42">
        <f t="shared" si="915"/>
        <v>46998.6</v>
      </c>
      <c r="AJ2748" s="43">
        <f t="shared" si="910"/>
        <v>24.321939806280373</v>
      </c>
      <c r="AK2748" s="43">
        <f t="shared" si="911"/>
        <v>-1.785793560153107E-2</v>
      </c>
      <c r="AL2748" s="36">
        <f t="shared" si="912"/>
        <v>51.510894280036865</v>
      </c>
      <c r="AM2748" s="36">
        <v>1</v>
      </c>
      <c r="AN2748" s="36">
        <f t="shared" si="913"/>
        <v>-2.0387195149607411</v>
      </c>
      <c r="AO2748" s="36">
        <v>4</v>
      </c>
      <c r="AP2748" s="42">
        <f>INT(AI2748/1000)*1000</f>
        <v>46000</v>
      </c>
      <c r="AQ2748" s="42">
        <f>MOD(AI2748,1000)</f>
        <v>998.59999999999854</v>
      </c>
      <c r="AR2748" s="42">
        <f>MOD(AI2749,1000)-0.2+(AP2749-AP2748)</f>
        <v>1022.8</v>
      </c>
    </row>
    <row r="2749" spans="1:44" x14ac:dyDescent="0.25">
      <c r="A2749" s="19" t="s">
        <v>1</v>
      </c>
      <c r="B2749" t="s">
        <v>0</v>
      </c>
      <c r="C2749">
        <v>1244</v>
      </c>
      <c r="D2749" s="36">
        <f>MATCH(C2749,TrainRun!$AG$149:$AG$295,1)</f>
        <v>82</v>
      </c>
      <c r="E2749" s="36">
        <f>INT(INDEX(TrainRun!$AD$149:$AD$295,'By Second'!D2749))</f>
        <v>1205</v>
      </c>
      <c r="F2749" s="36">
        <f>IF(E2749=0,0,INDEX(TrainRun!$AE$149:$AE$295,'By Second'!D2749))</f>
        <v>25.000541359138506</v>
      </c>
      <c r="G2749" s="36">
        <f>INDEX(TrainRun!$AF$149:$AF$295,'By Second'!D2749)</f>
        <v>46061.942358501219</v>
      </c>
      <c r="H2749">
        <f t="shared" si="918"/>
        <v>83</v>
      </c>
      <c r="I2749" s="36">
        <f>INT(INDEX(TrainRun!$AD$149:$AD$295,'By Second'!H2749))</f>
        <v>1256</v>
      </c>
      <c r="J2749" s="36">
        <f>INDEX(TrainRun!$AE$149:$AE$295,'By Second'!H2749)</f>
        <v>24.089786643460421</v>
      </c>
      <c r="K2749">
        <f t="shared" si="919"/>
        <v>51</v>
      </c>
      <c r="L2749">
        <f t="shared" si="920"/>
        <v>-0.91075471567808464</v>
      </c>
      <c r="M2749">
        <f t="shared" si="921"/>
        <v>-1.785793560153107E-2</v>
      </c>
      <c r="N2749" s="32">
        <f t="shared" si="922"/>
        <v>24.304081870678843</v>
      </c>
      <c r="O2749" s="29">
        <f t="shared" si="923"/>
        <v>47022.991923237212</v>
      </c>
      <c r="P2749" s="37">
        <f>MATCH(O2749,LORDetail!$B$932:$B$1859,1)</f>
        <v>236</v>
      </c>
      <c r="Q2749" s="37">
        <f>INDEX(LORDetail!$B$932:$B$1859,P2749)</f>
        <v>46846</v>
      </c>
      <c r="R2749" s="37">
        <f>INDEX(LORDetail!$D$932:$D$1859,P2749)</f>
        <v>51.509978542567303</v>
      </c>
      <c r="S2749" s="37">
        <f>INDEX(LORDetail!$E$932:$E$1859,P2749)</f>
        <v>-2.0403588110208699</v>
      </c>
      <c r="T2749" s="37">
        <f>INDEX(LORDetail!$G$932:$G$1859,P2749)</f>
        <v>89.2851</v>
      </c>
      <c r="U2749">
        <f t="shared" si="924"/>
        <v>237</v>
      </c>
      <c r="V2749" s="37">
        <f>INDEX(LORDetail!$B$932:$B$1859,U2749)</f>
        <v>47114</v>
      </c>
      <c r="W2749" s="37">
        <f>INDEX(LORDetail!$D$932:$D$1859,U2749)</f>
        <v>51.511585858773003</v>
      </c>
      <c r="X2749" s="37">
        <f>INDEX(LORDetail!$E$932:$E$1859,U2749)</f>
        <v>-2.03748149387379</v>
      </c>
      <c r="Y2749" s="37">
        <f>INDEX(LORDetail!$G$932:$G$1859,U2749)</f>
        <v>89.118350000000007</v>
      </c>
      <c r="Z2749">
        <f t="shared" si="925"/>
        <v>268</v>
      </c>
      <c r="AA2749" s="29">
        <f t="shared" si="926"/>
        <v>176.99192323721218</v>
      </c>
      <c r="AB2749">
        <f t="shared" si="927"/>
        <v>0.66041762401944837</v>
      </c>
      <c r="AC2749" s="32">
        <f t="shared" si="928"/>
        <v>51.511040042516917</v>
      </c>
      <c r="AD2749" s="32">
        <f t="shared" si="929"/>
        <v>-2.0384585800670449</v>
      </c>
      <c r="AE2749" s="34">
        <f t="shared" si="930"/>
        <v>89.174975361194768</v>
      </c>
      <c r="AF2749" s="36" t="str">
        <f t="shared" si="916"/>
        <v>RDNGSTN</v>
      </c>
      <c r="AG2749" s="36" t="str">
        <f t="shared" si="917"/>
        <v>PADTON</v>
      </c>
      <c r="AH2749" s="36">
        <f t="shared" si="914"/>
        <v>1244</v>
      </c>
      <c r="AI2749" s="42">
        <f t="shared" si="915"/>
        <v>47023</v>
      </c>
      <c r="AJ2749" s="43">
        <f t="shared" si="910"/>
        <v>24.304081870678843</v>
      </c>
      <c r="AK2749" s="43">
        <f t="shared" si="911"/>
        <v>-1.785793560153107E-2</v>
      </c>
      <c r="AL2749" s="36">
        <f t="shared" si="912"/>
        <v>51.511040042516917</v>
      </c>
      <c r="AM2749" s="36">
        <v>1</v>
      </c>
      <c r="AN2749" s="36">
        <f t="shared" si="913"/>
        <v>-2.0384585800670449</v>
      </c>
      <c r="AO2749" s="36">
        <v>4</v>
      </c>
      <c r="AP2749" s="42">
        <f>INT(AI2749/1000)*1000</f>
        <v>47000</v>
      </c>
      <c r="AQ2749" s="42">
        <f>MOD(AI2749,1000)</f>
        <v>23</v>
      </c>
      <c r="AR2749" s="42">
        <f>MOD(AI2750,1000)-0.2+(AP2750-AP2749)</f>
        <v>46.999999999997087</v>
      </c>
    </row>
    <row r="2750" spans="1:44" x14ac:dyDescent="0.25">
      <c r="A2750" s="19" t="s">
        <v>1</v>
      </c>
      <c r="B2750" t="s">
        <v>0</v>
      </c>
      <c r="C2750">
        <v>1245</v>
      </c>
      <c r="D2750" s="36">
        <f>MATCH(C2750,TrainRun!$AG$149:$AG$295,1)</f>
        <v>82</v>
      </c>
      <c r="E2750" s="36">
        <f>INT(INDEX(TrainRun!$AD$149:$AD$295,'By Second'!D2750))</f>
        <v>1205</v>
      </c>
      <c r="F2750" s="36">
        <f>IF(E2750=0,0,INDEX(TrainRun!$AE$149:$AE$295,'By Second'!D2750))</f>
        <v>25.000541359138506</v>
      </c>
      <c r="G2750" s="36">
        <f>INDEX(TrainRun!$AF$149:$AF$295,'By Second'!D2750)</f>
        <v>46061.942358501219</v>
      </c>
      <c r="H2750">
        <f t="shared" si="918"/>
        <v>83</v>
      </c>
      <c r="I2750" s="36">
        <f>INT(INDEX(TrainRun!$AD$149:$AD$295,'By Second'!H2750))</f>
        <v>1256</v>
      </c>
      <c r="J2750" s="36">
        <f>INDEX(TrainRun!$AE$149:$AE$295,'By Second'!H2750)</f>
        <v>24.089786643460421</v>
      </c>
      <c r="K2750">
        <f t="shared" si="919"/>
        <v>51</v>
      </c>
      <c r="L2750">
        <f t="shared" si="920"/>
        <v>-0.91075471567808464</v>
      </c>
      <c r="M2750">
        <f t="shared" si="921"/>
        <v>-1.785793560153107E-2</v>
      </c>
      <c r="N2750" s="32">
        <f t="shared" si="922"/>
        <v>24.286223935077313</v>
      </c>
      <c r="O2750" s="29">
        <f t="shared" si="923"/>
        <v>47047.278147172292</v>
      </c>
      <c r="P2750" s="37">
        <f>MATCH(O2750,LORDetail!$B$932:$B$1859,1)</f>
        <v>236</v>
      </c>
      <c r="Q2750" s="37">
        <f>INDEX(LORDetail!$B$932:$B$1859,P2750)</f>
        <v>46846</v>
      </c>
      <c r="R2750" s="37">
        <f>INDEX(LORDetail!$D$932:$D$1859,P2750)</f>
        <v>51.509978542567303</v>
      </c>
      <c r="S2750" s="37">
        <f>INDEX(LORDetail!$E$932:$E$1859,P2750)</f>
        <v>-2.0403588110208699</v>
      </c>
      <c r="T2750" s="37">
        <f>INDEX(LORDetail!$G$932:$G$1859,P2750)</f>
        <v>89.2851</v>
      </c>
      <c r="U2750">
        <f t="shared" si="924"/>
        <v>237</v>
      </c>
      <c r="V2750" s="37">
        <f>INDEX(LORDetail!$B$932:$B$1859,U2750)</f>
        <v>47114</v>
      </c>
      <c r="W2750" s="37">
        <f>INDEX(LORDetail!$D$932:$D$1859,U2750)</f>
        <v>51.511585858773003</v>
      </c>
      <c r="X2750" s="37">
        <f>INDEX(LORDetail!$E$932:$E$1859,U2750)</f>
        <v>-2.03748149387379</v>
      </c>
      <c r="Y2750" s="37">
        <f>INDEX(LORDetail!$G$932:$G$1859,U2750)</f>
        <v>89.118350000000007</v>
      </c>
      <c r="Z2750">
        <f t="shared" si="925"/>
        <v>268</v>
      </c>
      <c r="AA2750" s="29">
        <f t="shared" si="926"/>
        <v>201.27814717229194</v>
      </c>
      <c r="AB2750">
        <f t="shared" si="927"/>
        <v>0.75103786258317884</v>
      </c>
      <c r="AC2750" s="32">
        <f t="shared" si="928"/>
        <v>51.511185697894931</v>
      </c>
      <c r="AD2750" s="32">
        <f t="shared" si="929"/>
        <v>-2.038197836900753</v>
      </c>
      <c r="AE2750" s="34">
        <f t="shared" si="930"/>
        <v>89.159864436414253</v>
      </c>
      <c r="AF2750" s="36" t="str">
        <f t="shared" si="916"/>
        <v>RDNGSTN</v>
      </c>
      <c r="AG2750" s="36" t="str">
        <f t="shared" si="917"/>
        <v>PADTON</v>
      </c>
      <c r="AH2750" s="36">
        <f t="shared" si="914"/>
        <v>1245</v>
      </c>
      <c r="AI2750" s="42">
        <f t="shared" si="915"/>
        <v>47047.199999999997</v>
      </c>
      <c r="AJ2750" s="43">
        <f t="shared" si="910"/>
        <v>24.286223935077313</v>
      </c>
      <c r="AK2750" s="43">
        <f t="shared" si="911"/>
        <v>-1.785793560153107E-2</v>
      </c>
      <c r="AL2750" s="36">
        <f t="shared" si="912"/>
        <v>51.511185697894931</v>
      </c>
      <c r="AM2750" s="36">
        <v>1</v>
      </c>
      <c r="AN2750" s="36">
        <f t="shared" si="913"/>
        <v>-2.038197836900753</v>
      </c>
      <c r="AO2750" s="36">
        <v>4</v>
      </c>
      <c r="AP2750" s="42">
        <f>INT(AI2750/1000)*1000</f>
        <v>47000</v>
      </c>
      <c r="AQ2750" s="42">
        <f>MOD(AI2750,1000)</f>
        <v>47.19999999999709</v>
      </c>
      <c r="AR2750" s="42">
        <f>MOD(AI2751,1000)-0.2+(AP2751-AP2750)</f>
        <v>71.399999999998542</v>
      </c>
    </row>
    <row r="2751" spans="1:44" x14ac:dyDescent="0.25">
      <c r="A2751" s="19" t="s">
        <v>1</v>
      </c>
      <c r="B2751" t="s">
        <v>0</v>
      </c>
      <c r="C2751">
        <v>1246</v>
      </c>
      <c r="D2751" s="36">
        <f>MATCH(C2751,TrainRun!$AG$149:$AG$295,1)</f>
        <v>82</v>
      </c>
      <c r="E2751" s="36">
        <f>INT(INDEX(TrainRun!$AD$149:$AD$295,'By Second'!D2751))</f>
        <v>1205</v>
      </c>
      <c r="F2751" s="36">
        <f>IF(E2751=0,0,INDEX(TrainRun!$AE$149:$AE$295,'By Second'!D2751))</f>
        <v>25.000541359138506</v>
      </c>
      <c r="G2751" s="36">
        <f>INDEX(TrainRun!$AF$149:$AF$295,'By Second'!D2751)</f>
        <v>46061.942358501219</v>
      </c>
      <c r="H2751">
        <f t="shared" si="918"/>
        <v>83</v>
      </c>
      <c r="I2751" s="36">
        <f>INT(INDEX(TrainRun!$AD$149:$AD$295,'By Second'!H2751))</f>
        <v>1256</v>
      </c>
      <c r="J2751" s="36">
        <f>INDEX(TrainRun!$AE$149:$AE$295,'By Second'!H2751)</f>
        <v>24.089786643460421</v>
      </c>
      <c r="K2751">
        <f t="shared" si="919"/>
        <v>51</v>
      </c>
      <c r="L2751">
        <f t="shared" si="920"/>
        <v>-0.91075471567808464</v>
      </c>
      <c r="M2751">
        <f t="shared" si="921"/>
        <v>-1.785793560153107E-2</v>
      </c>
      <c r="N2751" s="32">
        <f t="shared" si="922"/>
        <v>24.268365999475783</v>
      </c>
      <c r="O2751" s="29">
        <f t="shared" si="923"/>
        <v>47071.546513171765</v>
      </c>
      <c r="P2751" s="37">
        <f>MATCH(O2751,LORDetail!$B$932:$B$1859,1)</f>
        <v>236</v>
      </c>
      <c r="Q2751" s="37">
        <f>INDEX(LORDetail!$B$932:$B$1859,P2751)</f>
        <v>46846</v>
      </c>
      <c r="R2751" s="37">
        <f>INDEX(LORDetail!$D$932:$D$1859,P2751)</f>
        <v>51.509978542567303</v>
      </c>
      <c r="S2751" s="37">
        <f>INDEX(LORDetail!$E$932:$E$1859,P2751)</f>
        <v>-2.0403588110208699</v>
      </c>
      <c r="T2751" s="37">
        <f>INDEX(LORDetail!$G$932:$G$1859,P2751)</f>
        <v>89.2851</v>
      </c>
      <c r="U2751">
        <f t="shared" si="924"/>
        <v>237</v>
      </c>
      <c r="V2751" s="37">
        <f>INDEX(LORDetail!$B$932:$B$1859,U2751)</f>
        <v>47114</v>
      </c>
      <c r="W2751" s="37">
        <f>INDEX(LORDetail!$D$932:$D$1859,U2751)</f>
        <v>51.511585858773003</v>
      </c>
      <c r="X2751" s="37">
        <f>INDEX(LORDetail!$E$932:$E$1859,U2751)</f>
        <v>-2.03748149387379</v>
      </c>
      <c r="Y2751" s="37">
        <f>INDEX(LORDetail!$G$932:$G$1859,U2751)</f>
        <v>89.118350000000007</v>
      </c>
      <c r="Z2751">
        <f t="shared" si="925"/>
        <v>268</v>
      </c>
      <c r="AA2751" s="29">
        <f t="shared" si="926"/>
        <v>225.54651317176467</v>
      </c>
      <c r="AB2751">
        <f t="shared" si="927"/>
        <v>0.84159146705882337</v>
      </c>
      <c r="AC2751" s="32">
        <f t="shared" si="928"/>
        <v>51.511331246170883</v>
      </c>
      <c r="AD2751" s="32">
        <f t="shared" si="929"/>
        <v>-2.0379372854618656</v>
      </c>
      <c r="AE2751" s="34">
        <f t="shared" si="930"/>
        <v>89.144764622867953</v>
      </c>
      <c r="AF2751" s="36" t="str">
        <f t="shared" si="916"/>
        <v>RDNGSTN</v>
      </c>
      <c r="AG2751" s="36" t="str">
        <f t="shared" si="917"/>
        <v>PADTON</v>
      </c>
      <c r="AH2751" s="36">
        <f t="shared" si="914"/>
        <v>1246</v>
      </c>
      <c r="AI2751" s="42">
        <f t="shared" si="915"/>
        <v>47071.6</v>
      </c>
      <c r="AJ2751" s="43">
        <f t="shared" si="910"/>
        <v>24.268365999475783</v>
      </c>
      <c r="AK2751" s="43">
        <f t="shared" si="911"/>
        <v>-1.785793560153107E-2</v>
      </c>
      <c r="AL2751" s="36">
        <f t="shared" si="912"/>
        <v>51.511331246170883</v>
      </c>
      <c r="AM2751" s="36">
        <v>1</v>
      </c>
      <c r="AN2751" s="36">
        <f t="shared" si="913"/>
        <v>-2.0379372854618656</v>
      </c>
      <c r="AO2751" s="36">
        <v>4</v>
      </c>
      <c r="AP2751" s="42">
        <f>INT(AI2751/1000)*1000</f>
        <v>47000</v>
      </c>
      <c r="AQ2751" s="42">
        <f>MOD(AI2751,1000)</f>
        <v>71.599999999998545</v>
      </c>
      <c r="AR2751" s="42">
        <f>MOD(AI2752,1000)-0.2+(AP2752-AP2751)</f>
        <v>95.600000000002908</v>
      </c>
    </row>
    <row r="2752" spans="1:44" x14ac:dyDescent="0.25">
      <c r="A2752" s="19" t="s">
        <v>1</v>
      </c>
      <c r="B2752" t="s">
        <v>0</v>
      </c>
      <c r="C2752">
        <v>1247</v>
      </c>
      <c r="D2752" s="36">
        <f>MATCH(C2752,TrainRun!$AG$149:$AG$295,1)</f>
        <v>82</v>
      </c>
      <c r="E2752" s="36">
        <f>INT(INDEX(TrainRun!$AD$149:$AD$295,'By Second'!D2752))</f>
        <v>1205</v>
      </c>
      <c r="F2752" s="36">
        <f>IF(E2752=0,0,INDEX(TrainRun!$AE$149:$AE$295,'By Second'!D2752))</f>
        <v>25.000541359138506</v>
      </c>
      <c r="G2752" s="36">
        <f>INDEX(TrainRun!$AF$149:$AF$295,'By Second'!D2752)</f>
        <v>46061.942358501219</v>
      </c>
      <c r="H2752">
        <f t="shared" si="918"/>
        <v>83</v>
      </c>
      <c r="I2752" s="36">
        <f>INT(INDEX(TrainRun!$AD$149:$AD$295,'By Second'!H2752))</f>
        <v>1256</v>
      </c>
      <c r="J2752" s="36">
        <f>INDEX(TrainRun!$AE$149:$AE$295,'By Second'!H2752)</f>
        <v>24.089786643460421</v>
      </c>
      <c r="K2752">
        <f t="shared" si="919"/>
        <v>51</v>
      </c>
      <c r="L2752">
        <f t="shared" si="920"/>
        <v>-0.91075471567808464</v>
      </c>
      <c r="M2752">
        <f t="shared" si="921"/>
        <v>-1.785793560153107E-2</v>
      </c>
      <c r="N2752" s="32">
        <f t="shared" si="922"/>
        <v>24.250508063874253</v>
      </c>
      <c r="O2752" s="29">
        <f t="shared" si="923"/>
        <v>47095.797021235638</v>
      </c>
      <c r="P2752" s="37">
        <f>MATCH(O2752,LORDetail!$B$932:$B$1859,1)</f>
        <v>236</v>
      </c>
      <c r="Q2752" s="37">
        <f>INDEX(LORDetail!$B$932:$B$1859,P2752)</f>
        <v>46846</v>
      </c>
      <c r="R2752" s="37">
        <f>INDEX(LORDetail!$D$932:$D$1859,P2752)</f>
        <v>51.509978542567303</v>
      </c>
      <c r="S2752" s="37">
        <f>INDEX(LORDetail!$E$932:$E$1859,P2752)</f>
        <v>-2.0403588110208699</v>
      </c>
      <c r="T2752" s="37">
        <f>INDEX(LORDetail!$G$932:$G$1859,P2752)</f>
        <v>89.2851</v>
      </c>
      <c r="U2752">
        <f t="shared" si="924"/>
        <v>237</v>
      </c>
      <c r="V2752" s="37">
        <f>INDEX(LORDetail!$B$932:$B$1859,U2752)</f>
        <v>47114</v>
      </c>
      <c r="W2752" s="37">
        <f>INDEX(LORDetail!$D$932:$D$1859,U2752)</f>
        <v>51.511585858773003</v>
      </c>
      <c r="X2752" s="37">
        <f>INDEX(LORDetail!$E$932:$E$1859,U2752)</f>
        <v>-2.03748149387379</v>
      </c>
      <c r="Y2752" s="37">
        <f>INDEX(LORDetail!$G$932:$G$1859,U2752)</f>
        <v>89.118350000000007</v>
      </c>
      <c r="Z2752">
        <f t="shared" si="925"/>
        <v>268</v>
      </c>
      <c r="AA2752" s="29">
        <f t="shared" si="926"/>
        <v>249.79702123563766</v>
      </c>
      <c r="AB2752">
        <f t="shared" si="927"/>
        <v>0.93207843744640917</v>
      </c>
      <c r="AC2752" s="32">
        <f t="shared" si="928"/>
        <v>51.511476687344796</v>
      </c>
      <c r="AD2752" s="32">
        <f t="shared" si="929"/>
        <v>-2.037676925750382</v>
      </c>
      <c r="AE2752" s="34">
        <f t="shared" si="930"/>
        <v>89.129675920555812</v>
      </c>
      <c r="AF2752" s="36" t="str">
        <f t="shared" si="916"/>
        <v>RDNGSTN</v>
      </c>
      <c r="AG2752" s="36" t="str">
        <f t="shared" si="917"/>
        <v>PADTON</v>
      </c>
      <c r="AH2752" s="36">
        <f t="shared" si="914"/>
        <v>1247</v>
      </c>
      <c r="AI2752" s="42">
        <f t="shared" si="915"/>
        <v>47095.8</v>
      </c>
      <c r="AJ2752" s="43">
        <f t="shared" si="910"/>
        <v>24.250508063874253</v>
      </c>
      <c r="AK2752" s="43">
        <f t="shared" si="911"/>
        <v>-1.785793560153107E-2</v>
      </c>
      <c r="AL2752" s="36">
        <f t="shared" si="912"/>
        <v>51.511476687344796</v>
      </c>
      <c r="AM2752" s="36">
        <v>1</v>
      </c>
      <c r="AN2752" s="36">
        <f t="shared" si="913"/>
        <v>-2.037676925750382</v>
      </c>
      <c r="AO2752" s="36">
        <v>4</v>
      </c>
      <c r="AP2752" s="42">
        <f>INT(AI2752/1000)*1000</f>
        <v>47000</v>
      </c>
      <c r="AQ2752" s="42">
        <f>MOD(AI2752,1000)</f>
        <v>95.80000000000291</v>
      </c>
      <c r="AR2752" s="42">
        <f>MOD(AI2753,1000)-0.2+(AP2753-AP2752)</f>
        <v>119.8</v>
      </c>
    </row>
    <row r="2753" spans="1:44" x14ac:dyDescent="0.25">
      <c r="A2753" s="19" t="s">
        <v>1</v>
      </c>
      <c r="B2753" t="s">
        <v>0</v>
      </c>
      <c r="C2753">
        <v>1248</v>
      </c>
      <c r="D2753" s="36">
        <f>MATCH(C2753,TrainRun!$AG$149:$AG$295,1)</f>
        <v>82</v>
      </c>
      <c r="E2753" s="36">
        <f>INT(INDEX(TrainRun!$AD$149:$AD$295,'By Second'!D2753))</f>
        <v>1205</v>
      </c>
      <c r="F2753" s="36">
        <f>IF(E2753=0,0,INDEX(TrainRun!$AE$149:$AE$295,'By Second'!D2753))</f>
        <v>25.000541359138506</v>
      </c>
      <c r="G2753" s="36">
        <f>INDEX(TrainRun!$AF$149:$AF$295,'By Second'!D2753)</f>
        <v>46061.942358501219</v>
      </c>
      <c r="H2753">
        <f t="shared" si="918"/>
        <v>83</v>
      </c>
      <c r="I2753" s="36">
        <f>INT(INDEX(TrainRun!$AD$149:$AD$295,'By Second'!H2753))</f>
        <v>1256</v>
      </c>
      <c r="J2753" s="36">
        <f>INDEX(TrainRun!$AE$149:$AE$295,'By Second'!H2753)</f>
        <v>24.089786643460421</v>
      </c>
      <c r="K2753">
        <f t="shared" si="919"/>
        <v>51</v>
      </c>
      <c r="L2753">
        <f t="shared" si="920"/>
        <v>-0.91075471567808464</v>
      </c>
      <c r="M2753">
        <f t="shared" si="921"/>
        <v>-1.785793560153107E-2</v>
      </c>
      <c r="N2753" s="32">
        <f t="shared" si="922"/>
        <v>24.232650128272724</v>
      </c>
      <c r="O2753" s="29">
        <f t="shared" si="923"/>
        <v>47120.029671363911</v>
      </c>
      <c r="P2753" s="37">
        <f>MATCH(O2753,LORDetail!$B$932:$B$1859,1)</f>
        <v>237</v>
      </c>
      <c r="Q2753" s="37">
        <f>INDEX(LORDetail!$B$932:$B$1859,P2753)</f>
        <v>47114</v>
      </c>
      <c r="R2753" s="37">
        <f>INDEX(LORDetail!$D$932:$D$1859,P2753)</f>
        <v>51.511585858773003</v>
      </c>
      <c r="S2753" s="37">
        <f>INDEX(LORDetail!$E$932:$E$1859,P2753)</f>
        <v>-2.03748149387379</v>
      </c>
      <c r="T2753" s="37">
        <f>INDEX(LORDetail!$G$932:$G$1859,P2753)</f>
        <v>89.118350000000007</v>
      </c>
      <c r="U2753">
        <f t="shared" si="924"/>
        <v>238</v>
      </c>
      <c r="V2753" s="37">
        <f>INDEX(LORDetail!$B$932:$B$1859,U2753)</f>
        <v>47334</v>
      </c>
      <c r="W2753" s="37">
        <f>INDEX(LORDetail!$D$932:$D$1859,U2753)</f>
        <v>51.512824971864902</v>
      </c>
      <c r="X2753" s="37">
        <f>INDEX(LORDetail!$E$932:$E$1859,U2753)</f>
        <v>-2.0350189350051102</v>
      </c>
      <c r="Y2753" s="37">
        <f>INDEX(LORDetail!$G$932:$G$1859,U2753)</f>
        <v>88.981470000000002</v>
      </c>
      <c r="Z2753">
        <f t="shared" si="925"/>
        <v>220</v>
      </c>
      <c r="AA2753" s="29">
        <f t="shared" si="926"/>
        <v>6.029671363910893</v>
      </c>
      <c r="AB2753">
        <f t="shared" si="927"/>
        <v>2.7407597108685879E-2</v>
      </c>
      <c r="AC2753" s="32">
        <f t="shared" si="928"/>
        <v>51.511619819885397</v>
      </c>
      <c r="AD2753" s="32">
        <f t="shared" si="929"/>
        <v>-2.0374140010524608</v>
      </c>
      <c r="AE2753" s="34">
        <f t="shared" si="930"/>
        <v>89.11459844810777</v>
      </c>
      <c r="AF2753" s="36" t="str">
        <f t="shared" si="916"/>
        <v>RDNGSTN</v>
      </c>
      <c r="AG2753" s="36" t="str">
        <f t="shared" si="917"/>
        <v>PADTON</v>
      </c>
      <c r="AH2753" s="36">
        <f t="shared" si="914"/>
        <v>1248</v>
      </c>
      <c r="AI2753" s="42">
        <f t="shared" si="915"/>
        <v>47120</v>
      </c>
      <c r="AJ2753" s="43">
        <f t="shared" si="910"/>
        <v>24.232650128272724</v>
      </c>
      <c r="AK2753" s="43">
        <f t="shared" si="911"/>
        <v>-1.785793560153107E-2</v>
      </c>
      <c r="AL2753" s="36">
        <f t="shared" si="912"/>
        <v>51.511619819885397</v>
      </c>
      <c r="AM2753" s="36">
        <v>1</v>
      </c>
      <c r="AN2753" s="36">
        <f t="shared" si="913"/>
        <v>-2.0374140010524608</v>
      </c>
      <c r="AO2753" s="36">
        <v>4</v>
      </c>
      <c r="AP2753" s="42">
        <f>INT(AI2753/1000)*1000</f>
        <v>47000</v>
      </c>
      <c r="AQ2753" s="42">
        <f>MOD(AI2753,1000)</f>
        <v>120</v>
      </c>
      <c r="AR2753" s="42">
        <f>MOD(AI2754,1000)-0.2+(AP2754-AP2753)</f>
        <v>143.9999999999971</v>
      </c>
    </row>
    <row r="2754" spans="1:44" x14ac:dyDescent="0.25">
      <c r="A2754" s="19" t="s">
        <v>1</v>
      </c>
      <c r="B2754" t="s">
        <v>0</v>
      </c>
      <c r="C2754">
        <v>1249</v>
      </c>
      <c r="D2754" s="36">
        <f>MATCH(C2754,TrainRun!$AG$149:$AG$295,1)</f>
        <v>82</v>
      </c>
      <c r="E2754" s="36">
        <f>INT(INDEX(TrainRun!$AD$149:$AD$295,'By Second'!D2754))</f>
        <v>1205</v>
      </c>
      <c r="F2754" s="36">
        <f>IF(E2754=0,0,INDEX(TrainRun!$AE$149:$AE$295,'By Second'!D2754))</f>
        <v>25.000541359138506</v>
      </c>
      <c r="G2754" s="36">
        <f>INDEX(TrainRun!$AF$149:$AF$295,'By Second'!D2754)</f>
        <v>46061.942358501219</v>
      </c>
      <c r="H2754">
        <f t="shared" si="918"/>
        <v>83</v>
      </c>
      <c r="I2754" s="36">
        <f>INT(INDEX(TrainRun!$AD$149:$AD$295,'By Second'!H2754))</f>
        <v>1256</v>
      </c>
      <c r="J2754" s="36">
        <f>INDEX(TrainRun!$AE$149:$AE$295,'By Second'!H2754)</f>
        <v>24.089786643460421</v>
      </c>
      <c r="K2754">
        <f t="shared" si="919"/>
        <v>51</v>
      </c>
      <c r="L2754">
        <f t="shared" si="920"/>
        <v>-0.91075471567808464</v>
      </c>
      <c r="M2754">
        <f t="shared" si="921"/>
        <v>-1.785793560153107E-2</v>
      </c>
      <c r="N2754" s="32">
        <f t="shared" si="922"/>
        <v>24.214792192671194</v>
      </c>
      <c r="O2754" s="29">
        <f t="shared" si="923"/>
        <v>47144.244463556584</v>
      </c>
      <c r="P2754" s="37">
        <f>MATCH(O2754,LORDetail!$B$932:$B$1859,1)</f>
        <v>237</v>
      </c>
      <c r="Q2754" s="37">
        <f>INDEX(LORDetail!$B$932:$B$1859,P2754)</f>
        <v>47114</v>
      </c>
      <c r="R2754" s="37">
        <f>INDEX(LORDetail!$D$932:$D$1859,P2754)</f>
        <v>51.511585858773003</v>
      </c>
      <c r="S2754" s="37">
        <f>INDEX(LORDetail!$E$932:$E$1859,P2754)</f>
        <v>-2.03748149387379</v>
      </c>
      <c r="T2754" s="37">
        <f>INDEX(LORDetail!$G$932:$G$1859,P2754)</f>
        <v>89.118350000000007</v>
      </c>
      <c r="U2754">
        <f t="shared" si="924"/>
        <v>238</v>
      </c>
      <c r="V2754" s="37">
        <f>INDEX(LORDetail!$B$932:$B$1859,U2754)</f>
        <v>47334</v>
      </c>
      <c r="W2754" s="37">
        <f>INDEX(LORDetail!$D$932:$D$1859,U2754)</f>
        <v>51.512824971864902</v>
      </c>
      <c r="X2754" s="37">
        <f>INDEX(LORDetail!$E$932:$E$1859,U2754)</f>
        <v>-2.0350189350051102</v>
      </c>
      <c r="Y2754" s="37">
        <f>INDEX(LORDetail!$G$932:$G$1859,U2754)</f>
        <v>88.981470000000002</v>
      </c>
      <c r="Z2754">
        <f t="shared" si="925"/>
        <v>220</v>
      </c>
      <c r="AA2754" s="29">
        <f t="shared" si="926"/>
        <v>30.244463556584378</v>
      </c>
      <c r="AB2754">
        <f t="shared" si="927"/>
        <v>0.13747483434811081</v>
      </c>
      <c r="AC2754" s="32">
        <f t="shared" si="928"/>
        <v>51.511756205640047</v>
      </c>
      <c r="AD2754" s="32">
        <f t="shared" si="929"/>
        <v>-2.0371429540012458</v>
      </c>
      <c r="AE2754" s="34">
        <f t="shared" si="930"/>
        <v>89.099532444674438</v>
      </c>
      <c r="AF2754" s="36" t="str">
        <f t="shared" si="916"/>
        <v>RDNGSTN</v>
      </c>
      <c r="AG2754" s="36" t="str">
        <f t="shared" si="917"/>
        <v>PADTON</v>
      </c>
      <c r="AH2754" s="36">
        <f t="shared" si="914"/>
        <v>1249</v>
      </c>
      <c r="AI2754" s="42">
        <f t="shared" si="915"/>
        <v>47144.2</v>
      </c>
      <c r="AJ2754" s="43">
        <f t="shared" si="910"/>
        <v>24.214792192671194</v>
      </c>
      <c r="AK2754" s="43">
        <f t="shared" si="911"/>
        <v>-1.785793560153107E-2</v>
      </c>
      <c r="AL2754" s="36">
        <f t="shared" si="912"/>
        <v>51.511756205640047</v>
      </c>
      <c r="AM2754" s="36">
        <v>1</v>
      </c>
      <c r="AN2754" s="36">
        <f t="shared" si="913"/>
        <v>-2.0371429540012458</v>
      </c>
      <c r="AO2754" s="36">
        <v>4</v>
      </c>
      <c r="AP2754" s="42">
        <f>INT(AI2754/1000)*1000</f>
        <v>47000</v>
      </c>
      <c r="AQ2754" s="42">
        <f>MOD(AI2754,1000)</f>
        <v>144.19999999999709</v>
      </c>
      <c r="AR2754" s="42">
        <f>MOD(AI2755,1000)-0.2+(AP2755-AP2754)</f>
        <v>168.20000000000147</v>
      </c>
    </row>
    <row r="2755" spans="1:44" x14ac:dyDescent="0.25">
      <c r="A2755" s="19" t="s">
        <v>1</v>
      </c>
      <c r="B2755" t="s">
        <v>0</v>
      </c>
      <c r="C2755">
        <v>1250</v>
      </c>
      <c r="D2755" s="36">
        <f>MATCH(C2755,TrainRun!$AG$149:$AG$295,1)</f>
        <v>82</v>
      </c>
      <c r="E2755" s="36">
        <f>INT(INDEX(TrainRun!$AD$149:$AD$295,'By Second'!D2755))</f>
        <v>1205</v>
      </c>
      <c r="F2755" s="36">
        <f>IF(E2755=0,0,INDEX(TrainRun!$AE$149:$AE$295,'By Second'!D2755))</f>
        <v>25.000541359138506</v>
      </c>
      <c r="G2755" s="36">
        <f>INDEX(TrainRun!$AF$149:$AF$295,'By Second'!D2755)</f>
        <v>46061.942358501219</v>
      </c>
      <c r="H2755">
        <f t="shared" si="918"/>
        <v>83</v>
      </c>
      <c r="I2755" s="36">
        <f>INT(INDEX(TrainRun!$AD$149:$AD$295,'By Second'!H2755))</f>
        <v>1256</v>
      </c>
      <c r="J2755" s="36">
        <f>INDEX(TrainRun!$AE$149:$AE$295,'By Second'!H2755)</f>
        <v>24.089786643460421</v>
      </c>
      <c r="K2755">
        <f t="shared" si="919"/>
        <v>51</v>
      </c>
      <c r="L2755">
        <f t="shared" si="920"/>
        <v>-0.91075471567808464</v>
      </c>
      <c r="M2755">
        <f t="shared" si="921"/>
        <v>-1.785793560153107E-2</v>
      </c>
      <c r="N2755" s="32">
        <f t="shared" si="922"/>
        <v>24.196934257069664</v>
      </c>
      <c r="O2755" s="29">
        <f t="shared" si="923"/>
        <v>47168.441397813651</v>
      </c>
      <c r="P2755" s="37">
        <f>MATCH(O2755,LORDetail!$B$932:$B$1859,1)</f>
        <v>237</v>
      </c>
      <c r="Q2755" s="37">
        <f>INDEX(LORDetail!$B$932:$B$1859,P2755)</f>
        <v>47114</v>
      </c>
      <c r="R2755" s="37">
        <f>INDEX(LORDetail!$D$932:$D$1859,P2755)</f>
        <v>51.511585858773003</v>
      </c>
      <c r="S2755" s="37">
        <f>INDEX(LORDetail!$E$932:$E$1859,P2755)</f>
        <v>-2.03748149387379</v>
      </c>
      <c r="T2755" s="37">
        <f>INDEX(LORDetail!$G$932:$G$1859,P2755)</f>
        <v>89.118350000000007</v>
      </c>
      <c r="U2755">
        <f t="shared" si="924"/>
        <v>238</v>
      </c>
      <c r="V2755" s="37">
        <f>INDEX(LORDetail!$B$932:$B$1859,U2755)</f>
        <v>47334</v>
      </c>
      <c r="W2755" s="37">
        <f>INDEX(LORDetail!$D$932:$D$1859,U2755)</f>
        <v>51.512824971864902</v>
      </c>
      <c r="X2755" s="37">
        <f>INDEX(LORDetail!$E$932:$E$1859,U2755)</f>
        <v>-2.0350189350051102</v>
      </c>
      <c r="Y2755" s="37">
        <f>INDEX(LORDetail!$G$932:$G$1859,U2755)</f>
        <v>88.981470000000002</v>
      </c>
      <c r="Z2755">
        <f t="shared" si="925"/>
        <v>220</v>
      </c>
      <c r="AA2755" s="29">
        <f t="shared" si="926"/>
        <v>54.441397813650838</v>
      </c>
      <c r="AB2755">
        <f t="shared" si="927"/>
        <v>0.24746089915295835</v>
      </c>
      <c r="AC2755" s="32">
        <f t="shared" si="928"/>
        <v>51.511892490812876</v>
      </c>
      <c r="AD2755" s="32">
        <f t="shared" si="929"/>
        <v>-2.0368721068419293</v>
      </c>
      <c r="AE2755" s="34">
        <f t="shared" si="930"/>
        <v>89.084477552123943</v>
      </c>
      <c r="AF2755" s="36" t="str">
        <f t="shared" si="916"/>
        <v>RDNGSTN</v>
      </c>
      <c r="AG2755" s="36" t="str">
        <f t="shared" si="917"/>
        <v>PADTON</v>
      </c>
      <c r="AH2755" s="36">
        <f t="shared" si="914"/>
        <v>1250</v>
      </c>
      <c r="AI2755" s="42">
        <f t="shared" si="915"/>
        <v>47168.4</v>
      </c>
      <c r="AJ2755" s="43">
        <f t="shared" si="910"/>
        <v>24.196934257069664</v>
      </c>
      <c r="AK2755" s="43">
        <f t="shared" si="911"/>
        <v>-1.785793560153107E-2</v>
      </c>
      <c r="AL2755" s="36">
        <f t="shared" si="912"/>
        <v>51.511892490812876</v>
      </c>
      <c r="AM2755" s="36">
        <v>1</v>
      </c>
      <c r="AN2755" s="36">
        <f t="shared" si="913"/>
        <v>-2.0368721068419293</v>
      </c>
      <c r="AO2755" s="36">
        <v>4</v>
      </c>
      <c r="AP2755" s="42">
        <f>INT(AI2755/1000)*1000</f>
        <v>47000</v>
      </c>
      <c r="AQ2755" s="42">
        <f>MOD(AI2755,1000)</f>
        <v>168.40000000000146</v>
      </c>
      <c r="AR2755" s="42">
        <f>MOD(AI2756,1000)-0.2+(AP2756-AP2755)</f>
        <v>192.39999999999856</v>
      </c>
    </row>
    <row r="2756" spans="1:44" x14ac:dyDescent="0.25">
      <c r="A2756" s="19" t="s">
        <v>1</v>
      </c>
      <c r="B2756" t="s">
        <v>0</v>
      </c>
      <c r="C2756">
        <v>1251</v>
      </c>
      <c r="D2756" s="36">
        <f>MATCH(C2756,TrainRun!$AG$149:$AG$295,1)</f>
        <v>82</v>
      </c>
      <c r="E2756" s="36">
        <f>INT(INDEX(TrainRun!$AD$149:$AD$295,'By Second'!D2756))</f>
        <v>1205</v>
      </c>
      <c r="F2756" s="36">
        <f>IF(E2756=0,0,INDEX(TrainRun!$AE$149:$AE$295,'By Second'!D2756))</f>
        <v>25.000541359138506</v>
      </c>
      <c r="G2756" s="36">
        <f>INDEX(TrainRun!$AF$149:$AF$295,'By Second'!D2756)</f>
        <v>46061.942358501219</v>
      </c>
      <c r="H2756">
        <f t="shared" si="918"/>
        <v>83</v>
      </c>
      <c r="I2756" s="36">
        <f>INT(INDEX(TrainRun!$AD$149:$AD$295,'By Second'!H2756))</f>
        <v>1256</v>
      </c>
      <c r="J2756" s="36">
        <f>INDEX(TrainRun!$AE$149:$AE$295,'By Second'!H2756)</f>
        <v>24.089786643460421</v>
      </c>
      <c r="K2756">
        <f t="shared" si="919"/>
        <v>51</v>
      </c>
      <c r="L2756">
        <f t="shared" si="920"/>
        <v>-0.91075471567808464</v>
      </c>
      <c r="M2756">
        <f t="shared" si="921"/>
        <v>-1.785793560153107E-2</v>
      </c>
      <c r="N2756" s="32">
        <f t="shared" si="922"/>
        <v>24.179076321468134</v>
      </c>
      <c r="O2756" s="29">
        <f t="shared" si="923"/>
        <v>47192.620474135118</v>
      </c>
      <c r="P2756" s="37">
        <f>MATCH(O2756,LORDetail!$B$932:$B$1859,1)</f>
        <v>237</v>
      </c>
      <c r="Q2756" s="37">
        <f>INDEX(LORDetail!$B$932:$B$1859,P2756)</f>
        <v>47114</v>
      </c>
      <c r="R2756" s="37">
        <f>INDEX(LORDetail!$D$932:$D$1859,P2756)</f>
        <v>51.511585858773003</v>
      </c>
      <c r="S2756" s="37">
        <f>INDEX(LORDetail!$E$932:$E$1859,P2756)</f>
        <v>-2.03748149387379</v>
      </c>
      <c r="T2756" s="37">
        <f>INDEX(LORDetail!$G$932:$G$1859,P2756)</f>
        <v>89.118350000000007</v>
      </c>
      <c r="U2756">
        <f t="shared" si="924"/>
        <v>238</v>
      </c>
      <c r="V2756" s="37">
        <f>INDEX(LORDetail!$B$932:$B$1859,U2756)</f>
        <v>47334</v>
      </c>
      <c r="W2756" s="37">
        <f>INDEX(LORDetail!$D$932:$D$1859,U2756)</f>
        <v>51.512824971864902</v>
      </c>
      <c r="X2756" s="37">
        <f>INDEX(LORDetail!$E$932:$E$1859,U2756)</f>
        <v>-2.0350189350051102</v>
      </c>
      <c r="Y2756" s="37">
        <f>INDEX(LORDetail!$G$932:$G$1859,U2756)</f>
        <v>88.981470000000002</v>
      </c>
      <c r="Z2756">
        <f t="shared" si="925"/>
        <v>220</v>
      </c>
      <c r="AA2756" s="29">
        <f t="shared" si="926"/>
        <v>78.620474135117547</v>
      </c>
      <c r="AB2756">
        <f t="shared" si="927"/>
        <v>0.35736579152326159</v>
      </c>
      <c r="AC2756" s="32">
        <f t="shared" si="928"/>
        <v>51.512028675403876</v>
      </c>
      <c r="AD2756" s="32">
        <f t="shared" si="929"/>
        <v>-2.0366014595745114</v>
      </c>
      <c r="AE2756" s="34">
        <f t="shared" si="930"/>
        <v>89.0694337704563</v>
      </c>
      <c r="AF2756" s="36" t="str">
        <f t="shared" si="916"/>
        <v>RDNGSTN</v>
      </c>
      <c r="AG2756" s="36" t="str">
        <f t="shared" si="917"/>
        <v>PADTON</v>
      </c>
      <c r="AH2756" s="36">
        <f t="shared" si="914"/>
        <v>1251</v>
      </c>
      <c r="AI2756" s="42">
        <f t="shared" si="915"/>
        <v>47192.6</v>
      </c>
      <c r="AJ2756" s="43">
        <f t="shared" si="910"/>
        <v>24.179076321468134</v>
      </c>
      <c r="AK2756" s="43">
        <f t="shared" si="911"/>
        <v>-1.785793560153107E-2</v>
      </c>
      <c r="AL2756" s="36">
        <f t="shared" si="912"/>
        <v>51.512028675403876</v>
      </c>
      <c r="AM2756" s="36">
        <v>1</v>
      </c>
      <c r="AN2756" s="36">
        <f t="shared" si="913"/>
        <v>-2.0366014595745114</v>
      </c>
      <c r="AO2756" s="36">
        <v>4</v>
      </c>
      <c r="AP2756" s="42">
        <f>INT(AI2756/1000)*1000</f>
        <v>47000</v>
      </c>
      <c r="AQ2756" s="42">
        <f>MOD(AI2756,1000)</f>
        <v>192.59999999999854</v>
      </c>
      <c r="AR2756" s="42">
        <f>MOD(AI2757,1000)-0.2+(AP2757-AP2756)</f>
        <v>216.60000000000292</v>
      </c>
    </row>
    <row r="2757" spans="1:44" x14ac:dyDescent="0.25">
      <c r="A2757" s="19" t="s">
        <v>1</v>
      </c>
      <c r="B2757" t="s">
        <v>0</v>
      </c>
      <c r="C2757">
        <v>1252</v>
      </c>
      <c r="D2757" s="36">
        <f>MATCH(C2757,TrainRun!$AG$149:$AG$295,1)</f>
        <v>82</v>
      </c>
      <c r="E2757" s="36">
        <f>INT(INDEX(TrainRun!$AD$149:$AD$295,'By Second'!D2757))</f>
        <v>1205</v>
      </c>
      <c r="F2757" s="36">
        <f>IF(E2757=0,0,INDEX(TrainRun!$AE$149:$AE$295,'By Second'!D2757))</f>
        <v>25.000541359138506</v>
      </c>
      <c r="G2757" s="36">
        <f>INDEX(TrainRun!$AF$149:$AF$295,'By Second'!D2757)</f>
        <v>46061.942358501219</v>
      </c>
      <c r="H2757">
        <f t="shared" si="918"/>
        <v>83</v>
      </c>
      <c r="I2757" s="36">
        <f>INT(INDEX(TrainRun!$AD$149:$AD$295,'By Second'!H2757))</f>
        <v>1256</v>
      </c>
      <c r="J2757" s="36">
        <f>INDEX(TrainRun!$AE$149:$AE$295,'By Second'!H2757)</f>
        <v>24.089786643460421</v>
      </c>
      <c r="K2757">
        <f t="shared" si="919"/>
        <v>51</v>
      </c>
      <c r="L2757">
        <f t="shared" si="920"/>
        <v>-0.91075471567808464</v>
      </c>
      <c r="M2757">
        <f t="shared" si="921"/>
        <v>-1.785793560153107E-2</v>
      </c>
      <c r="N2757" s="32">
        <f t="shared" si="922"/>
        <v>24.161218385866604</v>
      </c>
      <c r="O2757" s="29">
        <f t="shared" si="923"/>
        <v>47216.781692520985</v>
      </c>
      <c r="P2757" s="37">
        <f>MATCH(O2757,LORDetail!$B$932:$B$1859,1)</f>
        <v>237</v>
      </c>
      <c r="Q2757" s="37">
        <f>INDEX(LORDetail!$B$932:$B$1859,P2757)</f>
        <v>47114</v>
      </c>
      <c r="R2757" s="37">
        <f>INDEX(LORDetail!$D$932:$D$1859,P2757)</f>
        <v>51.511585858773003</v>
      </c>
      <c r="S2757" s="37">
        <f>INDEX(LORDetail!$E$932:$E$1859,P2757)</f>
        <v>-2.03748149387379</v>
      </c>
      <c r="T2757" s="37">
        <f>INDEX(LORDetail!$G$932:$G$1859,P2757)</f>
        <v>89.118350000000007</v>
      </c>
      <c r="U2757">
        <f t="shared" si="924"/>
        <v>238</v>
      </c>
      <c r="V2757" s="37">
        <f>INDEX(LORDetail!$B$932:$B$1859,U2757)</f>
        <v>47334</v>
      </c>
      <c r="W2757" s="37">
        <f>INDEX(LORDetail!$D$932:$D$1859,U2757)</f>
        <v>51.512824971864902</v>
      </c>
      <c r="X2757" s="37">
        <f>INDEX(LORDetail!$E$932:$E$1859,U2757)</f>
        <v>-2.0350189350051102</v>
      </c>
      <c r="Y2757" s="37">
        <f>INDEX(LORDetail!$G$932:$G$1859,U2757)</f>
        <v>88.981470000000002</v>
      </c>
      <c r="Z2757">
        <f t="shared" si="925"/>
        <v>220</v>
      </c>
      <c r="AA2757" s="29">
        <f t="shared" si="926"/>
        <v>102.78169252098451</v>
      </c>
      <c r="AB2757">
        <f t="shared" si="927"/>
        <v>0.46718951145902049</v>
      </c>
      <c r="AC2757" s="32">
        <f t="shared" si="928"/>
        <v>51.512164759413047</v>
      </c>
      <c r="AD2757" s="32">
        <f t="shared" si="929"/>
        <v>-2.0363310121989926</v>
      </c>
      <c r="AE2757" s="34">
        <f t="shared" si="930"/>
        <v>89.054401099671495</v>
      </c>
      <c r="AF2757" s="36" t="str">
        <f t="shared" si="916"/>
        <v>RDNGSTN</v>
      </c>
      <c r="AG2757" s="36" t="str">
        <f t="shared" si="917"/>
        <v>PADTON</v>
      </c>
      <c r="AH2757" s="36">
        <f t="shared" si="914"/>
        <v>1252</v>
      </c>
      <c r="AI2757" s="42">
        <f t="shared" si="915"/>
        <v>47216.800000000003</v>
      </c>
      <c r="AJ2757" s="43">
        <f t="shared" ref="AJ2757:AJ2820" si="931">N2757</f>
        <v>24.161218385866604</v>
      </c>
      <c r="AK2757" s="43">
        <f t="shared" ref="AK2757:AK2820" si="932">M2757</f>
        <v>-1.785793560153107E-2</v>
      </c>
      <c r="AL2757" s="36">
        <f t="shared" ref="AL2757:AL2820" si="933">AC2757</f>
        <v>51.512164759413047</v>
      </c>
      <c r="AM2757" s="36">
        <v>1</v>
      </c>
      <c r="AN2757" s="36">
        <f t="shared" ref="AN2757:AN2820" si="934">AD2757</f>
        <v>-2.0363310121989926</v>
      </c>
      <c r="AO2757" s="36">
        <v>4</v>
      </c>
      <c r="AP2757" s="42">
        <f>INT(AI2757/1000)*1000</f>
        <v>47000</v>
      </c>
      <c r="AQ2757" s="42">
        <f>MOD(AI2757,1000)</f>
        <v>216.80000000000291</v>
      </c>
      <c r="AR2757" s="42">
        <f>MOD(AI2758,1000)-0.2+(AP2758-AP2757)</f>
        <v>240.8</v>
      </c>
    </row>
    <row r="2758" spans="1:44" x14ac:dyDescent="0.25">
      <c r="A2758" s="19" t="s">
        <v>1</v>
      </c>
      <c r="B2758" t="s">
        <v>0</v>
      </c>
      <c r="C2758">
        <v>1253</v>
      </c>
      <c r="D2758" s="36">
        <f>MATCH(C2758,TrainRun!$AG$149:$AG$295,1)</f>
        <v>82</v>
      </c>
      <c r="E2758" s="36">
        <f>INT(INDEX(TrainRun!$AD$149:$AD$295,'By Second'!D2758))</f>
        <v>1205</v>
      </c>
      <c r="F2758" s="36">
        <f>IF(E2758=0,0,INDEX(TrainRun!$AE$149:$AE$295,'By Second'!D2758))</f>
        <v>25.000541359138506</v>
      </c>
      <c r="G2758" s="36">
        <f>INDEX(TrainRun!$AF$149:$AF$295,'By Second'!D2758)</f>
        <v>46061.942358501219</v>
      </c>
      <c r="H2758">
        <f t="shared" si="918"/>
        <v>83</v>
      </c>
      <c r="I2758" s="36">
        <f>INT(INDEX(TrainRun!$AD$149:$AD$295,'By Second'!H2758))</f>
        <v>1256</v>
      </c>
      <c r="J2758" s="36">
        <f>INDEX(TrainRun!$AE$149:$AE$295,'By Second'!H2758)</f>
        <v>24.089786643460421</v>
      </c>
      <c r="K2758">
        <f t="shared" si="919"/>
        <v>51</v>
      </c>
      <c r="L2758">
        <f t="shared" si="920"/>
        <v>-0.91075471567808464</v>
      </c>
      <c r="M2758">
        <f t="shared" si="921"/>
        <v>-1.785793560153107E-2</v>
      </c>
      <c r="N2758" s="32">
        <f t="shared" si="922"/>
        <v>24.143360450265074</v>
      </c>
      <c r="O2758" s="29">
        <f t="shared" si="923"/>
        <v>47240.925052971252</v>
      </c>
      <c r="P2758" s="37">
        <f>MATCH(O2758,LORDetail!$B$932:$B$1859,1)</f>
        <v>237</v>
      </c>
      <c r="Q2758" s="37">
        <f>INDEX(LORDetail!$B$932:$B$1859,P2758)</f>
        <v>47114</v>
      </c>
      <c r="R2758" s="37">
        <f>INDEX(LORDetail!$D$932:$D$1859,P2758)</f>
        <v>51.511585858773003</v>
      </c>
      <c r="S2758" s="37">
        <f>INDEX(LORDetail!$E$932:$E$1859,P2758)</f>
        <v>-2.03748149387379</v>
      </c>
      <c r="T2758" s="37">
        <f>INDEX(LORDetail!$G$932:$G$1859,P2758)</f>
        <v>89.118350000000007</v>
      </c>
      <c r="U2758">
        <f t="shared" si="924"/>
        <v>238</v>
      </c>
      <c r="V2758" s="37">
        <f>INDEX(LORDetail!$B$932:$B$1859,U2758)</f>
        <v>47334</v>
      </c>
      <c r="W2758" s="37">
        <f>INDEX(LORDetail!$D$932:$D$1859,U2758)</f>
        <v>51.512824971864902</v>
      </c>
      <c r="X2758" s="37">
        <f>INDEX(LORDetail!$E$932:$E$1859,U2758)</f>
        <v>-2.0350189350051102</v>
      </c>
      <c r="Y2758" s="37">
        <f>INDEX(LORDetail!$G$932:$G$1859,U2758)</f>
        <v>88.981470000000002</v>
      </c>
      <c r="Z2758">
        <f t="shared" si="925"/>
        <v>220</v>
      </c>
      <c r="AA2758" s="29">
        <f t="shared" si="926"/>
        <v>126.92505297125172</v>
      </c>
      <c r="AB2758">
        <f t="shared" si="927"/>
        <v>0.57693205896023503</v>
      </c>
      <c r="AC2758" s="32">
        <f t="shared" si="928"/>
        <v>51.512300742840395</v>
      </c>
      <c r="AD2758" s="32">
        <f t="shared" si="929"/>
        <v>-2.0360607647153719</v>
      </c>
      <c r="AE2758" s="34">
        <f t="shared" si="930"/>
        <v>89.039379539769527</v>
      </c>
      <c r="AF2758" s="36" t="str">
        <f t="shared" si="916"/>
        <v>RDNGSTN</v>
      </c>
      <c r="AG2758" s="36" t="str">
        <f t="shared" si="917"/>
        <v>PADTON</v>
      </c>
      <c r="AH2758" s="36">
        <f t="shared" si="914"/>
        <v>1253</v>
      </c>
      <c r="AI2758" s="42">
        <f t="shared" si="915"/>
        <v>47241</v>
      </c>
      <c r="AJ2758" s="43">
        <f t="shared" si="931"/>
        <v>24.143360450265074</v>
      </c>
      <c r="AK2758" s="43">
        <f t="shared" si="932"/>
        <v>-1.785793560153107E-2</v>
      </c>
      <c r="AL2758" s="36">
        <f t="shared" si="933"/>
        <v>51.512300742840395</v>
      </c>
      <c r="AM2758" s="36">
        <v>1</v>
      </c>
      <c r="AN2758" s="36">
        <f t="shared" si="934"/>
        <v>-2.0360607647153719</v>
      </c>
      <c r="AO2758" s="36">
        <v>4</v>
      </c>
      <c r="AP2758" s="42">
        <f>INT(AI2758/1000)*1000</f>
        <v>47000</v>
      </c>
      <c r="AQ2758" s="42">
        <f>MOD(AI2758,1000)</f>
        <v>241</v>
      </c>
      <c r="AR2758" s="42">
        <f>MOD(AI2759,1000)-0.2+(AP2759-AP2758)</f>
        <v>264.8</v>
      </c>
    </row>
    <row r="2759" spans="1:44" x14ac:dyDescent="0.25">
      <c r="A2759" s="19" t="s">
        <v>1</v>
      </c>
      <c r="B2759" t="s">
        <v>0</v>
      </c>
      <c r="C2759">
        <v>1254</v>
      </c>
      <c r="D2759" s="36">
        <f>MATCH(C2759,TrainRun!$AG$149:$AG$295,1)</f>
        <v>82</v>
      </c>
      <c r="E2759" s="36">
        <f>INT(INDEX(TrainRun!$AD$149:$AD$295,'By Second'!D2759))</f>
        <v>1205</v>
      </c>
      <c r="F2759" s="36">
        <f>IF(E2759=0,0,INDEX(TrainRun!$AE$149:$AE$295,'By Second'!D2759))</f>
        <v>25.000541359138506</v>
      </c>
      <c r="G2759" s="36">
        <f>INDEX(TrainRun!$AF$149:$AF$295,'By Second'!D2759)</f>
        <v>46061.942358501219</v>
      </c>
      <c r="H2759">
        <f t="shared" si="918"/>
        <v>83</v>
      </c>
      <c r="I2759" s="36">
        <f>INT(INDEX(TrainRun!$AD$149:$AD$295,'By Second'!H2759))</f>
        <v>1256</v>
      </c>
      <c r="J2759" s="36">
        <f>INDEX(TrainRun!$AE$149:$AE$295,'By Second'!H2759)</f>
        <v>24.089786643460421</v>
      </c>
      <c r="K2759">
        <f t="shared" si="919"/>
        <v>51</v>
      </c>
      <c r="L2759">
        <f t="shared" si="920"/>
        <v>-0.91075471567808464</v>
      </c>
      <c r="M2759">
        <f t="shared" si="921"/>
        <v>-1.785793560153107E-2</v>
      </c>
      <c r="N2759" s="32">
        <f t="shared" si="922"/>
        <v>24.125502514663545</v>
      </c>
      <c r="O2759" s="29">
        <f t="shared" si="923"/>
        <v>47265.050555485912</v>
      </c>
      <c r="P2759" s="37">
        <f>MATCH(O2759,LORDetail!$B$932:$B$1859,1)</f>
        <v>237</v>
      </c>
      <c r="Q2759" s="37">
        <f>INDEX(LORDetail!$B$932:$B$1859,P2759)</f>
        <v>47114</v>
      </c>
      <c r="R2759" s="37">
        <f>INDEX(LORDetail!$D$932:$D$1859,P2759)</f>
        <v>51.511585858773003</v>
      </c>
      <c r="S2759" s="37">
        <f>INDEX(LORDetail!$E$932:$E$1859,P2759)</f>
        <v>-2.03748149387379</v>
      </c>
      <c r="T2759" s="37">
        <f>INDEX(LORDetail!$G$932:$G$1859,P2759)</f>
        <v>89.118350000000007</v>
      </c>
      <c r="U2759">
        <f t="shared" si="924"/>
        <v>238</v>
      </c>
      <c r="V2759" s="37">
        <f>INDEX(LORDetail!$B$932:$B$1859,U2759)</f>
        <v>47334</v>
      </c>
      <c r="W2759" s="37">
        <f>INDEX(LORDetail!$D$932:$D$1859,U2759)</f>
        <v>51.512824971864902</v>
      </c>
      <c r="X2759" s="37">
        <f>INDEX(LORDetail!$E$932:$E$1859,U2759)</f>
        <v>-2.0350189350051102</v>
      </c>
      <c r="Y2759" s="37">
        <f>INDEX(LORDetail!$G$932:$G$1859,U2759)</f>
        <v>88.981470000000002</v>
      </c>
      <c r="Z2759">
        <f t="shared" si="925"/>
        <v>220</v>
      </c>
      <c r="AA2759" s="29">
        <f t="shared" si="926"/>
        <v>151.0505554859119</v>
      </c>
      <c r="AB2759">
        <f t="shared" si="927"/>
        <v>0.68659343402687223</v>
      </c>
      <c r="AC2759" s="32">
        <f t="shared" si="928"/>
        <v>51.512436625685915</v>
      </c>
      <c r="AD2759" s="32">
        <f t="shared" si="929"/>
        <v>-2.0357907171236498</v>
      </c>
      <c r="AE2759" s="34">
        <f t="shared" si="930"/>
        <v>89.024369090750412</v>
      </c>
      <c r="AF2759" s="36" t="str">
        <f t="shared" si="916"/>
        <v>RDNGSTN</v>
      </c>
      <c r="AG2759" s="36" t="str">
        <f t="shared" si="917"/>
        <v>PADTON</v>
      </c>
      <c r="AH2759" s="36">
        <f t="shared" si="914"/>
        <v>1254</v>
      </c>
      <c r="AI2759" s="42">
        <f t="shared" si="915"/>
        <v>47265</v>
      </c>
      <c r="AJ2759" s="43">
        <f t="shared" si="931"/>
        <v>24.125502514663545</v>
      </c>
      <c r="AK2759" s="43">
        <f t="shared" si="932"/>
        <v>-1.785793560153107E-2</v>
      </c>
      <c r="AL2759" s="36">
        <f t="shared" si="933"/>
        <v>51.512436625685915</v>
      </c>
      <c r="AM2759" s="36">
        <v>1</v>
      </c>
      <c r="AN2759" s="36">
        <f t="shared" si="934"/>
        <v>-2.0357907171236498</v>
      </c>
      <c r="AO2759" s="36">
        <v>4</v>
      </c>
      <c r="AP2759" s="42">
        <f>INT(AI2759/1000)*1000</f>
        <v>47000</v>
      </c>
      <c r="AQ2759" s="42">
        <f>MOD(AI2759,1000)</f>
        <v>265</v>
      </c>
      <c r="AR2759" s="42">
        <f>MOD(AI2760,1000)-0.2+(AP2760-AP2759)</f>
        <v>288.9999999999971</v>
      </c>
    </row>
    <row r="2760" spans="1:44" x14ac:dyDescent="0.25">
      <c r="A2760" s="19" t="s">
        <v>1</v>
      </c>
      <c r="B2760" t="s">
        <v>0</v>
      </c>
      <c r="C2760">
        <v>1255</v>
      </c>
      <c r="D2760" s="36">
        <f>MATCH(C2760,TrainRun!$AG$149:$AG$295,1)</f>
        <v>82</v>
      </c>
      <c r="E2760" s="36">
        <f>INT(INDEX(TrainRun!$AD$149:$AD$295,'By Second'!D2760))</f>
        <v>1205</v>
      </c>
      <c r="F2760" s="36">
        <f>IF(E2760=0,0,INDEX(TrainRun!$AE$149:$AE$295,'By Second'!D2760))</f>
        <v>25.000541359138506</v>
      </c>
      <c r="G2760" s="36">
        <f>INDEX(TrainRun!$AF$149:$AF$295,'By Second'!D2760)</f>
        <v>46061.942358501219</v>
      </c>
      <c r="H2760">
        <f t="shared" si="918"/>
        <v>83</v>
      </c>
      <c r="I2760" s="36">
        <f>INT(INDEX(TrainRun!$AD$149:$AD$295,'By Second'!H2760))</f>
        <v>1256</v>
      </c>
      <c r="J2760" s="36">
        <f>INDEX(TrainRun!$AE$149:$AE$295,'By Second'!H2760)</f>
        <v>24.089786643460421</v>
      </c>
      <c r="K2760">
        <f t="shared" si="919"/>
        <v>51</v>
      </c>
      <c r="L2760">
        <f t="shared" si="920"/>
        <v>-0.91075471567808464</v>
      </c>
      <c r="M2760">
        <f t="shared" si="921"/>
        <v>-1.785793560153107E-2</v>
      </c>
      <c r="N2760" s="32">
        <f t="shared" si="922"/>
        <v>24.107644579062015</v>
      </c>
      <c r="O2760" s="29">
        <f t="shared" si="923"/>
        <v>47289.158200064972</v>
      </c>
      <c r="P2760" s="37">
        <f>MATCH(O2760,LORDetail!$B$932:$B$1859,1)</f>
        <v>237</v>
      </c>
      <c r="Q2760" s="37">
        <f>INDEX(LORDetail!$B$932:$B$1859,P2760)</f>
        <v>47114</v>
      </c>
      <c r="R2760" s="37">
        <f>INDEX(LORDetail!$D$932:$D$1859,P2760)</f>
        <v>51.511585858773003</v>
      </c>
      <c r="S2760" s="37">
        <f>INDEX(LORDetail!$E$932:$E$1859,P2760)</f>
        <v>-2.03748149387379</v>
      </c>
      <c r="T2760" s="37">
        <f>INDEX(LORDetail!$G$932:$G$1859,P2760)</f>
        <v>89.118350000000007</v>
      </c>
      <c r="U2760">
        <f t="shared" si="924"/>
        <v>238</v>
      </c>
      <c r="V2760" s="37">
        <f>INDEX(LORDetail!$B$932:$B$1859,U2760)</f>
        <v>47334</v>
      </c>
      <c r="W2760" s="37">
        <f>INDEX(LORDetail!$D$932:$D$1859,U2760)</f>
        <v>51.512824971864902</v>
      </c>
      <c r="X2760" s="37">
        <f>INDEX(LORDetail!$E$932:$E$1859,U2760)</f>
        <v>-2.0350189350051102</v>
      </c>
      <c r="Y2760" s="37">
        <f>INDEX(LORDetail!$G$932:$G$1859,U2760)</f>
        <v>88.981470000000002</v>
      </c>
      <c r="Z2760">
        <f t="shared" si="925"/>
        <v>220</v>
      </c>
      <c r="AA2760" s="29">
        <f t="shared" si="926"/>
        <v>175.15820006497233</v>
      </c>
      <c r="AB2760">
        <f t="shared" si="927"/>
        <v>0.79617363665896512</v>
      </c>
      <c r="AC2760" s="32">
        <f t="shared" si="928"/>
        <v>51.512572407949612</v>
      </c>
      <c r="AD2760" s="32">
        <f t="shared" si="929"/>
        <v>-2.0355208694238263</v>
      </c>
      <c r="AE2760" s="34">
        <f t="shared" si="930"/>
        <v>89.00936975261412</v>
      </c>
      <c r="AF2760" s="36" t="str">
        <f t="shared" si="916"/>
        <v>RDNGSTN</v>
      </c>
      <c r="AG2760" s="36" t="str">
        <f t="shared" si="917"/>
        <v>PADTON</v>
      </c>
      <c r="AH2760" s="36">
        <f t="shared" si="914"/>
        <v>1255</v>
      </c>
      <c r="AI2760" s="42">
        <f t="shared" si="915"/>
        <v>47289.2</v>
      </c>
      <c r="AJ2760" s="43">
        <f t="shared" si="931"/>
        <v>24.107644579062015</v>
      </c>
      <c r="AK2760" s="43">
        <f t="shared" si="932"/>
        <v>-1.785793560153107E-2</v>
      </c>
      <c r="AL2760" s="36">
        <f t="shared" si="933"/>
        <v>51.512572407949612</v>
      </c>
      <c r="AM2760" s="36">
        <v>1</v>
      </c>
      <c r="AN2760" s="36">
        <f t="shared" si="934"/>
        <v>-2.0355208694238263</v>
      </c>
      <c r="AO2760" s="36">
        <v>4</v>
      </c>
      <c r="AP2760" s="42">
        <f>INT(AI2760/1000)*1000</f>
        <v>47000</v>
      </c>
      <c r="AQ2760" s="42">
        <f>MOD(AI2760,1000)</f>
        <v>289.19999999999709</v>
      </c>
      <c r="AR2760" s="42">
        <f>MOD(AI2761,1000)-0.2+(AP2761-AP2760)</f>
        <v>308.39999999999856</v>
      </c>
    </row>
    <row r="2761" spans="1:44" x14ac:dyDescent="0.25">
      <c r="A2761" s="19" t="s">
        <v>1</v>
      </c>
      <c r="B2761" t="s">
        <v>0</v>
      </c>
      <c r="C2761">
        <v>1256</v>
      </c>
      <c r="D2761" s="36">
        <f>MATCH(C2761,TrainRun!$AG$149:$AG$295,1)</f>
        <v>84</v>
      </c>
      <c r="E2761" s="36">
        <f>INT(INDEX(TrainRun!$AD$149:$AD$295,'By Second'!D2761))</f>
        <v>1256</v>
      </c>
      <c r="F2761" s="36">
        <f>IF(E2761=0,0,INDEX(TrainRun!$AE$149:$AE$295,'By Second'!D2761))</f>
        <v>24.08803666227</v>
      </c>
      <c r="G2761" s="36">
        <f>INDEX(TrainRun!$AF$149:$AF$295,'By Second'!D2761)</f>
        <v>47308.591030056341</v>
      </c>
      <c r="H2761">
        <f t="shared" si="918"/>
        <v>85</v>
      </c>
      <c r="I2761" s="36">
        <f>INT(INDEX(TrainRun!$AD$149:$AD$295,'By Second'!H2761))</f>
        <v>1299</v>
      </c>
      <c r="J2761" s="36">
        <f>INDEX(TrainRun!$AE$149:$AE$295,'By Second'!H2761)</f>
        <v>23.340214045416953</v>
      </c>
      <c r="K2761">
        <f t="shared" si="919"/>
        <v>43</v>
      </c>
      <c r="L2761">
        <f t="shared" si="920"/>
        <v>-0.74782261685304618</v>
      </c>
      <c r="M2761">
        <f t="shared" si="921"/>
        <v>-1.7391223647745261E-2</v>
      </c>
      <c r="N2761" s="32">
        <f t="shared" si="922"/>
        <v>24.08803666227</v>
      </c>
      <c r="O2761" s="29">
        <f t="shared" si="923"/>
        <v>47308.6</v>
      </c>
      <c r="P2761" s="37">
        <f>MATCH(O2761,LORDetail!$B$932:$B$1859,1)</f>
        <v>237</v>
      </c>
      <c r="Q2761" s="37">
        <f>INDEX(LORDetail!$B$932:$B$1859,P2761)</f>
        <v>47114</v>
      </c>
      <c r="R2761" s="37">
        <f>INDEX(LORDetail!$D$932:$D$1859,P2761)</f>
        <v>51.511585858773003</v>
      </c>
      <c r="S2761" s="37">
        <f>INDEX(LORDetail!$E$932:$E$1859,P2761)</f>
        <v>-2.03748149387379</v>
      </c>
      <c r="T2761" s="37">
        <f>INDEX(LORDetail!$G$932:$G$1859,P2761)</f>
        <v>89.118350000000007</v>
      </c>
      <c r="U2761">
        <f t="shared" si="924"/>
        <v>238</v>
      </c>
      <c r="V2761" s="37">
        <f>INDEX(LORDetail!$B$932:$B$1859,U2761)</f>
        <v>47334</v>
      </c>
      <c r="W2761" s="37">
        <f>INDEX(LORDetail!$D$932:$D$1859,U2761)</f>
        <v>51.512824971864902</v>
      </c>
      <c r="X2761" s="37">
        <f>INDEX(LORDetail!$E$932:$E$1859,U2761)</f>
        <v>-2.0350189350051102</v>
      </c>
      <c r="Y2761" s="37">
        <f>INDEX(LORDetail!$G$932:$G$1859,U2761)</f>
        <v>88.981470000000002</v>
      </c>
      <c r="Z2761">
        <f t="shared" si="925"/>
        <v>220</v>
      </c>
      <c r="AA2761" s="29">
        <f t="shared" si="926"/>
        <v>194.59999999999854</v>
      </c>
      <c r="AB2761">
        <f t="shared" si="927"/>
        <v>0.88454545454544797</v>
      </c>
      <c r="AC2761" s="32">
        <f t="shared" si="928"/>
        <v>51.512681910626107</v>
      </c>
      <c r="AD2761" s="32">
        <f t="shared" si="929"/>
        <v>-2.0353032486199489</v>
      </c>
      <c r="AE2761" s="34">
        <f t="shared" si="930"/>
        <v>88.99727341818182</v>
      </c>
      <c r="AF2761" s="36" t="str">
        <f t="shared" si="916"/>
        <v>RDNGSTN</v>
      </c>
      <c r="AG2761" s="36" t="str">
        <f t="shared" si="917"/>
        <v>PADTON</v>
      </c>
      <c r="AH2761" s="36">
        <f t="shared" si="914"/>
        <v>1256</v>
      </c>
      <c r="AI2761" s="42">
        <f t="shared" si="915"/>
        <v>47308.6</v>
      </c>
      <c r="AJ2761" s="43">
        <f t="shared" si="931"/>
        <v>24.08803666227</v>
      </c>
      <c r="AK2761" s="43">
        <f t="shared" si="932"/>
        <v>-1.7391223647745261E-2</v>
      </c>
      <c r="AL2761" s="36">
        <f t="shared" si="933"/>
        <v>51.512681910626107</v>
      </c>
      <c r="AM2761" s="36">
        <v>1</v>
      </c>
      <c r="AN2761" s="36">
        <f t="shared" si="934"/>
        <v>-2.0353032486199489</v>
      </c>
      <c r="AO2761" s="36">
        <v>4</v>
      </c>
      <c r="AP2761" s="42">
        <f>INT(AI2761/1000)*1000</f>
        <v>47000</v>
      </c>
      <c r="AQ2761" s="42">
        <f>MOD(AI2761,1000)</f>
        <v>308.59999999999854</v>
      </c>
      <c r="AR2761" s="42">
        <f>MOD(AI2762,1000)-0.2+(AP2762-AP2761)</f>
        <v>332.39999999999856</v>
      </c>
    </row>
    <row r="2762" spans="1:44" x14ac:dyDescent="0.25">
      <c r="A2762" s="19" t="s">
        <v>1</v>
      </c>
      <c r="B2762" t="s">
        <v>0</v>
      </c>
      <c r="C2762">
        <v>1257</v>
      </c>
      <c r="D2762" s="36">
        <f>MATCH(C2762,TrainRun!$AG$149:$AG$295,1)</f>
        <v>84</v>
      </c>
      <c r="E2762" s="36">
        <f>INT(INDEX(TrainRun!$AD$149:$AD$295,'By Second'!D2762))</f>
        <v>1256</v>
      </c>
      <c r="F2762" s="36">
        <f>IF(E2762=0,0,INDEX(TrainRun!$AE$149:$AE$295,'By Second'!D2762))</f>
        <v>24.08803666227</v>
      </c>
      <c r="G2762" s="36">
        <f>INDEX(TrainRun!$AF$149:$AF$295,'By Second'!D2762)</f>
        <v>47308.591030056341</v>
      </c>
      <c r="H2762">
        <f t="shared" si="918"/>
        <v>85</v>
      </c>
      <c r="I2762" s="36">
        <f>INT(INDEX(TrainRun!$AD$149:$AD$295,'By Second'!H2762))</f>
        <v>1299</v>
      </c>
      <c r="J2762" s="36">
        <f>INDEX(TrainRun!$AE$149:$AE$295,'By Second'!H2762)</f>
        <v>23.340214045416953</v>
      </c>
      <c r="K2762">
        <f t="shared" si="919"/>
        <v>43</v>
      </c>
      <c r="L2762">
        <f t="shared" si="920"/>
        <v>-0.74782261685304618</v>
      </c>
      <c r="M2762">
        <f t="shared" si="921"/>
        <v>-1.7391223647745261E-2</v>
      </c>
      <c r="N2762" s="32">
        <f t="shared" si="922"/>
        <v>24.070645438622254</v>
      </c>
      <c r="O2762" s="29">
        <f t="shared" si="923"/>
        <v>47332.670645438622</v>
      </c>
      <c r="P2762" s="37">
        <f>MATCH(O2762,LORDetail!$B$932:$B$1859,1)</f>
        <v>237</v>
      </c>
      <c r="Q2762" s="37">
        <f>INDEX(LORDetail!$B$932:$B$1859,P2762)</f>
        <v>47114</v>
      </c>
      <c r="R2762" s="37">
        <f>INDEX(LORDetail!$D$932:$D$1859,P2762)</f>
        <v>51.511585858773003</v>
      </c>
      <c r="S2762" s="37">
        <f>INDEX(LORDetail!$E$932:$E$1859,P2762)</f>
        <v>-2.03748149387379</v>
      </c>
      <c r="T2762" s="37">
        <f>INDEX(LORDetail!$G$932:$G$1859,P2762)</f>
        <v>89.118350000000007</v>
      </c>
      <c r="U2762">
        <f t="shared" si="924"/>
        <v>238</v>
      </c>
      <c r="V2762" s="37">
        <f>INDEX(LORDetail!$B$932:$B$1859,U2762)</f>
        <v>47334</v>
      </c>
      <c r="W2762" s="37">
        <f>INDEX(LORDetail!$D$932:$D$1859,U2762)</f>
        <v>51.512824971864902</v>
      </c>
      <c r="X2762" s="37">
        <f>INDEX(LORDetail!$E$932:$E$1859,U2762)</f>
        <v>-2.0350189350051102</v>
      </c>
      <c r="Y2762" s="37">
        <f>INDEX(LORDetail!$G$932:$G$1859,U2762)</f>
        <v>88.981470000000002</v>
      </c>
      <c r="Z2762">
        <f t="shared" si="925"/>
        <v>220</v>
      </c>
      <c r="AA2762" s="29">
        <f t="shared" si="926"/>
        <v>218.67064543862216</v>
      </c>
      <c r="AB2762">
        <f t="shared" si="927"/>
        <v>0.99395747926646438</v>
      </c>
      <c r="AC2762" s="32">
        <f t="shared" si="928"/>
        <v>51.512817484498349</v>
      </c>
      <c r="AD2762" s="32">
        <f t="shared" si="929"/>
        <v>-2.035033815068132</v>
      </c>
      <c r="AE2762" s="34">
        <f t="shared" si="930"/>
        <v>88.982297100238014</v>
      </c>
      <c r="AF2762" s="36" t="str">
        <f t="shared" si="916"/>
        <v>RDNGSTN</v>
      </c>
      <c r="AG2762" s="36" t="str">
        <f t="shared" si="917"/>
        <v>PADTON</v>
      </c>
      <c r="AH2762" s="36">
        <f t="shared" si="914"/>
        <v>1257</v>
      </c>
      <c r="AI2762" s="42">
        <f t="shared" si="915"/>
        <v>47332.6</v>
      </c>
      <c r="AJ2762" s="43">
        <f t="shared" si="931"/>
        <v>24.070645438622254</v>
      </c>
      <c r="AK2762" s="43">
        <f t="shared" si="932"/>
        <v>-1.7391223647745261E-2</v>
      </c>
      <c r="AL2762" s="36">
        <f t="shared" si="933"/>
        <v>51.512817484498349</v>
      </c>
      <c r="AM2762" s="36">
        <v>1</v>
      </c>
      <c r="AN2762" s="36">
        <f t="shared" si="934"/>
        <v>-2.035033815068132</v>
      </c>
      <c r="AO2762" s="36">
        <v>4</v>
      </c>
      <c r="AP2762" s="42">
        <f>INT(AI2762/1000)*1000</f>
        <v>47000</v>
      </c>
      <c r="AQ2762" s="42">
        <f>MOD(AI2762,1000)</f>
        <v>332.59999999999854</v>
      </c>
      <c r="AR2762" s="42">
        <f>MOD(AI2763,1000)-0.2+(AP2763-AP2762)</f>
        <v>356.60000000000292</v>
      </c>
    </row>
    <row r="2763" spans="1:44" x14ac:dyDescent="0.25">
      <c r="A2763" s="19" t="s">
        <v>1</v>
      </c>
      <c r="B2763" t="s">
        <v>0</v>
      </c>
      <c r="C2763">
        <v>1258</v>
      </c>
      <c r="D2763" s="36">
        <f>MATCH(C2763,TrainRun!$AG$149:$AG$295,1)</f>
        <v>84</v>
      </c>
      <c r="E2763" s="36">
        <f>INT(INDEX(TrainRun!$AD$149:$AD$295,'By Second'!D2763))</f>
        <v>1256</v>
      </c>
      <c r="F2763" s="36">
        <f>IF(E2763=0,0,INDEX(TrainRun!$AE$149:$AE$295,'By Second'!D2763))</f>
        <v>24.08803666227</v>
      </c>
      <c r="G2763" s="36">
        <f>INDEX(TrainRun!$AF$149:$AF$295,'By Second'!D2763)</f>
        <v>47308.591030056341</v>
      </c>
      <c r="H2763">
        <f t="shared" si="918"/>
        <v>85</v>
      </c>
      <c r="I2763" s="36">
        <f>INT(INDEX(TrainRun!$AD$149:$AD$295,'By Second'!H2763))</f>
        <v>1299</v>
      </c>
      <c r="J2763" s="36">
        <f>INDEX(TrainRun!$AE$149:$AE$295,'By Second'!H2763)</f>
        <v>23.340214045416953</v>
      </c>
      <c r="K2763">
        <f t="shared" si="919"/>
        <v>43</v>
      </c>
      <c r="L2763">
        <f t="shared" si="920"/>
        <v>-0.74782261685304618</v>
      </c>
      <c r="M2763">
        <f t="shared" si="921"/>
        <v>-1.7391223647745261E-2</v>
      </c>
      <c r="N2763" s="32">
        <f t="shared" si="922"/>
        <v>24.053254214974508</v>
      </c>
      <c r="O2763" s="29">
        <f t="shared" si="923"/>
        <v>47356.723899653596</v>
      </c>
      <c r="P2763" s="37">
        <f>MATCH(O2763,LORDetail!$B$932:$B$1859,1)</f>
        <v>238</v>
      </c>
      <c r="Q2763" s="37">
        <f>INDEX(LORDetail!$B$932:$B$1859,P2763)</f>
        <v>47334</v>
      </c>
      <c r="R2763" s="37">
        <f>INDEX(LORDetail!$D$932:$D$1859,P2763)</f>
        <v>51.512824971864902</v>
      </c>
      <c r="S2763" s="37">
        <f>INDEX(LORDetail!$E$932:$E$1859,P2763)</f>
        <v>-2.0350189350051102</v>
      </c>
      <c r="T2763" s="37">
        <f>INDEX(LORDetail!$G$932:$G$1859,P2763)</f>
        <v>88.981470000000002</v>
      </c>
      <c r="U2763">
        <f t="shared" si="924"/>
        <v>239</v>
      </c>
      <c r="V2763" s="37">
        <f>INDEX(LORDetail!$B$932:$B$1859,U2763)</f>
        <v>47612</v>
      </c>
      <c r="W2763" s="37">
        <f>INDEX(LORDetail!$D$932:$D$1859,U2763)</f>
        <v>51.514338751405099</v>
      </c>
      <c r="X2763" s="37">
        <f>INDEX(LORDetail!$E$932:$E$1859,U2763)</f>
        <v>-2.0318268145183902</v>
      </c>
      <c r="Y2763" s="37">
        <f>INDEX(LORDetail!$G$932:$G$1859,U2763)</f>
        <v>88.808499999999995</v>
      </c>
      <c r="Z2763">
        <f t="shared" si="925"/>
        <v>278</v>
      </c>
      <c r="AA2763" s="29">
        <f t="shared" si="926"/>
        <v>22.723899653596163</v>
      </c>
      <c r="AB2763">
        <f t="shared" si="927"/>
        <v>8.174064623595742E-2</v>
      </c>
      <c r="AC2763" s="32">
        <f t="shared" si="928"/>
        <v>51.512948709182773</v>
      </c>
      <c r="AD2763" s="32">
        <f t="shared" si="929"/>
        <v>-2.0347580090136628</v>
      </c>
      <c r="AE2763" s="34">
        <f t="shared" si="930"/>
        <v>88.96733132042057</v>
      </c>
      <c r="AF2763" s="36" t="str">
        <f t="shared" si="916"/>
        <v>RDNGSTN</v>
      </c>
      <c r="AG2763" s="36" t="str">
        <f t="shared" si="917"/>
        <v>PADTON</v>
      </c>
      <c r="AH2763" s="36">
        <f t="shared" si="914"/>
        <v>1258</v>
      </c>
      <c r="AI2763" s="42">
        <f t="shared" si="915"/>
        <v>47356.800000000003</v>
      </c>
      <c r="AJ2763" s="43">
        <f t="shared" si="931"/>
        <v>24.053254214974508</v>
      </c>
      <c r="AK2763" s="43">
        <f t="shared" si="932"/>
        <v>-1.7391223647745261E-2</v>
      </c>
      <c r="AL2763" s="36">
        <f t="shared" si="933"/>
        <v>51.512948709182773</v>
      </c>
      <c r="AM2763" s="36">
        <v>1</v>
      </c>
      <c r="AN2763" s="36">
        <f t="shared" si="934"/>
        <v>-2.0347580090136628</v>
      </c>
      <c r="AO2763" s="36">
        <v>4</v>
      </c>
      <c r="AP2763" s="42">
        <f>INT(AI2763/1000)*1000</f>
        <v>47000</v>
      </c>
      <c r="AQ2763" s="42">
        <f>MOD(AI2763,1000)</f>
        <v>356.80000000000291</v>
      </c>
      <c r="AR2763" s="42">
        <f>MOD(AI2764,1000)-0.2+(AP2764-AP2763)</f>
        <v>380.60000000000292</v>
      </c>
    </row>
    <row r="2764" spans="1:44" x14ac:dyDescent="0.25">
      <c r="A2764" s="19" t="s">
        <v>1</v>
      </c>
      <c r="B2764" t="s">
        <v>0</v>
      </c>
      <c r="C2764">
        <v>1259</v>
      </c>
      <c r="D2764" s="36">
        <f>MATCH(C2764,TrainRun!$AG$149:$AG$295,1)</f>
        <v>84</v>
      </c>
      <c r="E2764" s="36">
        <f>INT(INDEX(TrainRun!$AD$149:$AD$295,'By Second'!D2764))</f>
        <v>1256</v>
      </c>
      <c r="F2764" s="36">
        <f>IF(E2764=0,0,INDEX(TrainRun!$AE$149:$AE$295,'By Second'!D2764))</f>
        <v>24.08803666227</v>
      </c>
      <c r="G2764" s="36">
        <f>INDEX(TrainRun!$AF$149:$AF$295,'By Second'!D2764)</f>
        <v>47308.591030056341</v>
      </c>
      <c r="H2764">
        <f t="shared" si="918"/>
        <v>85</v>
      </c>
      <c r="I2764" s="36">
        <f>INT(INDEX(TrainRun!$AD$149:$AD$295,'By Second'!H2764))</f>
        <v>1299</v>
      </c>
      <c r="J2764" s="36">
        <f>INDEX(TrainRun!$AE$149:$AE$295,'By Second'!H2764)</f>
        <v>23.340214045416953</v>
      </c>
      <c r="K2764">
        <f t="shared" si="919"/>
        <v>43</v>
      </c>
      <c r="L2764">
        <f t="shared" si="920"/>
        <v>-0.74782261685304618</v>
      </c>
      <c r="M2764">
        <f t="shared" si="921"/>
        <v>-1.7391223647745261E-2</v>
      </c>
      <c r="N2764" s="32">
        <f t="shared" si="922"/>
        <v>24.035862991326763</v>
      </c>
      <c r="O2764" s="29">
        <f t="shared" si="923"/>
        <v>47380.759762644921</v>
      </c>
      <c r="P2764" s="37">
        <f>MATCH(O2764,LORDetail!$B$932:$B$1859,1)</f>
        <v>238</v>
      </c>
      <c r="Q2764" s="37">
        <f>INDEX(LORDetail!$B$932:$B$1859,P2764)</f>
        <v>47334</v>
      </c>
      <c r="R2764" s="37">
        <f>INDEX(LORDetail!$D$932:$D$1859,P2764)</f>
        <v>51.512824971864902</v>
      </c>
      <c r="S2764" s="37">
        <f>INDEX(LORDetail!$E$932:$E$1859,P2764)</f>
        <v>-2.0350189350051102</v>
      </c>
      <c r="T2764" s="37">
        <f>INDEX(LORDetail!$G$932:$G$1859,P2764)</f>
        <v>88.981470000000002</v>
      </c>
      <c r="U2764">
        <f t="shared" si="924"/>
        <v>239</v>
      </c>
      <c r="V2764" s="37">
        <f>INDEX(LORDetail!$B$932:$B$1859,U2764)</f>
        <v>47612</v>
      </c>
      <c r="W2764" s="37">
        <f>INDEX(LORDetail!$D$932:$D$1859,U2764)</f>
        <v>51.514338751405099</v>
      </c>
      <c r="X2764" s="37">
        <f>INDEX(LORDetail!$E$932:$E$1859,U2764)</f>
        <v>-2.0318268145183902</v>
      </c>
      <c r="Y2764" s="37">
        <f>INDEX(LORDetail!$G$932:$G$1859,U2764)</f>
        <v>88.808499999999995</v>
      </c>
      <c r="Z2764">
        <f t="shared" si="925"/>
        <v>278</v>
      </c>
      <c r="AA2764" s="29">
        <f t="shared" si="926"/>
        <v>46.759762644920556</v>
      </c>
      <c r="AB2764">
        <f t="shared" si="927"/>
        <v>0.16820058505367105</v>
      </c>
      <c r="AC2764" s="32">
        <f t="shared" si="928"/>
        <v>51.513079590469204</v>
      </c>
      <c r="AD2764" s="32">
        <f t="shared" si="929"/>
        <v>-2.0344820184716821</v>
      </c>
      <c r="AE2764" s="34">
        <f t="shared" si="930"/>
        <v>88.95237634480327</v>
      </c>
      <c r="AF2764" s="36" t="str">
        <f t="shared" si="916"/>
        <v>RDNGSTN</v>
      </c>
      <c r="AG2764" s="36" t="str">
        <f t="shared" si="917"/>
        <v>PADTON</v>
      </c>
      <c r="AH2764" s="36">
        <f t="shared" si="914"/>
        <v>1259</v>
      </c>
      <c r="AI2764" s="42">
        <f t="shared" si="915"/>
        <v>47380.800000000003</v>
      </c>
      <c r="AJ2764" s="43">
        <f t="shared" si="931"/>
        <v>24.035862991326763</v>
      </c>
      <c r="AK2764" s="43">
        <f t="shared" si="932"/>
        <v>-1.7391223647745261E-2</v>
      </c>
      <c r="AL2764" s="36">
        <f t="shared" si="933"/>
        <v>51.513079590469204</v>
      </c>
      <c r="AM2764" s="36">
        <v>1</v>
      </c>
      <c r="AN2764" s="36">
        <f t="shared" si="934"/>
        <v>-2.0344820184716821</v>
      </c>
      <c r="AO2764" s="36">
        <v>4</v>
      </c>
      <c r="AP2764" s="42">
        <f>INT(AI2764/1000)*1000</f>
        <v>47000</v>
      </c>
      <c r="AQ2764" s="42">
        <f>MOD(AI2764,1000)</f>
        <v>380.80000000000291</v>
      </c>
      <c r="AR2764" s="42">
        <f>MOD(AI2765,1000)-0.2+(AP2765-AP2764)</f>
        <v>404.60000000000292</v>
      </c>
    </row>
    <row r="2765" spans="1:44" x14ac:dyDescent="0.25">
      <c r="A2765" s="19" t="s">
        <v>1</v>
      </c>
      <c r="B2765" t="s">
        <v>0</v>
      </c>
      <c r="C2765">
        <v>1260</v>
      </c>
      <c r="D2765" s="36">
        <f>MATCH(C2765,TrainRun!$AG$149:$AG$295,1)</f>
        <v>84</v>
      </c>
      <c r="E2765" s="36">
        <f>INT(INDEX(TrainRun!$AD$149:$AD$295,'By Second'!D2765))</f>
        <v>1256</v>
      </c>
      <c r="F2765" s="36">
        <f>IF(E2765=0,0,INDEX(TrainRun!$AE$149:$AE$295,'By Second'!D2765))</f>
        <v>24.08803666227</v>
      </c>
      <c r="G2765" s="36">
        <f>INDEX(TrainRun!$AF$149:$AF$295,'By Second'!D2765)</f>
        <v>47308.591030056341</v>
      </c>
      <c r="H2765">
        <f t="shared" si="918"/>
        <v>85</v>
      </c>
      <c r="I2765" s="36">
        <f>INT(INDEX(TrainRun!$AD$149:$AD$295,'By Second'!H2765))</f>
        <v>1299</v>
      </c>
      <c r="J2765" s="36">
        <f>INDEX(TrainRun!$AE$149:$AE$295,'By Second'!H2765)</f>
        <v>23.340214045416953</v>
      </c>
      <c r="K2765">
        <f t="shared" si="919"/>
        <v>43</v>
      </c>
      <c r="L2765">
        <f t="shared" si="920"/>
        <v>-0.74782261685304618</v>
      </c>
      <c r="M2765">
        <f t="shared" si="921"/>
        <v>-1.7391223647745261E-2</v>
      </c>
      <c r="N2765" s="32">
        <f t="shared" si="922"/>
        <v>24.018471767679017</v>
      </c>
      <c r="O2765" s="29">
        <f t="shared" si="923"/>
        <v>47404.778234412603</v>
      </c>
      <c r="P2765" s="37">
        <f>MATCH(O2765,LORDetail!$B$932:$B$1859,1)</f>
        <v>238</v>
      </c>
      <c r="Q2765" s="37">
        <f>INDEX(LORDetail!$B$932:$B$1859,P2765)</f>
        <v>47334</v>
      </c>
      <c r="R2765" s="37">
        <f>INDEX(LORDetail!$D$932:$D$1859,P2765)</f>
        <v>51.512824971864902</v>
      </c>
      <c r="S2765" s="37">
        <f>INDEX(LORDetail!$E$932:$E$1859,P2765)</f>
        <v>-2.0350189350051102</v>
      </c>
      <c r="T2765" s="37">
        <f>INDEX(LORDetail!$G$932:$G$1859,P2765)</f>
        <v>88.981470000000002</v>
      </c>
      <c r="U2765">
        <f t="shared" si="924"/>
        <v>239</v>
      </c>
      <c r="V2765" s="37">
        <f>INDEX(LORDetail!$B$932:$B$1859,U2765)</f>
        <v>47612</v>
      </c>
      <c r="W2765" s="37">
        <f>INDEX(LORDetail!$D$932:$D$1859,U2765)</f>
        <v>51.514338751405099</v>
      </c>
      <c r="X2765" s="37">
        <f>INDEX(LORDetail!$E$932:$E$1859,U2765)</f>
        <v>-2.0318268145183902</v>
      </c>
      <c r="Y2765" s="37">
        <f>INDEX(LORDetail!$G$932:$G$1859,U2765)</f>
        <v>88.808499999999995</v>
      </c>
      <c r="Z2765">
        <f t="shared" si="925"/>
        <v>278</v>
      </c>
      <c r="AA2765" s="29">
        <f t="shared" si="926"/>
        <v>70.778234412602615</v>
      </c>
      <c r="AB2765">
        <f t="shared" si="927"/>
        <v>0.25459796551295905</v>
      </c>
      <c r="AC2765" s="32">
        <f t="shared" si="928"/>
        <v>51.513210377056069</v>
      </c>
      <c r="AD2765" s="32">
        <f t="shared" si="929"/>
        <v>-2.0342062276235189</v>
      </c>
      <c r="AE2765" s="34">
        <f t="shared" si="930"/>
        <v>88.937432189905223</v>
      </c>
      <c r="AF2765" s="36" t="str">
        <f t="shared" si="916"/>
        <v>RDNGSTN</v>
      </c>
      <c r="AG2765" s="36" t="str">
        <f t="shared" si="917"/>
        <v>PADTON</v>
      </c>
      <c r="AH2765" s="36">
        <f t="shared" ref="AH2765:AH2828" si="935">C2765</f>
        <v>1260</v>
      </c>
      <c r="AI2765" s="42">
        <f t="shared" ref="AI2765:AI2828" si="936">ROUND(O2765*5,0)/5</f>
        <v>47404.800000000003</v>
      </c>
      <c r="AJ2765" s="43">
        <f t="shared" si="931"/>
        <v>24.018471767679017</v>
      </c>
      <c r="AK2765" s="43">
        <f t="shared" si="932"/>
        <v>-1.7391223647745261E-2</v>
      </c>
      <c r="AL2765" s="36">
        <f t="shared" si="933"/>
        <v>51.513210377056069</v>
      </c>
      <c r="AM2765" s="36">
        <v>1</v>
      </c>
      <c r="AN2765" s="36">
        <f t="shared" si="934"/>
        <v>-2.0342062276235189</v>
      </c>
      <c r="AO2765" s="36">
        <v>4</v>
      </c>
      <c r="AP2765" s="42">
        <f>INT(AI2765/1000)*1000</f>
        <v>47000</v>
      </c>
      <c r="AQ2765" s="42">
        <f>MOD(AI2765,1000)</f>
        <v>404.80000000000291</v>
      </c>
      <c r="AR2765" s="42">
        <f>MOD(AI2766,1000)-0.2+(AP2766-AP2765)</f>
        <v>428.60000000000292</v>
      </c>
    </row>
    <row r="2766" spans="1:44" x14ac:dyDescent="0.25">
      <c r="A2766" s="19" t="s">
        <v>1</v>
      </c>
      <c r="B2766" t="s">
        <v>0</v>
      </c>
      <c r="C2766">
        <v>1261</v>
      </c>
      <c r="D2766" s="36">
        <f>MATCH(C2766,TrainRun!$AG$149:$AG$295,1)</f>
        <v>84</v>
      </c>
      <c r="E2766" s="36">
        <f>INT(INDEX(TrainRun!$AD$149:$AD$295,'By Second'!D2766))</f>
        <v>1256</v>
      </c>
      <c r="F2766" s="36">
        <f>IF(E2766=0,0,INDEX(TrainRun!$AE$149:$AE$295,'By Second'!D2766))</f>
        <v>24.08803666227</v>
      </c>
      <c r="G2766" s="36">
        <f>INDEX(TrainRun!$AF$149:$AF$295,'By Second'!D2766)</f>
        <v>47308.591030056341</v>
      </c>
      <c r="H2766">
        <f t="shared" si="918"/>
        <v>85</v>
      </c>
      <c r="I2766" s="36">
        <f>INT(INDEX(TrainRun!$AD$149:$AD$295,'By Second'!H2766))</f>
        <v>1299</v>
      </c>
      <c r="J2766" s="36">
        <f>INDEX(TrainRun!$AE$149:$AE$295,'By Second'!H2766)</f>
        <v>23.340214045416953</v>
      </c>
      <c r="K2766">
        <f t="shared" si="919"/>
        <v>43</v>
      </c>
      <c r="L2766">
        <f t="shared" si="920"/>
        <v>-0.74782261685304618</v>
      </c>
      <c r="M2766">
        <f t="shared" si="921"/>
        <v>-1.7391223647745261E-2</v>
      </c>
      <c r="N2766" s="32">
        <f t="shared" si="922"/>
        <v>24.001080544031272</v>
      </c>
      <c r="O2766" s="29">
        <f t="shared" si="923"/>
        <v>47428.779314956635</v>
      </c>
      <c r="P2766" s="37">
        <f>MATCH(O2766,LORDetail!$B$932:$B$1859,1)</f>
        <v>238</v>
      </c>
      <c r="Q2766" s="37">
        <f>INDEX(LORDetail!$B$932:$B$1859,P2766)</f>
        <v>47334</v>
      </c>
      <c r="R2766" s="37">
        <f>INDEX(LORDetail!$D$932:$D$1859,P2766)</f>
        <v>51.512824971864902</v>
      </c>
      <c r="S2766" s="37">
        <f>INDEX(LORDetail!$E$932:$E$1859,P2766)</f>
        <v>-2.0350189350051102</v>
      </c>
      <c r="T2766" s="37">
        <f>INDEX(LORDetail!$G$932:$G$1859,P2766)</f>
        <v>88.981470000000002</v>
      </c>
      <c r="U2766">
        <f t="shared" si="924"/>
        <v>239</v>
      </c>
      <c r="V2766" s="37">
        <f>INDEX(LORDetail!$B$932:$B$1859,U2766)</f>
        <v>47612</v>
      </c>
      <c r="W2766" s="37">
        <f>INDEX(LORDetail!$D$932:$D$1859,U2766)</f>
        <v>51.514338751405099</v>
      </c>
      <c r="X2766" s="37">
        <f>INDEX(LORDetail!$E$932:$E$1859,U2766)</f>
        <v>-2.0318268145183902</v>
      </c>
      <c r="Y2766" s="37">
        <f>INDEX(LORDetail!$G$932:$G$1859,U2766)</f>
        <v>88.808499999999995</v>
      </c>
      <c r="Z2766">
        <f t="shared" si="925"/>
        <v>278</v>
      </c>
      <c r="AA2766" s="29">
        <f t="shared" si="926"/>
        <v>94.779314956635062</v>
      </c>
      <c r="AB2766">
        <f t="shared" si="927"/>
        <v>0.3409327876137952</v>
      </c>
      <c r="AC2766" s="32">
        <f t="shared" si="928"/>
        <v>51.513341068943376</v>
      </c>
      <c r="AD2766" s="32">
        <f t="shared" si="929"/>
        <v>-2.0339306364691736</v>
      </c>
      <c r="AE2766" s="34">
        <f t="shared" si="930"/>
        <v>88.922498855726445</v>
      </c>
      <c r="AF2766" s="36" t="str">
        <f t="shared" ref="AF2766:AF2829" si="937">A2766</f>
        <v>RDNGSTN</v>
      </c>
      <c r="AG2766" s="36" t="str">
        <f t="shared" ref="AG2766:AG2829" si="938">B2766</f>
        <v>PADTON</v>
      </c>
      <c r="AH2766" s="36">
        <f t="shared" si="935"/>
        <v>1261</v>
      </c>
      <c r="AI2766" s="42">
        <f t="shared" si="936"/>
        <v>47428.800000000003</v>
      </c>
      <c r="AJ2766" s="43">
        <f t="shared" si="931"/>
        <v>24.001080544031272</v>
      </c>
      <c r="AK2766" s="43">
        <f t="shared" si="932"/>
        <v>-1.7391223647745261E-2</v>
      </c>
      <c r="AL2766" s="36">
        <f t="shared" si="933"/>
        <v>51.513341068943376</v>
      </c>
      <c r="AM2766" s="36">
        <v>1</v>
      </c>
      <c r="AN2766" s="36">
        <f t="shared" si="934"/>
        <v>-2.0339306364691736</v>
      </c>
      <c r="AO2766" s="36">
        <v>4</v>
      </c>
      <c r="AP2766" s="42">
        <f>INT(AI2766/1000)*1000</f>
        <v>47000</v>
      </c>
      <c r="AQ2766" s="42">
        <f>MOD(AI2766,1000)</f>
        <v>428.80000000000291</v>
      </c>
      <c r="AR2766" s="42">
        <f>MOD(AI2767,1000)-0.2+(AP2767-AP2766)</f>
        <v>452.60000000000292</v>
      </c>
    </row>
    <row r="2767" spans="1:44" x14ac:dyDescent="0.25">
      <c r="A2767" s="19" t="s">
        <v>1</v>
      </c>
      <c r="B2767" t="s">
        <v>0</v>
      </c>
      <c r="C2767">
        <v>1262</v>
      </c>
      <c r="D2767" s="36">
        <f>MATCH(C2767,TrainRun!$AG$149:$AG$295,1)</f>
        <v>84</v>
      </c>
      <c r="E2767" s="36">
        <f>INT(INDEX(TrainRun!$AD$149:$AD$295,'By Second'!D2767))</f>
        <v>1256</v>
      </c>
      <c r="F2767" s="36">
        <f>IF(E2767=0,0,INDEX(TrainRun!$AE$149:$AE$295,'By Second'!D2767))</f>
        <v>24.08803666227</v>
      </c>
      <c r="G2767" s="36">
        <f>INDEX(TrainRun!$AF$149:$AF$295,'By Second'!D2767)</f>
        <v>47308.591030056341</v>
      </c>
      <c r="H2767">
        <f t="shared" si="918"/>
        <v>85</v>
      </c>
      <c r="I2767" s="36">
        <f>INT(INDEX(TrainRun!$AD$149:$AD$295,'By Second'!H2767))</f>
        <v>1299</v>
      </c>
      <c r="J2767" s="36">
        <f>INDEX(TrainRun!$AE$149:$AE$295,'By Second'!H2767)</f>
        <v>23.340214045416953</v>
      </c>
      <c r="K2767">
        <f t="shared" si="919"/>
        <v>43</v>
      </c>
      <c r="L2767">
        <f t="shared" si="920"/>
        <v>-0.74782261685304618</v>
      </c>
      <c r="M2767">
        <f t="shared" si="921"/>
        <v>-1.7391223647745261E-2</v>
      </c>
      <c r="N2767" s="32">
        <f t="shared" si="922"/>
        <v>23.983689320383526</v>
      </c>
      <c r="O2767" s="29">
        <f t="shared" si="923"/>
        <v>47452.763004277018</v>
      </c>
      <c r="P2767" s="37">
        <f>MATCH(O2767,LORDetail!$B$932:$B$1859,1)</f>
        <v>238</v>
      </c>
      <c r="Q2767" s="37">
        <f>INDEX(LORDetail!$B$932:$B$1859,P2767)</f>
        <v>47334</v>
      </c>
      <c r="R2767" s="37">
        <f>INDEX(LORDetail!$D$932:$D$1859,P2767)</f>
        <v>51.512824971864902</v>
      </c>
      <c r="S2767" s="37">
        <f>INDEX(LORDetail!$E$932:$E$1859,P2767)</f>
        <v>-2.0350189350051102</v>
      </c>
      <c r="T2767" s="37">
        <f>INDEX(LORDetail!$G$932:$G$1859,P2767)</f>
        <v>88.981470000000002</v>
      </c>
      <c r="U2767">
        <f t="shared" si="924"/>
        <v>239</v>
      </c>
      <c r="V2767" s="37">
        <f>INDEX(LORDetail!$B$932:$B$1859,U2767)</f>
        <v>47612</v>
      </c>
      <c r="W2767" s="37">
        <f>INDEX(LORDetail!$D$932:$D$1859,U2767)</f>
        <v>51.514338751405099</v>
      </c>
      <c r="X2767" s="37">
        <f>INDEX(LORDetail!$E$932:$E$1859,U2767)</f>
        <v>-2.0318268145183902</v>
      </c>
      <c r="Y2767" s="37">
        <f>INDEX(LORDetail!$G$932:$G$1859,U2767)</f>
        <v>88.808499999999995</v>
      </c>
      <c r="Z2767">
        <f t="shared" si="925"/>
        <v>278</v>
      </c>
      <c r="AA2767" s="29">
        <f t="shared" si="926"/>
        <v>118.7630042770179</v>
      </c>
      <c r="AB2767">
        <f t="shared" si="927"/>
        <v>0.42720505135617948</v>
      </c>
      <c r="AC2767" s="32">
        <f t="shared" si="928"/>
        <v>51.51347166613111</v>
      </c>
      <c r="AD2767" s="32">
        <f t="shared" si="929"/>
        <v>-2.0336552450086458</v>
      </c>
      <c r="AE2767" s="34">
        <f t="shared" si="930"/>
        <v>88.907576342266921</v>
      </c>
      <c r="AF2767" s="36" t="str">
        <f t="shared" si="937"/>
        <v>RDNGSTN</v>
      </c>
      <c r="AG2767" s="36" t="str">
        <f t="shared" si="938"/>
        <v>PADTON</v>
      </c>
      <c r="AH2767" s="36">
        <f t="shared" si="935"/>
        <v>1262</v>
      </c>
      <c r="AI2767" s="42">
        <f t="shared" si="936"/>
        <v>47452.800000000003</v>
      </c>
      <c r="AJ2767" s="43">
        <f t="shared" si="931"/>
        <v>23.983689320383526</v>
      </c>
      <c r="AK2767" s="43">
        <f t="shared" si="932"/>
        <v>-1.7391223647745261E-2</v>
      </c>
      <c r="AL2767" s="36">
        <f t="shared" si="933"/>
        <v>51.51347166613111</v>
      </c>
      <c r="AM2767" s="36">
        <v>1</v>
      </c>
      <c r="AN2767" s="36">
        <f t="shared" si="934"/>
        <v>-2.0336552450086458</v>
      </c>
      <c r="AO2767" s="36">
        <v>4</v>
      </c>
      <c r="AP2767" s="42">
        <f>INT(AI2767/1000)*1000</f>
        <v>47000</v>
      </c>
      <c r="AQ2767" s="42">
        <f>MOD(AI2767,1000)</f>
        <v>452.80000000000291</v>
      </c>
      <c r="AR2767" s="42">
        <f>MOD(AI2768,1000)-0.2+(AP2768-AP2767)</f>
        <v>476.60000000000292</v>
      </c>
    </row>
    <row r="2768" spans="1:44" x14ac:dyDescent="0.25">
      <c r="A2768" s="19" t="s">
        <v>1</v>
      </c>
      <c r="B2768" t="s">
        <v>0</v>
      </c>
      <c r="C2768">
        <v>1263</v>
      </c>
      <c r="D2768" s="36">
        <f>MATCH(C2768,TrainRun!$AG$149:$AG$295,1)</f>
        <v>84</v>
      </c>
      <c r="E2768" s="36">
        <f>INT(INDEX(TrainRun!$AD$149:$AD$295,'By Second'!D2768))</f>
        <v>1256</v>
      </c>
      <c r="F2768" s="36">
        <f>IF(E2768=0,0,INDEX(TrainRun!$AE$149:$AE$295,'By Second'!D2768))</f>
        <v>24.08803666227</v>
      </c>
      <c r="G2768" s="36">
        <f>INDEX(TrainRun!$AF$149:$AF$295,'By Second'!D2768)</f>
        <v>47308.591030056341</v>
      </c>
      <c r="H2768">
        <f t="shared" si="918"/>
        <v>85</v>
      </c>
      <c r="I2768" s="36">
        <f>INT(INDEX(TrainRun!$AD$149:$AD$295,'By Second'!H2768))</f>
        <v>1299</v>
      </c>
      <c r="J2768" s="36">
        <f>INDEX(TrainRun!$AE$149:$AE$295,'By Second'!H2768)</f>
        <v>23.340214045416953</v>
      </c>
      <c r="K2768">
        <f t="shared" si="919"/>
        <v>43</v>
      </c>
      <c r="L2768">
        <f t="shared" si="920"/>
        <v>-0.74782261685304618</v>
      </c>
      <c r="M2768">
        <f t="shared" si="921"/>
        <v>-1.7391223647745261E-2</v>
      </c>
      <c r="N2768" s="32">
        <f t="shared" si="922"/>
        <v>23.96629809673578</v>
      </c>
      <c r="O2768" s="29">
        <f t="shared" si="923"/>
        <v>47476.729302373751</v>
      </c>
      <c r="P2768" s="37">
        <f>MATCH(O2768,LORDetail!$B$932:$B$1859,1)</f>
        <v>238</v>
      </c>
      <c r="Q2768" s="37">
        <f>INDEX(LORDetail!$B$932:$B$1859,P2768)</f>
        <v>47334</v>
      </c>
      <c r="R2768" s="37">
        <f>INDEX(LORDetail!$D$932:$D$1859,P2768)</f>
        <v>51.512824971864902</v>
      </c>
      <c r="S2768" s="37">
        <f>INDEX(LORDetail!$E$932:$E$1859,P2768)</f>
        <v>-2.0350189350051102</v>
      </c>
      <c r="T2768" s="37">
        <f>INDEX(LORDetail!$G$932:$G$1859,P2768)</f>
        <v>88.981470000000002</v>
      </c>
      <c r="U2768">
        <f t="shared" si="924"/>
        <v>239</v>
      </c>
      <c r="V2768" s="37">
        <f>INDEX(LORDetail!$B$932:$B$1859,U2768)</f>
        <v>47612</v>
      </c>
      <c r="W2768" s="37">
        <f>INDEX(LORDetail!$D$932:$D$1859,U2768)</f>
        <v>51.514338751405099</v>
      </c>
      <c r="X2768" s="37">
        <f>INDEX(LORDetail!$E$932:$E$1859,U2768)</f>
        <v>-2.0318268145183902</v>
      </c>
      <c r="Y2768" s="37">
        <f>INDEX(LORDetail!$G$932:$G$1859,U2768)</f>
        <v>88.808499999999995</v>
      </c>
      <c r="Z2768">
        <f t="shared" si="925"/>
        <v>278</v>
      </c>
      <c r="AA2768" s="29">
        <f t="shared" si="926"/>
        <v>142.72930237375112</v>
      </c>
      <c r="AB2768">
        <f t="shared" si="927"/>
        <v>0.51341475674011194</v>
      </c>
      <c r="AC2768" s="32">
        <f t="shared" si="928"/>
        <v>51.513602168619293</v>
      </c>
      <c r="AD2768" s="32">
        <f t="shared" si="929"/>
        <v>-2.0333800532419359</v>
      </c>
      <c r="AE2768" s="34">
        <f t="shared" si="930"/>
        <v>88.892664649526665</v>
      </c>
      <c r="AF2768" s="36" t="str">
        <f t="shared" si="937"/>
        <v>RDNGSTN</v>
      </c>
      <c r="AG2768" s="36" t="str">
        <f t="shared" si="938"/>
        <v>PADTON</v>
      </c>
      <c r="AH2768" s="36">
        <f t="shared" si="935"/>
        <v>1263</v>
      </c>
      <c r="AI2768" s="42">
        <f t="shared" si="936"/>
        <v>47476.800000000003</v>
      </c>
      <c r="AJ2768" s="43">
        <f t="shared" si="931"/>
        <v>23.96629809673578</v>
      </c>
      <c r="AK2768" s="43">
        <f t="shared" si="932"/>
        <v>-1.7391223647745261E-2</v>
      </c>
      <c r="AL2768" s="36">
        <f t="shared" si="933"/>
        <v>51.513602168619293</v>
      </c>
      <c r="AM2768" s="36">
        <v>1</v>
      </c>
      <c r="AN2768" s="36">
        <f t="shared" si="934"/>
        <v>-2.0333800532419359</v>
      </c>
      <c r="AO2768" s="36">
        <v>4</v>
      </c>
      <c r="AP2768" s="42">
        <f>INT(AI2768/1000)*1000</f>
        <v>47000</v>
      </c>
      <c r="AQ2768" s="42">
        <f>MOD(AI2768,1000)</f>
        <v>476.80000000000291</v>
      </c>
      <c r="AR2768" s="42">
        <f>MOD(AI2769,1000)-0.2+(AP2769-AP2768)</f>
        <v>500.39999999999856</v>
      </c>
    </row>
    <row r="2769" spans="1:44" x14ac:dyDescent="0.25">
      <c r="A2769" s="19" t="s">
        <v>1</v>
      </c>
      <c r="B2769" t="s">
        <v>0</v>
      </c>
      <c r="C2769">
        <v>1264</v>
      </c>
      <c r="D2769" s="36">
        <f>MATCH(C2769,TrainRun!$AG$149:$AG$295,1)</f>
        <v>84</v>
      </c>
      <c r="E2769" s="36">
        <f>INT(INDEX(TrainRun!$AD$149:$AD$295,'By Second'!D2769))</f>
        <v>1256</v>
      </c>
      <c r="F2769" s="36">
        <f>IF(E2769=0,0,INDEX(TrainRun!$AE$149:$AE$295,'By Second'!D2769))</f>
        <v>24.08803666227</v>
      </c>
      <c r="G2769" s="36">
        <f>INDEX(TrainRun!$AF$149:$AF$295,'By Second'!D2769)</f>
        <v>47308.591030056341</v>
      </c>
      <c r="H2769">
        <f t="shared" si="918"/>
        <v>85</v>
      </c>
      <c r="I2769" s="36">
        <f>INT(INDEX(TrainRun!$AD$149:$AD$295,'By Second'!H2769))</f>
        <v>1299</v>
      </c>
      <c r="J2769" s="36">
        <f>INDEX(TrainRun!$AE$149:$AE$295,'By Second'!H2769)</f>
        <v>23.340214045416953</v>
      </c>
      <c r="K2769">
        <f t="shared" si="919"/>
        <v>43</v>
      </c>
      <c r="L2769">
        <f t="shared" si="920"/>
        <v>-0.74782261685304618</v>
      </c>
      <c r="M2769">
        <f t="shared" si="921"/>
        <v>-1.7391223647745261E-2</v>
      </c>
      <c r="N2769" s="32">
        <f t="shared" si="922"/>
        <v>23.948906873088035</v>
      </c>
      <c r="O2769" s="29">
        <f t="shared" si="923"/>
        <v>47500.678209246842</v>
      </c>
      <c r="P2769" s="37">
        <f>MATCH(O2769,LORDetail!$B$932:$B$1859,1)</f>
        <v>238</v>
      </c>
      <c r="Q2769" s="37">
        <f>INDEX(LORDetail!$B$932:$B$1859,P2769)</f>
        <v>47334</v>
      </c>
      <c r="R2769" s="37">
        <f>INDEX(LORDetail!$D$932:$D$1859,P2769)</f>
        <v>51.512824971864902</v>
      </c>
      <c r="S2769" s="37">
        <f>INDEX(LORDetail!$E$932:$E$1859,P2769)</f>
        <v>-2.0350189350051102</v>
      </c>
      <c r="T2769" s="37">
        <f>INDEX(LORDetail!$G$932:$G$1859,P2769)</f>
        <v>88.981470000000002</v>
      </c>
      <c r="U2769">
        <f t="shared" si="924"/>
        <v>239</v>
      </c>
      <c r="V2769" s="37">
        <f>INDEX(LORDetail!$B$932:$B$1859,U2769)</f>
        <v>47612</v>
      </c>
      <c r="W2769" s="37">
        <f>INDEX(LORDetail!$D$932:$D$1859,U2769)</f>
        <v>51.514338751405099</v>
      </c>
      <c r="X2769" s="37">
        <f>INDEX(LORDetail!$E$932:$E$1859,U2769)</f>
        <v>-2.0318268145183902</v>
      </c>
      <c r="Y2769" s="37">
        <f>INDEX(LORDetail!$G$932:$G$1859,U2769)</f>
        <v>88.808499999999995</v>
      </c>
      <c r="Z2769">
        <f t="shared" si="925"/>
        <v>278</v>
      </c>
      <c r="AA2769" s="29">
        <f t="shared" si="926"/>
        <v>166.67820924684202</v>
      </c>
      <c r="AB2769">
        <f t="shared" si="927"/>
        <v>0.5995619037656188</v>
      </c>
      <c r="AC2769" s="32">
        <f t="shared" si="928"/>
        <v>51.513732576407904</v>
      </c>
      <c r="AD2769" s="32">
        <f t="shared" si="929"/>
        <v>-2.0331050611690431</v>
      </c>
      <c r="AE2769" s="34">
        <f t="shared" si="930"/>
        <v>88.877763777505663</v>
      </c>
      <c r="AF2769" s="36" t="str">
        <f t="shared" si="937"/>
        <v>RDNGSTN</v>
      </c>
      <c r="AG2769" s="36" t="str">
        <f t="shared" si="938"/>
        <v>PADTON</v>
      </c>
      <c r="AH2769" s="36">
        <f t="shared" si="935"/>
        <v>1264</v>
      </c>
      <c r="AI2769" s="42">
        <f t="shared" si="936"/>
        <v>47500.6</v>
      </c>
      <c r="AJ2769" s="43">
        <f t="shared" si="931"/>
        <v>23.948906873088035</v>
      </c>
      <c r="AK2769" s="43">
        <f t="shared" si="932"/>
        <v>-1.7391223647745261E-2</v>
      </c>
      <c r="AL2769" s="36">
        <f t="shared" si="933"/>
        <v>51.513732576407904</v>
      </c>
      <c r="AM2769" s="36">
        <v>1</v>
      </c>
      <c r="AN2769" s="36">
        <f t="shared" si="934"/>
        <v>-2.0331050611690431</v>
      </c>
      <c r="AO2769" s="36">
        <v>4</v>
      </c>
      <c r="AP2769" s="42">
        <f>INT(AI2769/1000)*1000</f>
        <v>47000</v>
      </c>
      <c r="AQ2769" s="42">
        <f>MOD(AI2769,1000)</f>
        <v>500.59999999999854</v>
      </c>
      <c r="AR2769" s="42">
        <f>MOD(AI2770,1000)-0.2+(AP2770-AP2769)</f>
        <v>524.3999999999985</v>
      </c>
    </row>
    <row r="2770" spans="1:44" x14ac:dyDescent="0.25">
      <c r="A2770" s="19" t="s">
        <v>1</v>
      </c>
      <c r="B2770" t="s">
        <v>0</v>
      </c>
      <c r="C2770">
        <v>1265</v>
      </c>
      <c r="D2770" s="36">
        <f>MATCH(C2770,TrainRun!$AG$149:$AG$295,1)</f>
        <v>84</v>
      </c>
      <c r="E2770" s="36">
        <f>INT(INDEX(TrainRun!$AD$149:$AD$295,'By Second'!D2770))</f>
        <v>1256</v>
      </c>
      <c r="F2770" s="36">
        <f>IF(E2770=0,0,INDEX(TrainRun!$AE$149:$AE$295,'By Second'!D2770))</f>
        <v>24.08803666227</v>
      </c>
      <c r="G2770" s="36">
        <f>INDEX(TrainRun!$AF$149:$AF$295,'By Second'!D2770)</f>
        <v>47308.591030056341</v>
      </c>
      <c r="H2770">
        <f t="shared" si="918"/>
        <v>85</v>
      </c>
      <c r="I2770" s="36">
        <f>INT(INDEX(TrainRun!$AD$149:$AD$295,'By Second'!H2770))</f>
        <v>1299</v>
      </c>
      <c r="J2770" s="36">
        <f>INDEX(TrainRun!$AE$149:$AE$295,'By Second'!H2770)</f>
        <v>23.340214045416953</v>
      </c>
      <c r="K2770">
        <f t="shared" si="919"/>
        <v>43</v>
      </c>
      <c r="L2770">
        <f t="shared" si="920"/>
        <v>-0.74782261685304618</v>
      </c>
      <c r="M2770">
        <f t="shared" si="921"/>
        <v>-1.7391223647745261E-2</v>
      </c>
      <c r="N2770" s="32">
        <f t="shared" si="922"/>
        <v>23.931515649440289</v>
      </c>
      <c r="O2770" s="29">
        <f t="shared" si="923"/>
        <v>47524.609724896283</v>
      </c>
      <c r="P2770" s="37">
        <f>MATCH(O2770,LORDetail!$B$932:$B$1859,1)</f>
        <v>238</v>
      </c>
      <c r="Q2770" s="37">
        <f>INDEX(LORDetail!$B$932:$B$1859,P2770)</f>
        <v>47334</v>
      </c>
      <c r="R2770" s="37">
        <f>INDEX(LORDetail!$D$932:$D$1859,P2770)</f>
        <v>51.512824971864902</v>
      </c>
      <c r="S2770" s="37">
        <f>INDEX(LORDetail!$E$932:$E$1859,P2770)</f>
        <v>-2.0350189350051102</v>
      </c>
      <c r="T2770" s="37">
        <f>INDEX(LORDetail!$G$932:$G$1859,P2770)</f>
        <v>88.981470000000002</v>
      </c>
      <c r="U2770">
        <f t="shared" si="924"/>
        <v>239</v>
      </c>
      <c r="V2770" s="37">
        <f>INDEX(LORDetail!$B$932:$B$1859,U2770)</f>
        <v>47612</v>
      </c>
      <c r="W2770" s="37">
        <f>INDEX(LORDetail!$D$932:$D$1859,U2770)</f>
        <v>51.514338751405099</v>
      </c>
      <c r="X2770" s="37">
        <f>INDEX(LORDetail!$E$932:$E$1859,U2770)</f>
        <v>-2.0318268145183902</v>
      </c>
      <c r="Y2770" s="37">
        <f>INDEX(LORDetail!$G$932:$G$1859,U2770)</f>
        <v>88.808499999999995</v>
      </c>
      <c r="Z2770">
        <f t="shared" si="925"/>
        <v>278</v>
      </c>
      <c r="AA2770" s="29">
        <f t="shared" si="926"/>
        <v>190.6097248962833</v>
      </c>
      <c r="AB2770">
        <f t="shared" si="927"/>
        <v>0.68564649243267373</v>
      </c>
      <c r="AC2770" s="32">
        <f t="shared" si="928"/>
        <v>51.513862889496956</v>
      </c>
      <c r="AD2770" s="32">
        <f t="shared" si="929"/>
        <v>-2.0328302687899682</v>
      </c>
      <c r="AE2770" s="34">
        <f t="shared" si="930"/>
        <v>88.862873726203915</v>
      </c>
      <c r="AF2770" s="36" t="str">
        <f t="shared" si="937"/>
        <v>RDNGSTN</v>
      </c>
      <c r="AG2770" s="36" t="str">
        <f t="shared" si="938"/>
        <v>PADTON</v>
      </c>
      <c r="AH2770" s="36">
        <f t="shared" si="935"/>
        <v>1265</v>
      </c>
      <c r="AI2770" s="42">
        <f t="shared" si="936"/>
        <v>47524.6</v>
      </c>
      <c r="AJ2770" s="43">
        <f t="shared" si="931"/>
        <v>23.931515649440289</v>
      </c>
      <c r="AK2770" s="43">
        <f t="shared" si="932"/>
        <v>-1.7391223647745261E-2</v>
      </c>
      <c r="AL2770" s="36">
        <f t="shared" si="933"/>
        <v>51.513862889496956</v>
      </c>
      <c r="AM2770" s="36">
        <v>1</v>
      </c>
      <c r="AN2770" s="36">
        <f t="shared" si="934"/>
        <v>-2.0328302687899682</v>
      </c>
      <c r="AO2770" s="36">
        <v>4</v>
      </c>
      <c r="AP2770" s="42">
        <f>INT(AI2770/1000)*1000</f>
        <v>47000</v>
      </c>
      <c r="AQ2770" s="42">
        <f>MOD(AI2770,1000)</f>
        <v>524.59999999999854</v>
      </c>
      <c r="AR2770" s="42">
        <f>MOD(AI2771,1000)-0.2+(AP2771-AP2770)</f>
        <v>548.3999999999985</v>
      </c>
    </row>
    <row r="2771" spans="1:44" x14ac:dyDescent="0.25">
      <c r="A2771" s="19" t="s">
        <v>1</v>
      </c>
      <c r="B2771" t="s">
        <v>0</v>
      </c>
      <c r="C2771">
        <v>1266</v>
      </c>
      <c r="D2771" s="36">
        <f>MATCH(C2771,TrainRun!$AG$149:$AG$295,1)</f>
        <v>84</v>
      </c>
      <c r="E2771" s="36">
        <f>INT(INDEX(TrainRun!$AD$149:$AD$295,'By Second'!D2771))</f>
        <v>1256</v>
      </c>
      <c r="F2771" s="36">
        <f>IF(E2771=0,0,INDEX(TrainRun!$AE$149:$AE$295,'By Second'!D2771))</f>
        <v>24.08803666227</v>
      </c>
      <c r="G2771" s="36">
        <f>INDEX(TrainRun!$AF$149:$AF$295,'By Second'!D2771)</f>
        <v>47308.591030056341</v>
      </c>
      <c r="H2771">
        <f t="shared" si="918"/>
        <v>85</v>
      </c>
      <c r="I2771" s="36">
        <f>INT(INDEX(TrainRun!$AD$149:$AD$295,'By Second'!H2771))</f>
        <v>1299</v>
      </c>
      <c r="J2771" s="36">
        <f>INDEX(TrainRun!$AE$149:$AE$295,'By Second'!H2771)</f>
        <v>23.340214045416953</v>
      </c>
      <c r="K2771">
        <f t="shared" si="919"/>
        <v>43</v>
      </c>
      <c r="L2771">
        <f t="shared" si="920"/>
        <v>-0.74782261685304618</v>
      </c>
      <c r="M2771">
        <f t="shared" si="921"/>
        <v>-1.7391223647745261E-2</v>
      </c>
      <c r="N2771" s="32">
        <f t="shared" si="922"/>
        <v>23.914124425792544</v>
      </c>
      <c r="O2771" s="29">
        <f t="shared" si="923"/>
        <v>47548.523849322075</v>
      </c>
      <c r="P2771" s="37">
        <f>MATCH(O2771,LORDetail!$B$932:$B$1859,1)</f>
        <v>238</v>
      </c>
      <c r="Q2771" s="37">
        <f>INDEX(LORDetail!$B$932:$B$1859,P2771)</f>
        <v>47334</v>
      </c>
      <c r="R2771" s="37">
        <f>INDEX(LORDetail!$D$932:$D$1859,P2771)</f>
        <v>51.512824971864902</v>
      </c>
      <c r="S2771" s="37">
        <f>INDEX(LORDetail!$E$932:$E$1859,P2771)</f>
        <v>-2.0350189350051102</v>
      </c>
      <c r="T2771" s="37">
        <f>INDEX(LORDetail!$G$932:$G$1859,P2771)</f>
        <v>88.981470000000002</v>
      </c>
      <c r="U2771">
        <f t="shared" si="924"/>
        <v>239</v>
      </c>
      <c r="V2771" s="37">
        <f>INDEX(LORDetail!$B$932:$B$1859,U2771)</f>
        <v>47612</v>
      </c>
      <c r="W2771" s="37">
        <f>INDEX(LORDetail!$D$932:$D$1859,U2771)</f>
        <v>51.514338751405099</v>
      </c>
      <c r="X2771" s="37">
        <f>INDEX(LORDetail!$E$932:$E$1859,U2771)</f>
        <v>-2.0318268145183902</v>
      </c>
      <c r="Y2771" s="37">
        <f>INDEX(LORDetail!$G$932:$G$1859,U2771)</f>
        <v>88.808499999999995</v>
      </c>
      <c r="Z2771">
        <f t="shared" si="925"/>
        <v>278</v>
      </c>
      <c r="AA2771" s="29">
        <f t="shared" si="926"/>
        <v>214.52384932207497</v>
      </c>
      <c r="AB2771">
        <f t="shared" si="927"/>
        <v>0.77166852274127684</v>
      </c>
      <c r="AC2771" s="32">
        <f t="shared" si="928"/>
        <v>51.513993107886442</v>
      </c>
      <c r="AD2771" s="32">
        <f t="shared" si="929"/>
        <v>-2.0325556761047108</v>
      </c>
      <c r="AE2771" s="34">
        <f t="shared" si="930"/>
        <v>88.847994495621435</v>
      </c>
      <c r="AF2771" s="36" t="str">
        <f t="shared" si="937"/>
        <v>RDNGSTN</v>
      </c>
      <c r="AG2771" s="36" t="str">
        <f t="shared" si="938"/>
        <v>PADTON</v>
      </c>
      <c r="AH2771" s="36">
        <f t="shared" si="935"/>
        <v>1266</v>
      </c>
      <c r="AI2771" s="42">
        <f t="shared" si="936"/>
        <v>47548.6</v>
      </c>
      <c r="AJ2771" s="43">
        <f t="shared" si="931"/>
        <v>23.914124425792544</v>
      </c>
      <c r="AK2771" s="43">
        <f t="shared" si="932"/>
        <v>-1.7391223647745261E-2</v>
      </c>
      <c r="AL2771" s="36">
        <f t="shared" si="933"/>
        <v>51.513993107886442</v>
      </c>
      <c r="AM2771" s="36">
        <v>1</v>
      </c>
      <c r="AN2771" s="36">
        <f t="shared" si="934"/>
        <v>-2.0325556761047108</v>
      </c>
      <c r="AO2771" s="36">
        <v>4</v>
      </c>
      <c r="AP2771" s="42">
        <f>INT(AI2771/1000)*1000</f>
        <v>47000</v>
      </c>
      <c r="AQ2771" s="42">
        <f>MOD(AI2771,1000)</f>
        <v>548.59999999999854</v>
      </c>
      <c r="AR2771" s="42">
        <f>MOD(AI2772,1000)-0.2+(AP2772-AP2771)</f>
        <v>572.20000000000141</v>
      </c>
    </row>
    <row r="2772" spans="1:44" x14ac:dyDescent="0.25">
      <c r="A2772" s="19" t="s">
        <v>1</v>
      </c>
      <c r="B2772" t="s">
        <v>0</v>
      </c>
      <c r="C2772">
        <v>1267</v>
      </c>
      <c r="D2772" s="36">
        <f>MATCH(C2772,TrainRun!$AG$149:$AG$295,1)</f>
        <v>84</v>
      </c>
      <c r="E2772" s="36">
        <f>INT(INDEX(TrainRun!$AD$149:$AD$295,'By Second'!D2772))</f>
        <v>1256</v>
      </c>
      <c r="F2772" s="36">
        <f>IF(E2772=0,0,INDEX(TrainRun!$AE$149:$AE$295,'By Second'!D2772))</f>
        <v>24.08803666227</v>
      </c>
      <c r="G2772" s="36">
        <f>INDEX(TrainRun!$AF$149:$AF$295,'By Second'!D2772)</f>
        <v>47308.591030056341</v>
      </c>
      <c r="H2772">
        <f t="shared" si="918"/>
        <v>85</v>
      </c>
      <c r="I2772" s="36">
        <f>INT(INDEX(TrainRun!$AD$149:$AD$295,'By Second'!H2772))</f>
        <v>1299</v>
      </c>
      <c r="J2772" s="36">
        <f>INDEX(TrainRun!$AE$149:$AE$295,'By Second'!H2772)</f>
        <v>23.340214045416953</v>
      </c>
      <c r="K2772">
        <f t="shared" si="919"/>
        <v>43</v>
      </c>
      <c r="L2772">
        <f t="shared" si="920"/>
        <v>-0.74782261685304618</v>
      </c>
      <c r="M2772">
        <f t="shared" si="921"/>
        <v>-1.7391223647745261E-2</v>
      </c>
      <c r="N2772" s="32">
        <f t="shared" si="922"/>
        <v>23.896733202144798</v>
      </c>
      <c r="O2772" s="29">
        <f t="shared" si="923"/>
        <v>47572.420582524217</v>
      </c>
      <c r="P2772" s="37">
        <f>MATCH(O2772,LORDetail!$B$932:$B$1859,1)</f>
        <v>238</v>
      </c>
      <c r="Q2772" s="37">
        <f>INDEX(LORDetail!$B$932:$B$1859,P2772)</f>
        <v>47334</v>
      </c>
      <c r="R2772" s="37">
        <f>INDEX(LORDetail!$D$932:$D$1859,P2772)</f>
        <v>51.512824971864902</v>
      </c>
      <c r="S2772" s="37">
        <f>INDEX(LORDetail!$E$932:$E$1859,P2772)</f>
        <v>-2.0350189350051102</v>
      </c>
      <c r="T2772" s="37">
        <f>INDEX(LORDetail!$G$932:$G$1859,P2772)</f>
        <v>88.981470000000002</v>
      </c>
      <c r="U2772">
        <f t="shared" si="924"/>
        <v>239</v>
      </c>
      <c r="V2772" s="37">
        <f>INDEX(LORDetail!$B$932:$B$1859,U2772)</f>
        <v>47612</v>
      </c>
      <c r="W2772" s="37">
        <f>INDEX(LORDetail!$D$932:$D$1859,U2772)</f>
        <v>51.514338751405099</v>
      </c>
      <c r="X2772" s="37">
        <f>INDEX(LORDetail!$E$932:$E$1859,U2772)</f>
        <v>-2.0318268145183902</v>
      </c>
      <c r="Y2772" s="37">
        <f>INDEX(LORDetail!$G$932:$G$1859,U2772)</f>
        <v>88.808499999999995</v>
      </c>
      <c r="Z2772">
        <f t="shared" si="925"/>
        <v>278</v>
      </c>
      <c r="AA2772" s="29">
        <f t="shared" si="926"/>
        <v>238.42058252421702</v>
      </c>
      <c r="AB2772">
        <f t="shared" si="927"/>
        <v>0.85762799469142814</v>
      </c>
      <c r="AC2772" s="32">
        <f t="shared" si="928"/>
        <v>51.514123231576363</v>
      </c>
      <c r="AD2772" s="32">
        <f t="shared" si="929"/>
        <v>-2.0322812831132713</v>
      </c>
      <c r="AE2772" s="34">
        <f t="shared" si="930"/>
        <v>88.833126085758224</v>
      </c>
      <c r="AF2772" s="36" t="str">
        <f t="shared" si="937"/>
        <v>RDNGSTN</v>
      </c>
      <c r="AG2772" s="36" t="str">
        <f t="shared" si="938"/>
        <v>PADTON</v>
      </c>
      <c r="AH2772" s="36">
        <f t="shared" si="935"/>
        <v>1267</v>
      </c>
      <c r="AI2772" s="42">
        <f t="shared" si="936"/>
        <v>47572.4</v>
      </c>
      <c r="AJ2772" s="43">
        <f t="shared" si="931"/>
        <v>23.896733202144798</v>
      </c>
      <c r="AK2772" s="43">
        <f t="shared" si="932"/>
        <v>-1.7391223647745261E-2</v>
      </c>
      <c r="AL2772" s="36">
        <f t="shared" si="933"/>
        <v>51.514123231576363</v>
      </c>
      <c r="AM2772" s="36">
        <v>1</v>
      </c>
      <c r="AN2772" s="36">
        <f t="shared" si="934"/>
        <v>-2.0322812831132713</v>
      </c>
      <c r="AO2772" s="36">
        <v>4</v>
      </c>
      <c r="AP2772" s="42">
        <f>INT(AI2772/1000)*1000</f>
        <v>47000</v>
      </c>
      <c r="AQ2772" s="42">
        <f>MOD(AI2772,1000)</f>
        <v>572.40000000000146</v>
      </c>
      <c r="AR2772" s="42">
        <f>MOD(AI2773,1000)-0.2+(AP2773-AP2772)</f>
        <v>595.99999999999704</v>
      </c>
    </row>
    <row r="2773" spans="1:44" x14ac:dyDescent="0.25">
      <c r="A2773" s="19" t="s">
        <v>1</v>
      </c>
      <c r="B2773" t="s">
        <v>0</v>
      </c>
      <c r="C2773">
        <v>1268</v>
      </c>
      <c r="D2773" s="36">
        <f>MATCH(C2773,TrainRun!$AG$149:$AG$295,1)</f>
        <v>84</v>
      </c>
      <c r="E2773" s="36">
        <f>INT(INDEX(TrainRun!$AD$149:$AD$295,'By Second'!D2773))</f>
        <v>1256</v>
      </c>
      <c r="F2773" s="36">
        <f>IF(E2773=0,0,INDEX(TrainRun!$AE$149:$AE$295,'By Second'!D2773))</f>
        <v>24.08803666227</v>
      </c>
      <c r="G2773" s="36">
        <f>INDEX(TrainRun!$AF$149:$AF$295,'By Second'!D2773)</f>
        <v>47308.591030056341</v>
      </c>
      <c r="H2773">
        <f t="shared" si="918"/>
        <v>85</v>
      </c>
      <c r="I2773" s="36">
        <f>INT(INDEX(TrainRun!$AD$149:$AD$295,'By Second'!H2773))</f>
        <v>1299</v>
      </c>
      <c r="J2773" s="36">
        <f>INDEX(TrainRun!$AE$149:$AE$295,'By Second'!H2773)</f>
        <v>23.340214045416953</v>
      </c>
      <c r="K2773">
        <f t="shared" si="919"/>
        <v>43</v>
      </c>
      <c r="L2773">
        <f t="shared" si="920"/>
        <v>-0.74782261685304618</v>
      </c>
      <c r="M2773">
        <f t="shared" si="921"/>
        <v>-1.7391223647745261E-2</v>
      </c>
      <c r="N2773" s="32">
        <f t="shared" si="922"/>
        <v>23.879341978497052</v>
      </c>
      <c r="O2773" s="29">
        <f t="shared" si="923"/>
        <v>47596.299924502717</v>
      </c>
      <c r="P2773" s="37">
        <f>MATCH(O2773,LORDetail!$B$932:$B$1859,1)</f>
        <v>238</v>
      </c>
      <c r="Q2773" s="37">
        <f>INDEX(LORDetail!$B$932:$B$1859,P2773)</f>
        <v>47334</v>
      </c>
      <c r="R2773" s="37">
        <f>INDEX(LORDetail!$D$932:$D$1859,P2773)</f>
        <v>51.512824971864902</v>
      </c>
      <c r="S2773" s="37">
        <f>INDEX(LORDetail!$E$932:$E$1859,P2773)</f>
        <v>-2.0350189350051102</v>
      </c>
      <c r="T2773" s="37">
        <f>INDEX(LORDetail!$G$932:$G$1859,P2773)</f>
        <v>88.981470000000002</v>
      </c>
      <c r="U2773">
        <f t="shared" si="924"/>
        <v>239</v>
      </c>
      <c r="V2773" s="37">
        <f>INDEX(LORDetail!$B$932:$B$1859,U2773)</f>
        <v>47612</v>
      </c>
      <c r="W2773" s="37">
        <f>INDEX(LORDetail!$D$932:$D$1859,U2773)</f>
        <v>51.514338751405099</v>
      </c>
      <c r="X2773" s="37">
        <f>INDEX(LORDetail!$E$932:$E$1859,U2773)</f>
        <v>-2.0318268145183902</v>
      </c>
      <c r="Y2773" s="37">
        <f>INDEX(LORDetail!$G$932:$G$1859,U2773)</f>
        <v>88.808499999999995</v>
      </c>
      <c r="Z2773">
        <f t="shared" si="925"/>
        <v>278</v>
      </c>
      <c r="AA2773" s="29">
        <f t="shared" si="926"/>
        <v>262.29992450271675</v>
      </c>
      <c r="AB2773">
        <f t="shared" si="927"/>
        <v>0.94352490828315372</v>
      </c>
      <c r="AC2773" s="32">
        <f t="shared" si="928"/>
        <v>51.514253260566726</v>
      </c>
      <c r="AD2773" s="32">
        <f t="shared" si="929"/>
        <v>-2.0320070898156488</v>
      </c>
      <c r="AE2773" s="34">
        <f t="shared" si="930"/>
        <v>88.818268496614252</v>
      </c>
      <c r="AF2773" s="36" t="str">
        <f t="shared" si="937"/>
        <v>RDNGSTN</v>
      </c>
      <c r="AG2773" s="36" t="str">
        <f t="shared" si="938"/>
        <v>PADTON</v>
      </c>
      <c r="AH2773" s="36">
        <f t="shared" si="935"/>
        <v>1268</v>
      </c>
      <c r="AI2773" s="42">
        <f t="shared" si="936"/>
        <v>47596.2</v>
      </c>
      <c r="AJ2773" s="43">
        <f t="shared" si="931"/>
        <v>23.879341978497052</v>
      </c>
      <c r="AK2773" s="43">
        <f t="shared" si="932"/>
        <v>-1.7391223647745261E-2</v>
      </c>
      <c r="AL2773" s="36">
        <f t="shared" si="933"/>
        <v>51.514253260566726</v>
      </c>
      <c r="AM2773" s="36">
        <v>1</v>
      </c>
      <c r="AN2773" s="36">
        <f t="shared" si="934"/>
        <v>-2.0320070898156488</v>
      </c>
      <c r="AO2773" s="36">
        <v>4</v>
      </c>
      <c r="AP2773" s="42">
        <f>INT(AI2773/1000)*1000</f>
        <v>47000</v>
      </c>
      <c r="AQ2773" s="42">
        <f>MOD(AI2773,1000)</f>
        <v>596.19999999999709</v>
      </c>
      <c r="AR2773" s="42">
        <f>MOD(AI2774,1000)-0.2+(AP2774-AP2773)</f>
        <v>619.99999999999704</v>
      </c>
    </row>
    <row r="2774" spans="1:44" x14ac:dyDescent="0.25">
      <c r="A2774" s="19" t="s">
        <v>1</v>
      </c>
      <c r="B2774" t="s">
        <v>0</v>
      </c>
      <c r="C2774">
        <v>1269</v>
      </c>
      <c r="D2774" s="36">
        <f>MATCH(C2774,TrainRun!$AG$149:$AG$295,1)</f>
        <v>84</v>
      </c>
      <c r="E2774" s="36">
        <f>INT(INDEX(TrainRun!$AD$149:$AD$295,'By Second'!D2774))</f>
        <v>1256</v>
      </c>
      <c r="F2774" s="36">
        <f>IF(E2774=0,0,INDEX(TrainRun!$AE$149:$AE$295,'By Second'!D2774))</f>
        <v>24.08803666227</v>
      </c>
      <c r="G2774" s="36">
        <f>INDEX(TrainRun!$AF$149:$AF$295,'By Second'!D2774)</f>
        <v>47308.591030056341</v>
      </c>
      <c r="H2774">
        <f t="shared" si="918"/>
        <v>85</v>
      </c>
      <c r="I2774" s="36">
        <f>INT(INDEX(TrainRun!$AD$149:$AD$295,'By Second'!H2774))</f>
        <v>1299</v>
      </c>
      <c r="J2774" s="36">
        <f>INDEX(TrainRun!$AE$149:$AE$295,'By Second'!H2774)</f>
        <v>23.340214045416953</v>
      </c>
      <c r="K2774">
        <f t="shared" si="919"/>
        <v>43</v>
      </c>
      <c r="L2774">
        <f t="shared" si="920"/>
        <v>-0.74782261685304618</v>
      </c>
      <c r="M2774">
        <f t="shared" si="921"/>
        <v>-1.7391223647745261E-2</v>
      </c>
      <c r="N2774" s="32">
        <f t="shared" si="922"/>
        <v>23.861950754849307</v>
      </c>
      <c r="O2774" s="29">
        <f t="shared" si="923"/>
        <v>47620.161875257567</v>
      </c>
      <c r="P2774" s="37">
        <f>MATCH(O2774,LORDetail!$B$932:$B$1859,1)</f>
        <v>239</v>
      </c>
      <c r="Q2774" s="37">
        <f>INDEX(LORDetail!$B$932:$B$1859,P2774)</f>
        <v>47612</v>
      </c>
      <c r="R2774" s="37">
        <f>INDEX(LORDetail!$D$932:$D$1859,P2774)</f>
        <v>51.514338751405099</v>
      </c>
      <c r="S2774" s="37">
        <f>INDEX(LORDetail!$E$932:$E$1859,P2774)</f>
        <v>-2.0318268145183902</v>
      </c>
      <c r="T2774" s="37">
        <f>INDEX(LORDetail!$G$932:$G$1859,P2774)</f>
        <v>88.808499999999995</v>
      </c>
      <c r="U2774">
        <f t="shared" si="924"/>
        <v>240</v>
      </c>
      <c r="V2774" s="37">
        <f>INDEX(LORDetail!$B$932:$B$1859,U2774)</f>
        <v>47980</v>
      </c>
      <c r="W2774" s="37">
        <f>INDEX(LORDetail!$D$932:$D$1859,U2774)</f>
        <v>51.516210463931301</v>
      </c>
      <c r="X2774" s="37">
        <f>INDEX(LORDetail!$E$932:$E$1859,U2774)</f>
        <v>-2.0274408841139002</v>
      </c>
      <c r="Y2774" s="37">
        <f>INDEX(LORDetail!$G$932:$G$1859,U2774)</f>
        <v>88.579539999999994</v>
      </c>
      <c r="Z2774">
        <f t="shared" si="925"/>
        <v>368</v>
      </c>
      <c r="AA2774" s="29">
        <f t="shared" si="926"/>
        <v>8.1618752575668623</v>
      </c>
      <c r="AB2774">
        <f t="shared" si="927"/>
        <v>2.2179008852083865E-2</v>
      </c>
      <c r="AC2774" s="32">
        <f t="shared" si="928"/>
        <v>51.514380264133784</v>
      </c>
      <c r="AD2774" s="32">
        <f t="shared" si="929"/>
        <v>-2.0317295389291243</v>
      </c>
      <c r="AE2774" s="34">
        <f t="shared" si="930"/>
        <v>88.803421894133223</v>
      </c>
      <c r="AF2774" s="36" t="str">
        <f t="shared" si="937"/>
        <v>RDNGSTN</v>
      </c>
      <c r="AG2774" s="36" t="str">
        <f t="shared" si="938"/>
        <v>PADTON</v>
      </c>
      <c r="AH2774" s="36">
        <f t="shared" si="935"/>
        <v>1269</v>
      </c>
      <c r="AI2774" s="42">
        <f t="shared" si="936"/>
        <v>47620.2</v>
      </c>
      <c r="AJ2774" s="43">
        <f t="shared" si="931"/>
        <v>23.861950754849307</v>
      </c>
      <c r="AK2774" s="43">
        <f t="shared" si="932"/>
        <v>-1.7391223647745261E-2</v>
      </c>
      <c r="AL2774" s="36">
        <f t="shared" si="933"/>
        <v>51.514380264133784</v>
      </c>
      <c r="AM2774" s="36">
        <v>1</v>
      </c>
      <c r="AN2774" s="36">
        <f t="shared" si="934"/>
        <v>-2.0317295389291243</v>
      </c>
      <c r="AO2774" s="36">
        <v>4</v>
      </c>
      <c r="AP2774" s="42">
        <f>INT(AI2774/1000)*1000</f>
        <v>47000</v>
      </c>
      <c r="AQ2774" s="42">
        <f>MOD(AI2774,1000)</f>
        <v>620.19999999999709</v>
      </c>
      <c r="AR2774" s="42">
        <f>MOD(AI2775,1000)-0.2+(AP2775-AP2774)</f>
        <v>643.79999999999995</v>
      </c>
    </row>
    <row r="2775" spans="1:44" x14ac:dyDescent="0.25">
      <c r="A2775" s="19" t="s">
        <v>1</v>
      </c>
      <c r="B2775" t="s">
        <v>0</v>
      </c>
      <c r="C2775">
        <v>1270</v>
      </c>
      <c r="D2775" s="36">
        <f>MATCH(C2775,TrainRun!$AG$149:$AG$295,1)</f>
        <v>84</v>
      </c>
      <c r="E2775" s="36">
        <f>INT(INDEX(TrainRun!$AD$149:$AD$295,'By Second'!D2775))</f>
        <v>1256</v>
      </c>
      <c r="F2775" s="36">
        <f>IF(E2775=0,0,INDEX(TrainRun!$AE$149:$AE$295,'By Second'!D2775))</f>
        <v>24.08803666227</v>
      </c>
      <c r="G2775" s="36">
        <f>INDEX(TrainRun!$AF$149:$AF$295,'By Second'!D2775)</f>
        <v>47308.591030056341</v>
      </c>
      <c r="H2775">
        <f t="shared" si="918"/>
        <v>85</v>
      </c>
      <c r="I2775" s="36">
        <f>INT(INDEX(TrainRun!$AD$149:$AD$295,'By Second'!H2775))</f>
        <v>1299</v>
      </c>
      <c r="J2775" s="36">
        <f>INDEX(TrainRun!$AE$149:$AE$295,'By Second'!H2775)</f>
        <v>23.340214045416953</v>
      </c>
      <c r="K2775">
        <f t="shared" si="919"/>
        <v>43</v>
      </c>
      <c r="L2775">
        <f t="shared" si="920"/>
        <v>-0.74782261685304618</v>
      </c>
      <c r="M2775">
        <f t="shared" si="921"/>
        <v>-1.7391223647745261E-2</v>
      </c>
      <c r="N2775" s="32">
        <f t="shared" si="922"/>
        <v>23.844559531201561</v>
      </c>
      <c r="O2775" s="29">
        <f t="shared" si="923"/>
        <v>47644.006434788767</v>
      </c>
      <c r="P2775" s="37">
        <f>MATCH(O2775,LORDetail!$B$932:$B$1859,1)</f>
        <v>239</v>
      </c>
      <c r="Q2775" s="37">
        <f>INDEX(LORDetail!$B$932:$B$1859,P2775)</f>
        <v>47612</v>
      </c>
      <c r="R2775" s="37">
        <f>INDEX(LORDetail!$D$932:$D$1859,P2775)</f>
        <v>51.514338751405099</v>
      </c>
      <c r="S2775" s="37">
        <f>INDEX(LORDetail!$E$932:$E$1859,P2775)</f>
        <v>-2.0318268145183902</v>
      </c>
      <c r="T2775" s="37">
        <f>INDEX(LORDetail!$G$932:$G$1859,P2775)</f>
        <v>88.808499999999995</v>
      </c>
      <c r="U2775">
        <f t="shared" si="924"/>
        <v>240</v>
      </c>
      <c r="V2775" s="37">
        <f>INDEX(LORDetail!$B$932:$B$1859,U2775)</f>
        <v>47980</v>
      </c>
      <c r="W2775" s="37">
        <f>INDEX(LORDetail!$D$932:$D$1859,U2775)</f>
        <v>51.516210463931301</v>
      </c>
      <c r="X2775" s="37">
        <f>INDEX(LORDetail!$E$932:$E$1859,U2775)</f>
        <v>-2.0274408841139002</v>
      </c>
      <c r="Y2775" s="37">
        <f>INDEX(LORDetail!$G$932:$G$1859,U2775)</f>
        <v>88.579539999999994</v>
      </c>
      <c r="Z2775">
        <f t="shared" si="925"/>
        <v>368</v>
      </c>
      <c r="AA2775" s="29">
        <f t="shared" si="926"/>
        <v>32.006434788767365</v>
      </c>
      <c r="AB2775">
        <f t="shared" si="927"/>
        <v>8.6974007578172183E-2</v>
      </c>
      <c r="AC2775" s="32">
        <f t="shared" si="928"/>
        <v>51.514501541744536</v>
      </c>
      <c r="AD2775" s="32">
        <f t="shared" si="929"/>
        <v>-2.0314453525741527</v>
      </c>
      <c r="AE2775" s="34">
        <f t="shared" si="930"/>
        <v>88.7885864312249</v>
      </c>
      <c r="AF2775" s="36" t="str">
        <f t="shared" si="937"/>
        <v>RDNGSTN</v>
      </c>
      <c r="AG2775" s="36" t="str">
        <f t="shared" si="938"/>
        <v>PADTON</v>
      </c>
      <c r="AH2775" s="36">
        <f t="shared" si="935"/>
        <v>1270</v>
      </c>
      <c r="AI2775" s="42">
        <f t="shared" si="936"/>
        <v>47644</v>
      </c>
      <c r="AJ2775" s="43">
        <f t="shared" si="931"/>
        <v>23.844559531201561</v>
      </c>
      <c r="AK2775" s="43">
        <f t="shared" si="932"/>
        <v>-1.7391223647745261E-2</v>
      </c>
      <c r="AL2775" s="36">
        <f t="shared" si="933"/>
        <v>51.514501541744536</v>
      </c>
      <c r="AM2775" s="36">
        <v>1</v>
      </c>
      <c r="AN2775" s="36">
        <f t="shared" si="934"/>
        <v>-2.0314453525741527</v>
      </c>
      <c r="AO2775" s="36">
        <v>4</v>
      </c>
      <c r="AP2775" s="42">
        <f>INT(AI2775/1000)*1000</f>
        <v>47000</v>
      </c>
      <c r="AQ2775" s="42">
        <f>MOD(AI2775,1000)</f>
        <v>644</v>
      </c>
      <c r="AR2775" s="42">
        <f>MOD(AI2776,1000)-0.2+(AP2776-AP2775)</f>
        <v>667.60000000000286</v>
      </c>
    </row>
    <row r="2776" spans="1:44" x14ac:dyDescent="0.25">
      <c r="A2776" s="19" t="s">
        <v>1</v>
      </c>
      <c r="B2776" t="s">
        <v>0</v>
      </c>
      <c r="C2776">
        <v>1271</v>
      </c>
      <c r="D2776" s="36">
        <f>MATCH(C2776,TrainRun!$AG$149:$AG$295,1)</f>
        <v>84</v>
      </c>
      <c r="E2776" s="36">
        <f>INT(INDEX(TrainRun!$AD$149:$AD$295,'By Second'!D2776))</f>
        <v>1256</v>
      </c>
      <c r="F2776" s="36">
        <f>IF(E2776=0,0,INDEX(TrainRun!$AE$149:$AE$295,'By Second'!D2776))</f>
        <v>24.08803666227</v>
      </c>
      <c r="G2776" s="36">
        <f>INDEX(TrainRun!$AF$149:$AF$295,'By Second'!D2776)</f>
        <v>47308.591030056341</v>
      </c>
      <c r="H2776">
        <f t="shared" si="918"/>
        <v>85</v>
      </c>
      <c r="I2776" s="36">
        <f>INT(INDEX(TrainRun!$AD$149:$AD$295,'By Second'!H2776))</f>
        <v>1299</v>
      </c>
      <c r="J2776" s="36">
        <f>INDEX(TrainRun!$AE$149:$AE$295,'By Second'!H2776)</f>
        <v>23.340214045416953</v>
      </c>
      <c r="K2776">
        <f t="shared" si="919"/>
        <v>43</v>
      </c>
      <c r="L2776">
        <f t="shared" si="920"/>
        <v>-0.74782261685304618</v>
      </c>
      <c r="M2776">
        <f t="shared" si="921"/>
        <v>-1.7391223647745261E-2</v>
      </c>
      <c r="N2776" s="32">
        <f t="shared" si="922"/>
        <v>23.827168307553816</v>
      </c>
      <c r="O2776" s="29">
        <f t="shared" si="923"/>
        <v>47667.833603096318</v>
      </c>
      <c r="P2776" s="37">
        <f>MATCH(O2776,LORDetail!$B$932:$B$1859,1)</f>
        <v>239</v>
      </c>
      <c r="Q2776" s="37">
        <f>INDEX(LORDetail!$B$932:$B$1859,P2776)</f>
        <v>47612</v>
      </c>
      <c r="R2776" s="37">
        <f>INDEX(LORDetail!$D$932:$D$1859,P2776)</f>
        <v>51.514338751405099</v>
      </c>
      <c r="S2776" s="37">
        <f>INDEX(LORDetail!$E$932:$E$1859,P2776)</f>
        <v>-2.0318268145183902</v>
      </c>
      <c r="T2776" s="37">
        <f>INDEX(LORDetail!$G$932:$G$1859,P2776)</f>
        <v>88.808499999999995</v>
      </c>
      <c r="U2776">
        <f t="shared" si="924"/>
        <v>240</v>
      </c>
      <c r="V2776" s="37">
        <f>INDEX(LORDetail!$B$932:$B$1859,U2776)</f>
        <v>47980</v>
      </c>
      <c r="W2776" s="37">
        <f>INDEX(LORDetail!$D$932:$D$1859,U2776)</f>
        <v>51.516210463931301</v>
      </c>
      <c r="X2776" s="37">
        <f>INDEX(LORDetail!$E$932:$E$1859,U2776)</f>
        <v>-2.0274408841139002</v>
      </c>
      <c r="Y2776" s="37">
        <f>INDEX(LORDetail!$G$932:$G$1859,U2776)</f>
        <v>88.579539999999994</v>
      </c>
      <c r="Z2776">
        <f t="shared" si="925"/>
        <v>368</v>
      </c>
      <c r="AA2776" s="29">
        <f t="shared" si="926"/>
        <v>55.833603096318257</v>
      </c>
      <c r="AB2776">
        <f t="shared" si="927"/>
        <v>0.15172174754434309</v>
      </c>
      <c r="AC2776" s="32">
        <f t="shared" si="928"/>
        <v>51.514622730900477</v>
      </c>
      <c r="AD2776" s="32">
        <f t="shared" si="929"/>
        <v>-2.0311613734928131</v>
      </c>
      <c r="AE2776" s="34">
        <f t="shared" si="930"/>
        <v>88.773761788682236</v>
      </c>
      <c r="AF2776" s="36" t="str">
        <f t="shared" si="937"/>
        <v>RDNGSTN</v>
      </c>
      <c r="AG2776" s="36" t="str">
        <f t="shared" si="938"/>
        <v>PADTON</v>
      </c>
      <c r="AH2776" s="36">
        <f t="shared" si="935"/>
        <v>1271</v>
      </c>
      <c r="AI2776" s="42">
        <f t="shared" si="936"/>
        <v>47667.8</v>
      </c>
      <c r="AJ2776" s="43">
        <f t="shared" si="931"/>
        <v>23.827168307553816</v>
      </c>
      <c r="AK2776" s="43">
        <f t="shared" si="932"/>
        <v>-1.7391223647745261E-2</v>
      </c>
      <c r="AL2776" s="36">
        <f t="shared" si="933"/>
        <v>51.514622730900477</v>
      </c>
      <c r="AM2776" s="36">
        <v>1</v>
      </c>
      <c r="AN2776" s="36">
        <f t="shared" si="934"/>
        <v>-2.0311613734928131</v>
      </c>
      <c r="AO2776" s="36">
        <v>4</v>
      </c>
      <c r="AP2776" s="42">
        <f>INT(AI2776/1000)*1000</f>
        <v>47000</v>
      </c>
      <c r="AQ2776" s="42">
        <f>MOD(AI2776,1000)</f>
        <v>667.80000000000291</v>
      </c>
      <c r="AR2776" s="42">
        <f>MOD(AI2777,1000)-0.2+(AP2777-AP2776)</f>
        <v>691.3999999999985</v>
      </c>
    </row>
    <row r="2777" spans="1:44" x14ac:dyDescent="0.25">
      <c r="A2777" s="19" t="s">
        <v>1</v>
      </c>
      <c r="B2777" t="s">
        <v>0</v>
      </c>
      <c r="C2777">
        <v>1272</v>
      </c>
      <c r="D2777" s="36">
        <f>MATCH(C2777,TrainRun!$AG$149:$AG$295,1)</f>
        <v>84</v>
      </c>
      <c r="E2777" s="36">
        <f>INT(INDEX(TrainRun!$AD$149:$AD$295,'By Second'!D2777))</f>
        <v>1256</v>
      </c>
      <c r="F2777" s="36">
        <f>IF(E2777=0,0,INDEX(TrainRun!$AE$149:$AE$295,'By Second'!D2777))</f>
        <v>24.08803666227</v>
      </c>
      <c r="G2777" s="36">
        <f>INDEX(TrainRun!$AF$149:$AF$295,'By Second'!D2777)</f>
        <v>47308.591030056341</v>
      </c>
      <c r="H2777">
        <f t="shared" si="918"/>
        <v>85</v>
      </c>
      <c r="I2777" s="36">
        <f>INT(INDEX(TrainRun!$AD$149:$AD$295,'By Second'!H2777))</f>
        <v>1299</v>
      </c>
      <c r="J2777" s="36">
        <f>INDEX(TrainRun!$AE$149:$AE$295,'By Second'!H2777)</f>
        <v>23.340214045416953</v>
      </c>
      <c r="K2777">
        <f t="shared" si="919"/>
        <v>43</v>
      </c>
      <c r="L2777">
        <f t="shared" si="920"/>
        <v>-0.74782261685304618</v>
      </c>
      <c r="M2777">
        <f t="shared" si="921"/>
        <v>-1.7391223647745261E-2</v>
      </c>
      <c r="N2777" s="32">
        <f t="shared" si="922"/>
        <v>23.80977708390607</v>
      </c>
      <c r="O2777" s="29">
        <f t="shared" si="923"/>
        <v>47691.643380180227</v>
      </c>
      <c r="P2777" s="37">
        <f>MATCH(O2777,LORDetail!$B$932:$B$1859,1)</f>
        <v>239</v>
      </c>
      <c r="Q2777" s="37">
        <f>INDEX(LORDetail!$B$932:$B$1859,P2777)</f>
        <v>47612</v>
      </c>
      <c r="R2777" s="37">
        <f>INDEX(LORDetail!$D$932:$D$1859,P2777)</f>
        <v>51.514338751405099</v>
      </c>
      <c r="S2777" s="37">
        <f>INDEX(LORDetail!$E$932:$E$1859,P2777)</f>
        <v>-2.0318268145183902</v>
      </c>
      <c r="T2777" s="37">
        <f>INDEX(LORDetail!$G$932:$G$1859,P2777)</f>
        <v>88.808499999999995</v>
      </c>
      <c r="U2777">
        <f t="shared" si="924"/>
        <v>240</v>
      </c>
      <c r="V2777" s="37">
        <f>INDEX(LORDetail!$B$932:$B$1859,U2777)</f>
        <v>47980</v>
      </c>
      <c r="W2777" s="37">
        <f>INDEX(LORDetail!$D$932:$D$1859,U2777)</f>
        <v>51.516210463931301</v>
      </c>
      <c r="X2777" s="37">
        <f>INDEX(LORDetail!$E$932:$E$1859,U2777)</f>
        <v>-2.0274408841139002</v>
      </c>
      <c r="Y2777" s="37">
        <f>INDEX(LORDetail!$G$932:$G$1859,U2777)</f>
        <v>88.579539999999994</v>
      </c>
      <c r="Z2777">
        <f t="shared" si="925"/>
        <v>368</v>
      </c>
      <c r="AA2777" s="29">
        <f t="shared" si="926"/>
        <v>79.643380180226814</v>
      </c>
      <c r="AB2777">
        <f t="shared" si="927"/>
        <v>0.21642222875061634</v>
      </c>
      <c r="AC2777" s="32">
        <f t="shared" si="928"/>
        <v>51.514743831601599</v>
      </c>
      <c r="AD2777" s="32">
        <f t="shared" si="929"/>
        <v>-2.0308776016851056</v>
      </c>
      <c r="AE2777" s="34">
        <f t="shared" si="930"/>
        <v>88.758947966505261</v>
      </c>
      <c r="AF2777" s="36" t="str">
        <f t="shared" si="937"/>
        <v>RDNGSTN</v>
      </c>
      <c r="AG2777" s="36" t="str">
        <f t="shared" si="938"/>
        <v>PADTON</v>
      </c>
      <c r="AH2777" s="36">
        <f t="shared" si="935"/>
        <v>1272</v>
      </c>
      <c r="AI2777" s="42">
        <f t="shared" si="936"/>
        <v>47691.6</v>
      </c>
      <c r="AJ2777" s="43">
        <f t="shared" si="931"/>
        <v>23.80977708390607</v>
      </c>
      <c r="AK2777" s="43">
        <f t="shared" si="932"/>
        <v>-1.7391223647745261E-2</v>
      </c>
      <c r="AL2777" s="36">
        <f t="shared" si="933"/>
        <v>51.514743831601599</v>
      </c>
      <c r="AM2777" s="36">
        <v>1</v>
      </c>
      <c r="AN2777" s="36">
        <f t="shared" si="934"/>
        <v>-2.0308776016851056</v>
      </c>
      <c r="AO2777" s="36">
        <v>4</v>
      </c>
      <c r="AP2777" s="42">
        <f>INT(AI2777/1000)*1000</f>
        <v>47000</v>
      </c>
      <c r="AQ2777" s="42">
        <f>MOD(AI2777,1000)</f>
        <v>691.59999999999854</v>
      </c>
      <c r="AR2777" s="42">
        <f>MOD(AI2778,1000)-0.2+(AP2778-AP2777)</f>
        <v>715.20000000000141</v>
      </c>
    </row>
    <row r="2778" spans="1:44" x14ac:dyDescent="0.25">
      <c r="A2778" s="19" t="s">
        <v>1</v>
      </c>
      <c r="B2778" t="s">
        <v>0</v>
      </c>
      <c r="C2778">
        <v>1273</v>
      </c>
      <c r="D2778" s="36">
        <f>MATCH(C2778,TrainRun!$AG$149:$AG$295,1)</f>
        <v>84</v>
      </c>
      <c r="E2778" s="36">
        <f>INT(INDEX(TrainRun!$AD$149:$AD$295,'By Second'!D2778))</f>
        <v>1256</v>
      </c>
      <c r="F2778" s="36">
        <f>IF(E2778=0,0,INDEX(TrainRun!$AE$149:$AE$295,'By Second'!D2778))</f>
        <v>24.08803666227</v>
      </c>
      <c r="G2778" s="36">
        <f>INDEX(TrainRun!$AF$149:$AF$295,'By Second'!D2778)</f>
        <v>47308.591030056341</v>
      </c>
      <c r="H2778">
        <f t="shared" si="918"/>
        <v>85</v>
      </c>
      <c r="I2778" s="36">
        <f>INT(INDEX(TrainRun!$AD$149:$AD$295,'By Second'!H2778))</f>
        <v>1299</v>
      </c>
      <c r="J2778" s="36">
        <f>INDEX(TrainRun!$AE$149:$AE$295,'By Second'!H2778)</f>
        <v>23.340214045416953</v>
      </c>
      <c r="K2778">
        <f t="shared" si="919"/>
        <v>43</v>
      </c>
      <c r="L2778">
        <f t="shared" si="920"/>
        <v>-0.74782261685304618</v>
      </c>
      <c r="M2778">
        <f t="shared" si="921"/>
        <v>-1.7391223647745261E-2</v>
      </c>
      <c r="N2778" s="32">
        <f t="shared" si="922"/>
        <v>23.792385860258324</v>
      </c>
      <c r="O2778" s="29">
        <f t="shared" si="923"/>
        <v>47715.435766040486</v>
      </c>
      <c r="P2778" s="37">
        <f>MATCH(O2778,LORDetail!$B$932:$B$1859,1)</f>
        <v>239</v>
      </c>
      <c r="Q2778" s="37">
        <f>INDEX(LORDetail!$B$932:$B$1859,P2778)</f>
        <v>47612</v>
      </c>
      <c r="R2778" s="37">
        <f>INDEX(LORDetail!$D$932:$D$1859,P2778)</f>
        <v>51.514338751405099</v>
      </c>
      <c r="S2778" s="37">
        <f>INDEX(LORDetail!$E$932:$E$1859,P2778)</f>
        <v>-2.0318268145183902</v>
      </c>
      <c r="T2778" s="37">
        <f>INDEX(LORDetail!$G$932:$G$1859,P2778)</f>
        <v>88.808499999999995</v>
      </c>
      <c r="U2778">
        <f t="shared" si="924"/>
        <v>240</v>
      </c>
      <c r="V2778" s="37">
        <f>INDEX(LORDetail!$B$932:$B$1859,U2778)</f>
        <v>47980</v>
      </c>
      <c r="W2778" s="37">
        <f>INDEX(LORDetail!$D$932:$D$1859,U2778)</f>
        <v>51.516210463931301</v>
      </c>
      <c r="X2778" s="37">
        <f>INDEX(LORDetail!$E$932:$E$1859,U2778)</f>
        <v>-2.0274408841139002</v>
      </c>
      <c r="Y2778" s="37">
        <f>INDEX(LORDetail!$G$932:$G$1859,U2778)</f>
        <v>88.579539999999994</v>
      </c>
      <c r="Z2778">
        <f t="shared" si="925"/>
        <v>368</v>
      </c>
      <c r="AA2778" s="29">
        <f t="shared" si="926"/>
        <v>103.43576604048576</v>
      </c>
      <c r="AB2778">
        <f t="shared" si="927"/>
        <v>0.28107545119697219</v>
      </c>
      <c r="AC2778" s="32">
        <f t="shared" si="928"/>
        <v>51.51486484384791</v>
      </c>
      <c r="AD2778" s="32">
        <f t="shared" si="929"/>
        <v>-2.0305940371510296</v>
      </c>
      <c r="AE2778" s="34">
        <f t="shared" si="930"/>
        <v>88.74414496469393</v>
      </c>
      <c r="AF2778" s="36" t="str">
        <f t="shared" si="937"/>
        <v>RDNGSTN</v>
      </c>
      <c r="AG2778" s="36" t="str">
        <f t="shared" si="938"/>
        <v>PADTON</v>
      </c>
      <c r="AH2778" s="36">
        <f t="shared" si="935"/>
        <v>1273</v>
      </c>
      <c r="AI2778" s="42">
        <f t="shared" si="936"/>
        <v>47715.4</v>
      </c>
      <c r="AJ2778" s="43">
        <f t="shared" si="931"/>
        <v>23.792385860258324</v>
      </c>
      <c r="AK2778" s="43">
        <f t="shared" si="932"/>
        <v>-1.7391223647745261E-2</v>
      </c>
      <c r="AL2778" s="36">
        <f t="shared" si="933"/>
        <v>51.51486484384791</v>
      </c>
      <c r="AM2778" s="36">
        <v>1</v>
      </c>
      <c r="AN2778" s="36">
        <f t="shared" si="934"/>
        <v>-2.0305940371510296</v>
      </c>
      <c r="AO2778" s="36">
        <v>4</v>
      </c>
      <c r="AP2778" s="42">
        <f>INT(AI2778/1000)*1000</f>
        <v>47000</v>
      </c>
      <c r="AQ2778" s="42">
        <f>MOD(AI2778,1000)</f>
        <v>715.40000000000146</v>
      </c>
      <c r="AR2778" s="42">
        <f>MOD(AI2779,1000)-0.2+(AP2779-AP2778)</f>
        <v>738.99999999999704</v>
      </c>
    </row>
    <row r="2779" spans="1:44" x14ac:dyDescent="0.25">
      <c r="A2779" s="19" t="s">
        <v>1</v>
      </c>
      <c r="B2779" t="s">
        <v>0</v>
      </c>
      <c r="C2779">
        <v>1274</v>
      </c>
      <c r="D2779" s="36">
        <f>MATCH(C2779,TrainRun!$AG$149:$AG$295,1)</f>
        <v>84</v>
      </c>
      <c r="E2779" s="36">
        <f>INT(INDEX(TrainRun!$AD$149:$AD$295,'By Second'!D2779))</f>
        <v>1256</v>
      </c>
      <c r="F2779" s="36">
        <f>IF(E2779=0,0,INDEX(TrainRun!$AE$149:$AE$295,'By Second'!D2779))</f>
        <v>24.08803666227</v>
      </c>
      <c r="G2779" s="36">
        <f>INDEX(TrainRun!$AF$149:$AF$295,'By Second'!D2779)</f>
        <v>47308.591030056341</v>
      </c>
      <c r="H2779">
        <f t="shared" si="918"/>
        <v>85</v>
      </c>
      <c r="I2779" s="36">
        <f>INT(INDEX(TrainRun!$AD$149:$AD$295,'By Second'!H2779))</f>
        <v>1299</v>
      </c>
      <c r="J2779" s="36">
        <f>INDEX(TrainRun!$AE$149:$AE$295,'By Second'!H2779)</f>
        <v>23.340214045416953</v>
      </c>
      <c r="K2779">
        <f t="shared" si="919"/>
        <v>43</v>
      </c>
      <c r="L2779">
        <f t="shared" si="920"/>
        <v>-0.74782261685304618</v>
      </c>
      <c r="M2779">
        <f t="shared" si="921"/>
        <v>-1.7391223647745261E-2</v>
      </c>
      <c r="N2779" s="32">
        <f t="shared" si="922"/>
        <v>23.774994636610579</v>
      </c>
      <c r="O2779" s="29">
        <f t="shared" si="923"/>
        <v>47739.210760677095</v>
      </c>
      <c r="P2779" s="37">
        <f>MATCH(O2779,LORDetail!$B$932:$B$1859,1)</f>
        <v>239</v>
      </c>
      <c r="Q2779" s="37">
        <f>INDEX(LORDetail!$B$932:$B$1859,P2779)</f>
        <v>47612</v>
      </c>
      <c r="R2779" s="37">
        <f>INDEX(LORDetail!$D$932:$D$1859,P2779)</f>
        <v>51.514338751405099</v>
      </c>
      <c r="S2779" s="37">
        <f>INDEX(LORDetail!$E$932:$E$1859,P2779)</f>
        <v>-2.0318268145183902</v>
      </c>
      <c r="T2779" s="37">
        <f>INDEX(LORDetail!$G$932:$G$1859,P2779)</f>
        <v>88.808499999999995</v>
      </c>
      <c r="U2779">
        <f t="shared" si="924"/>
        <v>240</v>
      </c>
      <c r="V2779" s="37">
        <f>INDEX(LORDetail!$B$932:$B$1859,U2779)</f>
        <v>47980</v>
      </c>
      <c r="W2779" s="37">
        <f>INDEX(LORDetail!$D$932:$D$1859,U2779)</f>
        <v>51.516210463931301</v>
      </c>
      <c r="X2779" s="37">
        <f>INDEX(LORDetail!$E$932:$E$1859,U2779)</f>
        <v>-2.0274408841139002</v>
      </c>
      <c r="Y2779" s="37">
        <f>INDEX(LORDetail!$G$932:$G$1859,U2779)</f>
        <v>88.579539999999994</v>
      </c>
      <c r="Z2779">
        <f t="shared" si="925"/>
        <v>368</v>
      </c>
      <c r="AA2779" s="29">
        <f t="shared" si="926"/>
        <v>127.2107606770951</v>
      </c>
      <c r="AB2779">
        <f t="shared" si="927"/>
        <v>0.34568141488341059</v>
      </c>
      <c r="AC2779" s="32">
        <f t="shared" si="928"/>
        <v>51.514985767639409</v>
      </c>
      <c r="AD2779" s="32">
        <f t="shared" si="929"/>
        <v>-2.0303106798905861</v>
      </c>
      <c r="AE2779" s="34">
        <f t="shared" si="930"/>
        <v>88.729352783248288</v>
      </c>
      <c r="AF2779" s="36" t="str">
        <f t="shared" si="937"/>
        <v>RDNGSTN</v>
      </c>
      <c r="AG2779" s="36" t="str">
        <f t="shared" si="938"/>
        <v>PADTON</v>
      </c>
      <c r="AH2779" s="36">
        <f t="shared" si="935"/>
        <v>1274</v>
      </c>
      <c r="AI2779" s="42">
        <f t="shared" si="936"/>
        <v>47739.199999999997</v>
      </c>
      <c r="AJ2779" s="43">
        <f t="shared" si="931"/>
        <v>23.774994636610579</v>
      </c>
      <c r="AK2779" s="43">
        <f t="shared" si="932"/>
        <v>-1.7391223647745261E-2</v>
      </c>
      <c r="AL2779" s="36">
        <f t="shared" si="933"/>
        <v>51.514985767639409</v>
      </c>
      <c r="AM2779" s="36">
        <v>1</v>
      </c>
      <c r="AN2779" s="36">
        <f t="shared" si="934"/>
        <v>-2.0303106798905861</v>
      </c>
      <c r="AO2779" s="36">
        <v>4</v>
      </c>
      <c r="AP2779" s="42">
        <f>INT(AI2779/1000)*1000</f>
        <v>47000</v>
      </c>
      <c r="AQ2779" s="42">
        <f>MOD(AI2779,1000)</f>
        <v>739.19999999999709</v>
      </c>
      <c r="AR2779" s="42">
        <f>MOD(AI2780,1000)-0.2+(AP2780-AP2779)</f>
        <v>762.8</v>
      </c>
    </row>
    <row r="2780" spans="1:44" x14ac:dyDescent="0.25">
      <c r="A2780" s="19" t="s">
        <v>1</v>
      </c>
      <c r="B2780" t="s">
        <v>0</v>
      </c>
      <c r="C2780">
        <v>1275</v>
      </c>
      <c r="D2780" s="36">
        <f>MATCH(C2780,TrainRun!$AG$149:$AG$295,1)</f>
        <v>84</v>
      </c>
      <c r="E2780" s="36">
        <f>INT(INDEX(TrainRun!$AD$149:$AD$295,'By Second'!D2780))</f>
        <v>1256</v>
      </c>
      <c r="F2780" s="36">
        <f>IF(E2780=0,0,INDEX(TrainRun!$AE$149:$AE$295,'By Second'!D2780))</f>
        <v>24.08803666227</v>
      </c>
      <c r="G2780" s="36">
        <f>INDEX(TrainRun!$AF$149:$AF$295,'By Second'!D2780)</f>
        <v>47308.591030056341</v>
      </c>
      <c r="H2780">
        <f t="shared" si="918"/>
        <v>85</v>
      </c>
      <c r="I2780" s="36">
        <f>INT(INDEX(TrainRun!$AD$149:$AD$295,'By Second'!H2780))</f>
        <v>1299</v>
      </c>
      <c r="J2780" s="36">
        <f>INDEX(TrainRun!$AE$149:$AE$295,'By Second'!H2780)</f>
        <v>23.340214045416953</v>
      </c>
      <c r="K2780">
        <f t="shared" si="919"/>
        <v>43</v>
      </c>
      <c r="L2780">
        <f t="shared" si="920"/>
        <v>-0.74782261685304618</v>
      </c>
      <c r="M2780">
        <f t="shared" si="921"/>
        <v>-1.7391223647745261E-2</v>
      </c>
      <c r="N2780" s="32">
        <f t="shared" si="922"/>
        <v>23.757603412962833</v>
      </c>
      <c r="O2780" s="29">
        <f t="shared" si="923"/>
        <v>47762.968364090055</v>
      </c>
      <c r="P2780" s="37">
        <f>MATCH(O2780,LORDetail!$B$932:$B$1859,1)</f>
        <v>239</v>
      </c>
      <c r="Q2780" s="37">
        <f>INDEX(LORDetail!$B$932:$B$1859,P2780)</f>
        <v>47612</v>
      </c>
      <c r="R2780" s="37">
        <f>INDEX(LORDetail!$D$932:$D$1859,P2780)</f>
        <v>51.514338751405099</v>
      </c>
      <c r="S2780" s="37">
        <f>INDEX(LORDetail!$E$932:$E$1859,P2780)</f>
        <v>-2.0318268145183902</v>
      </c>
      <c r="T2780" s="37">
        <f>INDEX(LORDetail!$G$932:$G$1859,P2780)</f>
        <v>88.808499999999995</v>
      </c>
      <c r="U2780">
        <f t="shared" si="924"/>
        <v>240</v>
      </c>
      <c r="V2780" s="37">
        <f>INDEX(LORDetail!$B$932:$B$1859,U2780)</f>
        <v>47980</v>
      </c>
      <c r="W2780" s="37">
        <f>INDEX(LORDetail!$D$932:$D$1859,U2780)</f>
        <v>51.516210463931301</v>
      </c>
      <c r="X2780" s="37">
        <f>INDEX(LORDetail!$E$932:$E$1859,U2780)</f>
        <v>-2.0274408841139002</v>
      </c>
      <c r="Y2780" s="37">
        <f>INDEX(LORDetail!$G$932:$G$1859,U2780)</f>
        <v>88.579539999999994</v>
      </c>
      <c r="Z2780">
        <f t="shared" si="925"/>
        <v>368</v>
      </c>
      <c r="AA2780" s="29">
        <f t="shared" si="926"/>
        <v>150.96836409005482</v>
      </c>
      <c r="AB2780">
        <f t="shared" si="927"/>
        <v>0.41024011980993158</v>
      </c>
      <c r="AC2780" s="32">
        <f t="shared" si="928"/>
        <v>51.515106602976097</v>
      </c>
      <c r="AD2780" s="32">
        <f t="shared" si="929"/>
        <v>-2.0300275299037742</v>
      </c>
      <c r="AE2780" s="34">
        <f t="shared" si="930"/>
        <v>88.714571422168319</v>
      </c>
      <c r="AF2780" s="36" t="str">
        <f t="shared" si="937"/>
        <v>RDNGSTN</v>
      </c>
      <c r="AG2780" s="36" t="str">
        <f t="shared" si="938"/>
        <v>PADTON</v>
      </c>
      <c r="AH2780" s="36">
        <f t="shared" si="935"/>
        <v>1275</v>
      </c>
      <c r="AI2780" s="42">
        <f t="shared" si="936"/>
        <v>47763</v>
      </c>
      <c r="AJ2780" s="43">
        <f t="shared" si="931"/>
        <v>23.757603412962833</v>
      </c>
      <c r="AK2780" s="43">
        <f t="shared" si="932"/>
        <v>-1.7391223647745261E-2</v>
      </c>
      <c r="AL2780" s="36">
        <f t="shared" si="933"/>
        <v>51.515106602976097</v>
      </c>
      <c r="AM2780" s="36">
        <v>1</v>
      </c>
      <c r="AN2780" s="36">
        <f t="shared" si="934"/>
        <v>-2.0300275299037742</v>
      </c>
      <c r="AO2780" s="36">
        <v>4</v>
      </c>
      <c r="AP2780" s="42">
        <f>INT(AI2780/1000)*1000</f>
        <v>47000</v>
      </c>
      <c r="AQ2780" s="42">
        <f>MOD(AI2780,1000)</f>
        <v>763</v>
      </c>
      <c r="AR2780" s="42">
        <f>MOD(AI2781,1000)-0.2+(AP2781-AP2780)</f>
        <v>786.60000000000286</v>
      </c>
    </row>
    <row r="2781" spans="1:44" x14ac:dyDescent="0.25">
      <c r="A2781" s="19" t="s">
        <v>1</v>
      </c>
      <c r="B2781" t="s">
        <v>0</v>
      </c>
      <c r="C2781">
        <v>1276</v>
      </c>
      <c r="D2781" s="36">
        <f>MATCH(C2781,TrainRun!$AG$149:$AG$295,1)</f>
        <v>84</v>
      </c>
      <c r="E2781" s="36">
        <f>INT(INDEX(TrainRun!$AD$149:$AD$295,'By Second'!D2781))</f>
        <v>1256</v>
      </c>
      <c r="F2781" s="36">
        <f>IF(E2781=0,0,INDEX(TrainRun!$AE$149:$AE$295,'By Second'!D2781))</f>
        <v>24.08803666227</v>
      </c>
      <c r="G2781" s="36">
        <f>INDEX(TrainRun!$AF$149:$AF$295,'By Second'!D2781)</f>
        <v>47308.591030056341</v>
      </c>
      <c r="H2781">
        <f t="shared" si="918"/>
        <v>85</v>
      </c>
      <c r="I2781" s="36">
        <f>INT(INDEX(TrainRun!$AD$149:$AD$295,'By Second'!H2781))</f>
        <v>1299</v>
      </c>
      <c r="J2781" s="36">
        <f>INDEX(TrainRun!$AE$149:$AE$295,'By Second'!H2781)</f>
        <v>23.340214045416953</v>
      </c>
      <c r="K2781">
        <f t="shared" si="919"/>
        <v>43</v>
      </c>
      <c r="L2781">
        <f t="shared" si="920"/>
        <v>-0.74782261685304618</v>
      </c>
      <c r="M2781">
        <f t="shared" si="921"/>
        <v>-1.7391223647745261E-2</v>
      </c>
      <c r="N2781" s="32">
        <f t="shared" si="922"/>
        <v>23.740212189315088</v>
      </c>
      <c r="O2781" s="29">
        <f t="shared" si="923"/>
        <v>47786.708576279372</v>
      </c>
      <c r="P2781" s="37">
        <f>MATCH(O2781,LORDetail!$B$932:$B$1859,1)</f>
        <v>239</v>
      </c>
      <c r="Q2781" s="37">
        <f>INDEX(LORDetail!$B$932:$B$1859,P2781)</f>
        <v>47612</v>
      </c>
      <c r="R2781" s="37">
        <f>INDEX(LORDetail!$D$932:$D$1859,P2781)</f>
        <v>51.514338751405099</v>
      </c>
      <c r="S2781" s="37">
        <f>INDEX(LORDetail!$E$932:$E$1859,P2781)</f>
        <v>-2.0318268145183902</v>
      </c>
      <c r="T2781" s="37">
        <f>INDEX(LORDetail!$G$932:$G$1859,P2781)</f>
        <v>88.808499999999995</v>
      </c>
      <c r="U2781">
        <f t="shared" si="924"/>
        <v>240</v>
      </c>
      <c r="V2781" s="37">
        <f>INDEX(LORDetail!$B$932:$B$1859,U2781)</f>
        <v>47980</v>
      </c>
      <c r="W2781" s="37">
        <f>INDEX(LORDetail!$D$932:$D$1859,U2781)</f>
        <v>51.516210463931301</v>
      </c>
      <c r="X2781" s="37">
        <f>INDEX(LORDetail!$E$932:$E$1859,U2781)</f>
        <v>-2.0274408841139002</v>
      </c>
      <c r="Y2781" s="37">
        <f>INDEX(LORDetail!$G$932:$G$1859,U2781)</f>
        <v>88.579539999999994</v>
      </c>
      <c r="Z2781">
        <f t="shared" si="925"/>
        <v>368</v>
      </c>
      <c r="AA2781" s="29">
        <f t="shared" si="926"/>
        <v>174.70857627937221</v>
      </c>
      <c r="AB2781">
        <f t="shared" si="927"/>
        <v>0.47475156597655493</v>
      </c>
      <c r="AC2781" s="32">
        <f t="shared" si="928"/>
        <v>51.515227349857973</v>
      </c>
      <c r="AD2781" s="32">
        <f t="shared" si="929"/>
        <v>-2.0297445871905944</v>
      </c>
      <c r="AE2781" s="34">
        <f t="shared" si="930"/>
        <v>88.699800881453996</v>
      </c>
      <c r="AF2781" s="36" t="str">
        <f t="shared" si="937"/>
        <v>RDNGSTN</v>
      </c>
      <c r="AG2781" s="36" t="str">
        <f t="shared" si="938"/>
        <v>PADTON</v>
      </c>
      <c r="AH2781" s="36">
        <f t="shared" si="935"/>
        <v>1276</v>
      </c>
      <c r="AI2781" s="42">
        <f t="shared" si="936"/>
        <v>47786.8</v>
      </c>
      <c r="AJ2781" s="43">
        <f t="shared" si="931"/>
        <v>23.740212189315088</v>
      </c>
      <c r="AK2781" s="43">
        <f t="shared" si="932"/>
        <v>-1.7391223647745261E-2</v>
      </c>
      <c r="AL2781" s="36">
        <f t="shared" si="933"/>
        <v>51.515227349857973</v>
      </c>
      <c r="AM2781" s="36">
        <v>1</v>
      </c>
      <c r="AN2781" s="36">
        <f t="shared" si="934"/>
        <v>-2.0297445871905944</v>
      </c>
      <c r="AO2781" s="36">
        <v>4</v>
      </c>
      <c r="AP2781" s="42">
        <f>INT(AI2781/1000)*1000</f>
        <v>47000</v>
      </c>
      <c r="AQ2781" s="42">
        <f>MOD(AI2781,1000)</f>
        <v>786.80000000000291</v>
      </c>
      <c r="AR2781" s="42">
        <f>MOD(AI2782,1000)-0.2+(AP2782-AP2781)</f>
        <v>810.20000000000141</v>
      </c>
    </row>
    <row r="2782" spans="1:44" x14ac:dyDescent="0.25">
      <c r="A2782" s="19" t="s">
        <v>1</v>
      </c>
      <c r="B2782" t="s">
        <v>0</v>
      </c>
      <c r="C2782">
        <v>1277</v>
      </c>
      <c r="D2782" s="36">
        <f>MATCH(C2782,TrainRun!$AG$149:$AG$295,1)</f>
        <v>84</v>
      </c>
      <c r="E2782" s="36">
        <f>INT(INDEX(TrainRun!$AD$149:$AD$295,'By Second'!D2782))</f>
        <v>1256</v>
      </c>
      <c r="F2782" s="36">
        <f>IF(E2782=0,0,INDEX(TrainRun!$AE$149:$AE$295,'By Second'!D2782))</f>
        <v>24.08803666227</v>
      </c>
      <c r="G2782" s="36">
        <f>INDEX(TrainRun!$AF$149:$AF$295,'By Second'!D2782)</f>
        <v>47308.591030056341</v>
      </c>
      <c r="H2782">
        <f t="shared" si="918"/>
        <v>85</v>
      </c>
      <c r="I2782" s="36">
        <f>INT(INDEX(TrainRun!$AD$149:$AD$295,'By Second'!H2782))</f>
        <v>1299</v>
      </c>
      <c r="J2782" s="36">
        <f>INDEX(TrainRun!$AE$149:$AE$295,'By Second'!H2782)</f>
        <v>23.340214045416953</v>
      </c>
      <c r="K2782">
        <f t="shared" si="919"/>
        <v>43</v>
      </c>
      <c r="L2782">
        <f t="shared" si="920"/>
        <v>-0.74782261685304618</v>
      </c>
      <c r="M2782">
        <f t="shared" si="921"/>
        <v>-1.7391223647745261E-2</v>
      </c>
      <c r="N2782" s="32">
        <f t="shared" si="922"/>
        <v>23.722820965667342</v>
      </c>
      <c r="O2782" s="29">
        <f t="shared" si="923"/>
        <v>47810.43139724504</v>
      </c>
      <c r="P2782" s="37">
        <f>MATCH(O2782,LORDetail!$B$932:$B$1859,1)</f>
        <v>239</v>
      </c>
      <c r="Q2782" s="37">
        <f>INDEX(LORDetail!$B$932:$B$1859,P2782)</f>
        <v>47612</v>
      </c>
      <c r="R2782" s="37">
        <f>INDEX(LORDetail!$D$932:$D$1859,P2782)</f>
        <v>51.514338751405099</v>
      </c>
      <c r="S2782" s="37">
        <f>INDEX(LORDetail!$E$932:$E$1859,P2782)</f>
        <v>-2.0318268145183902</v>
      </c>
      <c r="T2782" s="37">
        <f>INDEX(LORDetail!$G$932:$G$1859,P2782)</f>
        <v>88.808499999999995</v>
      </c>
      <c r="U2782">
        <f t="shared" si="924"/>
        <v>240</v>
      </c>
      <c r="V2782" s="37">
        <f>INDEX(LORDetail!$B$932:$B$1859,U2782)</f>
        <v>47980</v>
      </c>
      <c r="W2782" s="37">
        <f>INDEX(LORDetail!$D$932:$D$1859,U2782)</f>
        <v>51.516210463931301</v>
      </c>
      <c r="X2782" s="37">
        <f>INDEX(LORDetail!$E$932:$E$1859,U2782)</f>
        <v>-2.0274408841139002</v>
      </c>
      <c r="Y2782" s="37">
        <f>INDEX(LORDetail!$G$932:$G$1859,U2782)</f>
        <v>88.579539999999994</v>
      </c>
      <c r="Z2782">
        <f t="shared" si="925"/>
        <v>368</v>
      </c>
      <c r="AA2782" s="29">
        <f t="shared" si="926"/>
        <v>198.43139724503999</v>
      </c>
      <c r="AB2782">
        <f t="shared" si="927"/>
        <v>0.53921575338326089</v>
      </c>
      <c r="AC2782" s="32">
        <f t="shared" si="928"/>
        <v>51.515348008285031</v>
      </c>
      <c r="AD2782" s="32">
        <f t="shared" si="929"/>
        <v>-2.0294618517510465</v>
      </c>
      <c r="AE2782" s="34">
        <f t="shared" si="930"/>
        <v>88.68504116110536</v>
      </c>
      <c r="AF2782" s="36" t="str">
        <f t="shared" si="937"/>
        <v>RDNGSTN</v>
      </c>
      <c r="AG2782" s="36" t="str">
        <f t="shared" si="938"/>
        <v>PADTON</v>
      </c>
      <c r="AH2782" s="36">
        <f t="shared" si="935"/>
        <v>1277</v>
      </c>
      <c r="AI2782" s="42">
        <f t="shared" si="936"/>
        <v>47810.400000000001</v>
      </c>
      <c r="AJ2782" s="43">
        <f t="shared" si="931"/>
        <v>23.722820965667342</v>
      </c>
      <c r="AK2782" s="43">
        <f t="shared" si="932"/>
        <v>-1.7391223647745261E-2</v>
      </c>
      <c r="AL2782" s="36">
        <f t="shared" si="933"/>
        <v>51.515348008285031</v>
      </c>
      <c r="AM2782" s="36">
        <v>1</v>
      </c>
      <c r="AN2782" s="36">
        <f t="shared" si="934"/>
        <v>-2.0294618517510465</v>
      </c>
      <c r="AO2782" s="36">
        <v>4</v>
      </c>
      <c r="AP2782" s="42">
        <f>INT(AI2782/1000)*1000</f>
        <v>47000</v>
      </c>
      <c r="AQ2782" s="42">
        <f>MOD(AI2782,1000)</f>
        <v>810.40000000000146</v>
      </c>
      <c r="AR2782" s="42">
        <f>MOD(AI2783,1000)-0.2+(AP2783-AP2782)</f>
        <v>833.99999999999704</v>
      </c>
    </row>
    <row r="2783" spans="1:44" x14ac:dyDescent="0.25">
      <c r="A2783" s="19" t="s">
        <v>1</v>
      </c>
      <c r="B2783" t="s">
        <v>0</v>
      </c>
      <c r="C2783">
        <v>1278</v>
      </c>
      <c r="D2783" s="36">
        <f>MATCH(C2783,TrainRun!$AG$149:$AG$295,1)</f>
        <v>84</v>
      </c>
      <c r="E2783" s="36">
        <f>INT(INDEX(TrainRun!$AD$149:$AD$295,'By Second'!D2783))</f>
        <v>1256</v>
      </c>
      <c r="F2783" s="36">
        <f>IF(E2783=0,0,INDEX(TrainRun!$AE$149:$AE$295,'By Second'!D2783))</f>
        <v>24.08803666227</v>
      </c>
      <c r="G2783" s="36">
        <f>INDEX(TrainRun!$AF$149:$AF$295,'By Second'!D2783)</f>
        <v>47308.591030056341</v>
      </c>
      <c r="H2783">
        <f t="shared" si="918"/>
        <v>85</v>
      </c>
      <c r="I2783" s="36">
        <f>INT(INDEX(TrainRun!$AD$149:$AD$295,'By Second'!H2783))</f>
        <v>1299</v>
      </c>
      <c r="J2783" s="36">
        <f>INDEX(TrainRun!$AE$149:$AE$295,'By Second'!H2783)</f>
        <v>23.340214045416953</v>
      </c>
      <c r="K2783">
        <f t="shared" si="919"/>
        <v>43</v>
      </c>
      <c r="L2783">
        <f t="shared" si="920"/>
        <v>-0.74782261685304618</v>
      </c>
      <c r="M2783">
        <f t="shared" si="921"/>
        <v>-1.7391223647745261E-2</v>
      </c>
      <c r="N2783" s="32">
        <f t="shared" si="922"/>
        <v>23.705429742019597</v>
      </c>
      <c r="O2783" s="29">
        <f t="shared" si="923"/>
        <v>47834.136826987058</v>
      </c>
      <c r="P2783" s="37">
        <f>MATCH(O2783,LORDetail!$B$932:$B$1859,1)</f>
        <v>239</v>
      </c>
      <c r="Q2783" s="37">
        <f>INDEX(LORDetail!$B$932:$B$1859,P2783)</f>
        <v>47612</v>
      </c>
      <c r="R2783" s="37">
        <f>INDEX(LORDetail!$D$932:$D$1859,P2783)</f>
        <v>51.514338751405099</v>
      </c>
      <c r="S2783" s="37">
        <f>INDEX(LORDetail!$E$932:$E$1859,P2783)</f>
        <v>-2.0318268145183902</v>
      </c>
      <c r="T2783" s="37">
        <f>INDEX(LORDetail!$G$932:$G$1859,P2783)</f>
        <v>88.808499999999995</v>
      </c>
      <c r="U2783">
        <f t="shared" si="924"/>
        <v>240</v>
      </c>
      <c r="V2783" s="37">
        <f>INDEX(LORDetail!$B$932:$B$1859,U2783)</f>
        <v>47980</v>
      </c>
      <c r="W2783" s="37">
        <f>INDEX(LORDetail!$D$932:$D$1859,U2783)</f>
        <v>51.516210463931301</v>
      </c>
      <c r="X2783" s="37">
        <f>INDEX(LORDetail!$E$932:$E$1859,U2783)</f>
        <v>-2.0274408841139002</v>
      </c>
      <c r="Y2783" s="37">
        <f>INDEX(LORDetail!$G$932:$G$1859,U2783)</f>
        <v>88.579539999999994</v>
      </c>
      <c r="Z2783">
        <f t="shared" si="925"/>
        <v>368</v>
      </c>
      <c r="AA2783" s="29">
        <f t="shared" si="926"/>
        <v>222.13682698705816</v>
      </c>
      <c r="AB2783">
        <f t="shared" si="927"/>
        <v>0.60363268203004938</v>
      </c>
      <c r="AC2783" s="32">
        <f t="shared" si="928"/>
        <v>51.515468578257277</v>
      </c>
      <c r="AD2783" s="32">
        <f t="shared" si="929"/>
        <v>-2.0291793235851308</v>
      </c>
      <c r="AE2783" s="34">
        <f t="shared" si="930"/>
        <v>88.670292261122398</v>
      </c>
      <c r="AF2783" s="36" t="str">
        <f t="shared" si="937"/>
        <v>RDNGSTN</v>
      </c>
      <c r="AG2783" s="36" t="str">
        <f t="shared" si="938"/>
        <v>PADTON</v>
      </c>
      <c r="AH2783" s="36">
        <f t="shared" si="935"/>
        <v>1278</v>
      </c>
      <c r="AI2783" s="42">
        <f t="shared" si="936"/>
        <v>47834.2</v>
      </c>
      <c r="AJ2783" s="43">
        <f t="shared" si="931"/>
        <v>23.705429742019597</v>
      </c>
      <c r="AK2783" s="43">
        <f t="shared" si="932"/>
        <v>-1.7391223647745261E-2</v>
      </c>
      <c r="AL2783" s="36">
        <f t="shared" si="933"/>
        <v>51.515468578257277</v>
      </c>
      <c r="AM2783" s="36">
        <v>1</v>
      </c>
      <c r="AN2783" s="36">
        <f t="shared" si="934"/>
        <v>-2.0291793235851308</v>
      </c>
      <c r="AO2783" s="36">
        <v>4</v>
      </c>
      <c r="AP2783" s="42">
        <f>INT(AI2783/1000)*1000</f>
        <v>47000</v>
      </c>
      <c r="AQ2783" s="42">
        <f>MOD(AI2783,1000)</f>
        <v>834.19999999999709</v>
      </c>
      <c r="AR2783" s="42">
        <f>MOD(AI2784,1000)-0.2+(AP2784-AP2783)</f>
        <v>857.60000000000286</v>
      </c>
    </row>
    <row r="2784" spans="1:44" x14ac:dyDescent="0.25">
      <c r="A2784" s="19" t="s">
        <v>1</v>
      </c>
      <c r="B2784" t="s">
        <v>0</v>
      </c>
      <c r="C2784">
        <v>1279</v>
      </c>
      <c r="D2784" s="36">
        <f>MATCH(C2784,TrainRun!$AG$149:$AG$295,1)</f>
        <v>84</v>
      </c>
      <c r="E2784" s="36">
        <f>INT(INDEX(TrainRun!$AD$149:$AD$295,'By Second'!D2784))</f>
        <v>1256</v>
      </c>
      <c r="F2784" s="36">
        <f>IF(E2784=0,0,INDEX(TrainRun!$AE$149:$AE$295,'By Second'!D2784))</f>
        <v>24.08803666227</v>
      </c>
      <c r="G2784" s="36">
        <f>INDEX(TrainRun!$AF$149:$AF$295,'By Second'!D2784)</f>
        <v>47308.591030056341</v>
      </c>
      <c r="H2784">
        <f t="shared" si="918"/>
        <v>85</v>
      </c>
      <c r="I2784" s="36">
        <f>INT(INDEX(TrainRun!$AD$149:$AD$295,'By Second'!H2784))</f>
        <v>1299</v>
      </c>
      <c r="J2784" s="36">
        <f>INDEX(TrainRun!$AE$149:$AE$295,'By Second'!H2784)</f>
        <v>23.340214045416953</v>
      </c>
      <c r="K2784">
        <f t="shared" si="919"/>
        <v>43</v>
      </c>
      <c r="L2784">
        <f t="shared" si="920"/>
        <v>-0.74782261685304618</v>
      </c>
      <c r="M2784">
        <f t="shared" si="921"/>
        <v>-1.7391223647745261E-2</v>
      </c>
      <c r="N2784" s="32">
        <f t="shared" si="922"/>
        <v>23.688038518371851</v>
      </c>
      <c r="O2784" s="29">
        <f t="shared" si="923"/>
        <v>47857.824865505427</v>
      </c>
      <c r="P2784" s="37">
        <f>MATCH(O2784,LORDetail!$B$932:$B$1859,1)</f>
        <v>239</v>
      </c>
      <c r="Q2784" s="37">
        <f>INDEX(LORDetail!$B$932:$B$1859,P2784)</f>
        <v>47612</v>
      </c>
      <c r="R2784" s="37">
        <f>INDEX(LORDetail!$D$932:$D$1859,P2784)</f>
        <v>51.514338751405099</v>
      </c>
      <c r="S2784" s="37">
        <f>INDEX(LORDetail!$E$932:$E$1859,P2784)</f>
        <v>-2.0318268145183902</v>
      </c>
      <c r="T2784" s="37">
        <f>INDEX(LORDetail!$G$932:$G$1859,P2784)</f>
        <v>88.808499999999995</v>
      </c>
      <c r="U2784">
        <f t="shared" si="924"/>
        <v>240</v>
      </c>
      <c r="V2784" s="37">
        <f>INDEX(LORDetail!$B$932:$B$1859,U2784)</f>
        <v>47980</v>
      </c>
      <c r="W2784" s="37">
        <f>INDEX(LORDetail!$D$932:$D$1859,U2784)</f>
        <v>51.516210463931301</v>
      </c>
      <c r="X2784" s="37">
        <f>INDEX(LORDetail!$E$932:$E$1859,U2784)</f>
        <v>-2.0274408841139002</v>
      </c>
      <c r="Y2784" s="37">
        <f>INDEX(LORDetail!$G$932:$G$1859,U2784)</f>
        <v>88.579539999999994</v>
      </c>
      <c r="Z2784">
        <f t="shared" si="925"/>
        <v>368</v>
      </c>
      <c r="AA2784" s="29">
        <f t="shared" si="926"/>
        <v>245.82486550542671</v>
      </c>
      <c r="AB2784">
        <f t="shared" si="927"/>
        <v>0.66800235191692037</v>
      </c>
      <c r="AC2784" s="32">
        <f t="shared" si="928"/>
        <v>51.515589059774712</v>
      </c>
      <c r="AD2784" s="32">
        <f t="shared" si="929"/>
        <v>-2.028897002692847</v>
      </c>
      <c r="AE2784" s="34">
        <f t="shared" si="930"/>
        <v>88.655554181505096</v>
      </c>
      <c r="AF2784" s="36" t="str">
        <f t="shared" si="937"/>
        <v>RDNGSTN</v>
      </c>
      <c r="AG2784" s="36" t="str">
        <f t="shared" si="938"/>
        <v>PADTON</v>
      </c>
      <c r="AH2784" s="36">
        <f t="shared" si="935"/>
        <v>1279</v>
      </c>
      <c r="AI2784" s="42">
        <f t="shared" si="936"/>
        <v>47857.8</v>
      </c>
      <c r="AJ2784" s="43">
        <f t="shared" si="931"/>
        <v>23.688038518371851</v>
      </c>
      <c r="AK2784" s="43">
        <f t="shared" si="932"/>
        <v>-1.7391223647745261E-2</v>
      </c>
      <c r="AL2784" s="36">
        <f t="shared" si="933"/>
        <v>51.515589059774712</v>
      </c>
      <c r="AM2784" s="36">
        <v>1</v>
      </c>
      <c r="AN2784" s="36">
        <f t="shared" si="934"/>
        <v>-2.028897002692847</v>
      </c>
      <c r="AO2784" s="36">
        <v>4</v>
      </c>
      <c r="AP2784" s="42">
        <f>INT(AI2784/1000)*1000</f>
        <v>47000</v>
      </c>
      <c r="AQ2784" s="42">
        <f>MOD(AI2784,1000)</f>
        <v>857.80000000000291</v>
      </c>
      <c r="AR2784" s="42">
        <f>MOD(AI2785,1000)-0.2+(AP2785-AP2784)</f>
        <v>881.20000000000141</v>
      </c>
    </row>
    <row r="2785" spans="1:44" x14ac:dyDescent="0.25">
      <c r="A2785" s="19" t="s">
        <v>1</v>
      </c>
      <c r="B2785" t="s">
        <v>0</v>
      </c>
      <c r="C2785">
        <v>1280</v>
      </c>
      <c r="D2785" s="36">
        <f>MATCH(C2785,TrainRun!$AG$149:$AG$295,1)</f>
        <v>84</v>
      </c>
      <c r="E2785" s="36">
        <f>INT(INDEX(TrainRun!$AD$149:$AD$295,'By Second'!D2785))</f>
        <v>1256</v>
      </c>
      <c r="F2785" s="36">
        <f>IF(E2785=0,0,INDEX(TrainRun!$AE$149:$AE$295,'By Second'!D2785))</f>
        <v>24.08803666227</v>
      </c>
      <c r="G2785" s="36">
        <f>INDEX(TrainRun!$AF$149:$AF$295,'By Second'!D2785)</f>
        <v>47308.591030056341</v>
      </c>
      <c r="H2785">
        <f t="shared" si="918"/>
        <v>85</v>
      </c>
      <c r="I2785" s="36">
        <f>INT(INDEX(TrainRun!$AD$149:$AD$295,'By Second'!H2785))</f>
        <v>1299</v>
      </c>
      <c r="J2785" s="36">
        <f>INDEX(TrainRun!$AE$149:$AE$295,'By Second'!H2785)</f>
        <v>23.340214045416953</v>
      </c>
      <c r="K2785">
        <f t="shared" si="919"/>
        <v>43</v>
      </c>
      <c r="L2785">
        <f t="shared" si="920"/>
        <v>-0.74782261685304618</v>
      </c>
      <c r="M2785">
        <f t="shared" si="921"/>
        <v>-1.7391223647745261E-2</v>
      </c>
      <c r="N2785" s="32">
        <f t="shared" si="922"/>
        <v>23.670647294724105</v>
      </c>
      <c r="O2785" s="29">
        <f t="shared" si="923"/>
        <v>47881.495512800153</v>
      </c>
      <c r="P2785" s="37">
        <f>MATCH(O2785,LORDetail!$B$932:$B$1859,1)</f>
        <v>239</v>
      </c>
      <c r="Q2785" s="37">
        <f>INDEX(LORDetail!$B$932:$B$1859,P2785)</f>
        <v>47612</v>
      </c>
      <c r="R2785" s="37">
        <f>INDEX(LORDetail!$D$932:$D$1859,P2785)</f>
        <v>51.514338751405099</v>
      </c>
      <c r="S2785" s="37">
        <f>INDEX(LORDetail!$E$932:$E$1859,P2785)</f>
        <v>-2.0318268145183902</v>
      </c>
      <c r="T2785" s="37">
        <f>INDEX(LORDetail!$G$932:$G$1859,P2785)</f>
        <v>88.808499999999995</v>
      </c>
      <c r="U2785">
        <f t="shared" si="924"/>
        <v>240</v>
      </c>
      <c r="V2785" s="37">
        <f>INDEX(LORDetail!$B$932:$B$1859,U2785)</f>
        <v>47980</v>
      </c>
      <c r="W2785" s="37">
        <f>INDEX(LORDetail!$D$932:$D$1859,U2785)</f>
        <v>51.516210463931301</v>
      </c>
      <c r="X2785" s="37">
        <f>INDEX(LORDetail!$E$932:$E$1859,U2785)</f>
        <v>-2.0274408841139002</v>
      </c>
      <c r="Y2785" s="37">
        <f>INDEX(LORDetail!$G$932:$G$1859,U2785)</f>
        <v>88.579539999999994</v>
      </c>
      <c r="Z2785">
        <f t="shared" si="925"/>
        <v>368</v>
      </c>
      <c r="AA2785" s="29">
        <f t="shared" si="926"/>
        <v>269.49551280015294</v>
      </c>
      <c r="AB2785">
        <f t="shared" si="927"/>
        <v>0.73232476304389382</v>
      </c>
      <c r="AC2785" s="32">
        <f t="shared" si="928"/>
        <v>51.515709452837335</v>
      </c>
      <c r="AD2785" s="32">
        <f t="shared" si="929"/>
        <v>-2.0286148890741948</v>
      </c>
      <c r="AE2785" s="34">
        <f t="shared" si="930"/>
        <v>88.640826922253467</v>
      </c>
      <c r="AF2785" s="36" t="str">
        <f t="shared" si="937"/>
        <v>RDNGSTN</v>
      </c>
      <c r="AG2785" s="36" t="str">
        <f t="shared" si="938"/>
        <v>PADTON</v>
      </c>
      <c r="AH2785" s="36">
        <f t="shared" si="935"/>
        <v>1280</v>
      </c>
      <c r="AI2785" s="42">
        <f t="shared" si="936"/>
        <v>47881.4</v>
      </c>
      <c r="AJ2785" s="43">
        <f t="shared" si="931"/>
        <v>23.670647294724105</v>
      </c>
      <c r="AK2785" s="43">
        <f t="shared" si="932"/>
        <v>-1.7391223647745261E-2</v>
      </c>
      <c r="AL2785" s="36">
        <f t="shared" si="933"/>
        <v>51.515709452837335</v>
      </c>
      <c r="AM2785" s="36">
        <v>1</v>
      </c>
      <c r="AN2785" s="36">
        <f t="shared" si="934"/>
        <v>-2.0286148890741948</v>
      </c>
      <c r="AO2785" s="36">
        <v>4</v>
      </c>
      <c r="AP2785" s="42">
        <f>INT(AI2785/1000)*1000</f>
        <v>47000</v>
      </c>
      <c r="AQ2785" s="42">
        <f>MOD(AI2785,1000)</f>
        <v>881.40000000000146</v>
      </c>
      <c r="AR2785" s="42">
        <f>MOD(AI2786,1000)-0.2+(AP2786-AP2785)</f>
        <v>904.99999999999704</v>
      </c>
    </row>
    <row r="2786" spans="1:44" x14ac:dyDescent="0.25">
      <c r="A2786" s="19" t="s">
        <v>1</v>
      </c>
      <c r="B2786" t="s">
        <v>0</v>
      </c>
      <c r="C2786">
        <v>1281</v>
      </c>
      <c r="D2786" s="36">
        <f>MATCH(C2786,TrainRun!$AG$149:$AG$295,1)</f>
        <v>84</v>
      </c>
      <c r="E2786" s="36">
        <f>INT(INDEX(TrainRun!$AD$149:$AD$295,'By Second'!D2786))</f>
        <v>1256</v>
      </c>
      <c r="F2786" s="36">
        <f>IF(E2786=0,0,INDEX(TrainRun!$AE$149:$AE$295,'By Second'!D2786))</f>
        <v>24.08803666227</v>
      </c>
      <c r="G2786" s="36">
        <f>INDEX(TrainRun!$AF$149:$AF$295,'By Second'!D2786)</f>
        <v>47308.591030056341</v>
      </c>
      <c r="H2786">
        <f t="shared" ref="H2786:H2849" si="939">D2786+1</f>
        <v>85</v>
      </c>
      <c r="I2786" s="36">
        <f>INT(INDEX(TrainRun!$AD$149:$AD$295,'By Second'!H2786))</f>
        <v>1299</v>
      </c>
      <c r="J2786" s="36">
        <f>INDEX(TrainRun!$AE$149:$AE$295,'By Second'!H2786)</f>
        <v>23.340214045416953</v>
      </c>
      <c r="K2786">
        <f t="shared" ref="K2786:K2849" si="940">I2786-E2786</f>
        <v>43</v>
      </c>
      <c r="L2786">
        <f t="shared" ref="L2786:L2849" si="941">J2786-F2786</f>
        <v>-0.74782261685304618</v>
      </c>
      <c r="M2786">
        <f t="shared" ref="M2786:M2849" si="942">IF(K2786=0,0,L2786/K2786)</f>
        <v>-1.7391223647745261E-2</v>
      </c>
      <c r="N2786" s="32">
        <f t="shared" ref="N2786:N2849" si="943">IF(C2786=E2786,F2786,N2785+M2786)</f>
        <v>23.65325607107636</v>
      </c>
      <c r="O2786" s="29">
        <f t="shared" ref="O2786:O2849" si="944">IF(C2786=E2786,ROUND(G2786,1),O2785+N2786)</f>
        <v>47905.14876887123</v>
      </c>
      <c r="P2786" s="37">
        <f>MATCH(O2786,LORDetail!$B$932:$B$1859,1)</f>
        <v>239</v>
      </c>
      <c r="Q2786" s="37">
        <f>INDEX(LORDetail!$B$932:$B$1859,P2786)</f>
        <v>47612</v>
      </c>
      <c r="R2786" s="37">
        <f>INDEX(LORDetail!$D$932:$D$1859,P2786)</f>
        <v>51.514338751405099</v>
      </c>
      <c r="S2786" s="37">
        <f>INDEX(LORDetail!$E$932:$E$1859,P2786)</f>
        <v>-2.0318268145183902</v>
      </c>
      <c r="T2786" s="37">
        <f>INDEX(LORDetail!$G$932:$G$1859,P2786)</f>
        <v>88.808499999999995</v>
      </c>
      <c r="U2786">
        <f t="shared" ref="U2786:U2849" si="945">P2786+1</f>
        <v>240</v>
      </c>
      <c r="V2786" s="37">
        <f>INDEX(LORDetail!$B$932:$B$1859,U2786)</f>
        <v>47980</v>
      </c>
      <c r="W2786" s="37">
        <f>INDEX(LORDetail!$D$932:$D$1859,U2786)</f>
        <v>51.516210463931301</v>
      </c>
      <c r="X2786" s="37">
        <f>INDEX(LORDetail!$E$932:$E$1859,U2786)</f>
        <v>-2.0274408841139002</v>
      </c>
      <c r="Y2786" s="37">
        <f>INDEX(LORDetail!$G$932:$G$1859,U2786)</f>
        <v>88.579539999999994</v>
      </c>
      <c r="Z2786">
        <f t="shared" ref="Z2786:Z2849" si="946">V2786-Q2786</f>
        <v>368</v>
      </c>
      <c r="AA2786" s="29">
        <f t="shared" ref="AA2786:AA2849" si="947">O2786-Q2786</f>
        <v>293.14876887122955</v>
      </c>
      <c r="AB2786">
        <f t="shared" ref="AB2786:AB2849" si="948">AA2786/Z2786</f>
        <v>0.79659991541094988</v>
      </c>
      <c r="AC2786" s="32">
        <f t="shared" ref="AC2786:AC2849" si="949">R2786+(W2786-R2786)*$AB2786</f>
        <v>51.515829757445147</v>
      </c>
      <c r="AD2786" s="32">
        <f t="shared" ref="AD2786:AD2849" si="950">S2786+(X2786-S2786)*$AB2786</f>
        <v>-2.0283329827291752</v>
      </c>
      <c r="AE2786" s="34">
        <f t="shared" ref="AE2786:AE2849" si="951">T2786+(Y2786-T2786)*$AB2786</f>
        <v>88.626110483367498</v>
      </c>
      <c r="AF2786" s="36" t="str">
        <f t="shared" si="937"/>
        <v>RDNGSTN</v>
      </c>
      <c r="AG2786" s="36" t="str">
        <f t="shared" si="938"/>
        <v>PADTON</v>
      </c>
      <c r="AH2786" s="36">
        <f t="shared" si="935"/>
        <v>1281</v>
      </c>
      <c r="AI2786" s="42">
        <f t="shared" si="936"/>
        <v>47905.2</v>
      </c>
      <c r="AJ2786" s="43">
        <f t="shared" si="931"/>
        <v>23.65325607107636</v>
      </c>
      <c r="AK2786" s="43">
        <f t="shared" si="932"/>
        <v>-1.7391223647745261E-2</v>
      </c>
      <c r="AL2786" s="36">
        <f t="shared" si="933"/>
        <v>51.515829757445147</v>
      </c>
      <c r="AM2786" s="36">
        <v>1</v>
      </c>
      <c r="AN2786" s="36">
        <f t="shared" si="934"/>
        <v>-2.0283329827291752</v>
      </c>
      <c r="AO2786" s="36">
        <v>4</v>
      </c>
      <c r="AP2786" s="42">
        <f>INT(AI2786/1000)*1000</f>
        <v>47000</v>
      </c>
      <c r="AQ2786" s="42">
        <f>MOD(AI2786,1000)</f>
        <v>905.19999999999709</v>
      </c>
      <c r="AR2786" s="42">
        <f>MOD(AI2787,1000)-0.2+(AP2787-AP2786)</f>
        <v>928.60000000000286</v>
      </c>
    </row>
    <row r="2787" spans="1:44" x14ac:dyDescent="0.25">
      <c r="A2787" s="19" t="s">
        <v>1</v>
      </c>
      <c r="B2787" t="s">
        <v>0</v>
      </c>
      <c r="C2787">
        <v>1282</v>
      </c>
      <c r="D2787" s="36">
        <f>MATCH(C2787,TrainRun!$AG$149:$AG$295,1)</f>
        <v>84</v>
      </c>
      <c r="E2787" s="36">
        <f>INT(INDEX(TrainRun!$AD$149:$AD$295,'By Second'!D2787))</f>
        <v>1256</v>
      </c>
      <c r="F2787" s="36">
        <f>IF(E2787=0,0,INDEX(TrainRun!$AE$149:$AE$295,'By Second'!D2787))</f>
        <v>24.08803666227</v>
      </c>
      <c r="G2787" s="36">
        <f>INDEX(TrainRun!$AF$149:$AF$295,'By Second'!D2787)</f>
        <v>47308.591030056341</v>
      </c>
      <c r="H2787">
        <f t="shared" si="939"/>
        <v>85</v>
      </c>
      <c r="I2787" s="36">
        <f>INT(INDEX(TrainRun!$AD$149:$AD$295,'By Second'!H2787))</f>
        <v>1299</v>
      </c>
      <c r="J2787" s="36">
        <f>INDEX(TrainRun!$AE$149:$AE$295,'By Second'!H2787)</f>
        <v>23.340214045416953</v>
      </c>
      <c r="K2787">
        <f t="shared" si="940"/>
        <v>43</v>
      </c>
      <c r="L2787">
        <f t="shared" si="941"/>
        <v>-0.74782261685304618</v>
      </c>
      <c r="M2787">
        <f t="shared" si="942"/>
        <v>-1.7391223647745261E-2</v>
      </c>
      <c r="N2787" s="32">
        <f t="shared" si="943"/>
        <v>23.635864847428614</v>
      </c>
      <c r="O2787" s="29">
        <f t="shared" si="944"/>
        <v>47928.784633718657</v>
      </c>
      <c r="P2787" s="37">
        <f>MATCH(O2787,LORDetail!$B$932:$B$1859,1)</f>
        <v>239</v>
      </c>
      <c r="Q2787" s="37">
        <f>INDEX(LORDetail!$B$932:$B$1859,P2787)</f>
        <v>47612</v>
      </c>
      <c r="R2787" s="37">
        <f>INDEX(LORDetail!$D$932:$D$1859,P2787)</f>
        <v>51.514338751405099</v>
      </c>
      <c r="S2787" s="37">
        <f>INDEX(LORDetail!$E$932:$E$1859,P2787)</f>
        <v>-2.0318268145183902</v>
      </c>
      <c r="T2787" s="37">
        <f>INDEX(LORDetail!$G$932:$G$1859,P2787)</f>
        <v>88.808499999999995</v>
      </c>
      <c r="U2787">
        <f t="shared" si="945"/>
        <v>240</v>
      </c>
      <c r="V2787" s="37">
        <f>INDEX(LORDetail!$B$932:$B$1859,U2787)</f>
        <v>47980</v>
      </c>
      <c r="W2787" s="37">
        <f>INDEX(LORDetail!$D$932:$D$1859,U2787)</f>
        <v>51.516210463931301</v>
      </c>
      <c r="X2787" s="37">
        <f>INDEX(LORDetail!$E$932:$E$1859,U2787)</f>
        <v>-2.0274408841139002</v>
      </c>
      <c r="Y2787" s="37">
        <f>INDEX(LORDetail!$G$932:$G$1859,U2787)</f>
        <v>88.579539999999994</v>
      </c>
      <c r="Z2787">
        <f t="shared" si="946"/>
        <v>368</v>
      </c>
      <c r="AA2787" s="29">
        <f t="shared" si="947"/>
        <v>316.78463371865655</v>
      </c>
      <c r="AB2787">
        <f t="shared" si="948"/>
        <v>0.86082780901808842</v>
      </c>
      <c r="AC2787" s="32">
        <f t="shared" si="949"/>
        <v>51.51594997359814</v>
      </c>
      <c r="AD2787" s="32">
        <f t="shared" si="950"/>
        <v>-2.0280512836577871</v>
      </c>
      <c r="AE2787" s="34">
        <f t="shared" si="951"/>
        <v>88.611404864847216</v>
      </c>
      <c r="AF2787" s="36" t="str">
        <f t="shared" si="937"/>
        <v>RDNGSTN</v>
      </c>
      <c r="AG2787" s="36" t="str">
        <f t="shared" si="938"/>
        <v>PADTON</v>
      </c>
      <c r="AH2787" s="36">
        <f t="shared" si="935"/>
        <v>1282</v>
      </c>
      <c r="AI2787" s="42">
        <f t="shared" si="936"/>
        <v>47928.800000000003</v>
      </c>
      <c r="AJ2787" s="43">
        <f t="shared" si="931"/>
        <v>23.635864847428614</v>
      </c>
      <c r="AK2787" s="43">
        <f t="shared" si="932"/>
        <v>-1.7391223647745261E-2</v>
      </c>
      <c r="AL2787" s="36">
        <f t="shared" si="933"/>
        <v>51.51594997359814</v>
      </c>
      <c r="AM2787" s="36">
        <v>1</v>
      </c>
      <c r="AN2787" s="36">
        <f t="shared" si="934"/>
        <v>-2.0280512836577871</v>
      </c>
      <c r="AO2787" s="36">
        <v>4</v>
      </c>
      <c r="AP2787" s="42">
        <f>INT(AI2787/1000)*1000</f>
        <v>47000</v>
      </c>
      <c r="AQ2787" s="42">
        <f>MOD(AI2787,1000)</f>
        <v>928.80000000000291</v>
      </c>
      <c r="AR2787" s="42">
        <f>MOD(AI2788,1000)-0.2+(AP2788-AP2787)</f>
        <v>952.20000000000141</v>
      </c>
    </row>
    <row r="2788" spans="1:44" x14ac:dyDescent="0.25">
      <c r="A2788" s="19" t="s">
        <v>1</v>
      </c>
      <c r="B2788" t="s">
        <v>0</v>
      </c>
      <c r="C2788">
        <v>1283</v>
      </c>
      <c r="D2788" s="36">
        <f>MATCH(C2788,TrainRun!$AG$149:$AG$295,1)</f>
        <v>84</v>
      </c>
      <c r="E2788" s="36">
        <f>INT(INDEX(TrainRun!$AD$149:$AD$295,'By Second'!D2788))</f>
        <v>1256</v>
      </c>
      <c r="F2788" s="36">
        <f>IF(E2788=0,0,INDEX(TrainRun!$AE$149:$AE$295,'By Second'!D2788))</f>
        <v>24.08803666227</v>
      </c>
      <c r="G2788" s="36">
        <f>INDEX(TrainRun!$AF$149:$AF$295,'By Second'!D2788)</f>
        <v>47308.591030056341</v>
      </c>
      <c r="H2788">
        <f t="shared" si="939"/>
        <v>85</v>
      </c>
      <c r="I2788" s="36">
        <f>INT(INDEX(TrainRun!$AD$149:$AD$295,'By Second'!H2788))</f>
        <v>1299</v>
      </c>
      <c r="J2788" s="36">
        <f>INDEX(TrainRun!$AE$149:$AE$295,'By Second'!H2788)</f>
        <v>23.340214045416953</v>
      </c>
      <c r="K2788">
        <f t="shared" si="940"/>
        <v>43</v>
      </c>
      <c r="L2788">
        <f t="shared" si="941"/>
        <v>-0.74782261685304618</v>
      </c>
      <c r="M2788">
        <f t="shared" si="942"/>
        <v>-1.7391223647745261E-2</v>
      </c>
      <c r="N2788" s="32">
        <f t="shared" si="943"/>
        <v>23.618473623780869</v>
      </c>
      <c r="O2788" s="29">
        <f t="shared" si="944"/>
        <v>47952.403107342434</v>
      </c>
      <c r="P2788" s="37">
        <f>MATCH(O2788,LORDetail!$B$932:$B$1859,1)</f>
        <v>239</v>
      </c>
      <c r="Q2788" s="37">
        <f>INDEX(LORDetail!$B$932:$B$1859,P2788)</f>
        <v>47612</v>
      </c>
      <c r="R2788" s="37">
        <f>INDEX(LORDetail!$D$932:$D$1859,P2788)</f>
        <v>51.514338751405099</v>
      </c>
      <c r="S2788" s="37">
        <f>INDEX(LORDetail!$E$932:$E$1859,P2788)</f>
        <v>-2.0318268145183902</v>
      </c>
      <c r="T2788" s="37">
        <f>INDEX(LORDetail!$G$932:$G$1859,P2788)</f>
        <v>88.808499999999995</v>
      </c>
      <c r="U2788">
        <f t="shared" si="945"/>
        <v>240</v>
      </c>
      <c r="V2788" s="37">
        <f>INDEX(LORDetail!$B$932:$B$1859,U2788)</f>
        <v>47980</v>
      </c>
      <c r="W2788" s="37">
        <f>INDEX(LORDetail!$D$932:$D$1859,U2788)</f>
        <v>51.516210463931301</v>
      </c>
      <c r="X2788" s="37">
        <f>INDEX(LORDetail!$E$932:$E$1859,U2788)</f>
        <v>-2.0274408841139002</v>
      </c>
      <c r="Y2788" s="37">
        <f>INDEX(LORDetail!$G$932:$G$1859,U2788)</f>
        <v>88.579539999999994</v>
      </c>
      <c r="Z2788">
        <f t="shared" si="946"/>
        <v>368</v>
      </c>
      <c r="AA2788" s="29">
        <f t="shared" si="947"/>
        <v>340.40310734243394</v>
      </c>
      <c r="AB2788">
        <f t="shared" si="948"/>
        <v>0.92500844386530967</v>
      </c>
      <c r="AC2788" s="32">
        <f t="shared" si="949"/>
        <v>51.516070101296322</v>
      </c>
      <c r="AD2788" s="32">
        <f t="shared" si="950"/>
        <v>-2.0277697918600315</v>
      </c>
      <c r="AE2788" s="34">
        <f t="shared" si="951"/>
        <v>88.596710066692594</v>
      </c>
      <c r="AF2788" s="36" t="str">
        <f t="shared" si="937"/>
        <v>RDNGSTN</v>
      </c>
      <c r="AG2788" s="36" t="str">
        <f t="shared" si="938"/>
        <v>PADTON</v>
      </c>
      <c r="AH2788" s="36">
        <f t="shared" si="935"/>
        <v>1283</v>
      </c>
      <c r="AI2788" s="42">
        <f t="shared" si="936"/>
        <v>47952.4</v>
      </c>
      <c r="AJ2788" s="43">
        <f t="shared" si="931"/>
        <v>23.618473623780869</v>
      </c>
      <c r="AK2788" s="43">
        <f t="shared" si="932"/>
        <v>-1.7391223647745261E-2</v>
      </c>
      <c r="AL2788" s="36">
        <f t="shared" si="933"/>
        <v>51.516070101296322</v>
      </c>
      <c r="AM2788" s="36">
        <v>1</v>
      </c>
      <c r="AN2788" s="36">
        <f t="shared" si="934"/>
        <v>-2.0277697918600315</v>
      </c>
      <c r="AO2788" s="36">
        <v>4</v>
      </c>
      <c r="AP2788" s="42">
        <f>INT(AI2788/1000)*1000</f>
        <v>47000</v>
      </c>
      <c r="AQ2788" s="42">
        <f>MOD(AI2788,1000)</f>
        <v>952.40000000000146</v>
      </c>
      <c r="AR2788" s="42">
        <f>MOD(AI2789,1000)-0.2+(AP2789-AP2788)</f>
        <v>975.8</v>
      </c>
    </row>
    <row r="2789" spans="1:44" x14ac:dyDescent="0.25">
      <c r="A2789" s="19" t="s">
        <v>1</v>
      </c>
      <c r="B2789" t="s">
        <v>0</v>
      </c>
      <c r="C2789">
        <v>1284</v>
      </c>
      <c r="D2789" s="36">
        <f>MATCH(C2789,TrainRun!$AG$149:$AG$295,1)</f>
        <v>84</v>
      </c>
      <c r="E2789" s="36">
        <f>INT(INDEX(TrainRun!$AD$149:$AD$295,'By Second'!D2789))</f>
        <v>1256</v>
      </c>
      <c r="F2789" s="36">
        <f>IF(E2789=0,0,INDEX(TrainRun!$AE$149:$AE$295,'By Second'!D2789))</f>
        <v>24.08803666227</v>
      </c>
      <c r="G2789" s="36">
        <f>INDEX(TrainRun!$AF$149:$AF$295,'By Second'!D2789)</f>
        <v>47308.591030056341</v>
      </c>
      <c r="H2789">
        <f t="shared" si="939"/>
        <v>85</v>
      </c>
      <c r="I2789" s="36">
        <f>INT(INDEX(TrainRun!$AD$149:$AD$295,'By Second'!H2789))</f>
        <v>1299</v>
      </c>
      <c r="J2789" s="36">
        <f>INDEX(TrainRun!$AE$149:$AE$295,'By Second'!H2789)</f>
        <v>23.340214045416953</v>
      </c>
      <c r="K2789">
        <f t="shared" si="940"/>
        <v>43</v>
      </c>
      <c r="L2789">
        <f t="shared" si="941"/>
        <v>-0.74782261685304618</v>
      </c>
      <c r="M2789">
        <f t="shared" si="942"/>
        <v>-1.7391223647745261E-2</v>
      </c>
      <c r="N2789" s="32">
        <f t="shared" si="943"/>
        <v>23.601082400133123</v>
      </c>
      <c r="O2789" s="29">
        <f t="shared" si="944"/>
        <v>47976.004189742569</v>
      </c>
      <c r="P2789" s="37">
        <f>MATCH(O2789,LORDetail!$B$932:$B$1859,1)</f>
        <v>239</v>
      </c>
      <c r="Q2789" s="37">
        <f>INDEX(LORDetail!$B$932:$B$1859,P2789)</f>
        <v>47612</v>
      </c>
      <c r="R2789" s="37">
        <f>INDEX(LORDetail!$D$932:$D$1859,P2789)</f>
        <v>51.514338751405099</v>
      </c>
      <c r="S2789" s="37">
        <f>INDEX(LORDetail!$E$932:$E$1859,P2789)</f>
        <v>-2.0318268145183902</v>
      </c>
      <c r="T2789" s="37">
        <f>INDEX(LORDetail!$G$932:$G$1859,P2789)</f>
        <v>88.808499999999995</v>
      </c>
      <c r="U2789">
        <f t="shared" si="945"/>
        <v>240</v>
      </c>
      <c r="V2789" s="37">
        <f>INDEX(LORDetail!$B$932:$B$1859,U2789)</f>
        <v>47980</v>
      </c>
      <c r="W2789" s="37">
        <f>INDEX(LORDetail!$D$932:$D$1859,U2789)</f>
        <v>51.516210463931301</v>
      </c>
      <c r="X2789" s="37">
        <f>INDEX(LORDetail!$E$932:$E$1859,U2789)</f>
        <v>-2.0274408841139002</v>
      </c>
      <c r="Y2789" s="37">
        <f>INDEX(LORDetail!$G$932:$G$1859,U2789)</f>
        <v>88.579539999999994</v>
      </c>
      <c r="Z2789">
        <f t="shared" si="946"/>
        <v>368</v>
      </c>
      <c r="AA2789" s="29">
        <f t="shared" si="947"/>
        <v>364.004189742569</v>
      </c>
      <c r="AB2789">
        <f t="shared" si="948"/>
        <v>0.98914181995263317</v>
      </c>
      <c r="AC2789" s="32">
        <f t="shared" si="949"/>
        <v>51.516190140539692</v>
      </c>
      <c r="AD2789" s="32">
        <f t="shared" si="950"/>
        <v>-2.0274885073359075</v>
      </c>
      <c r="AE2789" s="34">
        <f t="shared" si="951"/>
        <v>88.582026088903646</v>
      </c>
      <c r="AF2789" s="36" t="str">
        <f t="shared" si="937"/>
        <v>RDNGSTN</v>
      </c>
      <c r="AG2789" s="36" t="str">
        <f t="shared" si="938"/>
        <v>PADTON</v>
      </c>
      <c r="AH2789" s="36">
        <f t="shared" si="935"/>
        <v>1284</v>
      </c>
      <c r="AI2789" s="42">
        <f t="shared" si="936"/>
        <v>47976</v>
      </c>
      <c r="AJ2789" s="43">
        <f t="shared" si="931"/>
        <v>23.601082400133123</v>
      </c>
      <c r="AK2789" s="43">
        <f t="shared" si="932"/>
        <v>-1.7391223647745261E-2</v>
      </c>
      <c r="AL2789" s="36">
        <f t="shared" si="933"/>
        <v>51.516190140539692</v>
      </c>
      <c r="AM2789" s="36">
        <v>1</v>
      </c>
      <c r="AN2789" s="36">
        <f t="shared" si="934"/>
        <v>-2.0274885073359075</v>
      </c>
      <c r="AO2789" s="36">
        <v>4</v>
      </c>
      <c r="AP2789" s="42">
        <f>INT(AI2789/1000)*1000</f>
        <v>47000</v>
      </c>
      <c r="AQ2789" s="42">
        <f>MOD(AI2789,1000)</f>
        <v>976</v>
      </c>
      <c r="AR2789" s="42">
        <f>MOD(AI2790,1000)-0.2+(AP2790-AP2789)</f>
        <v>999.3999999999985</v>
      </c>
    </row>
    <row r="2790" spans="1:44" x14ac:dyDescent="0.25">
      <c r="A2790" s="19" t="s">
        <v>1</v>
      </c>
      <c r="B2790" t="s">
        <v>0</v>
      </c>
      <c r="C2790">
        <v>1285</v>
      </c>
      <c r="D2790" s="36">
        <f>MATCH(C2790,TrainRun!$AG$149:$AG$295,1)</f>
        <v>84</v>
      </c>
      <c r="E2790" s="36">
        <f>INT(INDEX(TrainRun!$AD$149:$AD$295,'By Second'!D2790))</f>
        <v>1256</v>
      </c>
      <c r="F2790" s="36">
        <f>IF(E2790=0,0,INDEX(TrainRun!$AE$149:$AE$295,'By Second'!D2790))</f>
        <v>24.08803666227</v>
      </c>
      <c r="G2790" s="36">
        <f>INDEX(TrainRun!$AF$149:$AF$295,'By Second'!D2790)</f>
        <v>47308.591030056341</v>
      </c>
      <c r="H2790">
        <f t="shared" si="939"/>
        <v>85</v>
      </c>
      <c r="I2790" s="36">
        <f>INT(INDEX(TrainRun!$AD$149:$AD$295,'By Second'!H2790))</f>
        <v>1299</v>
      </c>
      <c r="J2790" s="36">
        <f>INDEX(TrainRun!$AE$149:$AE$295,'By Second'!H2790)</f>
        <v>23.340214045416953</v>
      </c>
      <c r="K2790">
        <f t="shared" si="940"/>
        <v>43</v>
      </c>
      <c r="L2790">
        <f t="shared" si="941"/>
        <v>-0.74782261685304618</v>
      </c>
      <c r="M2790">
        <f t="shared" si="942"/>
        <v>-1.7391223647745261E-2</v>
      </c>
      <c r="N2790" s="32">
        <f t="shared" si="943"/>
        <v>23.583691176485377</v>
      </c>
      <c r="O2790" s="29">
        <f t="shared" si="944"/>
        <v>47999.587880919054</v>
      </c>
      <c r="P2790" s="37">
        <f>MATCH(O2790,LORDetail!$B$932:$B$1859,1)</f>
        <v>240</v>
      </c>
      <c r="Q2790" s="37">
        <f>INDEX(LORDetail!$B$932:$B$1859,P2790)</f>
        <v>47980</v>
      </c>
      <c r="R2790" s="37">
        <f>INDEX(LORDetail!$D$932:$D$1859,P2790)</f>
        <v>51.516210463931301</v>
      </c>
      <c r="S2790" s="37">
        <f>INDEX(LORDetail!$E$932:$E$1859,P2790)</f>
        <v>-2.0274408841139002</v>
      </c>
      <c r="T2790" s="37">
        <f>INDEX(LORDetail!$G$932:$G$1859,P2790)</f>
        <v>88.579539999999994</v>
      </c>
      <c r="U2790">
        <f t="shared" si="945"/>
        <v>241</v>
      </c>
      <c r="V2790" s="37">
        <f>INDEX(LORDetail!$B$932:$B$1859,U2790)</f>
        <v>48357</v>
      </c>
      <c r="W2790" s="37">
        <f>INDEX(LORDetail!$D$932:$D$1859,U2790)</f>
        <v>51.517935910034197</v>
      </c>
      <c r="X2790" s="37">
        <f>INDEX(LORDetail!$E$932:$E$1859,U2790)</f>
        <v>-2.0227653530190901</v>
      </c>
      <c r="Y2790" s="37">
        <f>INDEX(LORDetail!$G$932:$G$1859,U2790)</f>
        <v>88.344970000000004</v>
      </c>
      <c r="Z2790">
        <f t="shared" si="946"/>
        <v>377</v>
      </c>
      <c r="AA2790" s="29">
        <f t="shared" si="947"/>
        <v>19.587880919054442</v>
      </c>
      <c r="AB2790">
        <f t="shared" si="948"/>
        <v>5.1957243817120538E-2</v>
      </c>
      <c r="AC2790" s="32">
        <f t="shared" si="949"/>
        <v>51.516300113355165</v>
      </c>
      <c r="AD2790" s="32">
        <f t="shared" si="950"/>
        <v>-2.0271979564048328</v>
      </c>
      <c r="AE2790" s="34">
        <f t="shared" si="951"/>
        <v>88.567352389317819</v>
      </c>
      <c r="AF2790" s="36" t="str">
        <f t="shared" si="937"/>
        <v>RDNGSTN</v>
      </c>
      <c r="AG2790" s="36" t="str">
        <f t="shared" si="938"/>
        <v>PADTON</v>
      </c>
      <c r="AH2790" s="36">
        <f t="shared" si="935"/>
        <v>1285</v>
      </c>
      <c r="AI2790" s="42">
        <f t="shared" si="936"/>
        <v>47999.6</v>
      </c>
      <c r="AJ2790" s="43">
        <f t="shared" si="931"/>
        <v>23.583691176485377</v>
      </c>
      <c r="AK2790" s="43">
        <f t="shared" si="932"/>
        <v>-1.7391223647745261E-2</v>
      </c>
      <c r="AL2790" s="36">
        <f t="shared" si="933"/>
        <v>51.516300113355165</v>
      </c>
      <c r="AM2790" s="36">
        <v>1</v>
      </c>
      <c r="AN2790" s="36">
        <f t="shared" si="934"/>
        <v>-2.0271979564048328</v>
      </c>
      <c r="AO2790" s="36">
        <v>4</v>
      </c>
      <c r="AP2790" s="42">
        <f>INT(AI2790/1000)*1000</f>
        <v>47000</v>
      </c>
      <c r="AQ2790" s="42">
        <f>MOD(AI2790,1000)</f>
        <v>999.59999999999854</v>
      </c>
      <c r="AR2790" s="42">
        <f>MOD(AI2791,1000)-0.2+(AP2791-AP2790)</f>
        <v>1022.999999999997</v>
      </c>
    </row>
    <row r="2791" spans="1:44" x14ac:dyDescent="0.25">
      <c r="A2791" s="19" t="s">
        <v>1</v>
      </c>
      <c r="B2791" t="s">
        <v>0</v>
      </c>
      <c r="C2791">
        <v>1286</v>
      </c>
      <c r="D2791" s="36">
        <f>MATCH(C2791,TrainRun!$AG$149:$AG$295,1)</f>
        <v>84</v>
      </c>
      <c r="E2791" s="36">
        <f>INT(INDEX(TrainRun!$AD$149:$AD$295,'By Second'!D2791))</f>
        <v>1256</v>
      </c>
      <c r="F2791" s="36">
        <f>IF(E2791=0,0,INDEX(TrainRun!$AE$149:$AE$295,'By Second'!D2791))</f>
        <v>24.08803666227</v>
      </c>
      <c r="G2791" s="36">
        <f>INDEX(TrainRun!$AF$149:$AF$295,'By Second'!D2791)</f>
        <v>47308.591030056341</v>
      </c>
      <c r="H2791">
        <f t="shared" si="939"/>
        <v>85</v>
      </c>
      <c r="I2791" s="36">
        <f>INT(INDEX(TrainRun!$AD$149:$AD$295,'By Second'!H2791))</f>
        <v>1299</v>
      </c>
      <c r="J2791" s="36">
        <f>INDEX(TrainRun!$AE$149:$AE$295,'By Second'!H2791)</f>
        <v>23.340214045416953</v>
      </c>
      <c r="K2791">
        <f t="shared" si="940"/>
        <v>43</v>
      </c>
      <c r="L2791">
        <f t="shared" si="941"/>
        <v>-0.74782261685304618</v>
      </c>
      <c r="M2791">
        <f t="shared" si="942"/>
        <v>-1.7391223647745261E-2</v>
      </c>
      <c r="N2791" s="32">
        <f t="shared" si="943"/>
        <v>23.566299952837632</v>
      </c>
      <c r="O2791" s="29">
        <f t="shared" si="944"/>
        <v>48023.15418087189</v>
      </c>
      <c r="P2791" s="37">
        <f>MATCH(O2791,LORDetail!$B$932:$B$1859,1)</f>
        <v>240</v>
      </c>
      <c r="Q2791" s="37">
        <f>INDEX(LORDetail!$B$932:$B$1859,P2791)</f>
        <v>47980</v>
      </c>
      <c r="R2791" s="37">
        <f>INDEX(LORDetail!$D$932:$D$1859,P2791)</f>
        <v>51.516210463931301</v>
      </c>
      <c r="S2791" s="37">
        <f>INDEX(LORDetail!$E$932:$E$1859,P2791)</f>
        <v>-2.0274408841139002</v>
      </c>
      <c r="T2791" s="37">
        <f>INDEX(LORDetail!$G$932:$G$1859,P2791)</f>
        <v>88.579539999999994</v>
      </c>
      <c r="U2791">
        <f t="shared" si="945"/>
        <v>241</v>
      </c>
      <c r="V2791" s="37">
        <f>INDEX(LORDetail!$B$932:$B$1859,U2791)</f>
        <v>48357</v>
      </c>
      <c r="W2791" s="37">
        <f>INDEX(LORDetail!$D$932:$D$1859,U2791)</f>
        <v>51.517935910034197</v>
      </c>
      <c r="X2791" s="37">
        <f>INDEX(LORDetail!$E$932:$E$1859,U2791)</f>
        <v>-2.0227653530190901</v>
      </c>
      <c r="Y2791" s="37">
        <f>INDEX(LORDetail!$G$932:$G$1859,U2791)</f>
        <v>88.344970000000004</v>
      </c>
      <c r="Z2791">
        <f t="shared" si="946"/>
        <v>377</v>
      </c>
      <c r="AA2791" s="29">
        <f t="shared" si="947"/>
        <v>43.154180871890276</v>
      </c>
      <c r="AB2791">
        <f t="shared" si="948"/>
        <v>0.11446732326761347</v>
      </c>
      <c r="AC2791" s="32">
        <f t="shared" si="949"/>
        <v>51.516407971128146</v>
      </c>
      <c r="AD2791" s="32">
        <f t="shared" si="950"/>
        <v>-2.0269056885846228</v>
      </c>
      <c r="AE2791" s="34">
        <f t="shared" si="951"/>
        <v>88.552689399981105</v>
      </c>
      <c r="AF2791" s="36" t="str">
        <f t="shared" si="937"/>
        <v>RDNGSTN</v>
      </c>
      <c r="AG2791" s="36" t="str">
        <f t="shared" si="938"/>
        <v>PADTON</v>
      </c>
      <c r="AH2791" s="36">
        <f t="shared" si="935"/>
        <v>1286</v>
      </c>
      <c r="AI2791" s="42">
        <f t="shared" si="936"/>
        <v>48023.199999999997</v>
      </c>
      <c r="AJ2791" s="43">
        <f t="shared" si="931"/>
        <v>23.566299952837632</v>
      </c>
      <c r="AK2791" s="43">
        <f t="shared" si="932"/>
        <v>-1.7391223647745261E-2</v>
      </c>
      <c r="AL2791" s="36">
        <f t="shared" si="933"/>
        <v>51.516407971128146</v>
      </c>
      <c r="AM2791" s="36">
        <v>1</v>
      </c>
      <c r="AN2791" s="36">
        <f t="shared" si="934"/>
        <v>-2.0269056885846228</v>
      </c>
      <c r="AO2791" s="36">
        <v>4</v>
      </c>
      <c r="AP2791" s="42">
        <f>INT(AI2791/1000)*1000</f>
        <v>48000</v>
      </c>
      <c r="AQ2791" s="42">
        <f>MOD(AI2791,1000)</f>
        <v>23.19999999999709</v>
      </c>
      <c r="AR2791" s="42">
        <f>MOD(AI2792,1000)-0.2+(AP2792-AP2791)</f>
        <v>46.600000000002908</v>
      </c>
    </row>
    <row r="2792" spans="1:44" x14ac:dyDescent="0.25">
      <c r="A2792" s="19" t="s">
        <v>1</v>
      </c>
      <c r="B2792" t="s">
        <v>0</v>
      </c>
      <c r="C2792">
        <v>1287</v>
      </c>
      <c r="D2792" s="36">
        <f>MATCH(C2792,TrainRun!$AG$149:$AG$295,1)</f>
        <v>84</v>
      </c>
      <c r="E2792" s="36">
        <f>INT(INDEX(TrainRun!$AD$149:$AD$295,'By Second'!D2792))</f>
        <v>1256</v>
      </c>
      <c r="F2792" s="36">
        <f>IF(E2792=0,0,INDEX(TrainRun!$AE$149:$AE$295,'By Second'!D2792))</f>
        <v>24.08803666227</v>
      </c>
      <c r="G2792" s="36">
        <f>INDEX(TrainRun!$AF$149:$AF$295,'By Second'!D2792)</f>
        <v>47308.591030056341</v>
      </c>
      <c r="H2792">
        <f t="shared" si="939"/>
        <v>85</v>
      </c>
      <c r="I2792" s="36">
        <f>INT(INDEX(TrainRun!$AD$149:$AD$295,'By Second'!H2792))</f>
        <v>1299</v>
      </c>
      <c r="J2792" s="36">
        <f>INDEX(TrainRun!$AE$149:$AE$295,'By Second'!H2792)</f>
        <v>23.340214045416953</v>
      </c>
      <c r="K2792">
        <f t="shared" si="940"/>
        <v>43</v>
      </c>
      <c r="L2792">
        <f t="shared" si="941"/>
        <v>-0.74782261685304618</v>
      </c>
      <c r="M2792">
        <f t="shared" si="942"/>
        <v>-1.7391223647745261E-2</v>
      </c>
      <c r="N2792" s="32">
        <f t="shared" si="943"/>
        <v>23.548908729189886</v>
      </c>
      <c r="O2792" s="29">
        <f t="shared" si="944"/>
        <v>48046.703089601084</v>
      </c>
      <c r="P2792" s="37">
        <f>MATCH(O2792,LORDetail!$B$932:$B$1859,1)</f>
        <v>240</v>
      </c>
      <c r="Q2792" s="37">
        <f>INDEX(LORDetail!$B$932:$B$1859,P2792)</f>
        <v>47980</v>
      </c>
      <c r="R2792" s="37">
        <f>INDEX(LORDetail!$D$932:$D$1859,P2792)</f>
        <v>51.516210463931301</v>
      </c>
      <c r="S2792" s="37">
        <f>INDEX(LORDetail!$E$932:$E$1859,P2792)</f>
        <v>-2.0274408841139002</v>
      </c>
      <c r="T2792" s="37">
        <f>INDEX(LORDetail!$G$932:$G$1859,P2792)</f>
        <v>88.579539999999994</v>
      </c>
      <c r="U2792">
        <f t="shared" si="945"/>
        <v>241</v>
      </c>
      <c r="V2792" s="37">
        <f>INDEX(LORDetail!$B$932:$B$1859,U2792)</f>
        <v>48357</v>
      </c>
      <c r="W2792" s="37">
        <f>INDEX(LORDetail!$D$932:$D$1859,U2792)</f>
        <v>51.517935910034197</v>
      </c>
      <c r="X2792" s="37">
        <f>INDEX(LORDetail!$E$932:$E$1859,U2792)</f>
        <v>-2.0227653530190901</v>
      </c>
      <c r="Y2792" s="37">
        <f>INDEX(LORDetail!$G$932:$G$1859,U2792)</f>
        <v>88.344970000000004</v>
      </c>
      <c r="Z2792">
        <f t="shared" si="946"/>
        <v>377</v>
      </c>
      <c r="AA2792" s="29">
        <f t="shared" si="947"/>
        <v>66.703089601083775</v>
      </c>
      <c r="AB2792">
        <f t="shared" si="948"/>
        <v>0.17693127215141585</v>
      </c>
      <c r="AC2792" s="32">
        <f t="shared" si="949"/>
        <v>51.516515749305313</v>
      </c>
      <c r="AD2792" s="32">
        <f t="shared" si="950"/>
        <v>-2.0266136364493121</v>
      </c>
      <c r="AE2792" s="34">
        <f t="shared" si="951"/>
        <v>88.538037231491444</v>
      </c>
      <c r="AF2792" s="36" t="str">
        <f t="shared" si="937"/>
        <v>RDNGSTN</v>
      </c>
      <c r="AG2792" s="36" t="str">
        <f t="shared" si="938"/>
        <v>PADTON</v>
      </c>
      <c r="AH2792" s="36">
        <f t="shared" si="935"/>
        <v>1287</v>
      </c>
      <c r="AI2792" s="42">
        <f t="shared" si="936"/>
        <v>48046.8</v>
      </c>
      <c r="AJ2792" s="43">
        <f t="shared" si="931"/>
        <v>23.548908729189886</v>
      </c>
      <c r="AK2792" s="43">
        <f t="shared" si="932"/>
        <v>-1.7391223647745261E-2</v>
      </c>
      <c r="AL2792" s="36">
        <f t="shared" si="933"/>
        <v>51.516515749305313</v>
      </c>
      <c r="AM2792" s="36">
        <v>1</v>
      </c>
      <c r="AN2792" s="36">
        <f t="shared" si="934"/>
        <v>-2.0266136364493121</v>
      </c>
      <c r="AO2792" s="36">
        <v>4</v>
      </c>
      <c r="AP2792" s="42">
        <f>INT(AI2792/1000)*1000</f>
        <v>48000</v>
      </c>
      <c r="AQ2792" s="42">
        <f>MOD(AI2792,1000)</f>
        <v>46.80000000000291</v>
      </c>
      <c r="AR2792" s="42">
        <f>MOD(AI2793,1000)-0.2+(AP2793-AP2792)</f>
        <v>69.999999999997087</v>
      </c>
    </row>
    <row r="2793" spans="1:44" x14ac:dyDescent="0.25">
      <c r="A2793" s="19" t="s">
        <v>1</v>
      </c>
      <c r="B2793" t="s">
        <v>0</v>
      </c>
      <c r="C2793">
        <v>1288</v>
      </c>
      <c r="D2793" s="36">
        <f>MATCH(C2793,TrainRun!$AG$149:$AG$295,1)</f>
        <v>84</v>
      </c>
      <c r="E2793" s="36">
        <f>INT(INDEX(TrainRun!$AD$149:$AD$295,'By Second'!D2793))</f>
        <v>1256</v>
      </c>
      <c r="F2793" s="36">
        <f>IF(E2793=0,0,INDEX(TrainRun!$AE$149:$AE$295,'By Second'!D2793))</f>
        <v>24.08803666227</v>
      </c>
      <c r="G2793" s="36">
        <f>INDEX(TrainRun!$AF$149:$AF$295,'By Second'!D2793)</f>
        <v>47308.591030056341</v>
      </c>
      <c r="H2793">
        <f t="shared" si="939"/>
        <v>85</v>
      </c>
      <c r="I2793" s="36">
        <f>INT(INDEX(TrainRun!$AD$149:$AD$295,'By Second'!H2793))</f>
        <v>1299</v>
      </c>
      <c r="J2793" s="36">
        <f>INDEX(TrainRun!$AE$149:$AE$295,'By Second'!H2793)</f>
        <v>23.340214045416953</v>
      </c>
      <c r="K2793">
        <f t="shared" si="940"/>
        <v>43</v>
      </c>
      <c r="L2793">
        <f t="shared" si="941"/>
        <v>-0.74782261685304618</v>
      </c>
      <c r="M2793">
        <f t="shared" si="942"/>
        <v>-1.7391223647745261E-2</v>
      </c>
      <c r="N2793" s="32">
        <f t="shared" si="943"/>
        <v>23.531517505542141</v>
      </c>
      <c r="O2793" s="29">
        <f t="shared" si="944"/>
        <v>48070.234607106628</v>
      </c>
      <c r="P2793" s="37">
        <f>MATCH(O2793,LORDetail!$B$932:$B$1859,1)</f>
        <v>240</v>
      </c>
      <c r="Q2793" s="37">
        <f>INDEX(LORDetail!$B$932:$B$1859,P2793)</f>
        <v>47980</v>
      </c>
      <c r="R2793" s="37">
        <f>INDEX(LORDetail!$D$932:$D$1859,P2793)</f>
        <v>51.516210463931301</v>
      </c>
      <c r="S2793" s="37">
        <f>INDEX(LORDetail!$E$932:$E$1859,P2793)</f>
        <v>-2.0274408841139002</v>
      </c>
      <c r="T2793" s="37">
        <f>INDEX(LORDetail!$G$932:$G$1859,P2793)</f>
        <v>88.579539999999994</v>
      </c>
      <c r="U2793">
        <f t="shared" si="945"/>
        <v>241</v>
      </c>
      <c r="V2793" s="37">
        <f>INDEX(LORDetail!$B$932:$B$1859,U2793)</f>
        <v>48357</v>
      </c>
      <c r="W2793" s="37">
        <f>INDEX(LORDetail!$D$932:$D$1859,U2793)</f>
        <v>51.517935910034197</v>
      </c>
      <c r="X2793" s="37">
        <f>INDEX(LORDetail!$E$932:$E$1859,U2793)</f>
        <v>-2.0227653530190901</v>
      </c>
      <c r="Y2793" s="37">
        <f>INDEX(LORDetail!$G$932:$G$1859,U2793)</f>
        <v>88.344970000000004</v>
      </c>
      <c r="Z2793">
        <f t="shared" si="946"/>
        <v>377</v>
      </c>
      <c r="AA2793" s="29">
        <f t="shared" si="947"/>
        <v>90.234607106627664</v>
      </c>
      <c r="AB2793">
        <f t="shared" si="948"/>
        <v>0.23934909046850839</v>
      </c>
      <c r="AC2793" s="32">
        <f t="shared" si="949"/>
        <v>51.51662344788668</v>
      </c>
      <c r="AD2793" s="32">
        <f t="shared" si="950"/>
        <v>-2.0263217999989003</v>
      </c>
      <c r="AE2793" s="34">
        <f t="shared" si="951"/>
        <v>88.523395883848792</v>
      </c>
      <c r="AF2793" s="36" t="str">
        <f t="shared" si="937"/>
        <v>RDNGSTN</v>
      </c>
      <c r="AG2793" s="36" t="str">
        <f t="shared" si="938"/>
        <v>PADTON</v>
      </c>
      <c r="AH2793" s="36">
        <f t="shared" si="935"/>
        <v>1288</v>
      </c>
      <c r="AI2793" s="42">
        <f t="shared" si="936"/>
        <v>48070.2</v>
      </c>
      <c r="AJ2793" s="43">
        <f t="shared" si="931"/>
        <v>23.531517505542141</v>
      </c>
      <c r="AK2793" s="43">
        <f t="shared" si="932"/>
        <v>-1.7391223647745261E-2</v>
      </c>
      <c r="AL2793" s="36">
        <f t="shared" si="933"/>
        <v>51.51662344788668</v>
      </c>
      <c r="AM2793" s="36">
        <v>1</v>
      </c>
      <c r="AN2793" s="36">
        <f t="shared" si="934"/>
        <v>-2.0263217999989003</v>
      </c>
      <c r="AO2793" s="36">
        <v>4</v>
      </c>
      <c r="AP2793" s="42">
        <f>INT(AI2793/1000)*1000</f>
        <v>48000</v>
      </c>
      <c r="AQ2793" s="42">
        <f>MOD(AI2793,1000)</f>
        <v>70.19999999999709</v>
      </c>
      <c r="AR2793" s="42">
        <f>MOD(AI2794,1000)-0.2+(AP2794-AP2793)</f>
        <v>93.600000000002908</v>
      </c>
    </row>
    <row r="2794" spans="1:44" x14ac:dyDescent="0.25">
      <c r="A2794" s="19" t="s">
        <v>1</v>
      </c>
      <c r="B2794" t="s">
        <v>0</v>
      </c>
      <c r="C2794">
        <v>1289</v>
      </c>
      <c r="D2794" s="36">
        <f>MATCH(C2794,TrainRun!$AG$149:$AG$295,1)</f>
        <v>84</v>
      </c>
      <c r="E2794" s="36">
        <f>INT(INDEX(TrainRun!$AD$149:$AD$295,'By Second'!D2794))</f>
        <v>1256</v>
      </c>
      <c r="F2794" s="36">
        <f>IF(E2794=0,0,INDEX(TrainRun!$AE$149:$AE$295,'By Second'!D2794))</f>
        <v>24.08803666227</v>
      </c>
      <c r="G2794" s="36">
        <f>INDEX(TrainRun!$AF$149:$AF$295,'By Second'!D2794)</f>
        <v>47308.591030056341</v>
      </c>
      <c r="H2794">
        <f t="shared" si="939"/>
        <v>85</v>
      </c>
      <c r="I2794" s="36">
        <f>INT(INDEX(TrainRun!$AD$149:$AD$295,'By Second'!H2794))</f>
        <v>1299</v>
      </c>
      <c r="J2794" s="36">
        <f>INDEX(TrainRun!$AE$149:$AE$295,'By Second'!H2794)</f>
        <v>23.340214045416953</v>
      </c>
      <c r="K2794">
        <f t="shared" si="940"/>
        <v>43</v>
      </c>
      <c r="L2794">
        <f t="shared" si="941"/>
        <v>-0.74782261685304618</v>
      </c>
      <c r="M2794">
        <f t="shared" si="942"/>
        <v>-1.7391223647745261E-2</v>
      </c>
      <c r="N2794" s="32">
        <f t="shared" si="943"/>
        <v>23.514126281894395</v>
      </c>
      <c r="O2794" s="29">
        <f t="shared" si="944"/>
        <v>48093.748733388522</v>
      </c>
      <c r="P2794" s="37">
        <f>MATCH(O2794,LORDetail!$B$932:$B$1859,1)</f>
        <v>240</v>
      </c>
      <c r="Q2794" s="37">
        <f>INDEX(LORDetail!$B$932:$B$1859,P2794)</f>
        <v>47980</v>
      </c>
      <c r="R2794" s="37">
        <f>INDEX(LORDetail!$D$932:$D$1859,P2794)</f>
        <v>51.516210463931301</v>
      </c>
      <c r="S2794" s="37">
        <f>INDEX(LORDetail!$E$932:$E$1859,P2794)</f>
        <v>-2.0274408841139002</v>
      </c>
      <c r="T2794" s="37">
        <f>INDEX(LORDetail!$G$932:$G$1859,P2794)</f>
        <v>88.579539999999994</v>
      </c>
      <c r="U2794">
        <f t="shared" si="945"/>
        <v>241</v>
      </c>
      <c r="V2794" s="37">
        <f>INDEX(LORDetail!$B$932:$B$1859,U2794)</f>
        <v>48357</v>
      </c>
      <c r="W2794" s="37">
        <f>INDEX(LORDetail!$D$932:$D$1859,U2794)</f>
        <v>51.517935910034197</v>
      </c>
      <c r="X2794" s="37">
        <f>INDEX(LORDetail!$E$932:$E$1859,U2794)</f>
        <v>-2.0227653530190901</v>
      </c>
      <c r="Y2794" s="37">
        <f>INDEX(LORDetail!$G$932:$G$1859,U2794)</f>
        <v>88.344970000000004</v>
      </c>
      <c r="Z2794">
        <f t="shared" si="946"/>
        <v>377</v>
      </c>
      <c r="AA2794" s="29">
        <f t="shared" si="947"/>
        <v>113.74873338852194</v>
      </c>
      <c r="AB2794">
        <f t="shared" si="948"/>
        <v>0.30172077821889109</v>
      </c>
      <c r="AC2794" s="32">
        <f t="shared" si="949"/>
        <v>51.516731066872239</v>
      </c>
      <c r="AD2794" s="32">
        <f t="shared" si="950"/>
        <v>-2.0260301792333877</v>
      </c>
      <c r="AE2794" s="34">
        <f t="shared" si="951"/>
        <v>88.508765357053193</v>
      </c>
      <c r="AF2794" s="36" t="str">
        <f t="shared" si="937"/>
        <v>RDNGSTN</v>
      </c>
      <c r="AG2794" s="36" t="str">
        <f t="shared" si="938"/>
        <v>PADTON</v>
      </c>
      <c r="AH2794" s="36">
        <f t="shared" si="935"/>
        <v>1289</v>
      </c>
      <c r="AI2794" s="42">
        <f t="shared" si="936"/>
        <v>48093.8</v>
      </c>
      <c r="AJ2794" s="43">
        <f t="shared" si="931"/>
        <v>23.514126281894395</v>
      </c>
      <c r="AK2794" s="43">
        <f t="shared" si="932"/>
        <v>-1.7391223647745261E-2</v>
      </c>
      <c r="AL2794" s="36">
        <f t="shared" si="933"/>
        <v>51.516731066872239</v>
      </c>
      <c r="AM2794" s="36">
        <v>1</v>
      </c>
      <c r="AN2794" s="36">
        <f t="shared" si="934"/>
        <v>-2.0260301792333877</v>
      </c>
      <c r="AO2794" s="36">
        <v>4</v>
      </c>
      <c r="AP2794" s="42">
        <f>INT(AI2794/1000)*1000</f>
        <v>48000</v>
      </c>
      <c r="AQ2794" s="42">
        <f>MOD(AI2794,1000)</f>
        <v>93.80000000000291</v>
      </c>
      <c r="AR2794" s="42">
        <f>MOD(AI2795,1000)-0.2+(AP2795-AP2794)</f>
        <v>116.99999999999709</v>
      </c>
    </row>
    <row r="2795" spans="1:44" x14ac:dyDescent="0.25">
      <c r="A2795" s="19" t="s">
        <v>1</v>
      </c>
      <c r="B2795" t="s">
        <v>0</v>
      </c>
      <c r="C2795">
        <v>1290</v>
      </c>
      <c r="D2795" s="36">
        <f>MATCH(C2795,TrainRun!$AG$149:$AG$295,1)</f>
        <v>84</v>
      </c>
      <c r="E2795" s="36">
        <f>INT(INDEX(TrainRun!$AD$149:$AD$295,'By Second'!D2795))</f>
        <v>1256</v>
      </c>
      <c r="F2795" s="36">
        <f>IF(E2795=0,0,INDEX(TrainRun!$AE$149:$AE$295,'By Second'!D2795))</f>
        <v>24.08803666227</v>
      </c>
      <c r="G2795" s="36">
        <f>INDEX(TrainRun!$AF$149:$AF$295,'By Second'!D2795)</f>
        <v>47308.591030056341</v>
      </c>
      <c r="H2795">
        <f t="shared" si="939"/>
        <v>85</v>
      </c>
      <c r="I2795" s="36">
        <f>INT(INDEX(TrainRun!$AD$149:$AD$295,'By Second'!H2795))</f>
        <v>1299</v>
      </c>
      <c r="J2795" s="36">
        <f>INDEX(TrainRun!$AE$149:$AE$295,'By Second'!H2795)</f>
        <v>23.340214045416953</v>
      </c>
      <c r="K2795">
        <f t="shared" si="940"/>
        <v>43</v>
      </c>
      <c r="L2795">
        <f t="shared" si="941"/>
        <v>-0.74782261685304618</v>
      </c>
      <c r="M2795">
        <f t="shared" si="942"/>
        <v>-1.7391223647745261E-2</v>
      </c>
      <c r="N2795" s="32">
        <f t="shared" si="943"/>
        <v>23.496735058246649</v>
      </c>
      <c r="O2795" s="29">
        <f t="shared" si="944"/>
        <v>48117.245468446767</v>
      </c>
      <c r="P2795" s="37">
        <f>MATCH(O2795,LORDetail!$B$932:$B$1859,1)</f>
        <v>240</v>
      </c>
      <c r="Q2795" s="37">
        <f>INDEX(LORDetail!$B$932:$B$1859,P2795)</f>
        <v>47980</v>
      </c>
      <c r="R2795" s="37">
        <f>INDEX(LORDetail!$D$932:$D$1859,P2795)</f>
        <v>51.516210463931301</v>
      </c>
      <c r="S2795" s="37">
        <f>INDEX(LORDetail!$E$932:$E$1859,P2795)</f>
        <v>-2.0274408841139002</v>
      </c>
      <c r="T2795" s="37">
        <f>INDEX(LORDetail!$G$932:$G$1859,P2795)</f>
        <v>88.579539999999994</v>
      </c>
      <c r="U2795">
        <f t="shared" si="945"/>
        <v>241</v>
      </c>
      <c r="V2795" s="37">
        <f>INDEX(LORDetail!$B$932:$B$1859,U2795)</f>
        <v>48357</v>
      </c>
      <c r="W2795" s="37">
        <f>INDEX(LORDetail!$D$932:$D$1859,U2795)</f>
        <v>51.517935910034197</v>
      </c>
      <c r="X2795" s="37">
        <f>INDEX(LORDetail!$E$932:$E$1859,U2795)</f>
        <v>-2.0227653530190901</v>
      </c>
      <c r="Y2795" s="37">
        <f>INDEX(LORDetail!$G$932:$G$1859,U2795)</f>
        <v>88.344970000000004</v>
      </c>
      <c r="Z2795">
        <f t="shared" si="946"/>
        <v>377</v>
      </c>
      <c r="AA2795" s="29">
        <f t="shared" si="947"/>
        <v>137.24546844676661</v>
      </c>
      <c r="AB2795">
        <f t="shared" si="948"/>
        <v>0.36404633540256393</v>
      </c>
      <c r="AC2795" s="32">
        <f t="shared" si="949"/>
        <v>51.516838606261992</v>
      </c>
      <c r="AD2795" s="32">
        <f t="shared" si="950"/>
        <v>-2.0257387741527739</v>
      </c>
      <c r="AE2795" s="34">
        <f t="shared" si="951"/>
        <v>88.494145651104617</v>
      </c>
      <c r="AF2795" s="36" t="str">
        <f t="shared" si="937"/>
        <v>RDNGSTN</v>
      </c>
      <c r="AG2795" s="36" t="str">
        <f t="shared" si="938"/>
        <v>PADTON</v>
      </c>
      <c r="AH2795" s="36">
        <f t="shared" si="935"/>
        <v>1290</v>
      </c>
      <c r="AI2795" s="42">
        <f t="shared" si="936"/>
        <v>48117.2</v>
      </c>
      <c r="AJ2795" s="43">
        <f t="shared" si="931"/>
        <v>23.496735058246649</v>
      </c>
      <c r="AK2795" s="43">
        <f t="shared" si="932"/>
        <v>-1.7391223647745261E-2</v>
      </c>
      <c r="AL2795" s="36">
        <f t="shared" si="933"/>
        <v>51.516838606261992</v>
      </c>
      <c r="AM2795" s="36">
        <v>1</v>
      </c>
      <c r="AN2795" s="36">
        <f t="shared" si="934"/>
        <v>-2.0257387741527739</v>
      </c>
      <c r="AO2795" s="36">
        <v>4</v>
      </c>
      <c r="AP2795" s="42">
        <f>INT(AI2795/1000)*1000</f>
        <v>48000</v>
      </c>
      <c r="AQ2795" s="42">
        <f>MOD(AI2795,1000)</f>
        <v>117.19999999999709</v>
      </c>
      <c r="AR2795" s="42">
        <f>MOD(AI2796,1000)-0.2+(AP2796-AP2795)</f>
        <v>140.60000000000292</v>
      </c>
    </row>
    <row r="2796" spans="1:44" x14ac:dyDescent="0.25">
      <c r="A2796" s="19" t="s">
        <v>1</v>
      </c>
      <c r="B2796" t="s">
        <v>0</v>
      </c>
      <c r="C2796">
        <v>1291</v>
      </c>
      <c r="D2796" s="36">
        <f>MATCH(C2796,TrainRun!$AG$149:$AG$295,1)</f>
        <v>84</v>
      </c>
      <c r="E2796" s="36">
        <f>INT(INDEX(TrainRun!$AD$149:$AD$295,'By Second'!D2796))</f>
        <v>1256</v>
      </c>
      <c r="F2796" s="36">
        <f>IF(E2796=0,0,INDEX(TrainRun!$AE$149:$AE$295,'By Second'!D2796))</f>
        <v>24.08803666227</v>
      </c>
      <c r="G2796" s="36">
        <f>INDEX(TrainRun!$AF$149:$AF$295,'By Second'!D2796)</f>
        <v>47308.591030056341</v>
      </c>
      <c r="H2796">
        <f t="shared" si="939"/>
        <v>85</v>
      </c>
      <c r="I2796" s="36">
        <f>INT(INDEX(TrainRun!$AD$149:$AD$295,'By Second'!H2796))</f>
        <v>1299</v>
      </c>
      <c r="J2796" s="36">
        <f>INDEX(TrainRun!$AE$149:$AE$295,'By Second'!H2796)</f>
        <v>23.340214045416953</v>
      </c>
      <c r="K2796">
        <f t="shared" si="940"/>
        <v>43</v>
      </c>
      <c r="L2796">
        <f t="shared" si="941"/>
        <v>-0.74782261685304618</v>
      </c>
      <c r="M2796">
        <f t="shared" si="942"/>
        <v>-1.7391223647745261E-2</v>
      </c>
      <c r="N2796" s="32">
        <f t="shared" si="943"/>
        <v>23.479343834598904</v>
      </c>
      <c r="O2796" s="29">
        <f t="shared" si="944"/>
        <v>48140.724812281369</v>
      </c>
      <c r="P2796" s="37">
        <f>MATCH(O2796,LORDetail!$B$932:$B$1859,1)</f>
        <v>240</v>
      </c>
      <c r="Q2796" s="37">
        <f>INDEX(LORDetail!$B$932:$B$1859,P2796)</f>
        <v>47980</v>
      </c>
      <c r="R2796" s="37">
        <f>INDEX(LORDetail!$D$932:$D$1859,P2796)</f>
        <v>51.516210463931301</v>
      </c>
      <c r="S2796" s="37">
        <f>INDEX(LORDetail!$E$932:$E$1859,P2796)</f>
        <v>-2.0274408841139002</v>
      </c>
      <c r="T2796" s="37">
        <f>INDEX(LORDetail!$G$932:$G$1859,P2796)</f>
        <v>88.579539999999994</v>
      </c>
      <c r="U2796">
        <f t="shared" si="945"/>
        <v>241</v>
      </c>
      <c r="V2796" s="37">
        <f>INDEX(LORDetail!$B$932:$B$1859,U2796)</f>
        <v>48357</v>
      </c>
      <c r="W2796" s="37">
        <f>INDEX(LORDetail!$D$932:$D$1859,U2796)</f>
        <v>51.517935910034197</v>
      </c>
      <c r="X2796" s="37">
        <f>INDEX(LORDetail!$E$932:$E$1859,U2796)</f>
        <v>-2.0227653530190901</v>
      </c>
      <c r="Y2796" s="37">
        <f>INDEX(LORDetail!$G$932:$G$1859,U2796)</f>
        <v>88.344970000000004</v>
      </c>
      <c r="Z2796">
        <f t="shared" si="946"/>
        <v>377</v>
      </c>
      <c r="AA2796" s="29">
        <f t="shared" si="947"/>
        <v>160.72481228136894</v>
      </c>
      <c r="AB2796">
        <f t="shared" si="948"/>
        <v>0.42632576201954625</v>
      </c>
      <c r="AC2796" s="32">
        <f t="shared" si="949"/>
        <v>51.516946066055944</v>
      </c>
      <c r="AD2796" s="32">
        <f t="shared" si="950"/>
        <v>-2.025447584757059</v>
      </c>
      <c r="AE2796" s="34">
        <f t="shared" si="951"/>
        <v>88.479536766003079</v>
      </c>
      <c r="AF2796" s="36" t="str">
        <f t="shared" si="937"/>
        <v>RDNGSTN</v>
      </c>
      <c r="AG2796" s="36" t="str">
        <f t="shared" si="938"/>
        <v>PADTON</v>
      </c>
      <c r="AH2796" s="36">
        <f t="shared" si="935"/>
        <v>1291</v>
      </c>
      <c r="AI2796" s="42">
        <f t="shared" si="936"/>
        <v>48140.800000000003</v>
      </c>
      <c r="AJ2796" s="43">
        <f t="shared" si="931"/>
        <v>23.479343834598904</v>
      </c>
      <c r="AK2796" s="43">
        <f t="shared" si="932"/>
        <v>-1.7391223647745261E-2</v>
      </c>
      <c r="AL2796" s="36">
        <f t="shared" si="933"/>
        <v>51.516946066055944</v>
      </c>
      <c r="AM2796" s="36">
        <v>1</v>
      </c>
      <c r="AN2796" s="36">
        <f t="shared" si="934"/>
        <v>-2.025447584757059</v>
      </c>
      <c r="AO2796" s="36">
        <v>4</v>
      </c>
      <c r="AP2796" s="42">
        <f>INT(AI2796/1000)*1000</f>
        <v>48000</v>
      </c>
      <c r="AQ2796" s="42">
        <f>MOD(AI2796,1000)</f>
        <v>140.80000000000291</v>
      </c>
      <c r="AR2796" s="42">
        <f>MOD(AI2797,1000)-0.2+(AP2797-AP2796)</f>
        <v>163.9999999999971</v>
      </c>
    </row>
    <row r="2797" spans="1:44" x14ac:dyDescent="0.25">
      <c r="A2797" s="19" t="s">
        <v>1</v>
      </c>
      <c r="B2797" t="s">
        <v>0</v>
      </c>
      <c r="C2797">
        <v>1292</v>
      </c>
      <c r="D2797" s="36">
        <f>MATCH(C2797,TrainRun!$AG$149:$AG$295,1)</f>
        <v>84</v>
      </c>
      <c r="E2797" s="36">
        <f>INT(INDEX(TrainRun!$AD$149:$AD$295,'By Second'!D2797))</f>
        <v>1256</v>
      </c>
      <c r="F2797" s="36">
        <f>IF(E2797=0,0,INDEX(TrainRun!$AE$149:$AE$295,'By Second'!D2797))</f>
        <v>24.08803666227</v>
      </c>
      <c r="G2797" s="36">
        <f>INDEX(TrainRun!$AF$149:$AF$295,'By Second'!D2797)</f>
        <v>47308.591030056341</v>
      </c>
      <c r="H2797">
        <f t="shared" si="939"/>
        <v>85</v>
      </c>
      <c r="I2797" s="36">
        <f>INT(INDEX(TrainRun!$AD$149:$AD$295,'By Second'!H2797))</f>
        <v>1299</v>
      </c>
      <c r="J2797" s="36">
        <f>INDEX(TrainRun!$AE$149:$AE$295,'By Second'!H2797)</f>
        <v>23.340214045416953</v>
      </c>
      <c r="K2797">
        <f t="shared" si="940"/>
        <v>43</v>
      </c>
      <c r="L2797">
        <f t="shared" si="941"/>
        <v>-0.74782261685304618</v>
      </c>
      <c r="M2797">
        <f t="shared" si="942"/>
        <v>-1.7391223647745261E-2</v>
      </c>
      <c r="N2797" s="32">
        <f t="shared" si="943"/>
        <v>23.461952610951158</v>
      </c>
      <c r="O2797" s="29">
        <f t="shared" si="944"/>
        <v>48164.186764892322</v>
      </c>
      <c r="P2797" s="37">
        <f>MATCH(O2797,LORDetail!$B$932:$B$1859,1)</f>
        <v>240</v>
      </c>
      <c r="Q2797" s="37">
        <f>INDEX(LORDetail!$B$932:$B$1859,P2797)</f>
        <v>47980</v>
      </c>
      <c r="R2797" s="37">
        <f>INDEX(LORDetail!$D$932:$D$1859,P2797)</f>
        <v>51.516210463931301</v>
      </c>
      <c r="S2797" s="37">
        <f>INDEX(LORDetail!$E$932:$E$1859,P2797)</f>
        <v>-2.0274408841139002</v>
      </c>
      <c r="T2797" s="37">
        <f>INDEX(LORDetail!$G$932:$G$1859,P2797)</f>
        <v>88.579539999999994</v>
      </c>
      <c r="U2797">
        <f t="shared" si="945"/>
        <v>241</v>
      </c>
      <c r="V2797" s="37">
        <f>INDEX(LORDetail!$B$932:$B$1859,U2797)</f>
        <v>48357</v>
      </c>
      <c r="W2797" s="37">
        <f>INDEX(LORDetail!$D$932:$D$1859,U2797)</f>
        <v>51.517935910034197</v>
      </c>
      <c r="X2797" s="37">
        <f>INDEX(LORDetail!$E$932:$E$1859,U2797)</f>
        <v>-2.0227653530190901</v>
      </c>
      <c r="Y2797" s="37">
        <f>INDEX(LORDetail!$G$932:$G$1859,U2797)</f>
        <v>88.344970000000004</v>
      </c>
      <c r="Z2797">
        <f t="shared" si="946"/>
        <v>377</v>
      </c>
      <c r="AA2797" s="29">
        <f t="shared" si="947"/>
        <v>184.18676489232166</v>
      </c>
      <c r="AB2797">
        <f t="shared" si="948"/>
        <v>0.48855905806981875</v>
      </c>
      <c r="AC2797" s="32">
        <f t="shared" si="949"/>
        <v>51.517053446254081</v>
      </c>
      <c r="AD2797" s="32">
        <f t="shared" si="950"/>
        <v>-2.0251566110462438</v>
      </c>
      <c r="AE2797" s="34">
        <f t="shared" si="951"/>
        <v>88.464938701748565</v>
      </c>
      <c r="AF2797" s="36" t="str">
        <f t="shared" si="937"/>
        <v>RDNGSTN</v>
      </c>
      <c r="AG2797" s="36" t="str">
        <f t="shared" si="938"/>
        <v>PADTON</v>
      </c>
      <c r="AH2797" s="36">
        <f t="shared" si="935"/>
        <v>1292</v>
      </c>
      <c r="AI2797" s="42">
        <f t="shared" si="936"/>
        <v>48164.2</v>
      </c>
      <c r="AJ2797" s="43">
        <f t="shared" si="931"/>
        <v>23.461952610951158</v>
      </c>
      <c r="AK2797" s="43">
        <f t="shared" si="932"/>
        <v>-1.7391223647745261E-2</v>
      </c>
      <c r="AL2797" s="36">
        <f t="shared" si="933"/>
        <v>51.517053446254081</v>
      </c>
      <c r="AM2797" s="36">
        <v>1</v>
      </c>
      <c r="AN2797" s="36">
        <f t="shared" si="934"/>
        <v>-2.0251566110462438</v>
      </c>
      <c r="AO2797" s="36">
        <v>4</v>
      </c>
      <c r="AP2797" s="42">
        <f>INT(AI2797/1000)*1000</f>
        <v>48000</v>
      </c>
      <c r="AQ2797" s="42">
        <f>MOD(AI2797,1000)</f>
        <v>164.19999999999709</v>
      </c>
      <c r="AR2797" s="42">
        <f>MOD(AI2798,1000)-0.2+(AP2798-AP2797)</f>
        <v>187.39999999999856</v>
      </c>
    </row>
    <row r="2798" spans="1:44" x14ac:dyDescent="0.25">
      <c r="A2798" s="19" t="s">
        <v>1</v>
      </c>
      <c r="B2798" t="s">
        <v>0</v>
      </c>
      <c r="C2798">
        <v>1293</v>
      </c>
      <c r="D2798" s="36">
        <f>MATCH(C2798,TrainRun!$AG$149:$AG$295,1)</f>
        <v>84</v>
      </c>
      <c r="E2798" s="36">
        <f>INT(INDEX(TrainRun!$AD$149:$AD$295,'By Second'!D2798))</f>
        <v>1256</v>
      </c>
      <c r="F2798" s="36">
        <f>IF(E2798=0,0,INDEX(TrainRun!$AE$149:$AE$295,'By Second'!D2798))</f>
        <v>24.08803666227</v>
      </c>
      <c r="G2798" s="36">
        <f>INDEX(TrainRun!$AF$149:$AF$295,'By Second'!D2798)</f>
        <v>47308.591030056341</v>
      </c>
      <c r="H2798">
        <f t="shared" si="939"/>
        <v>85</v>
      </c>
      <c r="I2798" s="36">
        <f>INT(INDEX(TrainRun!$AD$149:$AD$295,'By Second'!H2798))</f>
        <v>1299</v>
      </c>
      <c r="J2798" s="36">
        <f>INDEX(TrainRun!$AE$149:$AE$295,'By Second'!H2798)</f>
        <v>23.340214045416953</v>
      </c>
      <c r="K2798">
        <f t="shared" si="940"/>
        <v>43</v>
      </c>
      <c r="L2798">
        <f t="shared" si="941"/>
        <v>-0.74782261685304618</v>
      </c>
      <c r="M2798">
        <f t="shared" si="942"/>
        <v>-1.7391223647745261E-2</v>
      </c>
      <c r="N2798" s="32">
        <f t="shared" si="943"/>
        <v>23.444561387303413</v>
      </c>
      <c r="O2798" s="29">
        <f t="shared" si="944"/>
        <v>48187.631326279625</v>
      </c>
      <c r="P2798" s="37">
        <f>MATCH(O2798,LORDetail!$B$932:$B$1859,1)</f>
        <v>240</v>
      </c>
      <c r="Q2798" s="37">
        <f>INDEX(LORDetail!$B$932:$B$1859,P2798)</f>
        <v>47980</v>
      </c>
      <c r="R2798" s="37">
        <f>INDEX(LORDetail!$D$932:$D$1859,P2798)</f>
        <v>51.516210463931301</v>
      </c>
      <c r="S2798" s="37">
        <f>INDEX(LORDetail!$E$932:$E$1859,P2798)</f>
        <v>-2.0274408841139002</v>
      </c>
      <c r="T2798" s="37">
        <f>INDEX(LORDetail!$G$932:$G$1859,P2798)</f>
        <v>88.579539999999994</v>
      </c>
      <c r="U2798">
        <f t="shared" si="945"/>
        <v>241</v>
      </c>
      <c r="V2798" s="37">
        <f>INDEX(LORDetail!$B$932:$B$1859,U2798)</f>
        <v>48357</v>
      </c>
      <c r="W2798" s="37">
        <f>INDEX(LORDetail!$D$932:$D$1859,U2798)</f>
        <v>51.517935910034197</v>
      </c>
      <c r="X2798" s="37">
        <f>INDEX(LORDetail!$E$932:$E$1859,U2798)</f>
        <v>-2.0227653530190901</v>
      </c>
      <c r="Y2798" s="37">
        <f>INDEX(LORDetail!$G$932:$G$1859,U2798)</f>
        <v>88.344970000000004</v>
      </c>
      <c r="Z2798">
        <f t="shared" si="946"/>
        <v>377</v>
      </c>
      <c r="AA2798" s="29">
        <f t="shared" si="947"/>
        <v>207.63132627962477</v>
      </c>
      <c r="AB2798">
        <f t="shared" si="948"/>
        <v>0.55074622355338132</v>
      </c>
      <c r="AC2798" s="32">
        <f t="shared" si="949"/>
        <v>51.517160746856419</v>
      </c>
      <c r="AD2798" s="32">
        <f t="shared" si="950"/>
        <v>-2.024865853020327</v>
      </c>
      <c r="AE2798" s="34">
        <f t="shared" si="951"/>
        <v>88.450351458341089</v>
      </c>
      <c r="AF2798" s="36" t="str">
        <f t="shared" si="937"/>
        <v>RDNGSTN</v>
      </c>
      <c r="AG2798" s="36" t="str">
        <f t="shared" si="938"/>
        <v>PADTON</v>
      </c>
      <c r="AH2798" s="36">
        <f t="shared" si="935"/>
        <v>1293</v>
      </c>
      <c r="AI2798" s="42">
        <f t="shared" si="936"/>
        <v>48187.6</v>
      </c>
      <c r="AJ2798" s="43">
        <f t="shared" si="931"/>
        <v>23.444561387303413</v>
      </c>
      <c r="AK2798" s="43">
        <f t="shared" si="932"/>
        <v>-1.7391223647745261E-2</v>
      </c>
      <c r="AL2798" s="36">
        <f t="shared" si="933"/>
        <v>51.517160746856419</v>
      </c>
      <c r="AM2798" s="36">
        <v>1</v>
      </c>
      <c r="AN2798" s="36">
        <f t="shared" si="934"/>
        <v>-2.024865853020327</v>
      </c>
      <c r="AO2798" s="36">
        <v>4</v>
      </c>
      <c r="AP2798" s="42">
        <f>INT(AI2798/1000)*1000</f>
        <v>48000</v>
      </c>
      <c r="AQ2798" s="42">
        <f>MOD(AI2798,1000)</f>
        <v>187.59999999999854</v>
      </c>
      <c r="AR2798" s="42">
        <f>MOD(AI2799,1000)-0.2+(AP2799-AP2798)</f>
        <v>210.8</v>
      </c>
    </row>
    <row r="2799" spans="1:44" x14ac:dyDescent="0.25">
      <c r="A2799" s="19" t="s">
        <v>1</v>
      </c>
      <c r="B2799" t="s">
        <v>0</v>
      </c>
      <c r="C2799">
        <v>1294</v>
      </c>
      <c r="D2799" s="36">
        <f>MATCH(C2799,TrainRun!$AG$149:$AG$295,1)</f>
        <v>84</v>
      </c>
      <c r="E2799" s="36">
        <f>INT(INDEX(TrainRun!$AD$149:$AD$295,'By Second'!D2799))</f>
        <v>1256</v>
      </c>
      <c r="F2799" s="36">
        <f>IF(E2799=0,0,INDEX(TrainRun!$AE$149:$AE$295,'By Second'!D2799))</f>
        <v>24.08803666227</v>
      </c>
      <c r="G2799" s="36">
        <f>INDEX(TrainRun!$AF$149:$AF$295,'By Second'!D2799)</f>
        <v>47308.591030056341</v>
      </c>
      <c r="H2799">
        <f t="shared" si="939"/>
        <v>85</v>
      </c>
      <c r="I2799" s="36">
        <f>INT(INDEX(TrainRun!$AD$149:$AD$295,'By Second'!H2799))</f>
        <v>1299</v>
      </c>
      <c r="J2799" s="36">
        <f>INDEX(TrainRun!$AE$149:$AE$295,'By Second'!H2799)</f>
        <v>23.340214045416953</v>
      </c>
      <c r="K2799">
        <f t="shared" si="940"/>
        <v>43</v>
      </c>
      <c r="L2799">
        <f t="shared" si="941"/>
        <v>-0.74782261685304618</v>
      </c>
      <c r="M2799">
        <f t="shared" si="942"/>
        <v>-1.7391223647745261E-2</v>
      </c>
      <c r="N2799" s="32">
        <f t="shared" si="943"/>
        <v>23.427170163655667</v>
      </c>
      <c r="O2799" s="29">
        <f t="shared" si="944"/>
        <v>48211.058496443278</v>
      </c>
      <c r="P2799" s="37">
        <f>MATCH(O2799,LORDetail!$B$932:$B$1859,1)</f>
        <v>240</v>
      </c>
      <c r="Q2799" s="37">
        <f>INDEX(LORDetail!$B$932:$B$1859,P2799)</f>
        <v>47980</v>
      </c>
      <c r="R2799" s="37">
        <f>INDEX(LORDetail!$D$932:$D$1859,P2799)</f>
        <v>51.516210463931301</v>
      </c>
      <c r="S2799" s="37">
        <f>INDEX(LORDetail!$E$932:$E$1859,P2799)</f>
        <v>-2.0274408841139002</v>
      </c>
      <c r="T2799" s="37">
        <f>INDEX(LORDetail!$G$932:$G$1859,P2799)</f>
        <v>88.579539999999994</v>
      </c>
      <c r="U2799">
        <f t="shared" si="945"/>
        <v>241</v>
      </c>
      <c r="V2799" s="37">
        <f>INDEX(LORDetail!$B$932:$B$1859,U2799)</f>
        <v>48357</v>
      </c>
      <c r="W2799" s="37">
        <f>INDEX(LORDetail!$D$932:$D$1859,U2799)</f>
        <v>51.517935910034197</v>
      </c>
      <c r="X2799" s="37">
        <f>INDEX(LORDetail!$E$932:$E$1859,U2799)</f>
        <v>-2.0227653530190901</v>
      </c>
      <c r="Y2799" s="37">
        <f>INDEX(LORDetail!$G$932:$G$1859,U2799)</f>
        <v>88.344970000000004</v>
      </c>
      <c r="Z2799">
        <f t="shared" si="946"/>
        <v>377</v>
      </c>
      <c r="AA2799" s="29">
        <f t="shared" si="947"/>
        <v>231.05849644327827</v>
      </c>
      <c r="AB2799">
        <f t="shared" si="948"/>
        <v>0.61288725847023418</v>
      </c>
      <c r="AC2799" s="32">
        <f t="shared" si="949"/>
        <v>51.517267967862942</v>
      </c>
      <c r="AD2799" s="32">
        <f t="shared" si="950"/>
        <v>-2.0245753106793098</v>
      </c>
      <c r="AE2799" s="34">
        <f t="shared" si="951"/>
        <v>88.435775035780637</v>
      </c>
      <c r="AF2799" s="36" t="str">
        <f t="shared" si="937"/>
        <v>RDNGSTN</v>
      </c>
      <c r="AG2799" s="36" t="str">
        <f t="shared" si="938"/>
        <v>PADTON</v>
      </c>
      <c r="AH2799" s="36">
        <f t="shared" si="935"/>
        <v>1294</v>
      </c>
      <c r="AI2799" s="42">
        <f t="shared" si="936"/>
        <v>48211</v>
      </c>
      <c r="AJ2799" s="43">
        <f t="shared" si="931"/>
        <v>23.427170163655667</v>
      </c>
      <c r="AK2799" s="43">
        <f t="shared" si="932"/>
        <v>-1.7391223647745261E-2</v>
      </c>
      <c r="AL2799" s="36">
        <f t="shared" si="933"/>
        <v>51.517267967862942</v>
      </c>
      <c r="AM2799" s="36">
        <v>1</v>
      </c>
      <c r="AN2799" s="36">
        <f t="shared" si="934"/>
        <v>-2.0245753106793098</v>
      </c>
      <c r="AO2799" s="36">
        <v>4</v>
      </c>
      <c r="AP2799" s="42">
        <f>INT(AI2799/1000)*1000</f>
        <v>48000</v>
      </c>
      <c r="AQ2799" s="42">
        <f>MOD(AI2799,1000)</f>
        <v>211</v>
      </c>
      <c r="AR2799" s="42">
        <f>MOD(AI2800,1000)-0.2+(AP2800-AP2799)</f>
        <v>234.20000000000147</v>
      </c>
    </row>
    <row r="2800" spans="1:44" x14ac:dyDescent="0.25">
      <c r="A2800" s="19" t="s">
        <v>1</v>
      </c>
      <c r="B2800" t="s">
        <v>0</v>
      </c>
      <c r="C2800">
        <v>1295</v>
      </c>
      <c r="D2800" s="36">
        <f>MATCH(C2800,TrainRun!$AG$149:$AG$295,1)</f>
        <v>84</v>
      </c>
      <c r="E2800" s="36">
        <f>INT(INDEX(TrainRun!$AD$149:$AD$295,'By Second'!D2800))</f>
        <v>1256</v>
      </c>
      <c r="F2800" s="36">
        <f>IF(E2800=0,0,INDEX(TrainRun!$AE$149:$AE$295,'By Second'!D2800))</f>
        <v>24.08803666227</v>
      </c>
      <c r="G2800" s="36">
        <f>INDEX(TrainRun!$AF$149:$AF$295,'By Second'!D2800)</f>
        <v>47308.591030056341</v>
      </c>
      <c r="H2800">
        <f t="shared" si="939"/>
        <v>85</v>
      </c>
      <c r="I2800" s="36">
        <f>INT(INDEX(TrainRun!$AD$149:$AD$295,'By Second'!H2800))</f>
        <v>1299</v>
      </c>
      <c r="J2800" s="36">
        <f>INDEX(TrainRun!$AE$149:$AE$295,'By Second'!H2800)</f>
        <v>23.340214045416953</v>
      </c>
      <c r="K2800">
        <f t="shared" si="940"/>
        <v>43</v>
      </c>
      <c r="L2800">
        <f t="shared" si="941"/>
        <v>-0.74782261685304618</v>
      </c>
      <c r="M2800">
        <f t="shared" si="942"/>
        <v>-1.7391223647745261E-2</v>
      </c>
      <c r="N2800" s="32">
        <f t="shared" si="943"/>
        <v>23.409778940007921</v>
      </c>
      <c r="O2800" s="29">
        <f t="shared" si="944"/>
        <v>48234.468275383289</v>
      </c>
      <c r="P2800" s="37">
        <f>MATCH(O2800,LORDetail!$B$932:$B$1859,1)</f>
        <v>240</v>
      </c>
      <c r="Q2800" s="37">
        <f>INDEX(LORDetail!$B$932:$B$1859,P2800)</f>
        <v>47980</v>
      </c>
      <c r="R2800" s="37">
        <f>INDEX(LORDetail!$D$932:$D$1859,P2800)</f>
        <v>51.516210463931301</v>
      </c>
      <c r="S2800" s="37">
        <f>INDEX(LORDetail!$E$932:$E$1859,P2800)</f>
        <v>-2.0274408841139002</v>
      </c>
      <c r="T2800" s="37">
        <f>INDEX(LORDetail!$G$932:$G$1859,P2800)</f>
        <v>88.579539999999994</v>
      </c>
      <c r="U2800">
        <f t="shared" si="945"/>
        <v>241</v>
      </c>
      <c r="V2800" s="37">
        <f>INDEX(LORDetail!$B$932:$B$1859,U2800)</f>
        <v>48357</v>
      </c>
      <c r="W2800" s="37">
        <f>INDEX(LORDetail!$D$932:$D$1859,U2800)</f>
        <v>51.517935910034197</v>
      </c>
      <c r="X2800" s="37">
        <f>INDEX(LORDetail!$E$932:$E$1859,U2800)</f>
        <v>-2.0227653530190901</v>
      </c>
      <c r="Y2800" s="37">
        <f>INDEX(LORDetail!$G$932:$G$1859,U2800)</f>
        <v>88.344970000000004</v>
      </c>
      <c r="Z2800">
        <f t="shared" si="946"/>
        <v>377</v>
      </c>
      <c r="AA2800" s="29">
        <f t="shared" si="947"/>
        <v>254.46827538328944</v>
      </c>
      <c r="AB2800">
        <f t="shared" si="948"/>
        <v>0.67498216282039636</v>
      </c>
      <c r="AC2800" s="32">
        <f t="shared" si="949"/>
        <v>51.517375109273665</v>
      </c>
      <c r="AD2800" s="32">
        <f t="shared" si="950"/>
        <v>-2.0242849840231911</v>
      </c>
      <c r="AE2800" s="34">
        <f t="shared" si="951"/>
        <v>88.421209434067222</v>
      </c>
      <c r="AF2800" s="36" t="str">
        <f t="shared" si="937"/>
        <v>RDNGSTN</v>
      </c>
      <c r="AG2800" s="36" t="str">
        <f t="shared" si="938"/>
        <v>PADTON</v>
      </c>
      <c r="AH2800" s="36">
        <f t="shared" si="935"/>
        <v>1295</v>
      </c>
      <c r="AI2800" s="42">
        <f t="shared" si="936"/>
        <v>48234.400000000001</v>
      </c>
      <c r="AJ2800" s="43">
        <f t="shared" si="931"/>
        <v>23.409778940007921</v>
      </c>
      <c r="AK2800" s="43">
        <f t="shared" si="932"/>
        <v>-1.7391223647745261E-2</v>
      </c>
      <c r="AL2800" s="36">
        <f t="shared" si="933"/>
        <v>51.517375109273665</v>
      </c>
      <c r="AM2800" s="36">
        <v>1</v>
      </c>
      <c r="AN2800" s="36">
        <f t="shared" si="934"/>
        <v>-2.0242849840231911</v>
      </c>
      <c r="AO2800" s="36">
        <v>4</v>
      </c>
      <c r="AP2800" s="42">
        <f>INT(AI2800/1000)*1000</f>
        <v>48000</v>
      </c>
      <c r="AQ2800" s="42">
        <f>MOD(AI2800,1000)</f>
        <v>234.40000000000146</v>
      </c>
      <c r="AR2800" s="42">
        <f>MOD(AI2801,1000)-0.2+(AP2801-AP2800)</f>
        <v>257.60000000000292</v>
      </c>
    </row>
    <row r="2801" spans="1:44" x14ac:dyDescent="0.25">
      <c r="A2801" s="19" t="s">
        <v>1</v>
      </c>
      <c r="B2801" t="s">
        <v>0</v>
      </c>
      <c r="C2801">
        <v>1296</v>
      </c>
      <c r="D2801" s="36">
        <f>MATCH(C2801,TrainRun!$AG$149:$AG$295,1)</f>
        <v>84</v>
      </c>
      <c r="E2801" s="36">
        <f>INT(INDEX(TrainRun!$AD$149:$AD$295,'By Second'!D2801))</f>
        <v>1256</v>
      </c>
      <c r="F2801" s="36">
        <f>IF(E2801=0,0,INDEX(TrainRun!$AE$149:$AE$295,'By Second'!D2801))</f>
        <v>24.08803666227</v>
      </c>
      <c r="G2801" s="36">
        <f>INDEX(TrainRun!$AF$149:$AF$295,'By Second'!D2801)</f>
        <v>47308.591030056341</v>
      </c>
      <c r="H2801">
        <f t="shared" si="939"/>
        <v>85</v>
      </c>
      <c r="I2801" s="36">
        <f>INT(INDEX(TrainRun!$AD$149:$AD$295,'By Second'!H2801))</f>
        <v>1299</v>
      </c>
      <c r="J2801" s="36">
        <f>INDEX(TrainRun!$AE$149:$AE$295,'By Second'!H2801)</f>
        <v>23.340214045416953</v>
      </c>
      <c r="K2801">
        <f t="shared" si="940"/>
        <v>43</v>
      </c>
      <c r="L2801">
        <f t="shared" si="941"/>
        <v>-0.74782261685304618</v>
      </c>
      <c r="M2801">
        <f t="shared" si="942"/>
        <v>-1.7391223647745261E-2</v>
      </c>
      <c r="N2801" s="32">
        <f t="shared" si="943"/>
        <v>23.392387716360176</v>
      </c>
      <c r="O2801" s="29">
        <f t="shared" si="944"/>
        <v>48257.860663099651</v>
      </c>
      <c r="P2801" s="37">
        <f>MATCH(O2801,LORDetail!$B$932:$B$1859,1)</f>
        <v>240</v>
      </c>
      <c r="Q2801" s="37">
        <f>INDEX(LORDetail!$B$932:$B$1859,P2801)</f>
        <v>47980</v>
      </c>
      <c r="R2801" s="37">
        <f>INDEX(LORDetail!$D$932:$D$1859,P2801)</f>
        <v>51.516210463931301</v>
      </c>
      <c r="S2801" s="37">
        <f>INDEX(LORDetail!$E$932:$E$1859,P2801)</f>
        <v>-2.0274408841139002</v>
      </c>
      <c r="T2801" s="37">
        <f>INDEX(LORDetail!$G$932:$G$1859,P2801)</f>
        <v>88.579539999999994</v>
      </c>
      <c r="U2801">
        <f t="shared" si="945"/>
        <v>241</v>
      </c>
      <c r="V2801" s="37">
        <f>INDEX(LORDetail!$B$932:$B$1859,U2801)</f>
        <v>48357</v>
      </c>
      <c r="W2801" s="37">
        <f>INDEX(LORDetail!$D$932:$D$1859,U2801)</f>
        <v>51.517935910034197</v>
      </c>
      <c r="X2801" s="37">
        <f>INDEX(LORDetail!$E$932:$E$1859,U2801)</f>
        <v>-2.0227653530190901</v>
      </c>
      <c r="Y2801" s="37">
        <f>INDEX(LORDetail!$G$932:$G$1859,U2801)</f>
        <v>88.344970000000004</v>
      </c>
      <c r="Z2801">
        <f t="shared" si="946"/>
        <v>377</v>
      </c>
      <c r="AA2801" s="29">
        <f t="shared" si="947"/>
        <v>277.86066309965099</v>
      </c>
      <c r="AB2801">
        <f t="shared" si="948"/>
        <v>0.73703093660384877</v>
      </c>
      <c r="AC2801" s="32">
        <f t="shared" si="949"/>
        <v>51.517482171088581</v>
      </c>
      <c r="AD2801" s="32">
        <f t="shared" si="950"/>
        <v>-2.0239948730519721</v>
      </c>
      <c r="AE2801" s="34">
        <f t="shared" si="951"/>
        <v>88.406654653200832</v>
      </c>
      <c r="AF2801" s="36" t="str">
        <f t="shared" si="937"/>
        <v>RDNGSTN</v>
      </c>
      <c r="AG2801" s="36" t="str">
        <f t="shared" si="938"/>
        <v>PADTON</v>
      </c>
      <c r="AH2801" s="36">
        <f t="shared" si="935"/>
        <v>1296</v>
      </c>
      <c r="AI2801" s="42">
        <f t="shared" si="936"/>
        <v>48257.8</v>
      </c>
      <c r="AJ2801" s="43">
        <f t="shared" si="931"/>
        <v>23.392387716360176</v>
      </c>
      <c r="AK2801" s="43">
        <f t="shared" si="932"/>
        <v>-1.7391223647745261E-2</v>
      </c>
      <c r="AL2801" s="36">
        <f t="shared" si="933"/>
        <v>51.517482171088581</v>
      </c>
      <c r="AM2801" s="36">
        <v>1</v>
      </c>
      <c r="AN2801" s="36">
        <f t="shared" si="934"/>
        <v>-2.0239948730519721</v>
      </c>
      <c r="AO2801" s="36">
        <v>4</v>
      </c>
      <c r="AP2801" s="42">
        <f>INT(AI2801/1000)*1000</f>
        <v>48000</v>
      </c>
      <c r="AQ2801" s="42">
        <f>MOD(AI2801,1000)</f>
        <v>257.80000000000291</v>
      </c>
      <c r="AR2801" s="42">
        <f>MOD(AI2802,1000)-0.2+(AP2802-AP2801)</f>
        <v>280.9999999999971</v>
      </c>
    </row>
    <row r="2802" spans="1:44" x14ac:dyDescent="0.25">
      <c r="A2802" s="19" t="s">
        <v>1</v>
      </c>
      <c r="B2802" t="s">
        <v>0</v>
      </c>
      <c r="C2802">
        <v>1297</v>
      </c>
      <c r="D2802" s="36">
        <f>MATCH(C2802,TrainRun!$AG$149:$AG$295,1)</f>
        <v>84</v>
      </c>
      <c r="E2802" s="36">
        <f>INT(INDEX(TrainRun!$AD$149:$AD$295,'By Second'!D2802))</f>
        <v>1256</v>
      </c>
      <c r="F2802" s="36">
        <f>IF(E2802=0,0,INDEX(TrainRun!$AE$149:$AE$295,'By Second'!D2802))</f>
        <v>24.08803666227</v>
      </c>
      <c r="G2802" s="36">
        <f>INDEX(TrainRun!$AF$149:$AF$295,'By Second'!D2802)</f>
        <v>47308.591030056341</v>
      </c>
      <c r="H2802">
        <f t="shared" si="939"/>
        <v>85</v>
      </c>
      <c r="I2802" s="36">
        <f>INT(INDEX(TrainRun!$AD$149:$AD$295,'By Second'!H2802))</f>
        <v>1299</v>
      </c>
      <c r="J2802" s="36">
        <f>INDEX(TrainRun!$AE$149:$AE$295,'By Second'!H2802)</f>
        <v>23.340214045416953</v>
      </c>
      <c r="K2802">
        <f t="shared" si="940"/>
        <v>43</v>
      </c>
      <c r="L2802">
        <f t="shared" si="941"/>
        <v>-0.74782261685304618</v>
      </c>
      <c r="M2802">
        <f t="shared" si="942"/>
        <v>-1.7391223647745261E-2</v>
      </c>
      <c r="N2802" s="32">
        <f t="shared" si="943"/>
        <v>23.37499649271243</v>
      </c>
      <c r="O2802" s="29">
        <f t="shared" si="944"/>
        <v>48281.235659592363</v>
      </c>
      <c r="P2802" s="37">
        <f>MATCH(O2802,LORDetail!$B$932:$B$1859,1)</f>
        <v>240</v>
      </c>
      <c r="Q2802" s="37">
        <f>INDEX(LORDetail!$B$932:$B$1859,P2802)</f>
        <v>47980</v>
      </c>
      <c r="R2802" s="37">
        <f>INDEX(LORDetail!$D$932:$D$1859,P2802)</f>
        <v>51.516210463931301</v>
      </c>
      <c r="S2802" s="37">
        <f>INDEX(LORDetail!$E$932:$E$1859,P2802)</f>
        <v>-2.0274408841139002</v>
      </c>
      <c r="T2802" s="37">
        <f>INDEX(LORDetail!$G$932:$G$1859,P2802)</f>
        <v>88.579539999999994</v>
      </c>
      <c r="U2802">
        <f t="shared" si="945"/>
        <v>241</v>
      </c>
      <c r="V2802" s="37">
        <f>INDEX(LORDetail!$B$932:$B$1859,U2802)</f>
        <v>48357</v>
      </c>
      <c r="W2802" s="37">
        <f>INDEX(LORDetail!$D$932:$D$1859,U2802)</f>
        <v>51.517935910034197</v>
      </c>
      <c r="X2802" s="37">
        <f>INDEX(LORDetail!$E$932:$E$1859,U2802)</f>
        <v>-2.0227653530190901</v>
      </c>
      <c r="Y2802" s="37">
        <f>INDEX(LORDetail!$G$932:$G$1859,U2802)</f>
        <v>88.344970000000004</v>
      </c>
      <c r="Z2802">
        <f t="shared" si="946"/>
        <v>377</v>
      </c>
      <c r="AA2802" s="29">
        <f t="shared" si="947"/>
        <v>301.23565959236294</v>
      </c>
      <c r="AB2802">
        <f t="shared" si="948"/>
        <v>0.79903357982059131</v>
      </c>
      <c r="AC2802" s="32">
        <f t="shared" si="949"/>
        <v>51.517589153307682</v>
      </c>
      <c r="AD2802" s="32">
        <f t="shared" si="950"/>
        <v>-2.0237049777656515</v>
      </c>
      <c r="AE2802" s="34">
        <f t="shared" si="951"/>
        <v>88.392110693181479</v>
      </c>
      <c r="AF2802" s="36" t="str">
        <f t="shared" si="937"/>
        <v>RDNGSTN</v>
      </c>
      <c r="AG2802" s="36" t="str">
        <f t="shared" si="938"/>
        <v>PADTON</v>
      </c>
      <c r="AH2802" s="36">
        <f t="shared" si="935"/>
        <v>1297</v>
      </c>
      <c r="AI2802" s="42">
        <f t="shared" si="936"/>
        <v>48281.2</v>
      </c>
      <c r="AJ2802" s="43">
        <f t="shared" si="931"/>
        <v>23.37499649271243</v>
      </c>
      <c r="AK2802" s="43">
        <f t="shared" si="932"/>
        <v>-1.7391223647745261E-2</v>
      </c>
      <c r="AL2802" s="36">
        <f t="shared" si="933"/>
        <v>51.517589153307682</v>
      </c>
      <c r="AM2802" s="36">
        <v>1</v>
      </c>
      <c r="AN2802" s="36">
        <f t="shared" si="934"/>
        <v>-2.0237049777656515</v>
      </c>
      <c r="AO2802" s="36">
        <v>4</v>
      </c>
      <c r="AP2802" s="42">
        <f>INT(AI2802/1000)*1000</f>
        <v>48000</v>
      </c>
      <c r="AQ2802" s="42">
        <f>MOD(AI2802,1000)</f>
        <v>281.19999999999709</v>
      </c>
      <c r="AR2802" s="42">
        <f>MOD(AI2803,1000)-0.2+(AP2803-AP2802)</f>
        <v>304.39999999999856</v>
      </c>
    </row>
    <row r="2803" spans="1:44" x14ac:dyDescent="0.25">
      <c r="A2803" s="19" t="s">
        <v>1</v>
      </c>
      <c r="B2803" t="s">
        <v>0</v>
      </c>
      <c r="C2803">
        <v>1298</v>
      </c>
      <c r="D2803" s="36">
        <f>MATCH(C2803,TrainRun!$AG$149:$AG$295,1)</f>
        <v>84</v>
      </c>
      <c r="E2803" s="36">
        <f>INT(INDEX(TrainRun!$AD$149:$AD$295,'By Second'!D2803))</f>
        <v>1256</v>
      </c>
      <c r="F2803" s="36">
        <f>IF(E2803=0,0,INDEX(TrainRun!$AE$149:$AE$295,'By Second'!D2803))</f>
        <v>24.08803666227</v>
      </c>
      <c r="G2803" s="36">
        <f>INDEX(TrainRun!$AF$149:$AF$295,'By Second'!D2803)</f>
        <v>47308.591030056341</v>
      </c>
      <c r="H2803">
        <f t="shared" si="939"/>
        <v>85</v>
      </c>
      <c r="I2803" s="36">
        <f>INT(INDEX(TrainRun!$AD$149:$AD$295,'By Second'!H2803))</f>
        <v>1299</v>
      </c>
      <c r="J2803" s="36">
        <f>INDEX(TrainRun!$AE$149:$AE$295,'By Second'!H2803)</f>
        <v>23.340214045416953</v>
      </c>
      <c r="K2803">
        <f t="shared" si="940"/>
        <v>43</v>
      </c>
      <c r="L2803">
        <f t="shared" si="941"/>
        <v>-0.74782261685304618</v>
      </c>
      <c r="M2803">
        <f t="shared" si="942"/>
        <v>-1.7391223647745261E-2</v>
      </c>
      <c r="N2803" s="32">
        <f t="shared" si="943"/>
        <v>23.357605269064685</v>
      </c>
      <c r="O2803" s="29">
        <f t="shared" si="944"/>
        <v>48304.593264861425</v>
      </c>
      <c r="P2803" s="37">
        <f>MATCH(O2803,LORDetail!$B$932:$B$1859,1)</f>
        <v>240</v>
      </c>
      <c r="Q2803" s="37">
        <f>INDEX(LORDetail!$B$932:$B$1859,P2803)</f>
        <v>47980</v>
      </c>
      <c r="R2803" s="37">
        <f>INDEX(LORDetail!$D$932:$D$1859,P2803)</f>
        <v>51.516210463931301</v>
      </c>
      <c r="S2803" s="37">
        <f>INDEX(LORDetail!$E$932:$E$1859,P2803)</f>
        <v>-2.0274408841139002</v>
      </c>
      <c r="T2803" s="37">
        <f>INDEX(LORDetail!$G$932:$G$1859,P2803)</f>
        <v>88.579539999999994</v>
      </c>
      <c r="U2803">
        <f t="shared" si="945"/>
        <v>241</v>
      </c>
      <c r="V2803" s="37">
        <f>INDEX(LORDetail!$B$932:$B$1859,U2803)</f>
        <v>48357</v>
      </c>
      <c r="W2803" s="37">
        <f>INDEX(LORDetail!$D$932:$D$1859,U2803)</f>
        <v>51.517935910034197</v>
      </c>
      <c r="X2803" s="37">
        <f>INDEX(LORDetail!$E$932:$E$1859,U2803)</f>
        <v>-2.0227653530190901</v>
      </c>
      <c r="Y2803" s="37">
        <f>INDEX(LORDetail!$G$932:$G$1859,U2803)</f>
        <v>88.344970000000004</v>
      </c>
      <c r="Z2803">
        <f t="shared" si="946"/>
        <v>377</v>
      </c>
      <c r="AA2803" s="29">
        <f t="shared" si="947"/>
        <v>324.59326486142527</v>
      </c>
      <c r="AB2803">
        <f t="shared" si="948"/>
        <v>0.86099009247062408</v>
      </c>
      <c r="AC2803" s="32">
        <f t="shared" si="949"/>
        <v>51.517696055930983</v>
      </c>
      <c r="AD2803" s="32">
        <f t="shared" si="950"/>
        <v>-2.0234152981642306</v>
      </c>
      <c r="AE2803" s="34">
        <f t="shared" si="951"/>
        <v>88.377577554009164</v>
      </c>
      <c r="AF2803" s="36" t="str">
        <f t="shared" si="937"/>
        <v>RDNGSTN</v>
      </c>
      <c r="AG2803" s="36" t="str">
        <f t="shared" si="938"/>
        <v>PADTON</v>
      </c>
      <c r="AH2803" s="36">
        <f t="shared" si="935"/>
        <v>1298</v>
      </c>
      <c r="AI2803" s="42">
        <f t="shared" si="936"/>
        <v>48304.6</v>
      </c>
      <c r="AJ2803" s="43">
        <f t="shared" si="931"/>
        <v>23.357605269064685</v>
      </c>
      <c r="AK2803" s="43">
        <f t="shared" si="932"/>
        <v>-1.7391223647745261E-2</v>
      </c>
      <c r="AL2803" s="36">
        <f t="shared" si="933"/>
        <v>51.517696055930983</v>
      </c>
      <c r="AM2803" s="36">
        <v>1</v>
      </c>
      <c r="AN2803" s="36">
        <f t="shared" si="934"/>
        <v>-2.0234152981642306</v>
      </c>
      <c r="AO2803" s="36">
        <v>4</v>
      </c>
      <c r="AP2803" s="42">
        <f>INT(AI2803/1000)*1000</f>
        <v>48000</v>
      </c>
      <c r="AQ2803" s="42">
        <f>MOD(AI2803,1000)</f>
        <v>304.59999999999854</v>
      </c>
      <c r="AR2803" s="42">
        <f>MOD(AI2804,1000)-0.2+(AP2804-AP2803)</f>
        <v>344.60000000000292</v>
      </c>
    </row>
    <row r="2804" spans="1:44" x14ac:dyDescent="0.25">
      <c r="A2804" s="19" t="s">
        <v>1</v>
      </c>
      <c r="B2804" t="s">
        <v>0</v>
      </c>
      <c r="C2804">
        <v>1299</v>
      </c>
      <c r="D2804" s="36">
        <f>MATCH(C2804,TrainRun!$AG$149:$AG$295,1)</f>
        <v>85</v>
      </c>
      <c r="E2804" s="36">
        <f>INT(INDEX(TrainRun!$AD$149:$AD$295,'By Second'!D2804))</f>
        <v>1299</v>
      </c>
      <c r="F2804" s="36">
        <f>IF(E2804=0,0,INDEX(TrainRun!$AE$149:$AE$295,'By Second'!D2804))</f>
        <v>23.340214045416953</v>
      </c>
      <c r="G2804" s="36">
        <f>INDEX(TrainRun!$AF$149:$AF$295,'By Second'!D2804)</f>
        <v>48344.776281726052</v>
      </c>
      <c r="H2804">
        <f t="shared" si="939"/>
        <v>86</v>
      </c>
      <c r="I2804" s="36">
        <f>INT(INDEX(TrainRun!$AD$149:$AD$295,'By Second'!H2804))</f>
        <v>1315</v>
      </c>
      <c r="J2804" s="36">
        <f>INDEX(TrainRun!$AE$149:$AE$295,'By Second'!H2804)</f>
        <v>23.076330592135921</v>
      </c>
      <c r="K2804">
        <f t="shared" si="940"/>
        <v>16</v>
      </c>
      <c r="L2804">
        <f t="shared" si="941"/>
        <v>-0.26388345328103213</v>
      </c>
      <c r="M2804">
        <f t="shared" si="942"/>
        <v>-1.6492715830064508E-2</v>
      </c>
      <c r="N2804" s="32">
        <f t="shared" si="943"/>
        <v>23.340214045416953</v>
      </c>
      <c r="O2804" s="29">
        <f t="shared" si="944"/>
        <v>48344.800000000003</v>
      </c>
      <c r="P2804" s="37">
        <f>MATCH(O2804,LORDetail!$B$932:$B$1859,1)</f>
        <v>240</v>
      </c>
      <c r="Q2804" s="37">
        <f>INDEX(LORDetail!$B$932:$B$1859,P2804)</f>
        <v>47980</v>
      </c>
      <c r="R2804" s="37">
        <f>INDEX(LORDetail!$D$932:$D$1859,P2804)</f>
        <v>51.516210463931301</v>
      </c>
      <c r="S2804" s="37">
        <f>INDEX(LORDetail!$E$932:$E$1859,P2804)</f>
        <v>-2.0274408841139002</v>
      </c>
      <c r="T2804" s="37">
        <f>INDEX(LORDetail!$G$932:$G$1859,P2804)</f>
        <v>88.579539999999994</v>
      </c>
      <c r="U2804">
        <f t="shared" si="945"/>
        <v>241</v>
      </c>
      <c r="V2804" s="37">
        <f>INDEX(LORDetail!$B$932:$B$1859,U2804)</f>
        <v>48357</v>
      </c>
      <c r="W2804" s="37">
        <f>INDEX(LORDetail!$D$932:$D$1859,U2804)</f>
        <v>51.517935910034197</v>
      </c>
      <c r="X2804" s="37">
        <f>INDEX(LORDetail!$E$932:$E$1859,U2804)</f>
        <v>-2.0227653530190901</v>
      </c>
      <c r="Y2804" s="37">
        <f>INDEX(LORDetail!$G$932:$G$1859,U2804)</f>
        <v>88.344970000000004</v>
      </c>
      <c r="Z2804">
        <f t="shared" si="946"/>
        <v>377</v>
      </c>
      <c r="AA2804" s="29">
        <f t="shared" si="947"/>
        <v>364.80000000000291</v>
      </c>
      <c r="AB2804">
        <f t="shared" si="948"/>
        <v>0.96763925729443745</v>
      </c>
      <c r="AC2804" s="32">
        <f t="shared" si="949"/>
        <v>51.51788007331681</v>
      </c>
      <c r="AD2804" s="32">
        <f t="shared" si="950"/>
        <v>-2.0229166566778609</v>
      </c>
      <c r="AE2804" s="34">
        <f t="shared" si="951"/>
        <v>88.352560859416442</v>
      </c>
      <c r="AF2804" s="36" t="str">
        <f t="shared" si="937"/>
        <v>RDNGSTN</v>
      </c>
      <c r="AG2804" s="36" t="str">
        <f t="shared" si="938"/>
        <v>PADTON</v>
      </c>
      <c r="AH2804" s="36">
        <f t="shared" si="935"/>
        <v>1299</v>
      </c>
      <c r="AI2804" s="42">
        <f t="shared" si="936"/>
        <v>48344.800000000003</v>
      </c>
      <c r="AJ2804" s="43">
        <f t="shared" si="931"/>
        <v>23.340214045416953</v>
      </c>
      <c r="AK2804" s="43">
        <f t="shared" si="932"/>
        <v>-1.6492715830064508E-2</v>
      </c>
      <c r="AL2804" s="36">
        <f t="shared" si="933"/>
        <v>51.51788007331681</v>
      </c>
      <c r="AM2804" s="36">
        <v>1</v>
      </c>
      <c r="AN2804" s="36">
        <f t="shared" si="934"/>
        <v>-2.0229166566778609</v>
      </c>
      <c r="AO2804" s="36">
        <v>4</v>
      </c>
      <c r="AP2804" s="42">
        <f>INT(AI2804/1000)*1000</f>
        <v>48000</v>
      </c>
      <c r="AQ2804" s="42">
        <f>MOD(AI2804,1000)</f>
        <v>344.80000000000291</v>
      </c>
      <c r="AR2804" s="42">
        <f>MOD(AI2805,1000)-0.2+(AP2805-AP2804)</f>
        <v>367.9999999999971</v>
      </c>
    </row>
    <row r="2805" spans="1:44" x14ac:dyDescent="0.25">
      <c r="A2805" s="19" t="s">
        <v>1</v>
      </c>
      <c r="B2805" t="s">
        <v>0</v>
      </c>
      <c r="C2805">
        <v>1300</v>
      </c>
      <c r="D2805" s="36">
        <f>MATCH(C2805,TrainRun!$AG$149:$AG$295,1)</f>
        <v>85</v>
      </c>
      <c r="E2805" s="36">
        <f>INT(INDEX(TrainRun!$AD$149:$AD$295,'By Second'!D2805))</f>
        <v>1299</v>
      </c>
      <c r="F2805" s="36">
        <f>IF(E2805=0,0,INDEX(TrainRun!$AE$149:$AE$295,'By Second'!D2805))</f>
        <v>23.340214045416953</v>
      </c>
      <c r="G2805" s="36">
        <f>INDEX(TrainRun!$AF$149:$AF$295,'By Second'!D2805)</f>
        <v>48344.776281726052</v>
      </c>
      <c r="H2805">
        <f t="shared" si="939"/>
        <v>86</v>
      </c>
      <c r="I2805" s="36">
        <f>INT(INDEX(TrainRun!$AD$149:$AD$295,'By Second'!H2805))</f>
        <v>1315</v>
      </c>
      <c r="J2805" s="36">
        <f>INDEX(TrainRun!$AE$149:$AE$295,'By Second'!H2805)</f>
        <v>23.076330592135921</v>
      </c>
      <c r="K2805">
        <f t="shared" si="940"/>
        <v>16</v>
      </c>
      <c r="L2805">
        <f t="shared" si="941"/>
        <v>-0.26388345328103213</v>
      </c>
      <c r="M2805">
        <f t="shared" si="942"/>
        <v>-1.6492715830064508E-2</v>
      </c>
      <c r="N2805" s="32">
        <f t="shared" si="943"/>
        <v>23.323721329586888</v>
      </c>
      <c r="O2805" s="29">
        <f t="shared" si="944"/>
        <v>48368.12372132959</v>
      </c>
      <c r="P2805" s="37">
        <f>MATCH(O2805,LORDetail!$B$932:$B$1859,1)</f>
        <v>241</v>
      </c>
      <c r="Q2805" s="37">
        <f>INDEX(LORDetail!$B$932:$B$1859,P2805)</f>
        <v>48357</v>
      </c>
      <c r="R2805" s="37">
        <f>INDEX(LORDetail!$D$932:$D$1859,P2805)</f>
        <v>51.517935910034197</v>
      </c>
      <c r="S2805" s="37">
        <f>INDEX(LORDetail!$E$932:$E$1859,P2805)</f>
        <v>-2.0227653530190901</v>
      </c>
      <c r="T2805" s="37">
        <f>INDEX(LORDetail!$G$932:$G$1859,P2805)</f>
        <v>88.344970000000004</v>
      </c>
      <c r="U2805">
        <f t="shared" si="945"/>
        <v>242</v>
      </c>
      <c r="V2805" s="37">
        <f>INDEX(LORDetail!$B$932:$B$1859,U2805)</f>
        <v>48554</v>
      </c>
      <c r="W2805" s="37">
        <f>INDEX(LORDetail!$D$932:$D$1859,U2805)</f>
        <v>51.5187482799601</v>
      </c>
      <c r="X2805" s="37">
        <f>INDEX(LORDetail!$E$932:$E$1859,U2805)</f>
        <v>-2.0202275181023599</v>
      </c>
      <c r="Y2805" s="37">
        <f>INDEX(LORDetail!$G$932:$G$1859,U2805)</f>
        <v>88.222399999999993</v>
      </c>
      <c r="Z2805">
        <f t="shared" si="946"/>
        <v>197</v>
      </c>
      <c r="AA2805" s="29">
        <f t="shared" si="947"/>
        <v>11.123721329589898</v>
      </c>
      <c r="AB2805">
        <f t="shared" si="948"/>
        <v>5.646559050553248E-2</v>
      </c>
      <c r="AC2805" s="32">
        <f t="shared" si="949"/>
        <v>51.517981780981771</v>
      </c>
      <c r="AD2805" s="32">
        <f t="shared" si="950"/>
        <v>-2.0226220526719114</v>
      </c>
      <c r="AE2805" s="34">
        <f t="shared" si="951"/>
        <v>88.338049012571744</v>
      </c>
      <c r="AF2805" s="36" t="str">
        <f t="shared" si="937"/>
        <v>RDNGSTN</v>
      </c>
      <c r="AG2805" s="36" t="str">
        <f t="shared" si="938"/>
        <v>PADTON</v>
      </c>
      <c r="AH2805" s="36">
        <f t="shared" si="935"/>
        <v>1300</v>
      </c>
      <c r="AI2805" s="42">
        <f t="shared" si="936"/>
        <v>48368.2</v>
      </c>
      <c r="AJ2805" s="43">
        <f t="shared" si="931"/>
        <v>23.323721329586888</v>
      </c>
      <c r="AK2805" s="43">
        <f t="shared" si="932"/>
        <v>-1.6492715830064508E-2</v>
      </c>
      <c r="AL2805" s="36">
        <f t="shared" si="933"/>
        <v>51.517981780981771</v>
      </c>
      <c r="AM2805" s="36">
        <v>1</v>
      </c>
      <c r="AN2805" s="36">
        <f t="shared" si="934"/>
        <v>-2.0226220526719114</v>
      </c>
      <c r="AO2805" s="36">
        <v>4</v>
      </c>
      <c r="AP2805" s="42">
        <f>INT(AI2805/1000)*1000</f>
        <v>48000</v>
      </c>
      <c r="AQ2805" s="42">
        <f>MOD(AI2805,1000)</f>
        <v>368.19999999999709</v>
      </c>
      <c r="AR2805" s="42">
        <f>MOD(AI2806,1000)-0.2+(AP2806-AP2805)</f>
        <v>391.20000000000147</v>
      </c>
    </row>
    <row r="2806" spans="1:44" x14ac:dyDescent="0.25">
      <c r="A2806" s="19" t="s">
        <v>1</v>
      </c>
      <c r="B2806" t="s">
        <v>0</v>
      </c>
      <c r="C2806">
        <v>1301</v>
      </c>
      <c r="D2806" s="36">
        <f>MATCH(C2806,TrainRun!$AG$149:$AG$295,1)</f>
        <v>85</v>
      </c>
      <c r="E2806" s="36">
        <f>INT(INDEX(TrainRun!$AD$149:$AD$295,'By Second'!D2806))</f>
        <v>1299</v>
      </c>
      <c r="F2806" s="36">
        <f>IF(E2806=0,0,INDEX(TrainRun!$AE$149:$AE$295,'By Second'!D2806))</f>
        <v>23.340214045416953</v>
      </c>
      <c r="G2806" s="36">
        <f>INDEX(TrainRun!$AF$149:$AF$295,'By Second'!D2806)</f>
        <v>48344.776281726052</v>
      </c>
      <c r="H2806">
        <f t="shared" si="939"/>
        <v>86</v>
      </c>
      <c r="I2806" s="36">
        <f>INT(INDEX(TrainRun!$AD$149:$AD$295,'By Second'!H2806))</f>
        <v>1315</v>
      </c>
      <c r="J2806" s="36">
        <f>INDEX(TrainRun!$AE$149:$AE$295,'By Second'!H2806)</f>
        <v>23.076330592135921</v>
      </c>
      <c r="K2806">
        <f t="shared" si="940"/>
        <v>16</v>
      </c>
      <c r="L2806">
        <f t="shared" si="941"/>
        <v>-0.26388345328103213</v>
      </c>
      <c r="M2806">
        <f t="shared" si="942"/>
        <v>-1.6492715830064508E-2</v>
      </c>
      <c r="N2806" s="32">
        <f t="shared" si="943"/>
        <v>23.307228613756823</v>
      </c>
      <c r="O2806" s="29">
        <f t="shared" si="944"/>
        <v>48391.430949943344</v>
      </c>
      <c r="P2806" s="37">
        <f>MATCH(O2806,LORDetail!$B$932:$B$1859,1)</f>
        <v>241</v>
      </c>
      <c r="Q2806" s="37">
        <f>INDEX(LORDetail!$B$932:$B$1859,P2806)</f>
        <v>48357</v>
      </c>
      <c r="R2806" s="37">
        <f>INDEX(LORDetail!$D$932:$D$1859,P2806)</f>
        <v>51.517935910034197</v>
      </c>
      <c r="S2806" s="37">
        <f>INDEX(LORDetail!$E$932:$E$1859,P2806)</f>
        <v>-2.0227653530190901</v>
      </c>
      <c r="T2806" s="37">
        <f>INDEX(LORDetail!$G$932:$G$1859,P2806)</f>
        <v>88.344970000000004</v>
      </c>
      <c r="U2806">
        <f t="shared" si="945"/>
        <v>242</v>
      </c>
      <c r="V2806" s="37">
        <f>INDEX(LORDetail!$B$932:$B$1859,U2806)</f>
        <v>48554</v>
      </c>
      <c r="W2806" s="37">
        <f>INDEX(LORDetail!$D$932:$D$1859,U2806)</f>
        <v>51.5187482799601</v>
      </c>
      <c r="X2806" s="37">
        <f>INDEX(LORDetail!$E$932:$E$1859,U2806)</f>
        <v>-2.0202275181023599</v>
      </c>
      <c r="Y2806" s="37">
        <f>INDEX(LORDetail!$G$932:$G$1859,U2806)</f>
        <v>88.222399999999993</v>
      </c>
      <c r="Z2806">
        <f t="shared" si="946"/>
        <v>197</v>
      </c>
      <c r="AA2806" s="29">
        <f t="shared" si="947"/>
        <v>34.430949943343876</v>
      </c>
      <c r="AB2806">
        <f t="shared" si="948"/>
        <v>0.17477639565149175</v>
      </c>
      <c r="AC2806" s="32">
        <f t="shared" si="949"/>
        <v>51.518077893121784</v>
      </c>
      <c r="AD2806" s="32">
        <f t="shared" si="950"/>
        <v>-2.0223217993795854</v>
      </c>
      <c r="AE2806" s="34">
        <f t="shared" si="951"/>
        <v>88.323547657185003</v>
      </c>
      <c r="AF2806" s="36" t="str">
        <f t="shared" si="937"/>
        <v>RDNGSTN</v>
      </c>
      <c r="AG2806" s="36" t="str">
        <f t="shared" si="938"/>
        <v>PADTON</v>
      </c>
      <c r="AH2806" s="36">
        <f t="shared" si="935"/>
        <v>1301</v>
      </c>
      <c r="AI2806" s="42">
        <f t="shared" si="936"/>
        <v>48391.4</v>
      </c>
      <c r="AJ2806" s="43">
        <f t="shared" si="931"/>
        <v>23.307228613756823</v>
      </c>
      <c r="AK2806" s="43">
        <f t="shared" si="932"/>
        <v>-1.6492715830064508E-2</v>
      </c>
      <c r="AL2806" s="36">
        <f t="shared" si="933"/>
        <v>51.518077893121784</v>
      </c>
      <c r="AM2806" s="36">
        <v>1</v>
      </c>
      <c r="AN2806" s="36">
        <f t="shared" si="934"/>
        <v>-2.0223217993795854</v>
      </c>
      <c r="AO2806" s="36">
        <v>4</v>
      </c>
      <c r="AP2806" s="42">
        <f>INT(AI2806/1000)*1000</f>
        <v>48000</v>
      </c>
      <c r="AQ2806" s="42">
        <f>MOD(AI2806,1000)</f>
        <v>391.40000000000146</v>
      </c>
      <c r="AR2806" s="42">
        <f>MOD(AI2807,1000)-0.2+(AP2807-AP2806)</f>
        <v>414.60000000000292</v>
      </c>
    </row>
    <row r="2807" spans="1:44" x14ac:dyDescent="0.25">
      <c r="A2807" s="19" t="s">
        <v>1</v>
      </c>
      <c r="B2807" t="s">
        <v>0</v>
      </c>
      <c r="C2807">
        <v>1302</v>
      </c>
      <c r="D2807" s="36">
        <f>MATCH(C2807,TrainRun!$AG$149:$AG$295,1)</f>
        <v>85</v>
      </c>
      <c r="E2807" s="36">
        <f>INT(INDEX(TrainRun!$AD$149:$AD$295,'By Second'!D2807))</f>
        <v>1299</v>
      </c>
      <c r="F2807" s="36">
        <f>IF(E2807=0,0,INDEX(TrainRun!$AE$149:$AE$295,'By Second'!D2807))</f>
        <v>23.340214045416953</v>
      </c>
      <c r="G2807" s="36">
        <f>INDEX(TrainRun!$AF$149:$AF$295,'By Second'!D2807)</f>
        <v>48344.776281726052</v>
      </c>
      <c r="H2807">
        <f t="shared" si="939"/>
        <v>86</v>
      </c>
      <c r="I2807" s="36">
        <f>INT(INDEX(TrainRun!$AD$149:$AD$295,'By Second'!H2807))</f>
        <v>1315</v>
      </c>
      <c r="J2807" s="36">
        <f>INDEX(TrainRun!$AE$149:$AE$295,'By Second'!H2807)</f>
        <v>23.076330592135921</v>
      </c>
      <c r="K2807">
        <f t="shared" si="940"/>
        <v>16</v>
      </c>
      <c r="L2807">
        <f t="shared" si="941"/>
        <v>-0.26388345328103213</v>
      </c>
      <c r="M2807">
        <f t="shared" si="942"/>
        <v>-1.6492715830064508E-2</v>
      </c>
      <c r="N2807" s="32">
        <f t="shared" si="943"/>
        <v>23.290735897926758</v>
      </c>
      <c r="O2807" s="29">
        <f t="shared" si="944"/>
        <v>48414.721685841272</v>
      </c>
      <c r="P2807" s="37">
        <f>MATCH(O2807,LORDetail!$B$932:$B$1859,1)</f>
        <v>241</v>
      </c>
      <c r="Q2807" s="37">
        <f>INDEX(LORDetail!$B$932:$B$1859,P2807)</f>
        <v>48357</v>
      </c>
      <c r="R2807" s="37">
        <f>INDEX(LORDetail!$D$932:$D$1859,P2807)</f>
        <v>51.517935910034197</v>
      </c>
      <c r="S2807" s="37">
        <f>INDEX(LORDetail!$E$932:$E$1859,P2807)</f>
        <v>-2.0227653530190901</v>
      </c>
      <c r="T2807" s="37">
        <f>INDEX(LORDetail!$G$932:$G$1859,P2807)</f>
        <v>88.344970000000004</v>
      </c>
      <c r="U2807">
        <f t="shared" si="945"/>
        <v>242</v>
      </c>
      <c r="V2807" s="37">
        <f>INDEX(LORDetail!$B$932:$B$1859,U2807)</f>
        <v>48554</v>
      </c>
      <c r="W2807" s="37">
        <f>INDEX(LORDetail!$D$932:$D$1859,U2807)</f>
        <v>51.5187482799601</v>
      </c>
      <c r="X2807" s="37">
        <f>INDEX(LORDetail!$E$932:$E$1859,U2807)</f>
        <v>-2.0202275181023599</v>
      </c>
      <c r="Y2807" s="37">
        <f>INDEX(LORDetail!$G$932:$G$1859,U2807)</f>
        <v>88.222399999999993</v>
      </c>
      <c r="Z2807">
        <f t="shared" si="946"/>
        <v>197</v>
      </c>
      <c r="AA2807" s="29">
        <f t="shared" si="947"/>
        <v>57.721685841272119</v>
      </c>
      <c r="AB2807">
        <f t="shared" si="948"/>
        <v>0.29300348142777727</v>
      </c>
      <c r="AC2807" s="32">
        <f t="shared" si="949"/>
        <v>51.518173937250694</v>
      </c>
      <c r="AD2807" s="32">
        <f t="shared" si="950"/>
        <v>-2.022021758553199</v>
      </c>
      <c r="AE2807" s="34">
        <f t="shared" si="951"/>
        <v>88.309056563281402</v>
      </c>
      <c r="AF2807" s="36" t="str">
        <f t="shared" si="937"/>
        <v>RDNGSTN</v>
      </c>
      <c r="AG2807" s="36" t="str">
        <f t="shared" si="938"/>
        <v>PADTON</v>
      </c>
      <c r="AH2807" s="36">
        <f t="shared" si="935"/>
        <v>1302</v>
      </c>
      <c r="AI2807" s="42">
        <f t="shared" si="936"/>
        <v>48414.8</v>
      </c>
      <c r="AJ2807" s="43">
        <f t="shared" si="931"/>
        <v>23.290735897926758</v>
      </c>
      <c r="AK2807" s="43">
        <f t="shared" si="932"/>
        <v>-1.6492715830064508E-2</v>
      </c>
      <c r="AL2807" s="36">
        <f t="shared" si="933"/>
        <v>51.518173937250694</v>
      </c>
      <c r="AM2807" s="36">
        <v>1</v>
      </c>
      <c r="AN2807" s="36">
        <f t="shared" si="934"/>
        <v>-2.022021758553199</v>
      </c>
      <c r="AO2807" s="36">
        <v>4</v>
      </c>
      <c r="AP2807" s="42">
        <f>INT(AI2807/1000)*1000</f>
        <v>48000</v>
      </c>
      <c r="AQ2807" s="42">
        <f>MOD(AI2807,1000)</f>
        <v>414.80000000000291</v>
      </c>
      <c r="AR2807" s="42">
        <f>MOD(AI2808,1000)-0.2+(AP2808-AP2807)</f>
        <v>437.8</v>
      </c>
    </row>
    <row r="2808" spans="1:44" x14ac:dyDescent="0.25">
      <c r="A2808" s="19" t="s">
        <v>1</v>
      </c>
      <c r="B2808" t="s">
        <v>0</v>
      </c>
      <c r="C2808">
        <v>1303</v>
      </c>
      <c r="D2808" s="36">
        <f>MATCH(C2808,TrainRun!$AG$149:$AG$295,1)</f>
        <v>85</v>
      </c>
      <c r="E2808" s="36">
        <f>INT(INDEX(TrainRun!$AD$149:$AD$295,'By Second'!D2808))</f>
        <v>1299</v>
      </c>
      <c r="F2808" s="36">
        <f>IF(E2808=0,0,INDEX(TrainRun!$AE$149:$AE$295,'By Second'!D2808))</f>
        <v>23.340214045416953</v>
      </c>
      <c r="G2808" s="36">
        <f>INDEX(TrainRun!$AF$149:$AF$295,'By Second'!D2808)</f>
        <v>48344.776281726052</v>
      </c>
      <c r="H2808">
        <f t="shared" si="939"/>
        <v>86</v>
      </c>
      <c r="I2808" s="36">
        <f>INT(INDEX(TrainRun!$AD$149:$AD$295,'By Second'!H2808))</f>
        <v>1315</v>
      </c>
      <c r="J2808" s="36">
        <f>INDEX(TrainRun!$AE$149:$AE$295,'By Second'!H2808)</f>
        <v>23.076330592135921</v>
      </c>
      <c r="K2808">
        <f t="shared" si="940"/>
        <v>16</v>
      </c>
      <c r="L2808">
        <f t="shared" si="941"/>
        <v>-0.26388345328103213</v>
      </c>
      <c r="M2808">
        <f t="shared" si="942"/>
        <v>-1.6492715830064508E-2</v>
      </c>
      <c r="N2808" s="32">
        <f t="shared" si="943"/>
        <v>23.274243182096694</v>
      </c>
      <c r="O2808" s="29">
        <f t="shared" si="944"/>
        <v>48437.995929023367</v>
      </c>
      <c r="P2808" s="37">
        <f>MATCH(O2808,LORDetail!$B$932:$B$1859,1)</f>
        <v>241</v>
      </c>
      <c r="Q2808" s="37">
        <f>INDEX(LORDetail!$B$932:$B$1859,P2808)</f>
        <v>48357</v>
      </c>
      <c r="R2808" s="37">
        <f>INDEX(LORDetail!$D$932:$D$1859,P2808)</f>
        <v>51.517935910034197</v>
      </c>
      <c r="S2808" s="37">
        <f>INDEX(LORDetail!$E$932:$E$1859,P2808)</f>
        <v>-2.0227653530190901</v>
      </c>
      <c r="T2808" s="37">
        <f>INDEX(LORDetail!$G$932:$G$1859,P2808)</f>
        <v>88.344970000000004</v>
      </c>
      <c r="U2808">
        <f t="shared" si="945"/>
        <v>242</v>
      </c>
      <c r="V2808" s="37">
        <f>INDEX(LORDetail!$B$932:$B$1859,U2808)</f>
        <v>48554</v>
      </c>
      <c r="W2808" s="37">
        <f>INDEX(LORDetail!$D$932:$D$1859,U2808)</f>
        <v>51.5187482799601</v>
      </c>
      <c r="X2808" s="37">
        <f>INDEX(LORDetail!$E$932:$E$1859,U2808)</f>
        <v>-2.0202275181023599</v>
      </c>
      <c r="Y2808" s="37">
        <f>INDEX(LORDetail!$G$932:$G$1859,U2808)</f>
        <v>88.222399999999993</v>
      </c>
      <c r="Z2808">
        <f t="shared" si="946"/>
        <v>197</v>
      </c>
      <c r="AA2808" s="29">
        <f t="shared" si="947"/>
        <v>80.995929023367353</v>
      </c>
      <c r="AB2808">
        <f t="shared" si="948"/>
        <v>0.41114684783435207</v>
      </c>
      <c r="AC2808" s="32">
        <f t="shared" si="949"/>
        <v>51.518269913368506</v>
      </c>
      <c r="AD2808" s="32">
        <f t="shared" si="950"/>
        <v>-2.0217219301927525</v>
      </c>
      <c r="AE2808" s="34">
        <f t="shared" si="951"/>
        <v>88.294575730860942</v>
      </c>
      <c r="AF2808" s="36" t="str">
        <f t="shared" si="937"/>
        <v>RDNGSTN</v>
      </c>
      <c r="AG2808" s="36" t="str">
        <f t="shared" si="938"/>
        <v>PADTON</v>
      </c>
      <c r="AH2808" s="36">
        <f t="shared" si="935"/>
        <v>1303</v>
      </c>
      <c r="AI2808" s="42">
        <f t="shared" si="936"/>
        <v>48438</v>
      </c>
      <c r="AJ2808" s="43">
        <f t="shared" si="931"/>
        <v>23.274243182096694</v>
      </c>
      <c r="AK2808" s="43">
        <f t="shared" si="932"/>
        <v>-1.6492715830064508E-2</v>
      </c>
      <c r="AL2808" s="36">
        <f t="shared" si="933"/>
        <v>51.518269913368506</v>
      </c>
      <c r="AM2808" s="36">
        <v>1</v>
      </c>
      <c r="AN2808" s="36">
        <f t="shared" si="934"/>
        <v>-2.0217219301927525</v>
      </c>
      <c r="AO2808" s="36">
        <v>4</v>
      </c>
      <c r="AP2808" s="42">
        <f>INT(AI2808/1000)*1000</f>
        <v>48000</v>
      </c>
      <c r="AQ2808" s="42">
        <f>MOD(AI2808,1000)</f>
        <v>438</v>
      </c>
      <c r="AR2808" s="42">
        <f>MOD(AI2809,1000)-0.2+(AP2809-AP2808)</f>
        <v>460.9999999999971</v>
      </c>
    </row>
    <row r="2809" spans="1:44" x14ac:dyDescent="0.25">
      <c r="A2809" s="19" t="s">
        <v>1</v>
      </c>
      <c r="B2809" t="s">
        <v>0</v>
      </c>
      <c r="C2809">
        <v>1304</v>
      </c>
      <c r="D2809" s="36">
        <f>MATCH(C2809,TrainRun!$AG$149:$AG$295,1)</f>
        <v>85</v>
      </c>
      <c r="E2809" s="36">
        <f>INT(INDEX(TrainRun!$AD$149:$AD$295,'By Second'!D2809))</f>
        <v>1299</v>
      </c>
      <c r="F2809" s="36">
        <f>IF(E2809=0,0,INDEX(TrainRun!$AE$149:$AE$295,'By Second'!D2809))</f>
        <v>23.340214045416953</v>
      </c>
      <c r="G2809" s="36">
        <f>INDEX(TrainRun!$AF$149:$AF$295,'By Second'!D2809)</f>
        <v>48344.776281726052</v>
      </c>
      <c r="H2809">
        <f t="shared" si="939"/>
        <v>86</v>
      </c>
      <c r="I2809" s="36">
        <f>INT(INDEX(TrainRun!$AD$149:$AD$295,'By Second'!H2809))</f>
        <v>1315</v>
      </c>
      <c r="J2809" s="36">
        <f>INDEX(TrainRun!$AE$149:$AE$295,'By Second'!H2809)</f>
        <v>23.076330592135921</v>
      </c>
      <c r="K2809">
        <f t="shared" si="940"/>
        <v>16</v>
      </c>
      <c r="L2809">
        <f t="shared" si="941"/>
        <v>-0.26388345328103213</v>
      </c>
      <c r="M2809">
        <f t="shared" si="942"/>
        <v>-1.6492715830064508E-2</v>
      </c>
      <c r="N2809" s="32">
        <f t="shared" si="943"/>
        <v>23.257750466266629</v>
      </c>
      <c r="O2809" s="29">
        <f t="shared" si="944"/>
        <v>48461.253679489637</v>
      </c>
      <c r="P2809" s="37">
        <f>MATCH(O2809,LORDetail!$B$932:$B$1859,1)</f>
        <v>241</v>
      </c>
      <c r="Q2809" s="37">
        <f>INDEX(LORDetail!$B$932:$B$1859,P2809)</f>
        <v>48357</v>
      </c>
      <c r="R2809" s="37">
        <f>INDEX(LORDetail!$D$932:$D$1859,P2809)</f>
        <v>51.517935910034197</v>
      </c>
      <c r="S2809" s="37">
        <f>INDEX(LORDetail!$E$932:$E$1859,P2809)</f>
        <v>-2.0227653530190901</v>
      </c>
      <c r="T2809" s="37">
        <f>INDEX(LORDetail!$G$932:$G$1859,P2809)</f>
        <v>88.344970000000004</v>
      </c>
      <c r="U2809">
        <f t="shared" si="945"/>
        <v>242</v>
      </c>
      <c r="V2809" s="37">
        <f>INDEX(LORDetail!$B$932:$B$1859,U2809)</f>
        <v>48554</v>
      </c>
      <c r="W2809" s="37">
        <f>INDEX(LORDetail!$D$932:$D$1859,U2809)</f>
        <v>51.5187482799601</v>
      </c>
      <c r="X2809" s="37">
        <f>INDEX(LORDetail!$E$932:$E$1859,U2809)</f>
        <v>-2.0202275181023599</v>
      </c>
      <c r="Y2809" s="37">
        <f>INDEX(LORDetail!$G$932:$G$1859,U2809)</f>
        <v>88.222399999999993</v>
      </c>
      <c r="Z2809">
        <f t="shared" si="946"/>
        <v>197</v>
      </c>
      <c r="AA2809" s="29">
        <f t="shared" si="947"/>
        <v>104.25367948963685</v>
      </c>
      <c r="AB2809">
        <f t="shared" si="948"/>
        <v>0.52920649487125304</v>
      </c>
      <c r="AC2809" s="32">
        <f t="shared" si="949"/>
        <v>51.518365821475221</v>
      </c>
      <c r="AD2809" s="32">
        <f t="shared" si="950"/>
        <v>-2.0214223142982455</v>
      </c>
      <c r="AE2809" s="34">
        <f t="shared" si="951"/>
        <v>88.280105159923622</v>
      </c>
      <c r="AF2809" s="36" t="str">
        <f t="shared" si="937"/>
        <v>RDNGSTN</v>
      </c>
      <c r="AG2809" s="36" t="str">
        <f t="shared" si="938"/>
        <v>PADTON</v>
      </c>
      <c r="AH2809" s="36">
        <f t="shared" si="935"/>
        <v>1304</v>
      </c>
      <c r="AI2809" s="42">
        <f t="shared" si="936"/>
        <v>48461.2</v>
      </c>
      <c r="AJ2809" s="43">
        <f t="shared" si="931"/>
        <v>23.257750466266629</v>
      </c>
      <c r="AK2809" s="43">
        <f t="shared" si="932"/>
        <v>-1.6492715830064508E-2</v>
      </c>
      <c r="AL2809" s="36">
        <f t="shared" si="933"/>
        <v>51.518365821475221</v>
      </c>
      <c r="AM2809" s="36">
        <v>1</v>
      </c>
      <c r="AN2809" s="36">
        <f t="shared" si="934"/>
        <v>-2.0214223142982455</v>
      </c>
      <c r="AO2809" s="36">
        <v>4</v>
      </c>
      <c r="AP2809" s="42">
        <f>INT(AI2809/1000)*1000</f>
        <v>48000</v>
      </c>
      <c r="AQ2809" s="42">
        <f>MOD(AI2809,1000)</f>
        <v>461.19999999999709</v>
      </c>
      <c r="AR2809" s="42">
        <f>MOD(AI2810,1000)-0.2+(AP2810-AP2809)</f>
        <v>484.20000000000147</v>
      </c>
    </row>
    <row r="2810" spans="1:44" x14ac:dyDescent="0.25">
      <c r="A2810" s="19" t="s">
        <v>1</v>
      </c>
      <c r="B2810" t="s">
        <v>0</v>
      </c>
      <c r="C2810">
        <v>1305</v>
      </c>
      <c r="D2810" s="36">
        <f>MATCH(C2810,TrainRun!$AG$149:$AG$295,1)</f>
        <v>85</v>
      </c>
      <c r="E2810" s="36">
        <f>INT(INDEX(TrainRun!$AD$149:$AD$295,'By Second'!D2810))</f>
        <v>1299</v>
      </c>
      <c r="F2810" s="36">
        <f>IF(E2810=0,0,INDEX(TrainRun!$AE$149:$AE$295,'By Second'!D2810))</f>
        <v>23.340214045416953</v>
      </c>
      <c r="G2810" s="36">
        <f>INDEX(TrainRun!$AF$149:$AF$295,'By Second'!D2810)</f>
        <v>48344.776281726052</v>
      </c>
      <c r="H2810">
        <f t="shared" si="939"/>
        <v>86</v>
      </c>
      <c r="I2810" s="36">
        <f>INT(INDEX(TrainRun!$AD$149:$AD$295,'By Second'!H2810))</f>
        <v>1315</v>
      </c>
      <c r="J2810" s="36">
        <f>INDEX(TrainRun!$AE$149:$AE$295,'By Second'!H2810)</f>
        <v>23.076330592135921</v>
      </c>
      <c r="K2810">
        <f t="shared" si="940"/>
        <v>16</v>
      </c>
      <c r="L2810">
        <f t="shared" si="941"/>
        <v>-0.26388345328103213</v>
      </c>
      <c r="M2810">
        <f t="shared" si="942"/>
        <v>-1.6492715830064508E-2</v>
      </c>
      <c r="N2810" s="32">
        <f t="shared" si="943"/>
        <v>23.241257750436564</v>
      </c>
      <c r="O2810" s="29">
        <f t="shared" si="944"/>
        <v>48484.494937240073</v>
      </c>
      <c r="P2810" s="37">
        <f>MATCH(O2810,LORDetail!$B$932:$B$1859,1)</f>
        <v>241</v>
      </c>
      <c r="Q2810" s="37">
        <f>INDEX(LORDetail!$B$932:$B$1859,P2810)</f>
        <v>48357</v>
      </c>
      <c r="R2810" s="37">
        <f>INDEX(LORDetail!$D$932:$D$1859,P2810)</f>
        <v>51.517935910034197</v>
      </c>
      <c r="S2810" s="37">
        <f>INDEX(LORDetail!$E$932:$E$1859,P2810)</f>
        <v>-2.0227653530190901</v>
      </c>
      <c r="T2810" s="37">
        <f>INDEX(LORDetail!$G$932:$G$1859,P2810)</f>
        <v>88.344970000000004</v>
      </c>
      <c r="U2810">
        <f t="shared" si="945"/>
        <v>242</v>
      </c>
      <c r="V2810" s="37">
        <f>INDEX(LORDetail!$B$932:$B$1859,U2810)</f>
        <v>48554</v>
      </c>
      <c r="W2810" s="37">
        <f>INDEX(LORDetail!$D$932:$D$1859,U2810)</f>
        <v>51.5187482799601</v>
      </c>
      <c r="X2810" s="37">
        <f>INDEX(LORDetail!$E$932:$E$1859,U2810)</f>
        <v>-2.0202275181023599</v>
      </c>
      <c r="Y2810" s="37">
        <f>INDEX(LORDetail!$G$932:$G$1859,U2810)</f>
        <v>88.222399999999993</v>
      </c>
      <c r="Z2810">
        <f t="shared" si="946"/>
        <v>197</v>
      </c>
      <c r="AA2810" s="29">
        <f t="shared" si="947"/>
        <v>127.49493724007334</v>
      </c>
      <c r="AB2810">
        <f t="shared" si="948"/>
        <v>0.64718242253844338</v>
      </c>
      <c r="AC2810" s="32">
        <f t="shared" si="949"/>
        <v>51.518461661570839</v>
      </c>
      <c r="AD2810" s="32">
        <f t="shared" si="950"/>
        <v>-2.021122910869678</v>
      </c>
      <c r="AE2810" s="34">
        <f t="shared" si="951"/>
        <v>88.265644850469457</v>
      </c>
      <c r="AF2810" s="36" t="str">
        <f t="shared" si="937"/>
        <v>RDNGSTN</v>
      </c>
      <c r="AG2810" s="36" t="str">
        <f t="shared" si="938"/>
        <v>PADTON</v>
      </c>
      <c r="AH2810" s="36">
        <f t="shared" si="935"/>
        <v>1305</v>
      </c>
      <c r="AI2810" s="42">
        <f t="shared" si="936"/>
        <v>48484.4</v>
      </c>
      <c r="AJ2810" s="43">
        <f t="shared" si="931"/>
        <v>23.241257750436564</v>
      </c>
      <c r="AK2810" s="43">
        <f t="shared" si="932"/>
        <v>-1.6492715830064508E-2</v>
      </c>
      <c r="AL2810" s="36">
        <f t="shared" si="933"/>
        <v>51.518461661570839</v>
      </c>
      <c r="AM2810" s="36">
        <v>1</v>
      </c>
      <c r="AN2810" s="36">
        <f t="shared" si="934"/>
        <v>-2.021122910869678</v>
      </c>
      <c r="AO2810" s="36">
        <v>4</v>
      </c>
      <c r="AP2810" s="42">
        <f>INT(AI2810/1000)*1000</f>
        <v>48000</v>
      </c>
      <c r="AQ2810" s="42">
        <f>MOD(AI2810,1000)</f>
        <v>484.40000000000146</v>
      </c>
      <c r="AR2810" s="42">
        <f>MOD(AI2811,1000)-0.2+(AP2811-AP2810)</f>
        <v>507.60000000000292</v>
      </c>
    </row>
    <row r="2811" spans="1:44" x14ac:dyDescent="0.25">
      <c r="A2811" s="19" t="s">
        <v>1</v>
      </c>
      <c r="B2811" t="s">
        <v>0</v>
      </c>
      <c r="C2811">
        <v>1306</v>
      </c>
      <c r="D2811" s="36">
        <f>MATCH(C2811,TrainRun!$AG$149:$AG$295,1)</f>
        <v>85</v>
      </c>
      <c r="E2811" s="36">
        <f>INT(INDEX(TrainRun!$AD$149:$AD$295,'By Second'!D2811))</f>
        <v>1299</v>
      </c>
      <c r="F2811" s="36">
        <f>IF(E2811=0,0,INDEX(TrainRun!$AE$149:$AE$295,'By Second'!D2811))</f>
        <v>23.340214045416953</v>
      </c>
      <c r="G2811" s="36">
        <f>INDEX(TrainRun!$AF$149:$AF$295,'By Second'!D2811)</f>
        <v>48344.776281726052</v>
      </c>
      <c r="H2811">
        <f t="shared" si="939"/>
        <v>86</v>
      </c>
      <c r="I2811" s="36">
        <f>INT(INDEX(TrainRun!$AD$149:$AD$295,'By Second'!H2811))</f>
        <v>1315</v>
      </c>
      <c r="J2811" s="36">
        <f>INDEX(TrainRun!$AE$149:$AE$295,'By Second'!H2811)</f>
        <v>23.076330592135921</v>
      </c>
      <c r="K2811">
        <f t="shared" si="940"/>
        <v>16</v>
      </c>
      <c r="L2811">
        <f t="shared" si="941"/>
        <v>-0.26388345328103213</v>
      </c>
      <c r="M2811">
        <f t="shared" si="942"/>
        <v>-1.6492715830064508E-2</v>
      </c>
      <c r="N2811" s="32">
        <f t="shared" si="943"/>
        <v>23.224765034606499</v>
      </c>
      <c r="O2811" s="29">
        <f t="shared" si="944"/>
        <v>48507.719702274677</v>
      </c>
      <c r="P2811" s="37">
        <f>MATCH(O2811,LORDetail!$B$932:$B$1859,1)</f>
        <v>241</v>
      </c>
      <c r="Q2811" s="37">
        <f>INDEX(LORDetail!$B$932:$B$1859,P2811)</f>
        <v>48357</v>
      </c>
      <c r="R2811" s="37">
        <f>INDEX(LORDetail!$D$932:$D$1859,P2811)</f>
        <v>51.517935910034197</v>
      </c>
      <c r="S2811" s="37">
        <f>INDEX(LORDetail!$E$932:$E$1859,P2811)</f>
        <v>-2.0227653530190901</v>
      </c>
      <c r="T2811" s="37">
        <f>INDEX(LORDetail!$G$932:$G$1859,P2811)</f>
        <v>88.344970000000004</v>
      </c>
      <c r="U2811">
        <f t="shared" si="945"/>
        <v>242</v>
      </c>
      <c r="V2811" s="37">
        <f>INDEX(LORDetail!$B$932:$B$1859,U2811)</f>
        <v>48554</v>
      </c>
      <c r="W2811" s="37">
        <f>INDEX(LORDetail!$D$932:$D$1859,U2811)</f>
        <v>51.5187482799601</v>
      </c>
      <c r="X2811" s="37">
        <f>INDEX(LORDetail!$E$932:$E$1859,U2811)</f>
        <v>-2.0202275181023599</v>
      </c>
      <c r="Y2811" s="37">
        <f>INDEX(LORDetail!$G$932:$G$1859,U2811)</f>
        <v>88.222399999999993</v>
      </c>
      <c r="Z2811">
        <f t="shared" si="946"/>
        <v>197</v>
      </c>
      <c r="AA2811" s="29">
        <f t="shared" si="947"/>
        <v>150.71970227467682</v>
      </c>
      <c r="AB2811">
        <f t="shared" si="948"/>
        <v>0.76507463083592298</v>
      </c>
      <c r="AC2811" s="32">
        <f t="shared" si="949"/>
        <v>51.51855743365536</v>
      </c>
      <c r="AD2811" s="32">
        <f t="shared" si="950"/>
        <v>-2.02082371990705</v>
      </c>
      <c r="AE2811" s="34">
        <f t="shared" si="951"/>
        <v>88.251194802498432</v>
      </c>
      <c r="AF2811" s="36" t="str">
        <f t="shared" si="937"/>
        <v>RDNGSTN</v>
      </c>
      <c r="AG2811" s="36" t="str">
        <f t="shared" si="938"/>
        <v>PADTON</v>
      </c>
      <c r="AH2811" s="36">
        <f t="shared" si="935"/>
        <v>1306</v>
      </c>
      <c r="AI2811" s="42">
        <f t="shared" si="936"/>
        <v>48507.8</v>
      </c>
      <c r="AJ2811" s="43">
        <f t="shared" si="931"/>
        <v>23.224765034606499</v>
      </c>
      <c r="AK2811" s="43">
        <f t="shared" si="932"/>
        <v>-1.6492715830064508E-2</v>
      </c>
      <c r="AL2811" s="36">
        <f t="shared" si="933"/>
        <v>51.51855743365536</v>
      </c>
      <c r="AM2811" s="36">
        <v>1</v>
      </c>
      <c r="AN2811" s="36">
        <f t="shared" si="934"/>
        <v>-2.02082371990705</v>
      </c>
      <c r="AO2811" s="36">
        <v>4</v>
      </c>
      <c r="AP2811" s="42">
        <f>INT(AI2811/1000)*1000</f>
        <v>48000</v>
      </c>
      <c r="AQ2811" s="42">
        <f>MOD(AI2811,1000)</f>
        <v>507.80000000000291</v>
      </c>
      <c r="AR2811" s="42">
        <f>MOD(AI2812,1000)-0.2+(AP2812-AP2811)</f>
        <v>530.79999999999995</v>
      </c>
    </row>
    <row r="2812" spans="1:44" x14ac:dyDescent="0.25">
      <c r="A2812" s="19" t="s">
        <v>1</v>
      </c>
      <c r="B2812" t="s">
        <v>0</v>
      </c>
      <c r="C2812">
        <v>1307</v>
      </c>
      <c r="D2812" s="36">
        <f>MATCH(C2812,TrainRun!$AG$149:$AG$295,1)</f>
        <v>85</v>
      </c>
      <c r="E2812" s="36">
        <f>INT(INDEX(TrainRun!$AD$149:$AD$295,'By Second'!D2812))</f>
        <v>1299</v>
      </c>
      <c r="F2812" s="36">
        <f>IF(E2812=0,0,INDEX(TrainRun!$AE$149:$AE$295,'By Second'!D2812))</f>
        <v>23.340214045416953</v>
      </c>
      <c r="G2812" s="36">
        <f>INDEX(TrainRun!$AF$149:$AF$295,'By Second'!D2812)</f>
        <v>48344.776281726052</v>
      </c>
      <c r="H2812">
        <f t="shared" si="939"/>
        <v>86</v>
      </c>
      <c r="I2812" s="36">
        <f>INT(INDEX(TrainRun!$AD$149:$AD$295,'By Second'!H2812))</f>
        <v>1315</v>
      </c>
      <c r="J2812" s="36">
        <f>INDEX(TrainRun!$AE$149:$AE$295,'By Second'!H2812)</f>
        <v>23.076330592135921</v>
      </c>
      <c r="K2812">
        <f t="shared" si="940"/>
        <v>16</v>
      </c>
      <c r="L2812">
        <f t="shared" si="941"/>
        <v>-0.26388345328103213</v>
      </c>
      <c r="M2812">
        <f t="shared" si="942"/>
        <v>-1.6492715830064508E-2</v>
      </c>
      <c r="N2812" s="32">
        <f t="shared" si="943"/>
        <v>23.208272318776434</v>
      </c>
      <c r="O2812" s="29">
        <f t="shared" si="944"/>
        <v>48530.927974593455</v>
      </c>
      <c r="P2812" s="37">
        <f>MATCH(O2812,LORDetail!$B$932:$B$1859,1)</f>
        <v>241</v>
      </c>
      <c r="Q2812" s="37">
        <f>INDEX(LORDetail!$B$932:$B$1859,P2812)</f>
        <v>48357</v>
      </c>
      <c r="R2812" s="37">
        <f>INDEX(LORDetail!$D$932:$D$1859,P2812)</f>
        <v>51.517935910034197</v>
      </c>
      <c r="S2812" s="37">
        <f>INDEX(LORDetail!$E$932:$E$1859,P2812)</f>
        <v>-2.0227653530190901</v>
      </c>
      <c r="T2812" s="37">
        <f>INDEX(LORDetail!$G$932:$G$1859,P2812)</f>
        <v>88.344970000000004</v>
      </c>
      <c r="U2812">
        <f t="shared" si="945"/>
        <v>242</v>
      </c>
      <c r="V2812" s="37">
        <f>INDEX(LORDetail!$B$932:$B$1859,U2812)</f>
        <v>48554</v>
      </c>
      <c r="W2812" s="37">
        <f>INDEX(LORDetail!$D$932:$D$1859,U2812)</f>
        <v>51.5187482799601</v>
      </c>
      <c r="X2812" s="37">
        <f>INDEX(LORDetail!$E$932:$E$1859,U2812)</f>
        <v>-2.0202275181023599</v>
      </c>
      <c r="Y2812" s="37">
        <f>INDEX(LORDetail!$G$932:$G$1859,U2812)</f>
        <v>88.222399999999993</v>
      </c>
      <c r="Z2812">
        <f t="shared" si="946"/>
        <v>197</v>
      </c>
      <c r="AA2812" s="29">
        <f t="shared" si="947"/>
        <v>173.92797459345456</v>
      </c>
      <c r="AB2812">
        <f t="shared" si="948"/>
        <v>0.8828831197637288</v>
      </c>
      <c r="AC2812" s="32">
        <f t="shared" si="949"/>
        <v>51.518653137728784</v>
      </c>
      <c r="AD2812" s="32">
        <f t="shared" si="950"/>
        <v>-2.020524741410362</v>
      </c>
      <c r="AE2812" s="34">
        <f t="shared" si="951"/>
        <v>88.236755016010548</v>
      </c>
      <c r="AF2812" s="36" t="str">
        <f t="shared" si="937"/>
        <v>RDNGSTN</v>
      </c>
      <c r="AG2812" s="36" t="str">
        <f t="shared" si="938"/>
        <v>PADTON</v>
      </c>
      <c r="AH2812" s="36">
        <f t="shared" si="935"/>
        <v>1307</v>
      </c>
      <c r="AI2812" s="42">
        <f t="shared" si="936"/>
        <v>48531</v>
      </c>
      <c r="AJ2812" s="43">
        <f t="shared" si="931"/>
        <v>23.208272318776434</v>
      </c>
      <c r="AK2812" s="43">
        <f t="shared" si="932"/>
        <v>-1.6492715830064508E-2</v>
      </c>
      <c r="AL2812" s="36">
        <f t="shared" si="933"/>
        <v>51.518653137728784</v>
      </c>
      <c r="AM2812" s="36">
        <v>1</v>
      </c>
      <c r="AN2812" s="36">
        <f t="shared" si="934"/>
        <v>-2.020524741410362</v>
      </c>
      <c r="AO2812" s="36">
        <v>4</v>
      </c>
      <c r="AP2812" s="42">
        <f>INT(AI2812/1000)*1000</f>
        <v>48000</v>
      </c>
      <c r="AQ2812" s="42">
        <f>MOD(AI2812,1000)</f>
        <v>531</v>
      </c>
      <c r="AR2812" s="42">
        <f>MOD(AI2813,1000)-0.2+(AP2813-AP2812)</f>
        <v>553.99999999999704</v>
      </c>
    </row>
    <row r="2813" spans="1:44" x14ac:dyDescent="0.25">
      <c r="A2813" s="19" t="s">
        <v>1</v>
      </c>
      <c r="B2813" t="s">
        <v>0</v>
      </c>
      <c r="C2813">
        <v>1308</v>
      </c>
      <c r="D2813" s="36">
        <f>MATCH(C2813,TrainRun!$AG$149:$AG$295,1)</f>
        <v>85</v>
      </c>
      <c r="E2813" s="36">
        <f>INT(INDEX(TrainRun!$AD$149:$AD$295,'By Second'!D2813))</f>
        <v>1299</v>
      </c>
      <c r="F2813" s="36">
        <f>IF(E2813=0,0,INDEX(TrainRun!$AE$149:$AE$295,'By Second'!D2813))</f>
        <v>23.340214045416953</v>
      </c>
      <c r="G2813" s="36">
        <f>INDEX(TrainRun!$AF$149:$AF$295,'By Second'!D2813)</f>
        <v>48344.776281726052</v>
      </c>
      <c r="H2813">
        <f t="shared" si="939"/>
        <v>86</v>
      </c>
      <c r="I2813" s="36">
        <f>INT(INDEX(TrainRun!$AD$149:$AD$295,'By Second'!H2813))</f>
        <v>1315</v>
      </c>
      <c r="J2813" s="36">
        <f>INDEX(TrainRun!$AE$149:$AE$295,'By Second'!H2813)</f>
        <v>23.076330592135921</v>
      </c>
      <c r="K2813">
        <f t="shared" si="940"/>
        <v>16</v>
      </c>
      <c r="L2813">
        <f t="shared" si="941"/>
        <v>-0.26388345328103213</v>
      </c>
      <c r="M2813">
        <f t="shared" si="942"/>
        <v>-1.6492715830064508E-2</v>
      </c>
      <c r="N2813" s="32">
        <f t="shared" si="943"/>
        <v>23.191779602946369</v>
      </c>
      <c r="O2813" s="29">
        <f t="shared" si="944"/>
        <v>48554.119754196399</v>
      </c>
      <c r="P2813" s="37">
        <f>MATCH(O2813,LORDetail!$B$932:$B$1859,1)</f>
        <v>242</v>
      </c>
      <c r="Q2813" s="37">
        <f>INDEX(LORDetail!$B$932:$B$1859,P2813)</f>
        <v>48554</v>
      </c>
      <c r="R2813" s="37">
        <f>INDEX(LORDetail!$D$932:$D$1859,P2813)</f>
        <v>51.5187482799601</v>
      </c>
      <c r="S2813" s="37">
        <f>INDEX(LORDetail!$E$932:$E$1859,P2813)</f>
        <v>-2.0202275181023599</v>
      </c>
      <c r="T2813" s="37">
        <f>INDEX(LORDetail!$G$932:$G$1859,P2813)</f>
        <v>88.222399999999993</v>
      </c>
      <c r="U2813">
        <f t="shared" si="945"/>
        <v>243</v>
      </c>
      <c r="V2813" s="37">
        <f>INDEX(LORDetail!$B$932:$B$1859,U2813)</f>
        <v>48775</v>
      </c>
      <c r="W2813" s="37">
        <f>INDEX(LORDetail!$D$932:$D$1859,U2813)</f>
        <v>51.519612213840396</v>
      </c>
      <c r="X2813" s="37">
        <f>INDEX(LORDetail!$E$932:$E$1859,U2813)</f>
        <v>-2.0173534311118</v>
      </c>
      <c r="Y2813" s="37">
        <f>INDEX(LORDetail!$G$932:$G$1859,U2813)</f>
        <v>88.084900000000005</v>
      </c>
      <c r="Z2813">
        <f t="shared" si="946"/>
        <v>221</v>
      </c>
      <c r="AA2813" s="29">
        <f t="shared" si="947"/>
        <v>0.11975419639929896</v>
      </c>
      <c r="AB2813">
        <f t="shared" si="948"/>
        <v>5.4187419185203146E-4</v>
      </c>
      <c r="AC2813" s="32">
        <f t="shared" si="949"/>
        <v>51.518748748103576</v>
      </c>
      <c r="AD2813" s="32">
        <f t="shared" si="950"/>
        <v>-2.0202259607087947</v>
      </c>
      <c r="AE2813" s="34">
        <f t="shared" si="951"/>
        <v>88.222325492298609</v>
      </c>
      <c r="AF2813" s="36" t="str">
        <f t="shared" si="937"/>
        <v>RDNGSTN</v>
      </c>
      <c r="AG2813" s="36" t="str">
        <f t="shared" si="938"/>
        <v>PADTON</v>
      </c>
      <c r="AH2813" s="36">
        <f t="shared" si="935"/>
        <v>1308</v>
      </c>
      <c r="AI2813" s="42">
        <f t="shared" si="936"/>
        <v>48554.2</v>
      </c>
      <c r="AJ2813" s="43">
        <f t="shared" si="931"/>
        <v>23.191779602946369</v>
      </c>
      <c r="AK2813" s="43">
        <f t="shared" si="932"/>
        <v>-1.6492715830064508E-2</v>
      </c>
      <c r="AL2813" s="36">
        <f t="shared" si="933"/>
        <v>51.518748748103576</v>
      </c>
      <c r="AM2813" s="36">
        <v>1</v>
      </c>
      <c r="AN2813" s="36">
        <f t="shared" si="934"/>
        <v>-2.0202259607087947</v>
      </c>
      <c r="AO2813" s="36">
        <v>4</v>
      </c>
      <c r="AP2813" s="42">
        <f>INT(AI2813/1000)*1000</f>
        <v>48000</v>
      </c>
      <c r="AQ2813" s="42">
        <f>MOD(AI2813,1000)</f>
        <v>554.19999999999709</v>
      </c>
      <c r="AR2813" s="42">
        <f>MOD(AI2814,1000)-0.2+(AP2814-AP2813)</f>
        <v>576.99999999999704</v>
      </c>
    </row>
    <row r="2814" spans="1:44" x14ac:dyDescent="0.25">
      <c r="A2814" s="19" t="s">
        <v>1</v>
      </c>
      <c r="B2814" t="s">
        <v>0</v>
      </c>
      <c r="C2814">
        <v>1309</v>
      </c>
      <c r="D2814" s="36">
        <f>MATCH(C2814,TrainRun!$AG$149:$AG$295,1)</f>
        <v>85</v>
      </c>
      <c r="E2814" s="36">
        <f>INT(INDEX(TrainRun!$AD$149:$AD$295,'By Second'!D2814))</f>
        <v>1299</v>
      </c>
      <c r="F2814" s="36">
        <f>IF(E2814=0,0,INDEX(TrainRun!$AE$149:$AE$295,'By Second'!D2814))</f>
        <v>23.340214045416953</v>
      </c>
      <c r="G2814" s="36">
        <f>INDEX(TrainRun!$AF$149:$AF$295,'By Second'!D2814)</f>
        <v>48344.776281726052</v>
      </c>
      <c r="H2814">
        <f t="shared" si="939"/>
        <v>86</v>
      </c>
      <c r="I2814" s="36">
        <f>INT(INDEX(TrainRun!$AD$149:$AD$295,'By Second'!H2814))</f>
        <v>1315</v>
      </c>
      <c r="J2814" s="36">
        <f>INDEX(TrainRun!$AE$149:$AE$295,'By Second'!H2814)</f>
        <v>23.076330592135921</v>
      </c>
      <c r="K2814">
        <f t="shared" si="940"/>
        <v>16</v>
      </c>
      <c r="L2814">
        <f t="shared" si="941"/>
        <v>-0.26388345328103213</v>
      </c>
      <c r="M2814">
        <f t="shared" si="942"/>
        <v>-1.6492715830064508E-2</v>
      </c>
      <c r="N2814" s="32">
        <f t="shared" si="943"/>
        <v>23.175286887116304</v>
      </c>
      <c r="O2814" s="29">
        <f t="shared" si="944"/>
        <v>48577.295041083518</v>
      </c>
      <c r="P2814" s="37">
        <f>MATCH(O2814,LORDetail!$B$932:$B$1859,1)</f>
        <v>242</v>
      </c>
      <c r="Q2814" s="37">
        <f>INDEX(LORDetail!$B$932:$B$1859,P2814)</f>
        <v>48554</v>
      </c>
      <c r="R2814" s="37">
        <f>INDEX(LORDetail!$D$932:$D$1859,P2814)</f>
        <v>51.5187482799601</v>
      </c>
      <c r="S2814" s="37">
        <f>INDEX(LORDetail!$E$932:$E$1859,P2814)</f>
        <v>-2.0202275181023599</v>
      </c>
      <c r="T2814" s="37">
        <f>INDEX(LORDetail!$G$932:$G$1859,P2814)</f>
        <v>88.222399999999993</v>
      </c>
      <c r="U2814">
        <f t="shared" si="945"/>
        <v>243</v>
      </c>
      <c r="V2814" s="37">
        <f>INDEX(LORDetail!$B$932:$B$1859,U2814)</f>
        <v>48775</v>
      </c>
      <c r="W2814" s="37">
        <f>INDEX(LORDetail!$D$932:$D$1859,U2814)</f>
        <v>51.519612213840396</v>
      </c>
      <c r="X2814" s="37">
        <f>INDEX(LORDetail!$E$932:$E$1859,U2814)</f>
        <v>-2.0173534311118</v>
      </c>
      <c r="Y2814" s="37">
        <f>INDEX(LORDetail!$G$932:$G$1859,U2814)</f>
        <v>88.084900000000005</v>
      </c>
      <c r="Z2814">
        <f t="shared" si="946"/>
        <v>221</v>
      </c>
      <c r="AA2814" s="29">
        <f t="shared" si="947"/>
        <v>23.295041083518299</v>
      </c>
      <c r="AB2814">
        <f t="shared" si="948"/>
        <v>0.10540742571727738</v>
      </c>
      <c r="AC2814" s="32">
        <f t="shared" si="949"/>
        <v>51.518839345006413</v>
      </c>
      <c r="AD2814" s="32">
        <f t="shared" si="950"/>
        <v>-2.0199245679913975</v>
      </c>
      <c r="AE2814" s="34">
        <f t="shared" si="951"/>
        <v>88.207906478963864</v>
      </c>
      <c r="AF2814" s="36" t="str">
        <f t="shared" si="937"/>
        <v>RDNGSTN</v>
      </c>
      <c r="AG2814" s="36" t="str">
        <f t="shared" si="938"/>
        <v>PADTON</v>
      </c>
      <c r="AH2814" s="36">
        <f t="shared" si="935"/>
        <v>1309</v>
      </c>
      <c r="AI2814" s="42">
        <f t="shared" si="936"/>
        <v>48577.2</v>
      </c>
      <c r="AJ2814" s="43">
        <f t="shared" si="931"/>
        <v>23.175286887116304</v>
      </c>
      <c r="AK2814" s="43">
        <f t="shared" si="932"/>
        <v>-1.6492715830064508E-2</v>
      </c>
      <c r="AL2814" s="36">
        <f t="shared" si="933"/>
        <v>51.518839345006413</v>
      </c>
      <c r="AM2814" s="36">
        <v>1</v>
      </c>
      <c r="AN2814" s="36">
        <f t="shared" si="934"/>
        <v>-2.0199245679913975</v>
      </c>
      <c r="AO2814" s="36">
        <v>4</v>
      </c>
      <c r="AP2814" s="42">
        <f>INT(AI2814/1000)*1000</f>
        <v>48000</v>
      </c>
      <c r="AQ2814" s="42">
        <f>MOD(AI2814,1000)</f>
        <v>577.19999999999709</v>
      </c>
      <c r="AR2814" s="42">
        <f>MOD(AI2815,1000)-0.2+(AP2815-AP2814)</f>
        <v>600.20000000000141</v>
      </c>
    </row>
    <row r="2815" spans="1:44" x14ac:dyDescent="0.25">
      <c r="A2815" s="19" t="s">
        <v>1</v>
      </c>
      <c r="B2815" t="s">
        <v>0</v>
      </c>
      <c r="C2815">
        <v>1310</v>
      </c>
      <c r="D2815" s="36">
        <f>MATCH(C2815,TrainRun!$AG$149:$AG$295,1)</f>
        <v>85</v>
      </c>
      <c r="E2815" s="36">
        <f>INT(INDEX(TrainRun!$AD$149:$AD$295,'By Second'!D2815))</f>
        <v>1299</v>
      </c>
      <c r="F2815" s="36">
        <f>IF(E2815=0,0,INDEX(TrainRun!$AE$149:$AE$295,'By Second'!D2815))</f>
        <v>23.340214045416953</v>
      </c>
      <c r="G2815" s="36">
        <f>INDEX(TrainRun!$AF$149:$AF$295,'By Second'!D2815)</f>
        <v>48344.776281726052</v>
      </c>
      <c r="H2815">
        <f t="shared" si="939"/>
        <v>86</v>
      </c>
      <c r="I2815" s="36">
        <f>INT(INDEX(TrainRun!$AD$149:$AD$295,'By Second'!H2815))</f>
        <v>1315</v>
      </c>
      <c r="J2815" s="36">
        <f>INDEX(TrainRun!$AE$149:$AE$295,'By Second'!H2815)</f>
        <v>23.076330592135921</v>
      </c>
      <c r="K2815">
        <f t="shared" si="940"/>
        <v>16</v>
      </c>
      <c r="L2815">
        <f t="shared" si="941"/>
        <v>-0.26388345328103213</v>
      </c>
      <c r="M2815">
        <f t="shared" si="942"/>
        <v>-1.6492715830064508E-2</v>
      </c>
      <c r="N2815" s="32">
        <f t="shared" si="943"/>
        <v>23.158794171286239</v>
      </c>
      <c r="O2815" s="29">
        <f t="shared" si="944"/>
        <v>48600.453835254804</v>
      </c>
      <c r="P2815" s="37">
        <f>MATCH(O2815,LORDetail!$B$932:$B$1859,1)</f>
        <v>242</v>
      </c>
      <c r="Q2815" s="37">
        <f>INDEX(LORDetail!$B$932:$B$1859,P2815)</f>
        <v>48554</v>
      </c>
      <c r="R2815" s="37">
        <f>INDEX(LORDetail!$D$932:$D$1859,P2815)</f>
        <v>51.5187482799601</v>
      </c>
      <c r="S2815" s="37">
        <f>INDEX(LORDetail!$E$932:$E$1859,P2815)</f>
        <v>-2.0202275181023599</v>
      </c>
      <c r="T2815" s="37">
        <f>INDEX(LORDetail!$G$932:$G$1859,P2815)</f>
        <v>88.222399999999993</v>
      </c>
      <c r="U2815">
        <f t="shared" si="945"/>
        <v>243</v>
      </c>
      <c r="V2815" s="37">
        <f>INDEX(LORDetail!$B$932:$B$1859,U2815)</f>
        <v>48775</v>
      </c>
      <c r="W2815" s="37">
        <f>INDEX(LORDetail!$D$932:$D$1859,U2815)</f>
        <v>51.519612213840396</v>
      </c>
      <c r="X2815" s="37">
        <f>INDEX(LORDetail!$E$932:$E$1859,U2815)</f>
        <v>-2.0173534311118</v>
      </c>
      <c r="Y2815" s="37">
        <f>INDEX(LORDetail!$G$932:$G$1859,U2815)</f>
        <v>88.084900000000005</v>
      </c>
      <c r="Z2815">
        <f t="shared" si="946"/>
        <v>221</v>
      </c>
      <c r="AA2815" s="29">
        <f t="shared" si="947"/>
        <v>46.453835254804289</v>
      </c>
      <c r="AB2815">
        <f t="shared" si="948"/>
        <v>0.21019834956925018</v>
      </c>
      <c r="AC2815" s="32">
        <f t="shared" si="949"/>
        <v>51.518929877435873</v>
      </c>
      <c r="AD2815" s="32">
        <f t="shared" si="950"/>
        <v>-2.0196233897604259</v>
      </c>
      <c r="AE2815" s="34">
        <f t="shared" si="951"/>
        <v>88.193497726934226</v>
      </c>
      <c r="AF2815" s="36" t="str">
        <f t="shared" si="937"/>
        <v>RDNGSTN</v>
      </c>
      <c r="AG2815" s="36" t="str">
        <f t="shared" si="938"/>
        <v>PADTON</v>
      </c>
      <c r="AH2815" s="36">
        <f t="shared" si="935"/>
        <v>1310</v>
      </c>
      <c r="AI2815" s="42">
        <f t="shared" si="936"/>
        <v>48600.4</v>
      </c>
      <c r="AJ2815" s="43">
        <f t="shared" si="931"/>
        <v>23.158794171286239</v>
      </c>
      <c r="AK2815" s="43">
        <f t="shared" si="932"/>
        <v>-1.6492715830064508E-2</v>
      </c>
      <c r="AL2815" s="36">
        <f t="shared" si="933"/>
        <v>51.518929877435873</v>
      </c>
      <c r="AM2815" s="36">
        <v>1</v>
      </c>
      <c r="AN2815" s="36">
        <f t="shared" si="934"/>
        <v>-2.0196233897604259</v>
      </c>
      <c r="AO2815" s="36">
        <v>4</v>
      </c>
      <c r="AP2815" s="42">
        <f>INT(AI2815/1000)*1000</f>
        <v>48000</v>
      </c>
      <c r="AQ2815" s="42">
        <f>MOD(AI2815,1000)</f>
        <v>600.40000000000146</v>
      </c>
      <c r="AR2815" s="42">
        <f>MOD(AI2816,1000)-0.2+(AP2816-AP2815)</f>
        <v>623.3999999999985</v>
      </c>
    </row>
    <row r="2816" spans="1:44" x14ac:dyDescent="0.25">
      <c r="A2816" s="19" t="s">
        <v>1</v>
      </c>
      <c r="B2816" t="s">
        <v>0</v>
      </c>
      <c r="C2816">
        <v>1311</v>
      </c>
      <c r="D2816" s="36">
        <f>MATCH(C2816,TrainRun!$AG$149:$AG$295,1)</f>
        <v>85</v>
      </c>
      <c r="E2816" s="36">
        <f>INT(INDEX(TrainRun!$AD$149:$AD$295,'By Second'!D2816))</f>
        <v>1299</v>
      </c>
      <c r="F2816" s="36">
        <f>IF(E2816=0,0,INDEX(TrainRun!$AE$149:$AE$295,'By Second'!D2816))</f>
        <v>23.340214045416953</v>
      </c>
      <c r="G2816" s="36">
        <f>INDEX(TrainRun!$AF$149:$AF$295,'By Second'!D2816)</f>
        <v>48344.776281726052</v>
      </c>
      <c r="H2816">
        <f t="shared" si="939"/>
        <v>86</v>
      </c>
      <c r="I2816" s="36">
        <f>INT(INDEX(TrainRun!$AD$149:$AD$295,'By Second'!H2816))</f>
        <v>1315</v>
      </c>
      <c r="J2816" s="36">
        <f>INDEX(TrainRun!$AE$149:$AE$295,'By Second'!H2816)</f>
        <v>23.076330592135921</v>
      </c>
      <c r="K2816">
        <f t="shared" si="940"/>
        <v>16</v>
      </c>
      <c r="L2816">
        <f t="shared" si="941"/>
        <v>-0.26388345328103213</v>
      </c>
      <c r="M2816">
        <f t="shared" si="942"/>
        <v>-1.6492715830064508E-2</v>
      </c>
      <c r="N2816" s="32">
        <f t="shared" si="943"/>
        <v>23.142301455456174</v>
      </c>
      <c r="O2816" s="29">
        <f t="shared" si="944"/>
        <v>48623.596136710257</v>
      </c>
      <c r="P2816" s="37">
        <f>MATCH(O2816,LORDetail!$B$932:$B$1859,1)</f>
        <v>242</v>
      </c>
      <c r="Q2816" s="37">
        <f>INDEX(LORDetail!$B$932:$B$1859,P2816)</f>
        <v>48554</v>
      </c>
      <c r="R2816" s="37">
        <f>INDEX(LORDetail!$D$932:$D$1859,P2816)</f>
        <v>51.5187482799601</v>
      </c>
      <c r="S2816" s="37">
        <f>INDEX(LORDetail!$E$932:$E$1859,P2816)</f>
        <v>-2.0202275181023599</v>
      </c>
      <c r="T2816" s="37">
        <f>INDEX(LORDetail!$G$932:$G$1859,P2816)</f>
        <v>88.222399999999993</v>
      </c>
      <c r="U2816">
        <f t="shared" si="945"/>
        <v>243</v>
      </c>
      <c r="V2816" s="37">
        <f>INDEX(LORDetail!$B$932:$B$1859,U2816)</f>
        <v>48775</v>
      </c>
      <c r="W2816" s="37">
        <f>INDEX(LORDetail!$D$932:$D$1859,U2816)</f>
        <v>51.519612213840396</v>
      </c>
      <c r="X2816" s="37">
        <f>INDEX(LORDetail!$E$932:$E$1859,U2816)</f>
        <v>-2.0173534311118</v>
      </c>
      <c r="Y2816" s="37">
        <f>INDEX(LORDetail!$G$932:$G$1859,U2816)</f>
        <v>88.084900000000005</v>
      </c>
      <c r="Z2816">
        <f t="shared" si="946"/>
        <v>221</v>
      </c>
      <c r="AA2816" s="29">
        <f t="shared" si="947"/>
        <v>69.596136710257269</v>
      </c>
      <c r="AB2816">
        <f t="shared" si="948"/>
        <v>0.31491464574777045</v>
      </c>
      <c r="AC2816" s="32">
        <f t="shared" si="949"/>
        <v>51.519020345391965</v>
      </c>
      <c r="AD2816" s="32">
        <f t="shared" si="950"/>
        <v>-2.0193224260158793</v>
      </c>
      <c r="AE2816" s="34">
        <f t="shared" si="951"/>
        <v>88.17909923620968</v>
      </c>
      <c r="AF2816" s="36" t="str">
        <f t="shared" si="937"/>
        <v>RDNGSTN</v>
      </c>
      <c r="AG2816" s="36" t="str">
        <f t="shared" si="938"/>
        <v>PADTON</v>
      </c>
      <c r="AH2816" s="36">
        <f t="shared" si="935"/>
        <v>1311</v>
      </c>
      <c r="AI2816" s="42">
        <f t="shared" si="936"/>
        <v>48623.6</v>
      </c>
      <c r="AJ2816" s="43">
        <f t="shared" si="931"/>
        <v>23.142301455456174</v>
      </c>
      <c r="AK2816" s="43">
        <f t="shared" si="932"/>
        <v>-1.6492715830064508E-2</v>
      </c>
      <c r="AL2816" s="36">
        <f t="shared" si="933"/>
        <v>51.519020345391965</v>
      </c>
      <c r="AM2816" s="36">
        <v>1</v>
      </c>
      <c r="AN2816" s="36">
        <f t="shared" si="934"/>
        <v>-2.0193224260158793</v>
      </c>
      <c r="AO2816" s="36">
        <v>4</v>
      </c>
      <c r="AP2816" s="42">
        <f>INT(AI2816/1000)*1000</f>
        <v>48000</v>
      </c>
      <c r="AQ2816" s="42">
        <f>MOD(AI2816,1000)</f>
        <v>623.59999999999854</v>
      </c>
      <c r="AR2816" s="42">
        <f>MOD(AI2817,1000)-0.2+(AP2817-AP2816)</f>
        <v>646.60000000000286</v>
      </c>
    </row>
    <row r="2817" spans="1:44" x14ac:dyDescent="0.25">
      <c r="A2817" s="19" t="s">
        <v>1</v>
      </c>
      <c r="B2817" t="s">
        <v>0</v>
      </c>
      <c r="C2817">
        <v>1312</v>
      </c>
      <c r="D2817" s="36">
        <f>MATCH(C2817,TrainRun!$AG$149:$AG$295,1)</f>
        <v>85</v>
      </c>
      <c r="E2817" s="36">
        <f>INT(INDEX(TrainRun!$AD$149:$AD$295,'By Second'!D2817))</f>
        <v>1299</v>
      </c>
      <c r="F2817" s="36">
        <f>IF(E2817=0,0,INDEX(TrainRun!$AE$149:$AE$295,'By Second'!D2817))</f>
        <v>23.340214045416953</v>
      </c>
      <c r="G2817" s="36">
        <f>INDEX(TrainRun!$AF$149:$AF$295,'By Second'!D2817)</f>
        <v>48344.776281726052</v>
      </c>
      <c r="H2817">
        <f t="shared" si="939"/>
        <v>86</v>
      </c>
      <c r="I2817" s="36">
        <f>INT(INDEX(TrainRun!$AD$149:$AD$295,'By Second'!H2817))</f>
        <v>1315</v>
      </c>
      <c r="J2817" s="36">
        <f>INDEX(TrainRun!$AE$149:$AE$295,'By Second'!H2817)</f>
        <v>23.076330592135921</v>
      </c>
      <c r="K2817">
        <f t="shared" si="940"/>
        <v>16</v>
      </c>
      <c r="L2817">
        <f t="shared" si="941"/>
        <v>-0.26388345328103213</v>
      </c>
      <c r="M2817">
        <f t="shared" si="942"/>
        <v>-1.6492715830064508E-2</v>
      </c>
      <c r="N2817" s="32">
        <f t="shared" si="943"/>
        <v>23.125808739626109</v>
      </c>
      <c r="O2817" s="29">
        <f t="shared" si="944"/>
        <v>48646.721945449885</v>
      </c>
      <c r="P2817" s="37">
        <f>MATCH(O2817,LORDetail!$B$932:$B$1859,1)</f>
        <v>242</v>
      </c>
      <c r="Q2817" s="37">
        <f>INDEX(LORDetail!$B$932:$B$1859,P2817)</f>
        <v>48554</v>
      </c>
      <c r="R2817" s="37">
        <f>INDEX(LORDetail!$D$932:$D$1859,P2817)</f>
        <v>51.5187482799601</v>
      </c>
      <c r="S2817" s="37">
        <f>INDEX(LORDetail!$E$932:$E$1859,P2817)</f>
        <v>-2.0202275181023599</v>
      </c>
      <c r="T2817" s="37">
        <f>INDEX(LORDetail!$G$932:$G$1859,P2817)</f>
        <v>88.222399999999993</v>
      </c>
      <c r="U2817">
        <f t="shared" si="945"/>
        <v>243</v>
      </c>
      <c r="V2817" s="37">
        <f>INDEX(LORDetail!$B$932:$B$1859,U2817)</f>
        <v>48775</v>
      </c>
      <c r="W2817" s="37">
        <f>INDEX(LORDetail!$D$932:$D$1859,U2817)</f>
        <v>51.519612213840396</v>
      </c>
      <c r="X2817" s="37">
        <f>INDEX(LORDetail!$E$932:$E$1859,U2817)</f>
        <v>-2.0173534311118</v>
      </c>
      <c r="Y2817" s="37">
        <f>INDEX(LORDetail!$G$932:$G$1859,U2817)</f>
        <v>88.084900000000005</v>
      </c>
      <c r="Z2817">
        <f t="shared" si="946"/>
        <v>221</v>
      </c>
      <c r="AA2817" s="29">
        <f t="shared" si="947"/>
        <v>92.721945449884515</v>
      </c>
      <c r="AB2817">
        <f t="shared" si="948"/>
        <v>0.4195563142528711</v>
      </c>
      <c r="AC2817" s="32">
        <f t="shared" si="949"/>
        <v>51.519110748874674</v>
      </c>
      <c r="AD2817" s="32">
        <f t="shared" si="950"/>
        <v>-2.0190216767577587</v>
      </c>
      <c r="AE2817" s="34">
        <f t="shared" si="951"/>
        <v>88.164711006790228</v>
      </c>
      <c r="AF2817" s="36" t="str">
        <f t="shared" si="937"/>
        <v>RDNGSTN</v>
      </c>
      <c r="AG2817" s="36" t="str">
        <f t="shared" si="938"/>
        <v>PADTON</v>
      </c>
      <c r="AH2817" s="36">
        <f t="shared" si="935"/>
        <v>1312</v>
      </c>
      <c r="AI2817" s="42">
        <f t="shared" si="936"/>
        <v>48646.8</v>
      </c>
      <c r="AJ2817" s="43">
        <f t="shared" si="931"/>
        <v>23.125808739626109</v>
      </c>
      <c r="AK2817" s="43">
        <f t="shared" si="932"/>
        <v>-1.6492715830064508E-2</v>
      </c>
      <c r="AL2817" s="36">
        <f t="shared" si="933"/>
        <v>51.519110748874674</v>
      </c>
      <c r="AM2817" s="36">
        <v>1</v>
      </c>
      <c r="AN2817" s="36">
        <f t="shared" si="934"/>
        <v>-2.0190216767577587</v>
      </c>
      <c r="AO2817" s="36">
        <v>4</v>
      </c>
      <c r="AP2817" s="42">
        <f>INT(AI2817/1000)*1000</f>
        <v>48000</v>
      </c>
      <c r="AQ2817" s="42">
        <f>MOD(AI2817,1000)</f>
        <v>646.80000000000291</v>
      </c>
      <c r="AR2817" s="42">
        <f>MOD(AI2818,1000)-0.2+(AP2818-AP2817)</f>
        <v>669.60000000000286</v>
      </c>
    </row>
    <row r="2818" spans="1:44" x14ac:dyDescent="0.25">
      <c r="A2818" s="19" t="s">
        <v>1</v>
      </c>
      <c r="B2818" t="s">
        <v>0</v>
      </c>
      <c r="C2818">
        <v>1313</v>
      </c>
      <c r="D2818" s="36">
        <f>MATCH(C2818,TrainRun!$AG$149:$AG$295,1)</f>
        <v>85</v>
      </c>
      <c r="E2818" s="36">
        <f>INT(INDEX(TrainRun!$AD$149:$AD$295,'By Second'!D2818))</f>
        <v>1299</v>
      </c>
      <c r="F2818" s="36">
        <f>IF(E2818=0,0,INDEX(TrainRun!$AE$149:$AE$295,'By Second'!D2818))</f>
        <v>23.340214045416953</v>
      </c>
      <c r="G2818" s="36">
        <f>INDEX(TrainRun!$AF$149:$AF$295,'By Second'!D2818)</f>
        <v>48344.776281726052</v>
      </c>
      <c r="H2818">
        <f t="shared" si="939"/>
        <v>86</v>
      </c>
      <c r="I2818" s="36">
        <f>INT(INDEX(TrainRun!$AD$149:$AD$295,'By Second'!H2818))</f>
        <v>1315</v>
      </c>
      <c r="J2818" s="36">
        <f>INDEX(TrainRun!$AE$149:$AE$295,'By Second'!H2818)</f>
        <v>23.076330592135921</v>
      </c>
      <c r="K2818">
        <f t="shared" si="940"/>
        <v>16</v>
      </c>
      <c r="L2818">
        <f t="shared" si="941"/>
        <v>-0.26388345328103213</v>
      </c>
      <c r="M2818">
        <f t="shared" si="942"/>
        <v>-1.6492715830064508E-2</v>
      </c>
      <c r="N2818" s="32">
        <f t="shared" si="943"/>
        <v>23.109316023796044</v>
      </c>
      <c r="O2818" s="29">
        <f t="shared" si="944"/>
        <v>48669.831261473679</v>
      </c>
      <c r="P2818" s="37">
        <f>MATCH(O2818,LORDetail!$B$932:$B$1859,1)</f>
        <v>242</v>
      </c>
      <c r="Q2818" s="37">
        <f>INDEX(LORDetail!$B$932:$B$1859,P2818)</f>
        <v>48554</v>
      </c>
      <c r="R2818" s="37">
        <f>INDEX(LORDetail!$D$932:$D$1859,P2818)</f>
        <v>51.5187482799601</v>
      </c>
      <c r="S2818" s="37">
        <f>INDEX(LORDetail!$E$932:$E$1859,P2818)</f>
        <v>-2.0202275181023599</v>
      </c>
      <c r="T2818" s="37">
        <f>INDEX(LORDetail!$G$932:$G$1859,P2818)</f>
        <v>88.222399999999993</v>
      </c>
      <c r="U2818">
        <f t="shared" si="945"/>
        <v>243</v>
      </c>
      <c r="V2818" s="37">
        <f>INDEX(LORDetail!$B$932:$B$1859,U2818)</f>
        <v>48775</v>
      </c>
      <c r="W2818" s="37">
        <f>INDEX(LORDetail!$D$932:$D$1859,U2818)</f>
        <v>51.519612213840396</v>
      </c>
      <c r="X2818" s="37">
        <f>INDEX(LORDetail!$E$932:$E$1859,U2818)</f>
        <v>-2.0173534311118</v>
      </c>
      <c r="Y2818" s="37">
        <f>INDEX(LORDetail!$G$932:$G$1859,U2818)</f>
        <v>88.084900000000005</v>
      </c>
      <c r="Z2818">
        <f t="shared" si="946"/>
        <v>221</v>
      </c>
      <c r="AA2818" s="29">
        <f t="shared" si="947"/>
        <v>115.83126147367875</v>
      </c>
      <c r="AB2818">
        <f t="shared" si="948"/>
        <v>0.52412335508451924</v>
      </c>
      <c r="AC2818" s="32">
        <f t="shared" si="949"/>
        <v>51.519201087884014</v>
      </c>
      <c r="AD2818" s="32">
        <f t="shared" si="950"/>
        <v>-2.0187211419860627</v>
      </c>
      <c r="AE2818" s="34">
        <f t="shared" si="951"/>
        <v>88.150333038675882</v>
      </c>
      <c r="AF2818" s="36" t="str">
        <f t="shared" si="937"/>
        <v>RDNGSTN</v>
      </c>
      <c r="AG2818" s="36" t="str">
        <f t="shared" si="938"/>
        <v>PADTON</v>
      </c>
      <c r="AH2818" s="36">
        <f t="shared" si="935"/>
        <v>1313</v>
      </c>
      <c r="AI2818" s="42">
        <f t="shared" si="936"/>
        <v>48669.8</v>
      </c>
      <c r="AJ2818" s="43">
        <f t="shared" si="931"/>
        <v>23.109316023796044</v>
      </c>
      <c r="AK2818" s="43">
        <f t="shared" si="932"/>
        <v>-1.6492715830064508E-2</v>
      </c>
      <c r="AL2818" s="36">
        <f t="shared" si="933"/>
        <v>51.519201087884014</v>
      </c>
      <c r="AM2818" s="36">
        <v>1</v>
      </c>
      <c r="AN2818" s="36">
        <f t="shared" si="934"/>
        <v>-2.0187211419860627</v>
      </c>
      <c r="AO2818" s="36">
        <v>4</v>
      </c>
      <c r="AP2818" s="42">
        <f>INT(AI2818/1000)*1000</f>
        <v>48000</v>
      </c>
      <c r="AQ2818" s="42">
        <f>MOD(AI2818,1000)</f>
        <v>669.80000000000291</v>
      </c>
      <c r="AR2818" s="42">
        <f>MOD(AI2819,1000)-0.2+(AP2819-AP2818)</f>
        <v>692.8</v>
      </c>
    </row>
    <row r="2819" spans="1:44" x14ac:dyDescent="0.25">
      <c r="A2819" s="19" t="s">
        <v>1</v>
      </c>
      <c r="B2819" t="s">
        <v>0</v>
      </c>
      <c r="C2819">
        <v>1314</v>
      </c>
      <c r="D2819" s="36">
        <f>MATCH(C2819,TrainRun!$AG$149:$AG$295,1)</f>
        <v>85</v>
      </c>
      <c r="E2819" s="36">
        <f>INT(INDEX(TrainRun!$AD$149:$AD$295,'By Second'!D2819))</f>
        <v>1299</v>
      </c>
      <c r="F2819" s="36">
        <f>IF(E2819=0,0,INDEX(TrainRun!$AE$149:$AE$295,'By Second'!D2819))</f>
        <v>23.340214045416953</v>
      </c>
      <c r="G2819" s="36">
        <f>INDEX(TrainRun!$AF$149:$AF$295,'By Second'!D2819)</f>
        <v>48344.776281726052</v>
      </c>
      <c r="H2819">
        <f t="shared" si="939"/>
        <v>86</v>
      </c>
      <c r="I2819" s="36">
        <f>INT(INDEX(TrainRun!$AD$149:$AD$295,'By Second'!H2819))</f>
        <v>1315</v>
      </c>
      <c r="J2819" s="36">
        <f>INDEX(TrainRun!$AE$149:$AE$295,'By Second'!H2819)</f>
        <v>23.076330592135921</v>
      </c>
      <c r="K2819">
        <f t="shared" si="940"/>
        <v>16</v>
      </c>
      <c r="L2819">
        <f t="shared" si="941"/>
        <v>-0.26388345328103213</v>
      </c>
      <c r="M2819">
        <f t="shared" si="942"/>
        <v>-1.6492715830064508E-2</v>
      </c>
      <c r="N2819" s="32">
        <f t="shared" si="943"/>
        <v>23.092823307965979</v>
      </c>
      <c r="O2819" s="29">
        <f t="shared" si="944"/>
        <v>48692.924084781647</v>
      </c>
      <c r="P2819" s="37">
        <f>MATCH(O2819,LORDetail!$B$932:$B$1859,1)</f>
        <v>242</v>
      </c>
      <c r="Q2819" s="37">
        <f>INDEX(LORDetail!$B$932:$B$1859,P2819)</f>
        <v>48554</v>
      </c>
      <c r="R2819" s="37">
        <f>INDEX(LORDetail!$D$932:$D$1859,P2819)</f>
        <v>51.5187482799601</v>
      </c>
      <c r="S2819" s="37">
        <f>INDEX(LORDetail!$E$932:$E$1859,P2819)</f>
        <v>-2.0202275181023599</v>
      </c>
      <c r="T2819" s="37">
        <f>INDEX(LORDetail!$G$932:$G$1859,P2819)</f>
        <v>88.222399999999993</v>
      </c>
      <c r="U2819">
        <f t="shared" si="945"/>
        <v>243</v>
      </c>
      <c r="V2819" s="37">
        <f>INDEX(LORDetail!$B$932:$B$1859,U2819)</f>
        <v>48775</v>
      </c>
      <c r="W2819" s="37">
        <f>INDEX(LORDetail!$D$932:$D$1859,U2819)</f>
        <v>51.519612213840396</v>
      </c>
      <c r="X2819" s="37">
        <f>INDEX(LORDetail!$E$932:$E$1859,U2819)</f>
        <v>-2.0173534311118</v>
      </c>
      <c r="Y2819" s="37">
        <f>INDEX(LORDetail!$G$932:$G$1859,U2819)</f>
        <v>88.084900000000005</v>
      </c>
      <c r="Z2819">
        <f t="shared" si="946"/>
        <v>221</v>
      </c>
      <c r="AA2819" s="29">
        <f t="shared" si="947"/>
        <v>138.92408478164725</v>
      </c>
      <c r="AB2819">
        <f t="shared" si="948"/>
        <v>0.62861576824274779</v>
      </c>
      <c r="AC2819" s="32">
        <f t="shared" si="949"/>
        <v>51.51929136241997</v>
      </c>
      <c r="AD2819" s="32">
        <f t="shared" si="950"/>
        <v>-2.0184208217007926</v>
      </c>
      <c r="AE2819" s="34">
        <f t="shared" si="951"/>
        <v>88.135965331866629</v>
      </c>
      <c r="AF2819" s="36" t="str">
        <f t="shared" si="937"/>
        <v>RDNGSTN</v>
      </c>
      <c r="AG2819" s="36" t="str">
        <f t="shared" si="938"/>
        <v>PADTON</v>
      </c>
      <c r="AH2819" s="36">
        <f t="shared" si="935"/>
        <v>1314</v>
      </c>
      <c r="AI2819" s="42">
        <f t="shared" si="936"/>
        <v>48693</v>
      </c>
      <c r="AJ2819" s="43">
        <f t="shared" si="931"/>
        <v>23.092823307965979</v>
      </c>
      <c r="AK2819" s="43">
        <f t="shared" si="932"/>
        <v>-1.6492715830064508E-2</v>
      </c>
      <c r="AL2819" s="36">
        <f t="shared" si="933"/>
        <v>51.51929136241997</v>
      </c>
      <c r="AM2819" s="36">
        <v>1</v>
      </c>
      <c r="AN2819" s="36">
        <f t="shared" si="934"/>
        <v>-2.0184208217007926</v>
      </c>
      <c r="AO2819" s="36">
        <v>4</v>
      </c>
      <c r="AP2819" s="42">
        <f>INT(AI2819/1000)*1000</f>
        <v>48000</v>
      </c>
      <c r="AQ2819" s="42">
        <f>MOD(AI2819,1000)</f>
        <v>693</v>
      </c>
      <c r="AR2819" s="42">
        <f>MOD(AI2820,1000)-0.2+(AP2820-AP2819)</f>
        <v>715.99999999999704</v>
      </c>
    </row>
    <row r="2820" spans="1:44" x14ac:dyDescent="0.25">
      <c r="A2820" s="19" t="s">
        <v>1</v>
      </c>
      <c r="B2820" t="s">
        <v>0</v>
      </c>
      <c r="C2820">
        <v>1315</v>
      </c>
      <c r="D2820" s="36">
        <f>MATCH(C2820,TrainRun!$AG$149:$AG$295,1)</f>
        <v>87</v>
      </c>
      <c r="E2820" s="36">
        <f>INT(INDEX(TrainRun!$AD$149:$AD$295,'By Second'!D2820))</f>
        <v>1315</v>
      </c>
      <c r="F2820" s="36">
        <f>IF(E2820=0,0,INDEX(TrainRun!$AE$149:$AE$295,'By Second'!D2820))</f>
        <v>23.074684524609292</v>
      </c>
      <c r="G2820" s="36">
        <f>INDEX(TrainRun!$AF$149:$AF$295,'By Second'!D2820)</f>
        <v>48716.089662072118</v>
      </c>
      <c r="H2820">
        <f t="shared" si="939"/>
        <v>88</v>
      </c>
      <c r="I2820" s="36">
        <f>INT(INDEX(TrainRun!$AD$149:$AD$295,'By Second'!H2820))</f>
        <v>1365</v>
      </c>
      <c r="J2820" s="36">
        <f>INDEX(TrainRun!$AE$149:$AE$295,'By Second'!H2820)</f>
        <v>22.280254820370121</v>
      </c>
      <c r="K2820">
        <f t="shared" si="940"/>
        <v>50</v>
      </c>
      <c r="L2820">
        <f t="shared" si="941"/>
        <v>-0.79442970423917103</v>
      </c>
      <c r="M2820">
        <f t="shared" si="942"/>
        <v>-1.5888594084783422E-2</v>
      </c>
      <c r="N2820" s="32">
        <f t="shared" si="943"/>
        <v>23.074684524609292</v>
      </c>
      <c r="O2820" s="29">
        <f t="shared" si="944"/>
        <v>48716.1</v>
      </c>
      <c r="P2820" s="37">
        <f>MATCH(O2820,LORDetail!$B$932:$B$1859,1)</f>
        <v>242</v>
      </c>
      <c r="Q2820" s="37">
        <f>INDEX(LORDetail!$B$932:$B$1859,P2820)</f>
        <v>48554</v>
      </c>
      <c r="R2820" s="37">
        <f>INDEX(LORDetail!$D$932:$D$1859,P2820)</f>
        <v>51.5187482799601</v>
      </c>
      <c r="S2820" s="37">
        <f>INDEX(LORDetail!$E$932:$E$1859,P2820)</f>
        <v>-2.0202275181023599</v>
      </c>
      <c r="T2820" s="37">
        <f>INDEX(LORDetail!$G$932:$G$1859,P2820)</f>
        <v>88.222399999999993</v>
      </c>
      <c r="U2820">
        <f t="shared" si="945"/>
        <v>243</v>
      </c>
      <c r="V2820" s="37">
        <f>INDEX(LORDetail!$B$932:$B$1859,U2820)</f>
        <v>48775</v>
      </c>
      <c r="W2820" s="37">
        <f>INDEX(LORDetail!$D$932:$D$1859,U2820)</f>
        <v>51.519612213840396</v>
      </c>
      <c r="X2820" s="37">
        <f>INDEX(LORDetail!$E$932:$E$1859,U2820)</f>
        <v>-2.0173534311118</v>
      </c>
      <c r="Y2820" s="37">
        <f>INDEX(LORDetail!$G$932:$G$1859,U2820)</f>
        <v>88.084900000000005</v>
      </c>
      <c r="Z2820">
        <f t="shared" si="946"/>
        <v>221</v>
      </c>
      <c r="AA2820" s="29">
        <f t="shared" si="947"/>
        <v>162.09999999999854</v>
      </c>
      <c r="AB2820">
        <f t="shared" si="948"/>
        <v>0.733484162895921</v>
      </c>
      <c r="AC2820" s="32">
        <f t="shared" si="949"/>
        <v>51.519381961779089</v>
      </c>
      <c r="AD2820" s="32">
        <f t="shared" si="950"/>
        <v>-2.018119420811999</v>
      </c>
      <c r="AE2820" s="34">
        <f t="shared" si="951"/>
        <v>88.121545927601815</v>
      </c>
      <c r="AF2820" s="36" t="str">
        <f t="shared" si="937"/>
        <v>RDNGSTN</v>
      </c>
      <c r="AG2820" s="36" t="str">
        <f t="shared" si="938"/>
        <v>PADTON</v>
      </c>
      <c r="AH2820" s="36">
        <f t="shared" si="935"/>
        <v>1315</v>
      </c>
      <c r="AI2820" s="42">
        <f t="shared" si="936"/>
        <v>48716.2</v>
      </c>
      <c r="AJ2820" s="43">
        <f t="shared" si="931"/>
        <v>23.074684524609292</v>
      </c>
      <c r="AK2820" s="43">
        <f t="shared" si="932"/>
        <v>-1.5888594084783422E-2</v>
      </c>
      <c r="AL2820" s="36">
        <f t="shared" si="933"/>
        <v>51.519381961779089</v>
      </c>
      <c r="AM2820" s="36">
        <v>1</v>
      </c>
      <c r="AN2820" s="36">
        <f t="shared" si="934"/>
        <v>-2.018119420811999</v>
      </c>
      <c r="AO2820" s="36">
        <v>4</v>
      </c>
      <c r="AP2820" s="42">
        <f>INT(AI2820/1000)*1000</f>
        <v>48000</v>
      </c>
      <c r="AQ2820" s="42">
        <f>MOD(AI2820,1000)</f>
        <v>716.19999999999709</v>
      </c>
      <c r="AR2820" s="42">
        <f>MOD(AI2821,1000)-0.2+(AP2821-AP2820)</f>
        <v>738.99999999999704</v>
      </c>
    </row>
    <row r="2821" spans="1:44" x14ac:dyDescent="0.25">
      <c r="A2821" s="19" t="s">
        <v>1</v>
      </c>
      <c r="B2821" t="s">
        <v>0</v>
      </c>
      <c r="C2821">
        <v>1316</v>
      </c>
      <c r="D2821" s="36">
        <f>MATCH(C2821,TrainRun!$AG$149:$AG$295,1)</f>
        <v>87</v>
      </c>
      <c r="E2821" s="36">
        <f>INT(INDEX(TrainRun!$AD$149:$AD$295,'By Second'!D2821))</f>
        <v>1315</v>
      </c>
      <c r="F2821" s="36">
        <f>IF(E2821=0,0,INDEX(TrainRun!$AE$149:$AE$295,'By Second'!D2821))</f>
        <v>23.074684524609292</v>
      </c>
      <c r="G2821" s="36">
        <f>INDEX(TrainRun!$AF$149:$AF$295,'By Second'!D2821)</f>
        <v>48716.089662072118</v>
      </c>
      <c r="H2821">
        <f t="shared" si="939"/>
        <v>88</v>
      </c>
      <c r="I2821" s="36">
        <f>INT(INDEX(TrainRun!$AD$149:$AD$295,'By Second'!H2821))</f>
        <v>1365</v>
      </c>
      <c r="J2821" s="36">
        <f>INDEX(TrainRun!$AE$149:$AE$295,'By Second'!H2821)</f>
        <v>22.280254820370121</v>
      </c>
      <c r="K2821">
        <f t="shared" si="940"/>
        <v>50</v>
      </c>
      <c r="L2821">
        <f t="shared" si="941"/>
        <v>-0.79442970423917103</v>
      </c>
      <c r="M2821">
        <f t="shared" si="942"/>
        <v>-1.5888594084783422E-2</v>
      </c>
      <c r="N2821" s="32">
        <f t="shared" si="943"/>
        <v>23.058795930524511</v>
      </c>
      <c r="O2821" s="29">
        <f t="shared" si="944"/>
        <v>48739.158795930525</v>
      </c>
      <c r="P2821" s="37">
        <f>MATCH(O2821,LORDetail!$B$932:$B$1859,1)</f>
        <v>242</v>
      </c>
      <c r="Q2821" s="37">
        <f>INDEX(LORDetail!$B$932:$B$1859,P2821)</f>
        <v>48554</v>
      </c>
      <c r="R2821" s="37">
        <f>INDEX(LORDetail!$D$932:$D$1859,P2821)</f>
        <v>51.5187482799601</v>
      </c>
      <c r="S2821" s="37">
        <f>INDEX(LORDetail!$E$932:$E$1859,P2821)</f>
        <v>-2.0202275181023599</v>
      </c>
      <c r="T2821" s="37">
        <f>INDEX(LORDetail!$G$932:$G$1859,P2821)</f>
        <v>88.222399999999993</v>
      </c>
      <c r="U2821">
        <f t="shared" si="945"/>
        <v>243</v>
      </c>
      <c r="V2821" s="37">
        <f>INDEX(LORDetail!$B$932:$B$1859,U2821)</f>
        <v>48775</v>
      </c>
      <c r="W2821" s="37">
        <f>INDEX(LORDetail!$D$932:$D$1859,U2821)</f>
        <v>51.519612213840396</v>
      </c>
      <c r="X2821" s="37">
        <f>INDEX(LORDetail!$E$932:$E$1859,U2821)</f>
        <v>-2.0173534311118</v>
      </c>
      <c r="Y2821" s="37">
        <f>INDEX(LORDetail!$G$932:$G$1859,U2821)</f>
        <v>88.084900000000005</v>
      </c>
      <c r="Z2821">
        <f t="shared" si="946"/>
        <v>221</v>
      </c>
      <c r="AA2821" s="29">
        <f t="shared" si="947"/>
        <v>185.15879593052523</v>
      </c>
      <c r="AB2821">
        <f t="shared" si="948"/>
        <v>0.8378226060204762</v>
      </c>
      <c r="AC2821" s="32">
        <f t="shared" si="949"/>
        <v>51.519472103295122</v>
      </c>
      <c r="AD2821" s="32">
        <f t="shared" si="950"/>
        <v>-2.0178195430499994</v>
      </c>
      <c r="AE2821" s="34">
        <f t="shared" si="951"/>
        <v>88.107199391672182</v>
      </c>
      <c r="AF2821" s="36" t="str">
        <f t="shared" si="937"/>
        <v>RDNGSTN</v>
      </c>
      <c r="AG2821" s="36" t="str">
        <f t="shared" si="938"/>
        <v>PADTON</v>
      </c>
      <c r="AH2821" s="36">
        <f t="shared" si="935"/>
        <v>1316</v>
      </c>
      <c r="AI2821" s="42">
        <f t="shared" si="936"/>
        <v>48739.199999999997</v>
      </c>
      <c r="AJ2821" s="43">
        <f t="shared" ref="AJ2821:AJ2884" si="952">N2821</f>
        <v>23.058795930524511</v>
      </c>
      <c r="AK2821" s="43">
        <f t="shared" ref="AK2821:AK2884" si="953">M2821</f>
        <v>-1.5888594084783422E-2</v>
      </c>
      <c r="AL2821" s="36">
        <f t="shared" ref="AL2821:AL2884" si="954">AC2821</f>
        <v>51.519472103295122</v>
      </c>
      <c r="AM2821" s="36">
        <v>1</v>
      </c>
      <c r="AN2821" s="36">
        <f t="shared" ref="AN2821:AN2884" si="955">AD2821</f>
        <v>-2.0178195430499994</v>
      </c>
      <c r="AO2821" s="36">
        <v>4</v>
      </c>
      <c r="AP2821" s="42">
        <f>INT(AI2821/1000)*1000</f>
        <v>48000</v>
      </c>
      <c r="AQ2821" s="42">
        <f>MOD(AI2821,1000)</f>
        <v>739.19999999999709</v>
      </c>
      <c r="AR2821" s="42">
        <f>MOD(AI2822,1000)-0.2+(AP2822-AP2821)</f>
        <v>761.99999999999704</v>
      </c>
    </row>
    <row r="2822" spans="1:44" x14ac:dyDescent="0.25">
      <c r="A2822" s="19" t="s">
        <v>1</v>
      </c>
      <c r="B2822" t="s">
        <v>0</v>
      </c>
      <c r="C2822">
        <v>1317</v>
      </c>
      <c r="D2822" s="36">
        <f>MATCH(C2822,TrainRun!$AG$149:$AG$295,1)</f>
        <v>87</v>
      </c>
      <c r="E2822" s="36">
        <f>INT(INDEX(TrainRun!$AD$149:$AD$295,'By Second'!D2822))</f>
        <v>1315</v>
      </c>
      <c r="F2822" s="36">
        <f>IF(E2822=0,0,INDEX(TrainRun!$AE$149:$AE$295,'By Second'!D2822))</f>
        <v>23.074684524609292</v>
      </c>
      <c r="G2822" s="36">
        <f>INDEX(TrainRun!$AF$149:$AF$295,'By Second'!D2822)</f>
        <v>48716.089662072118</v>
      </c>
      <c r="H2822">
        <f t="shared" si="939"/>
        <v>88</v>
      </c>
      <c r="I2822" s="36">
        <f>INT(INDEX(TrainRun!$AD$149:$AD$295,'By Second'!H2822))</f>
        <v>1365</v>
      </c>
      <c r="J2822" s="36">
        <f>INDEX(TrainRun!$AE$149:$AE$295,'By Second'!H2822)</f>
        <v>22.280254820370121</v>
      </c>
      <c r="K2822">
        <f t="shared" si="940"/>
        <v>50</v>
      </c>
      <c r="L2822">
        <f t="shared" si="941"/>
        <v>-0.79442970423917103</v>
      </c>
      <c r="M2822">
        <f t="shared" si="942"/>
        <v>-1.5888594084783422E-2</v>
      </c>
      <c r="N2822" s="32">
        <f t="shared" si="943"/>
        <v>23.042907336439729</v>
      </c>
      <c r="O2822" s="29">
        <f t="shared" si="944"/>
        <v>48762.201703266968</v>
      </c>
      <c r="P2822" s="37">
        <f>MATCH(O2822,LORDetail!$B$932:$B$1859,1)</f>
        <v>242</v>
      </c>
      <c r="Q2822" s="37">
        <f>INDEX(LORDetail!$B$932:$B$1859,P2822)</f>
        <v>48554</v>
      </c>
      <c r="R2822" s="37">
        <f>INDEX(LORDetail!$D$932:$D$1859,P2822)</f>
        <v>51.5187482799601</v>
      </c>
      <c r="S2822" s="37">
        <f>INDEX(LORDetail!$E$932:$E$1859,P2822)</f>
        <v>-2.0202275181023599</v>
      </c>
      <c r="T2822" s="37">
        <f>INDEX(LORDetail!$G$932:$G$1859,P2822)</f>
        <v>88.222399999999993</v>
      </c>
      <c r="U2822">
        <f t="shared" si="945"/>
        <v>243</v>
      </c>
      <c r="V2822" s="37">
        <f>INDEX(LORDetail!$B$932:$B$1859,U2822)</f>
        <v>48775</v>
      </c>
      <c r="W2822" s="37">
        <f>INDEX(LORDetail!$D$932:$D$1859,U2822)</f>
        <v>51.519612213840396</v>
      </c>
      <c r="X2822" s="37">
        <f>INDEX(LORDetail!$E$932:$E$1859,U2822)</f>
        <v>-2.0173534311118</v>
      </c>
      <c r="Y2822" s="37">
        <f>INDEX(LORDetail!$G$932:$G$1859,U2822)</f>
        <v>88.084900000000005</v>
      </c>
      <c r="Z2822">
        <f t="shared" si="946"/>
        <v>221</v>
      </c>
      <c r="AA2822" s="29">
        <f t="shared" si="947"/>
        <v>208.20170326696825</v>
      </c>
      <c r="AB2822">
        <f t="shared" si="948"/>
        <v>0.94208915505415503</v>
      </c>
      <c r="AC2822" s="32">
        <f t="shared" si="949"/>
        <v>51.51956218269941</v>
      </c>
      <c r="AD2822" s="32">
        <f t="shared" si="950"/>
        <v>-2.0175198719178713</v>
      </c>
      <c r="AE2822" s="34">
        <f t="shared" si="951"/>
        <v>88.092862741180056</v>
      </c>
      <c r="AF2822" s="36" t="str">
        <f t="shared" si="937"/>
        <v>RDNGSTN</v>
      </c>
      <c r="AG2822" s="36" t="str">
        <f t="shared" si="938"/>
        <v>PADTON</v>
      </c>
      <c r="AH2822" s="36">
        <f t="shared" si="935"/>
        <v>1317</v>
      </c>
      <c r="AI2822" s="42">
        <f t="shared" si="936"/>
        <v>48762.2</v>
      </c>
      <c r="AJ2822" s="43">
        <f t="shared" si="952"/>
        <v>23.042907336439729</v>
      </c>
      <c r="AK2822" s="43">
        <f t="shared" si="953"/>
        <v>-1.5888594084783422E-2</v>
      </c>
      <c r="AL2822" s="36">
        <f t="shared" si="954"/>
        <v>51.51956218269941</v>
      </c>
      <c r="AM2822" s="36">
        <v>1</v>
      </c>
      <c r="AN2822" s="36">
        <f t="shared" si="955"/>
        <v>-2.0175198719178713</v>
      </c>
      <c r="AO2822" s="36">
        <v>4</v>
      </c>
      <c r="AP2822" s="42">
        <f>INT(AI2822/1000)*1000</f>
        <v>48000</v>
      </c>
      <c r="AQ2822" s="42">
        <f>MOD(AI2822,1000)</f>
        <v>762.19999999999709</v>
      </c>
      <c r="AR2822" s="42">
        <f>MOD(AI2823,1000)-0.2+(AP2823-AP2822)</f>
        <v>784.99999999999704</v>
      </c>
    </row>
    <row r="2823" spans="1:44" x14ac:dyDescent="0.25">
      <c r="A2823" s="19" t="s">
        <v>1</v>
      </c>
      <c r="B2823" t="s">
        <v>0</v>
      </c>
      <c r="C2823">
        <v>1318</v>
      </c>
      <c r="D2823" s="36">
        <f>MATCH(C2823,TrainRun!$AG$149:$AG$295,1)</f>
        <v>87</v>
      </c>
      <c r="E2823" s="36">
        <f>INT(INDEX(TrainRun!$AD$149:$AD$295,'By Second'!D2823))</f>
        <v>1315</v>
      </c>
      <c r="F2823" s="36">
        <f>IF(E2823=0,0,INDEX(TrainRun!$AE$149:$AE$295,'By Second'!D2823))</f>
        <v>23.074684524609292</v>
      </c>
      <c r="G2823" s="36">
        <f>INDEX(TrainRun!$AF$149:$AF$295,'By Second'!D2823)</f>
        <v>48716.089662072118</v>
      </c>
      <c r="H2823">
        <f t="shared" si="939"/>
        <v>88</v>
      </c>
      <c r="I2823" s="36">
        <f>INT(INDEX(TrainRun!$AD$149:$AD$295,'By Second'!H2823))</f>
        <v>1365</v>
      </c>
      <c r="J2823" s="36">
        <f>INDEX(TrainRun!$AE$149:$AE$295,'By Second'!H2823)</f>
        <v>22.280254820370121</v>
      </c>
      <c r="K2823">
        <f t="shared" si="940"/>
        <v>50</v>
      </c>
      <c r="L2823">
        <f t="shared" si="941"/>
        <v>-0.79442970423917103</v>
      </c>
      <c r="M2823">
        <f t="shared" si="942"/>
        <v>-1.5888594084783422E-2</v>
      </c>
      <c r="N2823" s="32">
        <f t="shared" si="943"/>
        <v>23.027018742354947</v>
      </c>
      <c r="O2823" s="29">
        <f t="shared" si="944"/>
        <v>48785.22872200932</v>
      </c>
      <c r="P2823" s="37">
        <f>MATCH(O2823,LORDetail!$B$932:$B$1859,1)</f>
        <v>243</v>
      </c>
      <c r="Q2823" s="37">
        <f>INDEX(LORDetail!$B$932:$B$1859,P2823)</f>
        <v>48775</v>
      </c>
      <c r="R2823" s="37">
        <f>INDEX(LORDetail!$D$932:$D$1859,P2823)</f>
        <v>51.519612213840396</v>
      </c>
      <c r="S2823" s="37">
        <f>INDEX(LORDetail!$E$932:$E$1859,P2823)</f>
        <v>-2.0173534311118</v>
      </c>
      <c r="T2823" s="37">
        <f>INDEX(LORDetail!$G$932:$G$1859,P2823)</f>
        <v>88.084900000000005</v>
      </c>
      <c r="U2823">
        <f t="shared" si="945"/>
        <v>244</v>
      </c>
      <c r="V2823" s="37">
        <f>INDEX(LORDetail!$B$932:$B$1859,U2823)</f>
        <v>49082</v>
      </c>
      <c r="W2823" s="37">
        <f>INDEX(LORDetail!$D$932:$D$1859,U2823)</f>
        <v>51.520718000238197</v>
      </c>
      <c r="X2823" s="37">
        <f>INDEX(LORDetail!$E$932:$E$1859,U2823)</f>
        <v>-2.0133030861397399</v>
      </c>
      <c r="Y2823" s="37">
        <f>INDEX(LORDetail!$G$932:$G$1859,U2823)</f>
        <v>87.893889999999999</v>
      </c>
      <c r="Z2823">
        <f t="shared" si="946"/>
        <v>307</v>
      </c>
      <c r="AA2823" s="29">
        <f t="shared" si="947"/>
        <v>10.228722009320336</v>
      </c>
      <c r="AB2823">
        <f t="shared" si="948"/>
        <v>3.3318312733942465E-2</v>
      </c>
      <c r="AC2823" s="32">
        <f t="shared" si="949"/>
        <v>51.519649056777418</v>
      </c>
      <c r="AD2823" s="32">
        <f t="shared" si="950"/>
        <v>-2.0172184804513407</v>
      </c>
      <c r="AE2823" s="34">
        <f t="shared" si="951"/>
        <v>88.078535869084689</v>
      </c>
      <c r="AF2823" s="36" t="str">
        <f t="shared" si="937"/>
        <v>RDNGSTN</v>
      </c>
      <c r="AG2823" s="36" t="str">
        <f t="shared" si="938"/>
        <v>PADTON</v>
      </c>
      <c r="AH2823" s="36">
        <f t="shared" si="935"/>
        <v>1318</v>
      </c>
      <c r="AI2823" s="42">
        <f t="shared" si="936"/>
        <v>48785.2</v>
      </c>
      <c r="AJ2823" s="43">
        <f t="shared" si="952"/>
        <v>23.027018742354947</v>
      </c>
      <c r="AK2823" s="43">
        <f t="shared" si="953"/>
        <v>-1.5888594084783422E-2</v>
      </c>
      <c r="AL2823" s="36">
        <f t="shared" si="954"/>
        <v>51.519649056777418</v>
      </c>
      <c r="AM2823" s="36">
        <v>1</v>
      </c>
      <c r="AN2823" s="36">
        <f t="shared" si="955"/>
        <v>-2.0172184804513407</v>
      </c>
      <c r="AO2823" s="36">
        <v>4</v>
      </c>
      <c r="AP2823" s="42">
        <f>INT(AI2823/1000)*1000</f>
        <v>48000</v>
      </c>
      <c r="AQ2823" s="42">
        <f>MOD(AI2823,1000)</f>
        <v>785.19999999999709</v>
      </c>
      <c r="AR2823" s="42">
        <f>MOD(AI2824,1000)-0.2+(AP2824-AP2823)</f>
        <v>807.99999999999704</v>
      </c>
    </row>
    <row r="2824" spans="1:44" x14ac:dyDescent="0.25">
      <c r="A2824" s="19" t="s">
        <v>1</v>
      </c>
      <c r="B2824" t="s">
        <v>0</v>
      </c>
      <c r="C2824">
        <v>1319</v>
      </c>
      <c r="D2824" s="36">
        <f>MATCH(C2824,TrainRun!$AG$149:$AG$295,1)</f>
        <v>87</v>
      </c>
      <c r="E2824" s="36">
        <f>INT(INDEX(TrainRun!$AD$149:$AD$295,'By Second'!D2824))</f>
        <v>1315</v>
      </c>
      <c r="F2824" s="36">
        <f>IF(E2824=0,0,INDEX(TrainRun!$AE$149:$AE$295,'By Second'!D2824))</f>
        <v>23.074684524609292</v>
      </c>
      <c r="G2824" s="36">
        <f>INDEX(TrainRun!$AF$149:$AF$295,'By Second'!D2824)</f>
        <v>48716.089662072118</v>
      </c>
      <c r="H2824">
        <f t="shared" si="939"/>
        <v>88</v>
      </c>
      <c r="I2824" s="36">
        <f>INT(INDEX(TrainRun!$AD$149:$AD$295,'By Second'!H2824))</f>
        <v>1365</v>
      </c>
      <c r="J2824" s="36">
        <f>INDEX(TrainRun!$AE$149:$AE$295,'By Second'!H2824)</f>
        <v>22.280254820370121</v>
      </c>
      <c r="K2824">
        <f t="shared" si="940"/>
        <v>50</v>
      </c>
      <c r="L2824">
        <f t="shared" si="941"/>
        <v>-0.79442970423917103</v>
      </c>
      <c r="M2824">
        <f t="shared" si="942"/>
        <v>-1.5888594084783422E-2</v>
      </c>
      <c r="N2824" s="32">
        <f t="shared" si="943"/>
        <v>23.011130148270166</v>
      </c>
      <c r="O2824" s="29">
        <f t="shared" si="944"/>
        <v>48808.239852157589</v>
      </c>
      <c r="P2824" s="37">
        <f>MATCH(O2824,LORDetail!$B$932:$B$1859,1)</f>
        <v>243</v>
      </c>
      <c r="Q2824" s="37">
        <f>INDEX(LORDetail!$B$932:$B$1859,P2824)</f>
        <v>48775</v>
      </c>
      <c r="R2824" s="37">
        <f>INDEX(LORDetail!$D$932:$D$1859,P2824)</f>
        <v>51.519612213840396</v>
      </c>
      <c r="S2824" s="37">
        <f>INDEX(LORDetail!$E$932:$E$1859,P2824)</f>
        <v>-2.0173534311118</v>
      </c>
      <c r="T2824" s="37">
        <f>INDEX(LORDetail!$G$932:$G$1859,P2824)</f>
        <v>88.084900000000005</v>
      </c>
      <c r="U2824">
        <f t="shared" si="945"/>
        <v>244</v>
      </c>
      <c r="V2824" s="37">
        <f>INDEX(LORDetail!$B$932:$B$1859,U2824)</f>
        <v>49082</v>
      </c>
      <c r="W2824" s="37">
        <f>INDEX(LORDetail!$D$932:$D$1859,U2824)</f>
        <v>51.520718000238197</v>
      </c>
      <c r="X2824" s="37">
        <f>INDEX(LORDetail!$E$932:$E$1859,U2824)</f>
        <v>-2.0133030861397399</v>
      </c>
      <c r="Y2824" s="37">
        <f>INDEX(LORDetail!$G$932:$G$1859,U2824)</f>
        <v>87.893889999999999</v>
      </c>
      <c r="Z2824">
        <f t="shared" si="946"/>
        <v>307</v>
      </c>
      <c r="AA2824" s="29">
        <f t="shared" si="947"/>
        <v>33.239852157588757</v>
      </c>
      <c r="AB2824">
        <f t="shared" si="948"/>
        <v>0.10827313406380702</v>
      </c>
      <c r="AC2824" s="32">
        <f t="shared" si="949"/>
        <v>51.519731940799289</v>
      </c>
      <c r="AD2824" s="32">
        <f t="shared" si="950"/>
        <v>-2.0169148875676353</v>
      </c>
      <c r="AE2824" s="34">
        <f t="shared" si="951"/>
        <v>88.064218748662469</v>
      </c>
      <c r="AF2824" s="36" t="str">
        <f t="shared" si="937"/>
        <v>RDNGSTN</v>
      </c>
      <c r="AG2824" s="36" t="str">
        <f t="shared" si="938"/>
        <v>PADTON</v>
      </c>
      <c r="AH2824" s="36">
        <f t="shared" si="935"/>
        <v>1319</v>
      </c>
      <c r="AI2824" s="42">
        <f t="shared" si="936"/>
        <v>48808.2</v>
      </c>
      <c r="AJ2824" s="43">
        <f t="shared" si="952"/>
        <v>23.011130148270166</v>
      </c>
      <c r="AK2824" s="43">
        <f t="shared" si="953"/>
        <v>-1.5888594084783422E-2</v>
      </c>
      <c r="AL2824" s="36">
        <f t="shared" si="954"/>
        <v>51.519731940799289</v>
      </c>
      <c r="AM2824" s="36">
        <v>1</v>
      </c>
      <c r="AN2824" s="36">
        <f t="shared" si="955"/>
        <v>-2.0169148875676353</v>
      </c>
      <c r="AO2824" s="36">
        <v>4</v>
      </c>
      <c r="AP2824" s="42">
        <f>INT(AI2824/1000)*1000</f>
        <v>48000</v>
      </c>
      <c r="AQ2824" s="42">
        <f>MOD(AI2824,1000)</f>
        <v>808.19999999999709</v>
      </c>
      <c r="AR2824" s="42">
        <f>MOD(AI2825,1000)-0.2+(AP2825-AP2824)</f>
        <v>830.99999999999704</v>
      </c>
    </row>
    <row r="2825" spans="1:44" x14ac:dyDescent="0.25">
      <c r="A2825" s="19" t="s">
        <v>1</v>
      </c>
      <c r="B2825" t="s">
        <v>0</v>
      </c>
      <c r="C2825">
        <v>1320</v>
      </c>
      <c r="D2825" s="36">
        <f>MATCH(C2825,TrainRun!$AG$149:$AG$295,1)</f>
        <v>87</v>
      </c>
      <c r="E2825" s="36">
        <f>INT(INDEX(TrainRun!$AD$149:$AD$295,'By Second'!D2825))</f>
        <v>1315</v>
      </c>
      <c r="F2825" s="36">
        <f>IF(E2825=0,0,INDEX(TrainRun!$AE$149:$AE$295,'By Second'!D2825))</f>
        <v>23.074684524609292</v>
      </c>
      <c r="G2825" s="36">
        <f>INDEX(TrainRun!$AF$149:$AF$295,'By Second'!D2825)</f>
        <v>48716.089662072118</v>
      </c>
      <c r="H2825">
        <f t="shared" si="939"/>
        <v>88</v>
      </c>
      <c r="I2825" s="36">
        <f>INT(INDEX(TrainRun!$AD$149:$AD$295,'By Second'!H2825))</f>
        <v>1365</v>
      </c>
      <c r="J2825" s="36">
        <f>INDEX(TrainRun!$AE$149:$AE$295,'By Second'!H2825)</f>
        <v>22.280254820370121</v>
      </c>
      <c r="K2825">
        <f t="shared" si="940"/>
        <v>50</v>
      </c>
      <c r="L2825">
        <f t="shared" si="941"/>
        <v>-0.79442970423917103</v>
      </c>
      <c r="M2825">
        <f t="shared" si="942"/>
        <v>-1.5888594084783422E-2</v>
      </c>
      <c r="N2825" s="32">
        <f t="shared" si="943"/>
        <v>22.995241554185384</v>
      </c>
      <c r="O2825" s="29">
        <f t="shared" si="944"/>
        <v>48831.235093711774</v>
      </c>
      <c r="P2825" s="37">
        <f>MATCH(O2825,LORDetail!$B$932:$B$1859,1)</f>
        <v>243</v>
      </c>
      <c r="Q2825" s="37">
        <f>INDEX(LORDetail!$B$932:$B$1859,P2825)</f>
        <v>48775</v>
      </c>
      <c r="R2825" s="37">
        <f>INDEX(LORDetail!$D$932:$D$1859,P2825)</f>
        <v>51.519612213840396</v>
      </c>
      <c r="S2825" s="37">
        <f>INDEX(LORDetail!$E$932:$E$1859,P2825)</f>
        <v>-2.0173534311118</v>
      </c>
      <c r="T2825" s="37">
        <f>INDEX(LORDetail!$G$932:$G$1859,P2825)</f>
        <v>88.084900000000005</v>
      </c>
      <c r="U2825">
        <f t="shared" si="945"/>
        <v>244</v>
      </c>
      <c r="V2825" s="37">
        <f>INDEX(LORDetail!$B$932:$B$1859,U2825)</f>
        <v>49082</v>
      </c>
      <c r="W2825" s="37">
        <f>INDEX(LORDetail!$D$932:$D$1859,U2825)</f>
        <v>51.520718000238197</v>
      </c>
      <c r="X2825" s="37">
        <f>INDEX(LORDetail!$E$932:$E$1859,U2825)</f>
        <v>-2.0133030861397399</v>
      </c>
      <c r="Y2825" s="37">
        <f>INDEX(LORDetail!$G$932:$G$1859,U2825)</f>
        <v>87.893889999999999</v>
      </c>
      <c r="Z2825">
        <f t="shared" si="946"/>
        <v>307</v>
      </c>
      <c r="AA2825" s="29">
        <f t="shared" si="947"/>
        <v>56.235093711773516</v>
      </c>
      <c r="AB2825">
        <f t="shared" si="948"/>
        <v>0.18317620101554891</v>
      </c>
      <c r="AC2825" s="32">
        <f t="shared" si="949"/>
        <v>51.519814767591882</v>
      </c>
      <c r="AD2825" s="32">
        <f t="shared" si="950"/>
        <v>-2.0166115043070154</v>
      </c>
      <c r="AE2825" s="34">
        <f t="shared" si="951"/>
        <v>88.049911513844023</v>
      </c>
      <c r="AF2825" s="36" t="str">
        <f t="shared" si="937"/>
        <v>RDNGSTN</v>
      </c>
      <c r="AG2825" s="36" t="str">
        <f t="shared" si="938"/>
        <v>PADTON</v>
      </c>
      <c r="AH2825" s="36">
        <f t="shared" si="935"/>
        <v>1320</v>
      </c>
      <c r="AI2825" s="42">
        <f t="shared" si="936"/>
        <v>48831.199999999997</v>
      </c>
      <c r="AJ2825" s="43">
        <f t="shared" si="952"/>
        <v>22.995241554185384</v>
      </c>
      <c r="AK2825" s="43">
        <f t="shared" si="953"/>
        <v>-1.5888594084783422E-2</v>
      </c>
      <c r="AL2825" s="36">
        <f t="shared" si="954"/>
        <v>51.519814767591882</v>
      </c>
      <c r="AM2825" s="36">
        <v>1</v>
      </c>
      <c r="AN2825" s="36">
        <f t="shared" si="955"/>
        <v>-2.0166115043070154</v>
      </c>
      <c r="AO2825" s="36">
        <v>4</v>
      </c>
      <c r="AP2825" s="42">
        <f>INT(AI2825/1000)*1000</f>
        <v>48000</v>
      </c>
      <c r="AQ2825" s="42">
        <f>MOD(AI2825,1000)</f>
        <v>831.19999999999709</v>
      </c>
      <c r="AR2825" s="42">
        <f>MOD(AI2826,1000)-0.2+(AP2826-AP2825)</f>
        <v>853.99999999999704</v>
      </c>
    </row>
    <row r="2826" spans="1:44" x14ac:dyDescent="0.25">
      <c r="A2826" s="19" t="s">
        <v>1</v>
      </c>
      <c r="B2826" t="s">
        <v>0</v>
      </c>
      <c r="C2826">
        <v>1321</v>
      </c>
      <c r="D2826" s="36">
        <f>MATCH(C2826,TrainRun!$AG$149:$AG$295,1)</f>
        <v>87</v>
      </c>
      <c r="E2826" s="36">
        <f>INT(INDEX(TrainRun!$AD$149:$AD$295,'By Second'!D2826))</f>
        <v>1315</v>
      </c>
      <c r="F2826" s="36">
        <f>IF(E2826=0,0,INDEX(TrainRun!$AE$149:$AE$295,'By Second'!D2826))</f>
        <v>23.074684524609292</v>
      </c>
      <c r="G2826" s="36">
        <f>INDEX(TrainRun!$AF$149:$AF$295,'By Second'!D2826)</f>
        <v>48716.089662072118</v>
      </c>
      <c r="H2826">
        <f t="shared" si="939"/>
        <v>88</v>
      </c>
      <c r="I2826" s="36">
        <f>INT(INDEX(TrainRun!$AD$149:$AD$295,'By Second'!H2826))</f>
        <v>1365</v>
      </c>
      <c r="J2826" s="36">
        <f>INDEX(TrainRun!$AE$149:$AE$295,'By Second'!H2826)</f>
        <v>22.280254820370121</v>
      </c>
      <c r="K2826">
        <f t="shared" si="940"/>
        <v>50</v>
      </c>
      <c r="L2826">
        <f t="shared" si="941"/>
        <v>-0.79442970423917103</v>
      </c>
      <c r="M2826">
        <f t="shared" si="942"/>
        <v>-1.5888594084783422E-2</v>
      </c>
      <c r="N2826" s="32">
        <f t="shared" si="943"/>
        <v>22.979352960100602</v>
      </c>
      <c r="O2826" s="29">
        <f t="shared" si="944"/>
        <v>48854.214446671875</v>
      </c>
      <c r="P2826" s="37">
        <f>MATCH(O2826,LORDetail!$B$932:$B$1859,1)</f>
        <v>243</v>
      </c>
      <c r="Q2826" s="37">
        <f>INDEX(LORDetail!$B$932:$B$1859,P2826)</f>
        <v>48775</v>
      </c>
      <c r="R2826" s="37">
        <f>INDEX(LORDetail!$D$932:$D$1859,P2826)</f>
        <v>51.519612213840396</v>
      </c>
      <c r="S2826" s="37">
        <f>INDEX(LORDetail!$E$932:$E$1859,P2826)</f>
        <v>-2.0173534311118</v>
      </c>
      <c r="T2826" s="37">
        <f>INDEX(LORDetail!$G$932:$G$1859,P2826)</f>
        <v>88.084900000000005</v>
      </c>
      <c r="U2826">
        <f t="shared" si="945"/>
        <v>244</v>
      </c>
      <c r="V2826" s="37">
        <f>INDEX(LORDetail!$B$932:$B$1859,U2826)</f>
        <v>49082</v>
      </c>
      <c r="W2826" s="37">
        <f>INDEX(LORDetail!$D$932:$D$1859,U2826)</f>
        <v>51.520718000238197</v>
      </c>
      <c r="X2826" s="37">
        <f>INDEX(LORDetail!$E$932:$E$1859,U2826)</f>
        <v>-2.0133030861397399</v>
      </c>
      <c r="Y2826" s="37">
        <f>INDEX(LORDetail!$G$932:$G$1859,U2826)</f>
        <v>87.893889999999999</v>
      </c>
      <c r="Z2826">
        <f t="shared" si="946"/>
        <v>307</v>
      </c>
      <c r="AA2826" s="29">
        <f t="shared" si="947"/>
        <v>79.214446671874612</v>
      </c>
      <c r="AB2826">
        <f t="shared" si="948"/>
        <v>0.25802751358916809</v>
      </c>
      <c r="AC2826" s="32">
        <f t="shared" si="949"/>
        <v>51.519897537155181</v>
      </c>
      <c r="AD2826" s="32">
        <f t="shared" si="950"/>
        <v>-2.0163083306694811</v>
      </c>
      <c r="AE2826" s="34">
        <f t="shared" si="951"/>
        <v>88.035614164629337</v>
      </c>
      <c r="AF2826" s="36" t="str">
        <f t="shared" si="937"/>
        <v>RDNGSTN</v>
      </c>
      <c r="AG2826" s="36" t="str">
        <f t="shared" si="938"/>
        <v>PADTON</v>
      </c>
      <c r="AH2826" s="36">
        <f t="shared" si="935"/>
        <v>1321</v>
      </c>
      <c r="AI2826" s="42">
        <f t="shared" si="936"/>
        <v>48854.2</v>
      </c>
      <c r="AJ2826" s="43">
        <f t="shared" si="952"/>
        <v>22.979352960100602</v>
      </c>
      <c r="AK2826" s="43">
        <f t="shared" si="953"/>
        <v>-1.5888594084783422E-2</v>
      </c>
      <c r="AL2826" s="36">
        <f t="shared" si="954"/>
        <v>51.519897537155181</v>
      </c>
      <c r="AM2826" s="36">
        <v>1</v>
      </c>
      <c r="AN2826" s="36">
        <f t="shared" si="955"/>
        <v>-2.0163083306694811</v>
      </c>
      <c r="AO2826" s="36">
        <v>4</v>
      </c>
      <c r="AP2826" s="42">
        <f>INT(AI2826/1000)*1000</f>
        <v>48000</v>
      </c>
      <c r="AQ2826" s="42">
        <f>MOD(AI2826,1000)</f>
        <v>854.19999999999709</v>
      </c>
      <c r="AR2826" s="42">
        <f>MOD(AI2827,1000)-0.2+(AP2827-AP2826)</f>
        <v>876.99999999999704</v>
      </c>
    </row>
    <row r="2827" spans="1:44" x14ac:dyDescent="0.25">
      <c r="A2827" s="19" t="s">
        <v>1</v>
      </c>
      <c r="B2827" t="s">
        <v>0</v>
      </c>
      <c r="C2827">
        <v>1322</v>
      </c>
      <c r="D2827" s="36">
        <f>MATCH(C2827,TrainRun!$AG$149:$AG$295,1)</f>
        <v>87</v>
      </c>
      <c r="E2827" s="36">
        <f>INT(INDEX(TrainRun!$AD$149:$AD$295,'By Second'!D2827))</f>
        <v>1315</v>
      </c>
      <c r="F2827" s="36">
        <f>IF(E2827=0,0,INDEX(TrainRun!$AE$149:$AE$295,'By Second'!D2827))</f>
        <v>23.074684524609292</v>
      </c>
      <c r="G2827" s="36">
        <f>INDEX(TrainRun!$AF$149:$AF$295,'By Second'!D2827)</f>
        <v>48716.089662072118</v>
      </c>
      <c r="H2827">
        <f t="shared" si="939"/>
        <v>88</v>
      </c>
      <c r="I2827" s="36">
        <f>INT(INDEX(TrainRun!$AD$149:$AD$295,'By Second'!H2827))</f>
        <v>1365</v>
      </c>
      <c r="J2827" s="36">
        <f>INDEX(TrainRun!$AE$149:$AE$295,'By Second'!H2827)</f>
        <v>22.280254820370121</v>
      </c>
      <c r="K2827">
        <f t="shared" si="940"/>
        <v>50</v>
      </c>
      <c r="L2827">
        <f t="shared" si="941"/>
        <v>-0.79442970423917103</v>
      </c>
      <c r="M2827">
        <f t="shared" si="942"/>
        <v>-1.5888594084783422E-2</v>
      </c>
      <c r="N2827" s="32">
        <f t="shared" si="943"/>
        <v>22.96346436601582</v>
      </c>
      <c r="O2827" s="29">
        <f t="shared" si="944"/>
        <v>48877.177911037892</v>
      </c>
      <c r="P2827" s="37">
        <f>MATCH(O2827,LORDetail!$B$932:$B$1859,1)</f>
        <v>243</v>
      </c>
      <c r="Q2827" s="37">
        <f>INDEX(LORDetail!$B$932:$B$1859,P2827)</f>
        <v>48775</v>
      </c>
      <c r="R2827" s="37">
        <f>INDEX(LORDetail!$D$932:$D$1859,P2827)</f>
        <v>51.519612213840396</v>
      </c>
      <c r="S2827" s="37">
        <f>INDEX(LORDetail!$E$932:$E$1859,P2827)</f>
        <v>-2.0173534311118</v>
      </c>
      <c r="T2827" s="37">
        <f>INDEX(LORDetail!$G$932:$G$1859,P2827)</f>
        <v>88.084900000000005</v>
      </c>
      <c r="U2827">
        <f t="shared" si="945"/>
        <v>244</v>
      </c>
      <c r="V2827" s="37">
        <f>INDEX(LORDetail!$B$932:$B$1859,U2827)</f>
        <v>49082</v>
      </c>
      <c r="W2827" s="37">
        <f>INDEX(LORDetail!$D$932:$D$1859,U2827)</f>
        <v>51.520718000238197</v>
      </c>
      <c r="X2827" s="37">
        <f>INDEX(LORDetail!$E$932:$E$1859,U2827)</f>
        <v>-2.0133030861397399</v>
      </c>
      <c r="Y2827" s="37">
        <f>INDEX(LORDetail!$G$932:$G$1859,U2827)</f>
        <v>87.893889999999999</v>
      </c>
      <c r="Z2827">
        <f t="shared" si="946"/>
        <v>307</v>
      </c>
      <c r="AA2827" s="29">
        <f t="shared" si="947"/>
        <v>102.17791103789204</v>
      </c>
      <c r="AB2827">
        <f t="shared" si="948"/>
        <v>0.33282707178466464</v>
      </c>
      <c r="AC2827" s="32">
        <f t="shared" si="949"/>
        <v>51.519980249489194</v>
      </c>
      <c r="AD2827" s="32">
        <f t="shared" si="950"/>
        <v>-2.0160053666550315</v>
      </c>
      <c r="AE2827" s="34">
        <f t="shared" si="951"/>
        <v>88.02132670101841</v>
      </c>
      <c r="AF2827" s="36" t="str">
        <f t="shared" si="937"/>
        <v>RDNGSTN</v>
      </c>
      <c r="AG2827" s="36" t="str">
        <f t="shared" si="938"/>
        <v>PADTON</v>
      </c>
      <c r="AH2827" s="36">
        <f t="shared" si="935"/>
        <v>1322</v>
      </c>
      <c r="AI2827" s="42">
        <f t="shared" si="936"/>
        <v>48877.2</v>
      </c>
      <c r="AJ2827" s="43">
        <f t="shared" si="952"/>
        <v>22.96346436601582</v>
      </c>
      <c r="AK2827" s="43">
        <f t="shared" si="953"/>
        <v>-1.5888594084783422E-2</v>
      </c>
      <c r="AL2827" s="36">
        <f t="shared" si="954"/>
        <v>51.519980249489194</v>
      </c>
      <c r="AM2827" s="36">
        <v>1</v>
      </c>
      <c r="AN2827" s="36">
        <f t="shared" si="955"/>
        <v>-2.0160053666550315</v>
      </c>
      <c r="AO2827" s="36">
        <v>4</v>
      </c>
      <c r="AP2827" s="42">
        <f>INT(AI2827/1000)*1000</f>
        <v>48000</v>
      </c>
      <c r="AQ2827" s="42">
        <f>MOD(AI2827,1000)</f>
        <v>877.19999999999709</v>
      </c>
      <c r="AR2827" s="42">
        <f>MOD(AI2828,1000)-0.2+(AP2828-AP2827)</f>
        <v>899.99999999999704</v>
      </c>
    </row>
    <row r="2828" spans="1:44" x14ac:dyDescent="0.25">
      <c r="A2828" s="19" t="s">
        <v>1</v>
      </c>
      <c r="B2828" t="s">
        <v>0</v>
      </c>
      <c r="C2828">
        <v>1323</v>
      </c>
      <c r="D2828" s="36">
        <f>MATCH(C2828,TrainRun!$AG$149:$AG$295,1)</f>
        <v>87</v>
      </c>
      <c r="E2828" s="36">
        <f>INT(INDEX(TrainRun!$AD$149:$AD$295,'By Second'!D2828))</f>
        <v>1315</v>
      </c>
      <c r="F2828" s="36">
        <f>IF(E2828=0,0,INDEX(TrainRun!$AE$149:$AE$295,'By Second'!D2828))</f>
        <v>23.074684524609292</v>
      </c>
      <c r="G2828" s="36">
        <f>INDEX(TrainRun!$AF$149:$AF$295,'By Second'!D2828)</f>
        <v>48716.089662072118</v>
      </c>
      <c r="H2828">
        <f t="shared" si="939"/>
        <v>88</v>
      </c>
      <c r="I2828" s="36">
        <f>INT(INDEX(TrainRun!$AD$149:$AD$295,'By Second'!H2828))</f>
        <v>1365</v>
      </c>
      <c r="J2828" s="36">
        <f>INDEX(TrainRun!$AE$149:$AE$295,'By Second'!H2828)</f>
        <v>22.280254820370121</v>
      </c>
      <c r="K2828">
        <f t="shared" si="940"/>
        <v>50</v>
      </c>
      <c r="L2828">
        <f t="shared" si="941"/>
        <v>-0.79442970423917103</v>
      </c>
      <c r="M2828">
        <f t="shared" si="942"/>
        <v>-1.5888594084783422E-2</v>
      </c>
      <c r="N2828" s="32">
        <f t="shared" si="943"/>
        <v>22.947575771931039</v>
      </c>
      <c r="O2828" s="29">
        <f t="shared" si="944"/>
        <v>48900.125486809826</v>
      </c>
      <c r="P2828" s="37">
        <f>MATCH(O2828,LORDetail!$B$932:$B$1859,1)</f>
        <v>243</v>
      </c>
      <c r="Q2828" s="37">
        <f>INDEX(LORDetail!$B$932:$B$1859,P2828)</f>
        <v>48775</v>
      </c>
      <c r="R2828" s="37">
        <f>INDEX(LORDetail!$D$932:$D$1859,P2828)</f>
        <v>51.519612213840396</v>
      </c>
      <c r="S2828" s="37">
        <f>INDEX(LORDetail!$E$932:$E$1859,P2828)</f>
        <v>-2.0173534311118</v>
      </c>
      <c r="T2828" s="37">
        <f>INDEX(LORDetail!$G$932:$G$1859,P2828)</f>
        <v>88.084900000000005</v>
      </c>
      <c r="U2828">
        <f t="shared" si="945"/>
        <v>244</v>
      </c>
      <c r="V2828" s="37">
        <f>INDEX(LORDetail!$B$932:$B$1859,U2828)</f>
        <v>49082</v>
      </c>
      <c r="W2828" s="37">
        <f>INDEX(LORDetail!$D$932:$D$1859,U2828)</f>
        <v>51.520718000238197</v>
      </c>
      <c r="X2828" s="37">
        <f>INDEX(LORDetail!$E$932:$E$1859,U2828)</f>
        <v>-2.0133030861397399</v>
      </c>
      <c r="Y2828" s="37">
        <f>INDEX(LORDetail!$G$932:$G$1859,U2828)</f>
        <v>87.893889999999999</v>
      </c>
      <c r="Z2828">
        <f t="shared" si="946"/>
        <v>307</v>
      </c>
      <c r="AA2828" s="29">
        <f t="shared" si="947"/>
        <v>125.12548680982582</v>
      </c>
      <c r="AB2828">
        <f t="shared" si="948"/>
        <v>0.40757487560203848</v>
      </c>
      <c r="AC2828" s="32">
        <f t="shared" si="949"/>
        <v>51.520062904593921</v>
      </c>
      <c r="AD2828" s="32">
        <f t="shared" si="950"/>
        <v>-2.0157026122636674</v>
      </c>
      <c r="AE2828" s="34">
        <f t="shared" si="951"/>
        <v>88.007049123011257</v>
      </c>
      <c r="AF2828" s="36" t="str">
        <f t="shared" si="937"/>
        <v>RDNGSTN</v>
      </c>
      <c r="AG2828" s="36" t="str">
        <f t="shared" si="938"/>
        <v>PADTON</v>
      </c>
      <c r="AH2828" s="36">
        <f t="shared" si="935"/>
        <v>1323</v>
      </c>
      <c r="AI2828" s="42">
        <f t="shared" si="936"/>
        <v>48900.2</v>
      </c>
      <c r="AJ2828" s="43">
        <f t="shared" si="952"/>
        <v>22.947575771931039</v>
      </c>
      <c r="AK2828" s="43">
        <f t="shared" si="953"/>
        <v>-1.5888594084783422E-2</v>
      </c>
      <c r="AL2828" s="36">
        <f t="shared" si="954"/>
        <v>51.520062904593921</v>
      </c>
      <c r="AM2828" s="36">
        <v>1</v>
      </c>
      <c r="AN2828" s="36">
        <f t="shared" si="955"/>
        <v>-2.0157026122636674</v>
      </c>
      <c r="AO2828" s="36">
        <v>4</v>
      </c>
      <c r="AP2828" s="42">
        <f>INT(AI2828/1000)*1000</f>
        <v>48000</v>
      </c>
      <c r="AQ2828" s="42">
        <f>MOD(AI2828,1000)</f>
        <v>900.19999999999709</v>
      </c>
      <c r="AR2828" s="42">
        <f>MOD(AI2829,1000)-0.2+(AP2829-AP2828)</f>
        <v>922.8</v>
      </c>
    </row>
    <row r="2829" spans="1:44" x14ac:dyDescent="0.25">
      <c r="A2829" s="19" t="s">
        <v>1</v>
      </c>
      <c r="B2829" t="s">
        <v>0</v>
      </c>
      <c r="C2829">
        <v>1324</v>
      </c>
      <c r="D2829" s="36">
        <f>MATCH(C2829,TrainRun!$AG$149:$AG$295,1)</f>
        <v>87</v>
      </c>
      <c r="E2829" s="36">
        <f>INT(INDEX(TrainRun!$AD$149:$AD$295,'By Second'!D2829))</f>
        <v>1315</v>
      </c>
      <c r="F2829" s="36">
        <f>IF(E2829=0,0,INDEX(TrainRun!$AE$149:$AE$295,'By Second'!D2829))</f>
        <v>23.074684524609292</v>
      </c>
      <c r="G2829" s="36">
        <f>INDEX(TrainRun!$AF$149:$AF$295,'By Second'!D2829)</f>
        <v>48716.089662072118</v>
      </c>
      <c r="H2829">
        <f t="shared" si="939"/>
        <v>88</v>
      </c>
      <c r="I2829" s="36">
        <f>INT(INDEX(TrainRun!$AD$149:$AD$295,'By Second'!H2829))</f>
        <v>1365</v>
      </c>
      <c r="J2829" s="36">
        <f>INDEX(TrainRun!$AE$149:$AE$295,'By Second'!H2829)</f>
        <v>22.280254820370121</v>
      </c>
      <c r="K2829">
        <f t="shared" si="940"/>
        <v>50</v>
      </c>
      <c r="L2829">
        <f t="shared" si="941"/>
        <v>-0.79442970423917103</v>
      </c>
      <c r="M2829">
        <f t="shared" si="942"/>
        <v>-1.5888594084783422E-2</v>
      </c>
      <c r="N2829" s="32">
        <f t="shared" si="943"/>
        <v>22.931687177846257</v>
      </c>
      <c r="O2829" s="29">
        <f t="shared" si="944"/>
        <v>48923.057173987669</v>
      </c>
      <c r="P2829" s="37">
        <f>MATCH(O2829,LORDetail!$B$932:$B$1859,1)</f>
        <v>243</v>
      </c>
      <c r="Q2829" s="37">
        <f>INDEX(LORDetail!$B$932:$B$1859,P2829)</f>
        <v>48775</v>
      </c>
      <c r="R2829" s="37">
        <f>INDEX(LORDetail!$D$932:$D$1859,P2829)</f>
        <v>51.519612213840396</v>
      </c>
      <c r="S2829" s="37">
        <f>INDEX(LORDetail!$E$932:$E$1859,P2829)</f>
        <v>-2.0173534311118</v>
      </c>
      <c r="T2829" s="37">
        <f>INDEX(LORDetail!$G$932:$G$1859,P2829)</f>
        <v>88.084900000000005</v>
      </c>
      <c r="U2829">
        <f t="shared" si="945"/>
        <v>244</v>
      </c>
      <c r="V2829" s="37">
        <f>INDEX(LORDetail!$B$932:$B$1859,U2829)</f>
        <v>49082</v>
      </c>
      <c r="W2829" s="37">
        <f>INDEX(LORDetail!$D$932:$D$1859,U2829)</f>
        <v>51.520718000238197</v>
      </c>
      <c r="X2829" s="37">
        <f>INDEX(LORDetail!$E$932:$E$1859,U2829)</f>
        <v>-2.0133030861397399</v>
      </c>
      <c r="Y2829" s="37">
        <f>INDEX(LORDetail!$G$932:$G$1859,U2829)</f>
        <v>87.893889999999999</v>
      </c>
      <c r="Z2829">
        <f t="shared" si="946"/>
        <v>307</v>
      </c>
      <c r="AA2829" s="29">
        <f t="shared" si="947"/>
        <v>148.05717398766865</v>
      </c>
      <c r="AB2829">
        <f t="shared" si="948"/>
        <v>0.48227092504126595</v>
      </c>
      <c r="AC2829" s="32">
        <f t="shared" si="949"/>
        <v>51.520145502469362</v>
      </c>
      <c r="AD2829" s="32">
        <f t="shared" si="950"/>
        <v>-2.0154000674953885</v>
      </c>
      <c r="AE2829" s="34">
        <f t="shared" si="951"/>
        <v>87.992781430607863</v>
      </c>
      <c r="AF2829" s="36" t="str">
        <f t="shared" si="937"/>
        <v>RDNGSTN</v>
      </c>
      <c r="AG2829" s="36" t="str">
        <f t="shared" si="938"/>
        <v>PADTON</v>
      </c>
      <c r="AH2829" s="36">
        <f t="shared" ref="AH2829:AH2892" si="956">C2829</f>
        <v>1324</v>
      </c>
      <c r="AI2829" s="42">
        <f t="shared" ref="AI2829:AI2892" si="957">ROUND(O2829*5,0)/5</f>
        <v>48923</v>
      </c>
      <c r="AJ2829" s="43">
        <f t="shared" si="952"/>
        <v>22.931687177846257</v>
      </c>
      <c r="AK2829" s="43">
        <f t="shared" si="953"/>
        <v>-1.5888594084783422E-2</v>
      </c>
      <c r="AL2829" s="36">
        <f t="shared" si="954"/>
        <v>51.520145502469362</v>
      </c>
      <c r="AM2829" s="36">
        <v>1</v>
      </c>
      <c r="AN2829" s="36">
        <f t="shared" si="955"/>
        <v>-2.0154000674953885</v>
      </c>
      <c r="AO2829" s="36">
        <v>4</v>
      </c>
      <c r="AP2829" s="42">
        <f>INT(AI2829/1000)*1000</f>
        <v>48000</v>
      </c>
      <c r="AQ2829" s="42">
        <f>MOD(AI2829,1000)</f>
        <v>923</v>
      </c>
      <c r="AR2829" s="42">
        <f>MOD(AI2830,1000)-0.2+(AP2830-AP2829)</f>
        <v>945.8</v>
      </c>
    </row>
    <row r="2830" spans="1:44" x14ac:dyDescent="0.25">
      <c r="A2830" s="19" t="s">
        <v>1</v>
      </c>
      <c r="B2830" t="s">
        <v>0</v>
      </c>
      <c r="C2830">
        <v>1325</v>
      </c>
      <c r="D2830" s="36">
        <f>MATCH(C2830,TrainRun!$AG$149:$AG$295,1)</f>
        <v>87</v>
      </c>
      <c r="E2830" s="36">
        <f>INT(INDEX(TrainRun!$AD$149:$AD$295,'By Second'!D2830))</f>
        <v>1315</v>
      </c>
      <c r="F2830" s="36">
        <f>IF(E2830=0,0,INDEX(TrainRun!$AE$149:$AE$295,'By Second'!D2830))</f>
        <v>23.074684524609292</v>
      </c>
      <c r="G2830" s="36">
        <f>INDEX(TrainRun!$AF$149:$AF$295,'By Second'!D2830)</f>
        <v>48716.089662072118</v>
      </c>
      <c r="H2830">
        <f t="shared" si="939"/>
        <v>88</v>
      </c>
      <c r="I2830" s="36">
        <f>INT(INDEX(TrainRun!$AD$149:$AD$295,'By Second'!H2830))</f>
        <v>1365</v>
      </c>
      <c r="J2830" s="36">
        <f>INDEX(TrainRun!$AE$149:$AE$295,'By Second'!H2830)</f>
        <v>22.280254820370121</v>
      </c>
      <c r="K2830">
        <f t="shared" si="940"/>
        <v>50</v>
      </c>
      <c r="L2830">
        <f t="shared" si="941"/>
        <v>-0.79442970423917103</v>
      </c>
      <c r="M2830">
        <f t="shared" si="942"/>
        <v>-1.5888594084783422E-2</v>
      </c>
      <c r="N2830" s="32">
        <f t="shared" si="943"/>
        <v>22.915798583761475</v>
      </c>
      <c r="O2830" s="29">
        <f t="shared" si="944"/>
        <v>48945.972972571428</v>
      </c>
      <c r="P2830" s="37">
        <f>MATCH(O2830,LORDetail!$B$932:$B$1859,1)</f>
        <v>243</v>
      </c>
      <c r="Q2830" s="37">
        <f>INDEX(LORDetail!$B$932:$B$1859,P2830)</f>
        <v>48775</v>
      </c>
      <c r="R2830" s="37">
        <f>INDEX(LORDetail!$D$932:$D$1859,P2830)</f>
        <v>51.519612213840396</v>
      </c>
      <c r="S2830" s="37">
        <f>INDEX(LORDetail!$E$932:$E$1859,P2830)</f>
        <v>-2.0173534311118</v>
      </c>
      <c r="T2830" s="37">
        <f>INDEX(LORDetail!$G$932:$G$1859,P2830)</f>
        <v>88.084900000000005</v>
      </c>
      <c r="U2830">
        <f t="shared" si="945"/>
        <v>244</v>
      </c>
      <c r="V2830" s="37">
        <f>INDEX(LORDetail!$B$932:$B$1859,U2830)</f>
        <v>49082</v>
      </c>
      <c r="W2830" s="37">
        <f>INDEX(LORDetail!$D$932:$D$1859,U2830)</f>
        <v>51.520718000238197</v>
      </c>
      <c r="X2830" s="37">
        <f>INDEX(LORDetail!$E$932:$E$1859,U2830)</f>
        <v>-2.0133030861397399</v>
      </c>
      <c r="Y2830" s="37">
        <f>INDEX(LORDetail!$G$932:$G$1859,U2830)</f>
        <v>87.893889999999999</v>
      </c>
      <c r="Z2830">
        <f t="shared" si="946"/>
        <v>307</v>
      </c>
      <c r="AA2830" s="29">
        <f t="shared" si="947"/>
        <v>170.97297257142782</v>
      </c>
      <c r="AB2830">
        <f t="shared" si="948"/>
        <v>0.55691522010237071</v>
      </c>
      <c r="AC2830" s="32">
        <f t="shared" si="949"/>
        <v>51.520228043115516</v>
      </c>
      <c r="AD2830" s="32">
        <f t="shared" si="950"/>
        <v>-2.0150977323501946</v>
      </c>
      <c r="AE2830" s="34">
        <f t="shared" si="951"/>
        <v>87.978523623808243</v>
      </c>
      <c r="AF2830" s="36" t="str">
        <f t="shared" ref="AF2830:AF2893" si="958">A2830</f>
        <v>RDNGSTN</v>
      </c>
      <c r="AG2830" s="36" t="str">
        <f t="shared" ref="AG2830:AG2893" si="959">B2830</f>
        <v>PADTON</v>
      </c>
      <c r="AH2830" s="36">
        <f t="shared" si="956"/>
        <v>1325</v>
      </c>
      <c r="AI2830" s="42">
        <f t="shared" si="957"/>
        <v>48946</v>
      </c>
      <c r="AJ2830" s="43">
        <f t="shared" si="952"/>
        <v>22.915798583761475</v>
      </c>
      <c r="AK2830" s="43">
        <f t="shared" si="953"/>
        <v>-1.5888594084783422E-2</v>
      </c>
      <c r="AL2830" s="36">
        <f t="shared" si="954"/>
        <v>51.520228043115516</v>
      </c>
      <c r="AM2830" s="36">
        <v>1</v>
      </c>
      <c r="AN2830" s="36">
        <f t="shared" si="955"/>
        <v>-2.0150977323501946</v>
      </c>
      <c r="AO2830" s="36">
        <v>4</v>
      </c>
      <c r="AP2830" s="42">
        <f>INT(AI2830/1000)*1000</f>
        <v>48000</v>
      </c>
      <c r="AQ2830" s="42">
        <f>MOD(AI2830,1000)</f>
        <v>946</v>
      </c>
      <c r="AR2830" s="42">
        <f>MOD(AI2831,1000)-0.2+(AP2831-AP2830)</f>
        <v>968.60000000000286</v>
      </c>
    </row>
    <row r="2831" spans="1:44" x14ac:dyDescent="0.25">
      <c r="A2831" s="19" t="s">
        <v>1</v>
      </c>
      <c r="B2831" t="s">
        <v>0</v>
      </c>
      <c r="C2831">
        <v>1326</v>
      </c>
      <c r="D2831" s="36">
        <f>MATCH(C2831,TrainRun!$AG$149:$AG$295,1)</f>
        <v>87</v>
      </c>
      <c r="E2831" s="36">
        <f>INT(INDEX(TrainRun!$AD$149:$AD$295,'By Second'!D2831))</f>
        <v>1315</v>
      </c>
      <c r="F2831" s="36">
        <f>IF(E2831=0,0,INDEX(TrainRun!$AE$149:$AE$295,'By Second'!D2831))</f>
        <v>23.074684524609292</v>
      </c>
      <c r="G2831" s="36">
        <f>INDEX(TrainRun!$AF$149:$AF$295,'By Second'!D2831)</f>
        <v>48716.089662072118</v>
      </c>
      <c r="H2831">
        <f t="shared" si="939"/>
        <v>88</v>
      </c>
      <c r="I2831" s="36">
        <f>INT(INDEX(TrainRun!$AD$149:$AD$295,'By Second'!H2831))</f>
        <v>1365</v>
      </c>
      <c r="J2831" s="36">
        <f>INDEX(TrainRun!$AE$149:$AE$295,'By Second'!H2831)</f>
        <v>22.280254820370121</v>
      </c>
      <c r="K2831">
        <f t="shared" si="940"/>
        <v>50</v>
      </c>
      <c r="L2831">
        <f t="shared" si="941"/>
        <v>-0.79442970423917103</v>
      </c>
      <c r="M2831">
        <f t="shared" si="942"/>
        <v>-1.5888594084783422E-2</v>
      </c>
      <c r="N2831" s="32">
        <f t="shared" si="943"/>
        <v>22.899909989676694</v>
      </c>
      <c r="O2831" s="29">
        <f t="shared" si="944"/>
        <v>48968.872882561103</v>
      </c>
      <c r="P2831" s="37">
        <f>MATCH(O2831,LORDetail!$B$932:$B$1859,1)</f>
        <v>243</v>
      </c>
      <c r="Q2831" s="37">
        <f>INDEX(LORDetail!$B$932:$B$1859,P2831)</f>
        <v>48775</v>
      </c>
      <c r="R2831" s="37">
        <f>INDEX(LORDetail!$D$932:$D$1859,P2831)</f>
        <v>51.519612213840396</v>
      </c>
      <c r="S2831" s="37">
        <f>INDEX(LORDetail!$E$932:$E$1859,P2831)</f>
        <v>-2.0173534311118</v>
      </c>
      <c r="T2831" s="37">
        <f>INDEX(LORDetail!$G$932:$G$1859,P2831)</f>
        <v>88.084900000000005</v>
      </c>
      <c r="U2831">
        <f t="shared" si="945"/>
        <v>244</v>
      </c>
      <c r="V2831" s="37">
        <f>INDEX(LORDetail!$B$932:$B$1859,U2831)</f>
        <v>49082</v>
      </c>
      <c r="W2831" s="37">
        <f>INDEX(LORDetail!$D$932:$D$1859,U2831)</f>
        <v>51.520718000238197</v>
      </c>
      <c r="X2831" s="37">
        <f>INDEX(LORDetail!$E$932:$E$1859,U2831)</f>
        <v>-2.0133030861397399</v>
      </c>
      <c r="Y2831" s="37">
        <f>INDEX(LORDetail!$G$932:$G$1859,U2831)</f>
        <v>87.893889999999999</v>
      </c>
      <c r="Z2831">
        <f t="shared" si="946"/>
        <v>307</v>
      </c>
      <c r="AA2831" s="29">
        <f t="shared" si="947"/>
        <v>193.87288256110332</v>
      </c>
      <c r="AB2831">
        <f t="shared" si="948"/>
        <v>0.63150776078535287</v>
      </c>
      <c r="AC2831" s="32">
        <f t="shared" si="949"/>
        <v>51.520310526532377</v>
      </c>
      <c r="AD2831" s="32">
        <f t="shared" si="950"/>
        <v>-2.0147956068280859</v>
      </c>
      <c r="AE2831" s="34">
        <f t="shared" si="951"/>
        <v>87.964275702612397</v>
      </c>
      <c r="AF2831" s="36" t="str">
        <f t="shared" si="958"/>
        <v>RDNGSTN</v>
      </c>
      <c r="AG2831" s="36" t="str">
        <f t="shared" si="959"/>
        <v>PADTON</v>
      </c>
      <c r="AH2831" s="36">
        <f t="shared" si="956"/>
        <v>1326</v>
      </c>
      <c r="AI2831" s="42">
        <f t="shared" si="957"/>
        <v>48968.800000000003</v>
      </c>
      <c r="AJ2831" s="43">
        <f t="shared" si="952"/>
        <v>22.899909989676694</v>
      </c>
      <c r="AK2831" s="43">
        <f t="shared" si="953"/>
        <v>-1.5888594084783422E-2</v>
      </c>
      <c r="AL2831" s="36">
        <f t="shared" si="954"/>
        <v>51.520310526532377</v>
      </c>
      <c r="AM2831" s="36">
        <v>1</v>
      </c>
      <c r="AN2831" s="36">
        <f t="shared" si="955"/>
        <v>-2.0147956068280859</v>
      </c>
      <c r="AO2831" s="36">
        <v>4</v>
      </c>
      <c r="AP2831" s="42">
        <f>INT(AI2831/1000)*1000</f>
        <v>48000</v>
      </c>
      <c r="AQ2831" s="42">
        <f>MOD(AI2831,1000)</f>
        <v>968.80000000000291</v>
      </c>
      <c r="AR2831" s="42">
        <f>MOD(AI2832,1000)-0.2+(AP2832-AP2831)</f>
        <v>991.60000000000286</v>
      </c>
    </row>
    <row r="2832" spans="1:44" x14ac:dyDescent="0.25">
      <c r="A2832" s="19" t="s">
        <v>1</v>
      </c>
      <c r="B2832" t="s">
        <v>0</v>
      </c>
      <c r="C2832">
        <v>1327</v>
      </c>
      <c r="D2832" s="36">
        <f>MATCH(C2832,TrainRun!$AG$149:$AG$295,1)</f>
        <v>87</v>
      </c>
      <c r="E2832" s="36">
        <f>INT(INDEX(TrainRun!$AD$149:$AD$295,'By Second'!D2832))</f>
        <v>1315</v>
      </c>
      <c r="F2832" s="36">
        <f>IF(E2832=0,0,INDEX(TrainRun!$AE$149:$AE$295,'By Second'!D2832))</f>
        <v>23.074684524609292</v>
      </c>
      <c r="G2832" s="36">
        <f>INDEX(TrainRun!$AF$149:$AF$295,'By Second'!D2832)</f>
        <v>48716.089662072118</v>
      </c>
      <c r="H2832">
        <f t="shared" si="939"/>
        <v>88</v>
      </c>
      <c r="I2832" s="36">
        <f>INT(INDEX(TrainRun!$AD$149:$AD$295,'By Second'!H2832))</f>
        <v>1365</v>
      </c>
      <c r="J2832" s="36">
        <f>INDEX(TrainRun!$AE$149:$AE$295,'By Second'!H2832)</f>
        <v>22.280254820370121</v>
      </c>
      <c r="K2832">
        <f t="shared" si="940"/>
        <v>50</v>
      </c>
      <c r="L2832">
        <f t="shared" si="941"/>
        <v>-0.79442970423917103</v>
      </c>
      <c r="M2832">
        <f t="shared" si="942"/>
        <v>-1.5888594084783422E-2</v>
      </c>
      <c r="N2832" s="32">
        <f t="shared" si="943"/>
        <v>22.884021395591912</v>
      </c>
      <c r="O2832" s="29">
        <f t="shared" si="944"/>
        <v>48991.756903956695</v>
      </c>
      <c r="P2832" s="37">
        <f>MATCH(O2832,LORDetail!$B$932:$B$1859,1)</f>
        <v>243</v>
      </c>
      <c r="Q2832" s="37">
        <f>INDEX(LORDetail!$B$932:$B$1859,P2832)</f>
        <v>48775</v>
      </c>
      <c r="R2832" s="37">
        <f>INDEX(LORDetail!$D$932:$D$1859,P2832)</f>
        <v>51.519612213840396</v>
      </c>
      <c r="S2832" s="37">
        <f>INDEX(LORDetail!$E$932:$E$1859,P2832)</f>
        <v>-2.0173534311118</v>
      </c>
      <c r="T2832" s="37">
        <f>INDEX(LORDetail!$G$932:$G$1859,P2832)</f>
        <v>88.084900000000005</v>
      </c>
      <c r="U2832">
        <f t="shared" si="945"/>
        <v>244</v>
      </c>
      <c r="V2832" s="37">
        <f>INDEX(LORDetail!$B$932:$B$1859,U2832)</f>
        <v>49082</v>
      </c>
      <c r="W2832" s="37">
        <f>INDEX(LORDetail!$D$932:$D$1859,U2832)</f>
        <v>51.520718000238197</v>
      </c>
      <c r="X2832" s="37">
        <f>INDEX(LORDetail!$E$932:$E$1859,U2832)</f>
        <v>-2.0133030861397399</v>
      </c>
      <c r="Y2832" s="37">
        <f>INDEX(LORDetail!$G$932:$G$1859,U2832)</f>
        <v>87.893889999999999</v>
      </c>
      <c r="Z2832">
        <f t="shared" si="946"/>
        <v>307</v>
      </c>
      <c r="AA2832" s="29">
        <f t="shared" si="947"/>
        <v>216.75690395669517</v>
      </c>
      <c r="AB2832">
        <f t="shared" si="948"/>
        <v>0.70604854709021225</v>
      </c>
      <c r="AC2832" s="32">
        <f t="shared" si="949"/>
        <v>51.520392952719959</v>
      </c>
      <c r="AD2832" s="32">
        <f t="shared" si="950"/>
        <v>-2.0144936909290627</v>
      </c>
      <c r="AE2832" s="34">
        <f t="shared" si="951"/>
        <v>87.950037667020297</v>
      </c>
      <c r="AF2832" s="36" t="str">
        <f t="shared" si="958"/>
        <v>RDNGSTN</v>
      </c>
      <c r="AG2832" s="36" t="str">
        <f t="shared" si="959"/>
        <v>PADTON</v>
      </c>
      <c r="AH2832" s="36">
        <f t="shared" si="956"/>
        <v>1327</v>
      </c>
      <c r="AI2832" s="42">
        <f t="shared" si="957"/>
        <v>48991.8</v>
      </c>
      <c r="AJ2832" s="43">
        <f t="shared" si="952"/>
        <v>22.884021395591912</v>
      </c>
      <c r="AK2832" s="43">
        <f t="shared" si="953"/>
        <v>-1.5888594084783422E-2</v>
      </c>
      <c r="AL2832" s="36">
        <f t="shared" si="954"/>
        <v>51.520392952719959</v>
      </c>
      <c r="AM2832" s="36">
        <v>1</v>
      </c>
      <c r="AN2832" s="36">
        <f t="shared" si="955"/>
        <v>-2.0144936909290627</v>
      </c>
      <c r="AO2832" s="36">
        <v>4</v>
      </c>
      <c r="AP2832" s="42">
        <f>INT(AI2832/1000)*1000</f>
        <v>48000</v>
      </c>
      <c r="AQ2832" s="42">
        <f>MOD(AI2832,1000)</f>
        <v>991.80000000000291</v>
      </c>
      <c r="AR2832" s="42">
        <f>MOD(AI2833,1000)-0.2+(AP2833-AP2832)</f>
        <v>1014.3999999999985</v>
      </c>
    </row>
    <row r="2833" spans="1:44" x14ac:dyDescent="0.25">
      <c r="A2833" s="19" t="s">
        <v>1</v>
      </c>
      <c r="B2833" t="s">
        <v>0</v>
      </c>
      <c r="C2833">
        <v>1328</v>
      </c>
      <c r="D2833" s="36">
        <f>MATCH(C2833,TrainRun!$AG$149:$AG$295,1)</f>
        <v>87</v>
      </c>
      <c r="E2833" s="36">
        <f>INT(INDEX(TrainRun!$AD$149:$AD$295,'By Second'!D2833))</f>
        <v>1315</v>
      </c>
      <c r="F2833" s="36">
        <f>IF(E2833=0,0,INDEX(TrainRun!$AE$149:$AE$295,'By Second'!D2833))</f>
        <v>23.074684524609292</v>
      </c>
      <c r="G2833" s="36">
        <f>INDEX(TrainRun!$AF$149:$AF$295,'By Second'!D2833)</f>
        <v>48716.089662072118</v>
      </c>
      <c r="H2833">
        <f t="shared" si="939"/>
        <v>88</v>
      </c>
      <c r="I2833" s="36">
        <f>INT(INDEX(TrainRun!$AD$149:$AD$295,'By Second'!H2833))</f>
        <v>1365</v>
      </c>
      <c r="J2833" s="36">
        <f>INDEX(TrainRun!$AE$149:$AE$295,'By Second'!H2833)</f>
        <v>22.280254820370121</v>
      </c>
      <c r="K2833">
        <f t="shared" si="940"/>
        <v>50</v>
      </c>
      <c r="L2833">
        <f t="shared" si="941"/>
        <v>-0.79442970423917103</v>
      </c>
      <c r="M2833">
        <f t="shared" si="942"/>
        <v>-1.5888594084783422E-2</v>
      </c>
      <c r="N2833" s="32">
        <f t="shared" si="943"/>
        <v>22.86813280150713</v>
      </c>
      <c r="O2833" s="29">
        <f t="shared" si="944"/>
        <v>49014.625036758203</v>
      </c>
      <c r="P2833" s="37">
        <f>MATCH(O2833,LORDetail!$B$932:$B$1859,1)</f>
        <v>243</v>
      </c>
      <c r="Q2833" s="37">
        <f>INDEX(LORDetail!$B$932:$B$1859,P2833)</f>
        <v>48775</v>
      </c>
      <c r="R2833" s="37">
        <f>INDEX(LORDetail!$D$932:$D$1859,P2833)</f>
        <v>51.519612213840396</v>
      </c>
      <c r="S2833" s="37">
        <f>INDEX(LORDetail!$E$932:$E$1859,P2833)</f>
        <v>-2.0173534311118</v>
      </c>
      <c r="T2833" s="37">
        <f>INDEX(LORDetail!$G$932:$G$1859,P2833)</f>
        <v>88.084900000000005</v>
      </c>
      <c r="U2833">
        <f t="shared" si="945"/>
        <v>244</v>
      </c>
      <c r="V2833" s="37">
        <f>INDEX(LORDetail!$B$932:$B$1859,U2833)</f>
        <v>49082</v>
      </c>
      <c r="W2833" s="37">
        <f>INDEX(LORDetail!$D$932:$D$1859,U2833)</f>
        <v>51.520718000238197</v>
      </c>
      <c r="X2833" s="37">
        <f>INDEX(LORDetail!$E$932:$E$1859,U2833)</f>
        <v>-2.0133030861397399</v>
      </c>
      <c r="Y2833" s="37">
        <f>INDEX(LORDetail!$G$932:$G$1859,U2833)</f>
        <v>87.893889999999999</v>
      </c>
      <c r="Z2833">
        <f t="shared" si="946"/>
        <v>307</v>
      </c>
      <c r="AA2833" s="29">
        <f t="shared" si="947"/>
        <v>239.62503675820335</v>
      </c>
      <c r="AB2833">
        <f t="shared" si="948"/>
        <v>0.78053757901694898</v>
      </c>
      <c r="AC2833" s="32">
        <f t="shared" si="949"/>
        <v>51.520475321678248</v>
      </c>
      <c r="AD2833" s="32">
        <f t="shared" si="950"/>
        <v>-2.0141919846531247</v>
      </c>
      <c r="AE2833" s="34">
        <f t="shared" si="951"/>
        <v>87.93580951703197</v>
      </c>
      <c r="AF2833" s="36" t="str">
        <f t="shared" si="958"/>
        <v>RDNGSTN</v>
      </c>
      <c r="AG2833" s="36" t="str">
        <f t="shared" si="959"/>
        <v>PADTON</v>
      </c>
      <c r="AH2833" s="36">
        <f t="shared" si="956"/>
        <v>1328</v>
      </c>
      <c r="AI2833" s="42">
        <f t="shared" si="957"/>
        <v>49014.6</v>
      </c>
      <c r="AJ2833" s="43">
        <f t="shared" si="952"/>
        <v>22.86813280150713</v>
      </c>
      <c r="AK2833" s="43">
        <f t="shared" si="953"/>
        <v>-1.5888594084783422E-2</v>
      </c>
      <c r="AL2833" s="36">
        <f t="shared" si="954"/>
        <v>51.520475321678248</v>
      </c>
      <c r="AM2833" s="36">
        <v>1</v>
      </c>
      <c r="AN2833" s="36">
        <f t="shared" si="955"/>
        <v>-2.0141919846531247</v>
      </c>
      <c r="AO2833" s="36">
        <v>4</v>
      </c>
      <c r="AP2833" s="42">
        <f>INT(AI2833/1000)*1000</f>
        <v>49000</v>
      </c>
      <c r="AQ2833" s="42">
        <f>MOD(AI2833,1000)</f>
        <v>14.599999999998545</v>
      </c>
      <c r="AR2833" s="42">
        <f>MOD(AI2834,1000)-0.2+(AP2834-AP2833)</f>
        <v>37.200000000001452</v>
      </c>
    </row>
    <row r="2834" spans="1:44" x14ac:dyDescent="0.25">
      <c r="A2834" s="19" t="s">
        <v>1</v>
      </c>
      <c r="B2834" t="s">
        <v>0</v>
      </c>
      <c r="C2834">
        <v>1329</v>
      </c>
      <c r="D2834" s="36">
        <f>MATCH(C2834,TrainRun!$AG$149:$AG$295,1)</f>
        <v>87</v>
      </c>
      <c r="E2834" s="36">
        <f>INT(INDEX(TrainRun!$AD$149:$AD$295,'By Second'!D2834))</f>
        <v>1315</v>
      </c>
      <c r="F2834" s="36">
        <f>IF(E2834=0,0,INDEX(TrainRun!$AE$149:$AE$295,'By Second'!D2834))</f>
        <v>23.074684524609292</v>
      </c>
      <c r="G2834" s="36">
        <f>INDEX(TrainRun!$AF$149:$AF$295,'By Second'!D2834)</f>
        <v>48716.089662072118</v>
      </c>
      <c r="H2834">
        <f t="shared" si="939"/>
        <v>88</v>
      </c>
      <c r="I2834" s="36">
        <f>INT(INDEX(TrainRun!$AD$149:$AD$295,'By Second'!H2834))</f>
        <v>1365</v>
      </c>
      <c r="J2834" s="36">
        <f>INDEX(TrainRun!$AE$149:$AE$295,'By Second'!H2834)</f>
        <v>22.280254820370121</v>
      </c>
      <c r="K2834">
        <f t="shared" si="940"/>
        <v>50</v>
      </c>
      <c r="L2834">
        <f t="shared" si="941"/>
        <v>-0.79442970423917103</v>
      </c>
      <c r="M2834">
        <f t="shared" si="942"/>
        <v>-1.5888594084783422E-2</v>
      </c>
      <c r="N2834" s="32">
        <f t="shared" si="943"/>
        <v>22.852244207422348</v>
      </c>
      <c r="O2834" s="29">
        <f t="shared" si="944"/>
        <v>49037.477280965628</v>
      </c>
      <c r="P2834" s="37">
        <f>MATCH(O2834,LORDetail!$B$932:$B$1859,1)</f>
        <v>243</v>
      </c>
      <c r="Q2834" s="37">
        <f>INDEX(LORDetail!$B$932:$B$1859,P2834)</f>
        <v>48775</v>
      </c>
      <c r="R2834" s="37">
        <f>INDEX(LORDetail!$D$932:$D$1859,P2834)</f>
        <v>51.519612213840396</v>
      </c>
      <c r="S2834" s="37">
        <f>INDEX(LORDetail!$E$932:$E$1859,P2834)</f>
        <v>-2.0173534311118</v>
      </c>
      <c r="T2834" s="37">
        <f>INDEX(LORDetail!$G$932:$G$1859,P2834)</f>
        <v>88.084900000000005</v>
      </c>
      <c r="U2834">
        <f t="shared" si="945"/>
        <v>244</v>
      </c>
      <c r="V2834" s="37">
        <f>INDEX(LORDetail!$B$932:$B$1859,U2834)</f>
        <v>49082</v>
      </c>
      <c r="W2834" s="37">
        <f>INDEX(LORDetail!$D$932:$D$1859,U2834)</f>
        <v>51.520718000238197</v>
      </c>
      <c r="X2834" s="37">
        <f>INDEX(LORDetail!$E$932:$E$1859,U2834)</f>
        <v>-2.0133030861397399</v>
      </c>
      <c r="Y2834" s="37">
        <f>INDEX(LORDetail!$G$932:$G$1859,U2834)</f>
        <v>87.893889999999999</v>
      </c>
      <c r="Z2834">
        <f t="shared" si="946"/>
        <v>307</v>
      </c>
      <c r="AA2834" s="29">
        <f t="shared" si="947"/>
        <v>262.47728096562787</v>
      </c>
      <c r="AB2834">
        <f t="shared" si="948"/>
        <v>0.85497485656556305</v>
      </c>
      <c r="AC2834" s="32">
        <f t="shared" si="949"/>
        <v>51.52055763340725</v>
      </c>
      <c r="AD2834" s="32">
        <f t="shared" si="950"/>
        <v>-2.0138904880002717</v>
      </c>
      <c r="AE2834" s="34">
        <f t="shared" si="951"/>
        <v>87.921591252647417</v>
      </c>
      <c r="AF2834" s="36" t="str">
        <f t="shared" si="958"/>
        <v>RDNGSTN</v>
      </c>
      <c r="AG2834" s="36" t="str">
        <f t="shared" si="959"/>
        <v>PADTON</v>
      </c>
      <c r="AH2834" s="36">
        <f t="shared" si="956"/>
        <v>1329</v>
      </c>
      <c r="AI2834" s="42">
        <f t="shared" si="957"/>
        <v>49037.4</v>
      </c>
      <c r="AJ2834" s="43">
        <f t="shared" si="952"/>
        <v>22.852244207422348</v>
      </c>
      <c r="AK2834" s="43">
        <f t="shared" si="953"/>
        <v>-1.5888594084783422E-2</v>
      </c>
      <c r="AL2834" s="36">
        <f t="shared" si="954"/>
        <v>51.52055763340725</v>
      </c>
      <c r="AM2834" s="36">
        <v>1</v>
      </c>
      <c r="AN2834" s="36">
        <f t="shared" si="955"/>
        <v>-2.0138904880002717</v>
      </c>
      <c r="AO2834" s="36">
        <v>4</v>
      </c>
      <c r="AP2834" s="42">
        <f>INT(AI2834/1000)*1000</f>
        <v>49000</v>
      </c>
      <c r="AQ2834" s="42">
        <f>MOD(AI2834,1000)</f>
        <v>37.400000000001455</v>
      </c>
      <c r="AR2834" s="42">
        <f>MOD(AI2835,1000)-0.2+(AP2835-AP2834)</f>
        <v>60.200000000001452</v>
      </c>
    </row>
    <row r="2835" spans="1:44" x14ac:dyDescent="0.25">
      <c r="A2835" s="19" t="s">
        <v>1</v>
      </c>
      <c r="B2835" t="s">
        <v>0</v>
      </c>
      <c r="C2835">
        <v>1330</v>
      </c>
      <c r="D2835" s="36">
        <f>MATCH(C2835,TrainRun!$AG$149:$AG$295,1)</f>
        <v>87</v>
      </c>
      <c r="E2835" s="36">
        <f>INT(INDEX(TrainRun!$AD$149:$AD$295,'By Second'!D2835))</f>
        <v>1315</v>
      </c>
      <c r="F2835" s="36">
        <f>IF(E2835=0,0,INDEX(TrainRun!$AE$149:$AE$295,'By Second'!D2835))</f>
        <v>23.074684524609292</v>
      </c>
      <c r="G2835" s="36">
        <f>INDEX(TrainRun!$AF$149:$AF$295,'By Second'!D2835)</f>
        <v>48716.089662072118</v>
      </c>
      <c r="H2835">
        <f t="shared" si="939"/>
        <v>88</v>
      </c>
      <c r="I2835" s="36">
        <f>INT(INDEX(TrainRun!$AD$149:$AD$295,'By Second'!H2835))</f>
        <v>1365</v>
      </c>
      <c r="J2835" s="36">
        <f>INDEX(TrainRun!$AE$149:$AE$295,'By Second'!H2835)</f>
        <v>22.280254820370121</v>
      </c>
      <c r="K2835">
        <f t="shared" si="940"/>
        <v>50</v>
      </c>
      <c r="L2835">
        <f t="shared" si="941"/>
        <v>-0.79442970423917103</v>
      </c>
      <c r="M2835">
        <f t="shared" si="942"/>
        <v>-1.5888594084783422E-2</v>
      </c>
      <c r="N2835" s="32">
        <f t="shared" si="943"/>
        <v>22.836355613337567</v>
      </c>
      <c r="O2835" s="29">
        <f t="shared" si="944"/>
        <v>49060.313636578969</v>
      </c>
      <c r="P2835" s="37">
        <f>MATCH(O2835,LORDetail!$B$932:$B$1859,1)</f>
        <v>243</v>
      </c>
      <c r="Q2835" s="37">
        <f>INDEX(LORDetail!$B$932:$B$1859,P2835)</f>
        <v>48775</v>
      </c>
      <c r="R2835" s="37">
        <f>INDEX(LORDetail!$D$932:$D$1859,P2835)</f>
        <v>51.519612213840396</v>
      </c>
      <c r="S2835" s="37">
        <f>INDEX(LORDetail!$E$932:$E$1859,P2835)</f>
        <v>-2.0173534311118</v>
      </c>
      <c r="T2835" s="37">
        <f>INDEX(LORDetail!$G$932:$G$1859,P2835)</f>
        <v>88.084900000000005</v>
      </c>
      <c r="U2835">
        <f t="shared" si="945"/>
        <v>244</v>
      </c>
      <c r="V2835" s="37">
        <f>INDEX(LORDetail!$B$932:$B$1859,U2835)</f>
        <v>49082</v>
      </c>
      <c r="W2835" s="37">
        <f>INDEX(LORDetail!$D$932:$D$1859,U2835)</f>
        <v>51.520718000238197</v>
      </c>
      <c r="X2835" s="37">
        <f>INDEX(LORDetail!$E$932:$E$1859,U2835)</f>
        <v>-2.0133030861397399</v>
      </c>
      <c r="Y2835" s="37">
        <f>INDEX(LORDetail!$G$932:$G$1859,U2835)</f>
        <v>87.893889999999999</v>
      </c>
      <c r="Z2835">
        <f t="shared" si="946"/>
        <v>307</v>
      </c>
      <c r="AA2835" s="29">
        <f t="shared" si="947"/>
        <v>285.31363657896873</v>
      </c>
      <c r="AB2835">
        <f t="shared" si="948"/>
        <v>0.92936037973605445</v>
      </c>
      <c r="AC2835" s="32">
        <f t="shared" si="949"/>
        <v>51.520639887906967</v>
      </c>
      <c r="AD2835" s="32">
        <f t="shared" si="950"/>
        <v>-2.0135892009705043</v>
      </c>
      <c r="AE2835" s="34">
        <f t="shared" si="951"/>
        <v>87.907382873866609</v>
      </c>
      <c r="AF2835" s="36" t="str">
        <f t="shared" si="958"/>
        <v>RDNGSTN</v>
      </c>
      <c r="AG2835" s="36" t="str">
        <f t="shared" si="959"/>
        <v>PADTON</v>
      </c>
      <c r="AH2835" s="36">
        <f t="shared" si="956"/>
        <v>1330</v>
      </c>
      <c r="AI2835" s="42">
        <f t="shared" si="957"/>
        <v>49060.4</v>
      </c>
      <c r="AJ2835" s="43">
        <f t="shared" si="952"/>
        <v>22.836355613337567</v>
      </c>
      <c r="AK2835" s="43">
        <f t="shared" si="953"/>
        <v>-1.5888594084783422E-2</v>
      </c>
      <c r="AL2835" s="36">
        <f t="shared" si="954"/>
        <v>51.520639887906967</v>
      </c>
      <c r="AM2835" s="36">
        <v>1</v>
      </c>
      <c r="AN2835" s="36">
        <f t="shared" si="955"/>
        <v>-2.0135892009705043</v>
      </c>
      <c r="AO2835" s="36">
        <v>4</v>
      </c>
      <c r="AP2835" s="42">
        <f>INT(AI2835/1000)*1000</f>
        <v>49000</v>
      </c>
      <c r="AQ2835" s="42">
        <f>MOD(AI2835,1000)</f>
        <v>60.400000000001455</v>
      </c>
      <c r="AR2835" s="42">
        <f>MOD(AI2836,1000)-0.2+(AP2836-AP2835)</f>
        <v>82.999999999997087</v>
      </c>
    </row>
    <row r="2836" spans="1:44" x14ac:dyDescent="0.25">
      <c r="A2836" s="19" t="s">
        <v>1</v>
      </c>
      <c r="B2836" t="s">
        <v>0</v>
      </c>
      <c r="C2836">
        <v>1331</v>
      </c>
      <c r="D2836" s="36">
        <f>MATCH(C2836,TrainRun!$AG$149:$AG$295,1)</f>
        <v>87</v>
      </c>
      <c r="E2836" s="36">
        <f>INT(INDEX(TrainRun!$AD$149:$AD$295,'By Second'!D2836))</f>
        <v>1315</v>
      </c>
      <c r="F2836" s="36">
        <f>IF(E2836=0,0,INDEX(TrainRun!$AE$149:$AE$295,'By Second'!D2836))</f>
        <v>23.074684524609292</v>
      </c>
      <c r="G2836" s="36">
        <f>INDEX(TrainRun!$AF$149:$AF$295,'By Second'!D2836)</f>
        <v>48716.089662072118</v>
      </c>
      <c r="H2836">
        <f t="shared" si="939"/>
        <v>88</v>
      </c>
      <c r="I2836" s="36">
        <f>INT(INDEX(TrainRun!$AD$149:$AD$295,'By Second'!H2836))</f>
        <v>1365</v>
      </c>
      <c r="J2836" s="36">
        <f>INDEX(TrainRun!$AE$149:$AE$295,'By Second'!H2836)</f>
        <v>22.280254820370121</v>
      </c>
      <c r="K2836">
        <f t="shared" si="940"/>
        <v>50</v>
      </c>
      <c r="L2836">
        <f t="shared" si="941"/>
        <v>-0.79442970423917103</v>
      </c>
      <c r="M2836">
        <f t="shared" si="942"/>
        <v>-1.5888594084783422E-2</v>
      </c>
      <c r="N2836" s="32">
        <f t="shared" si="943"/>
        <v>22.820467019252785</v>
      </c>
      <c r="O2836" s="29">
        <f t="shared" si="944"/>
        <v>49083.134103598219</v>
      </c>
      <c r="P2836" s="37">
        <f>MATCH(O2836,LORDetail!$B$932:$B$1859,1)</f>
        <v>244</v>
      </c>
      <c r="Q2836" s="37">
        <f>INDEX(LORDetail!$B$932:$B$1859,P2836)</f>
        <v>49082</v>
      </c>
      <c r="R2836" s="37">
        <f>INDEX(LORDetail!$D$932:$D$1859,P2836)</f>
        <v>51.520718000238197</v>
      </c>
      <c r="S2836" s="37">
        <f>INDEX(LORDetail!$E$932:$E$1859,P2836)</f>
        <v>-2.0133030861397399</v>
      </c>
      <c r="T2836" s="37">
        <f>INDEX(LORDetail!$G$932:$G$1859,P2836)</f>
        <v>87.893889999999999</v>
      </c>
      <c r="U2836">
        <f t="shared" si="945"/>
        <v>245</v>
      </c>
      <c r="V2836" s="37">
        <f>INDEX(LORDetail!$B$932:$B$1859,U2836)</f>
        <v>49383</v>
      </c>
      <c r="W2836" s="37">
        <f>INDEX(LORDetail!$D$932:$D$1859,U2836)</f>
        <v>51.521658030522602</v>
      </c>
      <c r="X2836" s="37">
        <f>INDEX(LORDetail!$E$932:$E$1859,U2836)</f>
        <v>-2.0092256698155899</v>
      </c>
      <c r="Y2836" s="37">
        <f>INDEX(LORDetail!$G$932:$G$1859,U2836)</f>
        <v>87.706609999999998</v>
      </c>
      <c r="Z2836">
        <f t="shared" si="946"/>
        <v>301</v>
      </c>
      <c r="AA2836" s="29">
        <f t="shared" si="947"/>
        <v>1.134103598218644</v>
      </c>
      <c r="AB2836">
        <f t="shared" si="948"/>
        <v>3.7677860405935016E-3</v>
      </c>
      <c r="AC2836" s="32">
        <f t="shared" si="949"/>
        <v>51.520721542071179</v>
      </c>
      <c r="AD2836" s="32">
        <f t="shared" si="950"/>
        <v>-2.0132877233074322</v>
      </c>
      <c r="AE2836" s="34">
        <f t="shared" si="951"/>
        <v>87.893184369030323</v>
      </c>
      <c r="AF2836" s="36" t="str">
        <f t="shared" si="958"/>
        <v>RDNGSTN</v>
      </c>
      <c r="AG2836" s="36" t="str">
        <f t="shared" si="959"/>
        <v>PADTON</v>
      </c>
      <c r="AH2836" s="36">
        <f t="shared" si="956"/>
        <v>1331</v>
      </c>
      <c r="AI2836" s="42">
        <f t="shared" si="957"/>
        <v>49083.199999999997</v>
      </c>
      <c r="AJ2836" s="43">
        <f t="shared" si="952"/>
        <v>22.820467019252785</v>
      </c>
      <c r="AK2836" s="43">
        <f t="shared" si="953"/>
        <v>-1.5888594084783422E-2</v>
      </c>
      <c r="AL2836" s="36">
        <f t="shared" si="954"/>
        <v>51.520721542071179</v>
      </c>
      <c r="AM2836" s="36">
        <v>1</v>
      </c>
      <c r="AN2836" s="36">
        <f t="shared" si="955"/>
        <v>-2.0132877233074322</v>
      </c>
      <c r="AO2836" s="36">
        <v>4</v>
      </c>
      <c r="AP2836" s="42">
        <f>INT(AI2836/1000)*1000</f>
        <v>49000</v>
      </c>
      <c r="AQ2836" s="42">
        <f>MOD(AI2836,1000)</f>
        <v>83.19999999999709</v>
      </c>
      <c r="AR2836" s="42">
        <f>MOD(AI2837,1000)-0.2+(AP2837-AP2836)</f>
        <v>105.8</v>
      </c>
    </row>
    <row r="2837" spans="1:44" x14ac:dyDescent="0.25">
      <c r="A2837" s="19" t="s">
        <v>1</v>
      </c>
      <c r="B2837" t="s">
        <v>0</v>
      </c>
      <c r="C2837">
        <v>1332</v>
      </c>
      <c r="D2837" s="36">
        <f>MATCH(C2837,TrainRun!$AG$149:$AG$295,1)</f>
        <v>87</v>
      </c>
      <c r="E2837" s="36">
        <f>INT(INDEX(TrainRun!$AD$149:$AD$295,'By Second'!D2837))</f>
        <v>1315</v>
      </c>
      <c r="F2837" s="36">
        <f>IF(E2837=0,0,INDEX(TrainRun!$AE$149:$AE$295,'By Second'!D2837))</f>
        <v>23.074684524609292</v>
      </c>
      <c r="G2837" s="36">
        <f>INDEX(TrainRun!$AF$149:$AF$295,'By Second'!D2837)</f>
        <v>48716.089662072118</v>
      </c>
      <c r="H2837">
        <f t="shared" si="939"/>
        <v>88</v>
      </c>
      <c r="I2837" s="36">
        <f>INT(INDEX(TrainRun!$AD$149:$AD$295,'By Second'!H2837))</f>
        <v>1365</v>
      </c>
      <c r="J2837" s="36">
        <f>INDEX(TrainRun!$AE$149:$AE$295,'By Second'!H2837)</f>
        <v>22.280254820370121</v>
      </c>
      <c r="K2837">
        <f t="shared" si="940"/>
        <v>50</v>
      </c>
      <c r="L2837">
        <f t="shared" si="941"/>
        <v>-0.79442970423917103</v>
      </c>
      <c r="M2837">
        <f t="shared" si="942"/>
        <v>-1.5888594084783422E-2</v>
      </c>
      <c r="N2837" s="32">
        <f t="shared" si="943"/>
        <v>22.804578425168003</v>
      </c>
      <c r="O2837" s="29">
        <f t="shared" si="944"/>
        <v>49105.938682023385</v>
      </c>
      <c r="P2837" s="37">
        <f>MATCH(O2837,LORDetail!$B$932:$B$1859,1)</f>
        <v>244</v>
      </c>
      <c r="Q2837" s="37">
        <f>INDEX(LORDetail!$B$932:$B$1859,P2837)</f>
        <v>49082</v>
      </c>
      <c r="R2837" s="37">
        <f>INDEX(LORDetail!$D$932:$D$1859,P2837)</f>
        <v>51.520718000238197</v>
      </c>
      <c r="S2837" s="37">
        <f>INDEX(LORDetail!$E$932:$E$1859,P2837)</f>
        <v>-2.0133030861397399</v>
      </c>
      <c r="T2837" s="37">
        <f>INDEX(LORDetail!$G$932:$G$1859,P2837)</f>
        <v>87.893889999999999</v>
      </c>
      <c r="U2837">
        <f t="shared" si="945"/>
        <v>245</v>
      </c>
      <c r="V2837" s="37">
        <f>INDEX(LORDetail!$B$932:$B$1859,U2837)</f>
        <v>49383</v>
      </c>
      <c r="W2837" s="37">
        <f>INDEX(LORDetail!$D$932:$D$1859,U2837)</f>
        <v>51.521658030522602</v>
      </c>
      <c r="X2837" s="37">
        <f>INDEX(LORDetail!$E$932:$E$1859,U2837)</f>
        <v>-2.0092256698155899</v>
      </c>
      <c r="Y2837" s="37">
        <f>INDEX(LORDetail!$G$932:$G$1859,U2837)</f>
        <v>87.706609999999998</v>
      </c>
      <c r="Z2837">
        <f t="shared" si="946"/>
        <v>301</v>
      </c>
      <c r="AA2837" s="29">
        <f t="shared" si="947"/>
        <v>23.938682023384899</v>
      </c>
      <c r="AB2837">
        <f t="shared" si="948"/>
        <v>7.9530505061079407E-2</v>
      </c>
      <c r="AC2837" s="32">
        <f t="shared" si="949"/>
        <v>51.520792761321488</v>
      </c>
      <c r="AD2837" s="32">
        <f t="shared" si="950"/>
        <v>-2.012978807160136</v>
      </c>
      <c r="AE2837" s="34">
        <f t="shared" si="951"/>
        <v>87.878995527012165</v>
      </c>
      <c r="AF2837" s="36" t="str">
        <f t="shared" si="958"/>
        <v>RDNGSTN</v>
      </c>
      <c r="AG2837" s="36" t="str">
        <f t="shared" si="959"/>
        <v>PADTON</v>
      </c>
      <c r="AH2837" s="36">
        <f t="shared" si="956"/>
        <v>1332</v>
      </c>
      <c r="AI2837" s="42">
        <f t="shared" si="957"/>
        <v>49106</v>
      </c>
      <c r="AJ2837" s="43">
        <f t="shared" si="952"/>
        <v>22.804578425168003</v>
      </c>
      <c r="AK2837" s="43">
        <f t="shared" si="953"/>
        <v>-1.5888594084783422E-2</v>
      </c>
      <c r="AL2837" s="36">
        <f t="shared" si="954"/>
        <v>51.520792761321488</v>
      </c>
      <c r="AM2837" s="36">
        <v>1</v>
      </c>
      <c r="AN2837" s="36">
        <f t="shared" si="955"/>
        <v>-2.012978807160136</v>
      </c>
      <c r="AO2837" s="36">
        <v>4</v>
      </c>
      <c r="AP2837" s="42">
        <f>INT(AI2837/1000)*1000</f>
        <v>49000</v>
      </c>
      <c r="AQ2837" s="42">
        <f>MOD(AI2837,1000)</f>
        <v>106</v>
      </c>
      <c r="AR2837" s="42">
        <f>MOD(AI2838,1000)-0.2+(AP2838-AP2837)</f>
        <v>128.60000000000292</v>
      </c>
    </row>
    <row r="2838" spans="1:44" x14ac:dyDescent="0.25">
      <c r="A2838" s="19" t="s">
        <v>1</v>
      </c>
      <c r="B2838" t="s">
        <v>0</v>
      </c>
      <c r="C2838">
        <v>1333</v>
      </c>
      <c r="D2838" s="36">
        <f>MATCH(C2838,TrainRun!$AG$149:$AG$295,1)</f>
        <v>87</v>
      </c>
      <c r="E2838" s="36">
        <f>INT(INDEX(TrainRun!$AD$149:$AD$295,'By Second'!D2838))</f>
        <v>1315</v>
      </c>
      <c r="F2838" s="36">
        <f>IF(E2838=0,0,INDEX(TrainRun!$AE$149:$AE$295,'By Second'!D2838))</f>
        <v>23.074684524609292</v>
      </c>
      <c r="G2838" s="36">
        <f>INDEX(TrainRun!$AF$149:$AF$295,'By Second'!D2838)</f>
        <v>48716.089662072118</v>
      </c>
      <c r="H2838">
        <f t="shared" si="939"/>
        <v>88</v>
      </c>
      <c r="I2838" s="36">
        <f>INT(INDEX(TrainRun!$AD$149:$AD$295,'By Second'!H2838))</f>
        <v>1365</v>
      </c>
      <c r="J2838" s="36">
        <f>INDEX(TrainRun!$AE$149:$AE$295,'By Second'!H2838)</f>
        <v>22.280254820370121</v>
      </c>
      <c r="K2838">
        <f t="shared" si="940"/>
        <v>50</v>
      </c>
      <c r="L2838">
        <f t="shared" si="941"/>
        <v>-0.79442970423917103</v>
      </c>
      <c r="M2838">
        <f t="shared" si="942"/>
        <v>-1.5888594084783422E-2</v>
      </c>
      <c r="N2838" s="32">
        <f t="shared" si="943"/>
        <v>22.788689831083222</v>
      </c>
      <c r="O2838" s="29">
        <f t="shared" si="944"/>
        <v>49128.727371854467</v>
      </c>
      <c r="P2838" s="37">
        <f>MATCH(O2838,LORDetail!$B$932:$B$1859,1)</f>
        <v>244</v>
      </c>
      <c r="Q2838" s="37">
        <f>INDEX(LORDetail!$B$932:$B$1859,P2838)</f>
        <v>49082</v>
      </c>
      <c r="R2838" s="37">
        <f>INDEX(LORDetail!$D$932:$D$1859,P2838)</f>
        <v>51.520718000238197</v>
      </c>
      <c r="S2838" s="37">
        <f>INDEX(LORDetail!$E$932:$E$1859,P2838)</f>
        <v>-2.0133030861397399</v>
      </c>
      <c r="T2838" s="37">
        <f>INDEX(LORDetail!$G$932:$G$1859,P2838)</f>
        <v>87.893889999999999</v>
      </c>
      <c r="U2838">
        <f t="shared" si="945"/>
        <v>245</v>
      </c>
      <c r="V2838" s="37">
        <f>INDEX(LORDetail!$B$932:$B$1859,U2838)</f>
        <v>49383</v>
      </c>
      <c r="W2838" s="37">
        <f>INDEX(LORDetail!$D$932:$D$1859,U2838)</f>
        <v>51.521658030522602</v>
      </c>
      <c r="X2838" s="37">
        <f>INDEX(LORDetail!$E$932:$E$1859,U2838)</f>
        <v>-2.0092256698155899</v>
      </c>
      <c r="Y2838" s="37">
        <f>INDEX(LORDetail!$G$932:$G$1859,U2838)</f>
        <v>87.706609999999998</v>
      </c>
      <c r="Z2838">
        <f t="shared" si="946"/>
        <v>301</v>
      </c>
      <c r="AA2838" s="29">
        <f t="shared" si="947"/>
        <v>46.727371854467492</v>
      </c>
      <c r="AB2838">
        <f t="shared" si="948"/>
        <v>0.15524043805470927</v>
      </c>
      <c r="AC2838" s="32">
        <f t="shared" si="949"/>
        <v>51.520863930951336</v>
      </c>
      <c r="AD2838" s="32">
        <f t="shared" si="950"/>
        <v>-2.0126701062434473</v>
      </c>
      <c r="AE2838" s="34">
        <f t="shared" si="951"/>
        <v>87.864816570761107</v>
      </c>
      <c r="AF2838" s="36" t="str">
        <f t="shared" si="958"/>
        <v>RDNGSTN</v>
      </c>
      <c r="AG2838" s="36" t="str">
        <f t="shared" si="959"/>
        <v>PADTON</v>
      </c>
      <c r="AH2838" s="36">
        <f t="shared" si="956"/>
        <v>1333</v>
      </c>
      <c r="AI2838" s="42">
        <f t="shared" si="957"/>
        <v>49128.800000000003</v>
      </c>
      <c r="AJ2838" s="43">
        <f t="shared" si="952"/>
        <v>22.788689831083222</v>
      </c>
      <c r="AK2838" s="43">
        <f t="shared" si="953"/>
        <v>-1.5888594084783422E-2</v>
      </c>
      <c r="AL2838" s="36">
        <f t="shared" si="954"/>
        <v>51.520863930951336</v>
      </c>
      <c r="AM2838" s="36">
        <v>1</v>
      </c>
      <c r="AN2838" s="36">
        <f t="shared" si="955"/>
        <v>-2.0126701062434473</v>
      </c>
      <c r="AO2838" s="36">
        <v>4</v>
      </c>
      <c r="AP2838" s="42">
        <f>INT(AI2838/1000)*1000</f>
        <v>49000</v>
      </c>
      <c r="AQ2838" s="42">
        <f>MOD(AI2838,1000)</f>
        <v>128.80000000000291</v>
      </c>
      <c r="AR2838" s="42">
        <f>MOD(AI2839,1000)-0.2+(AP2839-AP2838)</f>
        <v>151.39999999999856</v>
      </c>
    </row>
    <row r="2839" spans="1:44" x14ac:dyDescent="0.25">
      <c r="A2839" s="19" t="s">
        <v>1</v>
      </c>
      <c r="B2839" t="s">
        <v>0</v>
      </c>
      <c r="C2839">
        <v>1334</v>
      </c>
      <c r="D2839" s="36">
        <f>MATCH(C2839,TrainRun!$AG$149:$AG$295,1)</f>
        <v>87</v>
      </c>
      <c r="E2839" s="36">
        <f>INT(INDEX(TrainRun!$AD$149:$AD$295,'By Second'!D2839))</f>
        <v>1315</v>
      </c>
      <c r="F2839" s="36">
        <f>IF(E2839=0,0,INDEX(TrainRun!$AE$149:$AE$295,'By Second'!D2839))</f>
        <v>23.074684524609292</v>
      </c>
      <c r="G2839" s="36">
        <f>INDEX(TrainRun!$AF$149:$AF$295,'By Second'!D2839)</f>
        <v>48716.089662072118</v>
      </c>
      <c r="H2839">
        <f t="shared" si="939"/>
        <v>88</v>
      </c>
      <c r="I2839" s="36">
        <f>INT(INDEX(TrainRun!$AD$149:$AD$295,'By Second'!H2839))</f>
        <v>1365</v>
      </c>
      <c r="J2839" s="36">
        <f>INDEX(TrainRun!$AE$149:$AE$295,'By Second'!H2839)</f>
        <v>22.280254820370121</v>
      </c>
      <c r="K2839">
        <f t="shared" si="940"/>
        <v>50</v>
      </c>
      <c r="L2839">
        <f t="shared" si="941"/>
        <v>-0.79442970423917103</v>
      </c>
      <c r="M2839">
        <f t="shared" si="942"/>
        <v>-1.5888594084783422E-2</v>
      </c>
      <c r="N2839" s="32">
        <f t="shared" si="943"/>
        <v>22.77280123699844</v>
      </c>
      <c r="O2839" s="29">
        <f t="shared" si="944"/>
        <v>49151.500173091466</v>
      </c>
      <c r="P2839" s="37">
        <f>MATCH(O2839,LORDetail!$B$932:$B$1859,1)</f>
        <v>244</v>
      </c>
      <c r="Q2839" s="37">
        <f>INDEX(LORDetail!$B$932:$B$1859,P2839)</f>
        <v>49082</v>
      </c>
      <c r="R2839" s="37">
        <f>INDEX(LORDetail!$D$932:$D$1859,P2839)</f>
        <v>51.520718000238197</v>
      </c>
      <c r="S2839" s="37">
        <f>INDEX(LORDetail!$E$932:$E$1859,P2839)</f>
        <v>-2.0133030861397399</v>
      </c>
      <c r="T2839" s="37">
        <f>INDEX(LORDetail!$G$932:$G$1859,P2839)</f>
        <v>87.893889999999999</v>
      </c>
      <c r="U2839">
        <f t="shared" si="945"/>
        <v>245</v>
      </c>
      <c r="V2839" s="37">
        <f>INDEX(LORDetail!$B$932:$B$1859,U2839)</f>
        <v>49383</v>
      </c>
      <c r="W2839" s="37">
        <f>INDEX(LORDetail!$D$932:$D$1859,U2839)</f>
        <v>51.521658030522602</v>
      </c>
      <c r="X2839" s="37">
        <f>INDEX(LORDetail!$E$932:$E$1859,U2839)</f>
        <v>-2.0092256698155899</v>
      </c>
      <c r="Y2839" s="37">
        <f>INDEX(LORDetail!$G$932:$G$1859,U2839)</f>
        <v>87.706609999999998</v>
      </c>
      <c r="Z2839">
        <f t="shared" si="946"/>
        <v>301</v>
      </c>
      <c r="AA2839" s="29">
        <f t="shared" si="947"/>
        <v>69.500173091466422</v>
      </c>
      <c r="AB2839">
        <f t="shared" si="948"/>
        <v>0.23089758502148314</v>
      </c>
      <c r="AC2839" s="32">
        <f t="shared" si="949"/>
        <v>51.520935050960716</v>
      </c>
      <c r="AD2839" s="32">
        <f t="shared" si="950"/>
        <v>-2.0123616205573667</v>
      </c>
      <c r="AE2839" s="34">
        <f t="shared" si="951"/>
        <v>87.850647500277177</v>
      </c>
      <c r="AF2839" s="36" t="str">
        <f t="shared" si="958"/>
        <v>RDNGSTN</v>
      </c>
      <c r="AG2839" s="36" t="str">
        <f t="shared" si="959"/>
        <v>PADTON</v>
      </c>
      <c r="AH2839" s="36">
        <f t="shared" si="956"/>
        <v>1334</v>
      </c>
      <c r="AI2839" s="42">
        <f t="shared" si="957"/>
        <v>49151.6</v>
      </c>
      <c r="AJ2839" s="43">
        <f t="shared" si="952"/>
        <v>22.77280123699844</v>
      </c>
      <c r="AK2839" s="43">
        <f t="shared" si="953"/>
        <v>-1.5888594084783422E-2</v>
      </c>
      <c r="AL2839" s="36">
        <f t="shared" si="954"/>
        <v>51.520935050960716</v>
      </c>
      <c r="AM2839" s="36">
        <v>1</v>
      </c>
      <c r="AN2839" s="36">
        <f t="shared" si="955"/>
        <v>-2.0123616205573667</v>
      </c>
      <c r="AO2839" s="36">
        <v>4</v>
      </c>
      <c r="AP2839" s="42">
        <f>INT(AI2839/1000)*1000</f>
        <v>49000</v>
      </c>
      <c r="AQ2839" s="42">
        <f>MOD(AI2839,1000)</f>
        <v>151.59999999999854</v>
      </c>
      <c r="AR2839" s="42">
        <f>MOD(AI2840,1000)-0.2+(AP2840-AP2839)</f>
        <v>173.9999999999971</v>
      </c>
    </row>
    <row r="2840" spans="1:44" x14ac:dyDescent="0.25">
      <c r="A2840" s="19" t="s">
        <v>1</v>
      </c>
      <c r="B2840" t="s">
        <v>0</v>
      </c>
      <c r="C2840">
        <v>1335</v>
      </c>
      <c r="D2840" s="36">
        <f>MATCH(C2840,TrainRun!$AG$149:$AG$295,1)</f>
        <v>87</v>
      </c>
      <c r="E2840" s="36">
        <f>INT(INDEX(TrainRun!$AD$149:$AD$295,'By Second'!D2840))</f>
        <v>1315</v>
      </c>
      <c r="F2840" s="36">
        <f>IF(E2840=0,0,INDEX(TrainRun!$AE$149:$AE$295,'By Second'!D2840))</f>
        <v>23.074684524609292</v>
      </c>
      <c r="G2840" s="36">
        <f>INDEX(TrainRun!$AF$149:$AF$295,'By Second'!D2840)</f>
        <v>48716.089662072118</v>
      </c>
      <c r="H2840">
        <f t="shared" si="939"/>
        <v>88</v>
      </c>
      <c r="I2840" s="36">
        <f>INT(INDEX(TrainRun!$AD$149:$AD$295,'By Second'!H2840))</f>
        <v>1365</v>
      </c>
      <c r="J2840" s="36">
        <f>INDEX(TrainRun!$AE$149:$AE$295,'By Second'!H2840)</f>
        <v>22.280254820370121</v>
      </c>
      <c r="K2840">
        <f t="shared" si="940"/>
        <v>50</v>
      </c>
      <c r="L2840">
        <f t="shared" si="941"/>
        <v>-0.79442970423917103</v>
      </c>
      <c r="M2840">
        <f t="shared" si="942"/>
        <v>-1.5888594084783422E-2</v>
      </c>
      <c r="N2840" s="32">
        <f t="shared" si="943"/>
        <v>22.756912642913658</v>
      </c>
      <c r="O2840" s="29">
        <f t="shared" si="944"/>
        <v>49174.257085734382</v>
      </c>
      <c r="P2840" s="37">
        <f>MATCH(O2840,LORDetail!$B$932:$B$1859,1)</f>
        <v>244</v>
      </c>
      <c r="Q2840" s="37">
        <f>INDEX(LORDetail!$B$932:$B$1859,P2840)</f>
        <v>49082</v>
      </c>
      <c r="R2840" s="37">
        <f>INDEX(LORDetail!$D$932:$D$1859,P2840)</f>
        <v>51.520718000238197</v>
      </c>
      <c r="S2840" s="37">
        <f>INDEX(LORDetail!$E$932:$E$1859,P2840)</f>
        <v>-2.0133030861397399</v>
      </c>
      <c r="T2840" s="37">
        <f>INDEX(LORDetail!$G$932:$G$1859,P2840)</f>
        <v>87.893889999999999</v>
      </c>
      <c r="U2840">
        <f t="shared" si="945"/>
        <v>245</v>
      </c>
      <c r="V2840" s="37">
        <f>INDEX(LORDetail!$B$932:$B$1859,U2840)</f>
        <v>49383</v>
      </c>
      <c r="W2840" s="37">
        <f>INDEX(LORDetail!$D$932:$D$1859,U2840)</f>
        <v>51.521658030522602</v>
      </c>
      <c r="X2840" s="37">
        <f>INDEX(LORDetail!$E$932:$E$1859,U2840)</f>
        <v>-2.0092256698155899</v>
      </c>
      <c r="Y2840" s="37">
        <f>INDEX(LORDetail!$G$932:$G$1859,U2840)</f>
        <v>87.706609999999998</v>
      </c>
      <c r="Z2840">
        <f t="shared" si="946"/>
        <v>301</v>
      </c>
      <c r="AA2840" s="29">
        <f t="shared" si="947"/>
        <v>92.25708573438169</v>
      </c>
      <c r="AB2840">
        <f t="shared" si="948"/>
        <v>0.30650194596140096</v>
      </c>
      <c r="AC2840" s="32">
        <f t="shared" si="949"/>
        <v>51.521006121349629</v>
      </c>
      <c r="AD2840" s="32">
        <f t="shared" si="950"/>
        <v>-2.0120533501018931</v>
      </c>
      <c r="AE2840" s="34">
        <f t="shared" si="951"/>
        <v>87.836488315560345</v>
      </c>
      <c r="AF2840" s="36" t="str">
        <f t="shared" si="958"/>
        <v>RDNGSTN</v>
      </c>
      <c r="AG2840" s="36" t="str">
        <f t="shared" si="959"/>
        <v>PADTON</v>
      </c>
      <c r="AH2840" s="36">
        <f t="shared" si="956"/>
        <v>1335</v>
      </c>
      <c r="AI2840" s="42">
        <f t="shared" si="957"/>
        <v>49174.2</v>
      </c>
      <c r="AJ2840" s="43">
        <f t="shared" si="952"/>
        <v>22.756912642913658</v>
      </c>
      <c r="AK2840" s="43">
        <f t="shared" si="953"/>
        <v>-1.5888594084783422E-2</v>
      </c>
      <c r="AL2840" s="36">
        <f t="shared" si="954"/>
        <v>51.521006121349629</v>
      </c>
      <c r="AM2840" s="36">
        <v>1</v>
      </c>
      <c r="AN2840" s="36">
        <f t="shared" si="955"/>
        <v>-2.0120533501018931</v>
      </c>
      <c r="AO2840" s="36">
        <v>4</v>
      </c>
      <c r="AP2840" s="42">
        <f>INT(AI2840/1000)*1000</f>
        <v>49000</v>
      </c>
      <c r="AQ2840" s="42">
        <f>MOD(AI2840,1000)</f>
        <v>174.19999999999709</v>
      </c>
      <c r="AR2840" s="42">
        <f>MOD(AI2841,1000)-0.2+(AP2841-AP2840)</f>
        <v>196.8</v>
      </c>
    </row>
    <row r="2841" spans="1:44" x14ac:dyDescent="0.25">
      <c r="A2841" s="19" t="s">
        <v>1</v>
      </c>
      <c r="B2841" t="s">
        <v>0</v>
      </c>
      <c r="C2841">
        <v>1336</v>
      </c>
      <c r="D2841" s="36">
        <f>MATCH(C2841,TrainRun!$AG$149:$AG$295,1)</f>
        <v>87</v>
      </c>
      <c r="E2841" s="36">
        <f>INT(INDEX(TrainRun!$AD$149:$AD$295,'By Second'!D2841))</f>
        <v>1315</v>
      </c>
      <c r="F2841" s="36">
        <f>IF(E2841=0,0,INDEX(TrainRun!$AE$149:$AE$295,'By Second'!D2841))</f>
        <v>23.074684524609292</v>
      </c>
      <c r="G2841" s="36">
        <f>INDEX(TrainRun!$AF$149:$AF$295,'By Second'!D2841)</f>
        <v>48716.089662072118</v>
      </c>
      <c r="H2841">
        <f t="shared" si="939"/>
        <v>88</v>
      </c>
      <c r="I2841" s="36">
        <f>INT(INDEX(TrainRun!$AD$149:$AD$295,'By Second'!H2841))</f>
        <v>1365</v>
      </c>
      <c r="J2841" s="36">
        <f>INDEX(TrainRun!$AE$149:$AE$295,'By Second'!H2841)</f>
        <v>22.280254820370121</v>
      </c>
      <c r="K2841">
        <f t="shared" si="940"/>
        <v>50</v>
      </c>
      <c r="L2841">
        <f t="shared" si="941"/>
        <v>-0.79442970423917103</v>
      </c>
      <c r="M2841">
        <f t="shared" si="942"/>
        <v>-1.5888594084783422E-2</v>
      </c>
      <c r="N2841" s="32">
        <f t="shared" si="943"/>
        <v>22.741024048828876</v>
      </c>
      <c r="O2841" s="29">
        <f t="shared" si="944"/>
        <v>49196.998109783213</v>
      </c>
      <c r="P2841" s="37">
        <f>MATCH(O2841,LORDetail!$B$932:$B$1859,1)</f>
        <v>244</v>
      </c>
      <c r="Q2841" s="37">
        <f>INDEX(LORDetail!$B$932:$B$1859,P2841)</f>
        <v>49082</v>
      </c>
      <c r="R2841" s="37">
        <f>INDEX(LORDetail!$D$932:$D$1859,P2841)</f>
        <v>51.520718000238197</v>
      </c>
      <c r="S2841" s="37">
        <f>INDEX(LORDetail!$E$932:$E$1859,P2841)</f>
        <v>-2.0133030861397399</v>
      </c>
      <c r="T2841" s="37">
        <f>INDEX(LORDetail!$G$932:$G$1859,P2841)</f>
        <v>87.893889999999999</v>
      </c>
      <c r="U2841">
        <f t="shared" si="945"/>
        <v>245</v>
      </c>
      <c r="V2841" s="37">
        <f>INDEX(LORDetail!$B$932:$B$1859,U2841)</f>
        <v>49383</v>
      </c>
      <c r="W2841" s="37">
        <f>INDEX(LORDetail!$D$932:$D$1859,U2841)</f>
        <v>51.521658030522602</v>
      </c>
      <c r="X2841" s="37">
        <f>INDEX(LORDetail!$E$932:$E$1859,U2841)</f>
        <v>-2.0092256698155899</v>
      </c>
      <c r="Y2841" s="37">
        <f>INDEX(LORDetail!$G$932:$G$1859,U2841)</f>
        <v>87.706609999999998</v>
      </c>
      <c r="Z2841">
        <f t="shared" si="946"/>
        <v>301</v>
      </c>
      <c r="AA2841" s="29">
        <f t="shared" si="947"/>
        <v>114.99810978321329</v>
      </c>
      <c r="AB2841">
        <f t="shared" si="948"/>
        <v>0.38205352087446276</v>
      </c>
      <c r="AC2841" s="32">
        <f t="shared" si="949"/>
        <v>51.521077142118081</v>
      </c>
      <c r="AD2841" s="32">
        <f t="shared" si="950"/>
        <v>-2.0117452948770276</v>
      </c>
      <c r="AE2841" s="34">
        <f t="shared" si="951"/>
        <v>87.822339016610627</v>
      </c>
      <c r="AF2841" s="36" t="str">
        <f t="shared" si="958"/>
        <v>RDNGSTN</v>
      </c>
      <c r="AG2841" s="36" t="str">
        <f t="shared" si="959"/>
        <v>PADTON</v>
      </c>
      <c r="AH2841" s="36">
        <f t="shared" si="956"/>
        <v>1336</v>
      </c>
      <c r="AI2841" s="42">
        <f t="shared" si="957"/>
        <v>49197</v>
      </c>
      <c r="AJ2841" s="43">
        <f t="shared" si="952"/>
        <v>22.741024048828876</v>
      </c>
      <c r="AK2841" s="43">
        <f t="shared" si="953"/>
        <v>-1.5888594084783422E-2</v>
      </c>
      <c r="AL2841" s="36">
        <f t="shared" si="954"/>
        <v>51.521077142118081</v>
      </c>
      <c r="AM2841" s="36">
        <v>1</v>
      </c>
      <c r="AN2841" s="36">
        <f t="shared" si="955"/>
        <v>-2.0117452948770276</v>
      </c>
      <c r="AO2841" s="36">
        <v>4</v>
      </c>
      <c r="AP2841" s="42">
        <f>INT(AI2841/1000)*1000</f>
        <v>49000</v>
      </c>
      <c r="AQ2841" s="42">
        <f>MOD(AI2841,1000)</f>
        <v>197</v>
      </c>
      <c r="AR2841" s="42">
        <f>MOD(AI2842,1000)-0.2+(AP2842-AP2841)</f>
        <v>219.60000000000292</v>
      </c>
    </row>
    <row r="2842" spans="1:44" x14ac:dyDescent="0.25">
      <c r="A2842" s="19" t="s">
        <v>1</v>
      </c>
      <c r="B2842" t="s">
        <v>0</v>
      </c>
      <c r="C2842">
        <v>1337</v>
      </c>
      <c r="D2842" s="36">
        <f>MATCH(C2842,TrainRun!$AG$149:$AG$295,1)</f>
        <v>87</v>
      </c>
      <c r="E2842" s="36">
        <f>INT(INDEX(TrainRun!$AD$149:$AD$295,'By Second'!D2842))</f>
        <v>1315</v>
      </c>
      <c r="F2842" s="36">
        <f>IF(E2842=0,0,INDEX(TrainRun!$AE$149:$AE$295,'By Second'!D2842))</f>
        <v>23.074684524609292</v>
      </c>
      <c r="G2842" s="36">
        <f>INDEX(TrainRun!$AF$149:$AF$295,'By Second'!D2842)</f>
        <v>48716.089662072118</v>
      </c>
      <c r="H2842">
        <f t="shared" si="939"/>
        <v>88</v>
      </c>
      <c r="I2842" s="36">
        <f>INT(INDEX(TrainRun!$AD$149:$AD$295,'By Second'!H2842))</f>
        <v>1365</v>
      </c>
      <c r="J2842" s="36">
        <f>INDEX(TrainRun!$AE$149:$AE$295,'By Second'!H2842)</f>
        <v>22.280254820370121</v>
      </c>
      <c r="K2842">
        <f t="shared" si="940"/>
        <v>50</v>
      </c>
      <c r="L2842">
        <f t="shared" si="941"/>
        <v>-0.79442970423917103</v>
      </c>
      <c r="M2842">
        <f t="shared" si="942"/>
        <v>-1.5888594084783422E-2</v>
      </c>
      <c r="N2842" s="32">
        <f t="shared" si="943"/>
        <v>22.725135454744095</v>
      </c>
      <c r="O2842" s="29">
        <f t="shared" si="944"/>
        <v>49219.723245237954</v>
      </c>
      <c r="P2842" s="37">
        <f>MATCH(O2842,LORDetail!$B$932:$B$1859,1)</f>
        <v>244</v>
      </c>
      <c r="Q2842" s="37">
        <f>INDEX(LORDetail!$B$932:$B$1859,P2842)</f>
        <v>49082</v>
      </c>
      <c r="R2842" s="37">
        <f>INDEX(LORDetail!$D$932:$D$1859,P2842)</f>
        <v>51.520718000238197</v>
      </c>
      <c r="S2842" s="37">
        <f>INDEX(LORDetail!$E$932:$E$1859,P2842)</f>
        <v>-2.0133030861397399</v>
      </c>
      <c r="T2842" s="37">
        <f>INDEX(LORDetail!$G$932:$G$1859,P2842)</f>
        <v>87.893889999999999</v>
      </c>
      <c r="U2842">
        <f t="shared" si="945"/>
        <v>245</v>
      </c>
      <c r="V2842" s="37">
        <f>INDEX(LORDetail!$B$932:$B$1859,U2842)</f>
        <v>49383</v>
      </c>
      <c r="W2842" s="37">
        <f>INDEX(LORDetail!$D$932:$D$1859,U2842)</f>
        <v>51.521658030522602</v>
      </c>
      <c r="X2842" s="37">
        <f>INDEX(LORDetail!$E$932:$E$1859,U2842)</f>
        <v>-2.0092256698155899</v>
      </c>
      <c r="Y2842" s="37">
        <f>INDEX(LORDetail!$G$932:$G$1859,U2842)</f>
        <v>87.706609999999998</v>
      </c>
      <c r="Z2842">
        <f t="shared" si="946"/>
        <v>301</v>
      </c>
      <c r="AA2842" s="29">
        <f t="shared" si="947"/>
        <v>137.72324523795396</v>
      </c>
      <c r="AB2842">
        <f t="shared" si="948"/>
        <v>0.45755230976064437</v>
      </c>
      <c r="AC2842" s="32">
        <f t="shared" si="949"/>
        <v>51.521148113266072</v>
      </c>
      <c r="AD2842" s="32">
        <f t="shared" si="950"/>
        <v>-2.0114374548827691</v>
      </c>
      <c r="AE2842" s="34">
        <f t="shared" si="951"/>
        <v>87.808199603428022</v>
      </c>
      <c r="AF2842" s="36" t="str">
        <f t="shared" si="958"/>
        <v>RDNGSTN</v>
      </c>
      <c r="AG2842" s="36" t="str">
        <f t="shared" si="959"/>
        <v>PADTON</v>
      </c>
      <c r="AH2842" s="36">
        <f t="shared" si="956"/>
        <v>1337</v>
      </c>
      <c r="AI2842" s="42">
        <f t="shared" si="957"/>
        <v>49219.8</v>
      </c>
      <c r="AJ2842" s="43">
        <f t="shared" si="952"/>
        <v>22.725135454744095</v>
      </c>
      <c r="AK2842" s="43">
        <f t="shared" si="953"/>
        <v>-1.5888594084783422E-2</v>
      </c>
      <c r="AL2842" s="36">
        <f t="shared" si="954"/>
        <v>51.521148113266072</v>
      </c>
      <c r="AM2842" s="36">
        <v>1</v>
      </c>
      <c r="AN2842" s="36">
        <f t="shared" si="955"/>
        <v>-2.0114374548827691</v>
      </c>
      <c r="AO2842" s="36">
        <v>4</v>
      </c>
      <c r="AP2842" s="42">
        <f>INT(AI2842/1000)*1000</f>
        <v>49000</v>
      </c>
      <c r="AQ2842" s="42">
        <f>MOD(AI2842,1000)</f>
        <v>219.80000000000291</v>
      </c>
      <c r="AR2842" s="42">
        <f>MOD(AI2843,1000)-0.2+(AP2843-AP2842)</f>
        <v>242.20000000000147</v>
      </c>
    </row>
    <row r="2843" spans="1:44" x14ac:dyDescent="0.25">
      <c r="A2843" s="19" t="s">
        <v>1</v>
      </c>
      <c r="B2843" t="s">
        <v>0</v>
      </c>
      <c r="C2843">
        <v>1338</v>
      </c>
      <c r="D2843" s="36">
        <f>MATCH(C2843,TrainRun!$AG$149:$AG$295,1)</f>
        <v>87</v>
      </c>
      <c r="E2843" s="36">
        <f>INT(INDEX(TrainRun!$AD$149:$AD$295,'By Second'!D2843))</f>
        <v>1315</v>
      </c>
      <c r="F2843" s="36">
        <f>IF(E2843=0,0,INDEX(TrainRun!$AE$149:$AE$295,'By Second'!D2843))</f>
        <v>23.074684524609292</v>
      </c>
      <c r="G2843" s="36">
        <f>INDEX(TrainRun!$AF$149:$AF$295,'By Second'!D2843)</f>
        <v>48716.089662072118</v>
      </c>
      <c r="H2843">
        <f t="shared" si="939"/>
        <v>88</v>
      </c>
      <c r="I2843" s="36">
        <f>INT(INDEX(TrainRun!$AD$149:$AD$295,'By Second'!H2843))</f>
        <v>1365</v>
      </c>
      <c r="J2843" s="36">
        <f>INDEX(TrainRun!$AE$149:$AE$295,'By Second'!H2843)</f>
        <v>22.280254820370121</v>
      </c>
      <c r="K2843">
        <f t="shared" si="940"/>
        <v>50</v>
      </c>
      <c r="L2843">
        <f t="shared" si="941"/>
        <v>-0.79442970423917103</v>
      </c>
      <c r="M2843">
        <f t="shared" si="942"/>
        <v>-1.5888594084783422E-2</v>
      </c>
      <c r="N2843" s="32">
        <f t="shared" si="943"/>
        <v>22.709246860659313</v>
      </c>
      <c r="O2843" s="29">
        <f t="shared" si="944"/>
        <v>49242.432492098611</v>
      </c>
      <c r="P2843" s="37">
        <f>MATCH(O2843,LORDetail!$B$932:$B$1859,1)</f>
        <v>244</v>
      </c>
      <c r="Q2843" s="37">
        <f>INDEX(LORDetail!$B$932:$B$1859,P2843)</f>
        <v>49082</v>
      </c>
      <c r="R2843" s="37">
        <f>INDEX(LORDetail!$D$932:$D$1859,P2843)</f>
        <v>51.520718000238197</v>
      </c>
      <c r="S2843" s="37">
        <f>INDEX(LORDetail!$E$932:$E$1859,P2843)</f>
        <v>-2.0133030861397399</v>
      </c>
      <c r="T2843" s="37">
        <f>INDEX(LORDetail!$G$932:$G$1859,P2843)</f>
        <v>87.893889999999999</v>
      </c>
      <c r="U2843">
        <f t="shared" si="945"/>
        <v>245</v>
      </c>
      <c r="V2843" s="37">
        <f>INDEX(LORDetail!$B$932:$B$1859,U2843)</f>
        <v>49383</v>
      </c>
      <c r="W2843" s="37">
        <f>INDEX(LORDetail!$D$932:$D$1859,U2843)</f>
        <v>51.521658030522602</v>
      </c>
      <c r="X2843" s="37">
        <f>INDEX(LORDetail!$E$932:$E$1859,U2843)</f>
        <v>-2.0092256698155899</v>
      </c>
      <c r="Y2843" s="37">
        <f>INDEX(LORDetail!$G$932:$G$1859,U2843)</f>
        <v>87.706609999999998</v>
      </c>
      <c r="Z2843">
        <f t="shared" si="946"/>
        <v>301</v>
      </c>
      <c r="AA2843" s="29">
        <f t="shared" si="947"/>
        <v>160.43249209861096</v>
      </c>
      <c r="AB2843">
        <f t="shared" si="948"/>
        <v>0.53299831261996999</v>
      </c>
      <c r="AC2843" s="32">
        <f t="shared" si="949"/>
        <v>51.521219034793596</v>
      </c>
      <c r="AD2843" s="32">
        <f t="shared" si="950"/>
        <v>-2.0111298301191187</v>
      </c>
      <c r="AE2843" s="34">
        <f t="shared" si="951"/>
        <v>87.794070076012531</v>
      </c>
      <c r="AF2843" s="36" t="str">
        <f t="shared" si="958"/>
        <v>RDNGSTN</v>
      </c>
      <c r="AG2843" s="36" t="str">
        <f t="shared" si="959"/>
        <v>PADTON</v>
      </c>
      <c r="AH2843" s="36">
        <f t="shared" si="956"/>
        <v>1338</v>
      </c>
      <c r="AI2843" s="42">
        <f t="shared" si="957"/>
        <v>49242.400000000001</v>
      </c>
      <c r="AJ2843" s="43">
        <f t="shared" si="952"/>
        <v>22.709246860659313</v>
      </c>
      <c r="AK2843" s="43">
        <f t="shared" si="953"/>
        <v>-1.5888594084783422E-2</v>
      </c>
      <c r="AL2843" s="36">
        <f t="shared" si="954"/>
        <v>51.521219034793596</v>
      </c>
      <c r="AM2843" s="36">
        <v>1</v>
      </c>
      <c r="AN2843" s="36">
        <f t="shared" si="955"/>
        <v>-2.0111298301191187</v>
      </c>
      <c r="AO2843" s="36">
        <v>4</v>
      </c>
      <c r="AP2843" s="42">
        <f>INT(AI2843/1000)*1000</f>
        <v>49000</v>
      </c>
      <c r="AQ2843" s="42">
        <f>MOD(AI2843,1000)</f>
        <v>242.40000000000146</v>
      </c>
      <c r="AR2843" s="42">
        <f>MOD(AI2844,1000)-0.2+(AP2844-AP2843)</f>
        <v>264.9999999999971</v>
      </c>
    </row>
    <row r="2844" spans="1:44" x14ac:dyDescent="0.25">
      <c r="A2844" s="19" t="s">
        <v>1</v>
      </c>
      <c r="B2844" t="s">
        <v>0</v>
      </c>
      <c r="C2844">
        <v>1339</v>
      </c>
      <c r="D2844" s="36">
        <f>MATCH(C2844,TrainRun!$AG$149:$AG$295,1)</f>
        <v>87</v>
      </c>
      <c r="E2844" s="36">
        <f>INT(INDEX(TrainRun!$AD$149:$AD$295,'By Second'!D2844))</f>
        <v>1315</v>
      </c>
      <c r="F2844" s="36">
        <f>IF(E2844=0,0,INDEX(TrainRun!$AE$149:$AE$295,'By Second'!D2844))</f>
        <v>23.074684524609292</v>
      </c>
      <c r="G2844" s="36">
        <f>INDEX(TrainRun!$AF$149:$AF$295,'By Second'!D2844)</f>
        <v>48716.089662072118</v>
      </c>
      <c r="H2844">
        <f t="shared" si="939"/>
        <v>88</v>
      </c>
      <c r="I2844" s="36">
        <f>INT(INDEX(TrainRun!$AD$149:$AD$295,'By Second'!H2844))</f>
        <v>1365</v>
      </c>
      <c r="J2844" s="36">
        <f>INDEX(TrainRun!$AE$149:$AE$295,'By Second'!H2844)</f>
        <v>22.280254820370121</v>
      </c>
      <c r="K2844">
        <f t="shared" si="940"/>
        <v>50</v>
      </c>
      <c r="L2844">
        <f t="shared" si="941"/>
        <v>-0.79442970423917103</v>
      </c>
      <c r="M2844">
        <f t="shared" si="942"/>
        <v>-1.5888594084783422E-2</v>
      </c>
      <c r="N2844" s="32">
        <f t="shared" si="943"/>
        <v>22.693358266574531</v>
      </c>
      <c r="O2844" s="29">
        <f t="shared" si="944"/>
        <v>49265.125850365184</v>
      </c>
      <c r="P2844" s="37">
        <f>MATCH(O2844,LORDetail!$B$932:$B$1859,1)</f>
        <v>244</v>
      </c>
      <c r="Q2844" s="37">
        <f>INDEX(LORDetail!$B$932:$B$1859,P2844)</f>
        <v>49082</v>
      </c>
      <c r="R2844" s="37">
        <f>INDEX(LORDetail!$D$932:$D$1859,P2844)</f>
        <v>51.520718000238197</v>
      </c>
      <c r="S2844" s="37">
        <f>INDEX(LORDetail!$E$932:$E$1859,P2844)</f>
        <v>-2.0133030861397399</v>
      </c>
      <c r="T2844" s="37">
        <f>INDEX(LORDetail!$G$932:$G$1859,P2844)</f>
        <v>87.893889999999999</v>
      </c>
      <c r="U2844">
        <f t="shared" si="945"/>
        <v>245</v>
      </c>
      <c r="V2844" s="37">
        <f>INDEX(LORDetail!$B$932:$B$1859,U2844)</f>
        <v>49383</v>
      </c>
      <c r="W2844" s="37">
        <f>INDEX(LORDetail!$D$932:$D$1859,U2844)</f>
        <v>51.521658030522602</v>
      </c>
      <c r="X2844" s="37">
        <f>INDEX(LORDetail!$E$932:$E$1859,U2844)</f>
        <v>-2.0092256698155899</v>
      </c>
      <c r="Y2844" s="37">
        <f>INDEX(LORDetail!$G$932:$G$1859,U2844)</f>
        <v>87.706609999999998</v>
      </c>
      <c r="Z2844">
        <f t="shared" si="946"/>
        <v>301</v>
      </c>
      <c r="AA2844" s="29">
        <f t="shared" si="947"/>
        <v>183.12585036518431</v>
      </c>
      <c r="AB2844">
        <f t="shared" si="948"/>
        <v>0.60839152945243957</v>
      </c>
      <c r="AC2844" s="32">
        <f t="shared" si="949"/>
        <v>51.521289906700659</v>
      </c>
      <c r="AD2844" s="32">
        <f t="shared" si="950"/>
        <v>-2.0108224205860759</v>
      </c>
      <c r="AE2844" s="34">
        <f t="shared" si="951"/>
        <v>87.779950434364139</v>
      </c>
      <c r="AF2844" s="36" t="str">
        <f t="shared" si="958"/>
        <v>RDNGSTN</v>
      </c>
      <c r="AG2844" s="36" t="str">
        <f t="shared" si="959"/>
        <v>PADTON</v>
      </c>
      <c r="AH2844" s="36">
        <f t="shared" si="956"/>
        <v>1339</v>
      </c>
      <c r="AI2844" s="42">
        <f t="shared" si="957"/>
        <v>49265.2</v>
      </c>
      <c r="AJ2844" s="43">
        <f t="shared" si="952"/>
        <v>22.693358266574531</v>
      </c>
      <c r="AK2844" s="43">
        <f t="shared" si="953"/>
        <v>-1.5888594084783422E-2</v>
      </c>
      <c r="AL2844" s="36">
        <f t="shared" si="954"/>
        <v>51.521289906700659</v>
      </c>
      <c r="AM2844" s="36">
        <v>1</v>
      </c>
      <c r="AN2844" s="36">
        <f t="shared" si="955"/>
        <v>-2.0108224205860759</v>
      </c>
      <c r="AO2844" s="36">
        <v>4</v>
      </c>
      <c r="AP2844" s="42">
        <f>INT(AI2844/1000)*1000</f>
        <v>49000</v>
      </c>
      <c r="AQ2844" s="42">
        <f>MOD(AI2844,1000)</f>
        <v>265.19999999999709</v>
      </c>
      <c r="AR2844" s="42">
        <f>MOD(AI2845,1000)-0.2+(AP2845-AP2844)</f>
        <v>287.60000000000292</v>
      </c>
    </row>
    <row r="2845" spans="1:44" x14ac:dyDescent="0.25">
      <c r="A2845" s="19" t="s">
        <v>1</v>
      </c>
      <c r="B2845" t="s">
        <v>0</v>
      </c>
      <c r="C2845">
        <v>1340</v>
      </c>
      <c r="D2845" s="36">
        <f>MATCH(C2845,TrainRun!$AG$149:$AG$295,1)</f>
        <v>87</v>
      </c>
      <c r="E2845" s="36">
        <f>INT(INDEX(TrainRun!$AD$149:$AD$295,'By Second'!D2845))</f>
        <v>1315</v>
      </c>
      <c r="F2845" s="36">
        <f>IF(E2845=0,0,INDEX(TrainRun!$AE$149:$AE$295,'By Second'!D2845))</f>
        <v>23.074684524609292</v>
      </c>
      <c r="G2845" s="36">
        <f>INDEX(TrainRun!$AF$149:$AF$295,'By Second'!D2845)</f>
        <v>48716.089662072118</v>
      </c>
      <c r="H2845">
        <f t="shared" si="939"/>
        <v>88</v>
      </c>
      <c r="I2845" s="36">
        <f>INT(INDEX(TrainRun!$AD$149:$AD$295,'By Second'!H2845))</f>
        <v>1365</v>
      </c>
      <c r="J2845" s="36">
        <f>INDEX(TrainRun!$AE$149:$AE$295,'By Second'!H2845)</f>
        <v>22.280254820370121</v>
      </c>
      <c r="K2845">
        <f t="shared" si="940"/>
        <v>50</v>
      </c>
      <c r="L2845">
        <f t="shared" si="941"/>
        <v>-0.79442970423917103</v>
      </c>
      <c r="M2845">
        <f t="shared" si="942"/>
        <v>-1.5888594084783422E-2</v>
      </c>
      <c r="N2845" s="32">
        <f t="shared" si="943"/>
        <v>22.67746967248975</v>
      </c>
      <c r="O2845" s="29">
        <f t="shared" si="944"/>
        <v>49287.803320037674</v>
      </c>
      <c r="P2845" s="37">
        <f>MATCH(O2845,LORDetail!$B$932:$B$1859,1)</f>
        <v>244</v>
      </c>
      <c r="Q2845" s="37">
        <f>INDEX(LORDetail!$B$932:$B$1859,P2845)</f>
        <v>49082</v>
      </c>
      <c r="R2845" s="37">
        <f>INDEX(LORDetail!$D$932:$D$1859,P2845)</f>
        <v>51.520718000238197</v>
      </c>
      <c r="S2845" s="37">
        <f>INDEX(LORDetail!$E$932:$E$1859,P2845)</f>
        <v>-2.0133030861397399</v>
      </c>
      <c r="T2845" s="37">
        <f>INDEX(LORDetail!$G$932:$G$1859,P2845)</f>
        <v>87.893889999999999</v>
      </c>
      <c r="U2845">
        <f t="shared" si="945"/>
        <v>245</v>
      </c>
      <c r="V2845" s="37">
        <f>INDEX(LORDetail!$B$932:$B$1859,U2845)</f>
        <v>49383</v>
      </c>
      <c r="W2845" s="37">
        <f>INDEX(LORDetail!$D$932:$D$1859,U2845)</f>
        <v>51.521658030522602</v>
      </c>
      <c r="X2845" s="37">
        <f>INDEX(LORDetail!$E$932:$E$1859,U2845)</f>
        <v>-2.0092256698155899</v>
      </c>
      <c r="Y2845" s="37">
        <f>INDEX(LORDetail!$G$932:$G$1859,U2845)</f>
        <v>87.706609999999998</v>
      </c>
      <c r="Z2845">
        <f t="shared" si="946"/>
        <v>301</v>
      </c>
      <c r="AA2845" s="29">
        <f t="shared" si="947"/>
        <v>205.80332003767398</v>
      </c>
      <c r="AB2845">
        <f t="shared" si="948"/>
        <v>0.68373196025805305</v>
      </c>
      <c r="AC2845" s="32">
        <f t="shared" si="949"/>
        <v>51.521360728987254</v>
      </c>
      <c r="AD2845" s="32">
        <f t="shared" si="950"/>
        <v>-2.0105152262836405</v>
      </c>
      <c r="AE2845" s="34">
        <f t="shared" si="951"/>
        <v>87.765840678482874</v>
      </c>
      <c r="AF2845" s="36" t="str">
        <f t="shared" si="958"/>
        <v>RDNGSTN</v>
      </c>
      <c r="AG2845" s="36" t="str">
        <f t="shared" si="959"/>
        <v>PADTON</v>
      </c>
      <c r="AH2845" s="36">
        <f t="shared" si="956"/>
        <v>1340</v>
      </c>
      <c r="AI2845" s="42">
        <f t="shared" si="957"/>
        <v>49287.8</v>
      </c>
      <c r="AJ2845" s="43">
        <f t="shared" si="952"/>
        <v>22.67746967248975</v>
      </c>
      <c r="AK2845" s="43">
        <f t="shared" si="953"/>
        <v>-1.5888594084783422E-2</v>
      </c>
      <c r="AL2845" s="36">
        <f t="shared" si="954"/>
        <v>51.521360728987254</v>
      </c>
      <c r="AM2845" s="36">
        <v>1</v>
      </c>
      <c r="AN2845" s="36">
        <f t="shared" si="955"/>
        <v>-2.0105152262836405</v>
      </c>
      <c r="AO2845" s="36">
        <v>4</v>
      </c>
      <c r="AP2845" s="42">
        <f>INT(AI2845/1000)*1000</f>
        <v>49000</v>
      </c>
      <c r="AQ2845" s="42">
        <f>MOD(AI2845,1000)</f>
        <v>287.80000000000291</v>
      </c>
      <c r="AR2845" s="42">
        <f>MOD(AI2846,1000)-0.2+(AP2846-AP2845)</f>
        <v>310.20000000000147</v>
      </c>
    </row>
    <row r="2846" spans="1:44" x14ac:dyDescent="0.25">
      <c r="A2846" s="19" t="s">
        <v>1</v>
      </c>
      <c r="B2846" t="s">
        <v>0</v>
      </c>
      <c r="C2846">
        <v>1341</v>
      </c>
      <c r="D2846" s="36">
        <f>MATCH(C2846,TrainRun!$AG$149:$AG$295,1)</f>
        <v>87</v>
      </c>
      <c r="E2846" s="36">
        <f>INT(INDEX(TrainRun!$AD$149:$AD$295,'By Second'!D2846))</f>
        <v>1315</v>
      </c>
      <c r="F2846" s="36">
        <f>IF(E2846=0,0,INDEX(TrainRun!$AE$149:$AE$295,'By Second'!D2846))</f>
        <v>23.074684524609292</v>
      </c>
      <c r="G2846" s="36">
        <f>INDEX(TrainRun!$AF$149:$AF$295,'By Second'!D2846)</f>
        <v>48716.089662072118</v>
      </c>
      <c r="H2846">
        <f t="shared" si="939"/>
        <v>88</v>
      </c>
      <c r="I2846" s="36">
        <f>INT(INDEX(TrainRun!$AD$149:$AD$295,'By Second'!H2846))</f>
        <v>1365</v>
      </c>
      <c r="J2846" s="36">
        <f>INDEX(TrainRun!$AE$149:$AE$295,'By Second'!H2846)</f>
        <v>22.280254820370121</v>
      </c>
      <c r="K2846">
        <f t="shared" si="940"/>
        <v>50</v>
      </c>
      <c r="L2846">
        <f t="shared" si="941"/>
        <v>-0.79442970423917103</v>
      </c>
      <c r="M2846">
        <f t="shared" si="942"/>
        <v>-1.5888594084783422E-2</v>
      </c>
      <c r="N2846" s="32">
        <f t="shared" si="943"/>
        <v>22.661581078404968</v>
      </c>
      <c r="O2846" s="29">
        <f t="shared" si="944"/>
        <v>49310.46490111608</v>
      </c>
      <c r="P2846" s="37">
        <f>MATCH(O2846,LORDetail!$B$932:$B$1859,1)</f>
        <v>244</v>
      </c>
      <c r="Q2846" s="37">
        <f>INDEX(LORDetail!$B$932:$B$1859,P2846)</f>
        <v>49082</v>
      </c>
      <c r="R2846" s="37">
        <f>INDEX(LORDetail!$D$932:$D$1859,P2846)</f>
        <v>51.520718000238197</v>
      </c>
      <c r="S2846" s="37">
        <f>INDEX(LORDetail!$E$932:$E$1859,P2846)</f>
        <v>-2.0133030861397399</v>
      </c>
      <c r="T2846" s="37">
        <f>INDEX(LORDetail!$G$932:$G$1859,P2846)</f>
        <v>87.893889999999999</v>
      </c>
      <c r="U2846">
        <f t="shared" si="945"/>
        <v>245</v>
      </c>
      <c r="V2846" s="37">
        <f>INDEX(LORDetail!$B$932:$B$1859,U2846)</f>
        <v>49383</v>
      </c>
      <c r="W2846" s="37">
        <f>INDEX(LORDetail!$D$932:$D$1859,U2846)</f>
        <v>51.521658030522602</v>
      </c>
      <c r="X2846" s="37">
        <f>INDEX(LORDetail!$E$932:$E$1859,U2846)</f>
        <v>-2.0092256698155899</v>
      </c>
      <c r="Y2846" s="37">
        <f>INDEX(LORDetail!$G$932:$G$1859,U2846)</f>
        <v>87.706609999999998</v>
      </c>
      <c r="Z2846">
        <f t="shared" si="946"/>
        <v>301</v>
      </c>
      <c r="AA2846" s="29">
        <f t="shared" si="947"/>
        <v>228.46490111608</v>
      </c>
      <c r="AB2846">
        <f t="shared" si="948"/>
        <v>0.75901960503681065</v>
      </c>
      <c r="AC2846" s="32">
        <f t="shared" si="949"/>
        <v>51.521431501653389</v>
      </c>
      <c r="AD2846" s="32">
        <f t="shared" si="950"/>
        <v>-2.0102082472118128</v>
      </c>
      <c r="AE2846" s="34">
        <f t="shared" si="951"/>
        <v>87.751740808368709</v>
      </c>
      <c r="AF2846" s="36" t="str">
        <f t="shared" si="958"/>
        <v>RDNGSTN</v>
      </c>
      <c r="AG2846" s="36" t="str">
        <f t="shared" si="959"/>
        <v>PADTON</v>
      </c>
      <c r="AH2846" s="36">
        <f t="shared" si="956"/>
        <v>1341</v>
      </c>
      <c r="AI2846" s="42">
        <f t="shared" si="957"/>
        <v>49310.400000000001</v>
      </c>
      <c r="AJ2846" s="43">
        <f t="shared" si="952"/>
        <v>22.661581078404968</v>
      </c>
      <c r="AK2846" s="43">
        <f t="shared" si="953"/>
        <v>-1.5888594084783422E-2</v>
      </c>
      <c r="AL2846" s="36">
        <f t="shared" si="954"/>
        <v>51.521431501653389</v>
      </c>
      <c r="AM2846" s="36">
        <v>1</v>
      </c>
      <c r="AN2846" s="36">
        <f t="shared" si="955"/>
        <v>-2.0102082472118128</v>
      </c>
      <c r="AO2846" s="36">
        <v>4</v>
      </c>
      <c r="AP2846" s="42">
        <f>INT(AI2846/1000)*1000</f>
        <v>49000</v>
      </c>
      <c r="AQ2846" s="42">
        <f>MOD(AI2846,1000)</f>
        <v>310.40000000000146</v>
      </c>
      <c r="AR2846" s="42">
        <f>MOD(AI2847,1000)-0.2+(AP2847-AP2846)</f>
        <v>332.9999999999971</v>
      </c>
    </row>
    <row r="2847" spans="1:44" x14ac:dyDescent="0.25">
      <c r="A2847" s="19" t="s">
        <v>1</v>
      </c>
      <c r="B2847" t="s">
        <v>0</v>
      </c>
      <c r="C2847">
        <v>1342</v>
      </c>
      <c r="D2847" s="36">
        <f>MATCH(C2847,TrainRun!$AG$149:$AG$295,1)</f>
        <v>87</v>
      </c>
      <c r="E2847" s="36">
        <f>INT(INDEX(TrainRun!$AD$149:$AD$295,'By Second'!D2847))</f>
        <v>1315</v>
      </c>
      <c r="F2847" s="36">
        <f>IF(E2847=0,0,INDEX(TrainRun!$AE$149:$AE$295,'By Second'!D2847))</f>
        <v>23.074684524609292</v>
      </c>
      <c r="G2847" s="36">
        <f>INDEX(TrainRun!$AF$149:$AF$295,'By Second'!D2847)</f>
        <v>48716.089662072118</v>
      </c>
      <c r="H2847">
        <f t="shared" si="939"/>
        <v>88</v>
      </c>
      <c r="I2847" s="36">
        <f>INT(INDEX(TrainRun!$AD$149:$AD$295,'By Second'!H2847))</f>
        <v>1365</v>
      </c>
      <c r="J2847" s="36">
        <f>INDEX(TrainRun!$AE$149:$AE$295,'By Second'!H2847)</f>
        <v>22.280254820370121</v>
      </c>
      <c r="K2847">
        <f t="shared" si="940"/>
        <v>50</v>
      </c>
      <c r="L2847">
        <f t="shared" si="941"/>
        <v>-0.79442970423917103</v>
      </c>
      <c r="M2847">
        <f t="shared" si="942"/>
        <v>-1.5888594084783422E-2</v>
      </c>
      <c r="N2847" s="32">
        <f t="shared" si="943"/>
        <v>22.645692484320186</v>
      </c>
      <c r="O2847" s="29">
        <f t="shared" si="944"/>
        <v>49333.110593600402</v>
      </c>
      <c r="P2847" s="37">
        <f>MATCH(O2847,LORDetail!$B$932:$B$1859,1)</f>
        <v>244</v>
      </c>
      <c r="Q2847" s="37">
        <f>INDEX(LORDetail!$B$932:$B$1859,P2847)</f>
        <v>49082</v>
      </c>
      <c r="R2847" s="37">
        <f>INDEX(LORDetail!$D$932:$D$1859,P2847)</f>
        <v>51.520718000238197</v>
      </c>
      <c r="S2847" s="37">
        <f>INDEX(LORDetail!$E$932:$E$1859,P2847)</f>
        <v>-2.0133030861397399</v>
      </c>
      <c r="T2847" s="37">
        <f>INDEX(LORDetail!$G$932:$G$1859,P2847)</f>
        <v>87.893889999999999</v>
      </c>
      <c r="U2847">
        <f t="shared" si="945"/>
        <v>245</v>
      </c>
      <c r="V2847" s="37">
        <f>INDEX(LORDetail!$B$932:$B$1859,U2847)</f>
        <v>49383</v>
      </c>
      <c r="W2847" s="37">
        <f>INDEX(LORDetail!$D$932:$D$1859,U2847)</f>
        <v>51.521658030522602</v>
      </c>
      <c r="X2847" s="37">
        <f>INDEX(LORDetail!$E$932:$E$1859,U2847)</f>
        <v>-2.0092256698155899</v>
      </c>
      <c r="Y2847" s="37">
        <f>INDEX(LORDetail!$G$932:$G$1859,U2847)</f>
        <v>87.706609999999998</v>
      </c>
      <c r="Z2847">
        <f t="shared" si="946"/>
        <v>301</v>
      </c>
      <c r="AA2847" s="29">
        <f t="shared" si="947"/>
        <v>251.11059360040235</v>
      </c>
      <c r="AB2847">
        <f t="shared" si="948"/>
        <v>0.83425446378871215</v>
      </c>
      <c r="AC2847" s="32">
        <f t="shared" si="949"/>
        <v>51.521502224699056</v>
      </c>
      <c r="AD2847" s="32">
        <f t="shared" si="950"/>
        <v>-2.0099014833705926</v>
      </c>
      <c r="AE2847" s="34">
        <f t="shared" si="951"/>
        <v>87.737650824021642</v>
      </c>
      <c r="AF2847" s="36" t="str">
        <f t="shared" si="958"/>
        <v>RDNGSTN</v>
      </c>
      <c r="AG2847" s="36" t="str">
        <f t="shared" si="959"/>
        <v>PADTON</v>
      </c>
      <c r="AH2847" s="36">
        <f t="shared" si="956"/>
        <v>1342</v>
      </c>
      <c r="AI2847" s="42">
        <f t="shared" si="957"/>
        <v>49333.2</v>
      </c>
      <c r="AJ2847" s="43">
        <f t="shared" si="952"/>
        <v>22.645692484320186</v>
      </c>
      <c r="AK2847" s="43">
        <f t="shared" si="953"/>
        <v>-1.5888594084783422E-2</v>
      </c>
      <c r="AL2847" s="36">
        <f t="shared" si="954"/>
        <v>51.521502224699056</v>
      </c>
      <c r="AM2847" s="36">
        <v>1</v>
      </c>
      <c r="AN2847" s="36">
        <f t="shared" si="955"/>
        <v>-2.0099014833705926</v>
      </c>
      <c r="AO2847" s="36">
        <v>4</v>
      </c>
      <c r="AP2847" s="42">
        <f>INT(AI2847/1000)*1000</f>
        <v>49000</v>
      </c>
      <c r="AQ2847" s="42">
        <f>MOD(AI2847,1000)</f>
        <v>333.19999999999709</v>
      </c>
      <c r="AR2847" s="42">
        <f>MOD(AI2848,1000)-0.2+(AP2848-AP2847)</f>
        <v>355.60000000000292</v>
      </c>
    </row>
    <row r="2848" spans="1:44" x14ac:dyDescent="0.25">
      <c r="A2848" s="19" t="s">
        <v>1</v>
      </c>
      <c r="B2848" t="s">
        <v>0</v>
      </c>
      <c r="C2848">
        <v>1343</v>
      </c>
      <c r="D2848" s="36">
        <f>MATCH(C2848,TrainRun!$AG$149:$AG$295,1)</f>
        <v>87</v>
      </c>
      <c r="E2848" s="36">
        <f>INT(INDEX(TrainRun!$AD$149:$AD$295,'By Second'!D2848))</f>
        <v>1315</v>
      </c>
      <c r="F2848" s="36">
        <f>IF(E2848=0,0,INDEX(TrainRun!$AE$149:$AE$295,'By Second'!D2848))</f>
        <v>23.074684524609292</v>
      </c>
      <c r="G2848" s="36">
        <f>INDEX(TrainRun!$AF$149:$AF$295,'By Second'!D2848)</f>
        <v>48716.089662072118</v>
      </c>
      <c r="H2848">
        <f t="shared" si="939"/>
        <v>88</v>
      </c>
      <c r="I2848" s="36">
        <f>INT(INDEX(TrainRun!$AD$149:$AD$295,'By Second'!H2848))</f>
        <v>1365</v>
      </c>
      <c r="J2848" s="36">
        <f>INDEX(TrainRun!$AE$149:$AE$295,'By Second'!H2848)</f>
        <v>22.280254820370121</v>
      </c>
      <c r="K2848">
        <f t="shared" si="940"/>
        <v>50</v>
      </c>
      <c r="L2848">
        <f t="shared" si="941"/>
        <v>-0.79442970423917103</v>
      </c>
      <c r="M2848">
        <f t="shared" si="942"/>
        <v>-1.5888594084783422E-2</v>
      </c>
      <c r="N2848" s="32">
        <f t="shared" si="943"/>
        <v>22.629803890235404</v>
      </c>
      <c r="O2848" s="29">
        <f t="shared" si="944"/>
        <v>49355.740397490641</v>
      </c>
      <c r="P2848" s="37">
        <f>MATCH(O2848,LORDetail!$B$932:$B$1859,1)</f>
        <v>244</v>
      </c>
      <c r="Q2848" s="37">
        <f>INDEX(LORDetail!$B$932:$B$1859,P2848)</f>
        <v>49082</v>
      </c>
      <c r="R2848" s="37">
        <f>INDEX(LORDetail!$D$932:$D$1859,P2848)</f>
        <v>51.520718000238197</v>
      </c>
      <c r="S2848" s="37">
        <f>INDEX(LORDetail!$E$932:$E$1859,P2848)</f>
        <v>-2.0133030861397399</v>
      </c>
      <c r="T2848" s="37">
        <f>INDEX(LORDetail!$G$932:$G$1859,P2848)</f>
        <v>87.893889999999999</v>
      </c>
      <c r="U2848">
        <f t="shared" si="945"/>
        <v>245</v>
      </c>
      <c r="V2848" s="37">
        <f>INDEX(LORDetail!$B$932:$B$1859,U2848)</f>
        <v>49383</v>
      </c>
      <c r="W2848" s="37">
        <f>INDEX(LORDetail!$D$932:$D$1859,U2848)</f>
        <v>51.521658030522602</v>
      </c>
      <c r="X2848" s="37">
        <f>INDEX(LORDetail!$E$932:$E$1859,U2848)</f>
        <v>-2.0092256698155899</v>
      </c>
      <c r="Y2848" s="37">
        <f>INDEX(LORDetail!$G$932:$G$1859,U2848)</f>
        <v>87.706609999999998</v>
      </c>
      <c r="Z2848">
        <f t="shared" si="946"/>
        <v>301</v>
      </c>
      <c r="AA2848" s="29">
        <f t="shared" si="947"/>
        <v>273.74039749064104</v>
      </c>
      <c r="AB2848">
        <f t="shared" si="948"/>
        <v>0.90943653651375767</v>
      </c>
      <c r="AC2848" s="32">
        <f t="shared" si="949"/>
        <v>51.521572898124262</v>
      </c>
      <c r="AD2848" s="32">
        <f t="shared" si="950"/>
        <v>-2.0095949347599804</v>
      </c>
      <c r="AE2848" s="34">
        <f t="shared" si="951"/>
        <v>87.723570725441704</v>
      </c>
      <c r="AF2848" s="36" t="str">
        <f t="shared" si="958"/>
        <v>RDNGSTN</v>
      </c>
      <c r="AG2848" s="36" t="str">
        <f t="shared" si="959"/>
        <v>PADTON</v>
      </c>
      <c r="AH2848" s="36">
        <f t="shared" si="956"/>
        <v>1343</v>
      </c>
      <c r="AI2848" s="42">
        <f t="shared" si="957"/>
        <v>49355.8</v>
      </c>
      <c r="AJ2848" s="43">
        <f t="shared" si="952"/>
        <v>22.629803890235404</v>
      </c>
      <c r="AK2848" s="43">
        <f t="shared" si="953"/>
        <v>-1.5888594084783422E-2</v>
      </c>
      <c r="AL2848" s="36">
        <f t="shared" si="954"/>
        <v>51.521572898124262</v>
      </c>
      <c r="AM2848" s="36">
        <v>1</v>
      </c>
      <c r="AN2848" s="36">
        <f t="shared" si="955"/>
        <v>-2.0095949347599804</v>
      </c>
      <c r="AO2848" s="36">
        <v>4</v>
      </c>
      <c r="AP2848" s="42">
        <f>INT(AI2848/1000)*1000</f>
        <v>49000</v>
      </c>
      <c r="AQ2848" s="42">
        <f>MOD(AI2848,1000)</f>
        <v>355.80000000000291</v>
      </c>
      <c r="AR2848" s="42">
        <f>MOD(AI2849,1000)-0.2+(AP2849-AP2848)</f>
        <v>378.20000000000147</v>
      </c>
    </row>
    <row r="2849" spans="1:44" x14ac:dyDescent="0.25">
      <c r="A2849" s="19" t="s">
        <v>1</v>
      </c>
      <c r="B2849" t="s">
        <v>0</v>
      </c>
      <c r="C2849">
        <v>1344</v>
      </c>
      <c r="D2849" s="36">
        <f>MATCH(C2849,TrainRun!$AG$149:$AG$295,1)</f>
        <v>87</v>
      </c>
      <c r="E2849" s="36">
        <f>INT(INDEX(TrainRun!$AD$149:$AD$295,'By Second'!D2849))</f>
        <v>1315</v>
      </c>
      <c r="F2849" s="36">
        <f>IF(E2849=0,0,INDEX(TrainRun!$AE$149:$AE$295,'By Second'!D2849))</f>
        <v>23.074684524609292</v>
      </c>
      <c r="G2849" s="36">
        <f>INDEX(TrainRun!$AF$149:$AF$295,'By Second'!D2849)</f>
        <v>48716.089662072118</v>
      </c>
      <c r="H2849">
        <f t="shared" si="939"/>
        <v>88</v>
      </c>
      <c r="I2849" s="36">
        <f>INT(INDEX(TrainRun!$AD$149:$AD$295,'By Second'!H2849))</f>
        <v>1365</v>
      </c>
      <c r="J2849" s="36">
        <f>INDEX(TrainRun!$AE$149:$AE$295,'By Second'!H2849)</f>
        <v>22.280254820370121</v>
      </c>
      <c r="K2849">
        <f t="shared" si="940"/>
        <v>50</v>
      </c>
      <c r="L2849">
        <f t="shared" si="941"/>
        <v>-0.79442970423917103</v>
      </c>
      <c r="M2849">
        <f t="shared" si="942"/>
        <v>-1.5888594084783422E-2</v>
      </c>
      <c r="N2849" s="32">
        <f t="shared" si="943"/>
        <v>22.613915296150623</v>
      </c>
      <c r="O2849" s="29">
        <f t="shared" si="944"/>
        <v>49378.354312786789</v>
      </c>
      <c r="P2849" s="37">
        <f>MATCH(O2849,LORDetail!$B$932:$B$1859,1)</f>
        <v>244</v>
      </c>
      <c r="Q2849" s="37">
        <f>INDEX(LORDetail!$B$932:$B$1859,P2849)</f>
        <v>49082</v>
      </c>
      <c r="R2849" s="37">
        <f>INDEX(LORDetail!$D$932:$D$1859,P2849)</f>
        <v>51.520718000238197</v>
      </c>
      <c r="S2849" s="37">
        <f>INDEX(LORDetail!$E$932:$E$1859,P2849)</f>
        <v>-2.0133030861397399</v>
      </c>
      <c r="T2849" s="37">
        <f>INDEX(LORDetail!$G$932:$G$1859,P2849)</f>
        <v>87.893889999999999</v>
      </c>
      <c r="U2849">
        <f t="shared" si="945"/>
        <v>245</v>
      </c>
      <c r="V2849" s="37">
        <f>INDEX(LORDetail!$B$932:$B$1859,U2849)</f>
        <v>49383</v>
      </c>
      <c r="W2849" s="37">
        <f>INDEX(LORDetail!$D$932:$D$1859,U2849)</f>
        <v>51.521658030522602</v>
      </c>
      <c r="X2849" s="37">
        <f>INDEX(LORDetail!$E$932:$E$1859,U2849)</f>
        <v>-2.0092256698155899</v>
      </c>
      <c r="Y2849" s="37">
        <f>INDEX(LORDetail!$G$932:$G$1859,U2849)</f>
        <v>87.706609999999998</v>
      </c>
      <c r="Z2849">
        <f t="shared" si="946"/>
        <v>301</v>
      </c>
      <c r="AA2849" s="29">
        <f t="shared" si="947"/>
        <v>296.3543127867888</v>
      </c>
      <c r="AB2849">
        <f t="shared" si="948"/>
        <v>0.98456582321192287</v>
      </c>
      <c r="AC2849" s="32">
        <f t="shared" si="949"/>
        <v>51.521643521929008</v>
      </c>
      <c r="AD2849" s="32">
        <f t="shared" si="950"/>
        <v>-2.0092886013799753</v>
      </c>
      <c r="AE2849" s="34">
        <f t="shared" si="951"/>
        <v>87.709500512628864</v>
      </c>
      <c r="AF2849" s="36" t="str">
        <f t="shared" si="958"/>
        <v>RDNGSTN</v>
      </c>
      <c r="AG2849" s="36" t="str">
        <f t="shared" si="959"/>
        <v>PADTON</v>
      </c>
      <c r="AH2849" s="36">
        <f t="shared" si="956"/>
        <v>1344</v>
      </c>
      <c r="AI2849" s="42">
        <f t="shared" si="957"/>
        <v>49378.400000000001</v>
      </c>
      <c r="AJ2849" s="43">
        <f t="shared" si="952"/>
        <v>22.613915296150623</v>
      </c>
      <c r="AK2849" s="43">
        <f t="shared" si="953"/>
        <v>-1.5888594084783422E-2</v>
      </c>
      <c r="AL2849" s="36">
        <f t="shared" si="954"/>
        <v>51.521643521929008</v>
      </c>
      <c r="AM2849" s="36">
        <v>1</v>
      </c>
      <c r="AN2849" s="36">
        <f t="shared" si="955"/>
        <v>-2.0092886013799753</v>
      </c>
      <c r="AO2849" s="36">
        <v>4</v>
      </c>
      <c r="AP2849" s="42">
        <f>INT(AI2849/1000)*1000</f>
        <v>49000</v>
      </c>
      <c r="AQ2849" s="42">
        <f>MOD(AI2849,1000)</f>
        <v>378.40000000000146</v>
      </c>
      <c r="AR2849" s="42">
        <f>MOD(AI2850,1000)-0.2+(AP2850-AP2849)</f>
        <v>400.8</v>
      </c>
    </row>
    <row r="2850" spans="1:44" x14ac:dyDescent="0.25">
      <c r="A2850" s="19" t="s">
        <v>1</v>
      </c>
      <c r="B2850" t="s">
        <v>0</v>
      </c>
      <c r="C2850">
        <v>1345</v>
      </c>
      <c r="D2850" s="36">
        <f>MATCH(C2850,TrainRun!$AG$149:$AG$295,1)</f>
        <v>87</v>
      </c>
      <c r="E2850" s="36">
        <f>INT(INDEX(TrainRun!$AD$149:$AD$295,'By Second'!D2850))</f>
        <v>1315</v>
      </c>
      <c r="F2850" s="36">
        <f>IF(E2850=0,0,INDEX(TrainRun!$AE$149:$AE$295,'By Second'!D2850))</f>
        <v>23.074684524609292</v>
      </c>
      <c r="G2850" s="36">
        <f>INDEX(TrainRun!$AF$149:$AF$295,'By Second'!D2850)</f>
        <v>48716.089662072118</v>
      </c>
      <c r="H2850">
        <f t="shared" ref="H2850:H2913" si="960">D2850+1</f>
        <v>88</v>
      </c>
      <c r="I2850" s="36">
        <f>INT(INDEX(TrainRun!$AD$149:$AD$295,'By Second'!H2850))</f>
        <v>1365</v>
      </c>
      <c r="J2850" s="36">
        <f>INDEX(TrainRun!$AE$149:$AE$295,'By Second'!H2850)</f>
        <v>22.280254820370121</v>
      </c>
      <c r="K2850">
        <f t="shared" ref="K2850:K2913" si="961">I2850-E2850</f>
        <v>50</v>
      </c>
      <c r="L2850">
        <f t="shared" ref="L2850:L2913" si="962">J2850-F2850</f>
        <v>-0.79442970423917103</v>
      </c>
      <c r="M2850">
        <f t="shared" ref="M2850:M2913" si="963">IF(K2850=0,0,L2850/K2850)</f>
        <v>-1.5888594084783422E-2</v>
      </c>
      <c r="N2850" s="32">
        <f t="shared" ref="N2850:N2913" si="964">IF(C2850=E2850,F2850,N2849+M2850)</f>
        <v>22.598026702065841</v>
      </c>
      <c r="O2850" s="29">
        <f t="shared" ref="O2850:O2913" si="965">IF(C2850=E2850,ROUND(G2850,1),O2849+N2850)</f>
        <v>49400.952339488853</v>
      </c>
      <c r="P2850" s="37">
        <f>MATCH(O2850,LORDetail!$B$932:$B$1859,1)</f>
        <v>245</v>
      </c>
      <c r="Q2850" s="37">
        <f>INDEX(LORDetail!$B$932:$B$1859,P2850)</f>
        <v>49383</v>
      </c>
      <c r="R2850" s="37">
        <f>INDEX(LORDetail!$D$932:$D$1859,P2850)</f>
        <v>51.521658030522602</v>
      </c>
      <c r="S2850" s="37">
        <f>INDEX(LORDetail!$E$932:$E$1859,P2850)</f>
        <v>-2.0092256698155899</v>
      </c>
      <c r="T2850" s="37">
        <f>INDEX(LORDetail!$G$932:$G$1859,P2850)</f>
        <v>87.706609999999998</v>
      </c>
      <c r="U2850">
        <f t="shared" ref="U2850:U2913" si="966">P2850+1</f>
        <v>246</v>
      </c>
      <c r="V2850" s="37">
        <f>INDEX(LORDetail!$B$932:$B$1859,U2850)</f>
        <v>49493</v>
      </c>
      <c r="W2850" s="37">
        <f>INDEX(LORDetail!$D$932:$D$1859,U2850)</f>
        <v>51.521963440549698</v>
      </c>
      <c r="X2850" s="37">
        <f>INDEX(LORDetail!$E$932:$E$1859,U2850)</f>
        <v>-2.00771201541516</v>
      </c>
      <c r="Y2850" s="37">
        <f>INDEX(LORDetail!$G$932:$G$1859,U2850)</f>
        <v>87.638170000000002</v>
      </c>
      <c r="Z2850">
        <f t="shared" ref="Z2850:Z2913" si="967">V2850-Q2850</f>
        <v>110</v>
      </c>
      <c r="AA2850" s="29">
        <f t="shared" ref="AA2850:AA2913" si="968">O2850-Q2850</f>
        <v>17.952339488852886</v>
      </c>
      <c r="AB2850">
        <f t="shared" ref="AB2850:AB2913" si="969">AA2850/Z2850</f>
        <v>0.16320308626229896</v>
      </c>
      <c r="AC2850" s="32">
        <f t="shared" ref="AC2850:AC2913" si="970">R2850+(W2850-R2850)*$AB2850</f>
        <v>51.521707874381597</v>
      </c>
      <c r="AD2850" s="32">
        <f t="shared" ref="AD2850:AD2913" si="971">S2850+(X2850-S2850)*$AB2850</f>
        <v>-2.0089786367459053</v>
      </c>
      <c r="AE2850" s="34">
        <f t="shared" ref="AE2850:AE2913" si="972">T2850+(Y2850-T2850)*$AB2850</f>
        <v>87.695440380776205</v>
      </c>
      <c r="AF2850" s="36" t="str">
        <f t="shared" si="958"/>
        <v>RDNGSTN</v>
      </c>
      <c r="AG2850" s="36" t="str">
        <f t="shared" si="959"/>
        <v>PADTON</v>
      </c>
      <c r="AH2850" s="36">
        <f t="shared" si="956"/>
        <v>1345</v>
      </c>
      <c r="AI2850" s="42">
        <f t="shared" si="957"/>
        <v>49401</v>
      </c>
      <c r="AJ2850" s="43">
        <f t="shared" si="952"/>
        <v>22.598026702065841</v>
      </c>
      <c r="AK2850" s="43">
        <f t="shared" si="953"/>
        <v>-1.5888594084783422E-2</v>
      </c>
      <c r="AL2850" s="36">
        <f t="shared" si="954"/>
        <v>51.521707874381597</v>
      </c>
      <c r="AM2850" s="36">
        <v>1</v>
      </c>
      <c r="AN2850" s="36">
        <f t="shared" si="955"/>
        <v>-2.0089786367459053</v>
      </c>
      <c r="AO2850" s="36">
        <v>4</v>
      </c>
      <c r="AP2850" s="42">
        <f>INT(AI2850/1000)*1000</f>
        <v>49000</v>
      </c>
      <c r="AQ2850" s="42">
        <f>MOD(AI2850,1000)</f>
        <v>401</v>
      </c>
      <c r="AR2850" s="42">
        <f>MOD(AI2851,1000)-0.2+(AP2851-AP2850)</f>
        <v>423.39999999999856</v>
      </c>
    </row>
    <row r="2851" spans="1:44" x14ac:dyDescent="0.25">
      <c r="A2851" s="19" t="s">
        <v>1</v>
      </c>
      <c r="B2851" t="s">
        <v>0</v>
      </c>
      <c r="C2851">
        <v>1346</v>
      </c>
      <c r="D2851" s="36">
        <f>MATCH(C2851,TrainRun!$AG$149:$AG$295,1)</f>
        <v>87</v>
      </c>
      <c r="E2851" s="36">
        <f>INT(INDEX(TrainRun!$AD$149:$AD$295,'By Second'!D2851))</f>
        <v>1315</v>
      </c>
      <c r="F2851" s="36">
        <f>IF(E2851=0,0,INDEX(TrainRun!$AE$149:$AE$295,'By Second'!D2851))</f>
        <v>23.074684524609292</v>
      </c>
      <c r="G2851" s="36">
        <f>INDEX(TrainRun!$AF$149:$AF$295,'By Second'!D2851)</f>
        <v>48716.089662072118</v>
      </c>
      <c r="H2851">
        <f t="shared" si="960"/>
        <v>88</v>
      </c>
      <c r="I2851" s="36">
        <f>INT(INDEX(TrainRun!$AD$149:$AD$295,'By Second'!H2851))</f>
        <v>1365</v>
      </c>
      <c r="J2851" s="36">
        <f>INDEX(TrainRun!$AE$149:$AE$295,'By Second'!H2851)</f>
        <v>22.280254820370121</v>
      </c>
      <c r="K2851">
        <f t="shared" si="961"/>
        <v>50</v>
      </c>
      <c r="L2851">
        <f t="shared" si="962"/>
        <v>-0.79442970423917103</v>
      </c>
      <c r="M2851">
        <f t="shared" si="963"/>
        <v>-1.5888594084783422E-2</v>
      </c>
      <c r="N2851" s="32">
        <f t="shared" si="964"/>
        <v>22.582138107981059</v>
      </c>
      <c r="O2851" s="29">
        <f t="shared" si="965"/>
        <v>49423.534477596833</v>
      </c>
      <c r="P2851" s="37">
        <f>MATCH(O2851,LORDetail!$B$932:$B$1859,1)</f>
        <v>245</v>
      </c>
      <c r="Q2851" s="37">
        <f>INDEX(LORDetail!$B$932:$B$1859,P2851)</f>
        <v>49383</v>
      </c>
      <c r="R2851" s="37">
        <f>INDEX(LORDetail!$D$932:$D$1859,P2851)</f>
        <v>51.521658030522602</v>
      </c>
      <c r="S2851" s="37">
        <f>INDEX(LORDetail!$E$932:$E$1859,P2851)</f>
        <v>-2.0092256698155899</v>
      </c>
      <c r="T2851" s="37">
        <f>INDEX(LORDetail!$G$932:$G$1859,P2851)</f>
        <v>87.706609999999998</v>
      </c>
      <c r="U2851">
        <f t="shared" si="966"/>
        <v>246</v>
      </c>
      <c r="V2851" s="37">
        <f>INDEX(LORDetail!$B$932:$B$1859,U2851)</f>
        <v>49493</v>
      </c>
      <c r="W2851" s="37">
        <f>INDEX(LORDetail!$D$932:$D$1859,U2851)</f>
        <v>51.521963440549698</v>
      </c>
      <c r="X2851" s="37">
        <f>INDEX(LORDetail!$E$932:$E$1859,U2851)</f>
        <v>-2.00771201541516</v>
      </c>
      <c r="Y2851" s="37">
        <f>INDEX(LORDetail!$G$932:$G$1859,U2851)</f>
        <v>87.638170000000002</v>
      </c>
      <c r="Z2851">
        <f t="shared" si="967"/>
        <v>110</v>
      </c>
      <c r="AA2851" s="29">
        <f t="shared" si="968"/>
        <v>40.534477596833312</v>
      </c>
      <c r="AB2851">
        <f t="shared" si="969"/>
        <v>0.36849525088030283</v>
      </c>
      <c r="AC2851" s="32">
        <f t="shared" si="970"/>
        <v>51.521770572667158</v>
      </c>
      <c r="AD2851" s="32">
        <f t="shared" si="971"/>
        <v>-2.0086678953575574</v>
      </c>
      <c r="AE2851" s="34">
        <f t="shared" si="972"/>
        <v>87.681390185029755</v>
      </c>
      <c r="AF2851" s="36" t="str">
        <f t="shared" si="958"/>
        <v>RDNGSTN</v>
      </c>
      <c r="AG2851" s="36" t="str">
        <f t="shared" si="959"/>
        <v>PADTON</v>
      </c>
      <c r="AH2851" s="36">
        <f t="shared" si="956"/>
        <v>1346</v>
      </c>
      <c r="AI2851" s="42">
        <f t="shared" si="957"/>
        <v>49423.6</v>
      </c>
      <c r="AJ2851" s="43">
        <f t="shared" si="952"/>
        <v>22.582138107981059</v>
      </c>
      <c r="AK2851" s="43">
        <f t="shared" si="953"/>
        <v>-1.5888594084783422E-2</v>
      </c>
      <c r="AL2851" s="36">
        <f t="shared" si="954"/>
        <v>51.521770572667158</v>
      </c>
      <c r="AM2851" s="36">
        <v>1</v>
      </c>
      <c r="AN2851" s="36">
        <f t="shared" si="955"/>
        <v>-2.0086678953575574</v>
      </c>
      <c r="AO2851" s="36">
        <v>4</v>
      </c>
      <c r="AP2851" s="42">
        <f>INT(AI2851/1000)*1000</f>
        <v>49000</v>
      </c>
      <c r="AQ2851" s="42">
        <f>MOD(AI2851,1000)</f>
        <v>423.59999999999854</v>
      </c>
      <c r="AR2851" s="42">
        <f>MOD(AI2852,1000)-0.2+(AP2852-AP2851)</f>
        <v>445.9999999999971</v>
      </c>
    </row>
    <row r="2852" spans="1:44" x14ac:dyDescent="0.25">
      <c r="A2852" s="19" t="s">
        <v>1</v>
      </c>
      <c r="B2852" t="s">
        <v>0</v>
      </c>
      <c r="C2852">
        <v>1347</v>
      </c>
      <c r="D2852" s="36">
        <f>MATCH(C2852,TrainRun!$AG$149:$AG$295,1)</f>
        <v>87</v>
      </c>
      <c r="E2852" s="36">
        <f>INT(INDEX(TrainRun!$AD$149:$AD$295,'By Second'!D2852))</f>
        <v>1315</v>
      </c>
      <c r="F2852" s="36">
        <f>IF(E2852=0,0,INDEX(TrainRun!$AE$149:$AE$295,'By Second'!D2852))</f>
        <v>23.074684524609292</v>
      </c>
      <c r="G2852" s="36">
        <f>INDEX(TrainRun!$AF$149:$AF$295,'By Second'!D2852)</f>
        <v>48716.089662072118</v>
      </c>
      <c r="H2852">
        <f t="shared" si="960"/>
        <v>88</v>
      </c>
      <c r="I2852" s="36">
        <f>INT(INDEX(TrainRun!$AD$149:$AD$295,'By Second'!H2852))</f>
        <v>1365</v>
      </c>
      <c r="J2852" s="36">
        <f>INDEX(TrainRun!$AE$149:$AE$295,'By Second'!H2852)</f>
        <v>22.280254820370121</v>
      </c>
      <c r="K2852">
        <f t="shared" si="961"/>
        <v>50</v>
      </c>
      <c r="L2852">
        <f t="shared" si="962"/>
        <v>-0.79442970423917103</v>
      </c>
      <c r="M2852">
        <f t="shared" si="963"/>
        <v>-1.5888594084783422E-2</v>
      </c>
      <c r="N2852" s="32">
        <f t="shared" si="964"/>
        <v>22.566249513896278</v>
      </c>
      <c r="O2852" s="29">
        <f t="shared" si="965"/>
        <v>49446.10072711073</v>
      </c>
      <c r="P2852" s="37">
        <f>MATCH(O2852,LORDetail!$B$932:$B$1859,1)</f>
        <v>245</v>
      </c>
      <c r="Q2852" s="37">
        <f>INDEX(LORDetail!$B$932:$B$1859,P2852)</f>
        <v>49383</v>
      </c>
      <c r="R2852" s="37">
        <f>INDEX(LORDetail!$D$932:$D$1859,P2852)</f>
        <v>51.521658030522602</v>
      </c>
      <c r="S2852" s="37">
        <f>INDEX(LORDetail!$E$932:$E$1859,P2852)</f>
        <v>-2.0092256698155899</v>
      </c>
      <c r="T2852" s="37">
        <f>INDEX(LORDetail!$G$932:$G$1859,P2852)</f>
        <v>87.706609999999998</v>
      </c>
      <c r="U2852">
        <f t="shared" si="966"/>
        <v>246</v>
      </c>
      <c r="V2852" s="37">
        <f>INDEX(LORDetail!$B$932:$B$1859,U2852)</f>
        <v>49493</v>
      </c>
      <c r="W2852" s="37">
        <f>INDEX(LORDetail!$D$932:$D$1859,U2852)</f>
        <v>51.521963440549698</v>
      </c>
      <c r="X2852" s="37">
        <f>INDEX(LORDetail!$E$932:$E$1859,U2852)</f>
        <v>-2.00771201541516</v>
      </c>
      <c r="Y2852" s="37">
        <f>INDEX(LORDetail!$G$932:$G$1859,U2852)</f>
        <v>87.638170000000002</v>
      </c>
      <c r="Z2852">
        <f t="shared" si="967"/>
        <v>110</v>
      </c>
      <c r="AA2852" s="29">
        <f t="shared" si="968"/>
        <v>63.100727110730077</v>
      </c>
      <c r="AB2852">
        <f t="shared" si="969"/>
        <v>0.57364297373390982</v>
      </c>
      <c r="AC2852" s="32">
        <f t="shared" si="970"/>
        <v>51.521833226838751</v>
      </c>
      <c r="AD2852" s="32">
        <f t="shared" si="971"/>
        <v>-2.0083573726041219</v>
      </c>
      <c r="AE2852" s="34">
        <f t="shared" si="972"/>
        <v>87.667349874877658</v>
      </c>
      <c r="AF2852" s="36" t="str">
        <f t="shared" si="958"/>
        <v>RDNGSTN</v>
      </c>
      <c r="AG2852" s="36" t="str">
        <f t="shared" si="959"/>
        <v>PADTON</v>
      </c>
      <c r="AH2852" s="36">
        <f t="shared" si="956"/>
        <v>1347</v>
      </c>
      <c r="AI2852" s="42">
        <f t="shared" si="957"/>
        <v>49446.2</v>
      </c>
      <c r="AJ2852" s="43">
        <f t="shared" si="952"/>
        <v>22.566249513896278</v>
      </c>
      <c r="AK2852" s="43">
        <f t="shared" si="953"/>
        <v>-1.5888594084783422E-2</v>
      </c>
      <c r="AL2852" s="36">
        <f t="shared" si="954"/>
        <v>51.521833226838751</v>
      </c>
      <c r="AM2852" s="36">
        <v>1</v>
      </c>
      <c r="AN2852" s="36">
        <f t="shared" si="955"/>
        <v>-2.0083573726041219</v>
      </c>
      <c r="AO2852" s="36">
        <v>4</v>
      </c>
      <c r="AP2852" s="42">
        <f>INT(AI2852/1000)*1000</f>
        <v>49000</v>
      </c>
      <c r="AQ2852" s="42">
        <f>MOD(AI2852,1000)</f>
        <v>446.19999999999709</v>
      </c>
      <c r="AR2852" s="42">
        <f>MOD(AI2853,1000)-0.2+(AP2853-AP2852)</f>
        <v>468.39999999999856</v>
      </c>
    </row>
    <row r="2853" spans="1:44" x14ac:dyDescent="0.25">
      <c r="A2853" s="19" t="s">
        <v>1</v>
      </c>
      <c r="B2853" t="s">
        <v>0</v>
      </c>
      <c r="C2853">
        <v>1348</v>
      </c>
      <c r="D2853" s="36">
        <f>MATCH(C2853,TrainRun!$AG$149:$AG$295,1)</f>
        <v>87</v>
      </c>
      <c r="E2853" s="36">
        <f>INT(INDEX(TrainRun!$AD$149:$AD$295,'By Second'!D2853))</f>
        <v>1315</v>
      </c>
      <c r="F2853" s="36">
        <f>IF(E2853=0,0,INDEX(TrainRun!$AE$149:$AE$295,'By Second'!D2853))</f>
        <v>23.074684524609292</v>
      </c>
      <c r="G2853" s="36">
        <f>INDEX(TrainRun!$AF$149:$AF$295,'By Second'!D2853)</f>
        <v>48716.089662072118</v>
      </c>
      <c r="H2853">
        <f t="shared" si="960"/>
        <v>88</v>
      </c>
      <c r="I2853" s="36">
        <f>INT(INDEX(TrainRun!$AD$149:$AD$295,'By Second'!H2853))</f>
        <v>1365</v>
      </c>
      <c r="J2853" s="36">
        <f>INDEX(TrainRun!$AE$149:$AE$295,'By Second'!H2853)</f>
        <v>22.280254820370121</v>
      </c>
      <c r="K2853">
        <f t="shared" si="961"/>
        <v>50</v>
      </c>
      <c r="L2853">
        <f t="shared" si="962"/>
        <v>-0.79442970423917103</v>
      </c>
      <c r="M2853">
        <f t="shared" si="963"/>
        <v>-1.5888594084783422E-2</v>
      </c>
      <c r="N2853" s="32">
        <f t="shared" si="964"/>
        <v>22.550360919811496</v>
      </c>
      <c r="O2853" s="29">
        <f t="shared" si="965"/>
        <v>49468.651088030543</v>
      </c>
      <c r="P2853" s="37">
        <f>MATCH(O2853,LORDetail!$B$932:$B$1859,1)</f>
        <v>245</v>
      </c>
      <c r="Q2853" s="37">
        <f>INDEX(LORDetail!$B$932:$B$1859,P2853)</f>
        <v>49383</v>
      </c>
      <c r="R2853" s="37">
        <f>INDEX(LORDetail!$D$932:$D$1859,P2853)</f>
        <v>51.521658030522602</v>
      </c>
      <c r="S2853" s="37">
        <f>INDEX(LORDetail!$E$932:$E$1859,P2853)</f>
        <v>-2.0092256698155899</v>
      </c>
      <c r="T2853" s="37">
        <f>INDEX(LORDetail!$G$932:$G$1859,P2853)</f>
        <v>87.706609999999998</v>
      </c>
      <c r="U2853">
        <f t="shared" si="966"/>
        <v>246</v>
      </c>
      <c r="V2853" s="37">
        <f>INDEX(LORDetail!$B$932:$B$1859,U2853)</f>
        <v>49493</v>
      </c>
      <c r="W2853" s="37">
        <f>INDEX(LORDetail!$D$932:$D$1859,U2853)</f>
        <v>51.521963440549698</v>
      </c>
      <c r="X2853" s="37">
        <f>INDEX(LORDetail!$E$932:$E$1859,U2853)</f>
        <v>-2.00771201541516</v>
      </c>
      <c r="Y2853" s="37">
        <f>INDEX(LORDetail!$G$932:$G$1859,U2853)</f>
        <v>87.638170000000002</v>
      </c>
      <c r="Z2853">
        <f t="shared" si="967"/>
        <v>110</v>
      </c>
      <c r="AA2853" s="29">
        <f t="shared" si="968"/>
        <v>85.651088030543178</v>
      </c>
      <c r="AB2853">
        <f t="shared" si="969"/>
        <v>0.77864625482311978</v>
      </c>
      <c r="AC2853" s="32">
        <f t="shared" si="970"/>
        <v>51.521895836896384</v>
      </c>
      <c r="AD2853" s="32">
        <f t="shared" si="971"/>
        <v>-2.0080470684855984</v>
      </c>
      <c r="AE2853" s="34">
        <f t="shared" si="972"/>
        <v>87.653319450319913</v>
      </c>
      <c r="AF2853" s="36" t="str">
        <f t="shared" si="958"/>
        <v>RDNGSTN</v>
      </c>
      <c r="AG2853" s="36" t="str">
        <f t="shared" si="959"/>
        <v>PADTON</v>
      </c>
      <c r="AH2853" s="36">
        <f t="shared" si="956"/>
        <v>1348</v>
      </c>
      <c r="AI2853" s="42">
        <f t="shared" si="957"/>
        <v>49468.6</v>
      </c>
      <c r="AJ2853" s="43">
        <f t="shared" si="952"/>
        <v>22.550360919811496</v>
      </c>
      <c r="AK2853" s="43">
        <f t="shared" si="953"/>
        <v>-1.5888594084783422E-2</v>
      </c>
      <c r="AL2853" s="36">
        <f t="shared" si="954"/>
        <v>51.521895836896384</v>
      </c>
      <c r="AM2853" s="36">
        <v>1</v>
      </c>
      <c r="AN2853" s="36">
        <f t="shared" si="955"/>
        <v>-2.0080470684855984</v>
      </c>
      <c r="AO2853" s="36">
        <v>4</v>
      </c>
      <c r="AP2853" s="42">
        <f>INT(AI2853/1000)*1000</f>
        <v>49000</v>
      </c>
      <c r="AQ2853" s="42">
        <f>MOD(AI2853,1000)</f>
        <v>468.59999999999854</v>
      </c>
      <c r="AR2853" s="42">
        <f>MOD(AI2854,1000)-0.2+(AP2854-AP2853)</f>
        <v>490.9999999999971</v>
      </c>
    </row>
    <row r="2854" spans="1:44" x14ac:dyDescent="0.25">
      <c r="A2854" s="19" t="s">
        <v>1</v>
      </c>
      <c r="B2854" t="s">
        <v>0</v>
      </c>
      <c r="C2854">
        <v>1349</v>
      </c>
      <c r="D2854" s="36">
        <f>MATCH(C2854,TrainRun!$AG$149:$AG$295,1)</f>
        <v>87</v>
      </c>
      <c r="E2854" s="36">
        <f>INT(INDEX(TrainRun!$AD$149:$AD$295,'By Second'!D2854))</f>
        <v>1315</v>
      </c>
      <c r="F2854" s="36">
        <f>IF(E2854=0,0,INDEX(TrainRun!$AE$149:$AE$295,'By Second'!D2854))</f>
        <v>23.074684524609292</v>
      </c>
      <c r="G2854" s="36">
        <f>INDEX(TrainRun!$AF$149:$AF$295,'By Second'!D2854)</f>
        <v>48716.089662072118</v>
      </c>
      <c r="H2854">
        <f t="shared" si="960"/>
        <v>88</v>
      </c>
      <c r="I2854" s="36">
        <f>INT(INDEX(TrainRun!$AD$149:$AD$295,'By Second'!H2854))</f>
        <v>1365</v>
      </c>
      <c r="J2854" s="36">
        <f>INDEX(TrainRun!$AE$149:$AE$295,'By Second'!H2854)</f>
        <v>22.280254820370121</v>
      </c>
      <c r="K2854">
        <f t="shared" si="961"/>
        <v>50</v>
      </c>
      <c r="L2854">
        <f t="shared" si="962"/>
        <v>-0.79442970423917103</v>
      </c>
      <c r="M2854">
        <f t="shared" si="963"/>
        <v>-1.5888594084783422E-2</v>
      </c>
      <c r="N2854" s="32">
        <f t="shared" si="964"/>
        <v>22.534472325726714</v>
      </c>
      <c r="O2854" s="29">
        <f t="shared" si="965"/>
        <v>49491.185560356273</v>
      </c>
      <c r="P2854" s="37">
        <f>MATCH(O2854,LORDetail!$B$932:$B$1859,1)</f>
        <v>245</v>
      </c>
      <c r="Q2854" s="37">
        <f>INDEX(LORDetail!$B$932:$B$1859,P2854)</f>
        <v>49383</v>
      </c>
      <c r="R2854" s="37">
        <f>INDEX(LORDetail!$D$932:$D$1859,P2854)</f>
        <v>51.521658030522602</v>
      </c>
      <c r="S2854" s="37">
        <f>INDEX(LORDetail!$E$932:$E$1859,P2854)</f>
        <v>-2.0092256698155899</v>
      </c>
      <c r="T2854" s="37">
        <f>INDEX(LORDetail!$G$932:$G$1859,P2854)</f>
        <v>87.706609999999998</v>
      </c>
      <c r="U2854">
        <f t="shared" si="966"/>
        <v>246</v>
      </c>
      <c r="V2854" s="37">
        <f>INDEX(LORDetail!$B$932:$B$1859,U2854)</f>
        <v>49493</v>
      </c>
      <c r="W2854" s="37">
        <f>INDEX(LORDetail!$D$932:$D$1859,U2854)</f>
        <v>51.521963440549698</v>
      </c>
      <c r="X2854" s="37">
        <f>INDEX(LORDetail!$E$932:$E$1859,U2854)</f>
        <v>-2.00771201541516</v>
      </c>
      <c r="Y2854" s="37">
        <f>INDEX(LORDetail!$G$932:$G$1859,U2854)</f>
        <v>87.638170000000002</v>
      </c>
      <c r="Z2854">
        <f t="shared" si="967"/>
        <v>110</v>
      </c>
      <c r="AA2854" s="29">
        <f t="shared" si="968"/>
        <v>108.18556035627262</v>
      </c>
      <c r="AB2854">
        <f t="shared" si="969"/>
        <v>0.98350509414793286</v>
      </c>
      <c r="AC2854" s="32">
        <f t="shared" si="970"/>
        <v>51.521958402840056</v>
      </c>
      <c r="AD2854" s="32">
        <f t="shared" si="971"/>
        <v>-2.0077369830019878</v>
      </c>
      <c r="AE2854" s="34">
        <f t="shared" si="972"/>
        <v>87.639298911356519</v>
      </c>
      <c r="AF2854" s="36" t="str">
        <f t="shared" si="958"/>
        <v>RDNGSTN</v>
      </c>
      <c r="AG2854" s="36" t="str">
        <f t="shared" si="959"/>
        <v>PADTON</v>
      </c>
      <c r="AH2854" s="36">
        <f t="shared" si="956"/>
        <v>1349</v>
      </c>
      <c r="AI2854" s="42">
        <f t="shared" si="957"/>
        <v>49491.199999999997</v>
      </c>
      <c r="AJ2854" s="43">
        <f t="shared" si="952"/>
        <v>22.534472325726714</v>
      </c>
      <c r="AK2854" s="43">
        <f t="shared" si="953"/>
        <v>-1.5888594084783422E-2</v>
      </c>
      <c r="AL2854" s="36">
        <f t="shared" si="954"/>
        <v>51.521958402840056</v>
      </c>
      <c r="AM2854" s="36">
        <v>1</v>
      </c>
      <c r="AN2854" s="36">
        <f t="shared" si="955"/>
        <v>-2.0077369830019878</v>
      </c>
      <c r="AO2854" s="36">
        <v>4</v>
      </c>
      <c r="AP2854" s="42">
        <f>INT(AI2854/1000)*1000</f>
        <v>49000</v>
      </c>
      <c r="AQ2854" s="42">
        <f>MOD(AI2854,1000)</f>
        <v>491.19999999999709</v>
      </c>
      <c r="AR2854" s="42">
        <f>MOD(AI2855,1000)-0.2+(AP2855-AP2854)</f>
        <v>513.60000000000286</v>
      </c>
    </row>
    <row r="2855" spans="1:44" x14ac:dyDescent="0.25">
      <c r="A2855" s="19" t="s">
        <v>1</v>
      </c>
      <c r="B2855" t="s">
        <v>0</v>
      </c>
      <c r="C2855">
        <v>1350</v>
      </c>
      <c r="D2855" s="36">
        <f>MATCH(C2855,TrainRun!$AG$149:$AG$295,1)</f>
        <v>87</v>
      </c>
      <c r="E2855" s="36">
        <f>INT(INDEX(TrainRun!$AD$149:$AD$295,'By Second'!D2855))</f>
        <v>1315</v>
      </c>
      <c r="F2855" s="36">
        <f>IF(E2855=0,0,INDEX(TrainRun!$AE$149:$AE$295,'By Second'!D2855))</f>
        <v>23.074684524609292</v>
      </c>
      <c r="G2855" s="36">
        <f>INDEX(TrainRun!$AF$149:$AF$295,'By Second'!D2855)</f>
        <v>48716.089662072118</v>
      </c>
      <c r="H2855">
        <f t="shared" si="960"/>
        <v>88</v>
      </c>
      <c r="I2855" s="36">
        <f>INT(INDEX(TrainRun!$AD$149:$AD$295,'By Second'!H2855))</f>
        <v>1365</v>
      </c>
      <c r="J2855" s="36">
        <f>INDEX(TrainRun!$AE$149:$AE$295,'By Second'!H2855)</f>
        <v>22.280254820370121</v>
      </c>
      <c r="K2855">
        <f t="shared" si="961"/>
        <v>50</v>
      </c>
      <c r="L2855">
        <f t="shared" si="962"/>
        <v>-0.79442970423917103</v>
      </c>
      <c r="M2855">
        <f t="shared" si="963"/>
        <v>-1.5888594084783422E-2</v>
      </c>
      <c r="N2855" s="32">
        <f t="shared" si="964"/>
        <v>22.518583731641932</v>
      </c>
      <c r="O2855" s="29">
        <f t="shared" si="965"/>
        <v>49513.704144087911</v>
      </c>
      <c r="P2855" s="37">
        <f>MATCH(O2855,LORDetail!$B$932:$B$1859,1)</f>
        <v>246</v>
      </c>
      <c r="Q2855" s="37">
        <f>INDEX(LORDetail!$B$932:$B$1859,P2855)</f>
        <v>49493</v>
      </c>
      <c r="R2855" s="37">
        <f>INDEX(LORDetail!$D$932:$D$1859,P2855)</f>
        <v>51.521963440549698</v>
      </c>
      <c r="S2855" s="37">
        <f>INDEX(LORDetail!$E$932:$E$1859,P2855)</f>
        <v>-2.00771201541516</v>
      </c>
      <c r="T2855" s="37">
        <f>INDEX(LORDetail!$G$932:$G$1859,P2855)</f>
        <v>87.638170000000002</v>
      </c>
      <c r="U2855">
        <f t="shared" si="966"/>
        <v>247</v>
      </c>
      <c r="V2855" s="37">
        <f>INDEX(LORDetail!$B$932:$B$1859,U2855)</f>
        <v>49737</v>
      </c>
      <c r="W2855" s="37">
        <f>INDEX(LORDetail!$D$932:$D$1859,U2855)</f>
        <v>51.522602218520497</v>
      </c>
      <c r="X2855" s="37">
        <f>INDEX(LORDetail!$E$932:$E$1859,U2855)</f>
        <v>-2.00434486101013</v>
      </c>
      <c r="Y2855" s="37">
        <f>INDEX(LORDetail!$G$932:$G$1859,U2855)</f>
        <v>87.486360000000005</v>
      </c>
      <c r="Z2855">
        <f t="shared" si="967"/>
        <v>244</v>
      </c>
      <c r="AA2855" s="29">
        <f t="shared" si="968"/>
        <v>20.704144087911118</v>
      </c>
      <c r="AB2855">
        <f t="shared" si="969"/>
        <v>8.4853049540619341E-2</v>
      </c>
      <c r="AC2855" s="32">
        <f t="shared" si="970"/>
        <v>51.5220176428085</v>
      </c>
      <c r="AD2855" s="32">
        <f t="shared" si="971"/>
        <v>-2.0074263020956189</v>
      </c>
      <c r="AE2855" s="34">
        <f t="shared" si="972"/>
        <v>87.625288458549235</v>
      </c>
      <c r="AF2855" s="36" t="str">
        <f t="shared" si="958"/>
        <v>RDNGSTN</v>
      </c>
      <c r="AG2855" s="36" t="str">
        <f t="shared" si="959"/>
        <v>PADTON</v>
      </c>
      <c r="AH2855" s="36">
        <f t="shared" si="956"/>
        <v>1350</v>
      </c>
      <c r="AI2855" s="42">
        <f t="shared" si="957"/>
        <v>49513.8</v>
      </c>
      <c r="AJ2855" s="43">
        <f t="shared" si="952"/>
        <v>22.518583731641932</v>
      </c>
      <c r="AK2855" s="43">
        <f t="shared" si="953"/>
        <v>-1.5888594084783422E-2</v>
      </c>
      <c r="AL2855" s="36">
        <f t="shared" si="954"/>
        <v>51.5220176428085</v>
      </c>
      <c r="AM2855" s="36">
        <v>1</v>
      </c>
      <c r="AN2855" s="36">
        <f t="shared" si="955"/>
        <v>-2.0074263020956189</v>
      </c>
      <c r="AO2855" s="36">
        <v>4</v>
      </c>
      <c r="AP2855" s="42">
        <f>INT(AI2855/1000)*1000</f>
        <v>49000</v>
      </c>
      <c r="AQ2855" s="42">
        <f>MOD(AI2855,1000)</f>
        <v>513.80000000000291</v>
      </c>
      <c r="AR2855" s="42">
        <f>MOD(AI2856,1000)-0.2+(AP2856-AP2855)</f>
        <v>535.99999999999704</v>
      </c>
    </row>
    <row r="2856" spans="1:44" x14ac:dyDescent="0.25">
      <c r="A2856" s="19" t="s">
        <v>1</v>
      </c>
      <c r="B2856" t="s">
        <v>0</v>
      </c>
      <c r="C2856">
        <v>1351</v>
      </c>
      <c r="D2856" s="36">
        <f>MATCH(C2856,TrainRun!$AG$149:$AG$295,1)</f>
        <v>87</v>
      </c>
      <c r="E2856" s="36">
        <f>INT(INDEX(TrainRun!$AD$149:$AD$295,'By Second'!D2856))</f>
        <v>1315</v>
      </c>
      <c r="F2856" s="36">
        <f>IF(E2856=0,0,INDEX(TrainRun!$AE$149:$AE$295,'By Second'!D2856))</f>
        <v>23.074684524609292</v>
      </c>
      <c r="G2856" s="36">
        <f>INDEX(TrainRun!$AF$149:$AF$295,'By Second'!D2856)</f>
        <v>48716.089662072118</v>
      </c>
      <c r="H2856">
        <f t="shared" si="960"/>
        <v>88</v>
      </c>
      <c r="I2856" s="36">
        <f>INT(INDEX(TrainRun!$AD$149:$AD$295,'By Second'!H2856))</f>
        <v>1365</v>
      </c>
      <c r="J2856" s="36">
        <f>INDEX(TrainRun!$AE$149:$AE$295,'By Second'!H2856)</f>
        <v>22.280254820370121</v>
      </c>
      <c r="K2856">
        <f t="shared" si="961"/>
        <v>50</v>
      </c>
      <c r="L2856">
        <f t="shared" si="962"/>
        <v>-0.79442970423917103</v>
      </c>
      <c r="M2856">
        <f t="shared" si="963"/>
        <v>-1.5888594084783422E-2</v>
      </c>
      <c r="N2856" s="32">
        <f t="shared" si="964"/>
        <v>22.502695137557151</v>
      </c>
      <c r="O2856" s="29">
        <f t="shared" si="965"/>
        <v>49536.206839225466</v>
      </c>
      <c r="P2856" s="37">
        <f>MATCH(O2856,LORDetail!$B$932:$B$1859,1)</f>
        <v>246</v>
      </c>
      <c r="Q2856" s="37">
        <f>INDEX(LORDetail!$B$932:$B$1859,P2856)</f>
        <v>49493</v>
      </c>
      <c r="R2856" s="37">
        <f>INDEX(LORDetail!$D$932:$D$1859,P2856)</f>
        <v>51.521963440549698</v>
      </c>
      <c r="S2856" s="37">
        <f>INDEX(LORDetail!$E$932:$E$1859,P2856)</f>
        <v>-2.00771201541516</v>
      </c>
      <c r="T2856" s="37">
        <f>INDEX(LORDetail!$G$932:$G$1859,P2856)</f>
        <v>87.638170000000002</v>
      </c>
      <c r="U2856">
        <f t="shared" si="966"/>
        <v>247</v>
      </c>
      <c r="V2856" s="37">
        <f>INDEX(LORDetail!$B$932:$B$1859,U2856)</f>
        <v>49737</v>
      </c>
      <c r="W2856" s="37">
        <f>INDEX(LORDetail!$D$932:$D$1859,U2856)</f>
        <v>51.522602218520497</v>
      </c>
      <c r="X2856" s="37">
        <f>INDEX(LORDetail!$E$932:$E$1859,U2856)</f>
        <v>-2.00434486101013</v>
      </c>
      <c r="Y2856" s="37">
        <f>INDEX(LORDetail!$G$932:$G$1859,U2856)</f>
        <v>87.486360000000005</v>
      </c>
      <c r="Z2856">
        <f t="shared" si="967"/>
        <v>244</v>
      </c>
      <c r="AA2856" s="29">
        <f t="shared" si="968"/>
        <v>43.206839225465956</v>
      </c>
      <c r="AB2856">
        <f t="shared" si="969"/>
        <v>0.17707720994043424</v>
      </c>
      <c r="AC2856" s="32">
        <f t="shared" si="970"/>
        <v>51.522076553570535</v>
      </c>
      <c r="AD2856" s="32">
        <f t="shared" si="971"/>
        <v>-2.0071157691076786</v>
      </c>
      <c r="AE2856" s="34">
        <f t="shared" si="972"/>
        <v>87.611287908758939</v>
      </c>
      <c r="AF2856" s="36" t="str">
        <f t="shared" si="958"/>
        <v>RDNGSTN</v>
      </c>
      <c r="AG2856" s="36" t="str">
        <f t="shared" si="959"/>
        <v>PADTON</v>
      </c>
      <c r="AH2856" s="36">
        <f t="shared" si="956"/>
        <v>1351</v>
      </c>
      <c r="AI2856" s="42">
        <f t="shared" si="957"/>
        <v>49536.2</v>
      </c>
      <c r="AJ2856" s="43">
        <f t="shared" si="952"/>
        <v>22.502695137557151</v>
      </c>
      <c r="AK2856" s="43">
        <f t="shared" si="953"/>
        <v>-1.5888594084783422E-2</v>
      </c>
      <c r="AL2856" s="36">
        <f t="shared" si="954"/>
        <v>51.522076553570535</v>
      </c>
      <c r="AM2856" s="36">
        <v>1</v>
      </c>
      <c r="AN2856" s="36">
        <f t="shared" si="955"/>
        <v>-2.0071157691076786</v>
      </c>
      <c r="AO2856" s="36">
        <v>4</v>
      </c>
      <c r="AP2856" s="42">
        <f>INT(AI2856/1000)*1000</f>
        <v>49000</v>
      </c>
      <c r="AQ2856" s="42">
        <f>MOD(AI2856,1000)</f>
        <v>536.19999999999709</v>
      </c>
      <c r="AR2856" s="42">
        <f>MOD(AI2857,1000)-0.2+(AP2857-AP2856)</f>
        <v>558.3999999999985</v>
      </c>
    </row>
    <row r="2857" spans="1:44" x14ac:dyDescent="0.25">
      <c r="A2857" s="19" t="s">
        <v>1</v>
      </c>
      <c r="B2857" t="s">
        <v>0</v>
      </c>
      <c r="C2857">
        <v>1352</v>
      </c>
      <c r="D2857" s="36">
        <f>MATCH(C2857,TrainRun!$AG$149:$AG$295,1)</f>
        <v>87</v>
      </c>
      <c r="E2857" s="36">
        <f>INT(INDEX(TrainRun!$AD$149:$AD$295,'By Second'!D2857))</f>
        <v>1315</v>
      </c>
      <c r="F2857" s="36">
        <f>IF(E2857=0,0,INDEX(TrainRun!$AE$149:$AE$295,'By Second'!D2857))</f>
        <v>23.074684524609292</v>
      </c>
      <c r="G2857" s="36">
        <f>INDEX(TrainRun!$AF$149:$AF$295,'By Second'!D2857)</f>
        <v>48716.089662072118</v>
      </c>
      <c r="H2857">
        <f t="shared" si="960"/>
        <v>88</v>
      </c>
      <c r="I2857" s="36">
        <f>INT(INDEX(TrainRun!$AD$149:$AD$295,'By Second'!H2857))</f>
        <v>1365</v>
      </c>
      <c r="J2857" s="36">
        <f>INDEX(TrainRun!$AE$149:$AE$295,'By Second'!H2857)</f>
        <v>22.280254820370121</v>
      </c>
      <c r="K2857">
        <f t="shared" si="961"/>
        <v>50</v>
      </c>
      <c r="L2857">
        <f t="shared" si="962"/>
        <v>-0.79442970423917103</v>
      </c>
      <c r="M2857">
        <f t="shared" si="963"/>
        <v>-1.5888594084783422E-2</v>
      </c>
      <c r="N2857" s="32">
        <f t="shared" si="964"/>
        <v>22.486806543472369</v>
      </c>
      <c r="O2857" s="29">
        <f t="shared" si="965"/>
        <v>49558.693645768937</v>
      </c>
      <c r="P2857" s="37">
        <f>MATCH(O2857,LORDetail!$B$932:$B$1859,1)</f>
        <v>246</v>
      </c>
      <c r="Q2857" s="37">
        <f>INDEX(LORDetail!$B$932:$B$1859,P2857)</f>
        <v>49493</v>
      </c>
      <c r="R2857" s="37">
        <f>INDEX(LORDetail!$D$932:$D$1859,P2857)</f>
        <v>51.521963440549698</v>
      </c>
      <c r="S2857" s="37">
        <f>INDEX(LORDetail!$E$932:$E$1859,P2857)</f>
        <v>-2.00771201541516</v>
      </c>
      <c r="T2857" s="37">
        <f>INDEX(LORDetail!$G$932:$G$1859,P2857)</f>
        <v>87.638170000000002</v>
      </c>
      <c r="U2857">
        <f t="shared" si="966"/>
        <v>247</v>
      </c>
      <c r="V2857" s="37">
        <f>INDEX(LORDetail!$B$932:$B$1859,U2857)</f>
        <v>49737</v>
      </c>
      <c r="W2857" s="37">
        <f>INDEX(LORDetail!$D$932:$D$1859,U2857)</f>
        <v>51.522602218520497</v>
      </c>
      <c r="X2857" s="37">
        <f>INDEX(LORDetail!$E$932:$E$1859,U2857)</f>
        <v>-2.00434486101013</v>
      </c>
      <c r="Y2857" s="37">
        <f>INDEX(LORDetail!$G$932:$G$1859,U2857)</f>
        <v>87.486360000000005</v>
      </c>
      <c r="Z2857">
        <f t="shared" si="967"/>
        <v>244</v>
      </c>
      <c r="AA2857" s="29">
        <f t="shared" si="968"/>
        <v>65.693645768937131</v>
      </c>
      <c r="AB2857">
        <f t="shared" si="969"/>
        <v>0.26923625315138167</v>
      </c>
      <c r="AC2857" s="32">
        <f t="shared" si="970"/>
        <v>51.522135422737151</v>
      </c>
      <c r="AD2857" s="32">
        <f t="shared" si="971"/>
        <v>-2.0068054553793675</v>
      </c>
      <c r="AE2857" s="34">
        <f t="shared" si="972"/>
        <v>87.597297244409091</v>
      </c>
      <c r="AF2857" s="36" t="str">
        <f t="shared" si="958"/>
        <v>RDNGSTN</v>
      </c>
      <c r="AG2857" s="36" t="str">
        <f t="shared" si="959"/>
        <v>PADTON</v>
      </c>
      <c r="AH2857" s="36">
        <f t="shared" si="956"/>
        <v>1352</v>
      </c>
      <c r="AI2857" s="42">
        <f t="shared" si="957"/>
        <v>49558.6</v>
      </c>
      <c r="AJ2857" s="43">
        <f t="shared" si="952"/>
        <v>22.486806543472369</v>
      </c>
      <c r="AK2857" s="43">
        <f t="shared" si="953"/>
        <v>-1.5888594084783422E-2</v>
      </c>
      <c r="AL2857" s="36">
        <f t="shared" si="954"/>
        <v>51.522135422737151</v>
      </c>
      <c r="AM2857" s="36">
        <v>1</v>
      </c>
      <c r="AN2857" s="36">
        <f t="shared" si="955"/>
        <v>-2.0068054553793675</v>
      </c>
      <c r="AO2857" s="36">
        <v>4</v>
      </c>
      <c r="AP2857" s="42">
        <f>INT(AI2857/1000)*1000</f>
        <v>49000</v>
      </c>
      <c r="AQ2857" s="42">
        <f>MOD(AI2857,1000)</f>
        <v>558.59999999999854</v>
      </c>
      <c r="AR2857" s="42">
        <f>MOD(AI2858,1000)-0.2+(AP2858-AP2857)</f>
        <v>580.99999999999704</v>
      </c>
    </row>
    <row r="2858" spans="1:44" x14ac:dyDescent="0.25">
      <c r="A2858" s="19" t="s">
        <v>1</v>
      </c>
      <c r="B2858" t="s">
        <v>0</v>
      </c>
      <c r="C2858">
        <v>1353</v>
      </c>
      <c r="D2858" s="36">
        <f>MATCH(C2858,TrainRun!$AG$149:$AG$295,1)</f>
        <v>87</v>
      </c>
      <c r="E2858" s="36">
        <f>INT(INDEX(TrainRun!$AD$149:$AD$295,'By Second'!D2858))</f>
        <v>1315</v>
      </c>
      <c r="F2858" s="36">
        <f>IF(E2858=0,0,INDEX(TrainRun!$AE$149:$AE$295,'By Second'!D2858))</f>
        <v>23.074684524609292</v>
      </c>
      <c r="G2858" s="36">
        <f>INDEX(TrainRun!$AF$149:$AF$295,'By Second'!D2858)</f>
        <v>48716.089662072118</v>
      </c>
      <c r="H2858">
        <f t="shared" si="960"/>
        <v>88</v>
      </c>
      <c r="I2858" s="36">
        <f>INT(INDEX(TrainRun!$AD$149:$AD$295,'By Second'!H2858))</f>
        <v>1365</v>
      </c>
      <c r="J2858" s="36">
        <f>INDEX(TrainRun!$AE$149:$AE$295,'By Second'!H2858)</f>
        <v>22.280254820370121</v>
      </c>
      <c r="K2858">
        <f t="shared" si="961"/>
        <v>50</v>
      </c>
      <c r="L2858">
        <f t="shared" si="962"/>
        <v>-0.79442970423917103</v>
      </c>
      <c r="M2858">
        <f t="shared" si="963"/>
        <v>-1.5888594084783422E-2</v>
      </c>
      <c r="N2858" s="32">
        <f t="shared" si="964"/>
        <v>22.470917949387587</v>
      </c>
      <c r="O2858" s="29">
        <f t="shared" si="965"/>
        <v>49581.164563718325</v>
      </c>
      <c r="P2858" s="37">
        <f>MATCH(O2858,LORDetail!$B$932:$B$1859,1)</f>
        <v>246</v>
      </c>
      <c r="Q2858" s="37">
        <f>INDEX(LORDetail!$B$932:$B$1859,P2858)</f>
        <v>49493</v>
      </c>
      <c r="R2858" s="37">
        <f>INDEX(LORDetail!$D$932:$D$1859,P2858)</f>
        <v>51.521963440549698</v>
      </c>
      <c r="S2858" s="37">
        <f>INDEX(LORDetail!$E$932:$E$1859,P2858)</f>
        <v>-2.00771201541516</v>
      </c>
      <c r="T2858" s="37">
        <f>INDEX(LORDetail!$G$932:$G$1859,P2858)</f>
        <v>87.638170000000002</v>
      </c>
      <c r="U2858">
        <f t="shared" si="966"/>
        <v>247</v>
      </c>
      <c r="V2858" s="37">
        <f>INDEX(LORDetail!$B$932:$B$1859,U2858)</f>
        <v>49737</v>
      </c>
      <c r="W2858" s="37">
        <f>INDEX(LORDetail!$D$932:$D$1859,U2858)</f>
        <v>51.522602218520497</v>
      </c>
      <c r="X2858" s="37">
        <f>INDEX(LORDetail!$E$932:$E$1859,U2858)</f>
        <v>-2.00434486101013</v>
      </c>
      <c r="Y2858" s="37">
        <f>INDEX(LORDetail!$G$932:$G$1859,U2858)</f>
        <v>87.486360000000005</v>
      </c>
      <c r="Z2858">
        <f t="shared" si="967"/>
        <v>244</v>
      </c>
      <c r="AA2858" s="29">
        <f t="shared" si="968"/>
        <v>88.164563718324644</v>
      </c>
      <c r="AB2858">
        <f t="shared" si="969"/>
        <v>0.36133017917346166</v>
      </c>
      <c r="AC2858" s="32">
        <f t="shared" si="970"/>
        <v>51.522194250308338</v>
      </c>
      <c r="AD2858" s="32">
        <f t="shared" si="971"/>
        <v>-2.0064953609106859</v>
      </c>
      <c r="AE2858" s="34">
        <f t="shared" si="972"/>
        <v>87.583316465499678</v>
      </c>
      <c r="AF2858" s="36" t="str">
        <f t="shared" si="958"/>
        <v>RDNGSTN</v>
      </c>
      <c r="AG2858" s="36" t="str">
        <f t="shared" si="959"/>
        <v>PADTON</v>
      </c>
      <c r="AH2858" s="36">
        <f t="shared" si="956"/>
        <v>1353</v>
      </c>
      <c r="AI2858" s="42">
        <f t="shared" si="957"/>
        <v>49581.2</v>
      </c>
      <c r="AJ2858" s="43">
        <f t="shared" si="952"/>
        <v>22.470917949387587</v>
      </c>
      <c r="AK2858" s="43">
        <f t="shared" si="953"/>
        <v>-1.5888594084783422E-2</v>
      </c>
      <c r="AL2858" s="36">
        <f t="shared" si="954"/>
        <v>51.522194250308338</v>
      </c>
      <c r="AM2858" s="36">
        <v>1</v>
      </c>
      <c r="AN2858" s="36">
        <f t="shared" si="955"/>
        <v>-2.0064953609106859</v>
      </c>
      <c r="AO2858" s="36">
        <v>4</v>
      </c>
      <c r="AP2858" s="42">
        <f>INT(AI2858/1000)*1000</f>
        <v>49000</v>
      </c>
      <c r="AQ2858" s="42">
        <f>MOD(AI2858,1000)</f>
        <v>581.19999999999709</v>
      </c>
      <c r="AR2858" s="42">
        <f>MOD(AI2859,1000)-0.2+(AP2859-AP2858)</f>
        <v>603.3999999999985</v>
      </c>
    </row>
    <row r="2859" spans="1:44" x14ac:dyDescent="0.25">
      <c r="A2859" s="19" t="s">
        <v>1</v>
      </c>
      <c r="B2859" t="s">
        <v>0</v>
      </c>
      <c r="C2859">
        <v>1354</v>
      </c>
      <c r="D2859" s="36">
        <f>MATCH(C2859,TrainRun!$AG$149:$AG$295,1)</f>
        <v>87</v>
      </c>
      <c r="E2859" s="36">
        <f>INT(INDEX(TrainRun!$AD$149:$AD$295,'By Second'!D2859))</f>
        <v>1315</v>
      </c>
      <c r="F2859" s="36">
        <f>IF(E2859=0,0,INDEX(TrainRun!$AE$149:$AE$295,'By Second'!D2859))</f>
        <v>23.074684524609292</v>
      </c>
      <c r="G2859" s="36">
        <f>INDEX(TrainRun!$AF$149:$AF$295,'By Second'!D2859)</f>
        <v>48716.089662072118</v>
      </c>
      <c r="H2859">
        <f t="shared" si="960"/>
        <v>88</v>
      </c>
      <c r="I2859" s="36">
        <f>INT(INDEX(TrainRun!$AD$149:$AD$295,'By Second'!H2859))</f>
        <v>1365</v>
      </c>
      <c r="J2859" s="36">
        <f>INDEX(TrainRun!$AE$149:$AE$295,'By Second'!H2859)</f>
        <v>22.280254820370121</v>
      </c>
      <c r="K2859">
        <f t="shared" si="961"/>
        <v>50</v>
      </c>
      <c r="L2859">
        <f t="shared" si="962"/>
        <v>-0.79442970423917103</v>
      </c>
      <c r="M2859">
        <f t="shared" si="963"/>
        <v>-1.5888594084783422E-2</v>
      </c>
      <c r="N2859" s="32">
        <f t="shared" si="964"/>
        <v>22.455029355302806</v>
      </c>
      <c r="O2859" s="29">
        <f t="shared" si="965"/>
        <v>49603.619593073628</v>
      </c>
      <c r="P2859" s="37">
        <f>MATCH(O2859,LORDetail!$B$932:$B$1859,1)</f>
        <v>246</v>
      </c>
      <c r="Q2859" s="37">
        <f>INDEX(LORDetail!$B$932:$B$1859,P2859)</f>
        <v>49493</v>
      </c>
      <c r="R2859" s="37">
        <f>INDEX(LORDetail!$D$932:$D$1859,P2859)</f>
        <v>51.521963440549698</v>
      </c>
      <c r="S2859" s="37">
        <f>INDEX(LORDetail!$E$932:$E$1859,P2859)</f>
        <v>-2.00771201541516</v>
      </c>
      <c r="T2859" s="37">
        <f>INDEX(LORDetail!$G$932:$G$1859,P2859)</f>
        <v>87.638170000000002</v>
      </c>
      <c r="U2859">
        <f t="shared" si="966"/>
        <v>247</v>
      </c>
      <c r="V2859" s="37">
        <f>INDEX(LORDetail!$B$932:$B$1859,U2859)</f>
        <v>49737</v>
      </c>
      <c r="W2859" s="37">
        <f>INDEX(LORDetail!$D$932:$D$1859,U2859)</f>
        <v>51.522602218520497</v>
      </c>
      <c r="X2859" s="37">
        <f>INDEX(LORDetail!$E$932:$E$1859,U2859)</f>
        <v>-2.00434486101013</v>
      </c>
      <c r="Y2859" s="37">
        <f>INDEX(LORDetail!$G$932:$G$1859,U2859)</f>
        <v>87.486360000000005</v>
      </c>
      <c r="Z2859">
        <f t="shared" si="967"/>
        <v>244</v>
      </c>
      <c r="AA2859" s="29">
        <f t="shared" si="968"/>
        <v>110.61959307362849</v>
      </c>
      <c r="AB2859">
        <f t="shared" si="969"/>
        <v>0.45335898800667418</v>
      </c>
      <c r="AC2859" s="32">
        <f t="shared" si="970"/>
        <v>51.522253036284098</v>
      </c>
      <c r="AD2859" s="32">
        <f t="shared" si="971"/>
        <v>-2.0061854857016335</v>
      </c>
      <c r="AE2859" s="34">
        <f t="shared" si="972"/>
        <v>87.569345572030713</v>
      </c>
      <c r="AF2859" s="36" t="str">
        <f t="shared" si="958"/>
        <v>RDNGSTN</v>
      </c>
      <c r="AG2859" s="36" t="str">
        <f t="shared" si="959"/>
        <v>PADTON</v>
      </c>
      <c r="AH2859" s="36">
        <f t="shared" si="956"/>
        <v>1354</v>
      </c>
      <c r="AI2859" s="42">
        <f t="shared" si="957"/>
        <v>49603.6</v>
      </c>
      <c r="AJ2859" s="43">
        <f t="shared" si="952"/>
        <v>22.455029355302806</v>
      </c>
      <c r="AK2859" s="43">
        <f t="shared" si="953"/>
        <v>-1.5888594084783422E-2</v>
      </c>
      <c r="AL2859" s="36">
        <f t="shared" si="954"/>
        <v>51.522253036284098</v>
      </c>
      <c r="AM2859" s="36">
        <v>1</v>
      </c>
      <c r="AN2859" s="36">
        <f t="shared" si="955"/>
        <v>-2.0061854857016335</v>
      </c>
      <c r="AO2859" s="36">
        <v>4</v>
      </c>
      <c r="AP2859" s="42">
        <f>INT(AI2859/1000)*1000</f>
        <v>49000</v>
      </c>
      <c r="AQ2859" s="42">
        <f>MOD(AI2859,1000)</f>
        <v>603.59999999999854</v>
      </c>
      <c r="AR2859" s="42">
        <f>MOD(AI2860,1000)-0.2+(AP2860-AP2859)</f>
        <v>625.79999999999995</v>
      </c>
    </row>
    <row r="2860" spans="1:44" x14ac:dyDescent="0.25">
      <c r="A2860" s="19" t="s">
        <v>1</v>
      </c>
      <c r="B2860" t="s">
        <v>0</v>
      </c>
      <c r="C2860">
        <v>1355</v>
      </c>
      <c r="D2860" s="36">
        <f>MATCH(C2860,TrainRun!$AG$149:$AG$295,1)</f>
        <v>87</v>
      </c>
      <c r="E2860" s="36">
        <f>INT(INDEX(TrainRun!$AD$149:$AD$295,'By Second'!D2860))</f>
        <v>1315</v>
      </c>
      <c r="F2860" s="36">
        <f>IF(E2860=0,0,INDEX(TrainRun!$AE$149:$AE$295,'By Second'!D2860))</f>
        <v>23.074684524609292</v>
      </c>
      <c r="G2860" s="36">
        <f>INDEX(TrainRun!$AF$149:$AF$295,'By Second'!D2860)</f>
        <v>48716.089662072118</v>
      </c>
      <c r="H2860">
        <f t="shared" si="960"/>
        <v>88</v>
      </c>
      <c r="I2860" s="36">
        <f>INT(INDEX(TrainRun!$AD$149:$AD$295,'By Second'!H2860))</f>
        <v>1365</v>
      </c>
      <c r="J2860" s="36">
        <f>INDEX(TrainRun!$AE$149:$AE$295,'By Second'!H2860)</f>
        <v>22.280254820370121</v>
      </c>
      <c r="K2860">
        <f t="shared" si="961"/>
        <v>50</v>
      </c>
      <c r="L2860">
        <f t="shared" si="962"/>
        <v>-0.79442970423917103</v>
      </c>
      <c r="M2860">
        <f t="shared" si="963"/>
        <v>-1.5888594084783422E-2</v>
      </c>
      <c r="N2860" s="32">
        <f t="shared" si="964"/>
        <v>22.439140761218024</v>
      </c>
      <c r="O2860" s="29">
        <f t="shared" si="965"/>
        <v>49626.058733834849</v>
      </c>
      <c r="P2860" s="37">
        <f>MATCH(O2860,LORDetail!$B$932:$B$1859,1)</f>
        <v>246</v>
      </c>
      <c r="Q2860" s="37">
        <f>INDEX(LORDetail!$B$932:$B$1859,P2860)</f>
        <v>49493</v>
      </c>
      <c r="R2860" s="37">
        <f>INDEX(LORDetail!$D$932:$D$1859,P2860)</f>
        <v>51.521963440549698</v>
      </c>
      <c r="S2860" s="37">
        <f>INDEX(LORDetail!$E$932:$E$1859,P2860)</f>
        <v>-2.00771201541516</v>
      </c>
      <c r="T2860" s="37">
        <f>INDEX(LORDetail!$G$932:$G$1859,P2860)</f>
        <v>87.638170000000002</v>
      </c>
      <c r="U2860">
        <f t="shared" si="966"/>
        <v>247</v>
      </c>
      <c r="V2860" s="37">
        <f>INDEX(LORDetail!$B$932:$B$1859,U2860)</f>
        <v>49737</v>
      </c>
      <c r="W2860" s="37">
        <f>INDEX(LORDetail!$D$932:$D$1859,U2860)</f>
        <v>51.522602218520497</v>
      </c>
      <c r="X2860" s="37">
        <f>INDEX(LORDetail!$E$932:$E$1859,U2860)</f>
        <v>-2.00434486101013</v>
      </c>
      <c r="Y2860" s="37">
        <f>INDEX(LORDetail!$G$932:$G$1859,U2860)</f>
        <v>87.486360000000005</v>
      </c>
      <c r="Z2860">
        <f t="shared" si="967"/>
        <v>244</v>
      </c>
      <c r="AA2860" s="29">
        <f t="shared" si="968"/>
        <v>133.05873383484868</v>
      </c>
      <c r="AB2860">
        <f t="shared" si="969"/>
        <v>0.54532267965101922</v>
      </c>
      <c r="AC2860" s="32">
        <f t="shared" si="970"/>
        <v>51.522311780664438</v>
      </c>
      <c r="AD2860" s="32">
        <f t="shared" si="971"/>
        <v>-2.0058758297522101</v>
      </c>
      <c r="AE2860" s="34">
        <f t="shared" si="972"/>
        <v>87.555384564002182</v>
      </c>
      <c r="AF2860" s="36" t="str">
        <f t="shared" si="958"/>
        <v>RDNGSTN</v>
      </c>
      <c r="AG2860" s="36" t="str">
        <f t="shared" si="959"/>
        <v>PADTON</v>
      </c>
      <c r="AH2860" s="36">
        <f t="shared" si="956"/>
        <v>1355</v>
      </c>
      <c r="AI2860" s="42">
        <f t="shared" si="957"/>
        <v>49626</v>
      </c>
      <c r="AJ2860" s="43">
        <f t="shared" si="952"/>
        <v>22.439140761218024</v>
      </c>
      <c r="AK2860" s="43">
        <f t="shared" si="953"/>
        <v>-1.5888594084783422E-2</v>
      </c>
      <c r="AL2860" s="36">
        <f t="shared" si="954"/>
        <v>51.522311780664438</v>
      </c>
      <c r="AM2860" s="36">
        <v>1</v>
      </c>
      <c r="AN2860" s="36">
        <f t="shared" si="955"/>
        <v>-2.0058758297522101</v>
      </c>
      <c r="AO2860" s="36">
        <v>4</v>
      </c>
      <c r="AP2860" s="42">
        <f>INT(AI2860/1000)*1000</f>
        <v>49000</v>
      </c>
      <c r="AQ2860" s="42">
        <f>MOD(AI2860,1000)</f>
        <v>626</v>
      </c>
      <c r="AR2860" s="42">
        <f>MOD(AI2861,1000)-0.2+(AP2861-AP2860)</f>
        <v>648.20000000000141</v>
      </c>
    </row>
    <row r="2861" spans="1:44" x14ac:dyDescent="0.25">
      <c r="A2861" s="19" t="s">
        <v>1</v>
      </c>
      <c r="B2861" t="s">
        <v>0</v>
      </c>
      <c r="C2861">
        <v>1356</v>
      </c>
      <c r="D2861" s="36">
        <f>MATCH(C2861,TrainRun!$AG$149:$AG$295,1)</f>
        <v>87</v>
      </c>
      <c r="E2861" s="36">
        <f>INT(INDEX(TrainRun!$AD$149:$AD$295,'By Second'!D2861))</f>
        <v>1315</v>
      </c>
      <c r="F2861" s="36">
        <f>IF(E2861=0,0,INDEX(TrainRun!$AE$149:$AE$295,'By Second'!D2861))</f>
        <v>23.074684524609292</v>
      </c>
      <c r="G2861" s="36">
        <f>INDEX(TrainRun!$AF$149:$AF$295,'By Second'!D2861)</f>
        <v>48716.089662072118</v>
      </c>
      <c r="H2861">
        <f t="shared" si="960"/>
        <v>88</v>
      </c>
      <c r="I2861" s="36">
        <f>INT(INDEX(TrainRun!$AD$149:$AD$295,'By Second'!H2861))</f>
        <v>1365</v>
      </c>
      <c r="J2861" s="36">
        <f>INDEX(TrainRun!$AE$149:$AE$295,'By Second'!H2861)</f>
        <v>22.280254820370121</v>
      </c>
      <c r="K2861">
        <f t="shared" si="961"/>
        <v>50</v>
      </c>
      <c r="L2861">
        <f t="shared" si="962"/>
        <v>-0.79442970423917103</v>
      </c>
      <c r="M2861">
        <f t="shared" si="963"/>
        <v>-1.5888594084783422E-2</v>
      </c>
      <c r="N2861" s="32">
        <f t="shared" si="964"/>
        <v>22.423252167133242</v>
      </c>
      <c r="O2861" s="29">
        <f t="shared" si="965"/>
        <v>49648.481986001985</v>
      </c>
      <c r="P2861" s="37">
        <f>MATCH(O2861,LORDetail!$B$932:$B$1859,1)</f>
        <v>246</v>
      </c>
      <c r="Q2861" s="37">
        <f>INDEX(LORDetail!$B$932:$B$1859,P2861)</f>
        <v>49493</v>
      </c>
      <c r="R2861" s="37">
        <f>INDEX(LORDetail!$D$932:$D$1859,P2861)</f>
        <v>51.521963440549698</v>
      </c>
      <c r="S2861" s="37">
        <f>INDEX(LORDetail!$E$932:$E$1859,P2861)</f>
        <v>-2.00771201541516</v>
      </c>
      <c r="T2861" s="37">
        <f>INDEX(LORDetail!$G$932:$G$1859,P2861)</f>
        <v>87.638170000000002</v>
      </c>
      <c r="U2861">
        <f t="shared" si="966"/>
        <v>247</v>
      </c>
      <c r="V2861" s="37">
        <f>INDEX(LORDetail!$B$932:$B$1859,U2861)</f>
        <v>49737</v>
      </c>
      <c r="W2861" s="37">
        <f>INDEX(LORDetail!$D$932:$D$1859,U2861)</f>
        <v>51.522602218520497</v>
      </c>
      <c r="X2861" s="37">
        <f>INDEX(LORDetail!$E$932:$E$1859,U2861)</f>
        <v>-2.00434486101013</v>
      </c>
      <c r="Y2861" s="37">
        <f>INDEX(LORDetail!$G$932:$G$1859,U2861)</f>
        <v>87.486360000000005</v>
      </c>
      <c r="Z2861">
        <f t="shared" si="967"/>
        <v>244</v>
      </c>
      <c r="AA2861" s="29">
        <f t="shared" si="968"/>
        <v>155.48198600198521</v>
      </c>
      <c r="AB2861">
        <f t="shared" si="969"/>
        <v>0.63722125410649677</v>
      </c>
      <c r="AC2861" s="32">
        <f t="shared" si="970"/>
        <v>51.522370483449343</v>
      </c>
      <c r="AD2861" s="32">
        <f t="shared" si="971"/>
        <v>-2.0055663930624164</v>
      </c>
      <c r="AE2861" s="34">
        <f t="shared" si="972"/>
        <v>87.5414334414141</v>
      </c>
      <c r="AF2861" s="36" t="str">
        <f t="shared" si="958"/>
        <v>RDNGSTN</v>
      </c>
      <c r="AG2861" s="36" t="str">
        <f t="shared" si="959"/>
        <v>PADTON</v>
      </c>
      <c r="AH2861" s="36">
        <f t="shared" si="956"/>
        <v>1356</v>
      </c>
      <c r="AI2861" s="42">
        <f t="shared" si="957"/>
        <v>49648.4</v>
      </c>
      <c r="AJ2861" s="43">
        <f t="shared" si="952"/>
        <v>22.423252167133242</v>
      </c>
      <c r="AK2861" s="43">
        <f t="shared" si="953"/>
        <v>-1.5888594084783422E-2</v>
      </c>
      <c r="AL2861" s="36">
        <f t="shared" si="954"/>
        <v>51.522370483449343</v>
      </c>
      <c r="AM2861" s="36">
        <v>1</v>
      </c>
      <c r="AN2861" s="36">
        <f t="shared" si="955"/>
        <v>-2.0055663930624164</v>
      </c>
      <c r="AO2861" s="36">
        <v>4</v>
      </c>
      <c r="AP2861" s="42">
        <f>INT(AI2861/1000)*1000</f>
        <v>49000</v>
      </c>
      <c r="AQ2861" s="42">
        <f>MOD(AI2861,1000)</f>
        <v>648.40000000000146</v>
      </c>
      <c r="AR2861" s="42">
        <f>MOD(AI2862,1000)-0.2+(AP2862-AP2861)</f>
        <v>670.60000000000286</v>
      </c>
    </row>
    <row r="2862" spans="1:44" x14ac:dyDescent="0.25">
      <c r="A2862" s="19" t="s">
        <v>1</v>
      </c>
      <c r="B2862" t="s">
        <v>0</v>
      </c>
      <c r="C2862">
        <v>1357</v>
      </c>
      <c r="D2862" s="36">
        <f>MATCH(C2862,TrainRun!$AG$149:$AG$295,1)</f>
        <v>87</v>
      </c>
      <c r="E2862" s="36">
        <f>INT(INDEX(TrainRun!$AD$149:$AD$295,'By Second'!D2862))</f>
        <v>1315</v>
      </c>
      <c r="F2862" s="36">
        <f>IF(E2862=0,0,INDEX(TrainRun!$AE$149:$AE$295,'By Second'!D2862))</f>
        <v>23.074684524609292</v>
      </c>
      <c r="G2862" s="36">
        <f>INDEX(TrainRun!$AF$149:$AF$295,'By Second'!D2862)</f>
        <v>48716.089662072118</v>
      </c>
      <c r="H2862">
        <f t="shared" si="960"/>
        <v>88</v>
      </c>
      <c r="I2862" s="36">
        <f>INT(INDEX(TrainRun!$AD$149:$AD$295,'By Second'!H2862))</f>
        <v>1365</v>
      </c>
      <c r="J2862" s="36">
        <f>INDEX(TrainRun!$AE$149:$AE$295,'By Second'!H2862)</f>
        <v>22.280254820370121</v>
      </c>
      <c r="K2862">
        <f t="shared" si="961"/>
        <v>50</v>
      </c>
      <c r="L2862">
        <f t="shared" si="962"/>
        <v>-0.79442970423917103</v>
      </c>
      <c r="M2862">
        <f t="shared" si="963"/>
        <v>-1.5888594084783422E-2</v>
      </c>
      <c r="N2862" s="32">
        <f t="shared" si="964"/>
        <v>22.40736357304846</v>
      </c>
      <c r="O2862" s="29">
        <f t="shared" si="965"/>
        <v>49670.889349575031</v>
      </c>
      <c r="P2862" s="37">
        <f>MATCH(O2862,LORDetail!$B$932:$B$1859,1)</f>
        <v>246</v>
      </c>
      <c r="Q2862" s="37">
        <f>INDEX(LORDetail!$B$932:$B$1859,P2862)</f>
        <v>49493</v>
      </c>
      <c r="R2862" s="37">
        <f>INDEX(LORDetail!$D$932:$D$1859,P2862)</f>
        <v>51.521963440549698</v>
      </c>
      <c r="S2862" s="37">
        <f>INDEX(LORDetail!$E$932:$E$1859,P2862)</f>
        <v>-2.00771201541516</v>
      </c>
      <c r="T2862" s="37">
        <f>INDEX(LORDetail!$G$932:$G$1859,P2862)</f>
        <v>87.638170000000002</v>
      </c>
      <c r="U2862">
        <f t="shared" si="966"/>
        <v>247</v>
      </c>
      <c r="V2862" s="37">
        <f>INDEX(LORDetail!$B$932:$B$1859,U2862)</f>
        <v>49737</v>
      </c>
      <c r="W2862" s="37">
        <f>INDEX(LORDetail!$D$932:$D$1859,U2862)</f>
        <v>51.522602218520497</v>
      </c>
      <c r="X2862" s="37">
        <f>INDEX(LORDetail!$E$932:$E$1859,U2862)</f>
        <v>-2.00434486101013</v>
      </c>
      <c r="Y2862" s="37">
        <f>INDEX(LORDetail!$G$932:$G$1859,U2862)</f>
        <v>87.486360000000005</v>
      </c>
      <c r="Z2862">
        <f t="shared" si="967"/>
        <v>244</v>
      </c>
      <c r="AA2862" s="29">
        <f t="shared" si="968"/>
        <v>177.88934957503079</v>
      </c>
      <c r="AB2862">
        <f t="shared" si="969"/>
        <v>0.72905471137307698</v>
      </c>
      <c r="AC2862" s="32">
        <f t="shared" si="970"/>
        <v>51.522429144638828</v>
      </c>
      <c r="AD2862" s="32">
        <f t="shared" si="971"/>
        <v>-2.0052571756322521</v>
      </c>
      <c r="AE2862" s="34">
        <f t="shared" si="972"/>
        <v>87.527492204266451</v>
      </c>
      <c r="AF2862" s="36" t="str">
        <f t="shared" si="958"/>
        <v>RDNGSTN</v>
      </c>
      <c r="AG2862" s="36" t="str">
        <f t="shared" si="959"/>
        <v>PADTON</v>
      </c>
      <c r="AH2862" s="36">
        <f t="shared" si="956"/>
        <v>1357</v>
      </c>
      <c r="AI2862" s="42">
        <f t="shared" si="957"/>
        <v>49670.8</v>
      </c>
      <c r="AJ2862" s="43">
        <f t="shared" si="952"/>
        <v>22.40736357304846</v>
      </c>
      <c r="AK2862" s="43">
        <f t="shared" si="953"/>
        <v>-1.5888594084783422E-2</v>
      </c>
      <c r="AL2862" s="36">
        <f t="shared" si="954"/>
        <v>51.522429144638828</v>
      </c>
      <c r="AM2862" s="36">
        <v>1</v>
      </c>
      <c r="AN2862" s="36">
        <f t="shared" si="955"/>
        <v>-2.0052571756322521</v>
      </c>
      <c r="AO2862" s="36">
        <v>4</v>
      </c>
      <c r="AP2862" s="42">
        <f>INT(AI2862/1000)*1000</f>
        <v>49000</v>
      </c>
      <c r="AQ2862" s="42">
        <f>MOD(AI2862,1000)</f>
        <v>670.80000000000291</v>
      </c>
      <c r="AR2862" s="42">
        <f>MOD(AI2863,1000)-0.2+(AP2863-AP2862)</f>
        <v>692.99999999999704</v>
      </c>
    </row>
    <row r="2863" spans="1:44" x14ac:dyDescent="0.25">
      <c r="A2863" s="19" t="s">
        <v>1</v>
      </c>
      <c r="B2863" t="s">
        <v>0</v>
      </c>
      <c r="C2863">
        <v>1358</v>
      </c>
      <c r="D2863" s="36">
        <f>MATCH(C2863,TrainRun!$AG$149:$AG$295,1)</f>
        <v>87</v>
      </c>
      <c r="E2863" s="36">
        <f>INT(INDEX(TrainRun!$AD$149:$AD$295,'By Second'!D2863))</f>
        <v>1315</v>
      </c>
      <c r="F2863" s="36">
        <f>IF(E2863=0,0,INDEX(TrainRun!$AE$149:$AE$295,'By Second'!D2863))</f>
        <v>23.074684524609292</v>
      </c>
      <c r="G2863" s="36">
        <f>INDEX(TrainRun!$AF$149:$AF$295,'By Second'!D2863)</f>
        <v>48716.089662072118</v>
      </c>
      <c r="H2863">
        <f t="shared" si="960"/>
        <v>88</v>
      </c>
      <c r="I2863" s="36">
        <f>INT(INDEX(TrainRun!$AD$149:$AD$295,'By Second'!H2863))</f>
        <v>1365</v>
      </c>
      <c r="J2863" s="36">
        <f>INDEX(TrainRun!$AE$149:$AE$295,'By Second'!H2863)</f>
        <v>22.280254820370121</v>
      </c>
      <c r="K2863">
        <f t="shared" si="961"/>
        <v>50</v>
      </c>
      <c r="L2863">
        <f t="shared" si="962"/>
        <v>-0.79442970423917103</v>
      </c>
      <c r="M2863">
        <f t="shared" si="963"/>
        <v>-1.5888594084783422E-2</v>
      </c>
      <c r="N2863" s="32">
        <f t="shared" si="964"/>
        <v>22.391474978963679</v>
      </c>
      <c r="O2863" s="29">
        <f t="shared" si="965"/>
        <v>49693.280824553993</v>
      </c>
      <c r="P2863" s="37">
        <f>MATCH(O2863,LORDetail!$B$932:$B$1859,1)</f>
        <v>246</v>
      </c>
      <c r="Q2863" s="37">
        <f>INDEX(LORDetail!$B$932:$B$1859,P2863)</f>
        <v>49493</v>
      </c>
      <c r="R2863" s="37">
        <f>INDEX(LORDetail!$D$932:$D$1859,P2863)</f>
        <v>51.521963440549698</v>
      </c>
      <c r="S2863" s="37">
        <f>INDEX(LORDetail!$E$932:$E$1859,P2863)</f>
        <v>-2.00771201541516</v>
      </c>
      <c r="T2863" s="37">
        <f>INDEX(LORDetail!$G$932:$G$1859,P2863)</f>
        <v>87.638170000000002</v>
      </c>
      <c r="U2863">
        <f t="shared" si="966"/>
        <v>247</v>
      </c>
      <c r="V2863" s="37">
        <f>INDEX(LORDetail!$B$932:$B$1859,U2863)</f>
        <v>49737</v>
      </c>
      <c r="W2863" s="37">
        <f>INDEX(LORDetail!$D$932:$D$1859,U2863)</f>
        <v>51.522602218520497</v>
      </c>
      <c r="X2863" s="37">
        <f>INDEX(LORDetail!$E$932:$E$1859,U2863)</f>
        <v>-2.00434486101013</v>
      </c>
      <c r="Y2863" s="37">
        <f>INDEX(LORDetail!$G$932:$G$1859,U2863)</f>
        <v>87.486360000000005</v>
      </c>
      <c r="Z2863">
        <f t="shared" si="967"/>
        <v>244</v>
      </c>
      <c r="AA2863" s="29">
        <f t="shared" si="968"/>
        <v>200.28082455399272</v>
      </c>
      <c r="AB2863">
        <f t="shared" si="969"/>
        <v>0.82082305145078982</v>
      </c>
      <c r="AC2863" s="32">
        <f t="shared" si="970"/>
        <v>51.522487764232892</v>
      </c>
      <c r="AD2863" s="32">
        <f t="shared" si="971"/>
        <v>-2.0049481774617175</v>
      </c>
      <c r="AE2863" s="34">
        <f t="shared" si="972"/>
        <v>87.513560852559266</v>
      </c>
      <c r="AF2863" s="36" t="str">
        <f t="shared" si="958"/>
        <v>RDNGSTN</v>
      </c>
      <c r="AG2863" s="36" t="str">
        <f t="shared" si="959"/>
        <v>PADTON</v>
      </c>
      <c r="AH2863" s="36">
        <f t="shared" si="956"/>
        <v>1358</v>
      </c>
      <c r="AI2863" s="42">
        <f t="shared" si="957"/>
        <v>49693.2</v>
      </c>
      <c r="AJ2863" s="43">
        <f t="shared" si="952"/>
        <v>22.391474978963679</v>
      </c>
      <c r="AK2863" s="43">
        <f t="shared" si="953"/>
        <v>-1.5888594084783422E-2</v>
      </c>
      <c r="AL2863" s="36">
        <f t="shared" si="954"/>
        <v>51.522487764232892</v>
      </c>
      <c r="AM2863" s="36">
        <v>1</v>
      </c>
      <c r="AN2863" s="36">
        <f t="shared" si="955"/>
        <v>-2.0049481774617175</v>
      </c>
      <c r="AO2863" s="36">
        <v>4</v>
      </c>
      <c r="AP2863" s="42">
        <f>INT(AI2863/1000)*1000</f>
        <v>49000</v>
      </c>
      <c r="AQ2863" s="42">
        <f>MOD(AI2863,1000)</f>
        <v>693.19999999999709</v>
      </c>
      <c r="AR2863" s="42">
        <f>MOD(AI2864,1000)-0.2+(AP2864-AP2863)</f>
        <v>715.3999999999985</v>
      </c>
    </row>
    <row r="2864" spans="1:44" x14ac:dyDescent="0.25">
      <c r="A2864" s="19" t="s">
        <v>1</v>
      </c>
      <c r="B2864" t="s">
        <v>0</v>
      </c>
      <c r="C2864">
        <v>1359</v>
      </c>
      <c r="D2864" s="36">
        <f>MATCH(C2864,TrainRun!$AG$149:$AG$295,1)</f>
        <v>87</v>
      </c>
      <c r="E2864" s="36">
        <f>INT(INDEX(TrainRun!$AD$149:$AD$295,'By Second'!D2864))</f>
        <v>1315</v>
      </c>
      <c r="F2864" s="36">
        <f>IF(E2864=0,0,INDEX(TrainRun!$AE$149:$AE$295,'By Second'!D2864))</f>
        <v>23.074684524609292</v>
      </c>
      <c r="G2864" s="36">
        <f>INDEX(TrainRun!$AF$149:$AF$295,'By Second'!D2864)</f>
        <v>48716.089662072118</v>
      </c>
      <c r="H2864">
        <f t="shared" si="960"/>
        <v>88</v>
      </c>
      <c r="I2864" s="36">
        <f>INT(INDEX(TrainRun!$AD$149:$AD$295,'By Second'!H2864))</f>
        <v>1365</v>
      </c>
      <c r="J2864" s="36">
        <f>INDEX(TrainRun!$AE$149:$AE$295,'By Second'!H2864)</f>
        <v>22.280254820370121</v>
      </c>
      <c r="K2864">
        <f t="shared" si="961"/>
        <v>50</v>
      </c>
      <c r="L2864">
        <f t="shared" si="962"/>
        <v>-0.79442970423917103</v>
      </c>
      <c r="M2864">
        <f t="shared" si="963"/>
        <v>-1.5888594084783422E-2</v>
      </c>
      <c r="N2864" s="32">
        <f t="shared" si="964"/>
        <v>22.375586384878897</v>
      </c>
      <c r="O2864" s="29">
        <f t="shared" si="965"/>
        <v>49715.656410938871</v>
      </c>
      <c r="P2864" s="37">
        <f>MATCH(O2864,LORDetail!$B$932:$B$1859,1)</f>
        <v>246</v>
      </c>
      <c r="Q2864" s="37">
        <f>INDEX(LORDetail!$B$932:$B$1859,P2864)</f>
        <v>49493</v>
      </c>
      <c r="R2864" s="37">
        <f>INDEX(LORDetail!$D$932:$D$1859,P2864)</f>
        <v>51.521963440549698</v>
      </c>
      <c r="S2864" s="37">
        <f>INDEX(LORDetail!$E$932:$E$1859,P2864)</f>
        <v>-2.00771201541516</v>
      </c>
      <c r="T2864" s="37">
        <f>INDEX(LORDetail!$G$932:$G$1859,P2864)</f>
        <v>87.638170000000002</v>
      </c>
      <c r="U2864">
        <f t="shared" si="966"/>
        <v>247</v>
      </c>
      <c r="V2864" s="37">
        <f>INDEX(LORDetail!$B$932:$B$1859,U2864)</f>
        <v>49737</v>
      </c>
      <c r="W2864" s="37">
        <f>INDEX(LORDetail!$D$932:$D$1859,U2864)</f>
        <v>51.522602218520497</v>
      </c>
      <c r="X2864" s="37">
        <f>INDEX(LORDetail!$E$932:$E$1859,U2864)</f>
        <v>-2.00434486101013</v>
      </c>
      <c r="Y2864" s="37">
        <f>INDEX(LORDetail!$G$932:$G$1859,U2864)</f>
        <v>87.486360000000005</v>
      </c>
      <c r="Z2864">
        <f t="shared" si="967"/>
        <v>244</v>
      </c>
      <c r="AA2864" s="29">
        <f t="shared" si="968"/>
        <v>222.65641093887098</v>
      </c>
      <c r="AB2864">
        <f t="shared" si="969"/>
        <v>0.91252627433963518</v>
      </c>
      <c r="AC2864" s="32">
        <f t="shared" si="970"/>
        <v>51.522546342231522</v>
      </c>
      <c r="AD2864" s="32">
        <f t="shared" si="971"/>
        <v>-2.0046393985508115</v>
      </c>
      <c r="AE2864" s="34">
        <f t="shared" si="972"/>
        <v>87.4996393862925</v>
      </c>
      <c r="AF2864" s="36" t="str">
        <f t="shared" si="958"/>
        <v>RDNGSTN</v>
      </c>
      <c r="AG2864" s="36" t="str">
        <f t="shared" si="959"/>
        <v>PADTON</v>
      </c>
      <c r="AH2864" s="36">
        <f t="shared" si="956"/>
        <v>1359</v>
      </c>
      <c r="AI2864" s="42">
        <f t="shared" si="957"/>
        <v>49715.6</v>
      </c>
      <c r="AJ2864" s="43">
        <f t="shared" si="952"/>
        <v>22.375586384878897</v>
      </c>
      <c r="AK2864" s="43">
        <f t="shared" si="953"/>
        <v>-1.5888594084783422E-2</v>
      </c>
      <c r="AL2864" s="36">
        <f t="shared" si="954"/>
        <v>51.522546342231522</v>
      </c>
      <c r="AM2864" s="36">
        <v>1</v>
      </c>
      <c r="AN2864" s="36">
        <f t="shared" si="955"/>
        <v>-2.0046393985508115</v>
      </c>
      <c r="AO2864" s="36">
        <v>4</v>
      </c>
      <c r="AP2864" s="42">
        <f>INT(AI2864/1000)*1000</f>
        <v>49000</v>
      </c>
      <c r="AQ2864" s="42">
        <f>MOD(AI2864,1000)</f>
        <v>715.59999999999854</v>
      </c>
      <c r="AR2864" s="42">
        <f>MOD(AI2865,1000)-0.2+(AP2865-AP2864)</f>
        <v>737.8</v>
      </c>
    </row>
    <row r="2865" spans="1:44" x14ac:dyDescent="0.25">
      <c r="A2865" s="19" t="s">
        <v>1</v>
      </c>
      <c r="B2865" t="s">
        <v>0</v>
      </c>
      <c r="C2865">
        <v>1360</v>
      </c>
      <c r="D2865" s="36">
        <f>MATCH(C2865,TrainRun!$AG$149:$AG$295,1)</f>
        <v>87</v>
      </c>
      <c r="E2865" s="36">
        <f>INT(INDEX(TrainRun!$AD$149:$AD$295,'By Second'!D2865))</f>
        <v>1315</v>
      </c>
      <c r="F2865" s="36">
        <f>IF(E2865=0,0,INDEX(TrainRun!$AE$149:$AE$295,'By Second'!D2865))</f>
        <v>23.074684524609292</v>
      </c>
      <c r="G2865" s="36">
        <f>INDEX(TrainRun!$AF$149:$AF$295,'By Second'!D2865)</f>
        <v>48716.089662072118</v>
      </c>
      <c r="H2865">
        <f t="shared" si="960"/>
        <v>88</v>
      </c>
      <c r="I2865" s="36">
        <f>INT(INDEX(TrainRun!$AD$149:$AD$295,'By Second'!H2865))</f>
        <v>1365</v>
      </c>
      <c r="J2865" s="36">
        <f>INDEX(TrainRun!$AE$149:$AE$295,'By Second'!H2865)</f>
        <v>22.280254820370121</v>
      </c>
      <c r="K2865">
        <f t="shared" si="961"/>
        <v>50</v>
      </c>
      <c r="L2865">
        <f t="shared" si="962"/>
        <v>-0.79442970423917103</v>
      </c>
      <c r="M2865">
        <f t="shared" si="963"/>
        <v>-1.5888594084783422E-2</v>
      </c>
      <c r="N2865" s="32">
        <f t="shared" si="964"/>
        <v>22.359697790794115</v>
      </c>
      <c r="O2865" s="29">
        <f t="shared" si="965"/>
        <v>49738.016108729666</v>
      </c>
      <c r="P2865" s="37">
        <f>MATCH(O2865,LORDetail!$B$932:$B$1859,1)</f>
        <v>247</v>
      </c>
      <c r="Q2865" s="37">
        <f>INDEX(LORDetail!$B$932:$B$1859,P2865)</f>
        <v>49737</v>
      </c>
      <c r="R2865" s="37">
        <f>INDEX(LORDetail!$D$932:$D$1859,P2865)</f>
        <v>51.522602218520497</v>
      </c>
      <c r="S2865" s="37">
        <f>INDEX(LORDetail!$E$932:$E$1859,P2865)</f>
        <v>-2.00434486101013</v>
      </c>
      <c r="T2865" s="37">
        <f>INDEX(LORDetail!$G$932:$G$1859,P2865)</f>
        <v>87.486360000000005</v>
      </c>
      <c r="U2865">
        <f t="shared" si="966"/>
        <v>248</v>
      </c>
      <c r="V2865" s="37">
        <f>INDEX(LORDetail!$B$932:$B$1859,U2865)</f>
        <v>50067</v>
      </c>
      <c r="W2865" s="37">
        <f>INDEX(LORDetail!$D$932:$D$1859,U2865)</f>
        <v>51.523430382711702</v>
      </c>
      <c r="X2865" s="37">
        <f>INDEX(LORDetail!$E$932:$E$1859,U2865)</f>
        <v>-1.9997702135771001</v>
      </c>
      <c r="Y2865" s="37">
        <f>INDEX(LORDetail!$G$932:$G$1859,U2865)</f>
        <v>87.281040000000004</v>
      </c>
      <c r="Z2865">
        <f t="shared" si="967"/>
        <v>330</v>
      </c>
      <c r="AA2865" s="29">
        <f t="shared" si="968"/>
        <v>1.0161087296655751</v>
      </c>
      <c r="AB2865">
        <f t="shared" si="969"/>
        <v>3.0791173626229548E-3</v>
      </c>
      <c r="AC2865" s="32">
        <f t="shared" si="970"/>
        <v>51.522604768535238</v>
      </c>
      <c r="AD2865" s="32">
        <f t="shared" si="971"/>
        <v>-2.0043307751337909</v>
      </c>
      <c r="AE2865" s="34">
        <f t="shared" si="972"/>
        <v>87.485727795623106</v>
      </c>
      <c r="AF2865" s="36" t="str">
        <f t="shared" si="958"/>
        <v>RDNGSTN</v>
      </c>
      <c r="AG2865" s="36" t="str">
        <f t="shared" si="959"/>
        <v>PADTON</v>
      </c>
      <c r="AH2865" s="36">
        <f t="shared" si="956"/>
        <v>1360</v>
      </c>
      <c r="AI2865" s="42">
        <f t="shared" si="957"/>
        <v>49738</v>
      </c>
      <c r="AJ2865" s="43">
        <f t="shared" si="952"/>
        <v>22.359697790794115</v>
      </c>
      <c r="AK2865" s="43">
        <f t="shared" si="953"/>
        <v>-1.5888594084783422E-2</v>
      </c>
      <c r="AL2865" s="36">
        <f t="shared" si="954"/>
        <v>51.522604768535238</v>
      </c>
      <c r="AM2865" s="36">
        <v>1</v>
      </c>
      <c r="AN2865" s="36">
        <f t="shared" si="955"/>
        <v>-2.0043307751337909</v>
      </c>
      <c r="AO2865" s="36">
        <v>4</v>
      </c>
      <c r="AP2865" s="42">
        <f>INT(AI2865/1000)*1000</f>
        <v>49000</v>
      </c>
      <c r="AQ2865" s="42">
        <f>MOD(AI2865,1000)</f>
        <v>738</v>
      </c>
      <c r="AR2865" s="42">
        <f>MOD(AI2866,1000)-0.2+(AP2866-AP2865)</f>
        <v>760.20000000000141</v>
      </c>
    </row>
    <row r="2866" spans="1:44" x14ac:dyDescent="0.25">
      <c r="A2866" s="19" t="s">
        <v>1</v>
      </c>
      <c r="B2866" t="s">
        <v>0</v>
      </c>
      <c r="C2866">
        <v>1361</v>
      </c>
      <c r="D2866" s="36">
        <f>MATCH(C2866,TrainRun!$AG$149:$AG$295,1)</f>
        <v>87</v>
      </c>
      <c r="E2866" s="36">
        <f>INT(INDEX(TrainRun!$AD$149:$AD$295,'By Second'!D2866))</f>
        <v>1315</v>
      </c>
      <c r="F2866" s="36">
        <f>IF(E2866=0,0,INDEX(TrainRun!$AE$149:$AE$295,'By Second'!D2866))</f>
        <v>23.074684524609292</v>
      </c>
      <c r="G2866" s="36">
        <f>INDEX(TrainRun!$AF$149:$AF$295,'By Second'!D2866)</f>
        <v>48716.089662072118</v>
      </c>
      <c r="H2866">
        <f t="shared" si="960"/>
        <v>88</v>
      </c>
      <c r="I2866" s="36">
        <f>INT(INDEX(TrainRun!$AD$149:$AD$295,'By Second'!H2866))</f>
        <v>1365</v>
      </c>
      <c r="J2866" s="36">
        <f>INDEX(TrainRun!$AE$149:$AE$295,'By Second'!H2866)</f>
        <v>22.280254820370121</v>
      </c>
      <c r="K2866">
        <f t="shared" si="961"/>
        <v>50</v>
      </c>
      <c r="L2866">
        <f t="shared" si="962"/>
        <v>-0.79442970423917103</v>
      </c>
      <c r="M2866">
        <f t="shared" si="963"/>
        <v>-1.5888594084783422E-2</v>
      </c>
      <c r="N2866" s="32">
        <f t="shared" si="964"/>
        <v>22.343809196709334</v>
      </c>
      <c r="O2866" s="29">
        <f t="shared" si="965"/>
        <v>49760.359917926377</v>
      </c>
      <c r="P2866" s="37">
        <f>MATCH(O2866,LORDetail!$B$932:$B$1859,1)</f>
        <v>247</v>
      </c>
      <c r="Q2866" s="37">
        <f>INDEX(LORDetail!$B$932:$B$1859,P2866)</f>
        <v>49737</v>
      </c>
      <c r="R2866" s="37">
        <f>INDEX(LORDetail!$D$932:$D$1859,P2866)</f>
        <v>51.522602218520497</v>
      </c>
      <c r="S2866" s="37">
        <f>INDEX(LORDetail!$E$932:$E$1859,P2866)</f>
        <v>-2.00434486101013</v>
      </c>
      <c r="T2866" s="37">
        <f>INDEX(LORDetail!$G$932:$G$1859,P2866)</f>
        <v>87.486360000000005</v>
      </c>
      <c r="U2866">
        <f t="shared" si="966"/>
        <v>248</v>
      </c>
      <c r="V2866" s="37">
        <f>INDEX(LORDetail!$B$932:$B$1859,U2866)</f>
        <v>50067</v>
      </c>
      <c r="W2866" s="37">
        <f>INDEX(LORDetail!$D$932:$D$1859,U2866)</f>
        <v>51.523430382711702</v>
      </c>
      <c r="X2866" s="37">
        <f>INDEX(LORDetail!$E$932:$E$1859,U2866)</f>
        <v>-1.9997702135771001</v>
      </c>
      <c r="Y2866" s="37">
        <f>INDEX(LORDetail!$G$932:$G$1859,U2866)</f>
        <v>87.281040000000004</v>
      </c>
      <c r="Z2866">
        <f t="shared" si="967"/>
        <v>330</v>
      </c>
      <c r="AA2866" s="29">
        <f t="shared" si="968"/>
        <v>23.359917926376511</v>
      </c>
      <c r="AB2866">
        <f t="shared" si="969"/>
        <v>7.0787630079928818E-2</v>
      </c>
      <c r="AC2866" s="32">
        <f t="shared" si="970"/>
        <v>51.522660842300908</v>
      </c>
      <c r="AD2866" s="32">
        <f t="shared" si="971"/>
        <v>-2.0040210325598946</v>
      </c>
      <c r="AE2866" s="34">
        <f t="shared" si="972"/>
        <v>87.471825883791993</v>
      </c>
      <c r="AF2866" s="36" t="str">
        <f t="shared" si="958"/>
        <v>RDNGSTN</v>
      </c>
      <c r="AG2866" s="36" t="str">
        <f t="shared" si="959"/>
        <v>PADTON</v>
      </c>
      <c r="AH2866" s="36">
        <f t="shared" si="956"/>
        <v>1361</v>
      </c>
      <c r="AI2866" s="42">
        <f t="shared" si="957"/>
        <v>49760.4</v>
      </c>
      <c r="AJ2866" s="43">
        <f t="shared" si="952"/>
        <v>22.343809196709334</v>
      </c>
      <c r="AK2866" s="43">
        <f t="shared" si="953"/>
        <v>-1.5888594084783422E-2</v>
      </c>
      <c r="AL2866" s="36">
        <f t="shared" si="954"/>
        <v>51.522660842300908</v>
      </c>
      <c r="AM2866" s="36">
        <v>1</v>
      </c>
      <c r="AN2866" s="36">
        <f t="shared" si="955"/>
        <v>-2.0040210325598946</v>
      </c>
      <c r="AO2866" s="36">
        <v>4</v>
      </c>
      <c r="AP2866" s="42">
        <f>INT(AI2866/1000)*1000</f>
        <v>49000</v>
      </c>
      <c r="AQ2866" s="42">
        <f>MOD(AI2866,1000)</f>
        <v>760.40000000000146</v>
      </c>
      <c r="AR2866" s="42">
        <f>MOD(AI2867,1000)-0.2+(AP2867-AP2866)</f>
        <v>782.3999999999985</v>
      </c>
    </row>
    <row r="2867" spans="1:44" x14ac:dyDescent="0.25">
      <c r="A2867" s="19" t="s">
        <v>1</v>
      </c>
      <c r="B2867" t="s">
        <v>0</v>
      </c>
      <c r="C2867">
        <v>1362</v>
      </c>
      <c r="D2867" s="36">
        <f>MATCH(C2867,TrainRun!$AG$149:$AG$295,1)</f>
        <v>87</v>
      </c>
      <c r="E2867" s="36">
        <f>INT(INDEX(TrainRun!$AD$149:$AD$295,'By Second'!D2867))</f>
        <v>1315</v>
      </c>
      <c r="F2867" s="36">
        <f>IF(E2867=0,0,INDEX(TrainRun!$AE$149:$AE$295,'By Second'!D2867))</f>
        <v>23.074684524609292</v>
      </c>
      <c r="G2867" s="36">
        <f>INDEX(TrainRun!$AF$149:$AF$295,'By Second'!D2867)</f>
        <v>48716.089662072118</v>
      </c>
      <c r="H2867">
        <f t="shared" si="960"/>
        <v>88</v>
      </c>
      <c r="I2867" s="36">
        <f>INT(INDEX(TrainRun!$AD$149:$AD$295,'By Second'!H2867))</f>
        <v>1365</v>
      </c>
      <c r="J2867" s="36">
        <f>INDEX(TrainRun!$AE$149:$AE$295,'By Second'!H2867)</f>
        <v>22.280254820370121</v>
      </c>
      <c r="K2867">
        <f t="shared" si="961"/>
        <v>50</v>
      </c>
      <c r="L2867">
        <f t="shared" si="962"/>
        <v>-0.79442970423917103</v>
      </c>
      <c r="M2867">
        <f t="shared" si="963"/>
        <v>-1.5888594084783422E-2</v>
      </c>
      <c r="N2867" s="32">
        <f t="shared" si="964"/>
        <v>22.327920602624552</v>
      </c>
      <c r="O2867" s="29">
        <f t="shared" si="965"/>
        <v>49782.687838529004</v>
      </c>
      <c r="P2867" s="37">
        <f>MATCH(O2867,LORDetail!$B$932:$B$1859,1)</f>
        <v>247</v>
      </c>
      <c r="Q2867" s="37">
        <f>INDEX(LORDetail!$B$932:$B$1859,P2867)</f>
        <v>49737</v>
      </c>
      <c r="R2867" s="37">
        <f>INDEX(LORDetail!$D$932:$D$1859,P2867)</f>
        <v>51.522602218520497</v>
      </c>
      <c r="S2867" s="37">
        <f>INDEX(LORDetail!$E$932:$E$1859,P2867)</f>
        <v>-2.00434486101013</v>
      </c>
      <c r="T2867" s="37">
        <f>INDEX(LORDetail!$G$932:$G$1859,P2867)</f>
        <v>87.486360000000005</v>
      </c>
      <c r="U2867">
        <f t="shared" si="966"/>
        <v>248</v>
      </c>
      <c r="V2867" s="37">
        <f>INDEX(LORDetail!$B$932:$B$1859,U2867)</f>
        <v>50067</v>
      </c>
      <c r="W2867" s="37">
        <f>INDEX(LORDetail!$D$932:$D$1859,U2867)</f>
        <v>51.523430382711702</v>
      </c>
      <c r="X2867" s="37">
        <f>INDEX(LORDetail!$E$932:$E$1859,U2867)</f>
        <v>-1.9997702135771001</v>
      </c>
      <c r="Y2867" s="37">
        <f>INDEX(LORDetail!$G$932:$G$1859,U2867)</f>
        <v>87.281040000000004</v>
      </c>
      <c r="Z2867">
        <f t="shared" si="967"/>
        <v>330</v>
      </c>
      <c r="AA2867" s="29">
        <f t="shared" si="968"/>
        <v>45.687838529003784</v>
      </c>
      <c r="AB2867">
        <f t="shared" si="969"/>
        <v>0.1384479955424357</v>
      </c>
      <c r="AC2867" s="32">
        <f t="shared" si="970"/>
        <v>51.522716876192746</v>
      </c>
      <c r="AD2867" s="32">
        <f t="shared" si="971"/>
        <v>-2.0037115102427134</v>
      </c>
      <c r="AE2867" s="34">
        <f t="shared" si="972"/>
        <v>87.457933857555233</v>
      </c>
      <c r="AF2867" s="36" t="str">
        <f t="shared" si="958"/>
        <v>RDNGSTN</v>
      </c>
      <c r="AG2867" s="36" t="str">
        <f t="shared" si="959"/>
        <v>PADTON</v>
      </c>
      <c r="AH2867" s="36">
        <f t="shared" si="956"/>
        <v>1362</v>
      </c>
      <c r="AI2867" s="42">
        <f t="shared" si="957"/>
        <v>49782.6</v>
      </c>
      <c r="AJ2867" s="43">
        <f t="shared" si="952"/>
        <v>22.327920602624552</v>
      </c>
      <c r="AK2867" s="43">
        <f t="shared" si="953"/>
        <v>-1.5888594084783422E-2</v>
      </c>
      <c r="AL2867" s="36">
        <f t="shared" si="954"/>
        <v>51.522716876192746</v>
      </c>
      <c r="AM2867" s="36">
        <v>1</v>
      </c>
      <c r="AN2867" s="36">
        <f t="shared" si="955"/>
        <v>-2.0037115102427134</v>
      </c>
      <c r="AO2867" s="36">
        <v>4</v>
      </c>
      <c r="AP2867" s="42">
        <f>INT(AI2867/1000)*1000</f>
        <v>49000</v>
      </c>
      <c r="AQ2867" s="42">
        <f>MOD(AI2867,1000)</f>
        <v>782.59999999999854</v>
      </c>
      <c r="AR2867" s="42">
        <f>MOD(AI2868,1000)-0.2+(AP2868-AP2867)</f>
        <v>804.8</v>
      </c>
    </row>
    <row r="2868" spans="1:44" x14ac:dyDescent="0.25">
      <c r="A2868" s="19" t="s">
        <v>1</v>
      </c>
      <c r="B2868" t="s">
        <v>0</v>
      </c>
      <c r="C2868">
        <v>1363</v>
      </c>
      <c r="D2868" s="36">
        <f>MATCH(C2868,TrainRun!$AG$149:$AG$295,1)</f>
        <v>87</v>
      </c>
      <c r="E2868" s="36">
        <f>INT(INDEX(TrainRun!$AD$149:$AD$295,'By Second'!D2868))</f>
        <v>1315</v>
      </c>
      <c r="F2868" s="36">
        <f>IF(E2868=0,0,INDEX(TrainRun!$AE$149:$AE$295,'By Second'!D2868))</f>
        <v>23.074684524609292</v>
      </c>
      <c r="G2868" s="36">
        <f>INDEX(TrainRun!$AF$149:$AF$295,'By Second'!D2868)</f>
        <v>48716.089662072118</v>
      </c>
      <c r="H2868">
        <f t="shared" si="960"/>
        <v>88</v>
      </c>
      <c r="I2868" s="36">
        <f>INT(INDEX(TrainRun!$AD$149:$AD$295,'By Second'!H2868))</f>
        <v>1365</v>
      </c>
      <c r="J2868" s="36">
        <f>INDEX(TrainRun!$AE$149:$AE$295,'By Second'!H2868)</f>
        <v>22.280254820370121</v>
      </c>
      <c r="K2868">
        <f t="shared" si="961"/>
        <v>50</v>
      </c>
      <c r="L2868">
        <f t="shared" si="962"/>
        <v>-0.79442970423917103</v>
      </c>
      <c r="M2868">
        <f t="shared" si="963"/>
        <v>-1.5888594084783422E-2</v>
      </c>
      <c r="N2868" s="32">
        <f t="shared" si="964"/>
        <v>22.31203200853977</v>
      </c>
      <c r="O2868" s="29">
        <f t="shared" si="965"/>
        <v>49804.99987053754</v>
      </c>
      <c r="P2868" s="37">
        <f>MATCH(O2868,LORDetail!$B$932:$B$1859,1)</f>
        <v>247</v>
      </c>
      <c r="Q2868" s="37">
        <f>INDEX(LORDetail!$B$932:$B$1859,P2868)</f>
        <v>49737</v>
      </c>
      <c r="R2868" s="37">
        <f>INDEX(LORDetail!$D$932:$D$1859,P2868)</f>
        <v>51.522602218520497</v>
      </c>
      <c r="S2868" s="37">
        <f>INDEX(LORDetail!$E$932:$E$1859,P2868)</f>
        <v>-2.00434486101013</v>
      </c>
      <c r="T2868" s="37">
        <f>INDEX(LORDetail!$G$932:$G$1859,P2868)</f>
        <v>87.486360000000005</v>
      </c>
      <c r="U2868">
        <f t="shared" si="966"/>
        <v>248</v>
      </c>
      <c r="V2868" s="37">
        <f>INDEX(LORDetail!$B$932:$B$1859,U2868)</f>
        <v>50067</v>
      </c>
      <c r="W2868" s="37">
        <f>INDEX(LORDetail!$D$932:$D$1859,U2868)</f>
        <v>51.523430382711702</v>
      </c>
      <c r="X2868" s="37">
        <f>INDEX(LORDetail!$E$932:$E$1859,U2868)</f>
        <v>-1.9997702135771001</v>
      </c>
      <c r="Y2868" s="37">
        <f>INDEX(LORDetail!$G$932:$G$1859,U2868)</f>
        <v>87.281040000000004</v>
      </c>
      <c r="Z2868">
        <f t="shared" si="967"/>
        <v>330</v>
      </c>
      <c r="AA2868" s="29">
        <f t="shared" si="968"/>
        <v>67.999870537540119</v>
      </c>
      <c r="AB2868">
        <f t="shared" si="969"/>
        <v>0.20606021375012157</v>
      </c>
      <c r="AC2868" s="32">
        <f t="shared" si="970"/>
        <v>51.522772870210758</v>
      </c>
      <c r="AD2868" s="32">
        <f t="shared" si="971"/>
        <v>-2.0034022081822482</v>
      </c>
      <c r="AE2868" s="34">
        <f t="shared" si="972"/>
        <v>87.444051716912824</v>
      </c>
      <c r="AF2868" s="36" t="str">
        <f t="shared" si="958"/>
        <v>RDNGSTN</v>
      </c>
      <c r="AG2868" s="36" t="str">
        <f t="shared" si="959"/>
        <v>PADTON</v>
      </c>
      <c r="AH2868" s="36">
        <f t="shared" si="956"/>
        <v>1363</v>
      </c>
      <c r="AI2868" s="42">
        <f t="shared" si="957"/>
        <v>49805</v>
      </c>
      <c r="AJ2868" s="43">
        <f t="shared" si="952"/>
        <v>22.31203200853977</v>
      </c>
      <c r="AK2868" s="43">
        <f t="shared" si="953"/>
        <v>-1.5888594084783422E-2</v>
      </c>
      <c r="AL2868" s="36">
        <f t="shared" si="954"/>
        <v>51.522772870210758</v>
      </c>
      <c r="AM2868" s="36">
        <v>1</v>
      </c>
      <c r="AN2868" s="36">
        <f t="shared" si="955"/>
        <v>-2.0034022081822482</v>
      </c>
      <c r="AO2868" s="36">
        <v>4</v>
      </c>
      <c r="AP2868" s="42">
        <f>INT(AI2868/1000)*1000</f>
        <v>49000</v>
      </c>
      <c r="AQ2868" s="42">
        <f>MOD(AI2868,1000)</f>
        <v>805</v>
      </c>
      <c r="AR2868" s="42">
        <f>MOD(AI2869,1000)-0.2+(AP2869-AP2868)</f>
        <v>826.99999999999704</v>
      </c>
    </row>
    <row r="2869" spans="1:44" x14ac:dyDescent="0.25">
      <c r="A2869" s="19" t="s">
        <v>1</v>
      </c>
      <c r="B2869" t="s">
        <v>0</v>
      </c>
      <c r="C2869">
        <v>1364</v>
      </c>
      <c r="D2869" s="36">
        <f>MATCH(C2869,TrainRun!$AG$149:$AG$295,1)</f>
        <v>87</v>
      </c>
      <c r="E2869" s="36">
        <f>INT(INDEX(TrainRun!$AD$149:$AD$295,'By Second'!D2869))</f>
        <v>1315</v>
      </c>
      <c r="F2869" s="36">
        <f>IF(E2869=0,0,INDEX(TrainRun!$AE$149:$AE$295,'By Second'!D2869))</f>
        <v>23.074684524609292</v>
      </c>
      <c r="G2869" s="36">
        <f>INDEX(TrainRun!$AF$149:$AF$295,'By Second'!D2869)</f>
        <v>48716.089662072118</v>
      </c>
      <c r="H2869">
        <f t="shared" si="960"/>
        <v>88</v>
      </c>
      <c r="I2869" s="36">
        <f>INT(INDEX(TrainRun!$AD$149:$AD$295,'By Second'!H2869))</f>
        <v>1365</v>
      </c>
      <c r="J2869" s="36">
        <f>INDEX(TrainRun!$AE$149:$AE$295,'By Second'!H2869)</f>
        <v>22.280254820370121</v>
      </c>
      <c r="K2869">
        <f t="shared" si="961"/>
        <v>50</v>
      </c>
      <c r="L2869">
        <f t="shared" si="962"/>
        <v>-0.79442970423917103</v>
      </c>
      <c r="M2869">
        <f t="shared" si="963"/>
        <v>-1.5888594084783422E-2</v>
      </c>
      <c r="N2869" s="32">
        <f t="shared" si="964"/>
        <v>22.296143414454988</v>
      </c>
      <c r="O2869" s="29">
        <f t="shared" si="965"/>
        <v>49827.296013951993</v>
      </c>
      <c r="P2869" s="37">
        <f>MATCH(O2869,LORDetail!$B$932:$B$1859,1)</f>
        <v>247</v>
      </c>
      <c r="Q2869" s="37">
        <f>INDEX(LORDetail!$B$932:$B$1859,P2869)</f>
        <v>49737</v>
      </c>
      <c r="R2869" s="37">
        <f>INDEX(LORDetail!$D$932:$D$1859,P2869)</f>
        <v>51.522602218520497</v>
      </c>
      <c r="S2869" s="37">
        <f>INDEX(LORDetail!$E$932:$E$1859,P2869)</f>
        <v>-2.00434486101013</v>
      </c>
      <c r="T2869" s="37">
        <f>INDEX(LORDetail!$G$932:$G$1859,P2869)</f>
        <v>87.486360000000005</v>
      </c>
      <c r="U2869">
        <f t="shared" si="966"/>
        <v>248</v>
      </c>
      <c r="V2869" s="37">
        <f>INDEX(LORDetail!$B$932:$B$1859,U2869)</f>
        <v>50067</v>
      </c>
      <c r="W2869" s="37">
        <f>INDEX(LORDetail!$D$932:$D$1859,U2869)</f>
        <v>51.523430382711702</v>
      </c>
      <c r="X2869" s="37">
        <f>INDEX(LORDetail!$E$932:$E$1859,U2869)</f>
        <v>-1.9997702135771001</v>
      </c>
      <c r="Y2869" s="37">
        <f>INDEX(LORDetail!$G$932:$G$1859,U2869)</f>
        <v>87.281040000000004</v>
      </c>
      <c r="Z2869">
        <f t="shared" si="967"/>
        <v>330</v>
      </c>
      <c r="AA2869" s="29">
        <f t="shared" si="968"/>
        <v>90.296013951992791</v>
      </c>
      <c r="AB2869">
        <f t="shared" si="969"/>
        <v>0.27362428470300848</v>
      </c>
      <c r="AC2869" s="32">
        <f t="shared" si="970"/>
        <v>51.522828824354931</v>
      </c>
      <c r="AD2869" s="32">
        <f t="shared" si="971"/>
        <v>-2.0030931263784986</v>
      </c>
      <c r="AE2869" s="34">
        <f t="shared" si="972"/>
        <v>87.430179461864782</v>
      </c>
      <c r="AF2869" s="36" t="str">
        <f t="shared" si="958"/>
        <v>RDNGSTN</v>
      </c>
      <c r="AG2869" s="36" t="str">
        <f t="shared" si="959"/>
        <v>PADTON</v>
      </c>
      <c r="AH2869" s="36">
        <f t="shared" si="956"/>
        <v>1364</v>
      </c>
      <c r="AI2869" s="42">
        <f t="shared" si="957"/>
        <v>49827.199999999997</v>
      </c>
      <c r="AJ2869" s="43">
        <f t="shared" si="952"/>
        <v>22.296143414454988</v>
      </c>
      <c r="AK2869" s="43">
        <f t="shared" si="953"/>
        <v>-1.5888594084783422E-2</v>
      </c>
      <c r="AL2869" s="36">
        <f t="shared" si="954"/>
        <v>51.522828824354931</v>
      </c>
      <c r="AM2869" s="36">
        <v>1</v>
      </c>
      <c r="AN2869" s="36">
        <f t="shared" si="955"/>
        <v>-2.0030931263784986</v>
      </c>
      <c r="AO2869" s="36">
        <v>4</v>
      </c>
      <c r="AP2869" s="42">
        <f>INT(AI2869/1000)*1000</f>
        <v>49000</v>
      </c>
      <c r="AQ2869" s="42">
        <f>MOD(AI2869,1000)</f>
        <v>827.19999999999709</v>
      </c>
      <c r="AR2869" s="42">
        <f>MOD(AI2870,1000)-0.2+(AP2870-AP2869)</f>
        <v>840.60000000000286</v>
      </c>
    </row>
    <row r="2870" spans="1:44" x14ac:dyDescent="0.25">
      <c r="A2870" s="19" t="s">
        <v>1</v>
      </c>
      <c r="B2870" t="s">
        <v>0</v>
      </c>
      <c r="C2870">
        <v>1365</v>
      </c>
      <c r="D2870" s="36">
        <f>MATCH(C2870,TrainRun!$AG$149:$AG$295,1)</f>
        <v>89</v>
      </c>
      <c r="E2870" s="36">
        <f>INT(INDEX(TrainRun!$AD$149:$AD$295,'By Second'!D2870))</f>
        <v>1365</v>
      </c>
      <c r="F2870" s="36">
        <f>IF(E2870=0,0,INDEX(TrainRun!$AE$149:$AE$295,'By Second'!D2870))</f>
        <v>22.278690377646061</v>
      </c>
      <c r="G2870" s="36">
        <f>INDEX(TrainRun!$AF$149:$AF$295,'By Second'!D2870)</f>
        <v>49840.686034392631</v>
      </c>
      <c r="H2870">
        <f t="shared" si="960"/>
        <v>90</v>
      </c>
      <c r="I2870" s="36">
        <f>INT(INDEX(TrainRun!$AD$149:$AD$295,'By Second'!H2870))</f>
        <v>1383</v>
      </c>
      <c r="J2870" s="36">
        <f>INDEX(TrainRun!$AE$149:$AE$295,'By Second'!H2870)</f>
        <v>21.997882952227659</v>
      </c>
      <c r="K2870">
        <f t="shared" si="961"/>
        <v>18</v>
      </c>
      <c r="L2870">
        <f t="shared" si="962"/>
        <v>-0.28080742541840209</v>
      </c>
      <c r="M2870">
        <f t="shared" si="963"/>
        <v>-1.560041252324456E-2</v>
      </c>
      <c r="N2870" s="32">
        <f t="shared" si="964"/>
        <v>22.278690377646061</v>
      </c>
      <c r="O2870" s="29">
        <f t="shared" si="965"/>
        <v>49840.7</v>
      </c>
      <c r="P2870" s="37">
        <f>MATCH(O2870,LORDetail!$B$932:$B$1859,1)</f>
        <v>247</v>
      </c>
      <c r="Q2870" s="37">
        <f>INDEX(LORDetail!$B$932:$B$1859,P2870)</f>
        <v>49737</v>
      </c>
      <c r="R2870" s="37">
        <f>INDEX(LORDetail!$D$932:$D$1859,P2870)</f>
        <v>51.522602218520497</v>
      </c>
      <c r="S2870" s="37">
        <f>INDEX(LORDetail!$E$932:$E$1859,P2870)</f>
        <v>-2.00434486101013</v>
      </c>
      <c r="T2870" s="37">
        <f>INDEX(LORDetail!$G$932:$G$1859,P2870)</f>
        <v>87.486360000000005</v>
      </c>
      <c r="U2870">
        <f t="shared" si="966"/>
        <v>248</v>
      </c>
      <c r="V2870" s="37">
        <f>INDEX(LORDetail!$B$932:$B$1859,U2870)</f>
        <v>50067</v>
      </c>
      <c r="W2870" s="37">
        <f>INDEX(LORDetail!$D$932:$D$1859,U2870)</f>
        <v>51.523430382711702</v>
      </c>
      <c r="X2870" s="37">
        <f>INDEX(LORDetail!$E$932:$E$1859,U2870)</f>
        <v>-1.9997702135771001</v>
      </c>
      <c r="Y2870" s="37">
        <f>INDEX(LORDetail!$G$932:$G$1859,U2870)</f>
        <v>87.281040000000004</v>
      </c>
      <c r="Z2870">
        <f t="shared" si="967"/>
        <v>330</v>
      </c>
      <c r="AA2870" s="29">
        <f t="shared" si="968"/>
        <v>103.69999999999709</v>
      </c>
      <c r="AB2870">
        <f t="shared" si="969"/>
        <v>0.31424242424241544</v>
      </c>
      <c r="AC2870" s="32">
        <f t="shared" si="970"/>
        <v>51.522862462843612</v>
      </c>
      <c r="AD2870" s="32">
        <f t="shared" si="971"/>
        <v>-2.0029073127107204</v>
      </c>
      <c r="AE2870" s="34">
        <f t="shared" si="972"/>
        <v>87.421839745454548</v>
      </c>
      <c r="AF2870" s="36" t="str">
        <f t="shared" si="958"/>
        <v>RDNGSTN</v>
      </c>
      <c r="AG2870" s="36" t="str">
        <f t="shared" si="959"/>
        <v>PADTON</v>
      </c>
      <c r="AH2870" s="36">
        <f t="shared" si="956"/>
        <v>1365</v>
      </c>
      <c r="AI2870" s="42">
        <f t="shared" si="957"/>
        <v>49840.800000000003</v>
      </c>
      <c r="AJ2870" s="43">
        <f t="shared" si="952"/>
        <v>22.278690377646061</v>
      </c>
      <c r="AK2870" s="43">
        <f t="shared" si="953"/>
        <v>-1.560041252324456E-2</v>
      </c>
      <c r="AL2870" s="36">
        <f t="shared" si="954"/>
        <v>51.522862462843612</v>
      </c>
      <c r="AM2870" s="36">
        <v>1</v>
      </c>
      <c r="AN2870" s="36">
        <f t="shared" si="955"/>
        <v>-2.0029073127107204</v>
      </c>
      <c r="AO2870" s="36">
        <v>4</v>
      </c>
      <c r="AP2870" s="42">
        <f>INT(AI2870/1000)*1000</f>
        <v>49000</v>
      </c>
      <c r="AQ2870" s="42">
        <f>MOD(AI2870,1000)</f>
        <v>840.80000000000291</v>
      </c>
      <c r="AR2870" s="42">
        <f>MOD(AI2871,1000)-0.2+(AP2871-AP2870)</f>
        <v>862.8</v>
      </c>
    </row>
    <row r="2871" spans="1:44" x14ac:dyDescent="0.25">
      <c r="A2871" s="19" t="s">
        <v>1</v>
      </c>
      <c r="B2871" t="s">
        <v>0</v>
      </c>
      <c r="C2871">
        <v>1366</v>
      </c>
      <c r="D2871" s="36">
        <f>MATCH(C2871,TrainRun!$AG$149:$AG$295,1)</f>
        <v>89</v>
      </c>
      <c r="E2871" s="36">
        <f>INT(INDEX(TrainRun!$AD$149:$AD$295,'By Second'!D2871))</f>
        <v>1365</v>
      </c>
      <c r="F2871" s="36">
        <f>IF(E2871=0,0,INDEX(TrainRun!$AE$149:$AE$295,'By Second'!D2871))</f>
        <v>22.278690377646061</v>
      </c>
      <c r="G2871" s="36">
        <f>INDEX(TrainRun!$AF$149:$AF$295,'By Second'!D2871)</f>
        <v>49840.686034392631</v>
      </c>
      <c r="H2871">
        <f t="shared" si="960"/>
        <v>90</v>
      </c>
      <c r="I2871" s="36">
        <f>INT(INDEX(TrainRun!$AD$149:$AD$295,'By Second'!H2871))</f>
        <v>1383</v>
      </c>
      <c r="J2871" s="36">
        <f>INDEX(TrainRun!$AE$149:$AE$295,'By Second'!H2871)</f>
        <v>21.997882952227659</v>
      </c>
      <c r="K2871">
        <f t="shared" si="961"/>
        <v>18</v>
      </c>
      <c r="L2871">
        <f t="shared" si="962"/>
        <v>-0.28080742541840209</v>
      </c>
      <c r="M2871">
        <f t="shared" si="963"/>
        <v>-1.560041252324456E-2</v>
      </c>
      <c r="N2871" s="32">
        <f t="shared" si="964"/>
        <v>22.263089965122816</v>
      </c>
      <c r="O2871" s="29">
        <f t="shared" si="965"/>
        <v>49862.963089965117</v>
      </c>
      <c r="P2871" s="37">
        <f>MATCH(O2871,LORDetail!$B$932:$B$1859,1)</f>
        <v>247</v>
      </c>
      <c r="Q2871" s="37">
        <f>INDEX(LORDetail!$B$932:$B$1859,P2871)</f>
        <v>49737</v>
      </c>
      <c r="R2871" s="37">
        <f>INDEX(LORDetail!$D$932:$D$1859,P2871)</f>
        <v>51.522602218520497</v>
      </c>
      <c r="S2871" s="37">
        <f>INDEX(LORDetail!$E$932:$E$1859,P2871)</f>
        <v>-2.00434486101013</v>
      </c>
      <c r="T2871" s="37">
        <f>INDEX(LORDetail!$G$932:$G$1859,P2871)</f>
        <v>87.486360000000005</v>
      </c>
      <c r="U2871">
        <f t="shared" si="966"/>
        <v>248</v>
      </c>
      <c r="V2871" s="37">
        <f>INDEX(LORDetail!$B$932:$B$1859,U2871)</f>
        <v>50067</v>
      </c>
      <c r="W2871" s="37">
        <f>INDEX(LORDetail!$D$932:$D$1859,U2871)</f>
        <v>51.523430382711702</v>
      </c>
      <c r="X2871" s="37">
        <f>INDEX(LORDetail!$E$932:$E$1859,U2871)</f>
        <v>-1.9997702135771001</v>
      </c>
      <c r="Y2871" s="37">
        <f>INDEX(LORDetail!$G$932:$G$1859,U2871)</f>
        <v>87.281040000000004</v>
      </c>
      <c r="Z2871">
        <f t="shared" si="967"/>
        <v>330</v>
      </c>
      <c r="AA2871" s="29">
        <f t="shared" si="968"/>
        <v>125.96308996511652</v>
      </c>
      <c r="AB2871">
        <f t="shared" si="969"/>
        <v>0.38170633322762582</v>
      </c>
      <c r="AC2871" s="32">
        <f t="shared" si="970"/>
        <v>51.522918334037229</v>
      </c>
      <c r="AD2871" s="32">
        <f t="shared" si="971"/>
        <v>-2.0025986891126588</v>
      </c>
      <c r="AE2871" s="34">
        <f t="shared" si="972"/>
        <v>87.407988055661704</v>
      </c>
      <c r="AF2871" s="36" t="str">
        <f t="shared" si="958"/>
        <v>RDNGSTN</v>
      </c>
      <c r="AG2871" s="36" t="str">
        <f t="shared" si="959"/>
        <v>PADTON</v>
      </c>
      <c r="AH2871" s="36">
        <f t="shared" si="956"/>
        <v>1366</v>
      </c>
      <c r="AI2871" s="42">
        <f t="shared" si="957"/>
        <v>49863</v>
      </c>
      <c r="AJ2871" s="43">
        <f t="shared" si="952"/>
        <v>22.263089965122816</v>
      </c>
      <c r="AK2871" s="43">
        <f t="shared" si="953"/>
        <v>-1.560041252324456E-2</v>
      </c>
      <c r="AL2871" s="36">
        <f t="shared" si="954"/>
        <v>51.522918334037229</v>
      </c>
      <c r="AM2871" s="36">
        <v>1</v>
      </c>
      <c r="AN2871" s="36">
        <f t="shared" si="955"/>
        <v>-2.0025986891126588</v>
      </c>
      <c r="AO2871" s="36">
        <v>4</v>
      </c>
      <c r="AP2871" s="42">
        <f>INT(AI2871/1000)*1000</f>
        <v>49000</v>
      </c>
      <c r="AQ2871" s="42">
        <f>MOD(AI2871,1000)</f>
        <v>863</v>
      </c>
      <c r="AR2871" s="42">
        <f>MOD(AI2872,1000)-0.2+(AP2872-AP2871)</f>
        <v>884.99999999999704</v>
      </c>
    </row>
    <row r="2872" spans="1:44" x14ac:dyDescent="0.25">
      <c r="A2872" s="19" t="s">
        <v>1</v>
      </c>
      <c r="B2872" t="s">
        <v>0</v>
      </c>
      <c r="C2872">
        <v>1367</v>
      </c>
      <c r="D2872" s="36">
        <f>MATCH(C2872,TrainRun!$AG$149:$AG$295,1)</f>
        <v>89</v>
      </c>
      <c r="E2872" s="36">
        <f>INT(INDEX(TrainRun!$AD$149:$AD$295,'By Second'!D2872))</f>
        <v>1365</v>
      </c>
      <c r="F2872" s="36">
        <f>IF(E2872=0,0,INDEX(TrainRun!$AE$149:$AE$295,'By Second'!D2872))</f>
        <v>22.278690377646061</v>
      </c>
      <c r="G2872" s="36">
        <f>INDEX(TrainRun!$AF$149:$AF$295,'By Second'!D2872)</f>
        <v>49840.686034392631</v>
      </c>
      <c r="H2872">
        <f t="shared" si="960"/>
        <v>90</v>
      </c>
      <c r="I2872" s="36">
        <f>INT(INDEX(TrainRun!$AD$149:$AD$295,'By Second'!H2872))</f>
        <v>1383</v>
      </c>
      <c r="J2872" s="36">
        <f>INDEX(TrainRun!$AE$149:$AE$295,'By Second'!H2872)</f>
        <v>21.997882952227659</v>
      </c>
      <c r="K2872">
        <f t="shared" si="961"/>
        <v>18</v>
      </c>
      <c r="L2872">
        <f t="shared" si="962"/>
        <v>-0.28080742541840209</v>
      </c>
      <c r="M2872">
        <f t="shared" si="963"/>
        <v>-1.560041252324456E-2</v>
      </c>
      <c r="N2872" s="32">
        <f t="shared" si="964"/>
        <v>22.247489552599571</v>
      </c>
      <c r="O2872" s="29">
        <f t="shared" si="965"/>
        <v>49885.210579517719</v>
      </c>
      <c r="P2872" s="37">
        <f>MATCH(O2872,LORDetail!$B$932:$B$1859,1)</f>
        <v>247</v>
      </c>
      <c r="Q2872" s="37">
        <f>INDEX(LORDetail!$B$932:$B$1859,P2872)</f>
        <v>49737</v>
      </c>
      <c r="R2872" s="37">
        <f>INDEX(LORDetail!$D$932:$D$1859,P2872)</f>
        <v>51.522602218520497</v>
      </c>
      <c r="S2872" s="37">
        <f>INDEX(LORDetail!$E$932:$E$1859,P2872)</f>
        <v>-2.00434486101013</v>
      </c>
      <c r="T2872" s="37">
        <f>INDEX(LORDetail!$G$932:$G$1859,P2872)</f>
        <v>87.486360000000005</v>
      </c>
      <c r="U2872">
        <f t="shared" si="966"/>
        <v>248</v>
      </c>
      <c r="V2872" s="37">
        <f>INDEX(LORDetail!$B$932:$B$1859,U2872)</f>
        <v>50067</v>
      </c>
      <c r="W2872" s="37">
        <f>INDEX(LORDetail!$D$932:$D$1859,U2872)</f>
        <v>51.523430382711702</v>
      </c>
      <c r="X2872" s="37">
        <f>INDEX(LORDetail!$E$932:$E$1859,U2872)</f>
        <v>-1.9997702135771001</v>
      </c>
      <c r="Y2872" s="37">
        <f>INDEX(LORDetail!$G$932:$G$1859,U2872)</f>
        <v>87.281040000000004</v>
      </c>
      <c r="Z2872">
        <f t="shared" si="967"/>
        <v>330</v>
      </c>
      <c r="AA2872" s="29">
        <f t="shared" si="968"/>
        <v>148.21057951771945</v>
      </c>
      <c r="AB2872">
        <f t="shared" si="969"/>
        <v>0.44912296823551351</v>
      </c>
      <c r="AC2872" s="32">
        <f t="shared" si="970"/>
        <v>51.522974166080239</v>
      </c>
      <c r="AD2872" s="32">
        <f t="shared" si="971"/>
        <v>-2.0022902817763768</v>
      </c>
      <c r="AE2872" s="34">
        <f t="shared" si="972"/>
        <v>87.394146072161888</v>
      </c>
      <c r="AF2872" s="36" t="str">
        <f t="shared" si="958"/>
        <v>RDNGSTN</v>
      </c>
      <c r="AG2872" s="36" t="str">
        <f t="shared" si="959"/>
        <v>PADTON</v>
      </c>
      <c r="AH2872" s="36">
        <f t="shared" si="956"/>
        <v>1367</v>
      </c>
      <c r="AI2872" s="42">
        <f t="shared" si="957"/>
        <v>49885.2</v>
      </c>
      <c r="AJ2872" s="43">
        <f t="shared" si="952"/>
        <v>22.247489552599571</v>
      </c>
      <c r="AK2872" s="43">
        <f t="shared" si="953"/>
        <v>-1.560041252324456E-2</v>
      </c>
      <c r="AL2872" s="36">
        <f t="shared" si="954"/>
        <v>51.522974166080239</v>
      </c>
      <c r="AM2872" s="36">
        <v>1</v>
      </c>
      <c r="AN2872" s="36">
        <f t="shared" si="955"/>
        <v>-2.0022902817763768</v>
      </c>
      <c r="AO2872" s="36">
        <v>4</v>
      </c>
      <c r="AP2872" s="42">
        <f>INT(AI2872/1000)*1000</f>
        <v>49000</v>
      </c>
      <c r="AQ2872" s="42">
        <f>MOD(AI2872,1000)</f>
        <v>885.19999999999709</v>
      </c>
      <c r="AR2872" s="42">
        <f>MOD(AI2873,1000)-0.2+(AP2873-AP2872)</f>
        <v>907.20000000000141</v>
      </c>
    </row>
    <row r="2873" spans="1:44" x14ac:dyDescent="0.25">
      <c r="A2873" s="19" t="s">
        <v>1</v>
      </c>
      <c r="B2873" t="s">
        <v>0</v>
      </c>
      <c r="C2873">
        <v>1368</v>
      </c>
      <c r="D2873" s="36">
        <f>MATCH(C2873,TrainRun!$AG$149:$AG$295,1)</f>
        <v>89</v>
      </c>
      <c r="E2873" s="36">
        <f>INT(INDEX(TrainRun!$AD$149:$AD$295,'By Second'!D2873))</f>
        <v>1365</v>
      </c>
      <c r="F2873" s="36">
        <f>IF(E2873=0,0,INDEX(TrainRun!$AE$149:$AE$295,'By Second'!D2873))</f>
        <v>22.278690377646061</v>
      </c>
      <c r="G2873" s="36">
        <f>INDEX(TrainRun!$AF$149:$AF$295,'By Second'!D2873)</f>
        <v>49840.686034392631</v>
      </c>
      <c r="H2873">
        <f t="shared" si="960"/>
        <v>90</v>
      </c>
      <c r="I2873" s="36">
        <f>INT(INDEX(TrainRun!$AD$149:$AD$295,'By Second'!H2873))</f>
        <v>1383</v>
      </c>
      <c r="J2873" s="36">
        <f>INDEX(TrainRun!$AE$149:$AE$295,'By Second'!H2873)</f>
        <v>21.997882952227659</v>
      </c>
      <c r="K2873">
        <f t="shared" si="961"/>
        <v>18</v>
      </c>
      <c r="L2873">
        <f t="shared" si="962"/>
        <v>-0.28080742541840209</v>
      </c>
      <c r="M2873">
        <f t="shared" si="963"/>
        <v>-1.560041252324456E-2</v>
      </c>
      <c r="N2873" s="32">
        <f t="shared" si="964"/>
        <v>22.231889140076326</v>
      </c>
      <c r="O2873" s="29">
        <f t="shared" si="965"/>
        <v>49907.442468657799</v>
      </c>
      <c r="P2873" s="37">
        <f>MATCH(O2873,LORDetail!$B$932:$B$1859,1)</f>
        <v>247</v>
      </c>
      <c r="Q2873" s="37">
        <f>INDEX(LORDetail!$B$932:$B$1859,P2873)</f>
        <v>49737</v>
      </c>
      <c r="R2873" s="37">
        <f>INDEX(LORDetail!$D$932:$D$1859,P2873)</f>
        <v>51.522602218520497</v>
      </c>
      <c r="S2873" s="37">
        <f>INDEX(LORDetail!$E$932:$E$1859,P2873)</f>
        <v>-2.00434486101013</v>
      </c>
      <c r="T2873" s="37">
        <f>INDEX(LORDetail!$G$932:$G$1859,P2873)</f>
        <v>87.486360000000005</v>
      </c>
      <c r="U2873">
        <f t="shared" si="966"/>
        <v>248</v>
      </c>
      <c r="V2873" s="37">
        <f>INDEX(LORDetail!$B$932:$B$1859,U2873)</f>
        <v>50067</v>
      </c>
      <c r="W2873" s="37">
        <f>INDEX(LORDetail!$D$932:$D$1859,U2873)</f>
        <v>51.523430382711702</v>
      </c>
      <c r="X2873" s="37">
        <f>INDEX(LORDetail!$E$932:$E$1859,U2873)</f>
        <v>-1.9997702135771001</v>
      </c>
      <c r="Y2873" s="37">
        <f>INDEX(LORDetail!$G$932:$G$1859,U2873)</f>
        <v>87.281040000000004</v>
      </c>
      <c r="Z2873">
        <f t="shared" si="967"/>
        <v>330</v>
      </c>
      <c r="AA2873" s="29">
        <f t="shared" si="968"/>
        <v>170.4424686577986</v>
      </c>
      <c r="AB2873">
        <f t="shared" si="969"/>
        <v>0.51649232926605637</v>
      </c>
      <c r="AC2873" s="32">
        <f t="shared" si="970"/>
        <v>51.523029958972629</v>
      </c>
      <c r="AD2873" s="32">
        <f t="shared" si="971"/>
        <v>-2.0019820907018735</v>
      </c>
      <c r="AE2873" s="34">
        <f t="shared" si="972"/>
        <v>87.3803137949551</v>
      </c>
      <c r="AF2873" s="36" t="str">
        <f t="shared" si="958"/>
        <v>RDNGSTN</v>
      </c>
      <c r="AG2873" s="36" t="str">
        <f t="shared" si="959"/>
        <v>PADTON</v>
      </c>
      <c r="AH2873" s="36">
        <f t="shared" si="956"/>
        <v>1368</v>
      </c>
      <c r="AI2873" s="42">
        <f t="shared" si="957"/>
        <v>49907.4</v>
      </c>
      <c r="AJ2873" s="43">
        <f t="shared" si="952"/>
        <v>22.231889140076326</v>
      </c>
      <c r="AK2873" s="43">
        <f t="shared" si="953"/>
        <v>-1.560041252324456E-2</v>
      </c>
      <c r="AL2873" s="36">
        <f t="shared" si="954"/>
        <v>51.523029958972629</v>
      </c>
      <c r="AM2873" s="36">
        <v>1</v>
      </c>
      <c r="AN2873" s="36">
        <f t="shared" si="955"/>
        <v>-2.0019820907018735</v>
      </c>
      <c r="AO2873" s="36">
        <v>4</v>
      </c>
      <c r="AP2873" s="42">
        <f>INT(AI2873/1000)*1000</f>
        <v>49000</v>
      </c>
      <c r="AQ2873" s="42">
        <f>MOD(AI2873,1000)</f>
        <v>907.40000000000146</v>
      </c>
      <c r="AR2873" s="42">
        <f>MOD(AI2874,1000)-0.2+(AP2874-AP2873)</f>
        <v>929.3999999999985</v>
      </c>
    </row>
    <row r="2874" spans="1:44" x14ac:dyDescent="0.25">
      <c r="A2874" s="19" t="s">
        <v>1</v>
      </c>
      <c r="B2874" t="s">
        <v>0</v>
      </c>
      <c r="C2874">
        <v>1369</v>
      </c>
      <c r="D2874" s="36">
        <f>MATCH(C2874,TrainRun!$AG$149:$AG$295,1)</f>
        <v>89</v>
      </c>
      <c r="E2874" s="36">
        <f>INT(INDEX(TrainRun!$AD$149:$AD$295,'By Second'!D2874))</f>
        <v>1365</v>
      </c>
      <c r="F2874" s="36">
        <f>IF(E2874=0,0,INDEX(TrainRun!$AE$149:$AE$295,'By Second'!D2874))</f>
        <v>22.278690377646061</v>
      </c>
      <c r="G2874" s="36">
        <f>INDEX(TrainRun!$AF$149:$AF$295,'By Second'!D2874)</f>
        <v>49840.686034392631</v>
      </c>
      <c r="H2874">
        <f t="shared" si="960"/>
        <v>90</v>
      </c>
      <c r="I2874" s="36">
        <f>INT(INDEX(TrainRun!$AD$149:$AD$295,'By Second'!H2874))</f>
        <v>1383</v>
      </c>
      <c r="J2874" s="36">
        <f>INDEX(TrainRun!$AE$149:$AE$295,'By Second'!H2874)</f>
        <v>21.997882952227659</v>
      </c>
      <c r="K2874">
        <f t="shared" si="961"/>
        <v>18</v>
      </c>
      <c r="L2874">
        <f t="shared" si="962"/>
        <v>-0.28080742541840209</v>
      </c>
      <c r="M2874">
        <f t="shared" si="963"/>
        <v>-1.560041252324456E-2</v>
      </c>
      <c r="N2874" s="32">
        <f t="shared" si="964"/>
        <v>22.216288727553081</v>
      </c>
      <c r="O2874" s="29">
        <f t="shared" si="965"/>
        <v>49929.658757385354</v>
      </c>
      <c r="P2874" s="37">
        <f>MATCH(O2874,LORDetail!$B$932:$B$1859,1)</f>
        <v>247</v>
      </c>
      <c r="Q2874" s="37">
        <f>INDEX(LORDetail!$B$932:$B$1859,P2874)</f>
        <v>49737</v>
      </c>
      <c r="R2874" s="37">
        <f>INDEX(LORDetail!$D$932:$D$1859,P2874)</f>
        <v>51.522602218520497</v>
      </c>
      <c r="S2874" s="37">
        <f>INDEX(LORDetail!$E$932:$E$1859,P2874)</f>
        <v>-2.00434486101013</v>
      </c>
      <c r="T2874" s="37">
        <f>INDEX(LORDetail!$G$932:$G$1859,P2874)</f>
        <v>87.486360000000005</v>
      </c>
      <c r="U2874">
        <f t="shared" si="966"/>
        <v>248</v>
      </c>
      <c r="V2874" s="37">
        <f>INDEX(LORDetail!$B$932:$B$1859,U2874)</f>
        <v>50067</v>
      </c>
      <c r="W2874" s="37">
        <f>INDEX(LORDetail!$D$932:$D$1859,U2874)</f>
        <v>51.523430382711702</v>
      </c>
      <c r="X2874" s="37">
        <f>INDEX(LORDetail!$E$932:$E$1859,U2874)</f>
        <v>-1.9997702135771001</v>
      </c>
      <c r="Y2874" s="37">
        <f>INDEX(LORDetail!$G$932:$G$1859,U2874)</f>
        <v>87.281040000000004</v>
      </c>
      <c r="Z2874">
        <f t="shared" si="967"/>
        <v>330</v>
      </c>
      <c r="AA2874" s="29">
        <f t="shared" si="968"/>
        <v>192.65875738535397</v>
      </c>
      <c r="AB2874">
        <f t="shared" si="969"/>
        <v>0.58381441631925446</v>
      </c>
      <c r="AC2874" s="32">
        <f t="shared" si="970"/>
        <v>51.523085712714405</v>
      </c>
      <c r="AD2874" s="32">
        <f t="shared" si="971"/>
        <v>-2.0016741158891493</v>
      </c>
      <c r="AE2874" s="34">
        <f t="shared" si="972"/>
        <v>87.36649122404134</v>
      </c>
      <c r="AF2874" s="36" t="str">
        <f t="shared" si="958"/>
        <v>RDNGSTN</v>
      </c>
      <c r="AG2874" s="36" t="str">
        <f t="shared" si="959"/>
        <v>PADTON</v>
      </c>
      <c r="AH2874" s="36">
        <f t="shared" si="956"/>
        <v>1369</v>
      </c>
      <c r="AI2874" s="42">
        <f t="shared" si="957"/>
        <v>49929.599999999999</v>
      </c>
      <c r="AJ2874" s="43">
        <f t="shared" si="952"/>
        <v>22.216288727553081</v>
      </c>
      <c r="AK2874" s="43">
        <f t="shared" si="953"/>
        <v>-1.560041252324456E-2</v>
      </c>
      <c r="AL2874" s="36">
        <f t="shared" si="954"/>
        <v>51.523085712714405</v>
      </c>
      <c r="AM2874" s="36">
        <v>1</v>
      </c>
      <c r="AN2874" s="36">
        <f t="shared" si="955"/>
        <v>-2.0016741158891493</v>
      </c>
      <c r="AO2874" s="36">
        <v>4</v>
      </c>
      <c r="AP2874" s="42">
        <f>INT(AI2874/1000)*1000</f>
        <v>49000</v>
      </c>
      <c r="AQ2874" s="42">
        <f>MOD(AI2874,1000)</f>
        <v>929.59999999999854</v>
      </c>
      <c r="AR2874" s="42">
        <f>MOD(AI2875,1000)-0.2+(AP2875-AP2874)</f>
        <v>951.60000000000286</v>
      </c>
    </row>
    <row r="2875" spans="1:44" x14ac:dyDescent="0.25">
      <c r="A2875" s="19" t="s">
        <v>1</v>
      </c>
      <c r="B2875" t="s">
        <v>0</v>
      </c>
      <c r="C2875">
        <v>1370</v>
      </c>
      <c r="D2875" s="36">
        <f>MATCH(C2875,TrainRun!$AG$149:$AG$295,1)</f>
        <v>89</v>
      </c>
      <c r="E2875" s="36">
        <f>INT(INDEX(TrainRun!$AD$149:$AD$295,'By Second'!D2875))</f>
        <v>1365</v>
      </c>
      <c r="F2875" s="36">
        <f>IF(E2875=0,0,INDEX(TrainRun!$AE$149:$AE$295,'By Second'!D2875))</f>
        <v>22.278690377646061</v>
      </c>
      <c r="G2875" s="36">
        <f>INDEX(TrainRun!$AF$149:$AF$295,'By Second'!D2875)</f>
        <v>49840.686034392631</v>
      </c>
      <c r="H2875">
        <f t="shared" si="960"/>
        <v>90</v>
      </c>
      <c r="I2875" s="36">
        <f>INT(INDEX(TrainRun!$AD$149:$AD$295,'By Second'!H2875))</f>
        <v>1383</v>
      </c>
      <c r="J2875" s="36">
        <f>INDEX(TrainRun!$AE$149:$AE$295,'By Second'!H2875)</f>
        <v>21.997882952227659</v>
      </c>
      <c r="K2875">
        <f t="shared" si="961"/>
        <v>18</v>
      </c>
      <c r="L2875">
        <f t="shared" si="962"/>
        <v>-0.28080742541840209</v>
      </c>
      <c r="M2875">
        <f t="shared" si="963"/>
        <v>-1.560041252324456E-2</v>
      </c>
      <c r="N2875" s="32">
        <f t="shared" si="964"/>
        <v>22.200688315029836</v>
      </c>
      <c r="O2875" s="29">
        <f t="shared" si="965"/>
        <v>49951.859445700386</v>
      </c>
      <c r="P2875" s="37">
        <f>MATCH(O2875,LORDetail!$B$932:$B$1859,1)</f>
        <v>247</v>
      </c>
      <c r="Q2875" s="37">
        <f>INDEX(LORDetail!$B$932:$B$1859,P2875)</f>
        <v>49737</v>
      </c>
      <c r="R2875" s="37">
        <f>INDEX(LORDetail!$D$932:$D$1859,P2875)</f>
        <v>51.522602218520497</v>
      </c>
      <c r="S2875" s="37">
        <f>INDEX(LORDetail!$E$932:$E$1859,P2875)</f>
        <v>-2.00434486101013</v>
      </c>
      <c r="T2875" s="37">
        <f>INDEX(LORDetail!$G$932:$G$1859,P2875)</f>
        <v>87.486360000000005</v>
      </c>
      <c r="U2875">
        <f t="shared" si="966"/>
        <v>248</v>
      </c>
      <c r="V2875" s="37">
        <f>INDEX(LORDetail!$B$932:$B$1859,U2875)</f>
        <v>50067</v>
      </c>
      <c r="W2875" s="37">
        <f>INDEX(LORDetail!$D$932:$D$1859,U2875)</f>
        <v>51.523430382711702</v>
      </c>
      <c r="X2875" s="37">
        <f>INDEX(LORDetail!$E$932:$E$1859,U2875)</f>
        <v>-1.9997702135771001</v>
      </c>
      <c r="Y2875" s="37">
        <f>INDEX(LORDetail!$G$932:$G$1859,U2875)</f>
        <v>87.281040000000004</v>
      </c>
      <c r="Z2875">
        <f t="shared" si="967"/>
        <v>330</v>
      </c>
      <c r="AA2875" s="29">
        <f t="shared" si="968"/>
        <v>214.85944570038555</v>
      </c>
      <c r="AB2875">
        <f t="shared" si="969"/>
        <v>0.65108922939510772</v>
      </c>
      <c r="AC2875" s="32">
        <f t="shared" si="970"/>
        <v>51.523141427305561</v>
      </c>
      <c r="AD2875" s="32">
        <f t="shared" si="971"/>
        <v>-2.0013663573382043</v>
      </c>
      <c r="AE2875" s="34">
        <f t="shared" si="972"/>
        <v>87.352678359420608</v>
      </c>
      <c r="AF2875" s="36" t="str">
        <f t="shared" si="958"/>
        <v>RDNGSTN</v>
      </c>
      <c r="AG2875" s="36" t="str">
        <f t="shared" si="959"/>
        <v>PADTON</v>
      </c>
      <c r="AH2875" s="36">
        <f t="shared" si="956"/>
        <v>1370</v>
      </c>
      <c r="AI2875" s="42">
        <f t="shared" si="957"/>
        <v>49951.8</v>
      </c>
      <c r="AJ2875" s="43">
        <f t="shared" si="952"/>
        <v>22.200688315029836</v>
      </c>
      <c r="AK2875" s="43">
        <f t="shared" si="953"/>
        <v>-1.560041252324456E-2</v>
      </c>
      <c r="AL2875" s="36">
        <f t="shared" si="954"/>
        <v>51.523141427305561</v>
      </c>
      <c r="AM2875" s="36">
        <v>1</v>
      </c>
      <c r="AN2875" s="36">
        <f t="shared" si="955"/>
        <v>-2.0013663573382043</v>
      </c>
      <c r="AO2875" s="36">
        <v>4</v>
      </c>
      <c r="AP2875" s="42">
        <f>INT(AI2875/1000)*1000</f>
        <v>49000</v>
      </c>
      <c r="AQ2875" s="42">
        <f>MOD(AI2875,1000)</f>
        <v>951.80000000000291</v>
      </c>
      <c r="AR2875" s="42">
        <f>MOD(AI2876,1000)-0.2+(AP2876-AP2875)</f>
        <v>973.8</v>
      </c>
    </row>
    <row r="2876" spans="1:44" x14ac:dyDescent="0.25">
      <c r="A2876" s="19" t="s">
        <v>1</v>
      </c>
      <c r="B2876" t="s">
        <v>0</v>
      </c>
      <c r="C2876">
        <v>1371</v>
      </c>
      <c r="D2876" s="36">
        <f>MATCH(C2876,TrainRun!$AG$149:$AG$295,1)</f>
        <v>89</v>
      </c>
      <c r="E2876" s="36">
        <f>INT(INDEX(TrainRun!$AD$149:$AD$295,'By Second'!D2876))</f>
        <v>1365</v>
      </c>
      <c r="F2876" s="36">
        <f>IF(E2876=0,0,INDEX(TrainRun!$AE$149:$AE$295,'By Second'!D2876))</f>
        <v>22.278690377646061</v>
      </c>
      <c r="G2876" s="36">
        <f>INDEX(TrainRun!$AF$149:$AF$295,'By Second'!D2876)</f>
        <v>49840.686034392631</v>
      </c>
      <c r="H2876">
        <f t="shared" si="960"/>
        <v>90</v>
      </c>
      <c r="I2876" s="36">
        <f>INT(INDEX(TrainRun!$AD$149:$AD$295,'By Second'!H2876))</f>
        <v>1383</v>
      </c>
      <c r="J2876" s="36">
        <f>INDEX(TrainRun!$AE$149:$AE$295,'By Second'!H2876)</f>
        <v>21.997882952227659</v>
      </c>
      <c r="K2876">
        <f t="shared" si="961"/>
        <v>18</v>
      </c>
      <c r="L2876">
        <f t="shared" si="962"/>
        <v>-0.28080742541840209</v>
      </c>
      <c r="M2876">
        <f t="shared" si="963"/>
        <v>-1.560041252324456E-2</v>
      </c>
      <c r="N2876" s="32">
        <f t="shared" si="964"/>
        <v>22.185087902506591</v>
      </c>
      <c r="O2876" s="29">
        <f t="shared" si="965"/>
        <v>49974.044533602893</v>
      </c>
      <c r="P2876" s="37">
        <f>MATCH(O2876,LORDetail!$B$932:$B$1859,1)</f>
        <v>247</v>
      </c>
      <c r="Q2876" s="37">
        <f>INDEX(LORDetail!$B$932:$B$1859,P2876)</f>
        <v>49737</v>
      </c>
      <c r="R2876" s="37">
        <f>INDEX(LORDetail!$D$932:$D$1859,P2876)</f>
        <v>51.522602218520497</v>
      </c>
      <c r="S2876" s="37">
        <f>INDEX(LORDetail!$E$932:$E$1859,P2876)</f>
        <v>-2.00434486101013</v>
      </c>
      <c r="T2876" s="37">
        <f>INDEX(LORDetail!$G$932:$G$1859,P2876)</f>
        <v>87.486360000000005</v>
      </c>
      <c r="U2876">
        <f t="shared" si="966"/>
        <v>248</v>
      </c>
      <c r="V2876" s="37">
        <f>INDEX(LORDetail!$B$932:$B$1859,U2876)</f>
        <v>50067</v>
      </c>
      <c r="W2876" s="37">
        <f>INDEX(LORDetail!$D$932:$D$1859,U2876)</f>
        <v>51.523430382711702</v>
      </c>
      <c r="X2876" s="37">
        <f>INDEX(LORDetail!$E$932:$E$1859,U2876)</f>
        <v>-1.9997702135771001</v>
      </c>
      <c r="Y2876" s="37">
        <f>INDEX(LORDetail!$G$932:$G$1859,U2876)</f>
        <v>87.281040000000004</v>
      </c>
      <c r="Z2876">
        <f t="shared" si="967"/>
        <v>330</v>
      </c>
      <c r="AA2876" s="29">
        <f t="shared" si="968"/>
        <v>237.04453360289335</v>
      </c>
      <c r="AB2876">
        <f t="shared" si="969"/>
        <v>0.71831676849361625</v>
      </c>
      <c r="AC2876" s="32">
        <f t="shared" si="970"/>
        <v>51.523197102746103</v>
      </c>
      <c r="AD2876" s="32">
        <f t="shared" si="971"/>
        <v>-2.0010588150490385</v>
      </c>
      <c r="AE2876" s="34">
        <f t="shared" si="972"/>
        <v>87.33887520109289</v>
      </c>
      <c r="AF2876" s="36" t="str">
        <f t="shared" si="958"/>
        <v>RDNGSTN</v>
      </c>
      <c r="AG2876" s="36" t="str">
        <f t="shared" si="959"/>
        <v>PADTON</v>
      </c>
      <c r="AH2876" s="36">
        <f t="shared" si="956"/>
        <v>1371</v>
      </c>
      <c r="AI2876" s="42">
        <f t="shared" si="957"/>
        <v>49974</v>
      </c>
      <c r="AJ2876" s="43">
        <f t="shared" si="952"/>
        <v>22.185087902506591</v>
      </c>
      <c r="AK2876" s="43">
        <f t="shared" si="953"/>
        <v>-1.560041252324456E-2</v>
      </c>
      <c r="AL2876" s="36">
        <f t="shared" si="954"/>
        <v>51.523197102746103</v>
      </c>
      <c r="AM2876" s="36">
        <v>1</v>
      </c>
      <c r="AN2876" s="36">
        <f t="shared" si="955"/>
        <v>-2.0010588150490385</v>
      </c>
      <c r="AO2876" s="36">
        <v>4</v>
      </c>
      <c r="AP2876" s="42">
        <f>INT(AI2876/1000)*1000</f>
        <v>49000</v>
      </c>
      <c r="AQ2876" s="42">
        <f>MOD(AI2876,1000)</f>
        <v>974</v>
      </c>
      <c r="AR2876" s="42">
        <f>MOD(AI2877,1000)-0.2+(AP2877-AP2876)</f>
        <v>995.99999999999704</v>
      </c>
    </row>
    <row r="2877" spans="1:44" x14ac:dyDescent="0.25">
      <c r="A2877" s="19" t="s">
        <v>1</v>
      </c>
      <c r="B2877" t="s">
        <v>0</v>
      </c>
      <c r="C2877">
        <v>1372</v>
      </c>
      <c r="D2877" s="36">
        <f>MATCH(C2877,TrainRun!$AG$149:$AG$295,1)</f>
        <v>89</v>
      </c>
      <c r="E2877" s="36">
        <f>INT(INDEX(TrainRun!$AD$149:$AD$295,'By Second'!D2877))</f>
        <v>1365</v>
      </c>
      <c r="F2877" s="36">
        <f>IF(E2877=0,0,INDEX(TrainRun!$AE$149:$AE$295,'By Second'!D2877))</f>
        <v>22.278690377646061</v>
      </c>
      <c r="G2877" s="36">
        <f>INDEX(TrainRun!$AF$149:$AF$295,'By Second'!D2877)</f>
        <v>49840.686034392631</v>
      </c>
      <c r="H2877">
        <f t="shared" si="960"/>
        <v>90</v>
      </c>
      <c r="I2877" s="36">
        <f>INT(INDEX(TrainRun!$AD$149:$AD$295,'By Second'!H2877))</f>
        <v>1383</v>
      </c>
      <c r="J2877" s="36">
        <f>INDEX(TrainRun!$AE$149:$AE$295,'By Second'!H2877)</f>
        <v>21.997882952227659</v>
      </c>
      <c r="K2877">
        <f t="shared" si="961"/>
        <v>18</v>
      </c>
      <c r="L2877">
        <f t="shared" si="962"/>
        <v>-0.28080742541840209</v>
      </c>
      <c r="M2877">
        <f t="shared" si="963"/>
        <v>-1.560041252324456E-2</v>
      </c>
      <c r="N2877" s="32">
        <f t="shared" si="964"/>
        <v>22.169487489983347</v>
      </c>
      <c r="O2877" s="29">
        <f t="shared" si="965"/>
        <v>49996.214021092877</v>
      </c>
      <c r="P2877" s="37">
        <f>MATCH(O2877,LORDetail!$B$932:$B$1859,1)</f>
        <v>247</v>
      </c>
      <c r="Q2877" s="37">
        <f>INDEX(LORDetail!$B$932:$B$1859,P2877)</f>
        <v>49737</v>
      </c>
      <c r="R2877" s="37">
        <f>INDEX(LORDetail!$D$932:$D$1859,P2877)</f>
        <v>51.522602218520497</v>
      </c>
      <c r="S2877" s="37">
        <f>INDEX(LORDetail!$E$932:$E$1859,P2877)</f>
        <v>-2.00434486101013</v>
      </c>
      <c r="T2877" s="37">
        <f>INDEX(LORDetail!$G$932:$G$1859,P2877)</f>
        <v>87.486360000000005</v>
      </c>
      <c r="U2877">
        <f t="shared" si="966"/>
        <v>248</v>
      </c>
      <c r="V2877" s="37">
        <f>INDEX(LORDetail!$B$932:$B$1859,U2877)</f>
        <v>50067</v>
      </c>
      <c r="W2877" s="37">
        <f>INDEX(LORDetail!$D$932:$D$1859,U2877)</f>
        <v>51.523430382711702</v>
      </c>
      <c r="X2877" s="37">
        <f>INDEX(LORDetail!$E$932:$E$1859,U2877)</f>
        <v>-1.9997702135771001</v>
      </c>
      <c r="Y2877" s="37">
        <f>INDEX(LORDetail!$G$932:$G$1859,U2877)</f>
        <v>87.281040000000004</v>
      </c>
      <c r="Z2877">
        <f t="shared" si="967"/>
        <v>330</v>
      </c>
      <c r="AA2877" s="29">
        <f t="shared" si="968"/>
        <v>259.21402109287737</v>
      </c>
      <c r="AB2877">
        <f t="shared" si="969"/>
        <v>0.78549703361477996</v>
      </c>
      <c r="AC2877" s="32">
        <f t="shared" si="970"/>
        <v>51.523252739036032</v>
      </c>
      <c r="AD2877" s="32">
        <f t="shared" si="971"/>
        <v>-2.0007514890216513</v>
      </c>
      <c r="AE2877" s="34">
        <f t="shared" si="972"/>
        <v>87.325081749058214</v>
      </c>
      <c r="AF2877" s="36" t="str">
        <f t="shared" si="958"/>
        <v>RDNGSTN</v>
      </c>
      <c r="AG2877" s="36" t="str">
        <f t="shared" si="959"/>
        <v>PADTON</v>
      </c>
      <c r="AH2877" s="36">
        <f t="shared" si="956"/>
        <v>1372</v>
      </c>
      <c r="AI2877" s="42">
        <f t="shared" si="957"/>
        <v>49996.2</v>
      </c>
      <c r="AJ2877" s="43">
        <f t="shared" si="952"/>
        <v>22.169487489983347</v>
      </c>
      <c r="AK2877" s="43">
        <f t="shared" si="953"/>
        <v>-1.560041252324456E-2</v>
      </c>
      <c r="AL2877" s="36">
        <f t="shared" si="954"/>
        <v>51.523252739036032</v>
      </c>
      <c r="AM2877" s="36">
        <v>1</v>
      </c>
      <c r="AN2877" s="36">
        <f t="shared" si="955"/>
        <v>-2.0007514890216513</v>
      </c>
      <c r="AO2877" s="36">
        <v>4</v>
      </c>
      <c r="AP2877" s="42">
        <f>INT(AI2877/1000)*1000</f>
        <v>49000</v>
      </c>
      <c r="AQ2877" s="42">
        <f>MOD(AI2877,1000)</f>
        <v>996.19999999999709</v>
      </c>
      <c r="AR2877" s="42">
        <f>MOD(AI2878,1000)-0.2+(AP2878-AP2877)</f>
        <v>1018.2000000000014</v>
      </c>
    </row>
    <row r="2878" spans="1:44" x14ac:dyDescent="0.25">
      <c r="A2878" s="19" t="s">
        <v>1</v>
      </c>
      <c r="B2878" t="s">
        <v>0</v>
      </c>
      <c r="C2878">
        <v>1373</v>
      </c>
      <c r="D2878" s="36">
        <f>MATCH(C2878,TrainRun!$AG$149:$AG$295,1)</f>
        <v>89</v>
      </c>
      <c r="E2878" s="36">
        <f>INT(INDEX(TrainRun!$AD$149:$AD$295,'By Second'!D2878))</f>
        <v>1365</v>
      </c>
      <c r="F2878" s="36">
        <f>IF(E2878=0,0,INDEX(TrainRun!$AE$149:$AE$295,'By Second'!D2878))</f>
        <v>22.278690377646061</v>
      </c>
      <c r="G2878" s="36">
        <f>INDEX(TrainRun!$AF$149:$AF$295,'By Second'!D2878)</f>
        <v>49840.686034392631</v>
      </c>
      <c r="H2878">
        <f t="shared" si="960"/>
        <v>90</v>
      </c>
      <c r="I2878" s="36">
        <f>INT(INDEX(TrainRun!$AD$149:$AD$295,'By Second'!H2878))</f>
        <v>1383</v>
      </c>
      <c r="J2878" s="36">
        <f>INDEX(TrainRun!$AE$149:$AE$295,'By Second'!H2878)</f>
        <v>21.997882952227659</v>
      </c>
      <c r="K2878">
        <f t="shared" si="961"/>
        <v>18</v>
      </c>
      <c r="L2878">
        <f t="shared" si="962"/>
        <v>-0.28080742541840209</v>
      </c>
      <c r="M2878">
        <f t="shared" si="963"/>
        <v>-1.560041252324456E-2</v>
      </c>
      <c r="N2878" s="32">
        <f t="shared" si="964"/>
        <v>22.153887077460102</v>
      </c>
      <c r="O2878" s="29">
        <f t="shared" si="965"/>
        <v>50018.367908170338</v>
      </c>
      <c r="P2878" s="37">
        <f>MATCH(O2878,LORDetail!$B$932:$B$1859,1)</f>
        <v>247</v>
      </c>
      <c r="Q2878" s="37">
        <f>INDEX(LORDetail!$B$932:$B$1859,P2878)</f>
        <v>49737</v>
      </c>
      <c r="R2878" s="37">
        <f>INDEX(LORDetail!$D$932:$D$1859,P2878)</f>
        <v>51.522602218520497</v>
      </c>
      <c r="S2878" s="37">
        <f>INDEX(LORDetail!$E$932:$E$1859,P2878)</f>
        <v>-2.00434486101013</v>
      </c>
      <c r="T2878" s="37">
        <f>INDEX(LORDetail!$G$932:$G$1859,P2878)</f>
        <v>87.486360000000005</v>
      </c>
      <c r="U2878">
        <f t="shared" si="966"/>
        <v>248</v>
      </c>
      <c r="V2878" s="37">
        <f>INDEX(LORDetail!$B$932:$B$1859,U2878)</f>
        <v>50067</v>
      </c>
      <c r="W2878" s="37">
        <f>INDEX(LORDetail!$D$932:$D$1859,U2878)</f>
        <v>51.523430382711702</v>
      </c>
      <c r="X2878" s="37">
        <f>INDEX(LORDetail!$E$932:$E$1859,U2878)</f>
        <v>-1.9997702135771001</v>
      </c>
      <c r="Y2878" s="37">
        <f>INDEX(LORDetail!$G$932:$G$1859,U2878)</f>
        <v>87.281040000000004</v>
      </c>
      <c r="Z2878">
        <f t="shared" si="967"/>
        <v>330</v>
      </c>
      <c r="AA2878" s="29">
        <f t="shared" si="968"/>
        <v>281.36790817033761</v>
      </c>
      <c r="AB2878">
        <f t="shared" si="969"/>
        <v>0.85263002475859884</v>
      </c>
      <c r="AC2878" s="32">
        <f t="shared" si="970"/>
        <v>51.523308336175347</v>
      </c>
      <c r="AD2878" s="32">
        <f t="shared" si="971"/>
        <v>-2.0004443792560438</v>
      </c>
      <c r="AE2878" s="34">
        <f t="shared" si="972"/>
        <v>87.311298003316566</v>
      </c>
      <c r="AF2878" s="36" t="str">
        <f t="shared" si="958"/>
        <v>RDNGSTN</v>
      </c>
      <c r="AG2878" s="36" t="str">
        <f t="shared" si="959"/>
        <v>PADTON</v>
      </c>
      <c r="AH2878" s="36">
        <f t="shared" si="956"/>
        <v>1373</v>
      </c>
      <c r="AI2878" s="42">
        <f t="shared" si="957"/>
        <v>50018.400000000001</v>
      </c>
      <c r="AJ2878" s="43">
        <f t="shared" si="952"/>
        <v>22.153887077460102</v>
      </c>
      <c r="AK2878" s="43">
        <f t="shared" si="953"/>
        <v>-1.560041252324456E-2</v>
      </c>
      <c r="AL2878" s="36">
        <f t="shared" si="954"/>
        <v>51.523308336175347</v>
      </c>
      <c r="AM2878" s="36">
        <v>1</v>
      </c>
      <c r="AN2878" s="36">
        <f t="shared" si="955"/>
        <v>-2.0004443792560438</v>
      </c>
      <c r="AO2878" s="36">
        <v>4</v>
      </c>
      <c r="AP2878" s="42">
        <f>INT(AI2878/1000)*1000</f>
        <v>50000</v>
      </c>
      <c r="AQ2878" s="42">
        <f>MOD(AI2878,1000)</f>
        <v>18.400000000001455</v>
      </c>
      <c r="AR2878" s="42">
        <f>MOD(AI2879,1000)-0.2+(AP2879-AP2878)</f>
        <v>40.399999999998542</v>
      </c>
    </row>
    <row r="2879" spans="1:44" x14ac:dyDescent="0.25">
      <c r="A2879" s="19" t="s">
        <v>1</v>
      </c>
      <c r="B2879" t="s">
        <v>0</v>
      </c>
      <c r="C2879">
        <v>1374</v>
      </c>
      <c r="D2879" s="36">
        <f>MATCH(C2879,TrainRun!$AG$149:$AG$295,1)</f>
        <v>89</v>
      </c>
      <c r="E2879" s="36">
        <f>INT(INDEX(TrainRun!$AD$149:$AD$295,'By Second'!D2879))</f>
        <v>1365</v>
      </c>
      <c r="F2879" s="36">
        <f>IF(E2879=0,0,INDEX(TrainRun!$AE$149:$AE$295,'By Second'!D2879))</f>
        <v>22.278690377646061</v>
      </c>
      <c r="G2879" s="36">
        <f>INDEX(TrainRun!$AF$149:$AF$295,'By Second'!D2879)</f>
        <v>49840.686034392631</v>
      </c>
      <c r="H2879">
        <f t="shared" si="960"/>
        <v>90</v>
      </c>
      <c r="I2879" s="36">
        <f>INT(INDEX(TrainRun!$AD$149:$AD$295,'By Second'!H2879))</f>
        <v>1383</v>
      </c>
      <c r="J2879" s="36">
        <f>INDEX(TrainRun!$AE$149:$AE$295,'By Second'!H2879)</f>
        <v>21.997882952227659</v>
      </c>
      <c r="K2879">
        <f t="shared" si="961"/>
        <v>18</v>
      </c>
      <c r="L2879">
        <f t="shared" si="962"/>
        <v>-0.28080742541840209</v>
      </c>
      <c r="M2879">
        <f t="shared" si="963"/>
        <v>-1.560041252324456E-2</v>
      </c>
      <c r="N2879" s="32">
        <f t="shared" si="964"/>
        <v>22.138286664936857</v>
      </c>
      <c r="O2879" s="29">
        <f t="shared" si="965"/>
        <v>50040.506194835274</v>
      </c>
      <c r="P2879" s="37">
        <f>MATCH(O2879,LORDetail!$B$932:$B$1859,1)</f>
        <v>247</v>
      </c>
      <c r="Q2879" s="37">
        <f>INDEX(LORDetail!$B$932:$B$1859,P2879)</f>
        <v>49737</v>
      </c>
      <c r="R2879" s="37">
        <f>INDEX(LORDetail!$D$932:$D$1859,P2879)</f>
        <v>51.522602218520497</v>
      </c>
      <c r="S2879" s="37">
        <f>INDEX(LORDetail!$E$932:$E$1859,P2879)</f>
        <v>-2.00434486101013</v>
      </c>
      <c r="T2879" s="37">
        <f>INDEX(LORDetail!$G$932:$G$1859,P2879)</f>
        <v>87.486360000000005</v>
      </c>
      <c r="U2879">
        <f t="shared" si="966"/>
        <v>248</v>
      </c>
      <c r="V2879" s="37">
        <f>INDEX(LORDetail!$B$932:$B$1859,U2879)</f>
        <v>50067</v>
      </c>
      <c r="W2879" s="37">
        <f>INDEX(LORDetail!$D$932:$D$1859,U2879)</f>
        <v>51.523430382711702</v>
      </c>
      <c r="X2879" s="37">
        <f>INDEX(LORDetail!$E$932:$E$1859,U2879)</f>
        <v>-1.9997702135771001</v>
      </c>
      <c r="Y2879" s="37">
        <f>INDEX(LORDetail!$G$932:$G$1859,U2879)</f>
        <v>87.281040000000004</v>
      </c>
      <c r="Z2879">
        <f t="shared" si="967"/>
        <v>330</v>
      </c>
      <c r="AA2879" s="29">
        <f t="shared" si="968"/>
        <v>303.50619483527407</v>
      </c>
      <c r="AB2879">
        <f t="shared" si="969"/>
        <v>0.91971574192507299</v>
      </c>
      <c r="AC2879" s="32">
        <f t="shared" si="970"/>
        <v>51.523363894164049</v>
      </c>
      <c r="AD2879" s="32">
        <f t="shared" si="971"/>
        <v>-2.0001374857522154</v>
      </c>
      <c r="AE2879" s="34">
        <f t="shared" si="972"/>
        <v>87.297523963867945</v>
      </c>
      <c r="AF2879" s="36" t="str">
        <f t="shared" si="958"/>
        <v>RDNGSTN</v>
      </c>
      <c r="AG2879" s="36" t="str">
        <f t="shared" si="959"/>
        <v>PADTON</v>
      </c>
      <c r="AH2879" s="36">
        <f t="shared" si="956"/>
        <v>1374</v>
      </c>
      <c r="AI2879" s="42">
        <f t="shared" si="957"/>
        <v>50040.6</v>
      </c>
      <c r="AJ2879" s="43">
        <f t="shared" si="952"/>
        <v>22.138286664936857</v>
      </c>
      <c r="AK2879" s="43">
        <f t="shared" si="953"/>
        <v>-1.560041252324456E-2</v>
      </c>
      <c r="AL2879" s="36">
        <f t="shared" si="954"/>
        <v>51.523363894164049</v>
      </c>
      <c r="AM2879" s="36">
        <v>1</v>
      </c>
      <c r="AN2879" s="36">
        <f t="shared" si="955"/>
        <v>-2.0001374857522154</v>
      </c>
      <c r="AO2879" s="36">
        <v>4</v>
      </c>
      <c r="AP2879" s="42">
        <f>INT(AI2879/1000)*1000</f>
        <v>50000</v>
      </c>
      <c r="AQ2879" s="42">
        <f>MOD(AI2879,1000)</f>
        <v>40.599999999998545</v>
      </c>
      <c r="AR2879" s="42">
        <f>MOD(AI2880,1000)-0.2+(AP2880-AP2879)</f>
        <v>62.399999999998542</v>
      </c>
    </row>
    <row r="2880" spans="1:44" x14ac:dyDescent="0.25">
      <c r="A2880" s="19" t="s">
        <v>1</v>
      </c>
      <c r="B2880" t="s">
        <v>0</v>
      </c>
      <c r="C2880">
        <v>1375</v>
      </c>
      <c r="D2880" s="36">
        <f>MATCH(C2880,TrainRun!$AG$149:$AG$295,1)</f>
        <v>89</v>
      </c>
      <c r="E2880" s="36">
        <f>INT(INDEX(TrainRun!$AD$149:$AD$295,'By Second'!D2880))</f>
        <v>1365</v>
      </c>
      <c r="F2880" s="36">
        <f>IF(E2880=0,0,INDEX(TrainRun!$AE$149:$AE$295,'By Second'!D2880))</f>
        <v>22.278690377646061</v>
      </c>
      <c r="G2880" s="36">
        <f>INDEX(TrainRun!$AF$149:$AF$295,'By Second'!D2880)</f>
        <v>49840.686034392631</v>
      </c>
      <c r="H2880">
        <f t="shared" si="960"/>
        <v>90</v>
      </c>
      <c r="I2880" s="36">
        <f>INT(INDEX(TrainRun!$AD$149:$AD$295,'By Second'!H2880))</f>
        <v>1383</v>
      </c>
      <c r="J2880" s="36">
        <f>INDEX(TrainRun!$AE$149:$AE$295,'By Second'!H2880)</f>
        <v>21.997882952227659</v>
      </c>
      <c r="K2880">
        <f t="shared" si="961"/>
        <v>18</v>
      </c>
      <c r="L2880">
        <f t="shared" si="962"/>
        <v>-0.28080742541840209</v>
      </c>
      <c r="M2880">
        <f t="shared" si="963"/>
        <v>-1.560041252324456E-2</v>
      </c>
      <c r="N2880" s="32">
        <f t="shared" si="964"/>
        <v>22.122686252413612</v>
      </c>
      <c r="O2880" s="29">
        <f t="shared" si="965"/>
        <v>50062.628881087687</v>
      </c>
      <c r="P2880" s="37">
        <f>MATCH(O2880,LORDetail!$B$932:$B$1859,1)</f>
        <v>247</v>
      </c>
      <c r="Q2880" s="37">
        <f>INDEX(LORDetail!$B$932:$B$1859,P2880)</f>
        <v>49737</v>
      </c>
      <c r="R2880" s="37">
        <f>INDEX(LORDetail!$D$932:$D$1859,P2880)</f>
        <v>51.522602218520497</v>
      </c>
      <c r="S2880" s="37">
        <f>INDEX(LORDetail!$E$932:$E$1859,P2880)</f>
        <v>-2.00434486101013</v>
      </c>
      <c r="T2880" s="37">
        <f>INDEX(LORDetail!$G$932:$G$1859,P2880)</f>
        <v>87.486360000000005</v>
      </c>
      <c r="U2880">
        <f t="shared" si="966"/>
        <v>248</v>
      </c>
      <c r="V2880" s="37">
        <f>INDEX(LORDetail!$B$932:$B$1859,U2880)</f>
        <v>50067</v>
      </c>
      <c r="W2880" s="37">
        <f>INDEX(LORDetail!$D$932:$D$1859,U2880)</f>
        <v>51.523430382711702</v>
      </c>
      <c r="X2880" s="37">
        <f>INDEX(LORDetail!$E$932:$E$1859,U2880)</f>
        <v>-1.9997702135771001</v>
      </c>
      <c r="Y2880" s="37">
        <f>INDEX(LORDetail!$G$932:$G$1859,U2880)</f>
        <v>87.281040000000004</v>
      </c>
      <c r="Z2880">
        <f t="shared" si="967"/>
        <v>330</v>
      </c>
      <c r="AA2880" s="29">
        <f t="shared" si="968"/>
        <v>325.62888108768675</v>
      </c>
      <c r="AB2880">
        <f t="shared" si="969"/>
        <v>0.98675418511420232</v>
      </c>
      <c r="AC2880" s="32">
        <f t="shared" si="970"/>
        <v>51.523419413002131</v>
      </c>
      <c r="AD2880" s="32">
        <f t="shared" si="971"/>
        <v>-1.9998308085101657</v>
      </c>
      <c r="AE2880" s="34">
        <f t="shared" si="972"/>
        <v>87.283759630712353</v>
      </c>
      <c r="AF2880" s="36" t="str">
        <f t="shared" si="958"/>
        <v>RDNGSTN</v>
      </c>
      <c r="AG2880" s="36" t="str">
        <f t="shared" si="959"/>
        <v>PADTON</v>
      </c>
      <c r="AH2880" s="36">
        <f t="shared" si="956"/>
        <v>1375</v>
      </c>
      <c r="AI2880" s="42">
        <f t="shared" si="957"/>
        <v>50062.6</v>
      </c>
      <c r="AJ2880" s="43">
        <f t="shared" si="952"/>
        <v>22.122686252413612</v>
      </c>
      <c r="AK2880" s="43">
        <f t="shared" si="953"/>
        <v>-1.560041252324456E-2</v>
      </c>
      <c r="AL2880" s="36">
        <f t="shared" si="954"/>
        <v>51.523419413002131</v>
      </c>
      <c r="AM2880" s="36">
        <v>1</v>
      </c>
      <c r="AN2880" s="36">
        <f t="shared" si="955"/>
        <v>-1.9998308085101657</v>
      </c>
      <c r="AO2880" s="36">
        <v>4</v>
      </c>
      <c r="AP2880" s="42">
        <f>INT(AI2880/1000)*1000</f>
        <v>50000</v>
      </c>
      <c r="AQ2880" s="42">
        <f>MOD(AI2880,1000)</f>
        <v>62.599999999998545</v>
      </c>
      <c r="AR2880" s="42">
        <f>MOD(AI2881,1000)-0.2+(AP2881-AP2880)</f>
        <v>84.600000000002908</v>
      </c>
    </row>
    <row r="2881" spans="1:44" x14ac:dyDescent="0.25">
      <c r="A2881" s="19" t="s">
        <v>1</v>
      </c>
      <c r="B2881" t="s">
        <v>0</v>
      </c>
      <c r="C2881">
        <v>1376</v>
      </c>
      <c r="D2881" s="36">
        <f>MATCH(C2881,TrainRun!$AG$149:$AG$295,1)</f>
        <v>89</v>
      </c>
      <c r="E2881" s="36">
        <f>INT(INDEX(TrainRun!$AD$149:$AD$295,'By Second'!D2881))</f>
        <v>1365</v>
      </c>
      <c r="F2881" s="36">
        <f>IF(E2881=0,0,INDEX(TrainRun!$AE$149:$AE$295,'By Second'!D2881))</f>
        <v>22.278690377646061</v>
      </c>
      <c r="G2881" s="36">
        <f>INDEX(TrainRun!$AF$149:$AF$295,'By Second'!D2881)</f>
        <v>49840.686034392631</v>
      </c>
      <c r="H2881">
        <f t="shared" si="960"/>
        <v>90</v>
      </c>
      <c r="I2881" s="36">
        <f>INT(INDEX(TrainRun!$AD$149:$AD$295,'By Second'!H2881))</f>
        <v>1383</v>
      </c>
      <c r="J2881" s="36">
        <f>INDEX(TrainRun!$AE$149:$AE$295,'By Second'!H2881)</f>
        <v>21.997882952227659</v>
      </c>
      <c r="K2881">
        <f t="shared" si="961"/>
        <v>18</v>
      </c>
      <c r="L2881">
        <f t="shared" si="962"/>
        <v>-0.28080742541840209</v>
      </c>
      <c r="M2881">
        <f t="shared" si="963"/>
        <v>-1.560041252324456E-2</v>
      </c>
      <c r="N2881" s="32">
        <f t="shared" si="964"/>
        <v>22.107085839890367</v>
      </c>
      <c r="O2881" s="29">
        <f t="shared" si="965"/>
        <v>50084.735966927576</v>
      </c>
      <c r="P2881" s="37">
        <f>MATCH(O2881,LORDetail!$B$932:$B$1859,1)</f>
        <v>248</v>
      </c>
      <c r="Q2881" s="37">
        <f>INDEX(LORDetail!$B$932:$B$1859,P2881)</f>
        <v>50067</v>
      </c>
      <c r="R2881" s="37">
        <f>INDEX(LORDetail!$D$932:$D$1859,P2881)</f>
        <v>51.523430382711702</v>
      </c>
      <c r="S2881" s="37">
        <f>INDEX(LORDetail!$E$932:$E$1859,P2881)</f>
        <v>-1.9997702135771001</v>
      </c>
      <c r="T2881" s="37">
        <f>INDEX(LORDetail!$G$932:$G$1859,P2881)</f>
        <v>87.281040000000004</v>
      </c>
      <c r="U2881">
        <f t="shared" si="966"/>
        <v>249</v>
      </c>
      <c r="V2881" s="37">
        <f>INDEX(LORDetail!$B$932:$B$1859,U2881)</f>
        <v>50514</v>
      </c>
      <c r="W2881" s="37">
        <f>INDEX(LORDetail!$D$932:$D$1859,U2881)</f>
        <v>51.5245499661712</v>
      </c>
      <c r="X2881" s="37">
        <f>INDEX(LORDetail!$E$932:$E$1859,U2881)</f>
        <v>-1.9935691236109601</v>
      </c>
      <c r="Y2881" s="37">
        <f>INDEX(LORDetail!$G$932:$G$1859,U2881)</f>
        <v>87.00291</v>
      </c>
      <c r="Z2881">
        <f t="shared" si="967"/>
        <v>447</v>
      </c>
      <c r="AA2881" s="29">
        <f t="shared" si="968"/>
        <v>17.735966927575646</v>
      </c>
      <c r="AB2881">
        <f t="shared" si="969"/>
        <v>3.967777836146677E-2</v>
      </c>
      <c r="AC2881" s="32">
        <f t="shared" si="970"/>
        <v>51.523474805296068</v>
      </c>
      <c r="AD2881" s="32">
        <f t="shared" si="971"/>
        <v>-1.9995241681038241</v>
      </c>
      <c r="AE2881" s="34">
        <f t="shared" si="972"/>
        <v>87.270004419504332</v>
      </c>
      <c r="AF2881" s="36" t="str">
        <f t="shared" si="958"/>
        <v>RDNGSTN</v>
      </c>
      <c r="AG2881" s="36" t="str">
        <f t="shared" si="959"/>
        <v>PADTON</v>
      </c>
      <c r="AH2881" s="36">
        <f t="shared" si="956"/>
        <v>1376</v>
      </c>
      <c r="AI2881" s="42">
        <f t="shared" si="957"/>
        <v>50084.800000000003</v>
      </c>
      <c r="AJ2881" s="43">
        <f t="shared" si="952"/>
        <v>22.107085839890367</v>
      </c>
      <c r="AK2881" s="43">
        <f t="shared" si="953"/>
        <v>-1.560041252324456E-2</v>
      </c>
      <c r="AL2881" s="36">
        <f t="shared" si="954"/>
        <v>51.523474805296068</v>
      </c>
      <c r="AM2881" s="36">
        <v>1</v>
      </c>
      <c r="AN2881" s="36">
        <f t="shared" si="955"/>
        <v>-1.9995241681038241</v>
      </c>
      <c r="AO2881" s="36">
        <v>4</v>
      </c>
      <c r="AP2881" s="42">
        <f>INT(AI2881/1000)*1000</f>
        <v>50000</v>
      </c>
      <c r="AQ2881" s="42">
        <f>MOD(AI2881,1000)</f>
        <v>84.80000000000291</v>
      </c>
      <c r="AR2881" s="42">
        <f>MOD(AI2882,1000)-0.2+(AP2882-AP2881)</f>
        <v>106.60000000000291</v>
      </c>
    </row>
    <row r="2882" spans="1:44" x14ac:dyDescent="0.25">
      <c r="A2882" s="19" t="s">
        <v>1</v>
      </c>
      <c r="B2882" t="s">
        <v>0</v>
      </c>
      <c r="C2882">
        <v>1377</v>
      </c>
      <c r="D2882" s="36">
        <f>MATCH(C2882,TrainRun!$AG$149:$AG$295,1)</f>
        <v>89</v>
      </c>
      <c r="E2882" s="36">
        <f>INT(INDEX(TrainRun!$AD$149:$AD$295,'By Second'!D2882))</f>
        <v>1365</v>
      </c>
      <c r="F2882" s="36">
        <f>IF(E2882=0,0,INDEX(TrainRun!$AE$149:$AE$295,'By Second'!D2882))</f>
        <v>22.278690377646061</v>
      </c>
      <c r="G2882" s="36">
        <f>INDEX(TrainRun!$AF$149:$AF$295,'By Second'!D2882)</f>
        <v>49840.686034392631</v>
      </c>
      <c r="H2882">
        <f t="shared" si="960"/>
        <v>90</v>
      </c>
      <c r="I2882" s="36">
        <f>INT(INDEX(TrainRun!$AD$149:$AD$295,'By Second'!H2882))</f>
        <v>1383</v>
      </c>
      <c r="J2882" s="36">
        <f>INDEX(TrainRun!$AE$149:$AE$295,'By Second'!H2882)</f>
        <v>21.997882952227659</v>
      </c>
      <c r="K2882">
        <f t="shared" si="961"/>
        <v>18</v>
      </c>
      <c r="L2882">
        <f t="shared" si="962"/>
        <v>-0.28080742541840209</v>
      </c>
      <c r="M2882">
        <f t="shared" si="963"/>
        <v>-1.560041252324456E-2</v>
      </c>
      <c r="N2882" s="32">
        <f t="shared" si="964"/>
        <v>22.091485427367122</v>
      </c>
      <c r="O2882" s="29">
        <f t="shared" si="965"/>
        <v>50106.827452354941</v>
      </c>
      <c r="P2882" s="37">
        <f>MATCH(O2882,LORDetail!$B$932:$B$1859,1)</f>
        <v>248</v>
      </c>
      <c r="Q2882" s="37">
        <f>INDEX(LORDetail!$B$932:$B$1859,P2882)</f>
        <v>50067</v>
      </c>
      <c r="R2882" s="37">
        <f>INDEX(LORDetail!$D$932:$D$1859,P2882)</f>
        <v>51.523430382711702</v>
      </c>
      <c r="S2882" s="37">
        <f>INDEX(LORDetail!$E$932:$E$1859,P2882)</f>
        <v>-1.9997702135771001</v>
      </c>
      <c r="T2882" s="37">
        <f>INDEX(LORDetail!$G$932:$G$1859,P2882)</f>
        <v>87.281040000000004</v>
      </c>
      <c r="U2882">
        <f t="shared" si="966"/>
        <v>249</v>
      </c>
      <c r="V2882" s="37">
        <f>INDEX(LORDetail!$B$932:$B$1859,U2882)</f>
        <v>50514</v>
      </c>
      <c r="W2882" s="37">
        <f>INDEX(LORDetail!$D$932:$D$1859,U2882)</f>
        <v>51.5245499661712</v>
      </c>
      <c r="X2882" s="37">
        <f>INDEX(LORDetail!$E$932:$E$1859,U2882)</f>
        <v>-1.9935691236109601</v>
      </c>
      <c r="Y2882" s="37">
        <f>INDEX(LORDetail!$G$932:$G$1859,U2882)</f>
        <v>87.00291</v>
      </c>
      <c r="Z2882">
        <f t="shared" si="967"/>
        <v>447</v>
      </c>
      <c r="AA2882" s="29">
        <f t="shared" si="968"/>
        <v>39.82745235494076</v>
      </c>
      <c r="AB2882">
        <f t="shared" si="969"/>
        <v>8.909944598420752E-2</v>
      </c>
      <c r="AC2882" s="32">
        <f t="shared" si="970"/>
        <v>51.523530136977676</v>
      </c>
      <c r="AD2882" s="32">
        <f t="shared" si="971"/>
        <v>-1.9992176998966187</v>
      </c>
      <c r="AE2882" s="34">
        <f t="shared" si="972"/>
        <v>87.256258771088412</v>
      </c>
      <c r="AF2882" s="36" t="str">
        <f t="shared" si="958"/>
        <v>RDNGSTN</v>
      </c>
      <c r="AG2882" s="36" t="str">
        <f t="shared" si="959"/>
        <v>PADTON</v>
      </c>
      <c r="AH2882" s="36">
        <f t="shared" si="956"/>
        <v>1377</v>
      </c>
      <c r="AI2882" s="42">
        <f t="shared" si="957"/>
        <v>50106.8</v>
      </c>
      <c r="AJ2882" s="43">
        <f t="shared" si="952"/>
        <v>22.091485427367122</v>
      </c>
      <c r="AK2882" s="43">
        <f t="shared" si="953"/>
        <v>-1.560041252324456E-2</v>
      </c>
      <c r="AL2882" s="36">
        <f t="shared" si="954"/>
        <v>51.523530136977676</v>
      </c>
      <c r="AM2882" s="36">
        <v>1</v>
      </c>
      <c r="AN2882" s="36">
        <f t="shared" si="955"/>
        <v>-1.9992176998966187</v>
      </c>
      <c r="AO2882" s="36">
        <v>4</v>
      </c>
      <c r="AP2882" s="42">
        <f>INT(AI2882/1000)*1000</f>
        <v>50000</v>
      </c>
      <c r="AQ2882" s="42">
        <f>MOD(AI2882,1000)</f>
        <v>106.80000000000291</v>
      </c>
      <c r="AR2882" s="42">
        <f>MOD(AI2883,1000)-0.2+(AP2883-AP2882)</f>
        <v>128.80000000000001</v>
      </c>
    </row>
    <row r="2883" spans="1:44" x14ac:dyDescent="0.25">
      <c r="A2883" s="19" t="s">
        <v>1</v>
      </c>
      <c r="B2883" t="s">
        <v>0</v>
      </c>
      <c r="C2883">
        <v>1378</v>
      </c>
      <c r="D2883" s="36">
        <f>MATCH(C2883,TrainRun!$AG$149:$AG$295,1)</f>
        <v>89</v>
      </c>
      <c r="E2883" s="36">
        <f>INT(INDEX(TrainRun!$AD$149:$AD$295,'By Second'!D2883))</f>
        <v>1365</v>
      </c>
      <c r="F2883" s="36">
        <f>IF(E2883=0,0,INDEX(TrainRun!$AE$149:$AE$295,'By Second'!D2883))</f>
        <v>22.278690377646061</v>
      </c>
      <c r="G2883" s="36">
        <f>INDEX(TrainRun!$AF$149:$AF$295,'By Second'!D2883)</f>
        <v>49840.686034392631</v>
      </c>
      <c r="H2883">
        <f t="shared" si="960"/>
        <v>90</v>
      </c>
      <c r="I2883" s="36">
        <f>INT(INDEX(TrainRun!$AD$149:$AD$295,'By Second'!H2883))</f>
        <v>1383</v>
      </c>
      <c r="J2883" s="36">
        <f>INDEX(TrainRun!$AE$149:$AE$295,'By Second'!H2883)</f>
        <v>21.997882952227659</v>
      </c>
      <c r="K2883">
        <f t="shared" si="961"/>
        <v>18</v>
      </c>
      <c r="L2883">
        <f t="shared" si="962"/>
        <v>-0.28080742541840209</v>
      </c>
      <c r="M2883">
        <f t="shared" si="963"/>
        <v>-1.560041252324456E-2</v>
      </c>
      <c r="N2883" s="32">
        <f t="shared" si="964"/>
        <v>22.075885014843877</v>
      </c>
      <c r="O2883" s="29">
        <f t="shared" si="965"/>
        <v>50128.903337369782</v>
      </c>
      <c r="P2883" s="37">
        <f>MATCH(O2883,LORDetail!$B$932:$B$1859,1)</f>
        <v>248</v>
      </c>
      <c r="Q2883" s="37">
        <f>INDEX(LORDetail!$B$932:$B$1859,P2883)</f>
        <v>50067</v>
      </c>
      <c r="R2883" s="37">
        <f>INDEX(LORDetail!$D$932:$D$1859,P2883)</f>
        <v>51.523430382711702</v>
      </c>
      <c r="S2883" s="37">
        <f>INDEX(LORDetail!$E$932:$E$1859,P2883)</f>
        <v>-1.9997702135771001</v>
      </c>
      <c r="T2883" s="37">
        <f>INDEX(LORDetail!$G$932:$G$1859,P2883)</f>
        <v>87.281040000000004</v>
      </c>
      <c r="U2883">
        <f t="shared" si="966"/>
        <v>249</v>
      </c>
      <c r="V2883" s="37">
        <f>INDEX(LORDetail!$B$932:$B$1859,U2883)</f>
        <v>50514</v>
      </c>
      <c r="W2883" s="37">
        <f>INDEX(LORDetail!$D$932:$D$1859,U2883)</f>
        <v>51.5245499661712</v>
      </c>
      <c r="X2883" s="37">
        <f>INDEX(LORDetail!$E$932:$E$1859,U2883)</f>
        <v>-1.9935691236109601</v>
      </c>
      <c r="Y2883" s="37">
        <f>INDEX(LORDetail!$G$932:$G$1859,U2883)</f>
        <v>87.00291</v>
      </c>
      <c r="Z2883">
        <f t="shared" si="967"/>
        <v>447</v>
      </c>
      <c r="AA2883" s="29">
        <f t="shared" si="968"/>
        <v>61.903337369782093</v>
      </c>
      <c r="AB2883">
        <f t="shared" si="969"/>
        <v>0.13848621335521721</v>
      </c>
      <c r="AC2883" s="32">
        <f t="shared" si="970"/>
        <v>51.523585429585545</v>
      </c>
      <c r="AD2883" s="32">
        <f t="shared" si="971"/>
        <v>-1.9989114481090142</v>
      </c>
      <c r="AE2883" s="34">
        <f t="shared" si="972"/>
        <v>87.242522829479512</v>
      </c>
      <c r="AF2883" s="36" t="str">
        <f t="shared" si="958"/>
        <v>RDNGSTN</v>
      </c>
      <c r="AG2883" s="36" t="str">
        <f t="shared" si="959"/>
        <v>PADTON</v>
      </c>
      <c r="AH2883" s="36">
        <f t="shared" si="956"/>
        <v>1378</v>
      </c>
      <c r="AI2883" s="42">
        <f t="shared" si="957"/>
        <v>50129</v>
      </c>
      <c r="AJ2883" s="43">
        <f t="shared" si="952"/>
        <v>22.075885014843877</v>
      </c>
      <c r="AK2883" s="43">
        <f t="shared" si="953"/>
        <v>-1.560041252324456E-2</v>
      </c>
      <c r="AL2883" s="36">
        <f t="shared" si="954"/>
        <v>51.523585429585545</v>
      </c>
      <c r="AM2883" s="36">
        <v>1</v>
      </c>
      <c r="AN2883" s="36">
        <f t="shared" si="955"/>
        <v>-1.9989114481090142</v>
      </c>
      <c r="AO2883" s="36">
        <v>4</v>
      </c>
      <c r="AP2883" s="42">
        <f>INT(AI2883/1000)*1000</f>
        <v>50000</v>
      </c>
      <c r="AQ2883" s="42">
        <f>MOD(AI2883,1000)</f>
        <v>129</v>
      </c>
      <c r="AR2883" s="42">
        <f>MOD(AI2884,1000)-0.2+(AP2884-AP2883)</f>
        <v>150.80000000000001</v>
      </c>
    </row>
    <row r="2884" spans="1:44" x14ac:dyDescent="0.25">
      <c r="A2884" s="19" t="s">
        <v>1</v>
      </c>
      <c r="B2884" t="s">
        <v>0</v>
      </c>
      <c r="C2884">
        <v>1379</v>
      </c>
      <c r="D2884" s="36">
        <f>MATCH(C2884,TrainRun!$AG$149:$AG$295,1)</f>
        <v>89</v>
      </c>
      <c r="E2884" s="36">
        <f>INT(INDEX(TrainRun!$AD$149:$AD$295,'By Second'!D2884))</f>
        <v>1365</v>
      </c>
      <c r="F2884" s="36">
        <f>IF(E2884=0,0,INDEX(TrainRun!$AE$149:$AE$295,'By Second'!D2884))</f>
        <v>22.278690377646061</v>
      </c>
      <c r="G2884" s="36">
        <f>INDEX(TrainRun!$AF$149:$AF$295,'By Second'!D2884)</f>
        <v>49840.686034392631</v>
      </c>
      <c r="H2884">
        <f t="shared" si="960"/>
        <v>90</v>
      </c>
      <c r="I2884" s="36">
        <f>INT(INDEX(TrainRun!$AD$149:$AD$295,'By Second'!H2884))</f>
        <v>1383</v>
      </c>
      <c r="J2884" s="36">
        <f>INDEX(TrainRun!$AE$149:$AE$295,'By Second'!H2884)</f>
        <v>21.997882952227659</v>
      </c>
      <c r="K2884">
        <f t="shared" si="961"/>
        <v>18</v>
      </c>
      <c r="L2884">
        <f t="shared" si="962"/>
        <v>-0.28080742541840209</v>
      </c>
      <c r="M2884">
        <f t="shared" si="963"/>
        <v>-1.560041252324456E-2</v>
      </c>
      <c r="N2884" s="32">
        <f t="shared" si="964"/>
        <v>22.060284602320632</v>
      </c>
      <c r="O2884" s="29">
        <f t="shared" si="965"/>
        <v>50150.9636219721</v>
      </c>
      <c r="P2884" s="37">
        <f>MATCH(O2884,LORDetail!$B$932:$B$1859,1)</f>
        <v>248</v>
      </c>
      <c r="Q2884" s="37">
        <f>INDEX(LORDetail!$B$932:$B$1859,P2884)</f>
        <v>50067</v>
      </c>
      <c r="R2884" s="37">
        <f>INDEX(LORDetail!$D$932:$D$1859,P2884)</f>
        <v>51.523430382711702</v>
      </c>
      <c r="S2884" s="37">
        <f>INDEX(LORDetail!$E$932:$E$1859,P2884)</f>
        <v>-1.9997702135771001</v>
      </c>
      <c r="T2884" s="37">
        <f>INDEX(LORDetail!$G$932:$G$1859,P2884)</f>
        <v>87.281040000000004</v>
      </c>
      <c r="U2884">
        <f t="shared" si="966"/>
        <v>249</v>
      </c>
      <c r="V2884" s="37">
        <f>INDEX(LORDetail!$B$932:$B$1859,U2884)</f>
        <v>50514</v>
      </c>
      <c r="W2884" s="37">
        <f>INDEX(LORDetail!$D$932:$D$1859,U2884)</f>
        <v>51.5245499661712</v>
      </c>
      <c r="X2884" s="37">
        <f>INDEX(LORDetail!$E$932:$E$1859,U2884)</f>
        <v>-1.9935691236109601</v>
      </c>
      <c r="Y2884" s="37">
        <f>INDEX(LORDetail!$G$932:$G$1859,U2884)</f>
        <v>87.00291</v>
      </c>
      <c r="Z2884">
        <f t="shared" si="967"/>
        <v>447</v>
      </c>
      <c r="AA2884" s="29">
        <f t="shared" si="968"/>
        <v>83.963621972099645</v>
      </c>
      <c r="AB2884">
        <f t="shared" si="969"/>
        <v>0.18783808047449585</v>
      </c>
      <c r="AC2884" s="32">
        <f t="shared" si="970"/>
        <v>51.523640683119666</v>
      </c>
      <c r="AD2884" s="32">
        <f t="shared" si="971"/>
        <v>-1.9986054127410107</v>
      </c>
      <c r="AE2884" s="34">
        <f t="shared" si="972"/>
        <v>87.228796594677632</v>
      </c>
      <c r="AF2884" s="36" t="str">
        <f t="shared" si="958"/>
        <v>RDNGSTN</v>
      </c>
      <c r="AG2884" s="36" t="str">
        <f t="shared" si="959"/>
        <v>PADTON</v>
      </c>
      <c r="AH2884" s="36">
        <f t="shared" si="956"/>
        <v>1379</v>
      </c>
      <c r="AI2884" s="42">
        <f t="shared" si="957"/>
        <v>50151</v>
      </c>
      <c r="AJ2884" s="43">
        <f t="shared" si="952"/>
        <v>22.060284602320632</v>
      </c>
      <c r="AK2884" s="43">
        <f t="shared" si="953"/>
        <v>-1.560041252324456E-2</v>
      </c>
      <c r="AL2884" s="36">
        <f t="shared" si="954"/>
        <v>51.523640683119666</v>
      </c>
      <c r="AM2884" s="36">
        <v>1</v>
      </c>
      <c r="AN2884" s="36">
        <f t="shared" si="955"/>
        <v>-1.9986054127410107</v>
      </c>
      <c r="AO2884" s="36">
        <v>4</v>
      </c>
      <c r="AP2884" s="42">
        <f>INT(AI2884/1000)*1000</f>
        <v>50000</v>
      </c>
      <c r="AQ2884" s="42">
        <f>MOD(AI2884,1000)</f>
        <v>151</v>
      </c>
      <c r="AR2884" s="42">
        <f>MOD(AI2885,1000)-0.2+(AP2885-AP2884)</f>
        <v>172.8</v>
      </c>
    </row>
    <row r="2885" spans="1:44" x14ac:dyDescent="0.25">
      <c r="A2885" s="19" t="s">
        <v>1</v>
      </c>
      <c r="B2885" t="s">
        <v>0</v>
      </c>
      <c r="C2885">
        <v>1380</v>
      </c>
      <c r="D2885" s="36">
        <f>MATCH(C2885,TrainRun!$AG$149:$AG$295,1)</f>
        <v>89</v>
      </c>
      <c r="E2885" s="36">
        <f>INT(INDEX(TrainRun!$AD$149:$AD$295,'By Second'!D2885))</f>
        <v>1365</v>
      </c>
      <c r="F2885" s="36">
        <f>IF(E2885=0,0,INDEX(TrainRun!$AE$149:$AE$295,'By Second'!D2885))</f>
        <v>22.278690377646061</v>
      </c>
      <c r="G2885" s="36">
        <f>INDEX(TrainRun!$AF$149:$AF$295,'By Second'!D2885)</f>
        <v>49840.686034392631</v>
      </c>
      <c r="H2885">
        <f t="shared" si="960"/>
        <v>90</v>
      </c>
      <c r="I2885" s="36">
        <f>INT(INDEX(TrainRun!$AD$149:$AD$295,'By Second'!H2885))</f>
        <v>1383</v>
      </c>
      <c r="J2885" s="36">
        <f>INDEX(TrainRun!$AE$149:$AE$295,'By Second'!H2885)</f>
        <v>21.997882952227659</v>
      </c>
      <c r="K2885">
        <f t="shared" si="961"/>
        <v>18</v>
      </c>
      <c r="L2885">
        <f t="shared" si="962"/>
        <v>-0.28080742541840209</v>
      </c>
      <c r="M2885">
        <f t="shared" si="963"/>
        <v>-1.560041252324456E-2</v>
      </c>
      <c r="N2885" s="32">
        <f t="shared" si="964"/>
        <v>22.044684189797387</v>
      </c>
      <c r="O2885" s="29">
        <f t="shared" si="965"/>
        <v>50173.008306161893</v>
      </c>
      <c r="P2885" s="37">
        <f>MATCH(O2885,LORDetail!$B$932:$B$1859,1)</f>
        <v>248</v>
      </c>
      <c r="Q2885" s="37">
        <f>INDEX(LORDetail!$B$932:$B$1859,P2885)</f>
        <v>50067</v>
      </c>
      <c r="R2885" s="37">
        <f>INDEX(LORDetail!$D$932:$D$1859,P2885)</f>
        <v>51.523430382711702</v>
      </c>
      <c r="S2885" s="37">
        <f>INDEX(LORDetail!$E$932:$E$1859,P2885)</f>
        <v>-1.9997702135771001</v>
      </c>
      <c r="T2885" s="37">
        <f>INDEX(LORDetail!$G$932:$G$1859,P2885)</f>
        <v>87.281040000000004</v>
      </c>
      <c r="U2885">
        <f t="shared" si="966"/>
        <v>249</v>
      </c>
      <c r="V2885" s="37">
        <f>INDEX(LORDetail!$B$932:$B$1859,U2885)</f>
        <v>50514</v>
      </c>
      <c r="W2885" s="37">
        <f>INDEX(LORDetail!$D$932:$D$1859,U2885)</f>
        <v>51.5245499661712</v>
      </c>
      <c r="X2885" s="37">
        <f>INDEX(LORDetail!$E$932:$E$1859,U2885)</f>
        <v>-1.9935691236109601</v>
      </c>
      <c r="Y2885" s="37">
        <f>INDEX(LORDetail!$G$932:$G$1859,U2885)</f>
        <v>87.00291</v>
      </c>
      <c r="Z2885">
        <f t="shared" si="967"/>
        <v>447</v>
      </c>
      <c r="AA2885" s="29">
        <f t="shared" si="968"/>
        <v>106.00830616189342</v>
      </c>
      <c r="AB2885">
        <f t="shared" si="969"/>
        <v>0.23715504734204343</v>
      </c>
      <c r="AC2885" s="32">
        <f t="shared" si="970"/>
        <v>51.523695897580041</v>
      </c>
      <c r="AD2885" s="32">
        <f t="shared" si="971"/>
        <v>-1.9982995937926078</v>
      </c>
      <c r="AE2885" s="34">
        <f t="shared" si="972"/>
        <v>87.215080066682759</v>
      </c>
      <c r="AF2885" s="36" t="str">
        <f t="shared" si="958"/>
        <v>RDNGSTN</v>
      </c>
      <c r="AG2885" s="36" t="str">
        <f t="shared" si="959"/>
        <v>PADTON</v>
      </c>
      <c r="AH2885" s="36">
        <f t="shared" si="956"/>
        <v>1380</v>
      </c>
      <c r="AI2885" s="42">
        <f t="shared" si="957"/>
        <v>50173</v>
      </c>
      <c r="AJ2885" s="43">
        <f t="shared" ref="AJ2885:AJ2948" si="973">N2885</f>
        <v>22.044684189797387</v>
      </c>
      <c r="AK2885" s="43">
        <f t="shared" ref="AK2885:AK2948" si="974">M2885</f>
        <v>-1.560041252324456E-2</v>
      </c>
      <c r="AL2885" s="36">
        <f t="shared" ref="AL2885:AL2948" si="975">AC2885</f>
        <v>51.523695897580041</v>
      </c>
      <c r="AM2885" s="36">
        <v>1</v>
      </c>
      <c r="AN2885" s="36">
        <f t="shared" ref="AN2885:AN2948" si="976">AD2885</f>
        <v>-1.9982995937926078</v>
      </c>
      <c r="AO2885" s="36">
        <v>4</v>
      </c>
      <c r="AP2885" s="42">
        <f>INT(AI2885/1000)*1000</f>
        <v>50000</v>
      </c>
      <c r="AQ2885" s="42">
        <f>MOD(AI2885,1000)</f>
        <v>173</v>
      </c>
      <c r="AR2885" s="42">
        <f>MOD(AI2886,1000)-0.2+(AP2886-AP2885)</f>
        <v>194.8</v>
      </c>
    </row>
    <row r="2886" spans="1:44" x14ac:dyDescent="0.25">
      <c r="A2886" s="19" t="s">
        <v>1</v>
      </c>
      <c r="B2886" t="s">
        <v>0</v>
      </c>
      <c r="C2886">
        <v>1381</v>
      </c>
      <c r="D2886" s="36">
        <f>MATCH(C2886,TrainRun!$AG$149:$AG$295,1)</f>
        <v>89</v>
      </c>
      <c r="E2886" s="36">
        <f>INT(INDEX(TrainRun!$AD$149:$AD$295,'By Second'!D2886))</f>
        <v>1365</v>
      </c>
      <c r="F2886" s="36">
        <f>IF(E2886=0,0,INDEX(TrainRun!$AE$149:$AE$295,'By Second'!D2886))</f>
        <v>22.278690377646061</v>
      </c>
      <c r="G2886" s="36">
        <f>INDEX(TrainRun!$AF$149:$AF$295,'By Second'!D2886)</f>
        <v>49840.686034392631</v>
      </c>
      <c r="H2886">
        <f t="shared" si="960"/>
        <v>90</v>
      </c>
      <c r="I2886" s="36">
        <f>INT(INDEX(TrainRun!$AD$149:$AD$295,'By Second'!H2886))</f>
        <v>1383</v>
      </c>
      <c r="J2886" s="36">
        <f>INDEX(TrainRun!$AE$149:$AE$295,'By Second'!H2886)</f>
        <v>21.997882952227659</v>
      </c>
      <c r="K2886">
        <f t="shared" si="961"/>
        <v>18</v>
      </c>
      <c r="L2886">
        <f t="shared" si="962"/>
        <v>-0.28080742541840209</v>
      </c>
      <c r="M2886">
        <f t="shared" si="963"/>
        <v>-1.560041252324456E-2</v>
      </c>
      <c r="N2886" s="32">
        <f t="shared" si="964"/>
        <v>22.029083777274142</v>
      </c>
      <c r="O2886" s="29">
        <f t="shared" si="965"/>
        <v>50195.037389939171</v>
      </c>
      <c r="P2886" s="37">
        <f>MATCH(O2886,LORDetail!$B$932:$B$1859,1)</f>
        <v>248</v>
      </c>
      <c r="Q2886" s="37">
        <f>INDEX(LORDetail!$B$932:$B$1859,P2886)</f>
        <v>50067</v>
      </c>
      <c r="R2886" s="37">
        <f>INDEX(LORDetail!$D$932:$D$1859,P2886)</f>
        <v>51.523430382711702</v>
      </c>
      <c r="S2886" s="37">
        <f>INDEX(LORDetail!$E$932:$E$1859,P2886)</f>
        <v>-1.9997702135771001</v>
      </c>
      <c r="T2886" s="37">
        <f>INDEX(LORDetail!$G$932:$G$1859,P2886)</f>
        <v>87.281040000000004</v>
      </c>
      <c r="U2886">
        <f t="shared" si="966"/>
        <v>249</v>
      </c>
      <c r="V2886" s="37">
        <f>INDEX(LORDetail!$B$932:$B$1859,U2886)</f>
        <v>50514</v>
      </c>
      <c r="W2886" s="37">
        <f>INDEX(LORDetail!$D$932:$D$1859,U2886)</f>
        <v>51.5245499661712</v>
      </c>
      <c r="X2886" s="37">
        <f>INDEX(LORDetail!$E$932:$E$1859,U2886)</f>
        <v>-1.9935691236109601</v>
      </c>
      <c r="Y2886" s="37">
        <f>INDEX(LORDetail!$G$932:$G$1859,U2886)</f>
        <v>87.00291</v>
      </c>
      <c r="Z2886">
        <f t="shared" si="967"/>
        <v>447</v>
      </c>
      <c r="AA2886" s="29">
        <f t="shared" si="968"/>
        <v>128.03738993917068</v>
      </c>
      <c r="AB2886">
        <f t="shared" si="969"/>
        <v>0.28643711395787624</v>
      </c>
      <c r="AC2886" s="32">
        <f t="shared" si="970"/>
        <v>51.523751072966675</v>
      </c>
      <c r="AD2886" s="32">
        <f t="shared" si="971"/>
        <v>-1.9979939912638058</v>
      </c>
      <c r="AE2886" s="34">
        <f t="shared" si="972"/>
        <v>87.201373245494892</v>
      </c>
      <c r="AF2886" s="36" t="str">
        <f t="shared" si="958"/>
        <v>RDNGSTN</v>
      </c>
      <c r="AG2886" s="36" t="str">
        <f t="shared" si="959"/>
        <v>PADTON</v>
      </c>
      <c r="AH2886" s="36">
        <f t="shared" si="956"/>
        <v>1381</v>
      </c>
      <c r="AI2886" s="42">
        <f t="shared" si="957"/>
        <v>50195</v>
      </c>
      <c r="AJ2886" s="43">
        <f t="shared" si="973"/>
        <v>22.029083777274142</v>
      </c>
      <c r="AK2886" s="43">
        <f t="shared" si="974"/>
        <v>-1.560041252324456E-2</v>
      </c>
      <c r="AL2886" s="36">
        <f t="shared" si="975"/>
        <v>51.523751072966675</v>
      </c>
      <c r="AM2886" s="36">
        <v>1</v>
      </c>
      <c r="AN2886" s="36">
        <f t="shared" si="976"/>
        <v>-1.9979939912638058</v>
      </c>
      <c r="AO2886" s="36">
        <v>4</v>
      </c>
      <c r="AP2886" s="42">
        <f>INT(AI2886/1000)*1000</f>
        <v>50000</v>
      </c>
      <c r="AQ2886" s="42">
        <f>MOD(AI2886,1000)</f>
        <v>195</v>
      </c>
      <c r="AR2886" s="42">
        <f>MOD(AI2887,1000)-0.2+(AP2887-AP2886)</f>
        <v>216.8</v>
      </c>
    </row>
    <row r="2887" spans="1:44" x14ac:dyDescent="0.25">
      <c r="A2887" s="19" t="s">
        <v>1</v>
      </c>
      <c r="B2887" t="s">
        <v>0</v>
      </c>
      <c r="C2887">
        <v>1382</v>
      </c>
      <c r="D2887" s="36">
        <f>MATCH(C2887,TrainRun!$AG$149:$AG$295,1)</f>
        <v>89</v>
      </c>
      <c r="E2887" s="36">
        <f>INT(INDEX(TrainRun!$AD$149:$AD$295,'By Second'!D2887))</f>
        <v>1365</v>
      </c>
      <c r="F2887" s="36">
        <f>IF(E2887=0,0,INDEX(TrainRun!$AE$149:$AE$295,'By Second'!D2887))</f>
        <v>22.278690377646061</v>
      </c>
      <c r="G2887" s="36">
        <f>INDEX(TrainRun!$AF$149:$AF$295,'By Second'!D2887)</f>
        <v>49840.686034392631</v>
      </c>
      <c r="H2887">
        <f t="shared" si="960"/>
        <v>90</v>
      </c>
      <c r="I2887" s="36">
        <f>INT(INDEX(TrainRun!$AD$149:$AD$295,'By Second'!H2887))</f>
        <v>1383</v>
      </c>
      <c r="J2887" s="36">
        <f>INDEX(TrainRun!$AE$149:$AE$295,'By Second'!H2887)</f>
        <v>21.997882952227659</v>
      </c>
      <c r="K2887">
        <f t="shared" si="961"/>
        <v>18</v>
      </c>
      <c r="L2887">
        <f t="shared" si="962"/>
        <v>-0.28080742541840209</v>
      </c>
      <c r="M2887">
        <f t="shared" si="963"/>
        <v>-1.560041252324456E-2</v>
      </c>
      <c r="N2887" s="32">
        <f t="shared" si="964"/>
        <v>22.013483364750897</v>
      </c>
      <c r="O2887" s="29">
        <f t="shared" si="965"/>
        <v>50217.050873303924</v>
      </c>
      <c r="P2887" s="37">
        <f>MATCH(O2887,LORDetail!$B$932:$B$1859,1)</f>
        <v>248</v>
      </c>
      <c r="Q2887" s="37">
        <f>INDEX(LORDetail!$B$932:$B$1859,P2887)</f>
        <v>50067</v>
      </c>
      <c r="R2887" s="37">
        <f>INDEX(LORDetail!$D$932:$D$1859,P2887)</f>
        <v>51.523430382711702</v>
      </c>
      <c r="S2887" s="37">
        <f>INDEX(LORDetail!$E$932:$E$1859,P2887)</f>
        <v>-1.9997702135771001</v>
      </c>
      <c r="T2887" s="37">
        <f>INDEX(LORDetail!$G$932:$G$1859,P2887)</f>
        <v>87.281040000000004</v>
      </c>
      <c r="U2887">
        <f t="shared" si="966"/>
        <v>249</v>
      </c>
      <c r="V2887" s="37">
        <f>INDEX(LORDetail!$B$932:$B$1859,U2887)</f>
        <v>50514</v>
      </c>
      <c r="W2887" s="37">
        <f>INDEX(LORDetail!$D$932:$D$1859,U2887)</f>
        <v>51.5245499661712</v>
      </c>
      <c r="X2887" s="37">
        <f>INDEX(LORDetail!$E$932:$E$1859,U2887)</f>
        <v>-1.9935691236109601</v>
      </c>
      <c r="Y2887" s="37">
        <f>INDEX(LORDetail!$G$932:$G$1859,U2887)</f>
        <v>87.00291</v>
      </c>
      <c r="Z2887">
        <f t="shared" si="967"/>
        <v>447</v>
      </c>
      <c r="AA2887" s="29">
        <f t="shared" si="968"/>
        <v>150.05087330392416</v>
      </c>
      <c r="AB2887">
        <f t="shared" si="969"/>
        <v>0.335684280321978</v>
      </c>
      <c r="AC2887" s="32">
        <f t="shared" si="970"/>
        <v>51.523806209279563</v>
      </c>
      <c r="AD2887" s="32">
        <f t="shared" si="971"/>
        <v>-1.9976886051546046</v>
      </c>
      <c r="AE2887" s="34">
        <f t="shared" si="972"/>
        <v>87.187676131114046</v>
      </c>
      <c r="AF2887" s="36" t="str">
        <f t="shared" si="958"/>
        <v>RDNGSTN</v>
      </c>
      <c r="AG2887" s="36" t="str">
        <f t="shared" si="959"/>
        <v>PADTON</v>
      </c>
      <c r="AH2887" s="36">
        <f t="shared" si="956"/>
        <v>1382</v>
      </c>
      <c r="AI2887" s="42">
        <f t="shared" si="957"/>
        <v>50217</v>
      </c>
      <c r="AJ2887" s="43">
        <f t="shared" si="973"/>
        <v>22.013483364750897</v>
      </c>
      <c r="AK2887" s="43">
        <f t="shared" si="974"/>
        <v>-1.560041252324456E-2</v>
      </c>
      <c r="AL2887" s="36">
        <f t="shared" si="975"/>
        <v>51.523806209279563</v>
      </c>
      <c r="AM2887" s="36">
        <v>1</v>
      </c>
      <c r="AN2887" s="36">
        <f t="shared" si="976"/>
        <v>-1.9976886051546046</v>
      </c>
      <c r="AO2887" s="36">
        <v>4</v>
      </c>
      <c r="AP2887" s="42">
        <f>INT(AI2887/1000)*1000</f>
        <v>50000</v>
      </c>
      <c r="AQ2887" s="42">
        <f>MOD(AI2887,1000)</f>
        <v>217</v>
      </c>
      <c r="AR2887" s="42">
        <f>MOD(AI2888,1000)-0.2+(AP2888-AP2887)</f>
        <v>243.39999999999856</v>
      </c>
    </row>
    <row r="2888" spans="1:44" x14ac:dyDescent="0.25">
      <c r="A2888" s="19" t="s">
        <v>1</v>
      </c>
      <c r="B2888" t="s">
        <v>0</v>
      </c>
      <c r="C2888">
        <v>1383</v>
      </c>
      <c r="D2888" s="36">
        <f>MATCH(C2888,TrainRun!$AG$149:$AG$295,1)</f>
        <v>91</v>
      </c>
      <c r="E2888" s="36">
        <f>INT(INDEX(TrainRun!$AD$149:$AD$295,'By Second'!D2888))</f>
        <v>1383</v>
      </c>
      <c r="F2888" s="36">
        <f>IF(E2888=0,0,INDEX(TrainRun!$AE$149:$AE$295,'By Second'!D2888))</f>
        <v>21.996343708592992</v>
      </c>
      <c r="G2888" s="36">
        <f>INDEX(TrainRun!$AF$149:$AF$295,'By Second'!D2888)</f>
        <v>50243.582019373469</v>
      </c>
      <c r="H2888">
        <f t="shared" si="960"/>
        <v>92</v>
      </c>
      <c r="I2888" s="36">
        <f>INT(INDEX(TrainRun!$AD$149:$AD$295,'By Second'!H2888))</f>
        <v>1399</v>
      </c>
      <c r="J2888" s="36">
        <f>INDEX(TrainRun!$AE$149:$AE$295,'By Second'!H2888)</f>
        <v>21.748721962262579</v>
      </c>
      <c r="K2888">
        <f t="shared" si="961"/>
        <v>16</v>
      </c>
      <c r="L2888">
        <f t="shared" si="962"/>
        <v>-0.24762174633041312</v>
      </c>
      <c r="M2888">
        <f t="shared" si="963"/>
        <v>-1.547635914565082E-2</v>
      </c>
      <c r="N2888" s="32">
        <f t="shared" si="964"/>
        <v>21.996343708592992</v>
      </c>
      <c r="O2888" s="29">
        <f t="shared" si="965"/>
        <v>50243.6</v>
      </c>
      <c r="P2888" s="37">
        <f>MATCH(O2888,LORDetail!$B$932:$B$1859,1)</f>
        <v>248</v>
      </c>
      <c r="Q2888" s="37">
        <f>INDEX(LORDetail!$B$932:$B$1859,P2888)</f>
        <v>50067</v>
      </c>
      <c r="R2888" s="37">
        <f>INDEX(LORDetail!$D$932:$D$1859,P2888)</f>
        <v>51.523430382711702</v>
      </c>
      <c r="S2888" s="37">
        <f>INDEX(LORDetail!$E$932:$E$1859,P2888)</f>
        <v>-1.9997702135771001</v>
      </c>
      <c r="T2888" s="37">
        <f>INDEX(LORDetail!$G$932:$G$1859,P2888)</f>
        <v>87.281040000000004</v>
      </c>
      <c r="U2888">
        <f t="shared" si="966"/>
        <v>249</v>
      </c>
      <c r="V2888" s="37">
        <f>INDEX(LORDetail!$B$932:$B$1859,U2888)</f>
        <v>50514</v>
      </c>
      <c r="W2888" s="37">
        <f>INDEX(LORDetail!$D$932:$D$1859,U2888)</f>
        <v>51.5245499661712</v>
      </c>
      <c r="X2888" s="37">
        <f>INDEX(LORDetail!$E$932:$E$1859,U2888)</f>
        <v>-1.9935691236109601</v>
      </c>
      <c r="Y2888" s="37">
        <f>INDEX(LORDetail!$G$932:$G$1859,U2888)</f>
        <v>87.00291</v>
      </c>
      <c r="Z2888">
        <f t="shared" si="967"/>
        <v>447</v>
      </c>
      <c r="AA2888" s="29">
        <f t="shared" si="968"/>
        <v>176.59999999999854</v>
      </c>
      <c r="AB2888">
        <f t="shared" si="969"/>
        <v>0.39507829977628312</v>
      </c>
      <c r="AC2888" s="32">
        <f t="shared" si="970"/>
        <v>51.523872705841335</v>
      </c>
      <c r="AD2888" s="32">
        <f t="shared" si="971"/>
        <v>-1.9973202974965176</v>
      </c>
      <c r="AE2888" s="34">
        <f t="shared" si="972"/>
        <v>87.171156872483223</v>
      </c>
      <c r="AF2888" s="36" t="str">
        <f t="shared" si="958"/>
        <v>RDNGSTN</v>
      </c>
      <c r="AG2888" s="36" t="str">
        <f t="shared" si="959"/>
        <v>PADTON</v>
      </c>
      <c r="AH2888" s="36">
        <f t="shared" si="956"/>
        <v>1383</v>
      </c>
      <c r="AI2888" s="42">
        <f t="shared" si="957"/>
        <v>50243.6</v>
      </c>
      <c r="AJ2888" s="43">
        <f t="shared" si="973"/>
        <v>21.996343708592992</v>
      </c>
      <c r="AK2888" s="43">
        <f t="shared" si="974"/>
        <v>-1.547635914565082E-2</v>
      </c>
      <c r="AL2888" s="36">
        <f t="shared" si="975"/>
        <v>51.523872705841335</v>
      </c>
      <c r="AM2888" s="36">
        <v>1</v>
      </c>
      <c r="AN2888" s="36">
        <f t="shared" si="976"/>
        <v>-1.9973202974965176</v>
      </c>
      <c r="AO2888" s="36">
        <v>4</v>
      </c>
      <c r="AP2888" s="42">
        <f>INT(AI2888/1000)*1000</f>
        <v>50000</v>
      </c>
      <c r="AQ2888" s="42">
        <f>MOD(AI2888,1000)</f>
        <v>243.59999999999854</v>
      </c>
      <c r="AR2888" s="42">
        <f>MOD(AI2889,1000)-0.2+(AP2889-AP2888)</f>
        <v>265.39999999999856</v>
      </c>
    </row>
    <row r="2889" spans="1:44" x14ac:dyDescent="0.25">
      <c r="A2889" s="19" t="s">
        <v>1</v>
      </c>
      <c r="B2889" t="s">
        <v>0</v>
      </c>
      <c r="C2889">
        <v>1384</v>
      </c>
      <c r="D2889" s="36">
        <f>MATCH(C2889,TrainRun!$AG$149:$AG$295,1)</f>
        <v>91</v>
      </c>
      <c r="E2889" s="36">
        <f>INT(INDEX(TrainRun!$AD$149:$AD$295,'By Second'!D2889))</f>
        <v>1383</v>
      </c>
      <c r="F2889" s="36">
        <f>IF(E2889=0,0,INDEX(TrainRun!$AE$149:$AE$295,'By Second'!D2889))</f>
        <v>21.996343708592992</v>
      </c>
      <c r="G2889" s="36">
        <f>INDEX(TrainRun!$AF$149:$AF$295,'By Second'!D2889)</f>
        <v>50243.582019373469</v>
      </c>
      <c r="H2889">
        <f t="shared" si="960"/>
        <v>92</v>
      </c>
      <c r="I2889" s="36">
        <f>INT(INDEX(TrainRun!$AD$149:$AD$295,'By Second'!H2889))</f>
        <v>1399</v>
      </c>
      <c r="J2889" s="36">
        <f>INDEX(TrainRun!$AE$149:$AE$295,'By Second'!H2889)</f>
        <v>21.748721962262579</v>
      </c>
      <c r="K2889">
        <f t="shared" si="961"/>
        <v>16</v>
      </c>
      <c r="L2889">
        <f t="shared" si="962"/>
        <v>-0.24762174633041312</v>
      </c>
      <c r="M2889">
        <f t="shared" si="963"/>
        <v>-1.547635914565082E-2</v>
      </c>
      <c r="N2889" s="32">
        <f t="shared" si="964"/>
        <v>21.98086734944734</v>
      </c>
      <c r="O2889" s="29">
        <f t="shared" si="965"/>
        <v>50265.580867349447</v>
      </c>
      <c r="P2889" s="37">
        <f>MATCH(O2889,LORDetail!$B$932:$B$1859,1)</f>
        <v>248</v>
      </c>
      <c r="Q2889" s="37">
        <f>INDEX(LORDetail!$B$932:$B$1859,P2889)</f>
        <v>50067</v>
      </c>
      <c r="R2889" s="37">
        <f>INDEX(LORDetail!$D$932:$D$1859,P2889)</f>
        <v>51.523430382711702</v>
      </c>
      <c r="S2889" s="37">
        <f>INDEX(LORDetail!$E$932:$E$1859,P2889)</f>
        <v>-1.9997702135771001</v>
      </c>
      <c r="T2889" s="37">
        <f>INDEX(LORDetail!$G$932:$G$1859,P2889)</f>
        <v>87.281040000000004</v>
      </c>
      <c r="U2889">
        <f t="shared" si="966"/>
        <v>249</v>
      </c>
      <c r="V2889" s="37">
        <f>INDEX(LORDetail!$B$932:$B$1859,U2889)</f>
        <v>50514</v>
      </c>
      <c r="W2889" s="37">
        <f>INDEX(LORDetail!$D$932:$D$1859,U2889)</f>
        <v>51.5245499661712</v>
      </c>
      <c r="X2889" s="37">
        <f>INDEX(LORDetail!$E$932:$E$1859,U2889)</f>
        <v>-1.9935691236109601</v>
      </c>
      <c r="Y2889" s="37">
        <f>INDEX(LORDetail!$G$932:$G$1859,U2889)</f>
        <v>87.00291</v>
      </c>
      <c r="Z2889">
        <f t="shared" si="967"/>
        <v>447</v>
      </c>
      <c r="AA2889" s="29">
        <f t="shared" si="968"/>
        <v>198.58086734944663</v>
      </c>
      <c r="AB2889">
        <f t="shared" si="969"/>
        <v>0.44425249966319158</v>
      </c>
      <c r="AC2889" s="32">
        <f t="shared" si="970"/>
        <v>51.523927760462165</v>
      </c>
      <c r="AD2889" s="32">
        <f t="shared" si="971"/>
        <v>-1.997015363859006</v>
      </c>
      <c r="AE2889" s="34">
        <f t="shared" si="972"/>
        <v>87.157480052268681</v>
      </c>
      <c r="AF2889" s="36" t="str">
        <f t="shared" si="958"/>
        <v>RDNGSTN</v>
      </c>
      <c r="AG2889" s="36" t="str">
        <f t="shared" si="959"/>
        <v>PADTON</v>
      </c>
      <c r="AH2889" s="36">
        <f t="shared" si="956"/>
        <v>1384</v>
      </c>
      <c r="AI2889" s="42">
        <f t="shared" si="957"/>
        <v>50265.599999999999</v>
      </c>
      <c r="AJ2889" s="43">
        <f t="shared" si="973"/>
        <v>21.98086734944734</v>
      </c>
      <c r="AK2889" s="43">
        <f t="shared" si="974"/>
        <v>-1.547635914565082E-2</v>
      </c>
      <c r="AL2889" s="36">
        <f t="shared" si="975"/>
        <v>51.523927760462165</v>
      </c>
      <c r="AM2889" s="36">
        <v>1</v>
      </c>
      <c r="AN2889" s="36">
        <f t="shared" si="976"/>
        <v>-1.997015363859006</v>
      </c>
      <c r="AO2889" s="36">
        <v>4</v>
      </c>
      <c r="AP2889" s="42">
        <f>INT(AI2889/1000)*1000</f>
        <v>50000</v>
      </c>
      <c r="AQ2889" s="42">
        <f>MOD(AI2889,1000)</f>
        <v>265.59999999999854</v>
      </c>
      <c r="AR2889" s="42">
        <f>MOD(AI2890,1000)-0.2+(AP2890-AP2889)</f>
        <v>287.39999999999856</v>
      </c>
    </row>
    <row r="2890" spans="1:44" x14ac:dyDescent="0.25">
      <c r="A2890" s="19" t="s">
        <v>1</v>
      </c>
      <c r="B2890" t="s">
        <v>0</v>
      </c>
      <c r="C2890">
        <v>1385</v>
      </c>
      <c r="D2890" s="36">
        <f>MATCH(C2890,TrainRun!$AG$149:$AG$295,1)</f>
        <v>91</v>
      </c>
      <c r="E2890" s="36">
        <f>INT(INDEX(TrainRun!$AD$149:$AD$295,'By Second'!D2890))</f>
        <v>1383</v>
      </c>
      <c r="F2890" s="36">
        <f>IF(E2890=0,0,INDEX(TrainRun!$AE$149:$AE$295,'By Second'!D2890))</f>
        <v>21.996343708592992</v>
      </c>
      <c r="G2890" s="36">
        <f>INDEX(TrainRun!$AF$149:$AF$295,'By Second'!D2890)</f>
        <v>50243.582019373469</v>
      </c>
      <c r="H2890">
        <f t="shared" si="960"/>
        <v>92</v>
      </c>
      <c r="I2890" s="36">
        <f>INT(INDEX(TrainRun!$AD$149:$AD$295,'By Second'!H2890))</f>
        <v>1399</v>
      </c>
      <c r="J2890" s="36">
        <f>INDEX(TrainRun!$AE$149:$AE$295,'By Second'!H2890)</f>
        <v>21.748721962262579</v>
      </c>
      <c r="K2890">
        <f t="shared" si="961"/>
        <v>16</v>
      </c>
      <c r="L2890">
        <f t="shared" si="962"/>
        <v>-0.24762174633041312</v>
      </c>
      <c r="M2890">
        <f t="shared" si="963"/>
        <v>-1.547635914565082E-2</v>
      </c>
      <c r="N2890" s="32">
        <f t="shared" si="964"/>
        <v>21.965390990301689</v>
      </c>
      <c r="O2890" s="29">
        <f t="shared" si="965"/>
        <v>50287.546258339746</v>
      </c>
      <c r="P2890" s="37">
        <f>MATCH(O2890,LORDetail!$B$932:$B$1859,1)</f>
        <v>248</v>
      </c>
      <c r="Q2890" s="37">
        <f>INDEX(LORDetail!$B$932:$B$1859,P2890)</f>
        <v>50067</v>
      </c>
      <c r="R2890" s="37">
        <f>INDEX(LORDetail!$D$932:$D$1859,P2890)</f>
        <v>51.523430382711702</v>
      </c>
      <c r="S2890" s="37">
        <f>INDEX(LORDetail!$E$932:$E$1859,P2890)</f>
        <v>-1.9997702135771001</v>
      </c>
      <c r="T2890" s="37">
        <f>INDEX(LORDetail!$G$932:$G$1859,P2890)</f>
        <v>87.281040000000004</v>
      </c>
      <c r="U2890">
        <f t="shared" si="966"/>
        <v>249</v>
      </c>
      <c r="V2890" s="37">
        <f>INDEX(LORDetail!$B$932:$B$1859,U2890)</f>
        <v>50514</v>
      </c>
      <c r="W2890" s="37">
        <f>INDEX(LORDetail!$D$932:$D$1859,U2890)</f>
        <v>51.5245499661712</v>
      </c>
      <c r="X2890" s="37">
        <f>INDEX(LORDetail!$E$932:$E$1859,U2890)</f>
        <v>-1.9935691236109601</v>
      </c>
      <c r="Y2890" s="37">
        <f>INDEX(LORDetail!$G$932:$G$1859,U2890)</f>
        <v>87.00291</v>
      </c>
      <c r="Z2890">
        <f t="shared" si="967"/>
        <v>447</v>
      </c>
      <c r="AA2890" s="29">
        <f t="shared" si="968"/>
        <v>220.54625833974569</v>
      </c>
      <c r="AB2890">
        <f t="shared" si="969"/>
        <v>0.49339207682269731</v>
      </c>
      <c r="AC2890" s="32">
        <f t="shared" si="970"/>
        <v>51.523982776319961</v>
      </c>
      <c r="AD2890" s="32">
        <f t="shared" si="971"/>
        <v>-1.9967106449201419</v>
      </c>
      <c r="AE2890" s="34">
        <f t="shared" si="972"/>
        <v>87.143812861673311</v>
      </c>
      <c r="AF2890" s="36" t="str">
        <f t="shared" si="958"/>
        <v>RDNGSTN</v>
      </c>
      <c r="AG2890" s="36" t="str">
        <f t="shared" si="959"/>
        <v>PADTON</v>
      </c>
      <c r="AH2890" s="36">
        <f t="shared" si="956"/>
        <v>1385</v>
      </c>
      <c r="AI2890" s="42">
        <f t="shared" si="957"/>
        <v>50287.6</v>
      </c>
      <c r="AJ2890" s="43">
        <f t="shared" si="973"/>
        <v>21.965390990301689</v>
      </c>
      <c r="AK2890" s="43">
        <f t="shared" si="974"/>
        <v>-1.547635914565082E-2</v>
      </c>
      <c r="AL2890" s="36">
        <f t="shared" si="975"/>
        <v>51.523982776319961</v>
      </c>
      <c r="AM2890" s="36">
        <v>1</v>
      </c>
      <c r="AN2890" s="36">
        <f t="shared" si="976"/>
        <v>-1.9967106449201419</v>
      </c>
      <c r="AO2890" s="36">
        <v>4</v>
      </c>
      <c r="AP2890" s="42">
        <f>INT(AI2890/1000)*1000</f>
        <v>50000</v>
      </c>
      <c r="AQ2890" s="42">
        <f>MOD(AI2890,1000)</f>
        <v>287.59999999999854</v>
      </c>
      <c r="AR2890" s="42">
        <f>MOD(AI2891,1000)-0.2+(AP2891-AP2890)</f>
        <v>309.20000000000147</v>
      </c>
    </row>
    <row r="2891" spans="1:44" x14ac:dyDescent="0.25">
      <c r="A2891" s="19" t="s">
        <v>1</v>
      </c>
      <c r="B2891" t="s">
        <v>0</v>
      </c>
      <c r="C2891">
        <v>1386</v>
      </c>
      <c r="D2891" s="36">
        <f>MATCH(C2891,TrainRun!$AG$149:$AG$295,1)</f>
        <v>91</v>
      </c>
      <c r="E2891" s="36">
        <f>INT(INDEX(TrainRun!$AD$149:$AD$295,'By Second'!D2891))</f>
        <v>1383</v>
      </c>
      <c r="F2891" s="36">
        <f>IF(E2891=0,0,INDEX(TrainRun!$AE$149:$AE$295,'By Second'!D2891))</f>
        <v>21.996343708592992</v>
      </c>
      <c r="G2891" s="36">
        <f>INDEX(TrainRun!$AF$149:$AF$295,'By Second'!D2891)</f>
        <v>50243.582019373469</v>
      </c>
      <c r="H2891">
        <f t="shared" si="960"/>
        <v>92</v>
      </c>
      <c r="I2891" s="36">
        <f>INT(INDEX(TrainRun!$AD$149:$AD$295,'By Second'!H2891))</f>
        <v>1399</v>
      </c>
      <c r="J2891" s="36">
        <f>INDEX(TrainRun!$AE$149:$AE$295,'By Second'!H2891)</f>
        <v>21.748721962262579</v>
      </c>
      <c r="K2891">
        <f t="shared" si="961"/>
        <v>16</v>
      </c>
      <c r="L2891">
        <f t="shared" si="962"/>
        <v>-0.24762174633041312</v>
      </c>
      <c r="M2891">
        <f t="shared" si="963"/>
        <v>-1.547635914565082E-2</v>
      </c>
      <c r="N2891" s="32">
        <f t="shared" si="964"/>
        <v>21.949914631156037</v>
      </c>
      <c r="O2891" s="29">
        <f t="shared" si="965"/>
        <v>50309.496172970903</v>
      </c>
      <c r="P2891" s="37">
        <f>MATCH(O2891,LORDetail!$B$932:$B$1859,1)</f>
        <v>248</v>
      </c>
      <c r="Q2891" s="37">
        <f>INDEX(LORDetail!$B$932:$B$1859,P2891)</f>
        <v>50067</v>
      </c>
      <c r="R2891" s="37">
        <f>INDEX(LORDetail!$D$932:$D$1859,P2891)</f>
        <v>51.523430382711702</v>
      </c>
      <c r="S2891" s="37">
        <f>INDEX(LORDetail!$E$932:$E$1859,P2891)</f>
        <v>-1.9997702135771001</v>
      </c>
      <c r="T2891" s="37">
        <f>INDEX(LORDetail!$G$932:$G$1859,P2891)</f>
        <v>87.281040000000004</v>
      </c>
      <c r="U2891">
        <f t="shared" si="966"/>
        <v>249</v>
      </c>
      <c r="V2891" s="37">
        <f>INDEX(LORDetail!$B$932:$B$1859,U2891)</f>
        <v>50514</v>
      </c>
      <c r="W2891" s="37">
        <f>INDEX(LORDetail!$D$932:$D$1859,U2891)</f>
        <v>51.5245499661712</v>
      </c>
      <c r="X2891" s="37">
        <f>INDEX(LORDetail!$E$932:$E$1859,U2891)</f>
        <v>-1.9935691236109601</v>
      </c>
      <c r="Y2891" s="37">
        <f>INDEX(LORDetail!$G$932:$G$1859,U2891)</f>
        <v>87.00291</v>
      </c>
      <c r="Z2891">
        <f t="shared" si="967"/>
        <v>447</v>
      </c>
      <c r="AA2891" s="29">
        <f t="shared" si="968"/>
        <v>242.49617297090299</v>
      </c>
      <c r="AB2891">
        <f t="shared" si="969"/>
        <v>0.54249703125481652</v>
      </c>
      <c r="AC2891" s="32">
        <f t="shared" si="970"/>
        <v>51.524037753414724</v>
      </c>
      <c r="AD2891" s="32">
        <f t="shared" si="971"/>
        <v>-1.9964061406799252</v>
      </c>
      <c r="AE2891" s="34">
        <f t="shared" si="972"/>
        <v>87.130155300697098</v>
      </c>
      <c r="AF2891" s="36" t="str">
        <f t="shared" si="958"/>
        <v>RDNGSTN</v>
      </c>
      <c r="AG2891" s="36" t="str">
        <f t="shared" si="959"/>
        <v>PADTON</v>
      </c>
      <c r="AH2891" s="36">
        <f t="shared" si="956"/>
        <v>1386</v>
      </c>
      <c r="AI2891" s="42">
        <f t="shared" si="957"/>
        <v>50309.4</v>
      </c>
      <c r="AJ2891" s="43">
        <f t="shared" si="973"/>
        <v>21.949914631156037</v>
      </c>
      <c r="AK2891" s="43">
        <f t="shared" si="974"/>
        <v>-1.547635914565082E-2</v>
      </c>
      <c r="AL2891" s="36">
        <f t="shared" si="975"/>
        <v>51.524037753414724</v>
      </c>
      <c r="AM2891" s="36">
        <v>1</v>
      </c>
      <c r="AN2891" s="36">
        <f t="shared" si="976"/>
        <v>-1.9964061406799252</v>
      </c>
      <c r="AO2891" s="36">
        <v>4</v>
      </c>
      <c r="AP2891" s="42">
        <f>INT(AI2891/1000)*1000</f>
        <v>50000</v>
      </c>
      <c r="AQ2891" s="42">
        <f>MOD(AI2891,1000)</f>
        <v>309.40000000000146</v>
      </c>
      <c r="AR2891" s="42">
        <f>MOD(AI2892,1000)-0.2+(AP2892-AP2891)</f>
        <v>331.20000000000147</v>
      </c>
    </row>
    <row r="2892" spans="1:44" x14ac:dyDescent="0.25">
      <c r="A2892" s="19" t="s">
        <v>1</v>
      </c>
      <c r="B2892" t="s">
        <v>0</v>
      </c>
      <c r="C2892">
        <v>1387</v>
      </c>
      <c r="D2892" s="36">
        <f>MATCH(C2892,TrainRun!$AG$149:$AG$295,1)</f>
        <v>91</v>
      </c>
      <c r="E2892" s="36">
        <f>INT(INDEX(TrainRun!$AD$149:$AD$295,'By Second'!D2892))</f>
        <v>1383</v>
      </c>
      <c r="F2892" s="36">
        <f>IF(E2892=0,0,INDEX(TrainRun!$AE$149:$AE$295,'By Second'!D2892))</f>
        <v>21.996343708592992</v>
      </c>
      <c r="G2892" s="36">
        <f>INDEX(TrainRun!$AF$149:$AF$295,'By Second'!D2892)</f>
        <v>50243.582019373469</v>
      </c>
      <c r="H2892">
        <f t="shared" si="960"/>
        <v>92</v>
      </c>
      <c r="I2892" s="36">
        <f>INT(INDEX(TrainRun!$AD$149:$AD$295,'By Second'!H2892))</f>
        <v>1399</v>
      </c>
      <c r="J2892" s="36">
        <f>INDEX(TrainRun!$AE$149:$AE$295,'By Second'!H2892)</f>
        <v>21.748721962262579</v>
      </c>
      <c r="K2892">
        <f t="shared" si="961"/>
        <v>16</v>
      </c>
      <c r="L2892">
        <f t="shared" si="962"/>
        <v>-0.24762174633041312</v>
      </c>
      <c r="M2892">
        <f t="shared" si="963"/>
        <v>-1.547635914565082E-2</v>
      </c>
      <c r="N2892" s="32">
        <f t="shared" si="964"/>
        <v>21.934438272010386</v>
      </c>
      <c r="O2892" s="29">
        <f t="shared" si="965"/>
        <v>50331.430611242911</v>
      </c>
      <c r="P2892" s="37">
        <f>MATCH(O2892,LORDetail!$B$932:$B$1859,1)</f>
        <v>248</v>
      </c>
      <c r="Q2892" s="37">
        <f>INDEX(LORDetail!$B$932:$B$1859,P2892)</f>
        <v>50067</v>
      </c>
      <c r="R2892" s="37">
        <f>INDEX(LORDetail!$D$932:$D$1859,P2892)</f>
        <v>51.523430382711702</v>
      </c>
      <c r="S2892" s="37">
        <f>INDEX(LORDetail!$E$932:$E$1859,P2892)</f>
        <v>-1.9997702135771001</v>
      </c>
      <c r="T2892" s="37">
        <f>INDEX(LORDetail!$G$932:$G$1859,P2892)</f>
        <v>87.281040000000004</v>
      </c>
      <c r="U2892">
        <f t="shared" si="966"/>
        <v>249</v>
      </c>
      <c r="V2892" s="37">
        <f>INDEX(LORDetail!$B$932:$B$1859,U2892)</f>
        <v>50514</v>
      </c>
      <c r="W2892" s="37">
        <f>INDEX(LORDetail!$D$932:$D$1859,U2892)</f>
        <v>51.5245499661712</v>
      </c>
      <c r="X2892" s="37">
        <f>INDEX(LORDetail!$E$932:$E$1859,U2892)</f>
        <v>-1.9935691236109601</v>
      </c>
      <c r="Y2892" s="37">
        <f>INDEX(LORDetail!$G$932:$G$1859,U2892)</f>
        <v>87.00291</v>
      </c>
      <c r="Z2892">
        <f t="shared" si="967"/>
        <v>447</v>
      </c>
      <c r="AA2892" s="29">
        <f t="shared" si="968"/>
        <v>264.43061124291125</v>
      </c>
      <c r="AB2892">
        <f t="shared" si="969"/>
        <v>0.59156736295953305</v>
      </c>
      <c r="AC2892" s="32">
        <f t="shared" si="970"/>
        <v>51.524092691746453</v>
      </c>
      <c r="AD2892" s="32">
        <f t="shared" si="971"/>
        <v>-1.9961018511383557</v>
      </c>
      <c r="AE2892" s="34">
        <f t="shared" si="972"/>
        <v>87.11650736934007</v>
      </c>
      <c r="AF2892" s="36" t="str">
        <f t="shared" si="958"/>
        <v>RDNGSTN</v>
      </c>
      <c r="AG2892" s="36" t="str">
        <f t="shared" si="959"/>
        <v>PADTON</v>
      </c>
      <c r="AH2892" s="36">
        <f t="shared" si="956"/>
        <v>1387</v>
      </c>
      <c r="AI2892" s="42">
        <f t="shared" si="957"/>
        <v>50331.4</v>
      </c>
      <c r="AJ2892" s="43">
        <f t="shared" si="973"/>
        <v>21.934438272010386</v>
      </c>
      <c r="AK2892" s="43">
        <f t="shared" si="974"/>
        <v>-1.547635914565082E-2</v>
      </c>
      <c r="AL2892" s="36">
        <f t="shared" si="975"/>
        <v>51.524092691746453</v>
      </c>
      <c r="AM2892" s="36">
        <v>1</v>
      </c>
      <c r="AN2892" s="36">
        <f t="shared" si="976"/>
        <v>-1.9961018511383557</v>
      </c>
      <c r="AO2892" s="36">
        <v>4</v>
      </c>
      <c r="AP2892" s="42">
        <f>INT(AI2892/1000)*1000</f>
        <v>50000</v>
      </c>
      <c r="AQ2892" s="42">
        <f>MOD(AI2892,1000)</f>
        <v>331.40000000000146</v>
      </c>
      <c r="AR2892" s="42">
        <f>MOD(AI2893,1000)-0.2+(AP2893-AP2892)</f>
        <v>353.20000000000147</v>
      </c>
    </row>
    <row r="2893" spans="1:44" x14ac:dyDescent="0.25">
      <c r="A2893" s="19" t="s">
        <v>1</v>
      </c>
      <c r="B2893" t="s">
        <v>0</v>
      </c>
      <c r="C2893">
        <v>1388</v>
      </c>
      <c r="D2893" s="36">
        <f>MATCH(C2893,TrainRun!$AG$149:$AG$295,1)</f>
        <v>91</v>
      </c>
      <c r="E2893" s="36">
        <f>INT(INDEX(TrainRun!$AD$149:$AD$295,'By Second'!D2893))</f>
        <v>1383</v>
      </c>
      <c r="F2893" s="36">
        <f>IF(E2893=0,0,INDEX(TrainRun!$AE$149:$AE$295,'By Second'!D2893))</f>
        <v>21.996343708592992</v>
      </c>
      <c r="G2893" s="36">
        <f>INDEX(TrainRun!$AF$149:$AF$295,'By Second'!D2893)</f>
        <v>50243.582019373469</v>
      </c>
      <c r="H2893">
        <f t="shared" si="960"/>
        <v>92</v>
      </c>
      <c r="I2893" s="36">
        <f>INT(INDEX(TrainRun!$AD$149:$AD$295,'By Second'!H2893))</f>
        <v>1399</v>
      </c>
      <c r="J2893" s="36">
        <f>INDEX(TrainRun!$AE$149:$AE$295,'By Second'!H2893)</f>
        <v>21.748721962262579</v>
      </c>
      <c r="K2893">
        <f t="shared" si="961"/>
        <v>16</v>
      </c>
      <c r="L2893">
        <f t="shared" si="962"/>
        <v>-0.24762174633041312</v>
      </c>
      <c r="M2893">
        <f t="shared" si="963"/>
        <v>-1.547635914565082E-2</v>
      </c>
      <c r="N2893" s="32">
        <f t="shared" si="964"/>
        <v>21.918961912864734</v>
      </c>
      <c r="O2893" s="29">
        <f t="shared" si="965"/>
        <v>50353.349573155778</v>
      </c>
      <c r="P2893" s="37">
        <f>MATCH(O2893,LORDetail!$B$932:$B$1859,1)</f>
        <v>248</v>
      </c>
      <c r="Q2893" s="37">
        <f>INDEX(LORDetail!$B$932:$B$1859,P2893)</f>
        <v>50067</v>
      </c>
      <c r="R2893" s="37">
        <f>INDEX(LORDetail!$D$932:$D$1859,P2893)</f>
        <v>51.523430382711702</v>
      </c>
      <c r="S2893" s="37">
        <f>INDEX(LORDetail!$E$932:$E$1859,P2893)</f>
        <v>-1.9997702135771001</v>
      </c>
      <c r="T2893" s="37">
        <f>INDEX(LORDetail!$G$932:$G$1859,P2893)</f>
        <v>87.281040000000004</v>
      </c>
      <c r="U2893">
        <f t="shared" si="966"/>
        <v>249</v>
      </c>
      <c r="V2893" s="37">
        <f>INDEX(LORDetail!$B$932:$B$1859,U2893)</f>
        <v>50514</v>
      </c>
      <c r="W2893" s="37">
        <f>INDEX(LORDetail!$D$932:$D$1859,U2893)</f>
        <v>51.5245499661712</v>
      </c>
      <c r="X2893" s="37">
        <f>INDEX(LORDetail!$E$932:$E$1859,U2893)</f>
        <v>-1.9935691236109601</v>
      </c>
      <c r="Y2893" s="37">
        <f>INDEX(LORDetail!$G$932:$G$1859,U2893)</f>
        <v>87.00291</v>
      </c>
      <c r="Z2893">
        <f t="shared" si="967"/>
        <v>447</v>
      </c>
      <c r="AA2893" s="29">
        <f t="shared" si="968"/>
        <v>286.34957315577776</v>
      </c>
      <c r="AB2893">
        <f t="shared" si="969"/>
        <v>0.64060307193686306</v>
      </c>
      <c r="AC2893" s="32">
        <f t="shared" si="970"/>
        <v>51.524147591315149</v>
      </c>
      <c r="AD2893" s="32">
        <f t="shared" si="971"/>
        <v>-1.995797776295434</v>
      </c>
      <c r="AE2893" s="34">
        <f t="shared" si="972"/>
        <v>87.102869067602199</v>
      </c>
      <c r="AF2893" s="36" t="str">
        <f t="shared" si="958"/>
        <v>RDNGSTN</v>
      </c>
      <c r="AG2893" s="36" t="str">
        <f t="shared" si="959"/>
        <v>PADTON</v>
      </c>
      <c r="AH2893" s="36">
        <f t="shared" ref="AH2893:AH2956" si="977">C2893</f>
        <v>1388</v>
      </c>
      <c r="AI2893" s="42">
        <f t="shared" ref="AI2893:AI2956" si="978">ROUND(O2893*5,0)/5</f>
        <v>50353.4</v>
      </c>
      <c r="AJ2893" s="43">
        <f t="shared" si="973"/>
        <v>21.918961912864734</v>
      </c>
      <c r="AK2893" s="43">
        <f t="shared" si="974"/>
        <v>-1.547635914565082E-2</v>
      </c>
      <c r="AL2893" s="36">
        <f t="shared" si="975"/>
        <v>51.524147591315149</v>
      </c>
      <c r="AM2893" s="36">
        <v>1</v>
      </c>
      <c r="AN2893" s="36">
        <f t="shared" si="976"/>
        <v>-1.995797776295434</v>
      </c>
      <c r="AO2893" s="36">
        <v>4</v>
      </c>
      <c r="AP2893" s="42">
        <f>INT(AI2893/1000)*1000</f>
        <v>50000</v>
      </c>
      <c r="AQ2893" s="42">
        <f>MOD(AI2893,1000)</f>
        <v>353.40000000000146</v>
      </c>
      <c r="AR2893" s="42">
        <f>MOD(AI2894,1000)-0.2+(AP2894-AP2893)</f>
        <v>374.9999999999971</v>
      </c>
    </row>
    <row r="2894" spans="1:44" x14ac:dyDescent="0.25">
      <c r="A2894" s="19" t="s">
        <v>1</v>
      </c>
      <c r="B2894" t="s">
        <v>0</v>
      </c>
      <c r="C2894">
        <v>1389</v>
      </c>
      <c r="D2894" s="36">
        <f>MATCH(C2894,TrainRun!$AG$149:$AG$295,1)</f>
        <v>91</v>
      </c>
      <c r="E2894" s="36">
        <f>INT(INDEX(TrainRun!$AD$149:$AD$295,'By Second'!D2894))</f>
        <v>1383</v>
      </c>
      <c r="F2894" s="36">
        <f>IF(E2894=0,0,INDEX(TrainRun!$AE$149:$AE$295,'By Second'!D2894))</f>
        <v>21.996343708592992</v>
      </c>
      <c r="G2894" s="36">
        <f>INDEX(TrainRun!$AF$149:$AF$295,'By Second'!D2894)</f>
        <v>50243.582019373469</v>
      </c>
      <c r="H2894">
        <f t="shared" si="960"/>
        <v>92</v>
      </c>
      <c r="I2894" s="36">
        <f>INT(INDEX(TrainRun!$AD$149:$AD$295,'By Second'!H2894))</f>
        <v>1399</v>
      </c>
      <c r="J2894" s="36">
        <f>INDEX(TrainRun!$AE$149:$AE$295,'By Second'!H2894)</f>
        <v>21.748721962262579</v>
      </c>
      <c r="K2894">
        <f t="shared" si="961"/>
        <v>16</v>
      </c>
      <c r="L2894">
        <f t="shared" si="962"/>
        <v>-0.24762174633041312</v>
      </c>
      <c r="M2894">
        <f t="shared" si="963"/>
        <v>-1.547635914565082E-2</v>
      </c>
      <c r="N2894" s="32">
        <f t="shared" si="964"/>
        <v>21.903485553719083</v>
      </c>
      <c r="O2894" s="29">
        <f t="shared" si="965"/>
        <v>50375.253058709495</v>
      </c>
      <c r="P2894" s="37">
        <f>MATCH(O2894,LORDetail!$B$932:$B$1859,1)</f>
        <v>248</v>
      </c>
      <c r="Q2894" s="37">
        <f>INDEX(LORDetail!$B$932:$B$1859,P2894)</f>
        <v>50067</v>
      </c>
      <c r="R2894" s="37">
        <f>INDEX(LORDetail!$D$932:$D$1859,P2894)</f>
        <v>51.523430382711702</v>
      </c>
      <c r="S2894" s="37">
        <f>INDEX(LORDetail!$E$932:$E$1859,P2894)</f>
        <v>-1.9997702135771001</v>
      </c>
      <c r="T2894" s="37">
        <f>INDEX(LORDetail!$G$932:$G$1859,P2894)</f>
        <v>87.281040000000004</v>
      </c>
      <c r="U2894">
        <f t="shared" si="966"/>
        <v>249</v>
      </c>
      <c r="V2894" s="37">
        <f>INDEX(LORDetail!$B$932:$B$1859,U2894)</f>
        <v>50514</v>
      </c>
      <c r="W2894" s="37">
        <f>INDEX(LORDetail!$D$932:$D$1859,U2894)</f>
        <v>51.5245499661712</v>
      </c>
      <c r="X2894" s="37">
        <f>INDEX(LORDetail!$E$932:$E$1859,U2894)</f>
        <v>-1.9935691236109601</v>
      </c>
      <c r="Y2894" s="37">
        <f>INDEX(LORDetail!$G$932:$G$1859,U2894)</f>
        <v>87.00291</v>
      </c>
      <c r="Z2894">
        <f t="shared" si="967"/>
        <v>447</v>
      </c>
      <c r="AA2894" s="29">
        <f t="shared" si="968"/>
        <v>308.25305870949524</v>
      </c>
      <c r="AB2894">
        <f t="shared" si="969"/>
        <v>0.68960415818679022</v>
      </c>
      <c r="AC2894" s="32">
        <f t="shared" si="970"/>
        <v>51.524202452120811</v>
      </c>
      <c r="AD2894" s="32">
        <f t="shared" si="971"/>
        <v>-1.9954939161511596</v>
      </c>
      <c r="AE2894" s="34">
        <f t="shared" si="972"/>
        <v>87.089240395483515</v>
      </c>
      <c r="AF2894" s="36" t="str">
        <f t="shared" ref="AF2894:AF2957" si="979">A2894</f>
        <v>RDNGSTN</v>
      </c>
      <c r="AG2894" s="36" t="str">
        <f t="shared" ref="AG2894:AG2957" si="980">B2894</f>
        <v>PADTON</v>
      </c>
      <c r="AH2894" s="36">
        <f t="shared" si="977"/>
        <v>1389</v>
      </c>
      <c r="AI2894" s="42">
        <f t="shared" si="978"/>
        <v>50375.199999999997</v>
      </c>
      <c r="AJ2894" s="43">
        <f t="shared" si="973"/>
        <v>21.903485553719083</v>
      </c>
      <c r="AK2894" s="43">
        <f t="shared" si="974"/>
        <v>-1.547635914565082E-2</v>
      </c>
      <c r="AL2894" s="36">
        <f t="shared" si="975"/>
        <v>51.524202452120811</v>
      </c>
      <c r="AM2894" s="36">
        <v>1</v>
      </c>
      <c r="AN2894" s="36">
        <f t="shared" si="976"/>
        <v>-1.9954939161511596</v>
      </c>
      <c r="AO2894" s="36">
        <v>4</v>
      </c>
      <c r="AP2894" s="42">
        <f>INT(AI2894/1000)*1000</f>
        <v>50000</v>
      </c>
      <c r="AQ2894" s="42">
        <f>MOD(AI2894,1000)</f>
        <v>375.19999999999709</v>
      </c>
      <c r="AR2894" s="42">
        <f>MOD(AI2895,1000)-0.2+(AP2895-AP2894)</f>
        <v>396.9999999999971</v>
      </c>
    </row>
    <row r="2895" spans="1:44" x14ac:dyDescent="0.25">
      <c r="A2895" s="19" t="s">
        <v>1</v>
      </c>
      <c r="B2895" t="s">
        <v>0</v>
      </c>
      <c r="C2895">
        <v>1390</v>
      </c>
      <c r="D2895" s="36">
        <f>MATCH(C2895,TrainRun!$AG$149:$AG$295,1)</f>
        <v>91</v>
      </c>
      <c r="E2895" s="36">
        <f>INT(INDEX(TrainRun!$AD$149:$AD$295,'By Second'!D2895))</f>
        <v>1383</v>
      </c>
      <c r="F2895" s="36">
        <f>IF(E2895=0,0,INDEX(TrainRun!$AE$149:$AE$295,'By Second'!D2895))</f>
        <v>21.996343708592992</v>
      </c>
      <c r="G2895" s="36">
        <f>INDEX(TrainRun!$AF$149:$AF$295,'By Second'!D2895)</f>
        <v>50243.582019373469</v>
      </c>
      <c r="H2895">
        <f t="shared" si="960"/>
        <v>92</v>
      </c>
      <c r="I2895" s="36">
        <f>INT(INDEX(TrainRun!$AD$149:$AD$295,'By Second'!H2895))</f>
        <v>1399</v>
      </c>
      <c r="J2895" s="36">
        <f>INDEX(TrainRun!$AE$149:$AE$295,'By Second'!H2895)</f>
        <v>21.748721962262579</v>
      </c>
      <c r="K2895">
        <f t="shared" si="961"/>
        <v>16</v>
      </c>
      <c r="L2895">
        <f t="shared" si="962"/>
        <v>-0.24762174633041312</v>
      </c>
      <c r="M2895">
        <f t="shared" si="963"/>
        <v>-1.547635914565082E-2</v>
      </c>
      <c r="N2895" s="32">
        <f t="shared" si="964"/>
        <v>21.888009194573431</v>
      </c>
      <c r="O2895" s="29">
        <f t="shared" si="965"/>
        <v>50397.141067904071</v>
      </c>
      <c r="P2895" s="37">
        <f>MATCH(O2895,LORDetail!$B$932:$B$1859,1)</f>
        <v>248</v>
      </c>
      <c r="Q2895" s="37">
        <f>INDEX(LORDetail!$B$932:$B$1859,P2895)</f>
        <v>50067</v>
      </c>
      <c r="R2895" s="37">
        <f>INDEX(LORDetail!$D$932:$D$1859,P2895)</f>
        <v>51.523430382711702</v>
      </c>
      <c r="S2895" s="37">
        <f>INDEX(LORDetail!$E$932:$E$1859,P2895)</f>
        <v>-1.9997702135771001</v>
      </c>
      <c r="T2895" s="37">
        <f>INDEX(LORDetail!$G$932:$G$1859,P2895)</f>
        <v>87.281040000000004</v>
      </c>
      <c r="U2895">
        <f t="shared" si="966"/>
        <v>249</v>
      </c>
      <c r="V2895" s="37">
        <f>INDEX(LORDetail!$B$932:$B$1859,U2895)</f>
        <v>50514</v>
      </c>
      <c r="W2895" s="37">
        <f>INDEX(LORDetail!$D$932:$D$1859,U2895)</f>
        <v>51.5245499661712</v>
      </c>
      <c r="X2895" s="37">
        <f>INDEX(LORDetail!$E$932:$E$1859,U2895)</f>
        <v>-1.9935691236109601</v>
      </c>
      <c r="Y2895" s="37">
        <f>INDEX(LORDetail!$G$932:$G$1859,U2895)</f>
        <v>87.00291</v>
      </c>
      <c r="Z2895">
        <f t="shared" si="967"/>
        <v>447</v>
      </c>
      <c r="AA2895" s="29">
        <f t="shared" si="968"/>
        <v>330.14106790407095</v>
      </c>
      <c r="AB2895">
        <f t="shared" si="969"/>
        <v>0.73857062170933097</v>
      </c>
      <c r="AC2895" s="32">
        <f t="shared" si="970"/>
        <v>51.524257274163439</v>
      </c>
      <c r="AD2895" s="32">
        <f t="shared" si="971"/>
        <v>-1.9951902707055325</v>
      </c>
      <c r="AE2895" s="34">
        <f t="shared" si="972"/>
        <v>87.075621352983987</v>
      </c>
      <c r="AF2895" s="36" t="str">
        <f t="shared" si="979"/>
        <v>RDNGSTN</v>
      </c>
      <c r="AG2895" s="36" t="str">
        <f t="shared" si="980"/>
        <v>PADTON</v>
      </c>
      <c r="AH2895" s="36">
        <f t="shared" si="977"/>
        <v>1390</v>
      </c>
      <c r="AI2895" s="42">
        <f t="shared" si="978"/>
        <v>50397.2</v>
      </c>
      <c r="AJ2895" s="43">
        <f t="shared" si="973"/>
        <v>21.888009194573431</v>
      </c>
      <c r="AK2895" s="43">
        <f t="shared" si="974"/>
        <v>-1.547635914565082E-2</v>
      </c>
      <c r="AL2895" s="36">
        <f t="shared" si="975"/>
        <v>51.524257274163439</v>
      </c>
      <c r="AM2895" s="36">
        <v>1</v>
      </c>
      <c r="AN2895" s="36">
        <f t="shared" si="976"/>
        <v>-1.9951902707055325</v>
      </c>
      <c r="AO2895" s="36">
        <v>4</v>
      </c>
      <c r="AP2895" s="42">
        <f>INT(AI2895/1000)*1000</f>
        <v>50000</v>
      </c>
      <c r="AQ2895" s="42">
        <f>MOD(AI2895,1000)</f>
        <v>397.19999999999709</v>
      </c>
      <c r="AR2895" s="42">
        <f>MOD(AI2896,1000)-0.2+(AP2896-AP2895)</f>
        <v>418.8</v>
      </c>
    </row>
    <row r="2896" spans="1:44" x14ac:dyDescent="0.25">
      <c r="A2896" s="19" t="s">
        <v>1</v>
      </c>
      <c r="B2896" t="s">
        <v>0</v>
      </c>
      <c r="C2896">
        <v>1391</v>
      </c>
      <c r="D2896" s="36">
        <f>MATCH(C2896,TrainRun!$AG$149:$AG$295,1)</f>
        <v>91</v>
      </c>
      <c r="E2896" s="36">
        <f>INT(INDEX(TrainRun!$AD$149:$AD$295,'By Second'!D2896))</f>
        <v>1383</v>
      </c>
      <c r="F2896" s="36">
        <f>IF(E2896=0,0,INDEX(TrainRun!$AE$149:$AE$295,'By Second'!D2896))</f>
        <v>21.996343708592992</v>
      </c>
      <c r="G2896" s="36">
        <f>INDEX(TrainRun!$AF$149:$AF$295,'By Second'!D2896)</f>
        <v>50243.582019373469</v>
      </c>
      <c r="H2896">
        <f t="shared" si="960"/>
        <v>92</v>
      </c>
      <c r="I2896" s="36">
        <f>INT(INDEX(TrainRun!$AD$149:$AD$295,'By Second'!H2896))</f>
        <v>1399</v>
      </c>
      <c r="J2896" s="36">
        <f>INDEX(TrainRun!$AE$149:$AE$295,'By Second'!H2896)</f>
        <v>21.748721962262579</v>
      </c>
      <c r="K2896">
        <f t="shared" si="961"/>
        <v>16</v>
      </c>
      <c r="L2896">
        <f t="shared" si="962"/>
        <v>-0.24762174633041312</v>
      </c>
      <c r="M2896">
        <f t="shared" si="963"/>
        <v>-1.547635914565082E-2</v>
      </c>
      <c r="N2896" s="32">
        <f t="shared" si="964"/>
        <v>21.87253283542778</v>
      </c>
      <c r="O2896" s="29">
        <f t="shared" si="965"/>
        <v>50419.013600739498</v>
      </c>
      <c r="P2896" s="37">
        <f>MATCH(O2896,LORDetail!$B$932:$B$1859,1)</f>
        <v>248</v>
      </c>
      <c r="Q2896" s="37">
        <f>INDEX(LORDetail!$B$932:$B$1859,P2896)</f>
        <v>50067</v>
      </c>
      <c r="R2896" s="37">
        <f>INDEX(LORDetail!$D$932:$D$1859,P2896)</f>
        <v>51.523430382711702</v>
      </c>
      <c r="S2896" s="37">
        <f>INDEX(LORDetail!$E$932:$E$1859,P2896)</f>
        <v>-1.9997702135771001</v>
      </c>
      <c r="T2896" s="37">
        <f>INDEX(LORDetail!$G$932:$G$1859,P2896)</f>
        <v>87.281040000000004</v>
      </c>
      <c r="U2896">
        <f t="shared" si="966"/>
        <v>249</v>
      </c>
      <c r="V2896" s="37">
        <f>INDEX(LORDetail!$B$932:$B$1859,U2896)</f>
        <v>50514</v>
      </c>
      <c r="W2896" s="37">
        <f>INDEX(LORDetail!$D$932:$D$1859,U2896)</f>
        <v>51.5245499661712</v>
      </c>
      <c r="X2896" s="37">
        <f>INDEX(LORDetail!$E$932:$E$1859,U2896)</f>
        <v>-1.9935691236109601</v>
      </c>
      <c r="Y2896" s="37">
        <f>INDEX(LORDetail!$G$932:$G$1859,U2896)</f>
        <v>87.00291</v>
      </c>
      <c r="Z2896">
        <f t="shared" si="967"/>
        <v>447</v>
      </c>
      <c r="AA2896" s="29">
        <f t="shared" si="968"/>
        <v>352.01360073949763</v>
      </c>
      <c r="AB2896">
        <f t="shared" si="969"/>
        <v>0.78750246250446898</v>
      </c>
      <c r="AC2896" s="32">
        <f t="shared" si="970"/>
        <v>51.524312057443034</v>
      </c>
      <c r="AD2896" s="32">
        <f t="shared" si="971"/>
        <v>-1.9948868399585531</v>
      </c>
      <c r="AE2896" s="34">
        <f t="shared" si="972"/>
        <v>87.062011940103631</v>
      </c>
      <c r="AF2896" s="36" t="str">
        <f t="shared" si="979"/>
        <v>RDNGSTN</v>
      </c>
      <c r="AG2896" s="36" t="str">
        <f t="shared" si="980"/>
        <v>PADTON</v>
      </c>
      <c r="AH2896" s="36">
        <f t="shared" si="977"/>
        <v>1391</v>
      </c>
      <c r="AI2896" s="42">
        <f t="shared" si="978"/>
        <v>50419</v>
      </c>
      <c r="AJ2896" s="43">
        <f t="shared" si="973"/>
        <v>21.87253283542778</v>
      </c>
      <c r="AK2896" s="43">
        <f t="shared" si="974"/>
        <v>-1.547635914565082E-2</v>
      </c>
      <c r="AL2896" s="36">
        <f t="shared" si="975"/>
        <v>51.524312057443034</v>
      </c>
      <c r="AM2896" s="36">
        <v>1</v>
      </c>
      <c r="AN2896" s="36">
        <f t="shared" si="976"/>
        <v>-1.9948868399585531</v>
      </c>
      <c r="AO2896" s="36">
        <v>4</v>
      </c>
      <c r="AP2896" s="42">
        <f>INT(AI2896/1000)*1000</f>
        <v>50000</v>
      </c>
      <c r="AQ2896" s="42">
        <f>MOD(AI2896,1000)</f>
        <v>419</v>
      </c>
      <c r="AR2896" s="42">
        <f>MOD(AI2897,1000)-0.2+(AP2897-AP2896)</f>
        <v>440.60000000000292</v>
      </c>
    </row>
    <row r="2897" spans="1:44" x14ac:dyDescent="0.25">
      <c r="A2897" s="19" t="s">
        <v>1</v>
      </c>
      <c r="B2897" t="s">
        <v>0</v>
      </c>
      <c r="C2897">
        <v>1392</v>
      </c>
      <c r="D2897" s="36">
        <f>MATCH(C2897,TrainRun!$AG$149:$AG$295,1)</f>
        <v>91</v>
      </c>
      <c r="E2897" s="36">
        <f>INT(INDEX(TrainRun!$AD$149:$AD$295,'By Second'!D2897))</f>
        <v>1383</v>
      </c>
      <c r="F2897" s="36">
        <f>IF(E2897=0,0,INDEX(TrainRun!$AE$149:$AE$295,'By Second'!D2897))</f>
        <v>21.996343708592992</v>
      </c>
      <c r="G2897" s="36">
        <f>INDEX(TrainRun!$AF$149:$AF$295,'By Second'!D2897)</f>
        <v>50243.582019373469</v>
      </c>
      <c r="H2897">
        <f t="shared" si="960"/>
        <v>92</v>
      </c>
      <c r="I2897" s="36">
        <f>INT(INDEX(TrainRun!$AD$149:$AD$295,'By Second'!H2897))</f>
        <v>1399</v>
      </c>
      <c r="J2897" s="36">
        <f>INDEX(TrainRun!$AE$149:$AE$295,'By Second'!H2897)</f>
        <v>21.748721962262579</v>
      </c>
      <c r="K2897">
        <f t="shared" si="961"/>
        <v>16</v>
      </c>
      <c r="L2897">
        <f t="shared" si="962"/>
        <v>-0.24762174633041312</v>
      </c>
      <c r="M2897">
        <f t="shared" si="963"/>
        <v>-1.547635914565082E-2</v>
      </c>
      <c r="N2897" s="32">
        <f t="shared" si="964"/>
        <v>21.857056476282128</v>
      </c>
      <c r="O2897" s="29">
        <f t="shared" si="965"/>
        <v>50440.870657215783</v>
      </c>
      <c r="P2897" s="37">
        <f>MATCH(O2897,LORDetail!$B$932:$B$1859,1)</f>
        <v>248</v>
      </c>
      <c r="Q2897" s="37">
        <f>INDEX(LORDetail!$B$932:$B$1859,P2897)</f>
        <v>50067</v>
      </c>
      <c r="R2897" s="37">
        <f>INDEX(LORDetail!$D$932:$D$1859,P2897)</f>
        <v>51.523430382711702</v>
      </c>
      <c r="S2897" s="37">
        <f>INDEX(LORDetail!$E$932:$E$1859,P2897)</f>
        <v>-1.9997702135771001</v>
      </c>
      <c r="T2897" s="37">
        <f>INDEX(LORDetail!$G$932:$G$1859,P2897)</f>
        <v>87.281040000000004</v>
      </c>
      <c r="U2897">
        <f t="shared" si="966"/>
        <v>249</v>
      </c>
      <c r="V2897" s="37">
        <f>INDEX(LORDetail!$B$932:$B$1859,U2897)</f>
        <v>50514</v>
      </c>
      <c r="W2897" s="37">
        <f>INDEX(LORDetail!$D$932:$D$1859,U2897)</f>
        <v>51.5245499661712</v>
      </c>
      <c r="X2897" s="37">
        <f>INDEX(LORDetail!$E$932:$E$1859,U2897)</f>
        <v>-1.9935691236109601</v>
      </c>
      <c r="Y2897" s="37">
        <f>INDEX(LORDetail!$G$932:$G$1859,U2897)</f>
        <v>87.00291</v>
      </c>
      <c r="Z2897">
        <f t="shared" si="967"/>
        <v>447</v>
      </c>
      <c r="AA2897" s="29">
        <f t="shared" si="968"/>
        <v>373.87065721578256</v>
      </c>
      <c r="AB2897">
        <f t="shared" si="969"/>
        <v>0.83639968057222047</v>
      </c>
      <c r="AC2897" s="32">
        <f t="shared" si="970"/>
        <v>51.524366801959602</v>
      </c>
      <c r="AD2897" s="32">
        <f t="shared" si="971"/>
        <v>-1.994583623910221</v>
      </c>
      <c r="AE2897" s="34">
        <f t="shared" si="972"/>
        <v>87.048412156842446</v>
      </c>
      <c r="AF2897" s="36" t="str">
        <f t="shared" si="979"/>
        <v>RDNGSTN</v>
      </c>
      <c r="AG2897" s="36" t="str">
        <f t="shared" si="980"/>
        <v>PADTON</v>
      </c>
      <c r="AH2897" s="36">
        <f t="shared" si="977"/>
        <v>1392</v>
      </c>
      <c r="AI2897" s="42">
        <f t="shared" si="978"/>
        <v>50440.800000000003</v>
      </c>
      <c r="AJ2897" s="43">
        <f t="shared" si="973"/>
        <v>21.857056476282128</v>
      </c>
      <c r="AK2897" s="43">
        <f t="shared" si="974"/>
        <v>-1.547635914565082E-2</v>
      </c>
      <c r="AL2897" s="36">
        <f t="shared" si="975"/>
        <v>51.524366801959602</v>
      </c>
      <c r="AM2897" s="36">
        <v>1</v>
      </c>
      <c r="AN2897" s="36">
        <f t="shared" si="976"/>
        <v>-1.994583623910221</v>
      </c>
      <c r="AO2897" s="36">
        <v>4</v>
      </c>
      <c r="AP2897" s="42">
        <f>INT(AI2897/1000)*1000</f>
        <v>50000</v>
      </c>
      <c r="AQ2897" s="42">
        <f>MOD(AI2897,1000)</f>
        <v>440.80000000000291</v>
      </c>
      <c r="AR2897" s="42">
        <f>MOD(AI2898,1000)-0.2+(AP2898-AP2897)</f>
        <v>462.60000000000292</v>
      </c>
    </row>
    <row r="2898" spans="1:44" x14ac:dyDescent="0.25">
      <c r="A2898" s="19" t="s">
        <v>1</v>
      </c>
      <c r="B2898" t="s">
        <v>0</v>
      </c>
      <c r="C2898">
        <v>1393</v>
      </c>
      <c r="D2898" s="36">
        <f>MATCH(C2898,TrainRun!$AG$149:$AG$295,1)</f>
        <v>91</v>
      </c>
      <c r="E2898" s="36">
        <f>INT(INDEX(TrainRun!$AD$149:$AD$295,'By Second'!D2898))</f>
        <v>1383</v>
      </c>
      <c r="F2898" s="36">
        <f>IF(E2898=0,0,INDEX(TrainRun!$AE$149:$AE$295,'By Second'!D2898))</f>
        <v>21.996343708592992</v>
      </c>
      <c r="G2898" s="36">
        <f>INDEX(TrainRun!$AF$149:$AF$295,'By Second'!D2898)</f>
        <v>50243.582019373469</v>
      </c>
      <c r="H2898">
        <f t="shared" si="960"/>
        <v>92</v>
      </c>
      <c r="I2898" s="36">
        <f>INT(INDEX(TrainRun!$AD$149:$AD$295,'By Second'!H2898))</f>
        <v>1399</v>
      </c>
      <c r="J2898" s="36">
        <f>INDEX(TrainRun!$AE$149:$AE$295,'By Second'!H2898)</f>
        <v>21.748721962262579</v>
      </c>
      <c r="K2898">
        <f t="shared" si="961"/>
        <v>16</v>
      </c>
      <c r="L2898">
        <f t="shared" si="962"/>
        <v>-0.24762174633041312</v>
      </c>
      <c r="M2898">
        <f t="shared" si="963"/>
        <v>-1.547635914565082E-2</v>
      </c>
      <c r="N2898" s="32">
        <f t="shared" si="964"/>
        <v>21.841580117136477</v>
      </c>
      <c r="O2898" s="29">
        <f t="shared" si="965"/>
        <v>50462.712237332918</v>
      </c>
      <c r="P2898" s="37">
        <f>MATCH(O2898,LORDetail!$B$932:$B$1859,1)</f>
        <v>248</v>
      </c>
      <c r="Q2898" s="37">
        <f>INDEX(LORDetail!$B$932:$B$1859,P2898)</f>
        <v>50067</v>
      </c>
      <c r="R2898" s="37">
        <f>INDEX(LORDetail!$D$932:$D$1859,P2898)</f>
        <v>51.523430382711702</v>
      </c>
      <c r="S2898" s="37">
        <f>INDEX(LORDetail!$E$932:$E$1859,P2898)</f>
        <v>-1.9997702135771001</v>
      </c>
      <c r="T2898" s="37">
        <f>INDEX(LORDetail!$G$932:$G$1859,P2898)</f>
        <v>87.281040000000004</v>
      </c>
      <c r="U2898">
        <f t="shared" si="966"/>
        <v>249</v>
      </c>
      <c r="V2898" s="37">
        <f>INDEX(LORDetail!$B$932:$B$1859,U2898)</f>
        <v>50514</v>
      </c>
      <c r="W2898" s="37">
        <f>INDEX(LORDetail!$D$932:$D$1859,U2898)</f>
        <v>51.5245499661712</v>
      </c>
      <c r="X2898" s="37">
        <f>INDEX(LORDetail!$E$932:$E$1859,U2898)</f>
        <v>-1.9935691236109601</v>
      </c>
      <c r="Y2898" s="37">
        <f>INDEX(LORDetail!$G$932:$G$1859,U2898)</f>
        <v>87.00291</v>
      </c>
      <c r="Z2898">
        <f t="shared" si="967"/>
        <v>447</v>
      </c>
      <c r="AA2898" s="29">
        <f t="shared" si="968"/>
        <v>395.71223733291845</v>
      </c>
      <c r="AB2898">
        <f t="shared" si="969"/>
        <v>0.88526227591256923</v>
      </c>
      <c r="AC2898" s="32">
        <f t="shared" si="970"/>
        <v>51.524421507713129</v>
      </c>
      <c r="AD2898" s="32">
        <f t="shared" si="971"/>
        <v>-1.9942806225605363</v>
      </c>
      <c r="AE2898" s="34">
        <f t="shared" si="972"/>
        <v>87.034822003200432</v>
      </c>
      <c r="AF2898" s="36" t="str">
        <f t="shared" si="979"/>
        <v>RDNGSTN</v>
      </c>
      <c r="AG2898" s="36" t="str">
        <f t="shared" si="980"/>
        <v>PADTON</v>
      </c>
      <c r="AH2898" s="36">
        <f t="shared" si="977"/>
        <v>1393</v>
      </c>
      <c r="AI2898" s="42">
        <f t="shared" si="978"/>
        <v>50462.8</v>
      </c>
      <c r="AJ2898" s="43">
        <f t="shared" si="973"/>
        <v>21.841580117136477</v>
      </c>
      <c r="AK2898" s="43">
        <f t="shared" si="974"/>
        <v>-1.547635914565082E-2</v>
      </c>
      <c r="AL2898" s="36">
        <f t="shared" si="975"/>
        <v>51.524421507713129</v>
      </c>
      <c r="AM2898" s="36">
        <v>1</v>
      </c>
      <c r="AN2898" s="36">
        <f t="shared" si="976"/>
        <v>-1.9942806225605363</v>
      </c>
      <c r="AO2898" s="36">
        <v>4</v>
      </c>
      <c r="AP2898" s="42">
        <f>INT(AI2898/1000)*1000</f>
        <v>50000</v>
      </c>
      <c r="AQ2898" s="42">
        <f>MOD(AI2898,1000)</f>
        <v>462.80000000000291</v>
      </c>
      <c r="AR2898" s="42">
        <f>MOD(AI2899,1000)-0.2+(AP2899-AP2898)</f>
        <v>484.39999999999856</v>
      </c>
    </row>
    <row r="2899" spans="1:44" x14ac:dyDescent="0.25">
      <c r="A2899" s="19" t="s">
        <v>1</v>
      </c>
      <c r="B2899" t="s">
        <v>0</v>
      </c>
      <c r="C2899">
        <v>1394</v>
      </c>
      <c r="D2899" s="36">
        <f>MATCH(C2899,TrainRun!$AG$149:$AG$295,1)</f>
        <v>91</v>
      </c>
      <c r="E2899" s="36">
        <f>INT(INDEX(TrainRun!$AD$149:$AD$295,'By Second'!D2899))</f>
        <v>1383</v>
      </c>
      <c r="F2899" s="36">
        <f>IF(E2899=0,0,INDEX(TrainRun!$AE$149:$AE$295,'By Second'!D2899))</f>
        <v>21.996343708592992</v>
      </c>
      <c r="G2899" s="36">
        <f>INDEX(TrainRun!$AF$149:$AF$295,'By Second'!D2899)</f>
        <v>50243.582019373469</v>
      </c>
      <c r="H2899">
        <f t="shared" si="960"/>
        <v>92</v>
      </c>
      <c r="I2899" s="36">
        <f>INT(INDEX(TrainRun!$AD$149:$AD$295,'By Second'!H2899))</f>
        <v>1399</v>
      </c>
      <c r="J2899" s="36">
        <f>INDEX(TrainRun!$AE$149:$AE$295,'By Second'!H2899)</f>
        <v>21.748721962262579</v>
      </c>
      <c r="K2899">
        <f t="shared" si="961"/>
        <v>16</v>
      </c>
      <c r="L2899">
        <f t="shared" si="962"/>
        <v>-0.24762174633041312</v>
      </c>
      <c r="M2899">
        <f t="shared" si="963"/>
        <v>-1.547635914565082E-2</v>
      </c>
      <c r="N2899" s="32">
        <f t="shared" si="964"/>
        <v>21.826103757990825</v>
      </c>
      <c r="O2899" s="29">
        <f t="shared" si="965"/>
        <v>50484.538341090913</v>
      </c>
      <c r="P2899" s="37">
        <f>MATCH(O2899,LORDetail!$B$932:$B$1859,1)</f>
        <v>248</v>
      </c>
      <c r="Q2899" s="37">
        <f>INDEX(LORDetail!$B$932:$B$1859,P2899)</f>
        <v>50067</v>
      </c>
      <c r="R2899" s="37">
        <f>INDEX(LORDetail!$D$932:$D$1859,P2899)</f>
        <v>51.523430382711702</v>
      </c>
      <c r="S2899" s="37">
        <f>INDEX(LORDetail!$E$932:$E$1859,P2899)</f>
        <v>-1.9997702135771001</v>
      </c>
      <c r="T2899" s="37">
        <f>INDEX(LORDetail!$G$932:$G$1859,P2899)</f>
        <v>87.281040000000004</v>
      </c>
      <c r="U2899">
        <f t="shared" si="966"/>
        <v>249</v>
      </c>
      <c r="V2899" s="37">
        <f>INDEX(LORDetail!$B$932:$B$1859,U2899)</f>
        <v>50514</v>
      </c>
      <c r="W2899" s="37">
        <f>INDEX(LORDetail!$D$932:$D$1859,U2899)</f>
        <v>51.5245499661712</v>
      </c>
      <c r="X2899" s="37">
        <f>INDEX(LORDetail!$E$932:$E$1859,U2899)</f>
        <v>-1.9935691236109601</v>
      </c>
      <c r="Y2899" s="37">
        <f>INDEX(LORDetail!$G$932:$G$1859,U2899)</f>
        <v>87.00291</v>
      </c>
      <c r="Z2899">
        <f t="shared" si="967"/>
        <v>447</v>
      </c>
      <c r="AA2899" s="29">
        <f t="shared" si="968"/>
        <v>417.53834109091258</v>
      </c>
      <c r="AB2899">
        <f t="shared" si="969"/>
        <v>0.93409024852553146</v>
      </c>
      <c r="AC2899" s="32">
        <f t="shared" si="970"/>
        <v>51.524476174703629</v>
      </c>
      <c r="AD2899" s="32">
        <f t="shared" si="971"/>
        <v>-1.9939778359094991</v>
      </c>
      <c r="AE2899" s="34">
        <f t="shared" si="972"/>
        <v>87.02124147917759</v>
      </c>
      <c r="AF2899" s="36" t="str">
        <f t="shared" si="979"/>
        <v>RDNGSTN</v>
      </c>
      <c r="AG2899" s="36" t="str">
        <f t="shared" si="980"/>
        <v>PADTON</v>
      </c>
      <c r="AH2899" s="36">
        <f t="shared" si="977"/>
        <v>1394</v>
      </c>
      <c r="AI2899" s="42">
        <f t="shared" si="978"/>
        <v>50484.6</v>
      </c>
      <c r="AJ2899" s="43">
        <f t="shared" si="973"/>
        <v>21.826103757990825</v>
      </c>
      <c r="AK2899" s="43">
        <f t="shared" si="974"/>
        <v>-1.547635914565082E-2</v>
      </c>
      <c r="AL2899" s="36">
        <f t="shared" si="975"/>
        <v>51.524476174703629</v>
      </c>
      <c r="AM2899" s="36">
        <v>1</v>
      </c>
      <c r="AN2899" s="36">
        <f t="shared" si="976"/>
        <v>-1.9939778359094991</v>
      </c>
      <c r="AO2899" s="36">
        <v>4</v>
      </c>
      <c r="AP2899" s="42">
        <f>INT(AI2899/1000)*1000</f>
        <v>50000</v>
      </c>
      <c r="AQ2899" s="42">
        <f>MOD(AI2899,1000)</f>
        <v>484.59999999999854</v>
      </c>
      <c r="AR2899" s="42">
        <f>MOD(AI2900,1000)-0.2+(AP2900-AP2899)</f>
        <v>506.20000000000147</v>
      </c>
    </row>
    <row r="2900" spans="1:44" x14ac:dyDescent="0.25">
      <c r="A2900" s="19" t="s">
        <v>1</v>
      </c>
      <c r="B2900" t="s">
        <v>0</v>
      </c>
      <c r="C2900">
        <v>1395</v>
      </c>
      <c r="D2900" s="36">
        <f>MATCH(C2900,TrainRun!$AG$149:$AG$295,1)</f>
        <v>91</v>
      </c>
      <c r="E2900" s="36">
        <f>INT(INDEX(TrainRun!$AD$149:$AD$295,'By Second'!D2900))</f>
        <v>1383</v>
      </c>
      <c r="F2900" s="36">
        <f>IF(E2900=0,0,INDEX(TrainRun!$AE$149:$AE$295,'By Second'!D2900))</f>
        <v>21.996343708592992</v>
      </c>
      <c r="G2900" s="36">
        <f>INDEX(TrainRun!$AF$149:$AF$295,'By Second'!D2900)</f>
        <v>50243.582019373469</v>
      </c>
      <c r="H2900">
        <f t="shared" si="960"/>
        <v>92</v>
      </c>
      <c r="I2900" s="36">
        <f>INT(INDEX(TrainRun!$AD$149:$AD$295,'By Second'!H2900))</f>
        <v>1399</v>
      </c>
      <c r="J2900" s="36">
        <f>INDEX(TrainRun!$AE$149:$AE$295,'By Second'!H2900)</f>
        <v>21.748721962262579</v>
      </c>
      <c r="K2900">
        <f t="shared" si="961"/>
        <v>16</v>
      </c>
      <c r="L2900">
        <f t="shared" si="962"/>
        <v>-0.24762174633041312</v>
      </c>
      <c r="M2900">
        <f t="shared" si="963"/>
        <v>-1.547635914565082E-2</v>
      </c>
      <c r="N2900" s="32">
        <f t="shared" si="964"/>
        <v>21.810627398845174</v>
      </c>
      <c r="O2900" s="29">
        <f t="shared" si="965"/>
        <v>50506.348968489758</v>
      </c>
      <c r="P2900" s="37">
        <f>MATCH(O2900,LORDetail!$B$932:$B$1859,1)</f>
        <v>248</v>
      </c>
      <c r="Q2900" s="37">
        <f>INDEX(LORDetail!$B$932:$B$1859,P2900)</f>
        <v>50067</v>
      </c>
      <c r="R2900" s="37">
        <f>INDEX(LORDetail!$D$932:$D$1859,P2900)</f>
        <v>51.523430382711702</v>
      </c>
      <c r="S2900" s="37">
        <f>INDEX(LORDetail!$E$932:$E$1859,P2900)</f>
        <v>-1.9997702135771001</v>
      </c>
      <c r="T2900" s="37">
        <f>INDEX(LORDetail!$G$932:$G$1859,P2900)</f>
        <v>87.281040000000004</v>
      </c>
      <c r="U2900">
        <f t="shared" si="966"/>
        <v>249</v>
      </c>
      <c r="V2900" s="37">
        <f>INDEX(LORDetail!$B$932:$B$1859,U2900)</f>
        <v>50514</v>
      </c>
      <c r="W2900" s="37">
        <f>INDEX(LORDetail!$D$932:$D$1859,U2900)</f>
        <v>51.5245499661712</v>
      </c>
      <c r="X2900" s="37">
        <f>INDEX(LORDetail!$E$932:$E$1859,U2900)</f>
        <v>-1.9935691236109601</v>
      </c>
      <c r="Y2900" s="37">
        <f>INDEX(LORDetail!$G$932:$G$1859,U2900)</f>
        <v>87.00291</v>
      </c>
      <c r="Z2900">
        <f t="shared" si="967"/>
        <v>447</v>
      </c>
      <c r="AA2900" s="29">
        <f t="shared" si="968"/>
        <v>439.34896848975768</v>
      </c>
      <c r="AB2900">
        <f t="shared" si="969"/>
        <v>0.98288359841109096</v>
      </c>
      <c r="AC2900" s="32">
        <f t="shared" si="970"/>
        <v>51.524530802931096</v>
      </c>
      <c r="AD2900" s="32">
        <f t="shared" si="971"/>
        <v>-1.9936752639571094</v>
      </c>
      <c r="AE2900" s="34">
        <f t="shared" si="972"/>
        <v>87.007670584773919</v>
      </c>
      <c r="AF2900" s="36" t="str">
        <f t="shared" si="979"/>
        <v>RDNGSTN</v>
      </c>
      <c r="AG2900" s="36" t="str">
        <f t="shared" si="980"/>
        <v>PADTON</v>
      </c>
      <c r="AH2900" s="36">
        <f t="shared" si="977"/>
        <v>1395</v>
      </c>
      <c r="AI2900" s="42">
        <f t="shared" si="978"/>
        <v>50506.400000000001</v>
      </c>
      <c r="AJ2900" s="43">
        <f t="shared" si="973"/>
        <v>21.810627398845174</v>
      </c>
      <c r="AK2900" s="43">
        <f t="shared" si="974"/>
        <v>-1.547635914565082E-2</v>
      </c>
      <c r="AL2900" s="36">
        <f t="shared" si="975"/>
        <v>51.524530802931096</v>
      </c>
      <c r="AM2900" s="36">
        <v>1</v>
      </c>
      <c r="AN2900" s="36">
        <f t="shared" si="976"/>
        <v>-1.9936752639571094</v>
      </c>
      <c r="AO2900" s="36">
        <v>4</v>
      </c>
      <c r="AP2900" s="42">
        <f>INT(AI2900/1000)*1000</f>
        <v>50000</v>
      </c>
      <c r="AQ2900" s="42">
        <f>MOD(AI2900,1000)</f>
        <v>506.40000000000146</v>
      </c>
      <c r="AR2900" s="42">
        <f>MOD(AI2901,1000)-0.2+(AP2901-AP2900)</f>
        <v>527.99999999999704</v>
      </c>
    </row>
    <row r="2901" spans="1:44" x14ac:dyDescent="0.25">
      <c r="A2901" s="19" t="s">
        <v>1</v>
      </c>
      <c r="B2901" t="s">
        <v>0</v>
      </c>
      <c r="C2901">
        <v>1396</v>
      </c>
      <c r="D2901" s="36">
        <f>MATCH(C2901,TrainRun!$AG$149:$AG$295,1)</f>
        <v>91</v>
      </c>
      <c r="E2901" s="36">
        <f>INT(INDEX(TrainRun!$AD$149:$AD$295,'By Second'!D2901))</f>
        <v>1383</v>
      </c>
      <c r="F2901" s="36">
        <f>IF(E2901=0,0,INDEX(TrainRun!$AE$149:$AE$295,'By Second'!D2901))</f>
        <v>21.996343708592992</v>
      </c>
      <c r="G2901" s="36">
        <f>INDEX(TrainRun!$AF$149:$AF$295,'By Second'!D2901)</f>
        <v>50243.582019373469</v>
      </c>
      <c r="H2901">
        <f t="shared" si="960"/>
        <v>92</v>
      </c>
      <c r="I2901" s="36">
        <f>INT(INDEX(TrainRun!$AD$149:$AD$295,'By Second'!H2901))</f>
        <v>1399</v>
      </c>
      <c r="J2901" s="36">
        <f>INDEX(TrainRun!$AE$149:$AE$295,'By Second'!H2901)</f>
        <v>21.748721962262579</v>
      </c>
      <c r="K2901">
        <f t="shared" si="961"/>
        <v>16</v>
      </c>
      <c r="L2901">
        <f t="shared" si="962"/>
        <v>-0.24762174633041312</v>
      </c>
      <c r="M2901">
        <f t="shared" si="963"/>
        <v>-1.547635914565082E-2</v>
      </c>
      <c r="N2901" s="32">
        <f t="shared" si="964"/>
        <v>21.795151039699522</v>
      </c>
      <c r="O2901" s="29">
        <f t="shared" si="965"/>
        <v>50528.144119529454</v>
      </c>
      <c r="P2901" s="37">
        <f>MATCH(O2901,LORDetail!$B$932:$B$1859,1)</f>
        <v>249</v>
      </c>
      <c r="Q2901" s="37">
        <f>INDEX(LORDetail!$B$932:$B$1859,P2901)</f>
        <v>50514</v>
      </c>
      <c r="R2901" s="37">
        <f>INDEX(LORDetail!$D$932:$D$1859,P2901)</f>
        <v>51.5245499661712</v>
      </c>
      <c r="S2901" s="37">
        <f>INDEX(LORDetail!$E$932:$E$1859,P2901)</f>
        <v>-1.9935691236109601</v>
      </c>
      <c r="T2901" s="37">
        <f>INDEX(LORDetail!$G$932:$G$1859,P2901)</f>
        <v>87.00291</v>
      </c>
      <c r="U2901">
        <f t="shared" si="966"/>
        <v>250</v>
      </c>
      <c r="V2901" s="37">
        <f>INDEX(LORDetail!$B$932:$B$1859,U2901)</f>
        <v>51183</v>
      </c>
      <c r="W2901" s="37">
        <f>INDEX(LORDetail!$D$932:$D$1859,U2901)</f>
        <v>51.526215906002498</v>
      </c>
      <c r="X2901" s="37">
        <f>INDEX(LORDetail!$E$932:$E$1859,U2901)</f>
        <v>-1.98429198047536</v>
      </c>
      <c r="Y2901" s="37">
        <f>INDEX(LORDetail!$G$932:$G$1859,U2901)</f>
        <v>86.586680000000001</v>
      </c>
      <c r="Z2901">
        <f t="shared" si="967"/>
        <v>669</v>
      </c>
      <c r="AA2901" s="29">
        <f t="shared" si="968"/>
        <v>14.144119529453747</v>
      </c>
      <c r="AB2901">
        <f t="shared" si="969"/>
        <v>2.1142181658376304E-2</v>
      </c>
      <c r="AC2901" s="32">
        <f t="shared" si="970"/>
        <v>51.524585187773745</v>
      </c>
      <c r="AD2901" s="32">
        <f t="shared" si="971"/>
        <v>-1.9933729845655164</v>
      </c>
      <c r="AE2901" s="34">
        <f t="shared" si="972"/>
        <v>86.994109989728329</v>
      </c>
      <c r="AF2901" s="36" t="str">
        <f t="shared" si="979"/>
        <v>RDNGSTN</v>
      </c>
      <c r="AG2901" s="36" t="str">
        <f t="shared" si="980"/>
        <v>PADTON</v>
      </c>
      <c r="AH2901" s="36">
        <f t="shared" si="977"/>
        <v>1396</v>
      </c>
      <c r="AI2901" s="42">
        <f t="shared" si="978"/>
        <v>50528.2</v>
      </c>
      <c r="AJ2901" s="43">
        <f t="shared" si="973"/>
        <v>21.795151039699522</v>
      </c>
      <c r="AK2901" s="43">
        <f t="shared" si="974"/>
        <v>-1.547635914565082E-2</v>
      </c>
      <c r="AL2901" s="36">
        <f t="shared" si="975"/>
        <v>51.524585187773745</v>
      </c>
      <c r="AM2901" s="36">
        <v>1</v>
      </c>
      <c r="AN2901" s="36">
        <f t="shared" si="976"/>
        <v>-1.9933729845655164</v>
      </c>
      <c r="AO2901" s="36">
        <v>4</v>
      </c>
      <c r="AP2901" s="42">
        <f>INT(AI2901/1000)*1000</f>
        <v>50000</v>
      </c>
      <c r="AQ2901" s="42">
        <f>MOD(AI2901,1000)</f>
        <v>528.19999999999709</v>
      </c>
      <c r="AR2901" s="42">
        <f>MOD(AI2902,1000)-0.2+(AP2902-AP2901)</f>
        <v>549.79999999999995</v>
      </c>
    </row>
    <row r="2902" spans="1:44" x14ac:dyDescent="0.25">
      <c r="A2902" s="19" t="s">
        <v>1</v>
      </c>
      <c r="B2902" t="s">
        <v>0</v>
      </c>
      <c r="C2902">
        <v>1397</v>
      </c>
      <c r="D2902" s="36">
        <f>MATCH(C2902,TrainRun!$AG$149:$AG$295,1)</f>
        <v>91</v>
      </c>
      <c r="E2902" s="36">
        <f>INT(INDEX(TrainRun!$AD$149:$AD$295,'By Second'!D2902))</f>
        <v>1383</v>
      </c>
      <c r="F2902" s="36">
        <f>IF(E2902=0,0,INDEX(TrainRun!$AE$149:$AE$295,'By Second'!D2902))</f>
        <v>21.996343708592992</v>
      </c>
      <c r="G2902" s="36">
        <f>INDEX(TrainRun!$AF$149:$AF$295,'By Second'!D2902)</f>
        <v>50243.582019373469</v>
      </c>
      <c r="H2902">
        <f t="shared" si="960"/>
        <v>92</v>
      </c>
      <c r="I2902" s="36">
        <f>INT(INDEX(TrainRun!$AD$149:$AD$295,'By Second'!H2902))</f>
        <v>1399</v>
      </c>
      <c r="J2902" s="36">
        <f>INDEX(TrainRun!$AE$149:$AE$295,'By Second'!H2902)</f>
        <v>21.748721962262579</v>
      </c>
      <c r="K2902">
        <f t="shared" si="961"/>
        <v>16</v>
      </c>
      <c r="L2902">
        <f t="shared" si="962"/>
        <v>-0.24762174633041312</v>
      </c>
      <c r="M2902">
        <f t="shared" si="963"/>
        <v>-1.547635914565082E-2</v>
      </c>
      <c r="N2902" s="32">
        <f t="shared" si="964"/>
        <v>21.779674680553871</v>
      </c>
      <c r="O2902" s="29">
        <f t="shared" si="965"/>
        <v>50549.923794210008</v>
      </c>
      <c r="P2902" s="37">
        <f>MATCH(O2902,LORDetail!$B$932:$B$1859,1)</f>
        <v>249</v>
      </c>
      <c r="Q2902" s="37">
        <f>INDEX(LORDetail!$B$932:$B$1859,P2902)</f>
        <v>50514</v>
      </c>
      <c r="R2902" s="37">
        <f>INDEX(LORDetail!$D$932:$D$1859,P2902)</f>
        <v>51.5245499661712</v>
      </c>
      <c r="S2902" s="37">
        <f>INDEX(LORDetail!$E$932:$E$1859,P2902)</f>
        <v>-1.9935691236109601</v>
      </c>
      <c r="T2902" s="37">
        <f>INDEX(LORDetail!$G$932:$G$1859,P2902)</f>
        <v>87.00291</v>
      </c>
      <c r="U2902">
        <f t="shared" si="966"/>
        <v>250</v>
      </c>
      <c r="V2902" s="37">
        <f>INDEX(LORDetail!$B$932:$B$1859,U2902)</f>
        <v>51183</v>
      </c>
      <c r="W2902" s="37">
        <f>INDEX(LORDetail!$D$932:$D$1859,U2902)</f>
        <v>51.526215906002498</v>
      </c>
      <c r="X2902" s="37">
        <f>INDEX(LORDetail!$E$932:$E$1859,U2902)</f>
        <v>-1.98429198047536</v>
      </c>
      <c r="Y2902" s="37">
        <f>INDEX(LORDetail!$G$932:$G$1859,U2902)</f>
        <v>86.586680000000001</v>
      </c>
      <c r="Z2902">
        <f t="shared" si="967"/>
        <v>669</v>
      </c>
      <c r="AA2902" s="29">
        <f t="shared" si="968"/>
        <v>35.923794210008055</v>
      </c>
      <c r="AB2902">
        <f t="shared" si="969"/>
        <v>5.3697749192837152E-2</v>
      </c>
      <c r="AC2902" s="32">
        <f t="shared" si="970"/>
        <v>51.524639423390433</v>
      </c>
      <c r="AD2902" s="32">
        <f t="shared" si="971"/>
        <v>-1.9930709619056386</v>
      </c>
      <c r="AE2902" s="34">
        <f t="shared" si="972"/>
        <v>86.980559385853468</v>
      </c>
      <c r="AF2902" s="36" t="str">
        <f t="shared" si="979"/>
        <v>RDNGSTN</v>
      </c>
      <c r="AG2902" s="36" t="str">
        <f t="shared" si="980"/>
        <v>PADTON</v>
      </c>
      <c r="AH2902" s="36">
        <f t="shared" si="977"/>
        <v>1397</v>
      </c>
      <c r="AI2902" s="42">
        <f t="shared" si="978"/>
        <v>50550</v>
      </c>
      <c r="AJ2902" s="43">
        <f t="shared" si="973"/>
        <v>21.779674680553871</v>
      </c>
      <c r="AK2902" s="43">
        <f t="shared" si="974"/>
        <v>-1.547635914565082E-2</v>
      </c>
      <c r="AL2902" s="36">
        <f t="shared" si="975"/>
        <v>51.524639423390433</v>
      </c>
      <c r="AM2902" s="36">
        <v>1</v>
      </c>
      <c r="AN2902" s="36">
        <f t="shared" si="976"/>
        <v>-1.9930709619056386</v>
      </c>
      <c r="AO2902" s="36">
        <v>4</v>
      </c>
      <c r="AP2902" s="42">
        <f>INT(AI2902/1000)*1000</f>
        <v>50000</v>
      </c>
      <c r="AQ2902" s="42">
        <f>MOD(AI2902,1000)</f>
        <v>550</v>
      </c>
      <c r="AR2902" s="42">
        <f>MOD(AI2903,1000)-0.2+(AP2903-AP2902)</f>
        <v>571.3999999999985</v>
      </c>
    </row>
    <row r="2903" spans="1:44" x14ac:dyDescent="0.25">
      <c r="A2903" s="19" t="s">
        <v>1</v>
      </c>
      <c r="B2903" t="s">
        <v>0</v>
      </c>
      <c r="C2903">
        <v>1398</v>
      </c>
      <c r="D2903" s="36">
        <f>MATCH(C2903,TrainRun!$AG$149:$AG$295,1)</f>
        <v>91</v>
      </c>
      <c r="E2903" s="36">
        <f>INT(INDEX(TrainRun!$AD$149:$AD$295,'By Second'!D2903))</f>
        <v>1383</v>
      </c>
      <c r="F2903" s="36">
        <f>IF(E2903=0,0,INDEX(TrainRun!$AE$149:$AE$295,'By Second'!D2903))</f>
        <v>21.996343708592992</v>
      </c>
      <c r="G2903" s="36">
        <f>INDEX(TrainRun!$AF$149:$AF$295,'By Second'!D2903)</f>
        <v>50243.582019373469</v>
      </c>
      <c r="H2903">
        <f t="shared" si="960"/>
        <v>92</v>
      </c>
      <c r="I2903" s="36">
        <f>INT(INDEX(TrainRun!$AD$149:$AD$295,'By Second'!H2903))</f>
        <v>1399</v>
      </c>
      <c r="J2903" s="36">
        <f>INDEX(TrainRun!$AE$149:$AE$295,'By Second'!H2903)</f>
        <v>21.748721962262579</v>
      </c>
      <c r="K2903">
        <f t="shared" si="961"/>
        <v>16</v>
      </c>
      <c r="L2903">
        <f t="shared" si="962"/>
        <v>-0.24762174633041312</v>
      </c>
      <c r="M2903">
        <f t="shared" si="963"/>
        <v>-1.547635914565082E-2</v>
      </c>
      <c r="N2903" s="32">
        <f t="shared" si="964"/>
        <v>21.76419832140822</v>
      </c>
      <c r="O2903" s="29">
        <f t="shared" si="965"/>
        <v>50571.687992531413</v>
      </c>
      <c r="P2903" s="37">
        <f>MATCH(O2903,LORDetail!$B$932:$B$1859,1)</f>
        <v>249</v>
      </c>
      <c r="Q2903" s="37">
        <f>INDEX(LORDetail!$B$932:$B$1859,P2903)</f>
        <v>50514</v>
      </c>
      <c r="R2903" s="37">
        <f>INDEX(LORDetail!$D$932:$D$1859,P2903)</f>
        <v>51.5245499661712</v>
      </c>
      <c r="S2903" s="37">
        <f>INDEX(LORDetail!$E$932:$E$1859,P2903)</f>
        <v>-1.9935691236109601</v>
      </c>
      <c r="T2903" s="37">
        <f>INDEX(LORDetail!$G$932:$G$1859,P2903)</f>
        <v>87.00291</v>
      </c>
      <c r="U2903">
        <f t="shared" si="966"/>
        <v>250</v>
      </c>
      <c r="V2903" s="37">
        <f>INDEX(LORDetail!$B$932:$B$1859,U2903)</f>
        <v>51183</v>
      </c>
      <c r="W2903" s="37">
        <f>INDEX(LORDetail!$D$932:$D$1859,U2903)</f>
        <v>51.526215906002498</v>
      </c>
      <c r="X2903" s="37">
        <f>INDEX(LORDetail!$E$932:$E$1859,U2903)</f>
        <v>-1.98429198047536</v>
      </c>
      <c r="Y2903" s="37">
        <f>INDEX(LORDetail!$G$932:$G$1859,U2903)</f>
        <v>86.586680000000001</v>
      </c>
      <c r="Z2903">
        <f t="shared" si="967"/>
        <v>669</v>
      </c>
      <c r="AA2903" s="29">
        <f t="shared" si="968"/>
        <v>57.687992531413329</v>
      </c>
      <c r="AB2903">
        <f t="shared" si="969"/>
        <v>8.6230183156073739E-2</v>
      </c>
      <c r="AC2903" s="32">
        <f t="shared" si="970"/>
        <v>51.524693620467978</v>
      </c>
      <c r="AD2903" s="32">
        <f t="shared" si="971"/>
        <v>-1.9927691538592121</v>
      </c>
      <c r="AE2903" s="34">
        <f t="shared" si="972"/>
        <v>86.967018410864952</v>
      </c>
      <c r="AF2903" s="36" t="str">
        <f t="shared" si="979"/>
        <v>RDNGSTN</v>
      </c>
      <c r="AG2903" s="36" t="str">
        <f t="shared" si="980"/>
        <v>PADTON</v>
      </c>
      <c r="AH2903" s="36">
        <f t="shared" si="977"/>
        <v>1398</v>
      </c>
      <c r="AI2903" s="42">
        <f t="shared" si="978"/>
        <v>50571.6</v>
      </c>
      <c r="AJ2903" s="43">
        <f t="shared" si="973"/>
        <v>21.76419832140822</v>
      </c>
      <c r="AK2903" s="43">
        <f t="shared" si="974"/>
        <v>-1.547635914565082E-2</v>
      </c>
      <c r="AL2903" s="36">
        <f t="shared" si="975"/>
        <v>51.524693620467978</v>
      </c>
      <c r="AM2903" s="36">
        <v>1</v>
      </c>
      <c r="AN2903" s="36">
        <f t="shared" si="976"/>
        <v>-1.9927691538592121</v>
      </c>
      <c r="AO2903" s="36">
        <v>4</v>
      </c>
      <c r="AP2903" s="42">
        <f>INT(AI2903/1000)*1000</f>
        <v>50000</v>
      </c>
      <c r="AQ2903" s="42">
        <f>MOD(AI2903,1000)</f>
        <v>571.59999999999854</v>
      </c>
      <c r="AR2903" s="42">
        <f>MOD(AI2904,1000)-0.2+(AP2904-AP2903)</f>
        <v>597.79999999999995</v>
      </c>
    </row>
    <row r="2904" spans="1:44" x14ac:dyDescent="0.25">
      <c r="A2904" s="19" t="s">
        <v>1</v>
      </c>
      <c r="B2904" t="s">
        <v>0</v>
      </c>
      <c r="C2904">
        <v>1399</v>
      </c>
      <c r="D2904" s="36">
        <f>MATCH(C2904,TrainRun!$AG$149:$AG$295,1)</f>
        <v>92</v>
      </c>
      <c r="E2904" s="36">
        <f>INT(INDEX(TrainRun!$AD$149:$AD$295,'By Second'!D2904))</f>
        <v>1399</v>
      </c>
      <c r="F2904" s="36">
        <f>IF(E2904=0,0,INDEX(TrainRun!$AE$149:$AE$295,'By Second'!D2904))</f>
        <v>21.748721962262579</v>
      </c>
      <c r="G2904" s="36">
        <f>INDEX(TrainRun!$AF$149:$AF$295,'By Second'!D2904)</f>
        <v>50597.912404698756</v>
      </c>
      <c r="H2904">
        <f t="shared" si="960"/>
        <v>93</v>
      </c>
      <c r="I2904" s="36">
        <f>INT(INDEX(TrainRun!$AD$149:$AD$295,'By Second'!H2904))</f>
        <v>1402</v>
      </c>
      <c r="J2904" s="36">
        <f>INDEX(TrainRun!$AE$149:$AE$295,'By Second'!H2904)</f>
        <v>21.71687412981942</v>
      </c>
      <c r="K2904">
        <f t="shared" si="961"/>
        <v>3</v>
      </c>
      <c r="L2904">
        <f t="shared" si="962"/>
        <v>-3.1847832443158808E-2</v>
      </c>
      <c r="M2904">
        <f t="shared" si="963"/>
        <v>-1.0615944147719603E-2</v>
      </c>
      <c r="N2904" s="32">
        <f t="shared" si="964"/>
        <v>21.748721962262579</v>
      </c>
      <c r="O2904" s="29">
        <f t="shared" si="965"/>
        <v>50597.9</v>
      </c>
      <c r="P2904" s="37">
        <f>MATCH(O2904,LORDetail!$B$932:$B$1859,1)</f>
        <v>249</v>
      </c>
      <c r="Q2904" s="37">
        <f>INDEX(LORDetail!$B$932:$B$1859,P2904)</f>
        <v>50514</v>
      </c>
      <c r="R2904" s="37">
        <f>INDEX(LORDetail!$D$932:$D$1859,P2904)</f>
        <v>51.5245499661712</v>
      </c>
      <c r="S2904" s="37">
        <f>INDEX(LORDetail!$E$932:$E$1859,P2904)</f>
        <v>-1.9935691236109601</v>
      </c>
      <c r="T2904" s="37">
        <f>INDEX(LORDetail!$G$932:$G$1859,P2904)</f>
        <v>87.00291</v>
      </c>
      <c r="U2904">
        <f t="shared" si="966"/>
        <v>250</v>
      </c>
      <c r="V2904" s="37">
        <f>INDEX(LORDetail!$B$932:$B$1859,U2904)</f>
        <v>51183</v>
      </c>
      <c r="W2904" s="37">
        <f>INDEX(LORDetail!$D$932:$D$1859,U2904)</f>
        <v>51.526215906002498</v>
      </c>
      <c r="X2904" s="37">
        <f>INDEX(LORDetail!$E$932:$E$1859,U2904)</f>
        <v>-1.98429198047536</v>
      </c>
      <c r="Y2904" s="37">
        <f>INDEX(LORDetail!$G$932:$G$1859,U2904)</f>
        <v>86.586680000000001</v>
      </c>
      <c r="Z2904">
        <f t="shared" si="967"/>
        <v>669</v>
      </c>
      <c r="AA2904" s="29">
        <f t="shared" si="968"/>
        <v>83.900000000001455</v>
      </c>
      <c r="AB2904">
        <f t="shared" si="969"/>
        <v>0.12541106128550292</v>
      </c>
      <c r="AC2904" s="32">
        <f t="shared" si="970"/>
        <v>51.52475889345348</v>
      </c>
      <c r="AD2904" s="32">
        <f t="shared" si="971"/>
        <v>-1.9924056672446269</v>
      </c>
      <c r="AE2904" s="34">
        <f t="shared" si="972"/>
        <v>86.95071015396114</v>
      </c>
      <c r="AF2904" s="36" t="str">
        <f t="shared" si="979"/>
        <v>RDNGSTN</v>
      </c>
      <c r="AG2904" s="36" t="str">
        <f t="shared" si="980"/>
        <v>PADTON</v>
      </c>
      <c r="AH2904" s="36">
        <f t="shared" si="977"/>
        <v>1399</v>
      </c>
      <c r="AI2904" s="42">
        <f t="shared" si="978"/>
        <v>50598</v>
      </c>
      <c r="AJ2904" s="43">
        <f t="shared" si="973"/>
        <v>21.748721962262579</v>
      </c>
      <c r="AK2904" s="43">
        <f t="shared" si="974"/>
        <v>-1.0615944147719603E-2</v>
      </c>
      <c r="AL2904" s="36">
        <f t="shared" si="975"/>
        <v>51.52475889345348</v>
      </c>
      <c r="AM2904" s="36">
        <v>1</v>
      </c>
      <c r="AN2904" s="36">
        <f t="shared" si="976"/>
        <v>-1.9924056672446269</v>
      </c>
      <c r="AO2904" s="36">
        <v>4</v>
      </c>
      <c r="AP2904" s="42">
        <f>INT(AI2904/1000)*1000</f>
        <v>50000</v>
      </c>
      <c r="AQ2904" s="42">
        <f>MOD(AI2904,1000)</f>
        <v>598</v>
      </c>
      <c r="AR2904" s="42">
        <f>MOD(AI2905,1000)-0.2+(AP2905-AP2904)</f>
        <v>619.3999999999985</v>
      </c>
    </row>
    <row r="2905" spans="1:44" x14ac:dyDescent="0.25">
      <c r="A2905" s="19" t="s">
        <v>1</v>
      </c>
      <c r="B2905" t="s">
        <v>0</v>
      </c>
      <c r="C2905">
        <v>1400</v>
      </c>
      <c r="D2905" s="36">
        <f>MATCH(C2905,TrainRun!$AG$149:$AG$295,1)</f>
        <v>92</v>
      </c>
      <c r="E2905" s="36">
        <f>INT(INDEX(TrainRun!$AD$149:$AD$295,'By Second'!D2905))</f>
        <v>1399</v>
      </c>
      <c r="F2905" s="36">
        <f>IF(E2905=0,0,INDEX(TrainRun!$AE$149:$AE$295,'By Second'!D2905))</f>
        <v>21.748721962262579</v>
      </c>
      <c r="G2905" s="36">
        <f>INDEX(TrainRun!$AF$149:$AF$295,'By Second'!D2905)</f>
        <v>50597.912404698756</v>
      </c>
      <c r="H2905">
        <f t="shared" si="960"/>
        <v>93</v>
      </c>
      <c r="I2905" s="36">
        <f>INT(INDEX(TrainRun!$AD$149:$AD$295,'By Second'!H2905))</f>
        <v>1402</v>
      </c>
      <c r="J2905" s="36">
        <f>INDEX(TrainRun!$AE$149:$AE$295,'By Second'!H2905)</f>
        <v>21.71687412981942</v>
      </c>
      <c r="K2905">
        <f t="shared" si="961"/>
        <v>3</v>
      </c>
      <c r="L2905">
        <f t="shared" si="962"/>
        <v>-3.1847832443158808E-2</v>
      </c>
      <c r="M2905">
        <f t="shared" si="963"/>
        <v>-1.0615944147719603E-2</v>
      </c>
      <c r="N2905" s="32">
        <f t="shared" si="964"/>
        <v>21.738106018114859</v>
      </c>
      <c r="O2905" s="29">
        <f t="shared" si="965"/>
        <v>50619.638106018116</v>
      </c>
      <c r="P2905" s="37">
        <f>MATCH(O2905,LORDetail!$B$932:$B$1859,1)</f>
        <v>249</v>
      </c>
      <c r="Q2905" s="37">
        <f>INDEX(LORDetail!$B$932:$B$1859,P2905)</f>
        <v>50514</v>
      </c>
      <c r="R2905" s="37">
        <f>INDEX(LORDetail!$D$932:$D$1859,P2905)</f>
        <v>51.5245499661712</v>
      </c>
      <c r="S2905" s="37">
        <f>INDEX(LORDetail!$E$932:$E$1859,P2905)</f>
        <v>-1.9935691236109601</v>
      </c>
      <c r="T2905" s="37">
        <f>INDEX(LORDetail!$G$932:$G$1859,P2905)</f>
        <v>87.00291</v>
      </c>
      <c r="U2905">
        <f t="shared" si="966"/>
        <v>250</v>
      </c>
      <c r="V2905" s="37">
        <f>INDEX(LORDetail!$B$932:$B$1859,U2905)</f>
        <v>51183</v>
      </c>
      <c r="W2905" s="37">
        <f>INDEX(LORDetail!$D$932:$D$1859,U2905)</f>
        <v>51.526215906002498</v>
      </c>
      <c r="X2905" s="37">
        <f>INDEX(LORDetail!$E$932:$E$1859,U2905)</f>
        <v>-1.98429198047536</v>
      </c>
      <c r="Y2905" s="37">
        <f>INDEX(LORDetail!$G$932:$G$1859,U2905)</f>
        <v>86.586680000000001</v>
      </c>
      <c r="Z2905">
        <f t="shared" si="967"/>
        <v>669</v>
      </c>
      <c r="AA2905" s="29">
        <f t="shared" si="968"/>
        <v>105.63810601811565</v>
      </c>
      <c r="AB2905">
        <f t="shared" si="969"/>
        <v>0.15790449330062131</v>
      </c>
      <c r="AC2905" s="32">
        <f t="shared" si="970"/>
        <v>51.524813025556128</v>
      </c>
      <c r="AD2905" s="32">
        <f t="shared" si="971"/>
        <v>-1.9921042210248558</v>
      </c>
      <c r="AE2905" s="34">
        <f t="shared" si="972"/>
        <v>86.937185412753479</v>
      </c>
      <c r="AF2905" s="36" t="str">
        <f t="shared" si="979"/>
        <v>RDNGSTN</v>
      </c>
      <c r="AG2905" s="36" t="str">
        <f t="shared" si="980"/>
        <v>PADTON</v>
      </c>
      <c r="AH2905" s="36">
        <f t="shared" si="977"/>
        <v>1400</v>
      </c>
      <c r="AI2905" s="42">
        <f t="shared" si="978"/>
        <v>50619.6</v>
      </c>
      <c r="AJ2905" s="43">
        <f t="shared" si="973"/>
        <v>21.738106018114859</v>
      </c>
      <c r="AK2905" s="43">
        <f t="shared" si="974"/>
        <v>-1.0615944147719603E-2</v>
      </c>
      <c r="AL2905" s="36">
        <f t="shared" si="975"/>
        <v>51.524813025556128</v>
      </c>
      <c r="AM2905" s="36">
        <v>1</v>
      </c>
      <c r="AN2905" s="36">
        <f t="shared" si="976"/>
        <v>-1.9921042210248558</v>
      </c>
      <c r="AO2905" s="36">
        <v>4</v>
      </c>
      <c r="AP2905" s="42">
        <f>INT(AI2905/1000)*1000</f>
        <v>50000</v>
      </c>
      <c r="AQ2905" s="42">
        <f>MOD(AI2905,1000)</f>
        <v>619.59999999999854</v>
      </c>
      <c r="AR2905" s="42">
        <f>MOD(AI2906,1000)-0.2+(AP2906-AP2905)</f>
        <v>641.20000000000141</v>
      </c>
    </row>
    <row r="2906" spans="1:44" x14ac:dyDescent="0.25">
      <c r="A2906" s="19" t="s">
        <v>1</v>
      </c>
      <c r="B2906" t="s">
        <v>0</v>
      </c>
      <c r="C2906">
        <v>1401</v>
      </c>
      <c r="D2906" s="36">
        <f>MATCH(C2906,TrainRun!$AG$149:$AG$295,1)</f>
        <v>92</v>
      </c>
      <c r="E2906" s="36">
        <f>INT(INDEX(TrainRun!$AD$149:$AD$295,'By Second'!D2906))</f>
        <v>1399</v>
      </c>
      <c r="F2906" s="36">
        <f>IF(E2906=0,0,INDEX(TrainRun!$AE$149:$AE$295,'By Second'!D2906))</f>
        <v>21.748721962262579</v>
      </c>
      <c r="G2906" s="36">
        <f>INDEX(TrainRun!$AF$149:$AF$295,'By Second'!D2906)</f>
        <v>50597.912404698756</v>
      </c>
      <c r="H2906">
        <f t="shared" si="960"/>
        <v>93</v>
      </c>
      <c r="I2906" s="36">
        <f>INT(INDEX(TrainRun!$AD$149:$AD$295,'By Second'!H2906))</f>
        <v>1402</v>
      </c>
      <c r="J2906" s="36">
        <f>INDEX(TrainRun!$AE$149:$AE$295,'By Second'!H2906)</f>
        <v>21.71687412981942</v>
      </c>
      <c r="K2906">
        <f t="shared" si="961"/>
        <v>3</v>
      </c>
      <c r="L2906">
        <f t="shared" si="962"/>
        <v>-3.1847832443158808E-2</v>
      </c>
      <c r="M2906">
        <f t="shared" si="963"/>
        <v>-1.0615944147719603E-2</v>
      </c>
      <c r="N2906" s="32">
        <f t="shared" si="964"/>
        <v>21.727490073967139</v>
      </c>
      <c r="O2906" s="29">
        <f t="shared" si="965"/>
        <v>50641.365596092081</v>
      </c>
      <c r="P2906" s="37">
        <f>MATCH(O2906,LORDetail!$B$932:$B$1859,1)</f>
        <v>249</v>
      </c>
      <c r="Q2906" s="37">
        <f>INDEX(LORDetail!$B$932:$B$1859,P2906)</f>
        <v>50514</v>
      </c>
      <c r="R2906" s="37">
        <f>INDEX(LORDetail!$D$932:$D$1859,P2906)</f>
        <v>51.5245499661712</v>
      </c>
      <c r="S2906" s="37">
        <f>INDEX(LORDetail!$E$932:$E$1859,P2906)</f>
        <v>-1.9935691236109601</v>
      </c>
      <c r="T2906" s="37">
        <f>INDEX(LORDetail!$G$932:$G$1859,P2906)</f>
        <v>87.00291</v>
      </c>
      <c r="U2906">
        <f t="shared" si="966"/>
        <v>250</v>
      </c>
      <c r="V2906" s="37">
        <f>INDEX(LORDetail!$B$932:$B$1859,U2906)</f>
        <v>51183</v>
      </c>
      <c r="W2906" s="37">
        <f>INDEX(LORDetail!$D$932:$D$1859,U2906)</f>
        <v>51.526215906002498</v>
      </c>
      <c r="X2906" s="37">
        <f>INDEX(LORDetail!$E$932:$E$1859,U2906)</f>
        <v>-1.98429198047536</v>
      </c>
      <c r="Y2906" s="37">
        <f>INDEX(LORDetail!$G$932:$G$1859,U2906)</f>
        <v>86.586680000000001</v>
      </c>
      <c r="Z2906">
        <f t="shared" si="967"/>
        <v>669</v>
      </c>
      <c r="AA2906" s="29">
        <f t="shared" si="968"/>
        <v>127.36559609208052</v>
      </c>
      <c r="AB2906">
        <f t="shared" si="969"/>
        <v>0.19038205693883486</v>
      </c>
      <c r="AC2906" s="32">
        <f t="shared" si="970"/>
        <v>51.524867131223019</v>
      </c>
      <c r="AD2906" s="32">
        <f t="shared" si="971"/>
        <v>-1.9918029220182885</v>
      </c>
      <c r="AE2906" s="34">
        <f t="shared" si="972"/>
        <v>86.923667276440355</v>
      </c>
      <c r="AF2906" s="36" t="str">
        <f t="shared" si="979"/>
        <v>RDNGSTN</v>
      </c>
      <c r="AG2906" s="36" t="str">
        <f t="shared" si="980"/>
        <v>PADTON</v>
      </c>
      <c r="AH2906" s="36">
        <f t="shared" si="977"/>
        <v>1401</v>
      </c>
      <c r="AI2906" s="42">
        <f t="shared" si="978"/>
        <v>50641.4</v>
      </c>
      <c r="AJ2906" s="43">
        <f t="shared" si="973"/>
        <v>21.727490073967139</v>
      </c>
      <c r="AK2906" s="43">
        <f t="shared" si="974"/>
        <v>-1.0615944147719603E-2</v>
      </c>
      <c r="AL2906" s="36">
        <f t="shared" si="975"/>
        <v>51.524867131223019</v>
      </c>
      <c r="AM2906" s="36">
        <v>1</v>
      </c>
      <c r="AN2906" s="36">
        <f t="shared" si="976"/>
        <v>-1.9918029220182885</v>
      </c>
      <c r="AO2906" s="36">
        <v>4</v>
      </c>
      <c r="AP2906" s="42">
        <f>INT(AI2906/1000)*1000</f>
        <v>50000</v>
      </c>
      <c r="AQ2906" s="42">
        <f>MOD(AI2906,1000)</f>
        <v>641.40000000000146</v>
      </c>
      <c r="AR2906" s="42">
        <f>MOD(AI2907,1000)-0.2+(AP2907-AP2906)</f>
        <v>645.60000000000286</v>
      </c>
    </row>
    <row r="2907" spans="1:44" x14ac:dyDescent="0.25">
      <c r="A2907" s="19" t="s">
        <v>1</v>
      </c>
      <c r="B2907" t="s">
        <v>0</v>
      </c>
      <c r="C2907">
        <v>1402</v>
      </c>
      <c r="D2907" s="36">
        <f>MATCH(C2907,TrainRun!$AG$149:$AG$295,1)</f>
        <v>94</v>
      </c>
      <c r="E2907" s="36">
        <f>INT(INDEX(TrainRun!$AD$149:$AD$295,'By Second'!D2907))</f>
        <v>1402</v>
      </c>
      <c r="F2907" s="36">
        <f>IF(E2907=0,0,INDEX(TrainRun!$AE$149:$AE$295,'By Second'!D2907))</f>
        <v>21.715358997327719</v>
      </c>
      <c r="G2907" s="36">
        <f>INDEX(TrainRun!$AF$149:$AF$295,'By Second'!D2907)</f>
        <v>50645.722882231792</v>
      </c>
      <c r="H2907">
        <f t="shared" si="960"/>
        <v>95</v>
      </c>
      <c r="I2907" s="36">
        <f>INT(INDEX(TrainRun!$AD$149:$AD$295,'By Second'!H2907))</f>
        <v>1419</v>
      </c>
      <c r="J2907" s="36">
        <f>INDEX(TrainRun!$AE$149:$AE$295,'By Second'!H2907)</f>
        <v>21.450710485405018</v>
      </c>
      <c r="K2907">
        <f t="shared" si="961"/>
        <v>17</v>
      </c>
      <c r="L2907">
        <f t="shared" si="962"/>
        <v>-0.26464851192270089</v>
      </c>
      <c r="M2907">
        <f t="shared" si="963"/>
        <v>-1.5567559524864757E-2</v>
      </c>
      <c r="N2907" s="32">
        <f t="shared" si="964"/>
        <v>21.715358997327719</v>
      </c>
      <c r="O2907" s="29">
        <f t="shared" si="965"/>
        <v>50645.7</v>
      </c>
      <c r="P2907" s="37">
        <f>MATCH(O2907,LORDetail!$B$932:$B$1859,1)</f>
        <v>249</v>
      </c>
      <c r="Q2907" s="37">
        <f>INDEX(LORDetail!$B$932:$B$1859,P2907)</f>
        <v>50514</v>
      </c>
      <c r="R2907" s="37">
        <f>INDEX(LORDetail!$D$932:$D$1859,P2907)</f>
        <v>51.5245499661712</v>
      </c>
      <c r="S2907" s="37">
        <f>INDEX(LORDetail!$E$932:$E$1859,P2907)</f>
        <v>-1.9935691236109601</v>
      </c>
      <c r="T2907" s="37">
        <f>INDEX(LORDetail!$G$932:$G$1859,P2907)</f>
        <v>87.00291</v>
      </c>
      <c r="U2907">
        <f t="shared" si="966"/>
        <v>250</v>
      </c>
      <c r="V2907" s="37">
        <f>INDEX(LORDetail!$B$932:$B$1859,U2907)</f>
        <v>51183</v>
      </c>
      <c r="W2907" s="37">
        <f>INDEX(LORDetail!$D$932:$D$1859,U2907)</f>
        <v>51.526215906002498</v>
      </c>
      <c r="X2907" s="37">
        <f>INDEX(LORDetail!$E$932:$E$1859,U2907)</f>
        <v>-1.98429198047536</v>
      </c>
      <c r="Y2907" s="37">
        <f>INDEX(LORDetail!$G$932:$G$1859,U2907)</f>
        <v>86.586680000000001</v>
      </c>
      <c r="Z2907">
        <f t="shared" si="967"/>
        <v>669</v>
      </c>
      <c r="AA2907" s="29">
        <f t="shared" si="968"/>
        <v>131.69999999999709</v>
      </c>
      <c r="AB2907">
        <f t="shared" si="969"/>
        <v>0.19686098654708084</v>
      </c>
      <c r="AC2907" s="32">
        <f t="shared" si="970"/>
        <v>51.524877924729921</v>
      </c>
      <c r="AD2907" s="32">
        <f t="shared" si="971"/>
        <v>-1.9917428160609474</v>
      </c>
      <c r="AE2907" s="34">
        <f t="shared" si="972"/>
        <v>86.920970551569511</v>
      </c>
      <c r="AF2907" s="36" t="str">
        <f t="shared" si="979"/>
        <v>RDNGSTN</v>
      </c>
      <c r="AG2907" s="36" t="str">
        <f t="shared" si="980"/>
        <v>PADTON</v>
      </c>
      <c r="AH2907" s="36">
        <f t="shared" si="977"/>
        <v>1402</v>
      </c>
      <c r="AI2907" s="42">
        <f t="shared" si="978"/>
        <v>50645.8</v>
      </c>
      <c r="AJ2907" s="43">
        <f t="shared" si="973"/>
        <v>21.715358997327719</v>
      </c>
      <c r="AK2907" s="43">
        <f t="shared" si="974"/>
        <v>-1.5567559524864757E-2</v>
      </c>
      <c r="AL2907" s="36">
        <f t="shared" si="975"/>
        <v>51.524877924729921</v>
      </c>
      <c r="AM2907" s="36">
        <v>1</v>
      </c>
      <c r="AN2907" s="36">
        <f t="shared" si="976"/>
        <v>-1.9917428160609474</v>
      </c>
      <c r="AO2907" s="36">
        <v>4</v>
      </c>
      <c r="AP2907" s="42">
        <f>INT(AI2907/1000)*1000</f>
        <v>50000</v>
      </c>
      <c r="AQ2907" s="42">
        <f>MOD(AI2907,1000)</f>
        <v>645.80000000000291</v>
      </c>
      <c r="AR2907" s="42">
        <f>MOD(AI2908,1000)-0.2+(AP2908-AP2907)</f>
        <v>667.20000000000141</v>
      </c>
    </row>
    <row r="2908" spans="1:44" x14ac:dyDescent="0.25">
      <c r="A2908" s="19" t="s">
        <v>1</v>
      </c>
      <c r="B2908" t="s">
        <v>0</v>
      </c>
      <c r="C2908">
        <v>1403</v>
      </c>
      <c r="D2908" s="36">
        <f>MATCH(C2908,TrainRun!$AG$149:$AG$295,1)</f>
        <v>94</v>
      </c>
      <c r="E2908" s="36">
        <f>INT(INDEX(TrainRun!$AD$149:$AD$295,'By Second'!D2908))</f>
        <v>1402</v>
      </c>
      <c r="F2908" s="36">
        <f>IF(E2908=0,0,INDEX(TrainRun!$AE$149:$AE$295,'By Second'!D2908))</f>
        <v>21.715358997327719</v>
      </c>
      <c r="G2908" s="36">
        <f>INDEX(TrainRun!$AF$149:$AF$295,'By Second'!D2908)</f>
        <v>50645.722882231792</v>
      </c>
      <c r="H2908">
        <f t="shared" si="960"/>
        <v>95</v>
      </c>
      <c r="I2908" s="36">
        <f>INT(INDEX(TrainRun!$AD$149:$AD$295,'By Second'!H2908))</f>
        <v>1419</v>
      </c>
      <c r="J2908" s="36">
        <f>INDEX(TrainRun!$AE$149:$AE$295,'By Second'!H2908)</f>
        <v>21.450710485405018</v>
      </c>
      <c r="K2908">
        <f t="shared" si="961"/>
        <v>17</v>
      </c>
      <c r="L2908">
        <f t="shared" si="962"/>
        <v>-0.26464851192270089</v>
      </c>
      <c r="M2908">
        <f t="shared" si="963"/>
        <v>-1.5567559524864757E-2</v>
      </c>
      <c r="N2908" s="32">
        <f t="shared" si="964"/>
        <v>21.699791437802855</v>
      </c>
      <c r="O2908" s="29">
        <f t="shared" si="965"/>
        <v>50667.399791437798</v>
      </c>
      <c r="P2908" s="37">
        <f>MATCH(O2908,LORDetail!$B$932:$B$1859,1)</f>
        <v>249</v>
      </c>
      <c r="Q2908" s="37">
        <f>INDEX(LORDetail!$B$932:$B$1859,P2908)</f>
        <v>50514</v>
      </c>
      <c r="R2908" s="37">
        <f>INDEX(LORDetail!$D$932:$D$1859,P2908)</f>
        <v>51.5245499661712</v>
      </c>
      <c r="S2908" s="37">
        <f>INDEX(LORDetail!$E$932:$E$1859,P2908)</f>
        <v>-1.9935691236109601</v>
      </c>
      <c r="T2908" s="37">
        <f>INDEX(LORDetail!$G$932:$G$1859,P2908)</f>
        <v>87.00291</v>
      </c>
      <c r="U2908">
        <f t="shared" si="966"/>
        <v>250</v>
      </c>
      <c r="V2908" s="37">
        <f>INDEX(LORDetail!$B$932:$B$1859,U2908)</f>
        <v>51183</v>
      </c>
      <c r="W2908" s="37">
        <f>INDEX(LORDetail!$D$932:$D$1859,U2908)</f>
        <v>51.526215906002498</v>
      </c>
      <c r="X2908" s="37">
        <f>INDEX(LORDetail!$E$932:$E$1859,U2908)</f>
        <v>-1.98429198047536</v>
      </c>
      <c r="Y2908" s="37">
        <f>INDEX(LORDetail!$G$932:$G$1859,U2908)</f>
        <v>86.586680000000001</v>
      </c>
      <c r="Z2908">
        <f t="shared" si="967"/>
        <v>669</v>
      </c>
      <c r="AA2908" s="29">
        <f t="shared" si="968"/>
        <v>153.39979143779783</v>
      </c>
      <c r="AB2908">
        <f t="shared" si="969"/>
        <v>0.2292971471417008</v>
      </c>
      <c r="AC2908" s="32">
        <f t="shared" si="970"/>
        <v>51.524931961421828</v>
      </c>
      <c r="AD2908" s="32">
        <f t="shared" si="971"/>
        <v>-1.9914419011563418</v>
      </c>
      <c r="AE2908" s="34">
        <f t="shared" si="972"/>
        <v>86.907469648445215</v>
      </c>
      <c r="AF2908" s="36" t="str">
        <f t="shared" si="979"/>
        <v>RDNGSTN</v>
      </c>
      <c r="AG2908" s="36" t="str">
        <f t="shared" si="980"/>
        <v>PADTON</v>
      </c>
      <c r="AH2908" s="36">
        <f t="shared" si="977"/>
        <v>1403</v>
      </c>
      <c r="AI2908" s="42">
        <f t="shared" si="978"/>
        <v>50667.4</v>
      </c>
      <c r="AJ2908" s="43">
        <f t="shared" si="973"/>
        <v>21.699791437802855</v>
      </c>
      <c r="AK2908" s="43">
        <f t="shared" si="974"/>
        <v>-1.5567559524864757E-2</v>
      </c>
      <c r="AL2908" s="36">
        <f t="shared" si="975"/>
        <v>51.524931961421828</v>
      </c>
      <c r="AM2908" s="36">
        <v>1</v>
      </c>
      <c r="AN2908" s="36">
        <f t="shared" si="976"/>
        <v>-1.9914419011563418</v>
      </c>
      <c r="AO2908" s="36">
        <v>4</v>
      </c>
      <c r="AP2908" s="42">
        <f>INT(AI2908/1000)*1000</f>
        <v>50000</v>
      </c>
      <c r="AQ2908" s="42">
        <f>MOD(AI2908,1000)</f>
        <v>667.40000000000146</v>
      </c>
      <c r="AR2908" s="42">
        <f>MOD(AI2909,1000)-0.2+(AP2909-AP2908)</f>
        <v>688.8</v>
      </c>
    </row>
    <row r="2909" spans="1:44" x14ac:dyDescent="0.25">
      <c r="A2909" s="19" t="s">
        <v>1</v>
      </c>
      <c r="B2909" t="s">
        <v>0</v>
      </c>
      <c r="C2909">
        <v>1404</v>
      </c>
      <c r="D2909" s="36">
        <f>MATCH(C2909,TrainRun!$AG$149:$AG$295,1)</f>
        <v>94</v>
      </c>
      <c r="E2909" s="36">
        <f>INT(INDEX(TrainRun!$AD$149:$AD$295,'By Second'!D2909))</f>
        <v>1402</v>
      </c>
      <c r="F2909" s="36">
        <f>IF(E2909=0,0,INDEX(TrainRun!$AE$149:$AE$295,'By Second'!D2909))</f>
        <v>21.715358997327719</v>
      </c>
      <c r="G2909" s="36">
        <f>INDEX(TrainRun!$AF$149:$AF$295,'By Second'!D2909)</f>
        <v>50645.722882231792</v>
      </c>
      <c r="H2909">
        <f t="shared" si="960"/>
        <v>95</v>
      </c>
      <c r="I2909" s="36">
        <f>INT(INDEX(TrainRun!$AD$149:$AD$295,'By Second'!H2909))</f>
        <v>1419</v>
      </c>
      <c r="J2909" s="36">
        <f>INDEX(TrainRun!$AE$149:$AE$295,'By Second'!H2909)</f>
        <v>21.450710485405018</v>
      </c>
      <c r="K2909">
        <f t="shared" si="961"/>
        <v>17</v>
      </c>
      <c r="L2909">
        <f t="shared" si="962"/>
        <v>-0.26464851192270089</v>
      </c>
      <c r="M2909">
        <f t="shared" si="963"/>
        <v>-1.5567559524864757E-2</v>
      </c>
      <c r="N2909" s="32">
        <f t="shared" si="964"/>
        <v>21.68422387827799</v>
      </c>
      <c r="O2909" s="29">
        <f t="shared" si="965"/>
        <v>50689.084015316075</v>
      </c>
      <c r="P2909" s="37">
        <f>MATCH(O2909,LORDetail!$B$932:$B$1859,1)</f>
        <v>249</v>
      </c>
      <c r="Q2909" s="37">
        <f>INDEX(LORDetail!$B$932:$B$1859,P2909)</f>
        <v>50514</v>
      </c>
      <c r="R2909" s="37">
        <f>INDEX(LORDetail!$D$932:$D$1859,P2909)</f>
        <v>51.5245499661712</v>
      </c>
      <c r="S2909" s="37">
        <f>INDEX(LORDetail!$E$932:$E$1859,P2909)</f>
        <v>-1.9935691236109601</v>
      </c>
      <c r="T2909" s="37">
        <f>INDEX(LORDetail!$G$932:$G$1859,P2909)</f>
        <v>87.00291</v>
      </c>
      <c r="U2909">
        <f t="shared" si="966"/>
        <v>250</v>
      </c>
      <c r="V2909" s="37">
        <f>INDEX(LORDetail!$B$932:$B$1859,U2909)</f>
        <v>51183</v>
      </c>
      <c r="W2909" s="37">
        <f>INDEX(LORDetail!$D$932:$D$1859,U2909)</f>
        <v>51.526215906002498</v>
      </c>
      <c r="X2909" s="37">
        <f>INDEX(LORDetail!$E$932:$E$1859,U2909)</f>
        <v>-1.98429198047536</v>
      </c>
      <c r="Y2909" s="37">
        <f>INDEX(LORDetail!$G$932:$G$1859,U2909)</f>
        <v>86.586680000000001</v>
      </c>
      <c r="Z2909">
        <f t="shared" si="967"/>
        <v>669</v>
      </c>
      <c r="AA2909" s="29">
        <f t="shared" si="968"/>
        <v>175.08401531607524</v>
      </c>
      <c r="AB2909">
        <f t="shared" si="969"/>
        <v>0.26171003784166702</v>
      </c>
      <c r="AC2909" s="32">
        <f t="shared" si="970"/>
        <v>51.524985959347489</v>
      </c>
      <c r="AD2909" s="32">
        <f t="shared" si="971"/>
        <v>-1.9911412021298796</v>
      </c>
      <c r="AE2909" s="34">
        <f t="shared" si="972"/>
        <v>86.893978430949161</v>
      </c>
      <c r="AF2909" s="36" t="str">
        <f t="shared" si="979"/>
        <v>RDNGSTN</v>
      </c>
      <c r="AG2909" s="36" t="str">
        <f t="shared" si="980"/>
        <v>PADTON</v>
      </c>
      <c r="AH2909" s="36">
        <f t="shared" si="977"/>
        <v>1404</v>
      </c>
      <c r="AI2909" s="42">
        <f t="shared" si="978"/>
        <v>50689</v>
      </c>
      <c r="AJ2909" s="43">
        <f t="shared" si="973"/>
        <v>21.68422387827799</v>
      </c>
      <c r="AK2909" s="43">
        <f t="shared" si="974"/>
        <v>-1.5567559524864757E-2</v>
      </c>
      <c r="AL2909" s="36">
        <f t="shared" si="975"/>
        <v>51.524985959347489</v>
      </c>
      <c r="AM2909" s="36">
        <v>1</v>
      </c>
      <c r="AN2909" s="36">
        <f t="shared" si="976"/>
        <v>-1.9911412021298796</v>
      </c>
      <c r="AO2909" s="36">
        <v>4</v>
      </c>
      <c r="AP2909" s="42">
        <f>INT(AI2909/1000)*1000</f>
        <v>50000</v>
      </c>
      <c r="AQ2909" s="42">
        <f>MOD(AI2909,1000)</f>
        <v>689</v>
      </c>
      <c r="AR2909" s="42">
        <f>MOD(AI2910,1000)-0.2+(AP2910-AP2909)</f>
        <v>710.60000000000286</v>
      </c>
    </row>
    <row r="2910" spans="1:44" x14ac:dyDescent="0.25">
      <c r="A2910" s="19" t="s">
        <v>1</v>
      </c>
      <c r="B2910" t="s">
        <v>0</v>
      </c>
      <c r="C2910">
        <v>1405</v>
      </c>
      <c r="D2910" s="36">
        <f>MATCH(C2910,TrainRun!$AG$149:$AG$295,1)</f>
        <v>94</v>
      </c>
      <c r="E2910" s="36">
        <f>INT(INDEX(TrainRun!$AD$149:$AD$295,'By Second'!D2910))</f>
        <v>1402</v>
      </c>
      <c r="F2910" s="36">
        <f>IF(E2910=0,0,INDEX(TrainRun!$AE$149:$AE$295,'By Second'!D2910))</f>
        <v>21.715358997327719</v>
      </c>
      <c r="G2910" s="36">
        <f>INDEX(TrainRun!$AF$149:$AF$295,'By Second'!D2910)</f>
        <v>50645.722882231792</v>
      </c>
      <c r="H2910">
        <f t="shared" si="960"/>
        <v>95</v>
      </c>
      <c r="I2910" s="36">
        <f>INT(INDEX(TrainRun!$AD$149:$AD$295,'By Second'!H2910))</f>
        <v>1419</v>
      </c>
      <c r="J2910" s="36">
        <f>INDEX(TrainRun!$AE$149:$AE$295,'By Second'!H2910)</f>
        <v>21.450710485405018</v>
      </c>
      <c r="K2910">
        <f t="shared" si="961"/>
        <v>17</v>
      </c>
      <c r="L2910">
        <f t="shared" si="962"/>
        <v>-0.26464851192270089</v>
      </c>
      <c r="M2910">
        <f t="shared" si="963"/>
        <v>-1.5567559524864757E-2</v>
      </c>
      <c r="N2910" s="32">
        <f t="shared" si="964"/>
        <v>21.668656318753126</v>
      </c>
      <c r="O2910" s="29">
        <f t="shared" si="965"/>
        <v>50710.752671634829</v>
      </c>
      <c r="P2910" s="37">
        <f>MATCH(O2910,LORDetail!$B$932:$B$1859,1)</f>
        <v>249</v>
      </c>
      <c r="Q2910" s="37">
        <f>INDEX(LORDetail!$B$932:$B$1859,P2910)</f>
        <v>50514</v>
      </c>
      <c r="R2910" s="37">
        <f>INDEX(LORDetail!$D$932:$D$1859,P2910)</f>
        <v>51.5245499661712</v>
      </c>
      <c r="S2910" s="37">
        <f>INDEX(LORDetail!$E$932:$E$1859,P2910)</f>
        <v>-1.9935691236109601</v>
      </c>
      <c r="T2910" s="37">
        <f>INDEX(LORDetail!$G$932:$G$1859,P2910)</f>
        <v>87.00291</v>
      </c>
      <c r="U2910">
        <f t="shared" si="966"/>
        <v>250</v>
      </c>
      <c r="V2910" s="37">
        <f>INDEX(LORDetail!$B$932:$B$1859,U2910)</f>
        <v>51183</v>
      </c>
      <c r="W2910" s="37">
        <f>INDEX(LORDetail!$D$932:$D$1859,U2910)</f>
        <v>51.526215906002498</v>
      </c>
      <c r="X2910" s="37">
        <f>INDEX(LORDetail!$E$932:$E$1859,U2910)</f>
        <v>-1.98429198047536</v>
      </c>
      <c r="Y2910" s="37">
        <f>INDEX(LORDetail!$G$932:$G$1859,U2910)</f>
        <v>86.586680000000001</v>
      </c>
      <c r="Z2910">
        <f t="shared" si="967"/>
        <v>669</v>
      </c>
      <c r="AA2910" s="29">
        <f t="shared" si="968"/>
        <v>196.75267163482931</v>
      </c>
      <c r="AB2910">
        <f t="shared" si="969"/>
        <v>0.29409965864697957</v>
      </c>
      <c r="AC2910" s="32">
        <f t="shared" si="970"/>
        <v>51.525039918506913</v>
      </c>
      <c r="AD2910" s="32">
        <f t="shared" si="971"/>
        <v>-1.9908407189815609</v>
      </c>
      <c r="AE2910" s="34">
        <f t="shared" si="972"/>
        <v>86.880496899081365</v>
      </c>
      <c r="AF2910" s="36" t="str">
        <f t="shared" si="979"/>
        <v>RDNGSTN</v>
      </c>
      <c r="AG2910" s="36" t="str">
        <f t="shared" si="980"/>
        <v>PADTON</v>
      </c>
      <c r="AH2910" s="36">
        <f t="shared" si="977"/>
        <v>1405</v>
      </c>
      <c r="AI2910" s="42">
        <f t="shared" si="978"/>
        <v>50710.8</v>
      </c>
      <c r="AJ2910" s="43">
        <f t="shared" si="973"/>
        <v>21.668656318753126</v>
      </c>
      <c r="AK2910" s="43">
        <f t="shared" si="974"/>
        <v>-1.5567559524864757E-2</v>
      </c>
      <c r="AL2910" s="36">
        <f t="shared" si="975"/>
        <v>51.525039918506913</v>
      </c>
      <c r="AM2910" s="36">
        <v>1</v>
      </c>
      <c r="AN2910" s="36">
        <f t="shared" si="976"/>
        <v>-1.9908407189815609</v>
      </c>
      <c r="AO2910" s="36">
        <v>4</v>
      </c>
      <c r="AP2910" s="42">
        <f>INT(AI2910/1000)*1000</f>
        <v>50000</v>
      </c>
      <c r="AQ2910" s="42">
        <f>MOD(AI2910,1000)</f>
        <v>710.80000000000291</v>
      </c>
      <c r="AR2910" s="42">
        <f>MOD(AI2911,1000)-0.2+(AP2911-AP2910)</f>
        <v>732.20000000000141</v>
      </c>
    </row>
    <row r="2911" spans="1:44" x14ac:dyDescent="0.25">
      <c r="A2911" s="19" t="s">
        <v>1</v>
      </c>
      <c r="B2911" t="s">
        <v>0</v>
      </c>
      <c r="C2911">
        <v>1406</v>
      </c>
      <c r="D2911" s="36">
        <f>MATCH(C2911,TrainRun!$AG$149:$AG$295,1)</f>
        <v>94</v>
      </c>
      <c r="E2911" s="36">
        <f>INT(INDEX(TrainRun!$AD$149:$AD$295,'By Second'!D2911))</f>
        <v>1402</v>
      </c>
      <c r="F2911" s="36">
        <f>IF(E2911=0,0,INDEX(TrainRun!$AE$149:$AE$295,'By Second'!D2911))</f>
        <v>21.715358997327719</v>
      </c>
      <c r="G2911" s="36">
        <f>INDEX(TrainRun!$AF$149:$AF$295,'By Second'!D2911)</f>
        <v>50645.722882231792</v>
      </c>
      <c r="H2911">
        <f t="shared" si="960"/>
        <v>95</v>
      </c>
      <c r="I2911" s="36">
        <f>INT(INDEX(TrainRun!$AD$149:$AD$295,'By Second'!H2911))</f>
        <v>1419</v>
      </c>
      <c r="J2911" s="36">
        <f>INDEX(TrainRun!$AE$149:$AE$295,'By Second'!H2911)</f>
        <v>21.450710485405018</v>
      </c>
      <c r="K2911">
        <f t="shared" si="961"/>
        <v>17</v>
      </c>
      <c r="L2911">
        <f t="shared" si="962"/>
        <v>-0.26464851192270089</v>
      </c>
      <c r="M2911">
        <f t="shared" si="963"/>
        <v>-1.5567559524864757E-2</v>
      </c>
      <c r="N2911" s="32">
        <f t="shared" si="964"/>
        <v>21.653088759228261</v>
      </c>
      <c r="O2911" s="29">
        <f t="shared" si="965"/>
        <v>50732.40576039406</v>
      </c>
      <c r="P2911" s="37">
        <f>MATCH(O2911,LORDetail!$B$932:$B$1859,1)</f>
        <v>249</v>
      </c>
      <c r="Q2911" s="37">
        <f>INDEX(LORDetail!$B$932:$B$1859,P2911)</f>
        <v>50514</v>
      </c>
      <c r="R2911" s="37">
        <f>INDEX(LORDetail!$D$932:$D$1859,P2911)</f>
        <v>51.5245499661712</v>
      </c>
      <c r="S2911" s="37">
        <f>INDEX(LORDetail!$E$932:$E$1859,P2911)</f>
        <v>-1.9935691236109601</v>
      </c>
      <c r="T2911" s="37">
        <f>INDEX(LORDetail!$G$932:$G$1859,P2911)</f>
        <v>87.00291</v>
      </c>
      <c r="U2911">
        <f t="shared" si="966"/>
        <v>250</v>
      </c>
      <c r="V2911" s="37">
        <f>INDEX(LORDetail!$B$932:$B$1859,U2911)</f>
        <v>51183</v>
      </c>
      <c r="W2911" s="37">
        <f>INDEX(LORDetail!$D$932:$D$1859,U2911)</f>
        <v>51.526215906002498</v>
      </c>
      <c r="X2911" s="37">
        <f>INDEX(LORDetail!$E$932:$E$1859,U2911)</f>
        <v>-1.98429198047536</v>
      </c>
      <c r="Y2911" s="37">
        <f>INDEX(LORDetail!$G$932:$G$1859,U2911)</f>
        <v>86.586680000000001</v>
      </c>
      <c r="Z2911">
        <f t="shared" si="967"/>
        <v>669</v>
      </c>
      <c r="AA2911" s="29">
        <f t="shared" si="968"/>
        <v>218.40576039406005</v>
      </c>
      <c r="AB2911">
        <f t="shared" si="969"/>
        <v>0.32646600955763833</v>
      </c>
      <c r="AC2911" s="32">
        <f t="shared" si="970"/>
        <v>51.525093838900091</v>
      </c>
      <c r="AD2911" s="32">
        <f t="shared" si="971"/>
        <v>-1.9905404517113856</v>
      </c>
      <c r="AE2911" s="34">
        <f t="shared" si="972"/>
        <v>86.867025052841825</v>
      </c>
      <c r="AF2911" s="36" t="str">
        <f t="shared" si="979"/>
        <v>RDNGSTN</v>
      </c>
      <c r="AG2911" s="36" t="str">
        <f t="shared" si="980"/>
        <v>PADTON</v>
      </c>
      <c r="AH2911" s="36">
        <f t="shared" si="977"/>
        <v>1406</v>
      </c>
      <c r="AI2911" s="42">
        <f t="shared" si="978"/>
        <v>50732.4</v>
      </c>
      <c r="AJ2911" s="43">
        <f t="shared" si="973"/>
        <v>21.653088759228261</v>
      </c>
      <c r="AK2911" s="43">
        <f t="shared" si="974"/>
        <v>-1.5567559524864757E-2</v>
      </c>
      <c r="AL2911" s="36">
        <f t="shared" si="975"/>
        <v>51.525093838900091</v>
      </c>
      <c r="AM2911" s="36">
        <v>1</v>
      </c>
      <c r="AN2911" s="36">
        <f t="shared" si="976"/>
        <v>-1.9905404517113856</v>
      </c>
      <c r="AO2911" s="36">
        <v>4</v>
      </c>
      <c r="AP2911" s="42">
        <f>INT(AI2911/1000)*1000</f>
        <v>50000</v>
      </c>
      <c r="AQ2911" s="42">
        <f>MOD(AI2911,1000)</f>
        <v>732.40000000000146</v>
      </c>
      <c r="AR2911" s="42">
        <f>MOD(AI2912,1000)-0.2+(AP2912-AP2911)</f>
        <v>753.8</v>
      </c>
    </row>
    <row r="2912" spans="1:44" x14ac:dyDescent="0.25">
      <c r="A2912" s="19" t="s">
        <v>1</v>
      </c>
      <c r="B2912" t="s">
        <v>0</v>
      </c>
      <c r="C2912">
        <v>1407</v>
      </c>
      <c r="D2912" s="36">
        <f>MATCH(C2912,TrainRun!$AG$149:$AG$295,1)</f>
        <v>94</v>
      </c>
      <c r="E2912" s="36">
        <f>INT(INDEX(TrainRun!$AD$149:$AD$295,'By Second'!D2912))</f>
        <v>1402</v>
      </c>
      <c r="F2912" s="36">
        <f>IF(E2912=0,0,INDEX(TrainRun!$AE$149:$AE$295,'By Second'!D2912))</f>
        <v>21.715358997327719</v>
      </c>
      <c r="G2912" s="36">
        <f>INDEX(TrainRun!$AF$149:$AF$295,'By Second'!D2912)</f>
        <v>50645.722882231792</v>
      </c>
      <c r="H2912">
        <f t="shared" si="960"/>
        <v>95</v>
      </c>
      <c r="I2912" s="36">
        <f>INT(INDEX(TrainRun!$AD$149:$AD$295,'By Second'!H2912))</f>
        <v>1419</v>
      </c>
      <c r="J2912" s="36">
        <f>INDEX(TrainRun!$AE$149:$AE$295,'By Second'!H2912)</f>
        <v>21.450710485405018</v>
      </c>
      <c r="K2912">
        <f t="shared" si="961"/>
        <v>17</v>
      </c>
      <c r="L2912">
        <f t="shared" si="962"/>
        <v>-0.26464851192270089</v>
      </c>
      <c r="M2912">
        <f t="shared" si="963"/>
        <v>-1.5567559524864757E-2</v>
      </c>
      <c r="N2912" s="32">
        <f t="shared" si="964"/>
        <v>21.637521199703396</v>
      </c>
      <c r="O2912" s="29">
        <f t="shared" si="965"/>
        <v>50754.04328159376</v>
      </c>
      <c r="P2912" s="37">
        <f>MATCH(O2912,LORDetail!$B$932:$B$1859,1)</f>
        <v>249</v>
      </c>
      <c r="Q2912" s="37">
        <f>INDEX(LORDetail!$B$932:$B$1859,P2912)</f>
        <v>50514</v>
      </c>
      <c r="R2912" s="37">
        <f>INDEX(LORDetail!$D$932:$D$1859,P2912)</f>
        <v>51.5245499661712</v>
      </c>
      <c r="S2912" s="37">
        <f>INDEX(LORDetail!$E$932:$E$1859,P2912)</f>
        <v>-1.9935691236109601</v>
      </c>
      <c r="T2912" s="37">
        <f>INDEX(LORDetail!$G$932:$G$1859,P2912)</f>
        <v>87.00291</v>
      </c>
      <c r="U2912">
        <f t="shared" si="966"/>
        <v>250</v>
      </c>
      <c r="V2912" s="37">
        <f>INDEX(LORDetail!$B$932:$B$1859,U2912)</f>
        <v>51183</v>
      </c>
      <c r="W2912" s="37">
        <f>INDEX(LORDetail!$D$932:$D$1859,U2912)</f>
        <v>51.526215906002498</v>
      </c>
      <c r="X2912" s="37">
        <f>INDEX(LORDetail!$E$932:$E$1859,U2912)</f>
        <v>-1.98429198047536</v>
      </c>
      <c r="Y2912" s="37">
        <f>INDEX(LORDetail!$G$932:$G$1859,U2912)</f>
        <v>86.586680000000001</v>
      </c>
      <c r="Z2912">
        <f t="shared" si="967"/>
        <v>669</v>
      </c>
      <c r="AA2912" s="29">
        <f t="shared" si="968"/>
        <v>240.04328159376018</v>
      </c>
      <c r="AB2912">
        <f t="shared" si="969"/>
        <v>0.35880909057363258</v>
      </c>
      <c r="AC2912" s="32">
        <f t="shared" si="970"/>
        <v>51.525147720527016</v>
      </c>
      <c r="AD2912" s="32">
        <f t="shared" si="971"/>
        <v>-1.9902404003193539</v>
      </c>
      <c r="AE2912" s="34">
        <f t="shared" si="972"/>
        <v>86.853562892230542</v>
      </c>
      <c r="AF2912" s="36" t="str">
        <f t="shared" si="979"/>
        <v>RDNGSTN</v>
      </c>
      <c r="AG2912" s="36" t="str">
        <f t="shared" si="980"/>
        <v>PADTON</v>
      </c>
      <c r="AH2912" s="36">
        <f t="shared" si="977"/>
        <v>1407</v>
      </c>
      <c r="AI2912" s="42">
        <f t="shared" si="978"/>
        <v>50754</v>
      </c>
      <c r="AJ2912" s="43">
        <f t="shared" si="973"/>
        <v>21.637521199703396</v>
      </c>
      <c r="AK2912" s="43">
        <f t="shared" si="974"/>
        <v>-1.5567559524864757E-2</v>
      </c>
      <c r="AL2912" s="36">
        <f t="shared" si="975"/>
        <v>51.525147720527016</v>
      </c>
      <c r="AM2912" s="36">
        <v>1</v>
      </c>
      <c r="AN2912" s="36">
        <f t="shared" si="976"/>
        <v>-1.9902404003193539</v>
      </c>
      <c r="AO2912" s="36">
        <v>4</v>
      </c>
      <c r="AP2912" s="42">
        <f>INT(AI2912/1000)*1000</f>
        <v>50000</v>
      </c>
      <c r="AQ2912" s="42">
        <f>MOD(AI2912,1000)</f>
        <v>754</v>
      </c>
      <c r="AR2912" s="42">
        <f>MOD(AI2913,1000)-0.2+(AP2913-AP2912)</f>
        <v>775.3999999999985</v>
      </c>
    </row>
    <row r="2913" spans="1:44" x14ac:dyDescent="0.25">
      <c r="A2913" s="19" t="s">
        <v>1</v>
      </c>
      <c r="B2913" t="s">
        <v>0</v>
      </c>
      <c r="C2913">
        <v>1408</v>
      </c>
      <c r="D2913" s="36">
        <f>MATCH(C2913,TrainRun!$AG$149:$AG$295,1)</f>
        <v>94</v>
      </c>
      <c r="E2913" s="36">
        <f>INT(INDEX(TrainRun!$AD$149:$AD$295,'By Second'!D2913))</f>
        <v>1402</v>
      </c>
      <c r="F2913" s="36">
        <f>IF(E2913=0,0,INDEX(TrainRun!$AE$149:$AE$295,'By Second'!D2913))</f>
        <v>21.715358997327719</v>
      </c>
      <c r="G2913" s="36">
        <f>INDEX(TrainRun!$AF$149:$AF$295,'By Second'!D2913)</f>
        <v>50645.722882231792</v>
      </c>
      <c r="H2913">
        <f t="shared" si="960"/>
        <v>95</v>
      </c>
      <c r="I2913" s="36">
        <f>INT(INDEX(TrainRun!$AD$149:$AD$295,'By Second'!H2913))</f>
        <v>1419</v>
      </c>
      <c r="J2913" s="36">
        <f>INDEX(TrainRun!$AE$149:$AE$295,'By Second'!H2913)</f>
        <v>21.450710485405018</v>
      </c>
      <c r="K2913">
        <f t="shared" si="961"/>
        <v>17</v>
      </c>
      <c r="L2913">
        <f t="shared" si="962"/>
        <v>-0.26464851192270089</v>
      </c>
      <c r="M2913">
        <f t="shared" si="963"/>
        <v>-1.5567559524864757E-2</v>
      </c>
      <c r="N2913" s="32">
        <f t="shared" si="964"/>
        <v>21.621953640178532</v>
      </c>
      <c r="O2913" s="29">
        <f t="shared" si="965"/>
        <v>50775.665235233937</v>
      </c>
      <c r="P2913" s="37">
        <f>MATCH(O2913,LORDetail!$B$932:$B$1859,1)</f>
        <v>249</v>
      </c>
      <c r="Q2913" s="37">
        <f>INDEX(LORDetail!$B$932:$B$1859,P2913)</f>
        <v>50514</v>
      </c>
      <c r="R2913" s="37">
        <f>INDEX(LORDetail!$D$932:$D$1859,P2913)</f>
        <v>51.5245499661712</v>
      </c>
      <c r="S2913" s="37">
        <f>INDEX(LORDetail!$E$932:$E$1859,P2913)</f>
        <v>-1.9935691236109601</v>
      </c>
      <c r="T2913" s="37">
        <f>INDEX(LORDetail!$G$932:$G$1859,P2913)</f>
        <v>87.00291</v>
      </c>
      <c r="U2913">
        <f t="shared" si="966"/>
        <v>250</v>
      </c>
      <c r="V2913" s="37">
        <f>INDEX(LORDetail!$B$932:$B$1859,U2913)</f>
        <v>51183</v>
      </c>
      <c r="W2913" s="37">
        <f>INDEX(LORDetail!$D$932:$D$1859,U2913)</f>
        <v>51.526215906002498</v>
      </c>
      <c r="X2913" s="37">
        <f>INDEX(LORDetail!$E$932:$E$1859,U2913)</f>
        <v>-1.98429198047536</v>
      </c>
      <c r="Y2913" s="37">
        <f>INDEX(LORDetail!$G$932:$G$1859,U2913)</f>
        <v>86.586680000000001</v>
      </c>
      <c r="Z2913">
        <f t="shared" si="967"/>
        <v>669</v>
      </c>
      <c r="AA2913" s="29">
        <f t="shared" si="968"/>
        <v>261.66523523393698</v>
      </c>
      <c r="AB2913">
        <f t="shared" si="969"/>
        <v>0.39112890169497305</v>
      </c>
      <c r="AC2913" s="32">
        <f t="shared" si="970"/>
        <v>51.525201563387704</v>
      </c>
      <c r="AD2913" s="32">
        <f t="shared" si="971"/>
        <v>-1.9899405648054658</v>
      </c>
      <c r="AE2913" s="34">
        <f t="shared" si="972"/>
        <v>86.840110417247502</v>
      </c>
      <c r="AF2913" s="36" t="str">
        <f t="shared" si="979"/>
        <v>RDNGSTN</v>
      </c>
      <c r="AG2913" s="36" t="str">
        <f t="shared" si="980"/>
        <v>PADTON</v>
      </c>
      <c r="AH2913" s="36">
        <f t="shared" si="977"/>
        <v>1408</v>
      </c>
      <c r="AI2913" s="42">
        <f t="shared" si="978"/>
        <v>50775.6</v>
      </c>
      <c r="AJ2913" s="43">
        <f t="shared" si="973"/>
        <v>21.621953640178532</v>
      </c>
      <c r="AK2913" s="43">
        <f t="shared" si="974"/>
        <v>-1.5567559524864757E-2</v>
      </c>
      <c r="AL2913" s="36">
        <f t="shared" si="975"/>
        <v>51.525201563387704</v>
      </c>
      <c r="AM2913" s="36">
        <v>1</v>
      </c>
      <c r="AN2913" s="36">
        <f t="shared" si="976"/>
        <v>-1.9899405648054658</v>
      </c>
      <c r="AO2913" s="36">
        <v>4</v>
      </c>
      <c r="AP2913" s="42">
        <f>INT(AI2913/1000)*1000</f>
        <v>50000</v>
      </c>
      <c r="AQ2913" s="42">
        <f>MOD(AI2913,1000)</f>
        <v>775.59999999999854</v>
      </c>
      <c r="AR2913" s="42">
        <f>MOD(AI2914,1000)-0.2+(AP2914-AP2913)</f>
        <v>796.99999999999704</v>
      </c>
    </row>
    <row r="2914" spans="1:44" x14ac:dyDescent="0.25">
      <c r="A2914" s="19" t="s">
        <v>1</v>
      </c>
      <c r="B2914" t="s">
        <v>0</v>
      </c>
      <c r="C2914">
        <v>1409</v>
      </c>
      <c r="D2914" s="36">
        <f>MATCH(C2914,TrainRun!$AG$149:$AG$295,1)</f>
        <v>94</v>
      </c>
      <c r="E2914" s="36">
        <f>INT(INDEX(TrainRun!$AD$149:$AD$295,'By Second'!D2914))</f>
        <v>1402</v>
      </c>
      <c r="F2914" s="36">
        <f>IF(E2914=0,0,INDEX(TrainRun!$AE$149:$AE$295,'By Second'!D2914))</f>
        <v>21.715358997327719</v>
      </c>
      <c r="G2914" s="36">
        <f>INDEX(TrainRun!$AF$149:$AF$295,'By Second'!D2914)</f>
        <v>50645.722882231792</v>
      </c>
      <c r="H2914">
        <f t="shared" ref="H2914:H2977" si="981">D2914+1</f>
        <v>95</v>
      </c>
      <c r="I2914" s="36">
        <f>INT(INDEX(TrainRun!$AD$149:$AD$295,'By Second'!H2914))</f>
        <v>1419</v>
      </c>
      <c r="J2914" s="36">
        <f>INDEX(TrainRun!$AE$149:$AE$295,'By Second'!H2914)</f>
        <v>21.450710485405018</v>
      </c>
      <c r="K2914">
        <f t="shared" ref="K2914:K2977" si="982">I2914-E2914</f>
        <v>17</v>
      </c>
      <c r="L2914">
        <f t="shared" ref="L2914:L2977" si="983">J2914-F2914</f>
        <v>-0.26464851192270089</v>
      </c>
      <c r="M2914">
        <f t="shared" ref="M2914:M2977" si="984">IF(K2914=0,0,L2914/K2914)</f>
        <v>-1.5567559524864757E-2</v>
      </c>
      <c r="N2914" s="32">
        <f t="shared" ref="N2914:N2977" si="985">IF(C2914=E2914,F2914,N2913+M2914)</f>
        <v>21.606386080653667</v>
      </c>
      <c r="O2914" s="29">
        <f t="shared" ref="O2914:O2977" si="986">IF(C2914=E2914,ROUND(G2914,1),O2913+N2914)</f>
        <v>50797.27162131459</v>
      </c>
      <c r="P2914" s="37">
        <f>MATCH(O2914,LORDetail!$B$932:$B$1859,1)</f>
        <v>249</v>
      </c>
      <c r="Q2914" s="37">
        <f>INDEX(LORDetail!$B$932:$B$1859,P2914)</f>
        <v>50514</v>
      </c>
      <c r="R2914" s="37">
        <f>INDEX(LORDetail!$D$932:$D$1859,P2914)</f>
        <v>51.5245499661712</v>
      </c>
      <c r="S2914" s="37">
        <f>INDEX(LORDetail!$E$932:$E$1859,P2914)</f>
        <v>-1.9935691236109601</v>
      </c>
      <c r="T2914" s="37">
        <f>INDEX(LORDetail!$G$932:$G$1859,P2914)</f>
        <v>87.00291</v>
      </c>
      <c r="U2914">
        <f t="shared" ref="U2914:U2977" si="987">P2914+1</f>
        <v>250</v>
      </c>
      <c r="V2914" s="37">
        <f>INDEX(LORDetail!$B$932:$B$1859,U2914)</f>
        <v>51183</v>
      </c>
      <c r="W2914" s="37">
        <f>INDEX(LORDetail!$D$932:$D$1859,U2914)</f>
        <v>51.526215906002498</v>
      </c>
      <c r="X2914" s="37">
        <f>INDEX(LORDetail!$E$932:$E$1859,U2914)</f>
        <v>-1.98429198047536</v>
      </c>
      <c r="Y2914" s="37">
        <f>INDEX(LORDetail!$G$932:$G$1859,U2914)</f>
        <v>86.586680000000001</v>
      </c>
      <c r="Z2914">
        <f t="shared" ref="Z2914:Z2977" si="988">V2914-Q2914</f>
        <v>669</v>
      </c>
      <c r="AA2914" s="29">
        <f t="shared" ref="AA2914:AA2977" si="989">O2914-Q2914</f>
        <v>283.27162131459045</v>
      </c>
      <c r="AB2914">
        <f t="shared" ref="AB2914:AB2977" si="990">AA2914/Z2914</f>
        <v>0.42342544292165984</v>
      </c>
      <c r="AC2914" s="32">
        <f t="shared" ref="AC2914:AC2977" si="991">R2914+(W2914-R2914)*$AB2914</f>
        <v>51.525255367482146</v>
      </c>
      <c r="AD2914" s="32">
        <f t="shared" ref="AD2914:AD2977" si="992">S2914+(X2914-S2914)*$AB2914</f>
        <v>-1.989640945169721</v>
      </c>
      <c r="AE2914" s="34">
        <f t="shared" ref="AE2914:AE2977" si="993">T2914+(Y2914-T2914)*$AB2914</f>
        <v>86.826667627892718</v>
      </c>
      <c r="AF2914" s="36" t="str">
        <f t="shared" si="979"/>
        <v>RDNGSTN</v>
      </c>
      <c r="AG2914" s="36" t="str">
        <f t="shared" si="980"/>
        <v>PADTON</v>
      </c>
      <c r="AH2914" s="36">
        <f t="shared" si="977"/>
        <v>1409</v>
      </c>
      <c r="AI2914" s="42">
        <f t="shared" si="978"/>
        <v>50797.2</v>
      </c>
      <c r="AJ2914" s="43">
        <f t="shared" si="973"/>
        <v>21.606386080653667</v>
      </c>
      <c r="AK2914" s="43">
        <f t="shared" si="974"/>
        <v>-1.5567559524864757E-2</v>
      </c>
      <c r="AL2914" s="36">
        <f t="shared" si="975"/>
        <v>51.525255367482146</v>
      </c>
      <c r="AM2914" s="36">
        <v>1</v>
      </c>
      <c r="AN2914" s="36">
        <f t="shared" si="976"/>
        <v>-1.989640945169721</v>
      </c>
      <c r="AO2914" s="36">
        <v>4</v>
      </c>
      <c r="AP2914" s="42">
        <f>INT(AI2914/1000)*1000</f>
        <v>50000</v>
      </c>
      <c r="AQ2914" s="42">
        <f>MOD(AI2914,1000)</f>
        <v>797.19999999999709</v>
      </c>
      <c r="AR2914" s="42">
        <f>MOD(AI2915,1000)-0.2+(AP2915-AP2914)</f>
        <v>818.60000000000286</v>
      </c>
    </row>
    <row r="2915" spans="1:44" x14ac:dyDescent="0.25">
      <c r="A2915" s="19" t="s">
        <v>1</v>
      </c>
      <c r="B2915" t="s">
        <v>0</v>
      </c>
      <c r="C2915">
        <v>1410</v>
      </c>
      <c r="D2915" s="36">
        <f>MATCH(C2915,TrainRun!$AG$149:$AG$295,1)</f>
        <v>94</v>
      </c>
      <c r="E2915" s="36">
        <f>INT(INDEX(TrainRun!$AD$149:$AD$295,'By Second'!D2915))</f>
        <v>1402</v>
      </c>
      <c r="F2915" s="36">
        <f>IF(E2915=0,0,INDEX(TrainRun!$AE$149:$AE$295,'By Second'!D2915))</f>
        <v>21.715358997327719</v>
      </c>
      <c r="G2915" s="36">
        <f>INDEX(TrainRun!$AF$149:$AF$295,'By Second'!D2915)</f>
        <v>50645.722882231792</v>
      </c>
      <c r="H2915">
        <f t="shared" si="981"/>
        <v>95</v>
      </c>
      <c r="I2915" s="36">
        <f>INT(INDEX(TrainRun!$AD$149:$AD$295,'By Second'!H2915))</f>
        <v>1419</v>
      </c>
      <c r="J2915" s="36">
        <f>INDEX(TrainRun!$AE$149:$AE$295,'By Second'!H2915)</f>
        <v>21.450710485405018</v>
      </c>
      <c r="K2915">
        <f t="shared" si="982"/>
        <v>17</v>
      </c>
      <c r="L2915">
        <f t="shared" si="983"/>
        <v>-0.26464851192270089</v>
      </c>
      <c r="M2915">
        <f t="shared" si="984"/>
        <v>-1.5567559524864757E-2</v>
      </c>
      <c r="N2915" s="32">
        <f t="shared" si="985"/>
        <v>21.590818521128803</v>
      </c>
      <c r="O2915" s="29">
        <f t="shared" si="986"/>
        <v>50818.862439835721</v>
      </c>
      <c r="P2915" s="37">
        <f>MATCH(O2915,LORDetail!$B$932:$B$1859,1)</f>
        <v>249</v>
      </c>
      <c r="Q2915" s="37">
        <f>INDEX(LORDetail!$B$932:$B$1859,P2915)</f>
        <v>50514</v>
      </c>
      <c r="R2915" s="37">
        <f>INDEX(LORDetail!$D$932:$D$1859,P2915)</f>
        <v>51.5245499661712</v>
      </c>
      <c r="S2915" s="37">
        <f>INDEX(LORDetail!$E$932:$E$1859,P2915)</f>
        <v>-1.9935691236109601</v>
      </c>
      <c r="T2915" s="37">
        <f>INDEX(LORDetail!$G$932:$G$1859,P2915)</f>
        <v>87.00291</v>
      </c>
      <c r="U2915">
        <f t="shared" si="987"/>
        <v>250</v>
      </c>
      <c r="V2915" s="37">
        <f>INDEX(LORDetail!$B$932:$B$1859,U2915)</f>
        <v>51183</v>
      </c>
      <c r="W2915" s="37">
        <f>INDEX(LORDetail!$D$932:$D$1859,U2915)</f>
        <v>51.526215906002498</v>
      </c>
      <c r="X2915" s="37">
        <f>INDEX(LORDetail!$E$932:$E$1859,U2915)</f>
        <v>-1.98429198047536</v>
      </c>
      <c r="Y2915" s="37">
        <f>INDEX(LORDetail!$G$932:$G$1859,U2915)</f>
        <v>86.586680000000001</v>
      </c>
      <c r="Z2915">
        <f t="shared" si="988"/>
        <v>669</v>
      </c>
      <c r="AA2915" s="29">
        <f t="shared" si="989"/>
        <v>304.86243983572058</v>
      </c>
      <c r="AB2915">
        <f t="shared" si="990"/>
        <v>0.45569871425369296</v>
      </c>
      <c r="AC2915" s="32">
        <f t="shared" si="991"/>
        <v>51.525309132810349</v>
      </c>
      <c r="AD2915" s="32">
        <f t="shared" si="992"/>
        <v>-1.9893415414121196</v>
      </c>
      <c r="AE2915" s="34">
        <f t="shared" si="993"/>
        <v>86.813234524166191</v>
      </c>
      <c r="AF2915" s="36" t="str">
        <f t="shared" si="979"/>
        <v>RDNGSTN</v>
      </c>
      <c r="AG2915" s="36" t="str">
        <f t="shared" si="980"/>
        <v>PADTON</v>
      </c>
      <c r="AH2915" s="36">
        <f t="shared" si="977"/>
        <v>1410</v>
      </c>
      <c r="AI2915" s="42">
        <f t="shared" si="978"/>
        <v>50818.8</v>
      </c>
      <c r="AJ2915" s="43">
        <f t="shared" si="973"/>
        <v>21.590818521128803</v>
      </c>
      <c r="AK2915" s="43">
        <f t="shared" si="974"/>
        <v>-1.5567559524864757E-2</v>
      </c>
      <c r="AL2915" s="36">
        <f t="shared" si="975"/>
        <v>51.525309132810349</v>
      </c>
      <c r="AM2915" s="36">
        <v>1</v>
      </c>
      <c r="AN2915" s="36">
        <f t="shared" si="976"/>
        <v>-1.9893415414121196</v>
      </c>
      <c r="AO2915" s="36">
        <v>4</v>
      </c>
      <c r="AP2915" s="42">
        <f>INT(AI2915/1000)*1000</f>
        <v>50000</v>
      </c>
      <c r="AQ2915" s="42">
        <f>MOD(AI2915,1000)</f>
        <v>818.80000000000291</v>
      </c>
      <c r="AR2915" s="42">
        <f>MOD(AI2916,1000)-0.2+(AP2916-AP2915)</f>
        <v>840.20000000000141</v>
      </c>
    </row>
    <row r="2916" spans="1:44" x14ac:dyDescent="0.25">
      <c r="A2916" s="19" t="s">
        <v>1</v>
      </c>
      <c r="B2916" t="s">
        <v>0</v>
      </c>
      <c r="C2916">
        <v>1411</v>
      </c>
      <c r="D2916" s="36">
        <f>MATCH(C2916,TrainRun!$AG$149:$AG$295,1)</f>
        <v>94</v>
      </c>
      <c r="E2916" s="36">
        <f>INT(INDEX(TrainRun!$AD$149:$AD$295,'By Second'!D2916))</f>
        <v>1402</v>
      </c>
      <c r="F2916" s="36">
        <f>IF(E2916=0,0,INDEX(TrainRun!$AE$149:$AE$295,'By Second'!D2916))</f>
        <v>21.715358997327719</v>
      </c>
      <c r="G2916" s="36">
        <f>INDEX(TrainRun!$AF$149:$AF$295,'By Second'!D2916)</f>
        <v>50645.722882231792</v>
      </c>
      <c r="H2916">
        <f t="shared" si="981"/>
        <v>95</v>
      </c>
      <c r="I2916" s="36">
        <f>INT(INDEX(TrainRun!$AD$149:$AD$295,'By Second'!H2916))</f>
        <v>1419</v>
      </c>
      <c r="J2916" s="36">
        <f>INDEX(TrainRun!$AE$149:$AE$295,'By Second'!H2916)</f>
        <v>21.450710485405018</v>
      </c>
      <c r="K2916">
        <f t="shared" si="982"/>
        <v>17</v>
      </c>
      <c r="L2916">
        <f t="shared" si="983"/>
        <v>-0.26464851192270089</v>
      </c>
      <c r="M2916">
        <f t="shared" si="984"/>
        <v>-1.5567559524864757E-2</v>
      </c>
      <c r="N2916" s="32">
        <f t="shared" si="985"/>
        <v>21.575250961603938</v>
      </c>
      <c r="O2916" s="29">
        <f t="shared" si="986"/>
        <v>50840.437690797327</v>
      </c>
      <c r="P2916" s="37">
        <f>MATCH(O2916,LORDetail!$B$932:$B$1859,1)</f>
        <v>249</v>
      </c>
      <c r="Q2916" s="37">
        <f>INDEX(LORDetail!$B$932:$B$1859,P2916)</f>
        <v>50514</v>
      </c>
      <c r="R2916" s="37">
        <f>INDEX(LORDetail!$D$932:$D$1859,P2916)</f>
        <v>51.5245499661712</v>
      </c>
      <c r="S2916" s="37">
        <f>INDEX(LORDetail!$E$932:$E$1859,P2916)</f>
        <v>-1.9935691236109601</v>
      </c>
      <c r="T2916" s="37">
        <f>INDEX(LORDetail!$G$932:$G$1859,P2916)</f>
        <v>87.00291</v>
      </c>
      <c r="U2916">
        <f t="shared" si="987"/>
        <v>250</v>
      </c>
      <c r="V2916" s="37">
        <f>INDEX(LORDetail!$B$932:$B$1859,U2916)</f>
        <v>51183</v>
      </c>
      <c r="W2916" s="37">
        <f>INDEX(LORDetail!$D$932:$D$1859,U2916)</f>
        <v>51.526215906002498</v>
      </c>
      <c r="X2916" s="37">
        <f>INDEX(LORDetail!$E$932:$E$1859,U2916)</f>
        <v>-1.98429198047536</v>
      </c>
      <c r="Y2916" s="37">
        <f>INDEX(LORDetail!$G$932:$G$1859,U2916)</f>
        <v>86.586680000000001</v>
      </c>
      <c r="Z2916">
        <f t="shared" si="988"/>
        <v>669</v>
      </c>
      <c r="AA2916" s="29">
        <f t="shared" si="989"/>
        <v>326.43769079732738</v>
      </c>
      <c r="AB2916">
        <f t="shared" si="990"/>
        <v>0.48794871569107229</v>
      </c>
      <c r="AC2916" s="32">
        <f t="shared" si="991"/>
        <v>51.525362859372301</v>
      </c>
      <c r="AD2916" s="32">
        <f t="shared" si="992"/>
        <v>-1.9890423535326618</v>
      </c>
      <c r="AE2916" s="34">
        <f t="shared" si="993"/>
        <v>86.799811106067907</v>
      </c>
      <c r="AF2916" s="36" t="str">
        <f t="shared" si="979"/>
        <v>RDNGSTN</v>
      </c>
      <c r="AG2916" s="36" t="str">
        <f t="shared" si="980"/>
        <v>PADTON</v>
      </c>
      <c r="AH2916" s="36">
        <f t="shared" si="977"/>
        <v>1411</v>
      </c>
      <c r="AI2916" s="42">
        <f t="shared" si="978"/>
        <v>50840.4</v>
      </c>
      <c r="AJ2916" s="43">
        <f t="shared" si="973"/>
        <v>21.575250961603938</v>
      </c>
      <c r="AK2916" s="43">
        <f t="shared" si="974"/>
        <v>-1.5567559524864757E-2</v>
      </c>
      <c r="AL2916" s="36">
        <f t="shared" si="975"/>
        <v>51.525362859372301</v>
      </c>
      <c r="AM2916" s="36">
        <v>1</v>
      </c>
      <c r="AN2916" s="36">
        <f t="shared" si="976"/>
        <v>-1.9890423535326618</v>
      </c>
      <c r="AO2916" s="36">
        <v>4</v>
      </c>
      <c r="AP2916" s="42">
        <f>INT(AI2916/1000)*1000</f>
        <v>50000</v>
      </c>
      <c r="AQ2916" s="42">
        <f>MOD(AI2916,1000)</f>
        <v>840.40000000000146</v>
      </c>
      <c r="AR2916" s="42">
        <f>MOD(AI2917,1000)-0.2+(AP2917-AP2916)</f>
        <v>861.8</v>
      </c>
    </row>
    <row r="2917" spans="1:44" x14ac:dyDescent="0.25">
      <c r="A2917" s="19" t="s">
        <v>1</v>
      </c>
      <c r="B2917" t="s">
        <v>0</v>
      </c>
      <c r="C2917">
        <v>1412</v>
      </c>
      <c r="D2917" s="36">
        <f>MATCH(C2917,TrainRun!$AG$149:$AG$295,1)</f>
        <v>94</v>
      </c>
      <c r="E2917" s="36">
        <f>INT(INDEX(TrainRun!$AD$149:$AD$295,'By Second'!D2917))</f>
        <v>1402</v>
      </c>
      <c r="F2917" s="36">
        <f>IF(E2917=0,0,INDEX(TrainRun!$AE$149:$AE$295,'By Second'!D2917))</f>
        <v>21.715358997327719</v>
      </c>
      <c r="G2917" s="36">
        <f>INDEX(TrainRun!$AF$149:$AF$295,'By Second'!D2917)</f>
        <v>50645.722882231792</v>
      </c>
      <c r="H2917">
        <f t="shared" si="981"/>
        <v>95</v>
      </c>
      <c r="I2917" s="36">
        <f>INT(INDEX(TrainRun!$AD$149:$AD$295,'By Second'!H2917))</f>
        <v>1419</v>
      </c>
      <c r="J2917" s="36">
        <f>INDEX(TrainRun!$AE$149:$AE$295,'By Second'!H2917)</f>
        <v>21.450710485405018</v>
      </c>
      <c r="K2917">
        <f t="shared" si="982"/>
        <v>17</v>
      </c>
      <c r="L2917">
        <f t="shared" si="983"/>
        <v>-0.26464851192270089</v>
      </c>
      <c r="M2917">
        <f t="shared" si="984"/>
        <v>-1.5567559524864757E-2</v>
      </c>
      <c r="N2917" s="32">
        <f t="shared" si="985"/>
        <v>21.559683402079074</v>
      </c>
      <c r="O2917" s="29">
        <f t="shared" si="986"/>
        <v>50861.997374199404</v>
      </c>
      <c r="P2917" s="37">
        <f>MATCH(O2917,LORDetail!$B$932:$B$1859,1)</f>
        <v>249</v>
      </c>
      <c r="Q2917" s="37">
        <f>INDEX(LORDetail!$B$932:$B$1859,P2917)</f>
        <v>50514</v>
      </c>
      <c r="R2917" s="37">
        <f>INDEX(LORDetail!$D$932:$D$1859,P2917)</f>
        <v>51.5245499661712</v>
      </c>
      <c r="S2917" s="37">
        <f>INDEX(LORDetail!$E$932:$E$1859,P2917)</f>
        <v>-1.9935691236109601</v>
      </c>
      <c r="T2917" s="37">
        <f>INDEX(LORDetail!$G$932:$G$1859,P2917)</f>
        <v>87.00291</v>
      </c>
      <c r="U2917">
        <f t="shared" si="987"/>
        <v>250</v>
      </c>
      <c r="V2917" s="37">
        <f>INDEX(LORDetail!$B$932:$B$1859,U2917)</f>
        <v>51183</v>
      </c>
      <c r="W2917" s="37">
        <f>INDEX(LORDetail!$D$932:$D$1859,U2917)</f>
        <v>51.526215906002498</v>
      </c>
      <c r="X2917" s="37">
        <f>INDEX(LORDetail!$E$932:$E$1859,U2917)</f>
        <v>-1.98429198047536</v>
      </c>
      <c r="Y2917" s="37">
        <f>INDEX(LORDetail!$G$932:$G$1859,U2917)</f>
        <v>86.586680000000001</v>
      </c>
      <c r="Z2917">
        <f t="shared" si="988"/>
        <v>669</v>
      </c>
      <c r="AA2917" s="29">
        <f t="shared" si="989"/>
        <v>347.99737419940357</v>
      </c>
      <c r="AB2917">
        <f t="shared" si="990"/>
        <v>0.52017544723378706</v>
      </c>
      <c r="AC2917" s="32">
        <f t="shared" si="991"/>
        <v>51.525416547168014</v>
      </c>
      <c r="AD2917" s="32">
        <f t="shared" si="992"/>
        <v>-1.9887433815313476</v>
      </c>
      <c r="AE2917" s="34">
        <f t="shared" si="993"/>
        <v>86.786397373597879</v>
      </c>
      <c r="AF2917" s="36" t="str">
        <f t="shared" si="979"/>
        <v>RDNGSTN</v>
      </c>
      <c r="AG2917" s="36" t="str">
        <f t="shared" si="980"/>
        <v>PADTON</v>
      </c>
      <c r="AH2917" s="36">
        <f t="shared" si="977"/>
        <v>1412</v>
      </c>
      <c r="AI2917" s="42">
        <f t="shared" si="978"/>
        <v>50862</v>
      </c>
      <c r="AJ2917" s="43">
        <f t="shared" si="973"/>
        <v>21.559683402079074</v>
      </c>
      <c r="AK2917" s="43">
        <f t="shared" si="974"/>
        <v>-1.5567559524864757E-2</v>
      </c>
      <c r="AL2917" s="36">
        <f t="shared" si="975"/>
        <v>51.525416547168014</v>
      </c>
      <c r="AM2917" s="36">
        <v>1</v>
      </c>
      <c r="AN2917" s="36">
        <f t="shared" si="976"/>
        <v>-1.9887433815313476</v>
      </c>
      <c r="AO2917" s="36">
        <v>4</v>
      </c>
      <c r="AP2917" s="42">
        <f>INT(AI2917/1000)*1000</f>
        <v>50000</v>
      </c>
      <c r="AQ2917" s="42">
        <f>MOD(AI2917,1000)</f>
        <v>862</v>
      </c>
      <c r="AR2917" s="42">
        <f>MOD(AI2918,1000)-0.2+(AP2918-AP2917)</f>
        <v>883.3999999999985</v>
      </c>
    </row>
    <row r="2918" spans="1:44" x14ac:dyDescent="0.25">
      <c r="A2918" s="19" t="s">
        <v>1</v>
      </c>
      <c r="B2918" t="s">
        <v>0</v>
      </c>
      <c r="C2918">
        <v>1413</v>
      </c>
      <c r="D2918" s="36">
        <f>MATCH(C2918,TrainRun!$AG$149:$AG$295,1)</f>
        <v>94</v>
      </c>
      <c r="E2918" s="36">
        <f>INT(INDEX(TrainRun!$AD$149:$AD$295,'By Second'!D2918))</f>
        <v>1402</v>
      </c>
      <c r="F2918" s="36">
        <f>IF(E2918=0,0,INDEX(TrainRun!$AE$149:$AE$295,'By Second'!D2918))</f>
        <v>21.715358997327719</v>
      </c>
      <c r="G2918" s="36">
        <f>INDEX(TrainRun!$AF$149:$AF$295,'By Second'!D2918)</f>
        <v>50645.722882231792</v>
      </c>
      <c r="H2918">
        <f t="shared" si="981"/>
        <v>95</v>
      </c>
      <c r="I2918" s="36">
        <f>INT(INDEX(TrainRun!$AD$149:$AD$295,'By Second'!H2918))</f>
        <v>1419</v>
      </c>
      <c r="J2918" s="36">
        <f>INDEX(TrainRun!$AE$149:$AE$295,'By Second'!H2918)</f>
        <v>21.450710485405018</v>
      </c>
      <c r="K2918">
        <f t="shared" si="982"/>
        <v>17</v>
      </c>
      <c r="L2918">
        <f t="shared" si="983"/>
        <v>-0.26464851192270089</v>
      </c>
      <c r="M2918">
        <f t="shared" si="984"/>
        <v>-1.5567559524864757E-2</v>
      </c>
      <c r="N2918" s="32">
        <f t="shared" si="985"/>
        <v>21.544115842554209</v>
      </c>
      <c r="O2918" s="29">
        <f t="shared" si="986"/>
        <v>50883.541490041956</v>
      </c>
      <c r="P2918" s="37">
        <f>MATCH(O2918,LORDetail!$B$932:$B$1859,1)</f>
        <v>249</v>
      </c>
      <c r="Q2918" s="37">
        <f>INDEX(LORDetail!$B$932:$B$1859,P2918)</f>
        <v>50514</v>
      </c>
      <c r="R2918" s="37">
        <f>INDEX(LORDetail!$D$932:$D$1859,P2918)</f>
        <v>51.5245499661712</v>
      </c>
      <c r="S2918" s="37">
        <f>INDEX(LORDetail!$E$932:$E$1859,P2918)</f>
        <v>-1.9935691236109601</v>
      </c>
      <c r="T2918" s="37">
        <f>INDEX(LORDetail!$G$932:$G$1859,P2918)</f>
        <v>87.00291</v>
      </c>
      <c r="U2918">
        <f t="shared" si="987"/>
        <v>250</v>
      </c>
      <c r="V2918" s="37">
        <f>INDEX(LORDetail!$B$932:$B$1859,U2918)</f>
        <v>51183</v>
      </c>
      <c r="W2918" s="37">
        <f>INDEX(LORDetail!$D$932:$D$1859,U2918)</f>
        <v>51.526215906002498</v>
      </c>
      <c r="X2918" s="37">
        <f>INDEX(LORDetail!$E$932:$E$1859,U2918)</f>
        <v>-1.98429198047536</v>
      </c>
      <c r="Y2918" s="37">
        <f>INDEX(LORDetail!$G$932:$G$1859,U2918)</f>
        <v>86.586680000000001</v>
      </c>
      <c r="Z2918">
        <f t="shared" si="988"/>
        <v>669</v>
      </c>
      <c r="AA2918" s="29">
        <f t="shared" si="989"/>
        <v>369.54149004195642</v>
      </c>
      <c r="AB2918">
        <f t="shared" si="990"/>
        <v>0.55237890888184815</v>
      </c>
      <c r="AC2918" s="32">
        <f t="shared" si="991"/>
        <v>51.525470196197475</v>
      </c>
      <c r="AD2918" s="32">
        <f t="shared" si="992"/>
        <v>-1.9884446254081767</v>
      </c>
      <c r="AE2918" s="34">
        <f t="shared" si="993"/>
        <v>86.772993326756108</v>
      </c>
      <c r="AF2918" s="36" t="str">
        <f t="shared" si="979"/>
        <v>RDNGSTN</v>
      </c>
      <c r="AG2918" s="36" t="str">
        <f t="shared" si="980"/>
        <v>PADTON</v>
      </c>
      <c r="AH2918" s="36">
        <f t="shared" si="977"/>
        <v>1413</v>
      </c>
      <c r="AI2918" s="42">
        <f t="shared" si="978"/>
        <v>50883.6</v>
      </c>
      <c r="AJ2918" s="43">
        <f t="shared" si="973"/>
        <v>21.544115842554209</v>
      </c>
      <c r="AK2918" s="43">
        <f t="shared" si="974"/>
        <v>-1.5567559524864757E-2</v>
      </c>
      <c r="AL2918" s="36">
        <f t="shared" si="975"/>
        <v>51.525470196197475</v>
      </c>
      <c r="AM2918" s="36">
        <v>1</v>
      </c>
      <c r="AN2918" s="36">
        <f t="shared" si="976"/>
        <v>-1.9884446254081767</v>
      </c>
      <c r="AO2918" s="36">
        <v>4</v>
      </c>
      <c r="AP2918" s="42">
        <f>INT(AI2918/1000)*1000</f>
        <v>50000</v>
      </c>
      <c r="AQ2918" s="42">
        <f>MOD(AI2918,1000)</f>
        <v>883.59999999999854</v>
      </c>
      <c r="AR2918" s="42">
        <f>MOD(AI2919,1000)-0.2+(AP2919-AP2918)</f>
        <v>904.8</v>
      </c>
    </row>
    <row r="2919" spans="1:44" x14ac:dyDescent="0.25">
      <c r="A2919" s="19" t="s">
        <v>1</v>
      </c>
      <c r="B2919" t="s">
        <v>0</v>
      </c>
      <c r="C2919">
        <v>1414</v>
      </c>
      <c r="D2919" s="36">
        <f>MATCH(C2919,TrainRun!$AG$149:$AG$295,1)</f>
        <v>94</v>
      </c>
      <c r="E2919" s="36">
        <f>INT(INDEX(TrainRun!$AD$149:$AD$295,'By Second'!D2919))</f>
        <v>1402</v>
      </c>
      <c r="F2919" s="36">
        <f>IF(E2919=0,0,INDEX(TrainRun!$AE$149:$AE$295,'By Second'!D2919))</f>
        <v>21.715358997327719</v>
      </c>
      <c r="G2919" s="36">
        <f>INDEX(TrainRun!$AF$149:$AF$295,'By Second'!D2919)</f>
        <v>50645.722882231792</v>
      </c>
      <c r="H2919">
        <f t="shared" si="981"/>
        <v>95</v>
      </c>
      <c r="I2919" s="36">
        <f>INT(INDEX(TrainRun!$AD$149:$AD$295,'By Second'!H2919))</f>
        <v>1419</v>
      </c>
      <c r="J2919" s="36">
        <f>INDEX(TrainRun!$AE$149:$AE$295,'By Second'!H2919)</f>
        <v>21.450710485405018</v>
      </c>
      <c r="K2919">
        <f t="shared" si="982"/>
        <v>17</v>
      </c>
      <c r="L2919">
        <f t="shared" si="983"/>
        <v>-0.26464851192270089</v>
      </c>
      <c r="M2919">
        <f t="shared" si="984"/>
        <v>-1.5567559524864757E-2</v>
      </c>
      <c r="N2919" s="32">
        <f t="shared" si="985"/>
        <v>21.528548283029345</v>
      </c>
      <c r="O2919" s="29">
        <f t="shared" si="986"/>
        <v>50905.070038324986</v>
      </c>
      <c r="P2919" s="37">
        <f>MATCH(O2919,LORDetail!$B$932:$B$1859,1)</f>
        <v>249</v>
      </c>
      <c r="Q2919" s="37">
        <f>INDEX(LORDetail!$B$932:$B$1859,P2919)</f>
        <v>50514</v>
      </c>
      <c r="R2919" s="37">
        <f>INDEX(LORDetail!$D$932:$D$1859,P2919)</f>
        <v>51.5245499661712</v>
      </c>
      <c r="S2919" s="37">
        <f>INDEX(LORDetail!$E$932:$E$1859,P2919)</f>
        <v>-1.9935691236109601</v>
      </c>
      <c r="T2919" s="37">
        <f>INDEX(LORDetail!$G$932:$G$1859,P2919)</f>
        <v>87.00291</v>
      </c>
      <c r="U2919">
        <f t="shared" si="987"/>
        <v>250</v>
      </c>
      <c r="V2919" s="37">
        <f>INDEX(LORDetail!$B$932:$B$1859,U2919)</f>
        <v>51183</v>
      </c>
      <c r="W2919" s="37">
        <f>INDEX(LORDetail!$D$932:$D$1859,U2919)</f>
        <v>51.526215906002498</v>
      </c>
      <c r="X2919" s="37">
        <f>INDEX(LORDetail!$E$932:$E$1859,U2919)</f>
        <v>-1.98429198047536</v>
      </c>
      <c r="Y2919" s="37">
        <f>INDEX(LORDetail!$G$932:$G$1859,U2919)</f>
        <v>86.586680000000001</v>
      </c>
      <c r="Z2919">
        <f t="shared" si="988"/>
        <v>669</v>
      </c>
      <c r="AA2919" s="29">
        <f t="shared" si="989"/>
        <v>391.07003832498594</v>
      </c>
      <c r="AB2919">
        <f t="shared" si="990"/>
        <v>0.58455910063525551</v>
      </c>
      <c r="AC2919" s="32">
        <f t="shared" si="991"/>
        <v>51.525523806460697</v>
      </c>
      <c r="AD2919" s="32">
        <f t="shared" si="992"/>
        <v>-1.9881460851631492</v>
      </c>
      <c r="AE2919" s="34">
        <f t="shared" si="993"/>
        <v>86.759598965542594</v>
      </c>
      <c r="AF2919" s="36" t="str">
        <f t="shared" si="979"/>
        <v>RDNGSTN</v>
      </c>
      <c r="AG2919" s="36" t="str">
        <f t="shared" si="980"/>
        <v>PADTON</v>
      </c>
      <c r="AH2919" s="36">
        <f t="shared" si="977"/>
        <v>1414</v>
      </c>
      <c r="AI2919" s="42">
        <f t="shared" si="978"/>
        <v>50905</v>
      </c>
      <c r="AJ2919" s="43">
        <f t="shared" si="973"/>
        <v>21.528548283029345</v>
      </c>
      <c r="AK2919" s="43">
        <f t="shared" si="974"/>
        <v>-1.5567559524864757E-2</v>
      </c>
      <c r="AL2919" s="36">
        <f t="shared" si="975"/>
        <v>51.525523806460697</v>
      </c>
      <c r="AM2919" s="36">
        <v>1</v>
      </c>
      <c r="AN2919" s="36">
        <f t="shared" si="976"/>
        <v>-1.9881460851631492</v>
      </c>
      <c r="AO2919" s="36">
        <v>4</v>
      </c>
      <c r="AP2919" s="42">
        <f>INT(AI2919/1000)*1000</f>
        <v>50000</v>
      </c>
      <c r="AQ2919" s="42">
        <f>MOD(AI2919,1000)</f>
        <v>905</v>
      </c>
      <c r="AR2919" s="42">
        <f>MOD(AI2920,1000)-0.2+(AP2920-AP2919)</f>
        <v>926.3999999999985</v>
      </c>
    </row>
    <row r="2920" spans="1:44" x14ac:dyDescent="0.25">
      <c r="A2920" s="19" t="s">
        <v>1</v>
      </c>
      <c r="B2920" t="s">
        <v>0</v>
      </c>
      <c r="C2920">
        <v>1415</v>
      </c>
      <c r="D2920" s="36">
        <f>MATCH(C2920,TrainRun!$AG$149:$AG$295,1)</f>
        <v>94</v>
      </c>
      <c r="E2920" s="36">
        <f>INT(INDEX(TrainRun!$AD$149:$AD$295,'By Second'!D2920))</f>
        <v>1402</v>
      </c>
      <c r="F2920" s="36">
        <f>IF(E2920=0,0,INDEX(TrainRun!$AE$149:$AE$295,'By Second'!D2920))</f>
        <v>21.715358997327719</v>
      </c>
      <c r="G2920" s="36">
        <f>INDEX(TrainRun!$AF$149:$AF$295,'By Second'!D2920)</f>
        <v>50645.722882231792</v>
      </c>
      <c r="H2920">
        <f t="shared" si="981"/>
        <v>95</v>
      </c>
      <c r="I2920" s="36">
        <f>INT(INDEX(TrainRun!$AD$149:$AD$295,'By Second'!H2920))</f>
        <v>1419</v>
      </c>
      <c r="J2920" s="36">
        <f>INDEX(TrainRun!$AE$149:$AE$295,'By Second'!H2920)</f>
        <v>21.450710485405018</v>
      </c>
      <c r="K2920">
        <f t="shared" si="982"/>
        <v>17</v>
      </c>
      <c r="L2920">
        <f t="shared" si="983"/>
        <v>-0.26464851192270089</v>
      </c>
      <c r="M2920">
        <f t="shared" si="984"/>
        <v>-1.5567559524864757E-2</v>
      </c>
      <c r="N2920" s="32">
        <f t="shared" si="985"/>
        <v>21.51298072350448</v>
      </c>
      <c r="O2920" s="29">
        <f t="shared" si="986"/>
        <v>50926.583019048492</v>
      </c>
      <c r="P2920" s="37">
        <f>MATCH(O2920,LORDetail!$B$932:$B$1859,1)</f>
        <v>249</v>
      </c>
      <c r="Q2920" s="37">
        <f>INDEX(LORDetail!$B$932:$B$1859,P2920)</f>
        <v>50514</v>
      </c>
      <c r="R2920" s="37">
        <f>INDEX(LORDetail!$D$932:$D$1859,P2920)</f>
        <v>51.5245499661712</v>
      </c>
      <c r="S2920" s="37">
        <f>INDEX(LORDetail!$E$932:$E$1859,P2920)</f>
        <v>-1.9935691236109601</v>
      </c>
      <c r="T2920" s="37">
        <f>INDEX(LORDetail!$G$932:$G$1859,P2920)</f>
        <v>87.00291</v>
      </c>
      <c r="U2920">
        <f t="shared" si="987"/>
        <v>250</v>
      </c>
      <c r="V2920" s="37">
        <f>INDEX(LORDetail!$B$932:$B$1859,U2920)</f>
        <v>51183</v>
      </c>
      <c r="W2920" s="37">
        <f>INDEX(LORDetail!$D$932:$D$1859,U2920)</f>
        <v>51.526215906002498</v>
      </c>
      <c r="X2920" s="37">
        <f>INDEX(LORDetail!$E$932:$E$1859,U2920)</f>
        <v>-1.98429198047536</v>
      </c>
      <c r="Y2920" s="37">
        <f>INDEX(LORDetail!$G$932:$G$1859,U2920)</f>
        <v>86.586680000000001</v>
      </c>
      <c r="Z2920">
        <f t="shared" si="988"/>
        <v>669</v>
      </c>
      <c r="AA2920" s="29">
        <f t="shared" si="989"/>
        <v>412.58301904849213</v>
      </c>
      <c r="AB2920">
        <f t="shared" si="990"/>
        <v>0.61671602249400914</v>
      </c>
      <c r="AC2920" s="32">
        <f t="shared" si="991"/>
        <v>51.525577377957674</v>
      </c>
      <c r="AD2920" s="32">
        <f t="shared" si="992"/>
        <v>-1.9878477607962652</v>
      </c>
      <c r="AE2920" s="34">
        <f t="shared" si="993"/>
        <v>86.746214289957322</v>
      </c>
      <c r="AF2920" s="36" t="str">
        <f t="shared" si="979"/>
        <v>RDNGSTN</v>
      </c>
      <c r="AG2920" s="36" t="str">
        <f t="shared" si="980"/>
        <v>PADTON</v>
      </c>
      <c r="AH2920" s="36">
        <f t="shared" si="977"/>
        <v>1415</v>
      </c>
      <c r="AI2920" s="42">
        <f t="shared" si="978"/>
        <v>50926.6</v>
      </c>
      <c r="AJ2920" s="43">
        <f t="shared" si="973"/>
        <v>21.51298072350448</v>
      </c>
      <c r="AK2920" s="43">
        <f t="shared" si="974"/>
        <v>-1.5567559524864757E-2</v>
      </c>
      <c r="AL2920" s="36">
        <f t="shared" si="975"/>
        <v>51.525577377957674</v>
      </c>
      <c r="AM2920" s="36">
        <v>1</v>
      </c>
      <c r="AN2920" s="36">
        <f t="shared" si="976"/>
        <v>-1.9878477607962652</v>
      </c>
      <c r="AO2920" s="36">
        <v>4</v>
      </c>
      <c r="AP2920" s="42">
        <f>INT(AI2920/1000)*1000</f>
        <v>50000</v>
      </c>
      <c r="AQ2920" s="42">
        <f>MOD(AI2920,1000)</f>
        <v>926.59999999999854</v>
      </c>
      <c r="AR2920" s="42">
        <f>MOD(AI2921,1000)-0.2+(AP2921-AP2920)</f>
        <v>947.8</v>
      </c>
    </row>
    <row r="2921" spans="1:44" x14ac:dyDescent="0.25">
      <c r="A2921" s="19" t="s">
        <v>1</v>
      </c>
      <c r="B2921" t="s">
        <v>0</v>
      </c>
      <c r="C2921">
        <v>1416</v>
      </c>
      <c r="D2921" s="36">
        <f>MATCH(C2921,TrainRun!$AG$149:$AG$295,1)</f>
        <v>94</v>
      </c>
      <c r="E2921" s="36">
        <f>INT(INDEX(TrainRun!$AD$149:$AD$295,'By Second'!D2921))</f>
        <v>1402</v>
      </c>
      <c r="F2921" s="36">
        <f>IF(E2921=0,0,INDEX(TrainRun!$AE$149:$AE$295,'By Second'!D2921))</f>
        <v>21.715358997327719</v>
      </c>
      <c r="G2921" s="36">
        <f>INDEX(TrainRun!$AF$149:$AF$295,'By Second'!D2921)</f>
        <v>50645.722882231792</v>
      </c>
      <c r="H2921">
        <f t="shared" si="981"/>
        <v>95</v>
      </c>
      <c r="I2921" s="36">
        <f>INT(INDEX(TrainRun!$AD$149:$AD$295,'By Second'!H2921))</f>
        <v>1419</v>
      </c>
      <c r="J2921" s="36">
        <f>INDEX(TrainRun!$AE$149:$AE$295,'By Second'!H2921)</f>
        <v>21.450710485405018</v>
      </c>
      <c r="K2921">
        <f t="shared" si="982"/>
        <v>17</v>
      </c>
      <c r="L2921">
        <f t="shared" si="983"/>
        <v>-0.26464851192270089</v>
      </c>
      <c r="M2921">
        <f t="shared" si="984"/>
        <v>-1.5567559524864757E-2</v>
      </c>
      <c r="N2921" s="32">
        <f t="shared" si="985"/>
        <v>21.497413163979616</v>
      </c>
      <c r="O2921" s="29">
        <f t="shared" si="986"/>
        <v>50948.080432212475</v>
      </c>
      <c r="P2921" s="37">
        <f>MATCH(O2921,LORDetail!$B$932:$B$1859,1)</f>
        <v>249</v>
      </c>
      <c r="Q2921" s="37">
        <f>INDEX(LORDetail!$B$932:$B$1859,P2921)</f>
        <v>50514</v>
      </c>
      <c r="R2921" s="37">
        <f>INDEX(LORDetail!$D$932:$D$1859,P2921)</f>
        <v>51.5245499661712</v>
      </c>
      <c r="S2921" s="37">
        <f>INDEX(LORDetail!$E$932:$E$1859,P2921)</f>
        <v>-1.9935691236109601</v>
      </c>
      <c r="T2921" s="37">
        <f>INDEX(LORDetail!$G$932:$G$1859,P2921)</f>
        <v>87.00291</v>
      </c>
      <c r="U2921">
        <f t="shared" si="987"/>
        <v>250</v>
      </c>
      <c r="V2921" s="37">
        <f>INDEX(LORDetail!$B$932:$B$1859,U2921)</f>
        <v>51183</v>
      </c>
      <c r="W2921" s="37">
        <f>INDEX(LORDetail!$D$932:$D$1859,U2921)</f>
        <v>51.526215906002498</v>
      </c>
      <c r="X2921" s="37">
        <f>INDEX(LORDetail!$E$932:$E$1859,U2921)</f>
        <v>-1.98429198047536</v>
      </c>
      <c r="Y2921" s="37">
        <f>INDEX(LORDetail!$G$932:$G$1859,U2921)</f>
        <v>86.586680000000001</v>
      </c>
      <c r="Z2921">
        <f t="shared" si="988"/>
        <v>669</v>
      </c>
      <c r="AA2921" s="29">
        <f t="shared" si="989"/>
        <v>434.08043221247499</v>
      </c>
      <c r="AB2921">
        <f t="shared" si="990"/>
        <v>0.64884967445810915</v>
      </c>
      <c r="AC2921" s="32">
        <f t="shared" si="991"/>
        <v>51.525630910688406</v>
      </c>
      <c r="AD2921" s="32">
        <f t="shared" si="992"/>
        <v>-1.9875496523075247</v>
      </c>
      <c r="AE2921" s="34">
        <f t="shared" si="993"/>
        <v>86.732839300000308</v>
      </c>
      <c r="AF2921" s="36" t="str">
        <f t="shared" si="979"/>
        <v>RDNGSTN</v>
      </c>
      <c r="AG2921" s="36" t="str">
        <f t="shared" si="980"/>
        <v>PADTON</v>
      </c>
      <c r="AH2921" s="36">
        <f t="shared" si="977"/>
        <v>1416</v>
      </c>
      <c r="AI2921" s="42">
        <f t="shared" si="978"/>
        <v>50948</v>
      </c>
      <c r="AJ2921" s="43">
        <f t="shared" si="973"/>
        <v>21.497413163979616</v>
      </c>
      <c r="AK2921" s="43">
        <f t="shared" si="974"/>
        <v>-1.5567559524864757E-2</v>
      </c>
      <c r="AL2921" s="36">
        <f t="shared" si="975"/>
        <v>51.525630910688406</v>
      </c>
      <c r="AM2921" s="36">
        <v>1</v>
      </c>
      <c r="AN2921" s="36">
        <f t="shared" si="976"/>
        <v>-1.9875496523075247</v>
      </c>
      <c r="AO2921" s="36">
        <v>4</v>
      </c>
      <c r="AP2921" s="42">
        <f>INT(AI2921/1000)*1000</f>
        <v>50000</v>
      </c>
      <c r="AQ2921" s="42">
        <f>MOD(AI2921,1000)</f>
        <v>948</v>
      </c>
      <c r="AR2921" s="42">
        <f>MOD(AI2922,1000)-0.2+(AP2922-AP2921)</f>
        <v>969.3999999999985</v>
      </c>
    </row>
    <row r="2922" spans="1:44" x14ac:dyDescent="0.25">
      <c r="A2922" s="19" t="s">
        <v>1</v>
      </c>
      <c r="B2922" t="s">
        <v>0</v>
      </c>
      <c r="C2922">
        <v>1417</v>
      </c>
      <c r="D2922" s="36">
        <f>MATCH(C2922,TrainRun!$AG$149:$AG$295,1)</f>
        <v>94</v>
      </c>
      <c r="E2922" s="36">
        <f>INT(INDEX(TrainRun!$AD$149:$AD$295,'By Second'!D2922))</f>
        <v>1402</v>
      </c>
      <c r="F2922" s="36">
        <f>IF(E2922=0,0,INDEX(TrainRun!$AE$149:$AE$295,'By Second'!D2922))</f>
        <v>21.715358997327719</v>
      </c>
      <c r="G2922" s="36">
        <f>INDEX(TrainRun!$AF$149:$AF$295,'By Second'!D2922)</f>
        <v>50645.722882231792</v>
      </c>
      <c r="H2922">
        <f t="shared" si="981"/>
        <v>95</v>
      </c>
      <c r="I2922" s="36">
        <f>INT(INDEX(TrainRun!$AD$149:$AD$295,'By Second'!H2922))</f>
        <v>1419</v>
      </c>
      <c r="J2922" s="36">
        <f>INDEX(TrainRun!$AE$149:$AE$295,'By Second'!H2922)</f>
        <v>21.450710485405018</v>
      </c>
      <c r="K2922">
        <f t="shared" si="982"/>
        <v>17</v>
      </c>
      <c r="L2922">
        <f t="shared" si="983"/>
        <v>-0.26464851192270089</v>
      </c>
      <c r="M2922">
        <f t="shared" si="984"/>
        <v>-1.5567559524864757E-2</v>
      </c>
      <c r="N2922" s="32">
        <f t="shared" si="985"/>
        <v>21.481845604454751</v>
      </c>
      <c r="O2922" s="29">
        <f t="shared" si="986"/>
        <v>50969.562277816927</v>
      </c>
      <c r="P2922" s="37">
        <f>MATCH(O2922,LORDetail!$B$932:$B$1859,1)</f>
        <v>249</v>
      </c>
      <c r="Q2922" s="37">
        <f>INDEX(LORDetail!$B$932:$B$1859,P2922)</f>
        <v>50514</v>
      </c>
      <c r="R2922" s="37">
        <f>INDEX(LORDetail!$D$932:$D$1859,P2922)</f>
        <v>51.5245499661712</v>
      </c>
      <c r="S2922" s="37">
        <f>INDEX(LORDetail!$E$932:$E$1859,P2922)</f>
        <v>-1.9935691236109601</v>
      </c>
      <c r="T2922" s="37">
        <f>INDEX(LORDetail!$G$932:$G$1859,P2922)</f>
        <v>87.00291</v>
      </c>
      <c r="U2922">
        <f t="shared" si="987"/>
        <v>250</v>
      </c>
      <c r="V2922" s="37">
        <f>INDEX(LORDetail!$B$932:$B$1859,U2922)</f>
        <v>51183</v>
      </c>
      <c r="W2922" s="37">
        <f>INDEX(LORDetail!$D$932:$D$1859,U2922)</f>
        <v>51.526215906002498</v>
      </c>
      <c r="X2922" s="37">
        <f>INDEX(LORDetail!$E$932:$E$1859,U2922)</f>
        <v>-1.98429198047536</v>
      </c>
      <c r="Y2922" s="37">
        <f>INDEX(LORDetail!$G$932:$G$1859,U2922)</f>
        <v>86.586680000000001</v>
      </c>
      <c r="Z2922">
        <f t="shared" si="988"/>
        <v>669</v>
      </c>
      <c r="AA2922" s="29">
        <f t="shared" si="989"/>
        <v>455.56227781692724</v>
      </c>
      <c r="AB2922">
        <f t="shared" si="990"/>
        <v>0.68096005652754443</v>
      </c>
      <c r="AC2922" s="32">
        <f t="shared" si="991"/>
        <v>51.525684404652893</v>
      </c>
      <c r="AD2922" s="32">
        <f t="shared" si="992"/>
        <v>-1.9872517596969277</v>
      </c>
      <c r="AE2922" s="34">
        <f t="shared" si="993"/>
        <v>86.719473995671535</v>
      </c>
      <c r="AF2922" s="36" t="str">
        <f t="shared" si="979"/>
        <v>RDNGSTN</v>
      </c>
      <c r="AG2922" s="36" t="str">
        <f t="shared" si="980"/>
        <v>PADTON</v>
      </c>
      <c r="AH2922" s="36">
        <f t="shared" si="977"/>
        <v>1417</v>
      </c>
      <c r="AI2922" s="42">
        <f t="shared" si="978"/>
        <v>50969.599999999999</v>
      </c>
      <c r="AJ2922" s="43">
        <f t="shared" si="973"/>
        <v>21.481845604454751</v>
      </c>
      <c r="AK2922" s="43">
        <f t="shared" si="974"/>
        <v>-1.5567559524864757E-2</v>
      </c>
      <c r="AL2922" s="36">
        <f t="shared" si="975"/>
        <v>51.525684404652893</v>
      </c>
      <c r="AM2922" s="36">
        <v>1</v>
      </c>
      <c r="AN2922" s="36">
        <f t="shared" si="976"/>
        <v>-1.9872517596969277</v>
      </c>
      <c r="AO2922" s="36">
        <v>4</v>
      </c>
      <c r="AP2922" s="42">
        <f>INT(AI2922/1000)*1000</f>
        <v>50000</v>
      </c>
      <c r="AQ2922" s="42">
        <f>MOD(AI2922,1000)</f>
        <v>969.59999999999854</v>
      </c>
      <c r="AR2922" s="42">
        <f>MOD(AI2923,1000)-0.2+(AP2923-AP2922)</f>
        <v>990.8</v>
      </c>
    </row>
    <row r="2923" spans="1:44" x14ac:dyDescent="0.25">
      <c r="A2923" s="19" t="s">
        <v>1</v>
      </c>
      <c r="B2923" t="s">
        <v>0</v>
      </c>
      <c r="C2923">
        <v>1418</v>
      </c>
      <c r="D2923" s="36">
        <f>MATCH(C2923,TrainRun!$AG$149:$AG$295,1)</f>
        <v>94</v>
      </c>
      <c r="E2923" s="36">
        <f>INT(INDEX(TrainRun!$AD$149:$AD$295,'By Second'!D2923))</f>
        <v>1402</v>
      </c>
      <c r="F2923" s="36">
        <f>IF(E2923=0,0,INDEX(TrainRun!$AE$149:$AE$295,'By Second'!D2923))</f>
        <v>21.715358997327719</v>
      </c>
      <c r="G2923" s="36">
        <f>INDEX(TrainRun!$AF$149:$AF$295,'By Second'!D2923)</f>
        <v>50645.722882231792</v>
      </c>
      <c r="H2923">
        <f t="shared" si="981"/>
        <v>95</v>
      </c>
      <c r="I2923" s="36">
        <f>INT(INDEX(TrainRun!$AD$149:$AD$295,'By Second'!H2923))</f>
        <v>1419</v>
      </c>
      <c r="J2923" s="36">
        <f>INDEX(TrainRun!$AE$149:$AE$295,'By Second'!H2923)</f>
        <v>21.450710485405018</v>
      </c>
      <c r="K2923">
        <f t="shared" si="982"/>
        <v>17</v>
      </c>
      <c r="L2923">
        <f t="shared" si="983"/>
        <v>-0.26464851192270089</v>
      </c>
      <c r="M2923">
        <f t="shared" si="984"/>
        <v>-1.5567559524864757E-2</v>
      </c>
      <c r="N2923" s="32">
        <f t="shared" si="985"/>
        <v>21.466278044929886</v>
      </c>
      <c r="O2923" s="29">
        <f t="shared" si="986"/>
        <v>50991.028555861856</v>
      </c>
      <c r="P2923" s="37">
        <f>MATCH(O2923,LORDetail!$B$932:$B$1859,1)</f>
        <v>249</v>
      </c>
      <c r="Q2923" s="37">
        <f>INDEX(LORDetail!$B$932:$B$1859,P2923)</f>
        <v>50514</v>
      </c>
      <c r="R2923" s="37">
        <f>INDEX(LORDetail!$D$932:$D$1859,P2923)</f>
        <v>51.5245499661712</v>
      </c>
      <c r="S2923" s="37">
        <f>INDEX(LORDetail!$E$932:$E$1859,P2923)</f>
        <v>-1.9935691236109601</v>
      </c>
      <c r="T2923" s="37">
        <f>INDEX(LORDetail!$G$932:$G$1859,P2923)</f>
        <v>87.00291</v>
      </c>
      <c r="U2923">
        <f t="shared" si="987"/>
        <v>250</v>
      </c>
      <c r="V2923" s="37">
        <f>INDEX(LORDetail!$B$932:$B$1859,U2923)</f>
        <v>51183</v>
      </c>
      <c r="W2923" s="37">
        <f>INDEX(LORDetail!$D$932:$D$1859,U2923)</f>
        <v>51.526215906002498</v>
      </c>
      <c r="X2923" s="37">
        <f>INDEX(LORDetail!$E$932:$E$1859,U2923)</f>
        <v>-1.98429198047536</v>
      </c>
      <c r="Y2923" s="37">
        <f>INDEX(LORDetail!$G$932:$G$1859,U2923)</f>
        <v>86.586680000000001</v>
      </c>
      <c r="Z2923">
        <f t="shared" si="988"/>
        <v>669</v>
      </c>
      <c r="AA2923" s="29">
        <f t="shared" si="989"/>
        <v>477.02855586185615</v>
      </c>
      <c r="AB2923">
        <f t="shared" si="990"/>
        <v>0.7130471687023261</v>
      </c>
      <c r="AC2923" s="32">
        <f t="shared" si="991"/>
        <v>51.525737859851134</v>
      </c>
      <c r="AD2923" s="32">
        <f t="shared" si="992"/>
        <v>-1.9869540829644743</v>
      </c>
      <c r="AE2923" s="34">
        <f t="shared" si="993"/>
        <v>86.706118376971034</v>
      </c>
      <c r="AF2923" s="36" t="str">
        <f t="shared" si="979"/>
        <v>RDNGSTN</v>
      </c>
      <c r="AG2923" s="36" t="str">
        <f t="shared" si="980"/>
        <v>PADTON</v>
      </c>
      <c r="AH2923" s="36">
        <f t="shared" si="977"/>
        <v>1418</v>
      </c>
      <c r="AI2923" s="42">
        <f t="shared" si="978"/>
        <v>50991</v>
      </c>
      <c r="AJ2923" s="43">
        <f t="shared" si="973"/>
        <v>21.466278044929886</v>
      </c>
      <c r="AK2923" s="43">
        <f t="shared" si="974"/>
        <v>-1.5567559524864757E-2</v>
      </c>
      <c r="AL2923" s="36">
        <f t="shared" si="975"/>
        <v>51.525737859851134</v>
      </c>
      <c r="AM2923" s="36">
        <v>1</v>
      </c>
      <c r="AN2923" s="36">
        <f t="shared" si="976"/>
        <v>-1.9869540829644743</v>
      </c>
      <c r="AO2923" s="36">
        <v>4</v>
      </c>
      <c r="AP2923" s="42">
        <f>INT(AI2923/1000)*1000</f>
        <v>50000</v>
      </c>
      <c r="AQ2923" s="42">
        <f>MOD(AI2923,1000)</f>
        <v>991</v>
      </c>
      <c r="AR2923" s="42">
        <f>MOD(AI2924,1000)-0.2+(AP2924-AP2923)</f>
        <v>1027.6000000000029</v>
      </c>
    </row>
    <row r="2924" spans="1:44" x14ac:dyDescent="0.25">
      <c r="A2924" s="19" t="s">
        <v>1</v>
      </c>
      <c r="B2924" t="s">
        <v>0</v>
      </c>
      <c r="C2924">
        <v>1419</v>
      </c>
      <c r="D2924" s="36">
        <f>MATCH(C2924,TrainRun!$AG$149:$AG$295,1)</f>
        <v>96</v>
      </c>
      <c r="E2924" s="36">
        <f>INT(INDEX(TrainRun!$AD$149:$AD$295,'By Second'!D2924))</f>
        <v>1419</v>
      </c>
      <c r="F2924" s="36">
        <f>IF(E2924=0,0,INDEX(TrainRun!$AE$149:$AE$295,'By Second'!D2924))</f>
        <v>21.449218190309065</v>
      </c>
      <c r="G2924" s="36">
        <f>INDEX(TrainRun!$AF$149:$AF$295,'By Second'!D2924)</f>
        <v>51027.723428538331</v>
      </c>
      <c r="H2924">
        <f t="shared" si="981"/>
        <v>97</v>
      </c>
      <c r="I2924" s="36">
        <f>INT(INDEX(TrainRun!$AD$149:$AD$295,'By Second'!H2924))</f>
        <v>1499</v>
      </c>
      <c r="J2924" s="36">
        <f>INDEX(TrainRun!$AE$149:$AE$295,'By Second'!H2924)</f>
        <v>20.294091942705034</v>
      </c>
      <c r="K2924">
        <f t="shared" si="982"/>
        <v>80</v>
      </c>
      <c r="L2924">
        <f t="shared" si="983"/>
        <v>-1.1551262476040307</v>
      </c>
      <c r="M2924">
        <f t="shared" si="984"/>
        <v>-1.4439078095050384E-2</v>
      </c>
      <c r="N2924" s="32">
        <f t="shared" si="985"/>
        <v>21.449218190309065</v>
      </c>
      <c r="O2924" s="29">
        <f t="shared" si="986"/>
        <v>51027.7</v>
      </c>
      <c r="P2924" s="37">
        <f>MATCH(O2924,LORDetail!$B$932:$B$1859,1)</f>
        <v>249</v>
      </c>
      <c r="Q2924" s="37">
        <f>INDEX(LORDetail!$B$932:$B$1859,P2924)</f>
        <v>50514</v>
      </c>
      <c r="R2924" s="37">
        <f>INDEX(LORDetail!$D$932:$D$1859,P2924)</f>
        <v>51.5245499661712</v>
      </c>
      <c r="S2924" s="37">
        <f>INDEX(LORDetail!$E$932:$E$1859,P2924)</f>
        <v>-1.9935691236109601</v>
      </c>
      <c r="T2924" s="37">
        <f>INDEX(LORDetail!$G$932:$G$1859,P2924)</f>
        <v>87.00291</v>
      </c>
      <c r="U2924">
        <f t="shared" si="987"/>
        <v>250</v>
      </c>
      <c r="V2924" s="37">
        <f>INDEX(LORDetail!$B$932:$B$1859,U2924)</f>
        <v>51183</v>
      </c>
      <c r="W2924" s="37">
        <f>INDEX(LORDetail!$D$932:$D$1859,U2924)</f>
        <v>51.526215906002498</v>
      </c>
      <c r="X2924" s="37">
        <f>INDEX(LORDetail!$E$932:$E$1859,U2924)</f>
        <v>-1.98429198047536</v>
      </c>
      <c r="Y2924" s="37">
        <f>INDEX(LORDetail!$G$932:$G$1859,U2924)</f>
        <v>86.586680000000001</v>
      </c>
      <c r="Z2924">
        <f t="shared" si="988"/>
        <v>669</v>
      </c>
      <c r="AA2924" s="29">
        <f t="shared" si="989"/>
        <v>513.69999999999709</v>
      </c>
      <c r="AB2924">
        <f t="shared" si="990"/>
        <v>0.76786248131539181</v>
      </c>
      <c r="AC2924" s="32">
        <f t="shared" si="991"/>
        <v>51.525829178863781</v>
      </c>
      <c r="AD2924" s="32">
        <f t="shared" si="992"/>
        <v>-1.9864455534633401</v>
      </c>
      <c r="AE2924" s="34">
        <f t="shared" si="993"/>
        <v>86.683302599402097</v>
      </c>
      <c r="AF2924" s="36" t="str">
        <f t="shared" si="979"/>
        <v>RDNGSTN</v>
      </c>
      <c r="AG2924" s="36" t="str">
        <f t="shared" si="980"/>
        <v>PADTON</v>
      </c>
      <c r="AH2924" s="36">
        <f t="shared" si="977"/>
        <v>1419</v>
      </c>
      <c r="AI2924" s="42">
        <f t="shared" si="978"/>
        <v>51027.8</v>
      </c>
      <c r="AJ2924" s="43">
        <f t="shared" si="973"/>
        <v>21.449218190309065</v>
      </c>
      <c r="AK2924" s="43">
        <f t="shared" si="974"/>
        <v>-1.4439078095050384E-2</v>
      </c>
      <c r="AL2924" s="36">
        <f t="shared" si="975"/>
        <v>51.525829178863781</v>
      </c>
      <c r="AM2924" s="36">
        <v>1</v>
      </c>
      <c r="AN2924" s="36">
        <f t="shared" si="976"/>
        <v>-1.9864455534633401</v>
      </c>
      <c r="AO2924" s="36">
        <v>4</v>
      </c>
      <c r="AP2924" s="42">
        <f>INT(AI2924/1000)*1000</f>
        <v>51000</v>
      </c>
      <c r="AQ2924" s="42">
        <f>MOD(AI2924,1000)</f>
        <v>27.80000000000291</v>
      </c>
      <c r="AR2924" s="42">
        <f>MOD(AI2925,1000)-0.2+(AP2925-AP2924)</f>
        <v>48.999999999997087</v>
      </c>
    </row>
    <row r="2925" spans="1:44" x14ac:dyDescent="0.25">
      <c r="A2925" s="19" t="s">
        <v>1</v>
      </c>
      <c r="B2925" t="s">
        <v>0</v>
      </c>
      <c r="C2925">
        <v>1420</v>
      </c>
      <c r="D2925" s="36">
        <f>MATCH(C2925,TrainRun!$AG$149:$AG$295,1)</f>
        <v>96</v>
      </c>
      <c r="E2925" s="36">
        <f>INT(INDEX(TrainRun!$AD$149:$AD$295,'By Second'!D2925))</f>
        <v>1419</v>
      </c>
      <c r="F2925" s="36">
        <f>IF(E2925=0,0,INDEX(TrainRun!$AE$149:$AE$295,'By Second'!D2925))</f>
        <v>21.449218190309065</v>
      </c>
      <c r="G2925" s="36">
        <f>INDEX(TrainRun!$AF$149:$AF$295,'By Second'!D2925)</f>
        <v>51027.723428538331</v>
      </c>
      <c r="H2925">
        <f t="shared" si="981"/>
        <v>97</v>
      </c>
      <c r="I2925" s="36">
        <f>INT(INDEX(TrainRun!$AD$149:$AD$295,'By Second'!H2925))</f>
        <v>1499</v>
      </c>
      <c r="J2925" s="36">
        <f>INDEX(TrainRun!$AE$149:$AE$295,'By Second'!H2925)</f>
        <v>20.294091942705034</v>
      </c>
      <c r="K2925">
        <f t="shared" si="982"/>
        <v>80</v>
      </c>
      <c r="L2925">
        <f t="shared" si="983"/>
        <v>-1.1551262476040307</v>
      </c>
      <c r="M2925">
        <f t="shared" si="984"/>
        <v>-1.4439078095050384E-2</v>
      </c>
      <c r="N2925" s="32">
        <f t="shared" si="985"/>
        <v>21.434779112214013</v>
      </c>
      <c r="O2925" s="29">
        <f t="shared" si="986"/>
        <v>51049.13477911221</v>
      </c>
      <c r="P2925" s="37">
        <f>MATCH(O2925,LORDetail!$B$932:$B$1859,1)</f>
        <v>249</v>
      </c>
      <c r="Q2925" s="37">
        <f>INDEX(LORDetail!$B$932:$B$1859,P2925)</f>
        <v>50514</v>
      </c>
      <c r="R2925" s="37">
        <f>INDEX(LORDetail!$D$932:$D$1859,P2925)</f>
        <v>51.5245499661712</v>
      </c>
      <c r="S2925" s="37">
        <f>INDEX(LORDetail!$E$932:$E$1859,P2925)</f>
        <v>-1.9935691236109601</v>
      </c>
      <c r="T2925" s="37">
        <f>INDEX(LORDetail!$G$932:$G$1859,P2925)</f>
        <v>87.00291</v>
      </c>
      <c r="U2925">
        <f t="shared" si="987"/>
        <v>250</v>
      </c>
      <c r="V2925" s="37">
        <f>INDEX(LORDetail!$B$932:$B$1859,U2925)</f>
        <v>51183</v>
      </c>
      <c r="W2925" s="37">
        <f>INDEX(LORDetail!$D$932:$D$1859,U2925)</f>
        <v>51.526215906002498</v>
      </c>
      <c r="X2925" s="37">
        <f>INDEX(LORDetail!$E$932:$E$1859,U2925)</f>
        <v>-1.98429198047536</v>
      </c>
      <c r="Y2925" s="37">
        <f>INDEX(LORDetail!$G$932:$G$1859,U2925)</f>
        <v>86.586680000000001</v>
      </c>
      <c r="Z2925">
        <f t="shared" si="988"/>
        <v>669</v>
      </c>
      <c r="AA2925" s="29">
        <f t="shared" si="989"/>
        <v>535.1347791122098</v>
      </c>
      <c r="AB2925">
        <f t="shared" si="990"/>
        <v>0.79990250988372169</v>
      </c>
      <c r="AC2925" s="32">
        <f t="shared" si="991"/>
        <v>51.525882555623568</v>
      </c>
      <c r="AD2925" s="32">
        <f t="shared" si="992"/>
        <v>-1.9861483135322431</v>
      </c>
      <c r="AE2925" s="34">
        <f t="shared" si="993"/>
        <v>86.669966578311104</v>
      </c>
      <c r="AF2925" s="36" t="str">
        <f t="shared" si="979"/>
        <v>RDNGSTN</v>
      </c>
      <c r="AG2925" s="36" t="str">
        <f t="shared" si="980"/>
        <v>PADTON</v>
      </c>
      <c r="AH2925" s="36">
        <f t="shared" si="977"/>
        <v>1420</v>
      </c>
      <c r="AI2925" s="42">
        <f t="shared" si="978"/>
        <v>51049.2</v>
      </c>
      <c r="AJ2925" s="43">
        <f t="shared" si="973"/>
        <v>21.434779112214013</v>
      </c>
      <c r="AK2925" s="43">
        <f t="shared" si="974"/>
        <v>-1.4439078095050384E-2</v>
      </c>
      <c r="AL2925" s="36">
        <f t="shared" si="975"/>
        <v>51.525882555623568</v>
      </c>
      <c r="AM2925" s="36">
        <v>1</v>
      </c>
      <c r="AN2925" s="36">
        <f t="shared" si="976"/>
        <v>-1.9861483135322431</v>
      </c>
      <c r="AO2925" s="36">
        <v>4</v>
      </c>
      <c r="AP2925" s="42">
        <f>INT(AI2925/1000)*1000</f>
        <v>51000</v>
      </c>
      <c r="AQ2925" s="42">
        <f>MOD(AI2925,1000)</f>
        <v>49.19999999999709</v>
      </c>
      <c r="AR2925" s="42">
        <f>MOD(AI2926,1000)-0.2+(AP2926-AP2925)</f>
        <v>70.399999999998542</v>
      </c>
    </row>
    <row r="2926" spans="1:44" x14ac:dyDescent="0.25">
      <c r="A2926" s="19" t="s">
        <v>1</v>
      </c>
      <c r="B2926" t="s">
        <v>0</v>
      </c>
      <c r="C2926">
        <v>1421</v>
      </c>
      <c r="D2926" s="36">
        <f>MATCH(C2926,TrainRun!$AG$149:$AG$295,1)</f>
        <v>96</v>
      </c>
      <c r="E2926" s="36">
        <f>INT(INDEX(TrainRun!$AD$149:$AD$295,'By Second'!D2926))</f>
        <v>1419</v>
      </c>
      <c r="F2926" s="36">
        <f>IF(E2926=0,0,INDEX(TrainRun!$AE$149:$AE$295,'By Second'!D2926))</f>
        <v>21.449218190309065</v>
      </c>
      <c r="G2926" s="36">
        <f>INDEX(TrainRun!$AF$149:$AF$295,'By Second'!D2926)</f>
        <v>51027.723428538331</v>
      </c>
      <c r="H2926">
        <f t="shared" si="981"/>
        <v>97</v>
      </c>
      <c r="I2926" s="36">
        <f>INT(INDEX(TrainRun!$AD$149:$AD$295,'By Second'!H2926))</f>
        <v>1499</v>
      </c>
      <c r="J2926" s="36">
        <f>INDEX(TrainRun!$AE$149:$AE$295,'By Second'!H2926)</f>
        <v>20.294091942705034</v>
      </c>
      <c r="K2926">
        <f t="shared" si="982"/>
        <v>80</v>
      </c>
      <c r="L2926">
        <f t="shared" si="983"/>
        <v>-1.1551262476040307</v>
      </c>
      <c r="M2926">
        <f t="shared" si="984"/>
        <v>-1.4439078095050384E-2</v>
      </c>
      <c r="N2926" s="32">
        <f t="shared" si="985"/>
        <v>21.420340034118961</v>
      </c>
      <c r="O2926" s="29">
        <f t="shared" si="986"/>
        <v>51070.555119146331</v>
      </c>
      <c r="P2926" s="37">
        <f>MATCH(O2926,LORDetail!$B$932:$B$1859,1)</f>
        <v>249</v>
      </c>
      <c r="Q2926" s="37">
        <f>INDEX(LORDetail!$B$932:$B$1859,P2926)</f>
        <v>50514</v>
      </c>
      <c r="R2926" s="37">
        <f>INDEX(LORDetail!$D$932:$D$1859,P2926)</f>
        <v>51.5245499661712</v>
      </c>
      <c r="S2926" s="37">
        <f>INDEX(LORDetail!$E$932:$E$1859,P2926)</f>
        <v>-1.9935691236109601</v>
      </c>
      <c r="T2926" s="37">
        <f>INDEX(LORDetail!$G$932:$G$1859,P2926)</f>
        <v>87.00291</v>
      </c>
      <c r="U2926">
        <f t="shared" si="987"/>
        <v>250</v>
      </c>
      <c r="V2926" s="37">
        <f>INDEX(LORDetail!$B$932:$B$1859,U2926)</f>
        <v>51183</v>
      </c>
      <c r="W2926" s="37">
        <f>INDEX(LORDetail!$D$932:$D$1859,U2926)</f>
        <v>51.526215906002498</v>
      </c>
      <c r="X2926" s="37">
        <f>INDEX(LORDetail!$E$932:$E$1859,U2926)</f>
        <v>-1.98429198047536</v>
      </c>
      <c r="Y2926" s="37">
        <f>INDEX(LORDetail!$G$932:$G$1859,U2926)</f>
        <v>86.586680000000001</v>
      </c>
      <c r="Z2926">
        <f t="shared" si="988"/>
        <v>669</v>
      </c>
      <c r="AA2926" s="29">
        <f t="shared" si="989"/>
        <v>556.55511914633098</v>
      </c>
      <c r="AB2926">
        <f t="shared" si="990"/>
        <v>0.83192095537568156</v>
      </c>
      <c r="AC2926" s="32">
        <f t="shared" si="991"/>
        <v>51.525935896427249</v>
      </c>
      <c r="AD2926" s="32">
        <f t="shared" si="992"/>
        <v>-1.9858512738304348</v>
      </c>
      <c r="AE2926" s="34">
        <f t="shared" si="993"/>
        <v>86.656639540743981</v>
      </c>
      <c r="AF2926" s="36" t="str">
        <f t="shared" si="979"/>
        <v>RDNGSTN</v>
      </c>
      <c r="AG2926" s="36" t="str">
        <f t="shared" si="980"/>
        <v>PADTON</v>
      </c>
      <c r="AH2926" s="36">
        <f t="shared" si="977"/>
        <v>1421</v>
      </c>
      <c r="AI2926" s="42">
        <f t="shared" si="978"/>
        <v>51070.6</v>
      </c>
      <c r="AJ2926" s="43">
        <f t="shared" si="973"/>
        <v>21.420340034118961</v>
      </c>
      <c r="AK2926" s="43">
        <f t="shared" si="974"/>
        <v>-1.4439078095050384E-2</v>
      </c>
      <c r="AL2926" s="36">
        <f t="shared" si="975"/>
        <v>51.525935896427249</v>
      </c>
      <c r="AM2926" s="36">
        <v>1</v>
      </c>
      <c r="AN2926" s="36">
        <f t="shared" si="976"/>
        <v>-1.9858512738304348</v>
      </c>
      <c r="AO2926" s="36">
        <v>4</v>
      </c>
      <c r="AP2926" s="42">
        <f>INT(AI2926/1000)*1000</f>
        <v>51000</v>
      </c>
      <c r="AQ2926" s="42">
        <f>MOD(AI2926,1000)</f>
        <v>70.599999999998545</v>
      </c>
      <c r="AR2926" s="42">
        <f>MOD(AI2927,1000)-0.2+(AP2927-AP2926)</f>
        <v>91.8</v>
      </c>
    </row>
    <row r="2927" spans="1:44" x14ac:dyDescent="0.25">
      <c r="A2927" s="19" t="s">
        <v>1</v>
      </c>
      <c r="B2927" t="s">
        <v>0</v>
      </c>
      <c r="C2927">
        <v>1422</v>
      </c>
      <c r="D2927" s="36">
        <f>MATCH(C2927,TrainRun!$AG$149:$AG$295,1)</f>
        <v>96</v>
      </c>
      <c r="E2927" s="36">
        <f>INT(INDEX(TrainRun!$AD$149:$AD$295,'By Second'!D2927))</f>
        <v>1419</v>
      </c>
      <c r="F2927" s="36">
        <f>IF(E2927=0,0,INDEX(TrainRun!$AE$149:$AE$295,'By Second'!D2927))</f>
        <v>21.449218190309065</v>
      </c>
      <c r="G2927" s="36">
        <f>INDEX(TrainRun!$AF$149:$AF$295,'By Second'!D2927)</f>
        <v>51027.723428538331</v>
      </c>
      <c r="H2927">
        <f t="shared" si="981"/>
        <v>97</v>
      </c>
      <c r="I2927" s="36">
        <f>INT(INDEX(TrainRun!$AD$149:$AD$295,'By Second'!H2927))</f>
        <v>1499</v>
      </c>
      <c r="J2927" s="36">
        <f>INDEX(TrainRun!$AE$149:$AE$295,'By Second'!H2927)</f>
        <v>20.294091942705034</v>
      </c>
      <c r="K2927">
        <f t="shared" si="982"/>
        <v>80</v>
      </c>
      <c r="L2927">
        <f t="shared" si="983"/>
        <v>-1.1551262476040307</v>
      </c>
      <c r="M2927">
        <f t="shared" si="984"/>
        <v>-1.4439078095050384E-2</v>
      </c>
      <c r="N2927" s="32">
        <f t="shared" si="985"/>
        <v>21.40590095602391</v>
      </c>
      <c r="O2927" s="29">
        <f t="shared" si="986"/>
        <v>51091.961020102353</v>
      </c>
      <c r="P2927" s="37">
        <f>MATCH(O2927,LORDetail!$B$932:$B$1859,1)</f>
        <v>249</v>
      </c>
      <c r="Q2927" s="37">
        <f>INDEX(LORDetail!$B$932:$B$1859,P2927)</f>
        <v>50514</v>
      </c>
      <c r="R2927" s="37">
        <f>INDEX(LORDetail!$D$932:$D$1859,P2927)</f>
        <v>51.5245499661712</v>
      </c>
      <c r="S2927" s="37">
        <f>INDEX(LORDetail!$E$932:$E$1859,P2927)</f>
        <v>-1.9935691236109601</v>
      </c>
      <c r="T2927" s="37">
        <f>INDEX(LORDetail!$G$932:$G$1859,P2927)</f>
        <v>87.00291</v>
      </c>
      <c r="U2927">
        <f t="shared" si="987"/>
        <v>250</v>
      </c>
      <c r="V2927" s="37">
        <f>INDEX(LORDetail!$B$932:$B$1859,U2927)</f>
        <v>51183</v>
      </c>
      <c r="W2927" s="37">
        <f>INDEX(LORDetail!$D$932:$D$1859,U2927)</f>
        <v>51.526215906002498</v>
      </c>
      <c r="X2927" s="37">
        <f>INDEX(LORDetail!$E$932:$E$1859,U2927)</f>
        <v>-1.98429198047536</v>
      </c>
      <c r="Y2927" s="37">
        <f>INDEX(LORDetail!$G$932:$G$1859,U2927)</f>
        <v>86.586680000000001</v>
      </c>
      <c r="Z2927">
        <f t="shared" si="988"/>
        <v>669</v>
      </c>
      <c r="AA2927" s="29">
        <f t="shared" si="989"/>
        <v>577.96102010235336</v>
      </c>
      <c r="AB2927">
        <f t="shared" si="990"/>
        <v>0.86391781779126064</v>
      </c>
      <c r="AC2927" s="32">
        <f t="shared" si="991"/>
        <v>51.525989201274825</v>
      </c>
      <c r="AD2927" s="32">
        <f t="shared" si="992"/>
        <v>-1.9855544343579152</v>
      </c>
      <c r="AE2927" s="34">
        <f t="shared" si="993"/>
        <v>86.643321486700742</v>
      </c>
      <c r="AF2927" s="36" t="str">
        <f t="shared" si="979"/>
        <v>RDNGSTN</v>
      </c>
      <c r="AG2927" s="36" t="str">
        <f t="shared" si="980"/>
        <v>PADTON</v>
      </c>
      <c r="AH2927" s="36">
        <f t="shared" si="977"/>
        <v>1422</v>
      </c>
      <c r="AI2927" s="42">
        <f t="shared" si="978"/>
        <v>51092</v>
      </c>
      <c r="AJ2927" s="43">
        <f t="shared" si="973"/>
        <v>21.40590095602391</v>
      </c>
      <c r="AK2927" s="43">
        <f t="shared" si="974"/>
        <v>-1.4439078095050384E-2</v>
      </c>
      <c r="AL2927" s="36">
        <f t="shared" si="975"/>
        <v>51.525989201274825</v>
      </c>
      <c r="AM2927" s="36">
        <v>1</v>
      </c>
      <c r="AN2927" s="36">
        <f t="shared" si="976"/>
        <v>-1.9855544343579152</v>
      </c>
      <c r="AO2927" s="36">
        <v>4</v>
      </c>
      <c r="AP2927" s="42">
        <f>INT(AI2927/1000)*1000</f>
        <v>51000</v>
      </c>
      <c r="AQ2927" s="42">
        <f>MOD(AI2927,1000)</f>
        <v>92</v>
      </c>
      <c r="AR2927" s="42">
        <f>MOD(AI2928,1000)-0.2+(AP2928-AP2927)</f>
        <v>113.20000000000145</v>
      </c>
    </row>
    <row r="2928" spans="1:44" x14ac:dyDescent="0.25">
      <c r="A2928" s="19" t="s">
        <v>1</v>
      </c>
      <c r="B2928" t="s">
        <v>0</v>
      </c>
      <c r="C2928">
        <v>1423</v>
      </c>
      <c r="D2928" s="36">
        <f>MATCH(C2928,TrainRun!$AG$149:$AG$295,1)</f>
        <v>96</v>
      </c>
      <c r="E2928" s="36">
        <f>INT(INDEX(TrainRun!$AD$149:$AD$295,'By Second'!D2928))</f>
        <v>1419</v>
      </c>
      <c r="F2928" s="36">
        <f>IF(E2928=0,0,INDEX(TrainRun!$AE$149:$AE$295,'By Second'!D2928))</f>
        <v>21.449218190309065</v>
      </c>
      <c r="G2928" s="36">
        <f>INDEX(TrainRun!$AF$149:$AF$295,'By Second'!D2928)</f>
        <v>51027.723428538331</v>
      </c>
      <c r="H2928">
        <f t="shared" si="981"/>
        <v>97</v>
      </c>
      <c r="I2928" s="36">
        <f>INT(INDEX(TrainRun!$AD$149:$AD$295,'By Second'!H2928))</f>
        <v>1499</v>
      </c>
      <c r="J2928" s="36">
        <f>INDEX(TrainRun!$AE$149:$AE$295,'By Second'!H2928)</f>
        <v>20.294091942705034</v>
      </c>
      <c r="K2928">
        <f t="shared" si="982"/>
        <v>80</v>
      </c>
      <c r="L2928">
        <f t="shared" si="983"/>
        <v>-1.1551262476040307</v>
      </c>
      <c r="M2928">
        <f t="shared" si="984"/>
        <v>-1.4439078095050384E-2</v>
      </c>
      <c r="N2928" s="32">
        <f t="shared" si="985"/>
        <v>21.391461877928858</v>
      </c>
      <c r="O2928" s="29">
        <f t="shared" si="986"/>
        <v>51113.352481980284</v>
      </c>
      <c r="P2928" s="37">
        <f>MATCH(O2928,LORDetail!$B$932:$B$1859,1)</f>
        <v>249</v>
      </c>
      <c r="Q2928" s="37">
        <f>INDEX(LORDetail!$B$932:$B$1859,P2928)</f>
        <v>50514</v>
      </c>
      <c r="R2928" s="37">
        <f>INDEX(LORDetail!$D$932:$D$1859,P2928)</f>
        <v>51.5245499661712</v>
      </c>
      <c r="S2928" s="37">
        <f>INDEX(LORDetail!$E$932:$E$1859,P2928)</f>
        <v>-1.9935691236109601</v>
      </c>
      <c r="T2928" s="37">
        <f>INDEX(LORDetail!$G$932:$G$1859,P2928)</f>
        <v>87.00291</v>
      </c>
      <c r="U2928">
        <f t="shared" si="987"/>
        <v>250</v>
      </c>
      <c r="V2928" s="37">
        <f>INDEX(LORDetail!$B$932:$B$1859,U2928)</f>
        <v>51183</v>
      </c>
      <c r="W2928" s="37">
        <f>INDEX(LORDetail!$D$932:$D$1859,U2928)</f>
        <v>51.526215906002498</v>
      </c>
      <c r="X2928" s="37">
        <f>INDEX(LORDetail!$E$932:$E$1859,U2928)</f>
        <v>-1.98429198047536</v>
      </c>
      <c r="Y2928" s="37">
        <f>INDEX(LORDetail!$G$932:$G$1859,U2928)</f>
        <v>86.586680000000001</v>
      </c>
      <c r="Z2928">
        <f t="shared" si="988"/>
        <v>669</v>
      </c>
      <c r="AA2928" s="29">
        <f t="shared" si="989"/>
        <v>599.35248198028421</v>
      </c>
      <c r="AB2928">
        <f t="shared" si="990"/>
        <v>0.89589309713046972</v>
      </c>
      <c r="AC2928" s="32">
        <f t="shared" si="991"/>
        <v>51.526042470166296</v>
      </c>
      <c r="AD2928" s="32">
        <f t="shared" si="992"/>
        <v>-1.9852577951146846</v>
      </c>
      <c r="AE2928" s="34">
        <f t="shared" si="993"/>
        <v>86.630012416181387</v>
      </c>
      <c r="AF2928" s="36" t="str">
        <f t="shared" si="979"/>
        <v>RDNGSTN</v>
      </c>
      <c r="AG2928" s="36" t="str">
        <f t="shared" si="980"/>
        <v>PADTON</v>
      </c>
      <c r="AH2928" s="36">
        <f t="shared" si="977"/>
        <v>1423</v>
      </c>
      <c r="AI2928" s="42">
        <f t="shared" si="978"/>
        <v>51113.4</v>
      </c>
      <c r="AJ2928" s="43">
        <f t="shared" si="973"/>
        <v>21.391461877928858</v>
      </c>
      <c r="AK2928" s="43">
        <f t="shared" si="974"/>
        <v>-1.4439078095050384E-2</v>
      </c>
      <c r="AL2928" s="36">
        <f t="shared" si="975"/>
        <v>51.526042470166296</v>
      </c>
      <c r="AM2928" s="36">
        <v>1</v>
      </c>
      <c r="AN2928" s="36">
        <f t="shared" si="976"/>
        <v>-1.9852577951146846</v>
      </c>
      <c r="AO2928" s="36">
        <v>4</v>
      </c>
      <c r="AP2928" s="42">
        <f>INT(AI2928/1000)*1000</f>
        <v>51000</v>
      </c>
      <c r="AQ2928" s="42">
        <f>MOD(AI2928,1000)</f>
        <v>113.40000000000146</v>
      </c>
      <c r="AR2928" s="42">
        <f>MOD(AI2929,1000)-0.2+(AP2929-AP2928)</f>
        <v>134.60000000000292</v>
      </c>
    </row>
    <row r="2929" spans="1:44" x14ac:dyDescent="0.25">
      <c r="A2929" s="19" t="s">
        <v>1</v>
      </c>
      <c r="B2929" t="s">
        <v>0</v>
      </c>
      <c r="C2929">
        <v>1424</v>
      </c>
      <c r="D2929" s="36">
        <f>MATCH(C2929,TrainRun!$AG$149:$AG$295,1)</f>
        <v>96</v>
      </c>
      <c r="E2929" s="36">
        <f>INT(INDEX(TrainRun!$AD$149:$AD$295,'By Second'!D2929))</f>
        <v>1419</v>
      </c>
      <c r="F2929" s="36">
        <f>IF(E2929=0,0,INDEX(TrainRun!$AE$149:$AE$295,'By Second'!D2929))</f>
        <v>21.449218190309065</v>
      </c>
      <c r="G2929" s="36">
        <f>INDEX(TrainRun!$AF$149:$AF$295,'By Second'!D2929)</f>
        <v>51027.723428538331</v>
      </c>
      <c r="H2929">
        <f t="shared" si="981"/>
        <v>97</v>
      </c>
      <c r="I2929" s="36">
        <f>INT(INDEX(TrainRun!$AD$149:$AD$295,'By Second'!H2929))</f>
        <v>1499</v>
      </c>
      <c r="J2929" s="36">
        <f>INDEX(TrainRun!$AE$149:$AE$295,'By Second'!H2929)</f>
        <v>20.294091942705034</v>
      </c>
      <c r="K2929">
        <f t="shared" si="982"/>
        <v>80</v>
      </c>
      <c r="L2929">
        <f t="shared" si="983"/>
        <v>-1.1551262476040307</v>
      </c>
      <c r="M2929">
        <f t="shared" si="984"/>
        <v>-1.4439078095050384E-2</v>
      </c>
      <c r="N2929" s="32">
        <f t="shared" si="985"/>
        <v>21.377022799833806</v>
      </c>
      <c r="O2929" s="29">
        <f t="shared" si="986"/>
        <v>51134.729504780116</v>
      </c>
      <c r="P2929" s="37">
        <f>MATCH(O2929,LORDetail!$B$932:$B$1859,1)</f>
        <v>249</v>
      </c>
      <c r="Q2929" s="37">
        <f>INDEX(LORDetail!$B$932:$B$1859,P2929)</f>
        <v>50514</v>
      </c>
      <c r="R2929" s="37">
        <f>INDEX(LORDetail!$D$932:$D$1859,P2929)</f>
        <v>51.5245499661712</v>
      </c>
      <c r="S2929" s="37">
        <f>INDEX(LORDetail!$E$932:$E$1859,P2929)</f>
        <v>-1.9935691236109601</v>
      </c>
      <c r="T2929" s="37">
        <f>INDEX(LORDetail!$G$932:$G$1859,P2929)</f>
        <v>87.00291</v>
      </c>
      <c r="U2929">
        <f t="shared" si="987"/>
        <v>250</v>
      </c>
      <c r="V2929" s="37">
        <f>INDEX(LORDetail!$B$932:$B$1859,U2929)</f>
        <v>51183</v>
      </c>
      <c r="W2929" s="37">
        <f>INDEX(LORDetail!$D$932:$D$1859,U2929)</f>
        <v>51.526215906002498</v>
      </c>
      <c r="X2929" s="37">
        <f>INDEX(LORDetail!$E$932:$E$1859,U2929)</f>
        <v>-1.98429198047536</v>
      </c>
      <c r="Y2929" s="37">
        <f>INDEX(LORDetail!$G$932:$G$1859,U2929)</f>
        <v>86.586680000000001</v>
      </c>
      <c r="Z2929">
        <f t="shared" si="988"/>
        <v>669</v>
      </c>
      <c r="AA2929" s="29">
        <f t="shared" si="989"/>
        <v>620.72950478011626</v>
      </c>
      <c r="AB2929">
        <f t="shared" si="990"/>
        <v>0.9278467933932979</v>
      </c>
      <c r="AC2929" s="32">
        <f t="shared" si="991"/>
        <v>51.526095703101653</v>
      </c>
      <c r="AD2929" s="32">
        <f t="shared" si="992"/>
        <v>-1.9849613561007429</v>
      </c>
      <c r="AE2929" s="34">
        <f t="shared" si="993"/>
        <v>86.616712329185916</v>
      </c>
      <c r="AF2929" s="36" t="str">
        <f t="shared" si="979"/>
        <v>RDNGSTN</v>
      </c>
      <c r="AG2929" s="36" t="str">
        <f t="shared" si="980"/>
        <v>PADTON</v>
      </c>
      <c r="AH2929" s="36">
        <f t="shared" si="977"/>
        <v>1424</v>
      </c>
      <c r="AI2929" s="42">
        <f t="shared" si="978"/>
        <v>51134.8</v>
      </c>
      <c r="AJ2929" s="43">
        <f t="shared" si="973"/>
        <v>21.377022799833806</v>
      </c>
      <c r="AK2929" s="43">
        <f t="shared" si="974"/>
        <v>-1.4439078095050384E-2</v>
      </c>
      <c r="AL2929" s="36">
        <f t="shared" si="975"/>
        <v>51.526095703101653</v>
      </c>
      <c r="AM2929" s="36">
        <v>1</v>
      </c>
      <c r="AN2929" s="36">
        <f t="shared" si="976"/>
        <v>-1.9849613561007429</v>
      </c>
      <c r="AO2929" s="36">
        <v>4</v>
      </c>
      <c r="AP2929" s="42">
        <f>INT(AI2929/1000)*1000</f>
        <v>51000</v>
      </c>
      <c r="AQ2929" s="42">
        <f>MOD(AI2929,1000)</f>
        <v>134.80000000000291</v>
      </c>
      <c r="AR2929" s="42">
        <f>MOD(AI2930,1000)-0.2+(AP2930-AP2929)</f>
        <v>155.80000000000001</v>
      </c>
    </row>
    <row r="2930" spans="1:44" x14ac:dyDescent="0.25">
      <c r="A2930" s="19" t="s">
        <v>1</v>
      </c>
      <c r="B2930" t="s">
        <v>0</v>
      </c>
      <c r="C2930">
        <v>1425</v>
      </c>
      <c r="D2930" s="36">
        <f>MATCH(C2930,TrainRun!$AG$149:$AG$295,1)</f>
        <v>96</v>
      </c>
      <c r="E2930" s="36">
        <f>INT(INDEX(TrainRun!$AD$149:$AD$295,'By Second'!D2930))</f>
        <v>1419</v>
      </c>
      <c r="F2930" s="36">
        <f>IF(E2930=0,0,INDEX(TrainRun!$AE$149:$AE$295,'By Second'!D2930))</f>
        <v>21.449218190309065</v>
      </c>
      <c r="G2930" s="36">
        <f>INDEX(TrainRun!$AF$149:$AF$295,'By Second'!D2930)</f>
        <v>51027.723428538331</v>
      </c>
      <c r="H2930">
        <f t="shared" si="981"/>
        <v>97</v>
      </c>
      <c r="I2930" s="36">
        <f>INT(INDEX(TrainRun!$AD$149:$AD$295,'By Second'!H2930))</f>
        <v>1499</v>
      </c>
      <c r="J2930" s="36">
        <f>INDEX(TrainRun!$AE$149:$AE$295,'By Second'!H2930)</f>
        <v>20.294091942705034</v>
      </c>
      <c r="K2930">
        <f t="shared" si="982"/>
        <v>80</v>
      </c>
      <c r="L2930">
        <f t="shared" si="983"/>
        <v>-1.1551262476040307</v>
      </c>
      <c r="M2930">
        <f t="shared" si="984"/>
        <v>-1.4439078095050384E-2</v>
      </c>
      <c r="N2930" s="32">
        <f t="shared" si="985"/>
        <v>21.362583721738755</v>
      </c>
      <c r="O2930" s="29">
        <f t="shared" si="986"/>
        <v>51156.092088501857</v>
      </c>
      <c r="P2930" s="37">
        <f>MATCH(O2930,LORDetail!$B$932:$B$1859,1)</f>
        <v>249</v>
      </c>
      <c r="Q2930" s="37">
        <f>INDEX(LORDetail!$B$932:$B$1859,P2930)</f>
        <v>50514</v>
      </c>
      <c r="R2930" s="37">
        <f>INDEX(LORDetail!$D$932:$D$1859,P2930)</f>
        <v>51.5245499661712</v>
      </c>
      <c r="S2930" s="37">
        <f>INDEX(LORDetail!$E$932:$E$1859,P2930)</f>
        <v>-1.9935691236109601</v>
      </c>
      <c r="T2930" s="37">
        <f>INDEX(LORDetail!$G$932:$G$1859,P2930)</f>
        <v>87.00291</v>
      </c>
      <c r="U2930">
        <f t="shared" si="987"/>
        <v>250</v>
      </c>
      <c r="V2930" s="37">
        <f>INDEX(LORDetail!$B$932:$B$1859,U2930)</f>
        <v>51183</v>
      </c>
      <c r="W2930" s="37">
        <f>INDEX(LORDetail!$D$932:$D$1859,U2930)</f>
        <v>51.526215906002498</v>
      </c>
      <c r="X2930" s="37">
        <f>INDEX(LORDetail!$E$932:$E$1859,U2930)</f>
        <v>-1.98429198047536</v>
      </c>
      <c r="Y2930" s="37">
        <f>INDEX(LORDetail!$G$932:$G$1859,U2930)</f>
        <v>86.586680000000001</v>
      </c>
      <c r="Z2930">
        <f t="shared" si="988"/>
        <v>669</v>
      </c>
      <c r="AA2930" s="29">
        <f t="shared" si="989"/>
        <v>642.09208850185678</v>
      </c>
      <c r="AB2930">
        <f t="shared" si="990"/>
        <v>0.95977890657975606</v>
      </c>
      <c r="AC2930" s="32">
        <f t="shared" si="991"/>
        <v>51.526148900080912</v>
      </c>
      <c r="AD2930" s="32">
        <f t="shared" si="992"/>
        <v>-1.9846651173160901</v>
      </c>
      <c r="AE2930" s="34">
        <f t="shared" si="993"/>
        <v>86.603421225714314</v>
      </c>
      <c r="AF2930" s="36" t="str">
        <f t="shared" si="979"/>
        <v>RDNGSTN</v>
      </c>
      <c r="AG2930" s="36" t="str">
        <f t="shared" si="980"/>
        <v>PADTON</v>
      </c>
      <c r="AH2930" s="36">
        <f t="shared" si="977"/>
        <v>1425</v>
      </c>
      <c r="AI2930" s="42">
        <f t="shared" si="978"/>
        <v>51156</v>
      </c>
      <c r="AJ2930" s="43">
        <f t="shared" si="973"/>
        <v>21.362583721738755</v>
      </c>
      <c r="AK2930" s="43">
        <f t="shared" si="974"/>
        <v>-1.4439078095050384E-2</v>
      </c>
      <c r="AL2930" s="36">
        <f t="shared" si="975"/>
        <v>51.526148900080912</v>
      </c>
      <c r="AM2930" s="36">
        <v>1</v>
      </c>
      <c r="AN2930" s="36">
        <f t="shared" si="976"/>
        <v>-1.9846651173160901</v>
      </c>
      <c r="AO2930" s="36">
        <v>4</v>
      </c>
      <c r="AP2930" s="42">
        <f>INT(AI2930/1000)*1000</f>
        <v>51000</v>
      </c>
      <c r="AQ2930" s="42">
        <f>MOD(AI2930,1000)</f>
        <v>156</v>
      </c>
      <c r="AR2930" s="42">
        <f>MOD(AI2931,1000)-0.2+(AP2931-AP2930)</f>
        <v>177.20000000000147</v>
      </c>
    </row>
    <row r="2931" spans="1:44" x14ac:dyDescent="0.25">
      <c r="A2931" s="19" t="s">
        <v>1</v>
      </c>
      <c r="B2931" t="s">
        <v>0</v>
      </c>
      <c r="C2931">
        <v>1426</v>
      </c>
      <c r="D2931" s="36">
        <f>MATCH(C2931,TrainRun!$AG$149:$AG$295,1)</f>
        <v>96</v>
      </c>
      <c r="E2931" s="36">
        <f>INT(INDEX(TrainRun!$AD$149:$AD$295,'By Second'!D2931))</f>
        <v>1419</v>
      </c>
      <c r="F2931" s="36">
        <f>IF(E2931=0,0,INDEX(TrainRun!$AE$149:$AE$295,'By Second'!D2931))</f>
        <v>21.449218190309065</v>
      </c>
      <c r="G2931" s="36">
        <f>INDEX(TrainRun!$AF$149:$AF$295,'By Second'!D2931)</f>
        <v>51027.723428538331</v>
      </c>
      <c r="H2931">
        <f t="shared" si="981"/>
        <v>97</v>
      </c>
      <c r="I2931" s="36">
        <f>INT(INDEX(TrainRun!$AD$149:$AD$295,'By Second'!H2931))</f>
        <v>1499</v>
      </c>
      <c r="J2931" s="36">
        <f>INDEX(TrainRun!$AE$149:$AE$295,'By Second'!H2931)</f>
        <v>20.294091942705034</v>
      </c>
      <c r="K2931">
        <f t="shared" si="982"/>
        <v>80</v>
      </c>
      <c r="L2931">
        <f t="shared" si="983"/>
        <v>-1.1551262476040307</v>
      </c>
      <c r="M2931">
        <f t="shared" si="984"/>
        <v>-1.4439078095050384E-2</v>
      </c>
      <c r="N2931" s="32">
        <f t="shared" si="985"/>
        <v>21.348144643643703</v>
      </c>
      <c r="O2931" s="29">
        <f t="shared" si="986"/>
        <v>51177.440233145498</v>
      </c>
      <c r="P2931" s="37">
        <f>MATCH(O2931,LORDetail!$B$932:$B$1859,1)</f>
        <v>249</v>
      </c>
      <c r="Q2931" s="37">
        <f>INDEX(LORDetail!$B$932:$B$1859,P2931)</f>
        <v>50514</v>
      </c>
      <c r="R2931" s="37">
        <f>INDEX(LORDetail!$D$932:$D$1859,P2931)</f>
        <v>51.5245499661712</v>
      </c>
      <c r="S2931" s="37">
        <f>INDEX(LORDetail!$E$932:$E$1859,P2931)</f>
        <v>-1.9935691236109601</v>
      </c>
      <c r="T2931" s="37">
        <f>INDEX(LORDetail!$G$932:$G$1859,P2931)</f>
        <v>87.00291</v>
      </c>
      <c r="U2931">
        <f t="shared" si="987"/>
        <v>250</v>
      </c>
      <c r="V2931" s="37">
        <f>INDEX(LORDetail!$B$932:$B$1859,U2931)</f>
        <v>51183</v>
      </c>
      <c r="W2931" s="37">
        <f>INDEX(LORDetail!$D$932:$D$1859,U2931)</f>
        <v>51.526215906002498</v>
      </c>
      <c r="X2931" s="37">
        <f>INDEX(LORDetail!$E$932:$E$1859,U2931)</f>
        <v>-1.98429198047536</v>
      </c>
      <c r="Y2931" s="37">
        <f>INDEX(LORDetail!$G$932:$G$1859,U2931)</f>
        <v>86.586680000000001</v>
      </c>
      <c r="Z2931">
        <f t="shared" si="988"/>
        <v>669</v>
      </c>
      <c r="AA2931" s="29">
        <f t="shared" si="989"/>
        <v>663.4402331454985</v>
      </c>
      <c r="AB2931">
        <f t="shared" si="990"/>
        <v>0.99168943668983334</v>
      </c>
      <c r="AC2931" s="32">
        <f t="shared" si="991"/>
        <v>51.526202061104058</v>
      </c>
      <c r="AD2931" s="32">
        <f t="shared" si="992"/>
        <v>-1.984369078760726</v>
      </c>
      <c r="AE2931" s="34">
        <f t="shared" si="993"/>
        <v>86.590139105766596</v>
      </c>
      <c r="AF2931" s="36" t="str">
        <f t="shared" si="979"/>
        <v>RDNGSTN</v>
      </c>
      <c r="AG2931" s="36" t="str">
        <f t="shared" si="980"/>
        <v>PADTON</v>
      </c>
      <c r="AH2931" s="36">
        <f t="shared" si="977"/>
        <v>1426</v>
      </c>
      <c r="AI2931" s="42">
        <f t="shared" si="978"/>
        <v>51177.4</v>
      </c>
      <c r="AJ2931" s="43">
        <f t="shared" si="973"/>
        <v>21.348144643643703</v>
      </c>
      <c r="AK2931" s="43">
        <f t="shared" si="974"/>
        <v>-1.4439078095050384E-2</v>
      </c>
      <c r="AL2931" s="36">
        <f t="shared" si="975"/>
        <v>51.526202061104058</v>
      </c>
      <c r="AM2931" s="36">
        <v>1</v>
      </c>
      <c r="AN2931" s="36">
        <f t="shared" si="976"/>
        <v>-1.984369078760726</v>
      </c>
      <c r="AO2931" s="36">
        <v>4</v>
      </c>
      <c r="AP2931" s="42">
        <f>INT(AI2931/1000)*1000</f>
        <v>51000</v>
      </c>
      <c r="AQ2931" s="42">
        <f>MOD(AI2931,1000)</f>
        <v>177.40000000000146</v>
      </c>
      <c r="AR2931" s="42">
        <f>MOD(AI2932,1000)-0.2+(AP2932-AP2931)</f>
        <v>198.60000000000292</v>
      </c>
    </row>
    <row r="2932" spans="1:44" x14ac:dyDescent="0.25">
      <c r="A2932" s="19" t="s">
        <v>1</v>
      </c>
      <c r="B2932" t="s">
        <v>0</v>
      </c>
      <c r="C2932">
        <v>1427</v>
      </c>
      <c r="D2932" s="36">
        <f>MATCH(C2932,TrainRun!$AG$149:$AG$295,1)</f>
        <v>96</v>
      </c>
      <c r="E2932" s="36">
        <f>INT(INDEX(TrainRun!$AD$149:$AD$295,'By Second'!D2932))</f>
        <v>1419</v>
      </c>
      <c r="F2932" s="36">
        <f>IF(E2932=0,0,INDEX(TrainRun!$AE$149:$AE$295,'By Second'!D2932))</f>
        <v>21.449218190309065</v>
      </c>
      <c r="G2932" s="36">
        <f>INDEX(TrainRun!$AF$149:$AF$295,'By Second'!D2932)</f>
        <v>51027.723428538331</v>
      </c>
      <c r="H2932">
        <f t="shared" si="981"/>
        <v>97</v>
      </c>
      <c r="I2932" s="36">
        <f>INT(INDEX(TrainRun!$AD$149:$AD$295,'By Second'!H2932))</f>
        <v>1499</v>
      </c>
      <c r="J2932" s="36">
        <f>INDEX(TrainRun!$AE$149:$AE$295,'By Second'!H2932)</f>
        <v>20.294091942705034</v>
      </c>
      <c r="K2932">
        <f t="shared" si="982"/>
        <v>80</v>
      </c>
      <c r="L2932">
        <f t="shared" si="983"/>
        <v>-1.1551262476040307</v>
      </c>
      <c r="M2932">
        <f t="shared" si="984"/>
        <v>-1.4439078095050384E-2</v>
      </c>
      <c r="N2932" s="32">
        <f t="shared" si="985"/>
        <v>21.333705565548652</v>
      </c>
      <c r="O2932" s="29">
        <f t="shared" si="986"/>
        <v>51198.773938711049</v>
      </c>
      <c r="P2932" s="37">
        <f>MATCH(O2932,LORDetail!$B$932:$B$1859,1)</f>
        <v>250</v>
      </c>
      <c r="Q2932" s="37">
        <f>INDEX(LORDetail!$B$932:$B$1859,P2932)</f>
        <v>51183</v>
      </c>
      <c r="R2932" s="37">
        <f>INDEX(LORDetail!$D$932:$D$1859,P2932)</f>
        <v>51.526215906002498</v>
      </c>
      <c r="S2932" s="37">
        <f>INDEX(LORDetail!$E$932:$E$1859,P2932)</f>
        <v>-1.98429198047536</v>
      </c>
      <c r="T2932" s="37">
        <f>INDEX(LORDetail!$G$932:$G$1859,P2932)</f>
        <v>86.586680000000001</v>
      </c>
      <c r="U2932">
        <f t="shared" si="987"/>
        <v>251</v>
      </c>
      <c r="V2932" s="37">
        <f>INDEX(LORDetail!$B$932:$B$1859,U2932)</f>
        <v>51793</v>
      </c>
      <c r="W2932" s="37">
        <f>INDEX(LORDetail!$D$932:$D$1859,U2932)</f>
        <v>51.527726400953199</v>
      </c>
      <c r="X2932" s="37">
        <f>INDEX(LORDetail!$E$932:$E$1859,U2932)</f>
        <v>-1.9758277556438799</v>
      </c>
      <c r="Y2932" s="37">
        <f>INDEX(LORDetail!$G$932:$G$1859,U2932)</f>
        <v>86.207139999999995</v>
      </c>
      <c r="Z2932">
        <f t="shared" si="988"/>
        <v>610</v>
      </c>
      <c r="AA2932" s="29">
        <f t="shared" si="989"/>
        <v>15.773938711048686</v>
      </c>
      <c r="AB2932">
        <f t="shared" si="990"/>
        <v>2.5858915919751944E-2</v>
      </c>
      <c r="AC2932" s="32">
        <f t="shared" si="991"/>
        <v>51.526254965764423</v>
      </c>
      <c r="AD2932" s="32">
        <f t="shared" si="992"/>
        <v>-1.984073104797117</v>
      </c>
      <c r="AE2932" s="34">
        <f t="shared" si="993"/>
        <v>86.576865507051821</v>
      </c>
      <c r="AF2932" s="36" t="str">
        <f t="shared" si="979"/>
        <v>RDNGSTN</v>
      </c>
      <c r="AG2932" s="36" t="str">
        <f t="shared" si="980"/>
        <v>PADTON</v>
      </c>
      <c r="AH2932" s="36">
        <f t="shared" si="977"/>
        <v>1427</v>
      </c>
      <c r="AI2932" s="42">
        <f t="shared" si="978"/>
        <v>51198.8</v>
      </c>
      <c r="AJ2932" s="43">
        <f t="shared" si="973"/>
        <v>21.333705565548652</v>
      </c>
      <c r="AK2932" s="43">
        <f t="shared" si="974"/>
        <v>-1.4439078095050384E-2</v>
      </c>
      <c r="AL2932" s="36">
        <f t="shared" si="975"/>
        <v>51.526254965764423</v>
      </c>
      <c r="AM2932" s="36">
        <v>1</v>
      </c>
      <c r="AN2932" s="36">
        <f t="shared" si="976"/>
        <v>-1.984073104797117</v>
      </c>
      <c r="AO2932" s="36">
        <v>4</v>
      </c>
      <c r="AP2932" s="42">
        <f>INT(AI2932/1000)*1000</f>
        <v>51000</v>
      </c>
      <c r="AQ2932" s="42">
        <f>MOD(AI2932,1000)</f>
        <v>198.80000000000291</v>
      </c>
      <c r="AR2932" s="42">
        <f>MOD(AI2933,1000)-0.2+(AP2933-AP2932)</f>
        <v>219.8</v>
      </c>
    </row>
    <row r="2933" spans="1:44" x14ac:dyDescent="0.25">
      <c r="A2933" s="19" t="s">
        <v>1</v>
      </c>
      <c r="B2933" t="s">
        <v>0</v>
      </c>
      <c r="C2933">
        <v>1428</v>
      </c>
      <c r="D2933" s="36">
        <f>MATCH(C2933,TrainRun!$AG$149:$AG$295,1)</f>
        <v>96</v>
      </c>
      <c r="E2933" s="36">
        <f>INT(INDEX(TrainRun!$AD$149:$AD$295,'By Second'!D2933))</f>
        <v>1419</v>
      </c>
      <c r="F2933" s="36">
        <f>IF(E2933=0,0,INDEX(TrainRun!$AE$149:$AE$295,'By Second'!D2933))</f>
        <v>21.449218190309065</v>
      </c>
      <c r="G2933" s="36">
        <f>INDEX(TrainRun!$AF$149:$AF$295,'By Second'!D2933)</f>
        <v>51027.723428538331</v>
      </c>
      <c r="H2933">
        <f t="shared" si="981"/>
        <v>97</v>
      </c>
      <c r="I2933" s="36">
        <f>INT(INDEX(TrainRun!$AD$149:$AD$295,'By Second'!H2933))</f>
        <v>1499</v>
      </c>
      <c r="J2933" s="36">
        <f>INDEX(TrainRun!$AE$149:$AE$295,'By Second'!H2933)</f>
        <v>20.294091942705034</v>
      </c>
      <c r="K2933">
        <f t="shared" si="982"/>
        <v>80</v>
      </c>
      <c r="L2933">
        <f t="shared" si="983"/>
        <v>-1.1551262476040307</v>
      </c>
      <c r="M2933">
        <f t="shared" si="984"/>
        <v>-1.4439078095050384E-2</v>
      </c>
      <c r="N2933" s="32">
        <f t="shared" si="985"/>
        <v>21.3192664874536</v>
      </c>
      <c r="O2933" s="29">
        <f t="shared" si="986"/>
        <v>51220.0932051985</v>
      </c>
      <c r="P2933" s="37">
        <f>MATCH(O2933,LORDetail!$B$932:$B$1859,1)</f>
        <v>250</v>
      </c>
      <c r="Q2933" s="37">
        <f>INDEX(LORDetail!$B$932:$B$1859,P2933)</f>
        <v>51183</v>
      </c>
      <c r="R2933" s="37">
        <f>INDEX(LORDetail!$D$932:$D$1859,P2933)</f>
        <v>51.526215906002498</v>
      </c>
      <c r="S2933" s="37">
        <f>INDEX(LORDetail!$E$932:$E$1859,P2933)</f>
        <v>-1.98429198047536</v>
      </c>
      <c r="T2933" s="37">
        <f>INDEX(LORDetail!$G$932:$G$1859,P2933)</f>
        <v>86.586680000000001</v>
      </c>
      <c r="U2933">
        <f t="shared" si="987"/>
        <v>251</v>
      </c>
      <c r="V2933" s="37">
        <f>INDEX(LORDetail!$B$932:$B$1859,U2933)</f>
        <v>51793</v>
      </c>
      <c r="W2933" s="37">
        <f>INDEX(LORDetail!$D$932:$D$1859,U2933)</f>
        <v>51.527726400953199</v>
      </c>
      <c r="X2933" s="37">
        <f>INDEX(LORDetail!$E$932:$E$1859,U2933)</f>
        <v>-1.9758277556438799</v>
      </c>
      <c r="Y2933" s="37">
        <f>INDEX(LORDetail!$G$932:$G$1859,U2933)</f>
        <v>86.207139999999995</v>
      </c>
      <c r="Z2933">
        <f t="shared" si="988"/>
        <v>610</v>
      </c>
      <c r="AA2933" s="29">
        <f t="shared" si="989"/>
        <v>37.093205198500073</v>
      </c>
      <c r="AB2933">
        <f t="shared" si="990"/>
        <v>6.0808533112295199E-2</v>
      </c>
      <c r="AC2933" s="32">
        <f t="shared" si="991"/>
        <v>51.526307756984721</v>
      </c>
      <c r="AD2933" s="32">
        <f t="shared" si="992"/>
        <v>-1.9837772833794252</v>
      </c>
      <c r="AE2933" s="34">
        <f t="shared" si="993"/>
        <v>86.563600729342554</v>
      </c>
      <c r="AF2933" s="36" t="str">
        <f t="shared" si="979"/>
        <v>RDNGSTN</v>
      </c>
      <c r="AG2933" s="36" t="str">
        <f t="shared" si="980"/>
        <v>PADTON</v>
      </c>
      <c r="AH2933" s="36">
        <f t="shared" si="977"/>
        <v>1428</v>
      </c>
      <c r="AI2933" s="42">
        <f t="shared" si="978"/>
        <v>51220</v>
      </c>
      <c r="AJ2933" s="43">
        <f t="shared" si="973"/>
        <v>21.3192664874536</v>
      </c>
      <c r="AK2933" s="43">
        <f t="shared" si="974"/>
        <v>-1.4439078095050384E-2</v>
      </c>
      <c r="AL2933" s="36">
        <f t="shared" si="975"/>
        <v>51.526307756984721</v>
      </c>
      <c r="AM2933" s="36">
        <v>1</v>
      </c>
      <c r="AN2933" s="36">
        <f t="shared" si="976"/>
        <v>-1.9837772833794252</v>
      </c>
      <c r="AO2933" s="36">
        <v>4</v>
      </c>
      <c r="AP2933" s="42">
        <f>INT(AI2933/1000)*1000</f>
        <v>51000</v>
      </c>
      <c r="AQ2933" s="42">
        <f>MOD(AI2933,1000)</f>
        <v>220</v>
      </c>
      <c r="AR2933" s="42">
        <f>MOD(AI2934,1000)-0.2+(AP2934-AP2933)</f>
        <v>241.20000000000147</v>
      </c>
    </row>
    <row r="2934" spans="1:44" x14ac:dyDescent="0.25">
      <c r="A2934" s="19" t="s">
        <v>1</v>
      </c>
      <c r="B2934" t="s">
        <v>0</v>
      </c>
      <c r="C2934">
        <v>1429</v>
      </c>
      <c r="D2934" s="36">
        <f>MATCH(C2934,TrainRun!$AG$149:$AG$295,1)</f>
        <v>96</v>
      </c>
      <c r="E2934" s="36">
        <f>INT(INDEX(TrainRun!$AD$149:$AD$295,'By Second'!D2934))</f>
        <v>1419</v>
      </c>
      <c r="F2934" s="36">
        <f>IF(E2934=0,0,INDEX(TrainRun!$AE$149:$AE$295,'By Second'!D2934))</f>
        <v>21.449218190309065</v>
      </c>
      <c r="G2934" s="36">
        <f>INDEX(TrainRun!$AF$149:$AF$295,'By Second'!D2934)</f>
        <v>51027.723428538331</v>
      </c>
      <c r="H2934">
        <f t="shared" si="981"/>
        <v>97</v>
      </c>
      <c r="I2934" s="36">
        <f>INT(INDEX(TrainRun!$AD$149:$AD$295,'By Second'!H2934))</f>
        <v>1499</v>
      </c>
      <c r="J2934" s="36">
        <f>INDEX(TrainRun!$AE$149:$AE$295,'By Second'!H2934)</f>
        <v>20.294091942705034</v>
      </c>
      <c r="K2934">
        <f t="shared" si="982"/>
        <v>80</v>
      </c>
      <c r="L2934">
        <f t="shared" si="983"/>
        <v>-1.1551262476040307</v>
      </c>
      <c r="M2934">
        <f t="shared" si="984"/>
        <v>-1.4439078095050384E-2</v>
      </c>
      <c r="N2934" s="32">
        <f t="shared" si="985"/>
        <v>21.304827409358548</v>
      </c>
      <c r="O2934" s="29">
        <f t="shared" si="986"/>
        <v>51241.39803260786</v>
      </c>
      <c r="P2934" s="37">
        <f>MATCH(O2934,LORDetail!$B$932:$B$1859,1)</f>
        <v>250</v>
      </c>
      <c r="Q2934" s="37">
        <f>INDEX(LORDetail!$B$932:$B$1859,P2934)</f>
        <v>51183</v>
      </c>
      <c r="R2934" s="37">
        <f>INDEX(LORDetail!$D$932:$D$1859,P2934)</f>
        <v>51.526215906002498</v>
      </c>
      <c r="S2934" s="37">
        <f>INDEX(LORDetail!$E$932:$E$1859,P2934)</f>
        <v>-1.98429198047536</v>
      </c>
      <c r="T2934" s="37">
        <f>INDEX(LORDetail!$G$932:$G$1859,P2934)</f>
        <v>86.586680000000001</v>
      </c>
      <c r="U2934">
        <f t="shared" si="987"/>
        <v>251</v>
      </c>
      <c r="V2934" s="37">
        <f>INDEX(LORDetail!$B$932:$B$1859,U2934)</f>
        <v>51793</v>
      </c>
      <c r="W2934" s="37">
        <f>INDEX(LORDetail!$D$932:$D$1859,U2934)</f>
        <v>51.527726400953199</v>
      </c>
      <c r="X2934" s="37">
        <f>INDEX(LORDetail!$E$932:$E$1859,U2934)</f>
        <v>-1.9758277556438799</v>
      </c>
      <c r="Y2934" s="37">
        <f>INDEX(LORDetail!$G$932:$G$1859,U2934)</f>
        <v>86.207139999999995</v>
      </c>
      <c r="Z2934">
        <f t="shared" si="988"/>
        <v>610</v>
      </c>
      <c r="AA2934" s="29">
        <f t="shared" si="989"/>
        <v>58.398032607859932</v>
      </c>
      <c r="AB2934">
        <f t="shared" si="990"/>
        <v>9.5734479685016277E-2</v>
      </c>
      <c r="AC2934" s="32">
        <f t="shared" si="991"/>
        <v>51.526360512450673</v>
      </c>
      <c r="AD2934" s="32">
        <f t="shared" si="992"/>
        <v>-1.9834816623151812</v>
      </c>
      <c r="AE2934" s="34">
        <f t="shared" si="993"/>
        <v>86.550344935580355</v>
      </c>
      <c r="AF2934" s="36" t="str">
        <f t="shared" si="979"/>
        <v>RDNGSTN</v>
      </c>
      <c r="AG2934" s="36" t="str">
        <f t="shared" si="980"/>
        <v>PADTON</v>
      </c>
      <c r="AH2934" s="36">
        <f t="shared" si="977"/>
        <v>1429</v>
      </c>
      <c r="AI2934" s="42">
        <f t="shared" si="978"/>
        <v>51241.4</v>
      </c>
      <c r="AJ2934" s="43">
        <f t="shared" si="973"/>
        <v>21.304827409358548</v>
      </c>
      <c r="AK2934" s="43">
        <f t="shared" si="974"/>
        <v>-1.4439078095050384E-2</v>
      </c>
      <c r="AL2934" s="36">
        <f t="shared" si="975"/>
        <v>51.526360512450673</v>
      </c>
      <c r="AM2934" s="36">
        <v>1</v>
      </c>
      <c r="AN2934" s="36">
        <f t="shared" si="976"/>
        <v>-1.9834816623151812</v>
      </c>
      <c r="AO2934" s="36">
        <v>4</v>
      </c>
      <c r="AP2934" s="42">
        <f>INT(AI2934/1000)*1000</f>
        <v>51000</v>
      </c>
      <c r="AQ2934" s="42">
        <f>MOD(AI2934,1000)</f>
        <v>241.40000000000146</v>
      </c>
      <c r="AR2934" s="42">
        <f>MOD(AI2935,1000)-0.2+(AP2935-AP2934)</f>
        <v>262.39999999999856</v>
      </c>
    </row>
    <row r="2935" spans="1:44" x14ac:dyDescent="0.25">
      <c r="A2935" s="19" t="s">
        <v>1</v>
      </c>
      <c r="B2935" t="s">
        <v>0</v>
      </c>
      <c r="C2935">
        <v>1430</v>
      </c>
      <c r="D2935" s="36">
        <f>MATCH(C2935,TrainRun!$AG$149:$AG$295,1)</f>
        <v>96</v>
      </c>
      <c r="E2935" s="36">
        <f>INT(INDEX(TrainRun!$AD$149:$AD$295,'By Second'!D2935))</f>
        <v>1419</v>
      </c>
      <c r="F2935" s="36">
        <f>IF(E2935=0,0,INDEX(TrainRun!$AE$149:$AE$295,'By Second'!D2935))</f>
        <v>21.449218190309065</v>
      </c>
      <c r="G2935" s="36">
        <f>INDEX(TrainRun!$AF$149:$AF$295,'By Second'!D2935)</f>
        <v>51027.723428538331</v>
      </c>
      <c r="H2935">
        <f t="shared" si="981"/>
        <v>97</v>
      </c>
      <c r="I2935" s="36">
        <f>INT(INDEX(TrainRun!$AD$149:$AD$295,'By Second'!H2935))</f>
        <v>1499</v>
      </c>
      <c r="J2935" s="36">
        <f>INDEX(TrainRun!$AE$149:$AE$295,'By Second'!H2935)</f>
        <v>20.294091942705034</v>
      </c>
      <c r="K2935">
        <f t="shared" si="982"/>
        <v>80</v>
      </c>
      <c r="L2935">
        <f t="shared" si="983"/>
        <v>-1.1551262476040307</v>
      </c>
      <c r="M2935">
        <f t="shared" si="984"/>
        <v>-1.4439078095050384E-2</v>
      </c>
      <c r="N2935" s="32">
        <f t="shared" si="985"/>
        <v>21.290388331263497</v>
      </c>
      <c r="O2935" s="29">
        <f t="shared" si="986"/>
        <v>51262.688420939121</v>
      </c>
      <c r="P2935" s="37">
        <f>MATCH(O2935,LORDetail!$B$932:$B$1859,1)</f>
        <v>250</v>
      </c>
      <c r="Q2935" s="37">
        <f>INDEX(LORDetail!$B$932:$B$1859,P2935)</f>
        <v>51183</v>
      </c>
      <c r="R2935" s="37">
        <f>INDEX(LORDetail!$D$932:$D$1859,P2935)</f>
        <v>51.526215906002498</v>
      </c>
      <c r="S2935" s="37">
        <f>INDEX(LORDetail!$E$932:$E$1859,P2935)</f>
        <v>-1.98429198047536</v>
      </c>
      <c r="T2935" s="37">
        <f>INDEX(LORDetail!$G$932:$G$1859,P2935)</f>
        <v>86.586680000000001</v>
      </c>
      <c r="U2935">
        <f t="shared" si="987"/>
        <v>251</v>
      </c>
      <c r="V2935" s="37">
        <f>INDEX(LORDetail!$B$932:$B$1859,U2935)</f>
        <v>51793</v>
      </c>
      <c r="W2935" s="37">
        <f>INDEX(LORDetail!$D$932:$D$1859,U2935)</f>
        <v>51.527726400953199</v>
      </c>
      <c r="X2935" s="37">
        <f>INDEX(LORDetail!$E$932:$E$1859,U2935)</f>
        <v>-1.9758277556438799</v>
      </c>
      <c r="Y2935" s="37">
        <f>INDEX(LORDetail!$G$932:$G$1859,U2935)</f>
        <v>86.207139999999995</v>
      </c>
      <c r="Z2935">
        <f t="shared" si="988"/>
        <v>610</v>
      </c>
      <c r="AA2935" s="29">
        <f t="shared" si="989"/>
        <v>79.688420939120988</v>
      </c>
      <c r="AB2935">
        <f t="shared" si="990"/>
        <v>0.13063675563790325</v>
      </c>
      <c r="AC2935" s="32">
        <f t="shared" si="991"/>
        <v>51.526413232162263</v>
      </c>
      <c r="AD2935" s="32">
        <f t="shared" si="992"/>
        <v>-1.9831862416043857</v>
      </c>
      <c r="AE2935" s="34">
        <f t="shared" si="993"/>
        <v>86.537098125765198</v>
      </c>
      <c r="AF2935" s="36" t="str">
        <f t="shared" si="979"/>
        <v>RDNGSTN</v>
      </c>
      <c r="AG2935" s="36" t="str">
        <f t="shared" si="980"/>
        <v>PADTON</v>
      </c>
      <c r="AH2935" s="36">
        <f t="shared" si="977"/>
        <v>1430</v>
      </c>
      <c r="AI2935" s="42">
        <f t="shared" si="978"/>
        <v>51262.6</v>
      </c>
      <c r="AJ2935" s="43">
        <f t="shared" si="973"/>
        <v>21.290388331263497</v>
      </c>
      <c r="AK2935" s="43">
        <f t="shared" si="974"/>
        <v>-1.4439078095050384E-2</v>
      </c>
      <c r="AL2935" s="36">
        <f t="shared" si="975"/>
        <v>51.526413232162263</v>
      </c>
      <c r="AM2935" s="36">
        <v>1</v>
      </c>
      <c r="AN2935" s="36">
        <f t="shared" si="976"/>
        <v>-1.9831862416043857</v>
      </c>
      <c r="AO2935" s="36">
        <v>4</v>
      </c>
      <c r="AP2935" s="42">
        <f>INT(AI2935/1000)*1000</f>
        <v>51000</v>
      </c>
      <c r="AQ2935" s="42">
        <f>MOD(AI2935,1000)</f>
        <v>262.59999999999854</v>
      </c>
      <c r="AR2935" s="42">
        <f>MOD(AI2936,1000)-0.2+(AP2936-AP2935)</f>
        <v>283.8</v>
      </c>
    </row>
    <row r="2936" spans="1:44" x14ac:dyDescent="0.25">
      <c r="A2936" s="19" t="s">
        <v>1</v>
      </c>
      <c r="B2936" t="s">
        <v>0</v>
      </c>
      <c r="C2936">
        <v>1431</v>
      </c>
      <c r="D2936" s="36">
        <f>MATCH(C2936,TrainRun!$AG$149:$AG$295,1)</f>
        <v>96</v>
      </c>
      <c r="E2936" s="36">
        <f>INT(INDEX(TrainRun!$AD$149:$AD$295,'By Second'!D2936))</f>
        <v>1419</v>
      </c>
      <c r="F2936" s="36">
        <f>IF(E2936=0,0,INDEX(TrainRun!$AE$149:$AE$295,'By Second'!D2936))</f>
        <v>21.449218190309065</v>
      </c>
      <c r="G2936" s="36">
        <f>INDEX(TrainRun!$AF$149:$AF$295,'By Second'!D2936)</f>
        <v>51027.723428538331</v>
      </c>
      <c r="H2936">
        <f t="shared" si="981"/>
        <v>97</v>
      </c>
      <c r="I2936" s="36">
        <f>INT(INDEX(TrainRun!$AD$149:$AD$295,'By Second'!H2936))</f>
        <v>1499</v>
      </c>
      <c r="J2936" s="36">
        <f>INDEX(TrainRun!$AE$149:$AE$295,'By Second'!H2936)</f>
        <v>20.294091942705034</v>
      </c>
      <c r="K2936">
        <f t="shared" si="982"/>
        <v>80</v>
      </c>
      <c r="L2936">
        <f t="shared" si="983"/>
        <v>-1.1551262476040307</v>
      </c>
      <c r="M2936">
        <f t="shared" si="984"/>
        <v>-1.4439078095050384E-2</v>
      </c>
      <c r="N2936" s="32">
        <f t="shared" si="985"/>
        <v>21.275949253168445</v>
      </c>
      <c r="O2936" s="29">
        <f t="shared" si="986"/>
        <v>51283.964370192291</v>
      </c>
      <c r="P2936" s="37">
        <f>MATCH(O2936,LORDetail!$B$932:$B$1859,1)</f>
        <v>250</v>
      </c>
      <c r="Q2936" s="37">
        <f>INDEX(LORDetail!$B$932:$B$1859,P2936)</f>
        <v>51183</v>
      </c>
      <c r="R2936" s="37">
        <f>INDEX(LORDetail!$D$932:$D$1859,P2936)</f>
        <v>51.526215906002498</v>
      </c>
      <c r="S2936" s="37">
        <f>INDEX(LORDetail!$E$932:$E$1859,P2936)</f>
        <v>-1.98429198047536</v>
      </c>
      <c r="T2936" s="37">
        <f>INDEX(LORDetail!$G$932:$G$1859,P2936)</f>
        <v>86.586680000000001</v>
      </c>
      <c r="U2936">
        <f t="shared" si="987"/>
        <v>251</v>
      </c>
      <c r="V2936" s="37">
        <f>INDEX(LORDetail!$B$932:$B$1859,U2936)</f>
        <v>51793</v>
      </c>
      <c r="W2936" s="37">
        <f>INDEX(LORDetail!$D$932:$D$1859,U2936)</f>
        <v>51.527726400953199</v>
      </c>
      <c r="X2936" s="37">
        <f>INDEX(LORDetail!$E$932:$E$1859,U2936)</f>
        <v>-1.9758277556438799</v>
      </c>
      <c r="Y2936" s="37">
        <f>INDEX(LORDetail!$G$932:$G$1859,U2936)</f>
        <v>86.207139999999995</v>
      </c>
      <c r="Z2936">
        <f t="shared" si="988"/>
        <v>610</v>
      </c>
      <c r="AA2936" s="29">
        <f t="shared" si="989"/>
        <v>100.96437019229052</v>
      </c>
      <c r="AB2936">
        <f t="shared" si="990"/>
        <v>0.16551536097096806</v>
      </c>
      <c r="AC2936" s="32">
        <f t="shared" si="991"/>
        <v>51.526465916119506</v>
      </c>
      <c r="AD2936" s="32">
        <f t="shared" si="992"/>
        <v>-1.9828910212470381</v>
      </c>
      <c r="AE2936" s="34">
        <f t="shared" si="993"/>
        <v>86.52386029989708</v>
      </c>
      <c r="AF2936" s="36" t="str">
        <f t="shared" si="979"/>
        <v>RDNGSTN</v>
      </c>
      <c r="AG2936" s="36" t="str">
        <f t="shared" si="980"/>
        <v>PADTON</v>
      </c>
      <c r="AH2936" s="36">
        <f t="shared" si="977"/>
        <v>1431</v>
      </c>
      <c r="AI2936" s="42">
        <f t="shared" si="978"/>
        <v>51284</v>
      </c>
      <c r="AJ2936" s="43">
        <f t="shared" si="973"/>
        <v>21.275949253168445</v>
      </c>
      <c r="AK2936" s="43">
        <f t="shared" si="974"/>
        <v>-1.4439078095050384E-2</v>
      </c>
      <c r="AL2936" s="36">
        <f t="shared" si="975"/>
        <v>51.526465916119506</v>
      </c>
      <c r="AM2936" s="36">
        <v>1</v>
      </c>
      <c r="AN2936" s="36">
        <f t="shared" si="976"/>
        <v>-1.9828910212470381</v>
      </c>
      <c r="AO2936" s="36">
        <v>4</v>
      </c>
      <c r="AP2936" s="42">
        <f>INT(AI2936/1000)*1000</f>
        <v>51000</v>
      </c>
      <c r="AQ2936" s="42">
        <f>MOD(AI2936,1000)</f>
        <v>284</v>
      </c>
      <c r="AR2936" s="42">
        <f>MOD(AI2937,1000)-0.2+(AP2937-AP2936)</f>
        <v>304.9999999999971</v>
      </c>
    </row>
    <row r="2937" spans="1:44" x14ac:dyDescent="0.25">
      <c r="A2937" s="19" t="s">
        <v>1</v>
      </c>
      <c r="B2937" t="s">
        <v>0</v>
      </c>
      <c r="C2937">
        <v>1432</v>
      </c>
      <c r="D2937" s="36">
        <f>MATCH(C2937,TrainRun!$AG$149:$AG$295,1)</f>
        <v>96</v>
      </c>
      <c r="E2937" s="36">
        <f>INT(INDEX(TrainRun!$AD$149:$AD$295,'By Second'!D2937))</f>
        <v>1419</v>
      </c>
      <c r="F2937" s="36">
        <f>IF(E2937=0,0,INDEX(TrainRun!$AE$149:$AE$295,'By Second'!D2937))</f>
        <v>21.449218190309065</v>
      </c>
      <c r="G2937" s="36">
        <f>INDEX(TrainRun!$AF$149:$AF$295,'By Second'!D2937)</f>
        <v>51027.723428538331</v>
      </c>
      <c r="H2937">
        <f t="shared" si="981"/>
        <v>97</v>
      </c>
      <c r="I2937" s="36">
        <f>INT(INDEX(TrainRun!$AD$149:$AD$295,'By Second'!H2937))</f>
        <v>1499</v>
      </c>
      <c r="J2937" s="36">
        <f>INDEX(TrainRun!$AE$149:$AE$295,'By Second'!H2937)</f>
        <v>20.294091942705034</v>
      </c>
      <c r="K2937">
        <f t="shared" si="982"/>
        <v>80</v>
      </c>
      <c r="L2937">
        <f t="shared" si="983"/>
        <v>-1.1551262476040307</v>
      </c>
      <c r="M2937">
        <f t="shared" si="984"/>
        <v>-1.4439078095050384E-2</v>
      </c>
      <c r="N2937" s="32">
        <f t="shared" si="985"/>
        <v>21.261510175073393</v>
      </c>
      <c r="O2937" s="29">
        <f t="shared" si="986"/>
        <v>51305.225880367361</v>
      </c>
      <c r="P2937" s="37">
        <f>MATCH(O2937,LORDetail!$B$932:$B$1859,1)</f>
        <v>250</v>
      </c>
      <c r="Q2937" s="37">
        <f>INDEX(LORDetail!$B$932:$B$1859,P2937)</f>
        <v>51183</v>
      </c>
      <c r="R2937" s="37">
        <f>INDEX(LORDetail!$D$932:$D$1859,P2937)</f>
        <v>51.526215906002498</v>
      </c>
      <c r="S2937" s="37">
        <f>INDEX(LORDetail!$E$932:$E$1859,P2937)</f>
        <v>-1.98429198047536</v>
      </c>
      <c r="T2937" s="37">
        <f>INDEX(LORDetail!$G$932:$G$1859,P2937)</f>
        <v>86.586680000000001</v>
      </c>
      <c r="U2937">
        <f t="shared" si="987"/>
        <v>251</v>
      </c>
      <c r="V2937" s="37">
        <f>INDEX(LORDetail!$B$932:$B$1859,U2937)</f>
        <v>51793</v>
      </c>
      <c r="W2937" s="37">
        <f>INDEX(LORDetail!$D$932:$D$1859,U2937)</f>
        <v>51.527726400953199</v>
      </c>
      <c r="X2937" s="37">
        <f>INDEX(LORDetail!$E$932:$E$1859,U2937)</f>
        <v>-1.9758277556438799</v>
      </c>
      <c r="Y2937" s="37">
        <f>INDEX(LORDetail!$G$932:$G$1859,U2937)</f>
        <v>86.207139999999995</v>
      </c>
      <c r="Z2937">
        <f t="shared" si="988"/>
        <v>610</v>
      </c>
      <c r="AA2937" s="29">
        <f t="shared" si="989"/>
        <v>122.22588036736124</v>
      </c>
      <c r="AB2937">
        <f t="shared" si="990"/>
        <v>0.20037029568419876</v>
      </c>
      <c r="AC2937" s="32">
        <f t="shared" si="991"/>
        <v>51.526518564322402</v>
      </c>
      <c r="AD2937" s="32">
        <f t="shared" si="992"/>
        <v>-1.9825960012431387</v>
      </c>
      <c r="AE2937" s="34">
        <f t="shared" si="993"/>
        <v>86.510631457976018</v>
      </c>
      <c r="AF2937" s="36" t="str">
        <f t="shared" si="979"/>
        <v>RDNGSTN</v>
      </c>
      <c r="AG2937" s="36" t="str">
        <f t="shared" si="980"/>
        <v>PADTON</v>
      </c>
      <c r="AH2937" s="36">
        <f t="shared" si="977"/>
        <v>1432</v>
      </c>
      <c r="AI2937" s="42">
        <f t="shared" si="978"/>
        <v>51305.2</v>
      </c>
      <c r="AJ2937" s="43">
        <f t="shared" si="973"/>
        <v>21.261510175073393</v>
      </c>
      <c r="AK2937" s="43">
        <f t="shared" si="974"/>
        <v>-1.4439078095050384E-2</v>
      </c>
      <c r="AL2937" s="36">
        <f t="shared" si="975"/>
        <v>51.526518564322402</v>
      </c>
      <c r="AM2937" s="36">
        <v>1</v>
      </c>
      <c r="AN2937" s="36">
        <f t="shared" si="976"/>
        <v>-1.9825960012431387</v>
      </c>
      <c r="AO2937" s="36">
        <v>4</v>
      </c>
      <c r="AP2937" s="42">
        <f>INT(AI2937/1000)*1000</f>
        <v>51000</v>
      </c>
      <c r="AQ2937" s="42">
        <f>MOD(AI2937,1000)</f>
        <v>305.19999999999709</v>
      </c>
      <c r="AR2937" s="42">
        <f>MOD(AI2938,1000)-0.2+(AP2938-AP2937)</f>
        <v>326.20000000000147</v>
      </c>
    </row>
    <row r="2938" spans="1:44" x14ac:dyDescent="0.25">
      <c r="A2938" s="19" t="s">
        <v>1</v>
      </c>
      <c r="B2938" t="s">
        <v>0</v>
      </c>
      <c r="C2938">
        <v>1433</v>
      </c>
      <c r="D2938" s="36">
        <f>MATCH(C2938,TrainRun!$AG$149:$AG$295,1)</f>
        <v>96</v>
      </c>
      <c r="E2938" s="36">
        <f>INT(INDEX(TrainRun!$AD$149:$AD$295,'By Second'!D2938))</f>
        <v>1419</v>
      </c>
      <c r="F2938" s="36">
        <f>IF(E2938=0,0,INDEX(TrainRun!$AE$149:$AE$295,'By Second'!D2938))</f>
        <v>21.449218190309065</v>
      </c>
      <c r="G2938" s="36">
        <f>INDEX(TrainRun!$AF$149:$AF$295,'By Second'!D2938)</f>
        <v>51027.723428538331</v>
      </c>
      <c r="H2938">
        <f t="shared" si="981"/>
        <v>97</v>
      </c>
      <c r="I2938" s="36">
        <f>INT(INDEX(TrainRun!$AD$149:$AD$295,'By Second'!H2938))</f>
        <v>1499</v>
      </c>
      <c r="J2938" s="36">
        <f>INDEX(TrainRun!$AE$149:$AE$295,'By Second'!H2938)</f>
        <v>20.294091942705034</v>
      </c>
      <c r="K2938">
        <f t="shared" si="982"/>
        <v>80</v>
      </c>
      <c r="L2938">
        <f t="shared" si="983"/>
        <v>-1.1551262476040307</v>
      </c>
      <c r="M2938">
        <f t="shared" si="984"/>
        <v>-1.4439078095050384E-2</v>
      </c>
      <c r="N2938" s="32">
        <f t="shared" si="985"/>
        <v>21.247071096978342</v>
      </c>
      <c r="O2938" s="29">
        <f t="shared" si="986"/>
        <v>51326.47295146434</v>
      </c>
      <c r="P2938" s="37">
        <f>MATCH(O2938,LORDetail!$B$932:$B$1859,1)</f>
        <v>250</v>
      </c>
      <c r="Q2938" s="37">
        <f>INDEX(LORDetail!$B$932:$B$1859,P2938)</f>
        <v>51183</v>
      </c>
      <c r="R2938" s="37">
        <f>INDEX(LORDetail!$D$932:$D$1859,P2938)</f>
        <v>51.526215906002498</v>
      </c>
      <c r="S2938" s="37">
        <f>INDEX(LORDetail!$E$932:$E$1859,P2938)</f>
        <v>-1.98429198047536</v>
      </c>
      <c r="T2938" s="37">
        <f>INDEX(LORDetail!$G$932:$G$1859,P2938)</f>
        <v>86.586680000000001</v>
      </c>
      <c r="U2938">
        <f t="shared" si="987"/>
        <v>251</v>
      </c>
      <c r="V2938" s="37">
        <f>INDEX(LORDetail!$B$932:$B$1859,U2938)</f>
        <v>51793</v>
      </c>
      <c r="W2938" s="37">
        <f>INDEX(LORDetail!$D$932:$D$1859,U2938)</f>
        <v>51.527726400953199</v>
      </c>
      <c r="X2938" s="37">
        <f>INDEX(LORDetail!$E$932:$E$1859,U2938)</f>
        <v>-1.9758277556438799</v>
      </c>
      <c r="Y2938" s="37">
        <f>INDEX(LORDetail!$G$932:$G$1859,U2938)</f>
        <v>86.207139999999995</v>
      </c>
      <c r="Z2938">
        <f t="shared" si="988"/>
        <v>610</v>
      </c>
      <c r="AA2938" s="29">
        <f t="shared" si="989"/>
        <v>143.47295146434044</v>
      </c>
      <c r="AB2938">
        <f t="shared" si="990"/>
        <v>0.23520155977760729</v>
      </c>
      <c r="AC2938" s="32">
        <f t="shared" si="991"/>
        <v>51.526571176770936</v>
      </c>
      <c r="AD2938" s="32">
        <f t="shared" si="992"/>
        <v>-1.9823011815926876</v>
      </c>
      <c r="AE2938" s="34">
        <f t="shared" si="993"/>
        <v>86.49741160000201</v>
      </c>
      <c r="AF2938" s="36" t="str">
        <f t="shared" si="979"/>
        <v>RDNGSTN</v>
      </c>
      <c r="AG2938" s="36" t="str">
        <f t="shared" si="980"/>
        <v>PADTON</v>
      </c>
      <c r="AH2938" s="36">
        <f t="shared" si="977"/>
        <v>1433</v>
      </c>
      <c r="AI2938" s="42">
        <f t="shared" si="978"/>
        <v>51326.400000000001</v>
      </c>
      <c r="AJ2938" s="43">
        <f t="shared" si="973"/>
        <v>21.247071096978342</v>
      </c>
      <c r="AK2938" s="43">
        <f t="shared" si="974"/>
        <v>-1.4439078095050384E-2</v>
      </c>
      <c r="AL2938" s="36">
        <f t="shared" si="975"/>
        <v>51.526571176770936</v>
      </c>
      <c r="AM2938" s="36">
        <v>1</v>
      </c>
      <c r="AN2938" s="36">
        <f t="shared" si="976"/>
        <v>-1.9823011815926876</v>
      </c>
      <c r="AO2938" s="36">
        <v>4</v>
      </c>
      <c r="AP2938" s="42">
        <f>INT(AI2938/1000)*1000</f>
        <v>51000</v>
      </c>
      <c r="AQ2938" s="42">
        <f>MOD(AI2938,1000)</f>
        <v>326.40000000000146</v>
      </c>
      <c r="AR2938" s="42">
        <f>MOD(AI2939,1000)-0.2+(AP2939-AP2938)</f>
        <v>347.60000000000292</v>
      </c>
    </row>
    <row r="2939" spans="1:44" x14ac:dyDescent="0.25">
      <c r="A2939" s="19" t="s">
        <v>1</v>
      </c>
      <c r="B2939" t="s">
        <v>0</v>
      </c>
      <c r="C2939">
        <v>1434</v>
      </c>
      <c r="D2939" s="36">
        <f>MATCH(C2939,TrainRun!$AG$149:$AG$295,1)</f>
        <v>96</v>
      </c>
      <c r="E2939" s="36">
        <f>INT(INDEX(TrainRun!$AD$149:$AD$295,'By Second'!D2939))</f>
        <v>1419</v>
      </c>
      <c r="F2939" s="36">
        <f>IF(E2939=0,0,INDEX(TrainRun!$AE$149:$AE$295,'By Second'!D2939))</f>
        <v>21.449218190309065</v>
      </c>
      <c r="G2939" s="36">
        <f>INDEX(TrainRun!$AF$149:$AF$295,'By Second'!D2939)</f>
        <v>51027.723428538331</v>
      </c>
      <c r="H2939">
        <f t="shared" si="981"/>
        <v>97</v>
      </c>
      <c r="I2939" s="36">
        <f>INT(INDEX(TrainRun!$AD$149:$AD$295,'By Second'!H2939))</f>
        <v>1499</v>
      </c>
      <c r="J2939" s="36">
        <f>INDEX(TrainRun!$AE$149:$AE$295,'By Second'!H2939)</f>
        <v>20.294091942705034</v>
      </c>
      <c r="K2939">
        <f t="shared" si="982"/>
        <v>80</v>
      </c>
      <c r="L2939">
        <f t="shared" si="983"/>
        <v>-1.1551262476040307</v>
      </c>
      <c r="M2939">
        <f t="shared" si="984"/>
        <v>-1.4439078095050384E-2</v>
      </c>
      <c r="N2939" s="32">
        <f t="shared" si="985"/>
        <v>21.23263201888329</v>
      </c>
      <c r="O2939" s="29">
        <f t="shared" si="986"/>
        <v>51347.705583483221</v>
      </c>
      <c r="P2939" s="37">
        <f>MATCH(O2939,LORDetail!$B$932:$B$1859,1)</f>
        <v>250</v>
      </c>
      <c r="Q2939" s="37">
        <f>INDEX(LORDetail!$B$932:$B$1859,P2939)</f>
        <v>51183</v>
      </c>
      <c r="R2939" s="37">
        <f>INDEX(LORDetail!$D$932:$D$1859,P2939)</f>
        <v>51.526215906002498</v>
      </c>
      <c r="S2939" s="37">
        <f>INDEX(LORDetail!$E$932:$E$1859,P2939)</f>
        <v>-1.98429198047536</v>
      </c>
      <c r="T2939" s="37">
        <f>INDEX(LORDetail!$G$932:$G$1859,P2939)</f>
        <v>86.586680000000001</v>
      </c>
      <c r="U2939">
        <f t="shared" si="987"/>
        <v>251</v>
      </c>
      <c r="V2939" s="37">
        <f>INDEX(LORDetail!$B$932:$B$1859,U2939)</f>
        <v>51793</v>
      </c>
      <c r="W2939" s="37">
        <f>INDEX(LORDetail!$D$932:$D$1859,U2939)</f>
        <v>51.527726400953199</v>
      </c>
      <c r="X2939" s="37">
        <f>INDEX(LORDetail!$E$932:$E$1859,U2939)</f>
        <v>-1.9758277556438799</v>
      </c>
      <c r="Y2939" s="37">
        <f>INDEX(LORDetail!$G$932:$G$1859,U2939)</f>
        <v>86.207139999999995</v>
      </c>
      <c r="Z2939">
        <f t="shared" si="988"/>
        <v>610</v>
      </c>
      <c r="AA2939" s="29">
        <f t="shared" si="989"/>
        <v>164.70558348322083</v>
      </c>
      <c r="AB2939">
        <f t="shared" si="990"/>
        <v>0.27000915325118169</v>
      </c>
      <c r="AC2939" s="32">
        <f t="shared" si="991"/>
        <v>51.526623753465124</v>
      </c>
      <c r="AD2939" s="32">
        <f t="shared" si="992"/>
        <v>-1.9820065622956844</v>
      </c>
      <c r="AE2939" s="34">
        <f t="shared" si="993"/>
        <v>86.484200725975043</v>
      </c>
      <c r="AF2939" s="36" t="str">
        <f t="shared" si="979"/>
        <v>RDNGSTN</v>
      </c>
      <c r="AG2939" s="36" t="str">
        <f t="shared" si="980"/>
        <v>PADTON</v>
      </c>
      <c r="AH2939" s="36">
        <f t="shared" si="977"/>
        <v>1434</v>
      </c>
      <c r="AI2939" s="42">
        <f t="shared" si="978"/>
        <v>51347.8</v>
      </c>
      <c r="AJ2939" s="43">
        <f t="shared" si="973"/>
        <v>21.23263201888329</v>
      </c>
      <c r="AK2939" s="43">
        <f t="shared" si="974"/>
        <v>-1.4439078095050384E-2</v>
      </c>
      <c r="AL2939" s="36">
        <f t="shared" si="975"/>
        <v>51.526623753465124</v>
      </c>
      <c r="AM2939" s="36">
        <v>1</v>
      </c>
      <c r="AN2939" s="36">
        <f t="shared" si="976"/>
        <v>-1.9820065622956844</v>
      </c>
      <c r="AO2939" s="36">
        <v>4</v>
      </c>
      <c r="AP2939" s="42">
        <f>INT(AI2939/1000)*1000</f>
        <v>51000</v>
      </c>
      <c r="AQ2939" s="42">
        <f>MOD(AI2939,1000)</f>
        <v>347.80000000000291</v>
      </c>
      <c r="AR2939" s="42">
        <f>MOD(AI2940,1000)-0.2+(AP2940-AP2939)</f>
        <v>368.8</v>
      </c>
    </row>
    <row r="2940" spans="1:44" x14ac:dyDescent="0.25">
      <c r="A2940" s="19" t="s">
        <v>1</v>
      </c>
      <c r="B2940" t="s">
        <v>0</v>
      </c>
      <c r="C2940">
        <v>1435</v>
      </c>
      <c r="D2940" s="36">
        <f>MATCH(C2940,TrainRun!$AG$149:$AG$295,1)</f>
        <v>96</v>
      </c>
      <c r="E2940" s="36">
        <f>INT(INDEX(TrainRun!$AD$149:$AD$295,'By Second'!D2940))</f>
        <v>1419</v>
      </c>
      <c r="F2940" s="36">
        <f>IF(E2940=0,0,INDEX(TrainRun!$AE$149:$AE$295,'By Second'!D2940))</f>
        <v>21.449218190309065</v>
      </c>
      <c r="G2940" s="36">
        <f>INDEX(TrainRun!$AF$149:$AF$295,'By Second'!D2940)</f>
        <v>51027.723428538331</v>
      </c>
      <c r="H2940">
        <f t="shared" si="981"/>
        <v>97</v>
      </c>
      <c r="I2940" s="36">
        <f>INT(INDEX(TrainRun!$AD$149:$AD$295,'By Second'!H2940))</f>
        <v>1499</v>
      </c>
      <c r="J2940" s="36">
        <f>INDEX(TrainRun!$AE$149:$AE$295,'By Second'!H2940)</f>
        <v>20.294091942705034</v>
      </c>
      <c r="K2940">
        <f t="shared" si="982"/>
        <v>80</v>
      </c>
      <c r="L2940">
        <f t="shared" si="983"/>
        <v>-1.1551262476040307</v>
      </c>
      <c r="M2940">
        <f t="shared" si="984"/>
        <v>-1.4439078095050384E-2</v>
      </c>
      <c r="N2940" s="32">
        <f t="shared" si="985"/>
        <v>21.218192940788239</v>
      </c>
      <c r="O2940" s="29">
        <f t="shared" si="986"/>
        <v>51368.92377642401</v>
      </c>
      <c r="P2940" s="37">
        <f>MATCH(O2940,LORDetail!$B$932:$B$1859,1)</f>
        <v>250</v>
      </c>
      <c r="Q2940" s="37">
        <f>INDEX(LORDetail!$B$932:$B$1859,P2940)</f>
        <v>51183</v>
      </c>
      <c r="R2940" s="37">
        <f>INDEX(LORDetail!$D$932:$D$1859,P2940)</f>
        <v>51.526215906002498</v>
      </c>
      <c r="S2940" s="37">
        <f>INDEX(LORDetail!$E$932:$E$1859,P2940)</f>
        <v>-1.98429198047536</v>
      </c>
      <c r="T2940" s="37">
        <f>INDEX(LORDetail!$G$932:$G$1859,P2940)</f>
        <v>86.586680000000001</v>
      </c>
      <c r="U2940">
        <f t="shared" si="987"/>
        <v>251</v>
      </c>
      <c r="V2940" s="37">
        <f>INDEX(LORDetail!$B$932:$B$1859,U2940)</f>
        <v>51793</v>
      </c>
      <c r="W2940" s="37">
        <f>INDEX(LORDetail!$D$932:$D$1859,U2940)</f>
        <v>51.527726400953199</v>
      </c>
      <c r="X2940" s="37">
        <f>INDEX(LORDetail!$E$932:$E$1859,U2940)</f>
        <v>-1.9758277556438799</v>
      </c>
      <c r="Y2940" s="37">
        <f>INDEX(LORDetail!$G$932:$G$1859,U2940)</f>
        <v>86.207139999999995</v>
      </c>
      <c r="Z2940">
        <f t="shared" si="988"/>
        <v>610</v>
      </c>
      <c r="AA2940" s="29">
        <f t="shared" si="989"/>
        <v>185.9237764240097</v>
      </c>
      <c r="AB2940">
        <f t="shared" si="990"/>
        <v>0.30479307610493395</v>
      </c>
      <c r="AC2940" s="32">
        <f t="shared" si="991"/>
        <v>51.526676294404965</v>
      </c>
      <c r="AD2940" s="32">
        <f t="shared" si="992"/>
        <v>-1.9817121433521294</v>
      </c>
      <c r="AE2940" s="34">
        <f t="shared" si="993"/>
        <v>86.470998835895131</v>
      </c>
      <c r="AF2940" s="36" t="str">
        <f t="shared" si="979"/>
        <v>RDNGSTN</v>
      </c>
      <c r="AG2940" s="36" t="str">
        <f t="shared" si="980"/>
        <v>PADTON</v>
      </c>
      <c r="AH2940" s="36">
        <f t="shared" si="977"/>
        <v>1435</v>
      </c>
      <c r="AI2940" s="42">
        <f t="shared" si="978"/>
        <v>51369</v>
      </c>
      <c r="AJ2940" s="43">
        <f t="shared" si="973"/>
        <v>21.218192940788239</v>
      </c>
      <c r="AK2940" s="43">
        <f t="shared" si="974"/>
        <v>-1.4439078095050384E-2</v>
      </c>
      <c r="AL2940" s="36">
        <f t="shared" si="975"/>
        <v>51.526676294404965</v>
      </c>
      <c r="AM2940" s="36">
        <v>1</v>
      </c>
      <c r="AN2940" s="36">
        <f t="shared" si="976"/>
        <v>-1.9817121433521294</v>
      </c>
      <c r="AO2940" s="36">
        <v>4</v>
      </c>
      <c r="AP2940" s="42">
        <f>INT(AI2940/1000)*1000</f>
        <v>51000</v>
      </c>
      <c r="AQ2940" s="42">
        <f>MOD(AI2940,1000)</f>
        <v>369</v>
      </c>
      <c r="AR2940" s="42">
        <f>MOD(AI2941,1000)-0.2+(AP2941-AP2940)</f>
        <v>389.9999999999971</v>
      </c>
    </row>
    <row r="2941" spans="1:44" x14ac:dyDescent="0.25">
      <c r="A2941" s="19" t="s">
        <v>1</v>
      </c>
      <c r="B2941" t="s">
        <v>0</v>
      </c>
      <c r="C2941">
        <v>1436</v>
      </c>
      <c r="D2941" s="36">
        <f>MATCH(C2941,TrainRun!$AG$149:$AG$295,1)</f>
        <v>96</v>
      </c>
      <c r="E2941" s="36">
        <f>INT(INDEX(TrainRun!$AD$149:$AD$295,'By Second'!D2941))</f>
        <v>1419</v>
      </c>
      <c r="F2941" s="36">
        <f>IF(E2941=0,0,INDEX(TrainRun!$AE$149:$AE$295,'By Second'!D2941))</f>
        <v>21.449218190309065</v>
      </c>
      <c r="G2941" s="36">
        <f>INDEX(TrainRun!$AF$149:$AF$295,'By Second'!D2941)</f>
        <v>51027.723428538331</v>
      </c>
      <c r="H2941">
        <f t="shared" si="981"/>
        <v>97</v>
      </c>
      <c r="I2941" s="36">
        <f>INT(INDEX(TrainRun!$AD$149:$AD$295,'By Second'!H2941))</f>
        <v>1499</v>
      </c>
      <c r="J2941" s="36">
        <f>INDEX(TrainRun!$AE$149:$AE$295,'By Second'!H2941)</f>
        <v>20.294091942705034</v>
      </c>
      <c r="K2941">
        <f t="shared" si="982"/>
        <v>80</v>
      </c>
      <c r="L2941">
        <f t="shared" si="983"/>
        <v>-1.1551262476040307</v>
      </c>
      <c r="M2941">
        <f t="shared" si="984"/>
        <v>-1.4439078095050384E-2</v>
      </c>
      <c r="N2941" s="32">
        <f t="shared" si="985"/>
        <v>21.203753862693187</v>
      </c>
      <c r="O2941" s="29">
        <f t="shared" si="986"/>
        <v>51390.1275302867</v>
      </c>
      <c r="P2941" s="37">
        <f>MATCH(O2941,LORDetail!$B$932:$B$1859,1)</f>
        <v>250</v>
      </c>
      <c r="Q2941" s="37">
        <f>INDEX(LORDetail!$B$932:$B$1859,P2941)</f>
        <v>51183</v>
      </c>
      <c r="R2941" s="37">
        <f>INDEX(LORDetail!$D$932:$D$1859,P2941)</f>
        <v>51.526215906002498</v>
      </c>
      <c r="S2941" s="37">
        <f>INDEX(LORDetail!$E$932:$E$1859,P2941)</f>
        <v>-1.98429198047536</v>
      </c>
      <c r="T2941" s="37">
        <f>INDEX(LORDetail!$G$932:$G$1859,P2941)</f>
        <v>86.586680000000001</v>
      </c>
      <c r="U2941">
        <f t="shared" si="987"/>
        <v>251</v>
      </c>
      <c r="V2941" s="37">
        <f>INDEX(LORDetail!$B$932:$B$1859,U2941)</f>
        <v>51793</v>
      </c>
      <c r="W2941" s="37">
        <f>INDEX(LORDetail!$D$932:$D$1859,U2941)</f>
        <v>51.527726400953199</v>
      </c>
      <c r="X2941" s="37">
        <f>INDEX(LORDetail!$E$932:$E$1859,U2941)</f>
        <v>-1.9758277556438799</v>
      </c>
      <c r="Y2941" s="37">
        <f>INDEX(LORDetail!$G$932:$G$1859,U2941)</f>
        <v>86.207139999999995</v>
      </c>
      <c r="Z2941">
        <f t="shared" si="988"/>
        <v>610</v>
      </c>
      <c r="AA2941" s="29">
        <f t="shared" si="989"/>
        <v>207.12753028669977</v>
      </c>
      <c r="AB2941">
        <f t="shared" si="990"/>
        <v>0.3395533283388521</v>
      </c>
      <c r="AC2941" s="32">
        <f t="shared" si="991"/>
        <v>51.526728799590451</v>
      </c>
      <c r="AD2941" s="32">
        <f t="shared" si="992"/>
        <v>-1.9814179247620225</v>
      </c>
      <c r="AE2941" s="34">
        <f t="shared" si="993"/>
        <v>86.457805929762273</v>
      </c>
      <c r="AF2941" s="36" t="str">
        <f t="shared" si="979"/>
        <v>RDNGSTN</v>
      </c>
      <c r="AG2941" s="36" t="str">
        <f t="shared" si="980"/>
        <v>PADTON</v>
      </c>
      <c r="AH2941" s="36">
        <f t="shared" si="977"/>
        <v>1436</v>
      </c>
      <c r="AI2941" s="42">
        <f t="shared" si="978"/>
        <v>51390.2</v>
      </c>
      <c r="AJ2941" s="43">
        <f t="shared" si="973"/>
        <v>21.203753862693187</v>
      </c>
      <c r="AK2941" s="43">
        <f t="shared" si="974"/>
        <v>-1.4439078095050384E-2</v>
      </c>
      <c r="AL2941" s="36">
        <f t="shared" si="975"/>
        <v>51.526728799590451</v>
      </c>
      <c r="AM2941" s="36">
        <v>1</v>
      </c>
      <c r="AN2941" s="36">
        <f t="shared" si="976"/>
        <v>-1.9814179247620225</v>
      </c>
      <c r="AO2941" s="36">
        <v>4</v>
      </c>
      <c r="AP2941" s="42">
        <f>INT(AI2941/1000)*1000</f>
        <v>51000</v>
      </c>
      <c r="AQ2941" s="42">
        <f>MOD(AI2941,1000)</f>
        <v>390.19999999999709</v>
      </c>
      <c r="AR2941" s="42">
        <f>MOD(AI2942,1000)-0.2+(AP2942-AP2941)</f>
        <v>411.20000000000147</v>
      </c>
    </row>
    <row r="2942" spans="1:44" x14ac:dyDescent="0.25">
      <c r="A2942" s="19" t="s">
        <v>1</v>
      </c>
      <c r="B2942" t="s">
        <v>0</v>
      </c>
      <c r="C2942">
        <v>1437</v>
      </c>
      <c r="D2942" s="36">
        <f>MATCH(C2942,TrainRun!$AG$149:$AG$295,1)</f>
        <v>96</v>
      </c>
      <c r="E2942" s="36">
        <f>INT(INDEX(TrainRun!$AD$149:$AD$295,'By Second'!D2942))</f>
        <v>1419</v>
      </c>
      <c r="F2942" s="36">
        <f>IF(E2942=0,0,INDEX(TrainRun!$AE$149:$AE$295,'By Second'!D2942))</f>
        <v>21.449218190309065</v>
      </c>
      <c r="G2942" s="36">
        <f>INDEX(TrainRun!$AF$149:$AF$295,'By Second'!D2942)</f>
        <v>51027.723428538331</v>
      </c>
      <c r="H2942">
        <f t="shared" si="981"/>
        <v>97</v>
      </c>
      <c r="I2942" s="36">
        <f>INT(INDEX(TrainRun!$AD$149:$AD$295,'By Second'!H2942))</f>
        <v>1499</v>
      </c>
      <c r="J2942" s="36">
        <f>INDEX(TrainRun!$AE$149:$AE$295,'By Second'!H2942)</f>
        <v>20.294091942705034</v>
      </c>
      <c r="K2942">
        <f t="shared" si="982"/>
        <v>80</v>
      </c>
      <c r="L2942">
        <f t="shared" si="983"/>
        <v>-1.1551262476040307</v>
      </c>
      <c r="M2942">
        <f t="shared" si="984"/>
        <v>-1.4439078095050384E-2</v>
      </c>
      <c r="N2942" s="32">
        <f t="shared" si="985"/>
        <v>21.189314784598135</v>
      </c>
      <c r="O2942" s="29">
        <f t="shared" si="986"/>
        <v>51411.316845071298</v>
      </c>
      <c r="P2942" s="37">
        <f>MATCH(O2942,LORDetail!$B$932:$B$1859,1)</f>
        <v>250</v>
      </c>
      <c r="Q2942" s="37">
        <f>INDEX(LORDetail!$B$932:$B$1859,P2942)</f>
        <v>51183</v>
      </c>
      <c r="R2942" s="37">
        <f>INDEX(LORDetail!$D$932:$D$1859,P2942)</f>
        <v>51.526215906002498</v>
      </c>
      <c r="S2942" s="37">
        <f>INDEX(LORDetail!$E$932:$E$1859,P2942)</f>
        <v>-1.98429198047536</v>
      </c>
      <c r="T2942" s="37">
        <f>INDEX(LORDetail!$G$932:$G$1859,P2942)</f>
        <v>86.586680000000001</v>
      </c>
      <c r="U2942">
        <f t="shared" si="987"/>
        <v>251</v>
      </c>
      <c r="V2942" s="37">
        <f>INDEX(LORDetail!$B$932:$B$1859,U2942)</f>
        <v>51793</v>
      </c>
      <c r="W2942" s="37">
        <f>INDEX(LORDetail!$D$932:$D$1859,U2942)</f>
        <v>51.527726400953199</v>
      </c>
      <c r="X2942" s="37">
        <f>INDEX(LORDetail!$E$932:$E$1859,U2942)</f>
        <v>-1.9758277556438799</v>
      </c>
      <c r="Y2942" s="37">
        <f>INDEX(LORDetail!$G$932:$G$1859,U2942)</f>
        <v>86.207139999999995</v>
      </c>
      <c r="Z2942">
        <f t="shared" si="988"/>
        <v>610</v>
      </c>
      <c r="AA2942" s="29">
        <f t="shared" si="989"/>
        <v>228.3168450712983</v>
      </c>
      <c r="AB2942">
        <f t="shared" si="990"/>
        <v>0.37428990995294803</v>
      </c>
      <c r="AC2942" s="32">
        <f t="shared" si="991"/>
        <v>51.526781269021583</v>
      </c>
      <c r="AD2942" s="32">
        <f t="shared" si="992"/>
        <v>-1.9811239065253639</v>
      </c>
      <c r="AE2942" s="34">
        <f t="shared" si="993"/>
        <v>86.444622007576456</v>
      </c>
      <c r="AF2942" s="36" t="str">
        <f t="shared" si="979"/>
        <v>RDNGSTN</v>
      </c>
      <c r="AG2942" s="36" t="str">
        <f t="shared" si="980"/>
        <v>PADTON</v>
      </c>
      <c r="AH2942" s="36">
        <f t="shared" si="977"/>
        <v>1437</v>
      </c>
      <c r="AI2942" s="42">
        <f t="shared" si="978"/>
        <v>51411.4</v>
      </c>
      <c r="AJ2942" s="43">
        <f t="shared" si="973"/>
        <v>21.189314784598135</v>
      </c>
      <c r="AK2942" s="43">
        <f t="shared" si="974"/>
        <v>-1.4439078095050384E-2</v>
      </c>
      <c r="AL2942" s="36">
        <f t="shared" si="975"/>
        <v>51.526781269021583</v>
      </c>
      <c r="AM2942" s="36">
        <v>1</v>
      </c>
      <c r="AN2942" s="36">
        <f t="shared" si="976"/>
        <v>-1.9811239065253639</v>
      </c>
      <c r="AO2942" s="36">
        <v>4</v>
      </c>
      <c r="AP2942" s="42">
        <f>INT(AI2942/1000)*1000</f>
        <v>51000</v>
      </c>
      <c r="AQ2942" s="42">
        <f>MOD(AI2942,1000)</f>
        <v>411.40000000000146</v>
      </c>
      <c r="AR2942" s="42">
        <f>MOD(AI2943,1000)-0.2+(AP2943-AP2942)</f>
        <v>432.20000000000147</v>
      </c>
    </row>
    <row r="2943" spans="1:44" x14ac:dyDescent="0.25">
      <c r="A2943" s="19" t="s">
        <v>1</v>
      </c>
      <c r="B2943" t="s">
        <v>0</v>
      </c>
      <c r="C2943">
        <v>1438</v>
      </c>
      <c r="D2943" s="36">
        <f>MATCH(C2943,TrainRun!$AG$149:$AG$295,1)</f>
        <v>96</v>
      </c>
      <c r="E2943" s="36">
        <f>INT(INDEX(TrainRun!$AD$149:$AD$295,'By Second'!D2943))</f>
        <v>1419</v>
      </c>
      <c r="F2943" s="36">
        <f>IF(E2943=0,0,INDEX(TrainRun!$AE$149:$AE$295,'By Second'!D2943))</f>
        <v>21.449218190309065</v>
      </c>
      <c r="G2943" s="36">
        <f>INDEX(TrainRun!$AF$149:$AF$295,'By Second'!D2943)</f>
        <v>51027.723428538331</v>
      </c>
      <c r="H2943">
        <f t="shared" si="981"/>
        <v>97</v>
      </c>
      <c r="I2943" s="36">
        <f>INT(INDEX(TrainRun!$AD$149:$AD$295,'By Second'!H2943))</f>
        <v>1499</v>
      </c>
      <c r="J2943" s="36">
        <f>INDEX(TrainRun!$AE$149:$AE$295,'By Second'!H2943)</f>
        <v>20.294091942705034</v>
      </c>
      <c r="K2943">
        <f t="shared" si="982"/>
        <v>80</v>
      </c>
      <c r="L2943">
        <f t="shared" si="983"/>
        <v>-1.1551262476040307</v>
      </c>
      <c r="M2943">
        <f t="shared" si="984"/>
        <v>-1.4439078095050384E-2</v>
      </c>
      <c r="N2943" s="32">
        <f t="shared" si="985"/>
        <v>21.174875706503084</v>
      </c>
      <c r="O2943" s="29">
        <f t="shared" si="986"/>
        <v>51432.491720777798</v>
      </c>
      <c r="P2943" s="37">
        <f>MATCH(O2943,LORDetail!$B$932:$B$1859,1)</f>
        <v>250</v>
      </c>
      <c r="Q2943" s="37">
        <f>INDEX(LORDetail!$B$932:$B$1859,P2943)</f>
        <v>51183</v>
      </c>
      <c r="R2943" s="37">
        <f>INDEX(LORDetail!$D$932:$D$1859,P2943)</f>
        <v>51.526215906002498</v>
      </c>
      <c r="S2943" s="37">
        <f>INDEX(LORDetail!$E$932:$E$1859,P2943)</f>
        <v>-1.98429198047536</v>
      </c>
      <c r="T2943" s="37">
        <f>INDEX(LORDetail!$G$932:$G$1859,P2943)</f>
        <v>86.586680000000001</v>
      </c>
      <c r="U2943">
        <f t="shared" si="987"/>
        <v>251</v>
      </c>
      <c r="V2943" s="37">
        <f>INDEX(LORDetail!$B$932:$B$1859,U2943)</f>
        <v>51793</v>
      </c>
      <c r="W2943" s="37">
        <f>INDEX(LORDetail!$D$932:$D$1859,U2943)</f>
        <v>51.527726400953199</v>
      </c>
      <c r="X2943" s="37">
        <f>INDEX(LORDetail!$E$932:$E$1859,U2943)</f>
        <v>-1.9758277556438799</v>
      </c>
      <c r="Y2943" s="37">
        <f>INDEX(LORDetail!$G$932:$G$1859,U2943)</f>
        <v>86.207139999999995</v>
      </c>
      <c r="Z2943">
        <f t="shared" si="988"/>
        <v>610</v>
      </c>
      <c r="AA2943" s="29">
        <f t="shared" si="989"/>
        <v>249.49172077779804</v>
      </c>
      <c r="AB2943">
        <f t="shared" si="990"/>
        <v>0.40900282094720991</v>
      </c>
      <c r="AC2943" s="32">
        <f t="shared" si="991"/>
        <v>51.526833702698362</v>
      </c>
      <c r="AD2943" s="32">
        <f t="shared" si="992"/>
        <v>-1.9808300886421533</v>
      </c>
      <c r="AE2943" s="34">
        <f t="shared" si="993"/>
        <v>86.431447069337693</v>
      </c>
      <c r="AF2943" s="36" t="str">
        <f t="shared" si="979"/>
        <v>RDNGSTN</v>
      </c>
      <c r="AG2943" s="36" t="str">
        <f t="shared" si="980"/>
        <v>PADTON</v>
      </c>
      <c r="AH2943" s="36">
        <f t="shared" si="977"/>
        <v>1438</v>
      </c>
      <c r="AI2943" s="42">
        <f t="shared" si="978"/>
        <v>51432.4</v>
      </c>
      <c r="AJ2943" s="43">
        <f t="shared" si="973"/>
        <v>21.174875706503084</v>
      </c>
      <c r="AK2943" s="43">
        <f t="shared" si="974"/>
        <v>-1.4439078095050384E-2</v>
      </c>
      <c r="AL2943" s="36">
        <f t="shared" si="975"/>
        <v>51.526833702698362</v>
      </c>
      <c r="AM2943" s="36">
        <v>1</v>
      </c>
      <c r="AN2943" s="36">
        <f t="shared" si="976"/>
        <v>-1.9808300886421533</v>
      </c>
      <c r="AO2943" s="36">
        <v>4</v>
      </c>
      <c r="AP2943" s="42">
        <f>INT(AI2943/1000)*1000</f>
        <v>51000</v>
      </c>
      <c r="AQ2943" s="42">
        <f>MOD(AI2943,1000)</f>
        <v>432.40000000000146</v>
      </c>
      <c r="AR2943" s="42">
        <f>MOD(AI2944,1000)-0.2+(AP2944-AP2943)</f>
        <v>453.39999999999856</v>
      </c>
    </row>
    <row r="2944" spans="1:44" x14ac:dyDescent="0.25">
      <c r="A2944" s="19" t="s">
        <v>1</v>
      </c>
      <c r="B2944" t="s">
        <v>0</v>
      </c>
      <c r="C2944">
        <v>1439</v>
      </c>
      <c r="D2944" s="36">
        <f>MATCH(C2944,TrainRun!$AG$149:$AG$295,1)</f>
        <v>96</v>
      </c>
      <c r="E2944" s="36">
        <f>INT(INDEX(TrainRun!$AD$149:$AD$295,'By Second'!D2944))</f>
        <v>1419</v>
      </c>
      <c r="F2944" s="36">
        <f>IF(E2944=0,0,INDEX(TrainRun!$AE$149:$AE$295,'By Second'!D2944))</f>
        <v>21.449218190309065</v>
      </c>
      <c r="G2944" s="36">
        <f>INDEX(TrainRun!$AF$149:$AF$295,'By Second'!D2944)</f>
        <v>51027.723428538331</v>
      </c>
      <c r="H2944">
        <f t="shared" si="981"/>
        <v>97</v>
      </c>
      <c r="I2944" s="36">
        <f>INT(INDEX(TrainRun!$AD$149:$AD$295,'By Second'!H2944))</f>
        <v>1499</v>
      </c>
      <c r="J2944" s="36">
        <f>INDEX(TrainRun!$AE$149:$AE$295,'By Second'!H2944)</f>
        <v>20.294091942705034</v>
      </c>
      <c r="K2944">
        <f t="shared" si="982"/>
        <v>80</v>
      </c>
      <c r="L2944">
        <f t="shared" si="983"/>
        <v>-1.1551262476040307</v>
      </c>
      <c r="M2944">
        <f t="shared" si="984"/>
        <v>-1.4439078095050384E-2</v>
      </c>
      <c r="N2944" s="32">
        <f t="shared" si="985"/>
        <v>21.160436628408032</v>
      </c>
      <c r="O2944" s="29">
        <f t="shared" si="986"/>
        <v>51453.652157406206</v>
      </c>
      <c r="P2944" s="37">
        <f>MATCH(O2944,LORDetail!$B$932:$B$1859,1)</f>
        <v>250</v>
      </c>
      <c r="Q2944" s="37">
        <f>INDEX(LORDetail!$B$932:$B$1859,P2944)</f>
        <v>51183</v>
      </c>
      <c r="R2944" s="37">
        <f>INDEX(LORDetail!$D$932:$D$1859,P2944)</f>
        <v>51.526215906002498</v>
      </c>
      <c r="S2944" s="37">
        <f>INDEX(LORDetail!$E$932:$E$1859,P2944)</f>
        <v>-1.98429198047536</v>
      </c>
      <c r="T2944" s="37">
        <f>INDEX(LORDetail!$G$932:$G$1859,P2944)</f>
        <v>86.586680000000001</v>
      </c>
      <c r="U2944">
        <f t="shared" si="987"/>
        <v>251</v>
      </c>
      <c r="V2944" s="37">
        <f>INDEX(LORDetail!$B$932:$B$1859,U2944)</f>
        <v>51793</v>
      </c>
      <c r="W2944" s="37">
        <f>INDEX(LORDetail!$D$932:$D$1859,U2944)</f>
        <v>51.527726400953199</v>
      </c>
      <c r="X2944" s="37">
        <f>INDEX(LORDetail!$E$932:$E$1859,U2944)</f>
        <v>-1.9758277556438799</v>
      </c>
      <c r="Y2944" s="37">
        <f>INDEX(LORDetail!$G$932:$G$1859,U2944)</f>
        <v>86.207139999999995</v>
      </c>
      <c r="Z2944">
        <f t="shared" si="988"/>
        <v>610</v>
      </c>
      <c r="AA2944" s="29">
        <f t="shared" si="989"/>
        <v>270.65215740620624</v>
      </c>
      <c r="AB2944">
        <f t="shared" si="990"/>
        <v>0.44369206132164957</v>
      </c>
      <c r="AC2944" s="32">
        <f t="shared" si="991"/>
        <v>51.526886100620793</v>
      </c>
      <c r="AD2944" s="32">
        <f t="shared" si="992"/>
        <v>-1.9805364711123907</v>
      </c>
      <c r="AE2944" s="34">
        <f t="shared" si="993"/>
        <v>86.418281115045986</v>
      </c>
      <c r="AF2944" s="36" t="str">
        <f t="shared" si="979"/>
        <v>RDNGSTN</v>
      </c>
      <c r="AG2944" s="36" t="str">
        <f t="shared" si="980"/>
        <v>PADTON</v>
      </c>
      <c r="AH2944" s="36">
        <f t="shared" si="977"/>
        <v>1439</v>
      </c>
      <c r="AI2944" s="42">
        <f t="shared" si="978"/>
        <v>51453.599999999999</v>
      </c>
      <c r="AJ2944" s="43">
        <f t="shared" si="973"/>
        <v>21.160436628408032</v>
      </c>
      <c r="AK2944" s="43">
        <f t="shared" si="974"/>
        <v>-1.4439078095050384E-2</v>
      </c>
      <c r="AL2944" s="36">
        <f t="shared" si="975"/>
        <v>51.526886100620793</v>
      </c>
      <c r="AM2944" s="36">
        <v>1</v>
      </c>
      <c r="AN2944" s="36">
        <f t="shared" si="976"/>
        <v>-1.9805364711123907</v>
      </c>
      <c r="AO2944" s="36">
        <v>4</v>
      </c>
      <c r="AP2944" s="42">
        <f>INT(AI2944/1000)*1000</f>
        <v>51000</v>
      </c>
      <c r="AQ2944" s="42">
        <f>MOD(AI2944,1000)</f>
        <v>453.59999999999854</v>
      </c>
      <c r="AR2944" s="42">
        <f>MOD(AI2945,1000)-0.2+(AP2945-AP2944)</f>
        <v>474.60000000000292</v>
      </c>
    </row>
    <row r="2945" spans="1:44" x14ac:dyDescent="0.25">
      <c r="A2945" s="19" t="s">
        <v>1</v>
      </c>
      <c r="B2945" t="s">
        <v>0</v>
      </c>
      <c r="C2945">
        <v>1440</v>
      </c>
      <c r="D2945" s="36">
        <f>MATCH(C2945,TrainRun!$AG$149:$AG$295,1)</f>
        <v>96</v>
      </c>
      <c r="E2945" s="36">
        <f>INT(INDEX(TrainRun!$AD$149:$AD$295,'By Second'!D2945))</f>
        <v>1419</v>
      </c>
      <c r="F2945" s="36">
        <f>IF(E2945=0,0,INDEX(TrainRun!$AE$149:$AE$295,'By Second'!D2945))</f>
        <v>21.449218190309065</v>
      </c>
      <c r="G2945" s="36">
        <f>INDEX(TrainRun!$AF$149:$AF$295,'By Second'!D2945)</f>
        <v>51027.723428538331</v>
      </c>
      <c r="H2945">
        <f t="shared" si="981"/>
        <v>97</v>
      </c>
      <c r="I2945" s="36">
        <f>INT(INDEX(TrainRun!$AD$149:$AD$295,'By Second'!H2945))</f>
        <v>1499</v>
      </c>
      <c r="J2945" s="36">
        <f>INDEX(TrainRun!$AE$149:$AE$295,'By Second'!H2945)</f>
        <v>20.294091942705034</v>
      </c>
      <c r="K2945">
        <f t="shared" si="982"/>
        <v>80</v>
      </c>
      <c r="L2945">
        <f t="shared" si="983"/>
        <v>-1.1551262476040307</v>
      </c>
      <c r="M2945">
        <f t="shared" si="984"/>
        <v>-1.4439078095050384E-2</v>
      </c>
      <c r="N2945" s="32">
        <f t="shared" si="985"/>
        <v>21.14599755031298</v>
      </c>
      <c r="O2945" s="29">
        <f t="shared" si="986"/>
        <v>51474.798154956516</v>
      </c>
      <c r="P2945" s="37">
        <f>MATCH(O2945,LORDetail!$B$932:$B$1859,1)</f>
        <v>250</v>
      </c>
      <c r="Q2945" s="37">
        <f>INDEX(LORDetail!$B$932:$B$1859,P2945)</f>
        <v>51183</v>
      </c>
      <c r="R2945" s="37">
        <f>INDEX(LORDetail!$D$932:$D$1859,P2945)</f>
        <v>51.526215906002498</v>
      </c>
      <c r="S2945" s="37">
        <f>INDEX(LORDetail!$E$932:$E$1859,P2945)</f>
        <v>-1.98429198047536</v>
      </c>
      <c r="T2945" s="37">
        <f>INDEX(LORDetail!$G$932:$G$1859,P2945)</f>
        <v>86.586680000000001</v>
      </c>
      <c r="U2945">
        <f t="shared" si="987"/>
        <v>251</v>
      </c>
      <c r="V2945" s="37">
        <f>INDEX(LORDetail!$B$932:$B$1859,U2945)</f>
        <v>51793</v>
      </c>
      <c r="W2945" s="37">
        <f>INDEX(LORDetail!$D$932:$D$1859,U2945)</f>
        <v>51.527726400953199</v>
      </c>
      <c r="X2945" s="37">
        <f>INDEX(LORDetail!$E$932:$E$1859,U2945)</f>
        <v>-1.9758277556438799</v>
      </c>
      <c r="Y2945" s="37">
        <f>INDEX(LORDetail!$G$932:$G$1859,U2945)</f>
        <v>86.207139999999995</v>
      </c>
      <c r="Z2945">
        <f t="shared" si="988"/>
        <v>610</v>
      </c>
      <c r="AA2945" s="29">
        <f t="shared" si="989"/>
        <v>291.79815495651565</v>
      </c>
      <c r="AB2945">
        <f t="shared" si="990"/>
        <v>0.47835763107625517</v>
      </c>
      <c r="AC2945" s="32">
        <f t="shared" si="991"/>
        <v>51.52693846278887</v>
      </c>
      <c r="AD2945" s="32">
        <f t="shared" si="992"/>
        <v>-1.9802430539360765</v>
      </c>
      <c r="AE2945" s="34">
        <f t="shared" si="993"/>
        <v>86.405124144701318</v>
      </c>
      <c r="AF2945" s="36" t="str">
        <f t="shared" si="979"/>
        <v>RDNGSTN</v>
      </c>
      <c r="AG2945" s="36" t="str">
        <f t="shared" si="980"/>
        <v>PADTON</v>
      </c>
      <c r="AH2945" s="36">
        <f t="shared" si="977"/>
        <v>1440</v>
      </c>
      <c r="AI2945" s="42">
        <f t="shared" si="978"/>
        <v>51474.8</v>
      </c>
      <c r="AJ2945" s="43">
        <f t="shared" si="973"/>
        <v>21.14599755031298</v>
      </c>
      <c r="AK2945" s="43">
        <f t="shared" si="974"/>
        <v>-1.4439078095050384E-2</v>
      </c>
      <c r="AL2945" s="36">
        <f t="shared" si="975"/>
        <v>51.52693846278887</v>
      </c>
      <c r="AM2945" s="36">
        <v>1</v>
      </c>
      <c r="AN2945" s="36">
        <f t="shared" si="976"/>
        <v>-1.9802430539360765</v>
      </c>
      <c r="AO2945" s="36">
        <v>4</v>
      </c>
      <c r="AP2945" s="42">
        <f>INT(AI2945/1000)*1000</f>
        <v>51000</v>
      </c>
      <c r="AQ2945" s="42">
        <f>MOD(AI2945,1000)</f>
        <v>474.80000000000291</v>
      </c>
      <c r="AR2945" s="42">
        <f>MOD(AI2946,1000)-0.2+(AP2946-AP2945)</f>
        <v>495.8</v>
      </c>
    </row>
    <row r="2946" spans="1:44" x14ac:dyDescent="0.25">
      <c r="A2946" s="19" t="s">
        <v>1</v>
      </c>
      <c r="B2946" t="s">
        <v>0</v>
      </c>
      <c r="C2946">
        <v>1441</v>
      </c>
      <c r="D2946" s="36">
        <f>MATCH(C2946,TrainRun!$AG$149:$AG$295,1)</f>
        <v>96</v>
      </c>
      <c r="E2946" s="36">
        <f>INT(INDEX(TrainRun!$AD$149:$AD$295,'By Second'!D2946))</f>
        <v>1419</v>
      </c>
      <c r="F2946" s="36">
        <f>IF(E2946=0,0,INDEX(TrainRun!$AE$149:$AE$295,'By Second'!D2946))</f>
        <v>21.449218190309065</v>
      </c>
      <c r="G2946" s="36">
        <f>INDEX(TrainRun!$AF$149:$AF$295,'By Second'!D2946)</f>
        <v>51027.723428538331</v>
      </c>
      <c r="H2946">
        <f t="shared" si="981"/>
        <v>97</v>
      </c>
      <c r="I2946" s="36">
        <f>INT(INDEX(TrainRun!$AD$149:$AD$295,'By Second'!H2946))</f>
        <v>1499</v>
      </c>
      <c r="J2946" s="36">
        <f>INDEX(TrainRun!$AE$149:$AE$295,'By Second'!H2946)</f>
        <v>20.294091942705034</v>
      </c>
      <c r="K2946">
        <f t="shared" si="982"/>
        <v>80</v>
      </c>
      <c r="L2946">
        <f t="shared" si="983"/>
        <v>-1.1551262476040307</v>
      </c>
      <c r="M2946">
        <f t="shared" si="984"/>
        <v>-1.4439078095050384E-2</v>
      </c>
      <c r="N2946" s="32">
        <f t="shared" si="985"/>
        <v>21.131558472217929</v>
      </c>
      <c r="O2946" s="29">
        <f t="shared" si="986"/>
        <v>51495.929713428734</v>
      </c>
      <c r="P2946" s="37">
        <f>MATCH(O2946,LORDetail!$B$932:$B$1859,1)</f>
        <v>250</v>
      </c>
      <c r="Q2946" s="37">
        <f>INDEX(LORDetail!$B$932:$B$1859,P2946)</f>
        <v>51183</v>
      </c>
      <c r="R2946" s="37">
        <f>INDEX(LORDetail!$D$932:$D$1859,P2946)</f>
        <v>51.526215906002498</v>
      </c>
      <c r="S2946" s="37">
        <f>INDEX(LORDetail!$E$932:$E$1859,P2946)</f>
        <v>-1.98429198047536</v>
      </c>
      <c r="T2946" s="37">
        <f>INDEX(LORDetail!$G$932:$G$1859,P2946)</f>
        <v>86.586680000000001</v>
      </c>
      <c r="U2946">
        <f t="shared" si="987"/>
        <v>251</v>
      </c>
      <c r="V2946" s="37">
        <f>INDEX(LORDetail!$B$932:$B$1859,U2946)</f>
        <v>51793</v>
      </c>
      <c r="W2946" s="37">
        <f>INDEX(LORDetail!$D$932:$D$1859,U2946)</f>
        <v>51.527726400953199</v>
      </c>
      <c r="X2946" s="37">
        <f>INDEX(LORDetail!$E$932:$E$1859,U2946)</f>
        <v>-1.9758277556438799</v>
      </c>
      <c r="Y2946" s="37">
        <f>INDEX(LORDetail!$G$932:$G$1859,U2946)</f>
        <v>86.207139999999995</v>
      </c>
      <c r="Z2946">
        <f t="shared" si="988"/>
        <v>610</v>
      </c>
      <c r="AA2946" s="29">
        <f t="shared" si="989"/>
        <v>312.92971342873352</v>
      </c>
      <c r="AB2946">
        <f t="shared" si="990"/>
        <v>0.51299953021103861</v>
      </c>
      <c r="AC2946" s="32">
        <f t="shared" si="991"/>
        <v>51.526990789202593</v>
      </c>
      <c r="AD2946" s="32">
        <f t="shared" si="992"/>
        <v>-1.97994983711321</v>
      </c>
      <c r="AE2946" s="34">
        <f t="shared" si="993"/>
        <v>86.391976158303706</v>
      </c>
      <c r="AF2946" s="36" t="str">
        <f t="shared" si="979"/>
        <v>RDNGSTN</v>
      </c>
      <c r="AG2946" s="36" t="str">
        <f t="shared" si="980"/>
        <v>PADTON</v>
      </c>
      <c r="AH2946" s="36">
        <f t="shared" si="977"/>
        <v>1441</v>
      </c>
      <c r="AI2946" s="42">
        <f t="shared" si="978"/>
        <v>51496</v>
      </c>
      <c r="AJ2946" s="43">
        <f t="shared" si="973"/>
        <v>21.131558472217929</v>
      </c>
      <c r="AK2946" s="43">
        <f t="shared" si="974"/>
        <v>-1.4439078095050384E-2</v>
      </c>
      <c r="AL2946" s="36">
        <f t="shared" si="975"/>
        <v>51.526990789202593</v>
      </c>
      <c r="AM2946" s="36">
        <v>1</v>
      </c>
      <c r="AN2946" s="36">
        <f t="shared" si="976"/>
        <v>-1.97994983711321</v>
      </c>
      <c r="AO2946" s="36">
        <v>4</v>
      </c>
      <c r="AP2946" s="42">
        <f>INT(AI2946/1000)*1000</f>
        <v>51000</v>
      </c>
      <c r="AQ2946" s="42">
        <f>MOD(AI2946,1000)</f>
        <v>496</v>
      </c>
      <c r="AR2946" s="42">
        <f>MOD(AI2947,1000)-0.2+(AP2947-AP2946)</f>
        <v>516.79999999999995</v>
      </c>
    </row>
    <row r="2947" spans="1:44" x14ac:dyDescent="0.25">
      <c r="A2947" s="19" t="s">
        <v>1</v>
      </c>
      <c r="B2947" t="s">
        <v>0</v>
      </c>
      <c r="C2947">
        <v>1442</v>
      </c>
      <c r="D2947" s="36">
        <f>MATCH(C2947,TrainRun!$AG$149:$AG$295,1)</f>
        <v>96</v>
      </c>
      <c r="E2947" s="36">
        <f>INT(INDEX(TrainRun!$AD$149:$AD$295,'By Second'!D2947))</f>
        <v>1419</v>
      </c>
      <c r="F2947" s="36">
        <f>IF(E2947=0,0,INDEX(TrainRun!$AE$149:$AE$295,'By Second'!D2947))</f>
        <v>21.449218190309065</v>
      </c>
      <c r="G2947" s="36">
        <f>INDEX(TrainRun!$AF$149:$AF$295,'By Second'!D2947)</f>
        <v>51027.723428538331</v>
      </c>
      <c r="H2947">
        <f t="shared" si="981"/>
        <v>97</v>
      </c>
      <c r="I2947" s="36">
        <f>INT(INDEX(TrainRun!$AD$149:$AD$295,'By Second'!H2947))</f>
        <v>1499</v>
      </c>
      <c r="J2947" s="36">
        <f>INDEX(TrainRun!$AE$149:$AE$295,'By Second'!H2947)</f>
        <v>20.294091942705034</v>
      </c>
      <c r="K2947">
        <f t="shared" si="982"/>
        <v>80</v>
      </c>
      <c r="L2947">
        <f t="shared" si="983"/>
        <v>-1.1551262476040307</v>
      </c>
      <c r="M2947">
        <f t="shared" si="984"/>
        <v>-1.4439078095050384E-2</v>
      </c>
      <c r="N2947" s="32">
        <f t="shared" si="985"/>
        <v>21.117119394122877</v>
      </c>
      <c r="O2947" s="29">
        <f t="shared" si="986"/>
        <v>51517.04683282286</v>
      </c>
      <c r="P2947" s="37">
        <f>MATCH(O2947,LORDetail!$B$932:$B$1859,1)</f>
        <v>250</v>
      </c>
      <c r="Q2947" s="37">
        <f>INDEX(LORDetail!$B$932:$B$1859,P2947)</f>
        <v>51183</v>
      </c>
      <c r="R2947" s="37">
        <f>INDEX(LORDetail!$D$932:$D$1859,P2947)</f>
        <v>51.526215906002498</v>
      </c>
      <c r="S2947" s="37">
        <f>INDEX(LORDetail!$E$932:$E$1859,P2947)</f>
        <v>-1.98429198047536</v>
      </c>
      <c r="T2947" s="37">
        <f>INDEX(LORDetail!$G$932:$G$1859,P2947)</f>
        <v>86.586680000000001</v>
      </c>
      <c r="U2947">
        <f t="shared" si="987"/>
        <v>251</v>
      </c>
      <c r="V2947" s="37">
        <f>INDEX(LORDetail!$B$932:$B$1859,U2947)</f>
        <v>51793</v>
      </c>
      <c r="W2947" s="37">
        <f>INDEX(LORDetail!$D$932:$D$1859,U2947)</f>
        <v>51.527726400953199</v>
      </c>
      <c r="X2947" s="37">
        <f>INDEX(LORDetail!$E$932:$E$1859,U2947)</f>
        <v>-1.9758277556438799</v>
      </c>
      <c r="Y2947" s="37">
        <f>INDEX(LORDetail!$G$932:$G$1859,U2947)</f>
        <v>86.207139999999995</v>
      </c>
      <c r="Z2947">
        <f t="shared" si="988"/>
        <v>610</v>
      </c>
      <c r="AA2947" s="29">
        <f t="shared" si="989"/>
        <v>334.04683282285987</v>
      </c>
      <c r="AB2947">
        <f t="shared" si="990"/>
        <v>0.54761775872599983</v>
      </c>
      <c r="AC2947" s="32">
        <f t="shared" si="991"/>
        <v>51.527043079861969</v>
      </c>
      <c r="AD2947" s="32">
        <f t="shared" si="992"/>
        <v>-1.9796568206437919</v>
      </c>
      <c r="AE2947" s="34">
        <f t="shared" si="993"/>
        <v>86.378837155853134</v>
      </c>
      <c r="AF2947" s="36" t="str">
        <f t="shared" si="979"/>
        <v>RDNGSTN</v>
      </c>
      <c r="AG2947" s="36" t="str">
        <f t="shared" si="980"/>
        <v>PADTON</v>
      </c>
      <c r="AH2947" s="36">
        <f t="shared" si="977"/>
        <v>1442</v>
      </c>
      <c r="AI2947" s="42">
        <f t="shared" si="978"/>
        <v>51517</v>
      </c>
      <c r="AJ2947" s="43">
        <f t="shared" si="973"/>
        <v>21.117119394122877</v>
      </c>
      <c r="AK2947" s="43">
        <f t="shared" si="974"/>
        <v>-1.4439078095050384E-2</v>
      </c>
      <c r="AL2947" s="36">
        <f t="shared" si="975"/>
        <v>51.527043079861969</v>
      </c>
      <c r="AM2947" s="36">
        <v>1</v>
      </c>
      <c r="AN2947" s="36">
        <f t="shared" si="976"/>
        <v>-1.9796568206437919</v>
      </c>
      <c r="AO2947" s="36">
        <v>4</v>
      </c>
      <c r="AP2947" s="42">
        <f>INT(AI2947/1000)*1000</f>
        <v>51000</v>
      </c>
      <c r="AQ2947" s="42">
        <f>MOD(AI2947,1000)</f>
        <v>517</v>
      </c>
      <c r="AR2947" s="42">
        <f>MOD(AI2948,1000)-0.2+(AP2948-AP2947)</f>
        <v>537.99999999999704</v>
      </c>
    </row>
    <row r="2948" spans="1:44" x14ac:dyDescent="0.25">
      <c r="A2948" s="19" t="s">
        <v>1</v>
      </c>
      <c r="B2948" t="s">
        <v>0</v>
      </c>
      <c r="C2948">
        <v>1443</v>
      </c>
      <c r="D2948" s="36">
        <f>MATCH(C2948,TrainRun!$AG$149:$AG$295,1)</f>
        <v>96</v>
      </c>
      <c r="E2948" s="36">
        <f>INT(INDEX(TrainRun!$AD$149:$AD$295,'By Second'!D2948))</f>
        <v>1419</v>
      </c>
      <c r="F2948" s="36">
        <f>IF(E2948=0,0,INDEX(TrainRun!$AE$149:$AE$295,'By Second'!D2948))</f>
        <v>21.449218190309065</v>
      </c>
      <c r="G2948" s="36">
        <f>INDEX(TrainRun!$AF$149:$AF$295,'By Second'!D2948)</f>
        <v>51027.723428538331</v>
      </c>
      <c r="H2948">
        <f t="shared" si="981"/>
        <v>97</v>
      </c>
      <c r="I2948" s="36">
        <f>INT(INDEX(TrainRun!$AD$149:$AD$295,'By Second'!H2948))</f>
        <v>1499</v>
      </c>
      <c r="J2948" s="36">
        <f>INDEX(TrainRun!$AE$149:$AE$295,'By Second'!H2948)</f>
        <v>20.294091942705034</v>
      </c>
      <c r="K2948">
        <f t="shared" si="982"/>
        <v>80</v>
      </c>
      <c r="L2948">
        <f t="shared" si="983"/>
        <v>-1.1551262476040307</v>
      </c>
      <c r="M2948">
        <f t="shared" si="984"/>
        <v>-1.4439078095050384E-2</v>
      </c>
      <c r="N2948" s="32">
        <f t="shared" si="985"/>
        <v>21.102680316027826</v>
      </c>
      <c r="O2948" s="29">
        <f t="shared" si="986"/>
        <v>51538.149513138887</v>
      </c>
      <c r="P2948" s="37">
        <f>MATCH(O2948,LORDetail!$B$932:$B$1859,1)</f>
        <v>250</v>
      </c>
      <c r="Q2948" s="37">
        <f>INDEX(LORDetail!$B$932:$B$1859,P2948)</f>
        <v>51183</v>
      </c>
      <c r="R2948" s="37">
        <f>INDEX(LORDetail!$D$932:$D$1859,P2948)</f>
        <v>51.526215906002498</v>
      </c>
      <c r="S2948" s="37">
        <f>INDEX(LORDetail!$E$932:$E$1859,P2948)</f>
        <v>-1.98429198047536</v>
      </c>
      <c r="T2948" s="37">
        <f>INDEX(LORDetail!$G$932:$G$1859,P2948)</f>
        <v>86.586680000000001</v>
      </c>
      <c r="U2948">
        <f t="shared" si="987"/>
        <v>251</v>
      </c>
      <c r="V2948" s="37">
        <f>INDEX(LORDetail!$B$932:$B$1859,U2948)</f>
        <v>51793</v>
      </c>
      <c r="W2948" s="37">
        <f>INDEX(LORDetail!$D$932:$D$1859,U2948)</f>
        <v>51.527726400953199</v>
      </c>
      <c r="X2948" s="37">
        <f>INDEX(LORDetail!$E$932:$E$1859,U2948)</f>
        <v>-1.9758277556438799</v>
      </c>
      <c r="Y2948" s="37">
        <f>INDEX(LORDetail!$G$932:$G$1859,U2948)</f>
        <v>86.207139999999995</v>
      </c>
      <c r="Z2948">
        <f t="shared" si="988"/>
        <v>610</v>
      </c>
      <c r="AA2948" s="29">
        <f t="shared" si="989"/>
        <v>355.14951313888741</v>
      </c>
      <c r="AB2948">
        <f t="shared" si="990"/>
        <v>0.58221231662112694</v>
      </c>
      <c r="AC2948" s="32">
        <f t="shared" si="991"/>
        <v>51.52709533476699</v>
      </c>
      <c r="AD2948" s="32">
        <f t="shared" si="992"/>
        <v>-1.979364004527822</v>
      </c>
      <c r="AE2948" s="34">
        <f t="shared" si="993"/>
        <v>86.365707137349617</v>
      </c>
      <c r="AF2948" s="36" t="str">
        <f t="shared" si="979"/>
        <v>RDNGSTN</v>
      </c>
      <c r="AG2948" s="36" t="str">
        <f t="shared" si="980"/>
        <v>PADTON</v>
      </c>
      <c r="AH2948" s="36">
        <f t="shared" si="977"/>
        <v>1443</v>
      </c>
      <c r="AI2948" s="42">
        <f t="shared" si="978"/>
        <v>51538.2</v>
      </c>
      <c r="AJ2948" s="43">
        <f t="shared" si="973"/>
        <v>21.102680316027826</v>
      </c>
      <c r="AK2948" s="43">
        <f t="shared" si="974"/>
        <v>-1.4439078095050384E-2</v>
      </c>
      <c r="AL2948" s="36">
        <f t="shared" si="975"/>
        <v>51.52709533476699</v>
      </c>
      <c r="AM2948" s="36">
        <v>1</v>
      </c>
      <c r="AN2948" s="36">
        <f t="shared" si="976"/>
        <v>-1.979364004527822</v>
      </c>
      <c r="AO2948" s="36">
        <v>4</v>
      </c>
      <c r="AP2948" s="42">
        <f>INT(AI2948/1000)*1000</f>
        <v>51000</v>
      </c>
      <c r="AQ2948" s="42">
        <f>MOD(AI2948,1000)</f>
        <v>538.19999999999709</v>
      </c>
      <c r="AR2948" s="42">
        <f>MOD(AI2949,1000)-0.2+(AP2949-AP2948)</f>
        <v>558.99999999999704</v>
      </c>
    </row>
    <row r="2949" spans="1:44" x14ac:dyDescent="0.25">
      <c r="A2949" s="19" t="s">
        <v>1</v>
      </c>
      <c r="B2949" t="s">
        <v>0</v>
      </c>
      <c r="C2949">
        <v>1444</v>
      </c>
      <c r="D2949" s="36">
        <f>MATCH(C2949,TrainRun!$AG$149:$AG$295,1)</f>
        <v>96</v>
      </c>
      <c r="E2949" s="36">
        <f>INT(INDEX(TrainRun!$AD$149:$AD$295,'By Second'!D2949))</f>
        <v>1419</v>
      </c>
      <c r="F2949" s="36">
        <f>IF(E2949=0,0,INDEX(TrainRun!$AE$149:$AE$295,'By Second'!D2949))</f>
        <v>21.449218190309065</v>
      </c>
      <c r="G2949" s="36">
        <f>INDEX(TrainRun!$AF$149:$AF$295,'By Second'!D2949)</f>
        <v>51027.723428538331</v>
      </c>
      <c r="H2949">
        <f t="shared" si="981"/>
        <v>97</v>
      </c>
      <c r="I2949" s="36">
        <f>INT(INDEX(TrainRun!$AD$149:$AD$295,'By Second'!H2949))</f>
        <v>1499</v>
      </c>
      <c r="J2949" s="36">
        <f>INDEX(TrainRun!$AE$149:$AE$295,'By Second'!H2949)</f>
        <v>20.294091942705034</v>
      </c>
      <c r="K2949">
        <f t="shared" si="982"/>
        <v>80</v>
      </c>
      <c r="L2949">
        <f t="shared" si="983"/>
        <v>-1.1551262476040307</v>
      </c>
      <c r="M2949">
        <f t="shared" si="984"/>
        <v>-1.4439078095050384E-2</v>
      </c>
      <c r="N2949" s="32">
        <f t="shared" si="985"/>
        <v>21.088241237932774</v>
      </c>
      <c r="O2949" s="29">
        <f t="shared" si="986"/>
        <v>51559.237754376823</v>
      </c>
      <c r="P2949" s="37">
        <f>MATCH(O2949,LORDetail!$B$932:$B$1859,1)</f>
        <v>250</v>
      </c>
      <c r="Q2949" s="37">
        <f>INDEX(LORDetail!$B$932:$B$1859,P2949)</f>
        <v>51183</v>
      </c>
      <c r="R2949" s="37">
        <f>INDEX(LORDetail!$D$932:$D$1859,P2949)</f>
        <v>51.526215906002498</v>
      </c>
      <c r="S2949" s="37">
        <f>INDEX(LORDetail!$E$932:$E$1859,P2949)</f>
        <v>-1.98429198047536</v>
      </c>
      <c r="T2949" s="37">
        <f>INDEX(LORDetail!$G$932:$G$1859,P2949)</f>
        <v>86.586680000000001</v>
      </c>
      <c r="U2949">
        <f t="shared" si="987"/>
        <v>251</v>
      </c>
      <c r="V2949" s="37">
        <f>INDEX(LORDetail!$B$932:$B$1859,U2949)</f>
        <v>51793</v>
      </c>
      <c r="W2949" s="37">
        <f>INDEX(LORDetail!$D$932:$D$1859,U2949)</f>
        <v>51.527726400953199</v>
      </c>
      <c r="X2949" s="37">
        <f>INDEX(LORDetail!$E$932:$E$1859,U2949)</f>
        <v>-1.9758277556438799</v>
      </c>
      <c r="Y2949" s="37">
        <f>INDEX(LORDetail!$G$932:$G$1859,U2949)</f>
        <v>86.207139999999995</v>
      </c>
      <c r="Z2949">
        <f t="shared" si="988"/>
        <v>610</v>
      </c>
      <c r="AA2949" s="29">
        <f t="shared" si="989"/>
        <v>376.23775437682343</v>
      </c>
      <c r="AB2949">
        <f t="shared" si="990"/>
        <v>0.61678320389643182</v>
      </c>
      <c r="AC2949" s="32">
        <f t="shared" si="991"/>
        <v>51.527147553917658</v>
      </c>
      <c r="AD2949" s="32">
        <f t="shared" si="992"/>
        <v>-1.9790713887653</v>
      </c>
      <c r="AE2949" s="34">
        <f t="shared" si="993"/>
        <v>86.35258610279314</v>
      </c>
      <c r="AF2949" s="36" t="str">
        <f t="shared" si="979"/>
        <v>RDNGSTN</v>
      </c>
      <c r="AG2949" s="36" t="str">
        <f t="shared" si="980"/>
        <v>PADTON</v>
      </c>
      <c r="AH2949" s="36">
        <f t="shared" si="977"/>
        <v>1444</v>
      </c>
      <c r="AI2949" s="42">
        <f t="shared" si="978"/>
        <v>51559.199999999997</v>
      </c>
      <c r="AJ2949" s="43">
        <f t="shared" ref="AJ2949:AJ3012" si="994">N2949</f>
        <v>21.088241237932774</v>
      </c>
      <c r="AK2949" s="43">
        <f t="shared" ref="AK2949:AK3012" si="995">M2949</f>
        <v>-1.4439078095050384E-2</v>
      </c>
      <c r="AL2949" s="36">
        <f t="shared" ref="AL2949:AL3012" si="996">AC2949</f>
        <v>51.527147553917658</v>
      </c>
      <c r="AM2949" s="36">
        <v>1</v>
      </c>
      <c r="AN2949" s="36">
        <f t="shared" ref="AN2949:AN3012" si="997">AD2949</f>
        <v>-1.9790713887653</v>
      </c>
      <c r="AO2949" s="36">
        <v>4</v>
      </c>
      <c r="AP2949" s="42">
        <f>INT(AI2949/1000)*1000</f>
        <v>51000</v>
      </c>
      <c r="AQ2949" s="42">
        <f>MOD(AI2949,1000)</f>
        <v>559.19999999999709</v>
      </c>
      <c r="AR2949" s="42">
        <f>MOD(AI2950,1000)-0.2+(AP2950-AP2949)</f>
        <v>580.20000000000141</v>
      </c>
    </row>
    <row r="2950" spans="1:44" x14ac:dyDescent="0.25">
      <c r="A2950" s="19" t="s">
        <v>1</v>
      </c>
      <c r="B2950" t="s">
        <v>0</v>
      </c>
      <c r="C2950">
        <v>1445</v>
      </c>
      <c r="D2950" s="36">
        <f>MATCH(C2950,TrainRun!$AG$149:$AG$295,1)</f>
        <v>96</v>
      </c>
      <c r="E2950" s="36">
        <f>INT(INDEX(TrainRun!$AD$149:$AD$295,'By Second'!D2950))</f>
        <v>1419</v>
      </c>
      <c r="F2950" s="36">
        <f>IF(E2950=0,0,INDEX(TrainRun!$AE$149:$AE$295,'By Second'!D2950))</f>
        <v>21.449218190309065</v>
      </c>
      <c r="G2950" s="36">
        <f>INDEX(TrainRun!$AF$149:$AF$295,'By Second'!D2950)</f>
        <v>51027.723428538331</v>
      </c>
      <c r="H2950">
        <f t="shared" si="981"/>
        <v>97</v>
      </c>
      <c r="I2950" s="36">
        <f>INT(INDEX(TrainRun!$AD$149:$AD$295,'By Second'!H2950))</f>
        <v>1499</v>
      </c>
      <c r="J2950" s="36">
        <f>INDEX(TrainRun!$AE$149:$AE$295,'By Second'!H2950)</f>
        <v>20.294091942705034</v>
      </c>
      <c r="K2950">
        <f t="shared" si="982"/>
        <v>80</v>
      </c>
      <c r="L2950">
        <f t="shared" si="983"/>
        <v>-1.1551262476040307</v>
      </c>
      <c r="M2950">
        <f t="shared" si="984"/>
        <v>-1.4439078095050384E-2</v>
      </c>
      <c r="N2950" s="32">
        <f t="shared" si="985"/>
        <v>21.073802159837722</v>
      </c>
      <c r="O2950" s="29">
        <f t="shared" si="986"/>
        <v>51580.311556536661</v>
      </c>
      <c r="P2950" s="37">
        <f>MATCH(O2950,LORDetail!$B$932:$B$1859,1)</f>
        <v>250</v>
      </c>
      <c r="Q2950" s="37">
        <f>INDEX(LORDetail!$B$932:$B$1859,P2950)</f>
        <v>51183</v>
      </c>
      <c r="R2950" s="37">
        <f>INDEX(LORDetail!$D$932:$D$1859,P2950)</f>
        <v>51.526215906002498</v>
      </c>
      <c r="S2950" s="37">
        <f>INDEX(LORDetail!$E$932:$E$1859,P2950)</f>
        <v>-1.98429198047536</v>
      </c>
      <c r="T2950" s="37">
        <f>INDEX(LORDetail!$G$932:$G$1859,P2950)</f>
        <v>86.586680000000001</v>
      </c>
      <c r="U2950">
        <f t="shared" si="987"/>
        <v>251</v>
      </c>
      <c r="V2950" s="37">
        <f>INDEX(LORDetail!$B$932:$B$1859,U2950)</f>
        <v>51793</v>
      </c>
      <c r="W2950" s="37">
        <f>INDEX(LORDetail!$D$932:$D$1859,U2950)</f>
        <v>51.527726400953199</v>
      </c>
      <c r="X2950" s="37">
        <f>INDEX(LORDetail!$E$932:$E$1859,U2950)</f>
        <v>-1.9758277556438799</v>
      </c>
      <c r="Y2950" s="37">
        <f>INDEX(LORDetail!$G$932:$G$1859,U2950)</f>
        <v>86.207139999999995</v>
      </c>
      <c r="Z2950">
        <f t="shared" si="988"/>
        <v>610</v>
      </c>
      <c r="AA2950" s="29">
        <f t="shared" si="989"/>
        <v>397.31155653666065</v>
      </c>
      <c r="AB2950">
        <f t="shared" si="990"/>
        <v>0.65133042055190271</v>
      </c>
      <c r="AC2950" s="32">
        <f t="shared" si="991"/>
        <v>51.527199737313978</v>
      </c>
      <c r="AD2950" s="32">
        <f t="shared" si="992"/>
        <v>-1.9787789733562262</v>
      </c>
      <c r="AE2950" s="34">
        <f t="shared" si="993"/>
        <v>86.339474052183732</v>
      </c>
      <c r="AF2950" s="36" t="str">
        <f t="shared" si="979"/>
        <v>RDNGSTN</v>
      </c>
      <c r="AG2950" s="36" t="str">
        <f t="shared" si="980"/>
        <v>PADTON</v>
      </c>
      <c r="AH2950" s="36">
        <f t="shared" si="977"/>
        <v>1445</v>
      </c>
      <c r="AI2950" s="42">
        <f t="shared" si="978"/>
        <v>51580.4</v>
      </c>
      <c r="AJ2950" s="43">
        <f t="shared" si="994"/>
        <v>21.073802159837722</v>
      </c>
      <c r="AK2950" s="43">
        <f t="shared" si="995"/>
        <v>-1.4439078095050384E-2</v>
      </c>
      <c r="AL2950" s="36">
        <f t="shared" si="996"/>
        <v>51.527199737313978</v>
      </c>
      <c r="AM2950" s="36">
        <v>1</v>
      </c>
      <c r="AN2950" s="36">
        <f t="shared" si="997"/>
        <v>-1.9787789733562262</v>
      </c>
      <c r="AO2950" s="36">
        <v>4</v>
      </c>
      <c r="AP2950" s="42">
        <f>INT(AI2950/1000)*1000</f>
        <v>51000</v>
      </c>
      <c r="AQ2950" s="42">
        <f>MOD(AI2950,1000)</f>
        <v>580.40000000000146</v>
      </c>
      <c r="AR2950" s="42">
        <f>MOD(AI2951,1000)-0.2+(AP2951-AP2950)</f>
        <v>601.20000000000141</v>
      </c>
    </row>
    <row r="2951" spans="1:44" x14ac:dyDescent="0.25">
      <c r="A2951" s="19" t="s">
        <v>1</v>
      </c>
      <c r="B2951" t="s">
        <v>0</v>
      </c>
      <c r="C2951">
        <v>1446</v>
      </c>
      <c r="D2951" s="36">
        <f>MATCH(C2951,TrainRun!$AG$149:$AG$295,1)</f>
        <v>96</v>
      </c>
      <c r="E2951" s="36">
        <f>INT(INDEX(TrainRun!$AD$149:$AD$295,'By Second'!D2951))</f>
        <v>1419</v>
      </c>
      <c r="F2951" s="36">
        <f>IF(E2951=0,0,INDEX(TrainRun!$AE$149:$AE$295,'By Second'!D2951))</f>
        <v>21.449218190309065</v>
      </c>
      <c r="G2951" s="36">
        <f>INDEX(TrainRun!$AF$149:$AF$295,'By Second'!D2951)</f>
        <v>51027.723428538331</v>
      </c>
      <c r="H2951">
        <f t="shared" si="981"/>
        <v>97</v>
      </c>
      <c r="I2951" s="36">
        <f>INT(INDEX(TrainRun!$AD$149:$AD$295,'By Second'!H2951))</f>
        <v>1499</v>
      </c>
      <c r="J2951" s="36">
        <f>INDEX(TrainRun!$AE$149:$AE$295,'By Second'!H2951)</f>
        <v>20.294091942705034</v>
      </c>
      <c r="K2951">
        <f t="shared" si="982"/>
        <v>80</v>
      </c>
      <c r="L2951">
        <f t="shared" si="983"/>
        <v>-1.1551262476040307</v>
      </c>
      <c r="M2951">
        <f t="shared" si="984"/>
        <v>-1.4439078095050384E-2</v>
      </c>
      <c r="N2951" s="32">
        <f t="shared" si="985"/>
        <v>21.059363081742671</v>
      </c>
      <c r="O2951" s="29">
        <f t="shared" si="986"/>
        <v>51601.370919618406</v>
      </c>
      <c r="P2951" s="37">
        <f>MATCH(O2951,LORDetail!$B$932:$B$1859,1)</f>
        <v>250</v>
      </c>
      <c r="Q2951" s="37">
        <f>INDEX(LORDetail!$B$932:$B$1859,P2951)</f>
        <v>51183</v>
      </c>
      <c r="R2951" s="37">
        <f>INDEX(LORDetail!$D$932:$D$1859,P2951)</f>
        <v>51.526215906002498</v>
      </c>
      <c r="S2951" s="37">
        <f>INDEX(LORDetail!$E$932:$E$1859,P2951)</f>
        <v>-1.98429198047536</v>
      </c>
      <c r="T2951" s="37">
        <f>INDEX(LORDetail!$G$932:$G$1859,P2951)</f>
        <v>86.586680000000001</v>
      </c>
      <c r="U2951">
        <f t="shared" si="987"/>
        <v>251</v>
      </c>
      <c r="V2951" s="37">
        <f>INDEX(LORDetail!$B$932:$B$1859,U2951)</f>
        <v>51793</v>
      </c>
      <c r="W2951" s="37">
        <f>INDEX(LORDetail!$D$932:$D$1859,U2951)</f>
        <v>51.527726400953199</v>
      </c>
      <c r="X2951" s="37">
        <f>INDEX(LORDetail!$E$932:$E$1859,U2951)</f>
        <v>-1.9758277556438799</v>
      </c>
      <c r="Y2951" s="37">
        <f>INDEX(LORDetail!$G$932:$G$1859,U2951)</f>
        <v>86.207139999999995</v>
      </c>
      <c r="Z2951">
        <f t="shared" si="988"/>
        <v>610</v>
      </c>
      <c r="AA2951" s="29">
        <f t="shared" si="989"/>
        <v>418.37091961840633</v>
      </c>
      <c r="AB2951">
        <f t="shared" si="990"/>
        <v>0.68585396658755138</v>
      </c>
      <c r="AC2951" s="32">
        <f t="shared" si="991"/>
        <v>51.527251884955945</v>
      </c>
      <c r="AD2951" s="32">
        <f t="shared" si="992"/>
        <v>-1.9784867583006005</v>
      </c>
      <c r="AE2951" s="34">
        <f t="shared" si="993"/>
        <v>86.326370985521365</v>
      </c>
      <c r="AF2951" s="36" t="str">
        <f t="shared" si="979"/>
        <v>RDNGSTN</v>
      </c>
      <c r="AG2951" s="36" t="str">
        <f t="shared" si="980"/>
        <v>PADTON</v>
      </c>
      <c r="AH2951" s="36">
        <f t="shared" si="977"/>
        <v>1446</v>
      </c>
      <c r="AI2951" s="42">
        <f t="shared" si="978"/>
        <v>51601.4</v>
      </c>
      <c r="AJ2951" s="43">
        <f t="shared" si="994"/>
        <v>21.059363081742671</v>
      </c>
      <c r="AK2951" s="43">
        <f t="shared" si="995"/>
        <v>-1.4439078095050384E-2</v>
      </c>
      <c r="AL2951" s="36">
        <f t="shared" si="996"/>
        <v>51.527251884955945</v>
      </c>
      <c r="AM2951" s="36">
        <v>1</v>
      </c>
      <c r="AN2951" s="36">
        <f t="shared" si="997"/>
        <v>-1.9784867583006005</v>
      </c>
      <c r="AO2951" s="36">
        <v>4</v>
      </c>
      <c r="AP2951" s="42">
        <f>INT(AI2951/1000)*1000</f>
        <v>51000</v>
      </c>
      <c r="AQ2951" s="42">
        <f>MOD(AI2951,1000)</f>
        <v>601.40000000000146</v>
      </c>
      <c r="AR2951" s="42">
        <f>MOD(AI2952,1000)-0.2+(AP2952-AP2951)</f>
        <v>622.20000000000141</v>
      </c>
    </row>
    <row r="2952" spans="1:44" x14ac:dyDescent="0.25">
      <c r="A2952" s="19" t="s">
        <v>1</v>
      </c>
      <c r="B2952" t="s">
        <v>0</v>
      </c>
      <c r="C2952">
        <v>1447</v>
      </c>
      <c r="D2952" s="36">
        <f>MATCH(C2952,TrainRun!$AG$149:$AG$295,1)</f>
        <v>96</v>
      </c>
      <c r="E2952" s="36">
        <f>INT(INDEX(TrainRun!$AD$149:$AD$295,'By Second'!D2952))</f>
        <v>1419</v>
      </c>
      <c r="F2952" s="36">
        <f>IF(E2952=0,0,INDEX(TrainRun!$AE$149:$AE$295,'By Second'!D2952))</f>
        <v>21.449218190309065</v>
      </c>
      <c r="G2952" s="36">
        <f>INDEX(TrainRun!$AF$149:$AF$295,'By Second'!D2952)</f>
        <v>51027.723428538331</v>
      </c>
      <c r="H2952">
        <f t="shared" si="981"/>
        <v>97</v>
      </c>
      <c r="I2952" s="36">
        <f>INT(INDEX(TrainRun!$AD$149:$AD$295,'By Second'!H2952))</f>
        <v>1499</v>
      </c>
      <c r="J2952" s="36">
        <f>INDEX(TrainRun!$AE$149:$AE$295,'By Second'!H2952)</f>
        <v>20.294091942705034</v>
      </c>
      <c r="K2952">
        <f t="shared" si="982"/>
        <v>80</v>
      </c>
      <c r="L2952">
        <f t="shared" si="983"/>
        <v>-1.1551262476040307</v>
      </c>
      <c r="M2952">
        <f t="shared" si="984"/>
        <v>-1.4439078095050384E-2</v>
      </c>
      <c r="N2952" s="32">
        <f t="shared" si="985"/>
        <v>21.044924003647619</v>
      </c>
      <c r="O2952" s="29">
        <f t="shared" si="986"/>
        <v>51622.415843622053</v>
      </c>
      <c r="P2952" s="37">
        <f>MATCH(O2952,LORDetail!$B$932:$B$1859,1)</f>
        <v>250</v>
      </c>
      <c r="Q2952" s="37">
        <f>INDEX(LORDetail!$B$932:$B$1859,P2952)</f>
        <v>51183</v>
      </c>
      <c r="R2952" s="37">
        <f>INDEX(LORDetail!$D$932:$D$1859,P2952)</f>
        <v>51.526215906002498</v>
      </c>
      <c r="S2952" s="37">
        <f>INDEX(LORDetail!$E$932:$E$1859,P2952)</f>
        <v>-1.98429198047536</v>
      </c>
      <c r="T2952" s="37">
        <f>INDEX(LORDetail!$G$932:$G$1859,P2952)</f>
        <v>86.586680000000001</v>
      </c>
      <c r="U2952">
        <f t="shared" si="987"/>
        <v>251</v>
      </c>
      <c r="V2952" s="37">
        <f>INDEX(LORDetail!$B$932:$B$1859,U2952)</f>
        <v>51793</v>
      </c>
      <c r="W2952" s="37">
        <f>INDEX(LORDetail!$D$932:$D$1859,U2952)</f>
        <v>51.527726400953199</v>
      </c>
      <c r="X2952" s="37">
        <f>INDEX(LORDetail!$E$932:$E$1859,U2952)</f>
        <v>-1.9758277556438799</v>
      </c>
      <c r="Y2952" s="37">
        <f>INDEX(LORDetail!$G$932:$G$1859,U2952)</f>
        <v>86.207139999999995</v>
      </c>
      <c r="Z2952">
        <f t="shared" si="988"/>
        <v>610</v>
      </c>
      <c r="AA2952" s="29">
        <f t="shared" si="989"/>
        <v>439.41584362205322</v>
      </c>
      <c r="AB2952">
        <f t="shared" si="990"/>
        <v>0.72035384200336594</v>
      </c>
      <c r="AC2952" s="32">
        <f t="shared" si="991"/>
        <v>51.527303996843564</v>
      </c>
      <c r="AD2952" s="32">
        <f t="shared" si="992"/>
        <v>-1.9781947435984231</v>
      </c>
      <c r="AE2952" s="34">
        <f t="shared" si="993"/>
        <v>86.313276902806038</v>
      </c>
      <c r="AF2952" s="36" t="str">
        <f t="shared" si="979"/>
        <v>RDNGSTN</v>
      </c>
      <c r="AG2952" s="36" t="str">
        <f t="shared" si="980"/>
        <v>PADTON</v>
      </c>
      <c r="AH2952" s="36">
        <f t="shared" si="977"/>
        <v>1447</v>
      </c>
      <c r="AI2952" s="42">
        <f t="shared" si="978"/>
        <v>51622.400000000001</v>
      </c>
      <c r="AJ2952" s="43">
        <f t="shared" si="994"/>
        <v>21.044924003647619</v>
      </c>
      <c r="AK2952" s="43">
        <f t="shared" si="995"/>
        <v>-1.4439078095050384E-2</v>
      </c>
      <c r="AL2952" s="36">
        <f t="shared" si="996"/>
        <v>51.527303996843564</v>
      </c>
      <c r="AM2952" s="36">
        <v>1</v>
      </c>
      <c r="AN2952" s="36">
        <f t="shared" si="997"/>
        <v>-1.9781947435984231</v>
      </c>
      <c r="AO2952" s="36">
        <v>4</v>
      </c>
      <c r="AP2952" s="42">
        <f>INT(AI2952/1000)*1000</f>
        <v>51000</v>
      </c>
      <c r="AQ2952" s="42">
        <f>MOD(AI2952,1000)</f>
        <v>622.40000000000146</v>
      </c>
      <c r="AR2952" s="42">
        <f>MOD(AI2953,1000)-0.2+(AP2953-AP2952)</f>
        <v>643.20000000000141</v>
      </c>
    </row>
    <row r="2953" spans="1:44" x14ac:dyDescent="0.25">
      <c r="A2953" s="19" t="s">
        <v>1</v>
      </c>
      <c r="B2953" t="s">
        <v>0</v>
      </c>
      <c r="C2953">
        <v>1448</v>
      </c>
      <c r="D2953" s="36">
        <f>MATCH(C2953,TrainRun!$AG$149:$AG$295,1)</f>
        <v>96</v>
      </c>
      <c r="E2953" s="36">
        <f>INT(INDEX(TrainRun!$AD$149:$AD$295,'By Second'!D2953))</f>
        <v>1419</v>
      </c>
      <c r="F2953" s="36">
        <f>IF(E2953=0,0,INDEX(TrainRun!$AE$149:$AE$295,'By Second'!D2953))</f>
        <v>21.449218190309065</v>
      </c>
      <c r="G2953" s="36">
        <f>INDEX(TrainRun!$AF$149:$AF$295,'By Second'!D2953)</f>
        <v>51027.723428538331</v>
      </c>
      <c r="H2953">
        <f t="shared" si="981"/>
        <v>97</v>
      </c>
      <c r="I2953" s="36">
        <f>INT(INDEX(TrainRun!$AD$149:$AD$295,'By Second'!H2953))</f>
        <v>1499</v>
      </c>
      <c r="J2953" s="36">
        <f>INDEX(TrainRun!$AE$149:$AE$295,'By Second'!H2953)</f>
        <v>20.294091942705034</v>
      </c>
      <c r="K2953">
        <f t="shared" si="982"/>
        <v>80</v>
      </c>
      <c r="L2953">
        <f t="shared" si="983"/>
        <v>-1.1551262476040307</v>
      </c>
      <c r="M2953">
        <f t="shared" si="984"/>
        <v>-1.4439078095050384E-2</v>
      </c>
      <c r="N2953" s="32">
        <f t="shared" si="985"/>
        <v>21.030484925552567</v>
      </c>
      <c r="O2953" s="29">
        <f t="shared" si="986"/>
        <v>51643.446328547609</v>
      </c>
      <c r="P2953" s="37">
        <f>MATCH(O2953,LORDetail!$B$932:$B$1859,1)</f>
        <v>250</v>
      </c>
      <c r="Q2953" s="37">
        <f>INDEX(LORDetail!$B$932:$B$1859,P2953)</f>
        <v>51183</v>
      </c>
      <c r="R2953" s="37">
        <f>INDEX(LORDetail!$D$932:$D$1859,P2953)</f>
        <v>51.526215906002498</v>
      </c>
      <c r="S2953" s="37">
        <f>INDEX(LORDetail!$E$932:$E$1859,P2953)</f>
        <v>-1.98429198047536</v>
      </c>
      <c r="T2953" s="37">
        <f>INDEX(LORDetail!$G$932:$G$1859,P2953)</f>
        <v>86.586680000000001</v>
      </c>
      <c r="U2953">
        <f t="shared" si="987"/>
        <v>251</v>
      </c>
      <c r="V2953" s="37">
        <f>INDEX(LORDetail!$B$932:$B$1859,U2953)</f>
        <v>51793</v>
      </c>
      <c r="W2953" s="37">
        <f>INDEX(LORDetail!$D$932:$D$1859,U2953)</f>
        <v>51.527726400953199</v>
      </c>
      <c r="X2953" s="37">
        <f>INDEX(LORDetail!$E$932:$E$1859,U2953)</f>
        <v>-1.9758277556438799</v>
      </c>
      <c r="Y2953" s="37">
        <f>INDEX(LORDetail!$G$932:$G$1859,U2953)</f>
        <v>86.207139999999995</v>
      </c>
      <c r="Z2953">
        <f t="shared" si="988"/>
        <v>610</v>
      </c>
      <c r="AA2953" s="29">
        <f t="shared" si="989"/>
        <v>460.44632854760857</v>
      </c>
      <c r="AB2953">
        <f t="shared" si="990"/>
        <v>0.75483004679935828</v>
      </c>
      <c r="AC2953" s="32">
        <f t="shared" si="991"/>
        <v>51.527356072976829</v>
      </c>
      <c r="AD2953" s="32">
        <f t="shared" si="992"/>
        <v>-1.9779029292496937</v>
      </c>
      <c r="AE2953" s="34">
        <f t="shared" si="993"/>
        <v>86.300191804037766</v>
      </c>
      <c r="AF2953" s="36" t="str">
        <f t="shared" si="979"/>
        <v>RDNGSTN</v>
      </c>
      <c r="AG2953" s="36" t="str">
        <f t="shared" si="980"/>
        <v>PADTON</v>
      </c>
      <c r="AH2953" s="36">
        <f t="shared" si="977"/>
        <v>1448</v>
      </c>
      <c r="AI2953" s="42">
        <f t="shared" si="978"/>
        <v>51643.4</v>
      </c>
      <c r="AJ2953" s="43">
        <f t="shared" si="994"/>
        <v>21.030484925552567</v>
      </c>
      <c r="AK2953" s="43">
        <f t="shared" si="995"/>
        <v>-1.4439078095050384E-2</v>
      </c>
      <c r="AL2953" s="36">
        <f t="shared" si="996"/>
        <v>51.527356072976829</v>
      </c>
      <c r="AM2953" s="36">
        <v>1</v>
      </c>
      <c r="AN2953" s="36">
        <f t="shared" si="997"/>
        <v>-1.9779029292496937</v>
      </c>
      <c r="AO2953" s="36">
        <v>4</v>
      </c>
      <c r="AP2953" s="42">
        <f>INT(AI2953/1000)*1000</f>
        <v>51000</v>
      </c>
      <c r="AQ2953" s="42">
        <f>MOD(AI2953,1000)</f>
        <v>643.40000000000146</v>
      </c>
      <c r="AR2953" s="42">
        <f>MOD(AI2954,1000)-0.2+(AP2954-AP2953)</f>
        <v>664.20000000000141</v>
      </c>
    </row>
    <row r="2954" spans="1:44" x14ac:dyDescent="0.25">
      <c r="A2954" s="19" t="s">
        <v>1</v>
      </c>
      <c r="B2954" t="s">
        <v>0</v>
      </c>
      <c r="C2954">
        <v>1449</v>
      </c>
      <c r="D2954" s="36">
        <f>MATCH(C2954,TrainRun!$AG$149:$AG$295,1)</f>
        <v>96</v>
      </c>
      <c r="E2954" s="36">
        <f>INT(INDEX(TrainRun!$AD$149:$AD$295,'By Second'!D2954))</f>
        <v>1419</v>
      </c>
      <c r="F2954" s="36">
        <f>IF(E2954=0,0,INDEX(TrainRun!$AE$149:$AE$295,'By Second'!D2954))</f>
        <v>21.449218190309065</v>
      </c>
      <c r="G2954" s="36">
        <f>INDEX(TrainRun!$AF$149:$AF$295,'By Second'!D2954)</f>
        <v>51027.723428538331</v>
      </c>
      <c r="H2954">
        <f t="shared" si="981"/>
        <v>97</v>
      </c>
      <c r="I2954" s="36">
        <f>INT(INDEX(TrainRun!$AD$149:$AD$295,'By Second'!H2954))</f>
        <v>1499</v>
      </c>
      <c r="J2954" s="36">
        <f>INDEX(TrainRun!$AE$149:$AE$295,'By Second'!H2954)</f>
        <v>20.294091942705034</v>
      </c>
      <c r="K2954">
        <f t="shared" si="982"/>
        <v>80</v>
      </c>
      <c r="L2954">
        <f t="shared" si="983"/>
        <v>-1.1551262476040307</v>
      </c>
      <c r="M2954">
        <f t="shared" si="984"/>
        <v>-1.4439078095050384E-2</v>
      </c>
      <c r="N2954" s="32">
        <f t="shared" si="985"/>
        <v>21.016045847457516</v>
      </c>
      <c r="O2954" s="29">
        <f t="shared" si="986"/>
        <v>51664.462374395065</v>
      </c>
      <c r="P2954" s="37">
        <f>MATCH(O2954,LORDetail!$B$932:$B$1859,1)</f>
        <v>250</v>
      </c>
      <c r="Q2954" s="37">
        <f>INDEX(LORDetail!$B$932:$B$1859,P2954)</f>
        <v>51183</v>
      </c>
      <c r="R2954" s="37">
        <f>INDEX(LORDetail!$D$932:$D$1859,P2954)</f>
        <v>51.526215906002498</v>
      </c>
      <c r="S2954" s="37">
        <f>INDEX(LORDetail!$E$932:$E$1859,P2954)</f>
        <v>-1.98429198047536</v>
      </c>
      <c r="T2954" s="37">
        <f>INDEX(LORDetail!$G$932:$G$1859,P2954)</f>
        <v>86.586680000000001</v>
      </c>
      <c r="U2954">
        <f t="shared" si="987"/>
        <v>251</v>
      </c>
      <c r="V2954" s="37">
        <f>INDEX(LORDetail!$B$932:$B$1859,U2954)</f>
        <v>51793</v>
      </c>
      <c r="W2954" s="37">
        <f>INDEX(LORDetail!$D$932:$D$1859,U2954)</f>
        <v>51.527726400953199</v>
      </c>
      <c r="X2954" s="37">
        <f>INDEX(LORDetail!$E$932:$E$1859,U2954)</f>
        <v>-1.9758277556438799</v>
      </c>
      <c r="Y2954" s="37">
        <f>INDEX(LORDetail!$G$932:$G$1859,U2954)</f>
        <v>86.207139999999995</v>
      </c>
      <c r="Z2954">
        <f t="shared" si="988"/>
        <v>610</v>
      </c>
      <c r="AA2954" s="29">
        <f t="shared" si="989"/>
        <v>481.46237439506513</v>
      </c>
      <c r="AB2954">
        <f t="shared" si="990"/>
        <v>0.78928258097551662</v>
      </c>
      <c r="AC2954" s="32">
        <f t="shared" si="991"/>
        <v>51.52740811335574</v>
      </c>
      <c r="AD2954" s="32">
        <f t="shared" si="992"/>
        <v>-1.9776113152544124</v>
      </c>
      <c r="AE2954" s="34">
        <f t="shared" si="993"/>
        <v>86.287115689216549</v>
      </c>
      <c r="AF2954" s="36" t="str">
        <f t="shared" si="979"/>
        <v>RDNGSTN</v>
      </c>
      <c r="AG2954" s="36" t="str">
        <f t="shared" si="980"/>
        <v>PADTON</v>
      </c>
      <c r="AH2954" s="36">
        <f t="shared" si="977"/>
        <v>1449</v>
      </c>
      <c r="AI2954" s="42">
        <f t="shared" si="978"/>
        <v>51664.4</v>
      </c>
      <c r="AJ2954" s="43">
        <f t="shared" si="994"/>
        <v>21.016045847457516</v>
      </c>
      <c r="AK2954" s="43">
        <f t="shared" si="995"/>
        <v>-1.4439078095050384E-2</v>
      </c>
      <c r="AL2954" s="36">
        <f t="shared" si="996"/>
        <v>51.52740811335574</v>
      </c>
      <c r="AM2954" s="36">
        <v>1</v>
      </c>
      <c r="AN2954" s="36">
        <f t="shared" si="997"/>
        <v>-1.9776113152544124</v>
      </c>
      <c r="AO2954" s="36">
        <v>4</v>
      </c>
      <c r="AP2954" s="42">
        <f>INT(AI2954/1000)*1000</f>
        <v>51000</v>
      </c>
      <c r="AQ2954" s="42">
        <f>MOD(AI2954,1000)</f>
        <v>664.40000000000146</v>
      </c>
      <c r="AR2954" s="42">
        <f>MOD(AI2955,1000)-0.2+(AP2955-AP2954)</f>
        <v>685.20000000000141</v>
      </c>
    </row>
    <row r="2955" spans="1:44" x14ac:dyDescent="0.25">
      <c r="A2955" s="19" t="s">
        <v>1</v>
      </c>
      <c r="B2955" t="s">
        <v>0</v>
      </c>
      <c r="C2955">
        <v>1450</v>
      </c>
      <c r="D2955" s="36">
        <f>MATCH(C2955,TrainRun!$AG$149:$AG$295,1)</f>
        <v>96</v>
      </c>
      <c r="E2955" s="36">
        <f>INT(INDEX(TrainRun!$AD$149:$AD$295,'By Second'!D2955))</f>
        <v>1419</v>
      </c>
      <c r="F2955" s="36">
        <f>IF(E2955=0,0,INDEX(TrainRun!$AE$149:$AE$295,'By Second'!D2955))</f>
        <v>21.449218190309065</v>
      </c>
      <c r="G2955" s="36">
        <f>INDEX(TrainRun!$AF$149:$AF$295,'By Second'!D2955)</f>
        <v>51027.723428538331</v>
      </c>
      <c r="H2955">
        <f t="shared" si="981"/>
        <v>97</v>
      </c>
      <c r="I2955" s="36">
        <f>INT(INDEX(TrainRun!$AD$149:$AD$295,'By Second'!H2955))</f>
        <v>1499</v>
      </c>
      <c r="J2955" s="36">
        <f>INDEX(TrainRun!$AE$149:$AE$295,'By Second'!H2955)</f>
        <v>20.294091942705034</v>
      </c>
      <c r="K2955">
        <f t="shared" si="982"/>
        <v>80</v>
      </c>
      <c r="L2955">
        <f t="shared" si="983"/>
        <v>-1.1551262476040307</v>
      </c>
      <c r="M2955">
        <f t="shared" si="984"/>
        <v>-1.4439078095050384E-2</v>
      </c>
      <c r="N2955" s="32">
        <f t="shared" si="985"/>
        <v>21.001606769362464</v>
      </c>
      <c r="O2955" s="29">
        <f t="shared" si="986"/>
        <v>51685.46398116443</v>
      </c>
      <c r="P2955" s="37">
        <f>MATCH(O2955,LORDetail!$B$932:$B$1859,1)</f>
        <v>250</v>
      </c>
      <c r="Q2955" s="37">
        <f>INDEX(LORDetail!$B$932:$B$1859,P2955)</f>
        <v>51183</v>
      </c>
      <c r="R2955" s="37">
        <f>INDEX(LORDetail!$D$932:$D$1859,P2955)</f>
        <v>51.526215906002498</v>
      </c>
      <c r="S2955" s="37">
        <f>INDEX(LORDetail!$E$932:$E$1859,P2955)</f>
        <v>-1.98429198047536</v>
      </c>
      <c r="T2955" s="37">
        <f>INDEX(LORDetail!$G$932:$G$1859,P2955)</f>
        <v>86.586680000000001</v>
      </c>
      <c r="U2955">
        <f t="shared" si="987"/>
        <v>251</v>
      </c>
      <c r="V2955" s="37">
        <f>INDEX(LORDetail!$B$932:$B$1859,U2955)</f>
        <v>51793</v>
      </c>
      <c r="W2955" s="37">
        <f>INDEX(LORDetail!$D$932:$D$1859,U2955)</f>
        <v>51.527726400953199</v>
      </c>
      <c r="X2955" s="37">
        <f>INDEX(LORDetail!$E$932:$E$1859,U2955)</f>
        <v>-1.9758277556438799</v>
      </c>
      <c r="Y2955" s="37">
        <f>INDEX(LORDetail!$G$932:$G$1859,U2955)</f>
        <v>86.207139999999995</v>
      </c>
      <c r="Z2955">
        <f t="shared" si="988"/>
        <v>610</v>
      </c>
      <c r="AA2955" s="29">
        <f t="shared" si="989"/>
        <v>502.46398116443015</v>
      </c>
      <c r="AB2955">
        <f t="shared" si="990"/>
        <v>0.82371144453185274</v>
      </c>
      <c r="AC2955" s="32">
        <f t="shared" si="991"/>
        <v>51.527460117980297</v>
      </c>
      <c r="AD2955" s="32">
        <f t="shared" si="992"/>
        <v>-1.9773199016125791</v>
      </c>
      <c r="AE2955" s="34">
        <f t="shared" si="993"/>
        <v>86.274048558342372</v>
      </c>
      <c r="AF2955" s="36" t="str">
        <f t="shared" si="979"/>
        <v>RDNGSTN</v>
      </c>
      <c r="AG2955" s="36" t="str">
        <f t="shared" si="980"/>
        <v>PADTON</v>
      </c>
      <c r="AH2955" s="36">
        <f t="shared" si="977"/>
        <v>1450</v>
      </c>
      <c r="AI2955" s="42">
        <f t="shared" si="978"/>
        <v>51685.4</v>
      </c>
      <c r="AJ2955" s="43">
        <f t="shared" si="994"/>
        <v>21.001606769362464</v>
      </c>
      <c r="AK2955" s="43">
        <f t="shared" si="995"/>
        <v>-1.4439078095050384E-2</v>
      </c>
      <c r="AL2955" s="36">
        <f t="shared" si="996"/>
        <v>51.527460117980297</v>
      </c>
      <c r="AM2955" s="36">
        <v>1</v>
      </c>
      <c r="AN2955" s="36">
        <f t="shared" si="997"/>
        <v>-1.9773199016125791</v>
      </c>
      <c r="AO2955" s="36">
        <v>4</v>
      </c>
      <c r="AP2955" s="42">
        <f>INT(AI2955/1000)*1000</f>
        <v>51000</v>
      </c>
      <c r="AQ2955" s="42">
        <f>MOD(AI2955,1000)</f>
        <v>685.40000000000146</v>
      </c>
      <c r="AR2955" s="42">
        <f>MOD(AI2956,1000)-0.2+(AP2956-AP2955)</f>
        <v>706.20000000000141</v>
      </c>
    </row>
    <row r="2956" spans="1:44" x14ac:dyDescent="0.25">
      <c r="A2956" s="19" t="s">
        <v>1</v>
      </c>
      <c r="B2956" t="s">
        <v>0</v>
      </c>
      <c r="C2956">
        <v>1451</v>
      </c>
      <c r="D2956" s="36">
        <f>MATCH(C2956,TrainRun!$AG$149:$AG$295,1)</f>
        <v>96</v>
      </c>
      <c r="E2956" s="36">
        <f>INT(INDEX(TrainRun!$AD$149:$AD$295,'By Second'!D2956))</f>
        <v>1419</v>
      </c>
      <c r="F2956" s="36">
        <f>IF(E2956=0,0,INDEX(TrainRun!$AE$149:$AE$295,'By Second'!D2956))</f>
        <v>21.449218190309065</v>
      </c>
      <c r="G2956" s="36">
        <f>INDEX(TrainRun!$AF$149:$AF$295,'By Second'!D2956)</f>
        <v>51027.723428538331</v>
      </c>
      <c r="H2956">
        <f t="shared" si="981"/>
        <v>97</v>
      </c>
      <c r="I2956" s="36">
        <f>INT(INDEX(TrainRun!$AD$149:$AD$295,'By Second'!H2956))</f>
        <v>1499</v>
      </c>
      <c r="J2956" s="36">
        <f>INDEX(TrainRun!$AE$149:$AE$295,'By Second'!H2956)</f>
        <v>20.294091942705034</v>
      </c>
      <c r="K2956">
        <f t="shared" si="982"/>
        <v>80</v>
      </c>
      <c r="L2956">
        <f t="shared" si="983"/>
        <v>-1.1551262476040307</v>
      </c>
      <c r="M2956">
        <f t="shared" si="984"/>
        <v>-1.4439078095050384E-2</v>
      </c>
      <c r="N2956" s="32">
        <f t="shared" si="985"/>
        <v>20.987167691267413</v>
      </c>
      <c r="O2956" s="29">
        <f t="shared" si="986"/>
        <v>51706.451148855696</v>
      </c>
      <c r="P2956" s="37">
        <f>MATCH(O2956,LORDetail!$B$932:$B$1859,1)</f>
        <v>250</v>
      </c>
      <c r="Q2956" s="37">
        <f>INDEX(LORDetail!$B$932:$B$1859,P2956)</f>
        <v>51183</v>
      </c>
      <c r="R2956" s="37">
        <f>INDEX(LORDetail!$D$932:$D$1859,P2956)</f>
        <v>51.526215906002498</v>
      </c>
      <c r="S2956" s="37">
        <f>INDEX(LORDetail!$E$932:$E$1859,P2956)</f>
        <v>-1.98429198047536</v>
      </c>
      <c r="T2956" s="37">
        <f>INDEX(LORDetail!$G$932:$G$1859,P2956)</f>
        <v>86.586680000000001</v>
      </c>
      <c r="U2956">
        <f t="shared" si="987"/>
        <v>251</v>
      </c>
      <c r="V2956" s="37">
        <f>INDEX(LORDetail!$B$932:$B$1859,U2956)</f>
        <v>51793</v>
      </c>
      <c r="W2956" s="37">
        <f>INDEX(LORDetail!$D$932:$D$1859,U2956)</f>
        <v>51.527726400953199</v>
      </c>
      <c r="X2956" s="37">
        <f>INDEX(LORDetail!$E$932:$E$1859,U2956)</f>
        <v>-1.9758277556438799</v>
      </c>
      <c r="Y2956" s="37">
        <f>INDEX(LORDetail!$G$932:$G$1859,U2956)</f>
        <v>86.207139999999995</v>
      </c>
      <c r="Z2956">
        <f t="shared" si="988"/>
        <v>610</v>
      </c>
      <c r="AA2956" s="29">
        <f t="shared" si="989"/>
        <v>523.45114885569637</v>
      </c>
      <c r="AB2956">
        <f t="shared" si="990"/>
        <v>0.85811663746835476</v>
      </c>
      <c r="AC2956" s="32">
        <f t="shared" si="991"/>
        <v>51.527512086850507</v>
      </c>
      <c r="AD2956" s="32">
        <f t="shared" si="992"/>
        <v>-1.9770286883241941</v>
      </c>
      <c r="AE2956" s="34">
        <f t="shared" si="993"/>
        <v>86.26099041141525</v>
      </c>
      <c r="AF2956" s="36" t="str">
        <f t="shared" si="979"/>
        <v>RDNGSTN</v>
      </c>
      <c r="AG2956" s="36" t="str">
        <f t="shared" si="980"/>
        <v>PADTON</v>
      </c>
      <c r="AH2956" s="36">
        <f t="shared" si="977"/>
        <v>1451</v>
      </c>
      <c r="AI2956" s="42">
        <f t="shared" si="978"/>
        <v>51706.400000000001</v>
      </c>
      <c r="AJ2956" s="43">
        <f t="shared" si="994"/>
        <v>20.987167691267413</v>
      </c>
      <c r="AK2956" s="43">
        <f t="shared" si="995"/>
        <v>-1.4439078095050384E-2</v>
      </c>
      <c r="AL2956" s="36">
        <f t="shared" si="996"/>
        <v>51.527512086850507</v>
      </c>
      <c r="AM2956" s="36">
        <v>1</v>
      </c>
      <c r="AN2956" s="36">
        <f t="shared" si="997"/>
        <v>-1.9770286883241941</v>
      </c>
      <c r="AO2956" s="36">
        <v>4</v>
      </c>
      <c r="AP2956" s="42">
        <f>INT(AI2956/1000)*1000</f>
        <v>51000</v>
      </c>
      <c r="AQ2956" s="42">
        <f>MOD(AI2956,1000)</f>
        <v>706.40000000000146</v>
      </c>
      <c r="AR2956" s="42">
        <f>MOD(AI2957,1000)-0.2+(AP2957-AP2956)</f>
        <v>727.20000000000141</v>
      </c>
    </row>
    <row r="2957" spans="1:44" x14ac:dyDescent="0.25">
      <c r="A2957" s="19" t="s">
        <v>1</v>
      </c>
      <c r="B2957" t="s">
        <v>0</v>
      </c>
      <c r="C2957">
        <v>1452</v>
      </c>
      <c r="D2957" s="36">
        <f>MATCH(C2957,TrainRun!$AG$149:$AG$295,1)</f>
        <v>96</v>
      </c>
      <c r="E2957" s="36">
        <f>INT(INDEX(TrainRun!$AD$149:$AD$295,'By Second'!D2957))</f>
        <v>1419</v>
      </c>
      <c r="F2957" s="36">
        <f>IF(E2957=0,0,INDEX(TrainRun!$AE$149:$AE$295,'By Second'!D2957))</f>
        <v>21.449218190309065</v>
      </c>
      <c r="G2957" s="36">
        <f>INDEX(TrainRun!$AF$149:$AF$295,'By Second'!D2957)</f>
        <v>51027.723428538331</v>
      </c>
      <c r="H2957">
        <f t="shared" si="981"/>
        <v>97</v>
      </c>
      <c r="I2957" s="36">
        <f>INT(INDEX(TrainRun!$AD$149:$AD$295,'By Second'!H2957))</f>
        <v>1499</v>
      </c>
      <c r="J2957" s="36">
        <f>INDEX(TrainRun!$AE$149:$AE$295,'By Second'!H2957)</f>
        <v>20.294091942705034</v>
      </c>
      <c r="K2957">
        <f t="shared" si="982"/>
        <v>80</v>
      </c>
      <c r="L2957">
        <f t="shared" si="983"/>
        <v>-1.1551262476040307</v>
      </c>
      <c r="M2957">
        <f t="shared" si="984"/>
        <v>-1.4439078095050384E-2</v>
      </c>
      <c r="N2957" s="32">
        <f t="shared" si="985"/>
        <v>20.972728613172361</v>
      </c>
      <c r="O2957" s="29">
        <f t="shared" si="986"/>
        <v>51727.423877468871</v>
      </c>
      <c r="P2957" s="37">
        <f>MATCH(O2957,LORDetail!$B$932:$B$1859,1)</f>
        <v>250</v>
      </c>
      <c r="Q2957" s="37">
        <f>INDEX(LORDetail!$B$932:$B$1859,P2957)</f>
        <v>51183</v>
      </c>
      <c r="R2957" s="37">
        <f>INDEX(LORDetail!$D$932:$D$1859,P2957)</f>
        <v>51.526215906002498</v>
      </c>
      <c r="S2957" s="37">
        <f>INDEX(LORDetail!$E$932:$E$1859,P2957)</f>
        <v>-1.98429198047536</v>
      </c>
      <c r="T2957" s="37">
        <f>INDEX(LORDetail!$G$932:$G$1859,P2957)</f>
        <v>86.586680000000001</v>
      </c>
      <c r="U2957">
        <f t="shared" si="987"/>
        <v>251</v>
      </c>
      <c r="V2957" s="37">
        <f>INDEX(LORDetail!$B$932:$B$1859,U2957)</f>
        <v>51793</v>
      </c>
      <c r="W2957" s="37">
        <f>INDEX(LORDetail!$D$932:$D$1859,U2957)</f>
        <v>51.527726400953199</v>
      </c>
      <c r="X2957" s="37">
        <f>INDEX(LORDetail!$E$932:$E$1859,U2957)</f>
        <v>-1.9758277556438799</v>
      </c>
      <c r="Y2957" s="37">
        <f>INDEX(LORDetail!$G$932:$G$1859,U2957)</f>
        <v>86.207139999999995</v>
      </c>
      <c r="Z2957">
        <f t="shared" si="988"/>
        <v>610</v>
      </c>
      <c r="AA2957" s="29">
        <f t="shared" si="989"/>
        <v>544.42387746887107</v>
      </c>
      <c r="AB2957">
        <f t="shared" si="990"/>
        <v>0.89249815978503455</v>
      </c>
      <c r="AC2957" s="32">
        <f t="shared" si="991"/>
        <v>51.527564019966363</v>
      </c>
      <c r="AD2957" s="32">
        <f t="shared" si="992"/>
        <v>-1.9767376753892572</v>
      </c>
      <c r="AE2957" s="34">
        <f t="shared" si="993"/>
        <v>86.247941248435183</v>
      </c>
      <c r="AF2957" s="36" t="str">
        <f t="shared" si="979"/>
        <v>RDNGSTN</v>
      </c>
      <c r="AG2957" s="36" t="str">
        <f t="shared" si="980"/>
        <v>PADTON</v>
      </c>
      <c r="AH2957" s="36">
        <f t="shared" ref="AH2957:AH3020" si="998">C2957</f>
        <v>1452</v>
      </c>
      <c r="AI2957" s="42">
        <f t="shared" ref="AI2957:AI3020" si="999">ROUND(O2957*5,0)/5</f>
        <v>51727.4</v>
      </c>
      <c r="AJ2957" s="43">
        <f t="shared" si="994"/>
        <v>20.972728613172361</v>
      </c>
      <c r="AK2957" s="43">
        <f t="shared" si="995"/>
        <v>-1.4439078095050384E-2</v>
      </c>
      <c r="AL2957" s="36">
        <f t="shared" si="996"/>
        <v>51.527564019966363</v>
      </c>
      <c r="AM2957" s="36">
        <v>1</v>
      </c>
      <c r="AN2957" s="36">
        <f t="shared" si="997"/>
        <v>-1.9767376753892572</v>
      </c>
      <c r="AO2957" s="36">
        <v>4</v>
      </c>
      <c r="AP2957" s="42">
        <f>INT(AI2957/1000)*1000</f>
        <v>51000</v>
      </c>
      <c r="AQ2957" s="42">
        <f>MOD(AI2957,1000)</f>
        <v>727.40000000000146</v>
      </c>
      <c r="AR2957" s="42">
        <f>MOD(AI2958,1000)-0.2+(AP2958-AP2957)</f>
        <v>748.20000000000141</v>
      </c>
    </row>
    <row r="2958" spans="1:44" x14ac:dyDescent="0.25">
      <c r="A2958" s="19" t="s">
        <v>1</v>
      </c>
      <c r="B2958" t="s">
        <v>0</v>
      </c>
      <c r="C2958">
        <v>1453</v>
      </c>
      <c r="D2958" s="36">
        <f>MATCH(C2958,TrainRun!$AG$149:$AG$295,1)</f>
        <v>96</v>
      </c>
      <c r="E2958" s="36">
        <f>INT(INDEX(TrainRun!$AD$149:$AD$295,'By Second'!D2958))</f>
        <v>1419</v>
      </c>
      <c r="F2958" s="36">
        <f>IF(E2958=0,0,INDEX(TrainRun!$AE$149:$AE$295,'By Second'!D2958))</f>
        <v>21.449218190309065</v>
      </c>
      <c r="G2958" s="36">
        <f>INDEX(TrainRun!$AF$149:$AF$295,'By Second'!D2958)</f>
        <v>51027.723428538331</v>
      </c>
      <c r="H2958">
        <f t="shared" si="981"/>
        <v>97</v>
      </c>
      <c r="I2958" s="36">
        <f>INT(INDEX(TrainRun!$AD$149:$AD$295,'By Second'!H2958))</f>
        <v>1499</v>
      </c>
      <c r="J2958" s="36">
        <f>INDEX(TrainRun!$AE$149:$AE$295,'By Second'!H2958)</f>
        <v>20.294091942705034</v>
      </c>
      <c r="K2958">
        <f t="shared" si="982"/>
        <v>80</v>
      </c>
      <c r="L2958">
        <f t="shared" si="983"/>
        <v>-1.1551262476040307</v>
      </c>
      <c r="M2958">
        <f t="shared" si="984"/>
        <v>-1.4439078095050384E-2</v>
      </c>
      <c r="N2958" s="32">
        <f t="shared" si="985"/>
        <v>20.958289535077309</v>
      </c>
      <c r="O2958" s="29">
        <f t="shared" si="986"/>
        <v>51748.382167003947</v>
      </c>
      <c r="P2958" s="37">
        <f>MATCH(O2958,LORDetail!$B$932:$B$1859,1)</f>
        <v>250</v>
      </c>
      <c r="Q2958" s="37">
        <f>INDEX(LORDetail!$B$932:$B$1859,P2958)</f>
        <v>51183</v>
      </c>
      <c r="R2958" s="37">
        <f>INDEX(LORDetail!$D$932:$D$1859,P2958)</f>
        <v>51.526215906002498</v>
      </c>
      <c r="S2958" s="37">
        <f>INDEX(LORDetail!$E$932:$E$1859,P2958)</f>
        <v>-1.98429198047536</v>
      </c>
      <c r="T2958" s="37">
        <f>INDEX(LORDetail!$G$932:$G$1859,P2958)</f>
        <v>86.586680000000001</v>
      </c>
      <c r="U2958">
        <f t="shared" si="987"/>
        <v>251</v>
      </c>
      <c r="V2958" s="37">
        <f>INDEX(LORDetail!$B$932:$B$1859,U2958)</f>
        <v>51793</v>
      </c>
      <c r="W2958" s="37">
        <f>INDEX(LORDetail!$D$932:$D$1859,U2958)</f>
        <v>51.527726400953199</v>
      </c>
      <c r="X2958" s="37">
        <f>INDEX(LORDetail!$E$932:$E$1859,U2958)</f>
        <v>-1.9758277556438799</v>
      </c>
      <c r="Y2958" s="37">
        <f>INDEX(LORDetail!$G$932:$G$1859,U2958)</f>
        <v>86.207139999999995</v>
      </c>
      <c r="Z2958">
        <f t="shared" si="988"/>
        <v>610</v>
      </c>
      <c r="AA2958" s="29">
        <f t="shared" si="989"/>
        <v>565.38216700394696</v>
      </c>
      <c r="AB2958">
        <f t="shared" si="990"/>
        <v>0.92685601148188024</v>
      </c>
      <c r="AC2958" s="32">
        <f t="shared" si="991"/>
        <v>51.527615917327871</v>
      </c>
      <c r="AD2958" s="32">
        <f t="shared" si="992"/>
        <v>-1.9764468628077685</v>
      </c>
      <c r="AE2958" s="34">
        <f t="shared" si="993"/>
        <v>86.23490106940217</v>
      </c>
      <c r="AF2958" s="36" t="str">
        <f t="shared" ref="AF2958:AF3021" si="1000">A2958</f>
        <v>RDNGSTN</v>
      </c>
      <c r="AG2958" s="36" t="str">
        <f t="shared" ref="AG2958:AG3021" si="1001">B2958</f>
        <v>PADTON</v>
      </c>
      <c r="AH2958" s="36">
        <f t="shared" si="998"/>
        <v>1453</v>
      </c>
      <c r="AI2958" s="42">
        <f t="shared" si="999"/>
        <v>51748.4</v>
      </c>
      <c r="AJ2958" s="43">
        <f t="shared" si="994"/>
        <v>20.958289535077309</v>
      </c>
      <c r="AK2958" s="43">
        <f t="shared" si="995"/>
        <v>-1.4439078095050384E-2</v>
      </c>
      <c r="AL2958" s="36">
        <f t="shared" si="996"/>
        <v>51.527615917327871</v>
      </c>
      <c r="AM2958" s="36">
        <v>1</v>
      </c>
      <c r="AN2958" s="36">
        <f t="shared" si="997"/>
        <v>-1.9764468628077685</v>
      </c>
      <c r="AO2958" s="36">
        <v>4</v>
      </c>
      <c r="AP2958" s="42">
        <f>INT(AI2958/1000)*1000</f>
        <v>51000</v>
      </c>
      <c r="AQ2958" s="42">
        <f>MOD(AI2958,1000)</f>
        <v>748.40000000000146</v>
      </c>
      <c r="AR2958" s="42">
        <f>MOD(AI2959,1000)-0.2+(AP2959-AP2958)</f>
        <v>769.20000000000141</v>
      </c>
    </row>
    <row r="2959" spans="1:44" x14ac:dyDescent="0.25">
      <c r="A2959" s="19" t="s">
        <v>1</v>
      </c>
      <c r="B2959" t="s">
        <v>0</v>
      </c>
      <c r="C2959">
        <v>1454</v>
      </c>
      <c r="D2959" s="36">
        <f>MATCH(C2959,TrainRun!$AG$149:$AG$295,1)</f>
        <v>96</v>
      </c>
      <c r="E2959" s="36">
        <f>INT(INDEX(TrainRun!$AD$149:$AD$295,'By Second'!D2959))</f>
        <v>1419</v>
      </c>
      <c r="F2959" s="36">
        <f>IF(E2959=0,0,INDEX(TrainRun!$AE$149:$AE$295,'By Second'!D2959))</f>
        <v>21.449218190309065</v>
      </c>
      <c r="G2959" s="36">
        <f>INDEX(TrainRun!$AF$149:$AF$295,'By Second'!D2959)</f>
        <v>51027.723428538331</v>
      </c>
      <c r="H2959">
        <f t="shared" si="981"/>
        <v>97</v>
      </c>
      <c r="I2959" s="36">
        <f>INT(INDEX(TrainRun!$AD$149:$AD$295,'By Second'!H2959))</f>
        <v>1499</v>
      </c>
      <c r="J2959" s="36">
        <f>INDEX(TrainRun!$AE$149:$AE$295,'By Second'!H2959)</f>
        <v>20.294091942705034</v>
      </c>
      <c r="K2959">
        <f t="shared" si="982"/>
        <v>80</v>
      </c>
      <c r="L2959">
        <f t="shared" si="983"/>
        <v>-1.1551262476040307</v>
      </c>
      <c r="M2959">
        <f t="shared" si="984"/>
        <v>-1.4439078095050384E-2</v>
      </c>
      <c r="N2959" s="32">
        <f t="shared" si="985"/>
        <v>20.943850456982258</v>
      </c>
      <c r="O2959" s="29">
        <f t="shared" si="986"/>
        <v>51769.326017460931</v>
      </c>
      <c r="P2959" s="37">
        <f>MATCH(O2959,LORDetail!$B$932:$B$1859,1)</f>
        <v>250</v>
      </c>
      <c r="Q2959" s="37">
        <f>INDEX(LORDetail!$B$932:$B$1859,P2959)</f>
        <v>51183</v>
      </c>
      <c r="R2959" s="37">
        <f>INDEX(LORDetail!$D$932:$D$1859,P2959)</f>
        <v>51.526215906002498</v>
      </c>
      <c r="S2959" s="37">
        <f>INDEX(LORDetail!$E$932:$E$1859,P2959)</f>
        <v>-1.98429198047536</v>
      </c>
      <c r="T2959" s="37">
        <f>INDEX(LORDetail!$G$932:$G$1859,P2959)</f>
        <v>86.586680000000001</v>
      </c>
      <c r="U2959">
        <f t="shared" si="987"/>
        <v>251</v>
      </c>
      <c r="V2959" s="37">
        <f>INDEX(LORDetail!$B$932:$B$1859,U2959)</f>
        <v>51793</v>
      </c>
      <c r="W2959" s="37">
        <f>INDEX(LORDetail!$D$932:$D$1859,U2959)</f>
        <v>51.527726400953199</v>
      </c>
      <c r="X2959" s="37">
        <f>INDEX(LORDetail!$E$932:$E$1859,U2959)</f>
        <v>-1.9758277556438799</v>
      </c>
      <c r="Y2959" s="37">
        <f>INDEX(LORDetail!$G$932:$G$1859,U2959)</f>
        <v>86.207139999999995</v>
      </c>
      <c r="Z2959">
        <f t="shared" si="988"/>
        <v>610</v>
      </c>
      <c r="AA2959" s="29">
        <f t="shared" si="989"/>
        <v>586.32601746093133</v>
      </c>
      <c r="AB2959">
        <f t="shared" si="990"/>
        <v>0.96119019255890381</v>
      </c>
      <c r="AC2959" s="32">
        <f t="shared" si="991"/>
        <v>51.527667778935019</v>
      </c>
      <c r="AD2959" s="32">
        <f t="shared" si="992"/>
        <v>-1.9761562505797279</v>
      </c>
      <c r="AE2959" s="34">
        <f t="shared" si="993"/>
        <v>86.221869874316184</v>
      </c>
      <c r="AF2959" s="36" t="str">
        <f t="shared" si="1000"/>
        <v>RDNGSTN</v>
      </c>
      <c r="AG2959" s="36" t="str">
        <f t="shared" si="1001"/>
        <v>PADTON</v>
      </c>
      <c r="AH2959" s="36">
        <f t="shared" si="998"/>
        <v>1454</v>
      </c>
      <c r="AI2959" s="42">
        <f t="shared" si="999"/>
        <v>51769.4</v>
      </c>
      <c r="AJ2959" s="43">
        <f t="shared" si="994"/>
        <v>20.943850456982258</v>
      </c>
      <c r="AK2959" s="43">
        <f t="shared" si="995"/>
        <v>-1.4439078095050384E-2</v>
      </c>
      <c r="AL2959" s="36">
        <f t="shared" si="996"/>
        <v>51.527667778935019</v>
      </c>
      <c r="AM2959" s="36">
        <v>1</v>
      </c>
      <c r="AN2959" s="36">
        <f t="shared" si="997"/>
        <v>-1.9761562505797279</v>
      </c>
      <c r="AO2959" s="36">
        <v>4</v>
      </c>
      <c r="AP2959" s="42">
        <f>INT(AI2959/1000)*1000</f>
        <v>51000</v>
      </c>
      <c r="AQ2959" s="42">
        <f>MOD(AI2959,1000)</f>
        <v>769.40000000000146</v>
      </c>
      <c r="AR2959" s="42">
        <f>MOD(AI2960,1000)-0.2+(AP2960-AP2959)</f>
        <v>789.99999999999704</v>
      </c>
    </row>
    <row r="2960" spans="1:44" x14ac:dyDescent="0.25">
      <c r="A2960" s="19" t="s">
        <v>1</v>
      </c>
      <c r="B2960" t="s">
        <v>0</v>
      </c>
      <c r="C2960">
        <v>1455</v>
      </c>
      <c r="D2960" s="36">
        <f>MATCH(C2960,TrainRun!$AG$149:$AG$295,1)</f>
        <v>96</v>
      </c>
      <c r="E2960" s="36">
        <f>INT(INDEX(TrainRun!$AD$149:$AD$295,'By Second'!D2960))</f>
        <v>1419</v>
      </c>
      <c r="F2960" s="36">
        <f>IF(E2960=0,0,INDEX(TrainRun!$AE$149:$AE$295,'By Second'!D2960))</f>
        <v>21.449218190309065</v>
      </c>
      <c r="G2960" s="36">
        <f>INDEX(TrainRun!$AF$149:$AF$295,'By Second'!D2960)</f>
        <v>51027.723428538331</v>
      </c>
      <c r="H2960">
        <f t="shared" si="981"/>
        <v>97</v>
      </c>
      <c r="I2960" s="36">
        <f>INT(INDEX(TrainRun!$AD$149:$AD$295,'By Second'!H2960))</f>
        <v>1499</v>
      </c>
      <c r="J2960" s="36">
        <f>INDEX(TrainRun!$AE$149:$AE$295,'By Second'!H2960)</f>
        <v>20.294091942705034</v>
      </c>
      <c r="K2960">
        <f t="shared" si="982"/>
        <v>80</v>
      </c>
      <c r="L2960">
        <f t="shared" si="983"/>
        <v>-1.1551262476040307</v>
      </c>
      <c r="M2960">
        <f t="shared" si="984"/>
        <v>-1.4439078095050384E-2</v>
      </c>
      <c r="N2960" s="32">
        <f t="shared" si="985"/>
        <v>20.929411378887206</v>
      </c>
      <c r="O2960" s="29">
        <f t="shared" si="986"/>
        <v>51790.255428839817</v>
      </c>
      <c r="P2960" s="37">
        <f>MATCH(O2960,LORDetail!$B$932:$B$1859,1)</f>
        <v>250</v>
      </c>
      <c r="Q2960" s="37">
        <f>INDEX(LORDetail!$B$932:$B$1859,P2960)</f>
        <v>51183</v>
      </c>
      <c r="R2960" s="37">
        <f>INDEX(LORDetail!$D$932:$D$1859,P2960)</f>
        <v>51.526215906002498</v>
      </c>
      <c r="S2960" s="37">
        <f>INDEX(LORDetail!$E$932:$E$1859,P2960)</f>
        <v>-1.98429198047536</v>
      </c>
      <c r="T2960" s="37">
        <f>INDEX(LORDetail!$G$932:$G$1859,P2960)</f>
        <v>86.586680000000001</v>
      </c>
      <c r="U2960">
        <f t="shared" si="987"/>
        <v>251</v>
      </c>
      <c r="V2960" s="37">
        <f>INDEX(LORDetail!$B$932:$B$1859,U2960)</f>
        <v>51793</v>
      </c>
      <c r="W2960" s="37">
        <f>INDEX(LORDetail!$D$932:$D$1859,U2960)</f>
        <v>51.527726400953199</v>
      </c>
      <c r="X2960" s="37">
        <f>INDEX(LORDetail!$E$932:$E$1859,U2960)</f>
        <v>-1.9758277556438799</v>
      </c>
      <c r="Y2960" s="37">
        <f>INDEX(LORDetail!$G$932:$G$1859,U2960)</f>
        <v>86.207139999999995</v>
      </c>
      <c r="Z2960">
        <f t="shared" si="988"/>
        <v>610</v>
      </c>
      <c r="AA2960" s="29">
        <f t="shared" si="989"/>
        <v>607.25542883981689</v>
      </c>
      <c r="AB2960">
        <f t="shared" si="990"/>
        <v>0.99550070301609328</v>
      </c>
      <c r="AC2960" s="32">
        <f t="shared" si="991"/>
        <v>51.527719604787826</v>
      </c>
      <c r="AD2960" s="32">
        <f t="shared" si="992"/>
        <v>-1.9758658387051353</v>
      </c>
      <c r="AE2960" s="34">
        <f t="shared" si="993"/>
        <v>86.208847663177266</v>
      </c>
      <c r="AF2960" s="36" t="str">
        <f t="shared" si="1000"/>
        <v>RDNGSTN</v>
      </c>
      <c r="AG2960" s="36" t="str">
        <f t="shared" si="1001"/>
        <v>PADTON</v>
      </c>
      <c r="AH2960" s="36">
        <f t="shared" si="998"/>
        <v>1455</v>
      </c>
      <c r="AI2960" s="42">
        <f t="shared" si="999"/>
        <v>51790.2</v>
      </c>
      <c r="AJ2960" s="43">
        <f t="shared" si="994"/>
        <v>20.929411378887206</v>
      </c>
      <c r="AK2960" s="43">
        <f t="shared" si="995"/>
        <v>-1.4439078095050384E-2</v>
      </c>
      <c r="AL2960" s="36">
        <f t="shared" si="996"/>
        <v>51.527719604787826</v>
      </c>
      <c r="AM2960" s="36">
        <v>1</v>
      </c>
      <c r="AN2960" s="36">
        <f t="shared" si="997"/>
        <v>-1.9758658387051353</v>
      </c>
      <c r="AO2960" s="36">
        <v>4</v>
      </c>
      <c r="AP2960" s="42">
        <f>INT(AI2960/1000)*1000</f>
        <v>51000</v>
      </c>
      <c r="AQ2960" s="42">
        <f>MOD(AI2960,1000)</f>
        <v>790.19999999999709</v>
      </c>
      <c r="AR2960" s="42">
        <f>MOD(AI2961,1000)-0.2+(AP2961-AP2960)</f>
        <v>810.99999999999704</v>
      </c>
    </row>
    <row r="2961" spans="1:44" x14ac:dyDescent="0.25">
      <c r="A2961" s="19" t="s">
        <v>1</v>
      </c>
      <c r="B2961" t="s">
        <v>0</v>
      </c>
      <c r="C2961">
        <v>1456</v>
      </c>
      <c r="D2961" s="36">
        <f>MATCH(C2961,TrainRun!$AG$149:$AG$295,1)</f>
        <v>96</v>
      </c>
      <c r="E2961" s="36">
        <f>INT(INDEX(TrainRun!$AD$149:$AD$295,'By Second'!D2961))</f>
        <v>1419</v>
      </c>
      <c r="F2961" s="36">
        <f>IF(E2961=0,0,INDEX(TrainRun!$AE$149:$AE$295,'By Second'!D2961))</f>
        <v>21.449218190309065</v>
      </c>
      <c r="G2961" s="36">
        <f>INDEX(TrainRun!$AF$149:$AF$295,'By Second'!D2961)</f>
        <v>51027.723428538331</v>
      </c>
      <c r="H2961">
        <f t="shared" si="981"/>
        <v>97</v>
      </c>
      <c r="I2961" s="36">
        <f>INT(INDEX(TrainRun!$AD$149:$AD$295,'By Second'!H2961))</f>
        <v>1499</v>
      </c>
      <c r="J2961" s="36">
        <f>INDEX(TrainRun!$AE$149:$AE$295,'By Second'!H2961)</f>
        <v>20.294091942705034</v>
      </c>
      <c r="K2961">
        <f t="shared" si="982"/>
        <v>80</v>
      </c>
      <c r="L2961">
        <f t="shared" si="983"/>
        <v>-1.1551262476040307</v>
      </c>
      <c r="M2961">
        <f t="shared" si="984"/>
        <v>-1.4439078095050384E-2</v>
      </c>
      <c r="N2961" s="32">
        <f t="shared" si="985"/>
        <v>20.914972300792154</v>
      </c>
      <c r="O2961" s="29">
        <f t="shared" si="986"/>
        <v>51811.170401140611</v>
      </c>
      <c r="P2961" s="37">
        <f>MATCH(O2961,LORDetail!$B$932:$B$1859,1)</f>
        <v>251</v>
      </c>
      <c r="Q2961" s="37">
        <f>INDEX(LORDetail!$B$932:$B$1859,P2961)</f>
        <v>51793</v>
      </c>
      <c r="R2961" s="37">
        <f>INDEX(LORDetail!$D$932:$D$1859,P2961)</f>
        <v>51.527726400953199</v>
      </c>
      <c r="S2961" s="37">
        <f>INDEX(LORDetail!$E$932:$E$1859,P2961)</f>
        <v>-1.9758277556438799</v>
      </c>
      <c r="T2961" s="37">
        <f>INDEX(LORDetail!$G$932:$G$1859,P2961)</f>
        <v>86.207139999999995</v>
      </c>
      <c r="U2961">
        <f t="shared" si="987"/>
        <v>252</v>
      </c>
      <c r="V2961" s="37">
        <f>INDEX(LORDetail!$B$932:$B$1859,U2961)</f>
        <v>52208</v>
      </c>
      <c r="W2961" s="37">
        <f>INDEX(LORDetail!$D$932:$D$1859,U2961)</f>
        <v>51.528780920720301</v>
      </c>
      <c r="X2961" s="37">
        <f>INDEX(LORDetail!$E$932:$E$1859,U2961)</f>
        <v>-1.9700731028141401</v>
      </c>
      <c r="Y2961" s="37">
        <f>INDEX(LORDetail!$G$932:$G$1859,U2961)</f>
        <v>85.948939999999993</v>
      </c>
      <c r="Z2961">
        <f t="shared" si="988"/>
        <v>415</v>
      </c>
      <c r="AA2961" s="29">
        <f t="shared" si="989"/>
        <v>18.17040114061092</v>
      </c>
      <c r="AB2961">
        <f t="shared" si="990"/>
        <v>4.3784099134002219E-2</v>
      </c>
      <c r="AC2961" s="32">
        <f t="shared" si="991"/>
        <v>51.527772572151221</v>
      </c>
      <c r="AD2961" s="32">
        <f t="shared" si="992"/>
        <v>-1.9755757933539009</v>
      </c>
      <c r="AE2961" s="34">
        <f t="shared" si="993"/>
        <v>86.195834945603593</v>
      </c>
      <c r="AF2961" s="36" t="str">
        <f t="shared" si="1000"/>
        <v>RDNGSTN</v>
      </c>
      <c r="AG2961" s="36" t="str">
        <f t="shared" si="1001"/>
        <v>PADTON</v>
      </c>
      <c r="AH2961" s="36">
        <f t="shared" si="998"/>
        <v>1456</v>
      </c>
      <c r="AI2961" s="42">
        <f t="shared" si="999"/>
        <v>51811.199999999997</v>
      </c>
      <c r="AJ2961" s="43">
        <f t="shared" si="994"/>
        <v>20.914972300792154</v>
      </c>
      <c r="AK2961" s="43">
        <f t="shared" si="995"/>
        <v>-1.4439078095050384E-2</v>
      </c>
      <c r="AL2961" s="36">
        <f t="shared" si="996"/>
        <v>51.527772572151221</v>
      </c>
      <c r="AM2961" s="36">
        <v>1</v>
      </c>
      <c r="AN2961" s="36">
        <f t="shared" si="997"/>
        <v>-1.9755757933539009</v>
      </c>
      <c r="AO2961" s="36">
        <v>4</v>
      </c>
      <c r="AP2961" s="42">
        <f>INT(AI2961/1000)*1000</f>
        <v>51000</v>
      </c>
      <c r="AQ2961" s="42">
        <f>MOD(AI2961,1000)</f>
        <v>811.19999999999709</v>
      </c>
      <c r="AR2961" s="42">
        <f>MOD(AI2962,1000)-0.2+(AP2962-AP2961)</f>
        <v>831.8</v>
      </c>
    </row>
    <row r="2962" spans="1:44" x14ac:dyDescent="0.25">
      <c r="A2962" s="19" t="s">
        <v>1</v>
      </c>
      <c r="B2962" t="s">
        <v>0</v>
      </c>
      <c r="C2962">
        <v>1457</v>
      </c>
      <c r="D2962" s="36">
        <f>MATCH(C2962,TrainRun!$AG$149:$AG$295,1)</f>
        <v>96</v>
      </c>
      <c r="E2962" s="36">
        <f>INT(INDEX(TrainRun!$AD$149:$AD$295,'By Second'!D2962))</f>
        <v>1419</v>
      </c>
      <c r="F2962" s="36">
        <f>IF(E2962=0,0,INDEX(TrainRun!$AE$149:$AE$295,'By Second'!D2962))</f>
        <v>21.449218190309065</v>
      </c>
      <c r="G2962" s="36">
        <f>INDEX(TrainRun!$AF$149:$AF$295,'By Second'!D2962)</f>
        <v>51027.723428538331</v>
      </c>
      <c r="H2962">
        <f t="shared" si="981"/>
        <v>97</v>
      </c>
      <c r="I2962" s="36">
        <f>INT(INDEX(TrainRun!$AD$149:$AD$295,'By Second'!H2962))</f>
        <v>1499</v>
      </c>
      <c r="J2962" s="36">
        <f>INDEX(TrainRun!$AE$149:$AE$295,'By Second'!H2962)</f>
        <v>20.294091942705034</v>
      </c>
      <c r="K2962">
        <f t="shared" si="982"/>
        <v>80</v>
      </c>
      <c r="L2962">
        <f t="shared" si="983"/>
        <v>-1.1551262476040307</v>
      </c>
      <c r="M2962">
        <f t="shared" si="984"/>
        <v>-1.4439078095050384E-2</v>
      </c>
      <c r="N2962" s="32">
        <f t="shared" si="985"/>
        <v>20.900533222697103</v>
      </c>
      <c r="O2962" s="29">
        <f t="shared" si="986"/>
        <v>51832.070934363306</v>
      </c>
      <c r="P2962" s="37">
        <f>MATCH(O2962,LORDetail!$B$932:$B$1859,1)</f>
        <v>251</v>
      </c>
      <c r="Q2962" s="37">
        <f>INDEX(LORDetail!$B$932:$B$1859,P2962)</f>
        <v>51793</v>
      </c>
      <c r="R2962" s="37">
        <f>INDEX(LORDetail!$D$932:$D$1859,P2962)</f>
        <v>51.527726400953199</v>
      </c>
      <c r="S2962" s="37">
        <f>INDEX(LORDetail!$E$932:$E$1859,P2962)</f>
        <v>-1.9758277556438799</v>
      </c>
      <c r="T2962" s="37">
        <f>INDEX(LORDetail!$G$932:$G$1859,P2962)</f>
        <v>86.207139999999995</v>
      </c>
      <c r="U2962">
        <f t="shared" si="987"/>
        <v>252</v>
      </c>
      <c r="V2962" s="37">
        <f>INDEX(LORDetail!$B$932:$B$1859,U2962)</f>
        <v>52208</v>
      </c>
      <c r="W2962" s="37">
        <f>INDEX(LORDetail!$D$932:$D$1859,U2962)</f>
        <v>51.528780920720301</v>
      </c>
      <c r="X2962" s="37">
        <f>INDEX(LORDetail!$E$932:$E$1859,U2962)</f>
        <v>-1.9700731028141401</v>
      </c>
      <c r="Y2962" s="37">
        <f>INDEX(LORDetail!$G$932:$G$1859,U2962)</f>
        <v>85.948939999999993</v>
      </c>
      <c r="Z2962">
        <f t="shared" si="988"/>
        <v>415</v>
      </c>
      <c r="AA2962" s="29">
        <f t="shared" si="989"/>
        <v>39.070934363306151</v>
      </c>
      <c r="AB2962">
        <f t="shared" si="990"/>
        <v>9.414682979109916E-2</v>
      </c>
      <c r="AC2962" s="32">
        <f t="shared" si="991"/>
        <v>51.527825680646224</v>
      </c>
      <c r="AD2962" s="32">
        <f t="shared" si="992"/>
        <v>-1.9752859733234116</v>
      </c>
      <c r="AE2962" s="34">
        <f t="shared" si="993"/>
        <v>86.182831288547931</v>
      </c>
      <c r="AF2962" s="36" t="str">
        <f t="shared" si="1000"/>
        <v>RDNGSTN</v>
      </c>
      <c r="AG2962" s="36" t="str">
        <f t="shared" si="1001"/>
        <v>PADTON</v>
      </c>
      <c r="AH2962" s="36">
        <f t="shared" si="998"/>
        <v>1457</v>
      </c>
      <c r="AI2962" s="42">
        <f t="shared" si="999"/>
        <v>51832</v>
      </c>
      <c r="AJ2962" s="43">
        <f t="shared" si="994"/>
        <v>20.900533222697103</v>
      </c>
      <c r="AK2962" s="43">
        <f t="shared" si="995"/>
        <v>-1.4439078095050384E-2</v>
      </c>
      <c r="AL2962" s="36">
        <f t="shared" si="996"/>
        <v>51.527825680646224</v>
      </c>
      <c r="AM2962" s="36">
        <v>1</v>
      </c>
      <c r="AN2962" s="36">
        <f t="shared" si="997"/>
        <v>-1.9752859733234116</v>
      </c>
      <c r="AO2962" s="36">
        <v>4</v>
      </c>
      <c r="AP2962" s="42">
        <f>INT(AI2962/1000)*1000</f>
        <v>51000</v>
      </c>
      <c r="AQ2962" s="42">
        <f>MOD(AI2962,1000)</f>
        <v>832</v>
      </c>
      <c r="AR2962" s="42">
        <f>MOD(AI2963,1000)-0.2+(AP2963-AP2962)</f>
        <v>852.8</v>
      </c>
    </row>
    <row r="2963" spans="1:44" x14ac:dyDescent="0.25">
      <c r="A2963" s="19" t="s">
        <v>1</v>
      </c>
      <c r="B2963" t="s">
        <v>0</v>
      </c>
      <c r="C2963">
        <v>1458</v>
      </c>
      <c r="D2963" s="36">
        <f>MATCH(C2963,TrainRun!$AG$149:$AG$295,1)</f>
        <v>96</v>
      </c>
      <c r="E2963" s="36">
        <f>INT(INDEX(TrainRun!$AD$149:$AD$295,'By Second'!D2963))</f>
        <v>1419</v>
      </c>
      <c r="F2963" s="36">
        <f>IF(E2963=0,0,INDEX(TrainRun!$AE$149:$AE$295,'By Second'!D2963))</f>
        <v>21.449218190309065</v>
      </c>
      <c r="G2963" s="36">
        <f>INDEX(TrainRun!$AF$149:$AF$295,'By Second'!D2963)</f>
        <v>51027.723428538331</v>
      </c>
      <c r="H2963">
        <f t="shared" si="981"/>
        <v>97</v>
      </c>
      <c r="I2963" s="36">
        <f>INT(INDEX(TrainRun!$AD$149:$AD$295,'By Second'!H2963))</f>
        <v>1499</v>
      </c>
      <c r="J2963" s="36">
        <f>INDEX(TrainRun!$AE$149:$AE$295,'By Second'!H2963)</f>
        <v>20.294091942705034</v>
      </c>
      <c r="K2963">
        <f t="shared" si="982"/>
        <v>80</v>
      </c>
      <c r="L2963">
        <f t="shared" si="983"/>
        <v>-1.1551262476040307</v>
      </c>
      <c r="M2963">
        <f t="shared" si="984"/>
        <v>-1.4439078095050384E-2</v>
      </c>
      <c r="N2963" s="32">
        <f t="shared" si="985"/>
        <v>20.886094144602051</v>
      </c>
      <c r="O2963" s="29">
        <f t="shared" si="986"/>
        <v>51852.95702850791</v>
      </c>
      <c r="P2963" s="37">
        <f>MATCH(O2963,LORDetail!$B$932:$B$1859,1)</f>
        <v>251</v>
      </c>
      <c r="Q2963" s="37">
        <f>INDEX(LORDetail!$B$932:$B$1859,P2963)</f>
        <v>51793</v>
      </c>
      <c r="R2963" s="37">
        <f>INDEX(LORDetail!$D$932:$D$1859,P2963)</f>
        <v>51.527726400953199</v>
      </c>
      <c r="S2963" s="37">
        <f>INDEX(LORDetail!$E$932:$E$1859,P2963)</f>
        <v>-1.9758277556438799</v>
      </c>
      <c r="T2963" s="37">
        <f>INDEX(LORDetail!$G$932:$G$1859,P2963)</f>
        <v>86.207139999999995</v>
      </c>
      <c r="U2963">
        <f t="shared" si="987"/>
        <v>252</v>
      </c>
      <c r="V2963" s="37">
        <f>INDEX(LORDetail!$B$932:$B$1859,U2963)</f>
        <v>52208</v>
      </c>
      <c r="W2963" s="37">
        <f>INDEX(LORDetail!$D$932:$D$1859,U2963)</f>
        <v>51.528780920720301</v>
      </c>
      <c r="X2963" s="37">
        <f>INDEX(LORDetail!$E$932:$E$1859,U2963)</f>
        <v>-1.9700731028141401</v>
      </c>
      <c r="Y2963" s="37">
        <f>INDEX(LORDetail!$G$932:$G$1859,U2963)</f>
        <v>85.948939999999993</v>
      </c>
      <c r="Z2963">
        <f t="shared" si="988"/>
        <v>415</v>
      </c>
      <c r="AA2963" s="29">
        <f t="shared" si="989"/>
        <v>59.957028507909854</v>
      </c>
      <c r="AB2963">
        <f t="shared" si="990"/>
        <v>0.14447476748893942</v>
      </c>
      <c r="AC2963" s="32">
        <f t="shared" si="991"/>
        <v>51.527878752451365</v>
      </c>
      <c r="AD2963" s="32">
        <f t="shared" si="992"/>
        <v>-1.9749963535143238</v>
      </c>
      <c r="AE2963" s="34">
        <f t="shared" si="993"/>
        <v>86.169836615034356</v>
      </c>
      <c r="AF2963" s="36" t="str">
        <f t="shared" si="1000"/>
        <v>RDNGSTN</v>
      </c>
      <c r="AG2963" s="36" t="str">
        <f t="shared" si="1001"/>
        <v>PADTON</v>
      </c>
      <c r="AH2963" s="36">
        <f t="shared" si="998"/>
        <v>1458</v>
      </c>
      <c r="AI2963" s="42">
        <f t="shared" si="999"/>
        <v>51853</v>
      </c>
      <c r="AJ2963" s="43">
        <f t="shared" si="994"/>
        <v>20.886094144602051</v>
      </c>
      <c r="AK2963" s="43">
        <f t="shared" si="995"/>
        <v>-1.4439078095050384E-2</v>
      </c>
      <c r="AL2963" s="36">
        <f t="shared" si="996"/>
        <v>51.527878752451365</v>
      </c>
      <c r="AM2963" s="36">
        <v>1</v>
      </c>
      <c r="AN2963" s="36">
        <f t="shared" si="997"/>
        <v>-1.9749963535143238</v>
      </c>
      <c r="AO2963" s="36">
        <v>4</v>
      </c>
      <c r="AP2963" s="42">
        <f>INT(AI2963/1000)*1000</f>
        <v>51000</v>
      </c>
      <c r="AQ2963" s="42">
        <f>MOD(AI2963,1000)</f>
        <v>853</v>
      </c>
      <c r="AR2963" s="42">
        <f>MOD(AI2964,1000)-0.2+(AP2964-AP2963)</f>
        <v>873.60000000000286</v>
      </c>
    </row>
    <row r="2964" spans="1:44" x14ac:dyDescent="0.25">
      <c r="A2964" s="19" t="s">
        <v>1</v>
      </c>
      <c r="B2964" t="s">
        <v>0</v>
      </c>
      <c r="C2964">
        <v>1459</v>
      </c>
      <c r="D2964" s="36">
        <f>MATCH(C2964,TrainRun!$AG$149:$AG$295,1)</f>
        <v>96</v>
      </c>
      <c r="E2964" s="36">
        <f>INT(INDEX(TrainRun!$AD$149:$AD$295,'By Second'!D2964))</f>
        <v>1419</v>
      </c>
      <c r="F2964" s="36">
        <f>IF(E2964=0,0,INDEX(TrainRun!$AE$149:$AE$295,'By Second'!D2964))</f>
        <v>21.449218190309065</v>
      </c>
      <c r="G2964" s="36">
        <f>INDEX(TrainRun!$AF$149:$AF$295,'By Second'!D2964)</f>
        <v>51027.723428538331</v>
      </c>
      <c r="H2964">
        <f t="shared" si="981"/>
        <v>97</v>
      </c>
      <c r="I2964" s="36">
        <f>INT(INDEX(TrainRun!$AD$149:$AD$295,'By Second'!H2964))</f>
        <v>1499</v>
      </c>
      <c r="J2964" s="36">
        <f>INDEX(TrainRun!$AE$149:$AE$295,'By Second'!H2964)</f>
        <v>20.294091942705034</v>
      </c>
      <c r="K2964">
        <f t="shared" si="982"/>
        <v>80</v>
      </c>
      <c r="L2964">
        <f t="shared" si="983"/>
        <v>-1.1551262476040307</v>
      </c>
      <c r="M2964">
        <f t="shared" si="984"/>
        <v>-1.4439078095050384E-2</v>
      </c>
      <c r="N2964" s="32">
        <f t="shared" si="985"/>
        <v>20.871655066507</v>
      </c>
      <c r="O2964" s="29">
        <f t="shared" si="986"/>
        <v>51873.828683574415</v>
      </c>
      <c r="P2964" s="37">
        <f>MATCH(O2964,LORDetail!$B$932:$B$1859,1)</f>
        <v>251</v>
      </c>
      <c r="Q2964" s="37">
        <f>INDEX(LORDetail!$B$932:$B$1859,P2964)</f>
        <v>51793</v>
      </c>
      <c r="R2964" s="37">
        <f>INDEX(LORDetail!$D$932:$D$1859,P2964)</f>
        <v>51.527726400953199</v>
      </c>
      <c r="S2964" s="37">
        <f>INDEX(LORDetail!$E$932:$E$1859,P2964)</f>
        <v>-1.9758277556438799</v>
      </c>
      <c r="T2964" s="37">
        <f>INDEX(LORDetail!$G$932:$G$1859,P2964)</f>
        <v>86.207139999999995</v>
      </c>
      <c r="U2964">
        <f t="shared" si="987"/>
        <v>252</v>
      </c>
      <c r="V2964" s="37">
        <f>INDEX(LORDetail!$B$932:$B$1859,U2964)</f>
        <v>52208</v>
      </c>
      <c r="W2964" s="37">
        <f>INDEX(LORDetail!$D$932:$D$1859,U2964)</f>
        <v>51.528780920720301</v>
      </c>
      <c r="X2964" s="37">
        <f>INDEX(LORDetail!$E$932:$E$1859,U2964)</f>
        <v>-1.9700731028141401</v>
      </c>
      <c r="Y2964" s="37">
        <f>INDEX(LORDetail!$G$932:$G$1859,U2964)</f>
        <v>85.948939999999993</v>
      </c>
      <c r="Z2964">
        <f t="shared" si="988"/>
        <v>415</v>
      </c>
      <c r="AA2964" s="29">
        <f t="shared" si="989"/>
        <v>80.828683574414754</v>
      </c>
      <c r="AB2964">
        <f t="shared" si="990"/>
        <v>0.19476791222750542</v>
      </c>
      <c r="AC2964" s="32">
        <f t="shared" si="991"/>
        <v>51.527931787566644</v>
      </c>
      <c r="AD2964" s="32">
        <f t="shared" si="992"/>
        <v>-1.9747069339266374</v>
      </c>
      <c r="AE2964" s="34">
        <f t="shared" si="993"/>
        <v>86.156850925062855</v>
      </c>
      <c r="AF2964" s="36" t="str">
        <f t="shared" si="1000"/>
        <v>RDNGSTN</v>
      </c>
      <c r="AG2964" s="36" t="str">
        <f t="shared" si="1001"/>
        <v>PADTON</v>
      </c>
      <c r="AH2964" s="36">
        <f t="shared" si="998"/>
        <v>1459</v>
      </c>
      <c r="AI2964" s="42">
        <f t="shared" si="999"/>
        <v>51873.8</v>
      </c>
      <c r="AJ2964" s="43">
        <f t="shared" si="994"/>
        <v>20.871655066507</v>
      </c>
      <c r="AK2964" s="43">
        <f t="shared" si="995"/>
        <v>-1.4439078095050384E-2</v>
      </c>
      <c r="AL2964" s="36">
        <f t="shared" si="996"/>
        <v>51.527931787566644</v>
      </c>
      <c r="AM2964" s="36">
        <v>1</v>
      </c>
      <c r="AN2964" s="36">
        <f t="shared" si="997"/>
        <v>-1.9747069339266374</v>
      </c>
      <c r="AO2964" s="36">
        <v>4</v>
      </c>
      <c r="AP2964" s="42">
        <f>INT(AI2964/1000)*1000</f>
        <v>51000</v>
      </c>
      <c r="AQ2964" s="42">
        <f>MOD(AI2964,1000)</f>
        <v>873.80000000000291</v>
      </c>
      <c r="AR2964" s="42">
        <f>MOD(AI2965,1000)-0.2+(AP2965-AP2964)</f>
        <v>894.3999999999985</v>
      </c>
    </row>
    <row r="2965" spans="1:44" x14ac:dyDescent="0.25">
      <c r="A2965" s="19" t="s">
        <v>1</v>
      </c>
      <c r="B2965" t="s">
        <v>0</v>
      </c>
      <c r="C2965">
        <v>1460</v>
      </c>
      <c r="D2965" s="36">
        <f>MATCH(C2965,TrainRun!$AG$149:$AG$295,1)</f>
        <v>96</v>
      </c>
      <c r="E2965" s="36">
        <f>INT(INDEX(TrainRun!$AD$149:$AD$295,'By Second'!D2965))</f>
        <v>1419</v>
      </c>
      <c r="F2965" s="36">
        <f>IF(E2965=0,0,INDEX(TrainRun!$AE$149:$AE$295,'By Second'!D2965))</f>
        <v>21.449218190309065</v>
      </c>
      <c r="G2965" s="36">
        <f>INDEX(TrainRun!$AF$149:$AF$295,'By Second'!D2965)</f>
        <v>51027.723428538331</v>
      </c>
      <c r="H2965">
        <f t="shared" si="981"/>
        <v>97</v>
      </c>
      <c r="I2965" s="36">
        <f>INT(INDEX(TrainRun!$AD$149:$AD$295,'By Second'!H2965))</f>
        <v>1499</v>
      </c>
      <c r="J2965" s="36">
        <f>INDEX(TrainRun!$AE$149:$AE$295,'By Second'!H2965)</f>
        <v>20.294091942705034</v>
      </c>
      <c r="K2965">
        <f t="shared" si="982"/>
        <v>80</v>
      </c>
      <c r="L2965">
        <f t="shared" si="983"/>
        <v>-1.1551262476040307</v>
      </c>
      <c r="M2965">
        <f t="shared" si="984"/>
        <v>-1.4439078095050384E-2</v>
      </c>
      <c r="N2965" s="32">
        <f t="shared" si="985"/>
        <v>20.857215988411948</v>
      </c>
      <c r="O2965" s="29">
        <f t="shared" si="986"/>
        <v>51894.685899562828</v>
      </c>
      <c r="P2965" s="37">
        <f>MATCH(O2965,LORDetail!$B$932:$B$1859,1)</f>
        <v>251</v>
      </c>
      <c r="Q2965" s="37">
        <f>INDEX(LORDetail!$B$932:$B$1859,P2965)</f>
        <v>51793</v>
      </c>
      <c r="R2965" s="37">
        <f>INDEX(LORDetail!$D$932:$D$1859,P2965)</f>
        <v>51.527726400953199</v>
      </c>
      <c r="S2965" s="37">
        <f>INDEX(LORDetail!$E$932:$E$1859,P2965)</f>
        <v>-1.9758277556438799</v>
      </c>
      <c r="T2965" s="37">
        <f>INDEX(LORDetail!$G$932:$G$1859,P2965)</f>
        <v>86.207139999999995</v>
      </c>
      <c r="U2965">
        <f t="shared" si="987"/>
        <v>252</v>
      </c>
      <c r="V2965" s="37">
        <f>INDEX(LORDetail!$B$932:$B$1859,U2965)</f>
        <v>52208</v>
      </c>
      <c r="W2965" s="37">
        <f>INDEX(LORDetail!$D$932:$D$1859,U2965)</f>
        <v>51.528780920720301</v>
      </c>
      <c r="X2965" s="37">
        <f>INDEX(LORDetail!$E$932:$E$1859,U2965)</f>
        <v>-1.9700731028141401</v>
      </c>
      <c r="Y2965" s="37">
        <f>INDEX(LORDetail!$G$932:$G$1859,U2965)</f>
        <v>85.948939999999993</v>
      </c>
      <c r="Z2965">
        <f t="shared" si="988"/>
        <v>415</v>
      </c>
      <c r="AA2965" s="29">
        <f t="shared" si="989"/>
        <v>101.68589956282813</v>
      </c>
      <c r="AB2965">
        <f t="shared" si="990"/>
        <v>0.24502626400681476</v>
      </c>
      <c r="AC2965" s="32">
        <f t="shared" si="991"/>
        <v>51.527984785992054</v>
      </c>
      <c r="AD2965" s="32">
        <f t="shared" si="992"/>
        <v>-1.9744177145603525</v>
      </c>
      <c r="AE2965" s="34">
        <f t="shared" si="993"/>
        <v>86.143874218633442</v>
      </c>
      <c r="AF2965" s="36" t="str">
        <f t="shared" si="1000"/>
        <v>RDNGSTN</v>
      </c>
      <c r="AG2965" s="36" t="str">
        <f t="shared" si="1001"/>
        <v>PADTON</v>
      </c>
      <c r="AH2965" s="36">
        <f t="shared" si="998"/>
        <v>1460</v>
      </c>
      <c r="AI2965" s="42">
        <f t="shared" si="999"/>
        <v>51894.6</v>
      </c>
      <c r="AJ2965" s="43">
        <f t="shared" si="994"/>
        <v>20.857215988411948</v>
      </c>
      <c r="AK2965" s="43">
        <f t="shared" si="995"/>
        <v>-1.4439078095050384E-2</v>
      </c>
      <c r="AL2965" s="36">
        <f t="shared" si="996"/>
        <v>51.527984785992054</v>
      </c>
      <c r="AM2965" s="36">
        <v>1</v>
      </c>
      <c r="AN2965" s="36">
        <f t="shared" si="997"/>
        <v>-1.9744177145603525</v>
      </c>
      <c r="AO2965" s="36">
        <v>4</v>
      </c>
      <c r="AP2965" s="42">
        <f>INT(AI2965/1000)*1000</f>
        <v>51000</v>
      </c>
      <c r="AQ2965" s="42">
        <f>MOD(AI2965,1000)</f>
        <v>894.59999999999854</v>
      </c>
      <c r="AR2965" s="42">
        <f>MOD(AI2966,1000)-0.2+(AP2966-AP2965)</f>
        <v>915.3999999999985</v>
      </c>
    </row>
    <row r="2966" spans="1:44" x14ac:dyDescent="0.25">
      <c r="A2966" s="19" t="s">
        <v>1</v>
      </c>
      <c r="B2966" t="s">
        <v>0</v>
      </c>
      <c r="C2966">
        <v>1461</v>
      </c>
      <c r="D2966" s="36">
        <f>MATCH(C2966,TrainRun!$AG$149:$AG$295,1)</f>
        <v>96</v>
      </c>
      <c r="E2966" s="36">
        <f>INT(INDEX(TrainRun!$AD$149:$AD$295,'By Second'!D2966))</f>
        <v>1419</v>
      </c>
      <c r="F2966" s="36">
        <f>IF(E2966=0,0,INDEX(TrainRun!$AE$149:$AE$295,'By Second'!D2966))</f>
        <v>21.449218190309065</v>
      </c>
      <c r="G2966" s="36">
        <f>INDEX(TrainRun!$AF$149:$AF$295,'By Second'!D2966)</f>
        <v>51027.723428538331</v>
      </c>
      <c r="H2966">
        <f t="shared" si="981"/>
        <v>97</v>
      </c>
      <c r="I2966" s="36">
        <f>INT(INDEX(TrainRun!$AD$149:$AD$295,'By Second'!H2966))</f>
        <v>1499</v>
      </c>
      <c r="J2966" s="36">
        <f>INDEX(TrainRun!$AE$149:$AE$295,'By Second'!H2966)</f>
        <v>20.294091942705034</v>
      </c>
      <c r="K2966">
        <f t="shared" si="982"/>
        <v>80</v>
      </c>
      <c r="L2966">
        <f t="shared" si="983"/>
        <v>-1.1551262476040307</v>
      </c>
      <c r="M2966">
        <f t="shared" si="984"/>
        <v>-1.4439078095050384E-2</v>
      </c>
      <c r="N2966" s="32">
        <f t="shared" si="985"/>
        <v>20.842776910316896</v>
      </c>
      <c r="O2966" s="29">
        <f t="shared" si="986"/>
        <v>51915.528676473143</v>
      </c>
      <c r="P2966" s="37">
        <f>MATCH(O2966,LORDetail!$B$932:$B$1859,1)</f>
        <v>251</v>
      </c>
      <c r="Q2966" s="37">
        <f>INDEX(LORDetail!$B$932:$B$1859,P2966)</f>
        <v>51793</v>
      </c>
      <c r="R2966" s="37">
        <f>INDEX(LORDetail!$D$932:$D$1859,P2966)</f>
        <v>51.527726400953199</v>
      </c>
      <c r="S2966" s="37">
        <f>INDEX(LORDetail!$E$932:$E$1859,P2966)</f>
        <v>-1.9758277556438799</v>
      </c>
      <c r="T2966" s="37">
        <f>INDEX(LORDetail!$G$932:$G$1859,P2966)</f>
        <v>86.207139999999995</v>
      </c>
      <c r="U2966">
        <f t="shared" si="987"/>
        <v>252</v>
      </c>
      <c r="V2966" s="37">
        <f>INDEX(LORDetail!$B$932:$B$1859,U2966)</f>
        <v>52208</v>
      </c>
      <c r="W2966" s="37">
        <f>INDEX(LORDetail!$D$932:$D$1859,U2966)</f>
        <v>51.528780920720301</v>
      </c>
      <c r="X2966" s="37">
        <f>INDEX(LORDetail!$E$932:$E$1859,U2966)</f>
        <v>-1.9700731028141401</v>
      </c>
      <c r="Y2966" s="37">
        <f>INDEX(LORDetail!$G$932:$G$1859,U2966)</f>
        <v>85.948939999999993</v>
      </c>
      <c r="Z2966">
        <f t="shared" si="988"/>
        <v>415</v>
      </c>
      <c r="AA2966" s="29">
        <f t="shared" si="989"/>
        <v>122.5286764731427</v>
      </c>
      <c r="AB2966">
        <f t="shared" si="990"/>
        <v>0.29524982282684986</v>
      </c>
      <c r="AC2966" s="32">
        <f t="shared" si="991"/>
        <v>51.528037747727602</v>
      </c>
      <c r="AD2966" s="32">
        <f t="shared" si="992"/>
        <v>-1.9741286954154691</v>
      </c>
      <c r="AE2966" s="34">
        <f t="shared" si="993"/>
        <v>86.130906495746103</v>
      </c>
      <c r="AF2966" s="36" t="str">
        <f t="shared" si="1000"/>
        <v>RDNGSTN</v>
      </c>
      <c r="AG2966" s="36" t="str">
        <f t="shared" si="1001"/>
        <v>PADTON</v>
      </c>
      <c r="AH2966" s="36">
        <f t="shared" si="998"/>
        <v>1461</v>
      </c>
      <c r="AI2966" s="42">
        <f t="shared" si="999"/>
        <v>51915.6</v>
      </c>
      <c r="AJ2966" s="43">
        <f t="shared" si="994"/>
        <v>20.842776910316896</v>
      </c>
      <c r="AK2966" s="43">
        <f t="shared" si="995"/>
        <v>-1.4439078095050384E-2</v>
      </c>
      <c r="AL2966" s="36">
        <f t="shared" si="996"/>
        <v>51.528037747727602</v>
      </c>
      <c r="AM2966" s="36">
        <v>1</v>
      </c>
      <c r="AN2966" s="36">
        <f t="shared" si="997"/>
        <v>-1.9741286954154691</v>
      </c>
      <c r="AO2966" s="36">
        <v>4</v>
      </c>
      <c r="AP2966" s="42">
        <f>INT(AI2966/1000)*1000</f>
        <v>51000</v>
      </c>
      <c r="AQ2966" s="42">
        <f>MOD(AI2966,1000)</f>
        <v>915.59999999999854</v>
      </c>
      <c r="AR2966" s="42">
        <f>MOD(AI2967,1000)-0.2+(AP2967-AP2966)</f>
        <v>936.20000000000141</v>
      </c>
    </row>
    <row r="2967" spans="1:44" x14ac:dyDescent="0.25">
      <c r="A2967" s="19" t="s">
        <v>1</v>
      </c>
      <c r="B2967" t="s">
        <v>0</v>
      </c>
      <c r="C2967">
        <v>1462</v>
      </c>
      <c r="D2967" s="36">
        <f>MATCH(C2967,TrainRun!$AG$149:$AG$295,1)</f>
        <v>96</v>
      </c>
      <c r="E2967" s="36">
        <f>INT(INDEX(TrainRun!$AD$149:$AD$295,'By Second'!D2967))</f>
        <v>1419</v>
      </c>
      <c r="F2967" s="36">
        <f>IF(E2967=0,0,INDEX(TrainRun!$AE$149:$AE$295,'By Second'!D2967))</f>
        <v>21.449218190309065</v>
      </c>
      <c r="G2967" s="36">
        <f>INDEX(TrainRun!$AF$149:$AF$295,'By Second'!D2967)</f>
        <v>51027.723428538331</v>
      </c>
      <c r="H2967">
        <f t="shared" si="981"/>
        <v>97</v>
      </c>
      <c r="I2967" s="36">
        <f>INT(INDEX(TrainRun!$AD$149:$AD$295,'By Second'!H2967))</f>
        <v>1499</v>
      </c>
      <c r="J2967" s="36">
        <f>INDEX(TrainRun!$AE$149:$AE$295,'By Second'!H2967)</f>
        <v>20.294091942705034</v>
      </c>
      <c r="K2967">
        <f t="shared" si="982"/>
        <v>80</v>
      </c>
      <c r="L2967">
        <f t="shared" si="983"/>
        <v>-1.1551262476040307</v>
      </c>
      <c r="M2967">
        <f t="shared" si="984"/>
        <v>-1.4439078095050384E-2</v>
      </c>
      <c r="N2967" s="32">
        <f t="shared" si="985"/>
        <v>20.828337832221845</v>
      </c>
      <c r="O2967" s="29">
        <f t="shared" si="986"/>
        <v>51936.357014305366</v>
      </c>
      <c r="P2967" s="37">
        <f>MATCH(O2967,LORDetail!$B$932:$B$1859,1)</f>
        <v>251</v>
      </c>
      <c r="Q2967" s="37">
        <f>INDEX(LORDetail!$B$932:$B$1859,P2967)</f>
        <v>51793</v>
      </c>
      <c r="R2967" s="37">
        <f>INDEX(LORDetail!$D$932:$D$1859,P2967)</f>
        <v>51.527726400953199</v>
      </c>
      <c r="S2967" s="37">
        <f>INDEX(LORDetail!$E$932:$E$1859,P2967)</f>
        <v>-1.9758277556438799</v>
      </c>
      <c r="T2967" s="37">
        <f>INDEX(LORDetail!$G$932:$G$1859,P2967)</f>
        <v>86.207139999999995</v>
      </c>
      <c r="U2967">
        <f t="shared" si="987"/>
        <v>252</v>
      </c>
      <c r="V2967" s="37">
        <f>INDEX(LORDetail!$B$932:$B$1859,U2967)</f>
        <v>52208</v>
      </c>
      <c r="W2967" s="37">
        <f>INDEX(LORDetail!$D$932:$D$1859,U2967)</f>
        <v>51.528780920720301</v>
      </c>
      <c r="X2967" s="37">
        <f>INDEX(LORDetail!$E$932:$E$1859,U2967)</f>
        <v>-1.9700731028141401</v>
      </c>
      <c r="Y2967" s="37">
        <f>INDEX(LORDetail!$G$932:$G$1859,U2967)</f>
        <v>85.948939999999993</v>
      </c>
      <c r="Z2967">
        <f t="shared" si="988"/>
        <v>415</v>
      </c>
      <c r="AA2967" s="29">
        <f t="shared" si="989"/>
        <v>143.35701430536574</v>
      </c>
      <c r="AB2967">
        <f t="shared" si="990"/>
        <v>0.34543858868762828</v>
      </c>
      <c r="AC2967" s="32">
        <f t="shared" si="991"/>
        <v>51.528090672773288</v>
      </c>
      <c r="AD2967" s="32">
        <f t="shared" si="992"/>
        <v>-1.9738398764919873</v>
      </c>
      <c r="AE2967" s="34">
        <f t="shared" si="993"/>
        <v>86.117947756400852</v>
      </c>
      <c r="AF2967" s="36" t="str">
        <f t="shared" si="1000"/>
        <v>RDNGSTN</v>
      </c>
      <c r="AG2967" s="36" t="str">
        <f t="shared" si="1001"/>
        <v>PADTON</v>
      </c>
      <c r="AH2967" s="36">
        <f t="shared" si="998"/>
        <v>1462</v>
      </c>
      <c r="AI2967" s="42">
        <f t="shared" si="999"/>
        <v>51936.4</v>
      </c>
      <c r="AJ2967" s="43">
        <f t="shared" si="994"/>
        <v>20.828337832221845</v>
      </c>
      <c r="AK2967" s="43">
        <f t="shared" si="995"/>
        <v>-1.4439078095050384E-2</v>
      </c>
      <c r="AL2967" s="36">
        <f t="shared" si="996"/>
        <v>51.528090672773288</v>
      </c>
      <c r="AM2967" s="36">
        <v>1</v>
      </c>
      <c r="AN2967" s="36">
        <f t="shared" si="997"/>
        <v>-1.9738398764919873</v>
      </c>
      <c r="AO2967" s="36">
        <v>4</v>
      </c>
      <c r="AP2967" s="42">
        <f>INT(AI2967/1000)*1000</f>
        <v>51000</v>
      </c>
      <c r="AQ2967" s="42">
        <f>MOD(AI2967,1000)</f>
        <v>936.40000000000146</v>
      </c>
      <c r="AR2967" s="42">
        <f>MOD(AI2968,1000)-0.2+(AP2968-AP2967)</f>
        <v>956.99999999999704</v>
      </c>
    </row>
    <row r="2968" spans="1:44" x14ac:dyDescent="0.25">
      <c r="A2968" s="19" t="s">
        <v>1</v>
      </c>
      <c r="B2968" t="s">
        <v>0</v>
      </c>
      <c r="C2968">
        <v>1463</v>
      </c>
      <c r="D2968" s="36">
        <f>MATCH(C2968,TrainRun!$AG$149:$AG$295,1)</f>
        <v>96</v>
      </c>
      <c r="E2968" s="36">
        <f>INT(INDEX(TrainRun!$AD$149:$AD$295,'By Second'!D2968))</f>
        <v>1419</v>
      </c>
      <c r="F2968" s="36">
        <f>IF(E2968=0,0,INDEX(TrainRun!$AE$149:$AE$295,'By Second'!D2968))</f>
        <v>21.449218190309065</v>
      </c>
      <c r="G2968" s="36">
        <f>INDEX(TrainRun!$AF$149:$AF$295,'By Second'!D2968)</f>
        <v>51027.723428538331</v>
      </c>
      <c r="H2968">
        <f t="shared" si="981"/>
        <v>97</v>
      </c>
      <c r="I2968" s="36">
        <f>INT(INDEX(TrainRun!$AD$149:$AD$295,'By Second'!H2968))</f>
        <v>1499</v>
      </c>
      <c r="J2968" s="36">
        <f>INDEX(TrainRun!$AE$149:$AE$295,'By Second'!H2968)</f>
        <v>20.294091942705034</v>
      </c>
      <c r="K2968">
        <f t="shared" si="982"/>
        <v>80</v>
      </c>
      <c r="L2968">
        <f t="shared" si="983"/>
        <v>-1.1551262476040307</v>
      </c>
      <c r="M2968">
        <f t="shared" si="984"/>
        <v>-1.4439078095050384E-2</v>
      </c>
      <c r="N2968" s="32">
        <f t="shared" si="985"/>
        <v>20.813898754126793</v>
      </c>
      <c r="O2968" s="29">
        <f t="shared" si="986"/>
        <v>51957.17091305949</v>
      </c>
      <c r="P2968" s="37">
        <f>MATCH(O2968,LORDetail!$B$932:$B$1859,1)</f>
        <v>251</v>
      </c>
      <c r="Q2968" s="37">
        <f>INDEX(LORDetail!$B$932:$B$1859,P2968)</f>
        <v>51793</v>
      </c>
      <c r="R2968" s="37">
        <f>INDEX(LORDetail!$D$932:$D$1859,P2968)</f>
        <v>51.527726400953199</v>
      </c>
      <c r="S2968" s="37">
        <f>INDEX(LORDetail!$E$932:$E$1859,P2968)</f>
        <v>-1.9758277556438799</v>
      </c>
      <c r="T2968" s="37">
        <f>INDEX(LORDetail!$G$932:$G$1859,P2968)</f>
        <v>86.207139999999995</v>
      </c>
      <c r="U2968">
        <f t="shared" si="987"/>
        <v>252</v>
      </c>
      <c r="V2968" s="37">
        <f>INDEX(LORDetail!$B$932:$B$1859,U2968)</f>
        <v>52208</v>
      </c>
      <c r="W2968" s="37">
        <f>INDEX(LORDetail!$D$932:$D$1859,U2968)</f>
        <v>51.528780920720301</v>
      </c>
      <c r="X2968" s="37">
        <f>INDEX(LORDetail!$E$932:$E$1859,U2968)</f>
        <v>-1.9700731028141401</v>
      </c>
      <c r="Y2968" s="37">
        <f>INDEX(LORDetail!$G$932:$G$1859,U2968)</f>
        <v>85.948939999999993</v>
      </c>
      <c r="Z2968">
        <f t="shared" si="988"/>
        <v>415</v>
      </c>
      <c r="AA2968" s="29">
        <f t="shared" si="989"/>
        <v>164.17091305948998</v>
      </c>
      <c r="AB2968">
        <f t="shared" si="990"/>
        <v>0.39559256158913247</v>
      </c>
      <c r="AC2968" s="32">
        <f t="shared" si="991"/>
        <v>51.528143561129113</v>
      </c>
      <c r="AD2968" s="32">
        <f t="shared" si="992"/>
        <v>-1.973551257789907</v>
      </c>
      <c r="AE2968" s="34">
        <f t="shared" si="993"/>
        <v>86.104998000597675</v>
      </c>
      <c r="AF2968" s="36" t="str">
        <f t="shared" si="1000"/>
        <v>RDNGSTN</v>
      </c>
      <c r="AG2968" s="36" t="str">
        <f t="shared" si="1001"/>
        <v>PADTON</v>
      </c>
      <c r="AH2968" s="36">
        <f t="shared" si="998"/>
        <v>1463</v>
      </c>
      <c r="AI2968" s="42">
        <f t="shared" si="999"/>
        <v>51957.2</v>
      </c>
      <c r="AJ2968" s="43">
        <f t="shared" si="994"/>
        <v>20.813898754126793</v>
      </c>
      <c r="AK2968" s="43">
        <f t="shared" si="995"/>
        <v>-1.4439078095050384E-2</v>
      </c>
      <c r="AL2968" s="36">
        <f t="shared" si="996"/>
        <v>51.528143561129113</v>
      </c>
      <c r="AM2968" s="36">
        <v>1</v>
      </c>
      <c r="AN2968" s="36">
        <f t="shared" si="997"/>
        <v>-1.973551257789907</v>
      </c>
      <c r="AO2968" s="36">
        <v>4</v>
      </c>
      <c r="AP2968" s="42">
        <f>INT(AI2968/1000)*1000</f>
        <v>51000</v>
      </c>
      <c r="AQ2968" s="42">
        <f>MOD(AI2968,1000)</f>
        <v>957.19999999999709</v>
      </c>
      <c r="AR2968" s="42">
        <f>MOD(AI2969,1000)-0.2+(AP2969-AP2968)</f>
        <v>977.8</v>
      </c>
    </row>
    <row r="2969" spans="1:44" x14ac:dyDescent="0.25">
      <c r="A2969" s="19" t="s">
        <v>1</v>
      </c>
      <c r="B2969" t="s">
        <v>0</v>
      </c>
      <c r="C2969">
        <v>1464</v>
      </c>
      <c r="D2969" s="36">
        <f>MATCH(C2969,TrainRun!$AG$149:$AG$295,1)</f>
        <v>96</v>
      </c>
      <c r="E2969" s="36">
        <f>INT(INDEX(TrainRun!$AD$149:$AD$295,'By Second'!D2969))</f>
        <v>1419</v>
      </c>
      <c r="F2969" s="36">
        <f>IF(E2969=0,0,INDEX(TrainRun!$AE$149:$AE$295,'By Second'!D2969))</f>
        <v>21.449218190309065</v>
      </c>
      <c r="G2969" s="36">
        <f>INDEX(TrainRun!$AF$149:$AF$295,'By Second'!D2969)</f>
        <v>51027.723428538331</v>
      </c>
      <c r="H2969">
        <f t="shared" si="981"/>
        <v>97</v>
      </c>
      <c r="I2969" s="36">
        <f>INT(INDEX(TrainRun!$AD$149:$AD$295,'By Second'!H2969))</f>
        <v>1499</v>
      </c>
      <c r="J2969" s="36">
        <f>INDEX(TrainRun!$AE$149:$AE$295,'By Second'!H2969)</f>
        <v>20.294091942705034</v>
      </c>
      <c r="K2969">
        <f t="shared" si="982"/>
        <v>80</v>
      </c>
      <c r="L2969">
        <f t="shared" si="983"/>
        <v>-1.1551262476040307</v>
      </c>
      <c r="M2969">
        <f t="shared" si="984"/>
        <v>-1.4439078095050384E-2</v>
      </c>
      <c r="N2969" s="32">
        <f t="shared" si="985"/>
        <v>20.799459676031741</v>
      </c>
      <c r="O2969" s="29">
        <f t="shared" si="986"/>
        <v>51977.970372735523</v>
      </c>
      <c r="P2969" s="37">
        <f>MATCH(O2969,LORDetail!$B$932:$B$1859,1)</f>
        <v>251</v>
      </c>
      <c r="Q2969" s="37">
        <f>INDEX(LORDetail!$B$932:$B$1859,P2969)</f>
        <v>51793</v>
      </c>
      <c r="R2969" s="37">
        <f>INDEX(LORDetail!$D$932:$D$1859,P2969)</f>
        <v>51.527726400953199</v>
      </c>
      <c r="S2969" s="37">
        <f>INDEX(LORDetail!$E$932:$E$1859,P2969)</f>
        <v>-1.9758277556438799</v>
      </c>
      <c r="T2969" s="37">
        <f>INDEX(LORDetail!$G$932:$G$1859,P2969)</f>
        <v>86.207139999999995</v>
      </c>
      <c r="U2969">
        <f t="shared" si="987"/>
        <v>252</v>
      </c>
      <c r="V2969" s="37">
        <f>INDEX(LORDetail!$B$932:$B$1859,U2969)</f>
        <v>52208</v>
      </c>
      <c r="W2969" s="37">
        <f>INDEX(LORDetail!$D$932:$D$1859,U2969)</f>
        <v>51.528780920720301</v>
      </c>
      <c r="X2969" s="37">
        <f>INDEX(LORDetail!$E$932:$E$1859,U2969)</f>
        <v>-1.9700731028141401</v>
      </c>
      <c r="Y2969" s="37">
        <f>INDEX(LORDetail!$G$932:$G$1859,U2969)</f>
        <v>85.948939999999993</v>
      </c>
      <c r="Z2969">
        <f t="shared" si="988"/>
        <v>415</v>
      </c>
      <c r="AA2969" s="29">
        <f t="shared" si="989"/>
        <v>184.97037273552269</v>
      </c>
      <c r="AB2969">
        <f t="shared" si="990"/>
        <v>0.44571174153137999</v>
      </c>
      <c r="AC2969" s="32">
        <f t="shared" si="991"/>
        <v>51.528196412795076</v>
      </c>
      <c r="AD2969" s="32">
        <f t="shared" si="992"/>
        <v>-1.973262839309228</v>
      </c>
      <c r="AE2969" s="34">
        <f t="shared" si="993"/>
        <v>86.092057228336586</v>
      </c>
      <c r="AF2969" s="36" t="str">
        <f t="shared" si="1000"/>
        <v>RDNGSTN</v>
      </c>
      <c r="AG2969" s="36" t="str">
        <f t="shared" si="1001"/>
        <v>PADTON</v>
      </c>
      <c r="AH2969" s="36">
        <f t="shared" si="998"/>
        <v>1464</v>
      </c>
      <c r="AI2969" s="42">
        <f t="shared" si="999"/>
        <v>51978</v>
      </c>
      <c r="AJ2969" s="43">
        <f t="shared" si="994"/>
        <v>20.799459676031741</v>
      </c>
      <c r="AK2969" s="43">
        <f t="shared" si="995"/>
        <v>-1.4439078095050384E-2</v>
      </c>
      <c r="AL2969" s="36">
        <f t="shared" si="996"/>
        <v>51.528196412795076</v>
      </c>
      <c r="AM2969" s="36">
        <v>1</v>
      </c>
      <c r="AN2969" s="36">
        <f t="shared" si="997"/>
        <v>-1.973262839309228</v>
      </c>
      <c r="AO2969" s="36">
        <v>4</v>
      </c>
      <c r="AP2969" s="42">
        <f>INT(AI2969/1000)*1000</f>
        <v>51000</v>
      </c>
      <c r="AQ2969" s="42">
        <f>MOD(AI2969,1000)</f>
        <v>978</v>
      </c>
      <c r="AR2969" s="42">
        <f>MOD(AI2970,1000)-0.2+(AP2970-AP2969)</f>
        <v>998.60000000000286</v>
      </c>
    </row>
    <row r="2970" spans="1:44" x14ac:dyDescent="0.25">
      <c r="A2970" s="19" t="s">
        <v>1</v>
      </c>
      <c r="B2970" t="s">
        <v>0</v>
      </c>
      <c r="C2970">
        <v>1465</v>
      </c>
      <c r="D2970" s="36">
        <f>MATCH(C2970,TrainRun!$AG$149:$AG$295,1)</f>
        <v>96</v>
      </c>
      <c r="E2970" s="36">
        <f>INT(INDEX(TrainRun!$AD$149:$AD$295,'By Second'!D2970))</f>
        <v>1419</v>
      </c>
      <c r="F2970" s="36">
        <f>IF(E2970=0,0,INDEX(TrainRun!$AE$149:$AE$295,'By Second'!D2970))</f>
        <v>21.449218190309065</v>
      </c>
      <c r="G2970" s="36">
        <f>INDEX(TrainRun!$AF$149:$AF$295,'By Second'!D2970)</f>
        <v>51027.723428538331</v>
      </c>
      <c r="H2970">
        <f t="shared" si="981"/>
        <v>97</v>
      </c>
      <c r="I2970" s="36">
        <f>INT(INDEX(TrainRun!$AD$149:$AD$295,'By Second'!H2970))</f>
        <v>1499</v>
      </c>
      <c r="J2970" s="36">
        <f>INDEX(TrainRun!$AE$149:$AE$295,'By Second'!H2970)</f>
        <v>20.294091942705034</v>
      </c>
      <c r="K2970">
        <f t="shared" si="982"/>
        <v>80</v>
      </c>
      <c r="L2970">
        <f t="shared" si="983"/>
        <v>-1.1551262476040307</v>
      </c>
      <c r="M2970">
        <f t="shared" si="984"/>
        <v>-1.4439078095050384E-2</v>
      </c>
      <c r="N2970" s="32">
        <f t="shared" si="985"/>
        <v>20.78502059793669</v>
      </c>
      <c r="O2970" s="29">
        <f t="shared" si="986"/>
        <v>51998.755393333457</v>
      </c>
      <c r="P2970" s="37">
        <f>MATCH(O2970,LORDetail!$B$932:$B$1859,1)</f>
        <v>251</v>
      </c>
      <c r="Q2970" s="37">
        <f>INDEX(LORDetail!$B$932:$B$1859,P2970)</f>
        <v>51793</v>
      </c>
      <c r="R2970" s="37">
        <f>INDEX(LORDetail!$D$932:$D$1859,P2970)</f>
        <v>51.527726400953199</v>
      </c>
      <c r="S2970" s="37">
        <f>INDEX(LORDetail!$E$932:$E$1859,P2970)</f>
        <v>-1.9758277556438799</v>
      </c>
      <c r="T2970" s="37">
        <f>INDEX(LORDetail!$G$932:$G$1859,P2970)</f>
        <v>86.207139999999995</v>
      </c>
      <c r="U2970">
        <f t="shared" si="987"/>
        <v>252</v>
      </c>
      <c r="V2970" s="37">
        <f>INDEX(LORDetail!$B$932:$B$1859,U2970)</f>
        <v>52208</v>
      </c>
      <c r="W2970" s="37">
        <f>INDEX(LORDetail!$D$932:$D$1859,U2970)</f>
        <v>51.528780920720301</v>
      </c>
      <c r="X2970" s="37">
        <f>INDEX(LORDetail!$E$932:$E$1859,U2970)</f>
        <v>-1.9700731028141401</v>
      </c>
      <c r="Y2970" s="37">
        <f>INDEX(LORDetail!$G$932:$G$1859,U2970)</f>
        <v>85.948939999999993</v>
      </c>
      <c r="Z2970">
        <f t="shared" si="988"/>
        <v>415</v>
      </c>
      <c r="AA2970" s="29">
        <f t="shared" si="989"/>
        <v>205.7553933334566</v>
      </c>
      <c r="AB2970">
        <f t="shared" si="990"/>
        <v>0.49579612851435323</v>
      </c>
      <c r="AC2970" s="32">
        <f t="shared" si="991"/>
        <v>51.52824922777117</v>
      </c>
      <c r="AD2970" s="32">
        <f t="shared" si="992"/>
        <v>-1.9729746210499508</v>
      </c>
      <c r="AE2970" s="34">
        <f t="shared" si="993"/>
        <v>86.079125439617584</v>
      </c>
      <c r="AF2970" s="36" t="str">
        <f t="shared" si="1000"/>
        <v>RDNGSTN</v>
      </c>
      <c r="AG2970" s="36" t="str">
        <f t="shared" si="1001"/>
        <v>PADTON</v>
      </c>
      <c r="AH2970" s="36">
        <f t="shared" si="998"/>
        <v>1465</v>
      </c>
      <c r="AI2970" s="42">
        <f t="shared" si="999"/>
        <v>51998.8</v>
      </c>
      <c r="AJ2970" s="43">
        <f t="shared" si="994"/>
        <v>20.78502059793669</v>
      </c>
      <c r="AK2970" s="43">
        <f t="shared" si="995"/>
        <v>-1.4439078095050384E-2</v>
      </c>
      <c r="AL2970" s="36">
        <f t="shared" si="996"/>
        <v>51.52824922777117</v>
      </c>
      <c r="AM2970" s="36">
        <v>1</v>
      </c>
      <c r="AN2970" s="36">
        <f t="shared" si="997"/>
        <v>-1.9729746210499508</v>
      </c>
      <c r="AO2970" s="36">
        <v>4</v>
      </c>
      <c r="AP2970" s="42">
        <f>INT(AI2970/1000)*1000</f>
        <v>51000</v>
      </c>
      <c r="AQ2970" s="42">
        <f>MOD(AI2970,1000)</f>
        <v>998.80000000000291</v>
      </c>
      <c r="AR2970" s="42">
        <f>MOD(AI2971,1000)-0.2+(AP2971-AP2970)</f>
        <v>1019.3999999999985</v>
      </c>
    </row>
    <row r="2971" spans="1:44" x14ac:dyDescent="0.25">
      <c r="A2971" s="19" t="s">
        <v>1</v>
      </c>
      <c r="B2971" t="s">
        <v>0</v>
      </c>
      <c r="C2971">
        <v>1466</v>
      </c>
      <c r="D2971" s="36">
        <f>MATCH(C2971,TrainRun!$AG$149:$AG$295,1)</f>
        <v>96</v>
      </c>
      <c r="E2971" s="36">
        <f>INT(INDEX(TrainRun!$AD$149:$AD$295,'By Second'!D2971))</f>
        <v>1419</v>
      </c>
      <c r="F2971" s="36">
        <f>IF(E2971=0,0,INDEX(TrainRun!$AE$149:$AE$295,'By Second'!D2971))</f>
        <v>21.449218190309065</v>
      </c>
      <c r="G2971" s="36">
        <f>INDEX(TrainRun!$AF$149:$AF$295,'By Second'!D2971)</f>
        <v>51027.723428538331</v>
      </c>
      <c r="H2971">
        <f t="shared" si="981"/>
        <v>97</v>
      </c>
      <c r="I2971" s="36">
        <f>INT(INDEX(TrainRun!$AD$149:$AD$295,'By Second'!H2971))</f>
        <v>1499</v>
      </c>
      <c r="J2971" s="36">
        <f>INDEX(TrainRun!$AE$149:$AE$295,'By Second'!H2971)</f>
        <v>20.294091942705034</v>
      </c>
      <c r="K2971">
        <f t="shared" si="982"/>
        <v>80</v>
      </c>
      <c r="L2971">
        <f t="shared" si="983"/>
        <v>-1.1551262476040307</v>
      </c>
      <c r="M2971">
        <f t="shared" si="984"/>
        <v>-1.4439078095050384E-2</v>
      </c>
      <c r="N2971" s="32">
        <f t="shared" si="985"/>
        <v>20.770581519841638</v>
      </c>
      <c r="O2971" s="29">
        <f t="shared" si="986"/>
        <v>52019.525974853299</v>
      </c>
      <c r="P2971" s="37">
        <f>MATCH(O2971,LORDetail!$B$932:$B$1859,1)</f>
        <v>251</v>
      </c>
      <c r="Q2971" s="37">
        <f>INDEX(LORDetail!$B$932:$B$1859,P2971)</f>
        <v>51793</v>
      </c>
      <c r="R2971" s="37">
        <f>INDEX(LORDetail!$D$932:$D$1859,P2971)</f>
        <v>51.527726400953199</v>
      </c>
      <c r="S2971" s="37">
        <f>INDEX(LORDetail!$E$932:$E$1859,P2971)</f>
        <v>-1.9758277556438799</v>
      </c>
      <c r="T2971" s="37">
        <f>INDEX(LORDetail!$G$932:$G$1859,P2971)</f>
        <v>86.207139999999995</v>
      </c>
      <c r="U2971">
        <f t="shared" si="987"/>
        <v>252</v>
      </c>
      <c r="V2971" s="37">
        <f>INDEX(LORDetail!$B$932:$B$1859,U2971)</f>
        <v>52208</v>
      </c>
      <c r="W2971" s="37">
        <f>INDEX(LORDetail!$D$932:$D$1859,U2971)</f>
        <v>51.528780920720301</v>
      </c>
      <c r="X2971" s="37">
        <f>INDEX(LORDetail!$E$932:$E$1859,U2971)</f>
        <v>-1.9700731028141401</v>
      </c>
      <c r="Y2971" s="37">
        <f>INDEX(LORDetail!$G$932:$G$1859,U2971)</f>
        <v>85.948939999999993</v>
      </c>
      <c r="Z2971">
        <f t="shared" si="988"/>
        <v>415</v>
      </c>
      <c r="AA2971" s="29">
        <f t="shared" si="989"/>
        <v>226.52597485329898</v>
      </c>
      <c r="AB2971">
        <f t="shared" si="990"/>
        <v>0.54584572253806984</v>
      </c>
      <c r="AC2971" s="32">
        <f t="shared" si="991"/>
        <v>51.528302006057402</v>
      </c>
      <c r="AD2971" s="32">
        <f t="shared" si="992"/>
        <v>-1.9726866030120749</v>
      </c>
      <c r="AE2971" s="34">
        <f t="shared" si="993"/>
        <v>86.066202634440671</v>
      </c>
      <c r="AF2971" s="36" t="str">
        <f t="shared" si="1000"/>
        <v>RDNGSTN</v>
      </c>
      <c r="AG2971" s="36" t="str">
        <f t="shared" si="1001"/>
        <v>PADTON</v>
      </c>
      <c r="AH2971" s="36">
        <f t="shared" si="998"/>
        <v>1466</v>
      </c>
      <c r="AI2971" s="42">
        <f t="shared" si="999"/>
        <v>52019.6</v>
      </c>
      <c r="AJ2971" s="43">
        <f t="shared" si="994"/>
        <v>20.770581519841638</v>
      </c>
      <c r="AK2971" s="43">
        <f t="shared" si="995"/>
        <v>-1.4439078095050384E-2</v>
      </c>
      <c r="AL2971" s="36">
        <f t="shared" si="996"/>
        <v>51.528302006057402</v>
      </c>
      <c r="AM2971" s="36">
        <v>1</v>
      </c>
      <c r="AN2971" s="36">
        <f t="shared" si="997"/>
        <v>-1.9726866030120749</v>
      </c>
      <c r="AO2971" s="36">
        <v>4</v>
      </c>
      <c r="AP2971" s="42">
        <f>INT(AI2971/1000)*1000</f>
        <v>52000</v>
      </c>
      <c r="AQ2971" s="42">
        <f>MOD(AI2971,1000)</f>
        <v>19.599999999998545</v>
      </c>
      <c r="AR2971" s="42">
        <f>MOD(AI2972,1000)-0.2+(AP2972-AP2971)</f>
        <v>39.999999999997087</v>
      </c>
    </row>
    <row r="2972" spans="1:44" x14ac:dyDescent="0.25">
      <c r="A2972" s="19" t="s">
        <v>1</v>
      </c>
      <c r="B2972" t="s">
        <v>0</v>
      </c>
      <c r="C2972">
        <v>1467</v>
      </c>
      <c r="D2972" s="36">
        <f>MATCH(C2972,TrainRun!$AG$149:$AG$295,1)</f>
        <v>96</v>
      </c>
      <c r="E2972" s="36">
        <f>INT(INDEX(TrainRun!$AD$149:$AD$295,'By Second'!D2972))</f>
        <v>1419</v>
      </c>
      <c r="F2972" s="36">
        <f>IF(E2972=0,0,INDEX(TrainRun!$AE$149:$AE$295,'By Second'!D2972))</f>
        <v>21.449218190309065</v>
      </c>
      <c r="G2972" s="36">
        <f>INDEX(TrainRun!$AF$149:$AF$295,'By Second'!D2972)</f>
        <v>51027.723428538331</v>
      </c>
      <c r="H2972">
        <f t="shared" si="981"/>
        <v>97</v>
      </c>
      <c r="I2972" s="36">
        <f>INT(INDEX(TrainRun!$AD$149:$AD$295,'By Second'!H2972))</f>
        <v>1499</v>
      </c>
      <c r="J2972" s="36">
        <f>INDEX(TrainRun!$AE$149:$AE$295,'By Second'!H2972)</f>
        <v>20.294091942705034</v>
      </c>
      <c r="K2972">
        <f t="shared" si="982"/>
        <v>80</v>
      </c>
      <c r="L2972">
        <f t="shared" si="983"/>
        <v>-1.1551262476040307</v>
      </c>
      <c r="M2972">
        <f t="shared" si="984"/>
        <v>-1.4439078095050384E-2</v>
      </c>
      <c r="N2972" s="32">
        <f t="shared" si="985"/>
        <v>20.756142441746587</v>
      </c>
      <c r="O2972" s="29">
        <f t="shared" si="986"/>
        <v>52040.282117295043</v>
      </c>
      <c r="P2972" s="37">
        <f>MATCH(O2972,LORDetail!$B$932:$B$1859,1)</f>
        <v>251</v>
      </c>
      <c r="Q2972" s="37">
        <f>INDEX(LORDetail!$B$932:$B$1859,P2972)</f>
        <v>51793</v>
      </c>
      <c r="R2972" s="37">
        <f>INDEX(LORDetail!$D$932:$D$1859,P2972)</f>
        <v>51.527726400953199</v>
      </c>
      <c r="S2972" s="37">
        <f>INDEX(LORDetail!$E$932:$E$1859,P2972)</f>
        <v>-1.9758277556438799</v>
      </c>
      <c r="T2972" s="37">
        <f>INDEX(LORDetail!$G$932:$G$1859,P2972)</f>
        <v>86.207139999999995</v>
      </c>
      <c r="U2972">
        <f t="shared" si="987"/>
        <v>252</v>
      </c>
      <c r="V2972" s="37">
        <f>INDEX(LORDetail!$B$932:$B$1859,U2972)</f>
        <v>52208</v>
      </c>
      <c r="W2972" s="37">
        <f>INDEX(LORDetail!$D$932:$D$1859,U2972)</f>
        <v>51.528780920720301</v>
      </c>
      <c r="X2972" s="37">
        <f>INDEX(LORDetail!$E$932:$E$1859,U2972)</f>
        <v>-1.9700731028141401</v>
      </c>
      <c r="Y2972" s="37">
        <f>INDEX(LORDetail!$G$932:$G$1859,U2972)</f>
        <v>85.948939999999993</v>
      </c>
      <c r="Z2972">
        <f t="shared" si="988"/>
        <v>415</v>
      </c>
      <c r="AA2972" s="29">
        <f t="shared" si="989"/>
        <v>247.28211729504255</v>
      </c>
      <c r="AB2972">
        <f t="shared" si="990"/>
        <v>0.59586052360251218</v>
      </c>
      <c r="AC2972" s="32">
        <f t="shared" si="991"/>
        <v>51.528354747653772</v>
      </c>
      <c r="AD2972" s="32">
        <f t="shared" si="992"/>
        <v>-1.9723987851956004</v>
      </c>
      <c r="AE2972" s="34">
        <f t="shared" si="993"/>
        <v>86.053288812805832</v>
      </c>
      <c r="AF2972" s="36" t="str">
        <f t="shared" si="1000"/>
        <v>RDNGSTN</v>
      </c>
      <c r="AG2972" s="36" t="str">
        <f t="shared" si="1001"/>
        <v>PADTON</v>
      </c>
      <c r="AH2972" s="36">
        <f t="shared" si="998"/>
        <v>1467</v>
      </c>
      <c r="AI2972" s="42">
        <f t="shared" si="999"/>
        <v>52040.2</v>
      </c>
      <c r="AJ2972" s="43">
        <f t="shared" si="994"/>
        <v>20.756142441746587</v>
      </c>
      <c r="AK2972" s="43">
        <f t="shared" si="995"/>
        <v>-1.4439078095050384E-2</v>
      </c>
      <c r="AL2972" s="36">
        <f t="shared" si="996"/>
        <v>51.528354747653772</v>
      </c>
      <c r="AM2972" s="36">
        <v>1</v>
      </c>
      <c r="AN2972" s="36">
        <f t="shared" si="997"/>
        <v>-1.9723987851956004</v>
      </c>
      <c r="AO2972" s="36">
        <v>4</v>
      </c>
      <c r="AP2972" s="42">
        <f>INT(AI2972/1000)*1000</f>
        <v>52000</v>
      </c>
      <c r="AQ2972" s="42">
        <f>MOD(AI2972,1000)</f>
        <v>40.19999999999709</v>
      </c>
      <c r="AR2972" s="42">
        <f>MOD(AI2973,1000)-0.2+(AP2973-AP2972)</f>
        <v>60.8</v>
      </c>
    </row>
    <row r="2973" spans="1:44" x14ac:dyDescent="0.25">
      <c r="A2973" s="19" t="s">
        <v>1</v>
      </c>
      <c r="B2973" t="s">
        <v>0</v>
      </c>
      <c r="C2973">
        <v>1468</v>
      </c>
      <c r="D2973" s="36">
        <f>MATCH(C2973,TrainRun!$AG$149:$AG$295,1)</f>
        <v>96</v>
      </c>
      <c r="E2973" s="36">
        <f>INT(INDEX(TrainRun!$AD$149:$AD$295,'By Second'!D2973))</f>
        <v>1419</v>
      </c>
      <c r="F2973" s="36">
        <f>IF(E2973=0,0,INDEX(TrainRun!$AE$149:$AE$295,'By Second'!D2973))</f>
        <v>21.449218190309065</v>
      </c>
      <c r="G2973" s="36">
        <f>INDEX(TrainRun!$AF$149:$AF$295,'By Second'!D2973)</f>
        <v>51027.723428538331</v>
      </c>
      <c r="H2973">
        <f t="shared" si="981"/>
        <v>97</v>
      </c>
      <c r="I2973" s="36">
        <f>INT(INDEX(TrainRun!$AD$149:$AD$295,'By Second'!H2973))</f>
        <v>1499</v>
      </c>
      <c r="J2973" s="36">
        <f>INDEX(TrainRun!$AE$149:$AE$295,'By Second'!H2973)</f>
        <v>20.294091942705034</v>
      </c>
      <c r="K2973">
        <f t="shared" si="982"/>
        <v>80</v>
      </c>
      <c r="L2973">
        <f t="shared" si="983"/>
        <v>-1.1551262476040307</v>
      </c>
      <c r="M2973">
        <f t="shared" si="984"/>
        <v>-1.4439078095050384E-2</v>
      </c>
      <c r="N2973" s="32">
        <f t="shared" si="985"/>
        <v>20.741703363651535</v>
      </c>
      <c r="O2973" s="29">
        <f t="shared" si="986"/>
        <v>52061.023820658695</v>
      </c>
      <c r="P2973" s="37">
        <f>MATCH(O2973,LORDetail!$B$932:$B$1859,1)</f>
        <v>251</v>
      </c>
      <c r="Q2973" s="37">
        <f>INDEX(LORDetail!$B$932:$B$1859,P2973)</f>
        <v>51793</v>
      </c>
      <c r="R2973" s="37">
        <f>INDEX(LORDetail!$D$932:$D$1859,P2973)</f>
        <v>51.527726400953199</v>
      </c>
      <c r="S2973" s="37">
        <f>INDEX(LORDetail!$E$932:$E$1859,P2973)</f>
        <v>-1.9758277556438799</v>
      </c>
      <c r="T2973" s="37">
        <f>INDEX(LORDetail!$G$932:$G$1859,P2973)</f>
        <v>86.207139999999995</v>
      </c>
      <c r="U2973">
        <f t="shared" si="987"/>
        <v>252</v>
      </c>
      <c r="V2973" s="37">
        <f>INDEX(LORDetail!$B$932:$B$1859,U2973)</f>
        <v>52208</v>
      </c>
      <c r="W2973" s="37">
        <f>INDEX(LORDetail!$D$932:$D$1859,U2973)</f>
        <v>51.528780920720301</v>
      </c>
      <c r="X2973" s="37">
        <f>INDEX(LORDetail!$E$932:$E$1859,U2973)</f>
        <v>-1.9700731028141401</v>
      </c>
      <c r="Y2973" s="37">
        <f>INDEX(LORDetail!$G$932:$G$1859,U2973)</f>
        <v>85.948939999999993</v>
      </c>
      <c r="Z2973">
        <f t="shared" si="988"/>
        <v>415</v>
      </c>
      <c r="AA2973" s="29">
        <f t="shared" si="989"/>
        <v>268.0238206586946</v>
      </c>
      <c r="AB2973">
        <f t="shared" si="990"/>
        <v>0.64584053170769784</v>
      </c>
      <c r="AC2973" s="32">
        <f t="shared" si="991"/>
        <v>51.52840745256028</v>
      </c>
      <c r="AD2973" s="32">
        <f t="shared" si="992"/>
        <v>-1.9721111676005274</v>
      </c>
      <c r="AE2973" s="34">
        <f t="shared" si="993"/>
        <v>86.040383974713066</v>
      </c>
      <c r="AF2973" s="36" t="str">
        <f t="shared" si="1000"/>
        <v>RDNGSTN</v>
      </c>
      <c r="AG2973" s="36" t="str">
        <f t="shared" si="1001"/>
        <v>PADTON</v>
      </c>
      <c r="AH2973" s="36">
        <f t="shared" si="998"/>
        <v>1468</v>
      </c>
      <c r="AI2973" s="42">
        <f t="shared" si="999"/>
        <v>52061</v>
      </c>
      <c r="AJ2973" s="43">
        <f t="shared" si="994"/>
        <v>20.741703363651535</v>
      </c>
      <c r="AK2973" s="43">
        <f t="shared" si="995"/>
        <v>-1.4439078095050384E-2</v>
      </c>
      <c r="AL2973" s="36">
        <f t="shared" si="996"/>
        <v>51.52840745256028</v>
      </c>
      <c r="AM2973" s="36">
        <v>1</v>
      </c>
      <c r="AN2973" s="36">
        <f t="shared" si="997"/>
        <v>-1.9721111676005274</v>
      </c>
      <c r="AO2973" s="36">
        <v>4</v>
      </c>
      <c r="AP2973" s="42">
        <f>INT(AI2973/1000)*1000</f>
        <v>52000</v>
      </c>
      <c r="AQ2973" s="42">
        <f>MOD(AI2973,1000)</f>
        <v>61</v>
      </c>
      <c r="AR2973" s="42">
        <f>MOD(AI2974,1000)-0.2+(AP2974-AP2973)</f>
        <v>81.600000000002908</v>
      </c>
    </row>
    <row r="2974" spans="1:44" x14ac:dyDescent="0.25">
      <c r="A2974" s="19" t="s">
        <v>1</v>
      </c>
      <c r="B2974" t="s">
        <v>0</v>
      </c>
      <c r="C2974">
        <v>1469</v>
      </c>
      <c r="D2974" s="36">
        <f>MATCH(C2974,TrainRun!$AG$149:$AG$295,1)</f>
        <v>96</v>
      </c>
      <c r="E2974" s="36">
        <f>INT(INDEX(TrainRun!$AD$149:$AD$295,'By Second'!D2974))</f>
        <v>1419</v>
      </c>
      <c r="F2974" s="36">
        <f>IF(E2974=0,0,INDEX(TrainRun!$AE$149:$AE$295,'By Second'!D2974))</f>
        <v>21.449218190309065</v>
      </c>
      <c r="G2974" s="36">
        <f>INDEX(TrainRun!$AF$149:$AF$295,'By Second'!D2974)</f>
        <v>51027.723428538331</v>
      </c>
      <c r="H2974">
        <f t="shared" si="981"/>
        <v>97</v>
      </c>
      <c r="I2974" s="36">
        <f>INT(INDEX(TrainRun!$AD$149:$AD$295,'By Second'!H2974))</f>
        <v>1499</v>
      </c>
      <c r="J2974" s="36">
        <f>INDEX(TrainRun!$AE$149:$AE$295,'By Second'!H2974)</f>
        <v>20.294091942705034</v>
      </c>
      <c r="K2974">
        <f t="shared" si="982"/>
        <v>80</v>
      </c>
      <c r="L2974">
        <f t="shared" si="983"/>
        <v>-1.1551262476040307</v>
      </c>
      <c r="M2974">
        <f t="shared" si="984"/>
        <v>-1.4439078095050384E-2</v>
      </c>
      <c r="N2974" s="32">
        <f t="shared" si="985"/>
        <v>20.727264285556483</v>
      </c>
      <c r="O2974" s="29">
        <f t="shared" si="986"/>
        <v>52081.751084944248</v>
      </c>
      <c r="P2974" s="37">
        <f>MATCH(O2974,LORDetail!$B$932:$B$1859,1)</f>
        <v>251</v>
      </c>
      <c r="Q2974" s="37">
        <f>INDEX(LORDetail!$B$932:$B$1859,P2974)</f>
        <v>51793</v>
      </c>
      <c r="R2974" s="37">
        <f>INDEX(LORDetail!$D$932:$D$1859,P2974)</f>
        <v>51.527726400953199</v>
      </c>
      <c r="S2974" s="37">
        <f>INDEX(LORDetail!$E$932:$E$1859,P2974)</f>
        <v>-1.9758277556438799</v>
      </c>
      <c r="T2974" s="37">
        <f>INDEX(LORDetail!$G$932:$G$1859,P2974)</f>
        <v>86.207139999999995</v>
      </c>
      <c r="U2974">
        <f t="shared" si="987"/>
        <v>252</v>
      </c>
      <c r="V2974" s="37">
        <f>INDEX(LORDetail!$B$932:$B$1859,U2974)</f>
        <v>52208</v>
      </c>
      <c r="W2974" s="37">
        <f>INDEX(LORDetail!$D$932:$D$1859,U2974)</f>
        <v>51.528780920720301</v>
      </c>
      <c r="X2974" s="37">
        <f>INDEX(LORDetail!$E$932:$E$1859,U2974)</f>
        <v>-1.9700731028141401</v>
      </c>
      <c r="Y2974" s="37">
        <f>INDEX(LORDetail!$G$932:$G$1859,U2974)</f>
        <v>85.948939999999993</v>
      </c>
      <c r="Z2974">
        <f t="shared" si="988"/>
        <v>415</v>
      </c>
      <c r="AA2974" s="29">
        <f t="shared" si="989"/>
        <v>288.75108494424785</v>
      </c>
      <c r="AB2974">
        <f t="shared" si="990"/>
        <v>0.69578574685360928</v>
      </c>
      <c r="AC2974" s="32">
        <f t="shared" si="991"/>
        <v>51.528460120776927</v>
      </c>
      <c r="AD2974" s="32">
        <f t="shared" si="992"/>
        <v>-1.9718237502268561</v>
      </c>
      <c r="AE2974" s="34">
        <f t="shared" si="993"/>
        <v>86.027488120162388</v>
      </c>
      <c r="AF2974" s="36" t="str">
        <f t="shared" si="1000"/>
        <v>RDNGSTN</v>
      </c>
      <c r="AG2974" s="36" t="str">
        <f t="shared" si="1001"/>
        <v>PADTON</v>
      </c>
      <c r="AH2974" s="36">
        <f t="shared" si="998"/>
        <v>1469</v>
      </c>
      <c r="AI2974" s="42">
        <f t="shared" si="999"/>
        <v>52081.8</v>
      </c>
      <c r="AJ2974" s="43">
        <f t="shared" si="994"/>
        <v>20.727264285556483</v>
      </c>
      <c r="AK2974" s="43">
        <f t="shared" si="995"/>
        <v>-1.4439078095050384E-2</v>
      </c>
      <c r="AL2974" s="36">
        <f t="shared" si="996"/>
        <v>51.528460120776927</v>
      </c>
      <c r="AM2974" s="36">
        <v>1</v>
      </c>
      <c r="AN2974" s="36">
        <f t="shared" si="997"/>
        <v>-1.9718237502268561</v>
      </c>
      <c r="AO2974" s="36">
        <v>4</v>
      </c>
      <c r="AP2974" s="42">
        <f>INT(AI2974/1000)*1000</f>
        <v>52000</v>
      </c>
      <c r="AQ2974" s="42">
        <f>MOD(AI2974,1000)</f>
        <v>81.80000000000291</v>
      </c>
      <c r="AR2974" s="42">
        <f>MOD(AI2975,1000)-0.2+(AP2975-AP2974)</f>
        <v>102.20000000000145</v>
      </c>
    </row>
    <row r="2975" spans="1:44" x14ac:dyDescent="0.25">
      <c r="A2975" s="19" t="s">
        <v>1</v>
      </c>
      <c r="B2975" t="s">
        <v>0</v>
      </c>
      <c r="C2975">
        <v>1470</v>
      </c>
      <c r="D2975" s="36">
        <f>MATCH(C2975,TrainRun!$AG$149:$AG$295,1)</f>
        <v>96</v>
      </c>
      <c r="E2975" s="36">
        <f>INT(INDEX(TrainRun!$AD$149:$AD$295,'By Second'!D2975))</f>
        <v>1419</v>
      </c>
      <c r="F2975" s="36">
        <f>IF(E2975=0,0,INDEX(TrainRun!$AE$149:$AE$295,'By Second'!D2975))</f>
        <v>21.449218190309065</v>
      </c>
      <c r="G2975" s="36">
        <f>INDEX(TrainRun!$AF$149:$AF$295,'By Second'!D2975)</f>
        <v>51027.723428538331</v>
      </c>
      <c r="H2975">
        <f t="shared" si="981"/>
        <v>97</v>
      </c>
      <c r="I2975" s="36">
        <f>INT(INDEX(TrainRun!$AD$149:$AD$295,'By Second'!H2975))</f>
        <v>1499</v>
      </c>
      <c r="J2975" s="36">
        <f>INDEX(TrainRun!$AE$149:$AE$295,'By Second'!H2975)</f>
        <v>20.294091942705034</v>
      </c>
      <c r="K2975">
        <f t="shared" si="982"/>
        <v>80</v>
      </c>
      <c r="L2975">
        <f t="shared" si="983"/>
        <v>-1.1551262476040307</v>
      </c>
      <c r="M2975">
        <f t="shared" si="984"/>
        <v>-1.4439078095050384E-2</v>
      </c>
      <c r="N2975" s="32">
        <f t="shared" si="985"/>
        <v>20.712825207461432</v>
      </c>
      <c r="O2975" s="29">
        <f t="shared" si="986"/>
        <v>52102.46391015171</v>
      </c>
      <c r="P2975" s="37">
        <f>MATCH(O2975,LORDetail!$B$932:$B$1859,1)</f>
        <v>251</v>
      </c>
      <c r="Q2975" s="37">
        <f>INDEX(LORDetail!$B$932:$B$1859,P2975)</f>
        <v>51793</v>
      </c>
      <c r="R2975" s="37">
        <f>INDEX(LORDetail!$D$932:$D$1859,P2975)</f>
        <v>51.527726400953199</v>
      </c>
      <c r="S2975" s="37">
        <f>INDEX(LORDetail!$E$932:$E$1859,P2975)</f>
        <v>-1.9758277556438799</v>
      </c>
      <c r="T2975" s="37">
        <f>INDEX(LORDetail!$G$932:$G$1859,P2975)</f>
        <v>86.207139999999995</v>
      </c>
      <c r="U2975">
        <f t="shared" si="987"/>
        <v>252</v>
      </c>
      <c r="V2975" s="37">
        <f>INDEX(LORDetail!$B$932:$B$1859,U2975)</f>
        <v>52208</v>
      </c>
      <c r="W2975" s="37">
        <f>INDEX(LORDetail!$D$932:$D$1859,U2975)</f>
        <v>51.528780920720301</v>
      </c>
      <c r="X2975" s="37">
        <f>INDEX(LORDetail!$E$932:$E$1859,U2975)</f>
        <v>-1.9700731028141401</v>
      </c>
      <c r="Y2975" s="37">
        <f>INDEX(LORDetail!$G$932:$G$1859,U2975)</f>
        <v>85.948939999999993</v>
      </c>
      <c r="Z2975">
        <f t="shared" si="988"/>
        <v>415</v>
      </c>
      <c r="AA2975" s="29">
        <f t="shared" si="989"/>
        <v>309.46391015170957</v>
      </c>
      <c r="AB2975">
        <f t="shared" si="990"/>
        <v>0.74569616904026403</v>
      </c>
      <c r="AC2975" s="32">
        <f t="shared" si="991"/>
        <v>51.528512752303705</v>
      </c>
      <c r="AD2975" s="32">
        <f t="shared" si="992"/>
        <v>-1.9715365330745862</v>
      </c>
      <c r="AE2975" s="34">
        <f t="shared" si="993"/>
        <v>86.014601249153799</v>
      </c>
      <c r="AF2975" s="36" t="str">
        <f t="shared" si="1000"/>
        <v>RDNGSTN</v>
      </c>
      <c r="AG2975" s="36" t="str">
        <f t="shared" si="1001"/>
        <v>PADTON</v>
      </c>
      <c r="AH2975" s="36">
        <f t="shared" si="998"/>
        <v>1470</v>
      </c>
      <c r="AI2975" s="42">
        <f t="shared" si="999"/>
        <v>52102.400000000001</v>
      </c>
      <c r="AJ2975" s="43">
        <f t="shared" si="994"/>
        <v>20.712825207461432</v>
      </c>
      <c r="AK2975" s="43">
        <f t="shared" si="995"/>
        <v>-1.4439078095050384E-2</v>
      </c>
      <c r="AL2975" s="36">
        <f t="shared" si="996"/>
        <v>51.528512752303705</v>
      </c>
      <c r="AM2975" s="36">
        <v>1</v>
      </c>
      <c r="AN2975" s="36">
        <f t="shared" si="997"/>
        <v>-1.9715365330745862</v>
      </c>
      <c r="AO2975" s="36">
        <v>4</v>
      </c>
      <c r="AP2975" s="42">
        <f>INT(AI2975/1000)*1000</f>
        <v>52000</v>
      </c>
      <c r="AQ2975" s="42">
        <f>MOD(AI2975,1000)</f>
        <v>102.40000000000146</v>
      </c>
      <c r="AR2975" s="42">
        <f>MOD(AI2976,1000)-0.2+(AP2976-AP2975)</f>
        <v>122.99999999999709</v>
      </c>
    </row>
    <row r="2976" spans="1:44" x14ac:dyDescent="0.25">
      <c r="A2976" s="19" t="s">
        <v>1</v>
      </c>
      <c r="B2976" t="s">
        <v>0</v>
      </c>
      <c r="C2976">
        <v>1471</v>
      </c>
      <c r="D2976" s="36">
        <f>MATCH(C2976,TrainRun!$AG$149:$AG$295,1)</f>
        <v>96</v>
      </c>
      <c r="E2976" s="36">
        <f>INT(INDEX(TrainRun!$AD$149:$AD$295,'By Second'!D2976))</f>
        <v>1419</v>
      </c>
      <c r="F2976" s="36">
        <f>IF(E2976=0,0,INDEX(TrainRun!$AE$149:$AE$295,'By Second'!D2976))</f>
        <v>21.449218190309065</v>
      </c>
      <c r="G2976" s="36">
        <f>INDEX(TrainRun!$AF$149:$AF$295,'By Second'!D2976)</f>
        <v>51027.723428538331</v>
      </c>
      <c r="H2976">
        <f t="shared" si="981"/>
        <v>97</v>
      </c>
      <c r="I2976" s="36">
        <f>INT(INDEX(TrainRun!$AD$149:$AD$295,'By Second'!H2976))</f>
        <v>1499</v>
      </c>
      <c r="J2976" s="36">
        <f>INDEX(TrainRun!$AE$149:$AE$295,'By Second'!H2976)</f>
        <v>20.294091942705034</v>
      </c>
      <c r="K2976">
        <f t="shared" si="982"/>
        <v>80</v>
      </c>
      <c r="L2976">
        <f t="shared" si="983"/>
        <v>-1.1551262476040307</v>
      </c>
      <c r="M2976">
        <f t="shared" si="984"/>
        <v>-1.4439078095050384E-2</v>
      </c>
      <c r="N2976" s="32">
        <f t="shared" si="985"/>
        <v>20.69838612936638</v>
      </c>
      <c r="O2976" s="29">
        <f t="shared" si="986"/>
        <v>52123.162296281072</v>
      </c>
      <c r="P2976" s="37">
        <f>MATCH(O2976,LORDetail!$B$932:$B$1859,1)</f>
        <v>251</v>
      </c>
      <c r="Q2976" s="37">
        <f>INDEX(LORDetail!$B$932:$B$1859,P2976)</f>
        <v>51793</v>
      </c>
      <c r="R2976" s="37">
        <f>INDEX(LORDetail!$D$932:$D$1859,P2976)</f>
        <v>51.527726400953199</v>
      </c>
      <c r="S2976" s="37">
        <f>INDEX(LORDetail!$E$932:$E$1859,P2976)</f>
        <v>-1.9758277556438799</v>
      </c>
      <c r="T2976" s="37">
        <f>INDEX(LORDetail!$G$932:$G$1859,P2976)</f>
        <v>86.207139999999995</v>
      </c>
      <c r="U2976">
        <f t="shared" si="987"/>
        <v>252</v>
      </c>
      <c r="V2976" s="37">
        <f>INDEX(LORDetail!$B$932:$B$1859,U2976)</f>
        <v>52208</v>
      </c>
      <c r="W2976" s="37">
        <f>INDEX(LORDetail!$D$932:$D$1859,U2976)</f>
        <v>51.528780920720301</v>
      </c>
      <c r="X2976" s="37">
        <f>INDEX(LORDetail!$E$932:$E$1859,U2976)</f>
        <v>-1.9700731028141401</v>
      </c>
      <c r="Y2976" s="37">
        <f>INDEX(LORDetail!$G$932:$G$1859,U2976)</f>
        <v>85.948939999999993</v>
      </c>
      <c r="Z2976">
        <f t="shared" si="988"/>
        <v>415</v>
      </c>
      <c r="AA2976" s="29">
        <f t="shared" si="989"/>
        <v>330.16229628107249</v>
      </c>
      <c r="AB2976">
        <f t="shared" si="990"/>
        <v>0.79557179826764457</v>
      </c>
      <c r="AC2976" s="32">
        <f t="shared" si="991"/>
        <v>51.528565347140621</v>
      </c>
      <c r="AD2976" s="32">
        <f t="shared" si="992"/>
        <v>-1.9712495161437178</v>
      </c>
      <c r="AE2976" s="34">
        <f t="shared" si="993"/>
        <v>86.001723361687283</v>
      </c>
      <c r="AF2976" s="36" t="str">
        <f t="shared" si="1000"/>
        <v>RDNGSTN</v>
      </c>
      <c r="AG2976" s="36" t="str">
        <f t="shared" si="1001"/>
        <v>PADTON</v>
      </c>
      <c r="AH2976" s="36">
        <f t="shared" si="998"/>
        <v>1471</v>
      </c>
      <c r="AI2976" s="42">
        <f t="shared" si="999"/>
        <v>52123.199999999997</v>
      </c>
      <c r="AJ2976" s="43">
        <f t="shared" si="994"/>
        <v>20.69838612936638</v>
      </c>
      <c r="AK2976" s="43">
        <f t="shared" si="995"/>
        <v>-1.4439078095050384E-2</v>
      </c>
      <c r="AL2976" s="36">
        <f t="shared" si="996"/>
        <v>51.528565347140621</v>
      </c>
      <c r="AM2976" s="36">
        <v>1</v>
      </c>
      <c r="AN2976" s="36">
        <f t="shared" si="997"/>
        <v>-1.9712495161437178</v>
      </c>
      <c r="AO2976" s="36">
        <v>4</v>
      </c>
      <c r="AP2976" s="42">
        <f>INT(AI2976/1000)*1000</f>
        <v>52000</v>
      </c>
      <c r="AQ2976" s="42">
        <f>MOD(AI2976,1000)</f>
        <v>123.19999999999709</v>
      </c>
      <c r="AR2976" s="42">
        <f>MOD(AI2977,1000)-0.2+(AP2977-AP2976)</f>
        <v>143.60000000000292</v>
      </c>
    </row>
    <row r="2977" spans="1:44" x14ac:dyDescent="0.25">
      <c r="A2977" s="19" t="s">
        <v>1</v>
      </c>
      <c r="B2977" t="s">
        <v>0</v>
      </c>
      <c r="C2977">
        <v>1472</v>
      </c>
      <c r="D2977" s="36">
        <f>MATCH(C2977,TrainRun!$AG$149:$AG$295,1)</f>
        <v>96</v>
      </c>
      <c r="E2977" s="36">
        <f>INT(INDEX(TrainRun!$AD$149:$AD$295,'By Second'!D2977))</f>
        <v>1419</v>
      </c>
      <c r="F2977" s="36">
        <f>IF(E2977=0,0,INDEX(TrainRun!$AE$149:$AE$295,'By Second'!D2977))</f>
        <v>21.449218190309065</v>
      </c>
      <c r="G2977" s="36">
        <f>INDEX(TrainRun!$AF$149:$AF$295,'By Second'!D2977)</f>
        <v>51027.723428538331</v>
      </c>
      <c r="H2977">
        <f t="shared" si="981"/>
        <v>97</v>
      </c>
      <c r="I2977" s="36">
        <f>INT(INDEX(TrainRun!$AD$149:$AD$295,'By Second'!H2977))</f>
        <v>1499</v>
      </c>
      <c r="J2977" s="36">
        <f>INDEX(TrainRun!$AE$149:$AE$295,'By Second'!H2977)</f>
        <v>20.294091942705034</v>
      </c>
      <c r="K2977">
        <f t="shared" si="982"/>
        <v>80</v>
      </c>
      <c r="L2977">
        <f t="shared" si="983"/>
        <v>-1.1551262476040307</v>
      </c>
      <c r="M2977">
        <f t="shared" si="984"/>
        <v>-1.4439078095050384E-2</v>
      </c>
      <c r="N2977" s="32">
        <f t="shared" si="985"/>
        <v>20.683947051271328</v>
      </c>
      <c r="O2977" s="29">
        <f t="shared" si="986"/>
        <v>52143.846243332344</v>
      </c>
      <c r="P2977" s="37">
        <f>MATCH(O2977,LORDetail!$B$932:$B$1859,1)</f>
        <v>251</v>
      </c>
      <c r="Q2977" s="37">
        <f>INDEX(LORDetail!$B$932:$B$1859,P2977)</f>
        <v>51793</v>
      </c>
      <c r="R2977" s="37">
        <f>INDEX(LORDetail!$D$932:$D$1859,P2977)</f>
        <v>51.527726400953199</v>
      </c>
      <c r="S2977" s="37">
        <f>INDEX(LORDetail!$E$932:$E$1859,P2977)</f>
        <v>-1.9758277556438799</v>
      </c>
      <c r="T2977" s="37">
        <f>INDEX(LORDetail!$G$932:$G$1859,P2977)</f>
        <v>86.207139999999995</v>
      </c>
      <c r="U2977">
        <f t="shared" si="987"/>
        <v>252</v>
      </c>
      <c r="V2977" s="37">
        <f>INDEX(LORDetail!$B$932:$B$1859,U2977)</f>
        <v>52208</v>
      </c>
      <c r="W2977" s="37">
        <f>INDEX(LORDetail!$D$932:$D$1859,U2977)</f>
        <v>51.528780920720301</v>
      </c>
      <c r="X2977" s="37">
        <f>INDEX(LORDetail!$E$932:$E$1859,U2977)</f>
        <v>-1.9700731028141401</v>
      </c>
      <c r="Y2977" s="37">
        <f>INDEX(LORDetail!$G$932:$G$1859,U2977)</f>
        <v>85.948939999999993</v>
      </c>
      <c r="Z2977">
        <f t="shared" si="988"/>
        <v>415</v>
      </c>
      <c r="AA2977" s="29">
        <f t="shared" si="989"/>
        <v>350.84624333234387</v>
      </c>
      <c r="AB2977">
        <f t="shared" si="990"/>
        <v>0.84541263453576843</v>
      </c>
      <c r="AC2977" s="32">
        <f t="shared" si="991"/>
        <v>51.528617905287675</v>
      </c>
      <c r="AD2977" s="32">
        <f t="shared" si="992"/>
        <v>-1.9709626994342508</v>
      </c>
      <c r="AE2977" s="34">
        <f t="shared" si="993"/>
        <v>85.988854457762855</v>
      </c>
      <c r="AF2977" s="36" t="str">
        <f t="shared" si="1000"/>
        <v>RDNGSTN</v>
      </c>
      <c r="AG2977" s="36" t="str">
        <f t="shared" si="1001"/>
        <v>PADTON</v>
      </c>
      <c r="AH2977" s="36">
        <f t="shared" si="998"/>
        <v>1472</v>
      </c>
      <c r="AI2977" s="42">
        <f t="shared" si="999"/>
        <v>52143.8</v>
      </c>
      <c r="AJ2977" s="43">
        <f t="shared" si="994"/>
        <v>20.683947051271328</v>
      </c>
      <c r="AK2977" s="43">
        <f t="shared" si="995"/>
        <v>-1.4439078095050384E-2</v>
      </c>
      <c r="AL2977" s="36">
        <f t="shared" si="996"/>
        <v>51.528617905287675</v>
      </c>
      <c r="AM2977" s="36">
        <v>1</v>
      </c>
      <c r="AN2977" s="36">
        <f t="shared" si="997"/>
        <v>-1.9709626994342508</v>
      </c>
      <c r="AO2977" s="36">
        <v>4</v>
      </c>
      <c r="AP2977" s="42">
        <f>INT(AI2977/1000)*1000</f>
        <v>52000</v>
      </c>
      <c r="AQ2977" s="42">
        <f>MOD(AI2977,1000)</f>
        <v>143.80000000000291</v>
      </c>
      <c r="AR2977" s="42">
        <f>MOD(AI2978,1000)-0.2+(AP2978-AP2977)</f>
        <v>164.39999999999856</v>
      </c>
    </row>
    <row r="2978" spans="1:44" x14ac:dyDescent="0.25">
      <c r="A2978" s="19" t="s">
        <v>1</v>
      </c>
      <c r="B2978" t="s">
        <v>0</v>
      </c>
      <c r="C2978">
        <v>1473</v>
      </c>
      <c r="D2978" s="36">
        <f>MATCH(C2978,TrainRun!$AG$149:$AG$295,1)</f>
        <v>96</v>
      </c>
      <c r="E2978" s="36">
        <f>INT(INDEX(TrainRun!$AD$149:$AD$295,'By Second'!D2978))</f>
        <v>1419</v>
      </c>
      <c r="F2978" s="36">
        <f>IF(E2978=0,0,INDEX(TrainRun!$AE$149:$AE$295,'By Second'!D2978))</f>
        <v>21.449218190309065</v>
      </c>
      <c r="G2978" s="36">
        <f>INDEX(TrainRun!$AF$149:$AF$295,'By Second'!D2978)</f>
        <v>51027.723428538331</v>
      </c>
      <c r="H2978">
        <f t="shared" ref="H2978:H3041" si="1002">D2978+1</f>
        <v>97</v>
      </c>
      <c r="I2978" s="36">
        <f>INT(INDEX(TrainRun!$AD$149:$AD$295,'By Second'!H2978))</f>
        <v>1499</v>
      </c>
      <c r="J2978" s="36">
        <f>INDEX(TrainRun!$AE$149:$AE$295,'By Second'!H2978)</f>
        <v>20.294091942705034</v>
      </c>
      <c r="K2978">
        <f t="shared" ref="K2978:K3041" si="1003">I2978-E2978</f>
        <v>80</v>
      </c>
      <c r="L2978">
        <f t="shared" ref="L2978:L3041" si="1004">J2978-F2978</f>
        <v>-1.1551262476040307</v>
      </c>
      <c r="M2978">
        <f t="shared" ref="M2978:M3041" si="1005">IF(K2978=0,0,L2978/K2978)</f>
        <v>-1.4439078095050384E-2</v>
      </c>
      <c r="N2978" s="32">
        <f t="shared" ref="N2978:N3041" si="1006">IF(C2978=E2978,F2978,N2977+M2978)</f>
        <v>20.669507973176277</v>
      </c>
      <c r="O2978" s="29">
        <f t="shared" ref="O2978:O3041" si="1007">IF(C2978=E2978,ROUND(G2978,1),O2977+N2978)</f>
        <v>52164.515751305524</v>
      </c>
      <c r="P2978" s="37">
        <f>MATCH(O2978,LORDetail!$B$932:$B$1859,1)</f>
        <v>251</v>
      </c>
      <c r="Q2978" s="37">
        <f>INDEX(LORDetail!$B$932:$B$1859,P2978)</f>
        <v>51793</v>
      </c>
      <c r="R2978" s="37">
        <f>INDEX(LORDetail!$D$932:$D$1859,P2978)</f>
        <v>51.527726400953199</v>
      </c>
      <c r="S2978" s="37">
        <f>INDEX(LORDetail!$E$932:$E$1859,P2978)</f>
        <v>-1.9758277556438799</v>
      </c>
      <c r="T2978" s="37">
        <f>INDEX(LORDetail!$G$932:$G$1859,P2978)</f>
        <v>86.207139999999995</v>
      </c>
      <c r="U2978">
        <f t="shared" ref="U2978:U3041" si="1008">P2978+1</f>
        <v>252</v>
      </c>
      <c r="V2978" s="37">
        <f>INDEX(LORDetail!$B$932:$B$1859,U2978)</f>
        <v>52208</v>
      </c>
      <c r="W2978" s="37">
        <f>INDEX(LORDetail!$D$932:$D$1859,U2978)</f>
        <v>51.528780920720301</v>
      </c>
      <c r="X2978" s="37">
        <f>INDEX(LORDetail!$E$932:$E$1859,U2978)</f>
        <v>-1.9700731028141401</v>
      </c>
      <c r="Y2978" s="37">
        <f>INDEX(LORDetail!$G$932:$G$1859,U2978)</f>
        <v>85.948939999999993</v>
      </c>
      <c r="Z2978">
        <f t="shared" ref="Z2978:Z3041" si="1009">V2978-Q2978</f>
        <v>415</v>
      </c>
      <c r="AA2978" s="29">
        <f t="shared" ref="AA2978:AA3041" si="1010">O2978-Q2978</f>
        <v>371.51575130552374</v>
      </c>
      <c r="AB2978">
        <f t="shared" ref="AB2978:AB3041" si="1011">AA2978/Z2978</f>
        <v>0.89521867784463549</v>
      </c>
      <c r="AC2978" s="32">
        <f t="shared" ref="AC2978:AC3041" si="1012">R2978+(W2978-R2978)*$AB2978</f>
        <v>51.528670426744867</v>
      </c>
      <c r="AD2978" s="32">
        <f t="shared" ref="AD2978:AD3041" si="1013">S2978+(X2978-S2978)*$AB2978</f>
        <v>-1.9706760829461853</v>
      </c>
      <c r="AE2978" s="34">
        <f t="shared" ref="AE2978:AE3041" si="1014">T2978+(Y2978-T2978)*$AB2978</f>
        <v>85.975994537380515</v>
      </c>
      <c r="AF2978" s="36" t="str">
        <f t="shared" si="1000"/>
        <v>RDNGSTN</v>
      </c>
      <c r="AG2978" s="36" t="str">
        <f t="shared" si="1001"/>
        <v>PADTON</v>
      </c>
      <c r="AH2978" s="36">
        <f t="shared" si="998"/>
        <v>1473</v>
      </c>
      <c r="AI2978" s="42">
        <f t="shared" si="999"/>
        <v>52164.6</v>
      </c>
      <c r="AJ2978" s="43">
        <f t="shared" si="994"/>
        <v>20.669507973176277</v>
      </c>
      <c r="AK2978" s="43">
        <f t="shared" si="995"/>
        <v>-1.4439078095050384E-2</v>
      </c>
      <c r="AL2978" s="36">
        <f t="shared" si="996"/>
        <v>51.528670426744867</v>
      </c>
      <c r="AM2978" s="36">
        <v>1</v>
      </c>
      <c r="AN2978" s="36">
        <f t="shared" si="997"/>
        <v>-1.9706760829461853</v>
      </c>
      <c r="AO2978" s="36">
        <v>4</v>
      </c>
      <c r="AP2978" s="42">
        <f>INT(AI2978/1000)*1000</f>
        <v>52000</v>
      </c>
      <c r="AQ2978" s="42">
        <f>MOD(AI2978,1000)</f>
        <v>164.59999999999854</v>
      </c>
      <c r="AR2978" s="42">
        <f>MOD(AI2979,1000)-0.2+(AP2979-AP2978)</f>
        <v>184.9999999999971</v>
      </c>
    </row>
    <row r="2979" spans="1:44" x14ac:dyDescent="0.25">
      <c r="A2979" s="19" t="s">
        <v>1</v>
      </c>
      <c r="B2979" t="s">
        <v>0</v>
      </c>
      <c r="C2979">
        <v>1474</v>
      </c>
      <c r="D2979" s="36">
        <f>MATCH(C2979,TrainRun!$AG$149:$AG$295,1)</f>
        <v>96</v>
      </c>
      <c r="E2979" s="36">
        <f>INT(INDEX(TrainRun!$AD$149:$AD$295,'By Second'!D2979))</f>
        <v>1419</v>
      </c>
      <c r="F2979" s="36">
        <f>IF(E2979=0,0,INDEX(TrainRun!$AE$149:$AE$295,'By Second'!D2979))</f>
        <v>21.449218190309065</v>
      </c>
      <c r="G2979" s="36">
        <f>INDEX(TrainRun!$AF$149:$AF$295,'By Second'!D2979)</f>
        <v>51027.723428538331</v>
      </c>
      <c r="H2979">
        <f t="shared" si="1002"/>
        <v>97</v>
      </c>
      <c r="I2979" s="36">
        <f>INT(INDEX(TrainRun!$AD$149:$AD$295,'By Second'!H2979))</f>
        <v>1499</v>
      </c>
      <c r="J2979" s="36">
        <f>INDEX(TrainRun!$AE$149:$AE$295,'By Second'!H2979)</f>
        <v>20.294091942705034</v>
      </c>
      <c r="K2979">
        <f t="shared" si="1003"/>
        <v>80</v>
      </c>
      <c r="L2979">
        <f t="shared" si="1004"/>
        <v>-1.1551262476040307</v>
      </c>
      <c r="M2979">
        <f t="shared" si="1005"/>
        <v>-1.4439078095050384E-2</v>
      </c>
      <c r="N2979" s="32">
        <f t="shared" si="1006"/>
        <v>20.655068895081225</v>
      </c>
      <c r="O2979" s="29">
        <f t="shared" si="1007"/>
        <v>52185.170820200605</v>
      </c>
      <c r="P2979" s="37">
        <f>MATCH(O2979,LORDetail!$B$932:$B$1859,1)</f>
        <v>251</v>
      </c>
      <c r="Q2979" s="37">
        <f>INDEX(LORDetail!$B$932:$B$1859,P2979)</f>
        <v>51793</v>
      </c>
      <c r="R2979" s="37">
        <f>INDEX(LORDetail!$D$932:$D$1859,P2979)</f>
        <v>51.527726400953199</v>
      </c>
      <c r="S2979" s="37">
        <f>INDEX(LORDetail!$E$932:$E$1859,P2979)</f>
        <v>-1.9758277556438799</v>
      </c>
      <c r="T2979" s="37">
        <f>INDEX(LORDetail!$G$932:$G$1859,P2979)</f>
        <v>86.207139999999995</v>
      </c>
      <c r="U2979">
        <f t="shared" si="1008"/>
        <v>252</v>
      </c>
      <c r="V2979" s="37">
        <f>INDEX(LORDetail!$B$932:$B$1859,U2979)</f>
        <v>52208</v>
      </c>
      <c r="W2979" s="37">
        <f>INDEX(LORDetail!$D$932:$D$1859,U2979)</f>
        <v>51.528780920720301</v>
      </c>
      <c r="X2979" s="37">
        <f>INDEX(LORDetail!$E$932:$E$1859,U2979)</f>
        <v>-1.9700731028141401</v>
      </c>
      <c r="Y2979" s="37">
        <f>INDEX(LORDetail!$G$932:$G$1859,U2979)</f>
        <v>85.948939999999993</v>
      </c>
      <c r="Z2979">
        <f t="shared" si="1009"/>
        <v>415</v>
      </c>
      <c r="AA2979" s="29">
        <f t="shared" si="1010"/>
        <v>392.17082020060479</v>
      </c>
      <c r="AB2979">
        <f t="shared" si="1011"/>
        <v>0.94498992819422845</v>
      </c>
      <c r="AC2979" s="32">
        <f t="shared" si="1012"/>
        <v>51.52872291151219</v>
      </c>
      <c r="AD2979" s="32">
        <f t="shared" si="1013"/>
        <v>-1.9703896666795213</v>
      </c>
      <c r="AE2979" s="34">
        <f t="shared" si="1014"/>
        <v>85.963143600540249</v>
      </c>
      <c r="AF2979" s="36" t="str">
        <f t="shared" si="1000"/>
        <v>RDNGSTN</v>
      </c>
      <c r="AG2979" s="36" t="str">
        <f t="shared" si="1001"/>
        <v>PADTON</v>
      </c>
      <c r="AH2979" s="36">
        <f t="shared" si="998"/>
        <v>1474</v>
      </c>
      <c r="AI2979" s="42">
        <f t="shared" si="999"/>
        <v>52185.2</v>
      </c>
      <c r="AJ2979" s="43">
        <f t="shared" si="994"/>
        <v>20.655068895081225</v>
      </c>
      <c r="AK2979" s="43">
        <f t="shared" si="995"/>
        <v>-1.4439078095050384E-2</v>
      </c>
      <c r="AL2979" s="36">
        <f t="shared" si="996"/>
        <v>51.52872291151219</v>
      </c>
      <c r="AM2979" s="36">
        <v>1</v>
      </c>
      <c r="AN2979" s="36">
        <f t="shared" si="997"/>
        <v>-1.9703896666795213</v>
      </c>
      <c r="AO2979" s="36">
        <v>4</v>
      </c>
      <c r="AP2979" s="42">
        <f>INT(AI2979/1000)*1000</f>
        <v>52000</v>
      </c>
      <c r="AQ2979" s="42">
        <f>MOD(AI2979,1000)</f>
        <v>185.19999999999709</v>
      </c>
      <c r="AR2979" s="42">
        <f>MOD(AI2980,1000)-0.2+(AP2980-AP2979)</f>
        <v>205.60000000000292</v>
      </c>
    </row>
    <row r="2980" spans="1:44" x14ac:dyDescent="0.25">
      <c r="A2980" s="19" t="s">
        <v>1</v>
      </c>
      <c r="B2980" t="s">
        <v>0</v>
      </c>
      <c r="C2980">
        <v>1475</v>
      </c>
      <c r="D2980" s="36">
        <f>MATCH(C2980,TrainRun!$AG$149:$AG$295,1)</f>
        <v>96</v>
      </c>
      <c r="E2980" s="36">
        <f>INT(INDEX(TrainRun!$AD$149:$AD$295,'By Second'!D2980))</f>
        <v>1419</v>
      </c>
      <c r="F2980" s="36">
        <f>IF(E2980=0,0,INDEX(TrainRun!$AE$149:$AE$295,'By Second'!D2980))</f>
        <v>21.449218190309065</v>
      </c>
      <c r="G2980" s="36">
        <f>INDEX(TrainRun!$AF$149:$AF$295,'By Second'!D2980)</f>
        <v>51027.723428538331</v>
      </c>
      <c r="H2980">
        <f t="shared" si="1002"/>
        <v>97</v>
      </c>
      <c r="I2980" s="36">
        <f>INT(INDEX(TrainRun!$AD$149:$AD$295,'By Second'!H2980))</f>
        <v>1499</v>
      </c>
      <c r="J2980" s="36">
        <f>INDEX(TrainRun!$AE$149:$AE$295,'By Second'!H2980)</f>
        <v>20.294091942705034</v>
      </c>
      <c r="K2980">
        <f t="shared" si="1003"/>
        <v>80</v>
      </c>
      <c r="L2980">
        <f t="shared" si="1004"/>
        <v>-1.1551262476040307</v>
      </c>
      <c r="M2980">
        <f t="shared" si="1005"/>
        <v>-1.4439078095050384E-2</v>
      </c>
      <c r="N2980" s="32">
        <f t="shared" si="1006"/>
        <v>20.640629816986173</v>
      </c>
      <c r="O2980" s="29">
        <f t="shared" si="1007"/>
        <v>52205.811450017594</v>
      </c>
      <c r="P2980" s="37">
        <f>MATCH(O2980,LORDetail!$B$932:$B$1859,1)</f>
        <v>251</v>
      </c>
      <c r="Q2980" s="37">
        <f>INDEX(LORDetail!$B$932:$B$1859,P2980)</f>
        <v>51793</v>
      </c>
      <c r="R2980" s="37">
        <f>INDEX(LORDetail!$D$932:$D$1859,P2980)</f>
        <v>51.527726400953199</v>
      </c>
      <c r="S2980" s="37">
        <f>INDEX(LORDetail!$E$932:$E$1859,P2980)</f>
        <v>-1.9758277556438799</v>
      </c>
      <c r="T2980" s="37">
        <f>INDEX(LORDetail!$G$932:$G$1859,P2980)</f>
        <v>86.207139999999995</v>
      </c>
      <c r="U2980">
        <f t="shared" si="1008"/>
        <v>252</v>
      </c>
      <c r="V2980" s="37">
        <f>INDEX(LORDetail!$B$932:$B$1859,U2980)</f>
        <v>52208</v>
      </c>
      <c r="W2980" s="37">
        <f>INDEX(LORDetail!$D$932:$D$1859,U2980)</f>
        <v>51.528780920720301</v>
      </c>
      <c r="X2980" s="37">
        <f>INDEX(LORDetail!$E$932:$E$1859,U2980)</f>
        <v>-1.9700731028141401</v>
      </c>
      <c r="Y2980" s="37">
        <f>INDEX(LORDetail!$G$932:$G$1859,U2980)</f>
        <v>85.948939999999993</v>
      </c>
      <c r="Z2980">
        <f t="shared" si="1009"/>
        <v>415</v>
      </c>
      <c r="AA2980" s="29">
        <f t="shared" si="1010"/>
        <v>412.81145001759432</v>
      </c>
      <c r="AB2980">
        <f t="shared" si="1011"/>
        <v>0.99472638558456461</v>
      </c>
      <c r="AC2980" s="32">
        <f t="shared" si="1012"/>
        <v>51.528775359589659</v>
      </c>
      <c r="AD2980" s="32">
        <f t="shared" si="1013"/>
        <v>-1.9701034506342587</v>
      </c>
      <c r="AE2980" s="34">
        <f t="shared" si="1014"/>
        <v>85.950301647242057</v>
      </c>
      <c r="AF2980" s="36" t="str">
        <f t="shared" si="1000"/>
        <v>RDNGSTN</v>
      </c>
      <c r="AG2980" s="36" t="str">
        <f t="shared" si="1001"/>
        <v>PADTON</v>
      </c>
      <c r="AH2980" s="36">
        <f t="shared" si="998"/>
        <v>1475</v>
      </c>
      <c r="AI2980" s="42">
        <f t="shared" si="999"/>
        <v>52205.8</v>
      </c>
      <c r="AJ2980" s="43">
        <f t="shared" si="994"/>
        <v>20.640629816986173</v>
      </c>
      <c r="AK2980" s="43">
        <f t="shared" si="995"/>
        <v>-1.4439078095050384E-2</v>
      </c>
      <c r="AL2980" s="36">
        <f t="shared" si="996"/>
        <v>51.528775359589659</v>
      </c>
      <c r="AM2980" s="36">
        <v>1</v>
      </c>
      <c r="AN2980" s="36">
        <f t="shared" si="997"/>
        <v>-1.9701034506342587</v>
      </c>
      <c r="AO2980" s="36">
        <v>4</v>
      </c>
      <c r="AP2980" s="42">
        <f>INT(AI2980/1000)*1000</f>
        <v>52000</v>
      </c>
      <c r="AQ2980" s="42">
        <f>MOD(AI2980,1000)</f>
        <v>205.80000000000291</v>
      </c>
      <c r="AR2980" s="42">
        <f>MOD(AI2981,1000)-0.2+(AP2981-AP2980)</f>
        <v>226.20000000000147</v>
      </c>
    </row>
    <row r="2981" spans="1:44" x14ac:dyDescent="0.25">
      <c r="A2981" s="19" t="s">
        <v>1</v>
      </c>
      <c r="B2981" t="s">
        <v>0</v>
      </c>
      <c r="C2981">
        <v>1476</v>
      </c>
      <c r="D2981" s="36">
        <f>MATCH(C2981,TrainRun!$AG$149:$AG$295,1)</f>
        <v>96</v>
      </c>
      <c r="E2981" s="36">
        <f>INT(INDEX(TrainRun!$AD$149:$AD$295,'By Second'!D2981))</f>
        <v>1419</v>
      </c>
      <c r="F2981" s="36">
        <f>IF(E2981=0,0,INDEX(TrainRun!$AE$149:$AE$295,'By Second'!D2981))</f>
        <v>21.449218190309065</v>
      </c>
      <c r="G2981" s="36">
        <f>INDEX(TrainRun!$AF$149:$AF$295,'By Second'!D2981)</f>
        <v>51027.723428538331</v>
      </c>
      <c r="H2981">
        <f t="shared" si="1002"/>
        <v>97</v>
      </c>
      <c r="I2981" s="36">
        <f>INT(INDEX(TrainRun!$AD$149:$AD$295,'By Second'!H2981))</f>
        <v>1499</v>
      </c>
      <c r="J2981" s="36">
        <f>INDEX(TrainRun!$AE$149:$AE$295,'By Second'!H2981)</f>
        <v>20.294091942705034</v>
      </c>
      <c r="K2981">
        <f t="shared" si="1003"/>
        <v>80</v>
      </c>
      <c r="L2981">
        <f t="shared" si="1004"/>
        <v>-1.1551262476040307</v>
      </c>
      <c r="M2981">
        <f t="shared" si="1005"/>
        <v>-1.4439078095050384E-2</v>
      </c>
      <c r="N2981" s="32">
        <f t="shared" si="1006"/>
        <v>20.626190738891122</v>
      </c>
      <c r="O2981" s="29">
        <f t="shared" si="1007"/>
        <v>52226.437640756485</v>
      </c>
      <c r="P2981" s="37">
        <f>MATCH(O2981,LORDetail!$B$932:$B$1859,1)</f>
        <v>252</v>
      </c>
      <c r="Q2981" s="37">
        <f>INDEX(LORDetail!$B$932:$B$1859,P2981)</f>
        <v>52208</v>
      </c>
      <c r="R2981" s="37">
        <f>INDEX(LORDetail!$D$932:$D$1859,P2981)</f>
        <v>51.528780920720301</v>
      </c>
      <c r="S2981" s="37">
        <f>INDEX(LORDetail!$E$932:$E$1859,P2981)</f>
        <v>-1.9700731028141401</v>
      </c>
      <c r="T2981" s="37">
        <f>INDEX(LORDetail!$G$932:$G$1859,P2981)</f>
        <v>85.948939999999993</v>
      </c>
      <c r="U2981">
        <f t="shared" si="1008"/>
        <v>253</v>
      </c>
      <c r="V2981" s="37">
        <f>INDEX(LORDetail!$B$932:$B$1859,U2981)</f>
        <v>52470</v>
      </c>
      <c r="W2981" s="37">
        <f>INDEX(LORDetail!$D$932:$D$1859,U2981)</f>
        <v>51.529441428858298</v>
      </c>
      <c r="X2981" s="37">
        <f>INDEX(LORDetail!$E$932:$E$1859,U2981)</f>
        <v>-1.96644072766281</v>
      </c>
      <c r="Y2981" s="37">
        <f>INDEX(LORDetail!$G$932:$G$1859,U2981)</f>
        <v>85.785920000000004</v>
      </c>
      <c r="Z2981">
        <f t="shared" si="1009"/>
        <v>262</v>
      </c>
      <c r="AA2981" s="29">
        <f t="shared" si="1010"/>
        <v>18.437640756485052</v>
      </c>
      <c r="AB2981">
        <f t="shared" si="1011"/>
        <v>7.0372674643072716E-2</v>
      </c>
      <c r="AC2981" s="32">
        <f t="shared" si="1012"/>
        <v>51.528827402444598</v>
      </c>
      <c r="AD2981" s="32">
        <f t="shared" si="1013"/>
        <v>-1.9698174828594339</v>
      </c>
      <c r="AE2981" s="34">
        <f t="shared" si="1014"/>
        <v>85.937467846579679</v>
      </c>
      <c r="AF2981" s="36" t="str">
        <f t="shared" si="1000"/>
        <v>RDNGSTN</v>
      </c>
      <c r="AG2981" s="36" t="str">
        <f t="shared" si="1001"/>
        <v>PADTON</v>
      </c>
      <c r="AH2981" s="36">
        <f t="shared" si="998"/>
        <v>1476</v>
      </c>
      <c r="AI2981" s="42">
        <f t="shared" si="999"/>
        <v>52226.400000000001</v>
      </c>
      <c r="AJ2981" s="43">
        <f t="shared" si="994"/>
        <v>20.626190738891122</v>
      </c>
      <c r="AK2981" s="43">
        <f t="shared" si="995"/>
        <v>-1.4439078095050384E-2</v>
      </c>
      <c r="AL2981" s="36">
        <f t="shared" si="996"/>
        <v>51.528827402444598</v>
      </c>
      <c r="AM2981" s="36">
        <v>1</v>
      </c>
      <c r="AN2981" s="36">
        <f t="shared" si="997"/>
        <v>-1.9698174828594339</v>
      </c>
      <c r="AO2981" s="36">
        <v>4</v>
      </c>
      <c r="AP2981" s="42">
        <f>INT(AI2981/1000)*1000</f>
        <v>52000</v>
      </c>
      <c r="AQ2981" s="42">
        <f>MOD(AI2981,1000)</f>
        <v>226.40000000000146</v>
      </c>
      <c r="AR2981" s="42">
        <f>MOD(AI2982,1000)-0.2+(AP2982-AP2981)</f>
        <v>246.8</v>
      </c>
    </row>
    <row r="2982" spans="1:44" x14ac:dyDescent="0.25">
      <c r="A2982" s="19" t="s">
        <v>1</v>
      </c>
      <c r="B2982" t="s">
        <v>0</v>
      </c>
      <c r="C2982">
        <v>1477</v>
      </c>
      <c r="D2982" s="36">
        <f>MATCH(C2982,TrainRun!$AG$149:$AG$295,1)</f>
        <v>96</v>
      </c>
      <c r="E2982" s="36">
        <f>INT(INDEX(TrainRun!$AD$149:$AD$295,'By Second'!D2982))</f>
        <v>1419</v>
      </c>
      <c r="F2982" s="36">
        <f>IF(E2982=0,0,INDEX(TrainRun!$AE$149:$AE$295,'By Second'!D2982))</f>
        <v>21.449218190309065</v>
      </c>
      <c r="G2982" s="36">
        <f>INDEX(TrainRun!$AF$149:$AF$295,'By Second'!D2982)</f>
        <v>51027.723428538331</v>
      </c>
      <c r="H2982">
        <f t="shared" si="1002"/>
        <v>97</v>
      </c>
      <c r="I2982" s="36">
        <f>INT(INDEX(TrainRun!$AD$149:$AD$295,'By Second'!H2982))</f>
        <v>1499</v>
      </c>
      <c r="J2982" s="36">
        <f>INDEX(TrainRun!$AE$149:$AE$295,'By Second'!H2982)</f>
        <v>20.294091942705034</v>
      </c>
      <c r="K2982">
        <f t="shared" si="1003"/>
        <v>80</v>
      </c>
      <c r="L2982">
        <f t="shared" si="1004"/>
        <v>-1.1551262476040307</v>
      </c>
      <c r="M2982">
        <f t="shared" si="1005"/>
        <v>-1.4439078095050384E-2</v>
      </c>
      <c r="N2982" s="32">
        <f t="shared" si="1006"/>
        <v>20.61175166079607</v>
      </c>
      <c r="O2982" s="29">
        <f t="shared" si="1007"/>
        <v>52247.049392417284</v>
      </c>
      <c r="P2982" s="37">
        <f>MATCH(O2982,LORDetail!$B$932:$B$1859,1)</f>
        <v>252</v>
      </c>
      <c r="Q2982" s="37">
        <f>INDEX(LORDetail!$B$932:$B$1859,P2982)</f>
        <v>52208</v>
      </c>
      <c r="R2982" s="37">
        <f>INDEX(LORDetail!$D$932:$D$1859,P2982)</f>
        <v>51.528780920720301</v>
      </c>
      <c r="S2982" s="37">
        <f>INDEX(LORDetail!$E$932:$E$1859,P2982)</f>
        <v>-1.9700731028141401</v>
      </c>
      <c r="T2982" s="37">
        <f>INDEX(LORDetail!$G$932:$G$1859,P2982)</f>
        <v>85.948939999999993</v>
      </c>
      <c r="U2982">
        <f t="shared" si="1008"/>
        <v>253</v>
      </c>
      <c r="V2982" s="37">
        <f>INDEX(LORDetail!$B$932:$B$1859,U2982)</f>
        <v>52470</v>
      </c>
      <c r="W2982" s="37">
        <f>INDEX(LORDetail!$D$932:$D$1859,U2982)</f>
        <v>51.529441428858298</v>
      </c>
      <c r="X2982" s="37">
        <f>INDEX(LORDetail!$E$932:$E$1859,U2982)</f>
        <v>-1.96644072766281</v>
      </c>
      <c r="Y2982" s="37">
        <f>INDEX(LORDetail!$G$932:$G$1859,U2982)</f>
        <v>85.785920000000004</v>
      </c>
      <c r="Z2982">
        <f t="shared" si="1009"/>
        <v>262</v>
      </c>
      <c r="AA2982" s="29">
        <f t="shared" si="1010"/>
        <v>39.049392417284253</v>
      </c>
      <c r="AB2982">
        <f t="shared" si="1011"/>
        <v>0.14904348250871852</v>
      </c>
      <c r="AC2982" s="32">
        <f t="shared" si="1012"/>
        <v>51.528879365153415</v>
      </c>
      <c r="AD2982" s="32">
        <f t="shared" si="1013"/>
        <v>-1.9695317209718077</v>
      </c>
      <c r="AE2982" s="34">
        <f t="shared" si="1014"/>
        <v>85.924642931481429</v>
      </c>
      <c r="AF2982" s="36" t="str">
        <f t="shared" si="1000"/>
        <v>RDNGSTN</v>
      </c>
      <c r="AG2982" s="36" t="str">
        <f t="shared" si="1001"/>
        <v>PADTON</v>
      </c>
      <c r="AH2982" s="36">
        <f t="shared" si="998"/>
        <v>1477</v>
      </c>
      <c r="AI2982" s="42">
        <f t="shared" si="999"/>
        <v>52247</v>
      </c>
      <c r="AJ2982" s="43">
        <f t="shared" si="994"/>
        <v>20.61175166079607</v>
      </c>
      <c r="AK2982" s="43">
        <f t="shared" si="995"/>
        <v>-1.4439078095050384E-2</v>
      </c>
      <c r="AL2982" s="36">
        <f t="shared" si="996"/>
        <v>51.528879365153415</v>
      </c>
      <c r="AM2982" s="36">
        <v>1</v>
      </c>
      <c r="AN2982" s="36">
        <f t="shared" si="997"/>
        <v>-1.9695317209718077</v>
      </c>
      <c r="AO2982" s="36">
        <v>4</v>
      </c>
      <c r="AP2982" s="42">
        <f>INT(AI2982/1000)*1000</f>
        <v>52000</v>
      </c>
      <c r="AQ2982" s="42">
        <f>MOD(AI2982,1000)</f>
        <v>247</v>
      </c>
      <c r="AR2982" s="42">
        <f>MOD(AI2983,1000)-0.2+(AP2983-AP2982)</f>
        <v>267.39999999999856</v>
      </c>
    </row>
    <row r="2983" spans="1:44" x14ac:dyDescent="0.25">
      <c r="A2983" s="19" t="s">
        <v>1</v>
      </c>
      <c r="B2983" t="s">
        <v>0</v>
      </c>
      <c r="C2983">
        <v>1478</v>
      </c>
      <c r="D2983" s="36">
        <f>MATCH(C2983,TrainRun!$AG$149:$AG$295,1)</f>
        <v>96</v>
      </c>
      <c r="E2983" s="36">
        <f>INT(INDEX(TrainRun!$AD$149:$AD$295,'By Second'!D2983))</f>
        <v>1419</v>
      </c>
      <c r="F2983" s="36">
        <f>IF(E2983=0,0,INDEX(TrainRun!$AE$149:$AE$295,'By Second'!D2983))</f>
        <v>21.449218190309065</v>
      </c>
      <c r="G2983" s="36">
        <f>INDEX(TrainRun!$AF$149:$AF$295,'By Second'!D2983)</f>
        <v>51027.723428538331</v>
      </c>
      <c r="H2983">
        <f t="shared" si="1002"/>
        <v>97</v>
      </c>
      <c r="I2983" s="36">
        <f>INT(INDEX(TrainRun!$AD$149:$AD$295,'By Second'!H2983))</f>
        <v>1499</v>
      </c>
      <c r="J2983" s="36">
        <f>INDEX(TrainRun!$AE$149:$AE$295,'By Second'!H2983)</f>
        <v>20.294091942705034</v>
      </c>
      <c r="K2983">
        <f t="shared" si="1003"/>
        <v>80</v>
      </c>
      <c r="L2983">
        <f t="shared" si="1004"/>
        <v>-1.1551262476040307</v>
      </c>
      <c r="M2983">
        <f t="shared" si="1005"/>
        <v>-1.4439078095050384E-2</v>
      </c>
      <c r="N2983" s="32">
        <f t="shared" si="1006"/>
        <v>20.597312582701019</v>
      </c>
      <c r="O2983" s="29">
        <f t="shared" si="1007"/>
        <v>52267.646704999985</v>
      </c>
      <c r="P2983" s="37">
        <f>MATCH(O2983,LORDetail!$B$932:$B$1859,1)</f>
        <v>252</v>
      </c>
      <c r="Q2983" s="37">
        <f>INDEX(LORDetail!$B$932:$B$1859,P2983)</f>
        <v>52208</v>
      </c>
      <c r="R2983" s="37">
        <f>INDEX(LORDetail!$D$932:$D$1859,P2983)</f>
        <v>51.528780920720301</v>
      </c>
      <c r="S2983" s="37">
        <f>INDEX(LORDetail!$E$932:$E$1859,P2983)</f>
        <v>-1.9700731028141401</v>
      </c>
      <c r="T2983" s="37">
        <f>INDEX(LORDetail!$G$932:$G$1859,P2983)</f>
        <v>85.948939999999993</v>
      </c>
      <c r="U2983">
        <f t="shared" si="1008"/>
        <v>253</v>
      </c>
      <c r="V2983" s="37">
        <f>INDEX(LORDetail!$B$932:$B$1859,U2983)</f>
        <v>52470</v>
      </c>
      <c r="W2983" s="37">
        <f>INDEX(LORDetail!$D$932:$D$1859,U2983)</f>
        <v>51.529441428858298</v>
      </c>
      <c r="X2983" s="37">
        <f>INDEX(LORDetail!$E$932:$E$1859,U2983)</f>
        <v>-1.96644072766281</v>
      </c>
      <c r="Y2983" s="37">
        <f>INDEX(LORDetail!$G$932:$G$1859,U2983)</f>
        <v>85.785920000000004</v>
      </c>
      <c r="Z2983">
        <f t="shared" si="1009"/>
        <v>262</v>
      </c>
      <c r="AA2983" s="29">
        <f t="shared" si="1010"/>
        <v>59.646704999984649</v>
      </c>
      <c r="AB2983">
        <f t="shared" si="1011"/>
        <v>0.2276591793892544</v>
      </c>
      <c r="AC2983" s="32">
        <f t="shared" si="1012"/>
        <v>51.528931291460978</v>
      </c>
      <c r="AD2983" s="32">
        <f t="shared" si="1013"/>
        <v>-1.9692461592679544</v>
      </c>
      <c r="AE2983" s="34">
        <f t="shared" si="1014"/>
        <v>85.911827000575954</v>
      </c>
      <c r="AF2983" s="36" t="str">
        <f t="shared" si="1000"/>
        <v>RDNGSTN</v>
      </c>
      <c r="AG2983" s="36" t="str">
        <f t="shared" si="1001"/>
        <v>PADTON</v>
      </c>
      <c r="AH2983" s="36">
        <f t="shared" si="998"/>
        <v>1478</v>
      </c>
      <c r="AI2983" s="42">
        <f t="shared" si="999"/>
        <v>52267.6</v>
      </c>
      <c r="AJ2983" s="43">
        <f t="shared" si="994"/>
        <v>20.597312582701019</v>
      </c>
      <c r="AK2983" s="43">
        <f t="shared" si="995"/>
        <v>-1.4439078095050384E-2</v>
      </c>
      <c r="AL2983" s="36">
        <f t="shared" si="996"/>
        <v>51.528931291460978</v>
      </c>
      <c r="AM2983" s="36">
        <v>1</v>
      </c>
      <c r="AN2983" s="36">
        <f t="shared" si="997"/>
        <v>-1.9692461592679544</v>
      </c>
      <c r="AO2983" s="36">
        <v>4</v>
      </c>
      <c r="AP2983" s="42">
        <f>INT(AI2983/1000)*1000</f>
        <v>52000</v>
      </c>
      <c r="AQ2983" s="42">
        <f>MOD(AI2983,1000)</f>
        <v>267.59999999999854</v>
      </c>
      <c r="AR2983" s="42">
        <f>MOD(AI2984,1000)-0.2+(AP2984-AP2983)</f>
        <v>287.9999999999971</v>
      </c>
    </row>
    <row r="2984" spans="1:44" x14ac:dyDescent="0.25">
      <c r="A2984" s="19" t="s">
        <v>1</v>
      </c>
      <c r="B2984" t="s">
        <v>0</v>
      </c>
      <c r="C2984">
        <v>1479</v>
      </c>
      <c r="D2984" s="36">
        <f>MATCH(C2984,TrainRun!$AG$149:$AG$295,1)</f>
        <v>96</v>
      </c>
      <c r="E2984" s="36">
        <f>INT(INDEX(TrainRun!$AD$149:$AD$295,'By Second'!D2984))</f>
        <v>1419</v>
      </c>
      <c r="F2984" s="36">
        <f>IF(E2984=0,0,INDEX(TrainRun!$AE$149:$AE$295,'By Second'!D2984))</f>
        <v>21.449218190309065</v>
      </c>
      <c r="G2984" s="36">
        <f>INDEX(TrainRun!$AF$149:$AF$295,'By Second'!D2984)</f>
        <v>51027.723428538331</v>
      </c>
      <c r="H2984">
        <f t="shared" si="1002"/>
        <v>97</v>
      </c>
      <c r="I2984" s="36">
        <f>INT(INDEX(TrainRun!$AD$149:$AD$295,'By Second'!H2984))</f>
        <v>1499</v>
      </c>
      <c r="J2984" s="36">
        <f>INDEX(TrainRun!$AE$149:$AE$295,'By Second'!H2984)</f>
        <v>20.294091942705034</v>
      </c>
      <c r="K2984">
        <f t="shared" si="1003"/>
        <v>80</v>
      </c>
      <c r="L2984">
        <f t="shared" si="1004"/>
        <v>-1.1551262476040307</v>
      </c>
      <c r="M2984">
        <f t="shared" si="1005"/>
        <v>-1.4439078095050384E-2</v>
      </c>
      <c r="N2984" s="32">
        <f t="shared" si="1006"/>
        <v>20.582873504605967</v>
      </c>
      <c r="O2984" s="29">
        <f t="shared" si="1007"/>
        <v>52288.229578504594</v>
      </c>
      <c r="P2984" s="37">
        <f>MATCH(O2984,LORDetail!$B$932:$B$1859,1)</f>
        <v>252</v>
      </c>
      <c r="Q2984" s="37">
        <f>INDEX(LORDetail!$B$932:$B$1859,P2984)</f>
        <v>52208</v>
      </c>
      <c r="R2984" s="37">
        <f>INDEX(LORDetail!$D$932:$D$1859,P2984)</f>
        <v>51.528780920720301</v>
      </c>
      <c r="S2984" s="37">
        <f>INDEX(LORDetail!$E$932:$E$1859,P2984)</f>
        <v>-1.9700731028141401</v>
      </c>
      <c r="T2984" s="37">
        <f>INDEX(LORDetail!$G$932:$G$1859,P2984)</f>
        <v>85.948939999999993</v>
      </c>
      <c r="U2984">
        <f t="shared" si="1008"/>
        <v>253</v>
      </c>
      <c r="V2984" s="37">
        <f>INDEX(LORDetail!$B$932:$B$1859,U2984)</f>
        <v>52470</v>
      </c>
      <c r="W2984" s="37">
        <f>INDEX(LORDetail!$D$932:$D$1859,U2984)</f>
        <v>51.529441428858298</v>
      </c>
      <c r="X2984" s="37">
        <f>INDEX(LORDetail!$E$932:$E$1859,U2984)</f>
        <v>-1.96644072766281</v>
      </c>
      <c r="Y2984" s="37">
        <f>INDEX(LORDetail!$G$932:$G$1859,U2984)</f>
        <v>85.785920000000004</v>
      </c>
      <c r="Z2984">
        <f t="shared" si="1009"/>
        <v>262</v>
      </c>
      <c r="AA2984" s="29">
        <f t="shared" si="1010"/>
        <v>80.229578504593519</v>
      </c>
      <c r="AB2984">
        <f t="shared" si="1011"/>
        <v>0.30621976528470807</v>
      </c>
      <c r="AC2984" s="32">
        <f t="shared" si="1012"/>
        <v>51.528983181367288</v>
      </c>
      <c r="AD2984" s="32">
        <f t="shared" si="1013"/>
        <v>-1.9689607977478738</v>
      </c>
      <c r="AE2984" s="34">
        <f t="shared" si="1014"/>
        <v>85.899020053863282</v>
      </c>
      <c r="AF2984" s="36" t="str">
        <f t="shared" si="1000"/>
        <v>RDNGSTN</v>
      </c>
      <c r="AG2984" s="36" t="str">
        <f t="shared" si="1001"/>
        <v>PADTON</v>
      </c>
      <c r="AH2984" s="36">
        <f t="shared" si="998"/>
        <v>1479</v>
      </c>
      <c r="AI2984" s="42">
        <f t="shared" si="999"/>
        <v>52288.2</v>
      </c>
      <c r="AJ2984" s="43">
        <f t="shared" si="994"/>
        <v>20.582873504605967</v>
      </c>
      <c r="AK2984" s="43">
        <f t="shared" si="995"/>
        <v>-1.4439078095050384E-2</v>
      </c>
      <c r="AL2984" s="36">
        <f t="shared" si="996"/>
        <v>51.528983181367288</v>
      </c>
      <c r="AM2984" s="36">
        <v>1</v>
      </c>
      <c r="AN2984" s="36">
        <f t="shared" si="997"/>
        <v>-1.9689607977478738</v>
      </c>
      <c r="AO2984" s="36">
        <v>4</v>
      </c>
      <c r="AP2984" s="42">
        <f>INT(AI2984/1000)*1000</f>
        <v>52000</v>
      </c>
      <c r="AQ2984" s="42">
        <f>MOD(AI2984,1000)</f>
        <v>288.19999999999709</v>
      </c>
      <c r="AR2984" s="42">
        <f>MOD(AI2985,1000)-0.2+(AP2985-AP2984)</f>
        <v>308.60000000000292</v>
      </c>
    </row>
    <row r="2985" spans="1:44" x14ac:dyDescent="0.25">
      <c r="A2985" s="19" t="s">
        <v>1</v>
      </c>
      <c r="B2985" t="s">
        <v>0</v>
      </c>
      <c r="C2985">
        <v>1480</v>
      </c>
      <c r="D2985" s="36">
        <f>MATCH(C2985,TrainRun!$AG$149:$AG$295,1)</f>
        <v>96</v>
      </c>
      <c r="E2985" s="36">
        <f>INT(INDEX(TrainRun!$AD$149:$AD$295,'By Second'!D2985))</f>
        <v>1419</v>
      </c>
      <c r="F2985" s="36">
        <f>IF(E2985=0,0,INDEX(TrainRun!$AE$149:$AE$295,'By Second'!D2985))</f>
        <v>21.449218190309065</v>
      </c>
      <c r="G2985" s="36">
        <f>INDEX(TrainRun!$AF$149:$AF$295,'By Second'!D2985)</f>
        <v>51027.723428538331</v>
      </c>
      <c r="H2985">
        <f t="shared" si="1002"/>
        <v>97</v>
      </c>
      <c r="I2985" s="36">
        <f>INT(INDEX(TrainRun!$AD$149:$AD$295,'By Second'!H2985))</f>
        <v>1499</v>
      </c>
      <c r="J2985" s="36">
        <f>INDEX(TrainRun!$AE$149:$AE$295,'By Second'!H2985)</f>
        <v>20.294091942705034</v>
      </c>
      <c r="K2985">
        <f t="shared" si="1003"/>
        <v>80</v>
      </c>
      <c r="L2985">
        <f t="shared" si="1004"/>
        <v>-1.1551262476040307</v>
      </c>
      <c r="M2985">
        <f t="shared" si="1005"/>
        <v>-1.4439078095050384E-2</v>
      </c>
      <c r="N2985" s="32">
        <f t="shared" si="1006"/>
        <v>20.568434426510915</v>
      </c>
      <c r="O2985" s="29">
        <f t="shared" si="1007"/>
        <v>52308.798012931104</v>
      </c>
      <c r="P2985" s="37">
        <f>MATCH(O2985,LORDetail!$B$932:$B$1859,1)</f>
        <v>252</v>
      </c>
      <c r="Q2985" s="37">
        <f>INDEX(LORDetail!$B$932:$B$1859,P2985)</f>
        <v>52208</v>
      </c>
      <c r="R2985" s="37">
        <f>INDEX(LORDetail!$D$932:$D$1859,P2985)</f>
        <v>51.528780920720301</v>
      </c>
      <c r="S2985" s="37">
        <f>INDEX(LORDetail!$E$932:$E$1859,P2985)</f>
        <v>-1.9700731028141401</v>
      </c>
      <c r="T2985" s="37">
        <f>INDEX(LORDetail!$G$932:$G$1859,P2985)</f>
        <v>85.948939999999993</v>
      </c>
      <c r="U2985">
        <f t="shared" si="1008"/>
        <v>253</v>
      </c>
      <c r="V2985" s="37">
        <f>INDEX(LORDetail!$B$932:$B$1859,U2985)</f>
        <v>52470</v>
      </c>
      <c r="W2985" s="37">
        <f>INDEX(LORDetail!$D$932:$D$1859,U2985)</f>
        <v>51.529441428858298</v>
      </c>
      <c r="X2985" s="37">
        <f>INDEX(LORDetail!$E$932:$E$1859,U2985)</f>
        <v>-1.96644072766281</v>
      </c>
      <c r="Y2985" s="37">
        <f>INDEX(LORDetail!$G$932:$G$1859,U2985)</f>
        <v>85.785920000000004</v>
      </c>
      <c r="Z2985">
        <f t="shared" si="1009"/>
        <v>262</v>
      </c>
      <c r="AA2985" s="29">
        <f t="shared" si="1010"/>
        <v>100.79801293110359</v>
      </c>
      <c r="AB2985">
        <f t="shared" si="1011"/>
        <v>0.38472524019505183</v>
      </c>
      <c r="AC2985" s="32">
        <f t="shared" si="1012"/>
        <v>51.529035034872344</v>
      </c>
      <c r="AD2985" s="32">
        <f t="shared" si="1013"/>
        <v>-1.9686756364115661</v>
      </c>
      <c r="AE2985" s="34">
        <f t="shared" si="1014"/>
        <v>85.886222091343399</v>
      </c>
      <c r="AF2985" s="36" t="str">
        <f t="shared" si="1000"/>
        <v>RDNGSTN</v>
      </c>
      <c r="AG2985" s="36" t="str">
        <f t="shared" si="1001"/>
        <v>PADTON</v>
      </c>
      <c r="AH2985" s="36">
        <f t="shared" si="998"/>
        <v>1480</v>
      </c>
      <c r="AI2985" s="42">
        <f t="shared" si="999"/>
        <v>52308.800000000003</v>
      </c>
      <c r="AJ2985" s="43">
        <f t="shared" si="994"/>
        <v>20.568434426510915</v>
      </c>
      <c r="AK2985" s="43">
        <f t="shared" si="995"/>
        <v>-1.4439078095050384E-2</v>
      </c>
      <c r="AL2985" s="36">
        <f t="shared" si="996"/>
        <v>51.529035034872344</v>
      </c>
      <c r="AM2985" s="36">
        <v>1</v>
      </c>
      <c r="AN2985" s="36">
        <f t="shared" si="997"/>
        <v>-1.9686756364115661</v>
      </c>
      <c r="AO2985" s="36">
        <v>4</v>
      </c>
      <c r="AP2985" s="42">
        <f>INT(AI2985/1000)*1000</f>
        <v>52000</v>
      </c>
      <c r="AQ2985" s="42">
        <f>MOD(AI2985,1000)</f>
        <v>308.80000000000291</v>
      </c>
      <c r="AR2985" s="42">
        <f>MOD(AI2986,1000)-0.2+(AP2986-AP2985)</f>
        <v>329.20000000000147</v>
      </c>
    </row>
    <row r="2986" spans="1:44" x14ac:dyDescent="0.25">
      <c r="A2986" s="19" t="s">
        <v>1</v>
      </c>
      <c r="B2986" t="s">
        <v>0</v>
      </c>
      <c r="C2986">
        <v>1481</v>
      </c>
      <c r="D2986" s="36">
        <f>MATCH(C2986,TrainRun!$AG$149:$AG$295,1)</f>
        <v>96</v>
      </c>
      <c r="E2986" s="36">
        <f>INT(INDEX(TrainRun!$AD$149:$AD$295,'By Second'!D2986))</f>
        <v>1419</v>
      </c>
      <c r="F2986" s="36">
        <f>IF(E2986=0,0,INDEX(TrainRun!$AE$149:$AE$295,'By Second'!D2986))</f>
        <v>21.449218190309065</v>
      </c>
      <c r="G2986" s="36">
        <f>INDEX(TrainRun!$AF$149:$AF$295,'By Second'!D2986)</f>
        <v>51027.723428538331</v>
      </c>
      <c r="H2986">
        <f t="shared" si="1002"/>
        <v>97</v>
      </c>
      <c r="I2986" s="36">
        <f>INT(INDEX(TrainRun!$AD$149:$AD$295,'By Second'!H2986))</f>
        <v>1499</v>
      </c>
      <c r="J2986" s="36">
        <f>INDEX(TrainRun!$AE$149:$AE$295,'By Second'!H2986)</f>
        <v>20.294091942705034</v>
      </c>
      <c r="K2986">
        <f t="shared" si="1003"/>
        <v>80</v>
      </c>
      <c r="L2986">
        <f t="shared" si="1004"/>
        <v>-1.1551262476040307</v>
      </c>
      <c r="M2986">
        <f t="shared" si="1005"/>
        <v>-1.4439078095050384E-2</v>
      </c>
      <c r="N2986" s="32">
        <f t="shared" si="1006"/>
        <v>20.553995348415864</v>
      </c>
      <c r="O2986" s="29">
        <f t="shared" si="1007"/>
        <v>52329.352008279522</v>
      </c>
      <c r="P2986" s="37">
        <f>MATCH(O2986,LORDetail!$B$932:$B$1859,1)</f>
        <v>252</v>
      </c>
      <c r="Q2986" s="37">
        <f>INDEX(LORDetail!$B$932:$B$1859,P2986)</f>
        <v>52208</v>
      </c>
      <c r="R2986" s="37">
        <f>INDEX(LORDetail!$D$932:$D$1859,P2986)</f>
        <v>51.528780920720301</v>
      </c>
      <c r="S2986" s="37">
        <f>INDEX(LORDetail!$E$932:$E$1859,P2986)</f>
        <v>-1.9700731028141401</v>
      </c>
      <c r="T2986" s="37">
        <f>INDEX(LORDetail!$G$932:$G$1859,P2986)</f>
        <v>85.948939999999993</v>
      </c>
      <c r="U2986">
        <f t="shared" si="1008"/>
        <v>253</v>
      </c>
      <c r="V2986" s="37">
        <f>INDEX(LORDetail!$B$932:$B$1859,U2986)</f>
        <v>52470</v>
      </c>
      <c r="W2986" s="37">
        <f>INDEX(LORDetail!$D$932:$D$1859,U2986)</f>
        <v>51.529441428858298</v>
      </c>
      <c r="X2986" s="37">
        <f>INDEX(LORDetail!$E$932:$E$1859,U2986)</f>
        <v>-1.96644072766281</v>
      </c>
      <c r="Y2986" s="37">
        <f>INDEX(LORDetail!$G$932:$G$1859,U2986)</f>
        <v>85.785920000000004</v>
      </c>
      <c r="Z2986">
        <f t="shared" si="1009"/>
        <v>262</v>
      </c>
      <c r="AA2986" s="29">
        <f t="shared" si="1010"/>
        <v>121.35200827952212</v>
      </c>
      <c r="AB2986">
        <f t="shared" si="1011"/>
        <v>0.46317560412031344</v>
      </c>
      <c r="AC2986" s="32">
        <f t="shared" si="1012"/>
        <v>51.529086851976146</v>
      </c>
      <c r="AD2986" s="32">
        <f t="shared" si="1013"/>
        <v>-1.9683906752590312</v>
      </c>
      <c r="AE2986" s="34">
        <f t="shared" si="1014"/>
        <v>85.873433113016304</v>
      </c>
      <c r="AF2986" s="36" t="str">
        <f t="shared" si="1000"/>
        <v>RDNGSTN</v>
      </c>
      <c r="AG2986" s="36" t="str">
        <f t="shared" si="1001"/>
        <v>PADTON</v>
      </c>
      <c r="AH2986" s="36">
        <f t="shared" si="998"/>
        <v>1481</v>
      </c>
      <c r="AI2986" s="42">
        <f t="shared" si="999"/>
        <v>52329.4</v>
      </c>
      <c r="AJ2986" s="43">
        <f t="shared" si="994"/>
        <v>20.553995348415864</v>
      </c>
      <c r="AK2986" s="43">
        <f t="shared" si="995"/>
        <v>-1.4439078095050384E-2</v>
      </c>
      <c r="AL2986" s="36">
        <f t="shared" si="996"/>
        <v>51.529086851976146</v>
      </c>
      <c r="AM2986" s="36">
        <v>1</v>
      </c>
      <c r="AN2986" s="36">
        <f t="shared" si="997"/>
        <v>-1.9683906752590312</v>
      </c>
      <c r="AO2986" s="36">
        <v>4</v>
      </c>
      <c r="AP2986" s="42">
        <f>INT(AI2986/1000)*1000</f>
        <v>52000</v>
      </c>
      <c r="AQ2986" s="42">
        <f>MOD(AI2986,1000)</f>
        <v>329.40000000000146</v>
      </c>
      <c r="AR2986" s="42">
        <f>MOD(AI2987,1000)-0.2+(AP2987-AP2986)</f>
        <v>349.60000000000292</v>
      </c>
    </row>
    <row r="2987" spans="1:44" x14ac:dyDescent="0.25">
      <c r="A2987" s="19" t="s">
        <v>1</v>
      </c>
      <c r="B2987" t="s">
        <v>0</v>
      </c>
      <c r="C2987">
        <v>1482</v>
      </c>
      <c r="D2987" s="36">
        <f>MATCH(C2987,TrainRun!$AG$149:$AG$295,1)</f>
        <v>96</v>
      </c>
      <c r="E2987" s="36">
        <f>INT(INDEX(TrainRun!$AD$149:$AD$295,'By Second'!D2987))</f>
        <v>1419</v>
      </c>
      <c r="F2987" s="36">
        <f>IF(E2987=0,0,INDEX(TrainRun!$AE$149:$AE$295,'By Second'!D2987))</f>
        <v>21.449218190309065</v>
      </c>
      <c r="G2987" s="36">
        <f>INDEX(TrainRun!$AF$149:$AF$295,'By Second'!D2987)</f>
        <v>51027.723428538331</v>
      </c>
      <c r="H2987">
        <f t="shared" si="1002"/>
        <v>97</v>
      </c>
      <c r="I2987" s="36">
        <f>INT(INDEX(TrainRun!$AD$149:$AD$295,'By Second'!H2987))</f>
        <v>1499</v>
      </c>
      <c r="J2987" s="36">
        <f>INDEX(TrainRun!$AE$149:$AE$295,'By Second'!H2987)</f>
        <v>20.294091942705034</v>
      </c>
      <c r="K2987">
        <f t="shared" si="1003"/>
        <v>80</v>
      </c>
      <c r="L2987">
        <f t="shared" si="1004"/>
        <v>-1.1551262476040307</v>
      </c>
      <c r="M2987">
        <f t="shared" si="1005"/>
        <v>-1.4439078095050384E-2</v>
      </c>
      <c r="N2987" s="32">
        <f t="shared" si="1006"/>
        <v>20.539556270320812</v>
      </c>
      <c r="O2987" s="29">
        <f t="shared" si="1007"/>
        <v>52349.891564549842</v>
      </c>
      <c r="P2987" s="37">
        <f>MATCH(O2987,LORDetail!$B$932:$B$1859,1)</f>
        <v>252</v>
      </c>
      <c r="Q2987" s="37">
        <f>INDEX(LORDetail!$B$932:$B$1859,P2987)</f>
        <v>52208</v>
      </c>
      <c r="R2987" s="37">
        <f>INDEX(LORDetail!$D$932:$D$1859,P2987)</f>
        <v>51.528780920720301</v>
      </c>
      <c r="S2987" s="37">
        <f>INDEX(LORDetail!$E$932:$E$1859,P2987)</f>
        <v>-1.9700731028141401</v>
      </c>
      <c r="T2987" s="37">
        <f>INDEX(LORDetail!$G$932:$G$1859,P2987)</f>
        <v>85.948939999999993</v>
      </c>
      <c r="U2987">
        <f t="shared" si="1008"/>
        <v>253</v>
      </c>
      <c r="V2987" s="37">
        <f>INDEX(LORDetail!$B$932:$B$1859,U2987)</f>
        <v>52470</v>
      </c>
      <c r="W2987" s="37">
        <f>INDEX(LORDetail!$D$932:$D$1859,U2987)</f>
        <v>51.529441428858298</v>
      </c>
      <c r="X2987" s="37">
        <f>INDEX(LORDetail!$E$932:$E$1859,U2987)</f>
        <v>-1.96644072766281</v>
      </c>
      <c r="Y2987" s="37">
        <f>INDEX(LORDetail!$G$932:$G$1859,U2987)</f>
        <v>85.785920000000004</v>
      </c>
      <c r="Z2987">
        <f t="shared" si="1009"/>
        <v>262</v>
      </c>
      <c r="AA2987" s="29">
        <f t="shared" si="1010"/>
        <v>141.89156454984186</v>
      </c>
      <c r="AB2987">
        <f t="shared" si="1011"/>
        <v>0.54157085706046515</v>
      </c>
      <c r="AC2987" s="32">
        <f t="shared" si="1012"/>
        <v>51.529138632678695</v>
      </c>
      <c r="AD2987" s="32">
        <f t="shared" si="1013"/>
        <v>-1.968105914290269</v>
      </c>
      <c r="AE2987" s="34">
        <f t="shared" si="1014"/>
        <v>85.860653118881999</v>
      </c>
      <c r="AF2987" s="36" t="str">
        <f t="shared" si="1000"/>
        <v>RDNGSTN</v>
      </c>
      <c r="AG2987" s="36" t="str">
        <f t="shared" si="1001"/>
        <v>PADTON</v>
      </c>
      <c r="AH2987" s="36">
        <f t="shared" si="998"/>
        <v>1482</v>
      </c>
      <c r="AI2987" s="42">
        <f t="shared" si="999"/>
        <v>52349.8</v>
      </c>
      <c r="AJ2987" s="43">
        <f t="shared" si="994"/>
        <v>20.539556270320812</v>
      </c>
      <c r="AK2987" s="43">
        <f t="shared" si="995"/>
        <v>-1.4439078095050384E-2</v>
      </c>
      <c r="AL2987" s="36">
        <f t="shared" si="996"/>
        <v>51.529138632678695</v>
      </c>
      <c r="AM2987" s="36">
        <v>1</v>
      </c>
      <c r="AN2987" s="36">
        <f t="shared" si="997"/>
        <v>-1.968105914290269</v>
      </c>
      <c r="AO2987" s="36">
        <v>4</v>
      </c>
      <c r="AP2987" s="42">
        <f>INT(AI2987/1000)*1000</f>
        <v>52000</v>
      </c>
      <c r="AQ2987" s="42">
        <f>MOD(AI2987,1000)</f>
        <v>349.80000000000291</v>
      </c>
      <c r="AR2987" s="42">
        <f>MOD(AI2988,1000)-0.2+(AP2988-AP2987)</f>
        <v>370.20000000000147</v>
      </c>
    </row>
    <row r="2988" spans="1:44" x14ac:dyDescent="0.25">
      <c r="A2988" s="19" t="s">
        <v>1</v>
      </c>
      <c r="B2988" t="s">
        <v>0</v>
      </c>
      <c r="C2988">
        <v>1483</v>
      </c>
      <c r="D2988" s="36">
        <f>MATCH(C2988,TrainRun!$AG$149:$AG$295,1)</f>
        <v>96</v>
      </c>
      <c r="E2988" s="36">
        <f>INT(INDEX(TrainRun!$AD$149:$AD$295,'By Second'!D2988))</f>
        <v>1419</v>
      </c>
      <c r="F2988" s="36">
        <f>IF(E2988=0,0,INDEX(TrainRun!$AE$149:$AE$295,'By Second'!D2988))</f>
        <v>21.449218190309065</v>
      </c>
      <c r="G2988" s="36">
        <f>INDEX(TrainRun!$AF$149:$AF$295,'By Second'!D2988)</f>
        <v>51027.723428538331</v>
      </c>
      <c r="H2988">
        <f t="shared" si="1002"/>
        <v>97</v>
      </c>
      <c r="I2988" s="36">
        <f>INT(INDEX(TrainRun!$AD$149:$AD$295,'By Second'!H2988))</f>
        <v>1499</v>
      </c>
      <c r="J2988" s="36">
        <f>INDEX(TrainRun!$AE$149:$AE$295,'By Second'!H2988)</f>
        <v>20.294091942705034</v>
      </c>
      <c r="K2988">
        <f t="shared" si="1003"/>
        <v>80</v>
      </c>
      <c r="L2988">
        <f t="shared" si="1004"/>
        <v>-1.1551262476040307</v>
      </c>
      <c r="M2988">
        <f t="shared" si="1005"/>
        <v>-1.4439078095050384E-2</v>
      </c>
      <c r="N2988" s="32">
        <f t="shared" si="1006"/>
        <v>20.52511719222576</v>
      </c>
      <c r="O2988" s="29">
        <f t="shared" si="1007"/>
        <v>52370.41668174207</v>
      </c>
      <c r="P2988" s="37">
        <f>MATCH(O2988,LORDetail!$B$932:$B$1859,1)</f>
        <v>252</v>
      </c>
      <c r="Q2988" s="37">
        <f>INDEX(LORDetail!$B$932:$B$1859,P2988)</f>
        <v>52208</v>
      </c>
      <c r="R2988" s="37">
        <f>INDEX(LORDetail!$D$932:$D$1859,P2988)</f>
        <v>51.528780920720301</v>
      </c>
      <c r="S2988" s="37">
        <f>INDEX(LORDetail!$E$932:$E$1859,P2988)</f>
        <v>-1.9700731028141401</v>
      </c>
      <c r="T2988" s="37">
        <f>INDEX(LORDetail!$G$932:$G$1859,P2988)</f>
        <v>85.948939999999993</v>
      </c>
      <c r="U2988">
        <f t="shared" si="1008"/>
        <v>253</v>
      </c>
      <c r="V2988" s="37">
        <f>INDEX(LORDetail!$B$932:$B$1859,U2988)</f>
        <v>52470</v>
      </c>
      <c r="W2988" s="37">
        <f>INDEX(LORDetail!$D$932:$D$1859,U2988)</f>
        <v>51.529441428858298</v>
      </c>
      <c r="X2988" s="37">
        <f>INDEX(LORDetail!$E$932:$E$1859,U2988)</f>
        <v>-1.96644072766281</v>
      </c>
      <c r="Y2988" s="37">
        <f>INDEX(LORDetail!$G$932:$G$1859,U2988)</f>
        <v>85.785920000000004</v>
      </c>
      <c r="Z2988">
        <f t="shared" si="1009"/>
        <v>262</v>
      </c>
      <c r="AA2988" s="29">
        <f t="shared" si="1010"/>
        <v>162.41668174207007</v>
      </c>
      <c r="AB2988">
        <f t="shared" si="1011"/>
        <v>0.61991099901553459</v>
      </c>
      <c r="AC2988" s="32">
        <f t="shared" si="1012"/>
        <v>51.529190376979983</v>
      </c>
      <c r="AD2988" s="32">
        <f t="shared" si="1013"/>
        <v>-1.9678213535052798</v>
      </c>
      <c r="AE2988" s="34">
        <f t="shared" si="1014"/>
        <v>85.847882108940482</v>
      </c>
      <c r="AF2988" s="36" t="str">
        <f t="shared" si="1000"/>
        <v>RDNGSTN</v>
      </c>
      <c r="AG2988" s="36" t="str">
        <f t="shared" si="1001"/>
        <v>PADTON</v>
      </c>
      <c r="AH2988" s="36">
        <f t="shared" si="998"/>
        <v>1483</v>
      </c>
      <c r="AI2988" s="42">
        <f t="shared" si="999"/>
        <v>52370.400000000001</v>
      </c>
      <c r="AJ2988" s="43">
        <f t="shared" si="994"/>
        <v>20.52511719222576</v>
      </c>
      <c r="AK2988" s="43">
        <f t="shared" si="995"/>
        <v>-1.4439078095050384E-2</v>
      </c>
      <c r="AL2988" s="36">
        <f t="shared" si="996"/>
        <v>51.529190376979983</v>
      </c>
      <c r="AM2988" s="36">
        <v>1</v>
      </c>
      <c r="AN2988" s="36">
        <f t="shared" si="997"/>
        <v>-1.9678213535052798</v>
      </c>
      <c r="AO2988" s="36">
        <v>4</v>
      </c>
      <c r="AP2988" s="42">
        <f>INT(AI2988/1000)*1000</f>
        <v>52000</v>
      </c>
      <c r="AQ2988" s="42">
        <f>MOD(AI2988,1000)</f>
        <v>370.40000000000146</v>
      </c>
      <c r="AR2988" s="42">
        <f>MOD(AI2989,1000)-0.2+(AP2989-AP2988)</f>
        <v>390.8</v>
      </c>
    </row>
    <row r="2989" spans="1:44" x14ac:dyDescent="0.25">
      <c r="A2989" s="19" t="s">
        <v>1</v>
      </c>
      <c r="B2989" t="s">
        <v>0</v>
      </c>
      <c r="C2989">
        <v>1484</v>
      </c>
      <c r="D2989" s="36">
        <f>MATCH(C2989,TrainRun!$AG$149:$AG$295,1)</f>
        <v>96</v>
      </c>
      <c r="E2989" s="36">
        <f>INT(INDEX(TrainRun!$AD$149:$AD$295,'By Second'!D2989))</f>
        <v>1419</v>
      </c>
      <c r="F2989" s="36">
        <f>IF(E2989=0,0,INDEX(TrainRun!$AE$149:$AE$295,'By Second'!D2989))</f>
        <v>21.449218190309065</v>
      </c>
      <c r="G2989" s="36">
        <f>INDEX(TrainRun!$AF$149:$AF$295,'By Second'!D2989)</f>
        <v>51027.723428538331</v>
      </c>
      <c r="H2989">
        <f t="shared" si="1002"/>
        <v>97</v>
      </c>
      <c r="I2989" s="36">
        <f>INT(INDEX(TrainRun!$AD$149:$AD$295,'By Second'!H2989))</f>
        <v>1499</v>
      </c>
      <c r="J2989" s="36">
        <f>INDEX(TrainRun!$AE$149:$AE$295,'By Second'!H2989)</f>
        <v>20.294091942705034</v>
      </c>
      <c r="K2989">
        <f t="shared" si="1003"/>
        <v>80</v>
      </c>
      <c r="L2989">
        <f t="shared" si="1004"/>
        <v>-1.1551262476040307</v>
      </c>
      <c r="M2989">
        <f t="shared" si="1005"/>
        <v>-1.4439078095050384E-2</v>
      </c>
      <c r="N2989" s="32">
        <f t="shared" si="1006"/>
        <v>20.510678114130709</v>
      </c>
      <c r="O2989" s="29">
        <f t="shared" si="1007"/>
        <v>52390.927359856199</v>
      </c>
      <c r="P2989" s="37">
        <f>MATCH(O2989,LORDetail!$B$932:$B$1859,1)</f>
        <v>252</v>
      </c>
      <c r="Q2989" s="37">
        <f>INDEX(LORDetail!$B$932:$B$1859,P2989)</f>
        <v>52208</v>
      </c>
      <c r="R2989" s="37">
        <f>INDEX(LORDetail!$D$932:$D$1859,P2989)</f>
        <v>51.528780920720301</v>
      </c>
      <c r="S2989" s="37">
        <f>INDEX(LORDetail!$E$932:$E$1859,P2989)</f>
        <v>-1.9700731028141401</v>
      </c>
      <c r="T2989" s="37">
        <f>INDEX(LORDetail!$G$932:$G$1859,P2989)</f>
        <v>85.948939999999993</v>
      </c>
      <c r="U2989">
        <f t="shared" si="1008"/>
        <v>253</v>
      </c>
      <c r="V2989" s="37">
        <f>INDEX(LORDetail!$B$932:$B$1859,U2989)</f>
        <v>52470</v>
      </c>
      <c r="W2989" s="37">
        <f>INDEX(LORDetail!$D$932:$D$1859,U2989)</f>
        <v>51.529441428858298</v>
      </c>
      <c r="X2989" s="37">
        <f>INDEX(LORDetail!$E$932:$E$1859,U2989)</f>
        <v>-1.96644072766281</v>
      </c>
      <c r="Y2989" s="37">
        <f>INDEX(LORDetail!$G$932:$G$1859,U2989)</f>
        <v>85.785920000000004</v>
      </c>
      <c r="Z2989">
        <f t="shared" si="1009"/>
        <v>262</v>
      </c>
      <c r="AA2989" s="29">
        <f t="shared" si="1010"/>
        <v>182.92735985619947</v>
      </c>
      <c r="AB2989">
        <f t="shared" si="1011"/>
        <v>0.69819602998549413</v>
      </c>
      <c r="AC2989" s="32">
        <f t="shared" si="1012"/>
        <v>51.529242084880025</v>
      </c>
      <c r="AD2989" s="32">
        <f t="shared" si="1013"/>
        <v>-1.9675369929040634</v>
      </c>
      <c r="AE2989" s="34">
        <f t="shared" si="1014"/>
        <v>85.835120083191768</v>
      </c>
      <c r="AF2989" s="36" t="str">
        <f t="shared" si="1000"/>
        <v>RDNGSTN</v>
      </c>
      <c r="AG2989" s="36" t="str">
        <f t="shared" si="1001"/>
        <v>PADTON</v>
      </c>
      <c r="AH2989" s="36">
        <f t="shared" si="998"/>
        <v>1484</v>
      </c>
      <c r="AI2989" s="42">
        <f t="shared" si="999"/>
        <v>52391</v>
      </c>
      <c r="AJ2989" s="43">
        <f t="shared" si="994"/>
        <v>20.510678114130709</v>
      </c>
      <c r="AK2989" s="43">
        <f t="shared" si="995"/>
        <v>-1.4439078095050384E-2</v>
      </c>
      <c r="AL2989" s="36">
        <f t="shared" si="996"/>
        <v>51.529242084880025</v>
      </c>
      <c r="AM2989" s="36">
        <v>1</v>
      </c>
      <c r="AN2989" s="36">
        <f t="shared" si="997"/>
        <v>-1.9675369929040634</v>
      </c>
      <c r="AO2989" s="36">
        <v>4</v>
      </c>
      <c r="AP2989" s="42">
        <f>INT(AI2989/1000)*1000</f>
        <v>52000</v>
      </c>
      <c r="AQ2989" s="42">
        <f>MOD(AI2989,1000)</f>
        <v>391</v>
      </c>
      <c r="AR2989" s="42">
        <f>MOD(AI2990,1000)-0.2+(AP2990-AP2989)</f>
        <v>411.20000000000147</v>
      </c>
    </row>
    <row r="2990" spans="1:44" x14ac:dyDescent="0.25">
      <c r="A2990" s="19" t="s">
        <v>1</v>
      </c>
      <c r="B2990" t="s">
        <v>0</v>
      </c>
      <c r="C2990">
        <v>1485</v>
      </c>
      <c r="D2990" s="36">
        <f>MATCH(C2990,TrainRun!$AG$149:$AG$295,1)</f>
        <v>96</v>
      </c>
      <c r="E2990" s="36">
        <f>INT(INDEX(TrainRun!$AD$149:$AD$295,'By Second'!D2990))</f>
        <v>1419</v>
      </c>
      <c r="F2990" s="36">
        <f>IF(E2990=0,0,INDEX(TrainRun!$AE$149:$AE$295,'By Second'!D2990))</f>
        <v>21.449218190309065</v>
      </c>
      <c r="G2990" s="36">
        <f>INDEX(TrainRun!$AF$149:$AF$295,'By Second'!D2990)</f>
        <v>51027.723428538331</v>
      </c>
      <c r="H2990">
        <f t="shared" si="1002"/>
        <v>97</v>
      </c>
      <c r="I2990" s="36">
        <f>INT(INDEX(TrainRun!$AD$149:$AD$295,'By Second'!H2990))</f>
        <v>1499</v>
      </c>
      <c r="J2990" s="36">
        <f>INDEX(TrainRun!$AE$149:$AE$295,'By Second'!H2990)</f>
        <v>20.294091942705034</v>
      </c>
      <c r="K2990">
        <f t="shared" si="1003"/>
        <v>80</v>
      </c>
      <c r="L2990">
        <f t="shared" si="1004"/>
        <v>-1.1551262476040307</v>
      </c>
      <c r="M2990">
        <f t="shared" si="1005"/>
        <v>-1.4439078095050384E-2</v>
      </c>
      <c r="N2990" s="32">
        <f t="shared" si="1006"/>
        <v>20.496239036035657</v>
      </c>
      <c r="O2990" s="29">
        <f t="shared" si="1007"/>
        <v>52411.423598892237</v>
      </c>
      <c r="P2990" s="37">
        <f>MATCH(O2990,LORDetail!$B$932:$B$1859,1)</f>
        <v>252</v>
      </c>
      <c r="Q2990" s="37">
        <f>INDEX(LORDetail!$B$932:$B$1859,P2990)</f>
        <v>52208</v>
      </c>
      <c r="R2990" s="37">
        <f>INDEX(LORDetail!$D$932:$D$1859,P2990)</f>
        <v>51.528780920720301</v>
      </c>
      <c r="S2990" s="37">
        <f>INDEX(LORDetail!$E$932:$E$1859,P2990)</f>
        <v>-1.9700731028141401</v>
      </c>
      <c r="T2990" s="37">
        <f>INDEX(LORDetail!$G$932:$G$1859,P2990)</f>
        <v>85.948939999999993</v>
      </c>
      <c r="U2990">
        <f t="shared" si="1008"/>
        <v>253</v>
      </c>
      <c r="V2990" s="37">
        <f>INDEX(LORDetail!$B$932:$B$1859,U2990)</f>
        <v>52470</v>
      </c>
      <c r="W2990" s="37">
        <f>INDEX(LORDetail!$D$932:$D$1859,U2990)</f>
        <v>51.529441428858298</v>
      </c>
      <c r="X2990" s="37">
        <f>INDEX(LORDetail!$E$932:$E$1859,U2990)</f>
        <v>-1.96644072766281</v>
      </c>
      <c r="Y2990" s="37">
        <f>INDEX(LORDetail!$G$932:$G$1859,U2990)</f>
        <v>85.785920000000004</v>
      </c>
      <c r="Z2990">
        <f t="shared" si="1009"/>
        <v>262</v>
      </c>
      <c r="AA2990" s="29">
        <f t="shared" si="1010"/>
        <v>203.42359889223735</v>
      </c>
      <c r="AB2990">
        <f t="shared" si="1011"/>
        <v>0.77642594997037162</v>
      </c>
      <c r="AC2990" s="32">
        <f t="shared" si="1012"/>
        <v>51.529293756378806</v>
      </c>
      <c r="AD2990" s="32">
        <f t="shared" si="1013"/>
        <v>-1.9672528324866199</v>
      </c>
      <c r="AE2990" s="34">
        <f t="shared" si="1014"/>
        <v>85.822367041635829</v>
      </c>
      <c r="AF2990" s="36" t="str">
        <f t="shared" si="1000"/>
        <v>RDNGSTN</v>
      </c>
      <c r="AG2990" s="36" t="str">
        <f t="shared" si="1001"/>
        <v>PADTON</v>
      </c>
      <c r="AH2990" s="36">
        <f t="shared" si="998"/>
        <v>1485</v>
      </c>
      <c r="AI2990" s="42">
        <f t="shared" si="999"/>
        <v>52411.4</v>
      </c>
      <c r="AJ2990" s="43">
        <f t="shared" si="994"/>
        <v>20.496239036035657</v>
      </c>
      <c r="AK2990" s="43">
        <f t="shared" si="995"/>
        <v>-1.4439078095050384E-2</v>
      </c>
      <c r="AL2990" s="36">
        <f t="shared" si="996"/>
        <v>51.529293756378806</v>
      </c>
      <c r="AM2990" s="36">
        <v>1</v>
      </c>
      <c r="AN2990" s="36">
        <f t="shared" si="997"/>
        <v>-1.9672528324866199</v>
      </c>
      <c r="AO2990" s="36">
        <v>4</v>
      </c>
      <c r="AP2990" s="42">
        <f>INT(AI2990/1000)*1000</f>
        <v>52000</v>
      </c>
      <c r="AQ2990" s="42">
        <f>MOD(AI2990,1000)</f>
        <v>411.40000000000146</v>
      </c>
      <c r="AR2990" s="42">
        <f>MOD(AI2991,1000)-0.2+(AP2991-AP2990)</f>
        <v>431.8</v>
      </c>
    </row>
    <row r="2991" spans="1:44" x14ac:dyDescent="0.25">
      <c r="A2991" s="19" t="s">
        <v>1</v>
      </c>
      <c r="B2991" t="s">
        <v>0</v>
      </c>
      <c r="C2991">
        <v>1486</v>
      </c>
      <c r="D2991" s="36">
        <f>MATCH(C2991,TrainRun!$AG$149:$AG$295,1)</f>
        <v>96</v>
      </c>
      <c r="E2991" s="36">
        <f>INT(INDEX(TrainRun!$AD$149:$AD$295,'By Second'!D2991))</f>
        <v>1419</v>
      </c>
      <c r="F2991" s="36">
        <f>IF(E2991=0,0,INDEX(TrainRun!$AE$149:$AE$295,'By Second'!D2991))</f>
        <v>21.449218190309065</v>
      </c>
      <c r="G2991" s="36">
        <f>INDEX(TrainRun!$AF$149:$AF$295,'By Second'!D2991)</f>
        <v>51027.723428538331</v>
      </c>
      <c r="H2991">
        <f t="shared" si="1002"/>
        <v>97</v>
      </c>
      <c r="I2991" s="36">
        <f>INT(INDEX(TrainRun!$AD$149:$AD$295,'By Second'!H2991))</f>
        <v>1499</v>
      </c>
      <c r="J2991" s="36">
        <f>INDEX(TrainRun!$AE$149:$AE$295,'By Second'!H2991)</f>
        <v>20.294091942705034</v>
      </c>
      <c r="K2991">
        <f t="shared" si="1003"/>
        <v>80</v>
      </c>
      <c r="L2991">
        <f t="shared" si="1004"/>
        <v>-1.1551262476040307</v>
      </c>
      <c r="M2991">
        <f t="shared" si="1005"/>
        <v>-1.4439078095050384E-2</v>
      </c>
      <c r="N2991" s="32">
        <f t="shared" si="1006"/>
        <v>20.481799957940606</v>
      </c>
      <c r="O2991" s="29">
        <f t="shared" si="1007"/>
        <v>52431.905398850176</v>
      </c>
      <c r="P2991" s="37">
        <f>MATCH(O2991,LORDetail!$B$932:$B$1859,1)</f>
        <v>252</v>
      </c>
      <c r="Q2991" s="37">
        <f>INDEX(LORDetail!$B$932:$B$1859,P2991)</f>
        <v>52208</v>
      </c>
      <c r="R2991" s="37">
        <f>INDEX(LORDetail!$D$932:$D$1859,P2991)</f>
        <v>51.528780920720301</v>
      </c>
      <c r="S2991" s="37">
        <f>INDEX(LORDetail!$E$932:$E$1859,P2991)</f>
        <v>-1.9700731028141401</v>
      </c>
      <c r="T2991" s="37">
        <f>INDEX(LORDetail!$G$932:$G$1859,P2991)</f>
        <v>85.948939999999993</v>
      </c>
      <c r="U2991">
        <f t="shared" si="1008"/>
        <v>253</v>
      </c>
      <c r="V2991" s="37">
        <f>INDEX(LORDetail!$B$932:$B$1859,U2991)</f>
        <v>52470</v>
      </c>
      <c r="W2991" s="37">
        <f>INDEX(LORDetail!$D$932:$D$1859,U2991)</f>
        <v>51.529441428858298</v>
      </c>
      <c r="X2991" s="37">
        <f>INDEX(LORDetail!$E$932:$E$1859,U2991)</f>
        <v>-1.96644072766281</v>
      </c>
      <c r="Y2991" s="37">
        <f>INDEX(LORDetail!$G$932:$G$1859,U2991)</f>
        <v>85.785920000000004</v>
      </c>
      <c r="Z2991">
        <f t="shared" si="1009"/>
        <v>262</v>
      </c>
      <c r="AA2991" s="29">
        <f t="shared" si="1010"/>
        <v>223.90539885017643</v>
      </c>
      <c r="AB2991">
        <f t="shared" si="1011"/>
        <v>0.85460075897013899</v>
      </c>
      <c r="AC2991" s="32">
        <f t="shared" si="1012"/>
        <v>51.52934539147634</v>
      </c>
      <c r="AD2991" s="32">
        <f t="shared" si="1013"/>
        <v>-1.966968872252949</v>
      </c>
      <c r="AE2991" s="34">
        <f t="shared" si="1014"/>
        <v>85.809622984272693</v>
      </c>
      <c r="AF2991" s="36" t="str">
        <f t="shared" si="1000"/>
        <v>RDNGSTN</v>
      </c>
      <c r="AG2991" s="36" t="str">
        <f t="shared" si="1001"/>
        <v>PADTON</v>
      </c>
      <c r="AH2991" s="36">
        <f t="shared" si="998"/>
        <v>1486</v>
      </c>
      <c r="AI2991" s="42">
        <f t="shared" si="999"/>
        <v>52432</v>
      </c>
      <c r="AJ2991" s="43">
        <f t="shared" si="994"/>
        <v>20.481799957940606</v>
      </c>
      <c r="AK2991" s="43">
        <f t="shared" si="995"/>
        <v>-1.4439078095050384E-2</v>
      </c>
      <c r="AL2991" s="36">
        <f t="shared" si="996"/>
        <v>51.52934539147634</v>
      </c>
      <c r="AM2991" s="36">
        <v>1</v>
      </c>
      <c r="AN2991" s="36">
        <f t="shared" si="997"/>
        <v>-1.966968872252949</v>
      </c>
      <c r="AO2991" s="36">
        <v>4</v>
      </c>
      <c r="AP2991" s="42">
        <f>INT(AI2991/1000)*1000</f>
        <v>52000</v>
      </c>
      <c r="AQ2991" s="42">
        <f>MOD(AI2991,1000)</f>
        <v>432</v>
      </c>
      <c r="AR2991" s="42">
        <f>MOD(AI2992,1000)-0.2+(AP2992-AP2991)</f>
        <v>452.20000000000147</v>
      </c>
    </row>
    <row r="2992" spans="1:44" x14ac:dyDescent="0.25">
      <c r="A2992" s="19" t="s">
        <v>1</v>
      </c>
      <c r="B2992" t="s">
        <v>0</v>
      </c>
      <c r="C2992">
        <v>1487</v>
      </c>
      <c r="D2992" s="36">
        <f>MATCH(C2992,TrainRun!$AG$149:$AG$295,1)</f>
        <v>96</v>
      </c>
      <c r="E2992" s="36">
        <f>INT(INDEX(TrainRun!$AD$149:$AD$295,'By Second'!D2992))</f>
        <v>1419</v>
      </c>
      <c r="F2992" s="36">
        <f>IF(E2992=0,0,INDEX(TrainRun!$AE$149:$AE$295,'By Second'!D2992))</f>
        <v>21.449218190309065</v>
      </c>
      <c r="G2992" s="36">
        <f>INDEX(TrainRun!$AF$149:$AF$295,'By Second'!D2992)</f>
        <v>51027.723428538331</v>
      </c>
      <c r="H2992">
        <f t="shared" si="1002"/>
        <v>97</v>
      </c>
      <c r="I2992" s="36">
        <f>INT(INDEX(TrainRun!$AD$149:$AD$295,'By Second'!H2992))</f>
        <v>1499</v>
      </c>
      <c r="J2992" s="36">
        <f>INDEX(TrainRun!$AE$149:$AE$295,'By Second'!H2992)</f>
        <v>20.294091942705034</v>
      </c>
      <c r="K2992">
        <f t="shared" si="1003"/>
        <v>80</v>
      </c>
      <c r="L2992">
        <f t="shared" si="1004"/>
        <v>-1.1551262476040307</v>
      </c>
      <c r="M2992">
        <f t="shared" si="1005"/>
        <v>-1.4439078095050384E-2</v>
      </c>
      <c r="N2992" s="32">
        <f t="shared" si="1006"/>
        <v>20.467360879845554</v>
      </c>
      <c r="O2992" s="29">
        <f t="shared" si="1007"/>
        <v>52452.372759730024</v>
      </c>
      <c r="P2992" s="37">
        <f>MATCH(O2992,LORDetail!$B$932:$B$1859,1)</f>
        <v>252</v>
      </c>
      <c r="Q2992" s="37">
        <f>INDEX(LORDetail!$B$932:$B$1859,P2992)</f>
        <v>52208</v>
      </c>
      <c r="R2992" s="37">
        <f>INDEX(LORDetail!$D$932:$D$1859,P2992)</f>
        <v>51.528780920720301</v>
      </c>
      <c r="S2992" s="37">
        <f>INDEX(LORDetail!$E$932:$E$1859,P2992)</f>
        <v>-1.9700731028141401</v>
      </c>
      <c r="T2992" s="37">
        <f>INDEX(LORDetail!$G$932:$G$1859,P2992)</f>
        <v>85.948939999999993</v>
      </c>
      <c r="U2992">
        <f t="shared" si="1008"/>
        <v>253</v>
      </c>
      <c r="V2992" s="37">
        <f>INDEX(LORDetail!$B$932:$B$1859,U2992)</f>
        <v>52470</v>
      </c>
      <c r="W2992" s="37">
        <f>INDEX(LORDetail!$D$932:$D$1859,U2992)</f>
        <v>51.529441428858298</v>
      </c>
      <c r="X2992" s="37">
        <f>INDEX(LORDetail!$E$932:$E$1859,U2992)</f>
        <v>-1.96644072766281</v>
      </c>
      <c r="Y2992" s="37">
        <f>INDEX(LORDetail!$G$932:$G$1859,U2992)</f>
        <v>85.785920000000004</v>
      </c>
      <c r="Z2992">
        <f t="shared" si="1009"/>
        <v>262</v>
      </c>
      <c r="AA2992" s="29">
        <f t="shared" si="1010"/>
        <v>244.37275973002397</v>
      </c>
      <c r="AB2992">
        <f t="shared" si="1011"/>
        <v>0.93272045698482431</v>
      </c>
      <c r="AC2992" s="32">
        <f t="shared" si="1012"/>
        <v>51.529396990172614</v>
      </c>
      <c r="AD2992" s="32">
        <f t="shared" si="1013"/>
        <v>-1.9666851122030511</v>
      </c>
      <c r="AE2992" s="34">
        <f t="shared" si="1014"/>
        <v>85.796887911102331</v>
      </c>
      <c r="AF2992" s="36" t="str">
        <f t="shared" si="1000"/>
        <v>RDNGSTN</v>
      </c>
      <c r="AG2992" s="36" t="str">
        <f t="shared" si="1001"/>
        <v>PADTON</v>
      </c>
      <c r="AH2992" s="36">
        <f t="shared" si="998"/>
        <v>1487</v>
      </c>
      <c r="AI2992" s="42">
        <f t="shared" si="999"/>
        <v>52452.4</v>
      </c>
      <c r="AJ2992" s="43">
        <f t="shared" si="994"/>
        <v>20.467360879845554</v>
      </c>
      <c r="AK2992" s="43">
        <f t="shared" si="995"/>
        <v>-1.4439078095050384E-2</v>
      </c>
      <c r="AL2992" s="36">
        <f t="shared" si="996"/>
        <v>51.529396990172614</v>
      </c>
      <c r="AM2992" s="36">
        <v>1</v>
      </c>
      <c r="AN2992" s="36">
        <f t="shared" si="997"/>
        <v>-1.9666851122030511</v>
      </c>
      <c r="AO2992" s="36">
        <v>4</v>
      </c>
      <c r="AP2992" s="42">
        <f>INT(AI2992/1000)*1000</f>
        <v>52000</v>
      </c>
      <c r="AQ2992" s="42">
        <f>MOD(AI2992,1000)</f>
        <v>452.40000000000146</v>
      </c>
      <c r="AR2992" s="42">
        <f>MOD(AI2993,1000)-0.2+(AP2993-AP2992)</f>
        <v>472.60000000000292</v>
      </c>
    </row>
    <row r="2993" spans="1:44" x14ac:dyDescent="0.25">
      <c r="A2993" s="19" t="s">
        <v>1</v>
      </c>
      <c r="B2993" t="s">
        <v>0</v>
      </c>
      <c r="C2993">
        <v>1488</v>
      </c>
      <c r="D2993" s="36">
        <f>MATCH(C2993,TrainRun!$AG$149:$AG$295,1)</f>
        <v>96</v>
      </c>
      <c r="E2993" s="36">
        <f>INT(INDEX(TrainRun!$AD$149:$AD$295,'By Second'!D2993))</f>
        <v>1419</v>
      </c>
      <c r="F2993" s="36">
        <f>IF(E2993=0,0,INDEX(TrainRun!$AE$149:$AE$295,'By Second'!D2993))</f>
        <v>21.449218190309065</v>
      </c>
      <c r="G2993" s="36">
        <f>INDEX(TrainRun!$AF$149:$AF$295,'By Second'!D2993)</f>
        <v>51027.723428538331</v>
      </c>
      <c r="H2993">
        <f t="shared" si="1002"/>
        <v>97</v>
      </c>
      <c r="I2993" s="36">
        <f>INT(INDEX(TrainRun!$AD$149:$AD$295,'By Second'!H2993))</f>
        <v>1499</v>
      </c>
      <c r="J2993" s="36">
        <f>INDEX(TrainRun!$AE$149:$AE$295,'By Second'!H2993)</f>
        <v>20.294091942705034</v>
      </c>
      <c r="K2993">
        <f t="shared" si="1003"/>
        <v>80</v>
      </c>
      <c r="L2993">
        <f t="shared" si="1004"/>
        <v>-1.1551262476040307</v>
      </c>
      <c r="M2993">
        <f t="shared" si="1005"/>
        <v>-1.4439078095050384E-2</v>
      </c>
      <c r="N2993" s="32">
        <f t="shared" si="1006"/>
        <v>20.452921801750502</v>
      </c>
      <c r="O2993" s="29">
        <f t="shared" si="1007"/>
        <v>52472.825681531773</v>
      </c>
      <c r="P2993" s="37">
        <f>MATCH(O2993,LORDetail!$B$932:$B$1859,1)</f>
        <v>253</v>
      </c>
      <c r="Q2993" s="37">
        <f>INDEX(LORDetail!$B$932:$B$1859,P2993)</f>
        <v>52470</v>
      </c>
      <c r="R2993" s="37">
        <f>INDEX(LORDetail!$D$932:$D$1859,P2993)</f>
        <v>51.529441428858298</v>
      </c>
      <c r="S2993" s="37">
        <f>INDEX(LORDetail!$E$932:$E$1859,P2993)</f>
        <v>-1.96644072766281</v>
      </c>
      <c r="T2993" s="37">
        <f>INDEX(LORDetail!$G$932:$G$1859,P2993)</f>
        <v>85.785920000000004</v>
      </c>
      <c r="U2993">
        <f t="shared" si="1008"/>
        <v>254</v>
      </c>
      <c r="V2993" s="37">
        <f>INDEX(LORDetail!$B$932:$B$1859,U2993)</f>
        <v>52789</v>
      </c>
      <c r="W2993" s="37">
        <f>INDEX(LORDetail!$D$932:$D$1859,U2993)</f>
        <v>51.530261275194903</v>
      </c>
      <c r="X2993" s="37">
        <f>INDEX(LORDetail!$E$932:$E$1859,U2993)</f>
        <v>-1.96203212049105</v>
      </c>
      <c r="Y2993" s="37">
        <f>INDEX(LORDetail!$G$932:$G$1859,U2993)</f>
        <v>85.587440000000001</v>
      </c>
      <c r="Z2993">
        <f t="shared" si="1009"/>
        <v>319</v>
      </c>
      <c r="AA2993" s="29">
        <f t="shared" si="1010"/>
        <v>2.825681531772716</v>
      </c>
      <c r="AB2993">
        <f t="shared" si="1011"/>
        <v>8.8579358362781066E-3</v>
      </c>
      <c r="AC2993" s="32">
        <f t="shared" si="1012"/>
        <v>51.529448691004546</v>
      </c>
      <c r="AD2993" s="32">
        <f t="shared" si="1013"/>
        <v>-1.9664016765033552</v>
      </c>
      <c r="AE2993" s="34">
        <f t="shared" si="1014"/>
        <v>85.784161876895226</v>
      </c>
      <c r="AF2993" s="36" t="str">
        <f t="shared" si="1000"/>
        <v>RDNGSTN</v>
      </c>
      <c r="AG2993" s="36" t="str">
        <f t="shared" si="1001"/>
        <v>PADTON</v>
      </c>
      <c r="AH2993" s="36">
        <f t="shared" si="998"/>
        <v>1488</v>
      </c>
      <c r="AI2993" s="42">
        <f t="shared" si="999"/>
        <v>52472.800000000003</v>
      </c>
      <c r="AJ2993" s="43">
        <f t="shared" si="994"/>
        <v>20.452921801750502</v>
      </c>
      <c r="AK2993" s="43">
        <f t="shared" si="995"/>
        <v>-1.4439078095050384E-2</v>
      </c>
      <c r="AL2993" s="36">
        <f t="shared" si="996"/>
        <v>51.529448691004546</v>
      </c>
      <c r="AM2993" s="36">
        <v>1</v>
      </c>
      <c r="AN2993" s="36">
        <f t="shared" si="997"/>
        <v>-1.9664016765033552</v>
      </c>
      <c r="AO2993" s="36">
        <v>4</v>
      </c>
      <c r="AP2993" s="42">
        <f>INT(AI2993/1000)*1000</f>
        <v>52000</v>
      </c>
      <c r="AQ2993" s="42">
        <f>MOD(AI2993,1000)</f>
        <v>472.80000000000291</v>
      </c>
      <c r="AR2993" s="42">
        <f>MOD(AI2994,1000)-0.2+(AP2994-AP2993)</f>
        <v>492.9999999999971</v>
      </c>
    </row>
    <row r="2994" spans="1:44" x14ac:dyDescent="0.25">
      <c r="A2994" s="19" t="s">
        <v>1</v>
      </c>
      <c r="B2994" t="s">
        <v>0</v>
      </c>
      <c r="C2994">
        <v>1489</v>
      </c>
      <c r="D2994" s="36">
        <f>MATCH(C2994,TrainRun!$AG$149:$AG$295,1)</f>
        <v>96</v>
      </c>
      <c r="E2994" s="36">
        <f>INT(INDEX(TrainRun!$AD$149:$AD$295,'By Second'!D2994))</f>
        <v>1419</v>
      </c>
      <c r="F2994" s="36">
        <f>IF(E2994=0,0,INDEX(TrainRun!$AE$149:$AE$295,'By Second'!D2994))</f>
        <v>21.449218190309065</v>
      </c>
      <c r="G2994" s="36">
        <f>INDEX(TrainRun!$AF$149:$AF$295,'By Second'!D2994)</f>
        <v>51027.723428538331</v>
      </c>
      <c r="H2994">
        <f t="shared" si="1002"/>
        <v>97</v>
      </c>
      <c r="I2994" s="36">
        <f>INT(INDEX(TrainRun!$AD$149:$AD$295,'By Second'!H2994))</f>
        <v>1499</v>
      </c>
      <c r="J2994" s="36">
        <f>INDEX(TrainRun!$AE$149:$AE$295,'By Second'!H2994)</f>
        <v>20.294091942705034</v>
      </c>
      <c r="K2994">
        <f t="shared" si="1003"/>
        <v>80</v>
      </c>
      <c r="L2994">
        <f t="shared" si="1004"/>
        <v>-1.1551262476040307</v>
      </c>
      <c r="M2994">
        <f t="shared" si="1005"/>
        <v>-1.4439078095050384E-2</v>
      </c>
      <c r="N2994" s="32">
        <f t="shared" si="1006"/>
        <v>20.438482723655451</v>
      </c>
      <c r="O2994" s="29">
        <f t="shared" si="1007"/>
        <v>52493.26416425543</v>
      </c>
      <c r="P2994" s="37">
        <f>MATCH(O2994,LORDetail!$B$932:$B$1859,1)</f>
        <v>253</v>
      </c>
      <c r="Q2994" s="37">
        <f>INDEX(LORDetail!$B$932:$B$1859,P2994)</f>
        <v>52470</v>
      </c>
      <c r="R2994" s="37">
        <f>INDEX(LORDetail!$D$932:$D$1859,P2994)</f>
        <v>51.529441428858298</v>
      </c>
      <c r="S2994" s="37">
        <f>INDEX(LORDetail!$E$932:$E$1859,P2994)</f>
        <v>-1.96644072766281</v>
      </c>
      <c r="T2994" s="37">
        <f>INDEX(LORDetail!$G$932:$G$1859,P2994)</f>
        <v>85.785920000000004</v>
      </c>
      <c r="U2994">
        <f t="shared" si="1008"/>
        <v>254</v>
      </c>
      <c r="V2994" s="37">
        <f>INDEX(LORDetail!$B$932:$B$1859,U2994)</f>
        <v>52789</v>
      </c>
      <c r="W2994" s="37">
        <f>INDEX(LORDetail!$D$932:$D$1859,U2994)</f>
        <v>51.530261275194903</v>
      </c>
      <c r="X2994" s="37">
        <f>INDEX(LORDetail!$E$932:$E$1859,U2994)</f>
        <v>-1.96203212049105</v>
      </c>
      <c r="Y2994" s="37">
        <f>INDEX(LORDetail!$G$932:$G$1859,U2994)</f>
        <v>85.587440000000001</v>
      </c>
      <c r="Z2994">
        <f t="shared" si="1009"/>
        <v>319</v>
      </c>
      <c r="AA2994" s="29">
        <f t="shared" si="1010"/>
        <v>23.264164255429932</v>
      </c>
      <c r="AB2994">
        <f t="shared" si="1011"/>
        <v>7.2928414593824237E-2</v>
      </c>
      <c r="AC2994" s="32">
        <f t="shared" si="1012"/>
        <v>51.529501218951836</v>
      </c>
      <c r="AD2994" s="32">
        <f t="shared" si="1013"/>
        <v>-1.9661192149312066</v>
      </c>
      <c r="AE2994" s="34">
        <f t="shared" si="1014"/>
        <v>85.771445168271427</v>
      </c>
      <c r="AF2994" s="36" t="str">
        <f t="shared" si="1000"/>
        <v>RDNGSTN</v>
      </c>
      <c r="AG2994" s="36" t="str">
        <f t="shared" si="1001"/>
        <v>PADTON</v>
      </c>
      <c r="AH2994" s="36">
        <f t="shared" si="998"/>
        <v>1489</v>
      </c>
      <c r="AI2994" s="42">
        <f t="shared" si="999"/>
        <v>52493.2</v>
      </c>
      <c r="AJ2994" s="43">
        <f t="shared" si="994"/>
        <v>20.438482723655451</v>
      </c>
      <c r="AK2994" s="43">
        <f t="shared" si="995"/>
        <v>-1.4439078095050384E-2</v>
      </c>
      <c r="AL2994" s="36">
        <f t="shared" si="996"/>
        <v>51.529501218951836</v>
      </c>
      <c r="AM2994" s="36">
        <v>1</v>
      </c>
      <c r="AN2994" s="36">
        <f t="shared" si="997"/>
        <v>-1.9661192149312066</v>
      </c>
      <c r="AO2994" s="36">
        <v>4</v>
      </c>
      <c r="AP2994" s="42">
        <f>INT(AI2994/1000)*1000</f>
        <v>52000</v>
      </c>
      <c r="AQ2994" s="42">
        <f>MOD(AI2994,1000)</f>
        <v>493.19999999999709</v>
      </c>
      <c r="AR2994" s="42">
        <f>MOD(AI2995,1000)-0.2+(AP2995-AP2994)</f>
        <v>513.3999999999985</v>
      </c>
    </row>
    <row r="2995" spans="1:44" x14ac:dyDescent="0.25">
      <c r="A2995" s="19" t="s">
        <v>1</v>
      </c>
      <c r="B2995" t="s">
        <v>0</v>
      </c>
      <c r="C2995">
        <v>1490</v>
      </c>
      <c r="D2995" s="36">
        <f>MATCH(C2995,TrainRun!$AG$149:$AG$295,1)</f>
        <v>96</v>
      </c>
      <c r="E2995" s="36">
        <f>INT(INDEX(TrainRun!$AD$149:$AD$295,'By Second'!D2995))</f>
        <v>1419</v>
      </c>
      <c r="F2995" s="36">
        <f>IF(E2995=0,0,INDEX(TrainRun!$AE$149:$AE$295,'By Second'!D2995))</f>
        <v>21.449218190309065</v>
      </c>
      <c r="G2995" s="36">
        <f>INDEX(TrainRun!$AF$149:$AF$295,'By Second'!D2995)</f>
        <v>51027.723428538331</v>
      </c>
      <c r="H2995">
        <f t="shared" si="1002"/>
        <v>97</v>
      </c>
      <c r="I2995" s="36">
        <f>INT(INDEX(TrainRun!$AD$149:$AD$295,'By Second'!H2995))</f>
        <v>1499</v>
      </c>
      <c r="J2995" s="36">
        <f>INDEX(TrainRun!$AE$149:$AE$295,'By Second'!H2995)</f>
        <v>20.294091942705034</v>
      </c>
      <c r="K2995">
        <f t="shared" si="1003"/>
        <v>80</v>
      </c>
      <c r="L2995">
        <f t="shared" si="1004"/>
        <v>-1.1551262476040307</v>
      </c>
      <c r="M2995">
        <f t="shared" si="1005"/>
        <v>-1.4439078095050384E-2</v>
      </c>
      <c r="N2995" s="32">
        <f t="shared" si="1006"/>
        <v>20.424043645560399</v>
      </c>
      <c r="O2995" s="29">
        <f t="shared" si="1007"/>
        <v>52513.688207900988</v>
      </c>
      <c r="P2995" s="37">
        <f>MATCH(O2995,LORDetail!$B$932:$B$1859,1)</f>
        <v>253</v>
      </c>
      <c r="Q2995" s="37">
        <f>INDEX(LORDetail!$B$932:$B$1859,P2995)</f>
        <v>52470</v>
      </c>
      <c r="R2995" s="37">
        <f>INDEX(LORDetail!$D$932:$D$1859,P2995)</f>
        <v>51.529441428858298</v>
      </c>
      <c r="S2995" s="37">
        <f>INDEX(LORDetail!$E$932:$E$1859,P2995)</f>
        <v>-1.96644072766281</v>
      </c>
      <c r="T2995" s="37">
        <f>INDEX(LORDetail!$G$932:$G$1859,P2995)</f>
        <v>85.785920000000004</v>
      </c>
      <c r="U2995">
        <f t="shared" si="1008"/>
        <v>254</v>
      </c>
      <c r="V2995" s="37">
        <f>INDEX(LORDetail!$B$932:$B$1859,U2995)</f>
        <v>52789</v>
      </c>
      <c r="W2995" s="37">
        <f>INDEX(LORDetail!$D$932:$D$1859,U2995)</f>
        <v>51.530261275194903</v>
      </c>
      <c r="X2995" s="37">
        <f>INDEX(LORDetail!$E$932:$E$1859,U2995)</f>
        <v>-1.96203212049105</v>
      </c>
      <c r="Y2995" s="37">
        <f>INDEX(LORDetail!$G$932:$G$1859,U2995)</f>
        <v>85.587440000000001</v>
      </c>
      <c r="Z2995">
        <f t="shared" si="1009"/>
        <v>319</v>
      </c>
      <c r="AA2995" s="29">
        <f t="shared" si="1010"/>
        <v>43.688207900988346</v>
      </c>
      <c r="AB2995">
        <f t="shared" si="1011"/>
        <v>0.13695362978366252</v>
      </c>
      <c r="AC2995" s="32">
        <f t="shared" si="1012"/>
        <v>51.529553709789958</v>
      </c>
      <c r="AD2995" s="32">
        <f t="shared" si="1013"/>
        <v>-1.9658369529083473</v>
      </c>
      <c r="AE2995" s="34">
        <f t="shared" si="1014"/>
        <v>85.758737443560548</v>
      </c>
      <c r="AF2995" s="36" t="str">
        <f t="shared" si="1000"/>
        <v>RDNGSTN</v>
      </c>
      <c r="AG2995" s="36" t="str">
        <f t="shared" si="1001"/>
        <v>PADTON</v>
      </c>
      <c r="AH2995" s="36">
        <f t="shared" si="998"/>
        <v>1490</v>
      </c>
      <c r="AI2995" s="42">
        <f t="shared" si="999"/>
        <v>52513.599999999999</v>
      </c>
      <c r="AJ2995" s="43">
        <f t="shared" si="994"/>
        <v>20.424043645560399</v>
      </c>
      <c r="AK2995" s="43">
        <f t="shared" si="995"/>
        <v>-1.4439078095050384E-2</v>
      </c>
      <c r="AL2995" s="36">
        <f t="shared" si="996"/>
        <v>51.529553709789958</v>
      </c>
      <c r="AM2995" s="36">
        <v>1</v>
      </c>
      <c r="AN2995" s="36">
        <f t="shared" si="997"/>
        <v>-1.9658369529083473</v>
      </c>
      <c r="AO2995" s="36">
        <v>4</v>
      </c>
      <c r="AP2995" s="42">
        <f>INT(AI2995/1000)*1000</f>
        <v>52000</v>
      </c>
      <c r="AQ2995" s="42">
        <f>MOD(AI2995,1000)</f>
        <v>513.59999999999854</v>
      </c>
      <c r="AR2995" s="42">
        <f>MOD(AI2996,1000)-0.2+(AP2996-AP2995)</f>
        <v>533.79999999999995</v>
      </c>
    </row>
    <row r="2996" spans="1:44" x14ac:dyDescent="0.25">
      <c r="A2996" s="19" t="s">
        <v>1</v>
      </c>
      <c r="B2996" t="s">
        <v>0</v>
      </c>
      <c r="C2996">
        <v>1491</v>
      </c>
      <c r="D2996" s="36">
        <f>MATCH(C2996,TrainRun!$AG$149:$AG$295,1)</f>
        <v>96</v>
      </c>
      <c r="E2996" s="36">
        <f>INT(INDEX(TrainRun!$AD$149:$AD$295,'By Second'!D2996))</f>
        <v>1419</v>
      </c>
      <c r="F2996" s="36">
        <f>IF(E2996=0,0,INDEX(TrainRun!$AE$149:$AE$295,'By Second'!D2996))</f>
        <v>21.449218190309065</v>
      </c>
      <c r="G2996" s="36">
        <f>INDEX(TrainRun!$AF$149:$AF$295,'By Second'!D2996)</f>
        <v>51027.723428538331</v>
      </c>
      <c r="H2996">
        <f t="shared" si="1002"/>
        <v>97</v>
      </c>
      <c r="I2996" s="36">
        <f>INT(INDEX(TrainRun!$AD$149:$AD$295,'By Second'!H2996))</f>
        <v>1499</v>
      </c>
      <c r="J2996" s="36">
        <f>INDEX(TrainRun!$AE$149:$AE$295,'By Second'!H2996)</f>
        <v>20.294091942705034</v>
      </c>
      <c r="K2996">
        <f t="shared" si="1003"/>
        <v>80</v>
      </c>
      <c r="L2996">
        <f t="shared" si="1004"/>
        <v>-1.1551262476040307</v>
      </c>
      <c r="M2996">
        <f t="shared" si="1005"/>
        <v>-1.4439078095050384E-2</v>
      </c>
      <c r="N2996" s="32">
        <f t="shared" si="1006"/>
        <v>20.409604567465347</v>
      </c>
      <c r="O2996" s="29">
        <f t="shared" si="1007"/>
        <v>52534.097812468455</v>
      </c>
      <c r="P2996" s="37">
        <f>MATCH(O2996,LORDetail!$B$932:$B$1859,1)</f>
        <v>253</v>
      </c>
      <c r="Q2996" s="37">
        <f>INDEX(LORDetail!$B$932:$B$1859,P2996)</f>
        <v>52470</v>
      </c>
      <c r="R2996" s="37">
        <f>INDEX(LORDetail!$D$932:$D$1859,P2996)</f>
        <v>51.529441428858298</v>
      </c>
      <c r="S2996" s="37">
        <f>INDEX(LORDetail!$E$932:$E$1859,P2996)</f>
        <v>-1.96644072766281</v>
      </c>
      <c r="T2996" s="37">
        <f>INDEX(LORDetail!$G$932:$G$1859,P2996)</f>
        <v>85.785920000000004</v>
      </c>
      <c r="U2996">
        <f t="shared" si="1008"/>
        <v>254</v>
      </c>
      <c r="V2996" s="37">
        <f>INDEX(LORDetail!$B$932:$B$1859,U2996)</f>
        <v>52789</v>
      </c>
      <c r="W2996" s="37">
        <f>INDEX(LORDetail!$D$932:$D$1859,U2996)</f>
        <v>51.530261275194903</v>
      </c>
      <c r="X2996" s="37">
        <f>INDEX(LORDetail!$E$932:$E$1859,U2996)</f>
        <v>-1.96203212049105</v>
      </c>
      <c r="Y2996" s="37">
        <f>INDEX(LORDetail!$G$932:$G$1859,U2996)</f>
        <v>85.587440000000001</v>
      </c>
      <c r="Z2996">
        <f t="shared" si="1009"/>
        <v>319</v>
      </c>
      <c r="AA2996" s="29">
        <f t="shared" si="1010"/>
        <v>64.097812468455231</v>
      </c>
      <c r="AB2996">
        <f t="shared" si="1011"/>
        <v>0.20093358140581577</v>
      </c>
      <c r="AC2996" s="32">
        <f t="shared" si="1012"/>
        <v>51.529606163518913</v>
      </c>
      <c r="AD2996" s="32">
        <f t="shared" si="1013"/>
        <v>-1.9655548904347768</v>
      </c>
      <c r="AE2996" s="34">
        <f t="shared" si="1014"/>
        <v>85.746038702762576</v>
      </c>
      <c r="AF2996" s="36" t="str">
        <f t="shared" si="1000"/>
        <v>RDNGSTN</v>
      </c>
      <c r="AG2996" s="36" t="str">
        <f t="shared" si="1001"/>
        <v>PADTON</v>
      </c>
      <c r="AH2996" s="36">
        <f t="shared" si="998"/>
        <v>1491</v>
      </c>
      <c r="AI2996" s="42">
        <f t="shared" si="999"/>
        <v>52534</v>
      </c>
      <c r="AJ2996" s="43">
        <f t="shared" si="994"/>
        <v>20.409604567465347</v>
      </c>
      <c r="AK2996" s="43">
        <f t="shared" si="995"/>
        <v>-1.4439078095050384E-2</v>
      </c>
      <c r="AL2996" s="36">
        <f t="shared" si="996"/>
        <v>51.529606163518913</v>
      </c>
      <c r="AM2996" s="36">
        <v>1</v>
      </c>
      <c r="AN2996" s="36">
        <f t="shared" si="997"/>
        <v>-1.9655548904347768</v>
      </c>
      <c r="AO2996" s="36">
        <v>4</v>
      </c>
      <c r="AP2996" s="42">
        <f>INT(AI2996/1000)*1000</f>
        <v>52000</v>
      </c>
      <c r="AQ2996" s="42">
        <f>MOD(AI2996,1000)</f>
        <v>534</v>
      </c>
      <c r="AR2996" s="42">
        <f>MOD(AI2997,1000)-0.2+(AP2997-AP2996)</f>
        <v>554.20000000000141</v>
      </c>
    </row>
    <row r="2997" spans="1:44" x14ac:dyDescent="0.25">
      <c r="A2997" s="19" t="s">
        <v>1</v>
      </c>
      <c r="B2997" t="s">
        <v>0</v>
      </c>
      <c r="C2997">
        <v>1492</v>
      </c>
      <c r="D2997" s="36">
        <f>MATCH(C2997,TrainRun!$AG$149:$AG$295,1)</f>
        <v>96</v>
      </c>
      <c r="E2997" s="36">
        <f>INT(INDEX(TrainRun!$AD$149:$AD$295,'By Second'!D2997))</f>
        <v>1419</v>
      </c>
      <c r="F2997" s="36">
        <f>IF(E2997=0,0,INDEX(TrainRun!$AE$149:$AE$295,'By Second'!D2997))</f>
        <v>21.449218190309065</v>
      </c>
      <c r="G2997" s="36">
        <f>INDEX(TrainRun!$AF$149:$AF$295,'By Second'!D2997)</f>
        <v>51027.723428538331</v>
      </c>
      <c r="H2997">
        <f t="shared" si="1002"/>
        <v>97</v>
      </c>
      <c r="I2997" s="36">
        <f>INT(INDEX(TrainRun!$AD$149:$AD$295,'By Second'!H2997))</f>
        <v>1499</v>
      </c>
      <c r="J2997" s="36">
        <f>INDEX(TrainRun!$AE$149:$AE$295,'By Second'!H2997)</f>
        <v>20.294091942705034</v>
      </c>
      <c r="K2997">
        <f t="shared" si="1003"/>
        <v>80</v>
      </c>
      <c r="L2997">
        <f t="shared" si="1004"/>
        <v>-1.1551262476040307</v>
      </c>
      <c r="M2997">
        <f t="shared" si="1005"/>
        <v>-1.4439078095050384E-2</v>
      </c>
      <c r="N2997" s="32">
        <f t="shared" si="1006"/>
        <v>20.395165489370296</v>
      </c>
      <c r="O2997" s="29">
        <f t="shared" si="1007"/>
        <v>52554.492977957823</v>
      </c>
      <c r="P2997" s="37">
        <f>MATCH(O2997,LORDetail!$B$932:$B$1859,1)</f>
        <v>253</v>
      </c>
      <c r="Q2997" s="37">
        <f>INDEX(LORDetail!$B$932:$B$1859,P2997)</f>
        <v>52470</v>
      </c>
      <c r="R2997" s="37">
        <f>INDEX(LORDetail!$D$932:$D$1859,P2997)</f>
        <v>51.529441428858298</v>
      </c>
      <c r="S2997" s="37">
        <f>INDEX(LORDetail!$E$932:$E$1859,P2997)</f>
        <v>-1.96644072766281</v>
      </c>
      <c r="T2997" s="37">
        <f>INDEX(LORDetail!$G$932:$G$1859,P2997)</f>
        <v>85.785920000000004</v>
      </c>
      <c r="U2997">
        <f t="shared" si="1008"/>
        <v>254</v>
      </c>
      <c r="V2997" s="37">
        <f>INDEX(LORDetail!$B$932:$B$1859,U2997)</f>
        <v>52789</v>
      </c>
      <c r="W2997" s="37">
        <f>INDEX(LORDetail!$D$932:$D$1859,U2997)</f>
        <v>51.530261275194903</v>
      </c>
      <c r="X2997" s="37">
        <f>INDEX(LORDetail!$E$932:$E$1859,U2997)</f>
        <v>-1.96203212049105</v>
      </c>
      <c r="Y2997" s="37">
        <f>INDEX(LORDetail!$G$932:$G$1859,U2997)</f>
        <v>85.587440000000001</v>
      </c>
      <c r="Z2997">
        <f t="shared" si="1009"/>
        <v>319</v>
      </c>
      <c r="AA2997" s="29">
        <f t="shared" si="1010"/>
        <v>84.492977957823314</v>
      </c>
      <c r="AB2997">
        <f t="shared" si="1011"/>
        <v>0.26486826946026115</v>
      </c>
      <c r="AC2997" s="32">
        <f t="shared" si="1012"/>
        <v>51.529658580138701</v>
      </c>
      <c r="AD2997" s="32">
        <f t="shared" si="1013"/>
        <v>-1.9652730275104959</v>
      </c>
      <c r="AE2997" s="34">
        <f t="shared" si="1014"/>
        <v>85.733348945877538</v>
      </c>
      <c r="AF2997" s="36" t="str">
        <f t="shared" si="1000"/>
        <v>RDNGSTN</v>
      </c>
      <c r="AG2997" s="36" t="str">
        <f t="shared" si="1001"/>
        <v>PADTON</v>
      </c>
      <c r="AH2997" s="36">
        <f t="shared" si="998"/>
        <v>1492</v>
      </c>
      <c r="AI2997" s="42">
        <f t="shared" si="999"/>
        <v>52554.400000000001</v>
      </c>
      <c r="AJ2997" s="43">
        <f t="shared" si="994"/>
        <v>20.395165489370296</v>
      </c>
      <c r="AK2997" s="43">
        <f t="shared" si="995"/>
        <v>-1.4439078095050384E-2</v>
      </c>
      <c r="AL2997" s="36">
        <f t="shared" si="996"/>
        <v>51.529658580138701</v>
      </c>
      <c r="AM2997" s="36">
        <v>1</v>
      </c>
      <c r="AN2997" s="36">
        <f t="shared" si="997"/>
        <v>-1.9652730275104959</v>
      </c>
      <c r="AO2997" s="36">
        <v>4</v>
      </c>
      <c r="AP2997" s="42">
        <f>INT(AI2997/1000)*1000</f>
        <v>52000</v>
      </c>
      <c r="AQ2997" s="42">
        <f>MOD(AI2997,1000)</f>
        <v>554.40000000000146</v>
      </c>
      <c r="AR2997" s="42">
        <f>MOD(AI2998,1000)-0.2+(AP2998-AP2997)</f>
        <v>574.60000000000286</v>
      </c>
    </row>
    <row r="2998" spans="1:44" x14ac:dyDescent="0.25">
      <c r="A2998" s="19" t="s">
        <v>1</v>
      </c>
      <c r="B2998" t="s">
        <v>0</v>
      </c>
      <c r="C2998">
        <v>1493</v>
      </c>
      <c r="D2998" s="36">
        <f>MATCH(C2998,TrainRun!$AG$149:$AG$295,1)</f>
        <v>96</v>
      </c>
      <c r="E2998" s="36">
        <f>INT(INDEX(TrainRun!$AD$149:$AD$295,'By Second'!D2998))</f>
        <v>1419</v>
      </c>
      <c r="F2998" s="36">
        <f>IF(E2998=0,0,INDEX(TrainRun!$AE$149:$AE$295,'By Second'!D2998))</f>
        <v>21.449218190309065</v>
      </c>
      <c r="G2998" s="36">
        <f>INDEX(TrainRun!$AF$149:$AF$295,'By Second'!D2998)</f>
        <v>51027.723428538331</v>
      </c>
      <c r="H2998">
        <f t="shared" si="1002"/>
        <v>97</v>
      </c>
      <c r="I2998" s="36">
        <f>INT(INDEX(TrainRun!$AD$149:$AD$295,'By Second'!H2998))</f>
        <v>1499</v>
      </c>
      <c r="J2998" s="36">
        <f>INDEX(TrainRun!$AE$149:$AE$295,'By Second'!H2998)</f>
        <v>20.294091942705034</v>
      </c>
      <c r="K2998">
        <f t="shared" si="1003"/>
        <v>80</v>
      </c>
      <c r="L2998">
        <f t="shared" si="1004"/>
        <v>-1.1551262476040307</v>
      </c>
      <c r="M2998">
        <f t="shared" si="1005"/>
        <v>-1.4439078095050384E-2</v>
      </c>
      <c r="N2998" s="32">
        <f t="shared" si="1006"/>
        <v>20.380726411275244</v>
      </c>
      <c r="O2998" s="29">
        <f t="shared" si="1007"/>
        <v>52574.8737043691</v>
      </c>
      <c r="P2998" s="37">
        <f>MATCH(O2998,LORDetail!$B$932:$B$1859,1)</f>
        <v>253</v>
      </c>
      <c r="Q2998" s="37">
        <f>INDEX(LORDetail!$B$932:$B$1859,P2998)</f>
        <v>52470</v>
      </c>
      <c r="R2998" s="37">
        <f>INDEX(LORDetail!$D$932:$D$1859,P2998)</f>
        <v>51.529441428858298</v>
      </c>
      <c r="S2998" s="37">
        <f>INDEX(LORDetail!$E$932:$E$1859,P2998)</f>
        <v>-1.96644072766281</v>
      </c>
      <c r="T2998" s="37">
        <f>INDEX(LORDetail!$G$932:$G$1859,P2998)</f>
        <v>85.785920000000004</v>
      </c>
      <c r="U2998">
        <f t="shared" si="1008"/>
        <v>254</v>
      </c>
      <c r="V2998" s="37">
        <f>INDEX(LORDetail!$B$932:$B$1859,U2998)</f>
        <v>52789</v>
      </c>
      <c r="W2998" s="37">
        <f>INDEX(LORDetail!$D$932:$D$1859,U2998)</f>
        <v>51.530261275194903</v>
      </c>
      <c r="X2998" s="37">
        <f>INDEX(LORDetail!$E$932:$E$1859,U2998)</f>
        <v>-1.96203212049105</v>
      </c>
      <c r="Y2998" s="37">
        <f>INDEX(LORDetail!$G$932:$G$1859,U2998)</f>
        <v>85.587440000000001</v>
      </c>
      <c r="Z2998">
        <f t="shared" si="1009"/>
        <v>319</v>
      </c>
      <c r="AA2998" s="29">
        <f t="shared" si="1010"/>
        <v>104.87370436909987</v>
      </c>
      <c r="AB2998">
        <f t="shared" si="1011"/>
        <v>0.32875769394702153</v>
      </c>
      <c r="AC2998" s="32">
        <f t="shared" si="1012"/>
        <v>51.529710959649314</v>
      </c>
      <c r="AD2998" s="32">
        <f t="shared" si="1013"/>
        <v>-1.9649913641355039</v>
      </c>
      <c r="AE2998" s="34">
        <f t="shared" si="1014"/>
        <v>85.720668172905405</v>
      </c>
      <c r="AF2998" s="36" t="str">
        <f t="shared" si="1000"/>
        <v>RDNGSTN</v>
      </c>
      <c r="AG2998" s="36" t="str">
        <f t="shared" si="1001"/>
        <v>PADTON</v>
      </c>
      <c r="AH2998" s="36">
        <f t="shared" si="998"/>
        <v>1493</v>
      </c>
      <c r="AI2998" s="42">
        <f t="shared" si="999"/>
        <v>52574.8</v>
      </c>
      <c r="AJ2998" s="43">
        <f t="shared" si="994"/>
        <v>20.380726411275244</v>
      </c>
      <c r="AK2998" s="43">
        <f t="shared" si="995"/>
        <v>-1.4439078095050384E-2</v>
      </c>
      <c r="AL2998" s="36">
        <f t="shared" si="996"/>
        <v>51.529710959649314</v>
      </c>
      <c r="AM2998" s="36">
        <v>1</v>
      </c>
      <c r="AN2998" s="36">
        <f t="shared" si="997"/>
        <v>-1.9649913641355039</v>
      </c>
      <c r="AO2998" s="36">
        <v>4</v>
      </c>
      <c r="AP2998" s="42">
        <f>INT(AI2998/1000)*1000</f>
        <v>52000</v>
      </c>
      <c r="AQ2998" s="42">
        <f>MOD(AI2998,1000)</f>
        <v>574.80000000000291</v>
      </c>
      <c r="AR2998" s="42">
        <f>MOD(AI2999,1000)-0.2+(AP2999-AP2998)</f>
        <v>594.99999999999704</v>
      </c>
    </row>
    <row r="2999" spans="1:44" x14ac:dyDescent="0.25">
      <c r="A2999" s="19" t="s">
        <v>1</v>
      </c>
      <c r="B2999" t="s">
        <v>0</v>
      </c>
      <c r="C2999">
        <v>1494</v>
      </c>
      <c r="D2999" s="36">
        <f>MATCH(C2999,TrainRun!$AG$149:$AG$295,1)</f>
        <v>96</v>
      </c>
      <c r="E2999" s="36">
        <f>INT(INDEX(TrainRun!$AD$149:$AD$295,'By Second'!D2999))</f>
        <v>1419</v>
      </c>
      <c r="F2999" s="36">
        <f>IF(E2999=0,0,INDEX(TrainRun!$AE$149:$AE$295,'By Second'!D2999))</f>
        <v>21.449218190309065</v>
      </c>
      <c r="G2999" s="36">
        <f>INDEX(TrainRun!$AF$149:$AF$295,'By Second'!D2999)</f>
        <v>51027.723428538331</v>
      </c>
      <c r="H2999">
        <f t="shared" si="1002"/>
        <v>97</v>
      </c>
      <c r="I2999" s="36">
        <f>INT(INDEX(TrainRun!$AD$149:$AD$295,'By Second'!H2999))</f>
        <v>1499</v>
      </c>
      <c r="J2999" s="36">
        <f>INDEX(TrainRun!$AE$149:$AE$295,'By Second'!H2999)</f>
        <v>20.294091942705034</v>
      </c>
      <c r="K2999">
        <f t="shared" si="1003"/>
        <v>80</v>
      </c>
      <c r="L2999">
        <f t="shared" si="1004"/>
        <v>-1.1551262476040307</v>
      </c>
      <c r="M2999">
        <f t="shared" si="1005"/>
        <v>-1.4439078095050384E-2</v>
      </c>
      <c r="N2999" s="32">
        <f t="shared" si="1006"/>
        <v>20.366287333180193</v>
      </c>
      <c r="O2999" s="29">
        <f t="shared" si="1007"/>
        <v>52595.239991702278</v>
      </c>
      <c r="P2999" s="37">
        <f>MATCH(O2999,LORDetail!$B$932:$B$1859,1)</f>
        <v>253</v>
      </c>
      <c r="Q2999" s="37">
        <f>INDEX(LORDetail!$B$932:$B$1859,P2999)</f>
        <v>52470</v>
      </c>
      <c r="R2999" s="37">
        <f>INDEX(LORDetail!$D$932:$D$1859,P2999)</f>
        <v>51.529441428858298</v>
      </c>
      <c r="S2999" s="37">
        <f>INDEX(LORDetail!$E$932:$E$1859,P2999)</f>
        <v>-1.96644072766281</v>
      </c>
      <c r="T2999" s="37">
        <f>INDEX(LORDetail!$G$932:$G$1859,P2999)</f>
        <v>85.785920000000004</v>
      </c>
      <c r="U2999">
        <f t="shared" si="1008"/>
        <v>254</v>
      </c>
      <c r="V2999" s="37">
        <f>INDEX(LORDetail!$B$932:$B$1859,U2999)</f>
        <v>52789</v>
      </c>
      <c r="W2999" s="37">
        <f>INDEX(LORDetail!$D$932:$D$1859,U2999)</f>
        <v>51.530261275194903</v>
      </c>
      <c r="X2999" s="37">
        <f>INDEX(LORDetail!$E$932:$E$1859,U2999)</f>
        <v>-1.96203212049105</v>
      </c>
      <c r="Y2999" s="37">
        <f>INDEX(LORDetail!$G$932:$G$1859,U2999)</f>
        <v>85.587440000000001</v>
      </c>
      <c r="Z2999">
        <f t="shared" si="1009"/>
        <v>319</v>
      </c>
      <c r="AA2999" s="29">
        <f t="shared" si="1010"/>
        <v>125.23999170227762</v>
      </c>
      <c r="AB2999">
        <f t="shared" si="1011"/>
        <v>0.39260185486607407</v>
      </c>
      <c r="AC2999" s="32">
        <f t="shared" si="1012"/>
        <v>51.529763302050753</v>
      </c>
      <c r="AD2999" s="32">
        <f t="shared" si="1013"/>
        <v>-1.9647099003098012</v>
      </c>
      <c r="AE2999" s="34">
        <f t="shared" si="1014"/>
        <v>85.707996383846179</v>
      </c>
      <c r="AF2999" s="36" t="str">
        <f t="shared" si="1000"/>
        <v>RDNGSTN</v>
      </c>
      <c r="AG2999" s="36" t="str">
        <f t="shared" si="1001"/>
        <v>PADTON</v>
      </c>
      <c r="AH2999" s="36">
        <f t="shared" si="998"/>
        <v>1494</v>
      </c>
      <c r="AI2999" s="42">
        <f t="shared" si="999"/>
        <v>52595.199999999997</v>
      </c>
      <c r="AJ2999" s="43">
        <f t="shared" si="994"/>
        <v>20.366287333180193</v>
      </c>
      <c r="AK2999" s="43">
        <f t="shared" si="995"/>
        <v>-1.4439078095050384E-2</v>
      </c>
      <c r="AL2999" s="36">
        <f t="shared" si="996"/>
        <v>51.529763302050753</v>
      </c>
      <c r="AM2999" s="36">
        <v>1</v>
      </c>
      <c r="AN2999" s="36">
        <f t="shared" si="997"/>
        <v>-1.9647099003098012</v>
      </c>
      <c r="AO2999" s="36">
        <v>4</v>
      </c>
      <c r="AP2999" s="42">
        <f>INT(AI2999/1000)*1000</f>
        <v>52000</v>
      </c>
      <c r="AQ2999" s="42">
        <f>MOD(AI2999,1000)</f>
        <v>595.19999999999709</v>
      </c>
      <c r="AR2999" s="42">
        <f>MOD(AI3000,1000)-0.2+(AP3000-AP2999)</f>
        <v>615.3999999999985</v>
      </c>
    </row>
    <row r="3000" spans="1:44" x14ac:dyDescent="0.25">
      <c r="A3000" s="19" t="s">
        <v>1</v>
      </c>
      <c r="B3000" t="s">
        <v>0</v>
      </c>
      <c r="C3000">
        <v>1495</v>
      </c>
      <c r="D3000" s="36">
        <f>MATCH(C3000,TrainRun!$AG$149:$AG$295,1)</f>
        <v>96</v>
      </c>
      <c r="E3000" s="36">
        <f>INT(INDEX(TrainRun!$AD$149:$AD$295,'By Second'!D3000))</f>
        <v>1419</v>
      </c>
      <c r="F3000" s="36">
        <f>IF(E3000=0,0,INDEX(TrainRun!$AE$149:$AE$295,'By Second'!D3000))</f>
        <v>21.449218190309065</v>
      </c>
      <c r="G3000" s="36">
        <f>INDEX(TrainRun!$AF$149:$AF$295,'By Second'!D3000)</f>
        <v>51027.723428538331</v>
      </c>
      <c r="H3000">
        <f t="shared" si="1002"/>
        <v>97</v>
      </c>
      <c r="I3000" s="36">
        <f>INT(INDEX(TrainRun!$AD$149:$AD$295,'By Second'!H3000))</f>
        <v>1499</v>
      </c>
      <c r="J3000" s="36">
        <f>INDEX(TrainRun!$AE$149:$AE$295,'By Second'!H3000)</f>
        <v>20.294091942705034</v>
      </c>
      <c r="K3000">
        <f t="shared" si="1003"/>
        <v>80</v>
      </c>
      <c r="L3000">
        <f t="shared" si="1004"/>
        <v>-1.1551262476040307</v>
      </c>
      <c r="M3000">
        <f t="shared" si="1005"/>
        <v>-1.4439078095050384E-2</v>
      </c>
      <c r="N3000" s="32">
        <f t="shared" si="1006"/>
        <v>20.351848255085141</v>
      </c>
      <c r="O3000" s="29">
        <f t="shared" si="1007"/>
        <v>52615.591839957364</v>
      </c>
      <c r="P3000" s="37">
        <f>MATCH(O3000,LORDetail!$B$932:$B$1859,1)</f>
        <v>253</v>
      </c>
      <c r="Q3000" s="37">
        <f>INDEX(LORDetail!$B$932:$B$1859,P3000)</f>
        <v>52470</v>
      </c>
      <c r="R3000" s="37">
        <f>INDEX(LORDetail!$D$932:$D$1859,P3000)</f>
        <v>51.529441428858298</v>
      </c>
      <c r="S3000" s="37">
        <f>INDEX(LORDetail!$E$932:$E$1859,P3000)</f>
        <v>-1.96644072766281</v>
      </c>
      <c r="T3000" s="37">
        <f>INDEX(LORDetail!$G$932:$G$1859,P3000)</f>
        <v>85.785920000000004</v>
      </c>
      <c r="U3000">
        <f t="shared" si="1008"/>
        <v>254</v>
      </c>
      <c r="V3000" s="37">
        <f>INDEX(LORDetail!$B$932:$B$1859,U3000)</f>
        <v>52789</v>
      </c>
      <c r="W3000" s="37">
        <f>INDEX(LORDetail!$D$932:$D$1859,U3000)</f>
        <v>51.530261275194903</v>
      </c>
      <c r="X3000" s="37">
        <f>INDEX(LORDetail!$E$932:$E$1859,U3000)</f>
        <v>-1.96203212049105</v>
      </c>
      <c r="Y3000" s="37">
        <f>INDEX(LORDetail!$G$932:$G$1859,U3000)</f>
        <v>85.587440000000001</v>
      </c>
      <c r="Z3000">
        <f t="shared" si="1009"/>
        <v>319</v>
      </c>
      <c r="AA3000" s="29">
        <f t="shared" si="1010"/>
        <v>145.59183995736385</v>
      </c>
      <c r="AB3000">
        <f t="shared" si="1011"/>
        <v>0.45640075221744153</v>
      </c>
      <c r="AC3000" s="32">
        <f t="shared" si="1012"/>
        <v>51.529815607343025</v>
      </c>
      <c r="AD3000" s="32">
        <f t="shared" si="1013"/>
        <v>-1.9644286360333876</v>
      </c>
      <c r="AE3000" s="34">
        <f t="shared" si="1014"/>
        <v>85.695333578699888</v>
      </c>
      <c r="AF3000" s="36" t="str">
        <f t="shared" si="1000"/>
        <v>RDNGSTN</v>
      </c>
      <c r="AG3000" s="36" t="str">
        <f t="shared" si="1001"/>
        <v>PADTON</v>
      </c>
      <c r="AH3000" s="36">
        <f t="shared" si="998"/>
        <v>1495</v>
      </c>
      <c r="AI3000" s="42">
        <f t="shared" si="999"/>
        <v>52615.6</v>
      </c>
      <c r="AJ3000" s="43">
        <f t="shared" si="994"/>
        <v>20.351848255085141</v>
      </c>
      <c r="AK3000" s="43">
        <f t="shared" si="995"/>
        <v>-1.4439078095050384E-2</v>
      </c>
      <c r="AL3000" s="36">
        <f t="shared" si="996"/>
        <v>51.529815607343025</v>
      </c>
      <c r="AM3000" s="36">
        <v>1</v>
      </c>
      <c r="AN3000" s="36">
        <f t="shared" si="997"/>
        <v>-1.9644286360333876</v>
      </c>
      <c r="AO3000" s="36">
        <v>4</v>
      </c>
      <c r="AP3000" s="42">
        <f>INT(AI3000/1000)*1000</f>
        <v>52000</v>
      </c>
      <c r="AQ3000" s="42">
        <f>MOD(AI3000,1000)</f>
        <v>615.59999999999854</v>
      </c>
      <c r="AR3000" s="42">
        <f>MOD(AI3001,1000)-0.2+(AP3001-AP3000)</f>
        <v>635.79999999999995</v>
      </c>
    </row>
    <row r="3001" spans="1:44" x14ac:dyDescent="0.25">
      <c r="A3001" s="19" t="s">
        <v>1</v>
      </c>
      <c r="B3001" t="s">
        <v>0</v>
      </c>
      <c r="C3001">
        <v>1496</v>
      </c>
      <c r="D3001" s="36">
        <f>MATCH(C3001,TrainRun!$AG$149:$AG$295,1)</f>
        <v>96</v>
      </c>
      <c r="E3001" s="36">
        <f>INT(INDEX(TrainRun!$AD$149:$AD$295,'By Second'!D3001))</f>
        <v>1419</v>
      </c>
      <c r="F3001" s="36">
        <f>IF(E3001=0,0,INDEX(TrainRun!$AE$149:$AE$295,'By Second'!D3001))</f>
        <v>21.449218190309065</v>
      </c>
      <c r="G3001" s="36">
        <f>INDEX(TrainRun!$AF$149:$AF$295,'By Second'!D3001)</f>
        <v>51027.723428538331</v>
      </c>
      <c r="H3001">
        <f t="shared" si="1002"/>
        <v>97</v>
      </c>
      <c r="I3001" s="36">
        <f>INT(INDEX(TrainRun!$AD$149:$AD$295,'By Second'!H3001))</f>
        <v>1499</v>
      </c>
      <c r="J3001" s="36">
        <f>INDEX(TrainRun!$AE$149:$AE$295,'By Second'!H3001)</f>
        <v>20.294091942705034</v>
      </c>
      <c r="K3001">
        <f t="shared" si="1003"/>
        <v>80</v>
      </c>
      <c r="L3001">
        <f t="shared" si="1004"/>
        <v>-1.1551262476040307</v>
      </c>
      <c r="M3001">
        <f t="shared" si="1005"/>
        <v>-1.4439078095050384E-2</v>
      </c>
      <c r="N3001" s="32">
        <f t="shared" si="1006"/>
        <v>20.337409176990089</v>
      </c>
      <c r="O3001" s="29">
        <f t="shared" si="1007"/>
        <v>52635.929249134351</v>
      </c>
      <c r="P3001" s="37">
        <f>MATCH(O3001,LORDetail!$B$932:$B$1859,1)</f>
        <v>253</v>
      </c>
      <c r="Q3001" s="37">
        <f>INDEX(LORDetail!$B$932:$B$1859,P3001)</f>
        <v>52470</v>
      </c>
      <c r="R3001" s="37">
        <f>INDEX(LORDetail!$D$932:$D$1859,P3001)</f>
        <v>51.529441428858298</v>
      </c>
      <c r="S3001" s="37">
        <f>INDEX(LORDetail!$E$932:$E$1859,P3001)</f>
        <v>-1.96644072766281</v>
      </c>
      <c r="T3001" s="37">
        <f>INDEX(LORDetail!$G$932:$G$1859,P3001)</f>
        <v>85.785920000000004</v>
      </c>
      <c r="U3001">
        <f t="shared" si="1008"/>
        <v>254</v>
      </c>
      <c r="V3001" s="37">
        <f>INDEX(LORDetail!$B$932:$B$1859,U3001)</f>
        <v>52789</v>
      </c>
      <c r="W3001" s="37">
        <f>INDEX(LORDetail!$D$932:$D$1859,U3001)</f>
        <v>51.530261275194903</v>
      </c>
      <c r="X3001" s="37">
        <f>INDEX(LORDetail!$E$932:$E$1859,U3001)</f>
        <v>-1.96203212049105</v>
      </c>
      <c r="Y3001" s="37">
        <f>INDEX(LORDetail!$G$932:$G$1859,U3001)</f>
        <v>85.587440000000001</v>
      </c>
      <c r="Z3001">
        <f t="shared" si="1009"/>
        <v>319</v>
      </c>
      <c r="AA3001" s="29">
        <f t="shared" si="1010"/>
        <v>165.92924913435127</v>
      </c>
      <c r="AB3001">
        <f t="shared" si="1011"/>
        <v>0.5201543860011012</v>
      </c>
      <c r="AC3001" s="32">
        <f t="shared" si="1012"/>
        <v>51.529867875526129</v>
      </c>
      <c r="AD3001" s="32">
        <f t="shared" si="1013"/>
        <v>-1.9641475713062631</v>
      </c>
      <c r="AE3001" s="34">
        <f t="shared" si="1014"/>
        <v>85.682679757466502</v>
      </c>
      <c r="AF3001" s="36" t="str">
        <f t="shared" si="1000"/>
        <v>RDNGSTN</v>
      </c>
      <c r="AG3001" s="36" t="str">
        <f t="shared" si="1001"/>
        <v>PADTON</v>
      </c>
      <c r="AH3001" s="36">
        <f t="shared" si="998"/>
        <v>1496</v>
      </c>
      <c r="AI3001" s="42">
        <f t="shared" si="999"/>
        <v>52636</v>
      </c>
      <c r="AJ3001" s="43">
        <f t="shared" si="994"/>
        <v>20.337409176990089</v>
      </c>
      <c r="AK3001" s="43">
        <f t="shared" si="995"/>
        <v>-1.4439078095050384E-2</v>
      </c>
      <c r="AL3001" s="36">
        <f t="shared" si="996"/>
        <v>51.529867875526129</v>
      </c>
      <c r="AM3001" s="36">
        <v>1</v>
      </c>
      <c r="AN3001" s="36">
        <f t="shared" si="997"/>
        <v>-1.9641475713062631</v>
      </c>
      <c r="AO3001" s="36">
        <v>4</v>
      </c>
      <c r="AP3001" s="42">
        <f>INT(AI3001/1000)*1000</f>
        <v>52000</v>
      </c>
      <c r="AQ3001" s="42">
        <f>MOD(AI3001,1000)</f>
        <v>636</v>
      </c>
      <c r="AR3001" s="42">
        <f>MOD(AI3002,1000)-0.2+(AP3002-AP3001)</f>
        <v>655.99999999999704</v>
      </c>
    </row>
    <row r="3002" spans="1:44" x14ac:dyDescent="0.25">
      <c r="A3002" s="19" t="s">
        <v>1</v>
      </c>
      <c r="B3002" t="s">
        <v>0</v>
      </c>
      <c r="C3002">
        <v>1497</v>
      </c>
      <c r="D3002" s="36">
        <f>MATCH(C3002,TrainRun!$AG$149:$AG$295,1)</f>
        <v>96</v>
      </c>
      <c r="E3002" s="36">
        <f>INT(INDEX(TrainRun!$AD$149:$AD$295,'By Second'!D3002))</f>
        <v>1419</v>
      </c>
      <c r="F3002" s="36">
        <f>IF(E3002=0,0,INDEX(TrainRun!$AE$149:$AE$295,'By Second'!D3002))</f>
        <v>21.449218190309065</v>
      </c>
      <c r="G3002" s="36">
        <f>INDEX(TrainRun!$AF$149:$AF$295,'By Second'!D3002)</f>
        <v>51027.723428538331</v>
      </c>
      <c r="H3002">
        <f t="shared" si="1002"/>
        <v>97</v>
      </c>
      <c r="I3002" s="36">
        <f>INT(INDEX(TrainRun!$AD$149:$AD$295,'By Second'!H3002))</f>
        <v>1499</v>
      </c>
      <c r="J3002" s="36">
        <f>INDEX(TrainRun!$AE$149:$AE$295,'By Second'!H3002)</f>
        <v>20.294091942705034</v>
      </c>
      <c r="K3002">
        <f t="shared" si="1003"/>
        <v>80</v>
      </c>
      <c r="L3002">
        <f t="shared" si="1004"/>
        <v>-1.1551262476040307</v>
      </c>
      <c r="M3002">
        <f t="shared" si="1005"/>
        <v>-1.4439078095050384E-2</v>
      </c>
      <c r="N3002" s="32">
        <f t="shared" si="1006"/>
        <v>20.322970098895038</v>
      </c>
      <c r="O3002" s="29">
        <f t="shared" si="1007"/>
        <v>52656.252219233247</v>
      </c>
      <c r="P3002" s="37">
        <f>MATCH(O3002,LORDetail!$B$932:$B$1859,1)</f>
        <v>253</v>
      </c>
      <c r="Q3002" s="37">
        <f>INDEX(LORDetail!$B$932:$B$1859,P3002)</f>
        <v>52470</v>
      </c>
      <c r="R3002" s="37">
        <f>INDEX(LORDetail!$D$932:$D$1859,P3002)</f>
        <v>51.529441428858298</v>
      </c>
      <c r="S3002" s="37">
        <f>INDEX(LORDetail!$E$932:$E$1859,P3002)</f>
        <v>-1.96644072766281</v>
      </c>
      <c r="T3002" s="37">
        <f>INDEX(LORDetail!$G$932:$G$1859,P3002)</f>
        <v>85.785920000000004</v>
      </c>
      <c r="U3002">
        <f t="shared" si="1008"/>
        <v>254</v>
      </c>
      <c r="V3002" s="37">
        <f>INDEX(LORDetail!$B$932:$B$1859,U3002)</f>
        <v>52789</v>
      </c>
      <c r="W3002" s="37">
        <f>INDEX(LORDetail!$D$932:$D$1859,U3002)</f>
        <v>51.530261275194903</v>
      </c>
      <c r="X3002" s="37">
        <f>INDEX(LORDetail!$E$932:$E$1859,U3002)</f>
        <v>-1.96203212049105</v>
      </c>
      <c r="Y3002" s="37">
        <f>INDEX(LORDetail!$G$932:$G$1859,U3002)</f>
        <v>85.587440000000001</v>
      </c>
      <c r="Z3002">
        <f t="shared" si="1009"/>
        <v>319</v>
      </c>
      <c r="AA3002" s="29">
        <f t="shared" si="1010"/>
        <v>186.25221923324716</v>
      </c>
      <c r="AB3002">
        <f t="shared" si="1011"/>
        <v>0.58386275621707573</v>
      </c>
      <c r="AC3002" s="32">
        <f t="shared" si="1012"/>
        <v>51.529920106600059</v>
      </c>
      <c r="AD3002" s="32">
        <f t="shared" si="1013"/>
        <v>-1.9638667061284278</v>
      </c>
      <c r="AE3002" s="34">
        <f t="shared" si="1014"/>
        <v>85.670034920146037</v>
      </c>
      <c r="AF3002" s="36" t="str">
        <f t="shared" si="1000"/>
        <v>RDNGSTN</v>
      </c>
      <c r="AG3002" s="36" t="str">
        <f t="shared" si="1001"/>
        <v>PADTON</v>
      </c>
      <c r="AH3002" s="36">
        <f t="shared" si="998"/>
        <v>1497</v>
      </c>
      <c r="AI3002" s="42">
        <f t="shared" si="999"/>
        <v>52656.2</v>
      </c>
      <c r="AJ3002" s="43">
        <f t="shared" si="994"/>
        <v>20.322970098895038</v>
      </c>
      <c r="AK3002" s="43">
        <f t="shared" si="995"/>
        <v>-1.4439078095050384E-2</v>
      </c>
      <c r="AL3002" s="36">
        <f t="shared" si="996"/>
        <v>51.529920106600059</v>
      </c>
      <c r="AM3002" s="36">
        <v>1</v>
      </c>
      <c r="AN3002" s="36">
        <f t="shared" si="997"/>
        <v>-1.9638667061284278</v>
      </c>
      <c r="AO3002" s="36">
        <v>4</v>
      </c>
      <c r="AP3002" s="42">
        <f>INT(AI3002/1000)*1000</f>
        <v>52000</v>
      </c>
      <c r="AQ3002" s="42">
        <f>MOD(AI3002,1000)</f>
        <v>656.19999999999709</v>
      </c>
      <c r="AR3002" s="42">
        <f>MOD(AI3003,1000)-0.2+(AP3003-AP3002)</f>
        <v>676.3999999999985</v>
      </c>
    </row>
    <row r="3003" spans="1:44" x14ac:dyDescent="0.25">
      <c r="A3003" s="19" t="s">
        <v>1</v>
      </c>
      <c r="B3003" t="s">
        <v>0</v>
      </c>
      <c r="C3003">
        <v>1498</v>
      </c>
      <c r="D3003" s="36">
        <f>MATCH(C3003,TrainRun!$AG$149:$AG$295,1)</f>
        <v>96</v>
      </c>
      <c r="E3003" s="36">
        <f>INT(INDEX(TrainRun!$AD$149:$AD$295,'By Second'!D3003))</f>
        <v>1419</v>
      </c>
      <c r="F3003" s="36">
        <f>IF(E3003=0,0,INDEX(TrainRun!$AE$149:$AE$295,'By Second'!D3003))</f>
        <v>21.449218190309065</v>
      </c>
      <c r="G3003" s="36">
        <f>INDEX(TrainRun!$AF$149:$AF$295,'By Second'!D3003)</f>
        <v>51027.723428538331</v>
      </c>
      <c r="H3003">
        <f t="shared" si="1002"/>
        <v>97</v>
      </c>
      <c r="I3003" s="36">
        <f>INT(INDEX(TrainRun!$AD$149:$AD$295,'By Second'!H3003))</f>
        <v>1499</v>
      </c>
      <c r="J3003" s="36">
        <f>INDEX(TrainRun!$AE$149:$AE$295,'By Second'!H3003)</f>
        <v>20.294091942705034</v>
      </c>
      <c r="K3003">
        <f t="shared" si="1003"/>
        <v>80</v>
      </c>
      <c r="L3003">
        <f t="shared" si="1004"/>
        <v>-1.1551262476040307</v>
      </c>
      <c r="M3003">
        <f t="shared" si="1005"/>
        <v>-1.4439078095050384E-2</v>
      </c>
      <c r="N3003" s="32">
        <f t="shared" si="1006"/>
        <v>20.308531020799986</v>
      </c>
      <c r="O3003" s="29">
        <f t="shared" si="1007"/>
        <v>52676.560750254044</v>
      </c>
      <c r="P3003" s="37">
        <f>MATCH(O3003,LORDetail!$B$932:$B$1859,1)</f>
        <v>253</v>
      </c>
      <c r="Q3003" s="37">
        <f>INDEX(LORDetail!$B$932:$B$1859,P3003)</f>
        <v>52470</v>
      </c>
      <c r="R3003" s="37">
        <f>INDEX(LORDetail!$D$932:$D$1859,P3003)</f>
        <v>51.529441428858298</v>
      </c>
      <c r="S3003" s="37">
        <f>INDEX(LORDetail!$E$932:$E$1859,P3003)</f>
        <v>-1.96644072766281</v>
      </c>
      <c r="T3003" s="37">
        <f>INDEX(LORDetail!$G$932:$G$1859,P3003)</f>
        <v>85.785920000000004</v>
      </c>
      <c r="U3003">
        <f t="shared" si="1008"/>
        <v>254</v>
      </c>
      <c r="V3003" s="37">
        <f>INDEX(LORDetail!$B$932:$B$1859,U3003)</f>
        <v>52789</v>
      </c>
      <c r="W3003" s="37">
        <f>INDEX(LORDetail!$D$932:$D$1859,U3003)</f>
        <v>51.530261275194903</v>
      </c>
      <c r="X3003" s="37">
        <f>INDEX(LORDetail!$E$932:$E$1859,U3003)</f>
        <v>-1.96203212049105</v>
      </c>
      <c r="Y3003" s="37">
        <f>INDEX(LORDetail!$G$932:$G$1859,U3003)</f>
        <v>85.587440000000001</v>
      </c>
      <c r="Z3003">
        <f t="shared" si="1009"/>
        <v>319</v>
      </c>
      <c r="AA3003" s="29">
        <f t="shared" si="1010"/>
        <v>206.56075025404425</v>
      </c>
      <c r="AB3003">
        <f t="shared" si="1011"/>
        <v>0.64752586286534253</v>
      </c>
      <c r="AC3003" s="32">
        <f t="shared" si="1012"/>
        <v>51.529972300564822</v>
      </c>
      <c r="AD3003" s="32">
        <f t="shared" si="1013"/>
        <v>-1.9635860404998817</v>
      </c>
      <c r="AE3003" s="34">
        <f t="shared" si="1014"/>
        <v>85.657399066738492</v>
      </c>
      <c r="AF3003" s="36" t="str">
        <f t="shared" si="1000"/>
        <v>RDNGSTN</v>
      </c>
      <c r="AG3003" s="36" t="str">
        <f t="shared" si="1001"/>
        <v>PADTON</v>
      </c>
      <c r="AH3003" s="36">
        <f t="shared" si="998"/>
        <v>1498</v>
      </c>
      <c r="AI3003" s="42">
        <f t="shared" si="999"/>
        <v>52676.6</v>
      </c>
      <c r="AJ3003" s="43">
        <f t="shared" si="994"/>
        <v>20.308531020799986</v>
      </c>
      <c r="AK3003" s="43">
        <f t="shared" si="995"/>
        <v>-1.4439078095050384E-2</v>
      </c>
      <c r="AL3003" s="36">
        <f t="shared" si="996"/>
        <v>51.529972300564822</v>
      </c>
      <c r="AM3003" s="36">
        <v>1</v>
      </c>
      <c r="AN3003" s="36">
        <f t="shared" si="997"/>
        <v>-1.9635860404998817</v>
      </c>
      <c r="AO3003" s="36">
        <v>4</v>
      </c>
      <c r="AP3003" s="42">
        <f>INT(AI3003/1000)*1000</f>
        <v>52000</v>
      </c>
      <c r="AQ3003" s="42">
        <f>MOD(AI3003,1000)</f>
        <v>676.59999999999854</v>
      </c>
      <c r="AR3003" s="42">
        <f>MOD(AI3004,1000)-0.2+(AP3004-AP3003)</f>
        <v>698.8</v>
      </c>
    </row>
    <row r="3004" spans="1:44" x14ac:dyDescent="0.25">
      <c r="A3004" s="19" t="s">
        <v>1</v>
      </c>
      <c r="B3004" t="s">
        <v>0</v>
      </c>
      <c r="C3004">
        <v>1499</v>
      </c>
      <c r="D3004" s="36">
        <f>MATCH(C3004,TrainRun!$AG$149:$AG$295,1)</f>
        <v>97</v>
      </c>
      <c r="E3004" s="36">
        <f>INT(INDEX(TrainRun!$AD$149:$AD$295,'By Second'!D3004))</f>
        <v>1499</v>
      </c>
      <c r="F3004" s="36">
        <f>IF(E3004=0,0,INDEX(TrainRun!$AE$149:$AE$295,'By Second'!D3004))</f>
        <v>20.294091942705034</v>
      </c>
      <c r="G3004" s="36">
        <f>INDEX(TrainRun!$AF$149:$AF$295,'By Second'!D3004)</f>
        <v>52699.013098233816</v>
      </c>
      <c r="H3004">
        <f t="shared" si="1002"/>
        <v>98</v>
      </c>
      <c r="I3004" s="36">
        <f>INT(INDEX(TrainRun!$AD$149:$AD$295,'By Second'!H3004))</f>
        <v>1529</v>
      </c>
      <c r="J3004" s="36">
        <f>INDEX(TrainRun!$AE$149:$AE$295,'By Second'!H3004)</f>
        <v>19.885564542084889</v>
      </c>
      <c r="K3004">
        <f t="shared" si="1003"/>
        <v>30</v>
      </c>
      <c r="L3004">
        <f t="shared" si="1004"/>
        <v>-0.40852740062014448</v>
      </c>
      <c r="M3004">
        <f t="shared" si="1005"/>
        <v>-1.3617580020671483E-2</v>
      </c>
      <c r="N3004" s="32">
        <f t="shared" si="1006"/>
        <v>20.294091942705034</v>
      </c>
      <c r="O3004" s="29">
        <f t="shared" si="1007"/>
        <v>52699</v>
      </c>
      <c r="P3004" s="37">
        <f>MATCH(O3004,LORDetail!$B$932:$B$1859,1)</f>
        <v>253</v>
      </c>
      <c r="Q3004" s="37">
        <f>INDEX(LORDetail!$B$932:$B$1859,P3004)</f>
        <v>52470</v>
      </c>
      <c r="R3004" s="37">
        <f>INDEX(LORDetail!$D$932:$D$1859,P3004)</f>
        <v>51.529441428858298</v>
      </c>
      <c r="S3004" s="37">
        <f>INDEX(LORDetail!$E$932:$E$1859,P3004)</f>
        <v>-1.96644072766281</v>
      </c>
      <c r="T3004" s="37">
        <f>INDEX(LORDetail!$G$932:$G$1859,P3004)</f>
        <v>85.785920000000004</v>
      </c>
      <c r="U3004">
        <f t="shared" si="1008"/>
        <v>254</v>
      </c>
      <c r="V3004" s="37">
        <f>INDEX(LORDetail!$B$932:$B$1859,U3004)</f>
        <v>52789</v>
      </c>
      <c r="W3004" s="37">
        <f>INDEX(LORDetail!$D$932:$D$1859,U3004)</f>
        <v>51.530261275194903</v>
      </c>
      <c r="X3004" s="37">
        <f>INDEX(LORDetail!$E$932:$E$1859,U3004)</f>
        <v>-1.96203212049105</v>
      </c>
      <c r="Y3004" s="37">
        <f>INDEX(LORDetail!$G$932:$G$1859,U3004)</f>
        <v>85.587440000000001</v>
      </c>
      <c r="Z3004">
        <f t="shared" si="1009"/>
        <v>319</v>
      </c>
      <c r="AA3004" s="29">
        <f t="shared" si="1010"/>
        <v>229</v>
      </c>
      <c r="AB3004">
        <f t="shared" si="1011"/>
        <v>0.7178683385579937</v>
      </c>
      <c r="AC3004" s="32">
        <f t="shared" si="1012"/>
        <v>51.530029970585829</v>
      </c>
      <c r="AD3004" s="32">
        <f t="shared" si="1013"/>
        <v>-1.9632759281570638</v>
      </c>
      <c r="AE3004" s="34">
        <f t="shared" si="1014"/>
        <v>85.643437492163017</v>
      </c>
      <c r="AF3004" s="36" t="str">
        <f t="shared" si="1000"/>
        <v>RDNGSTN</v>
      </c>
      <c r="AG3004" s="36" t="str">
        <f t="shared" si="1001"/>
        <v>PADTON</v>
      </c>
      <c r="AH3004" s="36">
        <f t="shared" si="998"/>
        <v>1499</v>
      </c>
      <c r="AI3004" s="42">
        <f t="shared" si="999"/>
        <v>52699</v>
      </c>
      <c r="AJ3004" s="43">
        <f t="shared" si="994"/>
        <v>20.294091942705034</v>
      </c>
      <c r="AK3004" s="43">
        <f t="shared" si="995"/>
        <v>-1.3617580020671483E-2</v>
      </c>
      <c r="AL3004" s="36">
        <f t="shared" si="996"/>
        <v>51.530029970585829</v>
      </c>
      <c r="AM3004" s="36">
        <v>1</v>
      </c>
      <c r="AN3004" s="36">
        <f t="shared" si="997"/>
        <v>-1.9632759281570638</v>
      </c>
      <c r="AO3004" s="36">
        <v>4</v>
      </c>
      <c r="AP3004" s="42">
        <f>INT(AI3004/1000)*1000</f>
        <v>52000</v>
      </c>
      <c r="AQ3004" s="42">
        <f>MOD(AI3004,1000)</f>
        <v>699</v>
      </c>
      <c r="AR3004" s="42">
        <f>MOD(AI3005,1000)-0.2+(AP3005-AP3004)</f>
        <v>718.99999999999704</v>
      </c>
    </row>
    <row r="3005" spans="1:44" x14ac:dyDescent="0.25">
      <c r="A3005" s="19" t="s">
        <v>1</v>
      </c>
      <c r="B3005" t="s">
        <v>0</v>
      </c>
      <c r="C3005">
        <v>1500</v>
      </c>
      <c r="D3005" s="36">
        <f>MATCH(C3005,TrainRun!$AG$149:$AG$295,1)</f>
        <v>97</v>
      </c>
      <c r="E3005" s="36">
        <f>INT(INDEX(TrainRun!$AD$149:$AD$295,'By Second'!D3005))</f>
        <v>1499</v>
      </c>
      <c r="F3005" s="36">
        <f>IF(E3005=0,0,INDEX(TrainRun!$AE$149:$AE$295,'By Second'!D3005))</f>
        <v>20.294091942705034</v>
      </c>
      <c r="G3005" s="36">
        <f>INDEX(TrainRun!$AF$149:$AF$295,'By Second'!D3005)</f>
        <v>52699.013098233816</v>
      </c>
      <c r="H3005">
        <f t="shared" si="1002"/>
        <v>98</v>
      </c>
      <c r="I3005" s="36">
        <f>INT(INDEX(TrainRun!$AD$149:$AD$295,'By Second'!H3005))</f>
        <v>1529</v>
      </c>
      <c r="J3005" s="36">
        <f>INDEX(TrainRun!$AE$149:$AE$295,'By Second'!H3005)</f>
        <v>19.885564542084889</v>
      </c>
      <c r="K3005">
        <f t="shared" si="1003"/>
        <v>30</v>
      </c>
      <c r="L3005">
        <f t="shared" si="1004"/>
        <v>-0.40852740062014448</v>
      </c>
      <c r="M3005">
        <f t="shared" si="1005"/>
        <v>-1.3617580020671483E-2</v>
      </c>
      <c r="N3005" s="32">
        <f t="shared" si="1006"/>
        <v>20.280474362684362</v>
      </c>
      <c r="O3005" s="29">
        <f t="shared" si="1007"/>
        <v>52719.280474362684</v>
      </c>
      <c r="P3005" s="37">
        <f>MATCH(O3005,LORDetail!$B$932:$B$1859,1)</f>
        <v>253</v>
      </c>
      <c r="Q3005" s="37">
        <f>INDEX(LORDetail!$B$932:$B$1859,P3005)</f>
        <v>52470</v>
      </c>
      <c r="R3005" s="37">
        <f>INDEX(LORDetail!$D$932:$D$1859,P3005)</f>
        <v>51.529441428858298</v>
      </c>
      <c r="S3005" s="37">
        <f>INDEX(LORDetail!$E$932:$E$1859,P3005)</f>
        <v>-1.96644072766281</v>
      </c>
      <c r="T3005" s="37">
        <f>INDEX(LORDetail!$G$932:$G$1859,P3005)</f>
        <v>85.785920000000004</v>
      </c>
      <c r="U3005">
        <f t="shared" si="1008"/>
        <v>254</v>
      </c>
      <c r="V3005" s="37">
        <f>INDEX(LORDetail!$B$932:$B$1859,U3005)</f>
        <v>52789</v>
      </c>
      <c r="W3005" s="37">
        <f>INDEX(LORDetail!$D$932:$D$1859,U3005)</f>
        <v>51.530261275194903</v>
      </c>
      <c r="X3005" s="37">
        <f>INDEX(LORDetail!$E$932:$E$1859,U3005)</f>
        <v>-1.96203212049105</v>
      </c>
      <c r="Y3005" s="37">
        <f>INDEX(LORDetail!$G$932:$G$1859,U3005)</f>
        <v>85.587440000000001</v>
      </c>
      <c r="Z3005">
        <f t="shared" si="1009"/>
        <v>319</v>
      </c>
      <c r="AA3005" s="29">
        <f t="shared" si="1010"/>
        <v>249.28047436268389</v>
      </c>
      <c r="AB3005">
        <f t="shared" si="1011"/>
        <v>0.78144349329994944</v>
      </c>
      <c r="AC3005" s="32">
        <f t="shared" si="1012"/>
        <v>51.530082092443543</v>
      </c>
      <c r="AD3005" s="32">
        <f t="shared" si="1013"/>
        <v>-1.9629956502739228</v>
      </c>
      <c r="AE3005" s="34">
        <f t="shared" si="1014"/>
        <v>85.630819095449823</v>
      </c>
      <c r="AF3005" s="36" t="str">
        <f t="shared" si="1000"/>
        <v>RDNGSTN</v>
      </c>
      <c r="AG3005" s="36" t="str">
        <f t="shared" si="1001"/>
        <v>PADTON</v>
      </c>
      <c r="AH3005" s="36">
        <f t="shared" si="998"/>
        <v>1500</v>
      </c>
      <c r="AI3005" s="42">
        <f t="shared" si="999"/>
        <v>52719.199999999997</v>
      </c>
      <c r="AJ3005" s="43">
        <f t="shared" si="994"/>
        <v>20.280474362684362</v>
      </c>
      <c r="AK3005" s="43">
        <f t="shared" si="995"/>
        <v>-1.3617580020671483E-2</v>
      </c>
      <c r="AL3005" s="36">
        <f t="shared" si="996"/>
        <v>51.530082092443543</v>
      </c>
      <c r="AM3005" s="36">
        <v>1</v>
      </c>
      <c r="AN3005" s="36">
        <f t="shared" si="997"/>
        <v>-1.9629956502739228</v>
      </c>
      <c r="AO3005" s="36">
        <v>4</v>
      </c>
      <c r="AP3005" s="42">
        <f>INT(AI3005/1000)*1000</f>
        <v>52000</v>
      </c>
      <c r="AQ3005" s="42">
        <f>MOD(AI3005,1000)</f>
        <v>719.19999999999709</v>
      </c>
      <c r="AR3005" s="42">
        <f>MOD(AI3006,1000)-0.2+(AP3006-AP3005)</f>
        <v>739.3999999999985</v>
      </c>
    </row>
    <row r="3006" spans="1:44" x14ac:dyDescent="0.25">
      <c r="A3006" s="19" t="s">
        <v>1</v>
      </c>
      <c r="B3006" t="s">
        <v>0</v>
      </c>
      <c r="C3006">
        <v>1501</v>
      </c>
      <c r="D3006" s="36">
        <f>MATCH(C3006,TrainRun!$AG$149:$AG$295,1)</f>
        <v>97</v>
      </c>
      <c r="E3006" s="36">
        <f>INT(INDEX(TrainRun!$AD$149:$AD$295,'By Second'!D3006))</f>
        <v>1499</v>
      </c>
      <c r="F3006" s="36">
        <f>IF(E3006=0,0,INDEX(TrainRun!$AE$149:$AE$295,'By Second'!D3006))</f>
        <v>20.294091942705034</v>
      </c>
      <c r="G3006" s="36">
        <f>INDEX(TrainRun!$AF$149:$AF$295,'By Second'!D3006)</f>
        <v>52699.013098233816</v>
      </c>
      <c r="H3006">
        <f t="shared" si="1002"/>
        <v>98</v>
      </c>
      <c r="I3006" s="36">
        <f>INT(INDEX(TrainRun!$AD$149:$AD$295,'By Second'!H3006))</f>
        <v>1529</v>
      </c>
      <c r="J3006" s="36">
        <f>INDEX(TrainRun!$AE$149:$AE$295,'By Second'!H3006)</f>
        <v>19.885564542084889</v>
      </c>
      <c r="K3006">
        <f t="shared" si="1003"/>
        <v>30</v>
      </c>
      <c r="L3006">
        <f t="shared" si="1004"/>
        <v>-0.40852740062014448</v>
      </c>
      <c r="M3006">
        <f t="shared" si="1005"/>
        <v>-1.3617580020671483E-2</v>
      </c>
      <c r="N3006" s="32">
        <f t="shared" si="1006"/>
        <v>20.266856782663691</v>
      </c>
      <c r="O3006" s="29">
        <f t="shared" si="1007"/>
        <v>52739.547331145346</v>
      </c>
      <c r="P3006" s="37">
        <f>MATCH(O3006,LORDetail!$B$932:$B$1859,1)</f>
        <v>253</v>
      </c>
      <c r="Q3006" s="37">
        <f>INDEX(LORDetail!$B$932:$B$1859,P3006)</f>
        <v>52470</v>
      </c>
      <c r="R3006" s="37">
        <f>INDEX(LORDetail!$D$932:$D$1859,P3006)</f>
        <v>51.529441428858298</v>
      </c>
      <c r="S3006" s="37">
        <f>INDEX(LORDetail!$E$932:$E$1859,P3006)</f>
        <v>-1.96644072766281</v>
      </c>
      <c r="T3006" s="37">
        <f>INDEX(LORDetail!$G$932:$G$1859,P3006)</f>
        <v>85.785920000000004</v>
      </c>
      <c r="U3006">
        <f t="shared" si="1008"/>
        <v>254</v>
      </c>
      <c r="V3006" s="37">
        <f>INDEX(LORDetail!$B$932:$B$1859,U3006)</f>
        <v>52789</v>
      </c>
      <c r="W3006" s="37">
        <f>INDEX(LORDetail!$D$932:$D$1859,U3006)</f>
        <v>51.530261275194903</v>
      </c>
      <c r="X3006" s="37">
        <f>INDEX(LORDetail!$E$932:$E$1859,U3006)</f>
        <v>-1.96203212049105</v>
      </c>
      <c r="Y3006" s="37">
        <f>INDEX(LORDetail!$G$932:$G$1859,U3006)</f>
        <v>85.587440000000001</v>
      </c>
      <c r="Z3006">
        <f t="shared" si="1009"/>
        <v>319</v>
      </c>
      <c r="AA3006" s="29">
        <f t="shared" si="1010"/>
        <v>269.54733114534611</v>
      </c>
      <c r="AB3006">
        <f t="shared" si="1011"/>
        <v>0.84497595970327932</v>
      </c>
      <c r="AC3006" s="32">
        <f t="shared" si="1012"/>
        <v>51.530134179303381</v>
      </c>
      <c r="AD3006" s="32">
        <f t="shared" si="1013"/>
        <v>-1.9627155605868973</v>
      </c>
      <c r="AE3006" s="34">
        <f t="shared" si="1014"/>
        <v>85.618209171518089</v>
      </c>
      <c r="AF3006" s="36" t="str">
        <f t="shared" si="1000"/>
        <v>RDNGSTN</v>
      </c>
      <c r="AG3006" s="36" t="str">
        <f t="shared" si="1001"/>
        <v>PADTON</v>
      </c>
      <c r="AH3006" s="36">
        <f t="shared" si="998"/>
        <v>1501</v>
      </c>
      <c r="AI3006" s="42">
        <f t="shared" si="999"/>
        <v>52739.6</v>
      </c>
      <c r="AJ3006" s="43">
        <f t="shared" si="994"/>
        <v>20.266856782663691</v>
      </c>
      <c r="AK3006" s="43">
        <f t="shared" si="995"/>
        <v>-1.3617580020671483E-2</v>
      </c>
      <c r="AL3006" s="36">
        <f t="shared" si="996"/>
        <v>51.530134179303381</v>
      </c>
      <c r="AM3006" s="36">
        <v>1</v>
      </c>
      <c r="AN3006" s="36">
        <f t="shared" si="997"/>
        <v>-1.9627155605868973</v>
      </c>
      <c r="AO3006" s="36">
        <v>4</v>
      </c>
      <c r="AP3006" s="42">
        <f>INT(AI3006/1000)*1000</f>
        <v>52000</v>
      </c>
      <c r="AQ3006" s="42">
        <f>MOD(AI3006,1000)</f>
        <v>739.59999999999854</v>
      </c>
      <c r="AR3006" s="42">
        <f>MOD(AI3007,1000)-0.2+(AP3007-AP3006)</f>
        <v>759.60000000000286</v>
      </c>
    </row>
    <row r="3007" spans="1:44" x14ac:dyDescent="0.25">
      <c r="A3007" s="19" t="s">
        <v>1</v>
      </c>
      <c r="B3007" t="s">
        <v>0</v>
      </c>
      <c r="C3007">
        <v>1502</v>
      </c>
      <c r="D3007" s="36">
        <f>MATCH(C3007,TrainRun!$AG$149:$AG$295,1)</f>
        <v>97</v>
      </c>
      <c r="E3007" s="36">
        <f>INT(INDEX(TrainRun!$AD$149:$AD$295,'By Second'!D3007))</f>
        <v>1499</v>
      </c>
      <c r="F3007" s="36">
        <f>IF(E3007=0,0,INDEX(TrainRun!$AE$149:$AE$295,'By Second'!D3007))</f>
        <v>20.294091942705034</v>
      </c>
      <c r="G3007" s="36">
        <f>INDEX(TrainRun!$AF$149:$AF$295,'By Second'!D3007)</f>
        <v>52699.013098233816</v>
      </c>
      <c r="H3007">
        <f t="shared" si="1002"/>
        <v>98</v>
      </c>
      <c r="I3007" s="36">
        <f>INT(INDEX(TrainRun!$AD$149:$AD$295,'By Second'!H3007))</f>
        <v>1529</v>
      </c>
      <c r="J3007" s="36">
        <f>INDEX(TrainRun!$AE$149:$AE$295,'By Second'!H3007)</f>
        <v>19.885564542084889</v>
      </c>
      <c r="K3007">
        <f t="shared" si="1003"/>
        <v>30</v>
      </c>
      <c r="L3007">
        <f t="shared" si="1004"/>
        <v>-0.40852740062014448</v>
      </c>
      <c r="M3007">
        <f t="shared" si="1005"/>
        <v>-1.3617580020671483E-2</v>
      </c>
      <c r="N3007" s="32">
        <f t="shared" si="1006"/>
        <v>20.253239202643019</v>
      </c>
      <c r="O3007" s="29">
        <f t="shared" si="1007"/>
        <v>52759.800570347987</v>
      </c>
      <c r="P3007" s="37">
        <f>MATCH(O3007,LORDetail!$B$932:$B$1859,1)</f>
        <v>253</v>
      </c>
      <c r="Q3007" s="37">
        <f>INDEX(LORDetail!$B$932:$B$1859,P3007)</f>
        <v>52470</v>
      </c>
      <c r="R3007" s="37">
        <f>INDEX(LORDetail!$D$932:$D$1859,P3007)</f>
        <v>51.529441428858298</v>
      </c>
      <c r="S3007" s="37">
        <f>INDEX(LORDetail!$E$932:$E$1859,P3007)</f>
        <v>-1.96644072766281</v>
      </c>
      <c r="T3007" s="37">
        <f>INDEX(LORDetail!$G$932:$G$1859,P3007)</f>
        <v>85.785920000000004</v>
      </c>
      <c r="U3007">
        <f t="shared" si="1008"/>
        <v>254</v>
      </c>
      <c r="V3007" s="37">
        <f>INDEX(LORDetail!$B$932:$B$1859,U3007)</f>
        <v>52789</v>
      </c>
      <c r="W3007" s="37">
        <f>INDEX(LORDetail!$D$932:$D$1859,U3007)</f>
        <v>51.530261275194903</v>
      </c>
      <c r="X3007" s="37">
        <f>INDEX(LORDetail!$E$932:$E$1859,U3007)</f>
        <v>-1.96203212049105</v>
      </c>
      <c r="Y3007" s="37">
        <f>INDEX(LORDetail!$G$932:$G$1859,U3007)</f>
        <v>85.587440000000001</v>
      </c>
      <c r="Z3007">
        <f t="shared" si="1009"/>
        <v>319</v>
      </c>
      <c r="AA3007" s="29">
        <f t="shared" si="1010"/>
        <v>289.80057034798665</v>
      </c>
      <c r="AB3007">
        <f t="shared" si="1011"/>
        <v>0.90846573776798323</v>
      </c>
      <c r="AC3007" s="32">
        <f t="shared" si="1012"/>
        <v>51.530186231165338</v>
      </c>
      <c r="AD3007" s="32">
        <f t="shared" si="1013"/>
        <v>-1.9624356590959879</v>
      </c>
      <c r="AE3007" s="34">
        <f t="shared" si="1014"/>
        <v>85.605607720367814</v>
      </c>
      <c r="AF3007" s="36" t="str">
        <f t="shared" si="1000"/>
        <v>RDNGSTN</v>
      </c>
      <c r="AG3007" s="36" t="str">
        <f t="shared" si="1001"/>
        <v>PADTON</v>
      </c>
      <c r="AH3007" s="36">
        <f t="shared" si="998"/>
        <v>1502</v>
      </c>
      <c r="AI3007" s="42">
        <f t="shared" si="999"/>
        <v>52759.8</v>
      </c>
      <c r="AJ3007" s="43">
        <f t="shared" si="994"/>
        <v>20.253239202643019</v>
      </c>
      <c r="AK3007" s="43">
        <f t="shared" si="995"/>
        <v>-1.3617580020671483E-2</v>
      </c>
      <c r="AL3007" s="36">
        <f t="shared" si="996"/>
        <v>51.530186231165338</v>
      </c>
      <c r="AM3007" s="36">
        <v>1</v>
      </c>
      <c r="AN3007" s="36">
        <f t="shared" si="997"/>
        <v>-1.9624356590959879</v>
      </c>
      <c r="AO3007" s="36">
        <v>4</v>
      </c>
      <c r="AP3007" s="42">
        <f>INT(AI3007/1000)*1000</f>
        <v>52000</v>
      </c>
      <c r="AQ3007" s="42">
        <f>MOD(AI3007,1000)</f>
        <v>759.80000000000291</v>
      </c>
      <c r="AR3007" s="42">
        <f>MOD(AI3008,1000)-0.2+(AP3008-AP3007)</f>
        <v>779.8</v>
      </c>
    </row>
    <row r="3008" spans="1:44" x14ac:dyDescent="0.25">
      <c r="A3008" s="19" t="s">
        <v>1</v>
      </c>
      <c r="B3008" t="s">
        <v>0</v>
      </c>
      <c r="C3008">
        <v>1503</v>
      </c>
      <c r="D3008" s="36">
        <f>MATCH(C3008,TrainRun!$AG$149:$AG$295,1)</f>
        <v>97</v>
      </c>
      <c r="E3008" s="36">
        <f>INT(INDEX(TrainRun!$AD$149:$AD$295,'By Second'!D3008))</f>
        <v>1499</v>
      </c>
      <c r="F3008" s="36">
        <f>IF(E3008=0,0,INDEX(TrainRun!$AE$149:$AE$295,'By Second'!D3008))</f>
        <v>20.294091942705034</v>
      </c>
      <c r="G3008" s="36">
        <f>INDEX(TrainRun!$AF$149:$AF$295,'By Second'!D3008)</f>
        <v>52699.013098233816</v>
      </c>
      <c r="H3008">
        <f t="shared" si="1002"/>
        <v>98</v>
      </c>
      <c r="I3008" s="36">
        <f>INT(INDEX(TrainRun!$AD$149:$AD$295,'By Second'!H3008))</f>
        <v>1529</v>
      </c>
      <c r="J3008" s="36">
        <f>INDEX(TrainRun!$AE$149:$AE$295,'By Second'!H3008)</f>
        <v>19.885564542084889</v>
      </c>
      <c r="K3008">
        <f t="shared" si="1003"/>
        <v>30</v>
      </c>
      <c r="L3008">
        <f t="shared" si="1004"/>
        <v>-0.40852740062014448</v>
      </c>
      <c r="M3008">
        <f t="shared" si="1005"/>
        <v>-1.3617580020671483E-2</v>
      </c>
      <c r="N3008" s="32">
        <f t="shared" si="1006"/>
        <v>20.239621622622348</v>
      </c>
      <c r="O3008" s="29">
        <f t="shared" si="1007"/>
        <v>52780.040191970606</v>
      </c>
      <c r="P3008" s="37">
        <f>MATCH(O3008,LORDetail!$B$932:$B$1859,1)</f>
        <v>253</v>
      </c>
      <c r="Q3008" s="37">
        <f>INDEX(LORDetail!$B$932:$B$1859,P3008)</f>
        <v>52470</v>
      </c>
      <c r="R3008" s="37">
        <f>INDEX(LORDetail!$D$932:$D$1859,P3008)</f>
        <v>51.529441428858298</v>
      </c>
      <c r="S3008" s="37">
        <f>INDEX(LORDetail!$E$932:$E$1859,P3008)</f>
        <v>-1.96644072766281</v>
      </c>
      <c r="T3008" s="37">
        <f>INDEX(LORDetail!$G$932:$G$1859,P3008)</f>
        <v>85.785920000000004</v>
      </c>
      <c r="U3008">
        <f t="shared" si="1008"/>
        <v>254</v>
      </c>
      <c r="V3008" s="37">
        <f>INDEX(LORDetail!$B$932:$B$1859,U3008)</f>
        <v>52789</v>
      </c>
      <c r="W3008" s="37">
        <f>INDEX(LORDetail!$D$932:$D$1859,U3008)</f>
        <v>51.530261275194903</v>
      </c>
      <c r="X3008" s="37">
        <f>INDEX(LORDetail!$E$932:$E$1859,U3008)</f>
        <v>-1.96203212049105</v>
      </c>
      <c r="Y3008" s="37">
        <f>INDEX(LORDetail!$G$932:$G$1859,U3008)</f>
        <v>85.587440000000001</v>
      </c>
      <c r="Z3008">
        <f t="shared" si="1009"/>
        <v>319</v>
      </c>
      <c r="AA3008" s="29">
        <f t="shared" si="1010"/>
        <v>310.04019197060552</v>
      </c>
      <c r="AB3008">
        <f t="shared" si="1011"/>
        <v>0.97191282749406116</v>
      </c>
      <c r="AC3008" s="32">
        <f t="shared" si="1012"/>
        <v>51.53023824802942</v>
      </c>
      <c r="AD3008" s="32">
        <f t="shared" si="1013"/>
        <v>-1.9621559458011941</v>
      </c>
      <c r="AE3008" s="34">
        <f t="shared" si="1014"/>
        <v>85.593014741998985</v>
      </c>
      <c r="AF3008" s="36" t="str">
        <f t="shared" si="1000"/>
        <v>RDNGSTN</v>
      </c>
      <c r="AG3008" s="36" t="str">
        <f t="shared" si="1001"/>
        <v>PADTON</v>
      </c>
      <c r="AH3008" s="36">
        <f t="shared" si="998"/>
        <v>1503</v>
      </c>
      <c r="AI3008" s="42">
        <f t="shared" si="999"/>
        <v>52780</v>
      </c>
      <c r="AJ3008" s="43">
        <f t="shared" si="994"/>
        <v>20.239621622622348</v>
      </c>
      <c r="AK3008" s="43">
        <f t="shared" si="995"/>
        <v>-1.3617580020671483E-2</v>
      </c>
      <c r="AL3008" s="36">
        <f t="shared" si="996"/>
        <v>51.53023824802942</v>
      </c>
      <c r="AM3008" s="36">
        <v>1</v>
      </c>
      <c r="AN3008" s="36">
        <f t="shared" si="997"/>
        <v>-1.9621559458011941</v>
      </c>
      <c r="AO3008" s="36">
        <v>4</v>
      </c>
      <c r="AP3008" s="42">
        <f>INT(AI3008/1000)*1000</f>
        <v>52000</v>
      </c>
      <c r="AQ3008" s="42">
        <f>MOD(AI3008,1000)</f>
        <v>780</v>
      </c>
      <c r="AR3008" s="42">
        <f>MOD(AI3009,1000)-0.2+(AP3009-AP3008)</f>
        <v>799.99999999999704</v>
      </c>
    </row>
    <row r="3009" spans="1:44" x14ac:dyDescent="0.25">
      <c r="A3009" s="19" t="s">
        <v>1</v>
      </c>
      <c r="B3009" t="s">
        <v>0</v>
      </c>
      <c r="C3009">
        <v>1504</v>
      </c>
      <c r="D3009" s="36">
        <f>MATCH(C3009,TrainRun!$AG$149:$AG$295,1)</f>
        <v>97</v>
      </c>
      <c r="E3009" s="36">
        <f>INT(INDEX(TrainRun!$AD$149:$AD$295,'By Second'!D3009))</f>
        <v>1499</v>
      </c>
      <c r="F3009" s="36">
        <f>IF(E3009=0,0,INDEX(TrainRun!$AE$149:$AE$295,'By Second'!D3009))</f>
        <v>20.294091942705034</v>
      </c>
      <c r="G3009" s="36">
        <f>INDEX(TrainRun!$AF$149:$AF$295,'By Second'!D3009)</f>
        <v>52699.013098233816</v>
      </c>
      <c r="H3009">
        <f t="shared" si="1002"/>
        <v>98</v>
      </c>
      <c r="I3009" s="36">
        <f>INT(INDEX(TrainRun!$AD$149:$AD$295,'By Second'!H3009))</f>
        <v>1529</v>
      </c>
      <c r="J3009" s="36">
        <f>INDEX(TrainRun!$AE$149:$AE$295,'By Second'!H3009)</f>
        <v>19.885564542084889</v>
      </c>
      <c r="K3009">
        <f t="shared" si="1003"/>
        <v>30</v>
      </c>
      <c r="L3009">
        <f t="shared" si="1004"/>
        <v>-0.40852740062014448</v>
      </c>
      <c r="M3009">
        <f t="shared" si="1005"/>
        <v>-1.3617580020671483E-2</v>
      </c>
      <c r="N3009" s="32">
        <f t="shared" si="1006"/>
        <v>20.226004042601677</v>
      </c>
      <c r="O3009" s="29">
        <f t="shared" si="1007"/>
        <v>52800.26619601321</v>
      </c>
      <c r="P3009" s="37">
        <f>MATCH(O3009,LORDetail!$B$932:$B$1859,1)</f>
        <v>254</v>
      </c>
      <c r="Q3009" s="37">
        <f>INDEX(LORDetail!$B$932:$B$1859,P3009)</f>
        <v>52789</v>
      </c>
      <c r="R3009" s="37">
        <f>INDEX(LORDetail!$D$932:$D$1859,P3009)</f>
        <v>51.530261275194903</v>
      </c>
      <c r="S3009" s="37">
        <f>INDEX(LORDetail!$E$932:$E$1859,P3009)</f>
        <v>-1.96203212049105</v>
      </c>
      <c r="T3009" s="37">
        <f>INDEX(LORDetail!$G$932:$G$1859,P3009)</f>
        <v>85.587440000000001</v>
      </c>
      <c r="U3009">
        <f t="shared" si="1008"/>
        <v>255</v>
      </c>
      <c r="V3009" s="37">
        <f>INDEX(LORDetail!$B$932:$B$1859,U3009)</f>
        <v>52946</v>
      </c>
      <c r="W3009" s="37">
        <f>INDEX(LORDetail!$D$932:$D$1859,U3009)</f>
        <v>51.530713476884301</v>
      </c>
      <c r="X3009" s="37">
        <f>INDEX(LORDetail!$E$932:$E$1859,U3009)</f>
        <v>-1.9598827686081901</v>
      </c>
      <c r="Y3009" s="37">
        <f>INDEX(LORDetail!$G$932:$G$1859,U3009)</f>
        <v>85.489760000000004</v>
      </c>
      <c r="Z3009">
        <f t="shared" si="1009"/>
        <v>157</v>
      </c>
      <c r="AA3009" s="29">
        <f t="shared" si="1010"/>
        <v>11.266196013209992</v>
      </c>
      <c r="AB3009">
        <f t="shared" si="1011"/>
        <v>7.1759210275222876E-2</v>
      </c>
      <c r="AC3009" s="32">
        <f t="shared" si="1012"/>
        <v>51.530293724831019</v>
      </c>
      <c r="AD3009" s="32">
        <f t="shared" si="1013"/>
        <v>-1.9618778846973324</v>
      </c>
      <c r="AE3009" s="34">
        <f t="shared" si="1014"/>
        <v>85.580430560340318</v>
      </c>
      <c r="AF3009" s="36" t="str">
        <f t="shared" si="1000"/>
        <v>RDNGSTN</v>
      </c>
      <c r="AG3009" s="36" t="str">
        <f t="shared" si="1001"/>
        <v>PADTON</v>
      </c>
      <c r="AH3009" s="36">
        <f t="shared" si="998"/>
        <v>1504</v>
      </c>
      <c r="AI3009" s="42">
        <f t="shared" si="999"/>
        <v>52800.2</v>
      </c>
      <c r="AJ3009" s="43">
        <f t="shared" si="994"/>
        <v>20.226004042601677</v>
      </c>
      <c r="AK3009" s="43">
        <f t="shared" si="995"/>
        <v>-1.3617580020671483E-2</v>
      </c>
      <c r="AL3009" s="36">
        <f t="shared" si="996"/>
        <v>51.530293724831019</v>
      </c>
      <c r="AM3009" s="36">
        <v>1</v>
      </c>
      <c r="AN3009" s="36">
        <f t="shared" si="997"/>
        <v>-1.9618778846973324</v>
      </c>
      <c r="AO3009" s="36">
        <v>4</v>
      </c>
      <c r="AP3009" s="42">
        <f>INT(AI3009/1000)*1000</f>
        <v>52000</v>
      </c>
      <c r="AQ3009" s="42">
        <f>MOD(AI3009,1000)</f>
        <v>800.19999999999709</v>
      </c>
      <c r="AR3009" s="42">
        <f>MOD(AI3010,1000)-0.2+(AP3010-AP3009)</f>
        <v>820.20000000000141</v>
      </c>
    </row>
    <row r="3010" spans="1:44" x14ac:dyDescent="0.25">
      <c r="A3010" s="19" t="s">
        <v>1</v>
      </c>
      <c r="B3010" t="s">
        <v>0</v>
      </c>
      <c r="C3010">
        <v>1505</v>
      </c>
      <c r="D3010" s="36">
        <f>MATCH(C3010,TrainRun!$AG$149:$AG$295,1)</f>
        <v>97</v>
      </c>
      <c r="E3010" s="36">
        <f>INT(INDEX(TrainRun!$AD$149:$AD$295,'By Second'!D3010))</f>
        <v>1499</v>
      </c>
      <c r="F3010" s="36">
        <f>IF(E3010=0,0,INDEX(TrainRun!$AE$149:$AE$295,'By Second'!D3010))</f>
        <v>20.294091942705034</v>
      </c>
      <c r="G3010" s="36">
        <f>INDEX(TrainRun!$AF$149:$AF$295,'By Second'!D3010)</f>
        <v>52699.013098233816</v>
      </c>
      <c r="H3010">
        <f t="shared" si="1002"/>
        <v>98</v>
      </c>
      <c r="I3010" s="36">
        <f>INT(INDEX(TrainRun!$AD$149:$AD$295,'By Second'!H3010))</f>
        <v>1529</v>
      </c>
      <c r="J3010" s="36">
        <f>INDEX(TrainRun!$AE$149:$AE$295,'By Second'!H3010)</f>
        <v>19.885564542084889</v>
      </c>
      <c r="K3010">
        <f t="shared" si="1003"/>
        <v>30</v>
      </c>
      <c r="L3010">
        <f t="shared" si="1004"/>
        <v>-0.40852740062014448</v>
      </c>
      <c r="M3010">
        <f t="shared" si="1005"/>
        <v>-1.3617580020671483E-2</v>
      </c>
      <c r="N3010" s="32">
        <f t="shared" si="1006"/>
        <v>20.212386462581005</v>
      </c>
      <c r="O3010" s="29">
        <f t="shared" si="1007"/>
        <v>52820.478582475793</v>
      </c>
      <c r="P3010" s="37">
        <f>MATCH(O3010,LORDetail!$B$932:$B$1859,1)</f>
        <v>254</v>
      </c>
      <c r="Q3010" s="37">
        <f>INDEX(LORDetail!$B$932:$B$1859,P3010)</f>
        <v>52789</v>
      </c>
      <c r="R3010" s="37">
        <f>INDEX(LORDetail!$D$932:$D$1859,P3010)</f>
        <v>51.530261275194903</v>
      </c>
      <c r="S3010" s="37">
        <f>INDEX(LORDetail!$E$932:$E$1859,P3010)</f>
        <v>-1.96203212049105</v>
      </c>
      <c r="T3010" s="37">
        <f>INDEX(LORDetail!$G$932:$G$1859,P3010)</f>
        <v>85.587440000000001</v>
      </c>
      <c r="U3010">
        <f t="shared" si="1008"/>
        <v>255</v>
      </c>
      <c r="V3010" s="37">
        <f>INDEX(LORDetail!$B$932:$B$1859,U3010)</f>
        <v>52946</v>
      </c>
      <c r="W3010" s="37">
        <f>INDEX(LORDetail!$D$932:$D$1859,U3010)</f>
        <v>51.530713476884301</v>
      </c>
      <c r="X3010" s="37">
        <f>INDEX(LORDetail!$E$932:$E$1859,U3010)</f>
        <v>-1.9598827686081901</v>
      </c>
      <c r="Y3010" s="37">
        <f>INDEX(LORDetail!$G$932:$G$1859,U3010)</f>
        <v>85.489760000000004</v>
      </c>
      <c r="Z3010">
        <f t="shared" si="1009"/>
        <v>157</v>
      </c>
      <c r="AA3010" s="29">
        <f t="shared" si="1010"/>
        <v>31.478582475792791</v>
      </c>
      <c r="AB3010">
        <f t="shared" si="1011"/>
        <v>0.20050052532352097</v>
      </c>
      <c r="AC3010" s="32">
        <f t="shared" si="1012"/>
        <v>51.530351941871182</v>
      </c>
      <c r="AD3010" s="32">
        <f t="shared" si="1013"/>
        <v>-1.9616011743094315</v>
      </c>
      <c r="AE3010" s="34">
        <f t="shared" si="1014"/>
        <v>85.567855108686402</v>
      </c>
      <c r="AF3010" s="36" t="str">
        <f t="shared" si="1000"/>
        <v>RDNGSTN</v>
      </c>
      <c r="AG3010" s="36" t="str">
        <f t="shared" si="1001"/>
        <v>PADTON</v>
      </c>
      <c r="AH3010" s="36">
        <f t="shared" si="998"/>
        <v>1505</v>
      </c>
      <c r="AI3010" s="42">
        <f t="shared" si="999"/>
        <v>52820.4</v>
      </c>
      <c r="AJ3010" s="43">
        <f t="shared" si="994"/>
        <v>20.212386462581005</v>
      </c>
      <c r="AK3010" s="43">
        <f t="shared" si="995"/>
        <v>-1.3617580020671483E-2</v>
      </c>
      <c r="AL3010" s="36">
        <f t="shared" si="996"/>
        <v>51.530351941871182</v>
      </c>
      <c r="AM3010" s="36">
        <v>1</v>
      </c>
      <c r="AN3010" s="36">
        <f t="shared" si="997"/>
        <v>-1.9616011743094315</v>
      </c>
      <c r="AO3010" s="36">
        <v>4</v>
      </c>
      <c r="AP3010" s="42">
        <f>INT(AI3010/1000)*1000</f>
        <v>52000</v>
      </c>
      <c r="AQ3010" s="42">
        <f>MOD(AI3010,1000)</f>
        <v>820.40000000000146</v>
      </c>
      <c r="AR3010" s="42">
        <f>MOD(AI3011,1000)-0.2+(AP3011-AP3010)</f>
        <v>840.3999999999985</v>
      </c>
    </row>
    <row r="3011" spans="1:44" x14ac:dyDescent="0.25">
      <c r="A3011" s="19" t="s">
        <v>1</v>
      </c>
      <c r="B3011" t="s">
        <v>0</v>
      </c>
      <c r="C3011">
        <v>1506</v>
      </c>
      <c r="D3011" s="36">
        <f>MATCH(C3011,TrainRun!$AG$149:$AG$295,1)</f>
        <v>97</v>
      </c>
      <c r="E3011" s="36">
        <f>INT(INDEX(TrainRun!$AD$149:$AD$295,'By Second'!D3011))</f>
        <v>1499</v>
      </c>
      <c r="F3011" s="36">
        <f>IF(E3011=0,0,INDEX(TrainRun!$AE$149:$AE$295,'By Second'!D3011))</f>
        <v>20.294091942705034</v>
      </c>
      <c r="G3011" s="36">
        <f>INDEX(TrainRun!$AF$149:$AF$295,'By Second'!D3011)</f>
        <v>52699.013098233816</v>
      </c>
      <c r="H3011">
        <f t="shared" si="1002"/>
        <v>98</v>
      </c>
      <c r="I3011" s="36">
        <f>INT(INDEX(TrainRun!$AD$149:$AD$295,'By Second'!H3011))</f>
        <v>1529</v>
      </c>
      <c r="J3011" s="36">
        <f>INDEX(TrainRun!$AE$149:$AE$295,'By Second'!H3011)</f>
        <v>19.885564542084889</v>
      </c>
      <c r="K3011">
        <f t="shared" si="1003"/>
        <v>30</v>
      </c>
      <c r="L3011">
        <f t="shared" si="1004"/>
        <v>-0.40852740062014448</v>
      </c>
      <c r="M3011">
        <f t="shared" si="1005"/>
        <v>-1.3617580020671483E-2</v>
      </c>
      <c r="N3011" s="32">
        <f t="shared" si="1006"/>
        <v>20.198768882560334</v>
      </c>
      <c r="O3011" s="29">
        <f t="shared" si="1007"/>
        <v>52840.677351358354</v>
      </c>
      <c r="P3011" s="37">
        <f>MATCH(O3011,LORDetail!$B$932:$B$1859,1)</f>
        <v>254</v>
      </c>
      <c r="Q3011" s="37">
        <f>INDEX(LORDetail!$B$932:$B$1859,P3011)</f>
        <v>52789</v>
      </c>
      <c r="R3011" s="37">
        <f>INDEX(LORDetail!$D$932:$D$1859,P3011)</f>
        <v>51.530261275194903</v>
      </c>
      <c r="S3011" s="37">
        <f>INDEX(LORDetail!$E$932:$E$1859,P3011)</f>
        <v>-1.96203212049105</v>
      </c>
      <c r="T3011" s="37">
        <f>INDEX(LORDetail!$G$932:$G$1859,P3011)</f>
        <v>85.587440000000001</v>
      </c>
      <c r="U3011">
        <f t="shared" si="1008"/>
        <v>255</v>
      </c>
      <c r="V3011" s="37">
        <f>INDEX(LORDetail!$B$932:$B$1859,U3011)</f>
        <v>52946</v>
      </c>
      <c r="W3011" s="37">
        <f>INDEX(LORDetail!$D$932:$D$1859,U3011)</f>
        <v>51.530713476884301</v>
      </c>
      <c r="X3011" s="37">
        <f>INDEX(LORDetail!$E$932:$E$1859,U3011)</f>
        <v>-1.9598827686081901</v>
      </c>
      <c r="Y3011" s="37">
        <f>INDEX(LORDetail!$G$932:$G$1859,U3011)</f>
        <v>85.489760000000004</v>
      </c>
      <c r="Z3011">
        <f t="shared" si="1009"/>
        <v>157</v>
      </c>
      <c r="AA3011" s="29">
        <f t="shared" si="1010"/>
        <v>51.677351358353917</v>
      </c>
      <c r="AB3011">
        <f t="shared" si="1011"/>
        <v>0.32915510419333704</v>
      </c>
      <c r="AC3011" s="32">
        <f t="shared" si="1012"/>
        <v>51.530410119689094</v>
      </c>
      <c r="AD3011" s="32">
        <f t="shared" si="1013"/>
        <v>-1.9613246503480992</v>
      </c>
      <c r="AE3011" s="34">
        <f t="shared" si="1014"/>
        <v>85.555288129422394</v>
      </c>
      <c r="AF3011" s="36" t="str">
        <f t="shared" si="1000"/>
        <v>RDNGSTN</v>
      </c>
      <c r="AG3011" s="36" t="str">
        <f t="shared" si="1001"/>
        <v>PADTON</v>
      </c>
      <c r="AH3011" s="36">
        <f t="shared" si="998"/>
        <v>1506</v>
      </c>
      <c r="AI3011" s="42">
        <f t="shared" si="999"/>
        <v>52840.6</v>
      </c>
      <c r="AJ3011" s="43">
        <f t="shared" si="994"/>
        <v>20.198768882560334</v>
      </c>
      <c r="AK3011" s="43">
        <f t="shared" si="995"/>
        <v>-1.3617580020671483E-2</v>
      </c>
      <c r="AL3011" s="36">
        <f t="shared" si="996"/>
        <v>51.530410119689094</v>
      </c>
      <c r="AM3011" s="36">
        <v>1</v>
      </c>
      <c r="AN3011" s="36">
        <f t="shared" si="997"/>
        <v>-1.9613246503480992</v>
      </c>
      <c r="AO3011" s="36">
        <v>4</v>
      </c>
      <c r="AP3011" s="42">
        <f>INT(AI3011/1000)*1000</f>
        <v>52000</v>
      </c>
      <c r="AQ3011" s="42">
        <f>MOD(AI3011,1000)</f>
        <v>840.59999999999854</v>
      </c>
      <c r="AR3011" s="42">
        <f>MOD(AI3012,1000)-0.2+(AP3012-AP3011)</f>
        <v>860.60000000000286</v>
      </c>
    </row>
    <row r="3012" spans="1:44" x14ac:dyDescent="0.25">
      <c r="A3012" s="19" t="s">
        <v>1</v>
      </c>
      <c r="B3012" t="s">
        <v>0</v>
      </c>
      <c r="C3012">
        <v>1507</v>
      </c>
      <c r="D3012" s="36">
        <f>MATCH(C3012,TrainRun!$AG$149:$AG$295,1)</f>
        <v>97</v>
      </c>
      <c r="E3012" s="36">
        <f>INT(INDEX(TrainRun!$AD$149:$AD$295,'By Second'!D3012))</f>
        <v>1499</v>
      </c>
      <c r="F3012" s="36">
        <f>IF(E3012=0,0,INDEX(TrainRun!$AE$149:$AE$295,'By Second'!D3012))</f>
        <v>20.294091942705034</v>
      </c>
      <c r="G3012" s="36">
        <f>INDEX(TrainRun!$AF$149:$AF$295,'By Second'!D3012)</f>
        <v>52699.013098233816</v>
      </c>
      <c r="H3012">
        <f t="shared" si="1002"/>
        <v>98</v>
      </c>
      <c r="I3012" s="36">
        <f>INT(INDEX(TrainRun!$AD$149:$AD$295,'By Second'!H3012))</f>
        <v>1529</v>
      </c>
      <c r="J3012" s="36">
        <f>INDEX(TrainRun!$AE$149:$AE$295,'By Second'!H3012)</f>
        <v>19.885564542084889</v>
      </c>
      <c r="K3012">
        <f t="shared" si="1003"/>
        <v>30</v>
      </c>
      <c r="L3012">
        <f t="shared" si="1004"/>
        <v>-0.40852740062014448</v>
      </c>
      <c r="M3012">
        <f t="shared" si="1005"/>
        <v>-1.3617580020671483E-2</v>
      </c>
      <c r="N3012" s="32">
        <f t="shared" si="1006"/>
        <v>20.185151302539662</v>
      </c>
      <c r="O3012" s="29">
        <f t="shared" si="1007"/>
        <v>52860.862502660893</v>
      </c>
      <c r="P3012" s="37">
        <f>MATCH(O3012,LORDetail!$B$932:$B$1859,1)</f>
        <v>254</v>
      </c>
      <c r="Q3012" s="37">
        <f>INDEX(LORDetail!$B$932:$B$1859,P3012)</f>
        <v>52789</v>
      </c>
      <c r="R3012" s="37">
        <f>INDEX(LORDetail!$D$932:$D$1859,P3012)</f>
        <v>51.530261275194903</v>
      </c>
      <c r="S3012" s="37">
        <f>INDEX(LORDetail!$E$932:$E$1859,P3012)</f>
        <v>-1.96203212049105</v>
      </c>
      <c r="T3012" s="37">
        <f>INDEX(LORDetail!$G$932:$G$1859,P3012)</f>
        <v>85.587440000000001</v>
      </c>
      <c r="U3012">
        <f t="shared" si="1008"/>
        <v>255</v>
      </c>
      <c r="V3012" s="37">
        <f>INDEX(LORDetail!$B$932:$B$1859,U3012)</f>
        <v>52946</v>
      </c>
      <c r="W3012" s="37">
        <f>INDEX(LORDetail!$D$932:$D$1859,U3012)</f>
        <v>51.530713476884301</v>
      </c>
      <c r="X3012" s="37">
        <f>INDEX(LORDetail!$E$932:$E$1859,U3012)</f>
        <v>-1.9598827686081901</v>
      </c>
      <c r="Y3012" s="37">
        <f>INDEX(LORDetail!$G$932:$G$1859,U3012)</f>
        <v>85.489760000000004</v>
      </c>
      <c r="Z3012">
        <f t="shared" si="1009"/>
        <v>157</v>
      </c>
      <c r="AA3012" s="29">
        <f t="shared" si="1010"/>
        <v>71.862502660893369</v>
      </c>
      <c r="AB3012">
        <f t="shared" si="1011"/>
        <v>0.45772294688467113</v>
      </c>
      <c r="AC3012" s="32">
        <f t="shared" si="1012"/>
        <v>51.530468258284763</v>
      </c>
      <c r="AD3012" s="32">
        <f t="shared" si="1013"/>
        <v>-1.9610483128133354</v>
      </c>
      <c r="AE3012" s="34">
        <f t="shared" si="1014"/>
        <v>85.542729622548308</v>
      </c>
      <c r="AF3012" s="36" t="str">
        <f t="shared" si="1000"/>
        <v>RDNGSTN</v>
      </c>
      <c r="AG3012" s="36" t="str">
        <f t="shared" si="1001"/>
        <v>PADTON</v>
      </c>
      <c r="AH3012" s="36">
        <f t="shared" si="998"/>
        <v>1507</v>
      </c>
      <c r="AI3012" s="42">
        <f t="shared" si="999"/>
        <v>52860.800000000003</v>
      </c>
      <c r="AJ3012" s="43">
        <f t="shared" si="994"/>
        <v>20.185151302539662</v>
      </c>
      <c r="AK3012" s="43">
        <f t="shared" si="995"/>
        <v>-1.3617580020671483E-2</v>
      </c>
      <c r="AL3012" s="36">
        <f t="shared" si="996"/>
        <v>51.530468258284763</v>
      </c>
      <c r="AM3012" s="36">
        <v>1</v>
      </c>
      <c r="AN3012" s="36">
        <f t="shared" si="997"/>
        <v>-1.9610483128133354</v>
      </c>
      <c r="AO3012" s="36">
        <v>4</v>
      </c>
      <c r="AP3012" s="42">
        <f>INT(AI3012/1000)*1000</f>
        <v>52000</v>
      </c>
      <c r="AQ3012" s="42">
        <f>MOD(AI3012,1000)</f>
        <v>860.80000000000291</v>
      </c>
      <c r="AR3012" s="42">
        <f>MOD(AI3013,1000)-0.2+(AP3013-AP3012)</f>
        <v>880.8</v>
      </c>
    </row>
    <row r="3013" spans="1:44" x14ac:dyDescent="0.25">
      <c r="A3013" s="19" t="s">
        <v>1</v>
      </c>
      <c r="B3013" t="s">
        <v>0</v>
      </c>
      <c r="C3013">
        <v>1508</v>
      </c>
      <c r="D3013" s="36">
        <f>MATCH(C3013,TrainRun!$AG$149:$AG$295,1)</f>
        <v>97</v>
      </c>
      <c r="E3013" s="36">
        <f>INT(INDEX(TrainRun!$AD$149:$AD$295,'By Second'!D3013))</f>
        <v>1499</v>
      </c>
      <c r="F3013" s="36">
        <f>IF(E3013=0,0,INDEX(TrainRun!$AE$149:$AE$295,'By Second'!D3013))</f>
        <v>20.294091942705034</v>
      </c>
      <c r="G3013" s="36">
        <f>INDEX(TrainRun!$AF$149:$AF$295,'By Second'!D3013)</f>
        <v>52699.013098233816</v>
      </c>
      <c r="H3013">
        <f t="shared" si="1002"/>
        <v>98</v>
      </c>
      <c r="I3013" s="36">
        <f>INT(INDEX(TrainRun!$AD$149:$AD$295,'By Second'!H3013))</f>
        <v>1529</v>
      </c>
      <c r="J3013" s="36">
        <f>INDEX(TrainRun!$AE$149:$AE$295,'By Second'!H3013)</f>
        <v>19.885564542084889</v>
      </c>
      <c r="K3013">
        <f t="shared" si="1003"/>
        <v>30</v>
      </c>
      <c r="L3013">
        <f t="shared" si="1004"/>
        <v>-0.40852740062014448</v>
      </c>
      <c r="M3013">
        <f t="shared" si="1005"/>
        <v>-1.3617580020671483E-2</v>
      </c>
      <c r="N3013" s="32">
        <f t="shared" si="1006"/>
        <v>20.171533722518991</v>
      </c>
      <c r="O3013" s="29">
        <f t="shared" si="1007"/>
        <v>52881.034036383411</v>
      </c>
      <c r="P3013" s="37">
        <f>MATCH(O3013,LORDetail!$B$932:$B$1859,1)</f>
        <v>254</v>
      </c>
      <c r="Q3013" s="37">
        <f>INDEX(LORDetail!$B$932:$B$1859,P3013)</f>
        <v>52789</v>
      </c>
      <c r="R3013" s="37">
        <f>INDEX(LORDetail!$D$932:$D$1859,P3013)</f>
        <v>51.530261275194903</v>
      </c>
      <c r="S3013" s="37">
        <f>INDEX(LORDetail!$E$932:$E$1859,P3013)</f>
        <v>-1.96203212049105</v>
      </c>
      <c r="T3013" s="37">
        <f>INDEX(LORDetail!$G$932:$G$1859,P3013)</f>
        <v>85.587440000000001</v>
      </c>
      <c r="U3013">
        <f t="shared" si="1008"/>
        <v>255</v>
      </c>
      <c r="V3013" s="37">
        <f>INDEX(LORDetail!$B$932:$B$1859,U3013)</f>
        <v>52946</v>
      </c>
      <c r="W3013" s="37">
        <f>INDEX(LORDetail!$D$932:$D$1859,U3013)</f>
        <v>51.530713476884301</v>
      </c>
      <c r="X3013" s="37">
        <f>INDEX(LORDetail!$E$932:$E$1859,U3013)</f>
        <v>-1.9598827686081901</v>
      </c>
      <c r="Y3013" s="37">
        <f>INDEX(LORDetail!$G$932:$G$1859,U3013)</f>
        <v>85.489760000000004</v>
      </c>
      <c r="Z3013">
        <f t="shared" si="1009"/>
        <v>157</v>
      </c>
      <c r="AA3013" s="29">
        <f t="shared" si="1010"/>
        <v>92.034036383411149</v>
      </c>
      <c r="AB3013">
        <f t="shared" si="1011"/>
        <v>0.58620405339752324</v>
      </c>
      <c r="AC3013" s="32">
        <f t="shared" si="1012"/>
        <v>51.530526357658182</v>
      </c>
      <c r="AD3013" s="32">
        <f t="shared" si="1013"/>
        <v>-1.9607721617051399</v>
      </c>
      <c r="AE3013" s="34">
        <f t="shared" si="1014"/>
        <v>85.530179588064129</v>
      </c>
      <c r="AF3013" s="36" t="str">
        <f t="shared" si="1000"/>
        <v>RDNGSTN</v>
      </c>
      <c r="AG3013" s="36" t="str">
        <f t="shared" si="1001"/>
        <v>PADTON</v>
      </c>
      <c r="AH3013" s="36">
        <f t="shared" si="998"/>
        <v>1508</v>
      </c>
      <c r="AI3013" s="42">
        <f t="shared" si="999"/>
        <v>52881</v>
      </c>
      <c r="AJ3013" s="43">
        <f t="shared" ref="AJ3013:AJ3076" si="1015">N3013</f>
        <v>20.171533722518991</v>
      </c>
      <c r="AK3013" s="43">
        <f t="shared" ref="AK3013:AK3076" si="1016">M3013</f>
        <v>-1.3617580020671483E-2</v>
      </c>
      <c r="AL3013" s="36">
        <f t="shared" ref="AL3013:AL3076" si="1017">AC3013</f>
        <v>51.530526357658182</v>
      </c>
      <c r="AM3013" s="36">
        <v>1</v>
      </c>
      <c r="AN3013" s="36">
        <f t="shared" ref="AN3013:AN3076" si="1018">AD3013</f>
        <v>-1.9607721617051399</v>
      </c>
      <c r="AO3013" s="36">
        <v>4</v>
      </c>
      <c r="AP3013" s="42">
        <f>INT(AI3013/1000)*1000</f>
        <v>52000</v>
      </c>
      <c r="AQ3013" s="42">
        <f>MOD(AI3013,1000)</f>
        <v>881</v>
      </c>
      <c r="AR3013" s="42">
        <f>MOD(AI3014,1000)-0.2+(AP3014-AP3013)</f>
        <v>900.99999999999704</v>
      </c>
    </row>
    <row r="3014" spans="1:44" x14ac:dyDescent="0.25">
      <c r="A3014" s="19" t="s">
        <v>1</v>
      </c>
      <c r="B3014" t="s">
        <v>0</v>
      </c>
      <c r="C3014">
        <v>1509</v>
      </c>
      <c r="D3014" s="36">
        <f>MATCH(C3014,TrainRun!$AG$149:$AG$295,1)</f>
        <v>97</v>
      </c>
      <c r="E3014" s="36">
        <f>INT(INDEX(TrainRun!$AD$149:$AD$295,'By Second'!D3014))</f>
        <v>1499</v>
      </c>
      <c r="F3014" s="36">
        <f>IF(E3014=0,0,INDEX(TrainRun!$AE$149:$AE$295,'By Second'!D3014))</f>
        <v>20.294091942705034</v>
      </c>
      <c r="G3014" s="36">
        <f>INDEX(TrainRun!$AF$149:$AF$295,'By Second'!D3014)</f>
        <v>52699.013098233816</v>
      </c>
      <c r="H3014">
        <f t="shared" si="1002"/>
        <v>98</v>
      </c>
      <c r="I3014" s="36">
        <f>INT(INDEX(TrainRun!$AD$149:$AD$295,'By Second'!H3014))</f>
        <v>1529</v>
      </c>
      <c r="J3014" s="36">
        <f>INDEX(TrainRun!$AE$149:$AE$295,'By Second'!H3014)</f>
        <v>19.885564542084889</v>
      </c>
      <c r="K3014">
        <f t="shared" si="1003"/>
        <v>30</v>
      </c>
      <c r="L3014">
        <f t="shared" si="1004"/>
        <v>-0.40852740062014448</v>
      </c>
      <c r="M3014">
        <f t="shared" si="1005"/>
        <v>-1.3617580020671483E-2</v>
      </c>
      <c r="N3014" s="32">
        <f t="shared" si="1006"/>
        <v>20.157916142498319</v>
      </c>
      <c r="O3014" s="29">
        <f t="shared" si="1007"/>
        <v>52901.191952525907</v>
      </c>
      <c r="P3014" s="37">
        <f>MATCH(O3014,LORDetail!$B$932:$B$1859,1)</f>
        <v>254</v>
      </c>
      <c r="Q3014" s="37">
        <f>INDEX(LORDetail!$B$932:$B$1859,P3014)</f>
        <v>52789</v>
      </c>
      <c r="R3014" s="37">
        <f>INDEX(LORDetail!$D$932:$D$1859,P3014)</f>
        <v>51.530261275194903</v>
      </c>
      <c r="S3014" s="37">
        <f>INDEX(LORDetail!$E$932:$E$1859,P3014)</f>
        <v>-1.96203212049105</v>
      </c>
      <c r="T3014" s="37">
        <f>INDEX(LORDetail!$G$932:$G$1859,P3014)</f>
        <v>85.587440000000001</v>
      </c>
      <c r="U3014">
        <f t="shared" si="1008"/>
        <v>255</v>
      </c>
      <c r="V3014" s="37">
        <f>INDEX(LORDetail!$B$932:$B$1859,U3014)</f>
        <v>52946</v>
      </c>
      <c r="W3014" s="37">
        <f>INDEX(LORDetail!$D$932:$D$1859,U3014)</f>
        <v>51.530713476884301</v>
      </c>
      <c r="X3014" s="37">
        <f>INDEX(LORDetail!$E$932:$E$1859,U3014)</f>
        <v>-1.9598827686081901</v>
      </c>
      <c r="Y3014" s="37">
        <f>INDEX(LORDetail!$G$932:$G$1859,U3014)</f>
        <v>85.489760000000004</v>
      </c>
      <c r="Z3014">
        <f t="shared" si="1009"/>
        <v>157</v>
      </c>
      <c r="AA3014" s="29">
        <f t="shared" si="1010"/>
        <v>112.19195252590725</v>
      </c>
      <c r="AB3014">
        <f t="shared" si="1011"/>
        <v>0.71459842373189331</v>
      </c>
      <c r="AC3014" s="32">
        <f t="shared" si="1012"/>
        <v>51.530584417809358</v>
      </c>
      <c r="AD3014" s="32">
        <f t="shared" si="1013"/>
        <v>-1.9604961970235131</v>
      </c>
      <c r="AE3014" s="34">
        <f t="shared" si="1014"/>
        <v>85.517638025969873</v>
      </c>
      <c r="AF3014" s="36" t="str">
        <f t="shared" si="1000"/>
        <v>RDNGSTN</v>
      </c>
      <c r="AG3014" s="36" t="str">
        <f t="shared" si="1001"/>
        <v>PADTON</v>
      </c>
      <c r="AH3014" s="36">
        <f t="shared" si="998"/>
        <v>1509</v>
      </c>
      <c r="AI3014" s="42">
        <f t="shared" si="999"/>
        <v>52901.2</v>
      </c>
      <c r="AJ3014" s="43">
        <f t="shared" si="1015"/>
        <v>20.157916142498319</v>
      </c>
      <c r="AK3014" s="43">
        <f t="shared" si="1016"/>
        <v>-1.3617580020671483E-2</v>
      </c>
      <c r="AL3014" s="36">
        <f t="shared" si="1017"/>
        <v>51.530584417809358</v>
      </c>
      <c r="AM3014" s="36">
        <v>1</v>
      </c>
      <c r="AN3014" s="36">
        <f t="shared" si="1018"/>
        <v>-1.9604961970235131</v>
      </c>
      <c r="AO3014" s="36">
        <v>4</v>
      </c>
      <c r="AP3014" s="42">
        <f>INT(AI3014/1000)*1000</f>
        <v>52000</v>
      </c>
      <c r="AQ3014" s="42">
        <f>MOD(AI3014,1000)</f>
        <v>901.19999999999709</v>
      </c>
      <c r="AR3014" s="42">
        <f>MOD(AI3015,1000)-0.2+(AP3015-AP3014)</f>
        <v>921.20000000000141</v>
      </c>
    </row>
    <row r="3015" spans="1:44" x14ac:dyDescent="0.25">
      <c r="A3015" s="19" t="s">
        <v>1</v>
      </c>
      <c r="B3015" t="s">
        <v>0</v>
      </c>
      <c r="C3015">
        <v>1510</v>
      </c>
      <c r="D3015" s="36">
        <f>MATCH(C3015,TrainRun!$AG$149:$AG$295,1)</f>
        <v>97</v>
      </c>
      <c r="E3015" s="36">
        <f>INT(INDEX(TrainRun!$AD$149:$AD$295,'By Second'!D3015))</f>
        <v>1499</v>
      </c>
      <c r="F3015" s="36">
        <f>IF(E3015=0,0,INDEX(TrainRun!$AE$149:$AE$295,'By Second'!D3015))</f>
        <v>20.294091942705034</v>
      </c>
      <c r="G3015" s="36">
        <f>INDEX(TrainRun!$AF$149:$AF$295,'By Second'!D3015)</f>
        <v>52699.013098233816</v>
      </c>
      <c r="H3015">
        <f t="shared" si="1002"/>
        <v>98</v>
      </c>
      <c r="I3015" s="36">
        <f>INT(INDEX(TrainRun!$AD$149:$AD$295,'By Second'!H3015))</f>
        <v>1529</v>
      </c>
      <c r="J3015" s="36">
        <f>INDEX(TrainRun!$AE$149:$AE$295,'By Second'!H3015)</f>
        <v>19.885564542084889</v>
      </c>
      <c r="K3015">
        <f t="shared" si="1003"/>
        <v>30</v>
      </c>
      <c r="L3015">
        <f t="shared" si="1004"/>
        <v>-0.40852740062014448</v>
      </c>
      <c r="M3015">
        <f t="shared" si="1005"/>
        <v>-1.3617580020671483E-2</v>
      </c>
      <c r="N3015" s="32">
        <f t="shared" si="1006"/>
        <v>20.144298562477648</v>
      </c>
      <c r="O3015" s="29">
        <f t="shared" si="1007"/>
        <v>52921.336251088382</v>
      </c>
      <c r="P3015" s="37">
        <f>MATCH(O3015,LORDetail!$B$932:$B$1859,1)</f>
        <v>254</v>
      </c>
      <c r="Q3015" s="37">
        <f>INDEX(LORDetail!$B$932:$B$1859,P3015)</f>
        <v>52789</v>
      </c>
      <c r="R3015" s="37">
        <f>INDEX(LORDetail!$D$932:$D$1859,P3015)</f>
        <v>51.530261275194903</v>
      </c>
      <c r="S3015" s="37">
        <f>INDEX(LORDetail!$E$932:$E$1859,P3015)</f>
        <v>-1.96203212049105</v>
      </c>
      <c r="T3015" s="37">
        <f>INDEX(LORDetail!$G$932:$G$1859,P3015)</f>
        <v>85.587440000000001</v>
      </c>
      <c r="U3015">
        <f t="shared" si="1008"/>
        <v>255</v>
      </c>
      <c r="V3015" s="37">
        <f>INDEX(LORDetail!$B$932:$B$1859,U3015)</f>
        <v>52946</v>
      </c>
      <c r="W3015" s="37">
        <f>INDEX(LORDetail!$D$932:$D$1859,U3015)</f>
        <v>51.530713476884301</v>
      </c>
      <c r="X3015" s="37">
        <f>INDEX(LORDetail!$E$932:$E$1859,U3015)</f>
        <v>-1.9598827686081901</v>
      </c>
      <c r="Y3015" s="37">
        <f>INDEX(LORDetail!$G$932:$G$1859,U3015)</f>
        <v>85.489760000000004</v>
      </c>
      <c r="Z3015">
        <f t="shared" si="1009"/>
        <v>157</v>
      </c>
      <c r="AA3015" s="29">
        <f t="shared" si="1010"/>
        <v>132.33625108838169</v>
      </c>
      <c r="AB3015">
        <f t="shared" si="1011"/>
        <v>0.84290605788778139</v>
      </c>
      <c r="AC3015" s="32">
        <f t="shared" si="1012"/>
        <v>51.530642438738283</v>
      </c>
      <c r="AD3015" s="32">
        <f t="shared" si="1013"/>
        <v>-1.9602204187684549</v>
      </c>
      <c r="AE3015" s="34">
        <f t="shared" si="1014"/>
        <v>85.505104936265525</v>
      </c>
      <c r="AF3015" s="36" t="str">
        <f t="shared" si="1000"/>
        <v>RDNGSTN</v>
      </c>
      <c r="AG3015" s="36" t="str">
        <f t="shared" si="1001"/>
        <v>PADTON</v>
      </c>
      <c r="AH3015" s="36">
        <f t="shared" si="998"/>
        <v>1510</v>
      </c>
      <c r="AI3015" s="42">
        <f t="shared" si="999"/>
        <v>52921.4</v>
      </c>
      <c r="AJ3015" s="43">
        <f t="shared" si="1015"/>
        <v>20.144298562477648</v>
      </c>
      <c r="AK3015" s="43">
        <f t="shared" si="1016"/>
        <v>-1.3617580020671483E-2</v>
      </c>
      <c r="AL3015" s="36">
        <f t="shared" si="1017"/>
        <v>51.530642438738283</v>
      </c>
      <c r="AM3015" s="36">
        <v>1</v>
      </c>
      <c r="AN3015" s="36">
        <f t="shared" si="1018"/>
        <v>-1.9602204187684549</v>
      </c>
      <c r="AO3015" s="36">
        <v>4</v>
      </c>
      <c r="AP3015" s="42">
        <f>INT(AI3015/1000)*1000</f>
        <v>52000</v>
      </c>
      <c r="AQ3015" s="42">
        <f>MOD(AI3015,1000)</f>
        <v>921.40000000000146</v>
      </c>
      <c r="AR3015" s="42">
        <f>MOD(AI3016,1000)-0.2+(AP3016-AP3015)</f>
        <v>941.20000000000141</v>
      </c>
    </row>
    <row r="3016" spans="1:44" x14ac:dyDescent="0.25">
      <c r="A3016" s="19" t="s">
        <v>1</v>
      </c>
      <c r="B3016" t="s">
        <v>0</v>
      </c>
      <c r="C3016">
        <v>1511</v>
      </c>
      <c r="D3016" s="36">
        <f>MATCH(C3016,TrainRun!$AG$149:$AG$295,1)</f>
        <v>97</v>
      </c>
      <c r="E3016" s="36">
        <f>INT(INDEX(TrainRun!$AD$149:$AD$295,'By Second'!D3016))</f>
        <v>1499</v>
      </c>
      <c r="F3016" s="36">
        <f>IF(E3016=0,0,INDEX(TrainRun!$AE$149:$AE$295,'By Second'!D3016))</f>
        <v>20.294091942705034</v>
      </c>
      <c r="G3016" s="36">
        <f>INDEX(TrainRun!$AF$149:$AF$295,'By Second'!D3016)</f>
        <v>52699.013098233816</v>
      </c>
      <c r="H3016">
        <f t="shared" si="1002"/>
        <v>98</v>
      </c>
      <c r="I3016" s="36">
        <f>INT(INDEX(TrainRun!$AD$149:$AD$295,'By Second'!H3016))</f>
        <v>1529</v>
      </c>
      <c r="J3016" s="36">
        <f>INDEX(TrainRun!$AE$149:$AE$295,'By Second'!H3016)</f>
        <v>19.885564542084889</v>
      </c>
      <c r="K3016">
        <f t="shared" si="1003"/>
        <v>30</v>
      </c>
      <c r="L3016">
        <f t="shared" si="1004"/>
        <v>-0.40852740062014448</v>
      </c>
      <c r="M3016">
        <f t="shared" si="1005"/>
        <v>-1.3617580020671483E-2</v>
      </c>
      <c r="N3016" s="32">
        <f t="shared" si="1006"/>
        <v>20.130680982456976</v>
      </c>
      <c r="O3016" s="29">
        <f t="shared" si="1007"/>
        <v>52941.466932070842</v>
      </c>
      <c r="P3016" s="37">
        <f>MATCH(O3016,LORDetail!$B$932:$B$1859,1)</f>
        <v>254</v>
      </c>
      <c r="Q3016" s="37">
        <f>INDEX(LORDetail!$B$932:$B$1859,P3016)</f>
        <v>52789</v>
      </c>
      <c r="R3016" s="37">
        <f>INDEX(LORDetail!$D$932:$D$1859,P3016)</f>
        <v>51.530261275194903</v>
      </c>
      <c r="S3016" s="37">
        <f>INDEX(LORDetail!$E$932:$E$1859,P3016)</f>
        <v>-1.96203212049105</v>
      </c>
      <c r="T3016" s="37">
        <f>INDEX(LORDetail!$G$932:$G$1859,P3016)</f>
        <v>85.587440000000001</v>
      </c>
      <c r="U3016">
        <f t="shared" si="1008"/>
        <v>255</v>
      </c>
      <c r="V3016" s="37">
        <f>INDEX(LORDetail!$B$932:$B$1859,U3016)</f>
        <v>52946</v>
      </c>
      <c r="W3016" s="37">
        <f>INDEX(LORDetail!$D$932:$D$1859,U3016)</f>
        <v>51.530713476884301</v>
      </c>
      <c r="X3016" s="37">
        <f>INDEX(LORDetail!$E$932:$E$1859,U3016)</f>
        <v>-1.9598827686081901</v>
      </c>
      <c r="Y3016" s="37">
        <f>INDEX(LORDetail!$G$932:$G$1859,U3016)</f>
        <v>85.489760000000004</v>
      </c>
      <c r="Z3016">
        <f t="shared" si="1009"/>
        <v>157</v>
      </c>
      <c r="AA3016" s="29">
        <f t="shared" si="1010"/>
        <v>152.46693207084172</v>
      </c>
      <c r="AB3016">
        <f t="shared" si="1011"/>
        <v>0.9711269558652339</v>
      </c>
      <c r="AC3016" s="32">
        <f t="shared" si="1012"/>
        <v>51.530700420444965</v>
      </c>
      <c r="AD3016" s="32">
        <f t="shared" si="1013"/>
        <v>-1.9599448269399651</v>
      </c>
      <c r="AE3016" s="34">
        <f t="shared" si="1014"/>
        <v>85.492580318951084</v>
      </c>
      <c r="AF3016" s="36" t="str">
        <f t="shared" si="1000"/>
        <v>RDNGSTN</v>
      </c>
      <c r="AG3016" s="36" t="str">
        <f t="shared" si="1001"/>
        <v>PADTON</v>
      </c>
      <c r="AH3016" s="36">
        <f t="shared" si="998"/>
        <v>1511</v>
      </c>
      <c r="AI3016" s="42">
        <f t="shared" si="999"/>
        <v>52941.4</v>
      </c>
      <c r="AJ3016" s="43">
        <f t="shared" si="1015"/>
        <v>20.130680982456976</v>
      </c>
      <c r="AK3016" s="43">
        <f t="shared" si="1016"/>
        <v>-1.3617580020671483E-2</v>
      </c>
      <c r="AL3016" s="36">
        <f t="shared" si="1017"/>
        <v>51.530700420444965</v>
      </c>
      <c r="AM3016" s="36">
        <v>1</v>
      </c>
      <c r="AN3016" s="36">
        <f t="shared" si="1018"/>
        <v>-1.9599448269399651</v>
      </c>
      <c r="AO3016" s="36">
        <v>4</v>
      </c>
      <c r="AP3016" s="42">
        <f>INT(AI3016/1000)*1000</f>
        <v>52000</v>
      </c>
      <c r="AQ3016" s="42">
        <f>MOD(AI3016,1000)</f>
        <v>941.40000000000146</v>
      </c>
      <c r="AR3016" s="42">
        <f>MOD(AI3017,1000)-0.2+(AP3017-AP3016)</f>
        <v>961.3999999999985</v>
      </c>
    </row>
    <row r="3017" spans="1:44" x14ac:dyDescent="0.25">
      <c r="A3017" s="19" t="s">
        <v>1</v>
      </c>
      <c r="B3017" t="s">
        <v>0</v>
      </c>
      <c r="C3017">
        <v>1512</v>
      </c>
      <c r="D3017" s="36">
        <f>MATCH(C3017,TrainRun!$AG$149:$AG$295,1)</f>
        <v>97</v>
      </c>
      <c r="E3017" s="36">
        <f>INT(INDEX(TrainRun!$AD$149:$AD$295,'By Second'!D3017))</f>
        <v>1499</v>
      </c>
      <c r="F3017" s="36">
        <f>IF(E3017=0,0,INDEX(TrainRun!$AE$149:$AE$295,'By Second'!D3017))</f>
        <v>20.294091942705034</v>
      </c>
      <c r="G3017" s="36">
        <f>INDEX(TrainRun!$AF$149:$AF$295,'By Second'!D3017)</f>
        <v>52699.013098233816</v>
      </c>
      <c r="H3017">
        <f t="shared" si="1002"/>
        <v>98</v>
      </c>
      <c r="I3017" s="36">
        <f>INT(INDEX(TrainRun!$AD$149:$AD$295,'By Second'!H3017))</f>
        <v>1529</v>
      </c>
      <c r="J3017" s="36">
        <f>INDEX(TrainRun!$AE$149:$AE$295,'By Second'!H3017)</f>
        <v>19.885564542084889</v>
      </c>
      <c r="K3017">
        <f t="shared" si="1003"/>
        <v>30</v>
      </c>
      <c r="L3017">
        <f t="shared" si="1004"/>
        <v>-0.40852740062014448</v>
      </c>
      <c r="M3017">
        <f t="shared" si="1005"/>
        <v>-1.3617580020671483E-2</v>
      </c>
      <c r="N3017" s="32">
        <f t="shared" si="1006"/>
        <v>20.117063402436305</v>
      </c>
      <c r="O3017" s="29">
        <f t="shared" si="1007"/>
        <v>52961.58399547328</v>
      </c>
      <c r="P3017" s="37">
        <f>MATCH(O3017,LORDetail!$B$932:$B$1859,1)</f>
        <v>255</v>
      </c>
      <c r="Q3017" s="37">
        <f>INDEX(LORDetail!$B$932:$B$1859,P3017)</f>
        <v>52946</v>
      </c>
      <c r="R3017" s="37">
        <f>INDEX(LORDetail!$D$932:$D$1859,P3017)</f>
        <v>51.530713476884301</v>
      </c>
      <c r="S3017" s="37">
        <f>INDEX(LORDetail!$E$932:$E$1859,P3017)</f>
        <v>-1.9598827686081901</v>
      </c>
      <c r="T3017" s="37">
        <f>INDEX(LORDetail!$G$932:$G$1859,P3017)</f>
        <v>85.489760000000004</v>
      </c>
      <c r="U3017">
        <f t="shared" si="1008"/>
        <v>256</v>
      </c>
      <c r="V3017" s="37">
        <f>INDEX(LORDetail!$B$932:$B$1859,U3017)</f>
        <v>53120</v>
      </c>
      <c r="W3017" s="37">
        <f>INDEX(LORDetail!$D$932:$D$1859,U3017)</f>
        <v>51.531291438646598</v>
      </c>
      <c r="X3017" s="37">
        <f>INDEX(LORDetail!$E$932:$E$1859,U3017)</f>
        <v>-1.95755001492892</v>
      </c>
      <c r="Y3017" s="37">
        <f>INDEX(LORDetail!$G$932:$G$1859,U3017)</f>
        <v>85.381500000000003</v>
      </c>
      <c r="Z3017">
        <f t="shared" si="1009"/>
        <v>174</v>
      </c>
      <c r="AA3017" s="29">
        <f t="shared" si="1010"/>
        <v>15.583995473280083</v>
      </c>
      <c r="AB3017">
        <f t="shared" si="1011"/>
        <v>8.9563192375172893E-2</v>
      </c>
      <c r="AC3017" s="32">
        <f t="shared" si="1012"/>
        <v>51.530765240984806</v>
      </c>
      <c r="AD3017" s="32">
        <f t="shared" si="1013"/>
        <v>-1.9596738397416498</v>
      </c>
      <c r="AE3017" s="34">
        <f t="shared" si="1014"/>
        <v>85.480063888793467</v>
      </c>
      <c r="AF3017" s="36" t="str">
        <f t="shared" si="1000"/>
        <v>RDNGSTN</v>
      </c>
      <c r="AG3017" s="36" t="str">
        <f t="shared" si="1001"/>
        <v>PADTON</v>
      </c>
      <c r="AH3017" s="36">
        <f t="shared" si="998"/>
        <v>1512</v>
      </c>
      <c r="AI3017" s="42">
        <f t="shared" si="999"/>
        <v>52961.599999999999</v>
      </c>
      <c r="AJ3017" s="43">
        <f t="shared" si="1015"/>
        <v>20.117063402436305</v>
      </c>
      <c r="AK3017" s="43">
        <f t="shared" si="1016"/>
        <v>-1.3617580020671483E-2</v>
      </c>
      <c r="AL3017" s="36">
        <f t="shared" si="1017"/>
        <v>51.530765240984806</v>
      </c>
      <c r="AM3017" s="36">
        <v>1</v>
      </c>
      <c r="AN3017" s="36">
        <f t="shared" si="1018"/>
        <v>-1.9596738397416498</v>
      </c>
      <c r="AO3017" s="36">
        <v>4</v>
      </c>
      <c r="AP3017" s="42">
        <f>INT(AI3017/1000)*1000</f>
        <v>52000</v>
      </c>
      <c r="AQ3017" s="42">
        <f>MOD(AI3017,1000)</f>
        <v>961.59999999999854</v>
      </c>
      <c r="AR3017" s="42">
        <f>MOD(AI3018,1000)-0.2+(AP3018-AP3017)</f>
        <v>981.3999999999985</v>
      </c>
    </row>
    <row r="3018" spans="1:44" x14ac:dyDescent="0.25">
      <c r="A3018" s="19" t="s">
        <v>1</v>
      </c>
      <c r="B3018" t="s">
        <v>0</v>
      </c>
      <c r="C3018">
        <v>1513</v>
      </c>
      <c r="D3018" s="36">
        <f>MATCH(C3018,TrainRun!$AG$149:$AG$295,1)</f>
        <v>97</v>
      </c>
      <c r="E3018" s="36">
        <f>INT(INDEX(TrainRun!$AD$149:$AD$295,'By Second'!D3018))</f>
        <v>1499</v>
      </c>
      <c r="F3018" s="36">
        <f>IF(E3018=0,0,INDEX(TrainRun!$AE$149:$AE$295,'By Second'!D3018))</f>
        <v>20.294091942705034</v>
      </c>
      <c r="G3018" s="36">
        <f>INDEX(TrainRun!$AF$149:$AF$295,'By Second'!D3018)</f>
        <v>52699.013098233816</v>
      </c>
      <c r="H3018">
        <f t="shared" si="1002"/>
        <v>98</v>
      </c>
      <c r="I3018" s="36">
        <f>INT(INDEX(TrainRun!$AD$149:$AD$295,'By Second'!H3018))</f>
        <v>1529</v>
      </c>
      <c r="J3018" s="36">
        <f>INDEX(TrainRun!$AE$149:$AE$295,'By Second'!H3018)</f>
        <v>19.885564542084889</v>
      </c>
      <c r="K3018">
        <f t="shared" si="1003"/>
        <v>30</v>
      </c>
      <c r="L3018">
        <f t="shared" si="1004"/>
        <v>-0.40852740062014448</v>
      </c>
      <c r="M3018">
        <f t="shared" si="1005"/>
        <v>-1.3617580020671483E-2</v>
      </c>
      <c r="N3018" s="32">
        <f t="shared" si="1006"/>
        <v>20.103445822415633</v>
      </c>
      <c r="O3018" s="29">
        <f t="shared" si="1007"/>
        <v>52981.687441295697</v>
      </c>
      <c r="P3018" s="37">
        <f>MATCH(O3018,LORDetail!$B$932:$B$1859,1)</f>
        <v>255</v>
      </c>
      <c r="Q3018" s="37">
        <f>INDEX(LORDetail!$B$932:$B$1859,P3018)</f>
        <v>52946</v>
      </c>
      <c r="R3018" s="37">
        <f>INDEX(LORDetail!$D$932:$D$1859,P3018)</f>
        <v>51.530713476884301</v>
      </c>
      <c r="S3018" s="37">
        <f>INDEX(LORDetail!$E$932:$E$1859,P3018)</f>
        <v>-1.9598827686081901</v>
      </c>
      <c r="T3018" s="37">
        <f>INDEX(LORDetail!$G$932:$G$1859,P3018)</f>
        <v>85.489760000000004</v>
      </c>
      <c r="U3018">
        <f t="shared" si="1008"/>
        <v>256</v>
      </c>
      <c r="V3018" s="37">
        <f>INDEX(LORDetail!$B$932:$B$1859,U3018)</f>
        <v>53120</v>
      </c>
      <c r="W3018" s="37">
        <f>INDEX(LORDetail!$D$932:$D$1859,U3018)</f>
        <v>51.531291438646598</v>
      </c>
      <c r="X3018" s="37">
        <f>INDEX(LORDetail!$E$932:$E$1859,U3018)</f>
        <v>-1.95755001492892</v>
      </c>
      <c r="Y3018" s="37">
        <f>INDEX(LORDetail!$G$932:$G$1859,U3018)</f>
        <v>85.381500000000003</v>
      </c>
      <c r="Z3018">
        <f t="shared" si="1009"/>
        <v>174</v>
      </c>
      <c r="AA3018" s="29">
        <f t="shared" si="1010"/>
        <v>35.687441295696772</v>
      </c>
      <c r="AB3018">
        <f t="shared" si="1011"/>
        <v>0.20510023733159063</v>
      </c>
      <c r="AC3018" s="32">
        <f t="shared" si="1012"/>
        <v>51.53083201697892</v>
      </c>
      <c r="AD3018" s="32">
        <f t="shared" si="1013"/>
        <v>-1.9594043202749356</v>
      </c>
      <c r="AE3018" s="34">
        <f t="shared" si="1014"/>
        <v>85.467555848306489</v>
      </c>
      <c r="AF3018" s="36" t="str">
        <f t="shared" si="1000"/>
        <v>RDNGSTN</v>
      </c>
      <c r="AG3018" s="36" t="str">
        <f t="shared" si="1001"/>
        <v>PADTON</v>
      </c>
      <c r="AH3018" s="36">
        <f t="shared" si="998"/>
        <v>1513</v>
      </c>
      <c r="AI3018" s="42">
        <f t="shared" si="999"/>
        <v>52981.599999999999</v>
      </c>
      <c r="AJ3018" s="43">
        <f t="shared" si="1015"/>
        <v>20.103445822415633</v>
      </c>
      <c r="AK3018" s="43">
        <f t="shared" si="1016"/>
        <v>-1.3617580020671483E-2</v>
      </c>
      <c r="AL3018" s="36">
        <f t="shared" si="1017"/>
        <v>51.53083201697892</v>
      </c>
      <c r="AM3018" s="36">
        <v>1</v>
      </c>
      <c r="AN3018" s="36">
        <f t="shared" si="1018"/>
        <v>-1.9594043202749356</v>
      </c>
      <c r="AO3018" s="36">
        <v>4</v>
      </c>
      <c r="AP3018" s="42">
        <f>INT(AI3018/1000)*1000</f>
        <v>52000</v>
      </c>
      <c r="AQ3018" s="42">
        <f>MOD(AI3018,1000)</f>
        <v>981.59999999999854</v>
      </c>
      <c r="AR3018" s="42">
        <f>MOD(AI3019,1000)-0.2+(AP3019-AP3018)</f>
        <v>1001.6000000000029</v>
      </c>
    </row>
    <row r="3019" spans="1:44" x14ac:dyDescent="0.25">
      <c r="A3019" s="19" t="s">
        <v>1</v>
      </c>
      <c r="B3019" t="s">
        <v>0</v>
      </c>
      <c r="C3019">
        <v>1514</v>
      </c>
      <c r="D3019" s="36">
        <f>MATCH(C3019,TrainRun!$AG$149:$AG$295,1)</f>
        <v>97</v>
      </c>
      <c r="E3019" s="36">
        <f>INT(INDEX(TrainRun!$AD$149:$AD$295,'By Second'!D3019))</f>
        <v>1499</v>
      </c>
      <c r="F3019" s="36">
        <f>IF(E3019=0,0,INDEX(TrainRun!$AE$149:$AE$295,'By Second'!D3019))</f>
        <v>20.294091942705034</v>
      </c>
      <c r="G3019" s="36">
        <f>INDEX(TrainRun!$AF$149:$AF$295,'By Second'!D3019)</f>
        <v>52699.013098233816</v>
      </c>
      <c r="H3019">
        <f t="shared" si="1002"/>
        <v>98</v>
      </c>
      <c r="I3019" s="36">
        <f>INT(INDEX(TrainRun!$AD$149:$AD$295,'By Second'!H3019))</f>
        <v>1529</v>
      </c>
      <c r="J3019" s="36">
        <f>INDEX(TrainRun!$AE$149:$AE$295,'By Second'!H3019)</f>
        <v>19.885564542084889</v>
      </c>
      <c r="K3019">
        <f t="shared" si="1003"/>
        <v>30</v>
      </c>
      <c r="L3019">
        <f t="shared" si="1004"/>
        <v>-0.40852740062014448</v>
      </c>
      <c r="M3019">
        <f t="shared" si="1005"/>
        <v>-1.3617580020671483E-2</v>
      </c>
      <c r="N3019" s="32">
        <f t="shared" si="1006"/>
        <v>20.089828242394962</v>
      </c>
      <c r="O3019" s="29">
        <f t="shared" si="1007"/>
        <v>53001.777269538092</v>
      </c>
      <c r="P3019" s="37">
        <f>MATCH(O3019,LORDetail!$B$932:$B$1859,1)</f>
        <v>255</v>
      </c>
      <c r="Q3019" s="37">
        <f>INDEX(LORDetail!$B$932:$B$1859,P3019)</f>
        <v>52946</v>
      </c>
      <c r="R3019" s="37">
        <f>INDEX(LORDetail!$D$932:$D$1859,P3019)</f>
        <v>51.530713476884301</v>
      </c>
      <c r="S3019" s="37">
        <f>INDEX(LORDetail!$E$932:$E$1859,P3019)</f>
        <v>-1.9598827686081901</v>
      </c>
      <c r="T3019" s="37">
        <f>INDEX(LORDetail!$G$932:$G$1859,P3019)</f>
        <v>85.489760000000004</v>
      </c>
      <c r="U3019">
        <f t="shared" si="1008"/>
        <v>256</v>
      </c>
      <c r="V3019" s="37">
        <f>INDEX(LORDetail!$B$932:$B$1859,U3019)</f>
        <v>53120</v>
      </c>
      <c r="W3019" s="37">
        <f>INDEX(LORDetail!$D$932:$D$1859,U3019)</f>
        <v>51.531291438646598</v>
      </c>
      <c r="X3019" s="37">
        <f>INDEX(LORDetail!$E$932:$E$1859,U3019)</f>
        <v>-1.95755001492892</v>
      </c>
      <c r="Y3019" s="37">
        <f>INDEX(LORDetail!$G$932:$G$1859,U3019)</f>
        <v>85.381500000000003</v>
      </c>
      <c r="Z3019">
        <f t="shared" si="1009"/>
        <v>174</v>
      </c>
      <c r="AA3019" s="29">
        <f t="shared" si="1010"/>
        <v>55.777269538091787</v>
      </c>
      <c r="AB3019">
        <f t="shared" si="1011"/>
        <v>0.32055902033386086</v>
      </c>
      <c r="AC3019" s="32">
        <f t="shared" si="1012"/>
        <v>51.530898747740615</v>
      </c>
      <c r="AD3019" s="32">
        <f t="shared" si="1013"/>
        <v>-1.959134983374083</v>
      </c>
      <c r="AE3019" s="34">
        <f t="shared" si="1014"/>
        <v>85.455056280458663</v>
      </c>
      <c r="AF3019" s="36" t="str">
        <f t="shared" si="1000"/>
        <v>RDNGSTN</v>
      </c>
      <c r="AG3019" s="36" t="str">
        <f t="shared" si="1001"/>
        <v>PADTON</v>
      </c>
      <c r="AH3019" s="36">
        <f t="shared" si="998"/>
        <v>1514</v>
      </c>
      <c r="AI3019" s="42">
        <f t="shared" si="999"/>
        <v>53001.8</v>
      </c>
      <c r="AJ3019" s="43">
        <f t="shared" si="1015"/>
        <v>20.089828242394962</v>
      </c>
      <c r="AK3019" s="43">
        <f t="shared" si="1016"/>
        <v>-1.3617580020671483E-2</v>
      </c>
      <c r="AL3019" s="36">
        <f t="shared" si="1017"/>
        <v>51.530898747740615</v>
      </c>
      <c r="AM3019" s="36">
        <v>1</v>
      </c>
      <c r="AN3019" s="36">
        <f t="shared" si="1018"/>
        <v>-1.959134983374083</v>
      </c>
      <c r="AO3019" s="36">
        <v>4</v>
      </c>
      <c r="AP3019" s="42">
        <f>INT(AI3019/1000)*1000</f>
        <v>53000</v>
      </c>
      <c r="AQ3019" s="42">
        <f>MOD(AI3019,1000)</f>
        <v>1.8000000000029104</v>
      </c>
      <c r="AR3019" s="42">
        <f>MOD(AI3020,1000)-0.2+(AP3020-AP3019)</f>
        <v>21.600000000002911</v>
      </c>
    </row>
    <row r="3020" spans="1:44" x14ac:dyDescent="0.25">
      <c r="A3020" s="19" t="s">
        <v>1</v>
      </c>
      <c r="B3020" t="s">
        <v>0</v>
      </c>
      <c r="C3020">
        <v>1515</v>
      </c>
      <c r="D3020" s="36">
        <f>MATCH(C3020,TrainRun!$AG$149:$AG$295,1)</f>
        <v>97</v>
      </c>
      <c r="E3020" s="36">
        <f>INT(INDEX(TrainRun!$AD$149:$AD$295,'By Second'!D3020))</f>
        <v>1499</v>
      </c>
      <c r="F3020" s="36">
        <f>IF(E3020=0,0,INDEX(TrainRun!$AE$149:$AE$295,'By Second'!D3020))</f>
        <v>20.294091942705034</v>
      </c>
      <c r="G3020" s="36">
        <f>INDEX(TrainRun!$AF$149:$AF$295,'By Second'!D3020)</f>
        <v>52699.013098233816</v>
      </c>
      <c r="H3020">
        <f t="shared" si="1002"/>
        <v>98</v>
      </c>
      <c r="I3020" s="36">
        <f>INT(INDEX(TrainRun!$AD$149:$AD$295,'By Second'!H3020))</f>
        <v>1529</v>
      </c>
      <c r="J3020" s="36">
        <f>INDEX(TrainRun!$AE$149:$AE$295,'By Second'!H3020)</f>
        <v>19.885564542084889</v>
      </c>
      <c r="K3020">
        <f t="shared" si="1003"/>
        <v>30</v>
      </c>
      <c r="L3020">
        <f t="shared" si="1004"/>
        <v>-0.40852740062014448</v>
      </c>
      <c r="M3020">
        <f t="shared" si="1005"/>
        <v>-1.3617580020671483E-2</v>
      </c>
      <c r="N3020" s="32">
        <f t="shared" si="1006"/>
        <v>20.07621066237429</v>
      </c>
      <c r="O3020" s="29">
        <f t="shared" si="1007"/>
        <v>53021.853480200465</v>
      </c>
      <c r="P3020" s="37">
        <f>MATCH(O3020,LORDetail!$B$932:$B$1859,1)</f>
        <v>255</v>
      </c>
      <c r="Q3020" s="37">
        <f>INDEX(LORDetail!$B$932:$B$1859,P3020)</f>
        <v>52946</v>
      </c>
      <c r="R3020" s="37">
        <f>INDEX(LORDetail!$D$932:$D$1859,P3020)</f>
        <v>51.530713476884301</v>
      </c>
      <c r="S3020" s="37">
        <f>INDEX(LORDetail!$E$932:$E$1859,P3020)</f>
        <v>-1.9598827686081901</v>
      </c>
      <c r="T3020" s="37">
        <f>INDEX(LORDetail!$G$932:$G$1859,P3020)</f>
        <v>85.489760000000004</v>
      </c>
      <c r="U3020">
        <f t="shared" si="1008"/>
        <v>256</v>
      </c>
      <c r="V3020" s="37">
        <f>INDEX(LORDetail!$B$932:$B$1859,U3020)</f>
        <v>53120</v>
      </c>
      <c r="W3020" s="37">
        <f>INDEX(LORDetail!$D$932:$D$1859,U3020)</f>
        <v>51.531291438646598</v>
      </c>
      <c r="X3020" s="37">
        <f>INDEX(LORDetail!$E$932:$E$1859,U3020)</f>
        <v>-1.95755001492892</v>
      </c>
      <c r="Y3020" s="37">
        <f>INDEX(LORDetail!$G$932:$G$1859,U3020)</f>
        <v>85.381500000000003</v>
      </c>
      <c r="Z3020">
        <f t="shared" si="1009"/>
        <v>174</v>
      </c>
      <c r="AA3020" s="29">
        <f t="shared" si="1010"/>
        <v>75.853480200465128</v>
      </c>
      <c r="AB3020">
        <f t="shared" si="1011"/>
        <v>0.43593954138198349</v>
      </c>
      <c r="AC3020" s="32">
        <f t="shared" si="1012"/>
        <v>51.530965433269891</v>
      </c>
      <c r="AD3020" s="32">
        <f t="shared" si="1013"/>
        <v>-1.9588658290390919</v>
      </c>
      <c r="AE3020" s="34">
        <f t="shared" si="1014"/>
        <v>85.44256518524999</v>
      </c>
      <c r="AF3020" s="36" t="str">
        <f t="shared" si="1000"/>
        <v>RDNGSTN</v>
      </c>
      <c r="AG3020" s="36" t="str">
        <f t="shared" si="1001"/>
        <v>PADTON</v>
      </c>
      <c r="AH3020" s="36">
        <f t="shared" si="998"/>
        <v>1515</v>
      </c>
      <c r="AI3020" s="42">
        <f t="shared" si="999"/>
        <v>53021.8</v>
      </c>
      <c r="AJ3020" s="43">
        <f t="shared" si="1015"/>
        <v>20.07621066237429</v>
      </c>
      <c r="AK3020" s="43">
        <f t="shared" si="1016"/>
        <v>-1.3617580020671483E-2</v>
      </c>
      <c r="AL3020" s="36">
        <f t="shared" si="1017"/>
        <v>51.530965433269891</v>
      </c>
      <c r="AM3020" s="36">
        <v>1</v>
      </c>
      <c r="AN3020" s="36">
        <f t="shared" si="1018"/>
        <v>-1.9588658290390919</v>
      </c>
      <c r="AO3020" s="36">
        <v>4</v>
      </c>
      <c r="AP3020" s="42">
        <f>INT(AI3020/1000)*1000</f>
        <v>53000</v>
      </c>
      <c r="AQ3020" s="42">
        <f>MOD(AI3020,1000)</f>
        <v>21.80000000000291</v>
      </c>
      <c r="AR3020" s="42">
        <f>MOD(AI3021,1000)-0.2+(AP3021-AP3020)</f>
        <v>41.8</v>
      </c>
    </row>
    <row r="3021" spans="1:44" x14ac:dyDescent="0.25">
      <c r="A3021" s="19" t="s">
        <v>1</v>
      </c>
      <c r="B3021" t="s">
        <v>0</v>
      </c>
      <c r="C3021">
        <v>1516</v>
      </c>
      <c r="D3021" s="36">
        <f>MATCH(C3021,TrainRun!$AG$149:$AG$295,1)</f>
        <v>97</v>
      </c>
      <c r="E3021" s="36">
        <f>INT(INDEX(TrainRun!$AD$149:$AD$295,'By Second'!D3021))</f>
        <v>1499</v>
      </c>
      <c r="F3021" s="36">
        <f>IF(E3021=0,0,INDEX(TrainRun!$AE$149:$AE$295,'By Second'!D3021))</f>
        <v>20.294091942705034</v>
      </c>
      <c r="G3021" s="36">
        <f>INDEX(TrainRun!$AF$149:$AF$295,'By Second'!D3021)</f>
        <v>52699.013098233816</v>
      </c>
      <c r="H3021">
        <f t="shared" si="1002"/>
        <v>98</v>
      </c>
      <c r="I3021" s="36">
        <f>INT(INDEX(TrainRun!$AD$149:$AD$295,'By Second'!H3021))</f>
        <v>1529</v>
      </c>
      <c r="J3021" s="36">
        <f>INDEX(TrainRun!$AE$149:$AE$295,'By Second'!H3021)</f>
        <v>19.885564542084889</v>
      </c>
      <c r="K3021">
        <f t="shared" si="1003"/>
        <v>30</v>
      </c>
      <c r="L3021">
        <f t="shared" si="1004"/>
        <v>-0.40852740062014448</v>
      </c>
      <c r="M3021">
        <f t="shared" si="1005"/>
        <v>-1.3617580020671483E-2</v>
      </c>
      <c r="N3021" s="32">
        <f t="shared" si="1006"/>
        <v>20.062593082353619</v>
      </c>
      <c r="O3021" s="29">
        <f t="shared" si="1007"/>
        <v>53041.916073282817</v>
      </c>
      <c r="P3021" s="37">
        <f>MATCH(O3021,LORDetail!$B$932:$B$1859,1)</f>
        <v>255</v>
      </c>
      <c r="Q3021" s="37">
        <f>INDEX(LORDetail!$B$932:$B$1859,P3021)</f>
        <v>52946</v>
      </c>
      <c r="R3021" s="37">
        <f>INDEX(LORDetail!$D$932:$D$1859,P3021)</f>
        <v>51.530713476884301</v>
      </c>
      <c r="S3021" s="37">
        <f>INDEX(LORDetail!$E$932:$E$1859,P3021)</f>
        <v>-1.9598827686081901</v>
      </c>
      <c r="T3021" s="37">
        <f>INDEX(LORDetail!$G$932:$G$1859,P3021)</f>
        <v>85.489760000000004</v>
      </c>
      <c r="U3021">
        <f t="shared" si="1008"/>
        <v>256</v>
      </c>
      <c r="V3021" s="37">
        <f>INDEX(LORDetail!$B$932:$B$1859,U3021)</f>
        <v>53120</v>
      </c>
      <c r="W3021" s="37">
        <f>INDEX(LORDetail!$D$932:$D$1859,U3021)</f>
        <v>51.531291438646598</v>
      </c>
      <c r="X3021" s="37">
        <f>INDEX(LORDetail!$E$932:$E$1859,U3021)</f>
        <v>-1.95755001492892</v>
      </c>
      <c r="Y3021" s="37">
        <f>INDEX(LORDetail!$G$932:$G$1859,U3021)</f>
        <v>85.381500000000003</v>
      </c>
      <c r="Z3021">
        <f t="shared" si="1009"/>
        <v>174</v>
      </c>
      <c r="AA3021" s="29">
        <f t="shared" si="1010"/>
        <v>95.916073282816797</v>
      </c>
      <c r="AB3021">
        <f t="shared" si="1011"/>
        <v>0.55124180047595861</v>
      </c>
      <c r="AC3021" s="32">
        <f t="shared" si="1012"/>
        <v>51.531032073566756</v>
      </c>
      <c r="AD3021" s="32">
        <f t="shared" si="1013"/>
        <v>-1.9585968572699624</v>
      </c>
      <c r="AE3021" s="34">
        <f t="shared" si="1014"/>
        <v>85.430082562680482</v>
      </c>
      <c r="AF3021" s="36" t="str">
        <f t="shared" si="1000"/>
        <v>RDNGSTN</v>
      </c>
      <c r="AG3021" s="36" t="str">
        <f t="shared" si="1001"/>
        <v>PADTON</v>
      </c>
      <c r="AH3021" s="36">
        <f t="shared" ref="AH3021:AH3084" si="1019">C3021</f>
        <v>1516</v>
      </c>
      <c r="AI3021" s="42">
        <f t="shared" ref="AI3021:AI3084" si="1020">ROUND(O3021*5,0)/5</f>
        <v>53042</v>
      </c>
      <c r="AJ3021" s="43">
        <f t="shared" si="1015"/>
        <v>20.062593082353619</v>
      </c>
      <c r="AK3021" s="43">
        <f t="shared" si="1016"/>
        <v>-1.3617580020671483E-2</v>
      </c>
      <c r="AL3021" s="36">
        <f t="shared" si="1017"/>
        <v>51.531032073566756</v>
      </c>
      <c r="AM3021" s="36">
        <v>1</v>
      </c>
      <c r="AN3021" s="36">
        <f t="shared" si="1018"/>
        <v>-1.9585968572699624</v>
      </c>
      <c r="AO3021" s="36">
        <v>4</v>
      </c>
      <c r="AP3021" s="42">
        <f>INT(AI3021/1000)*1000</f>
        <v>53000</v>
      </c>
      <c r="AQ3021" s="42">
        <f>MOD(AI3021,1000)</f>
        <v>42</v>
      </c>
      <c r="AR3021" s="42">
        <f>MOD(AI3022,1000)-0.2+(AP3022-AP3021)</f>
        <v>61.8</v>
      </c>
    </row>
    <row r="3022" spans="1:44" x14ac:dyDescent="0.25">
      <c r="A3022" s="19" t="s">
        <v>1</v>
      </c>
      <c r="B3022" t="s">
        <v>0</v>
      </c>
      <c r="C3022">
        <v>1517</v>
      </c>
      <c r="D3022" s="36">
        <f>MATCH(C3022,TrainRun!$AG$149:$AG$295,1)</f>
        <v>97</v>
      </c>
      <c r="E3022" s="36">
        <f>INT(INDEX(TrainRun!$AD$149:$AD$295,'By Second'!D3022))</f>
        <v>1499</v>
      </c>
      <c r="F3022" s="36">
        <f>IF(E3022=0,0,INDEX(TrainRun!$AE$149:$AE$295,'By Second'!D3022))</f>
        <v>20.294091942705034</v>
      </c>
      <c r="G3022" s="36">
        <f>INDEX(TrainRun!$AF$149:$AF$295,'By Second'!D3022)</f>
        <v>52699.013098233816</v>
      </c>
      <c r="H3022">
        <f t="shared" si="1002"/>
        <v>98</v>
      </c>
      <c r="I3022" s="36">
        <f>INT(INDEX(TrainRun!$AD$149:$AD$295,'By Second'!H3022))</f>
        <v>1529</v>
      </c>
      <c r="J3022" s="36">
        <f>INDEX(TrainRun!$AE$149:$AE$295,'By Second'!H3022)</f>
        <v>19.885564542084889</v>
      </c>
      <c r="K3022">
        <f t="shared" si="1003"/>
        <v>30</v>
      </c>
      <c r="L3022">
        <f t="shared" si="1004"/>
        <v>-0.40852740062014448</v>
      </c>
      <c r="M3022">
        <f t="shared" si="1005"/>
        <v>-1.3617580020671483E-2</v>
      </c>
      <c r="N3022" s="32">
        <f t="shared" si="1006"/>
        <v>20.048975502332947</v>
      </c>
      <c r="O3022" s="29">
        <f t="shared" si="1007"/>
        <v>53061.965048785147</v>
      </c>
      <c r="P3022" s="37">
        <f>MATCH(O3022,LORDetail!$B$932:$B$1859,1)</f>
        <v>255</v>
      </c>
      <c r="Q3022" s="37">
        <f>INDEX(LORDetail!$B$932:$B$1859,P3022)</f>
        <v>52946</v>
      </c>
      <c r="R3022" s="37">
        <f>INDEX(LORDetail!$D$932:$D$1859,P3022)</f>
        <v>51.530713476884301</v>
      </c>
      <c r="S3022" s="37">
        <f>INDEX(LORDetail!$E$932:$E$1859,P3022)</f>
        <v>-1.9598827686081901</v>
      </c>
      <c r="T3022" s="37">
        <f>INDEX(LORDetail!$G$932:$G$1859,P3022)</f>
        <v>85.489760000000004</v>
      </c>
      <c r="U3022">
        <f t="shared" si="1008"/>
        <v>256</v>
      </c>
      <c r="V3022" s="37">
        <f>INDEX(LORDetail!$B$932:$B$1859,U3022)</f>
        <v>53120</v>
      </c>
      <c r="W3022" s="37">
        <f>INDEX(LORDetail!$D$932:$D$1859,U3022)</f>
        <v>51.531291438646598</v>
      </c>
      <c r="X3022" s="37">
        <f>INDEX(LORDetail!$E$932:$E$1859,U3022)</f>
        <v>-1.95755001492892</v>
      </c>
      <c r="Y3022" s="37">
        <f>INDEX(LORDetail!$G$932:$G$1859,U3022)</f>
        <v>85.381500000000003</v>
      </c>
      <c r="Z3022">
        <f t="shared" si="1009"/>
        <v>174</v>
      </c>
      <c r="AA3022" s="29">
        <f t="shared" si="1010"/>
        <v>115.96504878514679</v>
      </c>
      <c r="AB3022">
        <f t="shared" si="1011"/>
        <v>0.66646579761578617</v>
      </c>
      <c r="AC3022" s="32">
        <f t="shared" si="1012"/>
        <v>51.531098668631202</v>
      </c>
      <c r="AD3022" s="32">
        <f t="shared" si="1013"/>
        <v>-1.9583280680666941</v>
      </c>
      <c r="AE3022" s="34">
        <f t="shared" si="1014"/>
        <v>85.417608412750113</v>
      </c>
      <c r="AF3022" s="36" t="str">
        <f t="shared" ref="AF3022:AF3085" si="1021">A3022</f>
        <v>RDNGSTN</v>
      </c>
      <c r="AG3022" s="36" t="str">
        <f t="shared" ref="AG3022:AG3085" si="1022">B3022</f>
        <v>PADTON</v>
      </c>
      <c r="AH3022" s="36">
        <f t="shared" si="1019"/>
        <v>1517</v>
      </c>
      <c r="AI3022" s="42">
        <f t="shared" si="1020"/>
        <v>53062</v>
      </c>
      <c r="AJ3022" s="43">
        <f t="shared" si="1015"/>
        <v>20.048975502332947</v>
      </c>
      <c r="AK3022" s="43">
        <f t="shared" si="1016"/>
        <v>-1.3617580020671483E-2</v>
      </c>
      <c r="AL3022" s="36">
        <f t="shared" si="1017"/>
        <v>51.531098668631202</v>
      </c>
      <c r="AM3022" s="36">
        <v>1</v>
      </c>
      <c r="AN3022" s="36">
        <f t="shared" si="1018"/>
        <v>-1.9583280680666941</v>
      </c>
      <c r="AO3022" s="36">
        <v>4</v>
      </c>
      <c r="AP3022" s="42">
        <f>INT(AI3022/1000)*1000</f>
        <v>53000</v>
      </c>
      <c r="AQ3022" s="42">
        <f>MOD(AI3022,1000)</f>
        <v>62</v>
      </c>
      <c r="AR3022" s="42">
        <f>MOD(AI3023,1000)-0.2+(AP3023-AP3022)</f>
        <v>81.8</v>
      </c>
    </row>
    <row r="3023" spans="1:44" x14ac:dyDescent="0.25">
      <c r="A3023" s="19" t="s">
        <v>1</v>
      </c>
      <c r="B3023" t="s">
        <v>0</v>
      </c>
      <c r="C3023">
        <v>1518</v>
      </c>
      <c r="D3023" s="36">
        <f>MATCH(C3023,TrainRun!$AG$149:$AG$295,1)</f>
        <v>97</v>
      </c>
      <c r="E3023" s="36">
        <f>INT(INDEX(TrainRun!$AD$149:$AD$295,'By Second'!D3023))</f>
        <v>1499</v>
      </c>
      <c r="F3023" s="36">
        <f>IF(E3023=0,0,INDEX(TrainRun!$AE$149:$AE$295,'By Second'!D3023))</f>
        <v>20.294091942705034</v>
      </c>
      <c r="G3023" s="36">
        <f>INDEX(TrainRun!$AF$149:$AF$295,'By Second'!D3023)</f>
        <v>52699.013098233816</v>
      </c>
      <c r="H3023">
        <f t="shared" si="1002"/>
        <v>98</v>
      </c>
      <c r="I3023" s="36">
        <f>INT(INDEX(TrainRun!$AD$149:$AD$295,'By Second'!H3023))</f>
        <v>1529</v>
      </c>
      <c r="J3023" s="36">
        <f>INDEX(TrainRun!$AE$149:$AE$295,'By Second'!H3023)</f>
        <v>19.885564542084889</v>
      </c>
      <c r="K3023">
        <f t="shared" si="1003"/>
        <v>30</v>
      </c>
      <c r="L3023">
        <f t="shared" si="1004"/>
        <v>-0.40852740062014448</v>
      </c>
      <c r="M3023">
        <f t="shared" si="1005"/>
        <v>-1.3617580020671483E-2</v>
      </c>
      <c r="N3023" s="32">
        <f t="shared" si="1006"/>
        <v>20.035357922312276</v>
      </c>
      <c r="O3023" s="29">
        <f t="shared" si="1007"/>
        <v>53082.000406707462</v>
      </c>
      <c r="P3023" s="37">
        <f>MATCH(O3023,LORDetail!$B$932:$B$1859,1)</f>
        <v>255</v>
      </c>
      <c r="Q3023" s="37">
        <f>INDEX(LORDetail!$B$932:$B$1859,P3023)</f>
        <v>52946</v>
      </c>
      <c r="R3023" s="37">
        <f>INDEX(LORDetail!$D$932:$D$1859,P3023)</f>
        <v>51.530713476884301</v>
      </c>
      <c r="S3023" s="37">
        <f>INDEX(LORDetail!$E$932:$E$1859,P3023)</f>
        <v>-1.9598827686081901</v>
      </c>
      <c r="T3023" s="37">
        <f>INDEX(LORDetail!$G$932:$G$1859,P3023)</f>
        <v>85.489760000000004</v>
      </c>
      <c r="U3023">
        <f t="shared" si="1008"/>
        <v>256</v>
      </c>
      <c r="V3023" s="37">
        <f>INDEX(LORDetail!$B$932:$B$1859,U3023)</f>
        <v>53120</v>
      </c>
      <c r="W3023" s="37">
        <f>INDEX(LORDetail!$D$932:$D$1859,U3023)</f>
        <v>51.531291438646598</v>
      </c>
      <c r="X3023" s="37">
        <f>INDEX(LORDetail!$E$932:$E$1859,U3023)</f>
        <v>-1.95755001492892</v>
      </c>
      <c r="Y3023" s="37">
        <f>INDEX(LORDetail!$G$932:$G$1859,U3023)</f>
        <v>85.381500000000003</v>
      </c>
      <c r="Z3023">
        <f t="shared" si="1009"/>
        <v>174</v>
      </c>
      <c r="AA3023" s="29">
        <f t="shared" si="1010"/>
        <v>136.00040670746239</v>
      </c>
      <c r="AB3023">
        <f t="shared" si="1011"/>
        <v>0.78161153280150797</v>
      </c>
      <c r="AC3023" s="32">
        <f t="shared" si="1012"/>
        <v>51.531165218463229</v>
      </c>
      <c r="AD3023" s="32">
        <f t="shared" si="1013"/>
        <v>-1.9580594614292874</v>
      </c>
      <c r="AE3023" s="34">
        <f t="shared" si="1014"/>
        <v>85.405142735458909</v>
      </c>
      <c r="AF3023" s="36" t="str">
        <f t="shared" si="1021"/>
        <v>RDNGSTN</v>
      </c>
      <c r="AG3023" s="36" t="str">
        <f t="shared" si="1022"/>
        <v>PADTON</v>
      </c>
      <c r="AH3023" s="36">
        <f t="shared" si="1019"/>
        <v>1518</v>
      </c>
      <c r="AI3023" s="42">
        <f t="shared" si="1020"/>
        <v>53082</v>
      </c>
      <c r="AJ3023" s="43">
        <f t="shared" si="1015"/>
        <v>20.035357922312276</v>
      </c>
      <c r="AK3023" s="43">
        <f t="shared" si="1016"/>
        <v>-1.3617580020671483E-2</v>
      </c>
      <c r="AL3023" s="36">
        <f t="shared" si="1017"/>
        <v>51.531165218463229</v>
      </c>
      <c r="AM3023" s="36">
        <v>1</v>
      </c>
      <c r="AN3023" s="36">
        <f t="shared" si="1018"/>
        <v>-1.9580594614292874</v>
      </c>
      <c r="AO3023" s="36">
        <v>4</v>
      </c>
      <c r="AP3023" s="42">
        <f>INT(AI3023/1000)*1000</f>
        <v>53000</v>
      </c>
      <c r="AQ3023" s="42">
        <f>MOD(AI3023,1000)</f>
        <v>82</v>
      </c>
      <c r="AR3023" s="42">
        <f>MOD(AI3024,1000)-0.2+(AP3024-AP3023)</f>
        <v>101.8</v>
      </c>
    </row>
    <row r="3024" spans="1:44" x14ac:dyDescent="0.25">
      <c r="A3024" s="19" t="s">
        <v>1</v>
      </c>
      <c r="B3024" t="s">
        <v>0</v>
      </c>
      <c r="C3024">
        <v>1519</v>
      </c>
      <c r="D3024" s="36">
        <f>MATCH(C3024,TrainRun!$AG$149:$AG$295,1)</f>
        <v>97</v>
      </c>
      <c r="E3024" s="36">
        <f>INT(INDEX(TrainRun!$AD$149:$AD$295,'By Second'!D3024))</f>
        <v>1499</v>
      </c>
      <c r="F3024" s="36">
        <f>IF(E3024=0,0,INDEX(TrainRun!$AE$149:$AE$295,'By Second'!D3024))</f>
        <v>20.294091942705034</v>
      </c>
      <c r="G3024" s="36">
        <f>INDEX(TrainRun!$AF$149:$AF$295,'By Second'!D3024)</f>
        <v>52699.013098233816</v>
      </c>
      <c r="H3024">
        <f t="shared" si="1002"/>
        <v>98</v>
      </c>
      <c r="I3024" s="36">
        <f>INT(INDEX(TrainRun!$AD$149:$AD$295,'By Second'!H3024))</f>
        <v>1529</v>
      </c>
      <c r="J3024" s="36">
        <f>INDEX(TrainRun!$AE$149:$AE$295,'By Second'!H3024)</f>
        <v>19.885564542084889</v>
      </c>
      <c r="K3024">
        <f t="shared" si="1003"/>
        <v>30</v>
      </c>
      <c r="L3024">
        <f t="shared" si="1004"/>
        <v>-0.40852740062014448</v>
      </c>
      <c r="M3024">
        <f t="shared" si="1005"/>
        <v>-1.3617580020671483E-2</v>
      </c>
      <c r="N3024" s="32">
        <f t="shared" si="1006"/>
        <v>20.021740342291604</v>
      </c>
      <c r="O3024" s="29">
        <f t="shared" si="1007"/>
        <v>53102.022147049756</v>
      </c>
      <c r="P3024" s="37">
        <f>MATCH(O3024,LORDetail!$B$932:$B$1859,1)</f>
        <v>255</v>
      </c>
      <c r="Q3024" s="37">
        <f>INDEX(LORDetail!$B$932:$B$1859,P3024)</f>
        <v>52946</v>
      </c>
      <c r="R3024" s="37">
        <f>INDEX(LORDetail!$D$932:$D$1859,P3024)</f>
        <v>51.530713476884301</v>
      </c>
      <c r="S3024" s="37">
        <f>INDEX(LORDetail!$E$932:$E$1859,P3024)</f>
        <v>-1.9598827686081901</v>
      </c>
      <c r="T3024" s="37">
        <f>INDEX(LORDetail!$G$932:$G$1859,P3024)</f>
        <v>85.489760000000004</v>
      </c>
      <c r="U3024">
        <f t="shared" si="1008"/>
        <v>256</v>
      </c>
      <c r="V3024" s="37">
        <f>INDEX(LORDetail!$B$932:$B$1859,U3024)</f>
        <v>53120</v>
      </c>
      <c r="W3024" s="37">
        <f>INDEX(LORDetail!$D$932:$D$1859,U3024)</f>
        <v>51.531291438646598</v>
      </c>
      <c r="X3024" s="37">
        <f>INDEX(LORDetail!$E$932:$E$1859,U3024)</f>
        <v>-1.95755001492892</v>
      </c>
      <c r="Y3024" s="37">
        <f>INDEX(LORDetail!$G$932:$G$1859,U3024)</f>
        <v>85.381500000000003</v>
      </c>
      <c r="Z3024">
        <f t="shared" si="1009"/>
        <v>174</v>
      </c>
      <c r="AA3024" s="29">
        <f t="shared" si="1010"/>
        <v>156.02214704975631</v>
      </c>
      <c r="AB3024">
        <f t="shared" si="1011"/>
        <v>0.89667900603308226</v>
      </c>
      <c r="AC3024" s="32">
        <f t="shared" si="1012"/>
        <v>51.531231723062845</v>
      </c>
      <c r="AD3024" s="32">
        <f t="shared" si="1013"/>
        <v>-1.9577910373577421</v>
      </c>
      <c r="AE3024" s="34">
        <f t="shared" si="1014"/>
        <v>85.392685530806858</v>
      </c>
      <c r="AF3024" s="36" t="str">
        <f t="shared" si="1021"/>
        <v>RDNGSTN</v>
      </c>
      <c r="AG3024" s="36" t="str">
        <f t="shared" si="1022"/>
        <v>PADTON</v>
      </c>
      <c r="AH3024" s="36">
        <f t="shared" si="1019"/>
        <v>1519</v>
      </c>
      <c r="AI3024" s="42">
        <f t="shared" si="1020"/>
        <v>53102</v>
      </c>
      <c r="AJ3024" s="43">
        <f t="shared" si="1015"/>
        <v>20.021740342291604</v>
      </c>
      <c r="AK3024" s="43">
        <f t="shared" si="1016"/>
        <v>-1.3617580020671483E-2</v>
      </c>
      <c r="AL3024" s="36">
        <f t="shared" si="1017"/>
        <v>51.531231723062845</v>
      </c>
      <c r="AM3024" s="36">
        <v>1</v>
      </c>
      <c r="AN3024" s="36">
        <f t="shared" si="1018"/>
        <v>-1.9577910373577421</v>
      </c>
      <c r="AO3024" s="36">
        <v>4</v>
      </c>
      <c r="AP3024" s="42">
        <f>INT(AI3024/1000)*1000</f>
        <v>53000</v>
      </c>
      <c r="AQ3024" s="42">
        <f>MOD(AI3024,1000)</f>
        <v>102</v>
      </c>
      <c r="AR3024" s="42">
        <f>MOD(AI3025,1000)-0.2+(AP3025-AP3024)</f>
        <v>121.8</v>
      </c>
    </row>
    <row r="3025" spans="1:44" x14ac:dyDescent="0.25">
      <c r="A3025" s="19" t="s">
        <v>1</v>
      </c>
      <c r="B3025" t="s">
        <v>0</v>
      </c>
      <c r="C3025">
        <v>1520</v>
      </c>
      <c r="D3025" s="36">
        <f>MATCH(C3025,TrainRun!$AG$149:$AG$295,1)</f>
        <v>97</v>
      </c>
      <c r="E3025" s="36">
        <f>INT(INDEX(TrainRun!$AD$149:$AD$295,'By Second'!D3025))</f>
        <v>1499</v>
      </c>
      <c r="F3025" s="36">
        <f>IF(E3025=0,0,INDEX(TrainRun!$AE$149:$AE$295,'By Second'!D3025))</f>
        <v>20.294091942705034</v>
      </c>
      <c r="G3025" s="36">
        <f>INDEX(TrainRun!$AF$149:$AF$295,'By Second'!D3025)</f>
        <v>52699.013098233816</v>
      </c>
      <c r="H3025">
        <f t="shared" si="1002"/>
        <v>98</v>
      </c>
      <c r="I3025" s="36">
        <f>INT(INDEX(TrainRun!$AD$149:$AD$295,'By Second'!H3025))</f>
        <v>1529</v>
      </c>
      <c r="J3025" s="36">
        <f>INDEX(TrainRun!$AE$149:$AE$295,'By Second'!H3025)</f>
        <v>19.885564542084889</v>
      </c>
      <c r="K3025">
        <f t="shared" si="1003"/>
        <v>30</v>
      </c>
      <c r="L3025">
        <f t="shared" si="1004"/>
        <v>-0.40852740062014448</v>
      </c>
      <c r="M3025">
        <f t="shared" si="1005"/>
        <v>-1.3617580020671483E-2</v>
      </c>
      <c r="N3025" s="32">
        <f t="shared" si="1006"/>
        <v>20.008122762270933</v>
      </c>
      <c r="O3025" s="29">
        <f t="shared" si="1007"/>
        <v>53122.030269812029</v>
      </c>
      <c r="P3025" s="37">
        <f>MATCH(O3025,LORDetail!$B$932:$B$1859,1)</f>
        <v>256</v>
      </c>
      <c r="Q3025" s="37">
        <f>INDEX(LORDetail!$B$932:$B$1859,P3025)</f>
        <v>53120</v>
      </c>
      <c r="R3025" s="37">
        <f>INDEX(LORDetail!$D$932:$D$1859,P3025)</f>
        <v>51.531291438646598</v>
      </c>
      <c r="S3025" s="37">
        <f>INDEX(LORDetail!$E$932:$E$1859,P3025)</f>
        <v>-1.95755001492892</v>
      </c>
      <c r="T3025" s="37">
        <f>INDEX(LORDetail!$G$932:$G$1859,P3025)</f>
        <v>85.381500000000003</v>
      </c>
      <c r="U3025">
        <f t="shared" si="1008"/>
        <v>257</v>
      </c>
      <c r="V3025" s="37">
        <f>INDEX(LORDetail!$B$932:$B$1859,U3025)</f>
        <v>53246</v>
      </c>
      <c r="W3025" s="37">
        <f>INDEX(LORDetail!$D$932:$D$1859,U3025)</f>
        <v>51.531804934938798</v>
      </c>
      <c r="X3025" s="37">
        <f>INDEX(LORDetail!$E$932:$E$1859,U3025)</f>
        <v>-1.9559339385243599</v>
      </c>
      <c r="Y3025" s="37">
        <f>INDEX(LORDetail!$G$932:$G$1859,U3025)</f>
        <v>85.303110000000004</v>
      </c>
      <c r="Z3025">
        <f t="shared" si="1009"/>
        <v>126</v>
      </c>
      <c r="AA3025" s="29">
        <f t="shared" si="1010"/>
        <v>2.030269812028564</v>
      </c>
      <c r="AB3025">
        <f t="shared" si="1011"/>
        <v>1.6113252476417175E-2</v>
      </c>
      <c r="AC3025" s="32">
        <f t="shared" si="1012"/>
        <v>51.531299712741998</v>
      </c>
      <c r="AD3025" s="32">
        <f t="shared" si="1013"/>
        <v>-1.9575239746817921</v>
      </c>
      <c r="AE3025" s="34">
        <f t="shared" si="1014"/>
        <v>85.380236882138377</v>
      </c>
      <c r="AF3025" s="36" t="str">
        <f t="shared" si="1021"/>
        <v>RDNGSTN</v>
      </c>
      <c r="AG3025" s="36" t="str">
        <f t="shared" si="1022"/>
        <v>PADTON</v>
      </c>
      <c r="AH3025" s="36">
        <f t="shared" si="1019"/>
        <v>1520</v>
      </c>
      <c r="AI3025" s="42">
        <f t="shared" si="1020"/>
        <v>53122</v>
      </c>
      <c r="AJ3025" s="43">
        <f t="shared" si="1015"/>
        <v>20.008122762270933</v>
      </c>
      <c r="AK3025" s="43">
        <f t="shared" si="1016"/>
        <v>-1.3617580020671483E-2</v>
      </c>
      <c r="AL3025" s="36">
        <f t="shared" si="1017"/>
        <v>51.531299712741998</v>
      </c>
      <c r="AM3025" s="36">
        <v>1</v>
      </c>
      <c r="AN3025" s="36">
        <f t="shared" si="1018"/>
        <v>-1.9575239746817921</v>
      </c>
      <c r="AO3025" s="36">
        <v>4</v>
      </c>
      <c r="AP3025" s="42">
        <f>INT(AI3025/1000)*1000</f>
        <v>53000</v>
      </c>
      <c r="AQ3025" s="42">
        <f>MOD(AI3025,1000)</f>
        <v>122</v>
      </c>
      <c r="AR3025" s="42">
        <f>MOD(AI3026,1000)-0.2+(AP3026-AP3025)</f>
        <v>141.80000000000001</v>
      </c>
    </row>
    <row r="3026" spans="1:44" x14ac:dyDescent="0.25">
      <c r="A3026" s="19" t="s">
        <v>1</v>
      </c>
      <c r="B3026" t="s">
        <v>0</v>
      </c>
      <c r="C3026">
        <v>1521</v>
      </c>
      <c r="D3026" s="36">
        <f>MATCH(C3026,TrainRun!$AG$149:$AG$295,1)</f>
        <v>97</v>
      </c>
      <c r="E3026" s="36">
        <f>INT(INDEX(TrainRun!$AD$149:$AD$295,'By Second'!D3026))</f>
        <v>1499</v>
      </c>
      <c r="F3026" s="36">
        <f>IF(E3026=0,0,INDEX(TrainRun!$AE$149:$AE$295,'By Second'!D3026))</f>
        <v>20.294091942705034</v>
      </c>
      <c r="G3026" s="36">
        <f>INDEX(TrainRun!$AF$149:$AF$295,'By Second'!D3026)</f>
        <v>52699.013098233816</v>
      </c>
      <c r="H3026">
        <f t="shared" si="1002"/>
        <v>98</v>
      </c>
      <c r="I3026" s="36">
        <f>INT(INDEX(TrainRun!$AD$149:$AD$295,'By Second'!H3026))</f>
        <v>1529</v>
      </c>
      <c r="J3026" s="36">
        <f>INDEX(TrainRun!$AE$149:$AE$295,'By Second'!H3026)</f>
        <v>19.885564542084889</v>
      </c>
      <c r="K3026">
        <f t="shared" si="1003"/>
        <v>30</v>
      </c>
      <c r="L3026">
        <f t="shared" si="1004"/>
        <v>-0.40852740062014448</v>
      </c>
      <c r="M3026">
        <f t="shared" si="1005"/>
        <v>-1.3617580020671483E-2</v>
      </c>
      <c r="N3026" s="32">
        <f t="shared" si="1006"/>
        <v>19.994505182250261</v>
      </c>
      <c r="O3026" s="29">
        <f t="shared" si="1007"/>
        <v>53142.024774994279</v>
      </c>
      <c r="P3026" s="37">
        <f>MATCH(O3026,LORDetail!$B$932:$B$1859,1)</f>
        <v>256</v>
      </c>
      <c r="Q3026" s="37">
        <f>INDEX(LORDetail!$B$932:$B$1859,P3026)</f>
        <v>53120</v>
      </c>
      <c r="R3026" s="37">
        <f>INDEX(LORDetail!$D$932:$D$1859,P3026)</f>
        <v>51.531291438646598</v>
      </c>
      <c r="S3026" s="37">
        <f>INDEX(LORDetail!$E$932:$E$1859,P3026)</f>
        <v>-1.95755001492892</v>
      </c>
      <c r="T3026" s="37">
        <f>INDEX(LORDetail!$G$932:$G$1859,P3026)</f>
        <v>85.381500000000003</v>
      </c>
      <c r="U3026">
        <f t="shared" si="1008"/>
        <v>257</v>
      </c>
      <c r="V3026" s="37">
        <f>INDEX(LORDetail!$B$932:$B$1859,U3026)</f>
        <v>53246</v>
      </c>
      <c r="W3026" s="37">
        <f>INDEX(LORDetail!$D$932:$D$1859,U3026)</f>
        <v>51.531804934938798</v>
      </c>
      <c r="X3026" s="37">
        <f>INDEX(LORDetail!$E$932:$E$1859,U3026)</f>
        <v>-1.9559339385243599</v>
      </c>
      <c r="Y3026" s="37">
        <f>INDEX(LORDetail!$G$932:$G$1859,U3026)</f>
        <v>85.303110000000004</v>
      </c>
      <c r="Z3026">
        <f t="shared" si="1009"/>
        <v>126</v>
      </c>
      <c r="AA3026" s="29">
        <f t="shared" si="1010"/>
        <v>22.024774994279142</v>
      </c>
      <c r="AB3026">
        <f t="shared" si="1011"/>
        <v>0.17479980154189795</v>
      </c>
      <c r="AC3026" s="32">
        <f t="shared" si="1012"/>
        <v>51.531381197696568</v>
      </c>
      <c r="AD3026" s="32">
        <f t="shared" si="1013"/>
        <v>-1.9572675250941263</v>
      </c>
      <c r="AE3026" s="34">
        <f t="shared" si="1014"/>
        <v>85.367797443557137</v>
      </c>
      <c r="AF3026" s="36" t="str">
        <f t="shared" si="1021"/>
        <v>RDNGSTN</v>
      </c>
      <c r="AG3026" s="36" t="str">
        <f t="shared" si="1022"/>
        <v>PADTON</v>
      </c>
      <c r="AH3026" s="36">
        <f t="shared" si="1019"/>
        <v>1521</v>
      </c>
      <c r="AI3026" s="42">
        <f t="shared" si="1020"/>
        <v>53142</v>
      </c>
      <c r="AJ3026" s="43">
        <f t="shared" si="1015"/>
        <v>19.994505182250261</v>
      </c>
      <c r="AK3026" s="43">
        <f t="shared" si="1016"/>
        <v>-1.3617580020671483E-2</v>
      </c>
      <c r="AL3026" s="36">
        <f t="shared" si="1017"/>
        <v>51.531381197696568</v>
      </c>
      <c r="AM3026" s="36">
        <v>1</v>
      </c>
      <c r="AN3026" s="36">
        <f t="shared" si="1018"/>
        <v>-1.9572675250941263</v>
      </c>
      <c r="AO3026" s="36">
        <v>4</v>
      </c>
      <c r="AP3026" s="42">
        <f>INT(AI3026/1000)*1000</f>
        <v>53000</v>
      </c>
      <c r="AQ3026" s="42">
        <f>MOD(AI3026,1000)</f>
        <v>142</v>
      </c>
      <c r="AR3026" s="42">
        <f>MOD(AI3027,1000)-0.2+(AP3027-AP3026)</f>
        <v>161.80000000000001</v>
      </c>
    </row>
    <row r="3027" spans="1:44" x14ac:dyDescent="0.25">
      <c r="A3027" s="19" t="s">
        <v>1</v>
      </c>
      <c r="B3027" t="s">
        <v>0</v>
      </c>
      <c r="C3027">
        <v>1522</v>
      </c>
      <c r="D3027" s="36">
        <f>MATCH(C3027,TrainRun!$AG$149:$AG$295,1)</f>
        <v>97</v>
      </c>
      <c r="E3027" s="36">
        <f>INT(INDEX(TrainRun!$AD$149:$AD$295,'By Second'!D3027))</f>
        <v>1499</v>
      </c>
      <c r="F3027" s="36">
        <f>IF(E3027=0,0,INDEX(TrainRun!$AE$149:$AE$295,'By Second'!D3027))</f>
        <v>20.294091942705034</v>
      </c>
      <c r="G3027" s="36">
        <f>INDEX(TrainRun!$AF$149:$AF$295,'By Second'!D3027)</f>
        <v>52699.013098233816</v>
      </c>
      <c r="H3027">
        <f t="shared" si="1002"/>
        <v>98</v>
      </c>
      <c r="I3027" s="36">
        <f>INT(INDEX(TrainRun!$AD$149:$AD$295,'By Second'!H3027))</f>
        <v>1529</v>
      </c>
      <c r="J3027" s="36">
        <f>INDEX(TrainRun!$AE$149:$AE$295,'By Second'!H3027)</f>
        <v>19.885564542084889</v>
      </c>
      <c r="K3027">
        <f t="shared" si="1003"/>
        <v>30</v>
      </c>
      <c r="L3027">
        <f t="shared" si="1004"/>
        <v>-0.40852740062014448</v>
      </c>
      <c r="M3027">
        <f t="shared" si="1005"/>
        <v>-1.3617580020671483E-2</v>
      </c>
      <c r="N3027" s="32">
        <f t="shared" si="1006"/>
        <v>19.98088760222959</v>
      </c>
      <c r="O3027" s="29">
        <f t="shared" si="1007"/>
        <v>53162.005662596508</v>
      </c>
      <c r="P3027" s="37">
        <f>MATCH(O3027,LORDetail!$B$932:$B$1859,1)</f>
        <v>256</v>
      </c>
      <c r="Q3027" s="37">
        <f>INDEX(LORDetail!$B$932:$B$1859,P3027)</f>
        <v>53120</v>
      </c>
      <c r="R3027" s="37">
        <f>INDEX(LORDetail!$D$932:$D$1859,P3027)</f>
        <v>51.531291438646598</v>
      </c>
      <c r="S3027" s="37">
        <f>INDEX(LORDetail!$E$932:$E$1859,P3027)</f>
        <v>-1.95755001492892</v>
      </c>
      <c r="T3027" s="37">
        <f>INDEX(LORDetail!$G$932:$G$1859,P3027)</f>
        <v>85.381500000000003</v>
      </c>
      <c r="U3027">
        <f t="shared" si="1008"/>
        <v>257</v>
      </c>
      <c r="V3027" s="37">
        <f>INDEX(LORDetail!$B$932:$B$1859,U3027)</f>
        <v>53246</v>
      </c>
      <c r="W3027" s="37">
        <f>INDEX(LORDetail!$D$932:$D$1859,U3027)</f>
        <v>51.531804934938798</v>
      </c>
      <c r="X3027" s="37">
        <f>INDEX(LORDetail!$E$932:$E$1859,U3027)</f>
        <v>-1.9559339385243599</v>
      </c>
      <c r="Y3027" s="37">
        <f>INDEX(LORDetail!$G$932:$G$1859,U3027)</f>
        <v>85.303110000000004</v>
      </c>
      <c r="Z3027">
        <f t="shared" si="1009"/>
        <v>126</v>
      </c>
      <c r="AA3027" s="29">
        <f t="shared" si="1010"/>
        <v>42.005662596508046</v>
      </c>
      <c r="AB3027">
        <f t="shared" si="1011"/>
        <v>0.33337827457546065</v>
      </c>
      <c r="AC3027" s="32">
        <f t="shared" si="1012"/>
        <v>51.53146262715449</v>
      </c>
      <c r="AD3027" s="32">
        <f t="shared" si="1013"/>
        <v>-1.9570112501655856</v>
      </c>
      <c r="AE3027" s="34">
        <f t="shared" si="1014"/>
        <v>85.355366477056037</v>
      </c>
      <c r="AF3027" s="36" t="str">
        <f t="shared" si="1021"/>
        <v>RDNGSTN</v>
      </c>
      <c r="AG3027" s="36" t="str">
        <f t="shared" si="1022"/>
        <v>PADTON</v>
      </c>
      <c r="AH3027" s="36">
        <f t="shared" si="1019"/>
        <v>1522</v>
      </c>
      <c r="AI3027" s="42">
        <f t="shared" si="1020"/>
        <v>53162</v>
      </c>
      <c r="AJ3027" s="43">
        <f t="shared" si="1015"/>
        <v>19.98088760222959</v>
      </c>
      <c r="AK3027" s="43">
        <f t="shared" si="1016"/>
        <v>-1.3617580020671483E-2</v>
      </c>
      <c r="AL3027" s="36">
        <f t="shared" si="1017"/>
        <v>51.53146262715449</v>
      </c>
      <c r="AM3027" s="36">
        <v>1</v>
      </c>
      <c r="AN3027" s="36">
        <f t="shared" si="1018"/>
        <v>-1.9570112501655856</v>
      </c>
      <c r="AO3027" s="36">
        <v>4</v>
      </c>
      <c r="AP3027" s="42">
        <f>INT(AI3027/1000)*1000</f>
        <v>53000</v>
      </c>
      <c r="AQ3027" s="42">
        <f>MOD(AI3027,1000)</f>
        <v>162</v>
      </c>
      <c r="AR3027" s="42">
        <f>MOD(AI3028,1000)-0.2+(AP3028-AP3027)</f>
        <v>181.8</v>
      </c>
    </row>
    <row r="3028" spans="1:44" x14ac:dyDescent="0.25">
      <c r="A3028" s="19" t="s">
        <v>1</v>
      </c>
      <c r="B3028" t="s">
        <v>0</v>
      </c>
      <c r="C3028">
        <v>1523</v>
      </c>
      <c r="D3028" s="36">
        <f>MATCH(C3028,TrainRun!$AG$149:$AG$295,1)</f>
        <v>97</v>
      </c>
      <c r="E3028" s="36">
        <f>INT(INDEX(TrainRun!$AD$149:$AD$295,'By Second'!D3028))</f>
        <v>1499</v>
      </c>
      <c r="F3028" s="36">
        <f>IF(E3028=0,0,INDEX(TrainRun!$AE$149:$AE$295,'By Second'!D3028))</f>
        <v>20.294091942705034</v>
      </c>
      <c r="G3028" s="36">
        <f>INDEX(TrainRun!$AF$149:$AF$295,'By Second'!D3028)</f>
        <v>52699.013098233816</v>
      </c>
      <c r="H3028">
        <f t="shared" si="1002"/>
        <v>98</v>
      </c>
      <c r="I3028" s="36">
        <f>INT(INDEX(TrainRun!$AD$149:$AD$295,'By Second'!H3028))</f>
        <v>1529</v>
      </c>
      <c r="J3028" s="36">
        <f>INDEX(TrainRun!$AE$149:$AE$295,'By Second'!H3028)</f>
        <v>19.885564542084889</v>
      </c>
      <c r="K3028">
        <f t="shared" si="1003"/>
        <v>30</v>
      </c>
      <c r="L3028">
        <f t="shared" si="1004"/>
        <v>-0.40852740062014448</v>
      </c>
      <c r="M3028">
        <f t="shared" si="1005"/>
        <v>-1.3617580020671483E-2</v>
      </c>
      <c r="N3028" s="32">
        <f t="shared" si="1006"/>
        <v>19.967270022208918</v>
      </c>
      <c r="O3028" s="29">
        <f t="shared" si="1007"/>
        <v>53181.972932618715</v>
      </c>
      <c r="P3028" s="37">
        <f>MATCH(O3028,LORDetail!$B$932:$B$1859,1)</f>
        <v>256</v>
      </c>
      <c r="Q3028" s="37">
        <f>INDEX(LORDetail!$B$932:$B$1859,P3028)</f>
        <v>53120</v>
      </c>
      <c r="R3028" s="37">
        <f>INDEX(LORDetail!$D$932:$D$1859,P3028)</f>
        <v>51.531291438646598</v>
      </c>
      <c r="S3028" s="37">
        <f>INDEX(LORDetail!$E$932:$E$1859,P3028)</f>
        <v>-1.95755001492892</v>
      </c>
      <c r="T3028" s="37">
        <f>INDEX(LORDetail!$G$932:$G$1859,P3028)</f>
        <v>85.381500000000003</v>
      </c>
      <c r="U3028">
        <f t="shared" si="1008"/>
        <v>257</v>
      </c>
      <c r="V3028" s="37">
        <f>INDEX(LORDetail!$B$932:$B$1859,U3028)</f>
        <v>53246</v>
      </c>
      <c r="W3028" s="37">
        <f>INDEX(LORDetail!$D$932:$D$1859,U3028)</f>
        <v>51.531804934938798</v>
      </c>
      <c r="X3028" s="37">
        <f>INDEX(LORDetail!$E$932:$E$1859,U3028)</f>
        <v>-1.9559339385243599</v>
      </c>
      <c r="Y3028" s="37">
        <f>INDEX(LORDetail!$G$932:$G$1859,U3028)</f>
        <v>85.303110000000004</v>
      </c>
      <c r="Z3028">
        <f t="shared" si="1009"/>
        <v>126</v>
      </c>
      <c r="AA3028" s="29">
        <f t="shared" si="1010"/>
        <v>61.972932618715276</v>
      </c>
      <c r="AB3028">
        <f t="shared" si="1011"/>
        <v>0.49184867157710538</v>
      </c>
      <c r="AC3028" s="32">
        <f t="shared" si="1012"/>
        <v>51.531544001115776</v>
      </c>
      <c r="AD3028" s="32">
        <f t="shared" si="1013"/>
        <v>-1.9567551498961699</v>
      </c>
      <c r="AE3028" s="34">
        <f t="shared" si="1014"/>
        <v>85.342943982635077</v>
      </c>
      <c r="AF3028" s="36" t="str">
        <f t="shared" si="1021"/>
        <v>RDNGSTN</v>
      </c>
      <c r="AG3028" s="36" t="str">
        <f t="shared" si="1022"/>
        <v>PADTON</v>
      </c>
      <c r="AH3028" s="36">
        <f t="shared" si="1019"/>
        <v>1523</v>
      </c>
      <c r="AI3028" s="42">
        <f t="shared" si="1020"/>
        <v>53182</v>
      </c>
      <c r="AJ3028" s="43">
        <f t="shared" si="1015"/>
        <v>19.967270022208918</v>
      </c>
      <c r="AK3028" s="43">
        <f t="shared" si="1016"/>
        <v>-1.3617580020671483E-2</v>
      </c>
      <c r="AL3028" s="36">
        <f t="shared" si="1017"/>
        <v>51.531544001115776</v>
      </c>
      <c r="AM3028" s="36">
        <v>1</v>
      </c>
      <c r="AN3028" s="36">
        <f t="shared" si="1018"/>
        <v>-1.9567551498961699</v>
      </c>
      <c r="AO3028" s="36">
        <v>4</v>
      </c>
      <c r="AP3028" s="42">
        <f>INT(AI3028/1000)*1000</f>
        <v>53000</v>
      </c>
      <c r="AQ3028" s="42">
        <f>MOD(AI3028,1000)</f>
        <v>182</v>
      </c>
      <c r="AR3028" s="42">
        <f>MOD(AI3029,1000)-0.2+(AP3029-AP3028)</f>
        <v>201.8</v>
      </c>
    </row>
    <row r="3029" spans="1:44" x14ac:dyDescent="0.25">
      <c r="A3029" s="19" t="s">
        <v>1</v>
      </c>
      <c r="B3029" t="s">
        <v>0</v>
      </c>
      <c r="C3029">
        <v>1524</v>
      </c>
      <c r="D3029" s="36">
        <f>MATCH(C3029,TrainRun!$AG$149:$AG$295,1)</f>
        <v>97</v>
      </c>
      <c r="E3029" s="36">
        <f>INT(INDEX(TrainRun!$AD$149:$AD$295,'By Second'!D3029))</f>
        <v>1499</v>
      </c>
      <c r="F3029" s="36">
        <f>IF(E3029=0,0,INDEX(TrainRun!$AE$149:$AE$295,'By Second'!D3029))</f>
        <v>20.294091942705034</v>
      </c>
      <c r="G3029" s="36">
        <f>INDEX(TrainRun!$AF$149:$AF$295,'By Second'!D3029)</f>
        <v>52699.013098233816</v>
      </c>
      <c r="H3029">
        <f t="shared" si="1002"/>
        <v>98</v>
      </c>
      <c r="I3029" s="36">
        <f>INT(INDEX(TrainRun!$AD$149:$AD$295,'By Second'!H3029))</f>
        <v>1529</v>
      </c>
      <c r="J3029" s="36">
        <f>INDEX(TrainRun!$AE$149:$AE$295,'By Second'!H3029)</f>
        <v>19.885564542084889</v>
      </c>
      <c r="K3029">
        <f t="shared" si="1003"/>
        <v>30</v>
      </c>
      <c r="L3029">
        <f t="shared" si="1004"/>
        <v>-0.40852740062014448</v>
      </c>
      <c r="M3029">
        <f t="shared" si="1005"/>
        <v>-1.3617580020671483E-2</v>
      </c>
      <c r="N3029" s="32">
        <f t="shared" si="1006"/>
        <v>19.953652442188247</v>
      </c>
      <c r="O3029" s="29">
        <f t="shared" si="1007"/>
        <v>53201.926585060901</v>
      </c>
      <c r="P3029" s="37">
        <f>MATCH(O3029,LORDetail!$B$932:$B$1859,1)</f>
        <v>256</v>
      </c>
      <c r="Q3029" s="37">
        <f>INDEX(LORDetail!$B$932:$B$1859,P3029)</f>
        <v>53120</v>
      </c>
      <c r="R3029" s="37">
        <f>INDEX(LORDetail!$D$932:$D$1859,P3029)</f>
        <v>51.531291438646598</v>
      </c>
      <c r="S3029" s="37">
        <f>INDEX(LORDetail!$E$932:$E$1859,P3029)</f>
        <v>-1.95755001492892</v>
      </c>
      <c r="T3029" s="37">
        <f>INDEX(LORDetail!$G$932:$G$1859,P3029)</f>
        <v>85.381500000000003</v>
      </c>
      <c r="U3029">
        <f t="shared" si="1008"/>
        <v>257</v>
      </c>
      <c r="V3029" s="37">
        <f>INDEX(LORDetail!$B$932:$B$1859,U3029)</f>
        <v>53246</v>
      </c>
      <c r="W3029" s="37">
        <f>INDEX(LORDetail!$D$932:$D$1859,U3029)</f>
        <v>51.531804934938798</v>
      </c>
      <c r="X3029" s="37">
        <f>INDEX(LORDetail!$E$932:$E$1859,U3029)</f>
        <v>-1.9559339385243599</v>
      </c>
      <c r="Y3029" s="37">
        <f>INDEX(LORDetail!$G$932:$G$1859,U3029)</f>
        <v>85.303110000000004</v>
      </c>
      <c r="Z3029">
        <f t="shared" si="1009"/>
        <v>126</v>
      </c>
      <c r="AA3029" s="29">
        <f t="shared" si="1010"/>
        <v>81.926585060900834</v>
      </c>
      <c r="AB3029">
        <f t="shared" si="1011"/>
        <v>0.65021099254683201</v>
      </c>
      <c r="AC3029" s="32">
        <f t="shared" si="1012"/>
        <v>51.531625319580421</v>
      </c>
      <c r="AD3029" s="32">
        <f t="shared" si="1013"/>
        <v>-1.9564992242858794</v>
      </c>
      <c r="AE3029" s="34">
        <f t="shared" si="1014"/>
        <v>85.330529960294257</v>
      </c>
      <c r="AF3029" s="36" t="str">
        <f t="shared" si="1021"/>
        <v>RDNGSTN</v>
      </c>
      <c r="AG3029" s="36" t="str">
        <f t="shared" si="1022"/>
        <v>PADTON</v>
      </c>
      <c r="AH3029" s="36">
        <f t="shared" si="1019"/>
        <v>1524</v>
      </c>
      <c r="AI3029" s="42">
        <f t="shared" si="1020"/>
        <v>53202</v>
      </c>
      <c r="AJ3029" s="43">
        <f t="shared" si="1015"/>
        <v>19.953652442188247</v>
      </c>
      <c r="AK3029" s="43">
        <f t="shared" si="1016"/>
        <v>-1.3617580020671483E-2</v>
      </c>
      <c r="AL3029" s="36">
        <f t="shared" si="1017"/>
        <v>51.531625319580421</v>
      </c>
      <c r="AM3029" s="36">
        <v>1</v>
      </c>
      <c r="AN3029" s="36">
        <f t="shared" si="1018"/>
        <v>-1.9564992242858794</v>
      </c>
      <c r="AO3029" s="36">
        <v>4</v>
      </c>
      <c r="AP3029" s="42">
        <f>INT(AI3029/1000)*1000</f>
        <v>53000</v>
      </c>
      <c r="AQ3029" s="42">
        <f>MOD(AI3029,1000)</f>
        <v>202</v>
      </c>
      <c r="AR3029" s="42">
        <f>MOD(AI3030,1000)-0.2+(AP3030-AP3029)</f>
        <v>221.60000000000292</v>
      </c>
    </row>
    <row r="3030" spans="1:44" x14ac:dyDescent="0.25">
      <c r="A3030" s="19" t="s">
        <v>1</v>
      </c>
      <c r="B3030" t="s">
        <v>0</v>
      </c>
      <c r="C3030">
        <v>1525</v>
      </c>
      <c r="D3030" s="36">
        <f>MATCH(C3030,TrainRun!$AG$149:$AG$295,1)</f>
        <v>97</v>
      </c>
      <c r="E3030" s="36">
        <f>INT(INDEX(TrainRun!$AD$149:$AD$295,'By Second'!D3030))</f>
        <v>1499</v>
      </c>
      <c r="F3030" s="36">
        <f>IF(E3030=0,0,INDEX(TrainRun!$AE$149:$AE$295,'By Second'!D3030))</f>
        <v>20.294091942705034</v>
      </c>
      <c r="G3030" s="36">
        <f>INDEX(TrainRun!$AF$149:$AF$295,'By Second'!D3030)</f>
        <v>52699.013098233816</v>
      </c>
      <c r="H3030">
        <f t="shared" si="1002"/>
        <v>98</v>
      </c>
      <c r="I3030" s="36">
        <f>INT(INDEX(TrainRun!$AD$149:$AD$295,'By Second'!H3030))</f>
        <v>1529</v>
      </c>
      <c r="J3030" s="36">
        <f>INDEX(TrainRun!$AE$149:$AE$295,'By Second'!H3030)</f>
        <v>19.885564542084889</v>
      </c>
      <c r="K3030">
        <f t="shared" si="1003"/>
        <v>30</v>
      </c>
      <c r="L3030">
        <f t="shared" si="1004"/>
        <v>-0.40852740062014448</v>
      </c>
      <c r="M3030">
        <f t="shared" si="1005"/>
        <v>-1.3617580020671483E-2</v>
      </c>
      <c r="N3030" s="32">
        <f t="shared" si="1006"/>
        <v>19.940034862167575</v>
      </c>
      <c r="O3030" s="29">
        <f t="shared" si="1007"/>
        <v>53221.866619923072</v>
      </c>
      <c r="P3030" s="37">
        <f>MATCH(O3030,LORDetail!$B$932:$B$1859,1)</f>
        <v>256</v>
      </c>
      <c r="Q3030" s="37">
        <f>INDEX(LORDetail!$B$932:$B$1859,P3030)</f>
        <v>53120</v>
      </c>
      <c r="R3030" s="37">
        <f>INDEX(LORDetail!$D$932:$D$1859,P3030)</f>
        <v>51.531291438646598</v>
      </c>
      <c r="S3030" s="37">
        <f>INDEX(LORDetail!$E$932:$E$1859,P3030)</f>
        <v>-1.95755001492892</v>
      </c>
      <c r="T3030" s="37">
        <f>INDEX(LORDetail!$G$932:$G$1859,P3030)</f>
        <v>85.381500000000003</v>
      </c>
      <c r="U3030">
        <f t="shared" si="1008"/>
        <v>257</v>
      </c>
      <c r="V3030" s="37">
        <f>INDEX(LORDetail!$B$932:$B$1859,U3030)</f>
        <v>53246</v>
      </c>
      <c r="W3030" s="37">
        <f>INDEX(LORDetail!$D$932:$D$1859,U3030)</f>
        <v>51.531804934938798</v>
      </c>
      <c r="X3030" s="37">
        <f>INDEX(LORDetail!$E$932:$E$1859,U3030)</f>
        <v>-1.9559339385243599</v>
      </c>
      <c r="Y3030" s="37">
        <f>INDEX(LORDetail!$G$932:$G$1859,U3030)</f>
        <v>85.303110000000004</v>
      </c>
      <c r="Z3030">
        <f t="shared" si="1009"/>
        <v>126</v>
      </c>
      <c r="AA3030" s="29">
        <f t="shared" si="1010"/>
        <v>101.86661992307199</v>
      </c>
      <c r="AB3030">
        <f t="shared" si="1011"/>
        <v>0.80846523748469834</v>
      </c>
      <c r="AC3030" s="32">
        <f t="shared" si="1012"/>
        <v>51.531706582548416</v>
      </c>
      <c r="AD3030" s="32">
        <f t="shared" si="1013"/>
        <v>-1.9562434733347138</v>
      </c>
      <c r="AE3030" s="34">
        <f t="shared" si="1014"/>
        <v>85.318124410033576</v>
      </c>
      <c r="AF3030" s="36" t="str">
        <f t="shared" si="1021"/>
        <v>RDNGSTN</v>
      </c>
      <c r="AG3030" s="36" t="str">
        <f t="shared" si="1022"/>
        <v>PADTON</v>
      </c>
      <c r="AH3030" s="36">
        <f t="shared" si="1019"/>
        <v>1525</v>
      </c>
      <c r="AI3030" s="42">
        <f t="shared" si="1020"/>
        <v>53221.8</v>
      </c>
      <c r="AJ3030" s="43">
        <f t="shared" si="1015"/>
        <v>19.940034862167575</v>
      </c>
      <c r="AK3030" s="43">
        <f t="shared" si="1016"/>
        <v>-1.3617580020671483E-2</v>
      </c>
      <c r="AL3030" s="36">
        <f t="shared" si="1017"/>
        <v>51.531706582548416</v>
      </c>
      <c r="AM3030" s="36">
        <v>1</v>
      </c>
      <c r="AN3030" s="36">
        <f t="shared" si="1018"/>
        <v>-1.9562434733347138</v>
      </c>
      <c r="AO3030" s="36">
        <v>4</v>
      </c>
      <c r="AP3030" s="42">
        <f>INT(AI3030/1000)*1000</f>
        <v>53000</v>
      </c>
      <c r="AQ3030" s="42">
        <f>MOD(AI3030,1000)</f>
        <v>221.80000000000291</v>
      </c>
      <c r="AR3030" s="42">
        <f>MOD(AI3031,1000)-0.2+(AP3031-AP3030)</f>
        <v>241.60000000000292</v>
      </c>
    </row>
    <row r="3031" spans="1:44" x14ac:dyDescent="0.25">
      <c r="A3031" s="19" t="s">
        <v>1</v>
      </c>
      <c r="B3031" t="s">
        <v>0</v>
      </c>
      <c r="C3031">
        <v>1526</v>
      </c>
      <c r="D3031" s="36">
        <f>MATCH(C3031,TrainRun!$AG$149:$AG$295,1)</f>
        <v>97</v>
      </c>
      <c r="E3031" s="36">
        <f>INT(INDEX(TrainRun!$AD$149:$AD$295,'By Second'!D3031))</f>
        <v>1499</v>
      </c>
      <c r="F3031" s="36">
        <f>IF(E3031=0,0,INDEX(TrainRun!$AE$149:$AE$295,'By Second'!D3031))</f>
        <v>20.294091942705034</v>
      </c>
      <c r="G3031" s="36">
        <f>INDEX(TrainRun!$AF$149:$AF$295,'By Second'!D3031)</f>
        <v>52699.013098233816</v>
      </c>
      <c r="H3031">
        <f t="shared" si="1002"/>
        <v>98</v>
      </c>
      <c r="I3031" s="36">
        <f>INT(INDEX(TrainRun!$AD$149:$AD$295,'By Second'!H3031))</f>
        <v>1529</v>
      </c>
      <c r="J3031" s="36">
        <f>INDEX(TrainRun!$AE$149:$AE$295,'By Second'!H3031)</f>
        <v>19.885564542084889</v>
      </c>
      <c r="K3031">
        <f t="shared" si="1003"/>
        <v>30</v>
      </c>
      <c r="L3031">
        <f t="shared" si="1004"/>
        <v>-0.40852740062014448</v>
      </c>
      <c r="M3031">
        <f t="shared" si="1005"/>
        <v>-1.3617580020671483E-2</v>
      </c>
      <c r="N3031" s="32">
        <f t="shared" si="1006"/>
        <v>19.926417282146904</v>
      </c>
      <c r="O3031" s="29">
        <f t="shared" si="1007"/>
        <v>53241.793037205221</v>
      </c>
      <c r="P3031" s="37">
        <f>MATCH(O3031,LORDetail!$B$932:$B$1859,1)</f>
        <v>256</v>
      </c>
      <c r="Q3031" s="37">
        <f>INDEX(LORDetail!$B$932:$B$1859,P3031)</f>
        <v>53120</v>
      </c>
      <c r="R3031" s="37">
        <f>INDEX(LORDetail!$D$932:$D$1859,P3031)</f>
        <v>51.531291438646598</v>
      </c>
      <c r="S3031" s="37">
        <f>INDEX(LORDetail!$E$932:$E$1859,P3031)</f>
        <v>-1.95755001492892</v>
      </c>
      <c r="T3031" s="37">
        <f>INDEX(LORDetail!$G$932:$G$1859,P3031)</f>
        <v>85.381500000000003</v>
      </c>
      <c r="U3031">
        <f t="shared" si="1008"/>
        <v>257</v>
      </c>
      <c r="V3031" s="37">
        <f>INDEX(LORDetail!$B$932:$B$1859,U3031)</f>
        <v>53246</v>
      </c>
      <c r="W3031" s="37">
        <f>INDEX(LORDetail!$D$932:$D$1859,U3031)</f>
        <v>51.531804934938798</v>
      </c>
      <c r="X3031" s="37">
        <f>INDEX(LORDetail!$E$932:$E$1859,U3031)</f>
        <v>-1.9559339385243599</v>
      </c>
      <c r="Y3031" s="37">
        <f>INDEX(LORDetail!$G$932:$G$1859,U3031)</f>
        <v>85.303110000000004</v>
      </c>
      <c r="Z3031">
        <f t="shared" si="1009"/>
        <v>126</v>
      </c>
      <c r="AA3031" s="29">
        <f t="shared" si="1010"/>
        <v>121.79303720522148</v>
      </c>
      <c r="AB3031">
        <f t="shared" si="1011"/>
        <v>0.96661140639064669</v>
      </c>
      <c r="AC3031" s="32">
        <f t="shared" si="1012"/>
        <v>51.531787790019777</v>
      </c>
      <c r="AD3031" s="32">
        <f t="shared" si="1013"/>
        <v>-1.9559878970426734</v>
      </c>
      <c r="AE3031" s="34">
        <f t="shared" si="1014"/>
        <v>85.305727331853035</v>
      </c>
      <c r="AF3031" s="36" t="str">
        <f t="shared" si="1021"/>
        <v>RDNGSTN</v>
      </c>
      <c r="AG3031" s="36" t="str">
        <f t="shared" si="1022"/>
        <v>PADTON</v>
      </c>
      <c r="AH3031" s="36">
        <f t="shared" si="1019"/>
        <v>1526</v>
      </c>
      <c r="AI3031" s="42">
        <f t="shared" si="1020"/>
        <v>53241.8</v>
      </c>
      <c r="AJ3031" s="43">
        <f t="shared" si="1015"/>
        <v>19.926417282146904</v>
      </c>
      <c r="AK3031" s="43">
        <f t="shared" si="1016"/>
        <v>-1.3617580020671483E-2</v>
      </c>
      <c r="AL3031" s="36">
        <f t="shared" si="1017"/>
        <v>51.531787790019777</v>
      </c>
      <c r="AM3031" s="36">
        <v>1</v>
      </c>
      <c r="AN3031" s="36">
        <f t="shared" si="1018"/>
        <v>-1.9559878970426734</v>
      </c>
      <c r="AO3031" s="36">
        <v>4</v>
      </c>
      <c r="AP3031" s="42">
        <f>INT(AI3031/1000)*1000</f>
        <v>53000</v>
      </c>
      <c r="AQ3031" s="42">
        <f>MOD(AI3031,1000)</f>
        <v>241.80000000000291</v>
      </c>
      <c r="AR3031" s="42">
        <f>MOD(AI3032,1000)-0.2+(AP3032-AP3031)</f>
        <v>261.60000000000292</v>
      </c>
    </row>
    <row r="3032" spans="1:44" x14ac:dyDescent="0.25">
      <c r="A3032" s="19" t="s">
        <v>1</v>
      </c>
      <c r="B3032" t="s">
        <v>0</v>
      </c>
      <c r="C3032">
        <v>1527</v>
      </c>
      <c r="D3032" s="36">
        <f>MATCH(C3032,TrainRun!$AG$149:$AG$295,1)</f>
        <v>97</v>
      </c>
      <c r="E3032" s="36">
        <f>INT(INDEX(TrainRun!$AD$149:$AD$295,'By Second'!D3032))</f>
        <v>1499</v>
      </c>
      <c r="F3032" s="36">
        <f>IF(E3032=0,0,INDEX(TrainRun!$AE$149:$AE$295,'By Second'!D3032))</f>
        <v>20.294091942705034</v>
      </c>
      <c r="G3032" s="36">
        <f>INDEX(TrainRun!$AF$149:$AF$295,'By Second'!D3032)</f>
        <v>52699.013098233816</v>
      </c>
      <c r="H3032">
        <f t="shared" si="1002"/>
        <v>98</v>
      </c>
      <c r="I3032" s="36">
        <f>INT(INDEX(TrainRun!$AD$149:$AD$295,'By Second'!H3032))</f>
        <v>1529</v>
      </c>
      <c r="J3032" s="36">
        <f>INDEX(TrainRun!$AE$149:$AE$295,'By Second'!H3032)</f>
        <v>19.885564542084889</v>
      </c>
      <c r="K3032">
        <f t="shared" si="1003"/>
        <v>30</v>
      </c>
      <c r="L3032">
        <f t="shared" si="1004"/>
        <v>-0.40852740062014448</v>
      </c>
      <c r="M3032">
        <f t="shared" si="1005"/>
        <v>-1.3617580020671483E-2</v>
      </c>
      <c r="N3032" s="32">
        <f t="shared" si="1006"/>
        <v>19.912799702126232</v>
      </c>
      <c r="O3032" s="29">
        <f t="shared" si="1007"/>
        <v>53261.705836907349</v>
      </c>
      <c r="P3032" s="37">
        <f>MATCH(O3032,LORDetail!$B$932:$B$1859,1)</f>
        <v>257</v>
      </c>
      <c r="Q3032" s="37">
        <f>INDEX(LORDetail!$B$932:$B$1859,P3032)</f>
        <v>53246</v>
      </c>
      <c r="R3032" s="37">
        <f>INDEX(LORDetail!$D$932:$D$1859,P3032)</f>
        <v>51.531804934938798</v>
      </c>
      <c r="S3032" s="37">
        <f>INDEX(LORDetail!$E$932:$E$1859,P3032)</f>
        <v>-1.9559339385243599</v>
      </c>
      <c r="T3032" s="37">
        <f>INDEX(LORDetail!$G$932:$G$1859,P3032)</f>
        <v>85.303110000000004</v>
      </c>
      <c r="U3032">
        <f t="shared" si="1008"/>
        <v>258</v>
      </c>
      <c r="V3032" s="37">
        <f>INDEX(LORDetail!$B$932:$B$1859,U3032)</f>
        <v>53432</v>
      </c>
      <c r="W3032" s="37">
        <f>INDEX(LORDetail!$D$932:$D$1859,U3032)</f>
        <v>51.532580447865897</v>
      </c>
      <c r="X3032" s="37">
        <f>INDEX(LORDetail!$E$932:$E$1859,U3032)</f>
        <v>-1.95354752704224</v>
      </c>
      <c r="Y3032" s="37">
        <f>INDEX(LORDetail!$G$932:$G$1859,U3032)</f>
        <v>85.187380000000005</v>
      </c>
      <c r="Z3032">
        <f t="shared" si="1009"/>
        <v>186</v>
      </c>
      <c r="AA3032" s="29">
        <f t="shared" si="1010"/>
        <v>15.705836907349294</v>
      </c>
      <c r="AB3032">
        <f t="shared" si="1011"/>
        <v>8.4439983372845667E-2</v>
      </c>
      <c r="AC3032" s="32">
        <f t="shared" si="1012"/>
        <v>51.531870419237464</v>
      </c>
      <c r="AD3032" s="32">
        <f t="shared" si="1013"/>
        <v>-1.9557324299784891</v>
      </c>
      <c r="AE3032" s="34">
        <f t="shared" si="1014"/>
        <v>85.29333776072427</v>
      </c>
      <c r="AF3032" s="36" t="str">
        <f t="shared" si="1021"/>
        <v>RDNGSTN</v>
      </c>
      <c r="AG3032" s="36" t="str">
        <f t="shared" si="1022"/>
        <v>PADTON</v>
      </c>
      <c r="AH3032" s="36">
        <f t="shared" si="1019"/>
        <v>1527</v>
      </c>
      <c r="AI3032" s="42">
        <f t="shared" si="1020"/>
        <v>53261.8</v>
      </c>
      <c r="AJ3032" s="43">
        <f t="shared" si="1015"/>
        <v>19.912799702126232</v>
      </c>
      <c r="AK3032" s="43">
        <f t="shared" si="1016"/>
        <v>-1.3617580020671483E-2</v>
      </c>
      <c r="AL3032" s="36">
        <f t="shared" si="1017"/>
        <v>51.531870419237464</v>
      </c>
      <c r="AM3032" s="36">
        <v>1</v>
      </c>
      <c r="AN3032" s="36">
        <f t="shared" si="1018"/>
        <v>-1.9557324299784891</v>
      </c>
      <c r="AO3032" s="36">
        <v>4</v>
      </c>
      <c r="AP3032" s="42">
        <f>INT(AI3032/1000)*1000</f>
        <v>53000</v>
      </c>
      <c r="AQ3032" s="42">
        <f>MOD(AI3032,1000)</f>
        <v>261.80000000000291</v>
      </c>
      <c r="AR3032" s="42">
        <f>MOD(AI3033,1000)-0.2+(AP3033-AP3032)</f>
        <v>281.39999999999856</v>
      </c>
    </row>
    <row r="3033" spans="1:44" x14ac:dyDescent="0.25">
      <c r="A3033" s="19" t="s">
        <v>1</v>
      </c>
      <c r="B3033" t="s">
        <v>0</v>
      </c>
      <c r="C3033">
        <v>1528</v>
      </c>
      <c r="D3033" s="36">
        <f>MATCH(C3033,TrainRun!$AG$149:$AG$295,1)</f>
        <v>97</v>
      </c>
      <c r="E3033" s="36">
        <f>INT(INDEX(TrainRun!$AD$149:$AD$295,'By Second'!D3033))</f>
        <v>1499</v>
      </c>
      <c r="F3033" s="36">
        <f>IF(E3033=0,0,INDEX(TrainRun!$AE$149:$AE$295,'By Second'!D3033))</f>
        <v>20.294091942705034</v>
      </c>
      <c r="G3033" s="36">
        <f>INDEX(TrainRun!$AF$149:$AF$295,'By Second'!D3033)</f>
        <v>52699.013098233816</v>
      </c>
      <c r="H3033">
        <f t="shared" si="1002"/>
        <v>98</v>
      </c>
      <c r="I3033" s="36">
        <f>INT(INDEX(TrainRun!$AD$149:$AD$295,'By Second'!H3033))</f>
        <v>1529</v>
      </c>
      <c r="J3033" s="36">
        <f>INDEX(TrainRun!$AE$149:$AE$295,'By Second'!H3033)</f>
        <v>19.885564542084889</v>
      </c>
      <c r="K3033">
        <f t="shared" si="1003"/>
        <v>30</v>
      </c>
      <c r="L3033">
        <f t="shared" si="1004"/>
        <v>-0.40852740062014448</v>
      </c>
      <c r="M3033">
        <f t="shared" si="1005"/>
        <v>-1.3617580020671483E-2</v>
      </c>
      <c r="N3033" s="32">
        <f t="shared" si="1006"/>
        <v>19.899182122105561</v>
      </c>
      <c r="O3033" s="29">
        <f t="shared" si="1007"/>
        <v>53281.605019029455</v>
      </c>
      <c r="P3033" s="37">
        <f>MATCH(O3033,LORDetail!$B$932:$B$1859,1)</f>
        <v>257</v>
      </c>
      <c r="Q3033" s="37">
        <f>INDEX(LORDetail!$B$932:$B$1859,P3033)</f>
        <v>53246</v>
      </c>
      <c r="R3033" s="37">
        <f>INDEX(LORDetail!$D$932:$D$1859,P3033)</f>
        <v>51.531804934938798</v>
      </c>
      <c r="S3033" s="37">
        <f>INDEX(LORDetail!$E$932:$E$1859,P3033)</f>
        <v>-1.9559339385243599</v>
      </c>
      <c r="T3033" s="37">
        <f>INDEX(LORDetail!$G$932:$G$1859,P3033)</f>
        <v>85.303110000000004</v>
      </c>
      <c r="U3033">
        <f t="shared" si="1008"/>
        <v>258</v>
      </c>
      <c r="V3033" s="37">
        <f>INDEX(LORDetail!$B$932:$B$1859,U3033)</f>
        <v>53432</v>
      </c>
      <c r="W3033" s="37">
        <f>INDEX(LORDetail!$D$932:$D$1859,U3033)</f>
        <v>51.532580447865897</v>
      </c>
      <c r="X3033" s="37">
        <f>INDEX(LORDetail!$E$932:$E$1859,U3033)</f>
        <v>-1.95354752704224</v>
      </c>
      <c r="Y3033" s="37">
        <f>INDEX(LORDetail!$G$932:$G$1859,U3033)</f>
        <v>85.187380000000005</v>
      </c>
      <c r="Z3033">
        <f t="shared" si="1009"/>
        <v>186</v>
      </c>
      <c r="AA3033" s="29">
        <f t="shared" si="1010"/>
        <v>35.605019029455434</v>
      </c>
      <c r="AB3033">
        <f t="shared" si="1011"/>
        <v>0.19142483349169589</v>
      </c>
      <c r="AC3033" s="32">
        <f t="shared" si="1012"/>
        <v>51.531953387371736</v>
      </c>
      <c r="AD3033" s="32">
        <f t="shared" si="1013"/>
        <v>-1.9554771201037524</v>
      </c>
      <c r="AE3033" s="34">
        <f t="shared" si="1014"/>
        <v>85.280956404020003</v>
      </c>
      <c r="AF3033" s="36" t="str">
        <f t="shared" si="1021"/>
        <v>RDNGSTN</v>
      </c>
      <c r="AG3033" s="36" t="str">
        <f t="shared" si="1022"/>
        <v>PADTON</v>
      </c>
      <c r="AH3033" s="36">
        <f t="shared" si="1019"/>
        <v>1528</v>
      </c>
      <c r="AI3033" s="42">
        <f t="shared" si="1020"/>
        <v>53281.599999999999</v>
      </c>
      <c r="AJ3033" s="43">
        <f t="shared" si="1015"/>
        <v>19.899182122105561</v>
      </c>
      <c r="AK3033" s="43">
        <f t="shared" si="1016"/>
        <v>-1.3617580020671483E-2</v>
      </c>
      <c r="AL3033" s="36">
        <f t="shared" si="1017"/>
        <v>51.531953387371736</v>
      </c>
      <c r="AM3033" s="36">
        <v>1</v>
      </c>
      <c r="AN3033" s="36">
        <f t="shared" si="1018"/>
        <v>-1.9554771201037524</v>
      </c>
      <c r="AO3033" s="36">
        <v>4</v>
      </c>
      <c r="AP3033" s="42">
        <f>INT(AI3033/1000)*1000</f>
        <v>53000</v>
      </c>
      <c r="AQ3033" s="42">
        <f>MOD(AI3033,1000)</f>
        <v>281.59999999999854</v>
      </c>
      <c r="AR3033" s="42">
        <f>MOD(AI3034,1000)-0.2+(AP3034-AP3033)</f>
        <v>297.39999999999856</v>
      </c>
    </row>
    <row r="3034" spans="1:44" x14ac:dyDescent="0.25">
      <c r="A3034" s="19" t="s">
        <v>1</v>
      </c>
      <c r="B3034" t="s">
        <v>0</v>
      </c>
      <c r="C3034">
        <v>1529</v>
      </c>
      <c r="D3034" s="36">
        <f>MATCH(C3034,TrainRun!$AG$149:$AG$295,1)</f>
        <v>99</v>
      </c>
      <c r="E3034" s="36">
        <f>INT(INDEX(TrainRun!$AD$149:$AD$295,'By Second'!D3034))</f>
        <v>1529</v>
      </c>
      <c r="F3034" s="36">
        <f>IF(E3034=0,0,INDEX(TrainRun!$AE$149:$AE$295,'By Second'!D3034))</f>
        <v>19.883459111220073</v>
      </c>
      <c r="G3034" s="36">
        <f>INDEX(TrainRun!$AF$149:$AF$295,'By Second'!D3034)</f>
        <v>53297.643681462636</v>
      </c>
      <c r="H3034">
        <f t="shared" si="1002"/>
        <v>100</v>
      </c>
      <c r="I3034" s="36">
        <f>INT(INDEX(TrainRun!$AD$149:$AD$295,'By Second'!H3034))</f>
        <v>1556</v>
      </c>
      <c r="J3034" s="36">
        <f>INDEX(TrainRun!$AE$149:$AE$295,'By Second'!H3034)</f>
        <v>19.321551314437848</v>
      </c>
      <c r="K3034">
        <f t="shared" si="1003"/>
        <v>27</v>
      </c>
      <c r="L3034">
        <f t="shared" si="1004"/>
        <v>-0.56190779678222569</v>
      </c>
      <c r="M3034">
        <f t="shared" si="1005"/>
        <v>-2.0811399880823173E-2</v>
      </c>
      <c r="N3034" s="32">
        <f t="shared" si="1006"/>
        <v>19.883459111220073</v>
      </c>
      <c r="O3034" s="29">
        <f t="shared" si="1007"/>
        <v>53297.599999999999</v>
      </c>
      <c r="P3034" s="37">
        <f>MATCH(O3034,LORDetail!$B$932:$B$1859,1)</f>
        <v>257</v>
      </c>
      <c r="Q3034" s="37">
        <f>INDEX(LORDetail!$B$932:$B$1859,P3034)</f>
        <v>53246</v>
      </c>
      <c r="R3034" s="37">
        <f>INDEX(LORDetail!$D$932:$D$1859,P3034)</f>
        <v>51.531804934938798</v>
      </c>
      <c r="S3034" s="37">
        <f>INDEX(LORDetail!$E$932:$E$1859,P3034)</f>
        <v>-1.9559339385243599</v>
      </c>
      <c r="T3034" s="37">
        <f>INDEX(LORDetail!$G$932:$G$1859,P3034)</f>
        <v>85.303110000000004</v>
      </c>
      <c r="U3034">
        <f t="shared" si="1008"/>
        <v>258</v>
      </c>
      <c r="V3034" s="37">
        <f>INDEX(LORDetail!$B$932:$B$1859,U3034)</f>
        <v>53432</v>
      </c>
      <c r="W3034" s="37">
        <f>INDEX(LORDetail!$D$932:$D$1859,U3034)</f>
        <v>51.532580447865897</v>
      </c>
      <c r="X3034" s="37">
        <f>INDEX(LORDetail!$E$932:$E$1859,U3034)</f>
        <v>-1.95354752704224</v>
      </c>
      <c r="Y3034" s="37">
        <f>INDEX(LORDetail!$G$932:$G$1859,U3034)</f>
        <v>85.187380000000005</v>
      </c>
      <c r="Z3034">
        <f t="shared" si="1009"/>
        <v>186</v>
      </c>
      <c r="AA3034" s="29">
        <f t="shared" si="1010"/>
        <v>51.599999999998545</v>
      </c>
      <c r="AB3034">
        <f t="shared" si="1011"/>
        <v>0.27741935483870184</v>
      </c>
      <c r="AC3034" s="32">
        <f t="shared" si="1012"/>
        <v>51.532020077234705</v>
      </c>
      <c r="AD3034" s="32">
        <f t="shared" si="1013"/>
        <v>-1.9552719017906106</v>
      </c>
      <c r="AE3034" s="34">
        <f t="shared" si="1014"/>
        <v>85.271004258064522</v>
      </c>
      <c r="AF3034" s="36" t="str">
        <f t="shared" si="1021"/>
        <v>RDNGSTN</v>
      </c>
      <c r="AG3034" s="36" t="str">
        <f t="shared" si="1022"/>
        <v>PADTON</v>
      </c>
      <c r="AH3034" s="36">
        <f t="shared" si="1019"/>
        <v>1529</v>
      </c>
      <c r="AI3034" s="42">
        <f t="shared" si="1020"/>
        <v>53297.599999999999</v>
      </c>
      <c r="AJ3034" s="43">
        <f t="shared" si="1015"/>
        <v>19.883459111220073</v>
      </c>
      <c r="AK3034" s="43">
        <f t="shared" si="1016"/>
        <v>-2.0811399880823173E-2</v>
      </c>
      <c r="AL3034" s="36">
        <f t="shared" si="1017"/>
        <v>51.532020077234705</v>
      </c>
      <c r="AM3034" s="36">
        <v>1</v>
      </c>
      <c r="AN3034" s="36">
        <f t="shared" si="1018"/>
        <v>-1.9552719017906106</v>
      </c>
      <c r="AO3034" s="36">
        <v>4</v>
      </c>
      <c r="AP3034" s="42">
        <f>INT(AI3034/1000)*1000</f>
        <v>53000</v>
      </c>
      <c r="AQ3034" s="42">
        <f>MOD(AI3034,1000)</f>
        <v>297.59999999999854</v>
      </c>
      <c r="AR3034" s="42">
        <f>MOD(AI3035,1000)-0.2+(AP3035-AP3034)</f>
        <v>317.20000000000147</v>
      </c>
    </row>
    <row r="3035" spans="1:44" x14ac:dyDescent="0.25">
      <c r="A3035" s="19" t="s">
        <v>1</v>
      </c>
      <c r="B3035" t="s">
        <v>0</v>
      </c>
      <c r="C3035">
        <v>1530</v>
      </c>
      <c r="D3035" s="36">
        <f>MATCH(C3035,TrainRun!$AG$149:$AG$295,1)</f>
        <v>99</v>
      </c>
      <c r="E3035" s="36">
        <f>INT(INDEX(TrainRun!$AD$149:$AD$295,'By Second'!D3035))</f>
        <v>1529</v>
      </c>
      <c r="F3035" s="36">
        <f>IF(E3035=0,0,INDEX(TrainRun!$AE$149:$AE$295,'By Second'!D3035))</f>
        <v>19.883459111220073</v>
      </c>
      <c r="G3035" s="36">
        <f>INDEX(TrainRun!$AF$149:$AF$295,'By Second'!D3035)</f>
        <v>53297.643681462636</v>
      </c>
      <c r="H3035">
        <f t="shared" si="1002"/>
        <v>100</v>
      </c>
      <c r="I3035" s="36">
        <f>INT(INDEX(TrainRun!$AD$149:$AD$295,'By Second'!H3035))</f>
        <v>1556</v>
      </c>
      <c r="J3035" s="36">
        <f>INDEX(TrainRun!$AE$149:$AE$295,'By Second'!H3035)</f>
        <v>19.321551314437848</v>
      </c>
      <c r="K3035">
        <f t="shared" si="1003"/>
        <v>27</v>
      </c>
      <c r="L3035">
        <f t="shared" si="1004"/>
        <v>-0.56190779678222569</v>
      </c>
      <c r="M3035">
        <f t="shared" si="1005"/>
        <v>-2.0811399880823173E-2</v>
      </c>
      <c r="N3035" s="32">
        <f t="shared" si="1006"/>
        <v>19.86264771133925</v>
      </c>
      <c r="O3035" s="29">
        <f t="shared" si="1007"/>
        <v>53317.462647711334</v>
      </c>
      <c r="P3035" s="37">
        <f>MATCH(O3035,LORDetail!$B$932:$B$1859,1)</f>
        <v>257</v>
      </c>
      <c r="Q3035" s="37">
        <f>INDEX(LORDetail!$B$932:$B$1859,P3035)</f>
        <v>53246</v>
      </c>
      <c r="R3035" s="37">
        <f>INDEX(LORDetail!$D$932:$D$1859,P3035)</f>
        <v>51.531804934938798</v>
      </c>
      <c r="S3035" s="37">
        <f>INDEX(LORDetail!$E$932:$E$1859,P3035)</f>
        <v>-1.9559339385243599</v>
      </c>
      <c r="T3035" s="37">
        <f>INDEX(LORDetail!$G$932:$G$1859,P3035)</f>
        <v>85.303110000000004</v>
      </c>
      <c r="U3035">
        <f t="shared" si="1008"/>
        <v>258</v>
      </c>
      <c r="V3035" s="37">
        <f>INDEX(LORDetail!$B$932:$B$1859,U3035)</f>
        <v>53432</v>
      </c>
      <c r="W3035" s="37">
        <f>INDEX(LORDetail!$D$932:$D$1859,U3035)</f>
        <v>51.532580447865897</v>
      </c>
      <c r="X3035" s="37">
        <f>INDEX(LORDetail!$E$932:$E$1859,U3035)</f>
        <v>-1.95354752704224</v>
      </c>
      <c r="Y3035" s="37">
        <f>INDEX(LORDetail!$G$932:$G$1859,U3035)</f>
        <v>85.187380000000005</v>
      </c>
      <c r="Z3035">
        <f t="shared" si="1009"/>
        <v>186</v>
      </c>
      <c r="AA3035" s="29">
        <f t="shared" si="1010"/>
        <v>71.462647711334284</v>
      </c>
      <c r="AB3035">
        <f t="shared" si="1011"/>
        <v>0.38420778339427036</v>
      </c>
      <c r="AC3035" s="32">
        <f t="shared" si="1012"/>
        <v>51.532102893041511</v>
      </c>
      <c r="AD3035" s="32">
        <f t="shared" si="1013"/>
        <v>-1.955017060658548</v>
      </c>
      <c r="AE3035" s="34">
        <f t="shared" si="1014"/>
        <v>85.258645633227786</v>
      </c>
      <c r="AF3035" s="36" t="str">
        <f t="shared" si="1021"/>
        <v>RDNGSTN</v>
      </c>
      <c r="AG3035" s="36" t="str">
        <f t="shared" si="1022"/>
        <v>PADTON</v>
      </c>
      <c r="AH3035" s="36">
        <f t="shared" si="1019"/>
        <v>1530</v>
      </c>
      <c r="AI3035" s="42">
        <f t="shared" si="1020"/>
        <v>53317.4</v>
      </c>
      <c r="AJ3035" s="43">
        <f t="shared" si="1015"/>
        <v>19.86264771133925</v>
      </c>
      <c r="AK3035" s="43">
        <f t="shared" si="1016"/>
        <v>-2.0811399880823173E-2</v>
      </c>
      <c r="AL3035" s="36">
        <f t="shared" si="1017"/>
        <v>51.532102893041511</v>
      </c>
      <c r="AM3035" s="36">
        <v>1</v>
      </c>
      <c r="AN3035" s="36">
        <f t="shared" si="1018"/>
        <v>-1.955017060658548</v>
      </c>
      <c r="AO3035" s="36">
        <v>4</v>
      </c>
      <c r="AP3035" s="42">
        <f>INT(AI3035/1000)*1000</f>
        <v>53000</v>
      </c>
      <c r="AQ3035" s="42">
        <f>MOD(AI3035,1000)</f>
        <v>317.40000000000146</v>
      </c>
      <c r="AR3035" s="42">
        <f>MOD(AI3036,1000)-0.2+(AP3036-AP3035)</f>
        <v>337.20000000000147</v>
      </c>
    </row>
    <row r="3036" spans="1:44" x14ac:dyDescent="0.25">
      <c r="A3036" s="19" t="s">
        <v>1</v>
      </c>
      <c r="B3036" t="s">
        <v>0</v>
      </c>
      <c r="C3036">
        <v>1531</v>
      </c>
      <c r="D3036" s="36">
        <f>MATCH(C3036,TrainRun!$AG$149:$AG$295,1)</f>
        <v>99</v>
      </c>
      <c r="E3036" s="36">
        <f>INT(INDEX(TrainRun!$AD$149:$AD$295,'By Second'!D3036))</f>
        <v>1529</v>
      </c>
      <c r="F3036" s="36">
        <f>IF(E3036=0,0,INDEX(TrainRun!$AE$149:$AE$295,'By Second'!D3036))</f>
        <v>19.883459111220073</v>
      </c>
      <c r="G3036" s="36">
        <f>INDEX(TrainRun!$AF$149:$AF$295,'By Second'!D3036)</f>
        <v>53297.643681462636</v>
      </c>
      <c r="H3036">
        <f t="shared" si="1002"/>
        <v>100</v>
      </c>
      <c r="I3036" s="36">
        <f>INT(INDEX(TrainRun!$AD$149:$AD$295,'By Second'!H3036))</f>
        <v>1556</v>
      </c>
      <c r="J3036" s="36">
        <f>INDEX(TrainRun!$AE$149:$AE$295,'By Second'!H3036)</f>
        <v>19.321551314437848</v>
      </c>
      <c r="K3036">
        <f t="shared" si="1003"/>
        <v>27</v>
      </c>
      <c r="L3036">
        <f t="shared" si="1004"/>
        <v>-0.56190779678222569</v>
      </c>
      <c r="M3036">
        <f t="shared" si="1005"/>
        <v>-2.0811399880823173E-2</v>
      </c>
      <c r="N3036" s="32">
        <f t="shared" si="1006"/>
        <v>19.841836311458426</v>
      </c>
      <c r="O3036" s="29">
        <f t="shared" si="1007"/>
        <v>53337.304484022796</v>
      </c>
      <c r="P3036" s="37">
        <f>MATCH(O3036,LORDetail!$B$932:$B$1859,1)</f>
        <v>257</v>
      </c>
      <c r="Q3036" s="37">
        <f>INDEX(LORDetail!$B$932:$B$1859,P3036)</f>
        <v>53246</v>
      </c>
      <c r="R3036" s="37">
        <f>INDEX(LORDetail!$D$932:$D$1859,P3036)</f>
        <v>51.531804934938798</v>
      </c>
      <c r="S3036" s="37">
        <f>INDEX(LORDetail!$E$932:$E$1859,P3036)</f>
        <v>-1.9559339385243599</v>
      </c>
      <c r="T3036" s="37">
        <f>INDEX(LORDetail!$G$932:$G$1859,P3036)</f>
        <v>85.303110000000004</v>
      </c>
      <c r="U3036">
        <f t="shared" si="1008"/>
        <v>258</v>
      </c>
      <c r="V3036" s="37">
        <f>INDEX(LORDetail!$B$932:$B$1859,U3036)</f>
        <v>53432</v>
      </c>
      <c r="W3036" s="37">
        <f>INDEX(LORDetail!$D$932:$D$1859,U3036)</f>
        <v>51.532580447865897</v>
      </c>
      <c r="X3036" s="37">
        <f>INDEX(LORDetail!$E$932:$E$1859,U3036)</f>
        <v>-1.95354752704224</v>
      </c>
      <c r="Y3036" s="37">
        <f>INDEX(LORDetail!$G$932:$G$1859,U3036)</f>
        <v>85.187380000000005</v>
      </c>
      <c r="Z3036">
        <f t="shared" si="1009"/>
        <v>186</v>
      </c>
      <c r="AA3036" s="29">
        <f t="shared" si="1010"/>
        <v>91.304484022795805</v>
      </c>
      <c r="AB3036">
        <f t="shared" si="1011"/>
        <v>0.49088432270320326</v>
      </c>
      <c r="AC3036" s="32">
        <f t="shared" si="1012"/>
        <v>51.532185622076767</v>
      </c>
      <c r="AD3036" s="32">
        <f t="shared" si="1013"/>
        <v>-1.9547624865402684</v>
      </c>
      <c r="AE3036" s="34">
        <f t="shared" si="1014"/>
        <v>85.246299957333562</v>
      </c>
      <c r="AF3036" s="36" t="str">
        <f t="shared" si="1021"/>
        <v>RDNGSTN</v>
      </c>
      <c r="AG3036" s="36" t="str">
        <f t="shared" si="1022"/>
        <v>PADTON</v>
      </c>
      <c r="AH3036" s="36">
        <f t="shared" si="1019"/>
        <v>1531</v>
      </c>
      <c r="AI3036" s="42">
        <f t="shared" si="1020"/>
        <v>53337.4</v>
      </c>
      <c r="AJ3036" s="43">
        <f t="shared" si="1015"/>
        <v>19.841836311458426</v>
      </c>
      <c r="AK3036" s="43">
        <f t="shared" si="1016"/>
        <v>-2.0811399880823173E-2</v>
      </c>
      <c r="AL3036" s="36">
        <f t="shared" si="1017"/>
        <v>51.532185622076767</v>
      </c>
      <c r="AM3036" s="36">
        <v>1</v>
      </c>
      <c r="AN3036" s="36">
        <f t="shared" si="1018"/>
        <v>-1.9547624865402684</v>
      </c>
      <c r="AO3036" s="36">
        <v>4</v>
      </c>
      <c r="AP3036" s="42">
        <f>INT(AI3036/1000)*1000</f>
        <v>53000</v>
      </c>
      <c r="AQ3036" s="42">
        <f>MOD(AI3036,1000)</f>
        <v>337.40000000000146</v>
      </c>
      <c r="AR3036" s="42">
        <f>MOD(AI3037,1000)-0.2+(AP3037-AP3036)</f>
        <v>356.9999999999971</v>
      </c>
    </row>
    <row r="3037" spans="1:44" x14ac:dyDescent="0.25">
      <c r="A3037" s="19" t="s">
        <v>1</v>
      </c>
      <c r="B3037" t="s">
        <v>0</v>
      </c>
      <c r="C3037">
        <v>1532</v>
      </c>
      <c r="D3037" s="36">
        <f>MATCH(C3037,TrainRun!$AG$149:$AG$295,1)</f>
        <v>99</v>
      </c>
      <c r="E3037" s="36">
        <f>INT(INDEX(TrainRun!$AD$149:$AD$295,'By Second'!D3037))</f>
        <v>1529</v>
      </c>
      <c r="F3037" s="36">
        <f>IF(E3037=0,0,INDEX(TrainRun!$AE$149:$AE$295,'By Second'!D3037))</f>
        <v>19.883459111220073</v>
      </c>
      <c r="G3037" s="36">
        <f>INDEX(TrainRun!$AF$149:$AF$295,'By Second'!D3037)</f>
        <v>53297.643681462636</v>
      </c>
      <c r="H3037">
        <f t="shared" si="1002"/>
        <v>100</v>
      </c>
      <c r="I3037" s="36">
        <f>INT(INDEX(TrainRun!$AD$149:$AD$295,'By Second'!H3037))</f>
        <v>1556</v>
      </c>
      <c r="J3037" s="36">
        <f>INDEX(TrainRun!$AE$149:$AE$295,'By Second'!H3037)</f>
        <v>19.321551314437848</v>
      </c>
      <c r="K3037">
        <f t="shared" si="1003"/>
        <v>27</v>
      </c>
      <c r="L3037">
        <f t="shared" si="1004"/>
        <v>-0.56190779678222569</v>
      </c>
      <c r="M3037">
        <f t="shared" si="1005"/>
        <v>-2.0811399880823173E-2</v>
      </c>
      <c r="N3037" s="32">
        <f t="shared" si="1006"/>
        <v>19.821024911577602</v>
      </c>
      <c r="O3037" s="29">
        <f t="shared" si="1007"/>
        <v>53357.125508934376</v>
      </c>
      <c r="P3037" s="37">
        <f>MATCH(O3037,LORDetail!$B$932:$B$1859,1)</f>
        <v>257</v>
      </c>
      <c r="Q3037" s="37">
        <f>INDEX(LORDetail!$B$932:$B$1859,P3037)</f>
        <v>53246</v>
      </c>
      <c r="R3037" s="37">
        <f>INDEX(LORDetail!$D$932:$D$1859,P3037)</f>
        <v>51.531804934938798</v>
      </c>
      <c r="S3037" s="37">
        <f>INDEX(LORDetail!$E$932:$E$1859,P3037)</f>
        <v>-1.9559339385243599</v>
      </c>
      <c r="T3037" s="37">
        <f>INDEX(LORDetail!$G$932:$G$1859,P3037)</f>
        <v>85.303110000000004</v>
      </c>
      <c r="U3037">
        <f t="shared" si="1008"/>
        <v>258</v>
      </c>
      <c r="V3037" s="37">
        <f>INDEX(LORDetail!$B$932:$B$1859,U3037)</f>
        <v>53432</v>
      </c>
      <c r="W3037" s="37">
        <f>INDEX(LORDetail!$D$932:$D$1859,U3037)</f>
        <v>51.532580447865897</v>
      </c>
      <c r="X3037" s="37">
        <f>INDEX(LORDetail!$E$932:$E$1859,U3037)</f>
        <v>-1.95354752704224</v>
      </c>
      <c r="Y3037" s="37">
        <f>INDEX(LORDetail!$G$932:$G$1859,U3037)</f>
        <v>85.187380000000005</v>
      </c>
      <c r="Z3037">
        <f t="shared" si="1009"/>
        <v>186</v>
      </c>
      <c r="AA3037" s="29">
        <f t="shared" si="1010"/>
        <v>111.12550893437583</v>
      </c>
      <c r="AB3037">
        <f t="shared" si="1011"/>
        <v>0.59744897276546149</v>
      </c>
      <c r="AC3037" s="32">
        <f t="shared" si="1012"/>
        <v>51.532268264340459</v>
      </c>
      <c r="AD3037" s="32">
        <f t="shared" si="1013"/>
        <v>-1.9545081794357717</v>
      </c>
      <c r="AE3037" s="34">
        <f t="shared" si="1014"/>
        <v>85.23396723038185</v>
      </c>
      <c r="AF3037" s="36" t="str">
        <f t="shared" si="1021"/>
        <v>RDNGSTN</v>
      </c>
      <c r="AG3037" s="36" t="str">
        <f t="shared" si="1022"/>
        <v>PADTON</v>
      </c>
      <c r="AH3037" s="36">
        <f t="shared" si="1019"/>
        <v>1532</v>
      </c>
      <c r="AI3037" s="42">
        <f t="shared" si="1020"/>
        <v>53357.2</v>
      </c>
      <c r="AJ3037" s="43">
        <f t="shared" si="1015"/>
        <v>19.821024911577602</v>
      </c>
      <c r="AK3037" s="43">
        <f t="shared" si="1016"/>
        <v>-2.0811399880823173E-2</v>
      </c>
      <c r="AL3037" s="36">
        <f t="shared" si="1017"/>
        <v>51.532268264340459</v>
      </c>
      <c r="AM3037" s="36">
        <v>1</v>
      </c>
      <c r="AN3037" s="36">
        <f t="shared" si="1018"/>
        <v>-1.9545081794357717</v>
      </c>
      <c r="AO3037" s="36">
        <v>4</v>
      </c>
      <c r="AP3037" s="42">
        <f>INT(AI3037/1000)*1000</f>
        <v>53000</v>
      </c>
      <c r="AQ3037" s="42">
        <f>MOD(AI3037,1000)</f>
        <v>357.19999999999709</v>
      </c>
      <c r="AR3037" s="42">
        <f>MOD(AI3038,1000)-0.2+(AP3038-AP3037)</f>
        <v>376.8</v>
      </c>
    </row>
    <row r="3038" spans="1:44" x14ac:dyDescent="0.25">
      <c r="A3038" s="19" t="s">
        <v>1</v>
      </c>
      <c r="B3038" t="s">
        <v>0</v>
      </c>
      <c r="C3038">
        <v>1533</v>
      </c>
      <c r="D3038" s="36">
        <f>MATCH(C3038,TrainRun!$AG$149:$AG$295,1)</f>
        <v>99</v>
      </c>
      <c r="E3038" s="36">
        <f>INT(INDEX(TrainRun!$AD$149:$AD$295,'By Second'!D3038))</f>
        <v>1529</v>
      </c>
      <c r="F3038" s="36">
        <f>IF(E3038=0,0,INDEX(TrainRun!$AE$149:$AE$295,'By Second'!D3038))</f>
        <v>19.883459111220073</v>
      </c>
      <c r="G3038" s="36">
        <f>INDEX(TrainRun!$AF$149:$AF$295,'By Second'!D3038)</f>
        <v>53297.643681462636</v>
      </c>
      <c r="H3038">
        <f t="shared" si="1002"/>
        <v>100</v>
      </c>
      <c r="I3038" s="36">
        <f>INT(INDEX(TrainRun!$AD$149:$AD$295,'By Second'!H3038))</f>
        <v>1556</v>
      </c>
      <c r="J3038" s="36">
        <f>INDEX(TrainRun!$AE$149:$AE$295,'By Second'!H3038)</f>
        <v>19.321551314437848</v>
      </c>
      <c r="K3038">
        <f t="shared" si="1003"/>
        <v>27</v>
      </c>
      <c r="L3038">
        <f t="shared" si="1004"/>
        <v>-0.56190779678222569</v>
      </c>
      <c r="M3038">
        <f t="shared" si="1005"/>
        <v>-2.0811399880823173E-2</v>
      </c>
      <c r="N3038" s="32">
        <f t="shared" si="1006"/>
        <v>19.800213511696779</v>
      </c>
      <c r="O3038" s="29">
        <f t="shared" si="1007"/>
        <v>53376.925722446074</v>
      </c>
      <c r="P3038" s="37">
        <f>MATCH(O3038,LORDetail!$B$932:$B$1859,1)</f>
        <v>257</v>
      </c>
      <c r="Q3038" s="37">
        <f>INDEX(LORDetail!$B$932:$B$1859,P3038)</f>
        <v>53246</v>
      </c>
      <c r="R3038" s="37">
        <f>INDEX(LORDetail!$D$932:$D$1859,P3038)</f>
        <v>51.531804934938798</v>
      </c>
      <c r="S3038" s="37">
        <f>INDEX(LORDetail!$E$932:$E$1859,P3038)</f>
        <v>-1.9559339385243599</v>
      </c>
      <c r="T3038" s="37">
        <f>INDEX(LORDetail!$G$932:$G$1859,P3038)</f>
        <v>85.303110000000004</v>
      </c>
      <c r="U3038">
        <f t="shared" si="1008"/>
        <v>258</v>
      </c>
      <c r="V3038" s="37">
        <f>INDEX(LORDetail!$B$932:$B$1859,U3038)</f>
        <v>53432</v>
      </c>
      <c r="W3038" s="37">
        <f>INDEX(LORDetail!$D$932:$D$1859,U3038)</f>
        <v>51.532580447865897</v>
      </c>
      <c r="X3038" s="37">
        <f>INDEX(LORDetail!$E$932:$E$1859,U3038)</f>
        <v>-1.95354752704224</v>
      </c>
      <c r="Y3038" s="37">
        <f>INDEX(LORDetail!$G$932:$G$1859,U3038)</f>
        <v>85.187380000000005</v>
      </c>
      <c r="Z3038">
        <f t="shared" si="1009"/>
        <v>186</v>
      </c>
      <c r="AA3038" s="29">
        <f t="shared" si="1010"/>
        <v>130.92572244607436</v>
      </c>
      <c r="AB3038">
        <f t="shared" si="1011"/>
        <v>0.70390173358104491</v>
      </c>
      <c r="AC3038" s="32">
        <f t="shared" si="1012"/>
        <v>51.532350819832594</v>
      </c>
      <c r="AD3038" s="32">
        <f t="shared" si="1013"/>
        <v>-1.9542541393450581</v>
      </c>
      <c r="AE3038" s="34">
        <f t="shared" si="1014"/>
        <v>85.221647452372665</v>
      </c>
      <c r="AF3038" s="36" t="str">
        <f t="shared" si="1021"/>
        <v>RDNGSTN</v>
      </c>
      <c r="AG3038" s="36" t="str">
        <f t="shared" si="1022"/>
        <v>PADTON</v>
      </c>
      <c r="AH3038" s="36">
        <f t="shared" si="1019"/>
        <v>1533</v>
      </c>
      <c r="AI3038" s="42">
        <f t="shared" si="1020"/>
        <v>53377</v>
      </c>
      <c r="AJ3038" s="43">
        <f t="shared" si="1015"/>
        <v>19.800213511696779</v>
      </c>
      <c r="AK3038" s="43">
        <f t="shared" si="1016"/>
        <v>-2.0811399880823173E-2</v>
      </c>
      <c r="AL3038" s="36">
        <f t="shared" si="1017"/>
        <v>51.532350819832594</v>
      </c>
      <c r="AM3038" s="36">
        <v>1</v>
      </c>
      <c r="AN3038" s="36">
        <f t="shared" si="1018"/>
        <v>-1.9542541393450581</v>
      </c>
      <c r="AO3038" s="36">
        <v>4</v>
      </c>
      <c r="AP3038" s="42">
        <f>INT(AI3038/1000)*1000</f>
        <v>53000</v>
      </c>
      <c r="AQ3038" s="42">
        <f>MOD(AI3038,1000)</f>
        <v>377</v>
      </c>
      <c r="AR3038" s="42">
        <f>MOD(AI3039,1000)-0.2+(AP3039-AP3038)</f>
        <v>396.60000000000292</v>
      </c>
    </row>
    <row r="3039" spans="1:44" x14ac:dyDescent="0.25">
      <c r="A3039" s="19" t="s">
        <v>1</v>
      </c>
      <c r="B3039" t="s">
        <v>0</v>
      </c>
      <c r="C3039">
        <v>1534</v>
      </c>
      <c r="D3039" s="36">
        <f>MATCH(C3039,TrainRun!$AG$149:$AG$295,1)</f>
        <v>99</v>
      </c>
      <c r="E3039" s="36">
        <f>INT(INDEX(TrainRun!$AD$149:$AD$295,'By Second'!D3039))</f>
        <v>1529</v>
      </c>
      <c r="F3039" s="36">
        <f>IF(E3039=0,0,INDEX(TrainRun!$AE$149:$AE$295,'By Second'!D3039))</f>
        <v>19.883459111220073</v>
      </c>
      <c r="G3039" s="36">
        <f>INDEX(TrainRun!$AF$149:$AF$295,'By Second'!D3039)</f>
        <v>53297.643681462636</v>
      </c>
      <c r="H3039">
        <f t="shared" si="1002"/>
        <v>100</v>
      </c>
      <c r="I3039" s="36">
        <f>INT(INDEX(TrainRun!$AD$149:$AD$295,'By Second'!H3039))</f>
        <v>1556</v>
      </c>
      <c r="J3039" s="36">
        <f>INDEX(TrainRun!$AE$149:$AE$295,'By Second'!H3039)</f>
        <v>19.321551314437848</v>
      </c>
      <c r="K3039">
        <f t="shared" si="1003"/>
        <v>27</v>
      </c>
      <c r="L3039">
        <f t="shared" si="1004"/>
        <v>-0.56190779678222569</v>
      </c>
      <c r="M3039">
        <f t="shared" si="1005"/>
        <v>-2.0811399880823173E-2</v>
      </c>
      <c r="N3039" s="32">
        <f t="shared" si="1006"/>
        <v>19.779402111815955</v>
      </c>
      <c r="O3039" s="29">
        <f t="shared" si="1007"/>
        <v>53396.705124557891</v>
      </c>
      <c r="P3039" s="37">
        <f>MATCH(O3039,LORDetail!$B$932:$B$1859,1)</f>
        <v>257</v>
      </c>
      <c r="Q3039" s="37">
        <f>INDEX(LORDetail!$B$932:$B$1859,P3039)</f>
        <v>53246</v>
      </c>
      <c r="R3039" s="37">
        <f>INDEX(LORDetail!$D$932:$D$1859,P3039)</f>
        <v>51.531804934938798</v>
      </c>
      <c r="S3039" s="37">
        <f>INDEX(LORDetail!$E$932:$E$1859,P3039)</f>
        <v>-1.9559339385243599</v>
      </c>
      <c r="T3039" s="37">
        <f>INDEX(LORDetail!$G$932:$G$1859,P3039)</f>
        <v>85.303110000000004</v>
      </c>
      <c r="U3039">
        <f t="shared" si="1008"/>
        <v>258</v>
      </c>
      <c r="V3039" s="37">
        <f>INDEX(LORDetail!$B$932:$B$1859,U3039)</f>
        <v>53432</v>
      </c>
      <c r="W3039" s="37">
        <f>INDEX(LORDetail!$D$932:$D$1859,U3039)</f>
        <v>51.532580447865897</v>
      </c>
      <c r="X3039" s="37">
        <f>INDEX(LORDetail!$E$932:$E$1859,U3039)</f>
        <v>-1.95354752704224</v>
      </c>
      <c r="Y3039" s="37">
        <f>INDEX(LORDetail!$G$932:$G$1859,U3039)</f>
        <v>85.187380000000005</v>
      </c>
      <c r="Z3039">
        <f t="shared" si="1009"/>
        <v>186</v>
      </c>
      <c r="AA3039" s="29">
        <f t="shared" si="1010"/>
        <v>150.70512455789139</v>
      </c>
      <c r="AB3039">
        <f t="shared" si="1011"/>
        <v>0.81024260514995372</v>
      </c>
      <c r="AC3039" s="32">
        <f t="shared" si="1012"/>
        <v>51.532433288553179</v>
      </c>
      <c r="AD3039" s="32">
        <f t="shared" si="1013"/>
        <v>-1.9540003662681273</v>
      </c>
      <c r="AE3039" s="34">
        <f t="shared" si="1014"/>
        <v>85.209340623306005</v>
      </c>
      <c r="AF3039" s="36" t="str">
        <f t="shared" si="1021"/>
        <v>RDNGSTN</v>
      </c>
      <c r="AG3039" s="36" t="str">
        <f t="shared" si="1022"/>
        <v>PADTON</v>
      </c>
      <c r="AH3039" s="36">
        <f t="shared" si="1019"/>
        <v>1534</v>
      </c>
      <c r="AI3039" s="42">
        <f t="shared" si="1020"/>
        <v>53396.800000000003</v>
      </c>
      <c r="AJ3039" s="43">
        <f t="shared" si="1015"/>
        <v>19.779402111815955</v>
      </c>
      <c r="AK3039" s="43">
        <f t="shared" si="1016"/>
        <v>-2.0811399880823173E-2</v>
      </c>
      <c r="AL3039" s="36">
        <f t="shared" si="1017"/>
        <v>51.532433288553179</v>
      </c>
      <c r="AM3039" s="36">
        <v>1</v>
      </c>
      <c r="AN3039" s="36">
        <f t="shared" si="1018"/>
        <v>-1.9540003662681273</v>
      </c>
      <c r="AO3039" s="36">
        <v>4</v>
      </c>
      <c r="AP3039" s="42">
        <f>INT(AI3039/1000)*1000</f>
        <v>53000</v>
      </c>
      <c r="AQ3039" s="42">
        <f>MOD(AI3039,1000)</f>
        <v>396.80000000000291</v>
      </c>
      <c r="AR3039" s="42">
        <f>MOD(AI3040,1000)-0.2+(AP3040-AP3039)</f>
        <v>416.20000000000147</v>
      </c>
    </row>
    <row r="3040" spans="1:44" x14ac:dyDescent="0.25">
      <c r="A3040" s="19" t="s">
        <v>1</v>
      </c>
      <c r="B3040" t="s">
        <v>0</v>
      </c>
      <c r="C3040">
        <v>1535</v>
      </c>
      <c r="D3040" s="36">
        <f>MATCH(C3040,TrainRun!$AG$149:$AG$295,1)</f>
        <v>99</v>
      </c>
      <c r="E3040" s="36">
        <f>INT(INDEX(TrainRun!$AD$149:$AD$295,'By Second'!D3040))</f>
        <v>1529</v>
      </c>
      <c r="F3040" s="36">
        <f>IF(E3040=0,0,INDEX(TrainRun!$AE$149:$AE$295,'By Second'!D3040))</f>
        <v>19.883459111220073</v>
      </c>
      <c r="G3040" s="36">
        <f>INDEX(TrainRun!$AF$149:$AF$295,'By Second'!D3040)</f>
        <v>53297.643681462636</v>
      </c>
      <c r="H3040">
        <f t="shared" si="1002"/>
        <v>100</v>
      </c>
      <c r="I3040" s="36">
        <f>INT(INDEX(TrainRun!$AD$149:$AD$295,'By Second'!H3040))</f>
        <v>1556</v>
      </c>
      <c r="J3040" s="36">
        <f>INDEX(TrainRun!$AE$149:$AE$295,'By Second'!H3040)</f>
        <v>19.321551314437848</v>
      </c>
      <c r="K3040">
        <f t="shared" si="1003"/>
        <v>27</v>
      </c>
      <c r="L3040">
        <f t="shared" si="1004"/>
        <v>-0.56190779678222569</v>
      </c>
      <c r="M3040">
        <f t="shared" si="1005"/>
        <v>-2.0811399880823173E-2</v>
      </c>
      <c r="N3040" s="32">
        <f t="shared" si="1006"/>
        <v>19.758590711935131</v>
      </c>
      <c r="O3040" s="29">
        <f t="shared" si="1007"/>
        <v>53416.463715269827</v>
      </c>
      <c r="P3040" s="37">
        <f>MATCH(O3040,LORDetail!$B$932:$B$1859,1)</f>
        <v>257</v>
      </c>
      <c r="Q3040" s="37">
        <f>INDEX(LORDetail!$B$932:$B$1859,P3040)</f>
        <v>53246</v>
      </c>
      <c r="R3040" s="37">
        <f>INDEX(LORDetail!$D$932:$D$1859,P3040)</f>
        <v>51.531804934938798</v>
      </c>
      <c r="S3040" s="37">
        <f>INDEX(LORDetail!$E$932:$E$1859,P3040)</f>
        <v>-1.9559339385243599</v>
      </c>
      <c r="T3040" s="37">
        <f>INDEX(LORDetail!$G$932:$G$1859,P3040)</f>
        <v>85.303110000000004</v>
      </c>
      <c r="U3040">
        <f t="shared" si="1008"/>
        <v>258</v>
      </c>
      <c r="V3040" s="37">
        <f>INDEX(LORDetail!$B$932:$B$1859,U3040)</f>
        <v>53432</v>
      </c>
      <c r="W3040" s="37">
        <f>INDEX(LORDetail!$D$932:$D$1859,U3040)</f>
        <v>51.532580447865897</v>
      </c>
      <c r="X3040" s="37">
        <f>INDEX(LORDetail!$E$932:$E$1859,U3040)</f>
        <v>-1.95354752704224</v>
      </c>
      <c r="Y3040" s="37">
        <f>INDEX(LORDetail!$G$932:$G$1859,U3040)</f>
        <v>85.187380000000005</v>
      </c>
      <c r="Z3040">
        <f t="shared" si="1009"/>
        <v>186</v>
      </c>
      <c r="AA3040" s="29">
        <f t="shared" si="1010"/>
        <v>170.46371526982693</v>
      </c>
      <c r="AB3040">
        <f t="shared" si="1011"/>
        <v>0.91647158747218782</v>
      </c>
      <c r="AC3040" s="32">
        <f t="shared" si="1012"/>
        <v>51.5325156705022</v>
      </c>
      <c r="AD3040" s="32">
        <f t="shared" si="1013"/>
        <v>-1.9537468602049797</v>
      </c>
      <c r="AE3040" s="34">
        <f t="shared" si="1014"/>
        <v>85.197046743181843</v>
      </c>
      <c r="AF3040" s="36" t="str">
        <f t="shared" si="1021"/>
        <v>RDNGSTN</v>
      </c>
      <c r="AG3040" s="36" t="str">
        <f t="shared" si="1022"/>
        <v>PADTON</v>
      </c>
      <c r="AH3040" s="36">
        <f t="shared" si="1019"/>
        <v>1535</v>
      </c>
      <c r="AI3040" s="42">
        <f t="shared" si="1020"/>
        <v>53416.4</v>
      </c>
      <c r="AJ3040" s="43">
        <f t="shared" si="1015"/>
        <v>19.758590711935131</v>
      </c>
      <c r="AK3040" s="43">
        <f t="shared" si="1016"/>
        <v>-2.0811399880823173E-2</v>
      </c>
      <c r="AL3040" s="36">
        <f t="shared" si="1017"/>
        <v>51.5325156705022</v>
      </c>
      <c r="AM3040" s="36">
        <v>1</v>
      </c>
      <c r="AN3040" s="36">
        <f t="shared" si="1018"/>
        <v>-1.9537468602049797</v>
      </c>
      <c r="AO3040" s="36">
        <v>4</v>
      </c>
      <c r="AP3040" s="42">
        <f>INT(AI3040/1000)*1000</f>
        <v>53000</v>
      </c>
      <c r="AQ3040" s="42">
        <f>MOD(AI3040,1000)</f>
        <v>416.40000000000146</v>
      </c>
      <c r="AR3040" s="42">
        <f>MOD(AI3041,1000)-0.2+(AP3041-AP3040)</f>
        <v>435.9999999999971</v>
      </c>
    </row>
    <row r="3041" spans="1:44" x14ac:dyDescent="0.25">
      <c r="A3041" s="19" t="s">
        <v>1</v>
      </c>
      <c r="B3041" t="s">
        <v>0</v>
      </c>
      <c r="C3041">
        <v>1536</v>
      </c>
      <c r="D3041" s="36">
        <f>MATCH(C3041,TrainRun!$AG$149:$AG$295,1)</f>
        <v>99</v>
      </c>
      <c r="E3041" s="36">
        <f>INT(INDEX(TrainRun!$AD$149:$AD$295,'By Second'!D3041))</f>
        <v>1529</v>
      </c>
      <c r="F3041" s="36">
        <f>IF(E3041=0,0,INDEX(TrainRun!$AE$149:$AE$295,'By Second'!D3041))</f>
        <v>19.883459111220073</v>
      </c>
      <c r="G3041" s="36">
        <f>INDEX(TrainRun!$AF$149:$AF$295,'By Second'!D3041)</f>
        <v>53297.643681462636</v>
      </c>
      <c r="H3041">
        <f t="shared" si="1002"/>
        <v>100</v>
      </c>
      <c r="I3041" s="36">
        <f>INT(INDEX(TrainRun!$AD$149:$AD$295,'By Second'!H3041))</f>
        <v>1556</v>
      </c>
      <c r="J3041" s="36">
        <f>INDEX(TrainRun!$AE$149:$AE$295,'By Second'!H3041)</f>
        <v>19.321551314437848</v>
      </c>
      <c r="K3041">
        <f t="shared" si="1003"/>
        <v>27</v>
      </c>
      <c r="L3041">
        <f t="shared" si="1004"/>
        <v>-0.56190779678222569</v>
      </c>
      <c r="M3041">
        <f t="shared" si="1005"/>
        <v>-2.0811399880823173E-2</v>
      </c>
      <c r="N3041" s="32">
        <f t="shared" si="1006"/>
        <v>19.737779312054307</v>
      </c>
      <c r="O3041" s="29">
        <f t="shared" si="1007"/>
        <v>53436.201494581881</v>
      </c>
      <c r="P3041" s="37">
        <f>MATCH(O3041,LORDetail!$B$932:$B$1859,1)</f>
        <v>258</v>
      </c>
      <c r="Q3041" s="37">
        <f>INDEX(LORDetail!$B$932:$B$1859,P3041)</f>
        <v>53432</v>
      </c>
      <c r="R3041" s="37">
        <f>INDEX(LORDetail!$D$932:$D$1859,P3041)</f>
        <v>51.532580447865897</v>
      </c>
      <c r="S3041" s="37">
        <f>INDEX(LORDetail!$E$932:$E$1859,P3041)</f>
        <v>-1.95354752704224</v>
      </c>
      <c r="T3041" s="37">
        <f>INDEX(LORDetail!$G$932:$G$1859,P3041)</f>
        <v>85.187380000000005</v>
      </c>
      <c r="U3041">
        <f t="shared" si="1008"/>
        <v>259</v>
      </c>
      <c r="V3041" s="37">
        <f>INDEX(LORDetail!$B$932:$B$1859,U3041)</f>
        <v>53667</v>
      </c>
      <c r="W3041" s="37">
        <f>INDEX(LORDetail!$D$932:$D$1859,U3041)</f>
        <v>51.533608605108803</v>
      </c>
      <c r="X3041" s="37">
        <f>INDEX(LORDetail!$E$932:$E$1859,U3041)</f>
        <v>-1.95059230503309</v>
      </c>
      <c r="Y3041" s="37">
        <f>INDEX(LORDetail!$G$932:$G$1859,U3041)</f>
        <v>85.041160000000005</v>
      </c>
      <c r="Z3041">
        <f t="shared" si="1009"/>
        <v>235</v>
      </c>
      <c r="AA3041" s="29">
        <f t="shared" si="1010"/>
        <v>4.2014945818809792</v>
      </c>
      <c r="AB3041">
        <f t="shared" si="1011"/>
        <v>1.7878700348429699E-2</v>
      </c>
      <c r="AC3041" s="32">
        <f t="shared" si="1012"/>
        <v>51.532598829981154</v>
      </c>
      <c r="AD3041" s="32">
        <f t="shared" si="1013"/>
        <v>-1.9534946915134752</v>
      </c>
      <c r="AE3041" s="34">
        <f t="shared" si="1014"/>
        <v>85.184765776435057</v>
      </c>
      <c r="AF3041" s="36" t="str">
        <f t="shared" si="1021"/>
        <v>RDNGSTN</v>
      </c>
      <c r="AG3041" s="36" t="str">
        <f t="shared" si="1022"/>
        <v>PADTON</v>
      </c>
      <c r="AH3041" s="36">
        <f t="shared" si="1019"/>
        <v>1536</v>
      </c>
      <c r="AI3041" s="42">
        <f t="shared" si="1020"/>
        <v>53436.2</v>
      </c>
      <c r="AJ3041" s="43">
        <f t="shared" si="1015"/>
        <v>19.737779312054307</v>
      </c>
      <c r="AK3041" s="43">
        <f t="shared" si="1016"/>
        <v>-2.0811399880823173E-2</v>
      </c>
      <c r="AL3041" s="36">
        <f t="shared" si="1017"/>
        <v>51.532598829981154</v>
      </c>
      <c r="AM3041" s="36">
        <v>1</v>
      </c>
      <c r="AN3041" s="36">
        <f t="shared" si="1018"/>
        <v>-1.9534946915134752</v>
      </c>
      <c r="AO3041" s="36">
        <v>4</v>
      </c>
      <c r="AP3041" s="42">
        <f>INT(AI3041/1000)*1000</f>
        <v>53000</v>
      </c>
      <c r="AQ3041" s="42">
        <f>MOD(AI3041,1000)</f>
        <v>436.19999999999709</v>
      </c>
      <c r="AR3041" s="42">
        <f>MOD(AI3042,1000)-0.2+(AP3042-AP3041)</f>
        <v>455.8</v>
      </c>
    </row>
    <row r="3042" spans="1:44" x14ac:dyDescent="0.25">
      <c r="A3042" s="19" t="s">
        <v>1</v>
      </c>
      <c r="B3042" t="s">
        <v>0</v>
      </c>
      <c r="C3042">
        <v>1537</v>
      </c>
      <c r="D3042" s="36">
        <f>MATCH(C3042,TrainRun!$AG$149:$AG$295,1)</f>
        <v>99</v>
      </c>
      <c r="E3042" s="36">
        <f>INT(INDEX(TrainRun!$AD$149:$AD$295,'By Second'!D3042))</f>
        <v>1529</v>
      </c>
      <c r="F3042" s="36">
        <f>IF(E3042=0,0,INDEX(TrainRun!$AE$149:$AE$295,'By Second'!D3042))</f>
        <v>19.883459111220073</v>
      </c>
      <c r="G3042" s="36">
        <f>INDEX(TrainRun!$AF$149:$AF$295,'By Second'!D3042)</f>
        <v>53297.643681462636</v>
      </c>
      <c r="H3042">
        <f t="shared" ref="H3042:H3105" si="1023">D3042+1</f>
        <v>100</v>
      </c>
      <c r="I3042" s="36">
        <f>INT(INDEX(TrainRun!$AD$149:$AD$295,'By Second'!H3042))</f>
        <v>1556</v>
      </c>
      <c r="J3042" s="36">
        <f>INDEX(TrainRun!$AE$149:$AE$295,'By Second'!H3042)</f>
        <v>19.321551314437848</v>
      </c>
      <c r="K3042">
        <f t="shared" ref="K3042:K3105" si="1024">I3042-E3042</f>
        <v>27</v>
      </c>
      <c r="L3042">
        <f t="shared" ref="L3042:L3105" si="1025">J3042-F3042</f>
        <v>-0.56190779678222569</v>
      </c>
      <c r="M3042">
        <f t="shared" ref="M3042:M3105" si="1026">IF(K3042=0,0,L3042/K3042)</f>
        <v>-2.0811399880823173E-2</v>
      </c>
      <c r="N3042" s="32">
        <f t="shared" ref="N3042:N3105" si="1027">IF(C3042=E3042,F3042,N3041+M3042)</f>
        <v>19.716967912173484</v>
      </c>
      <c r="O3042" s="29">
        <f t="shared" ref="O3042:O3105" si="1028">IF(C3042=E3042,ROUND(G3042,1),O3041+N3042)</f>
        <v>53455.918462494054</v>
      </c>
      <c r="P3042" s="37">
        <f>MATCH(O3042,LORDetail!$B$932:$B$1859,1)</f>
        <v>258</v>
      </c>
      <c r="Q3042" s="37">
        <f>INDEX(LORDetail!$B$932:$B$1859,P3042)</f>
        <v>53432</v>
      </c>
      <c r="R3042" s="37">
        <f>INDEX(LORDetail!$D$932:$D$1859,P3042)</f>
        <v>51.532580447865897</v>
      </c>
      <c r="S3042" s="37">
        <f>INDEX(LORDetail!$E$932:$E$1859,P3042)</f>
        <v>-1.95354752704224</v>
      </c>
      <c r="T3042" s="37">
        <f>INDEX(LORDetail!$G$932:$G$1859,P3042)</f>
        <v>85.187380000000005</v>
      </c>
      <c r="U3042">
        <f t="shared" ref="U3042:U3105" si="1029">P3042+1</f>
        <v>259</v>
      </c>
      <c r="V3042" s="37">
        <f>INDEX(LORDetail!$B$932:$B$1859,U3042)</f>
        <v>53667</v>
      </c>
      <c r="W3042" s="37">
        <f>INDEX(LORDetail!$D$932:$D$1859,U3042)</f>
        <v>51.533608605108803</v>
      </c>
      <c r="X3042" s="37">
        <f>INDEX(LORDetail!$E$932:$E$1859,U3042)</f>
        <v>-1.95059230503309</v>
      </c>
      <c r="Y3042" s="37">
        <f>INDEX(LORDetail!$G$932:$G$1859,U3042)</f>
        <v>85.041160000000005</v>
      </c>
      <c r="Z3042">
        <f t="shared" ref="Z3042:Z3105" si="1030">V3042-Q3042</f>
        <v>235</v>
      </c>
      <c r="AA3042" s="29">
        <f t="shared" ref="AA3042:AA3105" si="1031">O3042-Q3042</f>
        <v>23.918462494053529</v>
      </c>
      <c r="AB3042">
        <f t="shared" ref="AB3042:AB3105" si="1032">AA3042/Z3042</f>
        <v>0.10178069146405756</v>
      </c>
      <c r="AC3042" s="32">
        <f t="shared" ref="AC3042:AC3105" si="1033">R3042+(W3042-R3042)*$AB3042</f>
        <v>51.532685094421012</v>
      </c>
      <c r="AD3042" s="32">
        <f t="shared" ref="AD3042:AD3105" si="1034">S3042+(X3042-S3042)*$AB3042</f>
        <v>-1.9532467425027189</v>
      </c>
      <c r="AE3042" s="34">
        <f t="shared" ref="AE3042:AE3105" si="1035">T3042+(Y3042-T3042)*$AB3042</f>
        <v>85.172497627294135</v>
      </c>
      <c r="AF3042" s="36" t="str">
        <f t="shared" si="1021"/>
        <v>RDNGSTN</v>
      </c>
      <c r="AG3042" s="36" t="str">
        <f t="shared" si="1022"/>
        <v>PADTON</v>
      </c>
      <c r="AH3042" s="36">
        <f t="shared" si="1019"/>
        <v>1537</v>
      </c>
      <c r="AI3042" s="42">
        <f t="shared" si="1020"/>
        <v>53456</v>
      </c>
      <c r="AJ3042" s="43">
        <f t="shared" si="1015"/>
        <v>19.716967912173484</v>
      </c>
      <c r="AK3042" s="43">
        <f t="shared" si="1016"/>
        <v>-2.0811399880823173E-2</v>
      </c>
      <c r="AL3042" s="36">
        <f t="shared" si="1017"/>
        <v>51.532685094421012</v>
      </c>
      <c r="AM3042" s="36">
        <v>1</v>
      </c>
      <c r="AN3042" s="36">
        <f t="shared" si="1018"/>
        <v>-1.9532467425027189</v>
      </c>
      <c r="AO3042" s="36">
        <v>4</v>
      </c>
      <c r="AP3042" s="42">
        <f>INT(AI3042/1000)*1000</f>
        <v>53000</v>
      </c>
      <c r="AQ3042" s="42">
        <f>MOD(AI3042,1000)</f>
        <v>456</v>
      </c>
      <c r="AR3042" s="42">
        <f>MOD(AI3043,1000)-0.2+(AP3043-AP3042)</f>
        <v>475.39999999999856</v>
      </c>
    </row>
    <row r="3043" spans="1:44" x14ac:dyDescent="0.25">
      <c r="A3043" s="19" t="s">
        <v>1</v>
      </c>
      <c r="B3043" t="s">
        <v>0</v>
      </c>
      <c r="C3043">
        <v>1538</v>
      </c>
      <c r="D3043" s="36">
        <f>MATCH(C3043,TrainRun!$AG$149:$AG$295,1)</f>
        <v>99</v>
      </c>
      <c r="E3043" s="36">
        <f>INT(INDEX(TrainRun!$AD$149:$AD$295,'By Second'!D3043))</f>
        <v>1529</v>
      </c>
      <c r="F3043" s="36">
        <f>IF(E3043=0,0,INDEX(TrainRun!$AE$149:$AE$295,'By Second'!D3043))</f>
        <v>19.883459111220073</v>
      </c>
      <c r="G3043" s="36">
        <f>INDEX(TrainRun!$AF$149:$AF$295,'By Second'!D3043)</f>
        <v>53297.643681462636</v>
      </c>
      <c r="H3043">
        <f t="shared" si="1023"/>
        <v>100</v>
      </c>
      <c r="I3043" s="36">
        <f>INT(INDEX(TrainRun!$AD$149:$AD$295,'By Second'!H3043))</f>
        <v>1556</v>
      </c>
      <c r="J3043" s="36">
        <f>INDEX(TrainRun!$AE$149:$AE$295,'By Second'!H3043)</f>
        <v>19.321551314437848</v>
      </c>
      <c r="K3043">
        <f t="shared" si="1024"/>
        <v>27</v>
      </c>
      <c r="L3043">
        <f t="shared" si="1025"/>
        <v>-0.56190779678222569</v>
      </c>
      <c r="M3043">
        <f t="shared" si="1026"/>
        <v>-2.0811399880823173E-2</v>
      </c>
      <c r="N3043" s="32">
        <f t="shared" si="1027"/>
        <v>19.69615651229266</v>
      </c>
      <c r="O3043" s="29">
        <f t="shared" si="1028"/>
        <v>53475.614619006345</v>
      </c>
      <c r="P3043" s="37">
        <f>MATCH(O3043,LORDetail!$B$932:$B$1859,1)</f>
        <v>258</v>
      </c>
      <c r="Q3043" s="37">
        <f>INDEX(LORDetail!$B$932:$B$1859,P3043)</f>
        <v>53432</v>
      </c>
      <c r="R3043" s="37">
        <f>INDEX(LORDetail!$D$932:$D$1859,P3043)</f>
        <v>51.532580447865897</v>
      </c>
      <c r="S3043" s="37">
        <f>INDEX(LORDetail!$E$932:$E$1859,P3043)</f>
        <v>-1.95354752704224</v>
      </c>
      <c r="T3043" s="37">
        <f>INDEX(LORDetail!$G$932:$G$1859,P3043)</f>
        <v>85.187380000000005</v>
      </c>
      <c r="U3043">
        <f t="shared" si="1029"/>
        <v>259</v>
      </c>
      <c r="V3043" s="37">
        <f>INDEX(LORDetail!$B$932:$B$1859,U3043)</f>
        <v>53667</v>
      </c>
      <c r="W3043" s="37">
        <f>INDEX(LORDetail!$D$932:$D$1859,U3043)</f>
        <v>51.533608605108803</v>
      </c>
      <c r="X3043" s="37">
        <f>INDEX(LORDetail!$E$932:$E$1859,U3043)</f>
        <v>-1.95059230503309</v>
      </c>
      <c r="Y3043" s="37">
        <f>INDEX(LORDetail!$G$932:$G$1859,U3043)</f>
        <v>85.041160000000005</v>
      </c>
      <c r="Z3043">
        <f t="shared" si="1030"/>
        <v>235</v>
      </c>
      <c r="AA3043" s="29">
        <f t="shared" si="1031"/>
        <v>43.614619006344583</v>
      </c>
      <c r="AB3043">
        <f t="shared" si="1032"/>
        <v>0.18559412343125353</v>
      </c>
      <c r="AC3043" s="32">
        <f t="shared" si="1033"/>
        <v>51.532771267808144</v>
      </c>
      <c r="AD3043" s="32">
        <f t="shared" si="1034"/>
        <v>-1.9529990552039072</v>
      </c>
      <c r="AE3043" s="34">
        <f t="shared" si="1035"/>
        <v>85.160242427271882</v>
      </c>
      <c r="AF3043" s="36" t="str">
        <f t="shared" si="1021"/>
        <v>RDNGSTN</v>
      </c>
      <c r="AG3043" s="36" t="str">
        <f t="shared" si="1022"/>
        <v>PADTON</v>
      </c>
      <c r="AH3043" s="36">
        <f t="shared" si="1019"/>
        <v>1538</v>
      </c>
      <c r="AI3043" s="42">
        <f t="shared" si="1020"/>
        <v>53475.6</v>
      </c>
      <c r="AJ3043" s="43">
        <f t="shared" si="1015"/>
        <v>19.69615651229266</v>
      </c>
      <c r="AK3043" s="43">
        <f t="shared" si="1016"/>
        <v>-2.0811399880823173E-2</v>
      </c>
      <c r="AL3043" s="36">
        <f t="shared" si="1017"/>
        <v>51.532771267808144</v>
      </c>
      <c r="AM3043" s="36">
        <v>1</v>
      </c>
      <c r="AN3043" s="36">
        <f t="shared" si="1018"/>
        <v>-1.9529990552039072</v>
      </c>
      <c r="AO3043" s="36">
        <v>4</v>
      </c>
      <c r="AP3043" s="42">
        <f>INT(AI3043/1000)*1000</f>
        <v>53000</v>
      </c>
      <c r="AQ3043" s="42">
        <f>MOD(AI3043,1000)</f>
        <v>475.59999999999854</v>
      </c>
      <c r="AR3043" s="42">
        <f>MOD(AI3044,1000)-0.2+(AP3044-AP3043)</f>
        <v>494.9999999999971</v>
      </c>
    </row>
    <row r="3044" spans="1:44" x14ac:dyDescent="0.25">
      <c r="A3044" s="19" t="s">
        <v>1</v>
      </c>
      <c r="B3044" t="s">
        <v>0</v>
      </c>
      <c r="C3044">
        <v>1539</v>
      </c>
      <c r="D3044" s="36">
        <f>MATCH(C3044,TrainRun!$AG$149:$AG$295,1)</f>
        <v>99</v>
      </c>
      <c r="E3044" s="36">
        <f>INT(INDEX(TrainRun!$AD$149:$AD$295,'By Second'!D3044))</f>
        <v>1529</v>
      </c>
      <c r="F3044" s="36">
        <f>IF(E3044=0,0,INDEX(TrainRun!$AE$149:$AE$295,'By Second'!D3044))</f>
        <v>19.883459111220073</v>
      </c>
      <c r="G3044" s="36">
        <f>INDEX(TrainRun!$AF$149:$AF$295,'By Second'!D3044)</f>
        <v>53297.643681462636</v>
      </c>
      <c r="H3044">
        <f t="shared" si="1023"/>
        <v>100</v>
      </c>
      <c r="I3044" s="36">
        <f>INT(INDEX(TrainRun!$AD$149:$AD$295,'By Second'!H3044))</f>
        <v>1556</v>
      </c>
      <c r="J3044" s="36">
        <f>INDEX(TrainRun!$AE$149:$AE$295,'By Second'!H3044)</f>
        <v>19.321551314437848</v>
      </c>
      <c r="K3044">
        <f t="shared" si="1024"/>
        <v>27</v>
      </c>
      <c r="L3044">
        <f t="shared" si="1025"/>
        <v>-0.56190779678222569</v>
      </c>
      <c r="M3044">
        <f t="shared" si="1026"/>
        <v>-2.0811399880823173E-2</v>
      </c>
      <c r="N3044" s="32">
        <f t="shared" si="1027"/>
        <v>19.675345112411836</v>
      </c>
      <c r="O3044" s="29">
        <f t="shared" si="1028"/>
        <v>53495.289964118754</v>
      </c>
      <c r="P3044" s="37">
        <f>MATCH(O3044,LORDetail!$B$932:$B$1859,1)</f>
        <v>258</v>
      </c>
      <c r="Q3044" s="37">
        <f>INDEX(LORDetail!$B$932:$B$1859,P3044)</f>
        <v>53432</v>
      </c>
      <c r="R3044" s="37">
        <f>INDEX(LORDetail!$D$932:$D$1859,P3044)</f>
        <v>51.532580447865897</v>
      </c>
      <c r="S3044" s="37">
        <f>INDEX(LORDetail!$E$932:$E$1859,P3044)</f>
        <v>-1.95354752704224</v>
      </c>
      <c r="T3044" s="37">
        <f>INDEX(LORDetail!$G$932:$G$1859,P3044)</f>
        <v>85.187380000000005</v>
      </c>
      <c r="U3044">
        <f t="shared" si="1029"/>
        <v>259</v>
      </c>
      <c r="V3044" s="37">
        <f>INDEX(LORDetail!$B$932:$B$1859,U3044)</f>
        <v>53667</v>
      </c>
      <c r="W3044" s="37">
        <f>INDEX(LORDetail!$D$932:$D$1859,U3044)</f>
        <v>51.533608605108803</v>
      </c>
      <c r="X3044" s="37">
        <f>INDEX(LORDetail!$E$932:$E$1859,U3044)</f>
        <v>-1.95059230503309</v>
      </c>
      <c r="Y3044" s="37">
        <f>INDEX(LORDetail!$G$932:$G$1859,U3044)</f>
        <v>85.041160000000005</v>
      </c>
      <c r="Z3044">
        <f t="shared" si="1030"/>
        <v>235</v>
      </c>
      <c r="AA3044" s="29">
        <f t="shared" si="1031"/>
        <v>63.289964118754142</v>
      </c>
      <c r="AB3044">
        <f t="shared" si="1032"/>
        <v>0.26931899625001765</v>
      </c>
      <c r="AC3044" s="32">
        <f t="shared" si="1033"/>
        <v>51.532857350142542</v>
      </c>
      <c r="AD3044" s="32">
        <f t="shared" si="1034"/>
        <v>-1.9527516296170397</v>
      </c>
      <c r="AE3044" s="34">
        <f t="shared" si="1035"/>
        <v>85.148000176368328</v>
      </c>
      <c r="AF3044" s="36" t="str">
        <f t="shared" si="1021"/>
        <v>RDNGSTN</v>
      </c>
      <c r="AG3044" s="36" t="str">
        <f t="shared" si="1022"/>
        <v>PADTON</v>
      </c>
      <c r="AH3044" s="36">
        <f t="shared" si="1019"/>
        <v>1539</v>
      </c>
      <c r="AI3044" s="42">
        <f t="shared" si="1020"/>
        <v>53495.199999999997</v>
      </c>
      <c r="AJ3044" s="43">
        <f t="shared" si="1015"/>
        <v>19.675345112411836</v>
      </c>
      <c r="AK3044" s="43">
        <f t="shared" si="1016"/>
        <v>-2.0811399880823173E-2</v>
      </c>
      <c r="AL3044" s="36">
        <f t="shared" si="1017"/>
        <v>51.532857350142542</v>
      </c>
      <c r="AM3044" s="36">
        <v>1</v>
      </c>
      <c r="AN3044" s="36">
        <f t="shared" si="1018"/>
        <v>-1.9527516296170397</v>
      </c>
      <c r="AO3044" s="36">
        <v>4</v>
      </c>
      <c r="AP3044" s="42">
        <f>INT(AI3044/1000)*1000</f>
        <v>53000</v>
      </c>
      <c r="AQ3044" s="42">
        <f>MOD(AI3044,1000)</f>
        <v>495.19999999999709</v>
      </c>
      <c r="AR3044" s="42">
        <f>MOD(AI3045,1000)-0.2+(AP3045-AP3044)</f>
        <v>514.79999999999995</v>
      </c>
    </row>
    <row r="3045" spans="1:44" x14ac:dyDescent="0.25">
      <c r="A3045" s="19" t="s">
        <v>1</v>
      </c>
      <c r="B3045" t="s">
        <v>0</v>
      </c>
      <c r="C3045">
        <v>1540</v>
      </c>
      <c r="D3045" s="36">
        <f>MATCH(C3045,TrainRun!$AG$149:$AG$295,1)</f>
        <v>99</v>
      </c>
      <c r="E3045" s="36">
        <f>INT(INDEX(TrainRun!$AD$149:$AD$295,'By Second'!D3045))</f>
        <v>1529</v>
      </c>
      <c r="F3045" s="36">
        <f>IF(E3045=0,0,INDEX(TrainRun!$AE$149:$AE$295,'By Second'!D3045))</f>
        <v>19.883459111220073</v>
      </c>
      <c r="G3045" s="36">
        <f>INDEX(TrainRun!$AF$149:$AF$295,'By Second'!D3045)</f>
        <v>53297.643681462636</v>
      </c>
      <c r="H3045">
        <f t="shared" si="1023"/>
        <v>100</v>
      </c>
      <c r="I3045" s="36">
        <f>INT(INDEX(TrainRun!$AD$149:$AD$295,'By Second'!H3045))</f>
        <v>1556</v>
      </c>
      <c r="J3045" s="36">
        <f>INDEX(TrainRun!$AE$149:$AE$295,'By Second'!H3045)</f>
        <v>19.321551314437848</v>
      </c>
      <c r="K3045">
        <f t="shared" si="1024"/>
        <v>27</v>
      </c>
      <c r="L3045">
        <f t="shared" si="1025"/>
        <v>-0.56190779678222569</v>
      </c>
      <c r="M3045">
        <f t="shared" si="1026"/>
        <v>-2.0811399880823173E-2</v>
      </c>
      <c r="N3045" s="32">
        <f t="shared" si="1027"/>
        <v>19.654533712531013</v>
      </c>
      <c r="O3045" s="29">
        <f t="shared" si="1028"/>
        <v>53514.944497831282</v>
      </c>
      <c r="P3045" s="37">
        <f>MATCH(O3045,LORDetail!$B$932:$B$1859,1)</f>
        <v>258</v>
      </c>
      <c r="Q3045" s="37">
        <f>INDEX(LORDetail!$B$932:$B$1859,P3045)</f>
        <v>53432</v>
      </c>
      <c r="R3045" s="37">
        <f>INDEX(LORDetail!$D$932:$D$1859,P3045)</f>
        <v>51.532580447865897</v>
      </c>
      <c r="S3045" s="37">
        <f>INDEX(LORDetail!$E$932:$E$1859,P3045)</f>
        <v>-1.95354752704224</v>
      </c>
      <c r="T3045" s="37">
        <f>INDEX(LORDetail!$G$932:$G$1859,P3045)</f>
        <v>85.187380000000005</v>
      </c>
      <c r="U3045">
        <f t="shared" si="1029"/>
        <v>259</v>
      </c>
      <c r="V3045" s="37">
        <f>INDEX(LORDetail!$B$932:$B$1859,U3045)</f>
        <v>53667</v>
      </c>
      <c r="W3045" s="37">
        <f>INDEX(LORDetail!$D$932:$D$1859,U3045)</f>
        <v>51.533608605108803</v>
      </c>
      <c r="X3045" s="37">
        <f>INDEX(LORDetail!$E$932:$E$1859,U3045)</f>
        <v>-1.95059230503309</v>
      </c>
      <c r="Y3045" s="37">
        <f>INDEX(LORDetail!$G$932:$G$1859,U3045)</f>
        <v>85.041160000000005</v>
      </c>
      <c r="Z3045">
        <f t="shared" si="1030"/>
        <v>235</v>
      </c>
      <c r="AA3045" s="29">
        <f t="shared" si="1031"/>
        <v>82.944497831282206</v>
      </c>
      <c r="AB3045">
        <f t="shared" si="1032"/>
        <v>0.35295530992034979</v>
      </c>
      <c r="AC3045" s="32">
        <f t="shared" si="1033"/>
        <v>51.532943341424215</v>
      </c>
      <c r="AD3045" s="32">
        <f t="shared" si="1034"/>
        <v>-1.9525044657421171</v>
      </c>
      <c r="AE3045" s="34">
        <f t="shared" si="1035"/>
        <v>85.135770874583457</v>
      </c>
      <c r="AF3045" s="36" t="str">
        <f t="shared" si="1021"/>
        <v>RDNGSTN</v>
      </c>
      <c r="AG3045" s="36" t="str">
        <f t="shared" si="1022"/>
        <v>PADTON</v>
      </c>
      <c r="AH3045" s="36">
        <f t="shared" si="1019"/>
        <v>1540</v>
      </c>
      <c r="AI3045" s="42">
        <f t="shared" si="1020"/>
        <v>53515</v>
      </c>
      <c r="AJ3045" s="43">
        <f t="shared" si="1015"/>
        <v>19.654533712531013</v>
      </c>
      <c r="AK3045" s="43">
        <f t="shared" si="1016"/>
        <v>-2.0811399880823173E-2</v>
      </c>
      <c r="AL3045" s="36">
        <f t="shared" si="1017"/>
        <v>51.532943341424215</v>
      </c>
      <c r="AM3045" s="36">
        <v>1</v>
      </c>
      <c r="AN3045" s="36">
        <f t="shared" si="1018"/>
        <v>-1.9525044657421171</v>
      </c>
      <c r="AO3045" s="36">
        <v>4</v>
      </c>
      <c r="AP3045" s="42">
        <f>INT(AI3045/1000)*1000</f>
        <v>53000</v>
      </c>
      <c r="AQ3045" s="42">
        <f>MOD(AI3045,1000)</f>
        <v>515</v>
      </c>
      <c r="AR3045" s="42">
        <f>MOD(AI3046,1000)-0.2+(AP3046-AP3045)</f>
        <v>534.3999999999985</v>
      </c>
    </row>
    <row r="3046" spans="1:44" x14ac:dyDescent="0.25">
      <c r="A3046" s="19" t="s">
        <v>1</v>
      </c>
      <c r="B3046" t="s">
        <v>0</v>
      </c>
      <c r="C3046">
        <v>1541</v>
      </c>
      <c r="D3046" s="36">
        <f>MATCH(C3046,TrainRun!$AG$149:$AG$295,1)</f>
        <v>99</v>
      </c>
      <c r="E3046" s="36">
        <f>INT(INDEX(TrainRun!$AD$149:$AD$295,'By Second'!D3046))</f>
        <v>1529</v>
      </c>
      <c r="F3046" s="36">
        <f>IF(E3046=0,0,INDEX(TrainRun!$AE$149:$AE$295,'By Second'!D3046))</f>
        <v>19.883459111220073</v>
      </c>
      <c r="G3046" s="36">
        <f>INDEX(TrainRun!$AF$149:$AF$295,'By Second'!D3046)</f>
        <v>53297.643681462636</v>
      </c>
      <c r="H3046">
        <f t="shared" si="1023"/>
        <v>100</v>
      </c>
      <c r="I3046" s="36">
        <f>INT(INDEX(TrainRun!$AD$149:$AD$295,'By Second'!H3046))</f>
        <v>1556</v>
      </c>
      <c r="J3046" s="36">
        <f>INDEX(TrainRun!$AE$149:$AE$295,'By Second'!H3046)</f>
        <v>19.321551314437848</v>
      </c>
      <c r="K3046">
        <f t="shared" si="1024"/>
        <v>27</v>
      </c>
      <c r="L3046">
        <f t="shared" si="1025"/>
        <v>-0.56190779678222569</v>
      </c>
      <c r="M3046">
        <f t="shared" si="1026"/>
        <v>-2.0811399880823173E-2</v>
      </c>
      <c r="N3046" s="32">
        <f t="shared" si="1027"/>
        <v>19.633722312650189</v>
      </c>
      <c r="O3046" s="29">
        <f t="shared" si="1028"/>
        <v>53534.578220143929</v>
      </c>
      <c r="P3046" s="37">
        <f>MATCH(O3046,LORDetail!$B$932:$B$1859,1)</f>
        <v>258</v>
      </c>
      <c r="Q3046" s="37">
        <f>INDEX(LORDetail!$B$932:$B$1859,P3046)</f>
        <v>53432</v>
      </c>
      <c r="R3046" s="37">
        <f>INDEX(LORDetail!$D$932:$D$1859,P3046)</f>
        <v>51.532580447865897</v>
      </c>
      <c r="S3046" s="37">
        <f>INDEX(LORDetail!$E$932:$E$1859,P3046)</f>
        <v>-1.95354752704224</v>
      </c>
      <c r="T3046" s="37">
        <f>INDEX(LORDetail!$G$932:$G$1859,P3046)</f>
        <v>85.187380000000005</v>
      </c>
      <c r="U3046">
        <f t="shared" si="1029"/>
        <v>259</v>
      </c>
      <c r="V3046" s="37">
        <f>INDEX(LORDetail!$B$932:$B$1859,U3046)</f>
        <v>53667</v>
      </c>
      <c r="W3046" s="37">
        <f>INDEX(LORDetail!$D$932:$D$1859,U3046)</f>
        <v>51.533608605108803</v>
      </c>
      <c r="X3046" s="37">
        <f>INDEX(LORDetail!$E$932:$E$1859,U3046)</f>
        <v>-1.95059230503309</v>
      </c>
      <c r="Y3046" s="37">
        <f>INDEX(LORDetail!$G$932:$G$1859,U3046)</f>
        <v>85.041160000000005</v>
      </c>
      <c r="Z3046">
        <f t="shared" si="1030"/>
        <v>235</v>
      </c>
      <c r="AA3046" s="29">
        <f t="shared" si="1031"/>
        <v>102.57822014392877</v>
      </c>
      <c r="AB3046">
        <f t="shared" si="1032"/>
        <v>0.43650306444225012</v>
      </c>
      <c r="AC3046" s="32">
        <f t="shared" si="1033"/>
        <v>51.533029241653153</v>
      </c>
      <c r="AD3046" s="32">
        <f t="shared" si="1034"/>
        <v>-1.9522575635791388</v>
      </c>
      <c r="AE3046" s="34">
        <f t="shared" si="1035"/>
        <v>85.123554521917256</v>
      </c>
      <c r="AF3046" s="36" t="str">
        <f t="shared" si="1021"/>
        <v>RDNGSTN</v>
      </c>
      <c r="AG3046" s="36" t="str">
        <f t="shared" si="1022"/>
        <v>PADTON</v>
      </c>
      <c r="AH3046" s="36">
        <f t="shared" si="1019"/>
        <v>1541</v>
      </c>
      <c r="AI3046" s="42">
        <f t="shared" si="1020"/>
        <v>53534.6</v>
      </c>
      <c r="AJ3046" s="43">
        <f t="shared" si="1015"/>
        <v>19.633722312650189</v>
      </c>
      <c r="AK3046" s="43">
        <f t="shared" si="1016"/>
        <v>-2.0811399880823173E-2</v>
      </c>
      <c r="AL3046" s="36">
        <f t="shared" si="1017"/>
        <v>51.533029241653153</v>
      </c>
      <c r="AM3046" s="36">
        <v>1</v>
      </c>
      <c r="AN3046" s="36">
        <f t="shared" si="1018"/>
        <v>-1.9522575635791388</v>
      </c>
      <c r="AO3046" s="36">
        <v>4</v>
      </c>
      <c r="AP3046" s="42">
        <f>INT(AI3046/1000)*1000</f>
        <v>53000</v>
      </c>
      <c r="AQ3046" s="42">
        <f>MOD(AI3046,1000)</f>
        <v>534.59999999999854</v>
      </c>
      <c r="AR3046" s="42">
        <f>MOD(AI3047,1000)-0.2+(AP3047-AP3046)</f>
        <v>553.99999999999704</v>
      </c>
    </row>
    <row r="3047" spans="1:44" x14ac:dyDescent="0.25">
      <c r="A3047" s="19" t="s">
        <v>1</v>
      </c>
      <c r="B3047" t="s">
        <v>0</v>
      </c>
      <c r="C3047">
        <v>1542</v>
      </c>
      <c r="D3047" s="36">
        <f>MATCH(C3047,TrainRun!$AG$149:$AG$295,1)</f>
        <v>99</v>
      </c>
      <c r="E3047" s="36">
        <f>INT(INDEX(TrainRun!$AD$149:$AD$295,'By Second'!D3047))</f>
        <v>1529</v>
      </c>
      <c r="F3047" s="36">
        <f>IF(E3047=0,0,INDEX(TrainRun!$AE$149:$AE$295,'By Second'!D3047))</f>
        <v>19.883459111220073</v>
      </c>
      <c r="G3047" s="36">
        <f>INDEX(TrainRun!$AF$149:$AF$295,'By Second'!D3047)</f>
        <v>53297.643681462636</v>
      </c>
      <c r="H3047">
        <f t="shared" si="1023"/>
        <v>100</v>
      </c>
      <c r="I3047" s="36">
        <f>INT(INDEX(TrainRun!$AD$149:$AD$295,'By Second'!H3047))</f>
        <v>1556</v>
      </c>
      <c r="J3047" s="36">
        <f>INDEX(TrainRun!$AE$149:$AE$295,'By Second'!H3047)</f>
        <v>19.321551314437848</v>
      </c>
      <c r="K3047">
        <f t="shared" si="1024"/>
        <v>27</v>
      </c>
      <c r="L3047">
        <f t="shared" si="1025"/>
        <v>-0.56190779678222569</v>
      </c>
      <c r="M3047">
        <f t="shared" si="1026"/>
        <v>-2.0811399880823173E-2</v>
      </c>
      <c r="N3047" s="32">
        <f t="shared" si="1027"/>
        <v>19.612910912769365</v>
      </c>
      <c r="O3047" s="29">
        <f t="shared" si="1028"/>
        <v>53554.191131056701</v>
      </c>
      <c r="P3047" s="37">
        <f>MATCH(O3047,LORDetail!$B$932:$B$1859,1)</f>
        <v>258</v>
      </c>
      <c r="Q3047" s="37">
        <f>INDEX(LORDetail!$B$932:$B$1859,P3047)</f>
        <v>53432</v>
      </c>
      <c r="R3047" s="37">
        <f>INDEX(LORDetail!$D$932:$D$1859,P3047)</f>
        <v>51.532580447865897</v>
      </c>
      <c r="S3047" s="37">
        <f>INDEX(LORDetail!$E$932:$E$1859,P3047)</f>
        <v>-1.95354752704224</v>
      </c>
      <c r="T3047" s="37">
        <f>INDEX(LORDetail!$G$932:$G$1859,P3047)</f>
        <v>85.187380000000005</v>
      </c>
      <c r="U3047">
        <f t="shared" si="1029"/>
        <v>259</v>
      </c>
      <c r="V3047" s="37">
        <f>INDEX(LORDetail!$B$932:$B$1859,U3047)</f>
        <v>53667</v>
      </c>
      <c r="W3047" s="37">
        <f>INDEX(LORDetail!$D$932:$D$1859,U3047)</f>
        <v>51.533608605108803</v>
      </c>
      <c r="X3047" s="37">
        <f>INDEX(LORDetail!$E$932:$E$1859,U3047)</f>
        <v>-1.95059230503309</v>
      </c>
      <c r="Y3047" s="37">
        <f>INDEX(LORDetail!$G$932:$G$1859,U3047)</f>
        <v>85.041160000000005</v>
      </c>
      <c r="Z3047">
        <f t="shared" si="1030"/>
        <v>235</v>
      </c>
      <c r="AA3047" s="29">
        <f t="shared" si="1031"/>
        <v>122.19113105670112</v>
      </c>
      <c r="AB3047">
        <f t="shared" si="1032"/>
        <v>0.51996225981574951</v>
      </c>
      <c r="AC3047" s="32">
        <f t="shared" si="1033"/>
        <v>51.533115050829366</v>
      </c>
      <c r="AD3047" s="32">
        <f t="shared" si="1034"/>
        <v>-1.9520109231281051</v>
      </c>
      <c r="AE3047" s="34">
        <f t="shared" si="1035"/>
        <v>85.11135111836974</v>
      </c>
      <c r="AF3047" s="36" t="str">
        <f t="shared" si="1021"/>
        <v>RDNGSTN</v>
      </c>
      <c r="AG3047" s="36" t="str">
        <f t="shared" si="1022"/>
        <v>PADTON</v>
      </c>
      <c r="AH3047" s="36">
        <f t="shared" si="1019"/>
        <v>1542</v>
      </c>
      <c r="AI3047" s="42">
        <f t="shared" si="1020"/>
        <v>53554.2</v>
      </c>
      <c r="AJ3047" s="43">
        <f t="shared" si="1015"/>
        <v>19.612910912769365</v>
      </c>
      <c r="AK3047" s="43">
        <f t="shared" si="1016"/>
        <v>-2.0811399880823173E-2</v>
      </c>
      <c r="AL3047" s="36">
        <f t="shared" si="1017"/>
        <v>51.533115050829366</v>
      </c>
      <c r="AM3047" s="36">
        <v>1</v>
      </c>
      <c r="AN3047" s="36">
        <f t="shared" si="1018"/>
        <v>-1.9520109231281051</v>
      </c>
      <c r="AO3047" s="36">
        <v>4</v>
      </c>
      <c r="AP3047" s="42">
        <f>INT(AI3047/1000)*1000</f>
        <v>53000</v>
      </c>
      <c r="AQ3047" s="42">
        <f>MOD(AI3047,1000)</f>
        <v>554.19999999999709</v>
      </c>
      <c r="AR3047" s="42">
        <f>MOD(AI3048,1000)-0.2+(AP3048-AP3047)</f>
        <v>573.60000000000286</v>
      </c>
    </row>
    <row r="3048" spans="1:44" x14ac:dyDescent="0.25">
      <c r="A3048" s="19" t="s">
        <v>1</v>
      </c>
      <c r="B3048" t="s">
        <v>0</v>
      </c>
      <c r="C3048">
        <v>1543</v>
      </c>
      <c r="D3048" s="36">
        <f>MATCH(C3048,TrainRun!$AG$149:$AG$295,1)</f>
        <v>99</v>
      </c>
      <c r="E3048" s="36">
        <f>INT(INDEX(TrainRun!$AD$149:$AD$295,'By Second'!D3048))</f>
        <v>1529</v>
      </c>
      <c r="F3048" s="36">
        <f>IF(E3048=0,0,INDEX(TrainRun!$AE$149:$AE$295,'By Second'!D3048))</f>
        <v>19.883459111220073</v>
      </c>
      <c r="G3048" s="36">
        <f>INDEX(TrainRun!$AF$149:$AF$295,'By Second'!D3048)</f>
        <v>53297.643681462636</v>
      </c>
      <c r="H3048">
        <f t="shared" si="1023"/>
        <v>100</v>
      </c>
      <c r="I3048" s="36">
        <f>INT(INDEX(TrainRun!$AD$149:$AD$295,'By Second'!H3048))</f>
        <v>1556</v>
      </c>
      <c r="J3048" s="36">
        <f>INDEX(TrainRun!$AE$149:$AE$295,'By Second'!H3048)</f>
        <v>19.321551314437848</v>
      </c>
      <c r="K3048">
        <f t="shared" si="1024"/>
        <v>27</v>
      </c>
      <c r="L3048">
        <f t="shared" si="1025"/>
        <v>-0.56190779678222569</v>
      </c>
      <c r="M3048">
        <f t="shared" si="1026"/>
        <v>-2.0811399880823173E-2</v>
      </c>
      <c r="N3048" s="32">
        <f t="shared" si="1027"/>
        <v>19.592099512888542</v>
      </c>
      <c r="O3048" s="29">
        <f t="shared" si="1028"/>
        <v>53573.783230569592</v>
      </c>
      <c r="P3048" s="37">
        <f>MATCH(O3048,LORDetail!$B$932:$B$1859,1)</f>
        <v>258</v>
      </c>
      <c r="Q3048" s="37">
        <f>INDEX(LORDetail!$B$932:$B$1859,P3048)</f>
        <v>53432</v>
      </c>
      <c r="R3048" s="37">
        <f>INDEX(LORDetail!$D$932:$D$1859,P3048)</f>
        <v>51.532580447865897</v>
      </c>
      <c r="S3048" s="37">
        <f>INDEX(LORDetail!$E$932:$E$1859,P3048)</f>
        <v>-1.95354752704224</v>
      </c>
      <c r="T3048" s="37">
        <f>INDEX(LORDetail!$G$932:$G$1859,P3048)</f>
        <v>85.187380000000005</v>
      </c>
      <c r="U3048">
        <f t="shared" si="1029"/>
        <v>259</v>
      </c>
      <c r="V3048" s="37">
        <f>INDEX(LORDetail!$B$932:$B$1859,U3048)</f>
        <v>53667</v>
      </c>
      <c r="W3048" s="37">
        <f>INDEX(LORDetail!$D$932:$D$1859,U3048)</f>
        <v>51.533608605108803</v>
      </c>
      <c r="X3048" s="37">
        <f>INDEX(LORDetail!$E$932:$E$1859,U3048)</f>
        <v>-1.95059230503309</v>
      </c>
      <c r="Y3048" s="37">
        <f>INDEX(LORDetail!$G$932:$G$1859,U3048)</f>
        <v>85.041160000000005</v>
      </c>
      <c r="Z3048">
        <f t="shared" si="1030"/>
        <v>235</v>
      </c>
      <c r="AA3048" s="29">
        <f t="shared" si="1031"/>
        <v>141.78323056959198</v>
      </c>
      <c r="AB3048">
        <f t="shared" si="1032"/>
        <v>0.60333289604081697</v>
      </c>
      <c r="AC3048" s="32">
        <f t="shared" si="1033"/>
        <v>51.533200768952845</v>
      </c>
      <c r="AD3048" s="32">
        <f t="shared" si="1034"/>
        <v>-1.9517645443890159</v>
      </c>
      <c r="AE3048" s="34">
        <f t="shared" si="1035"/>
        <v>85.099160663940921</v>
      </c>
      <c r="AF3048" s="36" t="str">
        <f t="shared" si="1021"/>
        <v>RDNGSTN</v>
      </c>
      <c r="AG3048" s="36" t="str">
        <f t="shared" si="1022"/>
        <v>PADTON</v>
      </c>
      <c r="AH3048" s="36">
        <f t="shared" si="1019"/>
        <v>1543</v>
      </c>
      <c r="AI3048" s="42">
        <f t="shared" si="1020"/>
        <v>53573.8</v>
      </c>
      <c r="AJ3048" s="43">
        <f t="shared" si="1015"/>
        <v>19.592099512888542</v>
      </c>
      <c r="AK3048" s="43">
        <f t="shared" si="1016"/>
        <v>-2.0811399880823173E-2</v>
      </c>
      <c r="AL3048" s="36">
        <f t="shared" si="1017"/>
        <v>51.533200768952845</v>
      </c>
      <c r="AM3048" s="36">
        <v>1</v>
      </c>
      <c r="AN3048" s="36">
        <f t="shared" si="1018"/>
        <v>-1.9517645443890159</v>
      </c>
      <c r="AO3048" s="36">
        <v>4</v>
      </c>
      <c r="AP3048" s="42">
        <f>INT(AI3048/1000)*1000</f>
        <v>53000</v>
      </c>
      <c r="AQ3048" s="42">
        <f>MOD(AI3048,1000)</f>
        <v>573.80000000000291</v>
      </c>
      <c r="AR3048" s="42">
        <f>MOD(AI3049,1000)-0.2+(AP3049-AP3048)</f>
        <v>593.20000000000141</v>
      </c>
    </row>
    <row r="3049" spans="1:44" x14ac:dyDescent="0.25">
      <c r="A3049" s="19" t="s">
        <v>1</v>
      </c>
      <c r="B3049" t="s">
        <v>0</v>
      </c>
      <c r="C3049">
        <v>1544</v>
      </c>
      <c r="D3049" s="36">
        <f>MATCH(C3049,TrainRun!$AG$149:$AG$295,1)</f>
        <v>99</v>
      </c>
      <c r="E3049" s="36">
        <f>INT(INDEX(TrainRun!$AD$149:$AD$295,'By Second'!D3049))</f>
        <v>1529</v>
      </c>
      <c r="F3049" s="36">
        <f>IF(E3049=0,0,INDEX(TrainRun!$AE$149:$AE$295,'By Second'!D3049))</f>
        <v>19.883459111220073</v>
      </c>
      <c r="G3049" s="36">
        <f>INDEX(TrainRun!$AF$149:$AF$295,'By Second'!D3049)</f>
        <v>53297.643681462636</v>
      </c>
      <c r="H3049">
        <f t="shared" si="1023"/>
        <v>100</v>
      </c>
      <c r="I3049" s="36">
        <f>INT(INDEX(TrainRun!$AD$149:$AD$295,'By Second'!H3049))</f>
        <v>1556</v>
      </c>
      <c r="J3049" s="36">
        <f>INDEX(TrainRun!$AE$149:$AE$295,'By Second'!H3049)</f>
        <v>19.321551314437848</v>
      </c>
      <c r="K3049">
        <f t="shared" si="1024"/>
        <v>27</v>
      </c>
      <c r="L3049">
        <f t="shared" si="1025"/>
        <v>-0.56190779678222569</v>
      </c>
      <c r="M3049">
        <f t="shared" si="1026"/>
        <v>-2.0811399880823173E-2</v>
      </c>
      <c r="N3049" s="32">
        <f t="shared" si="1027"/>
        <v>19.571288113007718</v>
      </c>
      <c r="O3049" s="29">
        <f t="shared" si="1028"/>
        <v>53593.354518682601</v>
      </c>
      <c r="P3049" s="37">
        <f>MATCH(O3049,LORDetail!$B$932:$B$1859,1)</f>
        <v>258</v>
      </c>
      <c r="Q3049" s="37">
        <f>INDEX(LORDetail!$B$932:$B$1859,P3049)</f>
        <v>53432</v>
      </c>
      <c r="R3049" s="37">
        <f>INDEX(LORDetail!$D$932:$D$1859,P3049)</f>
        <v>51.532580447865897</v>
      </c>
      <c r="S3049" s="37">
        <f>INDEX(LORDetail!$E$932:$E$1859,P3049)</f>
        <v>-1.95354752704224</v>
      </c>
      <c r="T3049" s="37">
        <f>INDEX(LORDetail!$G$932:$G$1859,P3049)</f>
        <v>85.187380000000005</v>
      </c>
      <c r="U3049">
        <f t="shared" si="1029"/>
        <v>259</v>
      </c>
      <c r="V3049" s="37">
        <f>INDEX(LORDetail!$B$932:$B$1859,U3049)</f>
        <v>53667</v>
      </c>
      <c r="W3049" s="37">
        <f>INDEX(LORDetail!$D$932:$D$1859,U3049)</f>
        <v>51.533608605108803</v>
      </c>
      <c r="X3049" s="37">
        <f>INDEX(LORDetail!$E$932:$E$1859,U3049)</f>
        <v>-1.95059230503309</v>
      </c>
      <c r="Y3049" s="37">
        <f>INDEX(LORDetail!$G$932:$G$1859,U3049)</f>
        <v>85.041160000000005</v>
      </c>
      <c r="Z3049">
        <f t="shared" si="1030"/>
        <v>235</v>
      </c>
      <c r="AA3049" s="29">
        <f t="shared" si="1031"/>
        <v>161.35451868260134</v>
      </c>
      <c r="AB3049">
        <f t="shared" si="1032"/>
        <v>0.68661497311745245</v>
      </c>
      <c r="AC3049" s="32">
        <f t="shared" si="1033"/>
        <v>51.533286396023598</v>
      </c>
      <c r="AD3049" s="32">
        <f t="shared" si="1034"/>
        <v>-1.9515184273618713</v>
      </c>
      <c r="AE3049" s="34">
        <f t="shared" si="1035"/>
        <v>85.086983158630773</v>
      </c>
      <c r="AF3049" s="36" t="str">
        <f t="shared" si="1021"/>
        <v>RDNGSTN</v>
      </c>
      <c r="AG3049" s="36" t="str">
        <f t="shared" si="1022"/>
        <v>PADTON</v>
      </c>
      <c r="AH3049" s="36">
        <f t="shared" si="1019"/>
        <v>1544</v>
      </c>
      <c r="AI3049" s="42">
        <f t="shared" si="1020"/>
        <v>53593.4</v>
      </c>
      <c r="AJ3049" s="43">
        <f t="shared" si="1015"/>
        <v>19.571288113007718</v>
      </c>
      <c r="AK3049" s="43">
        <f t="shared" si="1016"/>
        <v>-2.0811399880823173E-2</v>
      </c>
      <c r="AL3049" s="36">
        <f t="shared" si="1017"/>
        <v>51.533286396023598</v>
      </c>
      <c r="AM3049" s="36">
        <v>1</v>
      </c>
      <c r="AN3049" s="36">
        <f t="shared" si="1018"/>
        <v>-1.9515184273618713</v>
      </c>
      <c r="AO3049" s="36">
        <v>4</v>
      </c>
      <c r="AP3049" s="42">
        <f>INT(AI3049/1000)*1000</f>
        <v>53000</v>
      </c>
      <c r="AQ3049" s="42">
        <f>MOD(AI3049,1000)</f>
        <v>593.40000000000146</v>
      </c>
      <c r="AR3049" s="42">
        <f>MOD(AI3050,1000)-0.2+(AP3050-AP3049)</f>
        <v>612.79999999999995</v>
      </c>
    </row>
    <row r="3050" spans="1:44" x14ac:dyDescent="0.25">
      <c r="A3050" s="19" t="s">
        <v>1</v>
      </c>
      <c r="B3050" t="s">
        <v>0</v>
      </c>
      <c r="C3050">
        <v>1545</v>
      </c>
      <c r="D3050" s="36">
        <f>MATCH(C3050,TrainRun!$AG$149:$AG$295,1)</f>
        <v>99</v>
      </c>
      <c r="E3050" s="36">
        <f>INT(INDEX(TrainRun!$AD$149:$AD$295,'By Second'!D3050))</f>
        <v>1529</v>
      </c>
      <c r="F3050" s="36">
        <f>IF(E3050=0,0,INDEX(TrainRun!$AE$149:$AE$295,'By Second'!D3050))</f>
        <v>19.883459111220073</v>
      </c>
      <c r="G3050" s="36">
        <f>INDEX(TrainRun!$AF$149:$AF$295,'By Second'!D3050)</f>
        <v>53297.643681462636</v>
      </c>
      <c r="H3050">
        <f t="shared" si="1023"/>
        <v>100</v>
      </c>
      <c r="I3050" s="36">
        <f>INT(INDEX(TrainRun!$AD$149:$AD$295,'By Second'!H3050))</f>
        <v>1556</v>
      </c>
      <c r="J3050" s="36">
        <f>INDEX(TrainRun!$AE$149:$AE$295,'By Second'!H3050)</f>
        <v>19.321551314437848</v>
      </c>
      <c r="K3050">
        <f t="shared" si="1024"/>
        <v>27</v>
      </c>
      <c r="L3050">
        <f t="shared" si="1025"/>
        <v>-0.56190779678222569</v>
      </c>
      <c r="M3050">
        <f t="shared" si="1026"/>
        <v>-2.0811399880823173E-2</v>
      </c>
      <c r="N3050" s="32">
        <f t="shared" si="1027"/>
        <v>19.550476713126894</v>
      </c>
      <c r="O3050" s="29">
        <f t="shared" si="1028"/>
        <v>53612.904995395729</v>
      </c>
      <c r="P3050" s="37">
        <f>MATCH(O3050,LORDetail!$B$932:$B$1859,1)</f>
        <v>258</v>
      </c>
      <c r="Q3050" s="37">
        <f>INDEX(LORDetail!$B$932:$B$1859,P3050)</f>
        <v>53432</v>
      </c>
      <c r="R3050" s="37">
        <f>INDEX(LORDetail!$D$932:$D$1859,P3050)</f>
        <v>51.532580447865897</v>
      </c>
      <c r="S3050" s="37">
        <f>INDEX(LORDetail!$E$932:$E$1859,P3050)</f>
        <v>-1.95354752704224</v>
      </c>
      <c r="T3050" s="37">
        <f>INDEX(LORDetail!$G$932:$G$1859,P3050)</f>
        <v>85.187380000000005</v>
      </c>
      <c r="U3050">
        <f t="shared" si="1029"/>
        <v>259</v>
      </c>
      <c r="V3050" s="37">
        <f>INDEX(LORDetail!$B$932:$B$1859,U3050)</f>
        <v>53667</v>
      </c>
      <c r="W3050" s="37">
        <f>INDEX(LORDetail!$D$932:$D$1859,U3050)</f>
        <v>51.533608605108803</v>
      </c>
      <c r="X3050" s="37">
        <f>INDEX(LORDetail!$E$932:$E$1859,U3050)</f>
        <v>-1.95059230503309</v>
      </c>
      <c r="Y3050" s="37">
        <f>INDEX(LORDetail!$G$932:$G$1859,U3050)</f>
        <v>85.041160000000005</v>
      </c>
      <c r="Z3050">
        <f t="shared" si="1030"/>
        <v>235</v>
      </c>
      <c r="AA3050" s="29">
        <f t="shared" si="1031"/>
        <v>180.9049953957292</v>
      </c>
      <c r="AB3050">
        <f t="shared" si="1032"/>
        <v>0.76980849104565618</v>
      </c>
      <c r="AC3050" s="32">
        <f t="shared" si="1033"/>
        <v>51.533371932041618</v>
      </c>
      <c r="AD3050" s="32">
        <f t="shared" si="1034"/>
        <v>-1.9512725720466713</v>
      </c>
      <c r="AE3050" s="34">
        <f t="shared" si="1035"/>
        <v>85.074818602439308</v>
      </c>
      <c r="AF3050" s="36" t="str">
        <f t="shared" si="1021"/>
        <v>RDNGSTN</v>
      </c>
      <c r="AG3050" s="36" t="str">
        <f t="shared" si="1022"/>
        <v>PADTON</v>
      </c>
      <c r="AH3050" s="36">
        <f t="shared" si="1019"/>
        <v>1545</v>
      </c>
      <c r="AI3050" s="42">
        <f t="shared" si="1020"/>
        <v>53613</v>
      </c>
      <c r="AJ3050" s="43">
        <f t="shared" si="1015"/>
        <v>19.550476713126894</v>
      </c>
      <c r="AK3050" s="43">
        <f t="shared" si="1016"/>
        <v>-2.0811399880823173E-2</v>
      </c>
      <c r="AL3050" s="36">
        <f t="shared" si="1017"/>
        <v>51.533371932041618</v>
      </c>
      <c r="AM3050" s="36">
        <v>1</v>
      </c>
      <c r="AN3050" s="36">
        <f t="shared" si="1018"/>
        <v>-1.9512725720466713</v>
      </c>
      <c r="AO3050" s="36">
        <v>4</v>
      </c>
      <c r="AP3050" s="42">
        <f>INT(AI3050/1000)*1000</f>
        <v>53000</v>
      </c>
      <c r="AQ3050" s="42">
        <f>MOD(AI3050,1000)</f>
        <v>613</v>
      </c>
      <c r="AR3050" s="42">
        <f>MOD(AI3051,1000)-0.2+(AP3051-AP3050)</f>
        <v>632.20000000000141</v>
      </c>
    </row>
    <row r="3051" spans="1:44" x14ac:dyDescent="0.25">
      <c r="A3051" s="19" t="s">
        <v>1</v>
      </c>
      <c r="B3051" t="s">
        <v>0</v>
      </c>
      <c r="C3051">
        <v>1546</v>
      </c>
      <c r="D3051" s="36">
        <f>MATCH(C3051,TrainRun!$AG$149:$AG$295,1)</f>
        <v>99</v>
      </c>
      <c r="E3051" s="36">
        <f>INT(INDEX(TrainRun!$AD$149:$AD$295,'By Second'!D3051))</f>
        <v>1529</v>
      </c>
      <c r="F3051" s="36">
        <f>IF(E3051=0,0,INDEX(TrainRun!$AE$149:$AE$295,'By Second'!D3051))</f>
        <v>19.883459111220073</v>
      </c>
      <c r="G3051" s="36">
        <f>INDEX(TrainRun!$AF$149:$AF$295,'By Second'!D3051)</f>
        <v>53297.643681462636</v>
      </c>
      <c r="H3051">
        <f t="shared" si="1023"/>
        <v>100</v>
      </c>
      <c r="I3051" s="36">
        <f>INT(INDEX(TrainRun!$AD$149:$AD$295,'By Second'!H3051))</f>
        <v>1556</v>
      </c>
      <c r="J3051" s="36">
        <f>INDEX(TrainRun!$AE$149:$AE$295,'By Second'!H3051)</f>
        <v>19.321551314437848</v>
      </c>
      <c r="K3051">
        <f t="shared" si="1024"/>
        <v>27</v>
      </c>
      <c r="L3051">
        <f t="shared" si="1025"/>
        <v>-0.56190779678222569</v>
      </c>
      <c r="M3051">
        <f t="shared" si="1026"/>
        <v>-2.0811399880823173E-2</v>
      </c>
      <c r="N3051" s="32">
        <f t="shared" si="1027"/>
        <v>19.52966531324607</v>
      </c>
      <c r="O3051" s="29">
        <f t="shared" si="1028"/>
        <v>53632.434660708976</v>
      </c>
      <c r="P3051" s="37">
        <f>MATCH(O3051,LORDetail!$B$932:$B$1859,1)</f>
        <v>258</v>
      </c>
      <c r="Q3051" s="37">
        <f>INDEX(LORDetail!$B$932:$B$1859,P3051)</f>
        <v>53432</v>
      </c>
      <c r="R3051" s="37">
        <f>INDEX(LORDetail!$D$932:$D$1859,P3051)</f>
        <v>51.532580447865897</v>
      </c>
      <c r="S3051" s="37">
        <f>INDEX(LORDetail!$E$932:$E$1859,P3051)</f>
        <v>-1.95354752704224</v>
      </c>
      <c r="T3051" s="37">
        <f>INDEX(LORDetail!$G$932:$G$1859,P3051)</f>
        <v>85.187380000000005</v>
      </c>
      <c r="U3051">
        <f t="shared" si="1029"/>
        <v>259</v>
      </c>
      <c r="V3051" s="37">
        <f>INDEX(LORDetail!$B$932:$B$1859,U3051)</f>
        <v>53667</v>
      </c>
      <c r="W3051" s="37">
        <f>INDEX(LORDetail!$D$932:$D$1859,U3051)</f>
        <v>51.533608605108803</v>
      </c>
      <c r="X3051" s="37">
        <f>INDEX(LORDetail!$E$932:$E$1859,U3051)</f>
        <v>-1.95059230503309</v>
      </c>
      <c r="Y3051" s="37">
        <f>INDEX(LORDetail!$G$932:$G$1859,U3051)</f>
        <v>85.041160000000005</v>
      </c>
      <c r="Z3051">
        <f t="shared" si="1030"/>
        <v>235</v>
      </c>
      <c r="AA3051" s="29">
        <f t="shared" si="1031"/>
        <v>200.43466070897557</v>
      </c>
      <c r="AB3051">
        <f t="shared" si="1032"/>
        <v>0.85291344982542794</v>
      </c>
      <c r="AC3051" s="32">
        <f t="shared" si="1033"/>
        <v>51.533457377006904</v>
      </c>
      <c r="AD3051" s="32">
        <f t="shared" si="1034"/>
        <v>-1.9510269784434158</v>
      </c>
      <c r="AE3051" s="34">
        <f t="shared" si="1035"/>
        <v>85.062666995366527</v>
      </c>
      <c r="AF3051" s="36" t="str">
        <f t="shared" si="1021"/>
        <v>RDNGSTN</v>
      </c>
      <c r="AG3051" s="36" t="str">
        <f t="shared" si="1022"/>
        <v>PADTON</v>
      </c>
      <c r="AH3051" s="36">
        <f t="shared" si="1019"/>
        <v>1546</v>
      </c>
      <c r="AI3051" s="42">
        <f t="shared" si="1020"/>
        <v>53632.4</v>
      </c>
      <c r="AJ3051" s="43">
        <f t="shared" si="1015"/>
        <v>19.52966531324607</v>
      </c>
      <c r="AK3051" s="43">
        <f t="shared" si="1016"/>
        <v>-2.0811399880823173E-2</v>
      </c>
      <c r="AL3051" s="36">
        <f t="shared" si="1017"/>
        <v>51.533457377006904</v>
      </c>
      <c r="AM3051" s="36">
        <v>1</v>
      </c>
      <c r="AN3051" s="36">
        <f t="shared" si="1018"/>
        <v>-1.9510269784434158</v>
      </c>
      <c r="AO3051" s="36">
        <v>4</v>
      </c>
      <c r="AP3051" s="42">
        <f>INT(AI3051/1000)*1000</f>
        <v>53000</v>
      </c>
      <c r="AQ3051" s="42">
        <f>MOD(AI3051,1000)</f>
        <v>632.40000000000146</v>
      </c>
      <c r="AR3051" s="42">
        <f>MOD(AI3052,1000)-0.2+(AP3052-AP3051)</f>
        <v>651.79999999999995</v>
      </c>
    </row>
    <row r="3052" spans="1:44" x14ac:dyDescent="0.25">
      <c r="A3052" s="19" t="s">
        <v>1</v>
      </c>
      <c r="B3052" t="s">
        <v>0</v>
      </c>
      <c r="C3052">
        <v>1547</v>
      </c>
      <c r="D3052" s="36">
        <f>MATCH(C3052,TrainRun!$AG$149:$AG$295,1)</f>
        <v>99</v>
      </c>
      <c r="E3052" s="36">
        <f>INT(INDEX(TrainRun!$AD$149:$AD$295,'By Second'!D3052))</f>
        <v>1529</v>
      </c>
      <c r="F3052" s="36">
        <f>IF(E3052=0,0,INDEX(TrainRun!$AE$149:$AE$295,'By Second'!D3052))</f>
        <v>19.883459111220073</v>
      </c>
      <c r="G3052" s="36">
        <f>INDEX(TrainRun!$AF$149:$AF$295,'By Second'!D3052)</f>
        <v>53297.643681462636</v>
      </c>
      <c r="H3052">
        <f t="shared" si="1023"/>
        <v>100</v>
      </c>
      <c r="I3052" s="36">
        <f>INT(INDEX(TrainRun!$AD$149:$AD$295,'By Second'!H3052))</f>
        <v>1556</v>
      </c>
      <c r="J3052" s="36">
        <f>INDEX(TrainRun!$AE$149:$AE$295,'By Second'!H3052)</f>
        <v>19.321551314437848</v>
      </c>
      <c r="K3052">
        <f t="shared" si="1024"/>
        <v>27</v>
      </c>
      <c r="L3052">
        <f t="shared" si="1025"/>
        <v>-0.56190779678222569</v>
      </c>
      <c r="M3052">
        <f t="shared" si="1026"/>
        <v>-2.0811399880823173E-2</v>
      </c>
      <c r="N3052" s="32">
        <f t="shared" si="1027"/>
        <v>19.508853913365247</v>
      </c>
      <c r="O3052" s="29">
        <f t="shared" si="1028"/>
        <v>53651.94351462234</v>
      </c>
      <c r="P3052" s="37">
        <f>MATCH(O3052,LORDetail!$B$932:$B$1859,1)</f>
        <v>258</v>
      </c>
      <c r="Q3052" s="37">
        <f>INDEX(LORDetail!$B$932:$B$1859,P3052)</f>
        <v>53432</v>
      </c>
      <c r="R3052" s="37">
        <f>INDEX(LORDetail!$D$932:$D$1859,P3052)</f>
        <v>51.532580447865897</v>
      </c>
      <c r="S3052" s="37">
        <f>INDEX(LORDetail!$E$932:$E$1859,P3052)</f>
        <v>-1.95354752704224</v>
      </c>
      <c r="T3052" s="37">
        <f>INDEX(LORDetail!$G$932:$G$1859,P3052)</f>
        <v>85.187380000000005</v>
      </c>
      <c r="U3052">
        <f t="shared" si="1029"/>
        <v>259</v>
      </c>
      <c r="V3052" s="37">
        <f>INDEX(LORDetail!$B$932:$B$1859,U3052)</f>
        <v>53667</v>
      </c>
      <c r="W3052" s="37">
        <f>INDEX(LORDetail!$D$932:$D$1859,U3052)</f>
        <v>51.533608605108803</v>
      </c>
      <c r="X3052" s="37">
        <f>INDEX(LORDetail!$E$932:$E$1859,U3052)</f>
        <v>-1.95059230503309</v>
      </c>
      <c r="Y3052" s="37">
        <f>INDEX(LORDetail!$G$932:$G$1859,U3052)</f>
        <v>85.041160000000005</v>
      </c>
      <c r="Z3052">
        <f t="shared" si="1030"/>
        <v>235</v>
      </c>
      <c r="AA3052" s="29">
        <f t="shared" si="1031"/>
        <v>219.94351462234044</v>
      </c>
      <c r="AB3052">
        <f t="shared" si="1032"/>
        <v>0.93592984945676783</v>
      </c>
      <c r="AC3052" s="32">
        <f t="shared" si="1033"/>
        <v>51.533542730919471</v>
      </c>
      <c r="AD3052" s="32">
        <f t="shared" si="1034"/>
        <v>-1.9507816465521048</v>
      </c>
      <c r="AE3052" s="34">
        <f t="shared" si="1035"/>
        <v>85.05052833741243</v>
      </c>
      <c r="AF3052" s="36" t="str">
        <f t="shared" si="1021"/>
        <v>RDNGSTN</v>
      </c>
      <c r="AG3052" s="36" t="str">
        <f t="shared" si="1022"/>
        <v>PADTON</v>
      </c>
      <c r="AH3052" s="36">
        <f t="shared" si="1019"/>
        <v>1547</v>
      </c>
      <c r="AI3052" s="42">
        <f t="shared" si="1020"/>
        <v>53652</v>
      </c>
      <c r="AJ3052" s="43">
        <f t="shared" si="1015"/>
        <v>19.508853913365247</v>
      </c>
      <c r="AK3052" s="43">
        <f t="shared" si="1016"/>
        <v>-2.0811399880823173E-2</v>
      </c>
      <c r="AL3052" s="36">
        <f t="shared" si="1017"/>
        <v>51.533542730919471</v>
      </c>
      <c r="AM3052" s="36">
        <v>1</v>
      </c>
      <c r="AN3052" s="36">
        <f t="shared" si="1018"/>
        <v>-1.9507816465521048</v>
      </c>
      <c r="AO3052" s="36">
        <v>4</v>
      </c>
      <c r="AP3052" s="42">
        <f>INT(AI3052/1000)*1000</f>
        <v>53000</v>
      </c>
      <c r="AQ3052" s="42">
        <f>MOD(AI3052,1000)</f>
        <v>652</v>
      </c>
      <c r="AR3052" s="42">
        <f>MOD(AI3053,1000)-0.2+(AP3053-AP3052)</f>
        <v>671.20000000000141</v>
      </c>
    </row>
    <row r="3053" spans="1:44" x14ac:dyDescent="0.25">
      <c r="A3053" s="19" t="s">
        <v>1</v>
      </c>
      <c r="B3053" t="s">
        <v>0</v>
      </c>
      <c r="C3053">
        <v>1548</v>
      </c>
      <c r="D3053" s="36">
        <f>MATCH(C3053,TrainRun!$AG$149:$AG$295,1)</f>
        <v>99</v>
      </c>
      <c r="E3053" s="36">
        <f>INT(INDEX(TrainRun!$AD$149:$AD$295,'By Second'!D3053))</f>
        <v>1529</v>
      </c>
      <c r="F3053" s="36">
        <f>IF(E3053=0,0,INDEX(TrainRun!$AE$149:$AE$295,'By Second'!D3053))</f>
        <v>19.883459111220073</v>
      </c>
      <c r="G3053" s="36">
        <f>INDEX(TrainRun!$AF$149:$AF$295,'By Second'!D3053)</f>
        <v>53297.643681462636</v>
      </c>
      <c r="H3053">
        <f t="shared" si="1023"/>
        <v>100</v>
      </c>
      <c r="I3053" s="36">
        <f>INT(INDEX(TrainRun!$AD$149:$AD$295,'By Second'!H3053))</f>
        <v>1556</v>
      </c>
      <c r="J3053" s="36">
        <f>INDEX(TrainRun!$AE$149:$AE$295,'By Second'!H3053)</f>
        <v>19.321551314437848</v>
      </c>
      <c r="K3053">
        <f t="shared" si="1024"/>
        <v>27</v>
      </c>
      <c r="L3053">
        <f t="shared" si="1025"/>
        <v>-0.56190779678222569</v>
      </c>
      <c r="M3053">
        <f t="shared" si="1026"/>
        <v>-2.0811399880823173E-2</v>
      </c>
      <c r="N3053" s="32">
        <f t="shared" si="1027"/>
        <v>19.488042513484423</v>
      </c>
      <c r="O3053" s="29">
        <f t="shared" si="1028"/>
        <v>53671.431557135824</v>
      </c>
      <c r="P3053" s="37">
        <f>MATCH(O3053,LORDetail!$B$932:$B$1859,1)</f>
        <v>259</v>
      </c>
      <c r="Q3053" s="37">
        <f>INDEX(LORDetail!$B$932:$B$1859,P3053)</f>
        <v>53667</v>
      </c>
      <c r="R3053" s="37">
        <f>INDEX(LORDetail!$D$932:$D$1859,P3053)</f>
        <v>51.533608605108803</v>
      </c>
      <c r="S3053" s="37">
        <f>INDEX(LORDetail!$E$932:$E$1859,P3053)</f>
        <v>-1.95059230503309</v>
      </c>
      <c r="T3053" s="37">
        <f>INDEX(LORDetail!$G$932:$G$1859,P3053)</f>
        <v>85.041160000000005</v>
      </c>
      <c r="U3053">
        <f t="shared" si="1029"/>
        <v>260</v>
      </c>
      <c r="V3053" s="37">
        <f>INDEX(LORDetail!$B$932:$B$1859,U3053)</f>
        <v>53892</v>
      </c>
      <c r="W3053" s="37">
        <f>INDEX(LORDetail!$D$932:$D$1859,U3053)</f>
        <v>51.534460213882703</v>
      </c>
      <c r="X3053" s="37">
        <f>INDEX(LORDetail!$E$932:$E$1859,U3053)</f>
        <v>-1.94764037706549</v>
      </c>
      <c r="Y3053" s="37">
        <f>INDEX(LORDetail!$G$932:$G$1859,U3053)</f>
        <v>84.901169999999993</v>
      </c>
      <c r="Z3053">
        <f t="shared" si="1030"/>
        <v>225</v>
      </c>
      <c r="AA3053" s="29">
        <f t="shared" si="1031"/>
        <v>4.431557135823823</v>
      </c>
      <c r="AB3053">
        <f t="shared" si="1032"/>
        <v>1.9695809492550325E-2</v>
      </c>
      <c r="AC3053" s="32">
        <f t="shared" si="1033"/>
        <v>51.533625378232976</v>
      </c>
      <c r="AD3053" s="32">
        <f t="shared" si="1034"/>
        <v>-1.9505341644222045</v>
      </c>
      <c r="AE3053" s="34">
        <f t="shared" si="1035"/>
        <v>85.038402783629138</v>
      </c>
      <c r="AF3053" s="36" t="str">
        <f t="shared" si="1021"/>
        <v>RDNGSTN</v>
      </c>
      <c r="AG3053" s="36" t="str">
        <f t="shared" si="1022"/>
        <v>PADTON</v>
      </c>
      <c r="AH3053" s="36">
        <f t="shared" si="1019"/>
        <v>1548</v>
      </c>
      <c r="AI3053" s="42">
        <f t="shared" si="1020"/>
        <v>53671.4</v>
      </c>
      <c r="AJ3053" s="43">
        <f t="shared" si="1015"/>
        <v>19.488042513484423</v>
      </c>
      <c r="AK3053" s="43">
        <f t="shared" si="1016"/>
        <v>-2.0811399880823173E-2</v>
      </c>
      <c r="AL3053" s="36">
        <f t="shared" si="1017"/>
        <v>51.533625378232976</v>
      </c>
      <c r="AM3053" s="36">
        <v>1</v>
      </c>
      <c r="AN3053" s="36">
        <f t="shared" si="1018"/>
        <v>-1.9505341644222045</v>
      </c>
      <c r="AO3053" s="36">
        <v>4</v>
      </c>
      <c r="AP3053" s="42">
        <f>INT(AI3053/1000)*1000</f>
        <v>53000</v>
      </c>
      <c r="AQ3053" s="42">
        <f>MOD(AI3053,1000)</f>
        <v>671.40000000000146</v>
      </c>
      <c r="AR3053" s="42">
        <f>MOD(AI3054,1000)-0.2+(AP3054-AP3053)</f>
        <v>690.60000000000286</v>
      </c>
    </row>
    <row r="3054" spans="1:44" x14ac:dyDescent="0.25">
      <c r="A3054" s="19" t="s">
        <v>1</v>
      </c>
      <c r="B3054" t="s">
        <v>0</v>
      </c>
      <c r="C3054">
        <v>1549</v>
      </c>
      <c r="D3054" s="36">
        <f>MATCH(C3054,TrainRun!$AG$149:$AG$295,1)</f>
        <v>99</v>
      </c>
      <c r="E3054" s="36">
        <f>INT(INDEX(TrainRun!$AD$149:$AD$295,'By Second'!D3054))</f>
        <v>1529</v>
      </c>
      <c r="F3054" s="36">
        <f>IF(E3054=0,0,INDEX(TrainRun!$AE$149:$AE$295,'By Second'!D3054))</f>
        <v>19.883459111220073</v>
      </c>
      <c r="G3054" s="36">
        <f>INDEX(TrainRun!$AF$149:$AF$295,'By Second'!D3054)</f>
        <v>53297.643681462636</v>
      </c>
      <c r="H3054">
        <f t="shared" si="1023"/>
        <v>100</v>
      </c>
      <c r="I3054" s="36">
        <f>INT(INDEX(TrainRun!$AD$149:$AD$295,'By Second'!H3054))</f>
        <v>1556</v>
      </c>
      <c r="J3054" s="36">
        <f>INDEX(TrainRun!$AE$149:$AE$295,'By Second'!H3054)</f>
        <v>19.321551314437848</v>
      </c>
      <c r="K3054">
        <f t="shared" si="1024"/>
        <v>27</v>
      </c>
      <c r="L3054">
        <f t="shared" si="1025"/>
        <v>-0.56190779678222569</v>
      </c>
      <c r="M3054">
        <f t="shared" si="1026"/>
        <v>-2.0811399880823173E-2</v>
      </c>
      <c r="N3054" s="32">
        <f t="shared" si="1027"/>
        <v>19.467231113603599</v>
      </c>
      <c r="O3054" s="29">
        <f t="shared" si="1028"/>
        <v>53690.898788249426</v>
      </c>
      <c r="P3054" s="37">
        <f>MATCH(O3054,LORDetail!$B$932:$B$1859,1)</f>
        <v>259</v>
      </c>
      <c r="Q3054" s="37">
        <f>INDEX(LORDetail!$B$932:$B$1859,P3054)</f>
        <v>53667</v>
      </c>
      <c r="R3054" s="37">
        <f>INDEX(LORDetail!$D$932:$D$1859,P3054)</f>
        <v>51.533608605108803</v>
      </c>
      <c r="S3054" s="37">
        <f>INDEX(LORDetail!$E$932:$E$1859,P3054)</f>
        <v>-1.95059230503309</v>
      </c>
      <c r="T3054" s="37">
        <f>INDEX(LORDetail!$G$932:$G$1859,P3054)</f>
        <v>85.041160000000005</v>
      </c>
      <c r="U3054">
        <f t="shared" si="1029"/>
        <v>260</v>
      </c>
      <c r="V3054" s="37">
        <f>INDEX(LORDetail!$B$932:$B$1859,U3054)</f>
        <v>53892</v>
      </c>
      <c r="W3054" s="37">
        <f>INDEX(LORDetail!$D$932:$D$1859,U3054)</f>
        <v>51.534460213882703</v>
      </c>
      <c r="X3054" s="37">
        <f>INDEX(LORDetail!$E$932:$E$1859,U3054)</f>
        <v>-1.94764037706549</v>
      </c>
      <c r="Y3054" s="37">
        <f>INDEX(LORDetail!$G$932:$G$1859,U3054)</f>
        <v>84.901169999999993</v>
      </c>
      <c r="Z3054">
        <f t="shared" si="1030"/>
        <v>225</v>
      </c>
      <c r="AA3054" s="29">
        <f t="shared" si="1031"/>
        <v>23.898788249425706</v>
      </c>
      <c r="AB3054">
        <f t="shared" si="1032"/>
        <v>0.10621683666411424</v>
      </c>
      <c r="AC3054" s="32">
        <f t="shared" si="1033"/>
        <v>51.533699060298844</v>
      </c>
      <c r="AD3054" s="32">
        <f t="shared" si="1034"/>
        <v>-1.9502787605823113</v>
      </c>
      <c r="AE3054" s="34">
        <f t="shared" si="1035"/>
        <v>85.026290705035393</v>
      </c>
      <c r="AF3054" s="36" t="str">
        <f t="shared" si="1021"/>
        <v>RDNGSTN</v>
      </c>
      <c r="AG3054" s="36" t="str">
        <f t="shared" si="1022"/>
        <v>PADTON</v>
      </c>
      <c r="AH3054" s="36">
        <f t="shared" si="1019"/>
        <v>1549</v>
      </c>
      <c r="AI3054" s="42">
        <f t="shared" si="1020"/>
        <v>53690.8</v>
      </c>
      <c r="AJ3054" s="43">
        <f t="shared" si="1015"/>
        <v>19.467231113603599</v>
      </c>
      <c r="AK3054" s="43">
        <f t="shared" si="1016"/>
        <v>-2.0811399880823173E-2</v>
      </c>
      <c r="AL3054" s="36">
        <f t="shared" si="1017"/>
        <v>51.533699060298844</v>
      </c>
      <c r="AM3054" s="36">
        <v>1</v>
      </c>
      <c r="AN3054" s="36">
        <f t="shared" si="1018"/>
        <v>-1.9502787605823113</v>
      </c>
      <c r="AO3054" s="36">
        <v>4</v>
      </c>
      <c r="AP3054" s="42">
        <f>INT(AI3054/1000)*1000</f>
        <v>53000</v>
      </c>
      <c r="AQ3054" s="42">
        <f>MOD(AI3054,1000)</f>
        <v>690.80000000000291</v>
      </c>
      <c r="AR3054" s="42">
        <f>MOD(AI3055,1000)-0.2+(AP3055-AP3054)</f>
        <v>710.20000000000141</v>
      </c>
    </row>
    <row r="3055" spans="1:44" x14ac:dyDescent="0.25">
      <c r="A3055" s="19" t="s">
        <v>1</v>
      </c>
      <c r="B3055" t="s">
        <v>0</v>
      </c>
      <c r="C3055">
        <v>1550</v>
      </c>
      <c r="D3055" s="36">
        <f>MATCH(C3055,TrainRun!$AG$149:$AG$295,1)</f>
        <v>99</v>
      </c>
      <c r="E3055" s="36">
        <f>INT(INDEX(TrainRun!$AD$149:$AD$295,'By Second'!D3055))</f>
        <v>1529</v>
      </c>
      <c r="F3055" s="36">
        <f>IF(E3055=0,0,INDEX(TrainRun!$AE$149:$AE$295,'By Second'!D3055))</f>
        <v>19.883459111220073</v>
      </c>
      <c r="G3055" s="36">
        <f>INDEX(TrainRun!$AF$149:$AF$295,'By Second'!D3055)</f>
        <v>53297.643681462636</v>
      </c>
      <c r="H3055">
        <f t="shared" si="1023"/>
        <v>100</v>
      </c>
      <c r="I3055" s="36">
        <f>INT(INDEX(TrainRun!$AD$149:$AD$295,'By Second'!H3055))</f>
        <v>1556</v>
      </c>
      <c r="J3055" s="36">
        <f>INDEX(TrainRun!$AE$149:$AE$295,'By Second'!H3055)</f>
        <v>19.321551314437848</v>
      </c>
      <c r="K3055">
        <f t="shared" si="1024"/>
        <v>27</v>
      </c>
      <c r="L3055">
        <f t="shared" si="1025"/>
        <v>-0.56190779678222569</v>
      </c>
      <c r="M3055">
        <f t="shared" si="1026"/>
        <v>-2.0811399880823173E-2</v>
      </c>
      <c r="N3055" s="32">
        <f t="shared" si="1027"/>
        <v>19.446419713722776</v>
      </c>
      <c r="O3055" s="29">
        <f t="shared" si="1028"/>
        <v>53710.345207963146</v>
      </c>
      <c r="P3055" s="37">
        <f>MATCH(O3055,LORDetail!$B$932:$B$1859,1)</f>
        <v>259</v>
      </c>
      <c r="Q3055" s="37">
        <f>INDEX(LORDetail!$B$932:$B$1859,P3055)</f>
        <v>53667</v>
      </c>
      <c r="R3055" s="37">
        <f>INDEX(LORDetail!$D$932:$D$1859,P3055)</f>
        <v>51.533608605108803</v>
      </c>
      <c r="S3055" s="37">
        <f>INDEX(LORDetail!$E$932:$E$1859,P3055)</f>
        <v>-1.95059230503309</v>
      </c>
      <c r="T3055" s="37">
        <f>INDEX(LORDetail!$G$932:$G$1859,P3055)</f>
        <v>85.041160000000005</v>
      </c>
      <c r="U3055">
        <f t="shared" si="1029"/>
        <v>260</v>
      </c>
      <c r="V3055" s="37">
        <f>INDEX(LORDetail!$B$932:$B$1859,U3055)</f>
        <v>53892</v>
      </c>
      <c r="W3055" s="37">
        <f>INDEX(LORDetail!$D$932:$D$1859,U3055)</f>
        <v>51.534460213882703</v>
      </c>
      <c r="X3055" s="37">
        <f>INDEX(LORDetail!$E$932:$E$1859,U3055)</f>
        <v>-1.94764037706549</v>
      </c>
      <c r="Y3055" s="37">
        <f>INDEX(LORDetail!$G$932:$G$1859,U3055)</f>
        <v>84.901169999999993</v>
      </c>
      <c r="Z3055">
        <f t="shared" si="1030"/>
        <v>225</v>
      </c>
      <c r="AA3055" s="29">
        <f t="shared" si="1031"/>
        <v>43.345207963146095</v>
      </c>
      <c r="AB3055">
        <f t="shared" si="1032"/>
        <v>0.19264536872509375</v>
      </c>
      <c r="AC3055" s="32">
        <f t="shared" si="1033"/>
        <v>51.533772663595059</v>
      </c>
      <c r="AD3055" s="32">
        <f t="shared" si="1034"/>
        <v>-1.9500236297813218</v>
      </c>
      <c r="AE3055" s="34">
        <f t="shared" si="1035"/>
        <v>85.014191574832182</v>
      </c>
      <c r="AF3055" s="36" t="str">
        <f t="shared" si="1021"/>
        <v>RDNGSTN</v>
      </c>
      <c r="AG3055" s="36" t="str">
        <f t="shared" si="1022"/>
        <v>PADTON</v>
      </c>
      <c r="AH3055" s="36">
        <f t="shared" si="1019"/>
        <v>1550</v>
      </c>
      <c r="AI3055" s="42">
        <f t="shared" si="1020"/>
        <v>53710.400000000001</v>
      </c>
      <c r="AJ3055" s="43">
        <f t="shared" si="1015"/>
        <v>19.446419713722776</v>
      </c>
      <c r="AK3055" s="43">
        <f t="shared" si="1016"/>
        <v>-2.0811399880823173E-2</v>
      </c>
      <c r="AL3055" s="36">
        <f t="shared" si="1017"/>
        <v>51.533772663595059</v>
      </c>
      <c r="AM3055" s="36">
        <v>1</v>
      </c>
      <c r="AN3055" s="36">
        <f t="shared" si="1018"/>
        <v>-1.9500236297813218</v>
      </c>
      <c r="AO3055" s="36">
        <v>4</v>
      </c>
      <c r="AP3055" s="42">
        <f>INT(AI3055/1000)*1000</f>
        <v>53000</v>
      </c>
      <c r="AQ3055" s="42">
        <f>MOD(AI3055,1000)</f>
        <v>710.40000000000146</v>
      </c>
      <c r="AR3055" s="42">
        <f>MOD(AI3056,1000)-0.2+(AP3056-AP3055)</f>
        <v>729.60000000000286</v>
      </c>
    </row>
    <row r="3056" spans="1:44" x14ac:dyDescent="0.25">
      <c r="A3056" s="19" t="s">
        <v>1</v>
      </c>
      <c r="B3056" t="s">
        <v>0</v>
      </c>
      <c r="C3056">
        <v>1551</v>
      </c>
      <c r="D3056" s="36">
        <f>MATCH(C3056,TrainRun!$AG$149:$AG$295,1)</f>
        <v>99</v>
      </c>
      <c r="E3056" s="36">
        <f>INT(INDEX(TrainRun!$AD$149:$AD$295,'By Second'!D3056))</f>
        <v>1529</v>
      </c>
      <c r="F3056" s="36">
        <f>IF(E3056=0,0,INDEX(TrainRun!$AE$149:$AE$295,'By Second'!D3056))</f>
        <v>19.883459111220073</v>
      </c>
      <c r="G3056" s="36">
        <f>INDEX(TrainRun!$AF$149:$AF$295,'By Second'!D3056)</f>
        <v>53297.643681462636</v>
      </c>
      <c r="H3056">
        <f t="shared" si="1023"/>
        <v>100</v>
      </c>
      <c r="I3056" s="36">
        <f>INT(INDEX(TrainRun!$AD$149:$AD$295,'By Second'!H3056))</f>
        <v>1556</v>
      </c>
      <c r="J3056" s="36">
        <f>INDEX(TrainRun!$AE$149:$AE$295,'By Second'!H3056)</f>
        <v>19.321551314437848</v>
      </c>
      <c r="K3056">
        <f t="shared" si="1024"/>
        <v>27</v>
      </c>
      <c r="L3056">
        <f t="shared" si="1025"/>
        <v>-0.56190779678222569</v>
      </c>
      <c r="M3056">
        <f t="shared" si="1026"/>
        <v>-2.0811399880823173E-2</v>
      </c>
      <c r="N3056" s="32">
        <f t="shared" si="1027"/>
        <v>19.425608313841952</v>
      </c>
      <c r="O3056" s="29">
        <f t="shared" si="1028"/>
        <v>53729.770816276985</v>
      </c>
      <c r="P3056" s="37">
        <f>MATCH(O3056,LORDetail!$B$932:$B$1859,1)</f>
        <v>259</v>
      </c>
      <c r="Q3056" s="37">
        <f>INDEX(LORDetail!$B$932:$B$1859,P3056)</f>
        <v>53667</v>
      </c>
      <c r="R3056" s="37">
        <f>INDEX(LORDetail!$D$932:$D$1859,P3056)</f>
        <v>51.533608605108803</v>
      </c>
      <c r="S3056" s="37">
        <f>INDEX(LORDetail!$E$932:$E$1859,P3056)</f>
        <v>-1.95059230503309</v>
      </c>
      <c r="T3056" s="37">
        <f>INDEX(LORDetail!$G$932:$G$1859,P3056)</f>
        <v>85.041160000000005</v>
      </c>
      <c r="U3056">
        <f t="shared" si="1029"/>
        <v>260</v>
      </c>
      <c r="V3056" s="37">
        <f>INDEX(LORDetail!$B$932:$B$1859,U3056)</f>
        <v>53892</v>
      </c>
      <c r="W3056" s="37">
        <f>INDEX(LORDetail!$D$932:$D$1859,U3056)</f>
        <v>51.534460213882703</v>
      </c>
      <c r="X3056" s="37">
        <f>INDEX(LORDetail!$E$932:$E$1859,U3056)</f>
        <v>-1.94764037706549</v>
      </c>
      <c r="Y3056" s="37">
        <f>INDEX(LORDetail!$G$932:$G$1859,U3056)</f>
        <v>84.901169999999993</v>
      </c>
      <c r="Z3056">
        <f t="shared" si="1030"/>
        <v>225</v>
      </c>
      <c r="AA3056" s="29">
        <f t="shared" si="1031"/>
        <v>62.770816276984988</v>
      </c>
      <c r="AB3056">
        <f t="shared" si="1032"/>
        <v>0.27898140567548885</v>
      </c>
      <c r="AC3056" s="32">
        <f t="shared" si="1033"/>
        <v>51.533846188121629</v>
      </c>
      <c r="AD3056" s="32">
        <f t="shared" si="1034"/>
        <v>-1.9497687720192363</v>
      </c>
      <c r="AE3056" s="34">
        <f t="shared" si="1035"/>
        <v>85.002105393019491</v>
      </c>
      <c r="AF3056" s="36" t="str">
        <f t="shared" si="1021"/>
        <v>RDNGSTN</v>
      </c>
      <c r="AG3056" s="36" t="str">
        <f t="shared" si="1022"/>
        <v>PADTON</v>
      </c>
      <c r="AH3056" s="36">
        <f t="shared" si="1019"/>
        <v>1551</v>
      </c>
      <c r="AI3056" s="42">
        <f t="shared" si="1020"/>
        <v>53729.8</v>
      </c>
      <c r="AJ3056" s="43">
        <f t="shared" si="1015"/>
        <v>19.425608313841952</v>
      </c>
      <c r="AK3056" s="43">
        <f t="shared" si="1016"/>
        <v>-2.0811399880823173E-2</v>
      </c>
      <c r="AL3056" s="36">
        <f t="shared" si="1017"/>
        <v>51.533846188121629</v>
      </c>
      <c r="AM3056" s="36">
        <v>1</v>
      </c>
      <c r="AN3056" s="36">
        <f t="shared" si="1018"/>
        <v>-1.9497687720192363</v>
      </c>
      <c r="AO3056" s="36">
        <v>4</v>
      </c>
      <c r="AP3056" s="42">
        <f>INT(AI3056/1000)*1000</f>
        <v>53000</v>
      </c>
      <c r="AQ3056" s="42">
        <f>MOD(AI3056,1000)</f>
        <v>729.80000000000291</v>
      </c>
      <c r="AR3056" s="42">
        <f>MOD(AI3057,1000)-0.2+(AP3057-AP3056)</f>
        <v>748.99999999999704</v>
      </c>
    </row>
    <row r="3057" spans="1:44" x14ac:dyDescent="0.25">
      <c r="A3057" s="19" t="s">
        <v>1</v>
      </c>
      <c r="B3057" t="s">
        <v>0</v>
      </c>
      <c r="C3057">
        <v>1552</v>
      </c>
      <c r="D3057" s="36">
        <f>MATCH(C3057,TrainRun!$AG$149:$AG$295,1)</f>
        <v>99</v>
      </c>
      <c r="E3057" s="36">
        <f>INT(INDEX(TrainRun!$AD$149:$AD$295,'By Second'!D3057))</f>
        <v>1529</v>
      </c>
      <c r="F3057" s="36">
        <f>IF(E3057=0,0,INDEX(TrainRun!$AE$149:$AE$295,'By Second'!D3057))</f>
        <v>19.883459111220073</v>
      </c>
      <c r="G3057" s="36">
        <f>INDEX(TrainRun!$AF$149:$AF$295,'By Second'!D3057)</f>
        <v>53297.643681462636</v>
      </c>
      <c r="H3057">
        <f t="shared" si="1023"/>
        <v>100</v>
      </c>
      <c r="I3057" s="36">
        <f>INT(INDEX(TrainRun!$AD$149:$AD$295,'By Second'!H3057))</f>
        <v>1556</v>
      </c>
      <c r="J3057" s="36">
        <f>INDEX(TrainRun!$AE$149:$AE$295,'By Second'!H3057)</f>
        <v>19.321551314437848</v>
      </c>
      <c r="K3057">
        <f t="shared" si="1024"/>
        <v>27</v>
      </c>
      <c r="L3057">
        <f t="shared" si="1025"/>
        <v>-0.56190779678222569</v>
      </c>
      <c r="M3057">
        <f t="shared" si="1026"/>
        <v>-2.0811399880823173E-2</v>
      </c>
      <c r="N3057" s="32">
        <f t="shared" si="1027"/>
        <v>19.404796913961128</v>
      </c>
      <c r="O3057" s="29">
        <f t="shared" si="1028"/>
        <v>53749.17561319095</v>
      </c>
      <c r="P3057" s="37">
        <f>MATCH(O3057,LORDetail!$B$932:$B$1859,1)</f>
        <v>259</v>
      </c>
      <c r="Q3057" s="37">
        <f>INDEX(LORDetail!$B$932:$B$1859,P3057)</f>
        <v>53667</v>
      </c>
      <c r="R3057" s="37">
        <f>INDEX(LORDetail!$D$932:$D$1859,P3057)</f>
        <v>51.533608605108803</v>
      </c>
      <c r="S3057" s="37">
        <f>INDEX(LORDetail!$E$932:$E$1859,P3057)</f>
        <v>-1.95059230503309</v>
      </c>
      <c r="T3057" s="37">
        <f>INDEX(LORDetail!$G$932:$G$1859,P3057)</f>
        <v>85.041160000000005</v>
      </c>
      <c r="U3057">
        <f t="shared" si="1029"/>
        <v>260</v>
      </c>
      <c r="V3057" s="37">
        <f>INDEX(LORDetail!$B$932:$B$1859,U3057)</f>
        <v>53892</v>
      </c>
      <c r="W3057" s="37">
        <f>INDEX(LORDetail!$D$932:$D$1859,U3057)</f>
        <v>51.534460213882703</v>
      </c>
      <c r="X3057" s="37">
        <f>INDEX(LORDetail!$E$932:$E$1859,U3057)</f>
        <v>-1.94764037706549</v>
      </c>
      <c r="Y3057" s="37">
        <f>INDEX(LORDetail!$G$932:$G$1859,U3057)</f>
        <v>84.901169999999993</v>
      </c>
      <c r="Z3057">
        <f t="shared" si="1030"/>
        <v>225</v>
      </c>
      <c r="AA3057" s="29">
        <f t="shared" si="1031"/>
        <v>82.175613190949662</v>
      </c>
      <c r="AB3057">
        <f t="shared" si="1032"/>
        <v>0.36522494751533185</v>
      </c>
      <c r="AC3057" s="32">
        <f t="shared" si="1033"/>
        <v>51.533919633878554</v>
      </c>
      <c r="AD3057" s="32">
        <f t="shared" si="1034"/>
        <v>-1.9495141872960542</v>
      </c>
      <c r="AE3057" s="34">
        <f t="shared" si="1035"/>
        <v>84.990032159597334</v>
      </c>
      <c r="AF3057" s="36" t="str">
        <f t="shared" si="1021"/>
        <v>RDNGSTN</v>
      </c>
      <c r="AG3057" s="36" t="str">
        <f t="shared" si="1022"/>
        <v>PADTON</v>
      </c>
      <c r="AH3057" s="36">
        <f t="shared" si="1019"/>
        <v>1552</v>
      </c>
      <c r="AI3057" s="42">
        <f t="shared" si="1020"/>
        <v>53749.2</v>
      </c>
      <c r="AJ3057" s="43">
        <f t="shared" si="1015"/>
        <v>19.404796913961128</v>
      </c>
      <c r="AK3057" s="43">
        <f t="shared" si="1016"/>
        <v>-2.0811399880823173E-2</v>
      </c>
      <c r="AL3057" s="36">
        <f t="shared" si="1017"/>
        <v>51.533919633878554</v>
      </c>
      <c r="AM3057" s="36">
        <v>1</v>
      </c>
      <c r="AN3057" s="36">
        <f t="shared" si="1018"/>
        <v>-1.9495141872960542</v>
      </c>
      <c r="AO3057" s="36">
        <v>4</v>
      </c>
      <c r="AP3057" s="42">
        <f>INT(AI3057/1000)*1000</f>
        <v>53000</v>
      </c>
      <c r="AQ3057" s="42">
        <f>MOD(AI3057,1000)</f>
        <v>749.19999999999709</v>
      </c>
      <c r="AR3057" s="42">
        <f>MOD(AI3058,1000)-0.2+(AP3058-AP3057)</f>
        <v>768.3999999999985</v>
      </c>
    </row>
    <row r="3058" spans="1:44" x14ac:dyDescent="0.25">
      <c r="A3058" s="19" t="s">
        <v>1</v>
      </c>
      <c r="B3058" t="s">
        <v>0</v>
      </c>
      <c r="C3058">
        <v>1553</v>
      </c>
      <c r="D3058" s="36">
        <f>MATCH(C3058,TrainRun!$AG$149:$AG$295,1)</f>
        <v>99</v>
      </c>
      <c r="E3058" s="36">
        <f>INT(INDEX(TrainRun!$AD$149:$AD$295,'By Second'!D3058))</f>
        <v>1529</v>
      </c>
      <c r="F3058" s="36">
        <f>IF(E3058=0,0,INDEX(TrainRun!$AE$149:$AE$295,'By Second'!D3058))</f>
        <v>19.883459111220073</v>
      </c>
      <c r="G3058" s="36">
        <f>INDEX(TrainRun!$AF$149:$AF$295,'By Second'!D3058)</f>
        <v>53297.643681462636</v>
      </c>
      <c r="H3058">
        <f t="shared" si="1023"/>
        <v>100</v>
      </c>
      <c r="I3058" s="36">
        <f>INT(INDEX(TrainRun!$AD$149:$AD$295,'By Second'!H3058))</f>
        <v>1556</v>
      </c>
      <c r="J3058" s="36">
        <f>INDEX(TrainRun!$AE$149:$AE$295,'By Second'!H3058)</f>
        <v>19.321551314437848</v>
      </c>
      <c r="K3058">
        <f t="shared" si="1024"/>
        <v>27</v>
      </c>
      <c r="L3058">
        <f t="shared" si="1025"/>
        <v>-0.56190779678222569</v>
      </c>
      <c r="M3058">
        <f t="shared" si="1026"/>
        <v>-2.0811399880823173E-2</v>
      </c>
      <c r="N3058" s="32">
        <f t="shared" si="1027"/>
        <v>19.383985514080305</v>
      </c>
      <c r="O3058" s="29">
        <f t="shared" si="1028"/>
        <v>53768.559598705033</v>
      </c>
      <c r="P3058" s="37">
        <f>MATCH(O3058,LORDetail!$B$932:$B$1859,1)</f>
        <v>259</v>
      </c>
      <c r="Q3058" s="37">
        <f>INDEX(LORDetail!$B$932:$B$1859,P3058)</f>
        <v>53667</v>
      </c>
      <c r="R3058" s="37">
        <f>INDEX(LORDetail!$D$932:$D$1859,P3058)</f>
        <v>51.533608605108803</v>
      </c>
      <c r="S3058" s="37">
        <f>INDEX(LORDetail!$E$932:$E$1859,P3058)</f>
        <v>-1.95059230503309</v>
      </c>
      <c r="T3058" s="37">
        <f>INDEX(LORDetail!$G$932:$G$1859,P3058)</f>
        <v>85.041160000000005</v>
      </c>
      <c r="U3058">
        <f t="shared" si="1029"/>
        <v>260</v>
      </c>
      <c r="V3058" s="37">
        <f>INDEX(LORDetail!$B$932:$B$1859,U3058)</f>
        <v>53892</v>
      </c>
      <c r="W3058" s="37">
        <f>INDEX(LORDetail!$D$932:$D$1859,U3058)</f>
        <v>51.534460213882703</v>
      </c>
      <c r="X3058" s="37">
        <f>INDEX(LORDetail!$E$932:$E$1859,U3058)</f>
        <v>-1.94764037706549</v>
      </c>
      <c r="Y3058" s="37">
        <f>INDEX(LORDetail!$G$932:$G$1859,U3058)</f>
        <v>84.901169999999993</v>
      </c>
      <c r="Z3058">
        <f t="shared" si="1030"/>
        <v>225</v>
      </c>
      <c r="AA3058" s="29">
        <f t="shared" si="1031"/>
        <v>101.55959870503284</v>
      </c>
      <c r="AB3058">
        <f t="shared" si="1032"/>
        <v>0.45137599424459041</v>
      </c>
      <c r="AC3058" s="32">
        <f t="shared" si="1033"/>
        <v>51.533993000865827</v>
      </c>
      <c r="AD3058" s="32">
        <f t="shared" si="1034"/>
        <v>-1.949259875611776</v>
      </c>
      <c r="AE3058" s="34">
        <f t="shared" si="1035"/>
        <v>84.977971874565696</v>
      </c>
      <c r="AF3058" s="36" t="str">
        <f t="shared" si="1021"/>
        <v>RDNGSTN</v>
      </c>
      <c r="AG3058" s="36" t="str">
        <f t="shared" si="1022"/>
        <v>PADTON</v>
      </c>
      <c r="AH3058" s="36">
        <f t="shared" si="1019"/>
        <v>1553</v>
      </c>
      <c r="AI3058" s="42">
        <f t="shared" si="1020"/>
        <v>53768.6</v>
      </c>
      <c r="AJ3058" s="43">
        <f t="shared" si="1015"/>
        <v>19.383985514080305</v>
      </c>
      <c r="AK3058" s="43">
        <f t="shared" si="1016"/>
        <v>-2.0811399880823173E-2</v>
      </c>
      <c r="AL3058" s="36">
        <f t="shared" si="1017"/>
        <v>51.533993000865827</v>
      </c>
      <c r="AM3058" s="36">
        <v>1</v>
      </c>
      <c r="AN3058" s="36">
        <f t="shared" si="1018"/>
        <v>-1.949259875611776</v>
      </c>
      <c r="AO3058" s="36">
        <v>4</v>
      </c>
      <c r="AP3058" s="42">
        <f>INT(AI3058/1000)*1000</f>
        <v>53000</v>
      </c>
      <c r="AQ3058" s="42">
        <f>MOD(AI3058,1000)</f>
        <v>768.59999999999854</v>
      </c>
      <c r="AR3058" s="42">
        <f>MOD(AI3059,1000)-0.2+(AP3059-AP3058)</f>
        <v>787.8</v>
      </c>
    </row>
    <row r="3059" spans="1:44" x14ac:dyDescent="0.25">
      <c r="A3059" s="19" t="s">
        <v>1</v>
      </c>
      <c r="B3059" t="s">
        <v>0</v>
      </c>
      <c r="C3059">
        <v>1554</v>
      </c>
      <c r="D3059" s="36">
        <f>MATCH(C3059,TrainRun!$AG$149:$AG$295,1)</f>
        <v>99</v>
      </c>
      <c r="E3059" s="36">
        <f>INT(INDEX(TrainRun!$AD$149:$AD$295,'By Second'!D3059))</f>
        <v>1529</v>
      </c>
      <c r="F3059" s="36">
        <f>IF(E3059=0,0,INDEX(TrainRun!$AE$149:$AE$295,'By Second'!D3059))</f>
        <v>19.883459111220073</v>
      </c>
      <c r="G3059" s="36">
        <f>INDEX(TrainRun!$AF$149:$AF$295,'By Second'!D3059)</f>
        <v>53297.643681462636</v>
      </c>
      <c r="H3059">
        <f t="shared" si="1023"/>
        <v>100</v>
      </c>
      <c r="I3059" s="36">
        <f>INT(INDEX(TrainRun!$AD$149:$AD$295,'By Second'!H3059))</f>
        <v>1556</v>
      </c>
      <c r="J3059" s="36">
        <f>INDEX(TrainRun!$AE$149:$AE$295,'By Second'!H3059)</f>
        <v>19.321551314437848</v>
      </c>
      <c r="K3059">
        <f t="shared" si="1024"/>
        <v>27</v>
      </c>
      <c r="L3059">
        <f t="shared" si="1025"/>
        <v>-0.56190779678222569</v>
      </c>
      <c r="M3059">
        <f t="shared" si="1026"/>
        <v>-2.0811399880823173E-2</v>
      </c>
      <c r="N3059" s="32">
        <f t="shared" si="1027"/>
        <v>19.363174114199481</v>
      </c>
      <c r="O3059" s="29">
        <f t="shared" si="1028"/>
        <v>53787.922772819235</v>
      </c>
      <c r="P3059" s="37">
        <f>MATCH(O3059,LORDetail!$B$932:$B$1859,1)</f>
        <v>259</v>
      </c>
      <c r="Q3059" s="37">
        <f>INDEX(LORDetail!$B$932:$B$1859,P3059)</f>
        <v>53667</v>
      </c>
      <c r="R3059" s="37">
        <f>INDEX(LORDetail!$D$932:$D$1859,P3059)</f>
        <v>51.533608605108803</v>
      </c>
      <c r="S3059" s="37">
        <f>INDEX(LORDetail!$E$932:$E$1859,P3059)</f>
        <v>-1.95059230503309</v>
      </c>
      <c r="T3059" s="37">
        <f>INDEX(LORDetail!$G$932:$G$1859,P3059)</f>
        <v>85.041160000000005</v>
      </c>
      <c r="U3059">
        <f t="shared" si="1029"/>
        <v>260</v>
      </c>
      <c r="V3059" s="37">
        <f>INDEX(LORDetail!$B$932:$B$1859,U3059)</f>
        <v>53892</v>
      </c>
      <c r="W3059" s="37">
        <f>INDEX(LORDetail!$D$932:$D$1859,U3059)</f>
        <v>51.534460213882703</v>
      </c>
      <c r="X3059" s="37">
        <f>INDEX(LORDetail!$E$932:$E$1859,U3059)</f>
        <v>-1.94764037706549</v>
      </c>
      <c r="Y3059" s="37">
        <f>INDEX(LORDetail!$G$932:$G$1859,U3059)</f>
        <v>84.901169999999993</v>
      </c>
      <c r="Z3059">
        <f t="shared" si="1030"/>
        <v>225</v>
      </c>
      <c r="AA3059" s="29">
        <f t="shared" si="1031"/>
        <v>120.92277281923452</v>
      </c>
      <c r="AB3059">
        <f t="shared" si="1032"/>
        <v>0.53743454586326456</v>
      </c>
      <c r="AC3059" s="32">
        <f t="shared" si="1033"/>
        <v>51.534066289083455</v>
      </c>
      <c r="AD3059" s="32">
        <f t="shared" si="1034"/>
        <v>-1.9490058369664018</v>
      </c>
      <c r="AE3059" s="34">
        <f t="shared" si="1035"/>
        <v>84.965924537924607</v>
      </c>
      <c r="AF3059" s="36" t="str">
        <f t="shared" si="1021"/>
        <v>RDNGSTN</v>
      </c>
      <c r="AG3059" s="36" t="str">
        <f t="shared" si="1022"/>
        <v>PADTON</v>
      </c>
      <c r="AH3059" s="36">
        <f t="shared" si="1019"/>
        <v>1554</v>
      </c>
      <c r="AI3059" s="42">
        <f t="shared" si="1020"/>
        <v>53788</v>
      </c>
      <c r="AJ3059" s="43">
        <f t="shared" si="1015"/>
        <v>19.363174114199481</v>
      </c>
      <c r="AK3059" s="43">
        <f t="shared" si="1016"/>
        <v>-2.0811399880823173E-2</v>
      </c>
      <c r="AL3059" s="36">
        <f t="shared" si="1017"/>
        <v>51.534066289083455</v>
      </c>
      <c r="AM3059" s="36">
        <v>1</v>
      </c>
      <c r="AN3059" s="36">
        <f t="shared" si="1018"/>
        <v>-1.9490058369664018</v>
      </c>
      <c r="AO3059" s="36">
        <v>4</v>
      </c>
      <c r="AP3059" s="42">
        <f>INT(AI3059/1000)*1000</f>
        <v>53000</v>
      </c>
      <c r="AQ3059" s="42">
        <f>MOD(AI3059,1000)</f>
        <v>788</v>
      </c>
      <c r="AR3059" s="42">
        <f>MOD(AI3060,1000)-0.2+(AP3060-AP3059)</f>
        <v>806.99999999999704</v>
      </c>
    </row>
    <row r="3060" spans="1:44" x14ac:dyDescent="0.25">
      <c r="A3060" s="19" t="s">
        <v>1</v>
      </c>
      <c r="B3060" t="s">
        <v>0</v>
      </c>
      <c r="C3060">
        <v>1555</v>
      </c>
      <c r="D3060" s="36">
        <f>MATCH(C3060,TrainRun!$AG$149:$AG$295,1)</f>
        <v>99</v>
      </c>
      <c r="E3060" s="36">
        <f>INT(INDEX(TrainRun!$AD$149:$AD$295,'By Second'!D3060))</f>
        <v>1529</v>
      </c>
      <c r="F3060" s="36">
        <f>IF(E3060=0,0,INDEX(TrainRun!$AE$149:$AE$295,'By Second'!D3060))</f>
        <v>19.883459111220073</v>
      </c>
      <c r="G3060" s="36">
        <f>INDEX(TrainRun!$AF$149:$AF$295,'By Second'!D3060)</f>
        <v>53297.643681462636</v>
      </c>
      <c r="H3060">
        <f t="shared" si="1023"/>
        <v>100</v>
      </c>
      <c r="I3060" s="36">
        <f>INT(INDEX(TrainRun!$AD$149:$AD$295,'By Second'!H3060))</f>
        <v>1556</v>
      </c>
      <c r="J3060" s="36">
        <f>INDEX(TrainRun!$AE$149:$AE$295,'By Second'!H3060)</f>
        <v>19.321551314437848</v>
      </c>
      <c r="K3060">
        <f t="shared" si="1024"/>
        <v>27</v>
      </c>
      <c r="L3060">
        <f t="shared" si="1025"/>
        <v>-0.56190779678222569</v>
      </c>
      <c r="M3060">
        <f t="shared" si="1026"/>
        <v>-2.0811399880823173E-2</v>
      </c>
      <c r="N3060" s="32">
        <f t="shared" si="1027"/>
        <v>19.342362714318657</v>
      </c>
      <c r="O3060" s="29">
        <f t="shared" si="1028"/>
        <v>53807.265135533555</v>
      </c>
      <c r="P3060" s="37">
        <f>MATCH(O3060,LORDetail!$B$932:$B$1859,1)</f>
        <v>259</v>
      </c>
      <c r="Q3060" s="37">
        <f>INDEX(LORDetail!$B$932:$B$1859,P3060)</f>
        <v>53667</v>
      </c>
      <c r="R3060" s="37">
        <f>INDEX(LORDetail!$D$932:$D$1859,P3060)</f>
        <v>51.533608605108803</v>
      </c>
      <c r="S3060" s="37">
        <f>INDEX(LORDetail!$E$932:$E$1859,P3060)</f>
        <v>-1.95059230503309</v>
      </c>
      <c r="T3060" s="37">
        <f>INDEX(LORDetail!$G$932:$G$1859,P3060)</f>
        <v>85.041160000000005</v>
      </c>
      <c r="U3060">
        <f t="shared" si="1029"/>
        <v>260</v>
      </c>
      <c r="V3060" s="37">
        <f>INDEX(LORDetail!$B$932:$B$1859,U3060)</f>
        <v>53892</v>
      </c>
      <c r="W3060" s="37">
        <f>INDEX(LORDetail!$D$932:$D$1859,U3060)</f>
        <v>51.534460213882703</v>
      </c>
      <c r="X3060" s="37">
        <f>INDEX(LORDetail!$E$932:$E$1859,U3060)</f>
        <v>-1.94764037706549</v>
      </c>
      <c r="Y3060" s="37">
        <f>INDEX(LORDetail!$G$932:$G$1859,U3060)</f>
        <v>84.901169999999993</v>
      </c>
      <c r="Z3060">
        <f t="shared" si="1030"/>
        <v>225</v>
      </c>
      <c r="AA3060" s="29">
        <f t="shared" si="1031"/>
        <v>140.26513553355471</v>
      </c>
      <c r="AB3060">
        <f t="shared" si="1032"/>
        <v>0.62340060237135431</v>
      </c>
      <c r="AC3060" s="32">
        <f t="shared" si="1033"/>
        <v>51.534139498531438</v>
      </c>
      <c r="AD3060" s="32">
        <f t="shared" si="1034"/>
        <v>-1.9487520713599313</v>
      </c>
      <c r="AE3060" s="34">
        <f t="shared" si="1035"/>
        <v>84.953890149674038</v>
      </c>
      <c r="AF3060" s="36" t="str">
        <f t="shared" si="1021"/>
        <v>RDNGSTN</v>
      </c>
      <c r="AG3060" s="36" t="str">
        <f t="shared" si="1022"/>
        <v>PADTON</v>
      </c>
      <c r="AH3060" s="36">
        <f t="shared" si="1019"/>
        <v>1555</v>
      </c>
      <c r="AI3060" s="42">
        <f t="shared" si="1020"/>
        <v>53807.199999999997</v>
      </c>
      <c r="AJ3060" s="43">
        <f t="shared" si="1015"/>
        <v>19.342362714318657</v>
      </c>
      <c r="AK3060" s="43">
        <f t="shared" si="1016"/>
        <v>-2.0811399880823173E-2</v>
      </c>
      <c r="AL3060" s="36">
        <f t="shared" si="1017"/>
        <v>51.534139498531438</v>
      </c>
      <c r="AM3060" s="36">
        <v>1</v>
      </c>
      <c r="AN3060" s="36">
        <f t="shared" si="1018"/>
        <v>-1.9487520713599313</v>
      </c>
      <c r="AO3060" s="36">
        <v>4</v>
      </c>
      <c r="AP3060" s="42">
        <f>INT(AI3060/1000)*1000</f>
        <v>53000</v>
      </c>
      <c r="AQ3060" s="42">
        <f>MOD(AI3060,1000)</f>
        <v>807.19999999999709</v>
      </c>
      <c r="AR3060" s="42">
        <f>MOD(AI3061,1000)-0.2+(AP3061-AP3060)</f>
        <v>828.60000000000286</v>
      </c>
    </row>
    <row r="3061" spans="1:44" x14ac:dyDescent="0.25">
      <c r="A3061" s="19" t="s">
        <v>1</v>
      </c>
      <c r="B3061" t="s">
        <v>0</v>
      </c>
      <c r="C3061">
        <v>1556</v>
      </c>
      <c r="D3061" s="36">
        <f>MATCH(C3061,TrainRun!$AG$149:$AG$295,1)</f>
        <v>101</v>
      </c>
      <c r="E3061" s="36">
        <f>INT(INDEX(TrainRun!$AD$149:$AD$295,'By Second'!D3061))</f>
        <v>1556</v>
      </c>
      <c r="F3061" s="36">
        <f>IF(E3061=0,0,INDEX(TrainRun!$AE$149:$AE$295,'By Second'!D3061))</f>
        <v>19.320708848468165</v>
      </c>
      <c r="G3061" s="36">
        <f>INDEX(TrainRun!$AF$149:$AF$295,'By Second'!D3061)</f>
        <v>53828.814145311429</v>
      </c>
      <c r="H3061">
        <f t="shared" si="1023"/>
        <v>102</v>
      </c>
      <c r="I3061" s="36">
        <f>INT(INDEX(TrainRun!$AD$149:$AD$295,'By Second'!H3061))</f>
        <v>1573</v>
      </c>
      <c r="J3061" s="36">
        <f>INDEX(TrainRun!$AE$149:$AE$295,'By Second'!H3061)</f>
        <v>19.18185673284216</v>
      </c>
      <c r="K3061">
        <f t="shared" si="1024"/>
        <v>17</v>
      </c>
      <c r="L3061">
        <f t="shared" si="1025"/>
        <v>-0.13885211562600475</v>
      </c>
      <c r="M3061">
        <f t="shared" si="1026"/>
        <v>-8.1677715074120437E-3</v>
      </c>
      <c r="N3061" s="32">
        <f t="shared" si="1027"/>
        <v>19.320708848468165</v>
      </c>
      <c r="O3061" s="29">
        <f t="shared" si="1028"/>
        <v>53828.800000000003</v>
      </c>
      <c r="P3061" s="37">
        <f>MATCH(O3061,LORDetail!$B$932:$B$1859,1)</f>
        <v>259</v>
      </c>
      <c r="Q3061" s="37">
        <f>INDEX(LORDetail!$B$932:$B$1859,P3061)</f>
        <v>53667</v>
      </c>
      <c r="R3061" s="37">
        <f>INDEX(LORDetail!$D$932:$D$1859,P3061)</f>
        <v>51.533608605108803</v>
      </c>
      <c r="S3061" s="37">
        <f>INDEX(LORDetail!$E$932:$E$1859,P3061)</f>
        <v>-1.95059230503309</v>
      </c>
      <c r="T3061" s="37">
        <f>INDEX(LORDetail!$G$932:$G$1859,P3061)</f>
        <v>85.041160000000005</v>
      </c>
      <c r="U3061">
        <f t="shared" si="1029"/>
        <v>260</v>
      </c>
      <c r="V3061" s="37">
        <f>INDEX(LORDetail!$B$932:$B$1859,U3061)</f>
        <v>53892</v>
      </c>
      <c r="W3061" s="37">
        <f>INDEX(LORDetail!$D$932:$D$1859,U3061)</f>
        <v>51.534460213882703</v>
      </c>
      <c r="X3061" s="37">
        <f>INDEX(LORDetail!$E$932:$E$1859,U3061)</f>
        <v>-1.94764037706549</v>
      </c>
      <c r="Y3061" s="37">
        <f>INDEX(LORDetail!$G$932:$G$1859,U3061)</f>
        <v>84.901169999999993</v>
      </c>
      <c r="Z3061">
        <f t="shared" si="1030"/>
        <v>225</v>
      </c>
      <c r="AA3061" s="29">
        <f t="shared" si="1031"/>
        <v>161.80000000000291</v>
      </c>
      <c r="AB3061">
        <f t="shared" si="1032"/>
        <v>0.71911111111112402</v>
      </c>
      <c r="AC3061" s="32">
        <f t="shared" si="1033"/>
        <v>51.534221006440433</v>
      </c>
      <c r="AD3061" s="32">
        <f t="shared" si="1034"/>
        <v>-1.9484695408323891</v>
      </c>
      <c r="AE3061" s="34">
        <f t="shared" si="1035"/>
        <v>84.940491635555546</v>
      </c>
      <c r="AF3061" s="36" t="str">
        <f t="shared" si="1021"/>
        <v>RDNGSTN</v>
      </c>
      <c r="AG3061" s="36" t="str">
        <f t="shared" si="1022"/>
        <v>PADTON</v>
      </c>
      <c r="AH3061" s="36">
        <f t="shared" si="1019"/>
        <v>1556</v>
      </c>
      <c r="AI3061" s="42">
        <f t="shared" si="1020"/>
        <v>53828.800000000003</v>
      </c>
      <c r="AJ3061" s="43">
        <f t="shared" si="1015"/>
        <v>19.320708848468165</v>
      </c>
      <c r="AK3061" s="43">
        <f t="shared" si="1016"/>
        <v>-8.1677715074120437E-3</v>
      </c>
      <c r="AL3061" s="36">
        <f t="shared" si="1017"/>
        <v>51.534221006440433</v>
      </c>
      <c r="AM3061" s="36">
        <v>1</v>
      </c>
      <c r="AN3061" s="36">
        <f t="shared" si="1018"/>
        <v>-1.9484695408323891</v>
      </c>
      <c r="AO3061" s="36">
        <v>4</v>
      </c>
      <c r="AP3061" s="42">
        <f>INT(AI3061/1000)*1000</f>
        <v>53000</v>
      </c>
      <c r="AQ3061" s="42">
        <f>MOD(AI3061,1000)</f>
        <v>828.80000000000291</v>
      </c>
      <c r="AR3061" s="42">
        <f>MOD(AI3062,1000)-0.2+(AP3062-AP3061)</f>
        <v>847.99999999999704</v>
      </c>
    </row>
    <row r="3062" spans="1:44" x14ac:dyDescent="0.25">
      <c r="A3062" s="19" t="s">
        <v>1</v>
      </c>
      <c r="B3062" t="s">
        <v>0</v>
      </c>
      <c r="C3062">
        <v>1557</v>
      </c>
      <c r="D3062" s="36">
        <f>MATCH(C3062,TrainRun!$AG$149:$AG$295,1)</f>
        <v>101</v>
      </c>
      <c r="E3062" s="36">
        <f>INT(INDEX(TrainRun!$AD$149:$AD$295,'By Second'!D3062))</f>
        <v>1556</v>
      </c>
      <c r="F3062" s="36">
        <f>IF(E3062=0,0,INDEX(TrainRun!$AE$149:$AE$295,'By Second'!D3062))</f>
        <v>19.320708848468165</v>
      </c>
      <c r="G3062" s="36">
        <f>INDEX(TrainRun!$AF$149:$AF$295,'By Second'!D3062)</f>
        <v>53828.814145311429</v>
      </c>
      <c r="H3062">
        <f t="shared" si="1023"/>
        <v>102</v>
      </c>
      <c r="I3062" s="36">
        <f>INT(INDEX(TrainRun!$AD$149:$AD$295,'By Second'!H3062))</f>
        <v>1573</v>
      </c>
      <c r="J3062" s="36">
        <f>INDEX(TrainRun!$AE$149:$AE$295,'By Second'!H3062)</f>
        <v>19.18185673284216</v>
      </c>
      <c r="K3062">
        <f t="shared" si="1024"/>
        <v>17</v>
      </c>
      <c r="L3062">
        <f t="shared" si="1025"/>
        <v>-0.13885211562600475</v>
      </c>
      <c r="M3062">
        <f t="shared" si="1026"/>
        <v>-8.1677715074120437E-3</v>
      </c>
      <c r="N3062" s="32">
        <f t="shared" si="1027"/>
        <v>19.312541076960752</v>
      </c>
      <c r="O3062" s="29">
        <f t="shared" si="1028"/>
        <v>53848.11254107696</v>
      </c>
      <c r="P3062" s="37">
        <f>MATCH(O3062,LORDetail!$B$932:$B$1859,1)</f>
        <v>259</v>
      </c>
      <c r="Q3062" s="37">
        <f>INDEX(LORDetail!$B$932:$B$1859,P3062)</f>
        <v>53667</v>
      </c>
      <c r="R3062" s="37">
        <f>INDEX(LORDetail!$D$932:$D$1859,P3062)</f>
        <v>51.533608605108803</v>
      </c>
      <c r="S3062" s="37">
        <f>INDEX(LORDetail!$E$932:$E$1859,P3062)</f>
        <v>-1.95059230503309</v>
      </c>
      <c r="T3062" s="37">
        <f>INDEX(LORDetail!$G$932:$G$1859,P3062)</f>
        <v>85.041160000000005</v>
      </c>
      <c r="U3062">
        <f t="shared" si="1029"/>
        <v>260</v>
      </c>
      <c r="V3062" s="37">
        <f>INDEX(LORDetail!$B$932:$B$1859,U3062)</f>
        <v>53892</v>
      </c>
      <c r="W3062" s="37">
        <f>INDEX(LORDetail!$D$932:$D$1859,U3062)</f>
        <v>51.534460213882703</v>
      </c>
      <c r="X3062" s="37">
        <f>INDEX(LORDetail!$E$932:$E$1859,U3062)</f>
        <v>-1.94764037706549</v>
      </c>
      <c r="Y3062" s="37">
        <f>INDEX(LORDetail!$G$932:$G$1859,U3062)</f>
        <v>84.901169999999993</v>
      </c>
      <c r="Z3062">
        <f t="shared" si="1030"/>
        <v>225</v>
      </c>
      <c r="AA3062" s="29">
        <f t="shared" si="1031"/>
        <v>181.11254107696004</v>
      </c>
      <c r="AB3062">
        <f t="shared" si="1032"/>
        <v>0.80494462700871128</v>
      </c>
      <c r="AC3062" s="32">
        <f t="shared" si="1033"/>
        <v>51.534294103015668</v>
      </c>
      <c r="AD3062" s="32">
        <f t="shared" si="1034"/>
        <v>-1.9482161664762536</v>
      </c>
      <c r="AE3062" s="34">
        <f t="shared" si="1035"/>
        <v>84.928475801665044</v>
      </c>
      <c r="AF3062" s="36" t="str">
        <f t="shared" si="1021"/>
        <v>RDNGSTN</v>
      </c>
      <c r="AG3062" s="36" t="str">
        <f t="shared" si="1022"/>
        <v>PADTON</v>
      </c>
      <c r="AH3062" s="36">
        <f t="shared" si="1019"/>
        <v>1557</v>
      </c>
      <c r="AI3062" s="42">
        <f t="shared" si="1020"/>
        <v>53848.2</v>
      </c>
      <c r="AJ3062" s="43">
        <f t="shared" si="1015"/>
        <v>19.312541076960752</v>
      </c>
      <c r="AK3062" s="43">
        <f t="shared" si="1016"/>
        <v>-8.1677715074120437E-3</v>
      </c>
      <c r="AL3062" s="36">
        <f t="shared" si="1017"/>
        <v>51.534294103015668</v>
      </c>
      <c r="AM3062" s="36">
        <v>1</v>
      </c>
      <c r="AN3062" s="36">
        <f t="shared" si="1018"/>
        <v>-1.9482161664762536</v>
      </c>
      <c r="AO3062" s="36">
        <v>4</v>
      </c>
      <c r="AP3062" s="42">
        <f>INT(AI3062/1000)*1000</f>
        <v>53000</v>
      </c>
      <c r="AQ3062" s="42">
        <f>MOD(AI3062,1000)</f>
        <v>848.19999999999709</v>
      </c>
      <c r="AR3062" s="42">
        <f>MOD(AI3063,1000)-0.2+(AP3063-AP3062)</f>
        <v>867.20000000000141</v>
      </c>
    </row>
    <row r="3063" spans="1:44" x14ac:dyDescent="0.25">
      <c r="A3063" s="19" t="s">
        <v>1</v>
      </c>
      <c r="B3063" t="s">
        <v>0</v>
      </c>
      <c r="C3063">
        <v>1558</v>
      </c>
      <c r="D3063" s="36">
        <f>MATCH(C3063,TrainRun!$AG$149:$AG$295,1)</f>
        <v>101</v>
      </c>
      <c r="E3063" s="36">
        <f>INT(INDEX(TrainRun!$AD$149:$AD$295,'By Second'!D3063))</f>
        <v>1556</v>
      </c>
      <c r="F3063" s="36">
        <f>IF(E3063=0,0,INDEX(TrainRun!$AE$149:$AE$295,'By Second'!D3063))</f>
        <v>19.320708848468165</v>
      </c>
      <c r="G3063" s="36">
        <f>INDEX(TrainRun!$AF$149:$AF$295,'By Second'!D3063)</f>
        <v>53828.814145311429</v>
      </c>
      <c r="H3063">
        <f t="shared" si="1023"/>
        <v>102</v>
      </c>
      <c r="I3063" s="36">
        <f>INT(INDEX(TrainRun!$AD$149:$AD$295,'By Second'!H3063))</f>
        <v>1573</v>
      </c>
      <c r="J3063" s="36">
        <f>INDEX(TrainRun!$AE$149:$AE$295,'By Second'!H3063)</f>
        <v>19.18185673284216</v>
      </c>
      <c r="K3063">
        <f t="shared" si="1024"/>
        <v>17</v>
      </c>
      <c r="L3063">
        <f t="shared" si="1025"/>
        <v>-0.13885211562600475</v>
      </c>
      <c r="M3063">
        <f t="shared" si="1026"/>
        <v>-8.1677715074120437E-3</v>
      </c>
      <c r="N3063" s="32">
        <f t="shared" si="1027"/>
        <v>19.304373305453339</v>
      </c>
      <c r="O3063" s="29">
        <f t="shared" si="1028"/>
        <v>53867.416914382411</v>
      </c>
      <c r="P3063" s="37">
        <f>MATCH(O3063,LORDetail!$B$932:$B$1859,1)</f>
        <v>259</v>
      </c>
      <c r="Q3063" s="37">
        <f>INDEX(LORDetail!$B$932:$B$1859,P3063)</f>
        <v>53667</v>
      </c>
      <c r="R3063" s="37">
        <f>INDEX(LORDetail!$D$932:$D$1859,P3063)</f>
        <v>51.533608605108803</v>
      </c>
      <c r="S3063" s="37">
        <f>INDEX(LORDetail!$E$932:$E$1859,P3063)</f>
        <v>-1.95059230503309</v>
      </c>
      <c r="T3063" s="37">
        <f>INDEX(LORDetail!$G$932:$G$1859,P3063)</f>
        <v>85.041160000000005</v>
      </c>
      <c r="U3063">
        <f t="shared" si="1029"/>
        <v>260</v>
      </c>
      <c r="V3063" s="37">
        <f>INDEX(LORDetail!$B$932:$B$1859,U3063)</f>
        <v>53892</v>
      </c>
      <c r="W3063" s="37">
        <f>INDEX(LORDetail!$D$932:$D$1859,U3063)</f>
        <v>51.534460213882703</v>
      </c>
      <c r="X3063" s="37">
        <f>INDEX(LORDetail!$E$932:$E$1859,U3063)</f>
        <v>-1.94764037706549</v>
      </c>
      <c r="Y3063" s="37">
        <f>INDEX(LORDetail!$G$932:$G$1859,U3063)</f>
        <v>84.901169999999993</v>
      </c>
      <c r="Z3063">
        <f t="shared" si="1030"/>
        <v>225</v>
      </c>
      <c r="AA3063" s="29">
        <f t="shared" si="1031"/>
        <v>200.41691438241105</v>
      </c>
      <c r="AB3063">
        <f t="shared" si="1032"/>
        <v>0.89074184169960469</v>
      </c>
      <c r="AC3063" s="32">
        <f t="shared" si="1033"/>
        <v>51.534367168676475</v>
      </c>
      <c r="AD3063" s="32">
        <f t="shared" si="1034"/>
        <v>-1.9479628992786653</v>
      </c>
      <c r="AE3063" s="34">
        <f t="shared" si="1035"/>
        <v>84.916465049580466</v>
      </c>
      <c r="AF3063" s="36" t="str">
        <f t="shared" si="1021"/>
        <v>RDNGSTN</v>
      </c>
      <c r="AG3063" s="36" t="str">
        <f t="shared" si="1022"/>
        <v>PADTON</v>
      </c>
      <c r="AH3063" s="36">
        <f t="shared" si="1019"/>
        <v>1558</v>
      </c>
      <c r="AI3063" s="42">
        <f t="shared" si="1020"/>
        <v>53867.4</v>
      </c>
      <c r="AJ3063" s="43">
        <f t="shared" si="1015"/>
        <v>19.304373305453339</v>
      </c>
      <c r="AK3063" s="43">
        <f t="shared" si="1016"/>
        <v>-8.1677715074120437E-3</v>
      </c>
      <c r="AL3063" s="36">
        <f t="shared" si="1017"/>
        <v>51.534367168676475</v>
      </c>
      <c r="AM3063" s="36">
        <v>1</v>
      </c>
      <c r="AN3063" s="36">
        <f t="shared" si="1018"/>
        <v>-1.9479628992786653</v>
      </c>
      <c r="AO3063" s="36">
        <v>4</v>
      </c>
      <c r="AP3063" s="42">
        <f>INT(AI3063/1000)*1000</f>
        <v>53000</v>
      </c>
      <c r="AQ3063" s="42">
        <f>MOD(AI3063,1000)</f>
        <v>867.40000000000146</v>
      </c>
      <c r="AR3063" s="42">
        <f>MOD(AI3064,1000)-0.2+(AP3064-AP3063)</f>
        <v>886.60000000000286</v>
      </c>
    </row>
    <row r="3064" spans="1:44" x14ac:dyDescent="0.25">
      <c r="A3064" s="19" t="s">
        <v>1</v>
      </c>
      <c r="B3064" t="s">
        <v>0</v>
      </c>
      <c r="C3064">
        <v>1559</v>
      </c>
      <c r="D3064" s="36">
        <f>MATCH(C3064,TrainRun!$AG$149:$AG$295,1)</f>
        <v>101</v>
      </c>
      <c r="E3064" s="36">
        <f>INT(INDEX(TrainRun!$AD$149:$AD$295,'By Second'!D3064))</f>
        <v>1556</v>
      </c>
      <c r="F3064" s="36">
        <f>IF(E3064=0,0,INDEX(TrainRun!$AE$149:$AE$295,'By Second'!D3064))</f>
        <v>19.320708848468165</v>
      </c>
      <c r="G3064" s="36">
        <f>INDEX(TrainRun!$AF$149:$AF$295,'By Second'!D3064)</f>
        <v>53828.814145311429</v>
      </c>
      <c r="H3064">
        <f t="shared" si="1023"/>
        <v>102</v>
      </c>
      <c r="I3064" s="36">
        <f>INT(INDEX(TrainRun!$AD$149:$AD$295,'By Second'!H3064))</f>
        <v>1573</v>
      </c>
      <c r="J3064" s="36">
        <f>INDEX(TrainRun!$AE$149:$AE$295,'By Second'!H3064)</f>
        <v>19.18185673284216</v>
      </c>
      <c r="K3064">
        <f t="shared" si="1024"/>
        <v>17</v>
      </c>
      <c r="L3064">
        <f t="shared" si="1025"/>
        <v>-0.13885211562600475</v>
      </c>
      <c r="M3064">
        <f t="shared" si="1026"/>
        <v>-8.1677715074120437E-3</v>
      </c>
      <c r="N3064" s="32">
        <f t="shared" si="1027"/>
        <v>19.296205533945926</v>
      </c>
      <c r="O3064" s="29">
        <f t="shared" si="1028"/>
        <v>53886.713119916356</v>
      </c>
      <c r="P3064" s="37">
        <f>MATCH(O3064,LORDetail!$B$932:$B$1859,1)</f>
        <v>259</v>
      </c>
      <c r="Q3064" s="37">
        <f>INDEX(LORDetail!$B$932:$B$1859,P3064)</f>
        <v>53667</v>
      </c>
      <c r="R3064" s="37">
        <f>INDEX(LORDetail!$D$932:$D$1859,P3064)</f>
        <v>51.533608605108803</v>
      </c>
      <c r="S3064" s="37">
        <f>INDEX(LORDetail!$E$932:$E$1859,P3064)</f>
        <v>-1.95059230503309</v>
      </c>
      <c r="T3064" s="37">
        <f>INDEX(LORDetail!$G$932:$G$1859,P3064)</f>
        <v>85.041160000000005</v>
      </c>
      <c r="U3064">
        <f t="shared" si="1029"/>
        <v>260</v>
      </c>
      <c r="V3064" s="37">
        <f>INDEX(LORDetail!$B$932:$B$1859,U3064)</f>
        <v>53892</v>
      </c>
      <c r="W3064" s="37">
        <f>INDEX(LORDetail!$D$932:$D$1859,U3064)</f>
        <v>51.534460213882703</v>
      </c>
      <c r="X3064" s="37">
        <f>INDEX(LORDetail!$E$932:$E$1859,U3064)</f>
        <v>-1.94764037706549</v>
      </c>
      <c r="Y3064" s="37">
        <f>INDEX(LORDetail!$G$932:$G$1859,U3064)</f>
        <v>84.901169999999993</v>
      </c>
      <c r="Z3064">
        <f t="shared" si="1030"/>
        <v>225</v>
      </c>
      <c r="AA3064" s="29">
        <f t="shared" si="1031"/>
        <v>219.71311991635594</v>
      </c>
      <c r="AB3064">
        <f t="shared" si="1032"/>
        <v>0.97650275518380414</v>
      </c>
      <c r="AC3064" s="32">
        <f t="shared" si="1033"/>
        <v>51.534440203422854</v>
      </c>
      <c r="AD3064" s="32">
        <f t="shared" si="1034"/>
        <v>-1.9477097392396245</v>
      </c>
      <c r="AE3064" s="34">
        <f t="shared" si="1035"/>
        <v>84.904459379301812</v>
      </c>
      <c r="AF3064" s="36" t="str">
        <f t="shared" si="1021"/>
        <v>RDNGSTN</v>
      </c>
      <c r="AG3064" s="36" t="str">
        <f t="shared" si="1022"/>
        <v>PADTON</v>
      </c>
      <c r="AH3064" s="36">
        <f t="shared" si="1019"/>
        <v>1559</v>
      </c>
      <c r="AI3064" s="42">
        <f t="shared" si="1020"/>
        <v>53886.8</v>
      </c>
      <c r="AJ3064" s="43">
        <f t="shared" si="1015"/>
        <v>19.296205533945926</v>
      </c>
      <c r="AK3064" s="43">
        <f t="shared" si="1016"/>
        <v>-8.1677715074120437E-3</v>
      </c>
      <c r="AL3064" s="36">
        <f t="shared" si="1017"/>
        <v>51.534440203422854</v>
      </c>
      <c r="AM3064" s="36">
        <v>1</v>
      </c>
      <c r="AN3064" s="36">
        <f t="shared" si="1018"/>
        <v>-1.9477097392396245</v>
      </c>
      <c r="AO3064" s="36">
        <v>4</v>
      </c>
      <c r="AP3064" s="42">
        <f>INT(AI3064/1000)*1000</f>
        <v>53000</v>
      </c>
      <c r="AQ3064" s="42">
        <f>MOD(AI3064,1000)</f>
        <v>886.80000000000291</v>
      </c>
      <c r="AR3064" s="42">
        <f>MOD(AI3065,1000)-0.2+(AP3065-AP3064)</f>
        <v>905.8</v>
      </c>
    </row>
    <row r="3065" spans="1:44" x14ac:dyDescent="0.25">
      <c r="A3065" s="19" t="s">
        <v>1</v>
      </c>
      <c r="B3065" t="s">
        <v>0</v>
      </c>
      <c r="C3065">
        <v>1560</v>
      </c>
      <c r="D3065" s="36">
        <f>MATCH(C3065,TrainRun!$AG$149:$AG$295,1)</f>
        <v>101</v>
      </c>
      <c r="E3065" s="36">
        <f>INT(INDEX(TrainRun!$AD$149:$AD$295,'By Second'!D3065))</f>
        <v>1556</v>
      </c>
      <c r="F3065" s="36">
        <f>IF(E3065=0,0,INDEX(TrainRun!$AE$149:$AE$295,'By Second'!D3065))</f>
        <v>19.320708848468165</v>
      </c>
      <c r="G3065" s="36">
        <f>INDEX(TrainRun!$AF$149:$AF$295,'By Second'!D3065)</f>
        <v>53828.814145311429</v>
      </c>
      <c r="H3065">
        <f t="shared" si="1023"/>
        <v>102</v>
      </c>
      <c r="I3065" s="36">
        <f>INT(INDEX(TrainRun!$AD$149:$AD$295,'By Second'!H3065))</f>
        <v>1573</v>
      </c>
      <c r="J3065" s="36">
        <f>INDEX(TrainRun!$AE$149:$AE$295,'By Second'!H3065)</f>
        <v>19.18185673284216</v>
      </c>
      <c r="K3065">
        <f t="shared" si="1024"/>
        <v>17</v>
      </c>
      <c r="L3065">
        <f t="shared" si="1025"/>
        <v>-0.13885211562600475</v>
      </c>
      <c r="M3065">
        <f t="shared" si="1026"/>
        <v>-8.1677715074120437E-3</v>
      </c>
      <c r="N3065" s="32">
        <f t="shared" si="1027"/>
        <v>19.288037762438513</v>
      </c>
      <c r="O3065" s="29">
        <f t="shared" si="1028"/>
        <v>53906.001157678795</v>
      </c>
      <c r="P3065" s="37">
        <f>MATCH(O3065,LORDetail!$B$932:$B$1859,1)</f>
        <v>260</v>
      </c>
      <c r="Q3065" s="37">
        <f>INDEX(LORDetail!$B$932:$B$1859,P3065)</f>
        <v>53892</v>
      </c>
      <c r="R3065" s="37">
        <f>INDEX(LORDetail!$D$932:$D$1859,P3065)</f>
        <v>51.534460213882703</v>
      </c>
      <c r="S3065" s="37">
        <f>INDEX(LORDetail!$E$932:$E$1859,P3065)</f>
        <v>-1.94764037706549</v>
      </c>
      <c r="T3065" s="37">
        <f>INDEX(LORDetail!$G$932:$G$1859,P3065)</f>
        <v>84.901169999999993</v>
      </c>
      <c r="U3065">
        <f t="shared" si="1029"/>
        <v>261</v>
      </c>
      <c r="V3065" s="37">
        <f>INDEX(LORDetail!$B$932:$B$1859,U3065)</f>
        <v>54104</v>
      </c>
      <c r="W3065" s="37">
        <f>INDEX(LORDetail!$D$932:$D$1859,U3065)</f>
        <v>51.535162274463403</v>
      </c>
      <c r="X3065" s="37">
        <f>INDEX(LORDetail!$E$932:$E$1859,U3065)</f>
        <v>-1.94480082013304</v>
      </c>
      <c r="Y3065" s="37">
        <f>INDEX(LORDetail!$G$932:$G$1859,U3065)</f>
        <v>84.769270000000006</v>
      </c>
      <c r="Z3065">
        <f t="shared" si="1030"/>
        <v>212</v>
      </c>
      <c r="AA3065" s="29">
        <f t="shared" si="1031"/>
        <v>14.001157678794698</v>
      </c>
      <c r="AB3065">
        <f t="shared" si="1032"/>
        <v>6.6043196598088202E-2</v>
      </c>
      <c r="AC3065" s="32">
        <f t="shared" si="1033"/>
        <v>51.534506580207655</v>
      </c>
      <c r="AD3065" s="32">
        <f t="shared" si="1034"/>
        <v>-1.9474528436487488</v>
      </c>
      <c r="AE3065" s="34">
        <f t="shared" si="1035"/>
        <v>84.892458902368702</v>
      </c>
      <c r="AF3065" s="36" t="str">
        <f t="shared" si="1021"/>
        <v>RDNGSTN</v>
      </c>
      <c r="AG3065" s="36" t="str">
        <f t="shared" si="1022"/>
        <v>PADTON</v>
      </c>
      <c r="AH3065" s="36">
        <f t="shared" si="1019"/>
        <v>1560</v>
      </c>
      <c r="AI3065" s="42">
        <f t="shared" si="1020"/>
        <v>53906</v>
      </c>
      <c r="AJ3065" s="43">
        <f t="shared" si="1015"/>
        <v>19.288037762438513</v>
      </c>
      <c r="AK3065" s="43">
        <f t="shared" si="1016"/>
        <v>-8.1677715074120437E-3</v>
      </c>
      <c r="AL3065" s="36">
        <f t="shared" si="1017"/>
        <v>51.534506580207655</v>
      </c>
      <c r="AM3065" s="36">
        <v>1</v>
      </c>
      <c r="AN3065" s="36">
        <f t="shared" si="1018"/>
        <v>-1.9474528436487488</v>
      </c>
      <c r="AO3065" s="36">
        <v>4</v>
      </c>
      <c r="AP3065" s="42">
        <f>INT(AI3065/1000)*1000</f>
        <v>53000</v>
      </c>
      <c r="AQ3065" s="42">
        <f>MOD(AI3065,1000)</f>
        <v>906</v>
      </c>
      <c r="AR3065" s="42">
        <f>MOD(AI3066,1000)-0.2+(AP3066-AP3065)</f>
        <v>924.99999999999704</v>
      </c>
    </row>
    <row r="3066" spans="1:44" x14ac:dyDescent="0.25">
      <c r="A3066" s="19" t="s">
        <v>1</v>
      </c>
      <c r="B3066" t="s">
        <v>0</v>
      </c>
      <c r="C3066">
        <v>1561</v>
      </c>
      <c r="D3066" s="36">
        <f>MATCH(C3066,TrainRun!$AG$149:$AG$295,1)</f>
        <v>101</v>
      </c>
      <c r="E3066" s="36">
        <f>INT(INDEX(TrainRun!$AD$149:$AD$295,'By Second'!D3066))</f>
        <v>1556</v>
      </c>
      <c r="F3066" s="36">
        <f>IF(E3066=0,0,INDEX(TrainRun!$AE$149:$AE$295,'By Second'!D3066))</f>
        <v>19.320708848468165</v>
      </c>
      <c r="G3066" s="36">
        <f>INDEX(TrainRun!$AF$149:$AF$295,'By Second'!D3066)</f>
        <v>53828.814145311429</v>
      </c>
      <c r="H3066">
        <f t="shared" si="1023"/>
        <v>102</v>
      </c>
      <c r="I3066" s="36">
        <f>INT(INDEX(TrainRun!$AD$149:$AD$295,'By Second'!H3066))</f>
        <v>1573</v>
      </c>
      <c r="J3066" s="36">
        <f>INDEX(TrainRun!$AE$149:$AE$295,'By Second'!H3066)</f>
        <v>19.18185673284216</v>
      </c>
      <c r="K3066">
        <f t="shared" si="1024"/>
        <v>17</v>
      </c>
      <c r="L3066">
        <f t="shared" si="1025"/>
        <v>-0.13885211562600475</v>
      </c>
      <c r="M3066">
        <f t="shared" si="1026"/>
        <v>-8.1677715074120437E-3</v>
      </c>
      <c r="N3066" s="32">
        <f t="shared" si="1027"/>
        <v>19.2798699909311</v>
      </c>
      <c r="O3066" s="29">
        <f t="shared" si="1028"/>
        <v>53925.281027669727</v>
      </c>
      <c r="P3066" s="37">
        <f>MATCH(O3066,LORDetail!$B$932:$B$1859,1)</f>
        <v>260</v>
      </c>
      <c r="Q3066" s="37">
        <f>INDEX(LORDetail!$B$932:$B$1859,P3066)</f>
        <v>53892</v>
      </c>
      <c r="R3066" s="37">
        <f>INDEX(LORDetail!$D$932:$D$1859,P3066)</f>
        <v>51.534460213882703</v>
      </c>
      <c r="S3066" s="37">
        <f>INDEX(LORDetail!$E$932:$E$1859,P3066)</f>
        <v>-1.94764037706549</v>
      </c>
      <c r="T3066" s="37">
        <f>INDEX(LORDetail!$G$932:$G$1859,P3066)</f>
        <v>84.901169999999993</v>
      </c>
      <c r="U3066">
        <f t="shared" si="1029"/>
        <v>261</v>
      </c>
      <c r="V3066" s="37">
        <f>INDEX(LORDetail!$B$932:$B$1859,U3066)</f>
        <v>54104</v>
      </c>
      <c r="W3066" s="37">
        <f>INDEX(LORDetail!$D$932:$D$1859,U3066)</f>
        <v>51.535162274463403</v>
      </c>
      <c r="X3066" s="37">
        <f>INDEX(LORDetail!$E$932:$E$1859,U3066)</f>
        <v>-1.94480082013304</v>
      </c>
      <c r="Y3066" s="37">
        <f>INDEX(LORDetail!$G$932:$G$1859,U3066)</f>
        <v>84.769270000000006</v>
      </c>
      <c r="Z3066">
        <f t="shared" si="1030"/>
        <v>212</v>
      </c>
      <c r="AA3066" s="29">
        <f t="shared" si="1031"/>
        <v>33.281027669727337</v>
      </c>
      <c r="AB3066">
        <f t="shared" si="1032"/>
        <v>0.15698597957418556</v>
      </c>
      <c r="AC3066" s="32">
        <f t="shared" si="1033"/>
        <v>51.534570427550683</v>
      </c>
      <c r="AD3066" s="32">
        <f t="shared" si="1034"/>
        <v>-1.9471946064388927</v>
      </c>
      <c r="AE3066" s="34">
        <f t="shared" si="1035"/>
        <v>84.880463549294163</v>
      </c>
      <c r="AF3066" s="36" t="str">
        <f t="shared" si="1021"/>
        <v>RDNGSTN</v>
      </c>
      <c r="AG3066" s="36" t="str">
        <f t="shared" si="1022"/>
        <v>PADTON</v>
      </c>
      <c r="AH3066" s="36">
        <f t="shared" si="1019"/>
        <v>1561</v>
      </c>
      <c r="AI3066" s="42">
        <f t="shared" si="1020"/>
        <v>53925.2</v>
      </c>
      <c r="AJ3066" s="43">
        <f t="shared" si="1015"/>
        <v>19.2798699909311</v>
      </c>
      <c r="AK3066" s="43">
        <f t="shared" si="1016"/>
        <v>-8.1677715074120437E-3</v>
      </c>
      <c r="AL3066" s="36">
        <f t="shared" si="1017"/>
        <v>51.534570427550683</v>
      </c>
      <c r="AM3066" s="36">
        <v>1</v>
      </c>
      <c r="AN3066" s="36">
        <f t="shared" si="1018"/>
        <v>-1.9471946064388927</v>
      </c>
      <c r="AO3066" s="36">
        <v>4</v>
      </c>
      <c r="AP3066" s="42">
        <f>INT(AI3066/1000)*1000</f>
        <v>53000</v>
      </c>
      <c r="AQ3066" s="42">
        <f>MOD(AI3066,1000)</f>
        <v>925.19999999999709</v>
      </c>
      <c r="AR3066" s="42">
        <f>MOD(AI3067,1000)-0.2+(AP3067-AP3066)</f>
        <v>944.3999999999985</v>
      </c>
    </row>
    <row r="3067" spans="1:44" x14ac:dyDescent="0.25">
      <c r="A3067" s="19" t="s">
        <v>1</v>
      </c>
      <c r="B3067" t="s">
        <v>0</v>
      </c>
      <c r="C3067">
        <v>1562</v>
      </c>
      <c r="D3067" s="36">
        <f>MATCH(C3067,TrainRun!$AG$149:$AG$295,1)</f>
        <v>101</v>
      </c>
      <c r="E3067" s="36">
        <f>INT(INDEX(TrainRun!$AD$149:$AD$295,'By Second'!D3067))</f>
        <v>1556</v>
      </c>
      <c r="F3067" s="36">
        <f>IF(E3067=0,0,INDEX(TrainRun!$AE$149:$AE$295,'By Second'!D3067))</f>
        <v>19.320708848468165</v>
      </c>
      <c r="G3067" s="36">
        <f>INDEX(TrainRun!$AF$149:$AF$295,'By Second'!D3067)</f>
        <v>53828.814145311429</v>
      </c>
      <c r="H3067">
        <f t="shared" si="1023"/>
        <v>102</v>
      </c>
      <c r="I3067" s="36">
        <f>INT(INDEX(TrainRun!$AD$149:$AD$295,'By Second'!H3067))</f>
        <v>1573</v>
      </c>
      <c r="J3067" s="36">
        <f>INDEX(TrainRun!$AE$149:$AE$295,'By Second'!H3067)</f>
        <v>19.18185673284216</v>
      </c>
      <c r="K3067">
        <f t="shared" si="1024"/>
        <v>17</v>
      </c>
      <c r="L3067">
        <f t="shared" si="1025"/>
        <v>-0.13885211562600475</v>
      </c>
      <c r="M3067">
        <f t="shared" si="1026"/>
        <v>-8.1677715074120437E-3</v>
      </c>
      <c r="N3067" s="32">
        <f t="shared" si="1027"/>
        <v>19.271702219423688</v>
      </c>
      <c r="O3067" s="29">
        <f t="shared" si="1028"/>
        <v>53944.552729889154</v>
      </c>
      <c r="P3067" s="37">
        <f>MATCH(O3067,LORDetail!$B$932:$B$1859,1)</f>
        <v>260</v>
      </c>
      <c r="Q3067" s="37">
        <f>INDEX(LORDetail!$B$932:$B$1859,P3067)</f>
        <v>53892</v>
      </c>
      <c r="R3067" s="37">
        <f>INDEX(LORDetail!$D$932:$D$1859,P3067)</f>
        <v>51.534460213882703</v>
      </c>
      <c r="S3067" s="37">
        <f>INDEX(LORDetail!$E$932:$E$1859,P3067)</f>
        <v>-1.94764037706549</v>
      </c>
      <c r="T3067" s="37">
        <f>INDEX(LORDetail!$G$932:$G$1859,P3067)</f>
        <v>84.901169999999993</v>
      </c>
      <c r="U3067">
        <f t="shared" si="1029"/>
        <v>261</v>
      </c>
      <c r="V3067" s="37">
        <f>INDEX(LORDetail!$B$932:$B$1859,U3067)</f>
        <v>54104</v>
      </c>
      <c r="W3067" s="37">
        <f>INDEX(LORDetail!$D$932:$D$1859,U3067)</f>
        <v>51.535162274463403</v>
      </c>
      <c r="X3067" s="37">
        <f>INDEX(LORDetail!$E$932:$E$1859,U3067)</f>
        <v>-1.94480082013304</v>
      </c>
      <c r="Y3067" s="37">
        <f>INDEX(LORDetail!$G$932:$G$1859,U3067)</f>
        <v>84.769270000000006</v>
      </c>
      <c r="Z3067">
        <f t="shared" si="1030"/>
        <v>212</v>
      </c>
      <c r="AA3067" s="29">
        <f t="shared" si="1031"/>
        <v>52.552729889153852</v>
      </c>
      <c r="AB3067">
        <f t="shared" si="1032"/>
        <v>0.24789023532619742</v>
      </c>
      <c r="AC3067" s="32">
        <f t="shared" si="1033"/>
        <v>51.534634247845268</v>
      </c>
      <c r="AD3067" s="32">
        <f t="shared" si="1034"/>
        <v>-1.9469364786292829</v>
      </c>
      <c r="AE3067" s="34">
        <f t="shared" si="1035"/>
        <v>84.868473277960476</v>
      </c>
      <c r="AF3067" s="36" t="str">
        <f t="shared" si="1021"/>
        <v>RDNGSTN</v>
      </c>
      <c r="AG3067" s="36" t="str">
        <f t="shared" si="1022"/>
        <v>PADTON</v>
      </c>
      <c r="AH3067" s="36">
        <f t="shared" si="1019"/>
        <v>1562</v>
      </c>
      <c r="AI3067" s="42">
        <f t="shared" si="1020"/>
        <v>53944.6</v>
      </c>
      <c r="AJ3067" s="43">
        <f t="shared" si="1015"/>
        <v>19.271702219423688</v>
      </c>
      <c r="AK3067" s="43">
        <f t="shared" si="1016"/>
        <v>-8.1677715074120437E-3</v>
      </c>
      <c r="AL3067" s="36">
        <f t="shared" si="1017"/>
        <v>51.534634247845268</v>
      </c>
      <c r="AM3067" s="36">
        <v>1</v>
      </c>
      <c r="AN3067" s="36">
        <f t="shared" si="1018"/>
        <v>-1.9469364786292829</v>
      </c>
      <c r="AO3067" s="36">
        <v>4</v>
      </c>
      <c r="AP3067" s="42">
        <f>INT(AI3067/1000)*1000</f>
        <v>53000</v>
      </c>
      <c r="AQ3067" s="42">
        <f>MOD(AI3067,1000)</f>
        <v>944.59999999999854</v>
      </c>
      <c r="AR3067" s="42">
        <f>MOD(AI3068,1000)-0.2+(AP3068-AP3067)</f>
        <v>963.60000000000286</v>
      </c>
    </row>
    <row r="3068" spans="1:44" x14ac:dyDescent="0.25">
      <c r="A3068" s="19" t="s">
        <v>1</v>
      </c>
      <c r="B3068" t="s">
        <v>0</v>
      </c>
      <c r="C3068">
        <v>1563</v>
      </c>
      <c r="D3068" s="36">
        <f>MATCH(C3068,TrainRun!$AG$149:$AG$295,1)</f>
        <v>101</v>
      </c>
      <c r="E3068" s="36">
        <f>INT(INDEX(TrainRun!$AD$149:$AD$295,'By Second'!D3068))</f>
        <v>1556</v>
      </c>
      <c r="F3068" s="36">
        <f>IF(E3068=0,0,INDEX(TrainRun!$AE$149:$AE$295,'By Second'!D3068))</f>
        <v>19.320708848468165</v>
      </c>
      <c r="G3068" s="36">
        <f>INDEX(TrainRun!$AF$149:$AF$295,'By Second'!D3068)</f>
        <v>53828.814145311429</v>
      </c>
      <c r="H3068">
        <f t="shared" si="1023"/>
        <v>102</v>
      </c>
      <c r="I3068" s="36">
        <f>INT(INDEX(TrainRun!$AD$149:$AD$295,'By Second'!H3068))</f>
        <v>1573</v>
      </c>
      <c r="J3068" s="36">
        <f>INDEX(TrainRun!$AE$149:$AE$295,'By Second'!H3068)</f>
        <v>19.18185673284216</v>
      </c>
      <c r="K3068">
        <f t="shared" si="1024"/>
        <v>17</v>
      </c>
      <c r="L3068">
        <f t="shared" si="1025"/>
        <v>-0.13885211562600475</v>
      </c>
      <c r="M3068">
        <f t="shared" si="1026"/>
        <v>-8.1677715074120437E-3</v>
      </c>
      <c r="N3068" s="32">
        <f t="shared" si="1027"/>
        <v>19.263534447916275</v>
      </c>
      <c r="O3068" s="29">
        <f t="shared" si="1028"/>
        <v>53963.816264337067</v>
      </c>
      <c r="P3068" s="37">
        <f>MATCH(O3068,LORDetail!$B$932:$B$1859,1)</f>
        <v>260</v>
      </c>
      <c r="Q3068" s="37">
        <f>INDEX(LORDetail!$B$932:$B$1859,P3068)</f>
        <v>53892</v>
      </c>
      <c r="R3068" s="37">
        <f>INDEX(LORDetail!$D$932:$D$1859,P3068)</f>
        <v>51.534460213882703</v>
      </c>
      <c r="S3068" s="37">
        <f>INDEX(LORDetail!$E$932:$E$1859,P3068)</f>
        <v>-1.94764037706549</v>
      </c>
      <c r="T3068" s="37">
        <f>INDEX(LORDetail!$G$932:$G$1859,P3068)</f>
        <v>84.901169999999993</v>
      </c>
      <c r="U3068">
        <f t="shared" si="1029"/>
        <v>261</v>
      </c>
      <c r="V3068" s="37">
        <f>INDEX(LORDetail!$B$932:$B$1859,U3068)</f>
        <v>54104</v>
      </c>
      <c r="W3068" s="37">
        <f>INDEX(LORDetail!$D$932:$D$1859,U3068)</f>
        <v>51.535162274463403</v>
      </c>
      <c r="X3068" s="37">
        <f>INDEX(LORDetail!$E$932:$E$1859,U3068)</f>
        <v>-1.94480082013304</v>
      </c>
      <c r="Y3068" s="37">
        <f>INDEX(LORDetail!$G$932:$G$1859,U3068)</f>
        <v>84.769270000000006</v>
      </c>
      <c r="Z3068">
        <f t="shared" si="1030"/>
        <v>212</v>
      </c>
      <c r="AA3068" s="29">
        <f t="shared" si="1031"/>
        <v>71.816264337066968</v>
      </c>
      <c r="AB3068">
        <f t="shared" si="1032"/>
        <v>0.33875596385408946</v>
      </c>
      <c r="AC3068" s="32">
        <f t="shared" si="1033"/>
        <v>51.534698041091403</v>
      </c>
      <c r="AD3068" s="32">
        <f t="shared" si="1034"/>
        <v>-1.9466784602199194</v>
      </c>
      <c r="AE3068" s="34">
        <f t="shared" si="1035"/>
        <v>84.856488088367641</v>
      </c>
      <c r="AF3068" s="36" t="str">
        <f t="shared" si="1021"/>
        <v>RDNGSTN</v>
      </c>
      <c r="AG3068" s="36" t="str">
        <f t="shared" si="1022"/>
        <v>PADTON</v>
      </c>
      <c r="AH3068" s="36">
        <f t="shared" si="1019"/>
        <v>1563</v>
      </c>
      <c r="AI3068" s="42">
        <f t="shared" si="1020"/>
        <v>53963.8</v>
      </c>
      <c r="AJ3068" s="43">
        <f t="shared" si="1015"/>
        <v>19.263534447916275</v>
      </c>
      <c r="AK3068" s="43">
        <f t="shared" si="1016"/>
        <v>-8.1677715074120437E-3</v>
      </c>
      <c r="AL3068" s="36">
        <f t="shared" si="1017"/>
        <v>51.534698041091403</v>
      </c>
      <c r="AM3068" s="36">
        <v>1</v>
      </c>
      <c r="AN3068" s="36">
        <f t="shared" si="1018"/>
        <v>-1.9466784602199194</v>
      </c>
      <c r="AO3068" s="36">
        <v>4</v>
      </c>
      <c r="AP3068" s="42">
        <f>INT(AI3068/1000)*1000</f>
        <v>53000</v>
      </c>
      <c r="AQ3068" s="42">
        <f>MOD(AI3068,1000)</f>
        <v>963.80000000000291</v>
      </c>
      <c r="AR3068" s="42">
        <f>MOD(AI3069,1000)-0.2+(AP3069-AP3068)</f>
        <v>982.8</v>
      </c>
    </row>
    <row r="3069" spans="1:44" x14ac:dyDescent="0.25">
      <c r="A3069" s="19" t="s">
        <v>1</v>
      </c>
      <c r="B3069" t="s">
        <v>0</v>
      </c>
      <c r="C3069">
        <v>1564</v>
      </c>
      <c r="D3069" s="36">
        <f>MATCH(C3069,TrainRun!$AG$149:$AG$295,1)</f>
        <v>101</v>
      </c>
      <c r="E3069" s="36">
        <f>INT(INDEX(TrainRun!$AD$149:$AD$295,'By Second'!D3069))</f>
        <v>1556</v>
      </c>
      <c r="F3069" s="36">
        <f>IF(E3069=0,0,INDEX(TrainRun!$AE$149:$AE$295,'By Second'!D3069))</f>
        <v>19.320708848468165</v>
      </c>
      <c r="G3069" s="36">
        <f>INDEX(TrainRun!$AF$149:$AF$295,'By Second'!D3069)</f>
        <v>53828.814145311429</v>
      </c>
      <c r="H3069">
        <f t="shared" si="1023"/>
        <v>102</v>
      </c>
      <c r="I3069" s="36">
        <f>INT(INDEX(TrainRun!$AD$149:$AD$295,'By Second'!H3069))</f>
        <v>1573</v>
      </c>
      <c r="J3069" s="36">
        <f>INDEX(TrainRun!$AE$149:$AE$295,'By Second'!H3069)</f>
        <v>19.18185673284216</v>
      </c>
      <c r="K3069">
        <f t="shared" si="1024"/>
        <v>17</v>
      </c>
      <c r="L3069">
        <f t="shared" si="1025"/>
        <v>-0.13885211562600475</v>
      </c>
      <c r="M3069">
        <f t="shared" si="1026"/>
        <v>-8.1677715074120437E-3</v>
      </c>
      <c r="N3069" s="32">
        <f t="shared" si="1027"/>
        <v>19.255366676408862</v>
      </c>
      <c r="O3069" s="29">
        <f t="shared" si="1028"/>
        <v>53983.071631013474</v>
      </c>
      <c r="P3069" s="37">
        <f>MATCH(O3069,LORDetail!$B$932:$B$1859,1)</f>
        <v>260</v>
      </c>
      <c r="Q3069" s="37">
        <f>INDEX(LORDetail!$B$932:$B$1859,P3069)</f>
        <v>53892</v>
      </c>
      <c r="R3069" s="37">
        <f>INDEX(LORDetail!$D$932:$D$1859,P3069)</f>
        <v>51.534460213882703</v>
      </c>
      <c r="S3069" s="37">
        <f>INDEX(LORDetail!$E$932:$E$1859,P3069)</f>
        <v>-1.94764037706549</v>
      </c>
      <c r="T3069" s="37">
        <f>INDEX(LORDetail!$G$932:$G$1859,P3069)</f>
        <v>84.901169999999993</v>
      </c>
      <c r="U3069">
        <f t="shared" si="1029"/>
        <v>261</v>
      </c>
      <c r="V3069" s="37">
        <f>INDEX(LORDetail!$B$932:$B$1859,U3069)</f>
        <v>54104</v>
      </c>
      <c r="W3069" s="37">
        <f>INDEX(LORDetail!$D$932:$D$1859,U3069)</f>
        <v>51.535162274463403</v>
      </c>
      <c r="X3069" s="37">
        <f>INDEX(LORDetail!$E$932:$E$1859,U3069)</f>
        <v>-1.94480082013304</v>
      </c>
      <c r="Y3069" s="37">
        <f>INDEX(LORDetail!$G$932:$G$1859,U3069)</f>
        <v>84.769270000000006</v>
      </c>
      <c r="Z3069">
        <f t="shared" si="1030"/>
        <v>212</v>
      </c>
      <c r="AA3069" s="29">
        <f t="shared" si="1031"/>
        <v>91.071631013473962</v>
      </c>
      <c r="AB3069">
        <f t="shared" si="1032"/>
        <v>0.42958316515789602</v>
      </c>
      <c r="AC3069" s="32">
        <f t="shared" si="1033"/>
        <v>51.534761807289094</v>
      </c>
      <c r="AD3069" s="32">
        <f t="shared" si="1034"/>
        <v>-1.9464205512108022</v>
      </c>
      <c r="AE3069" s="34">
        <f t="shared" si="1035"/>
        <v>84.844507980515672</v>
      </c>
      <c r="AF3069" s="36" t="str">
        <f t="shared" si="1021"/>
        <v>RDNGSTN</v>
      </c>
      <c r="AG3069" s="36" t="str">
        <f t="shared" si="1022"/>
        <v>PADTON</v>
      </c>
      <c r="AH3069" s="36">
        <f t="shared" si="1019"/>
        <v>1564</v>
      </c>
      <c r="AI3069" s="42">
        <f t="shared" si="1020"/>
        <v>53983</v>
      </c>
      <c r="AJ3069" s="43">
        <f t="shared" si="1015"/>
        <v>19.255366676408862</v>
      </c>
      <c r="AK3069" s="43">
        <f t="shared" si="1016"/>
        <v>-8.1677715074120437E-3</v>
      </c>
      <c r="AL3069" s="36">
        <f t="shared" si="1017"/>
        <v>51.534761807289094</v>
      </c>
      <c r="AM3069" s="36">
        <v>1</v>
      </c>
      <c r="AN3069" s="36">
        <f t="shared" si="1018"/>
        <v>-1.9464205512108022</v>
      </c>
      <c r="AO3069" s="36">
        <v>4</v>
      </c>
      <c r="AP3069" s="42">
        <f>INT(AI3069/1000)*1000</f>
        <v>53000</v>
      </c>
      <c r="AQ3069" s="42">
        <f>MOD(AI3069,1000)</f>
        <v>983</v>
      </c>
      <c r="AR3069" s="42">
        <f>MOD(AI3070,1000)-0.2+(AP3070-AP3069)</f>
        <v>1002.2000000000014</v>
      </c>
    </row>
    <row r="3070" spans="1:44" x14ac:dyDescent="0.25">
      <c r="A3070" s="19" t="s">
        <v>1</v>
      </c>
      <c r="B3070" t="s">
        <v>0</v>
      </c>
      <c r="C3070">
        <v>1565</v>
      </c>
      <c r="D3070" s="36">
        <f>MATCH(C3070,TrainRun!$AG$149:$AG$295,1)</f>
        <v>101</v>
      </c>
      <c r="E3070" s="36">
        <f>INT(INDEX(TrainRun!$AD$149:$AD$295,'By Second'!D3070))</f>
        <v>1556</v>
      </c>
      <c r="F3070" s="36">
        <f>IF(E3070=0,0,INDEX(TrainRun!$AE$149:$AE$295,'By Second'!D3070))</f>
        <v>19.320708848468165</v>
      </c>
      <c r="G3070" s="36">
        <f>INDEX(TrainRun!$AF$149:$AF$295,'By Second'!D3070)</f>
        <v>53828.814145311429</v>
      </c>
      <c r="H3070">
        <f t="shared" si="1023"/>
        <v>102</v>
      </c>
      <c r="I3070" s="36">
        <f>INT(INDEX(TrainRun!$AD$149:$AD$295,'By Second'!H3070))</f>
        <v>1573</v>
      </c>
      <c r="J3070" s="36">
        <f>INDEX(TrainRun!$AE$149:$AE$295,'By Second'!H3070)</f>
        <v>19.18185673284216</v>
      </c>
      <c r="K3070">
        <f t="shared" si="1024"/>
        <v>17</v>
      </c>
      <c r="L3070">
        <f t="shared" si="1025"/>
        <v>-0.13885211562600475</v>
      </c>
      <c r="M3070">
        <f t="shared" si="1026"/>
        <v>-8.1677715074120437E-3</v>
      </c>
      <c r="N3070" s="32">
        <f t="shared" si="1027"/>
        <v>19.247198904901449</v>
      </c>
      <c r="O3070" s="29">
        <f t="shared" si="1028"/>
        <v>54002.318829918375</v>
      </c>
      <c r="P3070" s="37">
        <f>MATCH(O3070,LORDetail!$B$932:$B$1859,1)</f>
        <v>260</v>
      </c>
      <c r="Q3070" s="37">
        <f>INDEX(LORDetail!$B$932:$B$1859,P3070)</f>
        <v>53892</v>
      </c>
      <c r="R3070" s="37">
        <f>INDEX(LORDetail!$D$932:$D$1859,P3070)</f>
        <v>51.534460213882703</v>
      </c>
      <c r="S3070" s="37">
        <f>INDEX(LORDetail!$E$932:$E$1859,P3070)</f>
        <v>-1.94764037706549</v>
      </c>
      <c r="T3070" s="37">
        <f>INDEX(LORDetail!$G$932:$G$1859,P3070)</f>
        <v>84.901169999999993</v>
      </c>
      <c r="U3070">
        <f t="shared" si="1029"/>
        <v>261</v>
      </c>
      <c r="V3070" s="37">
        <f>INDEX(LORDetail!$B$932:$B$1859,U3070)</f>
        <v>54104</v>
      </c>
      <c r="W3070" s="37">
        <f>INDEX(LORDetail!$D$932:$D$1859,U3070)</f>
        <v>51.535162274463403</v>
      </c>
      <c r="X3070" s="37">
        <f>INDEX(LORDetail!$E$932:$E$1859,U3070)</f>
        <v>-1.94480082013304</v>
      </c>
      <c r="Y3070" s="37">
        <f>INDEX(LORDetail!$G$932:$G$1859,U3070)</f>
        <v>84.769270000000006</v>
      </c>
      <c r="Z3070">
        <f t="shared" si="1030"/>
        <v>212</v>
      </c>
      <c r="AA3070" s="29">
        <f t="shared" si="1031"/>
        <v>110.31882991837483</v>
      </c>
      <c r="AB3070">
        <f t="shared" si="1032"/>
        <v>0.5203718392376171</v>
      </c>
      <c r="AC3070" s="32">
        <f t="shared" si="1033"/>
        <v>51.534825546438341</v>
      </c>
      <c r="AD3070" s="32">
        <f t="shared" si="1034"/>
        <v>-1.9461627516019311</v>
      </c>
      <c r="AE3070" s="34">
        <f t="shared" si="1035"/>
        <v>84.832532954404556</v>
      </c>
      <c r="AF3070" s="36" t="str">
        <f t="shared" si="1021"/>
        <v>RDNGSTN</v>
      </c>
      <c r="AG3070" s="36" t="str">
        <f t="shared" si="1022"/>
        <v>PADTON</v>
      </c>
      <c r="AH3070" s="36">
        <f t="shared" si="1019"/>
        <v>1565</v>
      </c>
      <c r="AI3070" s="42">
        <f t="shared" si="1020"/>
        <v>54002.400000000001</v>
      </c>
      <c r="AJ3070" s="43">
        <f t="shared" si="1015"/>
        <v>19.247198904901449</v>
      </c>
      <c r="AK3070" s="43">
        <f t="shared" si="1016"/>
        <v>-8.1677715074120437E-3</v>
      </c>
      <c r="AL3070" s="36">
        <f t="shared" si="1017"/>
        <v>51.534825546438341</v>
      </c>
      <c r="AM3070" s="36">
        <v>1</v>
      </c>
      <c r="AN3070" s="36">
        <f t="shared" si="1018"/>
        <v>-1.9461627516019311</v>
      </c>
      <c r="AO3070" s="36">
        <v>4</v>
      </c>
      <c r="AP3070" s="42">
        <f>INT(AI3070/1000)*1000</f>
        <v>54000</v>
      </c>
      <c r="AQ3070" s="42">
        <f>MOD(AI3070,1000)</f>
        <v>2.4000000000014552</v>
      </c>
      <c r="AR3070" s="42">
        <f>MOD(AI3071,1000)-0.2+(AP3071-AP3070)</f>
        <v>21.399999999998546</v>
      </c>
    </row>
    <row r="3071" spans="1:44" x14ac:dyDescent="0.25">
      <c r="A3071" s="19" t="s">
        <v>1</v>
      </c>
      <c r="B3071" t="s">
        <v>0</v>
      </c>
      <c r="C3071">
        <v>1566</v>
      </c>
      <c r="D3071" s="36">
        <f>MATCH(C3071,TrainRun!$AG$149:$AG$295,1)</f>
        <v>101</v>
      </c>
      <c r="E3071" s="36">
        <f>INT(INDEX(TrainRun!$AD$149:$AD$295,'By Second'!D3071))</f>
        <v>1556</v>
      </c>
      <c r="F3071" s="36">
        <f>IF(E3071=0,0,INDEX(TrainRun!$AE$149:$AE$295,'By Second'!D3071))</f>
        <v>19.320708848468165</v>
      </c>
      <c r="G3071" s="36">
        <f>INDEX(TrainRun!$AF$149:$AF$295,'By Second'!D3071)</f>
        <v>53828.814145311429</v>
      </c>
      <c r="H3071">
        <f t="shared" si="1023"/>
        <v>102</v>
      </c>
      <c r="I3071" s="36">
        <f>INT(INDEX(TrainRun!$AD$149:$AD$295,'By Second'!H3071))</f>
        <v>1573</v>
      </c>
      <c r="J3071" s="36">
        <f>INDEX(TrainRun!$AE$149:$AE$295,'By Second'!H3071)</f>
        <v>19.18185673284216</v>
      </c>
      <c r="K3071">
        <f t="shared" si="1024"/>
        <v>17</v>
      </c>
      <c r="L3071">
        <f t="shared" si="1025"/>
        <v>-0.13885211562600475</v>
      </c>
      <c r="M3071">
        <f t="shared" si="1026"/>
        <v>-8.1677715074120437E-3</v>
      </c>
      <c r="N3071" s="32">
        <f t="shared" si="1027"/>
        <v>19.239031133394036</v>
      </c>
      <c r="O3071" s="29">
        <f t="shared" si="1028"/>
        <v>54021.55786105177</v>
      </c>
      <c r="P3071" s="37">
        <f>MATCH(O3071,LORDetail!$B$932:$B$1859,1)</f>
        <v>260</v>
      </c>
      <c r="Q3071" s="37">
        <f>INDEX(LORDetail!$B$932:$B$1859,P3071)</f>
        <v>53892</v>
      </c>
      <c r="R3071" s="37">
        <f>INDEX(LORDetail!$D$932:$D$1859,P3071)</f>
        <v>51.534460213882703</v>
      </c>
      <c r="S3071" s="37">
        <f>INDEX(LORDetail!$E$932:$E$1859,P3071)</f>
        <v>-1.94764037706549</v>
      </c>
      <c r="T3071" s="37">
        <f>INDEX(LORDetail!$G$932:$G$1859,P3071)</f>
        <v>84.901169999999993</v>
      </c>
      <c r="U3071">
        <f t="shared" si="1029"/>
        <v>261</v>
      </c>
      <c r="V3071" s="37">
        <f>INDEX(LORDetail!$B$932:$B$1859,U3071)</f>
        <v>54104</v>
      </c>
      <c r="W3071" s="37">
        <f>INDEX(LORDetail!$D$932:$D$1859,U3071)</f>
        <v>51.535162274463403</v>
      </c>
      <c r="X3071" s="37">
        <f>INDEX(LORDetail!$E$932:$E$1859,U3071)</f>
        <v>-1.94480082013304</v>
      </c>
      <c r="Y3071" s="37">
        <f>INDEX(LORDetail!$G$932:$G$1859,U3071)</f>
        <v>84.769270000000006</v>
      </c>
      <c r="Z3071">
        <f t="shared" si="1030"/>
        <v>212</v>
      </c>
      <c r="AA3071" s="29">
        <f t="shared" si="1031"/>
        <v>129.55786105176958</v>
      </c>
      <c r="AB3071">
        <f t="shared" si="1032"/>
        <v>0.61112198609325274</v>
      </c>
      <c r="AC3071" s="32">
        <f t="shared" si="1033"/>
        <v>51.534889258539138</v>
      </c>
      <c r="AD3071" s="32">
        <f t="shared" si="1034"/>
        <v>-1.9459050613933062</v>
      </c>
      <c r="AE3071" s="34">
        <f t="shared" si="1035"/>
        <v>84.820563010034306</v>
      </c>
      <c r="AF3071" s="36" t="str">
        <f t="shared" si="1021"/>
        <v>RDNGSTN</v>
      </c>
      <c r="AG3071" s="36" t="str">
        <f t="shared" si="1022"/>
        <v>PADTON</v>
      </c>
      <c r="AH3071" s="36">
        <f t="shared" si="1019"/>
        <v>1566</v>
      </c>
      <c r="AI3071" s="42">
        <f t="shared" si="1020"/>
        <v>54021.599999999999</v>
      </c>
      <c r="AJ3071" s="43">
        <f t="shared" si="1015"/>
        <v>19.239031133394036</v>
      </c>
      <c r="AK3071" s="43">
        <f t="shared" si="1016"/>
        <v>-8.1677715074120437E-3</v>
      </c>
      <c r="AL3071" s="36">
        <f t="shared" si="1017"/>
        <v>51.534889258539138</v>
      </c>
      <c r="AM3071" s="36">
        <v>1</v>
      </c>
      <c r="AN3071" s="36">
        <f t="shared" si="1018"/>
        <v>-1.9459050613933062</v>
      </c>
      <c r="AO3071" s="36">
        <v>4</v>
      </c>
      <c r="AP3071" s="42">
        <f>INT(AI3071/1000)*1000</f>
        <v>54000</v>
      </c>
      <c r="AQ3071" s="42">
        <f>MOD(AI3071,1000)</f>
        <v>21.599999999998545</v>
      </c>
      <c r="AR3071" s="42">
        <f>MOD(AI3072,1000)-0.2+(AP3072-AP3071)</f>
        <v>40.600000000002908</v>
      </c>
    </row>
    <row r="3072" spans="1:44" x14ac:dyDescent="0.25">
      <c r="A3072" s="19" t="s">
        <v>1</v>
      </c>
      <c r="B3072" t="s">
        <v>0</v>
      </c>
      <c r="C3072">
        <v>1567</v>
      </c>
      <c r="D3072" s="36">
        <f>MATCH(C3072,TrainRun!$AG$149:$AG$295,1)</f>
        <v>101</v>
      </c>
      <c r="E3072" s="36">
        <f>INT(INDEX(TrainRun!$AD$149:$AD$295,'By Second'!D3072))</f>
        <v>1556</v>
      </c>
      <c r="F3072" s="36">
        <f>IF(E3072=0,0,INDEX(TrainRun!$AE$149:$AE$295,'By Second'!D3072))</f>
        <v>19.320708848468165</v>
      </c>
      <c r="G3072" s="36">
        <f>INDEX(TrainRun!$AF$149:$AF$295,'By Second'!D3072)</f>
        <v>53828.814145311429</v>
      </c>
      <c r="H3072">
        <f t="shared" si="1023"/>
        <v>102</v>
      </c>
      <c r="I3072" s="36">
        <f>INT(INDEX(TrainRun!$AD$149:$AD$295,'By Second'!H3072))</f>
        <v>1573</v>
      </c>
      <c r="J3072" s="36">
        <f>INDEX(TrainRun!$AE$149:$AE$295,'By Second'!H3072)</f>
        <v>19.18185673284216</v>
      </c>
      <c r="K3072">
        <f t="shared" si="1024"/>
        <v>17</v>
      </c>
      <c r="L3072">
        <f t="shared" si="1025"/>
        <v>-0.13885211562600475</v>
      </c>
      <c r="M3072">
        <f t="shared" si="1026"/>
        <v>-8.1677715074120437E-3</v>
      </c>
      <c r="N3072" s="32">
        <f t="shared" si="1027"/>
        <v>19.230863361886623</v>
      </c>
      <c r="O3072" s="29">
        <f t="shared" si="1028"/>
        <v>54040.788724413658</v>
      </c>
      <c r="P3072" s="37">
        <f>MATCH(O3072,LORDetail!$B$932:$B$1859,1)</f>
        <v>260</v>
      </c>
      <c r="Q3072" s="37">
        <f>INDEX(LORDetail!$B$932:$B$1859,P3072)</f>
        <v>53892</v>
      </c>
      <c r="R3072" s="37">
        <f>INDEX(LORDetail!$D$932:$D$1859,P3072)</f>
        <v>51.534460213882703</v>
      </c>
      <c r="S3072" s="37">
        <f>INDEX(LORDetail!$E$932:$E$1859,P3072)</f>
        <v>-1.94764037706549</v>
      </c>
      <c r="T3072" s="37">
        <f>INDEX(LORDetail!$G$932:$G$1859,P3072)</f>
        <v>84.901169999999993</v>
      </c>
      <c r="U3072">
        <f t="shared" si="1029"/>
        <v>261</v>
      </c>
      <c r="V3072" s="37">
        <f>INDEX(LORDetail!$B$932:$B$1859,U3072)</f>
        <v>54104</v>
      </c>
      <c r="W3072" s="37">
        <f>INDEX(LORDetail!$D$932:$D$1859,U3072)</f>
        <v>51.535162274463403</v>
      </c>
      <c r="X3072" s="37">
        <f>INDEX(LORDetail!$E$932:$E$1859,U3072)</f>
        <v>-1.94480082013304</v>
      </c>
      <c r="Y3072" s="37">
        <f>INDEX(LORDetail!$G$932:$G$1859,U3072)</f>
        <v>84.769270000000006</v>
      </c>
      <c r="Z3072">
        <f t="shared" si="1030"/>
        <v>212</v>
      </c>
      <c r="AA3072" s="29">
        <f t="shared" si="1031"/>
        <v>148.7887244136582</v>
      </c>
      <c r="AB3072">
        <f t="shared" si="1032"/>
        <v>0.7018336057248028</v>
      </c>
      <c r="AC3072" s="32">
        <f t="shared" si="1033"/>
        <v>51.534952943591492</v>
      </c>
      <c r="AD3072" s="32">
        <f t="shared" si="1034"/>
        <v>-1.9456474805849278</v>
      </c>
      <c r="AE3072" s="34">
        <f t="shared" si="1035"/>
        <v>84.808598147404908</v>
      </c>
      <c r="AF3072" s="36" t="str">
        <f t="shared" si="1021"/>
        <v>RDNGSTN</v>
      </c>
      <c r="AG3072" s="36" t="str">
        <f t="shared" si="1022"/>
        <v>PADTON</v>
      </c>
      <c r="AH3072" s="36">
        <f t="shared" si="1019"/>
        <v>1567</v>
      </c>
      <c r="AI3072" s="42">
        <f t="shared" si="1020"/>
        <v>54040.800000000003</v>
      </c>
      <c r="AJ3072" s="43">
        <f t="shared" si="1015"/>
        <v>19.230863361886623</v>
      </c>
      <c r="AK3072" s="43">
        <f t="shared" si="1016"/>
        <v>-8.1677715074120437E-3</v>
      </c>
      <c r="AL3072" s="36">
        <f t="shared" si="1017"/>
        <v>51.534952943591492</v>
      </c>
      <c r="AM3072" s="36">
        <v>1</v>
      </c>
      <c r="AN3072" s="36">
        <f t="shared" si="1018"/>
        <v>-1.9456474805849278</v>
      </c>
      <c r="AO3072" s="36">
        <v>4</v>
      </c>
      <c r="AP3072" s="42">
        <f>INT(AI3072/1000)*1000</f>
        <v>54000</v>
      </c>
      <c r="AQ3072" s="42">
        <f>MOD(AI3072,1000)</f>
        <v>40.80000000000291</v>
      </c>
      <c r="AR3072" s="42">
        <f>MOD(AI3073,1000)-0.2+(AP3073-AP3072)</f>
        <v>59.8</v>
      </c>
    </row>
    <row r="3073" spans="1:44" x14ac:dyDescent="0.25">
      <c r="A3073" s="19" t="s">
        <v>1</v>
      </c>
      <c r="B3073" t="s">
        <v>0</v>
      </c>
      <c r="C3073">
        <v>1568</v>
      </c>
      <c r="D3073" s="36">
        <f>MATCH(C3073,TrainRun!$AG$149:$AG$295,1)</f>
        <v>101</v>
      </c>
      <c r="E3073" s="36">
        <f>INT(INDEX(TrainRun!$AD$149:$AD$295,'By Second'!D3073))</f>
        <v>1556</v>
      </c>
      <c r="F3073" s="36">
        <f>IF(E3073=0,0,INDEX(TrainRun!$AE$149:$AE$295,'By Second'!D3073))</f>
        <v>19.320708848468165</v>
      </c>
      <c r="G3073" s="36">
        <f>INDEX(TrainRun!$AF$149:$AF$295,'By Second'!D3073)</f>
        <v>53828.814145311429</v>
      </c>
      <c r="H3073">
        <f t="shared" si="1023"/>
        <v>102</v>
      </c>
      <c r="I3073" s="36">
        <f>INT(INDEX(TrainRun!$AD$149:$AD$295,'By Second'!H3073))</f>
        <v>1573</v>
      </c>
      <c r="J3073" s="36">
        <f>INDEX(TrainRun!$AE$149:$AE$295,'By Second'!H3073)</f>
        <v>19.18185673284216</v>
      </c>
      <c r="K3073">
        <f t="shared" si="1024"/>
        <v>17</v>
      </c>
      <c r="L3073">
        <f t="shared" si="1025"/>
        <v>-0.13885211562600475</v>
      </c>
      <c r="M3073">
        <f t="shared" si="1026"/>
        <v>-8.1677715074120437E-3</v>
      </c>
      <c r="N3073" s="32">
        <f t="shared" si="1027"/>
        <v>19.22269559037921</v>
      </c>
      <c r="O3073" s="29">
        <f t="shared" si="1028"/>
        <v>54060.011420004041</v>
      </c>
      <c r="P3073" s="37">
        <f>MATCH(O3073,LORDetail!$B$932:$B$1859,1)</f>
        <v>260</v>
      </c>
      <c r="Q3073" s="37">
        <f>INDEX(LORDetail!$B$932:$B$1859,P3073)</f>
        <v>53892</v>
      </c>
      <c r="R3073" s="37">
        <f>INDEX(LORDetail!$D$932:$D$1859,P3073)</f>
        <v>51.534460213882703</v>
      </c>
      <c r="S3073" s="37">
        <f>INDEX(LORDetail!$E$932:$E$1859,P3073)</f>
        <v>-1.94764037706549</v>
      </c>
      <c r="T3073" s="37">
        <f>INDEX(LORDetail!$G$932:$G$1859,P3073)</f>
        <v>84.901169999999993</v>
      </c>
      <c r="U3073">
        <f t="shared" si="1029"/>
        <v>261</v>
      </c>
      <c r="V3073" s="37">
        <f>INDEX(LORDetail!$B$932:$B$1859,U3073)</f>
        <v>54104</v>
      </c>
      <c r="W3073" s="37">
        <f>INDEX(LORDetail!$D$932:$D$1859,U3073)</f>
        <v>51.535162274463403</v>
      </c>
      <c r="X3073" s="37">
        <f>INDEX(LORDetail!$E$932:$E$1859,U3073)</f>
        <v>-1.94480082013304</v>
      </c>
      <c r="Y3073" s="37">
        <f>INDEX(LORDetail!$G$932:$G$1859,U3073)</f>
        <v>84.769270000000006</v>
      </c>
      <c r="Z3073">
        <f t="shared" si="1030"/>
        <v>212</v>
      </c>
      <c r="AA3073" s="29">
        <f t="shared" si="1031"/>
        <v>168.0114200040407</v>
      </c>
      <c r="AB3073">
        <f t="shared" si="1032"/>
        <v>0.79250669813226748</v>
      </c>
      <c r="AC3073" s="32">
        <f t="shared" si="1033"/>
        <v>51.535016601595402</v>
      </c>
      <c r="AD3073" s="32">
        <f t="shared" si="1034"/>
        <v>-1.9453900091767955</v>
      </c>
      <c r="AE3073" s="34">
        <f t="shared" si="1035"/>
        <v>84.796638366516362</v>
      </c>
      <c r="AF3073" s="36" t="str">
        <f t="shared" si="1021"/>
        <v>RDNGSTN</v>
      </c>
      <c r="AG3073" s="36" t="str">
        <f t="shared" si="1022"/>
        <v>PADTON</v>
      </c>
      <c r="AH3073" s="36">
        <f t="shared" si="1019"/>
        <v>1568</v>
      </c>
      <c r="AI3073" s="42">
        <f t="shared" si="1020"/>
        <v>54060</v>
      </c>
      <c r="AJ3073" s="43">
        <f t="shared" si="1015"/>
        <v>19.22269559037921</v>
      </c>
      <c r="AK3073" s="43">
        <f t="shared" si="1016"/>
        <v>-8.1677715074120437E-3</v>
      </c>
      <c r="AL3073" s="36">
        <f t="shared" si="1017"/>
        <v>51.535016601595402</v>
      </c>
      <c r="AM3073" s="36">
        <v>1</v>
      </c>
      <c r="AN3073" s="36">
        <f t="shared" si="1018"/>
        <v>-1.9453900091767955</v>
      </c>
      <c r="AO3073" s="36">
        <v>4</v>
      </c>
      <c r="AP3073" s="42">
        <f>INT(AI3073/1000)*1000</f>
        <v>54000</v>
      </c>
      <c r="AQ3073" s="42">
        <f>MOD(AI3073,1000)</f>
        <v>60</v>
      </c>
      <c r="AR3073" s="42">
        <f>MOD(AI3074,1000)-0.2+(AP3074-AP3073)</f>
        <v>78.999999999997087</v>
      </c>
    </row>
    <row r="3074" spans="1:44" x14ac:dyDescent="0.25">
      <c r="A3074" s="19" t="s">
        <v>1</v>
      </c>
      <c r="B3074" t="s">
        <v>0</v>
      </c>
      <c r="C3074">
        <v>1569</v>
      </c>
      <c r="D3074" s="36">
        <f>MATCH(C3074,TrainRun!$AG$149:$AG$295,1)</f>
        <v>101</v>
      </c>
      <c r="E3074" s="36">
        <f>INT(INDEX(TrainRun!$AD$149:$AD$295,'By Second'!D3074))</f>
        <v>1556</v>
      </c>
      <c r="F3074" s="36">
        <f>IF(E3074=0,0,INDEX(TrainRun!$AE$149:$AE$295,'By Second'!D3074))</f>
        <v>19.320708848468165</v>
      </c>
      <c r="G3074" s="36">
        <f>INDEX(TrainRun!$AF$149:$AF$295,'By Second'!D3074)</f>
        <v>53828.814145311429</v>
      </c>
      <c r="H3074">
        <f t="shared" si="1023"/>
        <v>102</v>
      </c>
      <c r="I3074" s="36">
        <f>INT(INDEX(TrainRun!$AD$149:$AD$295,'By Second'!H3074))</f>
        <v>1573</v>
      </c>
      <c r="J3074" s="36">
        <f>INDEX(TrainRun!$AE$149:$AE$295,'By Second'!H3074)</f>
        <v>19.18185673284216</v>
      </c>
      <c r="K3074">
        <f t="shared" si="1024"/>
        <v>17</v>
      </c>
      <c r="L3074">
        <f t="shared" si="1025"/>
        <v>-0.13885211562600475</v>
      </c>
      <c r="M3074">
        <f t="shared" si="1026"/>
        <v>-8.1677715074120437E-3</v>
      </c>
      <c r="N3074" s="32">
        <f t="shared" si="1027"/>
        <v>19.214527818871797</v>
      </c>
      <c r="O3074" s="29">
        <f t="shared" si="1028"/>
        <v>54079.22594782291</v>
      </c>
      <c r="P3074" s="37">
        <f>MATCH(O3074,LORDetail!$B$932:$B$1859,1)</f>
        <v>260</v>
      </c>
      <c r="Q3074" s="37">
        <f>INDEX(LORDetail!$B$932:$B$1859,P3074)</f>
        <v>53892</v>
      </c>
      <c r="R3074" s="37">
        <f>INDEX(LORDetail!$D$932:$D$1859,P3074)</f>
        <v>51.534460213882703</v>
      </c>
      <c r="S3074" s="37">
        <f>INDEX(LORDetail!$E$932:$E$1859,P3074)</f>
        <v>-1.94764037706549</v>
      </c>
      <c r="T3074" s="37">
        <f>INDEX(LORDetail!$G$932:$G$1859,P3074)</f>
        <v>84.901169999999993</v>
      </c>
      <c r="U3074">
        <f t="shared" si="1029"/>
        <v>261</v>
      </c>
      <c r="V3074" s="37">
        <f>INDEX(LORDetail!$B$932:$B$1859,U3074)</f>
        <v>54104</v>
      </c>
      <c r="W3074" s="37">
        <f>INDEX(LORDetail!$D$932:$D$1859,U3074)</f>
        <v>51.535162274463403</v>
      </c>
      <c r="X3074" s="37">
        <f>INDEX(LORDetail!$E$932:$E$1859,U3074)</f>
        <v>-1.94480082013304</v>
      </c>
      <c r="Y3074" s="37">
        <f>INDEX(LORDetail!$G$932:$G$1859,U3074)</f>
        <v>84.769270000000006</v>
      </c>
      <c r="Z3074">
        <f t="shared" si="1030"/>
        <v>212</v>
      </c>
      <c r="AA3074" s="29">
        <f t="shared" si="1031"/>
        <v>187.2259478229098</v>
      </c>
      <c r="AB3074">
        <f t="shared" si="1032"/>
        <v>0.88314126331561227</v>
      </c>
      <c r="AC3074" s="32">
        <f t="shared" si="1033"/>
        <v>51.535080232550868</v>
      </c>
      <c r="AD3074" s="32">
        <f t="shared" si="1034"/>
        <v>-1.9451326471689094</v>
      </c>
      <c r="AE3074" s="34">
        <f t="shared" si="1035"/>
        <v>84.784683667368668</v>
      </c>
      <c r="AF3074" s="36" t="str">
        <f t="shared" si="1021"/>
        <v>RDNGSTN</v>
      </c>
      <c r="AG3074" s="36" t="str">
        <f t="shared" si="1022"/>
        <v>PADTON</v>
      </c>
      <c r="AH3074" s="36">
        <f t="shared" si="1019"/>
        <v>1569</v>
      </c>
      <c r="AI3074" s="42">
        <f t="shared" si="1020"/>
        <v>54079.199999999997</v>
      </c>
      <c r="AJ3074" s="43">
        <f t="shared" si="1015"/>
        <v>19.214527818871797</v>
      </c>
      <c r="AK3074" s="43">
        <f t="shared" si="1016"/>
        <v>-8.1677715074120437E-3</v>
      </c>
      <c r="AL3074" s="36">
        <f t="shared" si="1017"/>
        <v>51.535080232550868</v>
      </c>
      <c r="AM3074" s="36">
        <v>1</v>
      </c>
      <c r="AN3074" s="36">
        <f t="shared" si="1018"/>
        <v>-1.9451326471689094</v>
      </c>
      <c r="AO3074" s="36">
        <v>4</v>
      </c>
      <c r="AP3074" s="42">
        <f>INT(AI3074/1000)*1000</f>
        <v>54000</v>
      </c>
      <c r="AQ3074" s="42">
        <f>MOD(AI3074,1000)</f>
        <v>79.19999999999709</v>
      </c>
      <c r="AR3074" s="42">
        <f>MOD(AI3075,1000)-0.2+(AP3075-AP3074)</f>
        <v>98.200000000001452</v>
      </c>
    </row>
    <row r="3075" spans="1:44" x14ac:dyDescent="0.25">
      <c r="A3075" s="19" t="s">
        <v>1</v>
      </c>
      <c r="B3075" t="s">
        <v>0</v>
      </c>
      <c r="C3075">
        <v>1570</v>
      </c>
      <c r="D3075" s="36">
        <f>MATCH(C3075,TrainRun!$AG$149:$AG$295,1)</f>
        <v>101</v>
      </c>
      <c r="E3075" s="36">
        <f>INT(INDEX(TrainRun!$AD$149:$AD$295,'By Second'!D3075))</f>
        <v>1556</v>
      </c>
      <c r="F3075" s="36">
        <f>IF(E3075=0,0,INDEX(TrainRun!$AE$149:$AE$295,'By Second'!D3075))</f>
        <v>19.320708848468165</v>
      </c>
      <c r="G3075" s="36">
        <f>INDEX(TrainRun!$AF$149:$AF$295,'By Second'!D3075)</f>
        <v>53828.814145311429</v>
      </c>
      <c r="H3075">
        <f t="shared" si="1023"/>
        <v>102</v>
      </c>
      <c r="I3075" s="36">
        <f>INT(INDEX(TrainRun!$AD$149:$AD$295,'By Second'!H3075))</f>
        <v>1573</v>
      </c>
      <c r="J3075" s="36">
        <f>INDEX(TrainRun!$AE$149:$AE$295,'By Second'!H3075)</f>
        <v>19.18185673284216</v>
      </c>
      <c r="K3075">
        <f t="shared" si="1024"/>
        <v>17</v>
      </c>
      <c r="L3075">
        <f t="shared" si="1025"/>
        <v>-0.13885211562600475</v>
      </c>
      <c r="M3075">
        <f t="shared" si="1026"/>
        <v>-8.1677715074120437E-3</v>
      </c>
      <c r="N3075" s="32">
        <f t="shared" si="1027"/>
        <v>19.206360047364385</v>
      </c>
      <c r="O3075" s="29">
        <f t="shared" si="1028"/>
        <v>54098.432307870273</v>
      </c>
      <c r="P3075" s="37">
        <f>MATCH(O3075,LORDetail!$B$932:$B$1859,1)</f>
        <v>260</v>
      </c>
      <c r="Q3075" s="37">
        <f>INDEX(LORDetail!$B$932:$B$1859,P3075)</f>
        <v>53892</v>
      </c>
      <c r="R3075" s="37">
        <f>INDEX(LORDetail!$D$932:$D$1859,P3075)</f>
        <v>51.534460213882703</v>
      </c>
      <c r="S3075" s="37">
        <f>INDEX(LORDetail!$E$932:$E$1859,P3075)</f>
        <v>-1.94764037706549</v>
      </c>
      <c r="T3075" s="37">
        <f>INDEX(LORDetail!$G$932:$G$1859,P3075)</f>
        <v>84.901169999999993</v>
      </c>
      <c r="U3075">
        <f t="shared" si="1029"/>
        <v>261</v>
      </c>
      <c r="V3075" s="37">
        <f>INDEX(LORDetail!$B$932:$B$1859,U3075)</f>
        <v>54104</v>
      </c>
      <c r="W3075" s="37">
        <f>INDEX(LORDetail!$D$932:$D$1859,U3075)</f>
        <v>51.535162274463403</v>
      </c>
      <c r="X3075" s="37">
        <f>INDEX(LORDetail!$E$932:$E$1859,U3075)</f>
        <v>-1.94480082013304</v>
      </c>
      <c r="Y3075" s="37">
        <f>INDEX(LORDetail!$G$932:$G$1859,U3075)</f>
        <v>84.769270000000006</v>
      </c>
      <c r="Z3075">
        <f t="shared" si="1030"/>
        <v>212</v>
      </c>
      <c r="AA3075" s="29">
        <f t="shared" si="1031"/>
        <v>206.43230787027278</v>
      </c>
      <c r="AB3075">
        <f t="shared" si="1032"/>
        <v>0.97373730127487157</v>
      </c>
      <c r="AC3075" s="32">
        <f t="shared" si="1033"/>
        <v>51.535143836457884</v>
      </c>
      <c r="AD3075" s="32">
        <f t="shared" si="1034"/>
        <v>-1.9448753945612698</v>
      </c>
      <c r="AE3075" s="34">
        <f t="shared" si="1035"/>
        <v>84.772734049961855</v>
      </c>
      <c r="AF3075" s="36" t="str">
        <f t="shared" si="1021"/>
        <v>RDNGSTN</v>
      </c>
      <c r="AG3075" s="36" t="str">
        <f t="shared" si="1022"/>
        <v>PADTON</v>
      </c>
      <c r="AH3075" s="36">
        <f t="shared" si="1019"/>
        <v>1570</v>
      </c>
      <c r="AI3075" s="42">
        <f t="shared" si="1020"/>
        <v>54098.400000000001</v>
      </c>
      <c r="AJ3075" s="43">
        <f t="shared" si="1015"/>
        <v>19.206360047364385</v>
      </c>
      <c r="AK3075" s="43">
        <f t="shared" si="1016"/>
        <v>-8.1677715074120437E-3</v>
      </c>
      <c r="AL3075" s="36">
        <f t="shared" si="1017"/>
        <v>51.535143836457884</v>
      </c>
      <c r="AM3075" s="36">
        <v>1</v>
      </c>
      <c r="AN3075" s="36">
        <f t="shared" si="1018"/>
        <v>-1.9448753945612698</v>
      </c>
      <c r="AO3075" s="36">
        <v>4</v>
      </c>
      <c r="AP3075" s="42">
        <f>INT(AI3075/1000)*1000</f>
        <v>54000</v>
      </c>
      <c r="AQ3075" s="42">
        <f>MOD(AI3075,1000)</f>
        <v>98.400000000001455</v>
      </c>
      <c r="AR3075" s="42">
        <f>MOD(AI3076,1000)-0.2+(AP3076-AP3075)</f>
        <v>117.39999999999854</v>
      </c>
    </row>
    <row r="3076" spans="1:44" x14ac:dyDescent="0.25">
      <c r="A3076" s="19" t="s">
        <v>1</v>
      </c>
      <c r="B3076" t="s">
        <v>0</v>
      </c>
      <c r="C3076">
        <v>1571</v>
      </c>
      <c r="D3076" s="36">
        <f>MATCH(C3076,TrainRun!$AG$149:$AG$295,1)</f>
        <v>101</v>
      </c>
      <c r="E3076" s="36">
        <f>INT(INDEX(TrainRun!$AD$149:$AD$295,'By Second'!D3076))</f>
        <v>1556</v>
      </c>
      <c r="F3076" s="36">
        <f>IF(E3076=0,0,INDEX(TrainRun!$AE$149:$AE$295,'By Second'!D3076))</f>
        <v>19.320708848468165</v>
      </c>
      <c r="G3076" s="36">
        <f>INDEX(TrainRun!$AF$149:$AF$295,'By Second'!D3076)</f>
        <v>53828.814145311429</v>
      </c>
      <c r="H3076">
        <f t="shared" si="1023"/>
        <v>102</v>
      </c>
      <c r="I3076" s="36">
        <f>INT(INDEX(TrainRun!$AD$149:$AD$295,'By Second'!H3076))</f>
        <v>1573</v>
      </c>
      <c r="J3076" s="36">
        <f>INDEX(TrainRun!$AE$149:$AE$295,'By Second'!H3076)</f>
        <v>19.18185673284216</v>
      </c>
      <c r="K3076">
        <f t="shared" si="1024"/>
        <v>17</v>
      </c>
      <c r="L3076">
        <f t="shared" si="1025"/>
        <v>-0.13885211562600475</v>
      </c>
      <c r="M3076">
        <f t="shared" si="1026"/>
        <v>-8.1677715074120437E-3</v>
      </c>
      <c r="N3076" s="32">
        <f t="shared" si="1027"/>
        <v>19.198192275856972</v>
      </c>
      <c r="O3076" s="29">
        <f t="shared" si="1028"/>
        <v>54117.63050014613</v>
      </c>
      <c r="P3076" s="37">
        <f>MATCH(O3076,LORDetail!$B$932:$B$1859,1)</f>
        <v>261</v>
      </c>
      <c r="Q3076" s="37">
        <f>INDEX(LORDetail!$B$932:$B$1859,P3076)</f>
        <v>54104</v>
      </c>
      <c r="R3076" s="37">
        <f>INDEX(LORDetail!$D$932:$D$1859,P3076)</f>
        <v>51.535162274463403</v>
      </c>
      <c r="S3076" s="37">
        <f>INDEX(LORDetail!$E$932:$E$1859,P3076)</f>
        <v>-1.94480082013304</v>
      </c>
      <c r="T3076" s="37">
        <f>INDEX(LORDetail!$G$932:$G$1859,P3076)</f>
        <v>84.769270000000006</v>
      </c>
      <c r="U3076">
        <f t="shared" si="1029"/>
        <v>262</v>
      </c>
      <c r="V3076" s="37">
        <f>INDEX(LORDetail!$B$932:$B$1859,U3076)</f>
        <v>54345</v>
      </c>
      <c r="W3076" s="37">
        <f>INDEX(LORDetail!$D$932:$D$1859,U3076)</f>
        <v>51.535843715891502</v>
      </c>
      <c r="X3076" s="37">
        <f>INDEX(LORDetail!$E$932:$E$1859,U3076)</f>
        <v>-1.9414823753488899</v>
      </c>
      <c r="Y3076" s="37">
        <f>INDEX(LORDetail!$G$932:$G$1859,U3076)</f>
        <v>84.619320000000002</v>
      </c>
      <c r="Z3076">
        <f t="shared" si="1030"/>
        <v>241</v>
      </c>
      <c r="AA3076" s="29">
        <f t="shared" si="1031"/>
        <v>13.630500146129634</v>
      </c>
      <c r="AB3076">
        <f t="shared" si="1032"/>
        <v>5.6558091892654087E-2</v>
      </c>
      <c r="AC3076" s="32">
        <f t="shared" si="1033"/>
        <v>51.535200815490313</v>
      </c>
      <c r="AD3076" s="32">
        <f t="shared" si="1034"/>
        <v>-1.9446131352279974</v>
      </c>
      <c r="AE3076" s="34">
        <f t="shared" si="1035"/>
        <v>84.760789114120698</v>
      </c>
      <c r="AF3076" s="36" t="str">
        <f t="shared" si="1021"/>
        <v>RDNGSTN</v>
      </c>
      <c r="AG3076" s="36" t="str">
        <f t="shared" si="1022"/>
        <v>PADTON</v>
      </c>
      <c r="AH3076" s="36">
        <f t="shared" si="1019"/>
        <v>1571</v>
      </c>
      <c r="AI3076" s="42">
        <f t="shared" si="1020"/>
        <v>54117.599999999999</v>
      </c>
      <c r="AJ3076" s="43">
        <f t="shared" si="1015"/>
        <v>19.198192275856972</v>
      </c>
      <c r="AK3076" s="43">
        <f t="shared" si="1016"/>
        <v>-8.1677715074120437E-3</v>
      </c>
      <c r="AL3076" s="36">
        <f t="shared" si="1017"/>
        <v>51.535200815490313</v>
      </c>
      <c r="AM3076" s="36">
        <v>1</v>
      </c>
      <c r="AN3076" s="36">
        <f t="shared" si="1018"/>
        <v>-1.9446131352279974</v>
      </c>
      <c r="AO3076" s="36">
        <v>4</v>
      </c>
      <c r="AP3076" s="42">
        <f>INT(AI3076/1000)*1000</f>
        <v>54000</v>
      </c>
      <c r="AQ3076" s="42">
        <f>MOD(AI3076,1000)</f>
        <v>117.59999999999854</v>
      </c>
      <c r="AR3076" s="42">
        <f>MOD(AI3077,1000)-0.2+(AP3077-AP3076)</f>
        <v>136.60000000000292</v>
      </c>
    </row>
    <row r="3077" spans="1:44" x14ac:dyDescent="0.25">
      <c r="A3077" s="19" t="s">
        <v>1</v>
      </c>
      <c r="B3077" t="s">
        <v>0</v>
      </c>
      <c r="C3077">
        <v>1572</v>
      </c>
      <c r="D3077" s="36">
        <f>MATCH(C3077,TrainRun!$AG$149:$AG$295,1)</f>
        <v>101</v>
      </c>
      <c r="E3077" s="36">
        <f>INT(INDEX(TrainRun!$AD$149:$AD$295,'By Second'!D3077))</f>
        <v>1556</v>
      </c>
      <c r="F3077" s="36">
        <f>IF(E3077=0,0,INDEX(TrainRun!$AE$149:$AE$295,'By Second'!D3077))</f>
        <v>19.320708848468165</v>
      </c>
      <c r="G3077" s="36">
        <f>INDEX(TrainRun!$AF$149:$AF$295,'By Second'!D3077)</f>
        <v>53828.814145311429</v>
      </c>
      <c r="H3077">
        <f t="shared" si="1023"/>
        <v>102</v>
      </c>
      <c r="I3077" s="36">
        <f>INT(INDEX(TrainRun!$AD$149:$AD$295,'By Second'!H3077))</f>
        <v>1573</v>
      </c>
      <c r="J3077" s="36">
        <f>INDEX(TrainRun!$AE$149:$AE$295,'By Second'!H3077)</f>
        <v>19.18185673284216</v>
      </c>
      <c r="K3077">
        <f t="shared" si="1024"/>
        <v>17</v>
      </c>
      <c r="L3077">
        <f t="shared" si="1025"/>
        <v>-0.13885211562600475</v>
      </c>
      <c r="M3077">
        <f t="shared" si="1026"/>
        <v>-8.1677715074120437E-3</v>
      </c>
      <c r="N3077" s="32">
        <f t="shared" si="1027"/>
        <v>19.190024504349559</v>
      </c>
      <c r="O3077" s="29">
        <f t="shared" si="1028"/>
        <v>54136.82052465048</v>
      </c>
      <c r="P3077" s="37">
        <f>MATCH(O3077,LORDetail!$B$932:$B$1859,1)</f>
        <v>261</v>
      </c>
      <c r="Q3077" s="37">
        <f>INDEX(LORDetail!$B$932:$B$1859,P3077)</f>
        <v>54104</v>
      </c>
      <c r="R3077" s="37">
        <f>INDEX(LORDetail!$D$932:$D$1859,P3077)</f>
        <v>51.535162274463403</v>
      </c>
      <c r="S3077" s="37">
        <f>INDEX(LORDetail!$E$932:$E$1859,P3077)</f>
        <v>-1.94480082013304</v>
      </c>
      <c r="T3077" s="37">
        <f>INDEX(LORDetail!$G$932:$G$1859,P3077)</f>
        <v>84.769270000000006</v>
      </c>
      <c r="U3077">
        <f t="shared" si="1029"/>
        <v>262</v>
      </c>
      <c r="V3077" s="37">
        <f>INDEX(LORDetail!$B$932:$B$1859,U3077)</f>
        <v>54345</v>
      </c>
      <c r="W3077" s="37">
        <f>INDEX(LORDetail!$D$932:$D$1859,U3077)</f>
        <v>51.535843715891502</v>
      </c>
      <c r="X3077" s="37">
        <f>INDEX(LORDetail!$E$932:$E$1859,U3077)</f>
        <v>-1.9414823753488899</v>
      </c>
      <c r="Y3077" s="37">
        <f>INDEX(LORDetail!$G$932:$G$1859,U3077)</f>
        <v>84.619320000000002</v>
      </c>
      <c r="Z3077">
        <f t="shared" si="1030"/>
        <v>241</v>
      </c>
      <c r="AA3077" s="29">
        <f t="shared" si="1031"/>
        <v>32.820524650480365</v>
      </c>
      <c r="AB3077">
        <f t="shared" si="1032"/>
        <v>0.13618474958705545</v>
      </c>
      <c r="AC3077" s="32">
        <f t="shared" si="1033"/>
        <v>51.535255076393646</v>
      </c>
      <c r="AD3077" s="32">
        <f t="shared" si="1034"/>
        <v>-1.9443488985610922</v>
      </c>
      <c r="AE3077" s="34">
        <f t="shared" si="1035"/>
        <v>84.748849096799432</v>
      </c>
      <c r="AF3077" s="36" t="str">
        <f t="shared" si="1021"/>
        <v>RDNGSTN</v>
      </c>
      <c r="AG3077" s="36" t="str">
        <f t="shared" si="1022"/>
        <v>PADTON</v>
      </c>
      <c r="AH3077" s="36">
        <f t="shared" si="1019"/>
        <v>1572</v>
      </c>
      <c r="AI3077" s="42">
        <f t="shared" si="1020"/>
        <v>54136.800000000003</v>
      </c>
      <c r="AJ3077" s="43">
        <f t="shared" ref="AJ3077:AJ3140" si="1036">N3077</f>
        <v>19.190024504349559</v>
      </c>
      <c r="AK3077" s="43">
        <f t="shared" ref="AK3077:AK3140" si="1037">M3077</f>
        <v>-8.1677715074120437E-3</v>
      </c>
      <c r="AL3077" s="36">
        <f t="shared" ref="AL3077:AL3140" si="1038">AC3077</f>
        <v>51.535255076393646</v>
      </c>
      <c r="AM3077" s="36">
        <v>1</v>
      </c>
      <c r="AN3077" s="36">
        <f t="shared" ref="AN3077:AN3140" si="1039">AD3077</f>
        <v>-1.9443488985610922</v>
      </c>
      <c r="AO3077" s="36">
        <v>4</v>
      </c>
      <c r="AP3077" s="42">
        <f>INT(AI3077/1000)*1000</f>
        <v>54000</v>
      </c>
      <c r="AQ3077" s="42">
        <f>MOD(AI3077,1000)</f>
        <v>136.80000000000291</v>
      </c>
      <c r="AR3077" s="42">
        <f>MOD(AI3078,1000)-0.2+(AP3078-AP3077)</f>
        <v>150.20000000000147</v>
      </c>
    </row>
    <row r="3078" spans="1:44" x14ac:dyDescent="0.25">
      <c r="A3078" s="19" t="s">
        <v>1</v>
      </c>
      <c r="B3078" t="s">
        <v>0</v>
      </c>
      <c r="C3078">
        <v>1573</v>
      </c>
      <c r="D3078" s="36">
        <f>MATCH(C3078,TrainRun!$AG$149:$AG$295,1)</f>
        <v>103</v>
      </c>
      <c r="E3078" s="36">
        <f>INT(INDEX(TrainRun!$AD$149:$AD$295,'By Second'!D3078))</f>
        <v>1573</v>
      </c>
      <c r="F3078" s="36">
        <f>IF(E3078=0,0,INDEX(TrainRun!$AE$149:$AE$295,'By Second'!D3078))</f>
        <v>19.181493395927411</v>
      </c>
      <c r="G3078" s="36">
        <f>INDEX(TrainRun!$AF$149:$AF$295,'By Second'!D3078)</f>
        <v>54150.300871328101</v>
      </c>
      <c r="H3078">
        <f t="shared" si="1023"/>
        <v>104</v>
      </c>
      <c r="I3078" s="36">
        <f>INT(INDEX(TrainRun!$AD$149:$AD$295,'By Second'!H3078))</f>
        <v>1594</v>
      </c>
      <c r="J3078" s="36">
        <f>INDEX(TrainRun!$AE$149:$AE$295,'By Second'!H3078)</f>
        <v>19.106949854535451</v>
      </c>
      <c r="K3078">
        <f t="shared" si="1024"/>
        <v>21</v>
      </c>
      <c r="L3078">
        <f t="shared" si="1025"/>
        <v>-7.4543541391960844E-2</v>
      </c>
      <c r="M3078">
        <f t="shared" si="1026"/>
        <v>-3.5496924472362308E-3</v>
      </c>
      <c r="N3078" s="32">
        <f t="shared" si="1027"/>
        <v>19.181493395927411</v>
      </c>
      <c r="O3078" s="29">
        <f t="shared" si="1028"/>
        <v>54150.3</v>
      </c>
      <c r="P3078" s="37">
        <f>MATCH(O3078,LORDetail!$B$932:$B$1859,1)</f>
        <v>261</v>
      </c>
      <c r="Q3078" s="37">
        <f>INDEX(LORDetail!$B$932:$B$1859,P3078)</f>
        <v>54104</v>
      </c>
      <c r="R3078" s="37">
        <f>INDEX(LORDetail!$D$932:$D$1859,P3078)</f>
        <v>51.535162274463403</v>
      </c>
      <c r="S3078" s="37">
        <f>INDEX(LORDetail!$E$932:$E$1859,P3078)</f>
        <v>-1.94480082013304</v>
      </c>
      <c r="T3078" s="37">
        <f>INDEX(LORDetail!$G$932:$G$1859,P3078)</f>
        <v>84.769270000000006</v>
      </c>
      <c r="U3078">
        <f t="shared" si="1029"/>
        <v>262</v>
      </c>
      <c r="V3078" s="37">
        <f>INDEX(LORDetail!$B$932:$B$1859,U3078)</f>
        <v>54345</v>
      </c>
      <c r="W3078" s="37">
        <f>INDEX(LORDetail!$D$932:$D$1859,U3078)</f>
        <v>51.535843715891502</v>
      </c>
      <c r="X3078" s="37">
        <f>INDEX(LORDetail!$E$932:$E$1859,U3078)</f>
        <v>-1.9414823753488899</v>
      </c>
      <c r="Y3078" s="37">
        <f>INDEX(LORDetail!$G$932:$G$1859,U3078)</f>
        <v>84.619320000000002</v>
      </c>
      <c r="Z3078">
        <f t="shared" si="1030"/>
        <v>241</v>
      </c>
      <c r="AA3078" s="29">
        <f t="shared" si="1031"/>
        <v>46.30000000000291</v>
      </c>
      <c r="AB3078">
        <f t="shared" si="1032"/>
        <v>0.19211618257262619</v>
      </c>
      <c r="AC3078" s="32">
        <f t="shared" si="1033"/>
        <v>51.535293190389218</v>
      </c>
      <c r="AD3078" s="32">
        <f t="shared" si="1034"/>
        <v>-1.9441632931890311</v>
      </c>
      <c r="AE3078" s="34">
        <f t="shared" si="1035"/>
        <v>84.740462178423243</v>
      </c>
      <c r="AF3078" s="36" t="str">
        <f t="shared" si="1021"/>
        <v>RDNGSTN</v>
      </c>
      <c r="AG3078" s="36" t="str">
        <f t="shared" si="1022"/>
        <v>PADTON</v>
      </c>
      <c r="AH3078" s="36">
        <f t="shared" si="1019"/>
        <v>1573</v>
      </c>
      <c r="AI3078" s="42">
        <f t="shared" si="1020"/>
        <v>54150.400000000001</v>
      </c>
      <c r="AJ3078" s="43">
        <f t="shared" si="1036"/>
        <v>19.181493395927411</v>
      </c>
      <c r="AK3078" s="43">
        <f t="shared" si="1037"/>
        <v>-3.5496924472362308E-3</v>
      </c>
      <c r="AL3078" s="36">
        <f t="shared" si="1038"/>
        <v>51.535293190389218</v>
      </c>
      <c r="AM3078" s="36">
        <v>1</v>
      </c>
      <c r="AN3078" s="36">
        <f t="shared" si="1039"/>
        <v>-1.9441632931890311</v>
      </c>
      <c r="AO3078" s="36">
        <v>4</v>
      </c>
      <c r="AP3078" s="42">
        <f>INT(AI3078/1000)*1000</f>
        <v>54000</v>
      </c>
      <c r="AQ3078" s="42">
        <f>MOD(AI3078,1000)</f>
        <v>150.40000000000146</v>
      </c>
      <c r="AR3078" s="42">
        <f>MOD(AI3079,1000)-0.2+(AP3079-AP3078)</f>
        <v>169.20000000000147</v>
      </c>
    </row>
    <row r="3079" spans="1:44" x14ac:dyDescent="0.25">
      <c r="A3079" s="19" t="s">
        <v>1</v>
      </c>
      <c r="B3079" t="s">
        <v>0</v>
      </c>
      <c r="C3079">
        <v>1574</v>
      </c>
      <c r="D3079" s="36">
        <f>MATCH(C3079,TrainRun!$AG$149:$AG$295,1)</f>
        <v>103</v>
      </c>
      <c r="E3079" s="36">
        <f>INT(INDEX(TrainRun!$AD$149:$AD$295,'By Second'!D3079))</f>
        <v>1573</v>
      </c>
      <c r="F3079" s="36">
        <f>IF(E3079=0,0,INDEX(TrainRun!$AE$149:$AE$295,'By Second'!D3079))</f>
        <v>19.181493395927411</v>
      </c>
      <c r="G3079" s="36">
        <f>INDEX(TrainRun!$AF$149:$AF$295,'By Second'!D3079)</f>
        <v>54150.300871328101</v>
      </c>
      <c r="H3079">
        <f t="shared" si="1023"/>
        <v>104</v>
      </c>
      <c r="I3079" s="36">
        <f>INT(INDEX(TrainRun!$AD$149:$AD$295,'By Second'!H3079))</f>
        <v>1594</v>
      </c>
      <c r="J3079" s="36">
        <f>INDEX(TrainRun!$AE$149:$AE$295,'By Second'!H3079)</f>
        <v>19.106949854535451</v>
      </c>
      <c r="K3079">
        <f t="shared" si="1024"/>
        <v>21</v>
      </c>
      <c r="L3079">
        <f t="shared" si="1025"/>
        <v>-7.4543541391960844E-2</v>
      </c>
      <c r="M3079">
        <f t="shared" si="1026"/>
        <v>-3.5496924472362308E-3</v>
      </c>
      <c r="N3079" s="32">
        <f t="shared" si="1027"/>
        <v>19.177943703480175</v>
      </c>
      <c r="O3079" s="29">
        <f t="shared" si="1028"/>
        <v>54169.477943703481</v>
      </c>
      <c r="P3079" s="37">
        <f>MATCH(O3079,LORDetail!$B$932:$B$1859,1)</f>
        <v>261</v>
      </c>
      <c r="Q3079" s="37">
        <f>INDEX(LORDetail!$B$932:$B$1859,P3079)</f>
        <v>54104</v>
      </c>
      <c r="R3079" s="37">
        <f>INDEX(LORDetail!$D$932:$D$1859,P3079)</f>
        <v>51.535162274463403</v>
      </c>
      <c r="S3079" s="37">
        <f>INDEX(LORDetail!$E$932:$E$1859,P3079)</f>
        <v>-1.94480082013304</v>
      </c>
      <c r="T3079" s="37">
        <f>INDEX(LORDetail!$G$932:$G$1859,P3079)</f>
        <v>84.769270000000006</v>
      </c>
      <c r="U3079">
        <f t="shared" si="1029"/>
        <v>262</v>
      </c>
      <c r="V3079" s="37">
        <f>INDEX(LORDetail!$B$932:$B$1859,U3079)</f>
        <v>54345</v>
      </c>
      <c r="W3079" s="37">
        <f>INDEX(LORDetail!$D$932:$D$1859,U3079)</f>
        <v>51.535843715891502</v>
      </c>
      <c r="X3079" s="37">
        <f>INDEX(LORDetail!$E$932:$E$1859,U3079)</f>
        <v>-1.9414823753488899</v>
      </c>
      <c r="Y3079" s="37">
        <f>INDEX(LORDetail!$G$932:$G$1859,U3079)</f>
        <v>84.619320000000002</v>
      </c>
      <c r="Z3079">
        <f t="shared" si="1030"/>
        <v>241</v>
      </c>
      <c r="AA3079" s="29">
        <f t="shared" si="1031"/>
        <v>65.477943703481287</v>
      </c>
      <c r="AB3079">
        <f t="shared" si="1032"/>
        <v>0.27169271246257798</v>
      </c>
      <c r="AC3079" s="32">
        <f t="shared" si="1033"/>
        <v>51.535347417133387</v>
      </c>
      <c r="AD3079" s="32">
        <f t="shared" si="1034"/>
        <v>-1.9438992228684771</v>
      </c>
      <c r="AE3079" s="34">
        <f t="shared" si="1035"/>
        <v>84.728529677766247</v>
      </c>
      <c r="AF3079" s="36" t="str">
        <f t="shared" si="1021"/>
        <v>RDNGSTN</v>
      </c>
      <c r="AG3079" s="36" t="str">
        <f t="shared" si="1022"/>
        <v>PADTON</v>
      </c>
      <c r="AH3079" s="36">
        <f t="shared" si="1019"/>
        <v>1574</v>
      </c>
      <c r="AI3079" s="42">
        <f t="shared" si="1020"/>
        <v>54169.4</v>
      </c>
      <c r="AJ3079" s="43">
        <f t="shared" si="1036"/>
        <v>19.177943703480175</v>
      </c>
      <c r="AK3079" s="43">
        <f t="shared" si="1037"/>
        <v>-3.5496924472362308E-3</v>
      </c>
      <c r="AL3079" s="36">
        <f t="shared" si="1038"/>
        <v>51.535347417133387</v>
      </c>
      <c r="AM3079" s="36">
        <v>1</v>
      </c>
      <c r="AN3079" s="36">
        <f t="shared" si="1039"/>
        <v>-1.9438992228684771</v>
      </c>
      <c r="AO3079" s="36">
        <v>4</v>
      </c>
      <c r="AP3079" s="42">
        <f>INT(AI3079/1000)*1000</f>
        <v>54000</v>
      </c>
      <c r="AQ3079" s="42">
        <f>MOD(AI3079,1000)</f>
        <v>169.40000000000146</v>
      </c>
      <c r="AR3079" s="42">
        <f>MOD(AI3080,1000)-0.2+(AP3080-AP3079)</f>
        <v>188.39999999999856</v>
      </c>
    </row>
    <row r="3080" spans="1:44" x14ac:dyDescent="0.25">
      <c r="A3080" s="19" t="s">
        <v>1</v>
      </c>
      <c r="B3080" t="s">
        <v>0</v>
      </c>
      <c r="C3080">
        <v>1575</v>
      </c>
      <c r="D3080" s="36">
        <f>MATCH(C3080,TrainRun!$AG$149:$AG$295,1)</f>
        <v>103</v>
      </c>
      <c r="E3080" s="36">
        <f>INT(INDEX(TrainRun!$AD$149:$AD$295,'By Second'!D3080))</f>
        <v>1573</v>
      </c>
      <c r="F3080" s="36">
        <f>IF(E3080=0,0,INDEX(TrainRun!$AE$149:$AE$295,'By Second'!D3080))</f>
        <v>19.181493395927411</v>
      </c>
      <c r="G3080" s="36">
        <f>INDEX(TrainRun!$AF$149:$AF$295,'By Second'!D3080)</f>
        <v>54150.300871328101</v>
      </c>
      <c r="H3080">
        <f t="shared" si="1023"/>
        <v>104</v>
      </c>
      <c r="I3080" s="36">
        <f>INT(INDEX(TrainRun!$AD$149:$AD$295,'By Second'!H3080))</f>
        <v>1594</v>
      </c>
      <c r="J3080" s="36">
        <f>INDEX(TrainRun!$AE$149:$AE$295,'By Second'!H3080)</f>
        <v>19.106949854535451</v>
      </c>
      <c r="K3080">
        <f t="shared" si="1024"/>
        <v>21</v>
      </c>
      <c r="L3080">
        <f t="shared" si="1025"/>
        <v>-7.4543541391960844E-2</v>
      </c>
      <c r="M3080">
        <f t="shared" si="1026"/>
        <v>-3.5496924472362308E-3</v>
      </c>
      <c r="N3080" s="32">
        <f t="shared" si="1027"/>
        <v>19.174394011032938</v>
      </c>
      <c r="O3080" s="29">
        <f t="shared" si="1028"/>
        <v>54188.652337714513</v>
      </c>
      <c r="P3080" s="37">
        <f>MATCH(O3080,LORDetail!$B$932:$B$1859,1)</f>
        <v>261</v>
      </c>
      <c r="Q3080" s="37">
        <f>INDEX(LORDetail!$B$932:$B$1859,P3080)</f>
        <v>54104</v>
      </c>
      <c r="R3080" s="37">
        <f>INDEX(LORDetail!$D$932:$D$1859,P3080)</f>
        <v>51.535162274463403</v>
      </c>
      <c r="S3080" s="37">
        <f>INDEX(LORDetail!$E$932:$E$1859,P3080)</f>
        <v>-1.94480082013304</v>
      </c>
      <c r="T3080" s="37">
        <f>INDEX(LORDetail!$G$932:$G$1859,P3080)</f>
        <v>84.769270000000006</v>
      </c>
      <c r="U3080">
        <f t="shared" si="1029"/>
        <v>262</v>
      </c>
      <c r="V3080" s="37">
        <f>INDEX(LORDetail!$B$932:$B$1859,U3080)</f>
        <v>54345</v>
      </c>
      <c r="W3080" s="37">
        <f>INDEX(LORDetail!$D$932:$D$1859,U3080)</f>
        <v>51.535843715891502</v>
      </c>
      <c r="X3080" s="37">
        <f>INDEX(LORDetail!$E$932:$E$1859,U3080)</f>
        <v>-1.9414823753488899</v>
      </c>
      <c r="Y3080" s="37">
        <f>INDEX(LORDetail!$G$932:$G$1859,U3080)</f>
        <v>84.619320000000002</v>
      </c>
      <c r="Z3080">
        <f t="shared" si="1030"/>
        <v>241</v>
      </c>
      <c r="AA3080" s="29">
        <f t="shared" si="1031"/>
        <v>84.652337714513124</v>
      </c>
      <c r="AB3080">
        <f t="shared" si="1032"/>
        <v>0.35125451333822871</v>
      </c>
      <c r="AC3080" s="32">
        <f t="shared" si="1033"/>
        <v>51.5354016338406</v>
      </c>
      <c r="AD3080" s="32">
        <f t="shared" si="1034"/>
        <v>-1.9436352014253435</v>
      </c>
      <c r="AE3080" s="34">
        <f t="shared" si="1035"/>
        <v>84.716599385724933</v>
      </c>
      <c r="AF3080" s="36" t="str">
        <f t="shared" si="1021"/>
        <v>RDNGSTN</v>
      </c>
      <c r="AG3080" s="36" t="str">
        <f t="shared" si="1022"/>
        <v>PADTON</v>
      </c>
      <c r="AH3080" s="36">
        <f t="shared" si="1019"/>
        <v>1575</v>
      </c>
      <c r="AI3080" s="42">
        <f t="shared" si="1020"/>
        <v>54188.6</v>
      </c>
      <c r="AJ3080" s="43">
        <f t="shared" si="1036"/>
        <v>19.174394011032938</v>
      </c>
      <c r="AK3080" s="43">
        <f t="shared" si="1037"/>
        <v>-3.5496924472362308E-3</v>
      </c>
      <c r="AL3080" s="36">
        <f t="shared" si="1038"/>
        <v>51.5354016338406</v>
      </c>
      <c r="AM3080" s="36">
        <v>1</v>
      </c>
      <c r="AN3080" s="36">
        <f t="shared" si="1039"/>
        <v>-1.9436352014253435</v>
      </c>
      <c r="AO3080" s="36">
        <v>4</v>
      </c>
      <c r="AP3080" s="42">
        <f>INT(AI3080/1000)*1000</f>
        <v>54000</v>
      </c>
      <c r="AQ3080" s="42">
        <f>MOD(AI3080,1000)</f>
        <v>188.59999999999854</v>
      </c>
      <c r="AR3080" s="42">
        <f>MOD(AI3081,1000)-0.2+(AP3081-AP3080)</f>
        <v>207.60000000000292</v>
      </c>
    </row>
    <row r="3081" spans="1:44" x14ac:dyDescent="0.25">
      <c r="A3081" s="19" t="s">
        <v>1</v>
      </c>
      <c r="B3081" t="s">
        <v>0</v>
      </c>
      <c r="C3081">
        <v>1576</v>
      </c>
      <c r="D3081" s="36">
        <f>MATCH(C3081,TrainRun!$AG$149:$AG$295,1)</f>
        <v>103</v>
      </c>
      <c r="E3081" s="36">
        <f>INT(INDEX(TrainRun!$AD$149:$AD$295,'By Second'!D3081))</f>
        <v>1573</v>
      </c>
      <c r="F3081" s="36">
        <f>IF(E3081=0,0,INDEX(TrainRun!$AE$149:$AE$295,'By Second'!D3081))</f>
        <v>19.181493395927411</v>
      </c>
      <c r="G3081" s="36">
        <f>INDEX(TrainRun!$AF$149:$AF$295,'By Second'!D3081)</f>
        <v>54150.300871328101</v>
      </c>
      <c r="H3081">
        <f t="shared" si="1023"/>
        <v>104</v>
      </c>
      <c r="I3081" s="36">
        <f>INT(INDEX(TrainRun!$AD$149:$AD$295,'By Second'!H3081))</f>
        <v>1594</v>
      </c>
      <c r="J3081" s="36">
        <f>INDEX(TrainRun!$AE$149:$AE$295,'By Second'!H3081)</f>
        <v>19.106949854535451</v>
      </c>
      <c r="K3081">
        <f t="shared" si="1024"/>
        <v>21</v>
      </c>
      <c r="L3081">
        <f t="shared" si="1025"/>
        <v>-7.4543541391960844E-2</v>
      </c>
      <c r="M3081">
        <f t="shared" si="1026"/>
        <v>-3.5496924472362308E-3</v>
      </c>
      <c r="N3081" s="32">
        <f t="shared" si="1027"/>
        <v>19.170844318585701</v>
      </c>
      <c r="O3081" s="29">
        <f t="shared" si="1028"/>
        <v>54207.823182033098</v>
      </c>
      <c r="P3081" s="37">
        <f>MATCH(O3081,LORDetail!$B$932:$B$1859,1)</f>
        <v>261</v>
      </c>
      <c r="Q3081" s="37">
        <f>INDEX(LORDetail!$B$932:$B$1859,P3081)</f>
        <v>54104</v>
      </c>
      <c r="R3081" s="37">
        <f>INDEX(LORDetail!$D$932:$D$1859,P3081)</f>
        <v>51.535162274463403</v>
      </c>
      <c r="S3081" s="37">
        <f>INDEX(LORDetail!$E$932:$E$1859,P3081)</f>
        <v>-1.94480082013304</v>
      </c>
      <c r="T3081" s="37">
        <f>INDEX(LORDetail!$G$932:$G$1859,P3081)</f>
        <v>84.769270000000006</v>
      </c>
      <c r="U3081">
        <f t="shared" si="1029"/>
        <v>262</v>
      </c>
      <c r="V3081" s="37">
        <f>INDEX(LORDetail!$B$932:$B$1859,U3081)</f>
        <v>54345</v>
      </c>
      <c r="W3081" s="37">
        <f>INDEX(LORDetail!$D$932:$D$1859,U3081)</f>
        <v>51.535843715891502</v>
      </c>
      <c r="X3081" s="37">
        <f>INDEX(LORDetail!$E$932:$E$1859,U3081)</f>
        <v>-1.9414823753488899</v>
      </c>
      <c r="Y3081" s="37">
        <f>INDEX(LORDetail!$G$932:$G$1859,U3081)</f>
        <v>84.619320000000002</v>
      </c>
      <c r="Z3081">
        <f t="shared" si="1030"/>
        <v>241</v>
      </c>
      <c r="AA3081" s="29">
        <f t="shared" si="1031"/>
        <v>103.82318203309842</v>
      </c>
      <c r="AB3081">
        <f t="shared" si="1032"/>
        <v>0.43080158519957851</v>
      </c>
      <c r="AC3081" s="32">
        <f t="shared" si="1033"/>
        <v>51.535455840510849</v>
      </c>
      <c r="AD3081" s="32">
        <f t="shared" si="1034"/>
        <v>-1.9433712288596308</v>
      </c>
      <c r="AE3081" s="34">
        <f t="shared" si="1035"/>
        <v>84.704671302299332</v>
      </c>
      <c r="AF3081" s="36" t="str">
        <f t="shared" si="1021"/>
        <v>RDNGSTN</v>
      </c>
      <c r="AG3081" s="36" t="str">
        <f t="shared" si="1022"/>
        <v>PADTON</v>
      </c>
      <c r="AH3081" s="36">
        <f t="shared" si="1019"/>
        <v>1576</v>
      </c>
      <c r="AI3081" s="42">
        <f t="shared" si="1020"/>
        <v>54207.8</v>
      </c>
      <c r="AJ3081" s="43">
        <f t="shared" si="1036"/>
        <v>19.170844318585701</v>
      </c>
      <c r="AK3081" s="43">
        <f t="shared" si="1037"/>
        <v>-3.5496924472362308E-3</v>
      </c>
      <c r="AL3081" s="36">
        <f t="shared" si="1038"/>
        <v>51.535455840510849</v>
      </c>
      <c r="AM3081" s="36">
        <v>1</v>
      </c>
      <c r="AN3081" s="36">
        <f t="shared" si="1039"/>
        <v>-1.9433712288596308</v>
      </c>
      <c r="AO3081" s="36">
        <v>4</v>
      </c>
      <c r="AP3081" s="42">
        <f>INT(AI3081/1000)*1000</f>
        <v>54000</v>
      </c>
      <c r="AQ3081" s="42">
        <f>MOD(AI3081,1000)</f>
        <v>207.80000000000291</v>
      </c>
      <c r="AR3081" s="42">
        <f>MOD(AI3082,1000)-0.2+(AP3082-AP3081)</f>
        <v>226.8</v>
      </c>
    </row>
    <row r="3082" spans="1:44" x14ac:dyDescent="0.25">
      <c r="A3082" s="19" t="s">
        <v>1</v>
      </c>
      <c r="B3082" t="s">
        <v>0</v>
      </c>
      <c r="C3082">
        <v>1577</v>
      </c>
      <c r="D3082" s="36">
        <f>MATCH(C3082,TrainRun!$AG$149:$AG$295,1)</f>
        <v>103</v>
      </c>
      <c r="E3082" s="36">
        <f>INT(INDEX(TrainRun!$AD$149:$AD$295,'By Second'!D3082))</f>
        <v>1573</v>
      </c>
      <c r="F3082" s="36">
        <f>IF(E3082=0,0,INDEX(TrainRun!$AE$149:$AE$295,'By Second'!D3082))</f>
        <v>19.181493395927411</v>
      </c>
      <c r="G3082" s="36">
        <f>INDEX(TrainRun!$AF$149:$AF$295,'By Second'!D3082)</f>
        <v>54150.300871328101</v>
      </c>
      <c r="H3082">
        <f t="shared" si="1023"/>
        <v>104</v>
      </c>
      <c r="I3082" s="36">
        <f>INT(INDEX(TrainRun!$AD$149:$AD$295,'By Second'!H3082))</f>
        <v>1594</v>
      </c>
      <c r="J3082" s="36">
        <f>INDEX(TrainRun!$AE$149:$AE$295,'By Second'!H3082)</f>
        <v>19.106949854535451</v>
      </c>
      <c r="K3082">
        <f t="shared" si="1024"/>
        <v>21</v>
      </c>
      <c r="L3082">
        <f t="shared" si="1025"/>
        <v>-7.4543541391960844E-2</v>
      </c>
      <c r="M3082">
        <f t="shared" si="1026"/>
        <v>-3.5496924472362308E-3</v>
      </c>
      <c r="N3082" s="32">
        <f t="shared" si="1027"/>
        <v>19.167294626138464</v>
      </c>
      <c r="O3082" s="29">
        <f t="shared" si="1028"/>
        <v>54226.990476659237</v>
      </c>
      <c r="P3082" s="37">
        <f>MATCH(O3082,LORDetail!$B$932:$B$1859,1)</f>
        <v>261</v>
      </c>
      <c r="Q3082" s="37">
        <f>INDEX(LORDetail!$B$932:$B$1859,P3082)</f>
        <v>54104</v>
      </c>
      <c r="R3082" s="37">
        <f>INDEX(LORDetail!$D$932:$D$1859,P3082)</f>
        <v>51.535162274463403</v>
      </c>
      <c r="S3082" s="37">
        <f>INDEX(LORDetail!$E$932:$E$1859,P3082)</f>
        <v>-1.94480082013304</v>
      </c>
      <c r="T3082" s="37">
        <f>INDEX(LORDetail!$G$932:$G$1859,P3082)</f>
        <v>84.769270000000006</v>
      </c>
      <c r="U3082">
        <f t="shared" si="1029"/>
        <v>262</v>
      </c>
      <c r="V3082" s="37">
        <f>INDEX(LORDetail!$B$932:$B$1859,U3082)</f>
        <v>54345</v>
      </c>
      <c r="W3082" s="37">
        <f>INDEX(LORDetail!$D$932:$D$1859,U3082)</f>
        <v>51.535843715891502</v>
      </c>
      <c r="X3082" s="37">
        <f>INDEX(LORDetail!$E$932:$E$1859,U3082)</f>
        <v>-1.9414823753488899</v>
      </c>
      <c r="Y3082" s="37">
        <f>INDEX(LORDetail!$G$932:$G$1859,U3082)</f>
        <v>84.619320000000002</v>
      </c>
      <c r="Z3082">
        <f t="shared" si="1030"/>
        <v>241</v>
      </c>
      <c r="AA3082" s="29">
        <f t="shared" si="1031"/>
        <v>122.99047665923717</v>
      </c>
      <c r="AB3082">
        <f t="shared" si="1032"/>
        <v>0.51033392804662725</v>
      </c>
      <c r="AC3082" s="32">
        <f t="shared" si="1033"/>
        <v>51.535510037144135</v>
      </c>
      <c r="AD3082" s="32">
        <f t="shared" si="1034"/>
        <v>-1.9431073051713388</v>
      </c>
      <c r="AE3082" s="34">
        <f t="shared" si="1035"/>
        <v>84.692745427489413</v>
      </c>
      <c r="AF3082" s="36" t="str">
        <f t="shared" si="1021"/>
        <v>RDNGSTN</v>
      </c>
      <c r="AG3082" s="36" t="str">
        <f t="shared" si="1022"/>
        <v>PADTON</v>
      </c>
      <c r="AH3082" s="36">
        <f t="shared" si="1019"/>
        <v>1577</v>
      </c>
      <c r="AI3082" s="42">
        <f t="shared" si="1020"/>
        <v>54227</v>
      </c>
      <c r="AJ3082" s="43">
        <f t="shared" si="1036"/>
        <v>19.167294626138464</v>
      </c>
      <c r="AK3082" s="43">
        <f t="shared" si="1037"/>
        <v>-3.5496924472362308E-3</v>
      </c>
      <c r="AL3082" s="36">
        <f t="shared" si="1038"/>
        <v>51.535510037144135</v>
      </c>
      <c r="AM3082" s="36">
        <v>1</v>
      </c>
      <c r="AN3082" s="36">
        <f t="shared" si="1039"/>
        <v>-1.9431073051713388</v>
      </c>
      <c r="AO3082" s="36">
        <v>4</v>
      </c>
      <c r="AP3082" s="42">
        <f>INT(AI3082/1000)*1000</f>
        <v>54000</v>
      </c>
      <c r="AQ3082" s="42">
        <f>MOD(AI3082,1000)</f>
        <v>227</v>
      </c>
      <c r="AR3082" s="42">
        <f>MOD(AI3083,1000)-0.2+(AP3083-AP3082)</f>
        <v>245.9999999999971</v>
      </c>
    </row>
    <row r="3083" spans="1:44" x14ac:dyDescent="0.25">
      <c r="A3083" s="19" t="s">
        <v>1</v>
      </c>
      <c r="B3083" t="s">
        <v>0</v>
      </c>
      <c r="C3083">
        <v>1578</v>
      </c>
      <c r="D3083" s="36">
        <f>MATCH(C3083,TrainRun!$AG$149:$AG$295,1)</f>
        <v>103</v>
      </c>
      <c r="E3083" s="36">
        <f>INT(INDEX(TrainRun!$AD$149:$AD$295,'By Second'!D3083))</f>
        <v>1573</v>
      </c>
      <c r="F3083" s="36">
        <f>IF(E3083=0,0,INDEX(TrainRun!$AE$149:$AE$295,'By Second'!D3083))</f>
        <v>19.181493395927411</v>
      </c>
      <c r="G3083" s="36">
        <f>INDEX(TrainRun!$AF$149:$AF$295,'By Second'!D3083)</f>
        <v>54150.300871328101</v>
      </c>
      <c r="H3083">
        <f t="shared" si="1023"/>
        <v>104</v>
      </c>
      <c r="I3083" s="36">
        <f>INT(INDEX(TrainRun!$AD$149:$AD$295,'By Second'!H3083))</f>
        <v>1594</v>
      </c>
      <c r="J3083" s="36">
        <f>INDEX(TrainRun!$AE$149:$AE$295,'By Second'!H3083)</f>
        <v>19.106949854535451</v>
      </c>
      <c r="K3083">
        <f t="shared" si="1024"/>
        <v>21</v>
      </c>
      <c r="L3083">
        <f t="shared" si="1025"/>
        <v>-7.4543541391960844E-2</v>
      </c>
      <c r="M3083">
        <f t="shared" si="1026"/>
        <v>-3.5496924472362308E-3</v>
      </c>
      <c r="N3083" s="32">
        <f t="shared" si="1027"/>
        <v>19.163744933691227</v>
      </c>
      <c r="O3083" s="29">
        <f t="shared" si="1028"/>
        <v>54246.154221592929</v>
      </c>
      <c r="P3083" s="37">
        <f>MATCH(O3083,LORDetail!$B$932:$B$1859,1)</f>
        <v>261</v>
      </c>
      <c r="Q3083" s="37">
        <f>INDEX(LORDetail!$B$932:$B$1859,P3083)</f>
        <v>54104</v>
      </c>
      <c r="R3083" s="37">
        <f>INDEX(LORDetail!$D$932:$D$1859,P3083)</f>
        <v>51.535162274463403</v>
      </c>
      <c r="S3083" s="37">
        <f>INDEX(LORDetail!$E$932:$E$1859,P3083)</f>
        <v>-1.94480082013304</v>
      </c>
      <c r="T3083" s="37">
        <f>INDEX(LORDetail!$G$932:$G$1859,P3083)</f>
        <v>84.769270000000006</v>
      </c>
      <c r="U3083">
        <f t="shared" si="1029"/>
        <v>262</v>
      </c>
      <c r="V3083" s="37">
        <f>INDEX(LORDetail!$B$932:$B$1859,U3083)</f>
        <v>54345</v>
      </c>
      <c r="W3083" s="37">
        <f>INDEX(LORDetail!$D$932:$D$1859,U3083)</f>
        <v>51.535843715891502</v>
      </c>
      <c r="X3083" s="37">
        <f>INDEX(LORDetail!$E$932:$E$1859,U3083)</f>
        <v>-1.9414823753488899</v>
      </c>
      <c r="Y3083" s="37">
        <f>INDEX(LORDetail!$G$932:$G$1859,U3083)</f>
        <v>84.619320000000002</v>
      </c>
      <c r="Z3083">
        <f t="shared" si="1030"/>
        <v>241</v>
      </c>
      <c r="AA3083" s="29">
        <f t="shared" si="1031"/>
        <v>142.15422159292939</v>
      </c>
      <c r="AB3083">
        <f t="shared" si="1032"/>
        <v>0.58985154187937505</v>
      </c>
      <c r="AC3083" s="32">
        <f t="shared" si="1033"/>
        <v>51.535564223740465</v>
      </c>
      <c r="AD3083" s="32">
        <f t="shared" si="1034"/>
        <v>-1.9428434303604676</v>
      </c>
      <c r="AE3083" s="34">
        <f t="shared" si="1035"/>
        <v>84.680821761295192</v>
      </c>
      <c r="AF3083" s="36" t="str">
        <f t="shared" si="1021"/>
        <v>RDNGSTN</v>
      </c>
      <c r="AG3083" s="36" t="str">
        <f t="shared" si="1022"/>
        <v>PADTON</v>
      </c>
      <c r="AH3083" s="36">
        <f t="shared" si="1019"/>
        <v>1578</v>
      </c>
      <c r="AI3083" s="42">
        <f t="shared" si="1020"/>
        <v>54246.2</v>
      </c>
      <c r="AJ3083" s="43">
        <f t="shared" si="1036"/>
        <v>19.163744933691227</v>
      </c>
      <c r="AK3083" s="43">
        <f t="shared" si="1037"/>
        <v>-3.5496924472362308E-3</v>
      </c>
      <c r="AL3083" s="36">
        <f t="shared" si="1038"/>
        <v>51.535564223740465</v>
      </c>
      <c r="AM3083" s="36">
        <v>1</v>
      </c>
      <c r="AN3083" s="36">
        <f t="shared" si="1039"/>
        <v>-1.9428434303604676</v>
      </c>
      <c r="AO3083" s="36">
        <v>4</v>
      </c>
      <c r="AP3083" s="42">
        <f>INT(AI3083/1000)*1000</f>
        <v>54000</v>
      </c>
      <c r="AQ3083" s="42">
        <f>MOD(AI3083,1000)</f>
        <v>246.19999999999709</v>
      </c>
      <c r="AR3083" s="42">
        <f>MOD(AI3084,1000)-0.2+(AP3084-AP3083)</f>
        <v>265.20000000000147</v>
      </c>
    </row>
    <row r="3084" spans="1:44" x14ac:dyDescent="0.25">
      <c r="A3084" s="19" t="s">
        <v>1</v>
      </c>
      <c r="B3084" t="s">
        <v>0</v>
      </c>
      <c r="C3084">
        <v>1579</v>
      </c>
      <c r="D3084" s="36">
        <f>MATCH(C3084,TrainRun!$AG$149:$AG$295,1)</f>
        <v>103</v>
      </c>
      <c r="E3084" s="36">
        <f>INT(INDEX(TrainRun!$AD$149:$AD$295,'By Second'!D3084))</f>
        <v>1573</v>
      </c>
      <c r="F3084" s="36">
        <f>IF(E3084=0,0,INDEX(TrainRun!$AE$149:$AE$295,'By Second'!D3084))</f>
        <v>19.181493395927411</v>
      </c>
      <c r="G3084" s="36">
        <f>INDEX(TrainRun!$AF$149:$AF$295,'By Second'!D3084)</f>
        <v>54150.300871328101</v>
      </c>
      <c r="H3084">
        <f t="shared" si="1023"/>
        <v>104</v>
      </c>
      <c r="I3084" s="36">
        <f>INT(INDEX(TrainRun!$AD$149:$AD$295,'By Second'!H3084))</f>
        <v>1594</v>
      </c>
      <c r="J3084" s="36">
        <f>INDEX(TrainRun!$AE$149:$AE$295,'By Second'!H3084)</f>
        <v>19.106949854535451</v>
      </c>
      <c r="K3084">
        <f t="shared" si="1024"/>
        <v>21</v>
      </c>
      <c r="L3084">
        <f t="shared" si="1025"/>
        <v>-7.4543541391960844E-2</v>
      </c>
      <c r="M3084">
        <f t="shared" si="1026"/>
        <v>-3.5496924472362308E-3</v>
      </c>
      <c r="N3084" s="32">
        <f t="shared" si="1027"/>
        <v>19.16019524124399</v>
      </c>
      <c r="O3084" s="29">
        <f t="shared" si="1028"/>
        <v>54265.314416834175</v>
      </c>
      <c r="P3084" s="37">
        <f>MATCH(O3084,LORDetail!$B$932:$B$1859,1)</f>
        <v>261</v>
      </c>
      <c r="Q3084" s="37">
        <f>INDEX(LORDetail!$B$932:$B$1859,P3084)</f>
        <v>54104</v>
      </c>
      <c r="R3084" s="37">
        <f>INDEX(LORDetail!$D$932:$D$1859,P3084)</f>
        <v>51.535162274463403</v>
      </c>
      <c r="S3084" s="37">
        <f>INDEX(LORDetail!$E$932:$E$1859,P3084)</f>
        <v>-1.94480082013304</v>
      </c>
      <c r="T3084" s="37">
        <f>INDEX(LORDetail!$G$932:$G$1859,P3084)</f>
        <v>84.769270000000006</v>
      </c>
      <c r="U3084">
        <f t="shared" si="1029"/>
        <v>262</v>
      </c>
      <c r="V3084" s="37">
        <f>INDEX(LORDetail!$B$932:$B$1859,U3084)</f>
        <v>54345</v>
      </c>
      <c r="W3084" s="37">
        <f>INDEX(LORDetail!$D$932:$D$1859,U3084)</f>
        <v>51.535843715891502</v>
      </c>
      <c r="X3084" s="37">
        <f>INDEX(LORDetail!$E$932:$E$1859,U3084)</f>
        <v>-1.9414823753488899</v>
      </c>
      <c r="Y3084" s="37">
        <f>INDEX(LORDetail!$G$932:$G$1859,U3084)</f>
        <v>84.619320000000002</v>
      </c>
      <c r="Z3084">
        <f t="shared" si="1030"/>
        <v>241</v>
      </c>
      <c r="AA3084" s="29">
        <f t="shared" si="1031"/>
        <v>161.31441683417506</v>
      </c>
      <c r="AB3084">
        <f t="shared" si="1032"/>
        <v>0.66935442669782186</v>
      </c>
      <c r="AC3084" s="32">
        <f t="shared" si="1033"/>
        <v>51.535618400299839</v>
      </c>
      <c r="AD3084" s="32">
        <f t="shared" si="1034"/>
        <v>-1.9425796044270169</v>
      </c>
      <c r="AE3084" s="34">
        <f t="shared" si="1035"/>
        <v>84.668900303716669</v>
      </c>
      <c r="AF3084" s="36" t="str">
        <f t="shared" si="1021"/>
        <v>RDNGSTN</v>
      </c>
      <c r="AG3084" s="36" t="str">
        <f t="shared" si="1022"/>
        <v>PADTON</v>
      </c>
      <c r="AH3084" s="36">
        <f t="shared" si="1019"/>
        <v>1579</v>
      </c>
      <c r="AI3084" s="42">
        <f t="shared" si="1020"/>
        <v>54265.4</v>
      </c>
      <c r="AJ3084" s="43">
        <f t="shared" si="1036"/>
        <v>19.16019524124399</v>
      </c>
      <c r="AK3084" s="43">
        <f t="shared" si="1037"/>
        <v>-3.5496924472362308E-3</v>
      </c>
      <c r="AL3084" s="36">
        <f t="shared" si="1038"/>
        <v>51.535618400299839</v>
      </c>
      <c r="AM3084" s="36">
        <v>1</v>
      </c>
      <c r="AN3084" s="36">
        <f t="shared" si="1039"/>
        <v>-1.9425796044270169</v>
      </c>
      <c r="AO3084" s="36">
        <v>4</v>
      </c>
      <c r="AP3084" s="42">
        <f>INT(AI3084/1000)*1000</f>
        <v>54000</v>
      </c>
      <c r="AQ3084" s="42">
        <f>MOD(AI3084,1000)</f>
        <v>265.40000000000146</v>
      </c>
      <c r="AR3084" s="42">
        <f>MOD(AI3085,1000)-0.2+(AP3085-AP3084)</f>
        <v>284.20000000000147</v>
      </c>
    </row>
    <row r="3085" spans="1:44" x14ac:dyDescent="0.25">
      <c r="A3085" s="19" t="s">
        <v>1</v>
      </c>
      <c r="B3085" t="s">
        <v>0</v>
      </c>
      <c r="C3085">
        <v>1580</v>
      </c>
      <c r="D3085" s="36">
        <f>MATCH(C3085,TrainRun!$AG$149:$AG$295,1)</f>
        <v>103</v>
      </c>
      <c r="E3085" s="36">
        <f>INT(INDEX(TrainRun!$AD$149:$AD$295,'By Second'!D3085))</f>
        <v>1573</v>
      </c>
      <c r="F3085" s="36">
        <f>IF(E3085=0,0,INDEX(TrainRun!$AE$149:$AE$295,'By Second'!D3085))</f>
        <v>19.181493395927411</v>
      </c>
      <c r="G3085" s="36">
        <f>INDEX(TrainRun!$AF$149:$AF$295,'By Second'!D3085)</f>
        <v>54150.300871328101</v>
      </c>
      <c r="H3085">
        <f t="shared" si="1023"/>
        <v>104</v>
      </c>
      <c r="I3085" s="36">
        <f>INT(INDEX(TrainRun!$AD$149:$AD$295,'By Second'!H3085))</f>
        <v>1594</v>
      </c>
      <c r="J3085" s="36">
        <f>INDEX(TrainRun!$AE$149:$AE$295,'By Second'!H3085)</f>
        <v>19.106949854535451</v>
      </c>
      <c r="K3085">
        <f t="shared" si="1024"/>
        <v>21</v>
      </c>
      <c r="L3085">
        <f t="shared" si="1025"/>
        <v>-7.4543541391960844E-2</v>
      </c>
      <c r="M3085">
        <f t="shared" si="1026"/>
        <v>-3.5496924472362308E-3</v>
      </c>
      <c r="N3085" s="32">
        <f t="shared" si="1027"/>
        <v>19.156645548796753</v>
      </c>
      <c r="O3085" s="29">
        <f t="shared" si="1028"/>
        <v>54284.471062382974</v>
      </c>
      <c r="P3085" s="37">
        <f>MATCH(O3085,LORDetail!$B$932:$B$1859,1)</f>
        <v>261</v>
      </c>
      <c r="Q3085" s="37">
        <f>INDEX(LORDetail!$B$932:$B$1859,P3085)</f>
        <v>54104</v>
      </c>
      <c r="R3085" s="37">
        <f>INDEX(LORDetail!$D$932:$D$1859,P3085)</f>
        <v>51.535162274463403</v>
      </c>
      <c r="S3085" s="37">
        <f>INDEX(LORDetail!$E$932:$E$1859,P3085)</f>
        <v>-1.94480082013304</v>
      </c>
      <c r="T3085" s="37">
        <f>INDEX(LORDetail!$G$932:$G$1859,P3085)</f>
        <v>84.769270000000006</v>
      </c>
      <c r="U3085">
        <f t="shared" si="1029"/>
        <v>262</v>
      </c>
      <c r="V3085" s="37">
        <f>INDEX(LORDetail!$B$932:$B$1859,U3085)</f>
        <v>54345</v>
      </c>
      <c r="W3085" s="37">
        <f>INDEX(LORDetail!$D$932:$D$1859,U3085)</f>
        <v>51.535843715891502</v>
      </c>
      <c r="X3085" s="37">
        <f>INDEX(LORDetail!$E$932:$E$1859,U3085)</f>
        <v>-1.9414823753488899</v>
      </c>
      <c r="Y3085" s="37">
        <f>INDEX(LORDetail!$G$932:$G$1859,U3085)</f>
        <v>84.619320000000002</v>
      </c>
      <c r="Z3085">
        <f t="shared" si="1030"/>
        <v>241</v>
      </c>
      <c r="AA3085" s="29">
        <f t="shared" si="1031"/>
        <v>180.4710623829742</v>
      </c>
      <c r="AB3085">
        <f t="shared" si="1032"/>
        <v>0.74884258250196767</v>
      </c>
      <c r="AC3085" s="32">
        <f t="shared" si="1033"/>
        <v>51.535672566822242</v>
      </c>
      <c r="AD3085" s="32">
        <f t="shared" si="1034"/>
        <v>-1.9423158273709868</v>
      </c>
      <c r="AE3085" s="34">
        <f t="shared" si="1035"/>
        <v>84.656981054753828</v>
      </c>
      <c r="AF3085" s="36" t="str">
        <f t="shared" si="1021"/>
        <v>RDNGSTN</v>
      </c>
      <c r="AG3085" s="36" t="str">
        <f t="shared" si="1022"/>
        <v>PADTON</v>
      </c>
      <c r="AH3085" s="36">
        <f t="shared" ref="AH3085:AH3148" si="1040">C3085</f>
        <v>1580</v>
      </c>
      <c r="AI3085" s="42">
        <f t="shared" ref="AI3085:AI3148" si="1041">ROUND(O3085*5,0)/5</f>
        <v>54284.4</v>
      </c>
      <c r="AJ3085" s="43">
        <f t="shared" si="1036"/>
        <v>19.156645548796753</v>
      </c>
      <c r="AK3085" s="43">
        <f t="shared" si="1037"/>
        <v>-3.5496924472362308E-3</v>
      </c>
      <c r="AL3085" s="36">
        <f t="shared" si="1038"/>
        <v>51.535672566822242</v>
      </c>
      <c r="AM3085" s="36">
        <v>1</v>
      </c>
      <c r="AN3085" s="36">
        <f t="shared" si="1039"/>
        <v>-1.9423158273709868</v>
      </c>
      <c r="AO3085" s="36">
        <v>4</v>
      </c>
      <c r="AP3085" s="42">
        <f>INT(AI3085/1000)*1000</f>
        <v>54000</v>
      </c>
      <c r="AQ3085" s="42">
        <f>MOD(AI3085,1000)</f>
        <v>284.40000000000146</v>
      </c>
      <c r="AR3085" s="42">
        <f>MOD(AI3086,1000)-0.2+(AP3086-AP3085)</f>
        <v>303.39999999999856</v>
      </c>
    </row>
    <row r="3086" spans="1:44" x14ac:dyDescent="0.25">
      <c r="A3086" s="19" t="s">
        <v>1</v>
      </c>
      <c r="B3086" t="s">
        <v>0</v>
      </c>
      <c r="C3086">
        <v>1581</v>
      </c>
      <c r="D3086" s="36">
        <f>MATCH(C3086,TrainRun!$AG$149:$AG$295,1)</f>
        <v>103</v>
      </c>
      <c r="E3086" s="36">
        <f>INT(INDEX(TrainRun!$AD$149:$AD$295,'By Second'!D3086))</f>
        <v>1573</v>
      </c>
      <c r="F3086" s="36">
        <f>IF(E3086=0,0,INDEX(TrainRun!$AE$149:$AE$295,'By Second'!D3086))</f>
        <v>19.181493395927411</v>
      </c>
      <c r="G3086" s="36">
        <f>INDEX(TrainRun!$AF$149:$AF$295,'By Second'!D3086)</f>
        <v>54150.300871328101</v>
      </c>
      <c r="H3086">
        <f t="shared" si="1023"/>
        <v>104</v>
      </c>
      <c r="I3086" s="36">
        <f>INT(INDEX(TrainRun!$AD$149:$AD$295,'By Second'!H3086))</f>
        <v>1594</v>
      </c>
      <c r="J3086" s="36">
        <f>INDEX(TrainRun!$AE$149:$AE$295,'By Second'!H3086)</f>
        <v>19.106949854535451</v>
      </c>
      <c r="K3086">
        <f t="shared" si="1024"/>
        <v>21</v>
      </c>
      <c r="L3086">
        <f t="shared" si="1025"/>
        <v>-7.4543541391960844E-2</v>
      </c>
      <c r="M3086">
        <f t="shared" si="1026"/>
        <v>-3.5496924472362308E-3</v>
      </c>
      <c r="N3086" s="32">
        <f t="shared" si="1027"/>
        <v>19.153095856349516</v>
      </c>
      <c r="O3086" s="29">
        <f t="shared" si="1028"/>
        <v>54303.624158239327</v>
      </c>
      <c r="P3086" s="37">
        <f>MATCH(O3086,LORDetail!$B$932:$B$1859,1)</f>
        <v>261</v>
      </c>
      <c r="Q3086" s="37">
        <f>INDEX(LORDetail!$B$932:$B$1859,P3086)</f>
        <v>54104</v>
      </c>
      <c r="R3086" s="37">
        <f>INDEX(LORDetail!$D$932:$D$1859,P3086)</f>
        <v>51.535162274463403</v>
      </c>
      <c r="S3086" s="37">
        <f>INDEX(LORDetail!$E$932:$E$1859,P3086)</f>
        <v>-1.94480082013304</v>
      </c>
      <c r="T3086" s="37">
        <f>INDEX(LORDetail!$G$932:$G$1859,P3086)</f>
        <v>84.769270000000006</v>
      </c>
      <c r="U3086">
        <f t="shared" si="1029"/>
        <v>262</v>
      </c>
      <c r="V3086" s="37">
        <f>INDEX(LORDetail!$B$932:$B$1859,U3086)</f>
        <v>54345</v>
      </c>
      <c r="W3086" s="37">
        <f>INDEX(LORDetail!$D$932:$D$1859,U3086)</f>
        <v>51.535843715891502</v>
      </c>
      <c r="X3086" s="37">
        <f>INDEX(LORDetail!$E$932:$E$1859,U3086)</f>
        <v>-1.9414823753488899</v>
      </c>
      <c r="Y3086" s="37">
        <f>INDEX(LORDetail!$G$932:$G$1859,U3086)</f>
        <v>84.619320000000002</v>
      </c>
      <c r="Z3086">
        <f t="shared" si="1030"/>
        <v>241</v>
      </c>
      <c r="AA3086" s="29">
        <f t="shared" si="1031"/>
        <v>199.62415823932679</v>
      </c>
      <c r="AB3086">
        <f t="shared" si="1032"/>
        <v>0.82831600929181237</v>
      </c>
      <c r="AC3086" s="32">
        <f t="shared" si="1033"/>
        <v>51.53572672330769</v>
      </c>
      <c r="AD3086" s="32">
        <f t="shared" si="1034"/>
        <v>-1.9420520991923775</v>
      </c>
      <c r="AE3086" s="34">
        <f t="shared" si="1035"/>
        <v>84.645064014406699</v>
      </c>
      <c r="AF3086" s="36" t="str">
        <f t="shared" ref="AF3086:AF3149" si="1042">A3086</f>
        <v>RDNGSTN</v>
      </c>
      <c r="AG3086" s="36" t="str">
        <f t="shared" ref="AG3086:AG3149" si="1043">B3086</f>
        <v>PADTON</v>
      </c>
      <c r="AH3086" s="36">
        <f t="shared" si="1040"/>
        <v>1581</v>
      </c>
      <c r="AI3086" s="42">
        <f t="shared" si="1041"/>
        <v>54303.6</v>
      </c>
      <c r="AJ3086" s="43">
        <f t="shared" si="1036"/>
        <v>19.153095856349516</v>
      </c>
      <c r="AK3086" s="43">
        <f t="shared" si="1037"/>
        <v>-3.5496924472362308E-3</v>
      </c>
      <c r="AL3086" s="36">
        <f t="shared" si="1038"/>
        <v>51.53572672330769</v>
      </c>
      <c r="AM3086" s="36">
        <v>1</v>
      </c>
      <c r="AN3086" s="36">
        <f t="shared" si="1039"/>
        <v>-1.9420520991923775</v>
      </c>
      <c r="AO3086" s="36">
        <v>4</v>
      </c>
      <c r="AP3086" s="42">
        <f>INT(AI3086/1000)*1000</f>
        <v>54000</v>
      </c>
      <c r="AQ3086" s="42">
        <f>MOD(AI3086,1000)</f>
        <v>303.59999999999854</v>
      </c>
      <c r="AR3086" s="42">
        <f>MOD(AI3087,1000)-0.2+(AP3087-AP3086)</f>
        <v>322.60000000000292</v>
      </c>
    </row>
    <row r="3087" spans="1:44" x14ac:dyDescent="0.25">
      <c r="A3087" s="19" t="s">
        <v>1</v>
      </c>
      <c r="B3087" t="s">
        <v>0</v>
      </c>
      <c r="C3087">
        <v>1582</v>
      </c>
      <c r="D3087" s="36">
        <f>MATCH(C3087,TrainRun!$AG$149:$AG$295,1)</f>
        <v>103</v>
      </c>
      <c r="E3087" s="36">
        <f>INT(INDEX(TrainRun!$AD$149:$AD$295,'By Second'!D3087))</f>
        <v>1573</v>
      </c>
      <c r="F3087" s="36">
        <f>IF(E3087=0,0,INDEX(TrainRun!$AE$149:$AE$295,'By Second'!D3087))</f>
        <v>19.181493395927411</v>
      </c>
      <c r="G3087" s="36">
        <f>INDEX(TrainRun!$AF$149:$AF$295,'By Second'!D3087)</f>
        <v>54150.300871328101</v>
      </c>
      <c r="H3087">
        <f t="shared" si="1023"/>
        <v>104</v>
      </c>
      <c r="I3087" s="36">
        <f>INT(INDEX(TrainRun!$AD$149:$AD$295,'By Second'!H3087))</f>
        <v>1594</v>
      </c>
      <c r="J3087" s="36">
        <f>INDEX(TrainRun!$AE$149:$AE$295,'By Second'!H3087)</f>
        <v>19.106949854535451</v>
      </c>
      <c r="K3087">
        <f t="shared" si="1024"/>
        <v>21</v>
      </c>
      <c r="L3087">
        <f t="shared" si="1025"/>
        <v>-7.4543541391960844E-2</v>
      </c>
      <c r="M3087">
        <f t="shared" si="1026"/>
        <v>-3.5496924472362308E-3</v>
      </c>
      <c r="N3087" s="32">
        <f t="shared" si="1027"/>
        <v>19.149546163902279</v>
      </c>
      <c r="O3087" s="29">
        <f t="shared" si="1028"/>
        <v>54322.773704403226</v>
      </c>
      <c r="P3087" s="37">
        <f>MATCH(O3087,LORDetail!$B$932:$B$1859,1)</f>
        <v>261</v>
      </c>
      <c r="Q3087" s="37">
        <f>INDEX(LORDetail!$B$932:$B$1859,P3087)</f>
        <v>54104</v>
      </c>
      <c r="R3087" s="37">
        <f>INDEX(LORDetail!$D$932:$D$1859,P3087)</f>
        <v>51.535162274463403</v>
      </c>
      <c r="S3087" s="37">
        <f>INDEX(LORDetail!$E$932:$E$1859,P3087)</f>
        <v>-1.94480082013304</v>
      </c>
      <c r="T3087" s="37">
        <f>INDEX(LORDetail!$G$932:$G$1859,P3087)</f>
        <v>84.769270000000006</v>
      </c>
      <c r="U3087">
        <f t="shared" si="1029"/>
        <v>262</v>
      </c>
      <c r="V3087" s="37">
        <f>INDEX(LORDetail!$B$932:$B$1859,U3087)</f>
        <v>54345</v>
      </c>
      <c r="W3087" s="37">
        <f>INDEX(LORDetail!$D$932:$D$1859,U3087)</f>
        <v>51.535843715891502</v>
      </c>
      <c r="X3087" s="37">
        <f>INDEX(LORDetail!$E$932:$E$1859,U3087)</f>
        <v>-1.9414823753488899</v>
      </c>
      <c r="Y3087" s="37">
        <f>INDEX(LORDetail!$G$932:$G$1859,U3087)</f>
        <v>84.619320000000002</v>
      </c>
      <c r="Z3087">
        <f t="shared" si="1030"/>
        <v>241</v>
      </c>
      <c r="AA3087" s="29">
        <f t="shared" si="1031"/>
        <v>218.77370440322557</v>
      </c>
      <c r="AB3087">
        <f t="shared" si="1032"/>
        <v>0.90777470706732599</v>
      </c>
      <c r="AC3087" s="32">
        <f t="shared" si="1033"/>
        <v>51.535780869756181</v>
      </c>
      <c r="AD3087" s="32">
        <f t="shared" si="1034"/>
        <v>-1.941788419891189</v>
      </c>
      <c r="AE3087" s="34">
        <f t="shared" si="1035"/>
        <v>84.633149182675254</v>
      </c>
      <c r="AF3087" s="36" t="str">
        <f t="shared" si="1042"/>
        <v>RDNGSTN</v>
      </c>
      <c r="AG3087" s="36" t="str">
        <f t="shared" si="1043"/>
        <v>PADTON</v>
      </c>
      <c r="AH3087" s="36">
        <f t="shared" si="1040"/>
        <v>1582</v>
      </c>
      <c r="AI3087" s="42">
        <f t="shared" si="1041"/>
        <v>54322.8</v>
      </c>
      <c r="AJ3087" s="43">
        <f t="shared" si="1036"/>
        <v>19.149546163902279</v>
      </c>
      <c r="AK3087" s="43">
        <f t="shared" si="1037"/>
        <v>-3.5496924472362308E-3</v>
      </c>
      <c r="AL3087" s="36">
        <f t="shared" si="1038"/>
        <v>51.535780869756181</v>
      </c>
      <c r="AM3087" s="36">
        <v>1</v>
      </c>
      <c r="AN3087" s="36">
        <f t="shared" si="1039"/>
        <v>-1.941788419891189</v>
      </c>
      <c r="AO3087" s="36">
        <v>4</v>
      </c>
      <c r="AP3087" s="42">
        <f>INT(AI3087/1000)*1000</f>
        <v>54000</v>
      </c>
      <c r="AQ3087" s="42">
        <f>MOD(AI3087,1000)</f>
        <v>322.80000000000291</v>
      </c>
      <c r="AR3087" s="42">
        <f>MOD(AI3088,1000)-0.2+(AP3088-AP3087)</f>
        <v>341.8</v>
      </c>
    </row>
    <row r="3088" spans="1:44" x14ac:dyDescent="0.25">
      <c r="A3088" s="19" t="s">
        <v>1</v>
      </c>
      <c r="B3088" t="s">
        <v>0</v>
      </c>
      <c r="C3088">
        <v>1583</v>
      </c>
      <c r="D3088" s="36">
        <f>MATCH(C3088,TrainRun!$AG$149:$AG$295,1)</f>
        <v>103</v>
      </c>
      <c r="E3088" s="36">
        <f>INT(INDEX(TrainRun!$AD$149:$AD$295,'By Second'!D3088))</f>
        <v>1573</v>
      </c>
      <c r="F3088" s="36">
        <f>IF(E3088=0,0,INDEX(TrainRun!$AE$149:$AE$295,'By Second'!D3088))</f>
        <v>19.181493395927411</v>
      </c>
      <c r="G3088" s="36">
        <f>INDEX(TrainRun!$AF$149:$AF$295,'By Second'!D3088)</f>
        <v>54150.300871328101</v>
      </c>
      <c r="H3088">
        <f t="shared" si="1023"/>
        <v>104</v>
      </c>
      <c r="I3088" s="36">
        <f>INT(INDEX(TrainRun!$AD$149:$AD$295,'By Second'!H3088))</f>
        <v>1594</v>
      </c>
      <c r="J3088" s="36">
        <f>INDEX(TrainRun!$AE$149:$AE$295,'By Second'!H3088)</f>
        <v>19.106949854535451</v>
      </c>
      <c r="K3088">
        <f t="shared" si="1024"/>
        <v>21</v>
      </c>
      <c r="L3088">
        <f t="shared" si="1025"/>
        <v>-7.4543541391960844E-2</v>
      </c>
      <c r="M3088">
        <f t="shared" si="1026"/>
        <v>-3.5496924472362308E-3</v>
      </c>
      <c r="N3088" s="32">
        <f t="shared" si="1027"/>
        <v>19.145996471455042</v>
      </c>
      <c r="O3088" s="29">
        <f t="shared" si="1028"/>
        <v>54341.919700874678</v>
      </c>
      <c r="P3088" s="37">
        <f>MATCH(O3088,LORDetail!$B$932:$B$1859,1)</f>
        <v>261</v>
      </c>
      <c r="Q3088" s="37">
        <f>INDEX(LORDetail!$B$932:$B$1859,P3088)</f>
        <v>54104</v>
      </c>
      <c r="R3088" s="37">
        <f>INDEX(LORDetail!$D$932:$D$1859,P3088)</f>
        <v>51.535162274463403</v>
      </c>
      <c r="S3088" s="37">
        <f>INDEX(LORDetail!$E$932:$E$1859,P3088)</f>
        <v>-1.94480082013304</v>
      </c>
      <c r="T3088" s="37">
        <f>INDEX(LORDetail!$G$932:$G$1859,P3088)</f>
        <v>84.769270000000006</v>
      </c>
      <c r="U3088">
        <f t="shared" si="1029"/>
        <v>262</v>
      </c>
      <c r="V3088" s="37">
        <f>INDEX(LORDetail!$B$932:$B$1859,U3088)</f>
        <v>54345</v>
      </c>
      <c r="W3088" s="37">
        <f>INDEX(LORDetail!$D$932:$D$1859,U3088)</f>
        <v>51.535843715891502</v>
      </c>
      <c r="X3088" s="37">
        <f>INDEX(LORDetail!$E$932:$E$1859,U3088)</f>
        <v>-1.9414823753488899</v>
      </c>
      <c r="Y3088" s="37">
        <f>INDEX(LORDetail!$G$932:$G$1859,U3088)</f>
        <v>84.619320000000002</v>
      </c>
      <c r="Z3088">
        <f t="shared" si="1030"/>
        <v>241</v>
      </c>
      <c r="AA3088" s="29">
        <f t="shared" si="1031"/>
        <v>237.9197008746778</v>
      </c>
      <c r="AB3088">
        <f t="shared" si="1032"/>
        <v>0.98721867582853862</v>
      </c>
      <c r="AC3088" s="32">
        <f t="shared" si="1033"/>
        <v>51.535835006167709</v>
      </c>
      <c r="AD3088" s="32">
        <f t="shared" si="1034"/>
        <v>-1.9415247894674212</v>
      </c>
      <c r="AE3088" s="34">
        <f t="shared" si="1035"/>
        <v>84.621236559559506</v>
      </c>
      <c r="AF3088" s="36" t="str">
        <f t="shared" si="1042"/>
        <v>RDNGSTN</v>
      </c>
      <c r="AG3088" s="36" t="str">
        <f t="shared" si="1043"/>
        <v>PADTON</v>
      </c>
      <c r="AH3088" s="36">
        <f t="shared" si="1040"/>
        <v>1583</v>
      </c>
      <c r="AI3088" s="42">
        <f t="shared" si="1041"/>
        <v>54342</v>
      </c>
      <c r="AJ3088" s="43">
        <f t="shared" si="1036"/>
        <v>19.145996471455042</v>
      </c>
      <c r="AK3088" s="43">
        <f t="shared" si="1037"/>
        <v>-3.5496924472362308E-3</v>
      </c>
      <c r="AL3088" s="36">
        <f t="shared" si="1038"/>
        <v>51.535835006167709</v>
      </c>
      <c r="AM3088" s="36">
        <v>1</v>
      </c>
      <c r="AN3088" s="36">
        <f t="shared" si="1039"/>
        <v>-1.9415247894674212</v>
      </c>
      <c r="AO3088" s="36">
        <v>4</v>
      </c>
      <c r="AP3088" s="42">
        <f>INT(AI3088/1000)*1000</f>
        <v>54000</v>
      </c>
      <c r="AQ3088" s="42">
        <f>MOD(AI3088,1000)</f>
        <v>342</v>
      </c>
      <c r="AR3088" s="42">
        <f>MOD(AI3089,1000)-0.2+(AP3089-AP3088)</f>
        <v>360.8</v>
      </c>
    </row>
    <row r="3089" spans="1:44" x14ac:dyDescent="0.25">
      <c r="A3089" s="19" t="s">
        <v>1</v>
      </c>
      <c r="B3089" t="s">
        <v>0</v>
      </c>
      <c r="C3089">
        <v>1584</v>
      </c>
      <c r="D3089" s="36">
        <f>MATCH(C3089,TrainRun!$AG$149:$AG$295,1)</f>
        <v>103</v>
      </c>
      <c r="E3089" s="36">
        <f>INT(INDEX(TrainRun!$AD$149:$AD$295,'By Second'!D3089))</f>
        <v>1573</v>
      </c>
      <c r="F3089" s="36">
        <f>IF(E3089=0,0,INDEX(TrainRun!$AE$149:$AE$295,'By Second'!D3089))</f>
        <v>19.181493395927411</v>
      </c>
      <c r="G3089" s="36">
        <f>INDEX(TrainRun!$AF$149:$AF$295,'By Second'!D3089)</f>
        <v>54150.300871328101</v>
      </c>
      <c r="H3089">
        <f t="shared" si="1023"/>
        <v>104</v>
      </c>
      <c r="I3089" s="36">
        <f>INT(INDEX(TrainRun!$AD$149:$AD$295,'By Second'!H3089))</f>
        <v>1594</v>
      </c>
      <c r="J3089" s="36">
        <f>INDEX(TrainRun!$AE$149:$AE$295,'By Second'!H3089)</f>
        <v>19.106949854535451</v>
      </c>
      <c r="K3089">
        <f t="shared" si="1024"/>
        <v>21</v>
      </c>
      <c r="L3089">
        <f t="shared" si="1025"/>
        <v>-7.4543541391960844E-2</v>
      </c>
      <c r="M3089">
        <f t="shared" si="1026"/>
        <v>-3.5496924472362308E-3</v>
      </c>
      <c r="N3089" s="32">
        <f t="shared" si="1027"/>
        <v>19.142446779007805</v>
      </c>
      <c r="O3089" s="29">
        <f t="shared" si="1028"/>
        <v>54361.062147653683</v>
      </c>
      <c r="P3089" s="37">
        <f>MATCH(O3089,LORDetail!$B$932:$B$1859,1)</f>
        <v>262</v>
      </c>
      <c r="Q3089" s="37">
        <f>INDEX(LORDetail!$B$932:$B$1859,P3089)</f>
        <v>54345</v>
      </c>
      <c r="R3089" s="37">
        <f>INDEX(LORDetail!$D$932:$D$1859,P3089)</f>
        <v>51.535843715891502</v>
      </c>
      <c r="S3089" s="37">
        <f>INDEX(LORDetail!$E$932:$E$1859,P3089)</f>
        <v>-1.9414823753488899</v>
      </c>
      <c r="T3089" s="37">
        <f>INDEX(LORDetail!$G$932:$G$1859,P3089)</f>
        <v>84.619320000000002</v>
      </c>
      <c r="U3089">
        <f t="shared" si="1029"/>
        <v>263</v>
      </c>
      <c r="V3089" s="37">
        <f>INDEX(LORDetail!$B$932:$B$1859,U3089)</f>
        <v>54661</v>
      </c>
      <c r="W3089" s="37">
        <f>INDEX(LORDetail!$D$932:$D$1859,U3089)</f>
        <v>51.536577635390302</v>
      </c>
      <c r="X3089" s="37">
        <f>INDEX(LORDetail!$E$932:$E$1859,U3089)</f>
        <v>-1.9370760339372799</v>
      </c>
      <c r="Y3089" s="37">
        <f>INDEX(LORDetail!$G$932:$G$1859,U3089)</f>
        <v>84.422709999999995</v>
      </c>
      <c r="Z3089">
        <f t="shared" si="1030"/>
        <v>316</v>
      </c>
      <c r="AA3089" s="29">
        <f t="shared" si="1031"/>
        <v>16.062147653683496</v>
      </c>
      <c r="AB3089">
        <f t="shared" si="1032"/>
        <v>5.0829581182542709E-2</v>
      </c>
      <c r="AC3089" s="32">
        <f t="shared" si="1033"/>
        <v>51.535881020712246</v>
      </c>
      <c r="AD3089" s="32">
        <f t="shared" si="1034"/>
        <v>-1.9412584028603905</v>
      </c>
      <c r="AE3089" s="34">
        <f t="shared" si="1035"/>
        <v>84.609326396043699</v>
      </c>
      <c r="AF3089" s="36" t="str">
        <f t="shared" si="1042"/>
        <v>RDNGSTN</v>
      </c>
      <c r="AG3089" s="36" t="str">
        <f t="shared" si="1043"/>
        <v>PADTON</v>
      </c>
      <c r="AH3089" s="36">
        <f t="shared" si="1040"/>
        <v>1584</v>
      </c>
      <c r="AI3089" s="42">
        <f t="shared" si="1041"/>
        <v>54361</v>
      </c>
      <c r="AJ3089" s="43">
        <f t="shared" si="1036"/>
        <v>19.142446779007805</v>
      </c>
      <c r="AK3089" s="43">
        <f t="shared" si="1037"/>
        <v>-3.5496924472362308E-3</v>
      </c>
      <c r="AL3089" s="36">
        <f t="shared" si="1038"/>
        <v>51.535881020712246</v>
      </c>
      <c r="AM3089" s="36">
        <v>1</v>
      </c>
      <c r="AN3089" s="36">
        <f t="shared" si="1039"/>
        <v>-1.9412584028603905</v>
      </c>
      <c r="AO3089" s="36">
        <v>4</v>
      </c>
      <c r="AP3089" s="42">
        <f>INT(AI3089/1000)*1000</f>
        <v>54000</v>
      </c>
      <c r="AQ3089" s="42">
        <f>MOD(AI3089,1000)</f>
        <v>361</v>
      </c>
      <c r="AR3089" s="42">
        <f>MOD(AI3090,1000)-0.2+(AP3090-AP3089)</f>
        <v>379.9999999999971</v>
      </c>
    </row>
    <row r="3090" spans="1:44" x14ac:dyDescent="0.25">
      <c r="A3090" s="19" t="s">
        <v>1</v>
      </c>
      <c r="B3090" t="s">
        <v>0</v>
      </c>
      <c r="C3090">
        <v>1585</v>
      </c>
      <c r="D3090" s="36">
        <f>MATCH(C3090,TrainRun!$AG$149:$AG$295,1)</f>
        <v>103</v>
      </c>
      <c r="E3090" s="36">
        <f>INT(INDEX(TrainRun!$AD$149:$AD$295,'By Second'!D3090))</f>
        <v>1573</v>
      </c>
      <c r="F3090" s="36">
        <f>IF(E3090=0,0,INDEX(TrainRun!$AE$149:$AE$295,'By Second'!D3090))</f>
        <v>19.181493395927411</v>
      </c>
      <c r="G3090" s="36">
        <f>INDEX(TrainRun!$AF$149:$AF$295,'By Second'!D3090)</f>
        <v>54150.300871328101</v>
      </c>
      <c r="H3090">
        <f t="shared" si="1023"/>
        <v>104</v>
      </c>
      <c r="I3090" s="36">
        <f>INT(INDEX(TrainRun!$AD$149:$AD$295,'By Second'!H3090))</f>
        <v>1594</v>
      </c>
      <c r="J3090" s="36">
        <f>INDEX(TrainRun!$AE$149:$AE$295,'By Second'!H3090)</f>
        <v>19.106949854535451</v>
      </c>
      <c r="K3090">
        <f t="shared" si="1024"/>
        <v>21</v>
      </c>
      <c r="L3090">
        <f t="shared" si="1025"/>
        <v>-7.4543541391960844E-2</v>
      </c>
      <c r="M3090">
        <f t="shared" si="1026"/>
        <v>-3.5496924472362308E-3</v>
      </c>
      <c r="N3090" s="32">
        <f t="shared" si="1027"/>
        <v>19.138897086560569</v>
      </c>
      <c r="O3090" s="29">
        <f t="shared" si="1028"/>
        <v>54380.201044740243</v>
      </c>
      <c r="P3090" s="37">
        <f>MATCH(O3090,LORDetail!$B$932:$B$1859,1)</f>
        <v>262</v>
      </c>
      <c r="Q3090" s="37">
        <f>INDEX(LORDetail!$B$932:$B$1859,P3090)</f>
        <v>54345</v>
      </c>
      <c r="R3090" s="37">
        <f>INDEX(LORDetail!$D$932:$D$1859,P3090)</f>
        <v>51.535843715891502</v>
      </c>
      <c r="S3090" s="37">
        <f>INDEX(LORDetail!$E$932:$E$1859,P3090)</f>
        <v>-1.9414823753488899</v>
      </c>
      <c r="T3090" s="37">
        <f>INDEX(LORDetail!$G$932:$G$1859,P3090)</f>
        <v>84.619320000000002</v>
      </c>
      <c r="U3090">
        <f t="shared" si="1029"/>
        <v>263</v>
      </c>
      <c r="V3090" s="37">
        <f>INDEX(LORDetail!$B$932:$B$1859,U3090)</f>
        <v>54661</v>
      </c>
      <c r="W3090" s="37">
        <f>INDEX(LORDetail!$D$932:$D$1859,U3090)</f>
        <v>51.536577635390302</v>
      </c>
      <c r="X3090" s="37">
        <f>INDEX(LORDetail!$E$932:$E$1859,U3090)</f>
        <v>-1.9370760339372799</v>
      </c>
      <c r="Y3090" s="37">
        <f>INDEX(LORDetail!$G$932:$G$1859,U3090)</f>
        <v>84.422709999999995</v>
      </c>
      <c r="Z3090">
        <f t="shared" si="1030"/>
        <v>316</v>
      </c>
      <c r="AA3090" s="29">
        <f t="shared" si="1031"/>
        <v>35.201044740242651</v>
      </c>
      <c r="AB3090">
        <f t="shared" si="1032"/>
        <v>0.11139571120329952</v>
      </c>
      <c r="AC3090" s="32">
        <f t="shared" si="1033"/>
        <v>51.535925471376039</v>
      </c>
      <c r="AD3090" s="32">
        <f t="shared" si="1034"/>
        <v>-1.940991527813539</v>
      </c>
      <c r="AE3090" s="34">
        <f t="shared" si="1035"/>
        <v>84.597418489220317</v>
      </c>
      <c r="AF3090" s="36" t="str">
        <f t="shared" si="1042"/>
        <v>RDNGSTN</v>
      </c>
      <c r="AG3090" s="36" t="str">
        <f t="shared" si="1043"/>
        <v>PADTON</v>
      </c>
      <c r="AH3090" s="36">
        <f t="shared" si="1040"/>
        <v>1585</v>
      </c>
      <c r="AI3090" s="42">
        <f t="shared" si="1041"/>
        <v>54380.2</v>
      </c>
      <c r="AJ3090" s="43">
        <f t="shared" si="1036"/>
        <v>19.138897086560569</v>
      </c>
      <c r="AK3090" s="43">
        <f t="shared" si="1037"/>
        <v>-3.5496924472362308E-3</v>
      </c>
      <c r="AL3090" s="36">
        <f t="shared" si="1038"/>
        <v>51.535925471376039</v>
      </c>
      <c r="AM3090" s="36">
        <v>1</v>
      </c>
      <c r="AN3090" s="36">
        <f t="shared" si="1039"/>
        <v>-1.940991527813539</v>
      </c>
      <c r="AO3090" s="36">
        <v>4</v>
      </c>
      <c r="AP3090" s="42">
        <f>INT(AI3090/1000)*1000</f>
        <v>54000</v>
      </c>
      <c r="AQ3090" s="42">
        <f>MOD(AI3090,1000)</f>
        <v>380.19999999999709</v>
      </c>
      <c r="AR3090" s="42">
        <f>MOD(AI3091,1000)-0.2+(AP3091-AP3090)</f>
        <v>399.20000000000147</v>
      </c>
    </row>
    <row r="3091" spans="1:44" x14ac:dyDescent="0.25">
      <c r="A3091" s="19" t="s">
        <v>1</v>
      </c>
      <c r="B3091" t="s">
        <v>0</v>
      </c>
      <c r="C3091">
        <v>1586</v>
      </c>
      <c r="D3091" s="36">
        <f>MATCH(C3091,TrainRun!$AG$149:$AG$295,1)</f>
        <v>103</v>
      </c>
      <c r="E3091" s="36">
        <f>INT(INDEX(TrainRun!$AD$149:$AD$295,'By Second'!D3091))</f>
        <v>1573</v>
      </c>
      <c r="F3091" s="36">
        <f>IF(E3091=0,0,INDEX(TrainRun!$AE$149:$AE$295,'By Second'!D3091))</f>
        <v>19.181493395927411</v>
      </c>
      <c r="G3091" s="36">
        <f>INDEX(TrainRun!$AF$149:$AF$295,'By Second'!D3091)</f>
        <v>54150.300871328101</v>
      </c>
      <c r="H3091">
        <f t="shared" si="1023"/>
        <v>104</v>
      </c>
      <c r="I3091" s="36">
        <f>INT(INDEX(TrainRun!$AD$149:$AD$295,'By Second'!H3091))</f>
        <v>1594</v>
      </c>
      <c r="J3091" s="36">
        <f>INDEX(TrainRun!$AE$149:$AE$295,'By Second'!H3091)</f>
        <v>19.106949854535451</v>
      </c>
      <c r="K3091">
        <f t="shared" si="1024"/>
        <v>21</v>
      </c>
      <c r="L3091">
        <f t="shared" si="1025"/>
        <v>-7.4543541391960844E-2</v>
      </c>
      <c r="M3091">
        <f t="shared" si="1026"/>
        <v>-3.5496924472362308E-3</v>
      </c>
      <c r="N3091" s="32">
        <f t="shared" si="1027"/>
        <v>19.135347394113332</v>
      </c>
      <c r="O3091" s="29">
        <f t="shared" si="1028"/>
        <v>54399.336392134355</v>
      </c>
      <c r="P3091" s="37">
        <f>MATCH(O3091,LORDetail!$B$932:$B$1859,1)</f>
        <v>262</v>
      </c>
      <c r="Q3091" s="37">
        <f>INDEX(LORDetail!$B$932:$B$1859,P3091)</f>
        <v>54345</v>
      </c>
      <c r="R3091" s="37">
        <f>INDEX(LORDetail!$D$932:$D$1859,P3091)</f>
        <v>51.535843715891502</v>
      </c>
      <c r="S3091" s="37">
        <f>INDEX(LORDetail!$E$932:$E$1859,P3091)</f>
        <v>-1.9414823753488899</v>
      </c>
      <c r="T3091" s="37">
        <f>INDEX(LORDetail!$G$932:$G$1859,P3091)</f>
        <v>84.619320000000002</v>
      </c>
      <c r="U3091">
        <f t="shared" si="1029"/>
        <v>263</v>
      </c>
      <c r="V3091" s="37">
        <f>INDEX(LORDetail!$B$932:$B$1859,U3091)</f>
        <v>54661</v>
      </c>
      <c r="W3091" s="37">
        <f>INDEX(LORDetail!$D$932:$D$1859,U3091)</f>
        <v>51.536577635390302</v>
      </c>
      <c r="X3091" s="37">
        <f>INDEX(LORDetail!$E$932:$E$1859,U3091)</f>
        <v>-1.9370760339372799</v>
      </c>
      <c r="Y3091" s="37">
        <f>INDEX(LORDetail!$G$932:$G$1859,U3091)</f>
        <v>84.422709999999995</v>
      </c>
      <c r="Z3091">
        <f t="shared" si="1030"/>
        <v>316</v>
      </c>
      <c r="AA3091" s="29">
        <f t="shared" si="1031"/>
        <v>54.336392134355265</v>
      </c>
      <c r="AB3091">
        <f t="shared" si="1032"/>
        <v>0.17195060802011158</v>
      </c>
      <c r="AC3091" s="32">
        <f t="shared" si="1033"/>
        <v>51.535969913795562</v>
      </c>
      <c r="AD3091" s="32">
        <f t="shared" si="1034"/>
        <v>-1.9407247022640193</v>
      </c>
      <c r="AE3091" s="34">
        <f t="shared" si="1035"/>
        <v>84.585512790957168</v>
      </c>
      <c r="AF3091" s="36" t="str">
        <f t="shared" si="1042"/>
        <v>RDNGSTN</v>
      </c>
      <c r="AG3091" s="36" t="str">
        <f t="shared" si="1043"/>
        <v>PADTON</v>
      </c>
      <c r="AH3091" s="36">
        <f t="shared" si="1040"/>
        <v>1586</v>
      </c>
      <c r="AI3091" s="42">
        <f t="shared" si="1041"/>
        <v>54399.4</v>
      </c>
      <c r="AJ3091" s="43">
        <f t="shared" si="1036"/>
        <v>19.135347394113332</v>
      </c>
      <c r="AK3091" s="43">
        <f t="shared" si="1037"/>
        <v>-3.5496924472362308E-3</v>
      </c>
      <c r="AL3091" s="36">
        <f t="shared" si="1038"/>
        <v>51.535969913795562</v>
      </c>
      <c r="AM3091" s="36">
        <v>1</v>
      </c>
      <c r="AN3091" s="36">
        <f t="shared" si="1039"/>
        <v>-1.9407247022640193</v>
      </c>
      <c r="AO3091" s="36">
        <v>4</v>
      </c>
      <c r="AP3091" s="42">
        <f>INT(AI3091/1000)*1000</f>
        <v>54000</v>
      </c>
      <c r="AQ3091" s="42">
        <f>MOD(AI3091,1000)</f>
        <v>399.40000000000146</v>
      </c>
      <c r="AR3091" s="42">
        <f>MOD(AI3092,1000)-0.2+(AP3092-AP3091)</f>
        <v>418.20000000000147</v>
      </c>
    </row>
    <row r="3092" spans="1:44" x14ac:dyDescent="0.25">
      <c r="A3092" s="19" t="s">
        <v>1</v>
      </c>
      <c r="B3092" t="s">
        <v>0</v>
      </c>
      <c r="C3092">
        <v>1587</v>
      </c>
      <c r="D3092" s="36">
        <f>MATCH(C3092,TrainRun!$AG$149:$AG$295,1)</f>
        <v>103</v>
      </c>
      <c r="E3092" s="36">
        <f>INT(INDEX(TrainRun!$AD$149:$AD$295,'By Second'!D3092))</f>
        <v>1573</v>
      </c>
      <c r="F3092" s="36">
        <f>IF(E3092=0,0,INDEX(TrainRun!$AE$149:$AE$295,'By Second'!D3092))</f>
        <v>19.181493395927411</v>
      </c>
      <c r="G3092" s="36">
        <f>INDEX(TrainRun!$AF$149:$AF$295,'By Second'!D3092)</f>
        <v>54150.300871328101</v>
      </c>
      <c r="H3092">
        <f t="shared" si="1023"/>
        <v>104</v>
      </c>
      <c r="I3092" s="36">
        <f>INT(INDEX(TrainRun!$AD$149:$AD$295,'By Second'!H3092))</f>
        <v>1594</v>
      </c>
      <c r="J3092" s="36">
        <f>INDEX(TrainRun!$AE$149:$AE$295,'By Second'!H3092)</f>
        <v>19.106949854535451</v>
      </c>
      <c r="K3092">
        <f t="shared" si="1024"/>
        <v>21</v>
      </c>
      <c r="L3092">
        <f t="shared" si="1025"/>
        <v>-7.4543541391960844E-2</v>
      </c>
      <c r="M3092">
        <f t="shared" si="1026"/>
        <v>-3.5496924472362308E-3</v>
      </c>
      <c r="N3092" s="32">
        <f t="shared" si="1027"/>
        <v>19.131797701666095</v>
      </c>
      <c r="O3092" s="29">
        <f t="shared" si="1028"/>
        <v>54418.468189836021</v>
      </c>
      <c r="P3092" s="37">
        <f>MATCH(O3092,LORDetail!$B$932:$B$1859,1)</f>
        <v>262</v>
      </c>
      <c r="Q3092" s="37">
        <f>INDEX(LORDetail!$B$932:$B$1859,P3092)</f>
        <v>54345</v>
      </c>
      <c r="R3092" s="37">
        <f>INDEX(LORDetail!$D$932:$D$1859,P3092)</f>
        <v>51.535843715891502</v>
      </c>
      <c r="S3092" s="37">
        <f>INDEX(LORDetail!$E$932:$E$1859,P3092)</f>
        <v>-1.9414823753488899</v>
      </c>
      <c r="T3092" s="37">
        <f>INDEX(LORDetail!$G$932:$G$1859,P3092)</f>
        <v>84.619320000000002</v>
      </c>
      <c r="U3092">
        <f t="shared" si="1029"/>
        <v>263</v>
      </c>
      <c r="V3092" s="37">
        <f>INDEX(LORDetail!$B$932:$B$1859,U3092)</f>
        <v>54661</v>
      </c>
      <c r="W3092" s="37">
        <f>INDEX(LORDetail!$D$932:$D$1859,U3092)</f>
        <v>51.536577635390302</v>
      </c>
      <c r="X3092" s="37">
        <f>INDEX(LORDetail!$E$932:$E$1859,U3092)</f>
        <v>-1.9370760339372799</v>
      </c>
      <c r="Y3092" s="37">
        <f>INDEX(LORDetail!$G$932:$G$1859,U3092)</f>
        <v>84.422709999999995</v>
      </c>
      <c r="Z3092">
        <f t="shared" si="1030"/>
        <v>316</v>
      </c>
      <c r="AA3092" s="29">
        <f t="shared" si="1031"/>
        <v>73.468189836021338</v>
      </c>
      <c r="AB3092">
        <f t="shared" si="1032"/>
        <v>0.23249427163297892</v>
      </c>
      <c r="AC3092" s="32">
        <f t="shared" si="1033"/>
        <v>51.536014347970813</v>
      </c>
      <c r="AD3092" s="32">
        <f t="shared" si="1034"/>
        <v>-1.9404579262118313</v>
      </c>
      <c r="AE3092" s="34">
        <f t="shared" si="1035"/>
        <v>84.573609301254237</v>
      </c>
      <c r="AF3092" s="36" t="str">
        <f t="shared" si="1042"/>
        <v>RDNGSTN</v>
      </c>
      <c r="AG3092" s="36" t="str">
        <f t="shared" si="1043"/>
        <v>PADTON</v>
      </c>
      <c r="AH3092" s="36">
        <f t="shared" si="1040"/>
        <v>1587</v>
      </c>
      <c r="AI3092" s="42">
        <f t="shared" si="1041"/>
        <v>54418.400000000001</v>
      </c>
      <c r="AJ3092" s="43">
        <f t="shared" si="1036"/>
        <v>19.131797701666095</v>
      </c>
      <c r="AK3092" s="43">
        <f t="shared" si="1037"/>
        <v>-3.5496924472362308E-3</v>
      </c>
      <c r="AL3092" s="36">
        <f t="shared" si="1038"/>
        <v>51.536014347970813</v>
      </c>
      <c r="AM3092" s="36">
        <v>1</v>
      </c>
      <c r="AN3092" s="36">
        <f t="shared" si="1039"/>
        <v>-1.9404579262118313</v>
      </c>
      <c r="AO3092" s="36">
        <v>4</v>
      </c>
      <c r="AP3092" s="42">
        <f>INT(AI3092/1000)*1000</f>
        <v>54000</v>
      </c>
      <c r="AQ3092" s="42">
        <f>MOD(AI3092,1000)</f>
        <v>418.40000000000146</v>
      </c>
      <c r="AR3092" s="42">
        <f>MOD(AI3093,1000)-0.2+(AP3093-AP3092)</f>
        <v>437.39999999999856</v>
      </c>
    </row>
    <row r="3093" spans="1:44" x14ac:dyDescent="0.25">
      <c r="A3093" s="19" t="s">
        <v>1</v>
      </c>
      <c r="B3093" t="s">
        <v>0</v>
      </c>
      <c r="C3093">
        <v>1588</v>
      </c>
      <c r="D3093" s="36">
        <f>MATCH(C3093,TrainRun!$AG$149:$AG$295,1)</f>
        <v>103</v>
      </c>
      <c r="E3093" s="36">
        <f>INT(INDEX(TrainRun!$AD$149:$AD$295,'By Second'!D3093))</f>
        <v>1573</v>
      </c>
      <c r="F3093" s="36">
        <f>IF(E3093=0,0,INDEX(TrainRun!$AE$149:$AE$295,'By Second'!D3093))</f>
        <v>19.181493395927411</v>
      </c>
      <c r="G3093" s="36">
        <f>INDEX(TrainRun!$AF$149:$AF$295,'By Second'!D3093)</f>
        <v>54150.300871328101</v>
      </c>
      <c r="H3093">
        <f t="shared" si="1023"/>
        <v>104</v>
      </c>
      <c r="I3093" s="36">
        <f>INT(INDEX(TrainRun!$AD$149:$AD$295,'By Second'!H3093))</f>
        <v>1594</v>
      </c>
      <c r="J3093" s="36">
        <f>INDEX(TrainRun!$AE$149:$AE$295,'By Second'!H3093)</f>
        <v>19.106949854535451</v>
      </c>
      <c r="K3093">
        <f t="shared" si="1024"/>
        <v>21</v>
      </c>
      <c r="L3093">
        <f t="shared" si="1025"/>
        <v>-7.4543541391960844E-2</v>
      </c>
      <c r="M3093">
        <f t="shared" si="1026"/>
        <v>-3.5496924472362308E-3</v>
      </c>
      <c r="N3093" s="32">
        <f t="shared" si="1027"/>
        <v>19.128248009218858</v>
      </c>
      <c r="O3093" s="29">
        <f t="shared" si="1028"/>
        <v>54437.596437845241</v>
      </c>
      <c r="P3093" s="37">
        <f>MATCH(O3093,LORDetail!$B$932:$B$1859,1)</f>
        <v>262</v>
      </c>
      <c r="Q3093" s="37">
        <f>INDEX(LORDetail!$B$932:$B$1859,P3093)</f>
        <v>54345</v>
      </c>
      <c r="R3093" s="37">
        <f>INDEX(LORDetail!$D$932:$D$1859,P3093)</f>
        <v>51.535843715891502</v>
      </c>
      <c r="S3093" s="37">
        <f>INDEX(LORDetail!$E$932:$E$1859,P3093)</f>
        <v>-1.9414823753488899</v>
      </c>
      <c r="T3093" s="37">
        <f>INDEX(LORDetail!$G$932:$G$1859,P3093)</f>
        <v>84.619320000000002</v>
      </c>
      <c r="U3093">
        <f t="shared" si="1029"/>
        <v>263</v>
      </c>
      <c r="V3093" s="37">
        <f>INDEX(LORDetail!$B$932:$B$1859,U3093)</f>
        <v>54661</v>
      </c>
      <c r="W3093" s="37">
        <f>INDEX(LORDetail!$D$932:$D$1859,U3093)</f>
        <v>51.536577635390302</v>
      </c>
      <c r="X3093" s="37">
        <f>INDEX(LORDetail!$E$932:$E$1859,U3093)</f>
        <v>-1.9370760339372799</v>
      </c>
      <c r="Y3093" s="37">
        <f>INDEX(LORDetail!$G$932:$G$1859,U3093)</f>
        <v>84.422709999999995</v>
      </c>
      <c r="Z3093">
        <f t="shared" si="1030"/>
        <v>316</v>
      </c>
      <c r="AA3093" s="29">
        <f t="shared" si="1031"/>
        <v>92.596437845240871</v>
      </c>
      <c r="AB3093">
        <f t="shared" si="1032"/>
        <v>0.29302670204190151</v>
      </c>
      <c r="AC3093" s="32">
        <f t="shared" si="1033"/>
        <v>51.5360587739018</v>
      </c>
      <c r="AD3093" s="32">
        <f t="shared" si="1034"/>
        <v>-1.9401911996569752</v>
      </c>
      <c r="AE3093" s="34">
        <f t="shared" si="1035"/>
        <v>84.561708020111539</v>
      </c>
      <c r="AF3093" s="36" t="str">
        <f t="shared" si="1042"/>
        <v>RDNGSTN</v>
      </c>
      <c r="AG3093" s="36" t="str">
        <f t="shared" si="1043"/>
        <v>PADTON</v>
      </c>
      <c r="AH3093" s="36">
        <f t="shared" si="1040"/>
        <v>1588</v>
      </c>
      <c r="AI3093" s="42">
        <f t="shared" si="1041"/>
        <v>54437.599999999999</v>
      </c>
      <c r="AJ3093" s="43">
        <f t="shared" si="1036"/>
        <v>19.128248009218858</v>
      </c>
      <c r="AK3093" s="43">
        <f t="shared" si="1037"/>
        <v>-3.5496924472362308E-3</v>
      </c>
      <c r="AL3093" s="36">
        <f t="shared" si="1038"/>
        <v>51.5360587739018</v>
      </c>
      <c r="AM3093" s="36">
        <v>1</v>
      </c>
      <c r="AN3093" s="36">
        <f t="shared" si="1039"/>
        <v>-1.9401911996569752</v>
      </c>
      <c r="AO3093" s="36">
        <v>4</v>
      </c>
      <c r="AP3093" s="42">
        <f>INT(AI3093/1000)*1000</f>
        <v>54000</v>
      </c>
      <c r="AQ3093" s="42">
        <f>MOD(AI3093,1000)</f>
        <v>437.59999999999854</v>
      </c>
      <c r="AR3093" s="42">
        <f>MOD(AI3094,1000)-0.2+(AP3094-AP3093)</f>
        <v>456.60000000000292</v>
      </c>
    </row>
    <row r="3094" spans="1:44" x14ac:dyDescent="0.25">
      <c r="A3094" s="19" t="s">
        <v>1</v>
      </c>
      <c r="B3094" t="s">
        <v>0</v>
      </c>
      <c r="C3094">
        <v>1589</v>
      </c>
      <c r="D3094" s="36">
        <f>MATCH(C3094,TrainRun!$AG$149:$AG$295,1)</f>
        <v>103</v>
      </c>
      <c r="E3094" s="36">
        <f>INT(INDEX(TrainRun!$AD$149:$AD$295,'By Second'!D3094))</f>
        <v>1573</v>
      </c>
      <c r="F3094" s="36">
        <f>IF(E3094=0,0,INDEX(TrainRun!$AE$149:$AE$295,'By Second'!D3094))</f>
        <v>19.181493395927411</v>
      </c>
      <c r="G3094" s="36">
        <f>INDEX(TrainRun!$AF$149:$AF$295,'By Second'!D3094)</f>
        <v>54150.300871328101</v>
      </c>
      <c r="H3094">
        <f t="shared" si="1023"/>
        <v>104</v>
      </c>
      <c r="I3094" s="36">
        <f>INT(INDEX(TrainRun!$AD$149:$AD$295,'By Second'!H3094))</f>
        <v>1594</v>
      </c>
      <c r="J3094" s="36">
        <f>INDEX(TrainRun!$AE$149:$AE$295,'By Second'!H3094)</f>
        <v>19.106949854535451</v>
      </c>
      <c r="K3094">
        <f t="shared" si="1024"/>
        <v>21</v>
      </c>
      <c r="L3094">
        <f t="shared" si="1025"/>
        <v>-7.4543541391960844E-2</v>
      </c>
      <c r="M3094">
        <f t="shared" si="1026"/>
        <v>-3.5496924472362308E-3</v>
      </c>
      <c r="N3094" s="32">
        <f t="shared" si="1027"/>
        <v>19.124698316771621</v>
      </c>
      <c r="O3094" s="29">
        <f t="shared" si="1028"/>
        <v>54456.721136162014</v>
      </c>
      <c r="P3094" s="37">
        <f>MATCH(O3094,LORDetail!$B$932:$B$1859,1)</f>
        <v>262</v>
      </c>
      <c r="Q3094" s="37">
        <f>INDEX(LORDetail!$B$932:$B$1859,P3094)</f>
        <v>54345</v>
      </c>
      <c r="R3094" s="37">
        <f>INDEX(LORDetail!$D$932:$D$1859,P3094)</f>
        <v>51.535843715891502</v>
      </c>
      <c r="S3094" s="37">
        <f>INDEX(LORDetail!$E$932:$E$1859,P3094)</f>
        <v>-1.9414823753488899</v>
      </c>
      <c r="T3094" s="37">
        <f>INDEX(LORDetail!$G$932:$G$1859,P3094)</f>
        <v>84.619320000000002</v>
      </c>
      <c r="U3094">
        <f t="shared" si="1029"/>
        <v>263</v>
      </c>
      <c r="V3094" s="37">
        <f>INDEX(LORDetail!$B$932:$B$1859,U3094)</f>
        <v>54661</v>
      </c>
      <c r="W3094" s="37">
        <f>INDEX(LORDetail!$D$932:$D$1859,U3094)</f>
        <v>51.536577635390302</v>
      </c>
      <c r="X3094" s="37">
        <f>INDEX(LORDetail!$E$932:$E$1859,U3094)</f>
        <v>-1.9370760339372799</v>
      </c>
      <c r="Y3094" s="37">
        <f>INDEX(LORDetail!$G$932:$G$1859,U3094)</f>
        <v>84.422709999999995</v>
      </c>
      <c r="Z3094">
        <f t="shared" si="1030"/>
        <v>316</v>
      </c>
      <c r="AA3094" s="29">
        <f t="shared" si="1031"/>
        <v>111.72113616201386</v>
      </c>
      <c r="AB3094">
        <f t="shared" si="1032"/>
        <v>0.35354789924687929</v>
      </c>
      <c r="AC3094" s="32">
        <f t="shared" si="1033"/>
        <v>51.536103191588516</v>
      </c>
      <c r="AD3094" s="32">
        <f t="shared" si="1034"/>
        <v>-1.9399245225994506</v>
      </c>
      <c r="AE3094" s="34">
        <f t="shared" si="1035"/>
        <v>84.549808947529073</v>
      </c>
      <c r="AF3094" s="36" t="str">
        <f t="shared" si="1042"/>
        <v>RDNGSTN</v>
      </c>
      <c r="AG3094" s="36" t="str">
        <f t="shared" si="1043"/>
        <v>PADTON</v>
      </c>
      <c r="AH3094" s="36">
        <f t="shared" si="1040"/>
        <v>1589</v>
      </c>
      <c r="AI3094" s="42">
        <f t="shared" si="1041"/>
        <v>54456.800000000003</v>
      </c>
      <c r="AJ3094" s="43">
        <f t="shared" si="1036"/>
        <v>19.124698316771621</v>
      </c>
      <c r="AK3094" s="43">
        <f t="shared" si="1037"/>
        <v>-3.5496924472362308E-3</v>
      </c>
      <c r="AL3094" s="36">
        <f t="shared" si="1038"/>
        <v>51.536103191588516</v>
      </c>
      <c r="AM3094" s="36">
        <v>1</v>
      </c>
      <c r="AN3094" s="36">
        <f t="shared" si="1039"/>
        <v>-1.9399245225994506</v>
      </c>
      <c r="AO3094" s="36">
        <v>4</v>
      </c>
      <c r="AP3094" s="42">
        <f>INT(AI3094/1000)*1000</f>
        <v>54000</v>
      </c>
      <c r="AQ3094" s="42">
        <f>MOD(AI3094,1000)</f>
        <v>456.80000000000291</v>
      </c>
      <c r="AR3094" s="42">
        <f>MOD(AI3095,1000)-0.2+(AP3095-AP3094)</f>
        <v>475.60000000000292</v>
      </c>
    </row>
    <row r="3095" spans="1:44" x14ac:dyDescent="0.25">
      <c r="A3095" s="19" t="s">
        <v>1</v>
      </c>
      <c r="B3095" t="s">
        <v>0</v>
      </c>
      <c r="C3095">
        <v>1590</v>
      </c>
      <c r="D3095" s="36">
        <f>MATCH(C3095,TrainRun!$AG$149:$AG$295,1)</f>
        <v>103</v>
      </c>
      <c r="E3095" s="36">
        <f>INT(INDEX(TrainRun!$AD$149:$AD$295,'By Second'!D3095))</f>
        <v>1573</v>
      </c>
      <c r="F3095" s="36">
        <f>IF(E3095=0,0,INDEX(TrainRun!$AE$149:$AE$295,'By Second'!D3095))</f>
        <v>19.181493395927411</v>
      </c>
      <c r="G3095" s="36">
        <f>INDEX(TrainRun!$AF$149:$AF$295,'By Second'!D3095)</f>
        <v>54150.300871328101</v>
      </c>
      <c r="H3095">
        <f t="shared" si="1023"/>
        <v>104</v>
      </c>
      <c r="I3095" s="36">
        <f>INT(INDEX(TrainRun!$AD$149:$AD$295,'By Second'!H3095))</f>
        <v>1594</v>
      </c>
      <c r="J3095" s="36">
        <f>INDEX(TrainRun!$AE$149:$AE$295,'By Second'!H3095)</f>
        <v>19.106949854535451</v>
      </c>
      <c r="K3095">
        <f t="shared" si="1024"/>
        <v>21</v>
      </c>
      <c r="L3095">
        <f t="shared" si="1025"/>
        <v>-7.4543541391960844E-2</v>
      </c>
      <c r="M3095">
        <f t="shared" si="1026"/>
        <v>-3.5496924472362308E-3</v>
      </c>
      <c r="N3095" s="32">
        <f t="shared" si="1027"/>
        <v>19.121148624324384</v>
      </c>
      <c r="O3095" s="29">
        <f t="shared" si="1028"/>
        <v>54475.84228478634</v>
      </c>
      <c r="P3095" s="37">
        <f>MATCH(O3095,LORDetail!$B$932:$B$1859,1)</f>
        <v>262</v>
      </c>
      <c r="Q3095" s="37">
        <f>INDEX(LORDetail!$B$932:$B$1859,P3095)</f>
        <v>54345</v>
      </c>
      <c r="R3095" s="37">
        <f>INDEX(LORDetail!$D$932:$D$1859,P3095)</f>
        <v>51.535843715891502</v>
      </c>
      <c r="S3095" s="37">
        <f>INDEX(LORDetail!$E$932:$E$1859,P3095)</f>
        <v>-1.9414823753488899</v>
      </c>
      <c r="T3095" s="37">
        <f>INDEX(LORDetail!$G$932:$G$1859,P3095)</f>
        <v>84.619320000000002</v>
      </c>
      <c r="U3095">
        <f t="shared" si="1029"/>
        <v>263</v>
      </c>
      <c r="V3095" s="37">
        <f>INDEX(LORDetail!$B$932:$B$1859,U3095)</f>
        <v>54661</v>
      </c>
      <c r="W3095" s="37">
        <f>INDEX(LORDetail!$D$932:$D$1859,U3095)</f>
        <v>51.536577635390302</v>
      </c>
      <c r="X3095" s="37">
        <f>INDEX(LORDetail!$E$932:$E$1859,U3095)</f>
        <v>-1.9370760339372799</v>
      </c>
      <c r="Y3095" s="37">
        <f>INDEX(LORDetail!$G$932:$G$1859,U3095)</f>
        <v>84.422709999999995</v>
      </c>
      <c r="Z3095">
        <f t="shared" si="1030"/>
        <v>316</v>
      </c>
      <c r="AA3095" s="29">
        <f t="shared" si="1031"/>
        <v>130.84228478634031</v>
      </c>
      <c r="AB3095">
        <f t="shared" si="1032"/>
        <v>0.41405786324791238</v>
      </c>
      <c r="AC3095" s="32">
        <f t="shared" si="1033"/>
        <v>51.536147601030969</v>
      </c>
      <c r="AD3095" s="32">
        <f t="shared" si="1034"/>
        <v>-1.9396578950392578</v>
      </c>
      <c r="AE3095" s="34">
        <f t="shared" si="1035"/>
        <v>84.537912083506825</v>
      </c>
      <c r="AF3095" s="36" t="str">
        <f t="shared" si="1042"/>
        <v>RDNGSTN</v>
      </c>
      <c r="AG3095" s="36" t="str">
        <f t="shared" si="1043"/>
        <v>PADTON</v>
      </c>
      <c r="AH3095" s="36">
        <f t="shared" si="1040"/>
        <v>1590</v>
      </c>
      <c r="AI3095" s="42">
        <f t="shared" si="1041"/>
        <v>54475.8</v>
      </c>
      <c r="AJ3095" s="43">
        <f t="shared" si="1036"/>
        <v>19.121148624324384</v>
      </c>
      <c r="AK3095" s="43">
        <f t="shared" si="1037"/>
        <v>-3.5496924472362308E-3</v>
      </c>
      <c r="AL3095" s="36">
        <f t="shared" si="1038"/>
        <v>51.536147601030969</v>
      </c>
      <c r="AM3095" s="36">
        <v>1</v>
      </c>
      <c r="AN3095" s="36">
        <f t="shared" si="1039"/>
        <v>-1.9396578950392578</v>
      </c>
      <c r="AO3095" s="36">
        <v>4</v>
      </c>
      <c r="AP3095" s="42">
        <f>INT(AI3095/1000)*1000</f>
        <v>54000</v>
      </c>
      <c r="AQ3095" s="42">
        <f>MOD(AI3095,1000)</f>
        <v>475.80000000000291</v>
      </c>
      <c r="AR3095" s="42">
        <f>MOD(AI3096,1000)-0.2+(AP3096-AP3095)</f>
        <v>494.8</v>
      </c>
    </row>
    <row r="3096" spans="1:44" x14ac:dyDescent="0.25">
      <c r="A3096" s="19" t="s">
        <v>1</v>
      </c>
      <c r="B3096" t="s">
        <v>0</v>
      </c>
      <c r="C3096">
        <v>1591</v>
      </c>
      <c r="D3096" s="36">
        <f>MATCH(C3096,TrainRun!$AG$149:$AG$295,1)</f>
        <v>103</v>
      </c>
      <c r="E3096" s="36">
        <f>INT(INDEX(TrainRun!$AD$149:$AD$295,'By Second'!D3096))</f>
        <v>1573</v>
      </c>
      <c r="F3096" s="36">
        <f>IF(E3096=0,0,INDEX(TrainRun!$AE$149:$AE$295,'By Second'!D3096))</f>
        <v>19.181493395927411</v>
      </c>
      <c r="G3096" s="36">
        <f>INDEX(TrainRun!$AF$149:$AF$295,'By Second'!D3096)</f>
        <v>54150.300871328101</v>
      </c>
      <c r="H3096">
        <f t="shared" si="1023"/>
        <v>104</v>
      </c>
      <c r="I3096" s="36">
        <f>INT(INDEX(TrainRun!$AD$149:$AD$295,'By Second'!H3096))</f>
        <v>1594</v>
      </c>
      <c r="J3096" s="36">
        <f>INDEX(TrainRun!$AE$149:$AE$295,'By Second'!H3096)</f>
        <v>19.106949854535451</v>
      </c>
      <c r="K3096">
        <f t="shared" si="1024"/>
        <v>21</v>
      </c>
      <c r="L3096">
        <f t="shared" si="1025"/>
        <v>-7.4543541391960844E-2</v>
      </c>
      <c r="M3096">
        <f t="shared" si="1026"/>
        <v>-3.5496924472362308E-3</v>
      </c>
      <c r="N3096" s="32">
        <f t="shared" si="1027"/>
        <v>19.117598931877147</v>
      </c>
      <c r="O3096" s="29">
        <f t="shared" si="1028"/>
        <v>54494.95988371822</v>
      </c>
      <c r="P3096" s="37">
        <f>MATCH(O3096,LORDetail!$B$932:$B$1859,1)</f>
        <v>262</v>
      </c>
      <c r="Q3096" s="37">
        <f>INDEX(LORDetail!$B$932:$B$1859,P3096)</f>
        <v>54345</v>
      </c>
      <c r="R3096" s="37">
        <f>INDEX(LORDetail!$D$932:$D$1859,P3096)</f>
        <v>51.535843715891502</v>
      </c>
      <c r="S3096" s="37">
        <f>INDEX(LORDetail!$E$932:$E$1859,P3096)</f>
        <v>-1.9414823753488899</v>
      </c>
      <c r="T3096" s="37">
        <f>INDEX(LORDetail!$G$932:$G$1859,P3096)</f>
        <v>84.619320000000002</v>
      </c>
      <c r="U3096">
        <f t="shared" si="1029"/>
        <v>263</v>
      </c>
      <c r="V3096" s="37">
        <f>INDEX(LORDetail!$B$932:$B$1859,U3096)</f>
        <v>54661</v>
      </c>
      <c r="W3096" s="37">
        <f>INDEX(LORDetail!$D$932:$D$1859,U3096)</f>
        <v>51.536577635390302</v>
      </c>
      <c r="X3096" s="37">
        <f>INDEX(LORDetail!$E$932:$E$1859,U3096)</f>
        <v>-1.9370760339372799</v>
      </c>
      <c r="Y3096" s="37">
        <f>INDEX(LORDetail!$G$932:$G$1859,U3096)</f>
        <v>84.422709999999995</v>
      </c>
      <c r="Z3096">
        <f t="shared" si="1030"/>
        <v>316</v>
      </c>
      <c r="AA3096" s="29">
        <f t="shared" si="1031"/>
        <v>149.95988371822023</v>
      </c>
      <c r="AB3096">
        <f t="shared" si="1032"/>
        <v>0.47455659404500072</v>
      </c>
      <c r="AC3096" s="32">
        <f t="shared" si="1033"/>
        <v>51.536192002229157</v>
      </c>
      <c r="AD3096" s="32">
        <f t="shared" si="1034"/>
        <v>-1.9393913169763968</v>
      </c>
      <c r="AE3096" s="34">
        <f t="shared" si="1035"/>
        <v>84.52601742804481</v>
      </c>
      <c r="AF3096" s="36" t="str">
        <f t="shared" si="1042"/>
        <v>RDNGSTN</v>
      </c>
      <c r="AG3096" s="36" t="str">
        <f t="shared" si="1043"/>
        <v>PADTON</v>
      </c>
      <c r="AH3096" s="36">
        <f t="shared" si="1040"/>
        <v>1591</v>
      </c>
      <c r="AI3096" s="42">
        <f t="shared" si="1041"/>
        <v>54495</v>
      </c>
      <c r="AJ3096" s="43">
        <f t="shared" si="1036"/>
        <v>19.117598931877147</v>
      </c>
      <c r="AK3096" s="43">
        <f t="shared" si="1037"/>
        <v>-3.5496924472362308E-3</v>
      </c>
      <c r="AL3096" s="36">
        <f t="shared" si="1038"/>
        <v>51.536192002229157</v>
      </c>
      <c r="AM3096" s="36">
        <v>1</v>
      </c>
      <c r="AN3096" s="36">
        <f t="shared" si="1039"/>
        <v>-1.9393913169763968</v>
      </c>
      <c r="AO3096" s="36">
        <v>4</v>
      </c>
      <c r="AP3096" s="42">
        <f>INT(AI3096/1000)*1000</f>
        <v>54000</v>
      </c>
      <c r="AQ3096" s="42">
        <f>MOD(AI3096,1000)</f>
        <v>495</v>
      </c>
      <c r="AR3096" s="42">
        <f>MOD(AI3097,1000)-0.2+(AP3097-AP3096)</f>
        <v>513.79999999999995</v>
      </c>
    </row>
    <row r="3097" spans="1:44" x14ac:dyDescent="0.25">
      <c r="A3097" s="19" t="s">
        <v>1</v>
      </c>
      <c r="B3097" t="s">
        <v>0</v>
      </c>
      <c r="C3097">
        <v>1592</v>
      </c>
      <c r="D3097" s="36">
        <f>MATCH(C3097,TrainRun!$AG$149:$AG$295,1)</f>
        <v>103</v>
      </c>
      <c r="E3097" s="36">
        <f>INT(INDEX(TrainRun!$AD$149:$AD$295,'By Second'!D3097))</f>
        <v>1573</v>
      </c>
      <c r="F3097" s="36">
        <f>IF(E3097=0,0,INDEX(TrainRun!$AE$149:$AE$295,'By Second'!D3097))</f>
        <v>19.181493395927411</v>
      </c>
      <c r="G3097" s="36">
        <f>INDEX(TrainRun!$AF$149:$AF$295,'By Second'!D3097)</f>
        <v>54150.300871328101</v>
      </c>
      <c r="H3097">
        <f t="shared" si="1023"/>
        <v>104</v>
      </c>
      <c r="I3097" s="36">
        <f>INT(INDEX(TrainRun!$AD$149:$AD$295,'By Second'!H3097))</f>
        <v>1594</v>
      </c>
      <c r="J3097" s="36">
        <f>INDEX(TrainRun!$AE$149:$AE$295,'By Second'!H3097)</f>
        <v>19.106949854535451</v>
      </c>
      <c r="K3097">
        <f t="shared" si="1024"/>
        <v>21</v>
      </c>
      <c r="L3097">
        <f t="shared" si="1025"/>
        <v>-7.4543541391960844E-2</v>
      </c>
      <c r="M3097">
        <f t="shared" si="1026"/>
        <v>-3.5496924472362308E-3</v>
      </c>
      <c r="N3097" s="32">
        <f t="shared" si="1027"/>
        <v>19.11404923942991</v>
      </c>
      <c r="O3097" s="29">
        <f t="shared" si="1028"/>
        <v>54514.073932957654</v>
      </c>
      <c r="P3097" s="37">
        <f>MATCH(O3097,LORDetail!$B$932:$B$1859,1)</f>
        <v>262</v>
      </c>
      <c r="Q3097" s="37">
        <f>INDEX(LORDetail!$B$932:$B$1859,P3097)</f>
        <v>54345</v>
      </c>
      <c r="R3097" s="37">
        <f>INDEX(LORDetail!$D$932:$D$1859,P3097)</f>
        <v>51.535843715891502</v>
      </c>
      <c r="S3097" s="37">
        <f>INDEX(LORDetail!$E$932:$E$1859,P3097)</f>
        <v>-1.9414823753488899</v>
      </c>
      <c r="T3097" s="37">
        <f>INDEX(LORDetail!$G$932:$G$1859,P3097)</f>
        <v>84.619320000000002</v>
      </c>
      <c r="U3097">
        <f t="shared" si="1029"/>
        <v>263</v>
      </c>
      <c r="V3097" s="37">
        <f>INDEX(LORDetail!$B$932:$B$1859,U3097)</f>
        <v>54661</v>
      </c>
      <c r="W3097" s="37">
        <f>INDEX(LORDetail!$D$932:$D$1859,U3097)</f>
        <v>51.536577635390302</v>
      </c>
      <c r="X3097" s="37">
        <f>INDEX(LORDetail!$E$932:$E$1859,U3097)</f>
        <v>-1.9370760339372799</v>
      </c>
      <c r="Y3097" s="37">
        <f>INDEX(LORDetail!$G$932:$G$1859,U3097)</f>
        <v>84.422709999999995</v>
      </c>
      <c r="Z3097">
        <f t="shared" si="1030"/>
        <v>316</v>
      </c>
      <c r="AA3097" s="29">
        <f t="shared" si="1031"/>
        <v>169.0739329576536</v>
      </c>
      <c r="AB3097">
        <f t="shared" si="1032"/>
        <v>0.53504409163814426</v>
      </c>
      <c r="AC3097" s="32">
        <f t="shared" si="1033"/>
        <v>51.536236395183074</v>
      </c>
      <c r="AD3097" s="32">
        <f t="shared" si="1034"/>
        <v>-1.9391247884108676</v>
      </c>
      <c r="AE3097" s="34">
        <f t="shared" si="1035"/>
        <v>84.514124981143027</v>
      </c>
      <c r="AF3097" s="36" t="str">
        <f t="shared" si="1042"/>
        <v>RDNGSTN</v>
      </c>
      <c r="AG3097" s="36" t="str">
        <f t="shared" si="1043"/>
        <v>PADTON</v>
      </c>
      <c r="AH3097" s="36">
        <f t="shared" si="1040"/>
        <v>1592</v>
      </c>
      <c r="AI3097" s="42">
        <f t="shared" si="1041"/>
        <v>54514</v>
      </c>
      <c r="AJ3097" s="43">
        <f t="shared" si="1036"/>
        <v>19.11404923942991</v>
      </c>
      <c r="AK3097" s="43">
        <f t="shared" si="1037"/>
        <v>-3.5496924472362308E-3</v>
      </c>
      <c r="AL3097" s="36">
        <f t="shared" si="1038"/>
        <v>51.536236395183074</v>
      </c>
      <c r="AM3097" s="36">
        <v>1</v>
      </c>
      <c r="AN3097" s="36">
        <f t="shared" si="1039"/>
        <v>-1.9391247884108676</v>
      </c>
      <c r="AO3097" s="36">
        <v>4</v>
      </c>
      <c r="AP3097" s="42">
        <f>INT(AI3097/1000)*1000</f>
        <v>54000</v>
      </c>
      <c r="AQ3097" s="42">
        <f>MOD(AI3097,1000)</f>
        <v>514</v>
      </c>
      <c r="AR3097" s="42">
        <f>MOD(AI3098,1000)-0.2+(AP3098-AP3097)</f>
        <v>532.99999999999704</v>
      </c>
    </row>
    <row r="3098" spans="1:44" x14ac:dyDescent="0.25">
      <c r="A3098" s="19" t="s">
        <v>1</v>
      </c>
      <c r="B3098" t="s">
        <v>0</v>
      </c>
      <c r="C3098">
        <v>1593</v>
      </c>
      <c r="D3098" s="36">
        <f>MATCH(C3098,TrainRun!$AG$149:$AG$295,1)</f>
        <v>103</v>
      </c>
      <c r="E3098" s="36">
        <f>INT(INDEX(TrainRun!$AD$149:$AD$295,'By Second'!D3098))</f>
        <v>1573</v>
      </c>
      <c r="F3098" s="36">
        <f>IF(E3098=0,0,INDEX(TrainRun!$AE$149:$AE$295,'By Second'!D3098))</f>
        <v>19.181493395927411</v>
      </c>
      <c r="G3098" s="36">
        <f>INDEX(TrainRun!$AF$149:$AF$295,'By Second'!D3098)</f>
        <v>54150.300871328101</v>
      </c>
      <c r="H3098">
        <f t="shared" si="1023"/>
        <v>104</v>
      </c>
      <c r="I3098" s="36">
        <f>INT(INDEX(TrainRun!$AD$149:$AD$295,'By Second'!H3098))</f>
        <v>1594</v>
      </c>
      <c r="J3098" s="36">
        <f>INDEX(TrainRun!$AE$149:$AE$295,'By Second'!H3098)</f>
        <v>19.106949854535451</v>
      </c>
      <c r="K3098">
        <f t="shared" si="1024"/>
        <v>21</v>
      </c>
      <c r="L3098">
        <f t="shared" si="1025"/>
        <v>-7.4543541391960844E-2</v>
      </c>
      <c r="M3098">
        <f t="shared" si="1026"/>
        <v>-3.5496924472362308E-3</v>
      </c>
      <c r="N3098" s="32">
        <f t="shared" si="1027"/>
        <v>19.110499546982673</v>
      </c>
      <c r="O3098" s="29">
        <f t="shared" si="1028"/>
        <v>54533.184432504633</v>
      </c>
      <c r="P3098" s="37">
        <f>MATCH(O3098,LORDetail!$B$932:$B$1859,1)</f>
        <v>262</v>
      </c>
      <c r="Q3098" s="37">
        <f>INDEX(LORDetail!$B$932:$B$1859,P3098)</f>
        <v>54345</v>
      </c>
      <c r="R3098" s="37">
        <f>INDEX(LORDetail!$D$932:$D$1859,P3098)</f>
        <v>51.535843715891502</v>
      </c>
      <c r="S3098" s="37">
        <f>INDEX(LORDetail!$E$932:$E$1859,P3098)</f>
        <v>-1.9414823753488899</v>
      </c>
      <c r="T3098" s="37">
        <f>INDEX(LORDetail!$G$932:$G$1859,P3098)</f>
        <v>84.619320000000002</v>
      </c>
      <c r="U3098">
        <f t="shared" si="1029"/>
        <v>263</v>
      </c>
      <c r="V3098" s="37">
        <f>INDEX(LORDetail!$B$932:$B$1859,U3098)</f>
        <v>54661</v>
      </c>
      <c r="W3098" s="37">
        <f>INDEX(LORDetail!$D$932:$D$1859,U3098)</f>
        <v>51.536577635390302</v>
      </c>
      <c r="X3098" s="37">
        <f>INDEX(LORDetail!$E$932:$E$1859,U3098)</f>
        <v>-1.9370760339372799</v>
      </c>
      <c r="Y3098" s="37">
        <f>INDEX(LORDetail!$G$932:$G$1859,U3098)</f>
        <v>84.422709999999995</v>
      </c>
      <c r="Z3098">
        <f t="shared" si="1030"/>
        <v>316</v>
      </c>
      <c r="AA3098" s="29">
        <f t="shared" si="1031"/>
        <v>188.18443250463315</v>
      </c>
      <c r="AB3098">
        <f t="shared" si="1032"/>
        <v>0.59552035602732012</v>
      </c>
      <c r="AC3098" s="32">
        <f t="shared" si="1033"/>
        <v>51.536280779892721</v>
      </c>
      <c r="AD3098" s="32">
        <f t="shared" si="1034"/>
        <v>-1.9388583093426699</v>
      </c>
      <c r="AE3098" s="34">
        <f t="shared" si="1035"/>
        <v>84.502234742801463</v>
      </c>
      <c r="AF3098" s="36" t="str">
        <f t="shared" si="1042"/>
        <v>RDNGSTN</v>
      </c>
      <c r="AG3098" s="36" t="str">
        <f t="shared" si="1043"/>
        <v>PADTON</v>
      </c>
      <c r="AH3098" s="36">
        <f t="shared" si="1040"/>
        <v>1593</v>
      </c>
      <c r="AI3098" s="42">
        <f t="shared" si="1041"/>
        <v>54533.2</v>
      </c>
      <c r="AJ3098" s="43">
        <f t="shared" si="1036"/>
        <v>19.110499546982673</v>
      </c>
      <c r="AK3098" s="43">
        <f t="shared" si="1037"/>
        <v>-3.5496924472362308E-3</v>
      </c>
      <c r="AL3098" s="36">
        <f t="shared" si="1038"/>
        <v>51.536280779892721</v>
      </c>
      <c r="AM3098" s="36">
        <v>1</v>
      </c>
      <c r="AN3098" s="36">
        <f t="shared" si="1039"/>
        <v>-1.9388583093426699</v>
      </c>
      <c r="AO3098" s="36">
        <v>4</v>
      </c>
      <c r="AP3098" s="42">
        <f>INT(AI3098/1000)*1000</f>
        <v>54000</v>
      </c>
      <c r="AQ3098" s="42">
        <f>MOD(AI3098,1000)</f>
        <v>533.19999999999709</v>
      </c>
      <c r="AR3098" s="42">
        <f>MOD(AI3099,1000)-0.2+(AP3099-AP3098)</f>
        <v>548.3999999999985</v>
      </c>
    </row>
    <row r="3099" spans="1:44" x14ac:dyDescent="0.25">
      <c r="A3099" s="19" t="s">
        <v>1</v>
      </c>
      <c r="B3099" t="s">
        <v>0</v>
      </c>
      <c r="C3099">
        <v>1594</v>
      </c>
      <c r="D3099" s="36">
        <f>MATCH(C3099,TrainRun!$AG$149:$AG$295,1)</f>
        <v>105</v>
      </c>
      <c r="E3099" s="36">
        <f>INT(INDEX(TrainRun!$AD$149:$AD$295,'By Second'!D3099))</f>
        <v>1594</v>
      </c>
      <c r="F3099" s="36">
        <f>IF(E3099=0,0,INDEX(TrainRun!$AE$149:$AE$295,'By Second'!D3099))</f>
        <v>19.106592944787078</v>
      </c>
      <c r="G3099" s="36">
        <f>INDEX(TrainRun!$AF$149:$AF$295,'By Second'!D3099)</f>
        <v>54548.494652229136</v>
      </c>
      <c r="H3099">
        <f t="shared" si="1023"/>
        <v>106</v>
      </c>
      <c r="I3099" s="36">
        <f>INT(INDEX(TrainRun!$AD$149:$AD$295,'By Second'!H3099))</f>
        <v>1595</v>
      </c>
      <c r="J3099" s="36">
        <f>INDEX(TrainRun!$AE$149:$AE$295,'By Second'!H3099)</f>
        <v>19.103382134798448</v>
      </c>
      <c r="K3099">
        <f t="shared" si="1024"/>
        <v>1</v>
      </c>
      <c r="L3099">
        <f t="shared" si="1025"/>
        <v>-3.2108099886301034E-3</v>
      </c>
      <c r="M3099">
        <f t="shared" si="1026"/>
        <v>-3.2108099886301034E-3</v>
      </c>
      <c r="N3099" s="32">
        <f t="shared" si="1027"/>
        <v>19.106592944787078</v>
      </c>
      <c r="O3099" s="29">
        <f t="shared" si="1028"/>
        <v>54548.5</v>
      </c>
      <c r="P3099" s="37">
        <f>MATCH(O3099,LORDetail!$B$932:$B$1859,1)</f>
        <v>262</v>
      </c>
      <c r="Q3099" s="37">
        <f>INDEX(LORDetail!$B$932:$B$1859,P3099)</f>
        <v>54345</v>
      </c>
      <c r="R3099" s="37">
        <f>INDEX(LORDetail!$D$932:$D$1859,P3099)</f>
        <v>51.535843715891502</v>
      </c>
      <c r="S3099" s="37">
        <f>INDEX(LORDetail!$E$932:$E$1859,P3099)</f>
        <v>-1.9414823753488899</v>
      </c>
      <c r="T3099" s="37">
        <f>INDEX(LORDetail!$G$932:$G$1859,P3099)</f>
        <v>84.619320000000002</v>
      </c>
      <c r="U3099">
        <f t="shared" si="1029"/>
        <v>263</v>
      </c>
      <c r="V3099" s="37">
        <f>INDEX(LORDetail!$B$932:$B$1859,U3099)</f>
        <v>54661</v>
      </c>
      <c r="W3099" s="37">
        <f>INDEX(LORDetail!$D$932:$D$1859,U3099)</f>
        <v>51.536577635390302</v>
      </c>
      <c r="X3099" s="37">
        <f>INDEX(LORDetail!$E$932:$E$1859,U3099)</f>
        <v>-1.9370760339372799</v>
      </c>
      <c r="Y3099" s="37">
        <f>INDEX(LORDetail!$G$932:$G$1859,U3099)</f>
        <v>84.422709999999995</v>
      </c>
      <c r="Z3099">
        <f t="shared" si="1030"/>
        <v>316</v>
      </c>
      <c r="AA3099" s="29">
        <f t="shared" si="1031"/>
        <v>203.5</v>
      </c>
      <c r="AB3099">
        <f t="shared" si="1032"/>
        <v>0.64398734177215189</v>
      </c>
      <c r="AC3099" s="32">
        <f t="shared" si="1033"/>
        <v>51.536316350758611</v>
      </c>
      <c r="AD3099" s="32">
        <f t="shared" si="1034"/>
        <v>-1.9386447472562867</v>
      </c>
      <c r="AE3099" s="34">
        <f t="shared" si="1035"/>
        <v>84.492705648734173</v>
      </c>
      <c r="AF3099" s="36" t="str">
        <f t="shared" si="1042"/>
        <v>RDNGSTN</v>
      </c>
      <c r="AG3099" s="36" t="str">
        <f t="shared" si="1043"/>
        <v>PADTON</v>
      </c>
      <c r="AH3099" s="36">
        <f t="shared" si="1040"/>
        <v>1594</v>
      </c>
      <c r="AI3099" s="42">
        <f t="shared" si="1041"/>
        <v>54548.6</v>
      </c>
      <c r="AJ3099" s="43">
        <f t="shared" si="1036"/>
        <v>19.106592944787078</v>
      </c>
      <c r="AK3099" s="43">
        <f t="shared" si="1037"/>
        <v>-3.2108099886301034E-3</v>
      </c>
      <c r="AL3099" s="36">
        <f t="shared" si="1038"/>
        <v>51.536316350758611</v>
      </c>
      <c r="AM3099" s="36">
        <v>1</v>
      </c>
      <c r="AN3099" s="36">
        <f t="shared" si="1039"/>
        <v>-1.9386447472562867</v>
      </c>
      <c r="AO3099" s="36">
        <v>4</v>
      </c>
      <c r="AP3099" s="42">
        <f>INT(AI3099/1000)*1000</f>
        <v>54000</v>
      </c>
      <c r="AQ3099" s="42">
        <f>MOD(AI3099,1000)</f>
        <v>548.59999999999854</v>
      </c>
      <c r="AR3099" s="42">
        <f>MOD(AI3100,1000)-0.2+(AP3100-AP3099)</f>
        <v>567.3999999999985</v>
      </c>
    </row>
    <row r="3100" spans="1:44" x14ac:dyDescent="0.25">
      <c r="A3100" s="19" t="s">
        <v>1</v>
      </c>
      <c r="B3100" t="s">
        <v>0</v>
      </c>
      <c r="C3100">
        <v>1595</v>
      </c>
      <c r="D3100" s="36">
        <f>MATCH(C3100,TrainRun!$AG$149:$AG$295,1)</f>
        <v>107</v>
      </c>
      <c r="E3100" s="36">
        <f>INT(INDEX(TrainRun!$AD$149:$AD$295,'By Second'!D3100))</f>
        <v>1595</v>
      </c>
      <c r="F3100" s="36">
        <f>IF(E3100=0,0,INDEX(TrainRun!$AE$149:$AE$295,'By Second'!D3100))</f>
        <v>19.103399245375616</v>
      </c>
      <c r="G3100" s="36">
        <f>INDEX(TrainRun!$AF$149:$AF$295,'By Second'!D3100)</f>
        <v>54567.59947990028</v>
      </c>
      <c r="H3100">
        <f t="shared" si="1023"/>
        <v>108</v>
      </c>
      <c r="I3100" s="36">
        <f>INT(INDEX(TrainRun!$AD$149:$AD$295,'By Second'!H3100))</f>
        <v>1596</v>
      </c>
      <c r="J3100" s="36">
        <f>INDEX(TrainRun!$AE$149:$AE$295,'By Second'!H3100)</f>
        <v>19.103570270421297</v>
      </c>
      <c r="K3100">
        <f t="shared" si="1024"/>
        <v>1</v>
      </c>
      <c r="L3100">
        <f t="shared" si="1025"/>
        <v>1.7102504568100585E-4</v>
      </c>
      <c r="M3100">
        <f t="shared" si="1026"/>
        <v>1.7102504568100585E-4</v>
      </c>
      <c r="N3100" s="32">
        <f t="shared" si="1027"/>
        <v>19.103399245375616</v>
      </c>
      <c r="O3100" s="29">
        <f t="shared" si="1028"/>
        <v>54567.6</v>
      </c>
      <c r="P3100" s="37">
        <f>MATCH(O3100,LORDetail!$B$932:$B$1859,1)</f>
        <v>262</v>
      </c>
      <c r="Q3100" s="37">
        <f>INDEX(LORDetail!$B$932:$B$1859,P3100)</f>
        <v>54345</v>
      </c>
      <c r="R3100" s="37">
        <f>INDEX(LORDetail!$D$932:$D$1859,P3100)</f>
        <v>51.535843715891502</v>
      </c>
      <c r="S3100" s="37">
        <f>INDEX(LORDetail!$E$932:$E$1859,P3100)</f>
        <v>-1.9414823753488899</v>
      </c>
      <c r="T3100" s="37">
        <f>INDEX(LORDetail!$G$932:$G$1859,P3100)</f>
        <v>84.619320000000002</v>
      </c>
      <c r="U3100">
        <f t="shared" si="1029"/>
        <v>263</v>
      </c>
      <c r="V3100" s="37">
        <f>INDEX(LORDetail!$B$932:$B$1859,U3100)</f>
        <v>54661</v>
      </c>
      <c r="W3100" s="37">
        <f>INDEX(LORDetail!$D$932:$D$1859,U3100)</f>
        <v>51.536577635390302</v>
      </c>
      <c r="X3100" s="37">
        <f>INDEX(LORDetail!$E$932:$E$1859,U3100)</f>
        <v>-1.9370760339372799</v>
      </c>
      <c r="Y3100" s="37">
        <f>INDEX(LORDetail!$G$932:$G$1859,U3100)</f>
        <v>84.422709999999995</v>
      </c>
      <c r="Z3100">
        <f t="shared" si="1030"/>
        <v>316</v>
      </c>
      <c r="AA3100" s="29">
        <f t="shared" si="1031"/>
        <v>222.59999999999854</v>
      </c>
      <c r="AB3100">
        <f t="shared" si="1032"/>
        <v>0.70443037974683087</v>
      </c>
      <c r="AC3100" s="32">
        <f t="shared" si="1033"/>
        <v>51.536360711082743</v>
      </c>
      <c r="AD3100" s="32">
        <f t="shared" si="1034"/>
        <v>-1.9383784145950154</v>
      </c>
      <c r="AE3100" s="34">
        <f t="shared" si="1035"/>
        <v>84.480821943037967</v>
      </c>
      <c r="AF3100" s="36" t="str">
        <f t="shared" si="1042"/>
        <v>RDNGSTN</v>
      </c>
      <c r="AG3100" s="36" t="str">
        <f t="shared" si="1043"/>
        <v>PADTON</v>
      </c>
      <c r="AH3100" s="36">
        <f t="shared" si="1040"/>
        <v>1595</v>
      </c>
      <c r="AI3100" s="42">
        <f t="shared" si="1041"/>
        <v>54567.6</v>
      </c>
      <c r="AJ3100" s="43">
        <f t="shared" si="1036"/>
        <v>19.103399245375616</v>
      </c>
      <c r="AK3100" s="43">
        <f t="shared" si="1037"/>
        <v>1.7102504568100585E-4</v>
      </c>
      <c r="AL3100" s="36">
        <f t="shared" si="1038"/>
        <v>51.536360711082743</v>
      </c>
      <c r="AM3100" s="36">
        <v>1</v>
      </c>
      <c r="AN3100" s="36">
        <f t="shared" si="1039"/>
        <v>-1.9383784145950154</v>
      </c>
      <c r="AO3100" s="36">
        <v>4</v>
      </c>
      <c r="AP3100" s="42">
        <f>INT(AI3100/1000)*1000</f>
        <v>54000</v>
      </c>
      <c r="AQ3100" s="42">
        <f>MOD(AI3100,1000)</f>
        <v>567.59999999999854</v>
      </c>
      <c r="AR3100" s="42">
        <f>MOD(AI3101,1000)-0.2+(AP3101-AP3100)</f>
        <v>588.3999999999985</v>
      </c>
    </row>
    <row r="3101" spans="1:44" x14ac:dyDescent="0.25">
      <c r="A3101" s="19" t="s">
        <v>1</v>
      </c>
      <c r="B3101" t="s">
        <v>0</v>
      </c>
      <c r="C3101">
        <v>1596</v>
      </c>
      <c r="D3101" s="36">
        <f>MATCH(C3101,TrainRun!$AG$149:$AG$295,1)</f>
        <v>109</v>
      </c>
      <c r="E3101" s="36">
        <f>INT(INDEX(TrainRun!$AD$149:$AD$295,'By Second'!D3101))</f>
        <v>1596</v>
      </c>
      <c r="F3101" s="36">
        <f>IF(E3101=0,0,INDEX(TrainRun!$AE$149:$AE$295,'By Second'!D3101))</f>
        <v>19.103587364856033</v>
      </c>
      <c r="G3101" s="36">
        <f>INDEX(TrainRun!$AF$149:$AF$295,'By Second'!D3101)</f>
        <v>54588.613322552053</v>
      </c>
      <c r="H3101">
        <f t="shared" si="1023"/>
        <v>110</v>
      </c>
      <c r="I3101" s="36">
        <f>INT(INDEX(TrainRun!$AD$149:$AD$295,'By Second'!H3101))</f>
        <v>1599</v>
      </c>
      <c r="J3101" s="36">
        <f>INDEX(TrainRun!$AE$149:$AE$295,'By Second'!H3101)</f>
        <v>19.104184746924783</v>
      </c>
      <c r="K3101">
        <f t="shared" si="1024"/>
        <v>3</v>
      </c>
      <c r="L3101">
        <f t="shared" si="1025"/>
        <v>5.9738206875081801E-4</v>
      </c>
      <c r="M3101">
        <f t="shared" si="1026"/>
        <v>1.9912735625027267E-4</v>
      </c>
      <c r="N3101" s="32">
        <f t="shared" si="1027"/>
        <v>19.103587364856033</v>
      </c>
      <c r="O3101" s="29">
        <f t="shared" si="1028"/>
        <v>54588.6</v>
      </c>
      <c r="P3101" s="37">
        <f>MATCH(O3101,LORDetail!$B$932:$B$1859,1)</f>
        <v>262</v>
      </c>
      <c r="Q3101" s="37">
        <f>INDEX(LORDetail!$B$932:$B$1859,P3101)</f>
        <v>54345</v>
      </c>
      <c r="R3101" s="37">
        <f>INDEX(LORDetail!$D$932:$D$1859,P3101)</f>
        <v>51.535843715891502</v>
      </c>
      <c r="S3101" s="37">
        <f>INDEX(LORDetail!$E$932:$E$1859,P3101)</f>
        <v>-1.9414823753488899</v>
      </c>
      <c r="T3101" s="37">
        <f>INDEX(LORDetail!$G$932:$G$1859,P3101)</f>
        <v>84.619320000000002</v>
      </c>
      <c r="U3101">
        <f t="shared" si="1029"/>
        <v>263</v>
      </c>
      <c r="V3101" s="37">
        <f>INDEX(LORDetail!$B$932:$B$1859,U3101)</f>
        <v>54661</v>
      </c>
      <c r="W3101" s="37">
        <f>INDEX(LORDetail!$D$932:$D$1859,U3101)</f>
        <v>51.536577635390302</v>
      </c>
      <c r="X3101" s="37">
        <f>INDEX(LORDetail!$E$932:$E$1859,U3101)</f>
        <v>-1.9370760339372799</v>
      </c>
      <c r="Y3101" s="37">
        <f>INDEX(LORDetail!$G$932:$G$1859,U3101)</f>
        <v>84.422709999999995</v>
      </c>
      <c r="Z3101">
        <f t="shared" si="1030"/>
        <v>316</v>
      </c>
      <c r="AA3101" s="29">
        <f t="shared" si="1031"/>
        <v>243.59999999999854</v>
      </c>
      <c r="AB3101">
        <f t="shared" si="1032"/>
        <v>0.77088607594936254</v>
      </c>
      <c r="AC3101" s="32">
        <f t="shared" si="1033"/>
        <v>51.536409484213998</v>
      </c>
      <c r="AD3101" s="32">
        <f t="shared" si="1034"/>
        <v>-1.9380855881088006</v>
      </c>
      <c r="AE3101" s="34">
        <f t="shared" si="1035"/>
        <v>84.467756088607587</v>
      </c>
      <c r="AF3101" s="36" t="str">
        <f t="shared" si="1042"/>
        <v>RDNGSTN</v>
      </c>
      <c r="AG3101" s="36" t="str">
        <f t="shared" si="1043"/>
        <v>PADTON</v>
      </c>
      <c r="AH3101" s="36">
        <f t="shared" si="1040"/>
        <v>1596</v>
      </c>
      <c r="AI3101" s="42">
        <f t="shared" si="1041"/>
        <v>54588.6</v>
      </c>
      <c r="AJ3101" s="43">
        <f t="shared" si="1036"/>
        <v>19.103587364856033</v>
      </c>
      <c r="AK3101" s="43">
        <f t="shared" si="1037"/>
        <v>1.9912735625027267E-4</v>
      </c>
      <c r="AL3101" s="36">
        <f t="shared" si="1038"/>
        <v>51.536409484213998</v>
      </c>
      <c r="AM3101" s="36">
        <v>1</v>
      </c>
      <c r="AN3101" s="36">
        <f t="shared" si="1039"/>
        <v>-1.9380855881088006</v>
      </c>
      <c r="AO3101" s="36">
        <v>4</v>
      </c>
      <c r="AP3101" s="42">
        <f>INT(AI3101/1000)*1000</f>
        <v>54000</v>
      </c>
      <c r="AQ3101" s="42">
        <f>MOD(AI3101,1000)</f>
        <v>588.59999999999854</v>
      </c>
      <c r="AR3101" s="42">
        <f>MOD(AI3102,1000)-0.2+(AP3102-AP3101)</f>
        <v>607.60000000000286</v>
      </c>
    </row>
    <row r="3102" spans="1:44" x14ac:dyDescent="0.25">
      <c r="A3102" s="19" t="s">
        <v>1</v>
      </c>
      <c r="B3102" t="s">
        <v>0</v>
      </c>
      <c r="C3102">
        <v>1597</v>
      </c>
      <c r="D3102" s="36">
        <f>MATCH(C3102,TrainRun!$AG$149:$AG$295,1)</f>
        <v>109</v>
      </c>
      <c r="E3102" s="36">
        <f>INT(INDEX(TrainRun!$AD$149:$AD$295,'By Second'!D3102))</f>
        <v>1596</v>
      </c>
      <c r="F3102" s="36">
        <f>IF(E3102=0,0,INDEX(TrainRun!$AE$149:$AE$295,'By Second'!D3102))</f>
        <v>19.103587364856033</v>
      </c>
      <c r="G3102" s="36">
        <f>INDEX(TrainRun!$AF$149:$AF$295,'By Second'!D3102)</f>
        <v>54588.613322552053</v>
      </c>
      <c r="H3102">
        <f t="shared" si="1023"/>
        <v>110</v>
      </c>
      <c r="I3102" s="36">
        <f>INT(INDEX(TrainRun!$AD$149:$AD$295,'By Second'!H3102))</f>
        <v>1599</v>
      </c>
      <c r="J3102" s="36">
        <f>INDEX(TrainRun!$AE$149:$AE$295,'By Second'!H3102)</f>
        <v>19.104184746924783</v>
      </c>
      <c r="K3102">
        <f t="shared" si="1024"/>
        <v>3</v>
      </c>
      <c r="L3102">
        <f t="shared" si="1025"/>
        <v>5.9738206875081801E-4</v>
      </c>
      <c r="M3102">
        <f t="shared" si="1026"/>
        <v>1.9912735625027267E-4</v>
      </c>
      <c r="N3102" s="32">
        <f t="shared" si="1027"/>
        <v>19.103786492212283</v>
      </c>
      <c r="O3102" s="29">
        <f t="shared" si="1028"/>
        <v>54607.703786492209</v>
      </c>
      <c r="P3102" s="37">
        <f>MATCH(O3102,LORDetail!$B$932:$B$1859,1)</f>
        <v>262</v>
      </c>
      <c r="Q3102" s="37">
        <f>INDEX(LORDetail!$B$932:$B$1859,P3102)</f>
        <v>54345</v>
      </c>
      <c r="R3102" s="37">
        <f>INDEX(LORDetail!$D$932:$D$1859,P3102)</f>
        <v>51.535843715891502</v>
      </c>
      <c r="S3102" s="37">
        <f>INDEX(LORDetail!$E$932:$E$1859,P3102)</f>
        <v>-1.9414823753488899</v>
      </c>
      <c r="T3102" s="37">
        <f>INDEX(LORDetail!$G$932:$G$1859,P3102)</f>
        <v>84.619320000000002</v>
      </c>
      <c r="U3102">
        <f t="shared" si="1029"/>
        <v>263</v>
      </c>
      <c r="V3102" s="37">
        <f>INDEX(LORDetail!$B$932:$B$1859,U3102)</f>
        <v>54661</v>
      </c>
      <c r="W3102" s="37">
        <f>INDEX(LORDetail!$D$932:$D$1859,U3102)</f>
        <v>51.536577635390302</v>
      </c>
      <c r="X3102" s="37">
        <f>INDEX(LORDetail!$E$932:$E$1859,U3102)</f>
        <v>-1.9370760339372799</v>
      </c>
      <c r="Y3102" s="37">
        <f>INDEX(LORDetail!$G$932:$G$1859,U3102)</f>
        <v>84.422709999999995</v>
      </c>
      <c r="Z3102">
        <f t="shared" si="1030"/>
        <v>316</v>
      </c>
      <c r="AA3102" s="29">
        <f t="shared" si="1031"/>
        <v>262.70378649220947</v>
      </c>
      <c r="AB3102">
        <f t="shared" si="1032"/>
        <v>0.83134109649433374</v>
      </c>
      <c r="AC3102" s="32">
        <f t="shared" si="1033"/>
        <v>51.536453853332375</v>
      </c>
      <c r="AD3102" s="32">
        <f t="shared" si="1034"/>
        <v>-1.9378192026482337</v>
      </c>
      <c r="AE3102" s="34">
        <f t="shared" si="1035"/>
        <v>84.45587002701825</v>
      </c>
      <c r="AF3102" s="36" t="str">
        <f t="shared" si="1042"/>
        <v>RDNGSTN</v>
      </c>
      <c r="AG3102" s="36" t="str">
        <f t="shared" si="1043"/>
        <v>PADTON</v>
      </c>
      <c r="AH3102" s="36">
        <f t="shared" si="1040"/>
        <v>1597</v>
      </c>
      <c r="AI3102" s="42">
        <f t="shared" si="1041"/>
        <v>54607.8</v>
      </c>
      <c r="AJ3102" s="43">
        <f t="shared" si="1036"/>
        <v>19.103786492212283</v>
      </c>
      <c r="AK3102" s="43">
        <f t="shared" si="1037"/>
        <v>1.9912735625027267E-4</v>
      </c>
      <c r="AL3102" s="36">
        <f t="shared" si="1038"/>
        <v>51.536453853332375</v>
      </c>
      <c r="AM3102" s="36">
        <v>1</v>
      </c>
      <c r="AN3102" s="36">
        <f t="shared" si="1039"/>
        <v>-1.9378192026482337</v>
      </c>
      <c r="AO3102" s="36">
        <v>4</v>
      </c>
      <c r="AP3102" s="42">
        <f>INT(AI3102/1000)*1000</f>
        <v>54000</v>
      </c>
      <c r="AQ3102" s="42">
        <f>MOD(AI3102,1000)</f>
        <v>607.80000000000291</v>
      </c>
      <c r="AR3102" s="42">
        <f>MOD(AI3103,1000)-0.2+(AP3103-AP3102)</f>
        <v>626.60000000000286</v>
      </c>
    </row>
    <row r="3103" spans="1:44" x14ac:dyDescent="0.25">
      <c r="A3103" s="19" t="s">
        <v>1</v>
      </c>
      <c r="B3103" t="s">
        <v>0</v>
      </c>
      <c r="C3103">
        <v>1598</v>
      </c>
      <c r="D3103" s="36">
        <f>MATCH(C3103,TrainRun!$AG$149:$AG$295,1)</f>
        <v>109</v>
      </c>
      <c r="E3103" s="36">
        <f>INT(INDEX(TrainRun!$AD$149:$AD$295,'By Second'!D3103))</f>
        <v>1596</v>
      </c>
      <c r="F3103" s="36">
        <f>IF(E3103=0,0,INDEX(TrainRun!$AE$149:$AE$295,'By Second'!D3103))</f>
        <v>19.103587364856033</v>
      </c>
      <c r="G3103" s="36">
        <f>INDEX(TrainRun!$AF$149:$AF$295,'By Second'!D3103)</f>
        <v>54588.613322552053</v>
      </c>
      <c r="H3103">
        <f t="shared" si="1023"/>
        <v>110</v>
      </c>
      <c r="I3103" s="36">
        <f>INT(INDEX(TrainRun!$AD$149:$AD$295,'By Second'!H3103))</f>
        <v>1599</v>
      </c>
      <c r="J3103" s="36">
        <f>INDEX(TrainRun!$AE$149:$AE$295,'By Second'!H3103)</f>
        <v>19.104184746924783</v>
      </c>
      <c r="K3103">
        <f t="shared" si="1024"/>
        <v>3</v>
      </c>
      <c r="L3103">
        <f t="shared" si="1025"/>
        <v>5.9738206875081801E-4</v>
      </c>
      <c r="M3103">
        <f t="shared" si="1026"/>
        <v>1.9912735625027267E-4</v>
      </c>
      <c r="N3103" s="32">
        <f t="shared" si="1027"/>
        <v>19.103985619568533</v>
      </c>
      <c r="O3103" s="29">
        <f t="shared" si="1028"/>
        <v>54626.807772111781</v>
      </c>
      <c r="P3103" s="37">
        <f>MATCH(O3103,LORDetail!$B$932:$B$1859,1)</f>
        <v>262</v>
      </c>
      <c r="Q3103" s="37">
        <f>INDEX(LORDetail!$B$932:$B$1859,P3103)</f>
        <v>54345</v>
      </c>
      <c r="R3103" s="37">
        <f>INDEX(LORDetail!$D$932:$D$1859,P3103)</f>
        <v>51.535843715891502</v>
      </c>
      <c r="S3103" s="37">
        <f>INDEX(LORDetail!$E$932:$E$1859,P3103)</f>
        <v>-1.9414823753488899</v>
      </c>
      <c r="T3103" s="37">
        <f>INDEX(LORDetail!$G$932:$G$1859,P3103)</f>
        <v>84.619320000000002</v>
      </c>
      <c r="U3103">
        <f t="shared" si="1029"/>
        <v>263</v>
      </c>
      <c r="V3103" s="37">
        <f>INDEX(LORDetail!$B$932:$B$1859,U3103)</f>
        <v>54661</v>
      </c>
      <c r="W3103" s="37">
        <f>INDEX(LORDetail!$D$932:$D$1859,U3103)</f>
        <v>51.536577635390302</v>
      </c>
      <c r="X3103" s="37">
        <f>INDEX(LORDetail!$E$932:$E$1859,U3103)</f>
        <v>-1.9370760339372799</v>
      </c>
      <c r="Y3103" s="37">
        <f>INDEX(LORDetail!$G$932:$G$1859,U3103)</f>
        <v>84.422709999999995</v>
      </c>
      <c r="Z3103">
        <f t="shared" si="1030"/>
        <v>316</v>
      </c>
      <c r="AA3103" s="29">
        <f t="shared" si="1031"/>
        <v>281.80777211178065</v>
      </c>
      <c r="AB3103">
        <f t="shared" si="1032"/>
        <v>0.89179674718917923</v>
      </c>
      <c r="AC3103" s="32">
        <f t="shared" si="1033"/>
        <v>51.536498222913231</v>
      </c>
      <c r="AD3103" s="32">
        <f t="shared" si="1034"/>
        <v>-1.937552814411011</v>
      </c>
      <c r="AE3103" s="34">
        <f t="shared" si="1035"/>
        <v>84.443983841535129</v>
      </c>
      <c r="AF3103" s="36" t="str">
        <f t="shared" si="1042"/>
        <v>RDNGSTN</v>
      </c>
      <c r="AG3103" s="36" t="str">
        <f t="shared" si="1043"/>
        <v>PADTON</v>
      </c>
      <c r="AH3103" s="36">
        <f t="shared" si="1040"/>
        <v>1598</v>
      </c>
      <c r="AI3103" s="42">
        <f t="shared" si="1041"/>
        <v>54626.8</v>
      </c>
      <c r="AJ3103" s="43">
        <f t="shared" si="1036"/>
        <v>19.103985619568533</v>
      </c>
      <c r="AK3103" s="43">
        <f t="shared" si="1037"/>
        <v>1.9912735625027267E-4</v>
      </c>
      <c r="AL3103" s="36">
        <f t="shared" si="1038"/>
        <v>51.536498222913231</v>
      </c>
      <c r="AM3103" s="36">
        <v>1</v>
      </c>
      <c r="AN3103" s="36">
        <f t="shared" si="1039"/>
        <v>-1.937552814411011</v>
      </c>
      <c r="AO3103" s="36">
        <v>4</v>
      </c>
      <c r="AP3103" s="42">
        <f>INT(AI3103/1000)*1000</f>
        <v>54000</v>
      </c>
      <c r="AQ3103" s="42">
        <f>MOD(AI3103,1000)</f>
        <v>626.80000000000291</v>
      </c>
      <c r="AR3103" s="42">
        <f>MOD(AI3104,1000)-0.2+(AP3104-AP3103)</f>
        <v>655.3999999999985</v>
      </c>
    </row>
    <row r="3104" spans="1:44" x14ac:dyDescent="0.25">
      <c r="A3104" s="19" t="s">
        <v>1</v>
      </c>
      <c r="B3104" t="s">
        <v>0</v>
      </c>
      <c r="C3104">
        <v>1599</v>
      </c>
      <c r="D3104" s="36">
        <f>MATCH(C3104,TrainRun!$AG$149:$AG$295,1)</f>
        <v>110</v>
      </c>
      <c r="E3104" s="36">
        <f>INT(INDEX(TrainRun!$AD$149:$AD$295,'By Second'!D3104))</f>
        <v>1599</v>
      </c>
      <c r="F3104" s="36">
        <f>IF(E3104=0,0,INDEX(TrainRun!$AE$149:$AE$295,'By Second'!D3104))</f>
        <v>19.104184746924783</v>
      </c>
      <c r="G3104" s="36">
        <f>INDEX(TrainRun!$AF$149:$AF$295,'By Second'!D3104)</f>
        <v>54655.476924270508</v>
      </c>
      <c r="H3104">
        <f t="shared" si="1023"/>
        <v>111</v>
      </c>
      <c r="I3104" s="36">
        <f>INT(INDEX(TrainRun!$AD$149:$AD$295,'By Second'!H3104))</f>
        <v>1607</v>
      </c>
      <c r="J3104" s="36">
        <f>INDEX(TrainRun!$AE$149:$AE$295,'By Second'!H3104)</f>
        <v>19.105526546945931</v>
      </c>
      <c r="K3104">
        <f t="shared" si="1024"/>
        <v>8</v>
      </c>
      <c r="L3104">
        <f t="shared" si="1025"/>
        <v>1.3418000211480319E-3</v>
      </c>
      <c r="M3104">
        <f t="shared" si="1026"/>
        <v>1.6772500264350398E-4</v>
      </c>
      <c r="N3104" s="32">
        <f t="shared" si="1027"/>
        <v>19.104184746924783</v>
      </c>
      <c r="O3104" s="29">
        <f t="shared" si="1028"/>
        <v>54655.5</v>
      </c>
      <c r="P3104" s="37">
        <f>MATCH(O3104,LORDetail!$B$932:$B$1859,1)</f>
        <v>262</v>
      </c>
      <c r="Q3104" s="37">
        <f>INDEX(LORDetail!$B$932:$B$1859,P3104)</f>
        <v>54345</v>
      </c>
      <c r="R3104" s="37">
        <f>INDEX(LORDetail!$D$932:$D$1859,P3104)</f>
        <v>51.535843715891502</v>
      </c>
      <c r="S3104" s="37">
        <f>INDEX(LORDetail!$E$932:$E$1859,P3104)</f>
        <v>-1.9414823753488899</v>
      </c>
      <c r="T3104" s="37">
        <f>INDEX(LORDetail!$G$932:$G$1859,P3104)</f>
        <v>84.619320000000002</v>
      </c>
      <c r="U3104">
        <f t="shared" si="1029"/>
        <v>263</v>
      </c>
      <c r="V3104" s="37">
        <f>INDEX(LORDetail!$B$932:$B$1859,U3104)</f>
        <v>54661</v>
      </c>
      <c r="W3104" s="37">
        <f>INDEX(LORDetail!$D$932:$D$1859,U3104)</f>
        <v>51.536577635390302</v>
      </c>
      <c r="X3104" s="37">
        <f>INDEX(LORDetail!$E$932:$E$1859,U3104)</f>
        <v>-1.9370760339372799</v>
      </c>
      <c r="Y3104" s="37">
        <f>INDEX(LORDetail!$G$932:$G$1859,U3104)</f>
        <v>84.422709999999995</v>
      </c>
      <c r="Z3104">
        <f t="shared" si="1030"/>
        <v>316</v>
      </c>
      <c r="AA3104" s="29">
        <f t="shared" si="1031"/>
        <v>310.5</v>
      </c>
      <c r="AB3104">
        <f t="shared" si="1032"/>
        <v>0.98259493670886078</v>
      </c>
      <c r="AC3104" s="32">
        <f t="shared" si="1033"/>
        <v>51.536564861474972</v>
      </c>
      <c r="AD3104" s="32">
        <f t="shared" si="1034"/>
        <v>-1.9371527265884314</v>
      </c>
      <c r="AE3104" s="34">
        <f t="shared" si="1035"/>
        <v>84.426132009493671</v>
      </c>
      <c r="AF3104" s="36" t="str">
        <f t="shared" si="1042"/>
        <v>RDNGSTN</v>
      </c>
      <c r="AG3104" s="36" t="str">
        <f t="shared" si="1043"/>
        <v>PADTON</v>
      </c>
      <c r="AH3104" s="36">
        <f t="shared" si="1040"/>
        <v>1599</v>
      </c>
      <c r="AI3104" s="42">
        <f t="shared" si="1041"/>
        <v>54655.6</v>
      </c>
      <c r="AJ3104" s="43">
        <f t="shared" si="1036"/>
        <v>19.104184746924783</v>
      </c>
      <c r="AK3104" s="43">
        <f t="shared" si="1037"/>
        <v>1.6772500264350398E-4</v>
      </c>
      <c r="AL3104" s="36">
        <f t="shared" si="1038"/>
        <v>51.536564861474972</v>
      </c>
      <c r="AM3104" s="36">
        <v>1</v>
      </c>
      <c r="AN3104" s="36">
        <f t="shared" si="1039"/>
        <v>-1.9371527265884314</v>
      </c>
      <c r="AO3104" s="36">
        <v>4</v>
      </c>
      <c r="AP3104" s="42">
        <f>INT(AI3104/1000)*1000</f>
        <v>54000</v>
      </c>
      <c r="AQ3104" s="42">
        <f>MOD(AI3104,1000)</f>
        <v>655.59999999999854</v>
      </c>
      <c r="AR3104" s="42">
        <f>MOD(AI3105,1000)-0.2+(AP3105-AP3104)</f>
        <v>674.3999999999985</v>
      </c>
    </row>
    <row r="3105" spans="1:44" x14ac:dyDescent="0.25">
      <c r="A3105" s="19" t="s">
        <v>1</v>
      </c>
      <c r="B3105" t="s">
        <v>0</v>
      </c>
      <c r="C3105">
        <v>1600</v>
      </c>
      <c r="D3105" s="36">
        <f>MATCH(C3105,TrainRun!$AG$149:$AG$295,1)</f>
        <v>110</v>
      </c>
      <c r="E3105" s="36">
        <f>INT(INDEX(TrainRun!$AD$149:$AD$295,'By Second'!D3105))</f>
        <v>1599</v>
      </c>
      <c r="F3105" s="36">
        <f>IF(E3105=0,0,INDEX(TrainRun!$AE$149:$AE$295,'By Second'!D3105))</f>
        <v>19.104184746924783</v>
      </c>
      <c r="G3105" s="36">
        <f>INDEX(TrainRun!$AF$149:$AF$295,'By Second'!D3105)</f>
        <v>54655.476924270508</v>
      </c>
      <c r="H3105">
        <f t="shared" si="1023"/>
        <v>111</v>
      </c>
      <c r="I3105" s="36">
        <f>INT(INDEX(TrainRun!$AD$149:$AD$295,'By Second'!H3105))</f>
        <v>1607</v>
      </c>
      <c r="J3105" s="36">
        <f>INDEX(TrainRun!$AE$149:$AE$295,'By Second'!H3105)</f>
        <v>19.105526546945931</v>
      </c>
      <c r="K3105">
        <f t="shared" si="1024"/>
        <v>8</v>
      </c>
      <c r="L3105">
        <f t="shared" si="1025"/>
        <v>1.3418000211480319E-3</v>
      </c>
      <c r="M3105">
        <f t="shared" si="1026"/>
        <v>1.6772500264350398E-4</v>
      </c>
      <c r="N3105" s="32">
        <f t="shared" si="1027"/>
        <v>19.104352471927427</v>
      </c>
      <c r="O3105" s="29">
        <f t="shared" si="1028"/>
        <v>54674.604352471928</v>
      </c>
      <c r="P3105" s="37">
        <f>MATCH(O3105,LORDetail!$B$932:$B$1859,1)</f>
        <v>263</v>
      </c>
      <c r="Q3105" s="37">
        <f>INDEX(LORDetail!$B$932:$B$1859,P3105)</f>
        <v>54661</v>
      </c>
      <c r="R3105" s="37">
        <f>INDEX(LORDetail!$D$932:$D$1859,P3105)</f>
        <v>51.536577635390302</v>
      </c>
      <c r="S3105" s="37">
        <f>INDEX(LORDetail!$E$932:$E$1859,P3105)</f>
        <v>-1.9370760339372799</v>
      </c>
      <c r="T3105" s="37">
        <f>INDEX(LORDetail!$G$932:$G$1859,P3105)</f>
        <v>84.422709999999995</v>
      </c>
      <c r="U3105">
        <f t="shared" si="1029"/>
        <v>264</v>
      </c>
      <c r="V3105" s="37">
        <f>INDEX(LORDetail!$B$932:$B$1859,U3105)</f>
        <v>54917</v>
      </c>
      <c r="W3105" s="37">
        <f>INDEX(LORDetail!$D$932:$D$1859,U3105)</f>
        <v>51.536945314839997</v>
      </c>
      <c r="X3105" s="37">
        <f>INDEX(LORDetail!$E$932:$E$1859,U3105)</f>
        <v>-1.9334292689047501</v>
      </c>
      <c r="Y3105" s="37">
        <f>INDEX(LORDetail!$G$932:$G$1859,U3105)</f>
        <v>84.263440000000003</v>
      </c>
      <c r="Z3105">
        <f t="shared" si="1030"/>
        <v>256</v>
      </c>
      <c r="AA3105" s="29">
        <f t="shared" si="1031"/>
        <v>13.604352471927996</v>
      </c>
      <c r="AB3105">
        <f t="shared" si="1032"/>
        <v>5.3142001843468734E-2</v>
      </c>
      <c r="AC3105" s="32">
        <f t="shared" si="1033"/>
        <v>51.536597174612297</v>
      </c>
      <c r="AD3105" s="32">
        <f t="shared" si="1034"/>
        <v>-1.9368822375431984</v>
      </c>
      <c r="AE3105" s="34">
        <f t="shared" si="1035"/>
        <v>84.414246073366385</v>
      </c>
      <c r="AF3105" s="36" t="str">
        <f t="shared" si="1042"/>
        <v>RDNGSTN</v>
      </c>
      <c r="AG3105" s="36" t="str">
        <f t="shared" si="1043"/>
        <v>PADTON</v>
      </c>
      <c r="AH3105" s="36">
        <f t="shared" si="1040"/>
        <v>1600</v>
      </c>
      <c r="AI3105" s="42">
        <f t="shared" si="1041"/>
        <v>54674.6</v>
      </c>
      <c r="AJ3105" s="43">
        <f t="shared" si="1036"/>
        <v>19.104352471927427</v>
      </c>
      <c r="AK3105" s="43">
        <f t="shared" si="1037"/>
        <v>1.6772500264350398E-4</v>
      </c>
      <c r="AL3105" s="36">
        <f t="shared" si="1038"/>
        <v>51.536597174612297</v>
      </c>
      <c r="AM3105" s="36">
        <v>1</v>
      </c>
      <c r="AN3105" s="36">
        <f t="shared" si="1039"/>
        <v>-1.9368822375431984</v>
      </c>
      <c r="AO3105" s="36">
        <v>4</v>
      </c>
      <c r="AP3105" s="42">
        <f>INT(AI3105/1000)*1000</f>
        <v>54000</v>
      </c>
      <c r="AQ3105" s="42">
        <f>MOD(AI3105,1000)</f>
        <v>674.59999999999854</v>
      </c>
      <c r="AR3105" s="42">
        <f>MOD(AI3106,1000)-0.2+(AP3106-AP3105)</f>
        <v>693.60000000000286</v>
      </c>
    </row>
    <row r="3106" spans="1:44" x14ac:dyDescent="0.25">
      <c r="A3106" s="19" t="s">
        <v>1</v>
      </c>
      <c r="B3106" t="s">
        <v>0</v>
      </c>
      <c r="C3106">
        <v>1601</v>
      </c>
      <c r="D3106" s="36">
        <f>MATCH(C3106,TrainRun!$AG$149:$AG$295,1)</f>
        <v>110</v>
      </c>
      <c r="E3106" s="36">
        <f>INT(INDEX(TrainRun!$AD$149:$AD$295,'By Second'!D3106))</f>
        <v>1599</v>
      </c>
      <c r="F3106" s="36">
        <f>IF(E3106=0,0,INDEX(TrainRun!$AE$149:$AE$295,'By Second'!D3106))</f>
        <v>19.104184746924783</v>
      </c>
      <c r="G3106" s="36">
        <f>INDEX(TrainRun!$AF$149:$AF$295,'By Second'!D3106)</f>
        <v>54655.476924270508</v>
      </c>
      <c r="H3106">
        <f t="shared" ref="H3106:H3169" si="1044">D3106+1</f>
        <v>111</v>
      </c>
      <c r="I3106" s="36">
        <f>INT(INDEX(TrainRun!$AD$149:$AD$295,'By Second'!H3106))</f>
        <v>1607</v>
      </c>
      <c r="J3106" s="36">
        <f>INDEX(TrainRun!$AE$149:$AE$295,'By Second'!H3106)</f>
        <v>19.105526546945931</v>
      </c>
      <c r="K3106">
        <f t="shared" ref="K3106:K3169" si="1045">I3106-E3106</f>
        <v>8</v>
      </c>
      <c r="L3106">
        <f t="shared" ref="L3106:L3169" si="1046">J3106-F3106</f>
        <v>1.3418000211480319E-3</v>
      </c>
      <c r="M3106">
        <f t="shared" ref="M3106:M3169" si="1047">IF(K3106=0,0,L3106/K3106)</f>
        <v>1.6772500264350398E-4</v>
      </c>
      <c r="N3106" s="32">
        <f t="shared" ref="N3106:N3169" si="1048">IF(C3106=E3106,F3106,N3105+M3106)</f>
        <v>19.104520196930071</v>
      </c>
      <c r="O3106" s="29">
        <f t="shared" ref="O3106:O3169" si="1049">IF(C3106=E3106,ROUND(G3106,1),O3105+N3106)</f>
        <v>54693.70887266886</v>
      </c>
      <c r="P3106" s="37">
        <f>MATCH(O3106,LORDetail!$B$932:$B$1859,1)</f>
        <v>263</v>
      </c>
      <c r="Q3106" s="37">
        <f>INDEX(LORDetail!$B$932:$B$1859,P3106)</f>
        <v>54661</v>
      </c>
      <c r="R3106" s="37">
        <f>INDEX(LORDetail!$D$932:$D$1859,P3106)</f>
        <v>51.536577635390302</v>
      </c>
      <c r="S3106" s="37">
        <f>INDEX(LORDetail!$E$932:$E$1859,P3106)</f>
        <v>-1.9370760339372799</v>
      </c>
      <c r="T3106" s="37">
        <f>INDEX(LORDetail!$G$932:$G$1859,P3106)</f>
        <v>84.422709999999995</v>
      </c>
      <c r="U3106">
        <f t="shared" ref="U3106:U3169" si="1050">P3106+1</f>
        <v>264</v>
      </c>
      <c r="V3106" s="37">
        <f>INDEX(LORDetail!$B$932:$B$1859,U3106)</f>
        <v>54917</v>
      </c>
      <c r="W3106" s="37">
        <f>INDEX(LORDetail!$D$932:$D$1859,U3106)</f>
        <v>51.536945314839997</v>
      </c>
      <c r="X3106" s="37">
        <f>INDEX(LORDetail!$E$932:$E$1859,U3106)</f>
        <v>-1.9334292689047501</v>
      </c>
      <c r="Y3106" s="37">
        <f>INDEX(LORDetail!$G$932:$G$1859,U3106)</f>
        <v>84.263440000000003</v>
      </c>
      <c r="Z3106">
        <f t="shared" ref="Z3106:Z3169" si="1051">V3106-Q3106</f>
        <v>256</v>
      </c>
      <c r="AA3106" s="29">
        <f t="shared" ref="AA3106:AA3169" si="1052">O3106-Q3106</f>
        <v>32.70887266885984</v>
      </c>
      <c r="AB3106">
        <f t="shared" ref="AB3106:AB3169" si="1053">AA3106/Z3106</f>
        <v>0.12776903386273375</v>
      </c>
      <c r="AC3106" s="32">
        <f t="shared" ref="AC3106:AC3169" si="1054">R3106+(W3106-R3106)*$AB3106</f>
        <v>51.536624613438363</v>
      </c>
      <c r="AD3106" s="32">
        <f t="shared" ref="AD3106:AD3169" si="1055">S3106+(X3106-S3106)*$AB3106</f>
        <v>-1.9366100902923491</v>
      </c>
      <c r="AE3106" s="34">
        <f t="shared" ref="AE3106:AE3169" si="1056">T3106+(Y3106-T3106)*$AB3106</f>
        <v>84.402360225976679</v>
      </c>
      <c r="AF3106" s="36" t="str">
        <f t="shared" si="1042"/>
        <v>RDNGSTN</v>
      </c>
      <c r="AG3106" s="36" t="str">
        <f t="shared" si="1043"/>
        <v>PADTON</v>
      </c>
      <c r="AH3106" s="36">
        <f t="shared" si="1040"/>
        <v>1601</v>
      </c>
      <c r="AI3106" s="42">
        <f t="shared" si="1041"/>
        <v>54693.8</v>
      </c>
      <c r="AJ3106" s="43">
        <f t="shared" si="1036"/>
        <v>19.104520196930071</v>
      </c>
      <c r="AK3106" s="43">
        <f t="shared" si="1037"/>
        <v>1.6772500264350398E-4</v>
      </c>
      <c r="AL3106" s="36">
        <f t="shared" si="1038"/>
        <v>51.536624613438363</v>
      </c>
      <c r="AM3106" s="36">
        <v>1</v>
      </c>
      <c r="AN3106" s="36">
        <f t="shared" si="1039"/>
        <v>-1.9366100902923491</v>
      </c>
      <c r="AO3106" s="36">
        <v>4</v>
      </c>
      <c r="AP3106" s="42">
        <f>INT(AI3106/1000)*1000</f>
        <v>54000</v>
      </c>
      <c r="AQ3106" s="42">
        <f>MOD(AI3106,1000)</f>
        <v>693.80000000000291</v>
      </c>
      <c r="AR3106" s="42">
        <f>MOD(AI3107,1000)-0.2+(AP3107-AP3106)</f>
        <v>712.60000000000286</v>
      </c>
    </row>
    <row r="3107" spans="1:44" x14ac:dyDescent="0.25">
      <c r="A3107" s="19" t="s">
        <v>1</v>
      </c>
      <c r="B3107" t="s">
        <v>0</v>
      </c>
      <c r="C3107">
        <v>1602</v>
      </c>
      <c r="D3107" s="36">
        <f>MATCH(C3107,TrainRun!$AG$149:$AG$295,1)</f>
        <v>110</v>
      </c>
      <c r="E3107" s="36">
        <f>INT(INDEX(TrainRun!$AD$149:$AD$295,'By Second'!D3107))</f>
        <v>1599</v>
      </c>
      <c r="F3107" s="36">
        <f>IF(E3107=0,0,INDEX(TrainRun!$AE$149:$AE$295,'By Second'!D3107))</f>
        <v>19.104184746924783</v>
      </c>
      <c r="G3107" s="36">
        <f>INDEX(TrainRun!$AF$149:$AF$295,'By Second'!D3107)</f>
        <v>54655.476924270508</v>
      </c>
      <c r="H3107">
        <f t="shared" si="1044"/>
        <v>111</v>
      </c>
      <c r="I3107" s="36">
        <f>INT(INDEX(TrainRun!$AD$149:$AD$295,'By Second'!H3107))</f>
        <v>1607</v>
      </c>
      <c r="J3107" s="36">
        <f>INDEX(TrainRun!$AE$149:$AE$295,'By Second'!H3107)</f>
        <v>19.105526546945931</v>
      </c>
      <c r="K3107">
        <f t="shared" si="1045"/>
        <v>8</v>
      </c>
      <c r="L3107">
        <f t="shared" si="1046"/>
        <v>1.3418000211480319E-3</v>
      </c>
      <c r="M3107">
        <f t="shared" si="1047"/>
        <v>1.6772500264350398E-4</v>
      </c>
      <c r="N3107" s="32">
        <f t="shared" si="1048"/>
        <v>19.104687921932715</v>
      </c>
      <c r="O3107" s="29">
        <f t="shared" si="1049"/>
        <v>54712.813560590796</v>
      </c>
      <c r="P3107" s="37">
        <f>MATCH(O3107,LORDetail!$B$932:$B$1859,1)</f>
        <v>263</v>
      </c>
      <c r="Q3107" s="37">
        <f>INDEX(LORDetail!$B$932:$B$1859,P3107)</f>
        <v>54661</v>
      </c>
      <c r="R3107" s="37">
        <f>INDEX(LORDetail!$D$932:$D$1859,P3107)</f>
        <v>51.536577635390302</v>
      </c>
      <c r="S3107" s="37">
        <f>INDEX(LORDetail!$E$932:$E$1859,P3107)</f>
        <v>-1.9370760339372799</v>
      </c>
      <c r="T3107" s="37">
        <f>INDEX(LORDetail!$G$932:$G$1859,P3107)</f>
        <v>84.422709999999995</v>
      </c>
      <c r="U3107">
        <f t="shared" si="1050"/>
        <v>264</v>
      </c>
      <c r="V3107" s="37">
        <f>INDEX(LORDetail!$B$932:$B$1859,U3107)</f>
        <v>54917</v>
      </c>
      <c r="W3107" s="37">
        <f>INDEX(LORDetail!$D$932:$D$1859,U3107)</f>
        <v>51.536945314839997</v>
      </c>
      <c r="X3107" s="37">
        <f>INDEX(LORDetail!$E$932:$E$1859,U3107)</f>
        <v>-1.9334292689047501</v>
      </c>
      <c r="Y3107" s="37">
        <f>INDEX(LORDetail!$G$932:$G$1859,U3107)</f>
        <v>84.263440000000003</v>
      </c>
      <c r="Z3107">
        <f t="shared" si="1051"/>
        <v>256</v>
      </c>
      <c r="AA3107" s="29">
        <f t="shared" si="1052"/>
        <v>51.813560590795532</v>
      </c>
      <c r="AB3107">
        <f t="shared" si="1053"/>
        <v>0.20239672105779505</v>
      </c>
      <c r="AC3107" s="32">
        <f t="shared" si="1054"/>
        <v>51.536652052505318</v>
      </c>
      <c r="AD3107" s="32">
        <f t="shared" si="1055"/>
        <v>-1.9363379406522276</v>
      </c>
      <c r="AE3107" s="34">
        <f t="shared" si="1056"/>
        <v>84.390474274237121</v>
      </c>
      <c r="AF3107" s="36" t="str">
        <f t="shared" si="1042"/>
        <v>RDNGSTN</v>
      </c>
      <c r="AG3107" s="36" t="str">
        <f t="shared" si="1043"/>
        <v>PADTON</v>
      </c>
      <c r="AH3107" s="36">
        <f t="shared" si="1040"/>
        <v>1602</v>
      </c>
      <c r="AI3107" s="42">
        <f t="shared" si="1041"/>
        <v>54712.800000000003</v>
      </c>
      <c r="AJ3107" s="43">
        <f t="shared" si="1036"/>
        <v>19.104687921932715</v>
      </c>
      <c r="AK3107" s="43">
        <f t="shared" si="1037"/>
        <v>1.6772500264350398E-4</v>
      </c>
      <c r="AL3107" s="36">
        <f t="shared" si="1038"/>
        <v>51.536652052505318</v>
      </c>
      <c r="AM3107" s="36">
        <v>1</v>
      </c>
      <c r="AN3107" s="36">
        <f t="shared" si="1039"/>
        <v>-1.9363379406522276</v>
      </c>
      <c r="AO3107" s="36">
        <v>4</v>
      </c>
      <c r="AP3107" s="42">
        <f>INT(AI3107/1000)*1000</f>
        <v>54000</v>
      </c>
      <c r="AQ3107" s="42">
        <f>MOD(AI3107,1000)</f>
        <v>712.80000000000291</v>
      </c>
      <c r="AR3107" s="42">
        <f>MOD(AI3108,1000)-0.2+(AP3108-AP3107)</f>
        <v>731.8</v>
      </c>
    </row>
    <row r="3108" spans="1:44" x14ac:dyDescent="0.25">
      <c r="A3108" s="19" t="s">
        <v>1</v>
      </c>
      <c r="B3108" t="s">
        <v>0</v>
      </c>
      <c r="C3108">
        <v>1603</v>
      </c>
      <c r="D3108" s="36">
        <f>MATCH(C3108,TrainRun!$AG$149:$AG$295,1)</f>
        <v>110</v>
      </c>
      <c r="E3108" s="36">
        <f>INT(INDEX(TrainRun!$AD$149:$AD$295,'By Second'!D3108))</f>
        <v>1599</v>
      </c>
      <c r="F3108" s="36">
        <f>IF(E3108=0,0,INDEX(TrainRun!$AE$149:$AE$295,'By Second'!D3108))</f>
        <v>19.104184746924783</v>
      </c>
      <c r="G3108" s="36">
        <f>INDEX(TrainRun!$AF$149:$AF$295,'By Second'!D3108)</f>
        <v>54655.476924270508</v>
      </c>
      <c r="H3108">
        <f t="shared" si="1044"/>
        <v>111</v>
      </c>
      <c r="I3108" s="36">
        <f>INT(INDEX(TrainRun!$AD$149:$AD$295,'By Second'!H3108))</f>
        <v>1607</v>
      </c>
      <c r="J3108" s="36">
        <f>INDEX(TrainRun!$AE$149:$AE$295,'By Second'!H3108)</f>
        <v>19.105526546945931</v>
      </c>
      <c r="K3108">
        <f t="shared" si="1045"/>
        <v>8</v>
      </c>
      <c r="L3108">
        <f t="shared" si="1046"/>
        <v>1.3418000211480319E-3</v>
      </c>
      <c r="M3108">
        <f t="shared" si="1047"/>
        <v>1.6772500264350398E-4</v>
      </c>
      <c r="N3108" s="32">
        <f t="shared" si="1048"/>
        <v>19.104855646935359</v>
      </c>
      <c r="O3108" s="29">
        <f t="shared" si="1049"/>
        <v>54731.918416237728</v>
      </c>
      <c r="P3108" s="37">
        <f>MATCH(O3108,LORDetail!$B$932:$B$1859,1)</f>
        <v>263</v>
      </c>
      <c r="Q3108" s="37">
        <f>INDEX(LORDetail!$B$932:$B$1859,P3108)</f>
        <v>54661</v>
      </c>
      <c r="R3108" s="37">
        <f>INDEX(LORDetail!$D$932:$D$1859,P3108)</f>
        <v>51.536577635390302</v>
      </c>
      <c r="S3108" s="37">
        <f>INDEX(LORDetail!$E$932:$E$1859,P3108)</f>
        <v>-1.9370760339372799</v>
      </c>
      <c r="T3108" s="37">
        <f>INDEX(LORDetail!$G$932:$G$1859,P3108)</f>
        <v>84.422709999999995</v>
      </c>
      <c r="U3108">
        <f t="shared" si="1050"/>
        <v>264</v>
      </c>
      <c r="V3108" s="37">
        <f>INDEX(LORDetail!$B$932:$B$1859,U3108)</f>
        <v>54917</v>
      </c>
      <c r="W3108" s="37">
        <f>INDEX(LORDetail!$D$932:$D$1859,U3108)</f>
        <v>51.536945314839997</v>
      </c>
      <c r="X3108" s="37">
        <f>INDEX(LORDetail!$E$932:$E$1859,U3108)</f>
        <v>-1.9334292689047501</v>
      </c>
      <c r="Y3108" s="37">
        <f>INDEX(LORDetail!$G$932:$G$1859,U3108)</f>
        <v>84.263440000000003</v>
      </c>
      <c r="Z3108">
        <f t="shared" si="1051"/>
        <v>256</v>
      </c>
      <c r="AA3108" s="29">
        <f t="shared" si="1052"/>
        <v>70.918416237727797</v>
      </c>
      <c r="AB3108">
        <f t="shared" si="1053"/>
        <v>0.27702506342862421</v>
      </c>
      <c r="AC3108" s="32">
        <f t="shared" si="1054"/>
        <v>51.536679491813175</v>
      </c>
      <c r="AD3108" s="32">
        <f t="shared" si="1055"/>
        <v>-1.9360657886228341</v>
      </c>
      <c r="AE3108" s="34">
        <f t="shared" si="1056"/>
        <v>84.378588218147726</v>
      </c>
      <c r="AF3108" s="36" t="str">
        <f t="shared" si="1042"/>
        <v>RDNGSTN</v>
      </c>
      <c r="AG3108" s="36" t="str">
        <f t="shared" si="1043"/>
        <v>PADTON</v>
      </c>
      <c r="AH3108" s="36">
        <f t="shared" si="1040"/>
        <v>1603</v>
      </c>
      <c r="AI3108" s="42">
        <f t="shared" si="1041"/>
        <v>54732</v>
      </c>
      <c r="AJ3108" s="43">
        <f t="shared" si="1036"/>
        <v>19.104855646935359</v>
      </c>
      <c r="AK3108" s="43">
        <f t="shared" si="1037"/>
        <v>1.6772500264350398E-4</v>
      </c>
      <c r="AL3108" s="36">
        <f t="shared" si="1038"/>
        <v>51.536679491813175</v>
      </c>
      <c r="AM3108" s="36">
        <v>1</v>
      </c>
      <c r="AN3108" s="36">
        <f t="shared" si="1039"/>
        <v>-1.9360657886228341</v>
      </c>
      <c r="AO3108" s="36">
        <v>4</v>
      </c>
      <c r="AP3108" s="42">
        <f>INT(AI3108/1000)*1000</f>
        <v>54000</v>
      </c>
      <c r="AQ3108" s="42">
        <f>MOD(AI3108,1000)</f>
        <v>732</v>
      </c>
      <c r="AR3108" s="42">
        <f>MOD(AI3109,1000)-0.2+(AP3109-AP3108)</f>
        <v>750.8</v>
      </c>
    </row>
    <row r="3109" spans="1:44" x14ac:dyDescent="0.25">
      <c r="A3109" s="19" t="s">
        <v>1</v>
      </c>
      <c r="B3109" t="s">
        <v>0</v>
      </c>
      <c r="C3109">
        <v>1604</v>
      </c>
      <c r="D3109" s="36">
        <f>MATCH(C3109,TrainRun!$AG$149:$AG$295,1)</f>
        <v>110</v>
      </c>
      <c r="E3109" s="36">
        <f>INT(INDEX(TrainRun!$AD$149:$AD$295,'By Second'!D3109))</f>
        <v>1599</v>
      </c>
      <c r="F3109" s="36">
        <f>IF(E3109=0,0,INDEX(TrainRun!$AE$149:$AE$295,'By Second'!D3109))</f>
        <v>19.104184746924783</v>
      </c>
      <c r="G3109" s="36">
        <f>INDEX(TrainRun!$AF$149:$AF$295,'By Second'!D3109)</f>
        <v>54655.476924270508</v>
      </c>
      <c r="H3109">
        <f t="shared" si="1044"/>
        <v>111</v>
      </c>
      <c r="I3109" s="36">
        <f>INT(INDEX(TrainRun!$AD$149:$AD$295,'By Second'!H3109))</f>
        <v>1607</v>
      </c>
      <c r="J3109" s="36">
        <f>INDEX(TrainRun!$AE$149:$AE$295,'By Second'!H3109)</f>
        <v>19.105526546945931</v>
      </c>
      <c r="K3109">
        <f t="shared" si="1045"/>
        <v>8</v>
      </c>
      <c r="L3109">
        <f t="shared" si="1046"/>
        <v>1.3418000211480319E-3</v>
      </c>
      <c r="M3109">
        <f t="shared" si="1047"/>
        <v>1.6772500264350398E-4</v>
      </c>
      <c r="N3109" s="32">
        <f t="shared" si="1048"/>
        <v>19.105023371938003</v>
      </c>
      <c r="O3109" s="29">
        <f t="shared" si="1049"/>
        <v>54751.023439609664</v>
      </c>
      <c r="P3109" s="37">
        <f>MATCH(O3109,LORDetail!$B$932:$B$1859,1)</f>
        <v>263</v>
      </c>
      <c r="Q3109" s="37">
        <f>INDEX(LORDetail!$B$932:$B$1859,P3109)</f>
        <v>54661</v>
      </c>
      <c r="R3109" s="37">
        <f>INDEX(LORDetail!$D$932:$D$1859,P3109)</f>
        <v>51.536577635390302</v>
      </c>
      <c r="S3109" s="37">
        <f>INDEX(LORDetail!$E$932:$E$1859,P3109)</f>
        <v>-1.9370760339372799</v>
      </c>
      <c r="T3109" s="37">
        <f>INDEX(LORDetail!$G$932:$G$1859,P3109)</f>
        <v>84.422709999999995</v>
      </c>
      <c r="U3109">
        <f t="shared" si="1050"/>
        <v>264</v>
      </c>
      <c r="V3109" s="37">
        <f>INDEX(LORDetail!$B$932:$B$1859,U3109)</f>
        <v>54917</v>
      </c>
      <c r="W3109" s="37">
        <f>INDEX(LORDetail!$D$932:$D$1859,U3109)</f>
        <v>51.536945314839997</v>
      </c>
      <c r="X3109" s="37">
        <f>INDEX(LORDetail!$E$932:$E$1859,U3109)</f>
        <v>-1.9334292689047501</v>
      </c>
      <c r="Y3109" s="37">
        <f>INDEX(LORDetail!$G$932:$G$1859,U3109)</f>
        <v>84.263440000000003</v>
      </c>
      <c r="Z3109">
        <f t="shared" si="1051"/>
        <v>256</v>
      </c>
      <c r="AA3109" s="29">
        <f t="shared" si="1052"/>
        <v>90.02343960966391</v>
      </c>
      <c r="AB3109">
        <f t="shared" si="1053"/>
        <v>0.35165406097524965</v>
      </c>
      <c r="AC3109" s="32">
        <f t="shared" si="1054"/>
        <v>51.536706931361927</v>
      </c>
      <c r="AD3109" s="32">
        <f t="shared" si="1055"/>
        <v>-1.9357936342041682</v>
      </c>
      <c r="AE3109" s="34">
        <f t="shared" si="1056"/>
        <v>84.366702057708466</v>
      </c>
      <c r="AF3109" s="36" t="str">
        <f t="shared" si="1042"/>
        <v>RDNGSTN</v>
      </c>
      <c r="AG3109" s="36" t="str">
        <f t="shared" si="1043"/>
        <v>PADTON</v>
      </c>
      <c r="AH3109" s="36">
        <f t="shared" si="1040"/>
        <v>1604</v>
      </c>
      <c r="AI3109" s="42">
        <f t="shared" si="1041"/>
        <v>54751</v>
      </c>
      <c r="AJ3109" s="43">
        <f t="shared" si="1036"/>
        <v>19.105023371938003</v>
      </c>
      <c r="AK3109" s="43">
        <f t="shared" si="1037"/>
        <v>1.6772500264350398E-4</v>
      </c>
      <c r="AL3109" s="36">
        <f t="shared" si="1038"/>
        <v>51.536706931361927</v>
      </c>
      <c r="AM3109" s="36">
        <v>1</v>
      </c>
      <c r="AN3109" s="36">
        <f t="shared" si="1039"/>
        <v>-1.9357936342041682</v>
      </c>
      <c r="AO3109" s="36">
        <v>4</v>
      </c>
      <c r="AP3109" s="42">
        <f>INT(AI3109/1000)*1000</f>
        <v>54000</v>
      </c>
      <c r="AQ3109" s="42">
        <f>MOD(AI3109,1000)</f>
        <v>751</v>
      </c>
      <c r="AR3109" s="42">
        <f>MOD(AI3110,1000)-0.2+(AP3110-AP3109)</f>
        <v>769.99999999999704</v>
      </c>
    </row>
    <row r="3110" spans="1:44" x14ac:dyDescent="0.25">
      <c r="A3110" s="19" t="s">
        <v>1</v>
      </c>
      <c r="B3110" t="s">
        <v>0</v>
      </c>
      <c r="C3110">
        <v>1605</v>
      </c>
      <c r="D3110" s="36">
        <f>MATCH(C3110,TrainRun!$AG$149:$AG$295,1)</f>
        <v>110</v>
      </c>
      <c r="E3110" s="36">
        <f>INT(INDEX(TrainRun!$AD$149:$AD$295,'By Second'!D3110))</f>
        <v>1599</v>
      </c>
      <c r="F3110" s="36">
        <f>IF(E3110=0,0,INDEX(TrainRun!$AE$149:$AE$295,'By Second'!D3110))</f>
        <v>19.104184746924783</v>
      </c>
      <c r="G3110" s="36">
        <f>INDEX(TrainRun!$AF$149:$AF$295,'By Second'!D3110)</f>
        <v>54655.476924270508</v>
      </c>
      <c r="H3110">
        <f t="shared" si="1044"/>
        <v>111</v>
      </c>
      <c r="I3110" s="36">
        <f>INT(INDEX(TrainRun!$AD$149:$AD$295,'By Second'!H3110))</f>
        <v>1607</v>
      </c>
      <c r="J3110" s="36">
        <f>INDEX(TrainRun!$AE$149:$AE$295,'By Second'!H3110)</f>
        <v>19.105526546945931</v>
      </c>
      <c r="K3110">
        <f t="shared" si="1045"/>
        <v>8</v>
      </c>
      <c r="L3110">
        <f t="shared" si="1046"/>
        <v>1.3418000211480319E-3</v>
      </c>
      <c r="M3110">
        <f t="shared" si="1047"/>
        <v>1.6772500264350398E-4</v>
      </c>
      <c r="N3110" s="32">
        <f t="shared" si="1048"/>
        <v>19.105191096940647</v>
      </c>
      <c r="O3110" s="29">
        <f t="shared" si="1049"/>
        <v>54770.128630706604</v>
      </c>
      <c r="P3110" s="37">
        <f>MATCH(O3110,LORDetail!$B$932:$B$1859,1)</f>
        <v>263</v>
      </c>
      <c r="Q3110" s="37">
        <f>INDEX(LORDetail!$B$932:$B$1859,P3110)</f>
        <v>54661</v>
      </c>
      <c r="R3110" s="37">
        <f>INDEX(LORDetail!$D$932:$D$1859,P3110)</f>
        <v>51.536577635390302</v>
      </c>
      <c r="S3110" s="37">
        <f>INDEX(LORDetail!$E$932:$E$1859,P3110)</f>
        <v>-1.9370760339372799</v>
      </c>
      <c r="T3110" s="37">
        <f>INDEX(LORDetail!$G$932:$G$1859,P3110)</f>
        <v>84.422709999999995</v>
      </c>
      <c r="U3110">
        <f t="shared" si="1050"/>
        <v>264</v>
      </c>
      <c r="V3110" s="37">
        <f>INDEX(LORDetail!$B$932:$B$1859,U3110)</f>
        <v>54917</v>
      </c>
      <c r="W3110" s="37">
        <f>INDEX(LORDetail!$D$932:$D$1859,U3110)</f>
        <v>51.536945314839997</v>
      </c>
      <c r="X3110" s="37">
        <f>INDEX(LORDetail!$E$932:$E$1859,U3110)</f>
        <v>-1.9334292689047501</v>
      </c>
      <c r="Y3110" s="37">
        <f>INDEX(LORDetail!$G$932:$G$1859,U3110)</f>
        <v>84.263440000000003</v>
      </c>
      <c r="Z3110">
        <f t="shared" si="1051"/>
        <v>256</v>
      </c>
      <c r="AA3110" s="29">
        <f t="shared" si="1052"/>
        <v>109.12863070660387</v>
      </c>
      <c r="AB3110">
        <f t="shared" si="1053"/>
        <v>0.42628371369767137</v>
      </c>
      <c r="AC3110" s="32">
        <f t="shared" si="1054"/>
        <v>51.536734371151567</v>
      </c>
      <c r="AD3110" s="32">
        <f t="shared" si="1055"/>
        <v>-1.9355214773962304</v>
      </c>
      <c r="AE3110" s="34">
        <f t="shared" si="1056"/>
        <v>84.354815792919368</v>
      </c>
      <c r="AF3110" s="36" t="str">
        <f t="shared" si="1042"/>
        <v>RDNGSTN</v>
      </c>
      <c r="AG3110" s="36" t="str">
        <f t="shared" si="1043"/>
        <v>PADTON</v>
      </c>
      <c r="AH3110" s="36">
        <f t="shared" si="1040"/>
        <v>1605</v>
      </c>
      <c r="AI3110" s="42">
        <f t="shared" si="1041"/>
        <v>54770.2</v>
      </c>
      <c r="AJ3110" s="43">
        <f t="shared" si="1036"/>
        <v>19.105191096940647</v>
      </c>
      <c r="AK3110" s="43">
        <f t="shared" si="1037"/>
        <v>1.6772500264350398E-4</v>
      </c>
      <c r="AL3110" s="36">
        <f t="shared" si="1038"/>
        <v>51.536734371151567</v>
      </c>
      <c r="AM3110" s="36">
        <v>1</v>
      </c>
      <c r="AN3110" s="36">
        <f t="shared" si="1039"/>
        <v>-1.9355214773962304</v>
      </c>
      <c r="AO3110" s="36">
        <v>4</v>
      </c>
      <c r="AP3110" s="42">
        <f>INT(AI3110/1000)*1000</f>
        <v>54000</v>
      </c>
      <c r="AQ3110" s="42">
        <f>MOD(AI3110,1000)</f>
        <v>770.19999999999709</v>
      </c>
      <c r="AR3110" s="42">
        <f>MOD(AI3111,1000)-0.2+(AP3111-AP3110)</f>
        <v>788.99999999999704</v>
      </c>
    </row>
    <row r="3111" spans="1:44" x14ac:dyDescent="0.25">
      <c r="A3111" s="19" t="s">
        <v>1</v>
      </c>
      <c r="B3111" t="s">
        <v>0</v>
      </c>
      <c r="C3111">
        <v>1606</v>
      </c>
      <c r="D3111" s="36">
        <f>MATCH(C3111,TrainRun!$AG$149:$AG$295,1)</f>
        <v>110</v>
      </c>
      <c r="E3111" s="36">
        <f>INT(INDEX(TrainRun!$AD$149:$AD$295,'By Second'!D3111))</f>
        <v>1599</v>
      </c>
      <c r="F3111" s="36">
        <f>IF(E3111=0,0,INDEX(TrainRun!$AE$149:$AE$295,'By Second'!D3111))</f>
        <v>19.104184746924783</v>
      </c>
      <c r="G3111" s="36">
        <f>INDEX(TrainRun!$AF$149:$AF$295,'By Second'!D3111)</f>
        <v>54655.476924270508</v>
      </c>
      <c r="H3111">
        <f t="shared" si="1044"/>
        <v>111</v>
      </c>
      <c r="I3111" s="36">
        <f>INT(INDEX(TrainRun!$AD$149:$AD$295,'By Second'!H3111))</f>
        <v>1607</v>
      </c>
      <c r="J3111" s="36">
        <f>INDEX(TrainRun!$AE$149:$AE$295,'By Second'!H3111)</f>
        <v>19.105526546945931</v>
      </c>
      <c r="K3111">
        <f t="shared" si="1045"/>
        <v>8</v>
      </c>
      <c r="L3111">
        <f t="shared" si="1046"/>
        <v>1.3418000211480319E-3</v>
      </c>
      <c r="M3111">
        <f t="shared" si="1047"/>
        <v>1.6772500264350398E-4</v>
      </c>
      <c r="N3111" s="32">
        <f t="shared" si="1048"/>
        <v>19.105358821943291</v>
      </c>
      <c r="O3111" s="29">
        <f t="shared" si="1049"/>
        <v>54789.233989528548</v>
      </c>
      <c r="P3111" s="37">
        <f>MATCH(O3111,LORDetail!$B$932:$B$1859,1)</f>
        <v>263</v>
      </c>
      <c r="Q3111" s="37">
        <f>INDEX(LORDetail!$B$932:$B$1859,P3111)</f>
        <v>54661</v>
      </c>
      <c r="R3111" s="37">
        <f>INDEX(LORDetail!$D$932:$D$1859,P3111)</f>
        <v>51.536577635390302</v>
      </c>
      <c r="S3111" s="37">
        <f>INDEX(LORDetail!$E$932:$E$1859,P3111)</f>
        <v>-1.9370760339372799</v>
      </c>
      <c r="T3111" s="37">
        <f>INDEX(LORDetail!$G$932:$G$1859,P3111)</f>
        <v>84.422709999999995</v>
      </c>
      <c r="U3111">
        <f t="shared" si="1050"/>
        <v>264</v>
      </c>
      <c r="V3111" s="37">
        <f>INDEX(LORDetail!$B$932:$B$1859,U3111)</f>
        <v>54917</v>
      </c>
      <c r="W3111" s="37">
        <f>INDEX(LORDetail!$D$932:$D$1859,U3111)</f>
        <v>51.536945314839997</v>
      </c>
      <c r="X3111" s="37">
        <f>INDEX(LORDetail!$E$932:$E$1859,U3111)</f>
        <v>-1.9334292689047501</v>
      </c>
      <c r="Y3111" s="37">
        <f>INDEX(LORDetail!$G$932:$G$1859,U3111)</f>
        <v>84.263440000000003</v>
      </c>
      <c r="Z3111">
        <f t="shared" si="1051"/>
        <v>256</v>
      </c>
      <c r="AA3111" s="29">
        <f t="shared" si="1052"/>
        <v>128.23398952854768</v>
      </c>
      <c r="AB3111">
        <f t="shared" si="1053"/>
        <v>0.50091402159588938</v>
      </c>
      <c r="AC3111" s="32">
        <f t="shared" si="1054"/>
        <v>51.53676181118211</v>
      </c>
      <c r="AD3111" s="32">
        <f t="shared" si="1055"/>
        <v>-1.93524931819902</v>
      </c>
      <c r="AE3111" s="34">
        <f t="shared" si="1056"/>
        <v>84.342929423780419</v>
      </c>
      <c r="AF3111" s="36" t="str">
        <f t="shared" si="1042"/>
        <v>RDNGSTN</v>
      </c>
      <c r="AG3111" s="36" t="str">
        <f t="shared" si="1043"/>
        <v>PADTON</v>
      </c>
      <c r="AH3111" s="36">
        <f t="shared" si="1040"/>
        <v>1606</v>
      </c>
      <c r="AI3111" s="42">
        <f t="shared" si="1041"/>
        <v>54789.2</v>
      </c>
      <c r="AJ3111" s="43">
        <f t="shared" si="1036"/>
        <v>19.105358821943291</v>
      </c>
      <c r="AK3111" s="43">
        <f t="shared" si="1037"/>
        <v>1.6772500264350398E-4</v>
      </c>
      <c r="AL3111" s="36">
        <f t="shared" si="1038"/>
        <v>51.53676181118211</v>
      </c>
      <c r="AM3111" s="36">
        <v>1</v>
      </c>
      <c r="AN3111" s="36">
        <f t="shared" si="1039"/>
        <v>-1.93524931819902</v>
      </c>
      <c r="AO3111" s="36">
        <v>4</v>
      </c>
      <c r="AP3111" s="42">
        <f>INT(AI3111/1000)*1000</f>
        <v>54000</v>
      </c>
      <c r="AQ3111" s="42">
        <f>MOD(AI3111,1000)</f>
        <v>789.19999999999709</v>
      </c>
      <c r="AR3111" s="42">
        <f>MOD(AI3112,1000)-0.2+(AP3112-AP3111)</f>
        <v>808.20000000000141</v>
      </c>
    </row>
    <row r="3112" spans="1:44" x14ac:dyDescent="0.25">
      <c r="A3112" s="19" t="s">
        <v>1</v>
      </c>
      <c r="B3112" t="s">
        <v>0</v>
      </c>
      <c r="C3112">
        <v>1607</v>
      </c>
      <c r="D3112" s="36">
        <f>MATCH(C3112,TrainRun!$AG$149:$AG$295,1)</f>
        <v>112</v>
      </c>
      <c r="E3112" s="36">
        <f>INT(INDEX(TrainRun!$AD$149:$AD$295,'By Second'!D3112))</f>
        <v>1607</v>
      </c>
      <c r="F3112" s="36">
        <f>IF(E3112=0,0,INDEX(TrainRun!$AE$149:$AE$295,'By Second'!D3112))</f>
        <v>19.105543473528066</v>
      </c>
      <c r="G3112" s="36">
        <f>INDEX(TrainRun!$AF$149:$AF$295,'By Second'!D3112)</f>
        <v>54808.315843369317</v>
      </c>
      <c r="H3112">
        <f t="shared" si="1044"/>
        <v>113</v>
      </c>
      <c r="I3112" s="36">
        <f>INT(INDEX(TrainRun!$AD$149:$AD$295,'By Second'!H3112))</f>
        <v>1612</v>
      </c>
      <c r="J3112" s="36">
        <f>INDEX(TrainRun!$AE$149:$AE$295,'By Second'!H3112)</f>
        <v>19.106253080054739</v>
      </c>
      <c r="K3112">
        <f t="shared" si="1045"/>
        <v>5</v>
      </c>
      <c r="L3112">
        <f t="shared" si="1046"/>
        <v>7.0960652667295676E-4</v>
      </c>
      <c r="M3112">
        <f t="shared" si="1047"/>
        <v>1.4192130533459136E-4</v>
      </c>
      <c r="N3112" s="32">
        <f t="shared" si="1048"/>
        <v>19.105543473528066</v>
      </c>
      <c r="O3112" s="29">
        <f t="shared" si="1049"/>
        <v>54808.3</v>
      </c>
      <c r="P3112" s="37">
        <f>MATCH(O3112,LORDetail!$B$932:$B$1859,1)</f>
        <v>263</v>
      </c>
      <c r="Q3112" s="37">
        <f>INDEX(LORDetail!$B$932:$B$1859,P3112)</f>
        <v>54661</v>
      </c>
      <c r="R3112" s="37">
        <f>INDEX(LORDetail!$D$932:$D$1859,P3112)</f>
        <v>51.536577635390302</v>
      </c>
      <c r="S3112" s="37">
        <f>INDEX(LORDetail!$E$932:$E$1859,P3112)</f>
        <v>-1.9370760339372799</v>
      </c>
      <c r="T3112" s="37">
        <f>INDEX(LORDetail!$G$932:$G$1859,P3112)</f>
        <v>84.422709999999995</v>
      </c>
      <c r="U3112">
        <f t="shared" si="1050"/>
        <v>264</v>
      </c>
      <c r="V3112" s="37">
        <f>INDEX(LORDetail!$B$932:$B$1859,U3112)</f>
        <v>54917</v>
      </c>
      <c r="W3112" s="37">
        <f>INDEX(LORDetail!$D$932:$D$1859,U3112)</f>
        <v>51.536945314839997</v>
      </c>
      <c r="X3112" s="37">
        <f>INDEX(LORDetail!$E$932:$E$1859,U3112)</f>
        <v>-1.9334292689047501</v>
      </c>
      <c r="Y3112" s="37">
        <f>INDEX(LORDetail!$G$932:$G$1859,U3112)</f>
        <v>84.263440000000003</v>
      </c>
      <c r="Z3112">
        <f t="shared" si="1051"/>
        <v>256</v>
      </c>
      <c r="AA3112" s="29">
        <f t="shared" si="1052"/>
        <v>147.30000000000291</v>
      </c>
      <c r="AB3112">
        <f t="shared" si="1053"/>
        <v>0.57539062500001137</v>
      </c>
      <c r="AC3112" s="32">
        <f t="shared" si="1054"/>
        <v>51.536789194698663</v>
      </c>
      <c r="AD3112" s="32">
        <f t="shared" si="1055"/>
        <v>-1.9349777195259843</v>
      </c>
      <c r="AE3112" s="34">
        <f t="shared" si="1056"/>
        <v>84.331067535156251</v>
      </c>
      <c r="AF3112" s="36" t="str">
        <f t="shared" si="1042"/>
        <v>RDNGSTN</v>
      </c>
      <c r="AG3112" s="36" t="str">
        <f t="shared" si="1043"/>
        <v>PADTON</v>
      </c>
      <c r="AH3112" s="36">
        <f t="shared" si="1040"/>
        <v>1607</v>
      </c>
      <c r="AI3112" s="42">
        <f t="shared" si="1041"/>
        <v>54808.4</v>
      </c>
      <c r="AJ3112" s="43">
        <f t="shared" si="1036"/>
        <v>19.105543473528066</v>
      </c>
      <c r="AK3112" s="43">
        <f t="shared" si="1037"/>
        <v>1.4192130533459136E-4</v>
      </c>
      <c r="AL3112" s="36">
        <f t="shared" si="1038"/>
        <v>51.536789194698663</v>
      </c>
      <c r="AM3112" s="36">
        <v>1</v>
      </c>
      <c r="AN3112" s="36">
        <f t="shared" si="1039"/>
        <v>-1.9349777195259843</v>
      </c>
      <c r="AO3112" s="36">
        <v>4</v>
      </c>
      <c r="AP3112" s="42">
        <f>INT(AI3112/1000)*1000</f>
        <v>54000</v>
      </c>
      <c r="AQ3112" s="42">
        <f>MOD(AI3112,1000)</f>
        <v>808.40000000000146</v>
      </c>
      <c r="AR3112" s="42">
        <f>MOD(AI3113,1000)-0.2+(AP3113-AP3112)</f>
        <v>827.20000000000141</v>
      </c>
    </row>
    <row r="3113" spans="1:44" x14ac:dyDescent="0.25">
      <c r="A3113" s="19" t="s">
        <v>1</v>
      </c>
      <c r="B3113" t="s">
        <v>0</v>
      </c>
      <c r="C3113">
        <v>1608</v>
      </c>
      <c r="D3113" s="36">
        <f>MATCH(C3113,TrainRun!$AG$149:$AG$295,1)</f>
        <v>112</v>
      </c>
      <c r="E3113" s="36">
        <f>INT(INDEX(TrainRun!$AD$149:$AD$295,'By Second'!D3113))</f>
        <v>1607</v>
      </c>
      <c r="F3113" s="36">
        <f>IF(E3113=0,0,INDEX(TrainRun!$AE$149:$AE$295,'By Second'!D3113))</f>
        <v>19.105543473528066</v>
      </c>
      <c r="G3113" s="36">
        <f>INDEX(TrainRun!$AF$149:$AF$295,'By Second'!D3113)</f>
        <v>54808.315843369317</v>
      </c>
      <c r="H3113">
        <f t="shared" si="1044"/>
        <v>113</v>
      </c>
      <c r="I3113" s="36">
        <f>INT(INDEX(TrainRun!$AD$149:$AD$295,'By Second'!H3113))</f>
        <v>1612</v>
      </c>
      <c r="J3113" s="36">
        <f>INDEX(TrainRun!$AE$149:$AE$295,'By Second'!H3113)</f>
        <v>19.106253080054739</v>
      </c>
      <c r="K3113">
        <f t="shared" si="1045"/>
        <v>5</v>
      </c>
      <c r="L3113">
        <f t="shared" si="1046"/>
        <v>7.0960652667295676E-4</v>
      </c>
      <c r="M3113">
        <f t="shared" si="1047"/>
        <v>1.4192130533459136E-4</v>
      </c>
      <c r="N3113" s="32">
        <f t="shared" si="1048"/>
        <v>19.105685394833401</v>
      </c>
      <c r="O3113" s="29">
        <f t="shared" si="1049"/>
        <v>54827.405685394835</v>
      </c>
      <c r="P3113" s="37">
        <f>MATCH(O3113,LORDetail!$B$932:$B$1859,1)</f>
        <v>263</v>
      </c>
      <c r="Q3113" s="37">
        <f>INDEX(LORDetail!$B$932:$B$1859,P3113)</f>
        <v>54661</v>
      </c>
      <c r="R3113" s="37">
        <f>INDEX(LORDetail!$D$932:$D$1859,P3113)</f>
        <v>51.536577635390302</v>
      </c>
      <c r="S3113" s="37">
        <f>INDEX(LORDetail!$E$932:$E$1859,P3113)</f>
        <v>-1.9370760339372799</v>
      </c>
      <c r="T3113" s="37">
        <f>INDEX(LORDetail!$G$932:$G$1859,P3113)</f>
        <v>84.422709999999995</v>
      </c>
      <c r="U3113">
        <f t="shared" si="1050"/>
        <v>264</v>
      </c>
      <c r="V3113" s="37">
        <f>INDEX(LORDetail!$B$932:$B$1859,U3113)</f>
        <v>54917</v>
      </c>
      <c r="W3113" s="37">
        <f>INDEX(LORDetail!$D$932:$D$1859,U3113)</f>
        <v>51.536945314839997</v>
      </c>
      <c r="X3113" s="37">
        <f>INDEX(LORDetail!$E$932:$E$1859,U3113)</f>
        <v>-1.9334292689047501</v>
      </c>
      <c r="Y3113" s="37">
        <f>INDEX(LORDetail!$G$932:$G$1859,U3113)</f>
        <v>84.263440000000003</v>
      </c>
      <c r="Z3113">
        <f t="shared" si="1051"/>
        <v>256</v>
      </c>
      <c r="AA3113" s="29">
        <f t="shared" si="1052"/>
        <v>166.40568539483502</v>
      </c>
      <c r="AB3113">
        <f t="shared" si="1053"/>
        <v>0.65002220857357429</v>
      </c>
      <c r="AC3113" s="32">
        <f t="shared" si="1054"/>
        <v>51.536816635198242</v>
      </c>
      <c r="AD3113" s="32">
        <f t="shared" si="1055"/>
        <v>-1.9347055556766859</v>
      </c>
      <c r="AE3113" s="34">
        <f t="shared" si="1056"/>
        <v>84.319180962840491</v>
      </c>
      <c r="AF3113" s="36" t="str">
        <f t="shared" si="1042"/>
        <v>RDNGSTN</v>
      </c>
      <c r="AG3113" s="36" t="str">
        <f t="shared" si="1043"/>
        <v>PADTON</v>
      </c>
      <c r="AH3113" s="36">
        <f t="shared" si="1040"/>
        <v>1608</v>
      </c>
      <c r="AI3113" s="42">
        <f t="shared" si="1041"/>
        <v>54827.4</v>
      </c>
      <c r="AJ3113" s="43">
        <f t="shared" si="1036"/>
        <v>19.105685394833401</v>
      </c>
      <c r="AK3113" s="43">
        <f t="shared" si="1037"/>
        <v>1.4192130533459136E-4</v>
      </c>
      <c r="AL3113" s="36">
        <f t="shared" si="1038"/>
        <v>51.536816635198242</v>
      </c>
      <c r="AM3113" s="36">
        <v>1</v>
      </c>
      <c r="AN3113" s="36">
        <f t="shared" si="1039"/>
        <v>-1.9347055556766859</v>
      </c>
      <c r="AO3113" s="36">
        <v>4</v>
      </c>
      <c r="AP3113" s="42">
        <f>INT(AI3113/1000)*1000</f>
        <v>54000</v>
      </c>
      <c r="AQ3113" s="42">
        <f>MOD(AI3113,1000)</f>
        <v>827.40000000000146</v>
      </c>
      <c r="AR3113" s="42">
        <f>MOD(AI3114,1000)-0.2+(AP3114-AP3113)</f>
        <v>846.3999999999985</v>
      </c>
    </row>
    <row r="3114" spans="1:44" x14ac:dyDescent="0.25">
      <c r="A3114" s="19" t="s">
        <v>1</v>
      </c>
      <c r="B3114" t="s">
        <v>0</v>
      </c>
      <c r="C3114">
        <v>1609</v>
      </c>
      <c r="D3114" s="36">
        <f>MATCH(C3114,TrainRun!$AG$149:$AG$295,1)</f>
        <v>112</v>
      </c>
      <c r="E3114" s="36">
        <f>INT(INDEX(TrainRun!$AD$149:$AD$295,'By Second'!D3114))</f>
        <v>1607</v>
      </c>
      <c r="F3114" s="36">
        <f>IF(E3114=0,0,INDEX(TrainRun!$AE$149:$AE$295,'By Second'!D3114))</f>
        <v>19.105543473528066</v>
      </c>
      <c r="G3114" s="36">
        <f>INDEX(TrainRun!$AF$149:$AF$295,'By Second'!D3114)</f>
        <v>54808.315843369317</v>
      </c>
      <c r="H3114">
        <f t="shared" si="1044"/>
        <v>113</v>
      </c>
      <c r="I3114" s="36">
        <f>INT(INDEX(TrainRun!$AD$149:$AD$295,'By Second'!H3114))</f>
        <v>1612</v>
      </c>
      <c r="J3114" s="36">
        <f>INDEX(TrainRun!$AE$149:$AE$295,'By Second'!H3114)</f>
        <v>19.106253080054739</v>
      </c>
      <c r="K3114">
        <f t="shared" si="1045"/>
        <v>5</v>
      </c>
      <c r="L3114">
        <f t="shared" si="1046"/>
        <v>7.0960652667295676E-4</v>
      </c>
      <c r="M3114">
        <f t="shared" si="1047"/>
        <v>1.4192130533459136E-4</v>
      </c>
      <c r="N3114" s="32">
        <f t="shared" si="1048"/>
        <v>19.105827316138736</v>
      </c>
      <c r="O3114" s="29">
        <f t="shared" si="1049"/>
        <v>54846.511512710975</v>
      </c>
      <c r="P3114" s="37">
        <f>MATCH(O3114,LORDetail!$B$932:$B$1859,1)</f>
        <v>263</v>
      </c>
      <c r="Q3114" s="37">
        <f>INDEX(LORDetail!$B$932:$B$1859,P3114)</f>
        <v>54661</v>
      </c>
      <c r="R3114" s="37">
        <f>INDEX(LORDetail!$D$932:$D$1859,P3114)</f>
        <v>51.536577635390302</v>
      </c>
      <c r="S3114" s="37">
        <f>INDEX(LORDetail!$E$932:$E$1859,P3114)</f>
        <v>-1.9370760339372799</v>
      </c>
      <c r="T3114" s="37">
        <f>INDEX(LORDetail!$G$932:$G$1859,P3114)</f>
        <v>84.422709999999995</v>
      </c>
      <c r="U3114">
        <f t="shared" si="1050"/>
        <v>264</v>
      </c>
      <c r="V3114" s="37">
        <f>INDEX(LORDetail!$B$932:$B$1859,U3114)</f>
        <v>54917</v>
      </c>
      <c r="W3114" s="37">
        <f>INDEX(LORDetail!$D$932:$D$1859,U3114)</f>
        <v>51.536945314839997</v>
      </c>
      <c r="X3114" s="37">
        <f>INDEX(LORDetail!$E$932:$E$1859,U3114)</f>
        <v>-1.9334292689047501</v>
      </c>
      <c r="Y3114" s="37">
        <f>INDEX(LORDetail!$G$932:$G$1859,U3114)</f>
        <v>84.263440000000003</v>
      </c>
      <c r="Z3114">
        <f t="shared" si="1051"/>
        <v>256</v>
      </c>
      <c r="AA3114" s="29">
        <f t="shared" si="1052"/>
        <v>185.51151271097478</v>
      </c>
      <c r="AB3114">
        <f t="shared" si="1053"/>
        <v>0.72465434652724525</v>
      </c>
      <c r="AC3114" s="32">
        <f t="shared" si="1054"/>
        <v>51.536844075901655</v>
      </c>
      <c r="AD3114" s="32">
        <f t="shared" si="1055"/>
        <v>-1.9344333898056936</v>
      </c>
      <c r="AE3114" s="34">
        <f t="shared" si="1056"/>
        <v>84.307294302228613</v>
      </c>
      <c r="AF3114" s="36" t="str">
        <f t="shared" si="1042"/>
        <v>RDNGSTN</v>
      </c>
      <c r="AG3114" s="36" t="str">
        <f t="shared" si="1043"/>
        <v>PADTON</v>
      </c>
      <c r="AH3114" s="36">
        <f t="shared" si="1040"/>
        <v>1609</v>
      </c>
      <c r="AI3114" s="42">
        <f t="shared" si="1041"/>
        <v>54846.6</v>
      </c>
      <c r="AJ3114" s="43">
        <f t="shared" si="1036"/>
        <v>19.105827316138736</v>
      </c>
      <c r="AK3114" s="43">
        <f t="shared" si="1037"/>
        <v>1.4192130533459136E-4</v>
      </c>
      <c r="AL3114" s="36">
        <f t="shared" si="1038"/>
        <v>51.536844075901655</v>
      </c>
      <c r="AM3114" s="36">
        <v>1</v>
      </c>
      <c r="AN3114" s="36">
        <f t="shared" si="1039"/>
        <v>-1.9344333898056936</v>
      </c>
      <c r="AO3114" s="36">
        <v>4</v>
      </c>
      <c r="AP3114" s="42">
        <f>INT(AI3114/1000)*1000</f>
        <v>54000</v>
      </c>
      <c r="AQ3114" s="42">
        <f>MOD(AI3114,1000)</f>
        <v>846.59999999999854</v>
      </c>
      <c r="AR3114" s="42">
        <f>MOD(AI3115,1000)-0.2+(AP3115-AP3114)</f>
        <v>865.3999999999985</v>
      </c>
    </row>
    <row r="3115" spans="1:44" x14ac:dyDescent="0.25">
      <c r="A3115" s="19" t="s">
        <v>1</v>
      </c>
      <c r="B3115" t="s">
        <v>0</v>
      </c>
      <c r="C3115">
        <v>1610</v>
      </c>
      <c r="D3115" s="36">
        <f>MATCH(C3115,TrainRun!$AG$149:$AG$295,1)</f>
        <v>112</v>
      </c>
      <c r="E3115" s="36">
        <f>INT(INDEX(TrainRun!$AD$149:$AD$295,'By Second'!D3115))</f>
        <v>1607</v>
      </c>
      <c r="F3115" s="36">
        <f>IF(E3115=0,0,INDEX(TrainRun!$AE$149:$AE$295,'By Second'!D3115))</f>
        <v>19.105543473528066</v>
      </c>
      <c r="G3115" s="36">
        <f>INDEX(TrainRun!$AF$149:$AF$295,'By Second'!D3115)</f>
        <v>54808.315843369317</v>
      </c>
      <c r="H3115">
        <f t="shared" si="1044"/>
        <v>113</v>
      </c>
      <c r="I3115" s="36">
        <f>INT(INDEX(TrainRun!$AD$149:$AD$295,'By Second'!H3115))</f>
        <v>1612</v>
      </c>
      <c r="J3115" s="36">
        <f>INDEX(TrainRun!$AE$149:$AE$295,'By Second'!H3115)</f>
        <v>19.106253080054739</v>
      </c>
      <c r="K3115">
        <f t="shared" si="1045"/>
        <v>5</v>
      </c>
      <c r="L3115">
        <f t="shared" si="1046"/>
        <v>7.0960652667295676E-4</v>
      </c>
      <c r="M3115">
        <f t="shared" si="1047"/>
        <v>1.4192130533459136E-4</v>
      </c>
      <c r="N3115" s="32">
        <f t="shared" si="1048"/>
        <v>19.105969237444071</v>
      </c>
      <c r="O3115" s="29">
        <f t="shared" si="1049"/>
        <v>54865.617481948422</v>
      </c>
      <c r="P3115" s="37">
        <f>MATCH(O3115,LORDetail!$B$932:$B$1859,1)</f>
        <v>263</v>
      </c>
      <c r="Q3115" s="37">
        <f>INDEX(LORDetail!$B$932:$B$1859,P3115)</f>
        <v>54661</v>
      </c>
      <c r="R3115" s="37">
        <f>INDEX(LORDetail!$D$932:$D$1859,P3115)</f>
        <v>51.536577635390302</v>
      </c>
      <c r="S3115" s="37">
        <f>INDEX(LORDetail!$E$932:$E$1859,P3115)</f>
        <v>-1.9370760339372799</v>
      </c>
      <c r="T3115" s="37">
        <f>INDEX(LORDetail!$G$932:$G$1859,P3115)</f>
        <v>84.422709999999995</v>
      </c>
      <c r="U3115">
        <f t="shared" si="1050"/>
        <v>264</v>
      </c>
      <c r="V3115" s="37">
        <f>INDEX(LORDetail!$B$932:$B$1859,U3115)</f>
        <v>54917</v>
      </c>
      <c r="W3115" s="37">
        <f>INDEX(LORDetail!$D$932:$D$1859,U3115)</f>
        <v>51.536945314839997</v>
      </c>
      <c r="X3115" s="37">
        <f>INDEX(LORDetail!$E$932:$E$1859,U3115)</f>
        <v>-1.9334292689047501</v>
      </c>
      <c r="Y3115" s="37">
        <f>INDEX(LORDetail!$G$932:$G$1859,U3115)</f>
        <v>84.263440000000003</v>
      </c>
      <c r="Z3115">
        <f t="shared" si="1051"/>
        <v>256</v>
      </c>
      <c r="AA3115" s="29">
        <f t="shared" si="1052"/>
        <v>204.61748194842221</v>
      </c>
      <c r="AB3115">
        <f t="shared" si="1053"/>
        <v>0.79928703886102426</v>
      </c>
      <c r="AC3115" s="32">
        <f t="shared" si="1054"/>
        <v>51.536871516808901</v>
      </c>
      <c r="AD3115" s="32">
        <f t="shared" si="1055"/>
        <v>-1.9341612219130073</v>
      </c>
      <c r="AE3115" s="34">
        <f t="shared" si="1056"/>
        <v>84.295407553320601</v>
      </c>
      <c r="AF3115" s="36" t="str">
        <f t="shared" si="1042"/>
        <v>RDNGSTN</v>
      </c>
      <c r="AG3115" s="36" t="str">
        <f t="shared" si="1043"/>
        <v>PADTON</v>
      </c>
      <c r="AH3115" s="36">
        <f t="shared" si="1040"/>
        <v>1610</v>
      </c>
      <c r="AI3115" s="42">
        <f t="shared" si="1041"/>
        <v>54865.599999999999</v>
      </c>
      <c r="AJ3115" s="43">
        <f t="shared" si="1036"/>
        <v>19.105969237444071</v>
      </c>
      <c r="AK3115" s="43">
        <f t="shared" si="1037"/>
        <v>1.4192130533459136E-4</v>
      </c>
      <c r="AL3115" s="36">
        <f t="shared" si="1038"/>
        <v>51.536871516808901</v>
      </c>
      <c r="AM3115" s="36">
        <v>1</v>
      </c>
      <c r="AN3115" s="36">
        <f t="shared" si="1039"/>
        <v>-1.9341612219130073</v>
      </c>
      <c r="AO3115" s="36">
        <v>4</v>
      </c>
      <c r="AP3115" s="42">
        <f>INT(AI3115/1000)*1000</f>
        <v>54000</v>
      </c>
      <c r="AQ3115" s="42">
        <f>MOD(AI3115,1000)</f>
        <v>865.59999999999854</v>
      </c>
      <c r="AR3115" s="42">
        <f>MOD(AI3116,1000)-0.2+(AP3116-AP3115)</f>
        <v>884.60000000000286</v>
      </c>
    </row>
    <row r="3116" spans="1:44" x14ac:dyDescent="0.25">
      <c r="A3116" s="19" t="s">
        <v>1</v>
      </c>
      <c r="B3116" t="s">
        <v>0</v>
      </c>
      <c r="C3116">
        <v>1611</v>
      </c>
      <c r="D3116" s="36">
        <f>MATCH(C3116,TrainRun!$AG$149:$AG$295,1)</f>
        <v>112</v>
      </c>
      <c r="E3116" s="36">
        <f>INT(INDEX(TrainRun!$AD$149:$AD$295,'By Second'!D3116))</f>
        <v>1607</v>
      </c>
      <c r="F3116" s="36">
        <f>IF(E3116=0,0,INDEX(TrainRun!$AE$149:$AE$295,'By Second'!D3116))</f>
        <v>19.105543473528066</v>
      </c>
      <c r="G3116" s="36">
        <f>INDEX(TrainRun!$AF$149:$AF$295,'By Second'!D3116)</f>
        <v>54808.315843369317</v>
      </c>
      <c r="H3116">
        <f t="shared" si="1044"/>
        <v>113</v>
      </c>
      <c r="I3116" s="36">
        <f>INT(INDEX(TrainRun!$AD$149:$AD$295,'By Second'!H3116))</f>
        <v>1612</v>
      </c>
      <c r="J3116" s="36">
        <f>INDEX(TrainRun!$AE$149:$AE$295,'By Second'!H3116)</f>
        <v>19.106253080054739</v>
      </c>
      <c r="K3116">
        <f t="shared" si="1045"/>
        <v>5</v>
      </c>
      <c r="L3116">
        <f t="shared" si="1046"/>
        <v>7.0960652667295676E-4</v>
      </c>
      <c r="M3116">
        <f t="shared" si="1047"/>
        <v>1.4192130533459136E-4</v>
      </c>
      <c r="N3116" s="32">
        <f t="shared" si="1048"/>
        <v>19.106111158749407</v>
      </c>
      <c r="O3116" s="29">
        <f t="shared" si="1049"/>
        <v>54884.72359310717</v>
      </c>
      <c r="P3116" s="37">
        <f>MATCH(O3116,LORDetail!$B$932:$B$1859,1)</f>
        <v>263</v>
      </c>
      <c r="Q3116" s="37">
        <f>INDEX(LORDetail!$B$932:$B$1859,P3116)</f>
        <v>54661</v>
      </c>
      <c r="R3116" s="37">
        <f>INDEX(LORDetail!$D$932:$D$1859,P3116)</f>
        <v>51.536577635390302</v>
      </c>
      <c r="S3116" s="37">
        <f>INDEX(LORDetail!$E$932:$E$1859,P3116)</f>
        <v>-1.9370760339372799</v>
      </c>
      <c r="T3116" s="37">
        <f>INDEX(LORDetail!$G$932:$G$1859,P3116)</f>
        <v>84.422709999999995</v>
      </c>
      <c r="U3116">
        <f t="shared" si="1050"/>
        <v>264</v>
      </c>
      <c r="V3116" s="37">
        <f>INDEX(LORDetail!$B$932:$B$1859,U3116)</f>
        <v>54917</v>
      </c>
      <c r="W3116" s="37">
        <f>INDEX(LORDetail!$D$932:$D$1859,U3116)</f>
        <v>51.536945314839997</v>
      </c>
      <c r="X3116" s="37">
        <f>INDEX(LORDetail!$E$932:$E$1859,U3116)</f>
        <v>-1.9334292689047501</v>
      </c>
      <c r="Y3116" s="37">
        <f>INDEX(LORDetail!$G$932:$G$1859,U3116)</f>
        <v>84.263440000000003</v>
      </c>
      <c r="Z3116">
        <f t="shared" si="1051"/>
        <v>256</v>
      </c>
      <c r="AA3116" s="29">
        <f t="shared" si="1052"/>
        <v>223.72359310717002</v>
      </c>
      <c r="AB3116">
        <f t="shared" si="1053"/>
        <v>0.87392028557488288</v>
      </c>
      <c r="AC3116" s="32">
        <f t="shared" si="1054"/>
        <v>51.536898957919981</v>
      </c>
      <c r="AD3116" s="32">
        <f t="shared" si="1055"/>
        <v>-1.9338890519986269</v>
      </c>
      <c r="AE3116" s="34">
        <f t="shared" si="1056"/>
        <v>84.283520716116485</v>
      </c>
      <c r="AF3116" s="36" t="str">
        <f t="shared" si="1042"/>
        <v>RDNGSTN</v>
      </c>
      <c r="AG3116" s="36" t="str">
        <f t="shared" si="1043"/>
        <v>PADTON</v>
      </c>
      <c r="AH3116" s="36">
        <f t="shared" si="1040"/>
        <v>1611</v>
      </c>
      <c r="AI3116" s="42">
        <f t="shared" si="1041"/>
        <v>54884.800000000003</v>
      </c>
      <c r="AJ3116" s="43">
        <f t="shared" si="1036"/>
        <v>19.106111158749407</v>
      </c>
      <c r="AK3116" s="43">
        <f t="shared" si="1037"/>
        <v>1.4192130533459136E-4</v>
      </c>
      <c r="AL3116" s="36">
        <f t="shared" si="1038"/>
        <v>51.536898957919981</v>
      </c>
      <c r="AM3116" s="36">
        <v>1</v>
      </c>
      <c r="AN3116" s="36">
        <f t="shared" si="1039"/>
        <v>-1.9338890519986269</v>
      </c>
      <c r="AO3116" s="36">
        <v>4</v>
      </c>
      <c r="AP3116" s="42">
        <f>INT(AI3116/1000)*1000</f>
        <v>54000</v>
      </c>
      <c r="AQ3116" s="42">
        <f>MOD(AI3116,1000)</f>
        <v>884.80000000000291</v>
      </c>
      <c r="AR3116" s="42">
        <f>MOD(AI3117,1000)-0.2+(AP3117-AP3116)</f>
        <v>890.3999999999985</v>
      </c>
    </row>
    <row r="3117" spans="1:44" x14ac:dyDescent="0.25">
      <c r="A3117" s="19" t="s">
        <v>1</v>
      </c>
      <c r="B3117" t="s">
        <v>0</v>
      </c>
      <c r="C3117">
        <v>1612</v>
      </c>
      <c r="D3117" s="36">
        <f>MATCH(C3117,TrainRun!$AG$149:$AG$295,1)</f>
        <v>114</v>
      </c>
      <c r="E3117" s="36">
        <f>INT(INDEX(TrainRun!$AD$149:$AD$295,'By Second'!D3117))</f>
        <v>1612</v>
      </c>
      <c r="F3117" s="36">
        <f>IF(E3117=0,0,INDEX(TrainRun!$AE$149:$AE$295,'By Second'!D3117))</f>
        <v>19.102626230007534</v>
      </c>
      <c r="G3117" s="36">
        <f>INDEX(TrainRun!$AF$149:$AF$295,'By Second'!D3117)</f>
        <v>54890.471060991891</v>
      </c>
      <c r="H3117">
        <f t="shared" si="1044"/>
        <v>115</v>
      </c>
      <c r="I3117" s="36">
        <f>INT(INDEX(TrainRun!$AD$149:$AD$295,'By Second'!H3117))</f>
        <v>1613</v>
      </c>
      <c r="J3117" s="36">
        <f>INDEX(TrainRun!$AE$149:$AE$295,'By Second'!H3117)</f>
        <v>19.048260807306818</v>
      </c>
      <c r="K3117">
        <f t="shared" si="1045"/>
        <v>1</v>
      </c>
      <c r="L3117">
        <f t="shared" si="1046"/>
        <v>-5.4365422700715982E-2</v>
      </c>
      <c r="M3117">
        <f t="shared" si="1047"/>
        <v>-5.4365422700715982E-2</v>
      </c>
      <c r="N3117" s="32">
        <f t="shared" si="1048"/>
        <v>19.102626230007534</v>
      </c>
      <c r="O3117" s="29">
        <f t="shared" si="1049"/>
        <v>54890.5</v>
      </c>
      <c r="P3117" s="37">
        <f>MATCH(O3117,LORDetail!$B$932:$B$1859,1)</f>
        <v>263</v>
      </c>
      <c r="Q3117" s="37">
        <f>INDEX(LORDetail!$B$932:$B$1859,P3117)</f>
        <v>54661</v>
      </c>
      <c r="R3117" s="37">
        <f>INDEX(LORDetail!$D$932:$D$1859,P3117)</f>
        <v>51.536577635390302</v>
      </c>
      <c r="S3117" s="37">
        <f>INDEX(LORDetail!$E$932:$E$1859,P3117)</f>
        <v>-1.9370760339372799</v>
      </c>
      <c r="T3117" s="37">
        <f>INDEX(LORDetail!$G$932:$G$1859,P3117)</f>
        <v>84.422709999999995</v>
      </c>
      <c r="U3117">
        <f t="shared" si="1050"/>
        <v>264</v>
      </c>
      <c r="V3117" s="37">
        <f>INDEX(LORDetail!$B$932:$B$1859,U3117)</f>
        <v>54917</v>
      </c>
      <c r="W3117" s="37">
        <f>INDEX(LORDetail!$D$932:$D$1859,U3117)</f>
        <v>51.536945314839997</v>
      </c>
      <c r="X3117" s="37">
        <f>INDEX(LORDetail!$E$932:$E$1859,U3117)</f>
        <v>-1.9334292689047501</v>
      </c>
      <c r="Y3117" s="37">
        <f>INDEX(LORDetail!$G$932:$G$1859,U3117)</f>
        <v>84.263440000000003</v>
      </c>
      <c r="Z3117">
        <f t="shared" si="1051"/>
        <v>256</v>
      </c>
      <c r="AA3117" s="29">
        <f t="shared" si="1052"/>
        <v>229.5</v>
      </c>
      <c r="AB3117">
        <f t="shared" si="1053"/>
        <v>0.896484375</v>
      </c>
      <c r="AC3117" s="32">
        <f t="shared" si="1054"/>
        <v>51.536907254271959</v>
      </c>
      <c r="AD3117" s="32">
        <f t="shared" si="1055"/>
        <v>-1.9338067660663205</v>
      </c>
      <c r="AE3117" s="34">
        <f t="shared" si="1056"/>
        <v>84.279926933593757</v>
      </c>
      <c r="AF3117" s="36" t="str">
        <f t="shared" si="1042"/>
        <v>RDNGSTN</v>
      </c>
      <c r="AG3117" s="36" t="str">
        <f t="shared" si="1043"/>
        <v>PADTON</v>
      </c>
      <c r="AH3117" s="36">
        <f t="shared" si="1040"/>
        <v>1612</v>
      </c>
      <c r="AI3117" s="42">
        <f t="shared" si="1041"/>
        <v>54890.6</v>
      </c>
      <c r="AJ3117" s="43">
        <f t="shared" si="1036"/>
        <v>19.102626230007534</v>
      </c>
      <c r="AK3117" s="43">
        <f t="shared" si="1037"/>
        <v>-5.4365422700715982E-2</v>
      </c>
      <c r="AL3117" s="36">
        <f t="shared" si="1038"/>
        <v>51.536907254271959</v>
      </c>
      <c r="AM3117" s="36">
        <v>1</v>
      </c>
      <c r="AN3117" s="36">
        <f t="shared" si="1039"/>
        <v>-1.9338067660663205</v>
      </c>
      <c r="AO3117" s="36">
        <v>4</v>
      </c>
      <c r="AP3117" s="42">
        <f>INT(AI3117/1000)*1000</f>
        <v>54000</v>
      </c>
      <c r="AQ3117" s="42">
        <f>MOD(AI3117,1000)</f>
        <v>890.59999999999854</v>
      </c>
      <c r="AR3117" s="42">
        <f>MOD(AI3118,1000)-0.2+(AP3118-AP3117)</f>
        <v>920.8</v>
      </c>
    </row>
    <row r="3118" spans="1:44" x14ac:dyDescent="0.25">
      <c r="A3118" s="19" t="s">
        <v>1</v>
      </c>
      <c r="B3118" t="s">
        <v>0</v>
      </c>
      <c r="C3118">
        <v>1613</v>
      </c>
      <c r="D3118" s="36">
        <f>MATCH(C3118,TrainRun!$AG$149:$AG$295,1)</f>
        <v>116</v>
      </c>
      <c r="E3118" s="36">
        <f>INT(INDEX(TrainRun!$AD$149:$AD$295,'By Second'!D3118))</f>
        <v>1613</v>
      </c>
      <c r="F3118" s="36">
        <f>IF(E3118=0,0,INDEX(TrainRun!$AE$149:$AE$295,'By Second'!D3118))</f>
        <v>19.04463893311755</v>
      </c>
      <c r="G3118" s="36">
        <f>INDEX(TrainRun!$AF$149:$AF$295,'By Second'!D3118)</f>
        <v>54920.988862549159</v>
      </c>
      <c r="H3118">
        <f t="shared" si="1044"/>
        <v>117</v>
      </c>
      <c r="I3118" s="36">
        <f>INT(INDEX(TrainRun!$AD$149:$AD$295,'By Second'!H3118))</f>
        <v>1620</v>
      </c>
      <c r="J3118" s="36">
        <f>INDEX(TrainRun!$AE$149:$AE$295,'By Second'!H3118)</f>
        <v>18.799079146362157</v>
      </c>
      <c r="K3118">
        <f t="shared" si="1045"/>
        <v>7</v>
      </c>
      <c r="L3118">
        <f t="shared" si="1046"/>
        <v>-0.24555978675539336</v>
      </c>
      <c r="M3118">
        <f t="shared" si="1047"/>
        <v>-3.5079969536484769E-2</v>
      </c>
      <c r="N3118" s="32">
        <f t="shared" si="1048"/>
        <v>19.04463893311755</v>
      </c>
      <c r="O3118" s="29">
        <f t="shared" si="1049"/>
        <v>54921</v>
      </c>
      <c r="P3118" s="37">
        <f>MATCH(O3118,LORDetail!$B$932:$B$1859,1)</f>
        <v>264</v>
      </c>
      <c r="Q3118" s="37">
        <f>INDEX(LORDetail!$B$932:$B$1859,P3118)</f>
        <v>54917</v>
      </c>
      <c r="R3118" s="37">
        <f>INDEX(LORDetail!$D$932:$D$1859,P3118)</f>
        <v>51.536945314839997</v>
      </c>
      <c r="S3118" s="37">
        <f>INDEX(LORDetail!$E$932:$E$1859,P3118)</f>
        <v>-1.9334292689047501</v>
      </c>
      <c r="T3118" s="37">
        <f>INDEX(LORDetail!$G$932:$G$1859,P3118)</f>
        <v>84.263440000000003</v>
      </c>
      <c r="U3118">
        <f t="shared" si="1050"/>
        <v>265</v>
      </c>
      <c r="V3118" s="37">
        <f>INDEX(LORDetail!$B$932:$B$1859,U3118)</f>
        <v>55227</v>
      </c>
      <c r="W3118" s="37">
        <f>INDEX(LORDetail!$D$932:$D$1859,U3118)</f>
        <v>51.537238462774098</v>
      </c>
      <c r="X3118" s="37">
        <f>INDEX(LORDetail!$E$932:$E$1859,U3118)</f>
        <v>-1.92898108876866</v>
      </c>
      <c r="Y3118" s="37">
        <f>INDEX(LORDetail!$G$932:$G$1859,U3118)</f>
        <v>84.07056</v>
      </c>
      <c r="Z3118">
        <f t="shared" si="1051"/>
        <v>310</v>
      </c>
      <c r="AA3118" s="29">
        <f t="shared" si="1052"/>
        <v>4</v>
      </c>
      <c r="AB3118">
        <f t="shared" si="1053"/>
        <v>1.2903225806451613E-2</v>
      </c>
      <c r="AC3118" s="32">
        <f t="shared" si="1054"/>
        <v>51.536949097393986</v>
      </c>
      <c r="AD3118" s="32">
        <f t="shared" si="1055"/>
        <v>-1.9333718730320264</v>
      </c>
      <c r="AE3118" s="34">
        <f t="shared" si="1056"/>
        <v>84.260951225806451</v>
      </c>
      <c r="AF3118" s="36" t="str">
        <f t="shared" si="1042"/>
        <v>RDNGSTN</v>
      </c>
      <c r="AG3118" s="36" t="str">
        <f t="shared" si="1043"/>
        <v>PADTON</v>
      </c>
      <c r="AH3118" s="36">
        <f t="shared" si="1040"/>
        <v>1613</v>
      </c>
      <c r="AI3118" s="42">
        <f t="shared" si="1041"/>
        <v>54921</v>
      </c>
      <c r="AJ3118" s="43">
        <f t="shared" si="1036"/>
        <v>19.04463893311755</v>
      </c>
      <c r="AK3118" s="43">
        <f t="shared" si="1037"/>
        <v>-3.5079969536484769E-2</v>
      </c>
      <c r="AL3118" s="36">
        <f t="shared" si="1038"/>
        <v>51.536949097393986</v>
      </c>
      <c r="AM3118" s="36">
        <v>1</v>
      </c>
      <c r="AN3118" s="36">
        <f t="shared" si="1039"/>
        <v>-1.9333718730320264</v>
      </c>
      <c r="AO3118" s="36">
        <v>4</v>
      </c>
      <c r="AP3118" s="42">
        <f>INT(AI3118/1000)*1000</f>
        <v>54000</v>
      </c>
      <c r="AQ3118" s="42">
        <f>MOD(AI3118,1000)</f>
        <v>921</v>
      </c>
      <c r="AR3118" s="42">
        <f>MOD(AI3119,1000)-0.2+(AP3119-AP3118)</f>
        <v>939.8</v>
      </c>
    </row>
    <row r="3119" spans="1:44" x14ac:dyDescent="0.25">
      <c r="A3119" s="19" t="s">
        <v>1</v>
      </c>
      <c r="B3119" t="s">
        <v>0</v>
      </c>
      <c r="C3119">
        <v>1614</v>
      </c>
      <c r="D3119" s="36">
        <f>MATCH(C3119,TrainRun!$AG$149:$AG$295,1)</f>
        <v>116</v>
      </c>
      <c r="E3119" s="36">
        <f>INT(INDEX(TrainRun!$AD$149:$AD$295,'By Second'!D3119))</f>
        <v>1613</v>
      </c>
      <c r="F3119" s="36">
        <f>IF(E3119=0,0,INDEX(TrainRun!$AE$149:$AE$295,'By Second'!D3119))</f>
        <v>19.04463893311755</v>
      </c>
      <c r="G3119" s="36">
        <f>INDEX(TrainRun!$AF$149:$AF$295,'By Second'!D3119)</f>
        <v>54920.988862549159</v>
      </c>
      <c r="H3119">
        <f t="shared" si="1044"/>
        <v>117</v>
      </c>
      <c r="I3119" s="36">
        <f>INT(INDEX(TrainRun!$AD$149:$AD$295,'By Second'!H3119))</f>
        <v>1620</v>
      </c>
      <c r="J3119" s="36">
        <f>INDEX(TrainRun!$AE$149:$AE$295,'By Second'!H3119)</f>
        <v>18.799079146362157</v>
      </c>
      <c r="K3119">
        <f t="shared" si="1045"/>
        <v>7</v>
      </c>
      <c r="L3119">
        <f t="shared" si="1046"/>
        <v>-0.24555978675539336</v>
      </c>
      <c r="M3119">
        <f t="shared" si="1047"/>
        <v>-3.5079969536484769E-2</v>
      </c>
      <c r="N3119" s="32">
        <f t="shared" si="1048"/>
        <v>19.009558963581064</v>
      </c>
      <c r="O3119" s="29">
        <f t="shared" si="1049"/>
        <v>54940.009558963582</v>
      </c>
      <c r="P3119" s="37">
        <f>MATCH(O3119,LORDetail!$B$932:$B$1859,1)</f>
        <v>264</v>
      </c>
      <c r="Q3119" s="37">
        <f>INDEX(LORDetail!$B$932:$B$1859,P3119)</f>
        <v>54917</v>
      </c>
      <c r="R3119" s="37">
        <f>INDEX(LORDetail!$D$932:$D$1859,P3119)</f>
        <v>51.536945314839997</v>
      </c>
      <c r="S3119" s="37">
        <f>INDEX(LORDetail!$E$932:$E$1859,P3119)</f>
        <v>-1.9334292689047501</v>
      </c>
      <c r="T3119" s="37">
        <f>INDEX(LORDetail!$G$932:$G$1859,P3119)</f>
        <v>84.263440000000003</v>
      </c>
      <c r="U3119">
        <f t="shared" si="1050"/>
        <v>265</v>
      </c>
      <c r="V3119" s="37">
        <f>INDEX(LORDetail!$B$932:$B$1859,U3119)</f>
        <v>55227</v>
      </c>
      <c r="W3119" s="37">
        <f>INDEX(LORDetail!$D$932:$D$1859,U3119)</f>
        <v>51.537238462774098</v>
      </c>
      <c r="X3119" s="37">
        <f>INDEX(LORDetail!$E$932:$E$1859,U3119)</f>
        <v>-1.92898108876866</v>
      </c>
      <c r="Y3119" s="37">
        <f>INDEX(LORDetail!$G$932:$G$1859,U3119)</f>
        <v>84.07056</v>
      </c>
      <c r="Z3119">
        <f t="shared" si="1051"/>
        <v>310</v>
      </c>
      <c r="AA3119" s="29">
        <f t="shared" si="1052"/>
        <v>23.009558963582094</v>
      </c>
      <c r="AB3119">
        <f t="shared" si="1053"/>
        <v>7.4224383753490622E-2</v>
      </c>
      <c r="AC3119" s="32">
        <f t="shared" si="1054"/>
        <v>51.536967073564753</v>
      </c>
      <c r="AD3119" s="32">
        <f t="shared" si="1055"/>
        <v>-1.9330991054753244</v>
      </c>
      <c r="AE3119" s="34">
        <f t="shared" si="1056"/>
        <v>84.249123600861623</v>
      </c>
      <c r="AF3119" s="36" t="str">
        <f t="shared" si="1042"/>
        <v>RDNGSTN</v>
      </c>
      <c r="AG3119" s="36" t="str">
        <f t="shared" si="1043"/>
        <v>PADTON</v>
      </c>
      <c r="AH3119" s="36">
        <f t="shared" si="1040"/>
        <v>1614</v>
      </c>
      <c r="AI3119" s="42">
        <f t="shared" si="1041"/>
        <v>54940</v>
      </c>
      <c r="AJ3119" s="43">
        <f t="shared" si="1036"/>
        <v>19.009558963581064</v>
      </c>
      <c r="AK3119" s="43">
        <f t="shared" si="1037"/>
        <v>-3.5079969536484769E-2</v>
      </c>
      <c r="AL3119" s="36">
        <f t="shared" si="1038"/>
        <v>51.536967073564753</v>
      </c>
      <c r="AM3119" s="36">
        <v>1</v>
      </c>
      <c r="AN3119" s="36">
        <f t="shared" si="1039"/>
        <v>-1.9330991054753244</v>
      </c>
      <c r="AO3119" s="36">
        <v>4</v>
      </c>
      <c r="AP3119" s="42">
        <f>INT(AI3119/1000)*1000</f>
        <v>54000</v>
      </c>
      <c r="AQ3119" s="42">
        <f>MOD(AI3119,1000)</f>
        <v>940</v>
      </c>
      <c r="AR3119" s="42">
        <f>MOD(AI3120,1000)-0.2+(AP3120-AP3119)</f>
        <v>958.8</v>
      </c>
    </row>
    <row r="3120" spans="1:44" x14ac:dyDescent="0.25">
      <c r="A3120" s="19" t="s">
        <v>1</v>
      </c>
      <c r="B3120" t="s">
        <v>0</v>
      </c>
      <c r="C3120">
        <v>1615</v>
      </c>
      <c r="D3120" s="36">
        <f>MATCH(C3120,TrainRun!$AG$149:$AG$295,1)</f>
        <v>116</v>
      </c>
      <c r="E3120" s="36">
        <f>INT(INDEX(TrainRun!$AD$149:$AD$295,'By Second'!D3120))</f>
        <v>1613</v>
      </c>
      <c r="F3120" s="36">
        <f>IF(E3120=0,0,INDEX(TrainRun!$AE$149:$AE$295,'By Second'!D3120))</f>
        <v>19.04463893311755</v>
      </c>
      <c r="G3120" s="36">
        <f>INDEX(TrainRun!$AF$149:$AF$295,'By Second'!D3120)</f>
        <v>54920.988862549159</v>
      </c>
      <c r="H3120">
        <f t="shared" si="1044"/>
        <v>117</v>
      </c>
      <c r="I3120" s="36">
        <f>INT(INDEX(TrainRun!$AD$149:$AD$295,'By Second'!H3120))</f>
        <v>1620</v>
      </c>
      <c r="J3120" s="36">
        <f>INDEX(TrainRun!$AE$149:$AE$295,'By Second'!H3120)</f>
        <v>18.799079146362157</v>
      </c>
      <c r="K3120">
        <f t="shared" si="1045"/>
        <v>7</v>
      </c>
      <c r="L3120">
        <f t="shared" si="1046"/>
        <v>-0.24555978675539336</v>
      </c>
      <c r="M3120">
        <f t="shared" si="1047"/>
        <v>-3.5079969536484769E-2</v>
      </c>
      <c r="N3120" s="32">
        <f t="shared" si="1048"/>
        <v>18.974478994044578</v>
      </c>
      <c r="O3120" s="29">
        <f t="shared" si="1049"/>
        <v>54958.984037957627</v>
      </c>
      <c r="P3120" s="37">
        <f>MATCH(O3120,LORDetail!$B$932:$B$1859,1)</f>
        <v>264</v>
      </c>
      <c r="Q3120" s="37">
        <f>INDEX(LORDetail!$B$932:$B$1859,P3120)</f>
        <v>54917</v>
      </c>
      <c r="R3120" s="37">
        <f>INDEX(LORDetail!$D$932:$D$1859,P3120)</f>
        <v>51.536945314839997</v>
      </c>
      <c r="S3120" s="37">
        <f>INDEX(LORDetail!$E$932:$E$1859,P3120)</f>
        <v>-1.9334292689047501</v>
      </c>
      <c r="T3120" s="37">
        <f>INDEX(LORDetail!$G$932:$G$1859,P3120)</f>
        <v>84.263440000000003</v>
      </c>
      <c r="U3120">
        <f t="shared" si="1050"/>
        <v>265</v>
      </c>
      <c r="V3120" s="37">
        <f>INDEX(LORDetail!$B$932:$B$1859,U3120)</f>
        <v>55227</v>
      </c>
      <c r="W3120" s="37">
        <f>INDEX(LORDetail!$D$932:$D$1859,U3120)</f>
        <v>51.537238462774098</v>
      </c>
      <c r="X3120" s="37">
        <f>INDEX(LORDetail!$E$932:$E$1859,U3120)</f>
        <v>-1.92898108876866</v>
      </c>
      <c r="Y3120" s="37">
        <f>INDEX(LORDetail!$G$932:$G$1859,U3120)</f>
        <v>84.07056</v>
      </c>
      <c r="Z3120">
        <f t="shared" si="1051"/>
        <v>310</v>
      </c>
      <c r="AA3120" s="29">
        <f t="shared" si="1052"/>
        <v>41.984037957627152</v>
      </c>
      <c r="AB3120">
        <f t="shared" si="1053"/>
        <v>0.13543238050847467</v>
      </c>
      <c r="AC3120" s="32">
        <f t="shared" si="1054"/>
        <v>51.536985016562554</v>
      </c>
      <c r="AD3120" s="32">
        <f t="shared" si="1055"/>
        <v>-1.9328268412799889</v>
      </c>
      <c r="AE3120" s="34">
        <f t="shared" si="1056"/>
        <v>84.237317802447521</v>
      </c>
      <c r="AF3120" s="36" t="str">
        <f t="shared" si="1042"/>
        <v>RDNGSTN</v>
      </c>
      <c r="AG3120" s="36" t="str">
        <f t="shared" si="1043"/>
        <v>PADTON</v>
      </c>
      <c r="AH3120" s="36">
        <f t="shared" si="1040"/>
        <v>1615</v>
      </c>
      <c r="AI3120" s="42">
        <f t="shared" si="1041"/>
        <v>54959</v>
      </c>
      <c r="AJ3120" s="43">
        <f t="shared" si="1036"/>
        <v>18.974478994044578</v>
      </c>
      <c r="AK3120" s="43">
        <f t="shared" si="1037"/>
        <v>-3.5079969536484769E-2</v>
      </c>
      <c r="AL3120" s="36">
        <f t="shared" si="1038"/>
        <v>51.536985016562554</v>
      </c>
      <c r="AM3120" s="36">
        <v>1</v>
      </c>
      <c r="AN3120" s="36">
        <f t="shared" si="1039"/>
        <v>-1.9328268412799889</v>
      </c>
      <c r="AO3120" s="36">
        <v>4</v>
      </c>
      <c r="AP3120" s="42">
        <f>INT(AI3120/1000)*1000</f>
        <v>54000</v>
      </c>
      <c r="AQ3120" s="42">
        <f>MOD(AI3120,1000)</f>
        <v>959</v>
      </c>
      <c r="AR3120" s="42">
        <f>MOD(AI3121,1000)-0.2+(AP3121-AP3120)</f>
        <v>977.8</v>
      </c>
    </row>
    <row r="3121" spans="1:44" x14ac:dyDescent="0.25">
      <c r="A3121" s="19" t="s">
        <v>1</v>
      </c>
      <c r="B3121" t="s">
        <v>0</v>
      </c>
      <c r="C3121">
        <v>1616</v>
      </c>
      <c r="D3121" s="36">
        <f>MATCH(C3121,TrainRun!$AG$149:$AG$295,1)</f>
        <v>116</v>
      </c>
      <c r="E3121" s="36">
        <f>INT(INDEX(TrainRun!$AD$149:$AD$295,'By Second'!D3121))</f>
        <v>1613</v>
      </c>
      <c r="F3121" s="36">
        <f>IF(E3121=0,0,INDEX(TrainRun!$AE$149:$AE$295,'By Second'!D3121))</f>
        <v>19.04463893311755</v>
      </c>
      <c r="G3121" s="36">
        <f>INDEX(TrainRun!$AF$149:$AF$295,'By Second'!D3121)</f>
        <v>54920.988862549159</v>
      </c>
      <c r="H3121">
        <f t="shared" si="1044"/>
        <v>117</v>
      </c>
      <c r="I3121" s="36">
        <f>INT(INDEX(TrainRun!$AD$149:$AD$295,'By Second'!H3121))</f>
        <v>1620</v>
      </c>
      <c r="J3121" s="36">
        <f>INDEX(TrainRun!$AE$149:$AE$295,'By Second'!H3121)</f>
        <v>18.799079146362157</v>
      </c>
      <c r="K3121">
        <f t="shared" si="1045"/>
        <v>7</v>
      </c>
      <c r="L3121">
        <f t="shared" si="1046"/>
        <v>-0.24555978675539336</v>
      </c>
      <c r="M3121">
        <f t="shared" si="1047"/>
        <v>-3.5079969536484769E-2</v>
      </c>
      <c r="N3121" s="32">
        <f t="shared" si="1048"/>
        <v>18.939399024508091</v>
      </c>
      <c r="O3121" s="29">
        <f t="shared" si="1049"/>
        <v>54977.923436982135</v>
      </c>
      <c r="P3121" s="37">
        <f>MATCH(O3121,LORDetail!$B$932:$B$1859,1)</f>
        <v>264</v>
      </c>
      <c r="Q3121" s="37">
        <f>INDEX(LORDetail!$B$932:$B$1859,P3121)</f>
        <v>54917</v>
      </c>
      <c r="R3121" s="37">
        <f>INDEX(LORDetail!$D$932:$D$1859,P3121)</f>
        <v>51.536945314839997</v>
      </c>
      <c r="S3121" s="37">
        <f>INDEX(LORDetail!$E$932:$E$1859,P3121)</f>
        <v>-1.9334292689047501</v>
      </c>
      <c r="T3121" s="37">
        <f>INDEX(LORDetail!$G$932:$G$1859,P3121)</f>
        <v>84.263440000000003</v>
      </c>
      <c r="U3121">
        <f t="shared" si="1050"/>
        <v>265</v>
      </c>
      <c r="V3121" s="37">
        <f>INDEX(LORDetail!$B$932:$B$1859,U3121)</f>
        <v>55227</v>
      </c>
      <c r="W3121" s="37">
        <f>INDEX(LORDetail!$D$932:$D$1859,U3121)</f>
        <v>51.537238462774098</v>
      </c>
      <c r="X3121" s="37">
        <f>INDEX(LORDetail!$E$932:$E$1859,U3121)</f>
        <v>-1.92898108876866</v>
      </c>
      <c r="Y3121" s="37">
        <f>INDEX(LORDetail!$G$932:$G$1859,U3121)</f>
        <v>84.07056</v>
      </c>
      <c r="Z3121">
        <f t="shared" si="1051"/>
        <v>310</v>
      </c>
      <c r="AA3121" s="29">
        <f t="shared" si="1052"/>
        <v>60.923436982135172</v>
      </c>
      <c r="AB3121">
        <f t="shared" si="1053"/>
        <v>0.19652721607140378</v>
      </c>
      <c r="AC3121" s="32">
        <f t="shared" si="1054"/>
        <v>51.53700292638738</v>
      </c>
      <c r="AD3121" s="32">
        <f t="shared" si="1055"/>
        <v>-1.9325550804460201</v>
      </c>
      <c r="AE3121" s="34">
        <f t="shared" si="1056"/>
        <v>84.225533830564146</v>
      </c>
      <c r="AF3121" s="36" t="str">
        <f t="shared" si="1042"/>
        <v>RDNGSTN</v>
      </c>
      <c r="AG3121" s="36" t="str">
        <f t="shared" si="1043"/>
        <v>PADTON</v>
      </c>
      <c r="AH3121" s="36">
        <f t="shared" si="1040"/>
        <v>1616</v>
      </c>
      <c r="AI3121" s="42">
        <f t="shared" si="1041"/>
        <v>54978</v>
      </c>
      <c r="AJ3121" s="43">
        <f t="shared" si="1036"/>
        <v>18.939399024508091</v>
      </c>
      <c r="AK3121" s="43">
        <f t="shared" si="1037"/>
        <v>-3.5079969536484769E-2</v>
      </c>
      <c r="AL3121" s="36">
        <f t="shared" si="1038"/>
        <v>51.53700292638738</v>
      </c>
      <c r="AM3121" s="36">
        <v>1</v>
      </c>
      <c r="AN3121" s="36">
        <f t="shared" si="1039"/>
        <v>-1.9325550804460201</v>
      </c>
      <c r="AO3121" s="36">
        <v>4</v>
      </c>
      <c r="AP3121" s="42">
        <f>INT(AI3121/1000)*1000</f>
        <v>54000</v>
      </c>
      <c r="AQ3121" s="42">
        <f>MOD(AI3121,1000)</f>
        <v>978</v>
      </c>
      <c r="AR3121" s="42">
        <f>MOD(AI3122,1000)-0.2+(AP3122-AP3121)</f>
        <v>996.60000000000286</v>
      </c>
    </row>
    <row r="3122" spans="1:44" x14ac:dyDescent="0.25">
      <c r="A3122" s="19" t="s">
        <v>1</v>
      </c>
      <c r="B3122" t="s">
        <v>0</v>
      </c>
      <c r="C3122">
        <v>1617</v>
      </c>
      <c r="D3122" s="36">
        <f>MATCH(C3122,TrainRun!$AG$149:$AG$295,1)</f>
        <v>116</v>
      </c>
      <c r="E3122" s="36">
        <f>INT(INDEX(TrainRun!$AD$149:$AD$295,'By Second'!D3122))</f>
        <v>1613</v>
      </c>
      <c r="F3122" s="36">
        <f>IF(E3122=0,0,INDEX(TrainRun!$AE$149:$AE$295,'By Second'!D3122))</f>
        <v>19.04463893311755</v>
      </c>
      <c r="G3122" s="36">
        <f>INDEX(TrainRun!$AF$149:$AF$295,'By Second'!D3122)</f>
        <v>54920.988862549159</v>
      </c>
      <c r="H3122">
        <f t="shared" si="1044"/>
        <v>117</v>
      </c>
      <c r="I3122" s="36">
        <f>INT(INDEX(TrainRun!$AD$149:$AD$295,'By Second'!H3122))</f>
        <v>1620</v>
      </c>
      <c r="J3122" s="36">
        <f>INDEX(TrainRun!$AE$149:$AE$295,'By Second'!H3122)</f>
        <v>18.799079146362157</v>
      </c>
      <c r="K3122">
        <f t="shared" si="1045"/>
        <v>7</v>
      </c>
      <c r="L3122">
        <f t="shared" si="1046"/>
        <v>-0.24555978675539336</v>
      </c>
      <c r="M3122">
        <f t="shared" si="1047"/>
        <v>-3.5079969536484769E-2</v>
      </c>
      <c r="N3122" s="32">
        <f t="shared" si="1048"/>
        <v>18.904319054971605</v>
      </c>
      <c r="O3122" s="29">
        <f t="shared" si="1049"/>
        <v>54996.827756037106</v>
      </c>
      <c r="P3122" s="37">
        <f>MATCH(O3122,LORDetail!$B$932:$B$1859,1)</f>
        <v>264</v>
      </c>
      <c r="Q3122" s="37">
        <f>INDEX(LORDetail!$B$932:$B$1859,P3122)</f>
        <v>54917</v>
      </c>
      <c r="R3122" s="37">
        <f>INDEX(LORDetail!$D$932:$D$1859,P3122)</f>
        <v>51.536945314839997</v>
      </c>
      <c r="S3122" s="37">
        <f>INDEX(LORDetail!$E$932:$E$1859,P3122)</f>
        <v>-1.9334292689047501</v>
      </c>
      <c r="T3122" s="37">
        <f>INDEX(LORDetail!$G$932:$G$1859,P3122)</f>
        <v>84.263440000000003</v>
      </c>
      <c r="U3122">
        <f t="shared" si="1050"/>
        <v>265</v>
      </c>
      <c r="V3122" s="37">
        <f>INDEX(LORDetail!$B$932:$B$1859,U3122)</f>
        <v>55227</v>
      </c>
      <c r="W3122" s="37">
        <f>INDEX(LORDetail!$D$932:$D$1859,U3122)</f>
        <v>51.537238462774098</v>
      </c>
      <c r="X3122" s="37">
        <f>INDEX(LORDetail!$E$932:$E$1859,U3122)</f>
        <v>-1.92898108876866</v>
      </c>
      <c r="Y3122" s="37">
        <f>INDEX(LORDetail!$G$932:$G$1859,U3122)</f>
        <v>84.07056</v>
      </c>
      <c r="Z3122">
        <f t="shared" si="1051"/>
        <v>310</v>
      </c>
      <c r="AA3122" s="29">
        <f t="shared" si="1052"/>
        <v>79.827756037106155</v>
      </c>
      <c r="AB3122">
        <f t="shared" si="1053"/>
        <v>0.25750889044227793</v>
      </c>
      <c r="AC3122" s="32">
        <f t="shared" si="1054"/>
        <v>51.53702080303924</v>
      </c>
      <c r="AD3122" s="32">
        <f t="shared" si="1055"/>
        <v>-1.9322838229734181</v>
      </c>
      <c r="AE3122" s="34">
        <f t="shared" si="1056"/>
        <v>84.213771685211498</v>
      </c>
      <c r="AF3122" s="36" t="str">
        <f t="shared" si="1042"/>
        <v>RDNGSTN</v>
      </c>
      <c r="AG3122" s="36" t="str">
        <f t="shared" si="1043"/>
        <v>PADTON</v>
      </c>
      <c r="AH3122" s="36">
        <f t="shared" si="1040"/>
        <v>1617</v>
      </c>
      <c r="AI3122" s="42">
        <f t="shared" si="1041"/>
        <v>54996.800000000003</v>
      </c>
      <c r="AJ3122" s="43">
        <f t="shared" si="1036"/>
        <v>18.904319054971605</v>
      </c>
      <c r="AK3122" s="43">
        <f t="shared" si="1037"/>
        <v>-3.5079969536484769E-2</v>
      </c>
      <c r="AL3122" s="36">
        <f t="shared" si="1038"/>
        <v>51.53702080303924</v>
      </c>
      <c r="AM3122" s="36">
        <v>1</v>
      </c>
      <c r="AN3122" s="36">
        <f t="shared" si="1039"/>
        <v>-1.9322838229734181</v>
      </c>
      <c r="AO3122" s="36">
        <v>4</v>
      </c>
      <c r="AP3122" s="42">
        <f>INT(AI3122/1000)*1000</f>
        <v>54000</v>
      </c>
      <c r="AQ3122" s="42">
        <f>MOD(AI3122,1000)</f>
        <v>996.80000000000291</v>
      </c>
      <c r="AR3122" s="42">
        <f>MOD(AI3123,1000)-0.2+(AP3123-AP3122)</f>
        <v>1015.3999999999985</v>
      </c>
    </row>
    <row r="3123" spans="1:44" x14ac:dyDescent="0.25">
      <c r="A3123" s="19" t="s">
        <v>1</v>
      </c>
      <c r="B3123" t="s">
        <v>0</v>
      </c>
      <c r="C3123">
        <v>1618</v>
      </c>
      <c r="D3123" s="36">
        <f>MATCH(C3123,TrainRun!$AG$149:$AG$295,1)</f>
        <v>116</v>
      </c>
      <c r="E3123" s="36">
        <f>INT(INDEX(TrainRun!$AD$149:$AD$295,'By Second'!D3123))</f>
        <v>1613</v>
      </c>
      <c r="F3123" s="36">
        <f>IF(E3123=0,0,INDEX(TrainRun!$AE$149:$AE$295,'By Second'!D3123))</f>
        <v>19.04463893311755</v>
      </c>
      <c r="G3123" s="36">
        <f>INDEX(TrainRun!$AF$149:$AF$295,'By Second'!D3123)</f>
        <v>54920.988862549159</v>
      </c>
      <c r="H3123">
        <f t="shared" si="1044"/>
        <v>117</v>
      </c>
      <c r="I3123" s="36">
        <f>INT(INDEX(TrainRun!$AD$149:$AD$295,'By Second'!H3123))</f>
        <v>1620</v>
      </c>
      <c r="J3123" s="36">
        <f>INDEX(TrainRun!$AE$149:$AE$295,'By Second'!H3123)</f>
        <v>18.799079146362157</v>
      </c>
      <c r="K3123">
        <f t="shared" si="1045"/>
        <v>7</v>
      </c>
      <c r="L3123">
        <f t="shared" si="1046"/>
        <v>-0.24555978675539336</v>
      </c>
      <c r="M3123">
        <f t="shared" si="1047"/>
        <v>-3.5079969536484769E-2</v>
      </c>
      <c r="N3123" s="32">
        <f t="shared" si="1048"/>
        <v>18.869239085435119</v>
      </c>
      <c r="O3123" s="29">
        <f t="shared" si="1049"/>
        <v>55015.69699512254</v>
      </c>
      <c r="P3123" s="37">
        <f>MATCH(O3123,LORDetail!$B$932:$B$1859,1)</f>
        <v>264</v>
      </c>
      <c r="Q3123" s="37">
        <f>INDEX(LORDetail!$B$932:$B$1859,P3123)</f>
        <v>54917</v>
      </c>
      <c r="R3123" s="37">
        <f>INDEX(LORDetail!$D$932:$D$1859,P3123)</f>
        <v>51.536945314839997</v>
      </c>
      <c r="S3123" s="37">
        <f>INDEX(LORDetail!$E$932:$E$1859,P3123)</f>
        <v>-1.9334292689047501</v>
      </c>
      <c r="T3123" s="37">
        <f>INDEX(LORDetail!$G$932:$G$1859,P3123)</f>
        <v>84.263440000000003</v>
      </c>
      <c r="U3123">
        <f t="shared" si="1050"/>
        <v>265</v>
      </c>
      <c r="V3123" s="37">
        <f>INDEX(LORDetail!$B$932:$B$1859,U3123)</f>
        <v>55227</v>
      </c>
      <c r="W3123" s="37">
        <f>INDEX(LORDetail!$D$932:$D$1859,U3123)</f>
        <v>51.537238462774098</v>
      </c>
      <c r="X3123" s="37">
        <f>INDEX(LORDetail!$E$932:$E$1859,U3123)</f>
        <v>-1.92898108876866</v>
      </c>
      <c r="Y3123" s="37">
        <f>INDEX(LORDetail!$G$932:$G$1859,U3123)</f>
        <v>84.07056</v>
      </c>
      <c r="Z3123">
        <f t="shared" si="1051"/>
        <v>310</v>
      </c>
      <c r="AA3123" s="29">
        <f t="shared" si="1052"/>
        <v>98.696995122540102</v>
      </c>
      <c r="AB3123">
        <f t="shared" si="1053"/>
        <v>0.31837740362109712</v>
      </c>
      <c r="AC3123" s="32">
        <f t="shared" si="1054"/>
        <v>51.537038646518134</v>
      </c>
      <c r="AD3123" s="32">
        <f t="shared" si="1055"/>
        <v>-1.9320130688621828</v>
      </c>
      <c r="AE3123" s="34">
        <f t="shared" si="1056"/>
        <v>84.202031366389562</v>
      </c>
      <c r="AF3123" s="36" t="str">
        <f t="shared" si="1042"/>
        <v>RDNGSTN</v>
      </c>
      <c r="AG3123" s="36" t="str">
        <f t="shared" si="1043"/>
        <v>PADTON</v>
      </c>
      <c r="AH3123" s="36">
        <f t="shared" si="1040"/>
        <v>1618</v>
      </c>
      <c r="AI3123" s="42">
        <f t="shared" si="1041"/>
        <v>55015.6</v>
      </c>
      <c r="AJ3123" s="43">
        <f t="shared" si="1036"/>
        <v>18.869239085435119</v>
      </c>
      <c r="AK3123" s="43">
        <f t="shared" si="1037"/>
        <v>-3.5079969536484769E-2</v>
      </c>
      <c r="AL3123" s="36">
        <f t="shared" si="1038"/>
        <v>51.537038646518134</v>
      </c>
      <c r="AM3123" s="36">
        <v>1</v>
      </c>
      <c r="AN3123" s="36">
        <f t="shared" si="1039"/>
        <v>-1.9320130688621828</v>
      </c>
      <c r="AO3123" s="36">
        <v>4</v>
      </c>
      <c r="AP3123" s="42">
        <f>INT(AI3123/1000)*1000</f>
        <v>55000</v>
      </c>
      <c r="AQ3123" s="42">
        <f>MOD(AI3123,1000)</f>
        <v>15.599999999998545</v>
      </c>
      <c r="AR3123" s="42">
        <f>MOD(AI3124,1000)-0.2+(AP3124-AP3123)</f>
        <v>34.399999999998542</v>
      </c>
    </row>
    <row r="3124" spans="1:44" x14ac:dyDescent="0.25">
      <c r="A3124" s="19" t="s">
        <v>1</v>
      </c>
      <c r="B3124" t="s">
        <v>0</v>
      </c>
      <c r="C3124">
        <v>1619</v>
      </c>
      <c r="D3124" s="36">
        <f>MATCH(C3124,TrainRun!$AG$149:$AG$295,1)</f>
        <v>116</v>
      </c>
      <c r="E3124" s="36">
        <f>INT(INDEX(TrainRun!$AD$149:$AD$295,'By Second'!D3124))</f>
        <v>1613</v>
      </c>
      <c r="F3124" s="36">
        <f>IF(E3124=0,0,INDEX(TrainRun!$AE$149:$AE$295,'By Second'!D3124))</f>
        <v>19.04463893311755</v>
      </c>
      <c r="G3124" s="36">
        <f>INDEX(TrainRun!$AF$149:$AF$295,'By Second'!D3124)</f>
        <v>54920.988862549159</v>
      </c>
      <c r="H3124">
        <f t="shared" si="1044"/>
        <v>117</v>
      </c>
      <c r="I3124" s="36">
        <f>INT(INDEX(TrainRun!$AD$149:$AD$295,'By Second'!H3124))</f>
        <v>1620</v>
      </c>
      <c r="J3124" s="36">
        <f>INDEX(TrainRun!$AE$149:$AE$295,'By Second'!H3124)</f>
        <v>18.799079146362157</v>
      </c>
      <c r="K3124">
        <f t="shared" si="1045"/>
        <v>7</v>
      </c>
      <c r="L3124">
        <f t="shared" si="1046"/>
        <v>-0.24555978675539336</v>
      </c>
      <c r="M3124">
        <f t="shared" si="1047"/>
        <v>-3.5079969536484769E-2</v>
      </c>
      <c r="N3124" s="32">
        <f t="shared" si="1048"/>
        <v>18.834159115898633</v>
      </c>
      <c r="O3124" s="29">
        <f t="shared" si="1049"/>
        <v>55034.531154238437</v>
      </c>
      <c r="P3124" s="37">
        <f>MATCH(O3124,LORDetail!$B$932:$B$1859,1)</f>
        <v>264</v>
      </c>
      <c r="Q3124" s="37">
        <f>INDEX(LORDetail!$B$932:$B$1859,P3124)</f>
        <v>54917</v>
      </c>
      <c r="R3124" s="37">
        <f>INDEX(LORDetail!$D$932:$D$1859,P3124)</f>
        <v>51.536945314839997</v>
      </c>
      <c r="S3124" s="37">
        <f>INDEX(LORDetail!$E$932:$E$1859,P3124)</f>
        <v>-1.9334292689047501</v>
      </c>
      <c r="T3124" s="37">
        <f>INDEX(LORDetail!$G$932:$G$1859,P3124)</f>
        <v>84.263440000000003</v>
      </c>
      <c r="U3124">
        <f t="shared" si="1050"/>
        <v>265</v>
      </c>
      <c r="V3124" s="37">
        <f>INDEX(LORDetail!$B$932:$B$1859,U3124)</f>
        <v>55227</v>
      </c>
      <c r="W3124" s="37">
        <f>INDEX(LORDetail!$D$932:$D$1859,U3124)</f>
        <v>51.537238462774098</v>
      </c>
      <c r="X3124" s="37">
        <f>INDEX(LORDetail!$E$932:$E$1859,U3124)</f>
        <v>-1.92898108876866</v>
      </c>
      <c r="Y3124" s="37">
        <f>INDEX(LORDetail!$G$932:$G$1859,U3124)</f>
        <v>84.07056</v>
      </c>
      <c r="Z3124">
        <f t="shared" si="1051"/>
        <v>310</v>
      </c>
      <c r="AA3124" s="29">
        <f t="shared" si="1052"/>
        <v>117.53115423843701</v>
      </c>
      <c r="AB3124">
        <f t="shared" si="1053"/>
        <v>0.3791327556078613</v>
      </c>
      <c r="AC3124" s="32">
        <f t="shared" si="1054"/>
        <v>51.537056456824054</v>
      </c>
      <c r="AD3124" s="32">
        <f t="shared" si="1055"/>
        <v>-1.9317428181123142</v>
      </c>
      <c r="AE3124" s="34">
        <f t="shared" si="1056"/>
        <v>84.190312874098353</v>
      </c>
      <c r="AF3124" s="36" t="str">
        <f t="shared" si="1042"/>
        <v>RDNGSTN</v>
      </c>
      <c r="AG3124" s="36" t="str">
        <f t="shared" si="1043"/>
        <v>PADTON</v>
      </c>
      <c r="AH3124" s="36">
        <f t="shared" si="1040"/>
        <v>1619</v>
      </c>
      <c r="AI3124" s="42">
        <f t="shared" si="1041"/>
        <v>55034.6</v>
      </c>
      <c r="AJ3124" s="43">
        <f t="shared" si="1036"/>
        <v>18.834159115898633</v>
      </c>
      <c r="AK3124" s="43">
        <f t="shared" si="1037"/>
        <v>-3.5079969536484769E-2</v>
      </c>
      <c r="AL3124" s="36">
        <f t="shared" si="1038"/>
        <v>51.537056456824054</v>
      </c>
      <c r="AM3124" s="36">
        <v>1</v>
      </c>
      <c r="AN3124" s="36">
        <f t="shared" si="1039"/>
        <v>-1.9317428181123142</v>
      </c>
      <c r="AO3124" s="36">
        <v>4</v>
      </c>
      <c r="AP3124" s="42">
        <f>INT(AI3124/1000)*1000</f>
        <v>55000</v>
      </c>
      <c r="AQ3124" s="42">
        <f>MOD(AI3124,1000)</f>
        <v>34.599999999998545</v>
      </c>
      <c r="AR3124" s="42">
        <f>MOD(AI3125,1000)-0.2+(AP3125-AP3124)</f>
        <v>51.399999999998542</v>
      </c>
    </row>
    <row r="3125" spans="1:44" x14ac:dyDescent="0.25">
      <c r="A3125" s="19" t="s">
        <v>1</v>
      </c>
      <c r="B3125" t="s">
        <v>0</v>
      </c>
      <c r="C3125">
        <v>1620</v>
      </c>
      <c r="D3125" s="36">
        <f>MATCH(C3125,TrainRun!$AG$149:$AG$295,1)</f>
        <v>118</v>
      </c>
      <c r="E3125" s="36">
        <f>INT(INDEX(TrainRun!$AD$149:$AD$295,'By Second'!D3125))</f>
        <v>1620</v>
      </c>
      <c r="F3125" s="36">
        <f>IF(E3125=0,0,INDEX(TrainRun!$AE$149:$AE$295,'By Second'!D3125))</f>
        <v>18.79706693821003</v>
      </c>
      <c r="G3125" s="36">
        <f>INDEX(TrainRun!$AF$149:$AF$295,'By Second'!D3125)</f>
        <v>55051.536499585141</v>
      </c>
      <c r="H3125">
        <f t="shared" si="1044"/>
        <v>119</v>
      </c>
      <c r="I3125" s="36">
        <f>INT(INDEX(TrainRun!$AD$149:$AD$295,'By Second'!H3125))</f>
        <v>1632</v>
      </c>
      <c r="J3125" s="36">
        <f>INDEX(TrainRun!$AE$149:$AE$295,'By Second'!H3125)</f>
        <v>18.558842751020887</v>
      </c>
      <c r="K3125">
        <f t="shared" si="1045"/>
        <v>12</v>
      </c>
      <c r="L3125">
        <f t="shared" si="1046"/>
        <v>-0.23822418718914307</v>
      </c>
      <c r="M3125">
        <f t="shared" si="1047"/>
        <v>-1.9852015599095257E-2</v>
      </c>
      <c r="N3125" s="32">
        <f t="shared" si="1048"/>
        <v>18.79706693821003</v>
      </c>
      <c r="O3125" s="29">
        <f t="shared" si="1049"/>
        <v>55051.5</v>
      </c>
      <c r="P3125" s="37">
        <f>MATCH(O3125,LORDetail!$B$932:$B$1859,1)</f>
        <v>264</v>
      </c>
      <c r="Q3125" s="37">
        <f>INDEX(LORDetail!$B$932:$B$1859,P3125)</f>
        <v>54917</v>
      </c>
      <c r="R3125" s="37">
        <f>INDEX(LORDetail!$D$932:$D$1859,P3125)</f>
        <v>51.536945314839997</v>
      </c>
      <c r="S3125" s="37">
        <f>INDEX(LORDetail!$E$932:$E$1859,P3125)</f>
        <v>-1.9334292689047501</v>
      </c>
      <c r="T3125" s="37">
        <f>INDEX(LORDetail!$G$932:$G$1859,P3125)</f>
        <v>84.263440000000003</v>
      </c>
      <c r="U3125">
        <f t="shared" si="1050"/>
        <v>265</v>
      </c>
      <c r="V3125" s="37">
        <f>INDEX(LORDetail!$B$932:$B$1859,U3125)</f>
        <v>55227</v>
      </c>
      <c r="W3125" s="37">
        <f>INDEX(LORDetail!$D$932:$D$1859,U3125)</f>
        <v>51.537238462774098</v>
      </c>
      <c r="X3125" s="37">
        <f>INDEX(LORDetail!$E$932:$E$1859,U3125)</f>
        <v>-1.92898108876866</v>
      </c>
      <c r="Y3125" s="37">
        <f>INDEX(LORDetail!$G$932:$G$1859,U3125)</f>
        <v>84.07056</v>
      </c>
      <c r="Z3125">
        <f t="shared" si="1051"/>
        <v>310</v>
      </c>
      <c r="AA3125" s="29">
        <f t="shared" si="1052"/>
        <v>134.5</v>
      </c>
      <c r="AB3125">
        <f t="shared" si="1053"/>
        <v>0.43387096774193551</v>
      </c>
      <c r="AC3125" s="32">
        <f t="shared" si="1054"/>
        <v>51.537072503217857</v>
      </c>
      <c r="AD3125" s="32">
        <f t="shared" si="1055"/>
        <v>-1.9314993326844143</v>
      </c>
      <c r="AE3125" s="34">
        <f t="shared" si="1056"/>
        <v>84.179754967741943</v>
      </c>
      <c r="AF3125" s="36" t="str">
        <f t="shared" si="1042"/>
        <v>RDNGSTN</v>
      </c>
      <c r="AG3125" s="36" t="str">
        <f t="shared" si="1043"/>
        <v>PADTON</v>
      </c>
      <c r="AH3125" s="36">
        <f t="shared" si="1040"/>
        <v>1620</v>
      </c>
      <c r="AI3125" s="42">
        <f t="shared" si="1041"/>
        <v>55051.6</v>
      </c>
      <c r="AJ3125" s="43">
        <f t="shared" si="1036"/>
        <v>18.79706693821003</v>
      </c>
      <c r="AK3125" s="43">
        <f t="shared" si="1037"/>
        <v>-1.9852015599095257E-2</v>
      </c>
      <c r="AL3125" s="36">
        <f t="shared" si="1038"/>
        <v>51.537072503217857</v>
      </c>
      <c r="AM3125" s="36">
        <v>1</v>
      </c>
      <c r="AN3125" s="36">
        <f t="shared" si="1039"/>
        <v>-1.9314993326844143</v>
      </c>
      <c r="AO3125" s="36">
        <v>4</v>
      </c>
      <c r="AP3125" s="42">
        <f>INT(AI3125/1000)*1000</f>
        <v>55000</v>
      </c>
      <c r="AQ3125" s="42">
        <f>MOD(AI3125,1000)</f>
        <v>51.599999999998545</v>
      </c>
      <c r="AR3125" s="42">
        <f>MOD(AI3126,1000)-0.2+(AP3126-AP3125)</f>
        <v>69.999999999997087</v>
      </c>
    </row>
    <row r="3126" spans="1:44" x14ac:dyDescent="0.25">
      <c r="A3126" s="19" t="s">
        <v>1</v>
      </c>
      <c r="B3126" t="s">
        <v>0</v>
      </c>
      <c r="C3126">
        <v>1621</v>
      </c>
      <c r="D3126" s="36">
        <f>MATCH(C3126,TrainRun!$AG$149:$AG$295,1)</f>
        <v>118</v>
      </c>
      <c r="E3126" s="36">
        <f>INT(INDEX(TrainRun!$AD$149:$AD$295,'By Second'!D3126))</f>
        <v>1620</v>
      </c>
      <c r="F3126" s="36">
        <f>IF(E3126=0,0,INDEX(TrainRun!$AE$149:$AE$295,'By Second'!D3126))</f>
        <v>18.79706693821003</v>
      </c>
      <c r="G3126" s="36">
        <f>INDEX(TrainRun!$AF$149:$AF$295,'By Second'!D3126)</f>
        <v>55051.536499585141</v>
      </c>
      <c r="H3126">
        <f t="shared" si="1044"/>
        <v>119</v>
      </c>
      <c r="I3126" s="36">
        <f>INT(INDEX(TrainRun!$AD$149:$AD$295,'By Second'!H3126))</f>
        <v>1632</v>
      </c>
      <c r="J3126" s="36">
        <f>INDEX(TrainRun!$AE$149:$AE$295,'By Second'!H3126)</f>
        <v>18.558842751020887</v>
      </c>
      <c r="K3126">
        <f t="shared" si="1045"/>
        <v>12</v>
      </c>
      <c r="L3126">
        <f t="shared" si="1046"/>
        <v>-0.23822418718914307</v>
      </c>
      <c r="M3126">
        <f t="shared" si="1047"/>
        <v>-1.9852015599095257E-2</v>
      </c>
      <c r="N3126" s="32">
        <f t="shared" si="1048"/>
        <v>18.777214922610934</v>
      </c>
      <c r="O3126" s="29">
        <f t="shared" si="1049"/>
        <v>55070.277214922608</v>
      </c>
      <c r="P3126" s="37">
        <f>MATCH(O3126,LORDetail!$B$932:$B$1859,1)</f>
        <v>264</v>
      </c>
      <c r="Q3126" s="37">
        <f>INDEX(LORDetail!$B$932:$B$1859,P3126)</f>
        <v>54917</v>
      </c>
      <c r="R3126" s="37">
        <f>INDEX(LORDetail!$D$932:$D$1859,P3126)</f>
        <v>51.536945314839997</v>
      </c>
      <c r="S3126" s="37">
        <f>INDEX(LORDetail!$E$932:$E$1859,P3126)</f>
        <v>-1.9334292689047501</v>
      </c>
      <c r="T3126" s="37">
        <f>INDEX(LORDetail!$G$932:$G$1859,P3126)</f>
        <v>84.263440000000003</v>
      </c>
      <c r="U3126">
        <f t="shared" si="1050"/>
        <v>265</v>
      </c>
      <c r="V3126" s="37">
        <f>INDEX(LORDetail!$B$932:$B$1859,U3126)</f>
        <v>55227</v>
      </c>
      <c r="W3126" s="37">
        <f>INDEX(LORDetail!$D$932:$D$1859,U3126)</f>
        <v>51.537238462774098</v>
      </c>
      <c r="X3126" s="37">
        <f>INDEX(LORDetail!$E$932:$E$1859,U3126)</f>
        <v>-1.92898108876866</v>
      </c>
      <c r="Y3126" s="37">
        <f>INDEX(LORDetail!$G$932:$G$1859,U3126)</f>
        <v>84.07056</v>
      </c>
      <c r="Z3126">
        <f t="shared" si="1051"/>
        <v>310</v>
      </c>
      <c r="AA3126" s="29">
        <f t="shared" si="1052"/>
        <v>153.27721492260753</v>
      </c>
      <c r="AB3126">
        <f t="shared" si="1053"/>
        <v>0.49444262878260492</v>
      </c>
      <c r="AC3126" s="32">
        <f t="shared" si="1054"/>
        <v>51.537090259675153</v>
      </c>
      <c r="AD3126" s="32">
        <f t="shared" si="1055"/>
        <v>-1.9312298990249632</v>
      </c>
      <c r="AE3126" s="34">
        <f t="shared" si="1056"/>
        <v>84.168071905760414</v>
      </c>
      <c r="AF3126" s="36" t="str">
        <f t="shared" si="1042"/>
        <v>RDNGSTN</v>
      </c>
      <c r="AG3126" s="36" t="str">
        <f t="shared" si="1043"/>
        <v>PADTON</v>
      </c>
      <c r="AH3126" s="36">
        <f t="shared" si="1040"/>
        <v>1621</v>
      </c>
      <c r="AI3126" s="42">
        <f t="shared" si="1041"/>
        <v>55070.2</v>
      </c>
      <c r="AJ3126" s="43">
        <f t="shared" si="1036"/>
        <v>18.777214922610934</v>
      </c>
      <c r="AK3126" s="43">
        <f t="shared" si="1037"/>
        <v>-1.9852015599095257E-2</v>
      </c>
      <c r="AL3126" s="36">
        <f t="shared" si="1038"/>
        <v>51.537090259675153</v>
      </c>
      <c r="AM3126" s="36">
        <v>1</v>
      </c>
      <c r="AN3126" s="36">
        <f t="shared" si="1039"/>
        <v>-1.9312298990249632</v>
      </c>
      <c r="AO3126" s="36">
        <v>4</v>
      </c>
      <c r="AP3126" s="42">
        <f>INT(AI3126/1000)*1000</f>
        <v>55000</v>
      </c>
      <c r="AQ3126" s="42">
        <f>MOD(AI3126,1000)</f>
        <v>70.19999999999709</v>
      </c>
      <c r="AR3126" s="42">
        <f>MOD(AI3127,1000)-0.2+(AP3127-AP3126)</f>
        <v>88.8</v>
      </c>
    </row>
    <row r="3127" spans="1:44" x14ac:dyDescent="0.25">
      <c r="A3127" s="19" t="s">
        <v>1</v>
      </c>
      <c r="B3127" t="s">
        <v>0</v>
      </c>
      <c r="C3127">
        <v>1622</v>
      </c>
      <c r="D3127" s="36">
        <f>MATCH(C3127,TrainRun!$AG$149:$AG$295,1)</f>
        <v>118</v>
      </c>
      <c r="E3127" s="36">
        <f>INT(INDEX(TrainRun!$AD$149:$AD$295,'By Second'!D3127))</f>
        <v>1620</v>
      </c>
      <c r="F3127" s="36">
        <f>IF(E3127=0,0,INDEX(TrainRun!$AE$149:$AE$295,'By Second'!D3127))</f>
        <v>18.79706693821003</v>
      </c>
      <c r="G3127" s="36">
        <f>INDEX(TrainRun!$AF$149:$AF$295,'By Second'!D3127)</f>
        <v>55051.536499585141</v>
      </c>
      <c r="H3127">
        <f t="shared" si="1044"/>
        <v>119</v>
      </c>
      <c r="I3127" s="36">
        <f>INT(INDEX(TrainRun!$AD$149:$AD$295,'By Second'!H3127))</f>
        <v>1632</v>
      </c>
      <c r="J3127" s="36">
        <f>INDEX(TrainRun!$AE$149:$AE$295,'By Second'!H3127)</f>
        <v>18.558842751020887</v>
      </c>
      <c r="K3127">
        <f t="shared" si="1045"/>
        <v>12</v>
      </c>
      <c r="L3127">
        <f t="shared" si="1046"/>
        <v>-0.23822418718914307</v>
      </c>
      <c r="M3127">
        <f t="shared" si="1047"/>
        <v>-1.9852015599095257E-2</v>
      </c>
      <c r="N3127" s="32">
        <f t="shared" si="1048"/>
        <v>18.757362907011839</v>
      </c>
      <c r="O3127" s="29">
        <f t="shared" si="1049"/>
        <v>55089.034577829618</v>
      </c>
      <c r="P3127" s="37">
        <f>MATCH(O3127,LORDetail!$B$932:$B$1859,1)</f>
        <v>264</v>
      </c>
      <c r="Q3127" s="37">
        <f>INDEX(LORDetail!$B$932:$B$1859,P3127)</f>
        <v>54917</v>
      </c>
      <c r="R3127" s="37">
        <f>INDEX(LORDetail!$D$932:$D$1859,P3127)</f>
        <v>51.536945314839997</v>
      </c>
      <c r="S3127" s="37">
        <f>INDEX(LORDetail!$E$932:$E$1859,P3127)</f>
        <v>-1.9334292689047501</v>
      </c>
      <c r="T3127" s="37">
        <f>INDEX(LORDetail!$G$932:$G$1859,P3127)</f>
        <v>84.263440000000003</v>
      </c>
      <c r="U3127">
        <f t="shared" si="1050"/>
        <v>265</v>
      </c>
      <c r="V3127" s="37">
        <f>INDEX(LORDetail!$B$932:$B$1859,U3127)</f>
        <v>55227</v>
      </c>
      <c r="W3127" s="37">
        <f>INDEX(LORDetail!$D$932:$D$1859,U3127)</f>
        <v>51.537238462774098</v>
      </c>
      <c r="X3127" s="37">
        <f>INDEX(LORDetail!$E$932:$E$1859,U3127)</f>
        <v>-1.92898108876866</v>
      </c>
      <c r="Y3127" s="37">
        <f>INDEX(LORDetail!$G$932:$G$1859,U3127)</f>
        <v>84.07056</v>
      </c>
      <c r="Z3127">
        <f t="shared" si="1051"/>
        <v>310</v>
      </c>
      <c r="AA3127" s="29">
        <f t="shared" si="1052"/>
        <v>172.03457782961777</v>
      </c>
      <c r="AB3127">
        <f t="shared" si="1053"/>
        <v>0.55495025106328311</v>
      </c>
      <c r="AC3127" s="32">
        <f t="shared" si="1054"/>
        <v>51.537107997359627</v>
      </c>
      <c r="AD3127" s="32">
        <f t="shared" si="1055"/>
        <v>-1.9309607502214523</v>
      </c>
      <c r="AE3127" s="34">
        <f t="shared" si="1056"/>
        <v>84.156401195574915</v>
      </c>
      <c r="AF3127" s="36" t="str">
        <f t="shared" si="1042"/>
        <v>RDNGSTN</v>
      </c>
      <c r="AG3127" s="36" t="str">
        <f t="shared" si="1043"/>
        <v>PADTON</v>
      </c>
      <c r="AH3127" s="36">
        <f t="shared" si="1040"/>
        <v>1622</v>
      </c>
      <c r="AI3127" s="42">
        <f t="shared" si="1041"/>
        <v>55089</v>
      </c>
      <c r="AJ3127" s="43">
        <f t="shared" si="1036"/>
        <v>18.757362907011839</v>
      </c>
      <c r="AK3127" s="43">
        <f t="shared" si="1037"/>
        <v>-1.9852015599095257E-2</v>
      </c>
      <c r="AL3127" s="36">
        <f t="shared" si="1038"/>
        <v>51.537107997359627</v>
      </c>
      <c r="AM3127" s="36">
        <v>1</v>
      </c>
      <c r="AN3127" s="36">
        <f t="shared" si="1039"/>
        <v>-1.9309607502214523</v>
      </c>
      <c r="AO3127" s="36">
        <v>4</v>
      </c>
      <c r="AP3127" s="42">
        <f>INT(AI3127/1000)*1000</f>
        <v>55000</v>
      </c>
      <c r="AQ3127" s="42">
        <f>MOD(AI3127,1000)</f>
        <v>89</v>
      </c>
      <c r="AR3127" s="42">
        <f>MOD(AI3128,1000)-0.2+(AP3128-AP3127)</f>
        <v>107.60000000000291</v>
      </c>
    </row>
    <row r="3128" spans="1:44" x14ac:dyDescent="0.25">
      <c r="A3128" s="19" t="s">
        <v>1</v>
      </c>
      <c r="B3128" t="s">
        <v>0</v>
      </c>
      <c r="C3128">
        <v>1623</v>
      </c>
      <c r="D3128" s="36">
        <f>MATCH(C3128,TrainRun!$AG$149:$AG$295,1)</f>
        <v>118</v>
      </c>
      <c r="E3128" s="36">
        <f>INT(INDEX(TrainRun!$AD$149:$AD$295,'By Second'!D3128))</f>
        <v>1620</v>
      </c>
      <c r="F3128" s="36">
        <f>IF(E3128=0,0,INDEX(TrainRun!$AE$149:$AE$295,'By Second'!D3128))</f>
        <v>18.79706693821003</v>
      </c>
      <c r="G3128" s="36">
        <f>INDEX(TrainRun!$AF$149:$AF$295,'By Second'!D3128)</f>
        <v>55051.536499585141</v>
      </c>
      <c r="H3128">
        <f t="shared" si="1044"/>
        <v>119</v>
      </c>
      <c r="I3128" s="36">
        <f>INT(INDEX(TrainRun!$AD$149:$AD$295,'By Second'!H3128))</f>
        <v>1632</v>
      </c>
      <c r="J3128" s="36">
        <f>INDEX(TrainRun!$AE$149:$AE$295,'By Second'!H3128)</f>
        <v>18.558842751020887</v>
      </c>
      <c r="K3128">
        <f t="shared" si="1045"/>
        <v>12</v>
      </c>
      <c r="L3128">
        <f t="shared" si="1046"/>
        <v>-0.23822418718914307</v>
      </c>
      <c r="M3128">
        <f t="shared" si="1047"/>
        <v>-1.9852015599095257E-2</v>
      </c>
      <c r="N3128" s="32">
        <f t="shared" si="1048"/>
        <v>18.737510891412743</v>
      </c>
      <c r="O3128" s="29">
        <f t="shared" si="1049"/>
        <v>55107.772088721031</v>
      </c>
      <c r="P3128" s="37">
        <f>MATCH(O3128,LORDetail!$B$932:$B$1859,1)</f>
        <v>264</v>
      </c>
      <c r="Q3128" s="37">
        <f>INDEX(LORDetail!$B$932:$B$1859,P3128)</f>
        <v>54917</v>
      </c>
      <c r="R3128" s="37">
        <f>INDEX(LORDetail!$D$932:$D$1859,P3128)</f>
        <v>51.536945314839997</v>
      </c>
      <c r="S3128" s="37">
        <f>INDEX(LORDetail!$E$932:$E$1859,P3128)</f>
        <v>-1.9334292689047501</v>
      </c>
      <c r="T3128" s="37">
        <f>INDEX(LORDetail!$G$932:$G$1859,P3128)</f>
        <v>84.263440000000003</v>
      </c>
      <c r="U3128">
        <f t="shared" si="1050"/>
        <v>265</v>
      </c>
      <c r="V3128" s="37">
        <f>INDEX(LORDetail!$B$932:$B$1859,U3128)</f>
        <v>55227</v>
      </c>
      <c r="W3128" s="37">
        <f>INDEX(LORDetail!$D$932:$D$1859,U3128)</f>
        <v>51.537238462774098</v>
      </c>
      <c r="X3128" s="37">
        <f>INDEX(LORDetail!$E$932:$E$1859,U3128)</f>
        <v>-1.92898108876866</v>
      </c>
      <c r="Y3128" s="37">
        <f>INDEX(LORDetail!$G$932:$G$1859,U3128)</f>
        <v>84.07056</v>
      </c>
      <c r="Z3128">
        <f t="shared" si="1051"/>
        <v>310</v>
      </c>
      <c r="AA3128" s="29">
        <f t="shared" si="1052"/>
        <v>190.77208872103074</v>
      </c>
      <c r="AB3128">
        <f t="shared" si="1053"/>
        <v>0.61539383458397012</v>
      </c>
      <c r="AC3128" s="32">
        <f t="shared" si="1054"/>
        <v>51.537125716271262</v>
      </c>
      <c r="AD3128" s="32">
        <f t="shared" si="1055"/>
        <v>-1.9306918862738813</v>
      </c>
      <c r="AE3128" s="34">
        <f t="shared" si="1056"/>
        <v>84.144742837185447</v>
      </c>
      <c r="AF3128" s="36" t="str">
        <f t="shared" si="1042"/>
        <v>RDNGSTN</v>
      </c>
      <c r="AG3128" s="36" t="str">
        <f t="shared" si="1043"/>
        <v>PADTON</v>
      </c>
      <c r="AH3128" s="36">
        <f t="shared" si="1040"/>
        <v>1623</v>
      </c>
      <c r="AI3128" s="42">
        <f t="shared" si="1041"/>
        <v>55107.8</v>
      </c>
      <c r="AJ3128" s="43">
        <f t="shared" si="1036"/>
        <v>18.737510891412743</v>
      </c>
      <c r="AK3128" s="43">
        <f t="shared" si="1037"/>
        <v>-1.9852015599095257E-2</v>
      </c>
      <c r="AL3128" s="36">
        <f t="shared" si="1038"/>
        <v>51.537125716271262</v>
      </c>
      <c r="AM3128" s="36">
        <v>1</v>
      </c>
      <c r="AN3128" s="36">
        <f t="shared" si="1039"/>
        <v>-1.9306918862738813</v>
      </c>
      <c r="AO3128" s="36">
        <v>4</v>
      </c>
      <c r="AP3128" s="42">
        <f>INT(AI3128/1000)*1000</f>
        <v>55000</v>
      </c>
      <c r="AQ3128" s="42">
        <f>MOD(AI3128,1000)</f>
        <v>107.80000000000291</v>
      </c>
      <c r="AR3128" s="42">
        <f>MOD(AI3129,1000)-0.2+(AP3129-AP3128)</f>
        <v>126.20000000000145</v>
      </c>
    </row>
    <row r="3129" spans="1:44" x14ac:dyDescent="0.25">
      <c r="A3129" s="19" t="s">
        <v>1</v>
      </c>
      <c r="B3129" t="s">
        <v>0</v>
      </c>
      <c r="C3129">
        <v>1624</v>
      </c>
      <c r="D3129" s="36">
        <f>MATCH(C3129,TrainRun!$AG$149:$AG$295,1)</f>
        <v>118</v>
      </c>
      <c r="E3129" s="36">
        <f>INT(INDEX(TrainRun!$AD$149:$AD$295,'By Second'!D3129))</f>
        <v>1620</v>
      </c>
      <c r="F3129" s="36">
        <f>IF(E3129=0,0,INDEX(TrainRun!$AE$149:$AE$295,'By Second'!D3129))</f>
        <v>18.79706693821003</v>
      </c>
      <c r="G3129" s="36">
        <f>INDEX(TrainRun!$AF$149:$AF$295,'By Second'!D3129)</f>
        <v>55051.536499585141</v>
      </c>
      <c r="H3129">
        <f t="shared" si="1044"/>
        <v>119</v>
      </c>
      <c r="I3129" s="36">
        <f>INT(INDEX(TrainRun!$AD$149:$AD$295,'By Second'!H3129))</f>
        <v>1632</v>
      </c>
      <c r="J3129" s="36">
        <f>INDEX(TrainRun!$AE$149:$AE$295,'By Second'!H3129)</f>
        <v>18.558842751020887</v>
      </c>
      <c r="K3129">
        <f t="shared" si="1045"/>
        <v>12</v>
      </c>
      <c r="L3129">
        <f t="shared" si="1046"/>
        <v>-0.23822418718914307</v>
      </c>
      <c r="M3129">
        <f t="shared" si="1047"/>
        <v>-1.9852015599095257E-2</v>
      </c>
      <c r="N3129" s="32">
        <f t="shared" si="1048"/>
        <v>18.717658875813648</v>
      </c>
      <c r="O3129" s="29">
        <f t="shared" si="1049"/>
        <v>55126.489747596846</v>
      </c>
      <c r="P3129" s="37">
        <f>MATCH(O3129,LORDetail!$B$932:$B$1859,1)</f>
        <v>264</v>
      </c>
      <c r="Q3129" s="37">
        <f>INDEX(LORDetail!$B$932:$B$1859,P3129)</f>
        <v>54917</v>
      </c>
      <c r="R3129" s="37">
        <f>INDEX(LORDetail!$D$932:$D$1859,P3129)</f>
        <v>51.536945314839997</v>
      </c>
      <c r="S3129" s="37">
        <f>INDEX(LORDetail!$E$932:$E$1859,P3129)</f>
        <v>-1.9334292689047501</v>
      </c>
      <c r="T3129" s="37">
        <f>INDEX(LORDetail!$G$932:$G$1859,P3129)</f>
        <v>84.263440000000003</v>
      </c>
      <c r="U3129">
        <f t="shared" si="1050"/>
        <v>265</v>
      </c>
      <c r="V3129" s="37">
        <f>INDEX(LORDetail!$B$932:$B$1859,U3129)</f>
        <v>55227</v>
      </c>
      <c r="W3129" s="37">
        <f>INDEX(LORDetail!$D$932:$D$1859,U3129)</f>
        <v>51.537238462774098</v>
      </c>
      <c r="X3129" s="37">
        <f>INDEX(LORDetail!$E$932:$E$1859,U3129)</f>
        <v>-1.92898108876866</v>
      </c>
      <c r="Y3129" s="37">
        <f>INDEX(LORDetail!$G$932:$G$1859,U3129)</f>
        <v>84.07056</v>
      </c>
      <c r="Z3129">
        <f t="shared" si="1051"/>
        <v>310</v>
      </c>
      <c r="AA3129" s="29">
        <f t="shared" si="1052"/>
        <v>209.48974759684643</v>
      </c>
      <c r="AB3129">
        <f t="shared" si="1053"/>
        <v>0.67577337934466586</v>
      </c>
      <c r="AC3129" s="32">
        <f t="shared" si="1054"/>
        <v>51.537143416410075</v>
      </c>
      <c r="AD3129" s="32">
        <f t="shared" si="1055"/>
        <v>-1.9304233071822507</v>
      </c>
      <c r="AE3129" s="34">
        <f t="shared" si="1056"/>
        <v>84.133096830591995</v>
      </c>
      <c r="AF3129" s="36" t="str">
        <f t="shared" si="1042"/>
        <v>RDNGSTN</v>
      </c>
      <c r="AG3129" s="36" t="str">
        <f t="shared" si="1043"/>
        <v>PADTON</v>
      </c>
      <c r="AH3129" s="36">
        <f t="shared" si="1040"/>
        <v>1624</v>
      </c>
      <c r="AI3129" s="42">
        <f t="shared" si="1041"/>
        <v>55126.400000000001</v>
      </c>
      <c r="AJ3129" s="43">
        <f t="shared" si="1036"/>
        <v>18.717658875813648</v>
      </c>
      <c r="AK3129" s="43">
        <f t="shared" si="1037"/>
        <v>-1.9852015599095257E-2</v>
      </c>
      <c r="AL3129" s="36">
        <f t="shared" si="1038"/>
        <v>51.537143416410075</v>
      </c>
      <c r="AM3129" s="36">
        <v>1</v>
      </c>
      <c r="AN3129" s="36">
        <f t="shared" si="1039"/>
        <v>-1.9304233071822507</v>
      </c>
      <c r="AO3129" s="36">
        <v>4</v>
      </c>
      <c r="AP3129" s="42">
        <f>INT(AI3129/1000)*1000</f>
        <v>55000</v>
      </c>
      <c r="AQ3129" s="42">
        <f>MOD(AI3129,1000)</f>
        <v>126.40000000000146</v>
      </c>
      <c r="AR3129" s="42">
        <f>MOD(AI3130,1000)-0.2+(AP3130-AP3129)</f>
        <v>144.9999999999971</v>
      </c>
    </row>
    <row r="3130" spans="1:44" x14ac:dyDescent="0.25">
      <c r="A3130" s="19" t="s">
        <v>1</v>
      </c>
      <c r="B3130" t="s">
        <v>0</v>
      </c>
      <c r="C3130">
        <v>1625</v>
      </c>
      <c r="D3130" s="36">
        <f>MATCH(C3130,TrainRun!$AG$149:$AG$295,1)</f>
        <v>118</v>
      </c>
      <c r="E3130" s="36">
        <f>INT(INDEX(TrainRun!$AD$149:$AD$295,'By Second'!D3130))</f>
        <v>1620</v>
      </c>
      <c r="F3130" s="36">
        <f>IF(E3130=0,0,INDEX(TrainRun!$AE$149:$AE$295,'By Second'!D3130))</f>
        <v>18.79706693821003</v>
      </c>
      <c r="G3130" s="36">
        <f>INDEX(TrainRun!$AF$149:$AF$295,'By Second'!D3130)</f>
        <v>55051.536499585141</v>
      </c>
      <c r="H3130">
        <f t="shared" si="1044"/>
        <v>119</v>
      </c>
      <c r="I3130" s="36">
        <f>INT(INDEX(TrainRun!$AD$149:$AD$295,'By Second'!H3130))</f>
        <v>1632</v>
      </c>
      <c r="J3130" s="36">
        <f>INDEX(TrainRun!$AE$149:$AE$295,'By Second'!H3130)</f>
        <v>18.558842751020887</v>
      </c>
      <c r="K3130">
        <f t="shared" si="1045"/>
        <v>12</v>
      </c>
      <c r="L3130">
        <f t="shared" si="1046"/>
        <v>-0.23822418718914307</v>
      </c>
      <c r="M3130">
        <f t="shared" si="1047"/>
        <v>-1.9852015599095257E-2</v>
      </c>
      <c r="N3130" s="32">
        <f t="shared" si="1048"/>
        <v>18.697806860214552</v>
      </c>
      <c r="O3130" s="29">
        <f t="shared" si="1049"/>
        <v>55145.187554457058</v>
      </c>
      <c r="P3130" s="37">
        <f>MATCH(O3130,LORDetail!$B$932:$B$1859,1)</f>
        <v>264</v>
      </c>
      <c r="Q3130" s="37">
        <f>INDEX(LORDetail!$B$932:$B$1859,P3130)</f>
        <v>54917</v>
      </c>
      <c r="R3130" s="37">
        <f>INDEX(LORDetail!$D$932:$D$1859,P3130)</f>
        <v>51.536945314839997</v>
      </c>
      <c r="S3130" s="37">
        <f>INDEX(LORDetail!$E$932:$E$1859,P3130)</f>
        <v>-1.9334292689047501</v>
      </c>
      <c r="T3130" s="37">
        <f>INDEX(LORDetail!$G$932:$G$1859,P3130)</f>
        <v>84.263440000000003</v>
      </c>
      <c r="U3130">
        <f t="shared" si="1050"/>
        <v>265</v>
      </c>
      <c r="V3130" s="37">
        <f>INDEX(LORDetail!$B$932:$B$1859,U3130)</f>
        <v>55227</v>
      </c>
      <c r="W3130" s="37">
        <f>INDEX(LORDetail!$D$932:$D$1859,U3130)</f>
        <v>51.537238462774098</v>
      </c>
      <c r="X3130" s="37">
        <f>INDEX(LORDetail!$E$932:$E$1859,U3130)</f>
        <v>-1.92898108876866</v>
      </c>
      <c r="Y3130" s="37">
        <f>INDEX(LORDetail!$G$932:$G$1859,U3130)</f>
        <v>84.07056</v>
      </c>
      <c r="Z3130">
        <f t="shared" si="1051"/>
        <v>310</v>
      </c>
      <c r="AA3130" s="29">
        <f t="shared" si="1052"/>
        <v>228.18755445705756</v>
      </c>
      <c r="AB3130">
        <f t="shared" si="1053"/>
        <v>0.736088885345347</v>
      </c>
      <c r="AC3130" s="32">
        <f t="shared" si="1054"/>
        <v>51.53716109777605</v>
      </c>
      <c r="AD3130" s="32">
        <f t="shared" si="1055"/>
        <v>-1.9301550129465603</v>
      </c>
      <c r="AE3130" s="34">
        <f t="shared" si="1056"/>
        <v>84.121463175794588</v>
      </c>
      <c r="AF3130" s="36" t="str">
        <f t="shared" si="1042"/>
        <v>RDNGSTN</v>
      </c>
      <c r="AG3130" s="36" t="str">
        <f t="shared" si="1043"/>
        <v>PADTON</v>
      </c>
      <c r="AH3130" s="36">
        <f t="shared" si="1040"/>
        <v>1625</v>
      </c>
      <c r="AI3130" s="42">
        <f t="shared" si="1041"/>
        <v>55145.2</v>
      </c>
      <c r="AJ3130" s="43">
        <f t="shared" si="1036"/>
        <v>18.697806860214552</v>
      </c>
      <c r="AK3130" s="43">
        <f t="shared" si="1037"/>
        <v>-1.9852015599095257E-2</v>
      </c>
      <c r="AL3130" s="36">
        <f t="shared" si="1038"/>
        <v>51.53716109777605</v>
      </c>
      <c r="AM3130" s="36">
        <v>1</v>
      </c>
      <c r="AN3130" s="36">
        <f t="shared" si="1039"/>
        <v>-1.9301550129465603</v>
      </c>
      <c r="AO3130" s="36">
        <v>4</v>
      </c>
      <c r="AP3130" s="42">
        <f>INT(AI3130/1000)*1000</f>
        <v>55000</v>
      </c>
      <c r="AQ3130" s="42">
        <f>MOD(AI3130,1000)</f>
        <v>145.19999999999709</v>
      </c>
      <c r="AR3130" s="42">
        <f>MOD(AI3131,1000)-0.2+(AP3131-AP3130)</f>
        <v>163.60000000000292</v>
      </c>
    </row>
    <row r="3131" spans="1:44" x14ac:dyDescent="0.25">
      <c r="A3131" s="19" t="s">
        <v>1</v>
      </c>
      <c r="B3131" t="s">
        <v>0</v>
      </c>
      <c r="C3131">
        <v>1626</v>
      </c>
      <c r="D3131" s="36">
        <f>MATCH(C3131,TrainRun!$AG$149:$AG$295,1)</f>
        <v>118</v>
      </c>
      <c r="E3131" s="36">
        <f>INT(INDEX(TrainRun!$AD$149:$AD$295,'By Second'!D3131))</f>
        <v>1620</v>
      </c>
      <c r="F3131" s="36">
        <f>IF(E3131=0,0,INDEX(TrainRun!$AE$149:$AE$295,'By Second'!D3131))</f>
        <v>18.79706693821003</v>
      </c>
      <c r="G3131" s="36">
        <f>INDEX(TrainRun!$AF$149:$AF$295,'By Second'!D3131)</f>
        <v>55051.536499585141</v>
      </c>
      <c r="H3131">
        <f t="shared" si="1044"/>
        <v>119</v>
      </c>
      <c r="I3131" s="36">
        <f>INT(INDEX(TrainRun!$AD$149:$AD$295,'By Second'!H3131))</f>
        <v>1632</v>
      </c>
      <c r="J3131" s="36">
        <f>INDEX(TrainRun!$AE$149:$AE$295,'By Second'!H3131)</f>
        <v>18.558842751020887</v>
      </c>
      <c r="K3131">
        <f t="shared" si="1045"/>
        <v>12</v>
      </c>
      <c r="L3131">
        <f t="shared" si="1046"/>
        <v>-0.23822418718914307</v>
      </c>
      <c r="M3131">
        <f t="shared" si="1047"/>
        <v>-1.9852015599095257E-2</v>
      </c>
      <c r="N3131" s="32">
        <f t="shared" si="1048"/>
        <v>18.677954844615456</v>
      </c>
      <c r="O3131" s="29">
        <f t="shared" si="1049"/>
        <v>55163.865509301671</v>
      </c>
      <c r="P3131" s="37">
        <f>MATCH(O3131,LORDetail!$B$932:$B$1859,1)</f>
        <v>264</v>
      </c>
      <c r="Q3131" s="37">
        <f>INDEX(LORDetail!$B$932:$B$1859,P3131)</f>
        <v>54917</v>
      </c>
      <c r="R3131" s="37">
        <f>INDEX(LORDetail!$D$932:$D$1859,P3131)</f>
        <v>51.536945314839997</v>
      </c>
      <c r="S3131" s="37">
        <f>INDEX(LORDetail!$E$932:$E$1859,P3131)</f>
        <v>-1.9334292689047501</v>
      </c>
      <c r="T3131" s="37">
        <f>INDEX(LORDetail!$G$932:$G$1859,P3131)</f>
        <v>84.263440000000003</v>
      </c>
      <c r="U3131">
        <f t="shared" si="1050"/>
        <v>265</v>
      </c>
      <c r="V3131" s="37">
        <f>INDEX(LORDetail!$B$932:$B$1859,U3131)</f>
        <v>55227</v>
      </c>
      <c r="W3131" s="37">
        <f>INDEX(LORDetail!$D$932:$D$1859,U3131)</f>
        <v>51.537238462774098</v>
      </c>
      <c r="X3131" s="37">
        <f>INDEX(LORDetail!$E$932:$E$1859,U3131)</f>
        <v>-1.92898108876866</v>
      </c>
      <c r="Y3131" s="37">
        <f>INDEX(LORDetail!$G$932:$G$1859,U3131)</f>
        <v>84.07056</v>
      </c>
      <c r="Z3131">
        <f t="shared" si="1051"/>
        <v>310</v>
      </c>
      <c r="AA3131" s="29">
        <f t="shared" si="1052"/>
        <v>246.86550930167141</v>
      </c>
      <c r="AB3131">
        <f t="shared" si="1053"/>
        <v>0.79634035258603675</v>
      </c>
      <c r="AC3131" s="32">
        <f t="shared" si="1054"/>
        <v>51.537178760369201</v>
      </c>
      <c r="AD3131" s="32">
        <f t="shared" si="1055"/>
        <v>-1.9298870035668099</v>
      </c>
      <c r="AE3131" s="34">
        <f t="shared" si="1056"/>
        <v>84.109841872793211</v>
      </c>
      <c r="AF3131" s="36" t="str">
        <f t="shared" si="1042"/>
        <v>RDNGSTN</v>
      </c>
      <c r="AG3131" s="36" t="str">
        <f t="shared" si="1043"/>
        <v>PADTON</v>
      </c>
      <c r="AH3131" s="36">
        <f t="shared" si="1040"/>
        <v>1626</v>
      </c>
      <c r="AI3131" s="42">
        <f t="shared" si="1041"/>
        <v>55163.8</v>
      </c>
      <c r="AJ3131" s="43">
        <f t="shared" si="1036"/>
        <v>18.677954844615456</v>
      </c>
      <c r="AK3131" s="43">
        <f t="shared" si="1037"/>
        <v>-1.9852015599095257E-2</v>
      </c>
      <c r="AL3131" s="36">
        <f t="shared" si="1038"/>
        <v>51.537178760369201</v>
      </c>
      <c r="AM3131" s="36">
        <v>1</v>
      </c>
      <c r="AN3131" s="36">
        <f t="shared" si="1039"/>
        <v>-1.9298870035668099</v>
      </c>
      <c r="AO3131" s="36">
        <v>4</v>
      </c>
      <c r="AP3131" s="42">
        <f>INT(AI3131/1000)*1000</f>
        <v>55000</v>
      </c>
      <c r="AQ3131" s="42">
        <f>MOD(AI3131,1000)</f>
        <v>163.80000000000291</v>
      </c>
      <c r="AR3131" s="42">
        <f>MOD(AI3132,1000)-0.2+(AP3132-AP3131)</f>
        <v>182.39999999999856</v>
      </c>
    </row>
    <row r="3132" spans="1:44" x14ac:dyDescent="0.25">
      <c r="A3132" s="19" t="s">
        <v>1</v>
      </c>
      <c r="B3132" t="s">
        <v>0</v>
      </c>
      <c r="C3132">
        <v>1627</v>
      </c>
      <c r="D3132" s="36">
        <f>MATCH(C3132,TrainRun!$AG$149:$AG$295,1)</f>
        <v>118</v>
      </c>
      <c r="E3132" s="36">
        <f>INT(INDEX(TrainRun!$AD$149:$AD$295,'By Second'!D3132))</f>
        <v>1620</v>
      </c>
      <c r="F3132" s="36">
        <f>IF(E3132=0,0,INDEX(TrainRun!$AE$149:$AE$295,'By Second'!D3132))</f>
        <v>18.79706693821003</v>
      </c>
      <c r="G3132" s="36">
        <f>INDEX(TrainRun!$AF$149:$AF$295,'By Second'!D3132)</f>
        <v>55051.536499585141</v>
      </c>
      <c r="H3132">
        <f t="shared" si="1044"/>
        <v>119</v>
      </c>
      <c r="I3132" s="36">
        <f>INT(INDEX(TrainRun!$AD$149:$AD$295,'By Second'!H3132))</f>
        <v>1632</v>
      </c>
      <c r="J3132" s="36">
        <f>INDEX(TrainRun!$AE$149:$AE$295,'By Second'!H3132)</f>
        <v>18.558842751020887</v>
      </c>
      <c r="K3132">
        <f t="shared" si="1045"/>
        <v>12</v>
      </c>
      <c r="L3132">
        <f t="shared" si="1046"/>
        <v>-0.23822418718914307</v>
      </c>
      <c r="M3132">
        <f t="shared" si="1047"/>
        <v>-1.9852015599095257E-2</v>
      </c>
      <c r="N3132" s="32">
        <f t="shared" si="1048"/>
        <v>18.658102829016361</v>
      </c>
      <c r="O3132" s="29">
        <f t="shared" si="1049"/>
        <v>55182.523612130688</v>
      </c>
      <c r="P3132" s="37">
        <f>MATCH(O3132,LORDetail!$B$932:$B$1859,1)</f>
        <v>264</v>
      </c>
      <c r="Q3132" s="37">
        <f>INDEX(LORDetail!$B$932:$B$1859,P3132)</f>
        <v>54917</v>
      </c>
      <c r="R3132" s="37">
        <f>INDEX(LORDetail!$D$932:$D$1859,P3132)</f>
        <v>51.536945314839997</v>
      </c>
      <c r="S3132" s="37">
        <f>INDEX(LORDetail!$E$932:$E$1859,P3132)</f>
        <v>-1.9334292689047501</v>
      </c>
      <c r="T3132" s="37">
        <f>INDEX(LORDetail!$G$932:$G$1859,P3132)</f>
        <v>84.263440000000003</v>
      </c>
      <c r="U3132">
        <f t="shared" si="1050"/>
        <v>265</v>
      </c>
      <c r="V3132" s="37">
        <f>INDEX(LORDetail!$B$932:$B$1859,U3132)</f>
        <v>55227</v>
      </c>
      <c r="W3132" s="37">
        <f>INDEX(LORDetail!$D$932:$D$1859,U3132)</f>
        <v>51.537238462774098</v>
      </c>
      <c r="X3132" s="37">
        <f>INDEX(LORDetail!$E$932:$E$1859,U3132)</f>
        <v>-1.92898108876866</v>
      </c>
      <c r="Y3132" s="37">
        <f>INDEX(LORDetail!$G$932:$G$1859,U3132)</f>
        <v>84.07056</v>
      </c>
      <c r="Z3132">
        <f t="shared" si="1051"/>
        <v>310</v>
      </c>
      <c r="AA3132" s="29">
        <f t="shared" si="1052"/>
        <v>265.52361213068798</v>
      </c>
      <c r="AB3132">
        <f t="shared" si="1053"/>
        <v>0.85652778106673544</v>
      </c>
      <c r="AC3132" s="32">
        <f t="shared" si="1054"/>
        <v>51.537196404189515</v>
      </c>
      <c r="AD3132" s="32">
        <f t="shared" si="1055"/>
        <v>-1.9296192790429998</v>
      </c>
      <c r="AE3132" s="34">
        <f t="shared" si="1056"/>
        <v>84.098232921587851</v>
      </c>
      <c r="AF3132" s="36" t="str">
        <f t="shared" si="1042"/>
        <v>RDNGSTN</v>
      </c>
      <c r="AG3132" s="36" t="str">
        <f t="shared" si="1043"/>
        <v>PADTON</v>
      </c>
      <c r="AH3132" s="36">
        <f t="shared" si="1040"/>
        <v>1627</v>
      </c>
      <c r="AI3132" s="42">
        <f t="shared" si="1041"/>
        <v>55182.6</v>
      </c>
      <c r="AJ3132" s="43">
        <f t="shared" si="1036"/>
        <v>18.658102829016361</v>
      </c>
      <c r="AK3132" s="43">
        <f t="shared" si="1037"/>
        <v>-1.9852015599095257E-2</v>
      </c>
      <c r="AL3132" s="36">
        <f t="shared" si="1038"/>
        <v>51.537196404189515</v>
      </c>
      <c r="AM3132" s="36">
        <v>1</v>
      </c>
      <c r="AN3132" s="36">
        <f t="shared" si="1039"/>
        <v>-1.9296192790429998</v>
      </c>
      <c r="AO3132" s="36">
        <v>4</v>
      </c>
      <c r="AP3132" s="42">
        <f>INT(AI3132/1000)*1000</f>
        <v>55000</v>
      </c>
      <c r="AQ3132" s="42">
        <f>MOD(AI3132,1000)</f>
        <v>182.59999999999854</v>
      </c>
      <c r="AR3132" s="42">
        <f>MOD(AI3133,1000)-0.2+(AP3133-AP3132)</f>
        <v>200.9999999999971</v>
      </c>
    </row>
    <row r="3133" spans="1:44" x14ac:dyDescent="0.25">
      <c r="A3133" s="19" t="s">
        <v>1</v>
      </c>
      <c r="B3133" t="s">
        <v>0</v>
      </c>
      <c r="C3133">
        <v>1628</v>
      </c>
      <c r="D3133" s="36">
        <f>MATCH(C3133,TrainRun!$AG$149:$AG$295,1)</f>
        <v>118</v>
      </c>
      <c r="E3133" s="36">
        <f>INT(INDEX(TrainRun!$AD$149:$AD$295,'By Second'!D3133))</f>
        <v>1620</v>
      </c>
      <c r="F3133" s="36">
        <f>IF(E3133=0,0,INDEX(TrainRun!$AE$149:$AE$295,'By Second'!D3133))</f>
        <v>18.79706693821003</v>
      </c>
      <c r="G3133" s="36">
        <f>INDEX(TrainRun!$AF$149:$AF$295,'By Second'!D3133)</f>
        <v>55051.536499585141</v>
      </c>
      <c r="H3133">
        <f t="shared" si="1044"/>
        <v>119</v>
      </c>
      <c r="I3133" s="36">
        <f>INT(INDEX(TrainRun!$AD$149:$AD$295,'By Second'!H3133))</f>
        <v>1632</v>
      </c>
      <c r="J3133" s="36">
        <f>INDEX(TrainRun!$AE$149:$AE$295,'By Second'!H3133)</f>
        <v>18.558842751020887</v>
      </c>
      <c r="K3133">
        <f t="shared" si="1045"/>
        <v>12</v>
      </c>
      <c r="L3133">
        <f t="shared" si="1046"/>
        <v>-0.23822418718914307</v>
      </c>
      <c r="M3133">
        <f t="shared" si="1047"/>
        <v>-1.9852015599095257E-2</v>
      </c>
      <c r="N3133" s="32">
        <f t="shared" si="1048"/>
        <v>18.638250813417265</v>
      </c>
      <c r="O3133" s="29">
        <f t="shared" si="1049"/>
        <v>55201.161862944107</v>
      </c>
      <c r="P3133" s="37">
        <f>MATCH(O3133,LORDetail!$B$932:$B$1859,1)</f>
        <v>264</v>
      </c>
      <c r="Q3133" s="37">
        <f>INDEX(LORDetail!$B$932:$B$1859,P3133)</f>
        <v>54917</v>
      </c>
      <c r="R3133" s="37">
        <f>INDEX(LORDetail!$D$932:$D$1859,P3133)</f>
        <v>51.536945314839997</v>
      </c>
      <c r="S3133" s="37">
        <f>INDEX(LORDetail!$E$932:$E$1859,P3133)</f>
        <v>-1.9334292689047501</v>
      </c>
      <c r="T3133" s="37">
        <f>INDEX(LORDetail!$G$932:$G$1859,P3133)</f>
        <v>84.263440000000003</v>
      </c>
      <c r="U3133">
        <f t="shared" si="1050"/>
        <v>265</v>
      </c>
      <c r="V3133" s="37">
        <f>INDEX(LORDetail!$B$932:$B$1859,U3133)</f>
        <v>55227</v>
      </c>
      <c r="W3133" s="37">
        <f>INDEX(LORDetail!$D$932:$D$1859,U3133)</f>
        <v>51.537238462774098</v>
      </c>
      <c r="X3133" s="37">
        <f>INDEX(LORDetail!$E$932:$E$1859,U3133)</f>
        <v>-1.92898108876866</v>
      </c>
      <c r="Y3133" s="37">
        <f>INDEX(LORDetail!$G$932:$G$1859,U3133)</f>
        <v>84.07056</v>
      </c>
      <c r="Z3133">
        <f t="shared" si="1051"/>
        <v>310</v>
      </c>
      <c r="AA3133" s="29">
        <f t="shared" si="1052"/>
        <v>284.16186294410727</v>
      </c>
      <c r="AB3133">
        <f t="shared" si="1053"/>
        <v>0.91665117078744285</v>
      </c>
      <c r="AC3133" s="32">
        <f t="shared" si="1054"/>
        <v>51.537214029237006</v>
      </c>
      <c r="AD3133" s="32">
        <f t="shared" si="1055"/>
        <v>-1.9293518393751297</v>
      </c>
      <c r="AE3133" s="34">
        <f t="shared" si="1056"/>
        <v>84.086636322178521</v>
      </c>
      <c r="AF3133" s="36" t="str">
        <f t="shared" si="1042"/>
        <v>RDNGSTN</v>
      </c>
      <c r="AG3133" s="36" t="str">
        <f t="shared" si="1043"/>
        <v>PADTON</v>
      </c>
      <c r="AH3133" s="36">
        <f t="shared" si="1040"/>
        <v>1628</v>
      </c>
      <c r="AI3133" s="42">
        <f t="shared" si="1041"/>
        <v>55201.2</v>
      </c>
      <c r="AJ3133" s="43">
        <f t="shared" si="1036"/>
        <v>18.638250813417265</v>
      </c>
      <c r="AK3133" s="43">
        <f t="shared" si="1037"/>
        <v>-1.9852015599095257E-2</v>
      </c>
      <c r="AL3133" s="36">
        <f t="shared" si="1038"/>
        <v>51.537214029237006</v>
      </c>
      <c r="AM3133" s="36">
        <v>1</v>
      </c>
      <c r="AN3133" s="36">
        <f t="shared" si="1039"/>
        <v>-1.9293518393751297</v>
      </c>
      <c r="AO3133" s="36">
        <v>4</v>
      </c>
      <c r="AP3133" s="42">
        <f>INT(AI3133/1000)*1000</f>
        <v>55000</v>
      </c>
      <c r="AQ3133" s="42">
        <f>MOD(AI3133,1000)</f>
        <v>201.19999999999709</v>
      </c>
      <c r="AR3133" s="42">
        <f>MOD(AI3134,1000)-0.2+(AP3134-AP3133)</f>
        <v>219.60000000000292</v>
      </c>
    </row>
    <row r="3134" spans="1:44" x14ac:dyDescent="0.25">
      <c r="A3134" s="19" t="s">
        <v>1</v>
      </c>
      <c r="B3134" t="s">
        <v>0</v>
      </c>
      <c r="C3134">
        <v>1629</v>
      </c>
      <c r="D3134" s="36">
        <f>MATCH(C3134,TrainRun!$AG$149:$AG$295,1)</f>
        <v>118</v>
      </c>
      <c r="E3134" s="36">
        <f>INT(INDEX(TrainRun!$AD$149:$AD$295,'By Second'!D3134))</f>
        <v>1620</v>
      </c>
      <c r="F3134" s="36">
        <f>IF(E3134=0,0,INDEX(TrainRun!$AE$149:$AE$295,'By Second'!D3134))</f>
        <v>18.79706693821003</v>
      </c>
      <c r="G3134" s="36">
        <f>INDEX(TrainRun!$AF$149:$AF$295,'By Second'!D3134)</f>
        <v>55051.536499585141</v>
      </c>
      <c r="H3134">
        <f t="shared" si="1044"/>
        <v>119</v>
      </c>
      <c r="I3134" s="36">
        <f>INT(INDEX(TrainRun!$AD$149:$AD$295,'By Second'!H3134))</f>
        <v>1632</v>
      </c>
      <c r="J3134" s="36">
        <f>INDEX(TrainRun!$AE$149:$AE$295,'By Second'!H3134)</f>
        <v>18.558842751020887</v>
      </c>
      <c r="K3134">
        <f t="shared" si="1045"/>
        <v>12</v>
      </c>
      <c r="L3134">
        <f t="shared" si="1046"/>
        <v>-0.23822418718914307</v>
      </c>
      <c r="M3134">
        <f t="shared" si="1047"/>
        <v>-1.9852015599095257E-2</v>
      </c>
      <c r="N3134" s="32">
        <f t="shared" si="1048"/>
        <v>18.61839879781817</v>
      </c>
      <c r="O3134" s="29">
        <f t="shared" si="1049"/>
        <v>55219.780261741922</v>
      </c>
      <c r="P3134" s="37">
        <f>MATCH(O3134,LORDetail!$B$932:$B$1859,1)</f>
        <v>264</v>
      </c>
      <c r="Q3134" s="37">
        <f>INDEX(LORDetail!$B$932:$B$1859,P3134)</f>
        <v>54917</v>
      </c>
      <c r="R3134" s="37">
        <f>INDEX(LORDetail!$D$932:$D$1859,P3134)</f>
        <v>51.536945314839997</v>
      </c>
      <c r="S3134" s="37">
        <f>INDEX(LORDetail!$E$932:$E$1859,P3134)</f>
        <v>-1.9334292689047501</v>
      </c>
      <c r="T3134" s="37">
        <f>INDEX(LORDetail!$G$932:$G$1859,P3134)</f>
        <v>84.263440000000003</v>
      </c>
      <c r="U3134">
        <f t="shared" si="1050"/>
        <v>265</v>
      </c>
      <c r="V3134" s="37">
        <f>INDEX(LORDetail!$B$932:$B$1859,U3134)</f>
        <v>55227</v>
      </c>
      <c r="W3134" s="37">
        <f>INDEX(LORDetail!$D$932:$D$1859,U3134)</f>
        <v>51.537238462774098</v>
      </c>
      <c r="X3134" s="37">
        <f>INDEX(LORDetail!$E$932:$E$1859,U3134)</f>
        <v>-1.92898108876866</v>
      </c>
      <c r="Y3134" s="37">
        <f>INDEX(LORDetail!$G$932:$G$1859,U3134)</f>
        <v>84.07056</v>
      </c>
      <c r="Z3134">
        <f t="shared" si="1051"/>
        <v>310</v>
      </c>
      <c r="AA3134" s="29">
        <f t="shared" si="1052"/>
        <v>302.780261741922</v>
      </c>
      <c r="AB3134">
        <f t="shared" si="1053"/>
        <v>0.97671052174813555</v>
      </c>
      <c r="AC3134" s="32">
        <f t="shared" si="1054"/>
        <v>51.53723163551166</v>
      </c>
      <c r="AD3134" s="32">
        <f t="shared" si="1055"/>
        <v>-1.9290846845631999</v>
      </c>
      <c r="AE3134" s="34">
        <f t="shared" si="1056"/>
        <v>84.075052074565221</v>
      </c>
      <c r="AF3134" s="36" t="str">
        <f t="shared" si="1042"/>
        <v>RDNGSTN</v>
      </c>
      <c r="AG3134" s="36" t="str">
        <f t="shared" si="1043"/>
        <v>PADTON</v>
      </c>
      <c r="AH3134" s="36">
        <f t="shared" si="1040"/>
        <v>1629</v>
      </c>
      <c r="AI3134" s="42">
        <f t="shared" si="1041"/>
        <v>55219.8</v>
      </c>
      <c r="AJ3134" s="43">
        <f t="shared" si="1036"/>
        <v>18.61839879781817</v>
      </c>
      <c r="AK3134" s="43">
        <f t="shared" si="1037"/>
        <v>-1.9852015599095257E-2</v>
      </c>
      <c r="AL3134" s="36">
        <f t="shared" si="1038"/>
        <v>51.53723163551166</v>
      </c>
      <c r="AM3134" s="36">
        <v>1</v>
      </c>
      <c r="AN3134" s="36">
        <f t="shared" si="1039"/>
        <v>-1.9290846845631999</v>
      </c>
      <c r="AO3134" s="36">
        <v>4</v>
      </c>
      <c r="AP3134" s="42">
        <f>INT(AI3134/1000)*1000</f>
        <v>55000</v>
      </c>
      <c r="AQ3134" s="42">
        <f>MOD(AI3134,1000)</f>
        <v>219.80000000000291</v>
      </c>
      <c r="AR3134" s="42">
        <f>MOD(AI3135,1000)-0.2+(AP3135-AP3134)</f>
        <v>238.20000000000147</v>
      </c>
    </row>
    <row r="3135" spans="1:44" x14ac:dyDescent="0.25">
      <c r="A3135" s="19" t="s">
        <v>1</v>
      </c>
      <c r="B3135" t="s">
        <v>0</v>
      </c>
      <c r="C3135">
        <v>1630</v>
      </c>
      <c r="D3135" s="36">
        <f>MATCH(C3135,TrainRun!$AG$149:$AG$295,1)</f>
        <v>118</v>
      </c>
      <c r="E3135" s="36">
        <f>INT(INDEX(TrainRun!$AD$149:$AD$295,'By Second'!D3135))</f>
        <v>1620</v>
      </c>
      <c r="F3135" s="36">
        <f>IF(E3135=0,0,INDEX(TrainRun!$AE$149:$AE$295,'By Second'!D3135))</f>
        <v>18.79706693821003</v>
      </c>
      <c r="G3135" s="36">
        <f>INDEX(TrainRun!$AF$149:$AF$295,'By Second'!D3135)</f>
        <v>55051.536499585141</v>
      </c>
      <c r="H3135">
        <f t="shared" si="1044"/>
        <v>119</v>
      </c>
      <c r="I3135" s="36">
        <f>INT(INDEX(TrainRun!$AD$149:$AD$295,'By Second'!H3135))</f>
        <v>1632</v>
      </c>
      <c r="J3135" s="36">
        <f>INDEX(TrainRun!$AE$149:$AE$295,'By Second'!H3135)</f>
        <v>18.558842751020887</v>
      </c>
      <c r="K3135">
        <f t="shared" si="1045"/>
        <v>12</v>
      </c>
      <c r="L3135">
        <f t="shared" si="1046"/>
        <v>-0.23822418718914307</v>
      </c>
      <c r="M3135">
        <f t="shared" si="1047"/>
        <v>-1.9852015599095257E-2</v>
      </c>
      <c r="N3135" s="32">
        <f t="shared" si="1048"/>
        <v>18.598546782219074</v>
      </c>
      <c r="O3135" s="29">
        <f t="shared" si="1049"/>
        <v>55238.378808524139</v>
      </c>
      <c r="P3135" s="37">
        <f>MATCH(O3135,LORDetail!$B$932:$B$1859,1)</f>
        <v>265</v>
      </c>
      <c r="Q3135" s="37">
        <f>INDEX(LORDetail!$B$932:$B$1859,P3135)</f>
        <v>55227</v>
      </c>
      <c r="R3135" s="37">
        <f>INDEX(LORDetail!$D$932:$D$1859,P3135)</f>
        <v>51.537238462774098</v>
      </c>
      <c r="S3135" s="37">
        <f>INDEX(LORDetail!$E$932:$E$1859,P3135)</f>
        <v>-1.92898108876866</v>
      </c>
      <c r="T3135" s="37">
        <f>INDEX(LORDetail!$G$932:$G$1859,P3135)</f>
        <v>84.07056</v>
      </c>
      <c r="U3135">
        <f t="shared" si="1050"/>
        <v>266</v>
      </c>
      <c r="V3135" s="37">
        <f>INDEX(LORDetail!$B$932:$B$1859,U3135)</f>
        <v>55484</v>
      </c>
      <c r="W3135" s="37">
        <f>INDEX(LORDetail!$D$932:$D$1859,U3135)</f>
        <v>51.537292966434102</v>
      </c>
      <c r="X3135" s="37">
        <f>INDEX(LORDetail!$E$932:$E$1859,U3135)</f>
        <v>-1.9252710075314401</v>
      </c>
      <c r="Y3135" s="37">
        <f>INDEX(LORDetail!$G$932:$G$1859,U3135)</f>
        <v>83.910650000000004</v>
      </c>
      <c r="Z3135">
        <f t="shared" si="1051"/>
        <v>257</v>
      </c>
      <c r="AA3135" s="29">
        <f t="shared" si="1052"/>
        <v>11.378808524139458</v>
      </c>
      <c r="AB3135">
        <f t="shared" si="1053"/>
        <v>4.427551954918077E-2</v>
      </c>
      <c r="AC3135" s="32">
        <f t="shared" si="1054"/>
        <v>51.537240875951966</v>
      </c>
      <c r="AD3135" s="32">
        <f t="shared" si="1055"/>
        <v>-1.9288168229943126</v>
      </c>
      <c r="AE3135" s="34">
        <f t="shared" si="1056"/>
        <v>84.063479901668885</v>
      </c>
      <c r="AF3135" s="36" t="str">
        <f t="shared" si="1042"/>
        <v>RDNGSTN</v>
      </c>
      <c r="AG3135" s="36" t="str">
        <f t="shared" si="1043"/>
        <v>PADTON</v>
      </c>
      <c r="AH3135" s="36">
        <f t="shared" si="1040"/>
        <v>1630</v>
      </c>
      <c r="AI3135" s="42">
        <f t="shared" si="1041"/>
        <v>55238.400000000001</v>
      </c>
      <c r="AJ3135" s="43">
        <f t="shared" si="1036"/>
        <v>18.598546782219074</v>
      </c>
      <c r="AK3135" s="43">
        <f t="shared" si="1037"/>
        <v>-1.9852015599095257E-2</v>
      </c>
      <c r="AL3135" s="36">
        <f t="shared" si="1038"/>
        <v>51.537240875951966</v>
      </c>
      <c r="AM3135" s="36">
        <v>1</v>
      </c>
      <c r="AN3135" s="36">
        <f t="shared" si="1039"/>
        <v>-1.9288168229943126</v>
      </c>
      <c r="AO3135" s="36">
        <v>4</v>
      </c>
      <c r="AP3135" s="42">
        <f>INT(AI3135/1000)*1000</f>
        <v>55000</v>
      </c>
      <c r="AQ3135" s="42">
        <f>MOD(AI3135,1000)</f>
        <v>238.40000000000146</v>
      </c>
      <c r="AR3135" s="42">
        <f>MOD(AI3136,1000)-0.2+(AP3136-AP3135)</f>
        <v>256.8</v>
      </c>
    </row>
    <row r="3136" spans="1:44" x14ac:dyDescent="0.25">
      <c r="A3136" s="19" t="s">
        <v>1</v>
      </c>
      <c r="B3136" t="s">
        <v>0</v>
      </c>
      <c r="C3136">
        <v>1631</v>
      </c>
      <c r="D3136" s="36">
        <f>MATCH(C3136,TrainRun!$AG$149:$AG$295,1)</f>
        <v>118</v>
      </c>
      <c r="E3136" s="36">
        <f>INT(INDEX(TrainRun!$AD$149:$AD$295,'By Second'!D3136))</f>
        <v>1620</v>
      </c>
      <c r="F3136" s="36">
        <f>IF(E3136=0,0,INDEX(TrainRun!$AE$149:$AE$295,'By Second'!D3136))</f>
        <v>18.79706693821003</v>
      </c>
      <c r="G3136" s="36">
        <f>INDEX(TrainRun!$AF$149:$AF$295,'By Second'!D3136)</f>
        <v>55051.536499585141</v>
      </c>
      <c r="H3136">
        <f t="shared" si="1044"/>
        <v>119</v>
      </c>
      <c r="I3136" s="36">
        <f>INT(INDEX(TrainRun!$AD$149:$AD$295,'By Second'!H3136))</f>
        <v>1632</v>
      </c>
      <c r="J3136" s="36">
        <f>INDEX(TrainRun!$AE$149:$AE$295,'By Second'!H3136)</f>
        <v>18.558842751020887</v>
      </c>
      <c r="K3136">
        <f t="shared" si="1045"/>
        <v>12</v>
      </c>
      <c r="L3136">
        <f t="shared" si="1046"/>
        <v>-0.23822418718914307</v>
      </c>
      <c r="M3136">
        <f t="shared" si="1047"/>
        <v>-1.9852015599095257E-2</v>
      </c>
      <c r="N3136" s="32">
        <f t="shared" si="1048"/>
        <v>18.578694766619979</v>
      </c>
      <c r="O3136" s="29">
        <f t="shared" si="1049"/>
        <v>55256.95750329076</v>
      </c>
      <c r="P3136" s="37">
        <f>MATCH(O3136,LORDetail!$B$932:$B$1859,1)</f>
        <v>265</v>
      </c>
      <c r="Q3136" s="37">
        <f>INDEX(LORDetail!$B$932:$B$1859,P3136)</f>
        <v>55227</v>
      </c>
      <c r="R3136" s="37">
        <f>INDEX(LORDetail!$D$932:$D$1859,P3136)</f>
        <v>51.537238462774098</v>
      </c>
      <c r="S3136" s="37">
        <f>INDEX(LORDetail!$E$932:$E$1859,P3136)</f>
        <v>-1.92898108876866</v>
      </c>
      <c r="T3136" s="37">
        <f>INDEX(LORDetail!$G$932:$G$1859,P3136)</f>
        <v>84.07056</v>
      </c>
      <c r="U3136">
        <f t="shared" si="1050"/>
        <v>266</v>
      </c>
      <c r="V3136" s="37">
        <f>INDEX(LORDetail!$B$932:$B$1859,U3136)</f>
        <v>55484</v>
      </c>
      <c r="W3136" s="37">
        <f>INDEX(LORDetail!$D$932:$D$1859,U3136)</f>
        <v>51.537292966434102</v>
      </c>
      <c r="X3136" s="37">
        <f>INDEX(LORDetail!$E$932:$E$1859,U3136)</f>
        <v>-1.9252710075314401</v>
      </c>
      <c r="Y3136" s="37">
        <f>INDEX(LORDetail!$G$932:$G$1859,U3136)</f>
        <v>83.910650000000004</v>
      </c>
      <c r="Z3136">
        <f t="shared" si="1051"/>
        <v>257</v>
      </c>
      <c r="AA3136" s="29">
        <f t="shared" si="1052"/>
        <v>29.957503290759632</v>
      </c>
      <c r="AB3136">
        <f t="shared" si="1053"/>
        <v>0.11656616066443437</v>
      </c>
      <c r="AC3136" s="32">
        <f t="shared" si="1054"/>
        <v>51.537244816056486</v>
      </c>
      <c r="AD3136" s="32">
        <f t="shared" si="1055"/>
        <v>-1.9285486188430843</v>
      </c>
      <c r="AE3136" s="34">
        <f t="shared" si="1056"/>
        <v>84.051919905248155</v>
      </c>
      <c r="AF3136" s="36" t="str">
        <f t="shared" si="1042"/>
        <v>RDNGSTN</v>
      </c>
      <c r="AG3136" s="36" t="str">
        <f t="shared" si="1043"/>
        <v>PADTON</v>
      </c>
      <c r="AH3136" s="36">
        <f t="shared" si="1040"/>
        <v>1631</v>
      </c>
      <c r="AI3136" s="42">
        <f t="shared" si="1041"/>
        <v>55257</v>
      </c>
      <c r="AJ3136" s="43">
        <f t="shared" si="1036"/>
        <v>18.578694766619979</v>
      </c>
      <c r="AK3136" s="43">
        <f t="shared" si="1037"/>
        <v>-1.9852015599095257E-2</v>
      </c>
      <c r="AL3136" s="36">
        <f t="shared" si="1038"/>
        <v>51.537244816056486</v>
      </c>
      <c r="AM3136" s="36">
        <v>1</v>
      </c>
      <c r="AN3136" s="36">
        <f t="shared" si="1039"/>
        <v>-1.9285486188430843</v>
      </c>
      <c r="AO3136" s="36">
        <v>4</v>
      </c>
      <c r="AP3136" s="42">
        <f>INT(AI3136/1000)*1000</f>
        <v>55000</v>
      </c>
      <c r="AQ3136" s="42">
        <f>MOD(AI3136,1000)</f>
        <v>257</v>
      </c>
      <c r="AR3136" s="42">
        <f>MOD(AI3137,1000)-0.2+(AP3137-AP3136)</f>
        <v>275.60000000000292</v>
      </c>
    </row>
    <row r="3137" spans="1:44" x14ac:dyDescent="0.25">
      <c r="A3137" s="19" t="s">
        <v>1</v>
      </c>
      <c r="B3137" t="s">
        <v>0</v>
      </c>
      <c r="C3137">
        <v>1632</v>
      </c>
      <c r="D3137" s="36">
        <f>MATCH(C3137,TrainRun!$AG$149:$AG$295,1)</f>
        <v>120</v>
      </c>
      <c r="E3137" s="36">
        <f>INT(INDEX(TrainRun!$AD$149:$AD$295,'By Second'!D3137))</f>
        <v>1632</v>
      </c>
      <c r="F3137" s="36">
        <f>IF(E3137=0,0,INDEX(TrainRun!$AE$149:$AE$295,'By Second'!D3137))</f>
        <v>18.558439441383452</v>
      </c>
      <c r="G3137" s="36">
        <f>INDEX(TrainRun!$AF$149:$AF$295,'By Second'!D3137)</f>
        <v>55275.65761431081</v>
      </c>
      <c r="H3137">
        <f t="shared" si="1044"/>
        <v>121</v>
      </c>
      <c r="I3137" s="36">
        <f>INT(INDEX(TrainRun!$AD$149:$AD$295,'By Second'!H3137))</f>
        <v>1657</v>
      </c>
      <c r="J3137" s="36">
        <f>INDEX(TrainRun!$AE$149:$AE$295,'By Second'!H3137)</f>
        <v>18.458295350429385</v>
      </c>
      <c r="K3137">
        <f t="shared" si="1045"/>
        <v>25</v>
      </c>
      <c r="L3137">
        <f t="shared" si="1046"/>
        <v>-0.10014409095406762</v>
      </c>
      <c r="M3137">
        <f t="shared" si="1047"/>
        <v>-4.0057636381627048E-3</v>
      </c>
      <c r="N3137" s="32">
        <f t="shared" si="1048"/>
        <v>18.558439441383452</v>
      </c>
      <c r="O3137" s="29">
        <f t="shared" si="1049"/>
        <v>55275.7</v>
      </c>
      <c r="P3137" s="37">
        <f>MATCH(O3137,LORDetail!$B$932:$B$1859,1)</f>
        <v>265</v>
      </c>
      <c r="Q3137" s="37">
        <f>INDEX(LORDetail!$B$932:$B$1859,P3137)</f>
        <v>55227</v>
      </c>
      <c r="R3137" s="37">
        <f>INDEX(LORDetail!$D$932:$D$1859,P3137)</f>
        <v>51.537238462774098</v>
      </c>
      <c r="S3137" s="37">
        <f>INDEX(LORDetail!$E$932:$E$1859,P3137)</f>
        <v>-1.92898108876866</v>
      </c>
      <c r="T3137" s="37">
        <f>INDEX(LORDetail!$G$932:$G$1859,P3137)</f>
        <v>84.07056</v>
      </c>
      <c r="U3137">
        <f t="shared" si="1050"/>
        <v>266</v>
      </c>
      <c r="V3137" s="37">
        <f>INDEX(LORDetail!$B$932:$B$1859,U3137)</f>
        <v>55484</v>
      </c>
      <c r="W3137" s="37">
        <f>INDEX(LORDetail!$D$932:$D$1859,U3137)</f>
        <v>51.537292966434102</v>
      </c>
      <c r="X3137" s="37">
        <f>INDEX(LORDetail!$E$932:$E$1859,U3137)</f>
        <v>-1.9252710075314401</v>
      </c>
      <c r="Y3137" s="37">
        <f>INDEX(LORDetail!$G$932:$G$1859,U3137)</f>
        <v>83.910650000000004</v>
      </c>
      <c r="Z3137">
        <f t="shared" si="1051"/>
        <v>257</v>
      </c>
      <c r="AA3137" s="29">
        <f t="shared" si="1052"/>
        <v>48.69999999999709</v>
      </c>
      <c r="AB3137">
        <f t="shared" si="1053"/>
        <v>0.18949416342411318</v>
      </c>
      <c r="AC3137" s="32">
        <f t="shared" si="1054"/>
        <v>51.537248790899554</v>
      </c>
      <c r="AD3137" s="32">
        <f t="shared" si="1055"/>
        <v>-1.9282780500283776</v>
      </c>
      <c r="AE3137" s="34">
        <f t="shared" si="1056"/>
        <v>84.040257988326857</v>
      </c>
      <c r="AF3137" s="36" t="str">
        <f t="shared" si="1042"/>
        <v>RDNGSTN</v>
      </c>
      <c r="AG3137" s="36" t="str">
        <f t="shared" si="1043"/>
        <v>PADTON</v>
      </c>
      <c r="AH3137" s="36">
        <f t="shared" si="1040"/>
        <v>1632</v>
      </c>
      <c r="AI3137" s="42">
        <f t="shared" si="1041"/>
        <v>55275.8</v>
      </c>
      <c r="AJ3137" s="43">
        <f t="shared" si="1036"/>
        <v>18.558439441383452</v>
      </c>
      <c r="AK3137" s="43">
        <f t="shared" si="1037"/>
        <v>-4.0057636381627048E-3</v>
      </c>
      <c r="AL3137" s="36">
        <f t="shared" si="1038"/>
        <v>51.537248790899554</v>
      </c>
      <c r="AM3137" s="36">
        <v>1</v>
      </c>
      <c r="AN3137" s="36">
        <f t="shared" si="1039"/>
        <v>-1.9282780500283776</v>
      </c>
      <c r="AO3137" s="36">
        <v>4</v>
      </c>
      <c r="AP3137" s="42">
        <f>INT(AI3137/1000)*1000</f>
        <v>55000</v>
      </c>
      <c r="AQ3137" s="42">
        <f>MOD(AI3137,1000)</f>
        <v>275.80000000000291</v>
      </c>
      <c r="AR3137" s="42">
        <f>MOD(AI3138,1000)-0.2+(AP3138-AP3137)</f>
        <v>293.9999999999971</v>
      </c>
    </row>
    <row r="3138" spans="1:44" x14ac:dyDescent="0.25">
      <c r="A3138" s="19" t="s">
        <v>1</v>
      </c>
      <c r="B3138" t="s">
        <v>0</v>
      </c>
      <c r="C3138">
        <v>1633</v>
      </c>
      <c r="D3138" s="36">
        <f>MATCH(C3138,TrainRun!$AG$149:$AG$295,1)</f>
        <v>120</v>
      </c>
      <c r="E3138" s="36">
        <f>INT(INDEX(TrainRun!$AD$149:$AD$295,'By Second'!D3138))</f>
        <v>1632</v>
      </c>
      <c r="F3138" s="36">
        <f>IF(E3138=0,0,INDEX(TrainRun!$AE$149:$AE$295,'By Second'!D3138))</f>
        <v>18.558439441383452</v>
      </c>
      <c r="G3138" s="36">
        <f>INDEX(TrainRun!$AF$149:$AF$295,'By Second'!D3138)</f>
        <v>55275.65761431081</v>
      </c>
      <c r="H3138">
        <f t="shared" si="1044"/>
        <v>121</v>
      </c>
      <c r="I3138" s="36">
        <f>INT(INDEX(TrainRun!$AD$149:$AD$295,'By Second'!H3138))</f>
        <v>1657</v>
      </c>
      <c r="J3138" s="36">
        <f>INDEX(TrainRun!$AE$149:$AE$295,'By Second'!H3138)</f>
        <v>18.458295350429385</v>
      </c>
      <c r="K3138">
        <f t="shared" si="1045"/>
        <v>25</v>
      </c>
      <c r="L3138">
        <f t="shared" si="1046"/>
        <v>-0.10014409095406762</v>
      </c>
      <c r="M3138">
        <f t="shared" si="1047"/>
        <v>-4.0057636381627048E-3</v>
      </c>
      <c r="N3138" s="32">
        <f t="shared" si="1048"/>
        <v>18.554433677745291</v>
      </c>
      <c r="O3138" s="29">
        <f t="shared" si="1049"/>
        <v>55294.254433677743</v>
      </c>
      <c r="P3138" s="37">
        <f>MATCH(O3138,LORDetail!$B$932:$B$1859,1)</f>
        <v>265</v>
      </c>
      <c r="Q3138" s="37">
        <f>INDEX(LORDetail!$B$932:$B$1859,P3138)</f>
        <v>55227</v>
      </c>
      <c r="R3138" s="37">
        <f>INDEX(LORDetail!$D$932:$D$1859,P3138)</f>
        <v>51.537238462774098</v>
      </c>
      <c r="S3138" s="37">
        <f>INDEX(LORDetail!$E$932:$E$1859,P3138)</f>
        <v>-1.92898108876866</v>
      </c>
      <c r="T3138" s="37">
        <f>INDEX(LORDetail!$G$932:$G$1859,P3138)</f>
        <v>84.07056</v>
      </c>
      <c r="U3138">
        <f t="shared" si="1050"/>
        <v>266</v>
      </c>
      <c r="V3138" s="37">
        <f>INDEX(LORDetail!$B$932:$B$1859,U3138)</f>
        <v>55484</v>
      </c>
      <c r="W3138" s="37">
        <f>INDEX(LORDetail!$D$932:$D$1859,U3138)</f>
        <v>51.537292966434102</v>
      </c>
      <c r="X3138" s="37">
        <f>INDEX(LORDetail!$E$932:$E$1859,U3138)</f>
        <v>-1.9252710075314401</v>
      </c>
      <c r="Y3138" s="37">
        <f>INDEX(LORDetail!$G$932:$G$1859,U3138)</f>
        <v>83.910650000000004</v>
      </c>
      <c r="Z3138">
        <f t="shared" si="1051"/>
        <v>257</v>
      </c>
      <c r="AA3138" s="29">
        <f t="shared" si="1052"/>
        <v>67.254433677742782</v>
      </c>
      <c r="AB3138">
        <f t="shared" si="1053"/>
        <v>0.26169040341534155</v>
      </c>
      <c r="AC3138" s="32">
        <f t="shared" si="1054"/>
        <v>51.53725272585887</v>
      </c>
      <c r="AD3138" s="32">
        <f t="shared" si="1055"/>
        <v>-1.9280101961129883</v>
      </c>
      <c r="AE3138" s="34">
        <f t="shared" si="1056"/>
        <v>84.02871308758985</v>
      </c>
      <c r="AF3138" s="36" t="str">
        <f t="shared" si="1042"/>
        <v>RDNGSTN</v>
      </c>
      <c r="AG3138" s="36" t="str">
        <f t="shared" si="1043"/>
        <v>PADTON</v>
      </c>
      <c r="AH3138" s="36">
        <f t="shared" si="1040"/>
        <v>1633</v>
      </c>
      <c r="AI3138" s="42">
        <f t="shared" si="1041"/>
        <v>55294.2</v>
      </c>
      <c r="AJ3138" s="43">
        <f t="shared" si="1036"/>
        <v>18.554433677745291</v>
      </c>
      <c r="AK3138" s="43">
        <f t="shared" si="1037"/>
        <v>-4.0057636381627048E-3</v>
      </c>
      <c r="AL3138" s="36">
        <f t="shared" si="1038"/>
        <v>51.53725272585887</v>
      </c>
      <c r="AM3138" s="36">
        <v>1</v>
      </c>
      <c r="AN3138" s="36">
        <f t="shared" si="1039"/>
        <v>-1.9280101961129883</v>
      </c>
      <c r="AO3138" s="36">
        <v>4</v>
      </c>
      <c r="AP3138" s="42">
        <f>INT(AI3138/1000)*1000</f>
        <v>55000</v>
      </c>
      <c r="AQ3138" s="42">
        <f>MOD(AI3138,1000)</f>
        <v>294.19999999999709</v>
      </c>
      <c r="AR3138" s="42">
        <f>MOD(AI3139,1000)-0.2+(AP3139-AP3138)</f>
        <v>312.60000000000292</v>
      </c>
    </row>
    <row r="3139" spans="1:44" x14ac:dyDescent="0.25">
      <c r="A3139" s="19" t="s">
        <v>1</v>
      </c>
      <c r="B3139" t="s">
        <v>0</v>
      </c>
      <c r="C3139">
        <v>1634</v>
      </c>
      <c r="D3139" s="36">
        <f>MATCH(C3139,TrainRun!$AG$149:$AG$295,1)</f>
        <v>120</v>
      </c>
      <c r="E3139" s="36">
        <f>INT(INDEX(TrainRun!$AD$149:$AD$295,'By Second'!D3139))</f>
        <v>1632</v>
      </c>
      <c r="F3139" s="36">
        <f>IF(E3139=0,0,INDEX(TrainRun!$AE$149:$AE$295,'By Second'!D3139))</f>
        <v>18.558439441383452</v>
      </c>
      <c r="G3139" s="36">
        <f>INDEX(TrainRun!$AF$149:$AF$295,'By Second'!D3139)</f>
        <v>55275.65761431081</v>
      </c>
      <c r="H3139">
        <f t="shared" si="1044"/>
        <v>121</v>
      </c>
      <c r="I3139" s="36">
        <f>INT(INDEX(TrainRun!$AD$149:$AD$295,'By Second'!H3139))</f>
        <v>1657</v>
      </c>
      <c r="J3139" s="36">
        <f>INDEX(TrainRun!$AE$149:$AE$295,'By Second'!H3139)</f>
        <v>18.458295350429385</v>
      </c>
      <c r="K3139">
        <f t="shared" si="1045"/>
        <v>25</v>
      </c>
      <c r="L3139">
        <f t="shared" si="1046"/>
        <v>-0.10014409095406762</v>
      </c>
      <c r="M3139">
        <f t="shared" si="1047"/>
        <v>-4.0057636381627048E-3</v>
      </c>
      <c r="N3139" s="32">
        <f t="shared" si="1048"/>
        <v>18.550427914107129</v>
      </c>
      <c r="O3139" s="29">
        <f t="shared" si="1049"/>
        <v>55312.804861591852</v>
      </c>
      <c r="P3139" s="37">
        <f>MATCH(O3139,LORDetail!$B$932:$B$1859,1)</f>
        <v>265</v>
      </c>
      <c r="Q3139" s="37">
        <f>INDEX(LORDetail!$B$932:$B$1859,P3139)</f>
        <v>55227</v>
      </c>
      <c r="R3139" s="37">
        <f>INDEX(LORDetail!$D$932:$D$1859,P3139)</f>
        <v>51.537238462774098</v>
      </c>
      <c r="S3139" s="37">
        <f>INDEX(LORDetail!$E$932:$E$1859,P3139)</f>
        <v>-1.92898108876866</v>
      </c>
      <c r="T3139" s="37">
        <f>INDEX(LORDetail!$G$932:$G$1859,P3139)</f>
        <v>84.07056</v>
      </c>
      <c r="U3139">
        <f t="shared" si="1050"/>
        <v>266</v>
      </c>
      <c r="V3139" s="37">
        <f>INDEX(LORDetail!$B$932:$B$1859,U3139)</f>
        <v>55484</v>
      </c>
      <c r="W3139" s="37">
        <f>INDEX(LORDetail!$D$932:$D$1859,U3139)</f>
        <v>51.537292966434102</v>
      </c>
      <c r="X3139" s="37">
        <f>INDEX(LORDetail!$E$932:$E$1859,U3139)</f>
        <v>-1.9252710075314401</v>
      </c>
      <c r="Y3139" s="37">
        <f>INDEX(LORDetail!$G$932:$G$1859,U3139)</f>
        <v>83.910650000000004</v>
      </c>
      <c r="Z3139">
        <f t="shared" si="1051"/>
        <v>257</v>
      </c>
      <c r="AA3139" s="29">
        <f t="shared" si="1052"/>
        <v>85.804861591852386</v>
      </c>
      <c r="AB3139">
        <f t="shared" si="1053"/>
        <v>0.33387105677763573</v>
      </c>
      <c r="AC3139" s="32">
        <f t="shared" si="1054"/>
        <v>51.537256659968662</v>
      </c>
      <c r="AD3139" s="32">
        <f t="shared" si="1055"/>
        <v>-1.9277424000252585</v>
      </c>
      <c r="AE3139" s="34">
        <f t="shared" si="1056"/>
        <v>84.017170679310695</v>
      </c>
      <c r="AF3139" s="36" t="str">
        <f t="shared" si="1042"/>
        <v>RDNGSTN</v>
      </c>
      <c r="AG3139" s="36" t="str">
        <f t="shared" si="1043"/>
        <v>PADTON</v>
      </c>
      <c r="AH3139" s="36">
        <f t="shared" si="1040"/>
        <v>1634</v>
      </c>
      <c r="AI3139" s="42">
        <f t="shared" si="1041"/>
        <v>55312.800000000003</v>
      </c>
      <c r="AJ3139" s="43">
        <f t="shared" si="1036"/>
        <v>18.550427914107129</v>
      </c>
      <c r="AK3139" s="43">
        <f t="shared" si="1037"/>
        <v>-4.0057636381627048E-3</v>
      </c>
      <c r="AL3139" s="36">
        <f t="shared" si="1038"/>
        <v>51.537256659968662</v>
      </c>
      <c r="AM3139" s="36">
        <v>1</v>
      </c>
      <c r="AN3139" s="36">
        <f t="shared" si="1039"/>
        <v>-1.9277424000252585</v>
      </c>
      <c r="AO3139" s="36">
        <v>4</v>
      </c>
      <c r="AP3139" s="42">
        <f>INT(AI3139/1000)*1000</f>
        <v>55000</v>
      </c>
      <c r="AQ3139" s="42">
        <f>MOD(AI3139,1000)</f>
        <v>312.80000000000291</v>
      </c>
      <c r="AR3139" s="42">
        <f>MOD(AI3140,1000)-0.2+(AP3140-AP3139)</f>
        <v>331.20000000000147</v>
      </c>
    </row>
    <row r="3140" spans="1:44" x14ac:dyDescent="0.25">
      <c r="A3140" s="19" t="s">
        <v>1</v>
      </c>
      <c r="B3140" t="s">
        <v>0</v>
      </c>
      <c r="C3140">
        <v>1635</v>
      </c>
      <c r="D3140" s="36">
        <f>MATCH(C3140,TrainRun!$AG$149:$AG$295,1)</f>
        <v>120</v>
      </c>
      <c r="E3140" s="36">
        <f>INT(INDEX(TrainRun!$AD$149:$AD$295,'By Second'!D3140))</f>
        <v>1632</v>
      </c>
      <c r="F3140" s="36">
        <f>IF(E3140=0,0,INDEX(TrainRun!$AE$149:$AE$295,'By Second'!D3140))</f>
        <v>18.558439441383452</v>
      </c>
      <c r="G3140" s="36">
        <f>INDEX(TrainRun!$AF$149:$AF$295,'By Second'!D3140)</f>
        <v>55275.65761431081</v>
      </c>
      <c r="H3140">
        <f t="shared" si="1044"/>
        <v>121</v>
      </c>
      <c r="I3140" s="36">
        <f>INT(INDEX(TrainRun!$AD$149:$AD$295,'By Second'!H3140))</f>
        <v>1657</v>
      </c>
      <c r="J3140" s="36">
        <f>INDEX(TrainRun!$AE$149:$AE$295,'By Second'!H3140)</f>
        <v>18.458295350429385</v>
      </c>
      <c r="K3140">
        <f t="shared" si="1045"/>
        <v>25</v>
      </c>
      <c r="L3140">
        <f t="shared" si="1046"/>
        <v>-0.10014409095406762</v>
      </c>
      <c r="M3140">
        <f t="shared" si="1047"/>
        <v>-4.0057636381627048E-3</v>
      </c>
      <c r="N3140" s="32">
        <f t="shared" si="1048"/>
        <v>18.546422150468967</v>
      </c>
      <c r="O3140" s="29">
        <f t="shared" si="1049"/>
        <v>55331.351283742319</v>
      </c>
      <c r="P3140" s="37">
        <f>MATCH(O3140,LORDetail!$B$932:$B$1859,1)</f>
        <v>265</v>
      </c>
      <c r="Q3140" s="37">
        <f>INDEX(LORDetail!$B$932:$B$1859,P3140)</f>
        <v>55227</v>
      </c>
      <c r="R3140" s="37">
        <f>INDEX(LORDetail!$D$932:$D$1859,P3140)</f>
        <v>51.537238462774098</v>
      </c>
      <c r="S3140" s="37">
        <f>INDEX(LORDetail!$E$932:$E$1859,P3140)</f>
        <v>-1.92898108876866</v>
      </c>
      <c r="T3140" s="37">
        <f>INDEX(LORDetail!$G$932:$G$1859,P3140)</f>
        <v>84.07056</v>
      </c>
      <c r="U3140">
        <f t="shared" si="1050"/>
        <v>266</v>
      </c>
      <c r="V3140" s="37">
        <f>INDEX(LORDetail!$B$932:$B$1859,U3140)</f>
        <v>55484</v>
      </c>
      <c r="W3140" s="37">
        <f>INDEX(LORDetail!$D$932:$D$1859,U3140)</f>
        <v>51.537292966434102</v>
      </c>
      <c r="X3140" s="37">
        <f>INDEX(LORDetail!$E$932:$E$1859,U3140)</f>
        <v>-1.9252710075314401</v>
      </c>
      <c r="Y3140" s="37">
        <f>INDEX(LORDetail!$G$932:$G$1859,U3140)</f>
        <v>83.910650000000004</v>
      </c>
      <c r="Z3140">
        <f t="shared" si="1051"/>
        <v>257</v>
      </c>
      <c r="AA3140" s="29">
        <f t="shared" si="1052"/>
        <v>104.35128374231863</v>
      </c>
      <c r="AB3140">
        <f t="shared" si="1053"/>
        <v>0.40603612351096741</v>
      </c>
      <c r="AC3140" s="32">
        <f t="shared" si="1054"/>
        <v>51.537260593228922</v>
      </c>
      <c r="AD3140" s="32">
        <f t="shared" si="1055"/>
        <v>-1.9274746617651886</v>
      </c>
      <c r="AE3140" s="34">
        <f t="shared" si="1056"/>
        <v>84.005630763489364</v>
      </c>
      <c r="AF3140" s="36" t="str">
        <f t="shared" si="1042"/>
        <v>RDNGSTN</v>
      </c>
      <c r="AG3140" s="36" t="str">
        <f t="shared" si="1043"/>
        <v>PADTON</v>
      </c>
      <c r="AH3140" s="36">
        <f t="shared" si="1040"/>
        <v>1635</v>
      </c>
      <c r="AI3140" s="42">
        <f t="shared" si="1041"/>
        <v>55331.4</v>
      </c>
      <c r="AJ3140" s="43">
        <f t="shared" si="1036"/>
        <v>18.546422150468967</v>
      </c>
      <c r="AK3140" s="43">
        <f t="shared" si="1037"/>
        <v>-4.0057636381627048E-3</v>
      </c>
      <c r="AL3140" s="36">
        <f t="shared" si="1038"/>
        <v>51.537260593228922</v>
      </c>
      <c r="AM3140" s="36">
        <v>1</v>
      </c>
      <c r="AN3140" s="36">
        <f t="shared" si="1039"/>
        <v>-1.9274746617651886</v>
      </c>
      <c r="AO3140" s="36">
        <v>4</v>
      </c>
      <c r="AP3140" s="42">
        <f>INT(AI3140/1000)*1000</f>
        <v>55000</v>
      </c>
      <c r="AQ3140" s="42">
        <f>MOD(AI3140,1000)</f>
        <v>331.40000000000146</v>
      </c>
      <c r="AR3140" s="42">
        <f>MOD(AI3141,1000)-0.2+(AP3141-AP3140)</f>
        <v>349.60000000000292</v>
      </c>
    </row>
    <row r="3141" spans="1:44" x14ac:dyDescent="0.25">
      <c r="A3141" s="19" t="s">
        <v>1</v>
      </c>
      <c r="B3141" t="s">
        <v>0</v>
      </c>
      <c r="C3141">
        <v>1636</v>
      </c>
      <c r="D3141" s="36">
        <f>MATCH(C3141,TrainRun!$AG$149:$AG$295,1)</f>
        <v>120</v>
      </c>
      <c r="E3141" s="36">
        <f>INT(INDEX(TrainRun!$AD$149:$AD$295,'By Second'!D3141))</f>
        <v>1632</v>
      </c>
      <c r="F3141" s="36">
        <f>IF(E3141=0,0,INDEX(TrainRun!$AE$149:$AE$295,'By Second'!D3141))</f>
        <v>18.558439441383452</v>
      </c>
      <c r="G3141" s="36">
        <f>INDEX(TrainRun!$AF$149:$AF$295,'By Second'!D3141)</f>
        <v>55275.65761431081</v>
      </c>
      <c r="H3141">
        <f t="shared" si="1044"/>
        <v>121</v>
      </c>
      <c r="I3141" s="36">
        <f>INT(INDEX(TrainRun!$AD$149:$AD$295,'By Second'!H3141))</f>
        <v>1657</v>
      </c>
      <c r="J3141" s="36">
        <f>INDEX(TrainRun!$AE$149:$AE$295,'By Second'!H3141)</f>
        <v>18.458295350429385</v>
      </c>
      <c r="K3141">
        <f t="shared" si="1045"/>
        <v>25</v>
      </c>
      <c r="L3141">
        <f t="shared" si="1046"/>
        <v>-0.10014409095406762</v>
      </c>
      <c r="M3141">
        <f t="shared" si="1047"/>
        <v>-4.0057636381627048E-3</v>
      </c>
      <c r="N3141" s="32">
        <f t="shared" si="1048"/>
        <v>18.542416386830805</v>
      </c>
      <c r="O3141" s="29">
        <f t="shared" si="1049"/>
        <v>55349.893700129149</v>
      </c>
      <c r="P3141" s="37">
        <f>MATCH(O3141,LORDetail!$B$932:$B$1859,1)</f>
        <v>265</v>
      </c>
      <c r="Q3141" s="37">
        <f>INDEX(LORDetail!$B$932:$B$1859,P3141)</f>
        <v>55227</v>
      </c>
      <c r="R3141" s="37">
        <f>INDEX(LORDetail!$D$932:$D$1859,P3141)</f>
        <v>51.537238462774098</v>
      </c>
      <c r="S3141" s="37">
        <f>INDEX(LORDetail!$E$932:$E$1859,P3141)</f>
        <v>-1.92898108876866</v>
      </c>
      <c r="T3141" s="37">
        <f>INDEX(LORDetail!$G$932:$G$1859,P3141)</f>
        <v>84.07056</v>
      </c>
      <c r="U3141">
        <f t="shared" si="1050"/>
        <v>266</v>
      </c>
      <c r="V3141" s="37">
        <f>INDEX(LORDetail!$B$932:$B$1859,U3141)</f>
        <v>55484</v>
      </c>
      <c r="W3141" s="37">
        <f>INDEX(LORDetail!$D$932:$D$1859,U3141)</f>
        <v>51.537292966434102</v>
      </c>
      <c r="X3141" s="37">
        <f>INDEX(LORDetail!$E$932:$E$1859,U3141)</f>
        <v>-1.9252710075314401</v>
      </c>
      <c r="Y3141" s="37">
        <f>INDEX(LORDetail!$G$932:$G$1859,U3141)</f>
        <v>83.910650000000004</v>
      </c>
      <c r="Z3141">
        <f t="shared" si="1051"/>
        <v>257</v>
      </c>
      <c r="AA3141" s="29">
        <f t="shared" si="1052"/>
        <v>122.89370012914878</v>
      </c>
      <c r="AB3141">
        <f t="shared" si="1053"/>
        <v>0.47818560361536494</v>
      </c>
      <c r="AC3141" s="32">
        <f t="shared" si="1054"/>
        <v>51.537264525639657</v>
      </c>
      <c r="AD3141" s="32">
        <f t="shared" si="1055"/>
        <v>-1.9272069813327779</v>
      </c>
      <c r="AE3141" s="34">
        <f t="shared" si="1056"/>
        <v>83.994093340125872</v>
      </c>
      <c r="AF3141" s="36" t="str">
        <f t="shared" si="1042"/>
        <v>RDNGSTN</v>
      </c>
      <c r="AG3141" s="36" t="str">
        <f t="shared" si="1043"/>
        <v>PADTON</v>
      </c>
      <c r="AH3141" s="36">
        <f t="shared" si="1040"/>
        <v>1636</v>
      </c>
      <c r="AI3141" s="42">
        <f t="shared" si="1041"/>
        <v>55349.8</v>
      </c>
      <c r="AJ3141" s="43">
        <f t="shared" ref="AJ3141:AJ3204" si="1057">N3141</f>
        <v>18.542416386830805</v>
      </c>
      <c r="AK3141" s="43">
        <f t="shared" ref="AK3141:AK3204" si="1058">M3141</f>
        <v>-4.0057636381627048E-3</v>
      </c>
      <c r="AL3141" s="36">
        <f t="shared" ref="AL3141:AL3204" si="1059">AC3141</f>
        <v>51.537264525639657</v>
      </c>
      <c r="AM3141" s="36">
        <v>1</v>
      </c>
      <c r="AN3141" s="36">
        <f t="shared" ref="AN3141:AN3204" si="1060">AD3141</f>
        <v>-1.9272069813327779</v>
      </c>
      <c r="AO3141" s="36">
        <v>4</v>
      </c>
      <c r="AP3141" s="42">
        <f>INT(AI3141/1000)*1000</f>
        <v>55000</v>
      </c>
      <c r="AQ3141" s="42">
        <f>MOD(AI3141,1000)</f>
        <v>349.80000000000291</v>
      </c>
      <c r="AR3141" s="42">
        <f>MOD(AI3142,1000)-0.2+(AP3142-AP3141)</f>
        <v>368.20000000000147</v>
      </c>
    </row>
    <row r="3142" spans="1:44" x14ac:dyDescent="0.25">
      <c r="A3142" s="19" t="s">
        <v>1</v>
      </c>
      <c r="B3142" t="s">
        <v>0</v>
      </c>
      <c r="C3142">
        <v>1637</v>
      </c>
      <c r="D3142" s="36">
        <f>MATCH(C3142,TrainRun!$AG$149:$AG$295,1)</f>
        <v>120</v>
      </c>
      <c r="E3142" s="36">
        <f>INT(INDEX(TrainRun!$AD$149:$AD$295,'By Second'!D3142))</f>
        <v>1632</v>
      </c>
      <c r="F3142" s="36">
        <f>IF(E3142=0,0,INDEX(TrainRun!$AE$149:$AE$295,'By Second'!D3142))</f>
        <v>18.558439441383452</v>
      </c>
      <c r="G3142" s="36">
        <f>INDEX(TrainRun!$AF$149:$AF$295,'By Second'!D3142)</f>
        <v>55275.65761431081</v>
      </c>
      <c r="H3142">
        <f t="shared" si="1044"/>
        <v>121</v>
      </c>
      <c r="I3142" s="36">
        <f>INT(INDEX(TrainRun!$AD$149:$AD$295,'By Second'!H3142))</f>
        <v>1657</v>
      </c>
      <c r="J3142" s="36">
        <f>INDEX(TrainRun!$AE$149:$AE$295,'By Second'!H3142)</f>
        <v>18.458295350429385</v>
      </c>
      <c r="K3142">
        <f t="shared" si="1045"/>
        <v>25</v>
      </c>
      <c r="L3142">
        <f t="shared" si="1046"/>
        <v>-0.10014409095406762</v>
      </c>
      <c r="M3142">
        <f t="shared" si="1047"/>
        <v>-4.0057636381627048E-3</v>
      </c>
      <c r="N3142" s="32">
        <f t="shared" si="1048"/>
        <v>18.538410623192643</v>
      </c>
      <c r="O3142" s="29">
        <f t="shared" si="1049"/>
        <v>55368.432110752343</v>
      </c>
      <c r="P3142" s="37">
        <f>MATCH(O3142,LORDetail!$B$932:$B$1859,1)</f>
        <v>265</v>
      </c>
      <c r="Q3142" s="37">
        <f>INDEX(LORDetail!$B$932:$B$1859,P3142)</f>
        <v>55227</v>
      </c>
      <c r="R3142" s="37">
        <f>INDEX(LORDetail!$D$932:$D$1859,P3142)</f>
        <v>51.537238462774098</v>
      </c>
      <c r="S3142" s="37">
        <f>INDEX(LORDetail!$E$932:$E$1859,P3142)</f>
        <v>-1.92898108876866</v>
      </c>
      <c r="T3142" s="37">
        <f>INDEX(LORDetail!$G$932:$G$1859,P3142)</f>
        <v>84.07056</v>
      </c>
      <c r="U3142">
        <f t="shared" si="1050"/>
        <v>266</v>
      </c>
      <c r="V3142" s="37">
        <f>INDEX(LORDetail!$B$932:$B$1859,U3142)</f>
        <v>55484</v>
      </c>
      <c r="W3142" s="37">
        <f>INDEX(LORDetail!$D$932:$D$1859,U3142)</f>
        <v>51.537292966434102</v>
      </c>
      <c r="X3142" s="37">
        <f>INDEX(LORDetail!$E$932:$E$1859,U3142)</f>
        <v>-1.9252710075314401</v>
      </c>
      <c r="Y3142" s="37">
        <f>INDEX(LORDetail!$G$932:$G$1859,U3142)</f>
        <v>83.910650000000004</v>
      </c>
      <c r="Z3142">
        <f t="shared" si="1051"/>
        <v>257</v>
      </c>
      <c r="AA3142" s="29">
        <f t="shared" si="1052"/>
        <v>141.43211075234285</v>
      </c>
      <c r="AB3142">
        <f t="shared" si="1053"/>
        <v>0.55031949709082817</v>
      </c>
      <c r="AC3142" s="32">
        <f t="shared" si="1054"/>
        <v>51.537268457200859</v>
      </c>
      <c r="AD3142" s="32">
        <f t="shared" si="1055"/>
        <v>-1.926939358728027</v>
      </c>
      <c r="AE3142" s="34">
        <f t="shared" si="1056"/>
        <v>83.982558409220204</v>
      </c>
      <c r="AF3142" s="36" t="str">
        <f t="shared" si="1042"/>
        <v>RDNGSTN</v>
      </c>
      <c r="AG3142" s="36" t="str">
        <f t="shared" si="1043"/>
        <v>PADTON</v>
      </c>
      <c r="AH3142" s="36">
        <f t="shared" si="1040"/>
        <v>1637</v>
      </c>
      <c r="AI3142" s="42">
        <f t="shared" si="1041"/>
        <v>55368.4</v>
      </c>
      <c r="AJ3142" s="43">
        <f t="shared" si="1057"/>
        <v>18.538410623192643</v>
      </c>
      <c r="AK3142" s="43">
        <f t="shared" si="1058"/>
        <v>-4.0057636381627048E-3</v>
      </c>
      <c r="AL3142" s="36">
        <f t="shared" si="1059"/>
        <v>51.537268457200859</v>
      </c>
      <c r="AM3142" s="36">
        <v>1</v>
      </c>
      <c r="AN3142" s="36">
        <f t="shared" si="1060"/>
        <v>-1.926939358728027</v>
      </c>
      <c r="AO3142" s="36">
        <v>4</v>
      </c>
      <c r="AP3142" s="42">
        <f>INT(AI3142/1000)*1000</f>
        <v>55000</v>
      </c>
      <c r="AQ3142" s="42">
        <f>MOD(AI3142,1000)</f>
        <v>368.40000000000146</v>
      </c>
      <c r="AR3142" s="42">
        <f>MOD(AI3143,1000)-0.2+(AP3143-AP3142)</f>
        <v>386.8</v>
      </c>
    </row>
    <row r="3143" spans="1:44" x14ac:dyDescent="0.25">
      <c r="A3143" s="19" t="s">
        <v>1</v>
      </c>
      <c r="B3143" t="s">
        <v>0</v>
      </c>
      <c r="C3143">
        <v>1638</v>
      </c>
      <c r="D3143" s="36">
        <f>MATCH(C3143,TrainRun!$AG$149:$AG$295,1)</f>
        <v>120</v>
      </c>
      <c r="E3143" s="36">
        <f>INT(INDEX(TrainRun!$AD$149:$AD$295,'By Second'!D3143))</f>
        <v>1632</v>
      </c>
      <c r="F3143" s="36">
        <f>IF(E3143=0,0,INDEX(TrainRun!$AE$149:$AE$295,'By Second'!D3143))</f>
        <v>18.558439441383452</v>
      </c>
      <c r="G3143" s="36">
        <f>INDEX(TrainRun!$AF$149:$AF$295,'By Second'!D3143)</f>
        <v>55275.65761431081</v>
      </c>
      <c r="H3143">
        <f t="shared" si="1044"/>
        <v>121</v>
      </c>
      <c r="I3143" s="36">
        <f>INT(INDEX(TrainRun!$AD$149:$AD$295,'By Second'!H3143))</f>
        <v>1657</v>
      </c>
      <c r="J3143" s="36">
        <f>INDEX(TrainRun!$AE$149:$AE$295,'By Second'!H3143)</f>
        <v>18.458295350429385</v>
      </c>
      <c r="K3143">
        <f t="shared" si="1045"/>
        <v>25</v>
      </c>
      <c r="L3143">
        <f t="shared" si="1046"/>
        <v>-0.10014409095406762</v>
      </c>
      <c r="M3143">
        <f t="shared" si="1047"/>
        <v>-4.0057636381627048E-3</v>
      </c>
      <c r="N3143" s="32">
        <f t="shared" si="1048"/>
        <v>18.534404859554481</v>
      </c>
      <c r="O3143" s="29">
        <f t="shared" si="1049"/>
        <v>55386.966515611901</v>
      </c>
      <c r="P3143" s="37">
        <f>MATCH(O3143,LORDetail!$B$932:$B$1859,1)</f>
        <v>265</v>
      </c>
      <c r="Q3143" s="37">
        <f>INDEX(LORDetail!$B$932:$B$1859,P3143)</f>
        <v>55227</v>
      </c>
      <c r="R3143" s="37">
        <f>INDEX(LORDetail!$D$932:$D$1859,P3143)</f>
        <v>51.537238462774098</v>
      </c>
      <c r="S3143" s="37">
        <f>INDEX(LORDetail!$E$932:$E$1859,P3143)</f>
        <v>-1.92898108876866</v>
      </c>
      <c r="T3143" s="37">
        <f>INDEX(LORDetail!$G$932:$G$1859,P3143)</f>
        <v>84.07056</v>
      </c>
      <c r="U3143">
        <f t="shared" si="1050"/>
        <v>266</v>
      </c>
      <c r="V3143" s="37">
        <f>INDEX(LORDetail!$B$932:$B$1859,U3143)</f>
        <v>55484</v>
      </c>
      <c r="W3143" s="37">
        <f>INDEX(LORDetail!$D$932:$D$1859,U3143)</f>
        <v>51.537292966434102</v>
      </c>
      <c r="X3143" s="37">
        <f>INDEX(LORDetail!$E$932:$E$1859,U3143)</f>
        <v>-1.9252710075314401</v>
      </c>
      <c r="Y3143" s="37">
        <f>INDEX(LORDetail!$G$932:$G$1859,U3143)</f>
        <v>83.910650000000004</v>
      </c>
      <c r="Z3143">
        <f t="shared" si="1051"/>
        <v>257</v>
      </c>
      <c r="AA3143" s="29">
        <f t="shared" si="1052"/>
        <v>159.96651561190083</v>
      </c>
      <c r="AB3143">
        <f t="shared" si="1053"/>
        <v>0.62243780393735737</v>
      </c>
      <c r="AC3143" s="32">
        <f t="shared" si="1054"/>
        <v>51.537272387912537</v>
      </c>
      <c r="AD3143" s="32">
        <f t="shared" si="1055"/>
        <v>-1.9266717939509357</v>
      </c>
      <c r="AE3143" s="34">
        <f t="shared" si="1056"/>
        <v>83.971025970772374</v>
      </c>
      <c r="AF3143" s="36" t="str">
        <f t="shared" si="1042"/>
        <v>RDNGSTN</v>
      </c>
      <c r="AG3143" s="36" t="str">
        <f t="shared" si="1043"/>
        <v>PADTON</v>
      </c>
      <c r="AH3143" s="36">
        <f t="shared" si="1040"/>
        <v>1638</v>
      </c>
      <c r="AI3143" s="42">
        <f t="shared" si="1041"/>
        <v>55387</v>
      </c>
      <c r="AJ3143" s="43">
        <f t="shared" si="1057"/>
        <v>18.534404859554481</v>
      </c>
      <c r="AK3143" s="43">
        <f t="shared" si="1058"/>
        <v>-4.0057636381627048E-3</v>
      </c>
      <c r="AL3143" s="36">
        <f t="shared" si="1059"/>
        <v>51.537272387912537</v>
      </c>
      <c r="AM3143" s="36">
        <v>1</v>
      </c>
      <c r="AN3143" s="36">
        <f t="shared" si="1060"/>
        <v>-1.9266717939509357</v>
      </c>
      <c r="AO3143" s="36">
        <v>4</v>
      </c>
      <c r="AP3143" s="42">
        <f>INT(AI3143/1000)*1000</f>
        <v>55000</v>
      </c>
      <c r="AQ3143" s="42">
        <f>MOD(AI3143,1000)</f>
        <v>387</v>
      </c>
      <c r="AR3143" s="42">
        <f>MOD(AI3144,1000)-0.2+(AP3144-AP3143)</f>
        <v>405.20000000000147</v>
      </c>
    </row>
    <row r="3144" spans="1:44" x14ac:dyDescent="0.25">
      <c r="A3144" s="19" t="s">
        <v>1</v>
      </c>
      <c r="B3144" t="s">
        <v>0</v>
      </c>
      <c r="C3144">
        <v>1639</v>
      </c>
      <c r="D3144" s="36">
        <f>MATCH(C3144,TrainRun!$AG$149:$AG$295,1)</f>
        <v>120</v>
      </c>
      <c r="E3144" s="36">
        <f>INT(INDEX(TrainRun!$AD$149:$AD$295,'By Second'!D3144))</f>
        <v>1632</v>
      </c>
      <c r="F3144" s="36">
        <f>IF(E3144=0,0,INDEX(TrainRun!$AE$149:$AE$295,'By Second'!D3144))</f>
        <v>18.558439441383452</v>
      </c>
      <c r="G3144" s="36">
        <f>INDEX(TrainRun!$AF$149:$AF$295,'By Second'!D3144)</f>
        <v>55275.65761431081</v>
      </c>
      <c r="H3144">
        <f t="shared" si="1044"/>
        <v>121</v>
      </c>
      <c r="I3144" s="36">
        <f>INT(INDEX(TrainRun!$AD$149:$AD$295,'By Second'!H3144))</f>
        <v>1657</v>
      </c>
      <c r="J3144" s="36">
        <f>INDEX(TrainRun!$AE$149:$AE$295,'By Second'!H3144)</f>
        <v>18.458295350429385</v>
      </c>
      <c r="K3144">
        <f t="shared" si="1045"/>
        <v>25</v>
      </c>
      <c r="L3144">
        <f t="shared" si="1046"/>
        <v>-0.10014409095406762</v>
      </c>
      <c r="M3144">
        <f t="shared" si="1047"/>
        <v>-4.0057636381627048E-3</v>
      </c>
      <c r="N3144" s="32">
        <f t="shared" si="1048"/>
        <v>18.530399095916319</v>
      </c>
      <c r="O3144" s="29">
        <f t="shared" si="1049"/>
        <v>55405.496914707815</v>
      </c>
      <c r="P3144" s="37">
        <f>MATCH(O3144,LORDetail!$B$932:$B$1859,1)</f>
        <v>265</v>
      </c>
      <c r="Q3144" s="37">
        <f>INDEX(LORDetail!$B$932:$B$1859,P3144)</f>
        <v>55227</v>
      </c>
      <c r="R3144" s="37">
        <f>INDEX(LORDetail!$D$932:$D$1859,P3144)</f>
        <v>51.537238462774098</v>
      </c>
      <c r="S3144" s="37">
        <f>INDEX(LORDetail!$E$932:$E$1859,P3144)</f>
        <v>-1.92898108876866</v>
      </c>
      <c r="T3144" s="37">
        <f>INDEX(LORDetail!$G$932:$G$1859,P3144)</f>
        <v>84.07056</v>
      </c>
      <c r="U3144">
        <f t="shared" si="1050"/>
        <v>266</v>
      </c>
      <c r="V3144" s="37">
        <f>INDEX(LORDetail!$B$932:$B$1859,U3144)</f>
        <v>55484</v>
      </c>
      <c r="W3144" s="37">
        <f>INDEX(LORDetail!$D$932:$D$1859,U3144)</f>
        <v>51.537292966434102</v>
      </c>
      <c r="X3144" s="37">
        <f>INDEX(LORDetail!$E$932:$E$1859,U3144)</f>
        <v>-1.9252710075314401</v>
      </c>
      <c r="Y3144" s="37">
        <f>INDEX(LORDetail!$G$932:$G$1859,U3144)</f>
        <v>83.910650000000004</v>
      </c>
      <c r="Z3144">
        <f t="shared" si="1051"/>
        <v>257</v>
      </c>
      <c r="AA3144" s="29">
        <f t="shared" si="1052"/>
        <v>178.49691470781545</v>
      </c>
      <c r="AB3144">
        <f t="shared" si="1053"/>
        <v>0.69454052415492396</v>
      </c>
      <c r="AC3144" s="32">
        <f t="shared" si="1054"/>
        <v>51.537276317774683</v>
      </c>
      <c r="AD3144" s="32">
        <f t="shared" si="1055"/>
        <v>-1.9264042870015039</v>
      </c>
      <c r="AE3144" s="34">
        <f t="shared" si="1056"/>
        <v>83.959496024782382</v>
      </c>
      <c r="AF3144" s="36" t="str">
        <f t="shared" si="1042"/>
        <v>RDNGSTN</v>
      </c>
      <c r="AG3144" s="36" t="str">
        <f t="shared" si="1043"/>
        <v>PADTON</v>
      </c>
      <c r="AH3144" s="36">
        <f t="shared" si="1040"/>
        <v>1639</v>
      </c>
      <c r="AI3144" s="42">
        <f t="shared" si="1041"/>
        <v>55405.4</v>
      </c>
      <c r="AJ3144" s="43">
        <f t="shared" si="1057"/>
        <v>18.530399095916319</v>
      </c>
      <c r="AK3144" s="43">
        <f t="shared" si="1058"/>
        <v>-4.0057636381627048E-3</v>
      </c>
      <c r="AL3144" s="36">
        <f t="shared" si="1059"/>
        <v>51.537276317774683</v>
      </c>
      <c r="AM3144" s="36">
        <v>1</v>
      </c>
      <c r="AN3144" s="36">
        <f t="shared" si="1060"/>
        <v>-1.9264042870015039</v>
      </c>
      <c r="AO3144" s="36">
        <v>4</v>
      </c>
      <c r="AP3144" s="42">
        <f>INT(AI3144/1000)*1000</f>
        <v>55000</v>
      </c>
      <c r="AQ3144" s="42">
        <f>MOD(AI3144,1000)</f>
        <v>405.40000000000146</v>
      </c>
      <c r="AR3144" s="42">
        <f>MOD(AI3145,1000)-0.2+(AP3145-AP3144)</f>
        <v>423.8</v>
      </c>
    </row>
    <row r="3145" spans="1:44" x14ac:dyDescent="0.25">
      <c r="A3145" s="19" t="s">
        <v>1</v>
      </c>
      <c r="B3145" t="s">
        <v>0</v>
      </c>
      <c r="C3145">
        <v>1640</v>
      </c>
      <c r="D3145" s="36">
        <f>MATCH(C3145,TrainRun!$AG$149:$AG$295,1)</f>
        <v>120</v>
      </c>
      <c r="E3145" s="36">
        <f>INT(INDEX(TrainRun!$AD$149:$AD$295,'By Second'!D3145))</f>
        <v>1632</v>
      </c>
      <c r="F3145" s="36">
        <f>IF(E3145=0,0,INDEX(TrainRun!$AE$149:$AE$295,'By Second'!D3145))</f>
        <v>18.558439441383452</v>
      </c>
      <c r="G3145" s="36">
        <f>INDEX(TrainRun!$AF$149:$AF$295,'By Second'!D3145)</f>
        <v>55275.65761431081</v>
      </c>
      <c r="H3145">
        <f t="shared" si="1044"/>
        <v>121</v>
      </c>
      <c r="I3145" s="36">
        <f>INT(INDEX(TrainRun!$AD$149:$AD$295,'By Second'!H3145))</f>
        <v>1657</v>
      </c>
      <c r="J3145" s="36">
        <f>INDEX(TrainRun!$AE$149:$AE$295,'By Second'!H3145)</f>
        <v>18.458295350429385</v>
      </c>
      <c r="K3145">
        <f t="shared" si="1045"/>
        <v>25</v>
      </c>
      <c r="L3145">
        <f t="shared" si="1046"/>
        <v>-0.10014409095406762</v>
      </c>
      <c r="M3145">
        <f t="shared" si="1047"/>
        <v>-4.0057636381627048E-3</v>
      </c>
      <c r="N3145" s="32">
        <f t="shared" si="1048"/>
        <v>18.526393332278158</v>
      </c>
      <c r="O3145" s="29">
        <f t="shared" si="1049"/>
        <v>55424.023308040094</v>
      </c>
      <c r="P3145" s="37">
        <f>MATCH(O3145,LORDetail!$B$932:$B$1859,1)</f>
        <v>265</v>
      </c>
      <c r="Q3145" s="37">
        <f>INDEX(LORDetail!$B$932:$B$1859,P3145)</f>
        <v>55227</v>
      </c>
      <c r="R3145" s="37">
        <f>INDEX(LORDetail!$D$932:$D$1859,P3145)</f>
        <v>51.537238462774098</v>
      </c>
      <c r="S3145" s="37">
        <f>INDEX(LORDetail!$E$932:$E$1859,P3145)</f>
        <v>-1.92898108876866</v>
      </c>
      <c r="T3145" s="37">
        <f>INDEX(LORDetail!$G$932:$G$1859,P3145)</f>
        <v>84.07056</v>
      </c>
      <c r="U3145">
        <f t="shared" si="1050"/>
        <v>266</v>
      </c>
      <c r="V3145" s="37">
        <f>INDEX(LORDetail!$B$932:$B$1859,U3145)</f>
        <v>55484</v>
      </c>
      <c r="W3145" s="37">
        <f>INDEX(LORDetail!$D$932:$D$1859,U3145)</f>
        <v>51.537292966434102</v>
      </c>
      <c r="X3145" s="37">
        <f>INDEX(LORDetail!$E$932:$E$1859,U3145)</f>
        <v>-1.9252710075314401</v>
      </c>
      <c r="Y3145" s="37">
        <f>INDEX(LORDetail!$G$932:$G$1859,U3145)</f>
        <v>83.910650000000004</v>
      </c>
      <c r="Z3145">
        <f t="shared" si="1051"/>
        <v>257</v>
      </c>
      <c r="AA3145" s="29">
        <f t="shared" si="1052"/>
        <v>197.02330804009398</v>
      </c>
      <c r="AB3145">
        <f t="shared" si="1053"/>
        <v>0.76662765774355635</v>
      </c>
      <c r="AC3145" s="32">
        <f t="shared" si="1054"/>
        <v>51.537280246787304</v>
      </c>
      <c r="AD3145" s="32">
        <f t="shared" si="1055"/>
        <v>-1.9261368378797319</v>
      </c>
      <c r="AE3145" s="34">
        <f t="shared" si="1056"/>
        <v>83.947968571250229</v>
      </c>
      <c r="AF3145" s="36" t="str">
        <f t="shared" si="1042"/>
        <v>RDNGSTN</v>
      </c>
      <c r="AG3145" s="36" t="str">
        <f t="shared" si="1043"/>
        <v>PADTON</v>
      </c>
      <c r="AH3145" s="36">
        <f t="shared" si="1040"/>
        <v>1640</v>
      </c>
      <c r="AI3145" s="42">
        <f t="shared" si="1041"/>
        <v>55424</v>
      </c>
      <c r="AJ3145" s="43">
        <f t="shared" si="1057"/>
        <v>18.526393332278158</v>
      </c>
      <c r="AK3145" s="43">
        <f t="shared" si="1058"/>
        <v>-4.0057636381627048E-3</v>
      </c>
      <c r="AL3145" s="36">
        <f t="shared" si="1059"/>
        <v>51.537280246787304</v>
      </c>
      <c r="AM3145" s="36">
        <v>1</v>
      </c>
      <c r="AN3145" s="36">
        <f t="shared" si="1060"/>
        <v>-1.9261368378797319</v>
      </c>
      <c r="AO3145" s="36">
        <v>4</v>
      </c>
      <c r="AP3145" s="42">
        <f>INT(AI3145/1000)*1000</f>
        <v>55000</v>
      </c>
      <c r="AQ3145" s="42">
        <f>MOD(AI3145,1000)</f>
        <v>424</v>
      </c>
      <c r="AR3145" s="42">
        <f>MOD(AI3146,1000)-0.2+(AP3146-AP3145)</f>
        <v>442.39999999999856</v>
      </c>
    </row>
    <row r="3146" spans="1:44" x14ac:dyDescent="0.25">
      <c r="A3146" s="19" t="s">
        <v>1</v>
      </c>
      <c r="B3146" t="s">
        <v>0</v>
      </c>
      <c r="C3146">
        <v>1641</v>
      </c>
      <c r="D3146" s="36">
        <f>MATCH(C3146,TrainRun!$AG$149:$AG$295,1)</f>
        <v>120</v>
      </c>
      <c r="E3146" s="36">
        <f>INT(INDEX(TrainRun!$AD$149:$AD$295,'By Second'!D3146))</f>
        <v>1632</v>
      </c>
      <c r="F3146" s="36">
        <f>IF(E3146=0,0,INDEX(TrainRun!$AE$149:$AE$295,'By Second'!D3146))</f>
        <v>18.558439441383452</v>
      </c>
      <c r="G3146" s="36">
        <f>INDEX(TrainRun!$AF$149:$AF$295,'By Second'!D3146)</f>
        <v>55275.65761431081</v>
      </c>
      <c r="H3146">
        <f t="shared" si="1044"/>
        <v>121</v>
      </c>
      <c r="I3146" s="36">
        <f>INT(INDEX(TrainRun!$AD$149:$AD$295,'By Second'!H3146))</f>
        <v>1657</v>
      </c>
      <c r="J3146" s="36">
        <f>INDEX(TrainRun!$AE$149:$AE$295,'By Second'!H3146)</f>
        <v>18.458295350429385</v>
      </c>
      <c r="K3146">
        <f t="shared" si="1045"/>
        <v>25</v>
      </c>
      <c r="L3146">
        <f t="shared" si="1046"/>
        <v>-0.10014409095406762</v>
      </c>
      <c r="M3146">
        <f t="shared" si="1047"/>
        <v>-4.0057636381627048E-3</v>
      </c>
      <c r="N3146" s="32">
        <f t="shared" si="1048"/>
        <v>18.522387568639996</v>
      </c>
      <c r="O3146" s="29">
        <f t="shared" si="1049"/>
        <v>55442.545695608736</v>
      </c>
      <c r="P3146" s="37">
        <f>MATCH(O3146,LORDetail!$B$932:$B$1859,1)</f>
        <v>265</v>
      </c>
      <c r="Q3146" s="37">
        <f>INDEX(LORDetail!$B$932:$B$1859,P3146)</f>
        <v>55227</v>
      </c>
      <c r="R3146" s="37">
        <f>INDEX(LORDetail!$D$932:$D$1859,P3146)</f>
        <v>51.537238462774098</v>
      </c>
      <c r="S3146" s="37">
        <f>INDEX(LORDetail!$E$932:$E$1859,P3146)</f>
        <v>-1.92898108876866</v>
      </c>
      <c r="T3146" s="37">
        <f>INDEX(LORDetail!$G$932:$G$1859,P3146)</f>
        <v>84.07056</v>
      </c>
      <c r="U3146">
        <f t="shared" si="1050"/>
        <v>266</v>
      </c>
      <c r="V3146" s="37">
        <f>INDEX(LORDetail!$B$932:$B$1859,U3146)</f>
        <v>55484</v>
      </c>
      <c r="W3146" s="37">
        <f>INDEX(LORDetail!$D$932:$D$1859,U3146)</f>
        <v>51.537292966434102</v>
      </c>
      <c r="X3146" s="37">
        <f>INDEX(LORDetail!$E$932:$E$1859,U3146)</f>
        <v>-1.9252710075314401</v>
      </c>
      <c r="Y3146" s="37">
        <f>INDEX(LORDetail!$G$932:$G$1859,U3146)</f>
        <v>83.910650000000004</v>
      </c>
      <c r="Z3146">
        <f t="shared" si="1051"/>
        <v>257</v>
      </c>
      <c r="AA3146" s="29">
        <f t="shared" si="1052"/>
        <v>215.54569560873642</v>
      </c>
      <c r="AB3146">
        <f t="shared" si="1053"/>
        <v>0.83869920470325454</v>
      </c>
      <c r="AC3146" s="32">
        <f t="shared" si="1054"/>
        <v>51.537284174950393</v>
      </c>
      <c r="AD3146" s="32">
        <f t="shared" si="1055"/>
        <v>-1.9258694465856192</v>
      </c>
      <c r="AE3146" s="34">
        <f t="shared" si="1056"/>
        <v>83.9364436101759</v>
      </c>
      <c r="AF3146" s="36" t="str">
        <f t="shared" si="1042"/>
        <v>RDNGSTN</v>
      </c>
      <c r="AG3146" s="36" t="str">
        <f t="shared" si="1043"/>
        <v>PADTON</v>
      </c>
      <c r="AH3146" s="36">
        <f t="shared" si="1040"/>
        <v>1641</v>
      </c>
      <c r="AI3146" s="42">
        <f t="shared" si="1041"/>
        <v>55442.6</v>
      </c>
      <c r="AJ3146" s="43">
        <f t="shared" si="1057"/>
        <v>18.522387568639996</v>
      </c>
      <c r="AK3146" s="43">
        <f t="shared" si="1058"/>
        <v>-4.0057636381627048E-3</v>
      </c>
      <c r="AL3146" s="36">
        <f t="shared" si="1059"/>
        <v>51.537284174950393</v>
      </c>
      <c r="AM3146" s="36">
        <v>1</v>
      </c>
      <c r="AN3146" s="36">
        <f t="shared" si="1060"/>
        <v>-1.9258694465856192</v>
      </c>
      <c r="AO3146" s="36">
        <v>4</v>
      </c>
      <c r="AP3146" s="42">
        <f>INT(AI3146/1000)*1000</f>
        <v>55000</v>
      </c>
      <c r="AQ3146" s="42">
        <f>MOD(AI3146,1000)</f>
        <v>442.59999999999854</v>
      </c>
      <c r="AR3146" s="42">
        <f>MOD(AI3147,1000)-0.2+(AP3147-AP3146)</f>
        <v>460.8</v>
      </c>
    </row>
    <row r="3147" spans="1:44" x14ac:dyDescent="0.25">
      <c r="A3147" s="19" t="s">
        <v>1</v>
      </c>
      <c r="B3147" t="s">
        <v>0</v>
      </c>
      <c r="C3147">
        <v>1642</v>
      </c>
      <c r="D3147" s="36">
        <f>MATCH(C3147,TrainRun!$AG$149:$AG$295,1)</f>
        <v>120</v>
      </c>
      <c r="E3147" s="36">
        <f>INT(INDEX(TrainRun!$AD$149:$AD$295,'By Second'!D3147))</f>
        <v>1632</v>
      </c>
      <c r="F3147" s="36">
        <f>IF(E3147=0,0,INDEX(TrainRun!$AE$149:$AE$295,'By Second'!D3147))</f>
        <v>18.558439441383452</v>
      </c>
      <c r="G3147" s="36">
        <f>INDEX(TrainRun!$AF$149:$AF$295,'By Second'!D3147)</f>
        <v>55275.65761431081</v>
      </c>
      <c r="H3147">
        <f t="shared" si="1044"/>
        <v>121</v>
      </c>
      <c r="I3147" s="36">
        <f>INT(INDEX(TrainRun!$AD$149:$AD$295,'By Second'!H3147))</f>
        <v>1657</v>
      </c>
      <c r="J3147" s="36">
        <f>INDEX(TrainRun!$AE$149:$AE$295,'By Second'!H3147)</f>
        <v>18.458295350429385</v>
      </c>
      <c r="K3147">
        <f t="shared" si="1045"/>
        <v>25</v>
      </c>
      <c r="L3147">
        <f t="shared" si="1046"/>
        <v>-0.10014409095406762</v>
      </c>
      <c r="M3147">
        <f t="shared" si="1047"/>
        <v>-4.0057636381627048E-3</v>
      </c>
      <c r="N3147" s="32">
        <f t="shared" si="1048"/>
        <v>18.518381805001834</v>
      </c>
      <c r="O3147" s="29">
        <f t="shared" si="1049"/>
        <v>55461.064077413736</v>
      </c>
      <c r="P3147" s="37">
        <f>MATCH(O3147,LORDetail!$B$932:$B$1859,1)</f>
        <v>265</v>
      </c>
      <c r="Q3147" s="37">
        <f>INDEX(LORDetail!$B$932:$B$1859,P3147)</f>
        <v>55227</v>
      </c>
      <c r="R3147" s="37">
        <f>INDEX(LORDetail!$D$932:$D$1859,P3147)</f>
        <v>51.537238462774098</v>
      </c>
      <c r="S3147" s="37">
        <f>INDEX(LORDetail!$E$932:$E$1859,P3147)</f>
        <v>-1.92898108876866</v>
      </c>
      <c r="T3147" s="37">
        <f>INDEX(LORDetail!$G$932:$G$1859,P3147)</f>
        <v>84.07056</v>
      </c>
      <c r="U3147">
        <f t="shared" si="1050"/>
        <v>266</v>
      </c>
      <c r="V3147" s="37">
        <f>INDEX(LORDetail!$B$932:$B$1859,U3147)</f>
        <v>55484</v>
      </c>
      <c r="W3147" s="37">
        <f>INDEX(LORDetail!$D$932:$D$1859,U3147)</f>
        <v>51.537292966434102</v>
      </c>
      <c r="X3147" s="37">
        <f>INDEX(LORDetail!$E$932:$E$1859,U3147)</f>
        <v>-1.9252710075314401</v>
      </c>
      <c r="Y3147" s="37">
        <f>INDEX(LORDetail!$G$932:$G$1859,U3147)</f>
        <v>83.910650000000004</v>
      </c>
      <c r="Z3147">
        <f t="shared" si="1051"/>
        <v>257</v>
      </c>
      <c r="AA3147" s="29">
        <f t="shared" si="1052"/>
        <v>234.0640774137355</v>
      </c>
      <c r="AB3147">
        <f t="shared" si="1053"/>
        <v>0.91075516503399023</v>
      </c>
      <c r="AC3147" s="32">
        <f t="shared" si="1054"/>
        <v>51.537288102263958</v>
      </c>
      <c r="AD3147" s="32">
        <f t="shared" si="1055"/>
        <v>-1.9256021131191663</v>
      </c>
      <c r="AE3147" s="34">
        <f t="shared" si="1056"/>
        <v>83.924921141559423</v>
      </c>
      <c r="AF3147" s="36" t="str">
        <f t="shared" si="1042"/>
        <v>RDNGSTN</v>
      </c>
      <c r="AG3147" s="36" t="str">
        <f t="shared" si="1043"/>
        <v>PADTON</v>
      </c>
      <c r="AH3147" s="36">
        <f t="shared" si="1040"/>
        <v>1642</v>
      </c>
      <c r="AI3147" s="42">
        <f t="shared" si="1041"/>
        <v>55461</v>
      </c>
      <c r="AJ3147" s="43">
        <f t="shared" si="1057"/>
        <v>18.518381805001834</v>
      </c>
      <c r="AK3147" s="43">
        <f t="shared" si="1058"/>
        <v>-4.0057636381627048E-3</v>
      </c>
      <c r="AL3147" s="36">
        <f t="shared" si="1059"/>
        <v>51.537288102263958</v>
      </c>
      <c r="AM3147" s="36">
        <v>1</v>
      </c>
      <c r="AN3147" s="36">
        <f t="shared" si="1060"/>
        <v>-1.9256021131191663</v>
      </c>
      <c r="AO3147" s="36">
        <v>4</v>
      </c>
      <c r="AP3147" s="42">
        <f>INT(AI3147/1000)*1000</f>
        <v>55000</v>
      </c>
      <c r="AQ3147" s="42">
        <f>MOD(AI3147,1000)</f>
        <v>461</v>
      </c>
      <c r="AR3147" s="42">
        <f>MOD(AI3148,1000)-0.2+(AP3148-AP3147)</f>
        <v>479.39999999999856</v>
      </c>
    </row>
    <row r="3148" spans="1:44" x14ac:dyDescent="0.25">
      <c r="A3148" s="19" t="s">
        <v>1</v>
      </c>
      <c r="B3148" t="s">
        <v>0</v>
      </c>
      <c r="C3148">
        <v>1643</v>
      </c>
      <c r="D3148" s="36">
        <f>MATCH(C3148,TrainRun!$AG$149:$AG$295,1)</f>
        <v>120</v>
      </c>
      <c r="E3148" s="36">
        <f>INT(INDEX(TrainRun!$AD$149:$AD$295,'By Second'!D3148))</f>
        <v>1632</v>
      </c>
      <c r="F3148" s="36">
        <f>IF(E3148=0,0,INDEX(TrainRun!$AE$149:$AE$295,'By Second'!D3148))</f>
        <v>18.558439441383452</v>
      </c>
      <c r="G3148" s="36">
        <f>INDEX(TrainRun!$AF$149:$AF$295,'By Second'!D3148)</f>
        <v>55275.65761431081</v>
      </c>
      <c r="H3148">
        <f t="shared" si="1044"/>
        <v>121</v>
      </c>
      <c r="I3148" s="36">
        <f>INT(INDEX(TrainRun!$AD$149:$AD$295,'By Second'!H3148))</f>
        <v>1657</v>
      </c>
      <c r="J3148" s="36">
        <f>INDEX(TrainRun!$AE$149:$AE$295,'By Second'!H3148)</f>
        <v>18.458295350429385</v>
      </c>
      <c r="K3148">
        <f t="shared" si="1045"/>
        <v>25</v>
      </c>
      <c r="L3148">
        <f t="shared" si="1046"/>
        <v>-0.10014409095406762</v>
      </c>
      <c r="M3148">
        <f t="shared" si="1047"/>
        <v>-4.0057636381627048E-3</v>
      </c>
      <c r="N3148" s="32">
        <f t="shared" si="1048"/>
        <v>18.514376041363672</v>
      </c>
      <c r="O3148" s="29">
        <f t="shared" si="1049"/>
        <v>55479.578453455098</v>
      </c>
      <c r="P3148" s="37">
        <f>MATCH(O3148,LORDetail!$B$932:$B$1859,1)</f>
        <v>265</v>
      </c>
      <c r="Q3148" s="37">
        <f>INDEX(LORDetail!$B$932:$B$1859,P3148)</f>
        <v>55227</v>
      </c>
      <c r="R3148" s="37">
        <f>INDEX(LORDetail!$D$932:$D$1859,P3148)</f>
        <v>51.537238462774098</v>
      </c>
      <c r="S3148" s="37">
        <f>INDEX(LORDetail!$E$932:$E$1859,P3148)</f>
        <v>-1.92898108876866</v>
      </c>
      <c r="T3148" s="37">
        <f>INDEX(LORDetail!$G$932:$G$1859,P3148)</f>
        <v>84.07056</v>
      </c>
      <c r="U3148">
        <f t="shared" si="1050"/>
        <v>266</v>
      </c>
      <c r="V3148" s="37">
        <f>INDEX(LORDetail!$B$932:$B$1859,U3148)</f>
        <v>55484</v>
      </c>
      <c r="W3148" s="37">
        <f>INDEX(LORDetail!$D$932:$D$1859,U3148)</f>
        <v>51.537292966434102</v>
      </c>
      <c r="X3148" s="37">
        <f>INDEX(LORDetail!$E$932:$E$1859,U3148)</f>
        <v>-1.9252710075314401</v>
      </c>
      <c r="Y3148" s="37">
        <f>INDEX(LORDetail!$G$932:$G$1859,U3148)</f>
        <v>83.910650000000004</v>
      </c>
      <c r="Z3148">
        <f t="shared" si="1051"/>
        <v>257</v>
      </c>
      <c r="AA3148" s="29">
        <f t="shared" si="1052"/>
        <v>252.5784534550985</v>
      </c>
      <c r="AB3148">
        <f t="shared" si="1053"/>
        <v>0.98279553873579184</v>
      </c>
      <c r="AC3148" s="32">
        <f t="shared" si="1054"/>
        <v>51.537292028727997</v>
      </c>
      <c r="AD3148" s="32">
        <f t="shared" si="1055"/>
        <v>-1.9253348374803729</v>
      </c>
      <c r="AE3148" s="34">
        <f t="shared" si="1056"/>
        <v>83.913401165400757</v>
      </c>
      <c r="AF3148" s="36" t="str">
        <f t="shared" si="1042"/>
        <v>RDNGSTN</v>
      </c>
      <c r="AG3148" s="36" t="str">
        <f t="shared" si="1043"/>
        <v>PADTON</v>
      </c>
      <c r="AH3148" s="36">
        <f t="shared" si="1040"/>
        <v>1643</v>
      </c>
      <c r="AI3148" s="42">
        <f t="shared" si="1041"/>
        <v>55479.6</v>
      </c>
      <c r="AJ3148" s="43">
        <f t="shared" si="1057"/>
        <v>18.514376041363672</v>
      </c>
      <c r="AK3148" s="43">
        <f t="shared" si="1058"/>
        <v>-4.0057636381627048E-3</v>
      </c>
      <c r="AL3148" s="36">
        <f t="shared" si="1059"/>
        <v>51.537292028727997</v>
      </c>
      <c r="AM3148" s="36">
        <v>1</v>
      </c>
      <c r="AN3148" s="36">
        <f t="shared" si="1060"/>
        <v>-1.9253348374803729</v>
      </c>
      <c r="AO3148" s="36">
        <v>4</v>
      </c>
      <c r="AP3148" s="42">
        <f>INT(AI3148/1000)*1000</f>
        <v>55000</v>
      </c>
      <c r="AQ3148" s="42">
        <f>MOD(AI3148,1000)</f>
        <v>479.59999999999854</v>
      </c>
      <c r="AR3148" s="42">
        <f>MOD(AI3149,1000)-0.2+(AP3149-AP3148)</f>
        <v>497.8</v>
      </c>
    </row>
    <row r="3149" spans="1:44" x14ac:dyDescent="0.25">
      <c r="A3149" s="19" t="s">
        <v>1</v>
      </c>
      <c r="B3149" t="s">
        <v>0</v>
      </c>
      <c r="C3149">
        <v>1644</v>
      </c>
      <c r="D3149" s="36">
        <f>MATCH(C3149,TrainRun!$AG$149:$AG$295,1)</f>
        <v>120</v>
      </c>
      <c r="E3149" s="36">
        <f>INT(INDEX(TrainRun!$AD$149:$AD$295,'By Second'!D3149))</f>
        <v>1632</v>
      </c>
      <c r="F3149" s="36">
        <f>IF(E3149=0,0,INDEX(TrainRun!$AE$149:$AE$295,'By Second'!D3149))</f>
        <v>18.558439441383452</v>
      </c>
      <c r="G3149" s="36">
        <f>INDEX(TrainRun!$AF$149:$AF$295,'By Second'!D3149)</f>
        <v>55275.65761431081</v>
      </c>
      <c r="H3149">
        <f t="shared" si="1044"/>
        <v>121</v>
      </c>
      <c r="I3149" s="36">
        <f>INT(INDEX(TrainRun!$AD$149:$AD$295,'By Second'!H3149))</f>
        <v>1657</v>
      </c>
      <c r="J3149" s="36">
        <f>INDEX(TrainRun!$AE$149:$AE$295,'By Second'!H3149)</f>
        <v>18.458295350429385</v>
      </c>
      <c r="K3149">
        <f t="shared" si="1045"/>
        <v>25</v>
      </c>
      <c r="L3149">
        <f t="shared" si="1046"/>
        <v>-0.10014409095406762</v>
      </c>
      <c r="M3149">
        <f t="shared" si="1047"/>
        <v>-4.0057636381627048E-3</v>
      </c>
      <c r="N3149" s="32">
        <f t="shared" si="1048"/>
        <v>18.51037027772551</v>
      </c>
      <c r="O3149" s="29">
        <f t="shared" si="1049"/>
        <v>55498.088823732825</v>
      </c>
      <c r="P3149" s="37">
        <f>MATCH(O3149,LORDetail!$B$932:$B$1859,1)</f>
        <v>266</v>
      </c>
      <c r="Q3149" s="37">
        <f>INDEX(LORDetail!$B$932:$B$1859,P3149)</f>
        <v>55484</v>
      </c>
      <c r="R3149" s="37">
        <f>INDEX(LORDetail!$D$932:$D$1859,P3149)</f>
        <v>51.537292966434102</v>
      </c>
      <c r="S3149" s="37">
        <f>INDEX(LORDetail!$E$932:$E$1859,P3149)</f>
        <v>-1.9252710075314401</v>
      </c>
      <c r="T3149" s="37">
        <f>INDEX(LORDetail!$G$932:$G$1859,P3149)</f>
        <v>83.910650000000004</v>
      </c>
      <c r="U3149">
        <f t="shared" si="1050"/>
        <v>267</v>
      </c>
      <c r="V3149" s="37">
        <f>INDEX(LORDetail!$B$932:$B$1859,U3149)</f>
        <v>55733</v>
      </c>
      <c r="W3149" s="37">
        <f>INDEX(LORDetail!$D$932:$D$1859,U3149)</f>
        <v>51.537207368127</v>
      </c>
      <c r="X3149" s="37">
        <f>INDEX(LORDetail!$E$932:$E$1859,U3149)</f>
        <v>-1.92167313084381</v>
      </c>
      <c r="Y3149" s="37">
        <f>INDEX(LORDetail!$G$932:$G$1859,U3149)</f>
        <v>83.75573</v>
      </c>
      <c r="Z3149">
        <f t="shared" si="1051"/>
        <v>249</v>
      </c>
      <c r="AA3149" s="29">
        <f t="shared" si="1052"/>
        <v>14.088823732825404</v>
      </c>
      <c r="AB3149">
        <f t="shared" si="1053"/>
        <v>5.6581621416969492E-2</v>
      </c>
      <c r="AC3149" s="32">
        <f t="shared" si="1054"/>
        <v>51.537288123143092</v>
      </c>
      <c r="AD3149" s="32">
        <f t="shared" si="1055"/>
        <v>-1.9250674338347957</v>
      </c>
      <c r="AE3149" s="34">
        <f t="shared" si="1056"/>
        <v>83.901884375210088</v>
      </c>
      <c r="AF3149" s="36" t="str">
        <f t="shared" si="1042"/>
        <v>RDNGSTN</v>
      </c>
      <c r="AG3149" s="36" t="str">
        <f t="shared" si="1043"/>
        <v>PADTON</v>
      </c>
      <c r="AH3149" s="36">
        <f t="shared" ref="AH3149:AH3212" si="1061">C3149</f>
        <v>1644</v>
      </c>
      <c r="AI3149" s="42">
        <f t="shared" ref="AI3149:AI3212" si="1062">ROUND(O3149*5,0)/5</f>
        <v>55498</v>
      </c>
      <c r="AJ3149" s="43">
        <f t="shared" si="1057"/>
        <v>18.51037027772551</v>
      </c>
      <c r="AK3149" s="43">
        <f t="shared" si="1058"/>
        <v>-4.0057636381627048E-3</v>
      </c>
      <c r="AL3149" s="36">
        <f t="shared" si="1059"/>
        <v>51.537288123143092</v>
      </c>
      <c r="AM3149" s="36">
        <v>1</v>
      </c>
      <c r="AN3149" s="36">
        <f t="shared" si="1060"/>
        <v>-1.9250674338347957</v>
      </c>
      <c r="AO3149" s="36">
        <v>4</v>
      </c>
      <c r="AP3149" s="42">
        <f>INT(AI3149/1000)*1000</f>
        <v>55000</v>
      </c>
      <c r="AQ3149" s="42">
        <f>MOD(AI3149,1000)</f>
        <v>498</v>
      </c>
      <c r="AR3149" s="42">
        <f>MOD(AI3150,1000)-0.2+(AP3150-AP3149)</f>
        <v>516.3999999999985</v>
      </c>
    </row>
    <row r="3150" spans="1:44" x14ac:dyDescent="0.25">
      <c r="A3150" s="19" t="s">
        <v>1</v>
      </c>
      <c r="B3150" t="s">
        <v>0</v>
      </c>
      <c r="C3150">
        <v>1645</v>
      </c>
      <c r="D3150" s="36">
        <f>MATCH(C3150,TrainRun!$AG$149:$AG$295,1)</f>
        <v>120</v>
      </c>
      <c r="E3150" s="36">
        <f>INT(INDEX(TrainRun!$AD$149:$AD$295,'By Second'!D3150))</f>
        <v>1632</v>
      </c>
      <c r="F3150" s="36">
        <f>IF(E3150=0,0,INDEX(TrainRun!$AE$149:$AE$295,'By Second'!D3150))</f>
        <v>18.558439441383452</v>
      </c>
      <c r="G3150" s="36">
        <f>INDEX(TrainRun!$AF$149:$AF$295,'By Second'!D3150)</f>
        <v>55275.65761431081</v>
      </c>
      <c r="H3150">
        <f t="shared" si="1044"/>
        <v>121</v>
      </c>
      <c r="I3150" s="36">
        <f>INT(INDEX(TrainRun!$AD$149:$AD$295,'By Second'!H3150))</f>
        <v>1657</v>
      </c>
      <c r="J3150" s="36">
        <f>INDEX(TrainRun!$AE$149:$AE$295,'By Second'!H3150)</f>
        <v>18.458295350429385</v>
      </c>
      <c r="K3150">
        <f t="shared" si="1045"/>
        <v>25</v>
      </c>
      <c r="L3150">
        <f t="shared" si="1046"/>
        <v>-0.10014409095406762</v>
      </c>
      <c r="M3150">
        <f t="shared" si="1047"/>
        <v>-4.0057636381627048E-3</v>
      </c>
      <c r="N3150" s="32">
        <f t="shared" si="1048"/>
        <v>18.506364514087348</v>
      </c>
      <c r="O3150" s="29">
        <f t="shared" si="1049"/>
        <v>55516.595188246916</v>
      </c>
      <c r="P3150" s="37">
        <f>MATCH(O3150,LORDetail!$B$932:$B$1859,1)</f>
        <v>266</v>
      </c>
      <c r="Q3150" s="37">
        <f>INDEX(LORDetail!$B$932:$B$1859,P3150)</f>
        <v>55484</v>
      </c>
      <c r="R3150" s="37">
        <f>INDEX(LORDetail!$D$932:$D$1859,P3150)</f>
        <v>51.537292966434102</v>
      </c>
      <c r="S3150" s="37">
        <f>INDEX(LORDetail!$E$932:$E$1859,P3150)</f>
        <v>-1.9252710075314401</v>
      </c>
      <c r="T3150" s="37">
        <f>INDEX(LORDetail!$G$932:$G$1859,P3150)</f>
        <v>83.910650000000004</v>
      </c>
      <c r="U3150">
        <f t="shared" si="1050"/>
        <v>267</v>
      </c>
      <c r="V3150" s="37">
        <f>INDEX(LORDetail!$B$932:$B$1859,U3150)</f>
        <v>55733</v>
      </c>
      <c r="W3150" s="37">
        <f>INDEX(LORDetail!$D$932:$D$1859,U3150)</f>
        <v>51.537207368127</v>
      </c>
      <c r="X3150" s="37">
        <f>INDEX(LORDetail!$E$932:$E$1859,U3150)</f>
        <v>-1.92167313084381</v>
      </c>
      <c r="Y3150" s="37">
        <f>INDEX(LORDetail!$G$932:$G$1859,U3150)</f>
        <v>83.75573</v>
      </c>
      <c r="Z3150">
        <f t="shared" si="1051"/>
        <v>249</v>
      </c>
      <c r="AA3150" s="29">
        <f t="shared" si="1052"/>
        <v>32.595188246916223</v>
      </c>
      <c r="AB3150">
        <f t="shared" si="1053"/>
        <v>0.13090437046954306</v>
      </c>
      <c r="AC3150" s="32">
        <f t="shared" si="1054"/>
        <v>51.537281761241594</v>
      </c>
      <c r="AD3150" s="32">
        <f t="shared" si="1055"/>
        <v>-1.9248000297486187</v>
      </c>
      <c r="AE3150" s="34">
        <f t="shared" si="1056"/>
        <v>83.890370294926868</v>
      </c>
      <c r="AF3150" s="36" t="str">
        <f t="shared" ref="AF3150:AF3213" si="1063">A3150</f>
        <v>RDNGSTN</v>
      </c>
      <c r="AG3150" s="36" t="str">
        <f t="shared" ref="AG3150:AG3213" si="1064">B3150</f>
        <v>PADTON</v>
      </c>
      <c r="AH3150" s="36">
        <f t="shared" si="1061"/>
        <v>1645</v>
      </c>
      <c r="AI3150" s="42">
        <f t="shared" si="1062"/>
        <v>55516.6</v>
      </c>
      <c r="AJ3150" s="43">
        <f t="shared" si="1057"/>
        <v>18.506364514087348</v>
      </c>
      <c r="AK3150" s="43">
        <f t="shared" si="1058"/>
        <v>-4.0057636381627048E-3</v>
      </c>
      <c r="AL3150" s="36">
        <f t="shared" si="1059"/>
        <v>51.537281761241594</v>
      </c>
      <c r="AM3150" s="36">
        <v>1</v>
      </c>
      <c r="AN3150" s="36">
        <f t="shared" si="1060"/>
        <v>-1.9248000297486187</v>
      </c>
      <c r="AO3150" s="36">
        <v>4</v>
      </c>
      <c r="AP3150" s="42">
        <f>INT(AI3150/1000)*1000</f>
        <v>55000</v>
      </c>
      <c r="AQ3150" s="42">
        <f>MOD(AI3150,1000)</f>
        <v>516.59999999999854</v>
      </c>
      <c r="AR3150" s="42">
        <f>MOD(AI3151,1000)-0.2+(AP3151-AP3150)</f>
        <v>534.79999999999995</v>
      </c>
    </row>
    <row r="3151" spans="1:44" x14ac:dyDescent="0.25">
      <c r="A3151" s="19" t="s">
        <v>1</v>
      </c>
      <c r="B3151" t="s">
        <v>0</v>
      </c>
      <c r="C3151">
        <v>1646</v>
      </c>
      <c r="D3151" s="36">
        <f>MATCH(C3151,TrainRun!$AG$149:$AG$295,1)</f>
        <v>120</v>
      </c>
      <c r="E3151" s="36">
        <f>INT(INDEX(TrainRun!$AD$149:$AD$295,'By Second'!D3151))</f>
        <v>1632</v>
      </c>
      <c r="F3151" s="36">
        <f>IF(E3151=0,0,INDEX(TrainRun!$AE$149:$AE$295,'By Second'!D3151))</f>
        <v>18.558439441383452</v>
      </c>
      <c r="G3151" s="36">
        <f>INDEX(TrainRun!$AF$149:$AF$295,'By Second'!D3151)</f>
        <v>55275.65761431081</v>
      </c>
      <c r="H3151">
        <f t="shared" si="1044"/>
        <v>121</v>
      </c>
      <c r="I3151" s="36">
        <f>INT(INDEX(TrainRun!$AD$149:$AD$295,'By Second'!H3151))</f>
        <v>1657</v>
      </c>
      <c r="J3151" s="36">
        <f>INDEX(TrainRun!$AE$149:$AE$295,'By Second'!H3151)</f>
        <v>18.458295350429385</v>
      </c>
      <c r="K3151">
        <f t="shared" si="1045"/>
        <v>25</v>
      </c>
      <c r="L3151">
        <f t="shared" si="1046"/>
        <v>-0.10014409095406762</v>
      </c>
      <c r="M3151">
        <f t="shared" si="1047"/>
        <v>-4.0057636381627048E-3</v>
      </c>
      <c r="N3151" s="32">
        <f t="shared" si="1048"/>
        <v>18.502358750449186</v>
      </c>
      <c r="O3151" s="29">
        <f t="shared" si="1049"/>
        <v>55535.097546997364</v>
      </c>
      <c r="P3151" s="37">
        <f>MATCH(O3151,LORDetail!$B$932:$B$1859,1)</f>
        <v>266</v>
      </c>
      <c r="Q3151" s="37">
        <f>INDEX(LORDetail!$B$932:$B$1859,P3151)</f>
        <v>55484</v>
      </c>
      <c r="R3151" s="37">
        <f>INDEX(LORDetail!$D$932:$D$1859,P3151)</f>
        <v>51.537292966434102</v>
      </c>
      <c r="S3151" s="37">
        <f>INDEX(LORDetail!$E$932:$E$1859,P3151)</f>
        <v>-1.9252710075314401</v>
      </c>
      <c r="T3151" s="37">
        <f>INDEX(LORDetail!$G$932:$G$1859,P3151)</f>
        <v>83.910650000000004</v>
      </c>
      <c r="U3151">
        <f t="shared" si="1050"/>
        <v>267</v>
      </c>
      <c r="V3151" s="37">
        <f>INDEX(LORDetail!$B$932:$B$1859,U3151)</f>
        <v>55733</v>
      </c>
      <c r="W3151" s="37">
        <f>INDEX(LORDetail!$D$932:$D$1859,U3151)</f>
        <v>51.537207368127</v>
      </c>
      <c r="X3151" s="37">
        <f>INDEX(LORDetail!$E$932:$E$1859,U3151)</f>
        <v>-1.92167313084381</v>
      </c>
      <c r="Y3151" s="37">
        <f>INDEX(LORDetail!$G$932:$G$1859,U3151)</f>
        <v>83.75573</v>
      </c>
      <c r="Z3151">
        <f t="shared" si="1051"/>
        <v>249</v>
      </c>
      <c r="AA3151" s="29">
        <f t="shared" si="1052"/>
        <v>51.097546997363679</v>
      </c>
      <c r="AB3151">
        <f t="shared" si="1053"/>
        <v>0.20521103211792643</v>
      </c>
      <c r="AC3151" s="32">
        <f t="shared" si="1054"/>
        <v>51.537275400717157</v>
      </c>
      <c r="AD3151" s="32">
        <f t="shared" si="1055"/>
        <v>-1.9245326835429384</v>
      </c>
      <c r="AE3151" s="34">
        <f t="shared" si="1056"/>
        <v>83.878858706904296</v>
      </c>
      <c r="AF3151" s="36" t="str">
        <f t="shared" si="1063"/>
        <v>RDNGSTN</v>
      </c>
      <c r="AG3151" s="36" t="str">
        <f t="shared" si="1064"/>
        <v>PADTON</v>
      </c>
      <c r="AH3151" s="36">
        <f t="shared" si="1061"/>
        <v>1646</v>
      </c>
      <c r="AI3151" s="42">
        <f t="shared" si="1062"/>
        <v>55535</v>
      </c>
      <c r="AJ3151" s="43">
        <f t="shared" si="1057"/>
        <v>18.502358750449186</v>
      </c>
      <c r="AK3151" s="43">
        <f t="shared" si="1058"/>
        <v>-4.0057636381627048E-3</v>
      </c>
      <c r="AL3151" s="36">
        <f t="shared" si="1059"/>
        <v>51.537275400717157</v>
      </c>
      <c r="AM3151" s="36">
        <v>1</v>
      </c>
      <c r="AN3151" s="36">
        <f t="shared" si="1060"/>
        <v>-1.9245326835429384</v>
      </c>
      <c r="AO3151" s="36">
        <v>4</v>
      </c>
      <c r="AP3151" s="42">
        <f>INT(AI3151/1000)*1000</f>
        <v>55000</v>
      </c>
      <c r="AQ3151" s="42">
        <f>MOD(AI3151,1000)</f>
        <v>535</v>
      </c>
      <c r="AR3151" s="42">
        <f>MOD(AI3152,1000)-0.2+(AP3152-AP3151)</f>
        <v>553.3999999999985</v>
      </c>
    </row>
    <row r="3152" spans="1:44" x14ac:dyDescent="0.25">
      <c r="A3152" s="19" t="s">
        <v>1</v>
      </c>
      <c r="B3152" t="s">
        <v>0</v>
      </c>
      <c r="C3152">
        <v>1647</v>
      </c>
      <c r="D3152" s="36">
        <f>MATCH(C3152,TrainRun!$AG$149:$AG$295,1)</f>
        <v>120</v>
      </c>
      <c r="E3152" s="36">
        <f>INT(INDEX(TrainRun!$AD$149:$AD$295,'By Second'!D3152))</f>
        <v>1632</v>
      </c>
      <c r="F3152" s="36">
        <f>IF(E3152=0,0,INDEX(TrainRun!$AE$149:$AE$295,'By Second'!D3152))</f>
        <v>18.558439441383452</v>
      </c>
      <c r="G3152" s="36">
        <f>INDEX(TrainRun!$AF$149:$AF$295,'By Second'!D3152)</f>
        <v>55275.65761431081</v>
      </c>
      <c r="H3152">
        <f t="shared" si="1044"/>
        <v>121</v>
      </c>
      <c r="I3152" s="36">
        <f>INT(INDEX(TrainRun!$AD$149:$AD$295,'By Second'!H3152))</f>
        <v>1657</v>
      </c>
      <c r="J3152" s="36">
        <f>INDEX(TrainRun!$AE$149:$AE$295,'By Second'!H3152)</f>
        <v>18.458295350429385</v>
      </c>
      <c r="K3152">
        <f t="shared" si="1045"/>
        <v>25</v>
      </c>
      <c r="L3152">
        <f t="shared" si="1046"/>
        <v>-0.10014409095406762</v>
      </c>
      <c r="M3152">
        <f t="shared" si="1047"/>
        <v>-4.0057636381627048E-3</v>
      </c>
      <c r="N3152" s="32">
        <f t="shared" si="1048"/>
        <v>18.498352986811025</v>
      </c>
      <c r="O3152" s="29">
        <f t="shared" si="1049"/>
        <v>55553.595899984175</v>
      </c>
      <c r="P3152" s="37">
        <f>MATCH(O3152,LORDetail!$B$932:$B$1859,1)</f>
        <v>266</v>
      </c>
      <c r="Q3152" s="37">
        <f>INDEX(LORDetail!$B$932:$B$1859,P3152)</f>
        <v>55484</v>
      </c>
      <c r="R3152" s="37">
        <f>INDEX(LORDetail!$D$932:$D$1859,P3152)</f>
        <v>51.537292966434102</v>
      </c>
      <c r="S3152" s="37">
        <f>INDEX(LORDetail!$E$932:$E$1859,P3152)</f>
        <v>-1.9252710075314401</v>
      </c>
      <c r="T3152" s="37">
        <f>INDEX(LORDetail!$G$932:$G$1859,P3152)</f>
        <v>83.910650000000004</v>
      </c>
      <c r="U3152">
        <f t="shared" si="1050"/>
        <v>267</v>
      </c>
      <c r="V3152" s="37">
        <f>INDEX(LORDetail!$B$932:$B$1859,U3152)</f>
        <v>55733</v>
      </c>
      <c r="W3152" s="37">
        <f>INDEX(LORDetail!$D$932:$D$1859,U3152)</f>
        <v>51.537207368127</v>
      </c>
      <c r="X3152" s="37">
        <f>INDEX(LORDetail!$E$932:$E$1859,U3152)</f>
        <v>-1.92167313084381</v>
      </c>
      <c r="Y3152" s="37">
        <f>INDEX(LORDetail!$G$932:$G$1859,U3152)</f>
        <v>83.75573</v>
      </c>
      <c r="Z3152">
        <f t="shared" si="1051"/>
        <v>249</v>
      </c>
      <c r="AA3152" s="29">
        <f t="shared" si="1052"/>
        <v>69.595899984175048</v>
      </c>
      <c r="AB3152">
        <f t="shared" si="1053"/>
        <v>0.27950160636214877</v>
      </c>
      <c r="AC3152" s="32">
        <f t="shared" si="1054"/>
        <v>51.537269041569765</v>
      </c>
      <c r="AD3152" s="32">
        <f t="shared" si="1055"/>
        <v>-1.9242653952177546</v>
      </c>
      <c r="AE3152" s="34">
        <f t="shared" si="1056"/>
        <v>83.867349611142373</v>
      </c>
      <c r="AF3152" s="36" t="str">
        <f t="shared" si="1063"/>
        <v>RDNGSTN</v>
      </c>
      <c r="AG3152" s="36" t="str">
        <f t="shared" si="1064"/>
        <v>PADTON</v>
      </c>
      <c r="AH3152" s="36">
        <f t="shared" si="1061"/>
        <v>1647</v>
      </c>
      <c r="AI3152" s="42">
        <f t="shared" si="1062"/>
        <v>55553.599999999999</v>
      </c>
      <c r="AJ3152" s="43">
        <f t="shared" si="1057"/>
        <v>18.498352986811025</v>
      </c>
      <c r="AK3152" s="43">
        <f t="shared" si="1058"/>
        <v>-4.0057636381627048E-3</v>
      </c>
      <c r="AL3152" s="36">
        <f t="shared" si="1059"/>
        <v>51.537269041569765</v>
      </c>
      <c r="AM3152" s="36">
        <v>1</v>
      </c>
      <c r="AN3152" s="36">
        <f t="shared" si="1060"/>
        <v>-1.9242653952177546</v>
      </c>
      <c r="AO3152" s="36">
        <v>4</v>
      </c>
      <c r="AP3152" s="42">
        <f>INT(AI3152/1000)*1000</f>
        <v>55000</v>
      </c>
      <c r="AQ3152" s="42">
        <f>MOD(AI3152,1000)</f>
        <v>553.59999999999854</v>
      </c>
      <c r="AR3152" s="42">
        <f>MOD(AI3153,1000)-0.2+(AP3153-AP3152)</f>
        <v>571.79999999999995</v>
      </c>
    </row>
    <row r="3153" spans="1:44" x14ac:dyDescent="0.25">
      <c r="A3153" s="19" t="s">
        <v>1</v>
      </c>
      <c r="B3153" t="s">
        <v>0</v>
      </c>
      <c r="C3153">
        <v>1648</v>
      </c>
      <c r="D3153" s="36">
        <f>MATCH(C3153,TrainRun!$AG$149:$AG$295,1)</f>
        <v>120</v>
      </c>
      <c r="E3153" s="36">
        <f>INT(INDEX(TrainRun!$AD$149:$AD$295,'By Second'!D3153))</f>
        <v>1632</v>
      </c>
      <c r="F3153" s="36">
        <f>IF(E3153=0,0,INDEX(TrainRun!$AE$149:$AE$295,'By Second'!D3153))</f>
        <v>18.558439441383452</v>
      </c>
      <c r="G3153" s="36">
        <f>INDEX(TrainRun!$AF$149:$AF$295,'By Second'!D3153)</f>
        <v>55275.65761431081</v>
      </c>
      <c r="H3153">
        <f t="shared" si="1044"/>
        <v>121</v>
      </c>
      <c r="I3153" s="36">
        <f>INT(INDEX(TrainRun!$AD$149:$AD$295,'By Second'!H3153))</f>
        <v>1657</v>
      </c>
      <c r="J3153" s="36">
        <f>INDEX(TrainRun!$AE$149:$AE$295,'By Second'!H3153)</f>
        <v>18.458295350429385</v>
      </c>
      <c r="K3153">
        <f t="shared" si="1045"/>
        <v>25</v>
      </c>
      <c r="L3153">
        <f t="shared" si="1046"/>
        <v>-0.10014409095406762</v>
      </c>
      <c r="M3153">
        <f t="shared" si="1047"/>
        <v>-4.0057636381627048E-3</v>
      </c>
      <c r="N3153" s="32">
        <f t="shared" si="1048"/>
        <v>18.494347223172863</v>
      </c>
      <c r="O3153" s="29">
        <f t="shared" si="1049"/>
        <v>55572.09024720735</v>
      </c>
      <c r="P3153" s="37">
        <f>MATCH(O3153,LORDetail!$B$932:$B$1859,1)</f>
        <v>266</v>
      </c>
      <c r="Q3153" s="37">
        <f>INDEX(LORDetail!$B$932:$B$1859,P3153)</f>
        <v>55484</v>
      </c>
      <c r="R3153" s="37">
        <f>INDEX(LORDetail!$D$932:$D$1859,P3153)</f>
        <v>51.537292966434102</v>
      </c>
      <c r="S3153" s="37">
        <f>INDEX(LORDetail!$E$932:$E$1859,P3153)</f>
        <v>-1.9252710075314401</v>
      </c>
      <c r="T3153" s="37">
        <f>INDEX(LORDetail!$G$932:$G$1859,P3153)</f>
        <v>83.910650000000004</v>
      </c>
      <c r="U3153">
        <f t="shared" si="1050"/>
        <v>267</v>
      </c>
      <c r="V3153" s="37">
        <f>INDEX(LORDetail!$B$932:$B$1859,U3153)</f>
        <v>55733</v>
      </c>
      <c r="W3153" s="37">
        <f>INDEX(LORDetail!$D$932:$D$1859,U3153)</f>
        <v>51.537207368127</v>
      </c>
      <c r="X3153" s="37">
        <f>INDEX(LORDetail!$E$932:$E$1859,U3153)</f>
        <v>-1.92167313084381</v>
      </c>
      <c r="Y3153" s="37">
        <f>INDEX(LORDetail!$G$932:$G$1859,U3153)</f>
        <v>83.75573</v>
      </c>
      <c r="Z3153">
        <f t="shared" si="1051"/>
        <v>249</v>
      </c>
      <c r="AA3153" s="29">
        <f t="shared" si="1052"/>
        <v>88.09024720735033</v>
      </c>
      <c r="AB3153">
        <f t="shared" si="1053"/>
        <v>0.35377609320221015</v>
      </c>
      <c r="AC3153" s="32">
        <f t="shared" si="1054"/>
        <v>51.537262683799433</v>
      </c>
      <c r="AD3153" s="32">
        <f t="shared" si="1055"/>
        <v>-1.9239981647730671</v>
      </c>
      <c r="AE3153" s="34">
        <f t="shared" si="1056"/>
        <v>83.855843007641113</v>
      </c>
      <c r="AF3153" s="36" t="str">
        <f t="shared" si="1063"/>
        <v>RDNGSTN</v>
      </c>
      <c r="AG3153" s="36" t="str">
        <f t="shared" si="1064"/>
        <v>PADTON</v>
      </c>
      <c r="AH3153" s="36">
        <f t="shared" si="1061"/>
        <v>1648</v>
      </c>
      <c r="AI3153" s="42">
        <f t="shared" si="1062"/>
        <v>55572</v>
      </c>
      <c r="AJ3153" s="43">
        <f t="shared" si="1057"/>
        <v>18.494347223172863</v>
      </c>
      <c r="AK3153" s="43">
        <f t="shared" si="1058"/>
        <v>-4.0057636381627048E-3</v>
      </c>
      <c r="AL3153" s="36">
        <f t="shared" si="1059"/>
        <v>51.537262683799433</v>
      </c>
      <c r="AM3153" s="36">
        <v>1</v>
      </c>
      <c r="AN3153" s="36">
        <f t="shared" si="1060"/>
        <v>-1.9239981647730671</v>
      </c>
      <c r="AO3153" s="36">
        <v>4</v>
      </c>
      <c r="AP3153" s="42">
        <f>INT(AI3153/1000)*1000</f>
        <v>55000</v>
      </c>
      <c r="AQ3153" s="42">
        <f>MOD(AI3153,1000)</f>
        <v>572</v>
      </c>
      <c r="AR3153" s="42">
        <f>MOD(AI3154,1000)-0.2+(AP3154-AP3153)</f>
        <v>590.3999999999985</v>
      </c>
    </row>
    <row r="3154" spans="1:44" x14ac:dyDescent="0.25">
      <c r="A3154" s="19" t="s">
        <v>1</v>
      </c>
      <c r="B3154" t="s">
        <v>0</v>
      </c>
      <c r="C3154">
        <v>1649</v>
      </c>
      <c r="D3154" s="36">
        <f>MATCH(C3154,TrainRun!$AG$149:$AG$295,1)</f>
        <v>120</v>
      </c>
      <c r="E3154" s="36">
        <f>INT(INDEX(TrainRun!$AD$149:$AD$295,'By Second'!D3154))</f>
        <v>1632</v>
      </c>
      <c r="F3154" s="36">
        <f>IF(E3154=0,0,INDEX(TrainRun!$AE$149:$AE$295,'By Second'!D3154))</f>
        <v>18.558439441383452</v>
      </c>
      <c r="G3154" s="36">
        <f>INDEX(TrainRun!$AF$149:$AF$295,'By Second'!D3154)</f>
        <v>55275.65761431081</v>
      </c>
      <c r="H3154">
        <f t="shared" si="1044"/>
        <v>121</v>
      </c>
      <c r="I3154" s="36">
        <f>INT(INDEX(TrainRun!$AD$149:$AD$295,'By Second'!H3154))</f>
        <v>1657</v>
      </c>
      <c r="J3154" s="36">
        <f>INDEX(TrainRun!$AE$149:$AE$295,'By Second'!H3154)</f>
        <v>18.458295350429385</v>
      </c>
      <c r="K3154">
        <f t="shared" si="1045"/>
        <v>25</v>
      </c>
      <c r="L3154">
        <f t="shared" si="1046"/>
        <v>-0.10014409095406762</v>
      </c>
      <c r="M3154">
        <f t="shared" si="1047"/>
        <v>-4.0057636381627048E-3</v>
      </c>
      <c r="N3154" s="32">
        <f t="shared" si="1048"/>
        <v>18.490341459534701</v>
      </c>
      <c r="O3154" s="29">
        <f t="shared" si="1049"/>
        <v>55590.580588666882</v>
      </c>
      <c r="P3154" s="37">
        <f>MATCH(O3154,LORDetail!$B$932:$B$1859,1)</f>
        <v>266</v>
      </c>
      <c r="Q3154" s="37">
        <f>INDEX(LORDetail!$B$932:$B$1859,P3154)</f>
        <v>55484</v>
      </c>
      <c r="R3154" s="37">
        <f>INDEX(LORDetail!$D$932:$D$1859,P3154)</f>
        <v>51.537292966434102</v>
      </c>
      <c r="S3154" s="37">
        <f>INDEX(LORDetail!$E$932:$E$1859,P3154)</f>
        <v>-1.9252710075314401</v>
      </c>
      <c r="T3154" s="37">
        <f>INDEX(LORDetail!$G$932:$G$1859,P3154)</f>
        <v>83.910650000000004</v>
      </c>
      <c r="U3154">
        <f t="shared" si="1050"/>
        <v>267</v>
      </c>
      <c r="V3154" s="37">
        <f>INDEX(LORDetail!$B$932:$B$1859,U3154)</f>
        <v>55733</v>
      </c>
      <c r="W3154" s="37">
        <f>INDEX(LORDetail!$D$932:$D$1859,U3154)</f>
        <v>51.537207368127</v>
      </c>
      <c r="X3154" s="37">
        <f>INDEX(LORDetail!$E$932:$E$1859,U3154)</f>
        <v>-1.92167313084381</v>
      </c>
      <c r="Y3154" s="37">
        <f>INDEX(LORDetail!$G$932:$G$1859,U3154)</f>
        <v>83.75573</v>
      </c>
      <c r="Z3154">
        <f t="shared" si="1051"/>
        <v>249</v>
      </c>
      <c r="AA3154" s="29">
        <f t="shared" si="1052"/>
        <v>106.58058866688225</v>
      </c>
      <c r="AB3154">
        <f t="shared" si="1053"/>
        <v>0.4280344926380813</v>
      </c>
      <c r="AC3154" s="32">
        <f t="shared" si="1054"/>
        <v>51.537256327406148</v>
      </c>
      <c r="AD3154" s="32">
        <f t="shared" si="1055"/>
        <v>-1.9237309922088759</v>
      </c>
      <c r="AE3154" s="34">
        <f t="shared" si="1056"/>
        <v>83.844338896400515</v>
      </c>
      <c r="AF3154" s="36" t="str">
        <f t="shared" si="1063"/>
        <v>RDNGSTN</v>
      </c>
      <c r="AG3154" s="36" t="str">
        <f t="shared" si="1064"/>
        <v>PADTON</v>
      </c>
      <c r="AH3154" s="36">
        <f t="shared" si="1061"/>
        <v>1649</v>
      </c>
      <c r="AI3154" s="42">
        <f t="shared" si="1062"/>
        <v>55590.6</v>
      </c>
      <c r="AJ3154" s="43">
        <f t="shared" si="1057"/>
        <v>18.490341459534701</v>
      </c>
      <c r="AK3154" s="43">
        <f t="shared" si="1058"/>
        <v>-4.0057636381627048E-3</v>
      </c>
      <c r="AL3154" s="36">
        <f t="shared" si="1059"/>
        <v>51.537256327406148</v>
      </c>
      <c r="AM3154" s="36">
        <v>1</v>
      </c>
      <c r="AN3154" s="36">
        <f t="shared" si="1060"/>
        <v>-1.9237309922088759</v>
      </c>
      <c r="AO3154" s="36">
        <v>4</v>
      </c>
      <c r="AP3154" s="42">
        <f>INT(AI3154/1000)*1000</f>
        <v>55000</v>
      </c>
      <c r="AQ3154" s="42">
        <f>MOD(AI3154,1000)</f>
        <v>590.59999999999854</v>
      </c>
      <c r="AR3154" s="42">
        <f>MOD(AI3155,1000)-0.2+(AP3155-AP3154)</f>
        <v>608.79999999999995</v>
      </c>
    </row>
    <row r="3155" spans="1:44" x14ac:dyDescent="0.25">
      <c r="A3155" s="19" t="s">
        <v>1</v>
      </c>
      <c r="B3155" t="s">
        <v>0</v>
      </c>
      <c r="C3155">
        <v>1650</v>
      </c>
      <c r="D3155" s="36">
        <f>MATCH(C3155,TrainRun!$AG$149:$AG$295,1)</f>
        <v>120</v>
      </c>
      <c r="E3155" s="36">
        <f>INT(INDEX(TrainRun!$AD$149:$AD$295,'By Second'!D3155))</f>
        <v>1632</v>
      </c>
      <c r="F3155" s="36">
        <f>IF(E3155=0,0,INDEX(TrainRun!$AE$149:$AE$295,'By Second'!D3155))</f>
        <v>18.558439441383452</v>
      </c>
      <c r="G3155" s="36">
        <f>INDEX(TrainRun!$AF$149:$AF$295,'By Second'!D3155)</f>
        <v>55275.65761431081</v>
      </c>
      <c r="H3155">
        <f t="shared" si="1044"/>
        <v>121</v>
      </c>
      <c r="I3155" s="36">
        <f>INT(INDEX(TrainRun!$AD$149:$AD$295,'By Second'!H3155))</f>
        <v>1657</v>
      </c>
      <c r="J3155" s="36">
        <f>INDEX(TrainRun!$AE$149:$AE$295,'By Second'!H3155)</f>
        <v>18.458295350429385</v>
      </c>
      <c r="K3155">
        <f t="shared" si="1045"/>
        <v>25</v>
      </c>
      <c r="L3155">
        <f t="shared" si="1046"/>
        <v>-0.10014409095406762</v>
      </c>
      <c r="M3155">
        <f t="shared" si="1047"/>
        <v>-4.0057636381627048E-3</v>
      </c>
      <c r="N3155" s="32">
        <f t="shared" si="1048"/>
        <v>18.486335695896539</v>
      </c>
      <c r="O3155" s="29">
        <f t="shared" si="1049"/>
        <v>55609.066924362778</v>
      </c>
      <c r="P3155" s="37">
        <f>MATCH(O3155,LORDetail!$B$932:$B$1859,1)</f>
        <v>266</v>
      </c>
      <c r="Q3155" s="37">
        <f>INDEX(LORDetail!$B$932:$B$1859,P3155)</f>
        <v>55484</v>
      </c>
      <c r="R3155" s="37">
        <f>INDEX(LORDetail!$D$932:$D$1859,P3155)</f>
        <v>51.537292966434102</v>
      </c>
      <c r="S3155" s="37">
        <f>INDEX(LORDetail!$E$932:$E$1859,P3155)</f>
        <v>-1.9252710075314401</v>
      </c>
      <c r="T3155" s="37">
        <f>INDEX(LORDetail!$G$932:$G$1859,P3155)</f>
        <v>83.910650000000004</v>
      </c>
      <c r="U3155">
        <f t="shared" si="1050"/>
        <v>267</v>
      </c>
      <c r="V3155" s="37">
        <f>INDEX(LORDetail!$B$932:$B$1859,U3155)</f>
        <v>55733</v>
      </c>
      <c r="W3155" s="37">
        <f>INDEX(LORDetail!$D$932:$D$1859,U3155)</f>
        <v>51.537207368127</v>
      </c>
      <c r="X3155" s="37">
        <f>INDEX(LORDetail!$E$932:$E$1859,U3155)</f>
        <v>-1.92167313084381</v>
      </c>
      <c r="Y3155" s="37">
        <f>INDEX(LORDetail!$G$932:$G$1859,U3155)</f>
        <v>83.75573</v>
      </c>
      <c r="Z3155">
        <f t="shared" si="1051"/>
        <v>249</v>
      </c>
      <c r="AA3155" s="29">
        <f t="shared" si="1052"/>
        <v>125.06692436277808</v>
      </c>
      <c r="AB3155">
        <f t="shared" si="1053"/>
        <v>0.50227680466979152</v>
      </c>
      <c r="AC3155" s="32">
        <f t="shared" si="1054"/>
        <v>51.537249972389922</v>
      </c>
      <c r="AD3155" s="32">
        <f t="shared" si="1055"/>
        <v>-1.9234638775251813</v>
      </c>
      <c r="AE3155" s="34">
        <f t="shared" si="1056"/>
        <v>83.832837277420552</v>
      </c>
      <c r="AF3155" s="36" t="str">
        <f t="shared" si="1063"/>
        <v>RDNGSTN</v>
      </c>
      <c r="AG3155" s="36" t="str">
        <f t="shared" si="1064"/>
        <v>PADTON</v>
      </c>
      <c r="AH3155" s="36">
        <f t="shared" si="1061"/>
        <v>1650</v>
      </c>
      <c r="AI3155" s="42">
        <f t="shared" si="1062"/>
        <v>55609</v>
      </c>
      <c r="AJ3155" s="43">
        <f t="shared" si="1057"/>
        <v>18.486335695896539</v>
      </c>
      <c r="AK3155" s="43">
        <f t="shared" si="1058"/>
        <v>-4.0057636381627048E-3</v>
      </c>
      <c r="AL3155" s="36">
        <f t="shared" si="1059"/>
        <v>51.537249972389922</v>
      </c>
      <c r="AM3155" s="36">
        <v>1</v>
      </c>
      <c r="AN3155" s="36">
        <f t="shared" si="1060"/>
        <v>-1.9234638775251813</v>
      </c>
      <c r="AO3155" s="36">
        <v>4</v>
      </c>
      <c r="AP3155" s="42">
        <f>INT(AI3155/1000)*1000</f>
        <v>55000</v>
      </c>
      <c r="AQ3155" s="42">
        <f>MOD(AI3155,1000)</f>
        <v>609</v>
      </c>
      <c r="AR3155" s="42">
        <f>MOD(AI3156,1000)-0.2+(AP3156-AP3155)</f>
        <v>627.3999999999985</v>
      </c>
    </row>
    <row r="3156" spans="1:44" x14ac:dyDescent="0.25">
      <c r="A3156" s="19" t="s">
        <v>1</v>
      </c>
      <c r="B3156" t="s">
        <v>0</v>
      </c>
      <c r="C3156">
        <v>1651</v>
      </c>
      <c r="D3156" s="36">
        <f>MATCH(C3156,TrainRun!$AG$149:$AG$295,1)</f>
        <v>120</v>
      </c>
      <c r="E3156" s="36">
        <f>INT(INDEX(TrainRun!$AD$149:$AD$295,'By Second'!D3156))</f>
        <v>1632</v>
      </c>
      <c r="F3156" s="36">
        <f>IF(E3156=0,0,INDEX(TrainRun!$AE$149:$AE$295,'By Second'!D3156))</f>
        <v>18.558439441383452</v>
      </c>
      <c r="G3156" s="36">
        <f>INDEX(TrainRun!$AF$149:$AF$295,'By Second'!D3156)</f>
        <v>55275.65761431081</v>
      </c>
      <c r="H3156">
        <f t="shared" si="1044"/>
        <v>121</v>
      </c>
      <c r="I3156" s="36">
        <f>INT(INDEX(TrainRun!$AD$149:$AD$295,'By Second'!H3156))</f>
        <v>1657</v>
      </c>
      <c r="J3156" s="36">
        <f>INDEX(TrainRun!$AE$149:$AE$295,'By Second'!H3156)</f>
        <v>18.458295350429385</v>
      </c>
      <c r="K3156">
        <f t="shared" si="1045"/>
        <v>25</v>
      </c>
      <c r="L3156">
        <f t="shared" si="1046"/>
        <v>-0.10014409095406762</v>
      </c>
      <c r="M3156">
        <f t="shared" si="1047"/>
        <v>-4.0057636381627048E-3</v>
      </c>
      <c r="N3156" s="32">
        <f t="shared" si="1048"/>
        <v>18.482329932258377</v>
      </c>
      <c r="O3156" s="29">
        <f t="shared" si="1049"/>
        <v>55627.549254295038</v>
      </c>
      <c r="P3156" s="37">
        <f>MATCH(O3156,LORDetail!$B$932:$B$1859,1)</f>
        <v>266</v>
      </c>
      <c r="Q3156" s="37">
        <f>INDEX(LORDetail!$B$932:$B$1859,P3156)</f>
        <v>55484</v>
      </c>
      <c r="R3156" s="37">
        <f>INDEX(LORDetail!$D$932:$D$1859,P3156)</f>
        <v>51.537292966434102</v>
      </c>
      <c r="S3156" s="37">
        <f>INDEX(LORDetail!$E$932:$E$1859,P3156)</f>
        <v>-1.9252710075314401</v>
      </c>
      <c r="T3156" s="37">
        <f>INDEX(LORDetail!$G$932:$G$1859,P3156)</f>
        <v>83.910650000000004</v>
      </c>
      <c r="U3156">
        <f t="shared" si="1050"/>
        <v>267</v>
      </c>
      <c r="V3156" s="37">
        <f>INDEX(LORDetail!$B$932:$B$1859,U3156)</f>
        <v>55733</v>
      </c>
      <c r="W3156" s="37">
        <f>INDEX(LORDetail!$D$932:$D$1859,U3156)</f>
        <v>51.537207368127</v>
      </c>
      <c r="X3156" s="37">
        <f>INDEX(LORDetail!$E$932:$E$1859,U3156)</f>
        <v>-1.92167313084381</v>
      </c>
      <c r="Y3156" s="37">
        <f>INDEX(LORDetail!$G$932:$G$1859,U3156)</f>
        <v>83.75573</v>
      </c>
      <c r="Z3156">
        <f t="shared" si="1051"/>
        <v>249</v>
      </c>
      <c r="AA3156" s="29">
        <f t="shared" si="1052"/>
        <v>143.54925429503783</v>
      </c>
      <c r="AB3156">
        <f t="shared" si="1053"/>
        <v>0.57650302929734065</v>
      </c>
      <c r="AC3156" s="32">
        <f t="shared" si="1054"/>
        <v>51.537243618750757</v>
      </c>
      <c r="AD3156" s="32">
        <f t="shared" si="1055"/>
        <v>-1.9231968207219829</v>
      </c>
      <c r="AE3156" s="34">
        <f t="shared" si="1056"/>
        <v>83.821338150701251</v>
      </c>
      <c r="AF3156" s="36" t="str">
        <f t="shared" si="1063"/>
        <v>RDNGSTN</v>
      </c>
      <c r="AG3156" s="36" t="str">
        <f t="shared" si="1064"/>
        <v>PADTON</v>
      </c>
      <c r="AH3156" s="36">
        <f t="shared" si="1061"/>
        <v>1651</v>
      </c>
      <c r="AI3156" s="42">
        <f t="shared" si="1062"/>
        <v>55627.6</v>
      </c>
      <c r="AJ3156" s="43">
        <f t="shared" si="1057"/>
        <v>18.482329932258377</v>
      </c>
      <c r="AK3156" s="43">
        <f t="shared" si="1058"/>
        <v>-4.0057636381627048E-3</v>
      </c>
      <c r="AL3156" s="36">
        <f t="shared" si="1059"/>
        <v>51.537243618750757</v>
      </c>
      <c r="AM3156" s="36">
        <v>1</v>
      </c>
      <c r="AN3156" s="36">
        <f t="shared" si="1060"/>
        <v>-1.9231968207219829</v>
      </c>
      <c r="AO3156" s="36">
        <v>4</v>
      </c>
      <c r="AP3156" s="42">
        <f>INT(AI3156/1000)*1000</f>
        <v>55000</v>
      </c>
      <c r="AQ3156" s="42">
        <f>MOD(AI3156,1000)</f>
        <v>627.59999999999854</v>
      </c>
      <c r="AR3156" s="42">
        <f>MOD(AI3157,1000)-0.2+(AP3157-AP3156)</f>
        <v>645.79999999999995</v>
      </c>
    </row>
    <row r="3157" spans="1:44" x14ac:dyDescent="0.25">
      <c r="A3157" s="19" t="s">
        <v>1</v>
      </c>
      <c r="B3157" t="s">
        <v>0</v>
      </c>
      <c r="C3157">
        <v>1652</v>
      </c>
      <c r="D3157" s="36">
        <f>MATCH(C3157,TrainRun!$AG$149:$AG$295,1)</f>
        <v>120</v>
      </c>
      <c r="E3157" s="36">
        <f>INT(INDEX(TrainRun!$AD$149:$AD$295,'By Second'!D3157))</f>
        <v>1632</v>
      </c>
      <c r="F3157" s="36">
        <f>IF(E3157=0,0,INDEX(TrainRun!$AE$149:$AE$295,'By Second'!D3157))</f>
        <v>18.558439441383452</v>
      </c>
      <c r="G3157" s="36">
        <f>INDEX(TrainRun!$AF$149:$AF$295,'By Second'!D3157)</f>
        <v>55275.65761431081</v>
      </c>
      <c r="H3157">
        <f t="shared" si="1044"/>
        <v>121</v>
      </c>
      <c r="I3157" s="36">
        <f>INT(INDEX(TrainRun!$AD$149:$AD$295,'By Second'!H3157))</f>
        <v>1657</v>
      </c>
      <c r="J3157" s="36">
        <f>INDEX(TrainRun!$AE$149:$AE$295,'By Second'!H3157)</f>
        <v>18.458295350429385</v>
      </c>
      <c r="K3157">
        <f t="shared" si="1045"/>
        <v>25</v>
      </c>
      <c r="L3157">
        <f t="shared" si="1046"/>
        <v>-0.10014409095406762</v>
      </c>
      <c r="M3157">
        <f t="shared" si="1047"/>
        <v>-4.0057636381627048E-3</v>
      </c>
      <c r="N3157" s="32">
        <f t="shared" si="1048"/>
        <v>18.478324168620215</v>
      </c>
      <c r="O3157" s="29">
        <f t="shared" si="1049"/>
        <v>55646.027578463661</v>
      </c>
      <c r="P3157" s="37">
        <f>MATCH(O3157,LORDetail!$B$932:$B$1859,1)</f>
        <v>266</v>
      </c>
      <c r="Q3157" s="37">
        <f>INDEX(LORDetail!$B$932:$B$1859,P3157)</f>
        <v>55484</v>
      </c>
      <c r="R3157" s="37">
        <f>INDEX(LORDetail!$D$932:$D$1859,P3157)</f>
        <v>51.537292966434102</v>
      </c>
      <c r="S3157" s="37">
        <f>INDEX(LORDetail!$E$932:$E$1859,P3157)</f>
        <v>-1.9252710075314401</v>
      </c>
      <c r="T3157" s="37">
        <f>INDEX(LORDetail!$G$932:$G$1859,P3157)</f>
        <v>83.910650000000004</v>
      </c>
      <c r="U3157">
        <f t="shared" si="1050"/>
        <v>267</v>
      </c>
      <c r="V3157" s="37">
        <f>INDEX(LORDetail!$B$932:$B$1859,U3157)</f>
        <v>55733</v>
      </c>
      <c r="W3157" s="37">
        <f>INDEX(LORDetail!$D$932:$D$1859,U3157)</f>
        <v>51.537207368127</v>
      </c>
      <c r="X3157" s="37">
        <f>INDEX(LORDetail!$E$932:$E$1859,U3157)</f>
        <v>-1.92167313084381</v>
      </c>
      <c r="Y3157" s="37">
        <f>INDEX(LORDetail!$G$932:$G$1859,U3157)</f>
        <v>83.75573</v>
      </c>
      <c r="Z3157">
        <f t="shared" si="1051"/>
        <v>249</v>
      </c>
      <c r="AA3157" s="29">
        <f t="shared" si="1052"/>
        <v>162.02757846366148</v>
      </c>
      <c r="AB3157">
        <f t="shared" si="1053"/>
        <v>0.65071316652072886</v>
      </c>
      <c r="AC3157" s="32">
        <f t="shared" si="1054"/>
        <v>51.537237266488638</v>
      </c>
      <c r="AD3157" s="32">
        <f t="shared" si="1055"/>
        <v>-1.9229298217992812</v>
      </c>
      <c r="AE3157" s="34">
        <f t="shared" si="1056"/>
        <v>83.809841516242614</v>
      </c>
      <c r="AF3157" s="36" t="str">
        <f t="shared" si="1063"/>
        <v>RDNGSTN</v>
      </c>
      <c r="AG3157" s="36" t="str">
        <f t="shared" si="1064"/>
        <v>PADTON</v>
      </c>
      <c r="AH3157" s="36">
        <f t="shared" si="1061"/>
        <v>1652</v>
      </c>
      <c r="AI3157" s="42">
        <f t="shared" si="1062"/>
        <v>55646</v>
      </c>
      <c r="AJ3157" s="43">
        <f t="shared" si="1057"/>
        <v>18.478324168620215</v>
      </c>
      <c r="AK3157" s="43">
        <f t="shared" si="1058"/>
        <v>-4.0057636381627048E-3</v>
      </c>
      <c r="AL3157" s="36">
        <f t="shared" si="1059"/>
        <v>51.537237266488638</v>
      </c>
      <c r="AM3157" s="36">
        <v>1</v>
      </c>
      <c r="AN3157" s="36">
        <f t="shared" si="1060"/>
        <v>-1.9229298217992812</v>
      </c>
      <c r="AO3157" s="36">
        <v>4</v>
      </c>
      <c r="AP3157" s="42">
        <f>INT(AI3157/1000)*1000</f>
        <v>55000</v>
      </c>
      <c r="AQ3157" s="42">
        <f>MOD(AI3157,1000)</f>
        <v>646</v>
      </c>
      <c r="AR3157" s="42">
        <f>MOD(AI3158,1000)-0.2+(AP3158-AP3157)</f>
        <v>664.3999999999985</v>
      </c>
    </row>
    <row r="3158" spans="1:44" x14ac:dyDescent="0.25">
      <c r="A3158" s="19" t="s">
        <v>1</v>
      </c>
      <c r="B3158" t="s">
        <v>0</v>
      </c>
      <c r="C3158">
        <v>1653</v>
      </c>
      <c r="D3158" s="36">
        <f>MATCH(C3158,TrainRun!$AG$149:$AG$295,1)</f>
        <v>120</v>
      </c>
      <c r="E3158" s="36">
        <f>INT(INDEX(TrainRun!$AD$149:$AD$295,'By Second'!D3158))</f>
        <v>1632</v>
      </c>
      <c r="F3158" s="36">
        <f>IF(E3158=0,0,INDEX(TrainRun!$AE$149:$AE$295,'By Second'!D3158))</f>
        <v>18.558439441383452</v>
      </c>
      <c r="G3158" s="36">
        <f>INDEX(TrainRun!$AF$149:$AF$295,'By Second'!D3158)</f>
        <v>55275.65761431081</v>
      </c>
      <c r="H3158">
        <f t="shared" si="1044"/>
        <v>121</v>
      </c>
      <c r="I3158" s="36">
        <f>INT(INDEX(TrainRun!$AD$149:$AD$295,'By Second'!H3158))</f>
        <v>1657</v>
      </c>
      <c r="J3158" s="36">
        <f>INDEX(TrainRun!$AE$149:$AE$295,'By Second'!H3158)</f>
        <v>18.458295350429385</v>
      </c>
      <c r="K3158">
        <f t="shared" si="1045"/>
        <v>25</v>
      </c>
      <c r="L3158">
        <f t="shared" si="1046"/>
        <v>-0.10014409095406762</v>
      </c>
      <c r="M3158">
        <f t="shared" si="1047"/>
        <v>-4.0057636381627048E-3</v>
      </c>
      <c r="N3158" s="32">
        <f t="shared" si="1048"/>
        <v>18.474318404982053</v>
      </c>
      <c r="O3158" s="29">
        <f t="shared" si="1049"/>
        <v>55664.501896868642</v>
      </c>
      <c r="P3158" s="37">
        <f>MATCH(O3158,LORDetail!$B$932:$B$1859,1)</f>
        <v>266</v>
      </c>
      <c r="Q3158" s="37">
        <f>INDEX(LORDetail!$B$932:$B$1859,P3158)</f>
        <v>55484</v>
      </c>
      <c r="R3158" s="37">
        <f>INDEX(LORDetail!$D$932:$D$1859,P3158)</f>
        <v>51.537292966434102</v>
      </c>
      <c r="S3158" s="37">
        <f>INDEX(LORDetail!$E$932:$E$1859,P3158)</f>
        <v>-1.9252710075314401</v>
      </c>
      <c r="T3158" s="37">
        <f>INDEX(LORDetail!$G$932:$G$1859,P3158)</f>
        <v>83.910650000000004</v>
      </c>
      <c r="U3158">
        <f t="shared" si="1050"/>
        <v>267</v>
      </c>
      <c r="V3158" s="37">
        <f>INDEX(LORDetail!$B$932:$B$1859,U3158)</f>
        <v>55733</v>
      </c>
      <c r="W3158" s="37">
        <f>INDEX(LORDetail!$D$932:$D$1859,U3158)</f>
        <v>51.537207368127</v>
      </c>
      <c r="X3158" s="37">
        <f>INDEX(LORDetail!$E$932:$E$1859,U3158)</f>
        <v>-1.92167313084381</v>
      </c>
      <c r="Y3158" s="37">
        <f>INDEX(LORDetail!$G$932:$G$1859,U3158)</f>
        <v>83.75573</v>
      </c>
      <c r="Z3158">
        <f t="shared" si="1051"/>
        <v>249</v>
      </c>
      <c r="AA3158" s="29">
        <f t="shared" si="1052"/>
        <v>180.50189686864178</v>
      </c>
      <c r="AB3158">
        <f t="shared" si="1053"/>
        <v>0.72490721633992683</v>
      </c>
      <c r="AC3158" s="32">
        <f t="shared" si="1054"/>
        <v>51.53723091560358</v>
      </c>
      <c r="AD3158" s="32">
        <f t="shared" si="1055"/>
        <v>-1.9226628807570758</v>
      </c>
      <c r="AE3158" s="34">
        <f t="shared" si="1056"/>
        <v>83.798347374044624</v>
      </c>
      <c r="AF3158" s="36" t="str">
        <f t="shared" si="1063"/>
        <v>RDNGSTN</v>
      </c>
      <c r="AG3158" s="36" t="str">
        <f t="shared" si="1064"/>
        <v>PADTON</v>
      </c>
      <c r="AH3158" s="36">
        <f t="shared" si="1061"/>
        <v>1653</v>
      </c>
      <c r="AI3158" s="42">
        <f t="shared" si="1062"/>
        <v>55664.6</v>
      </c>
      <c r="AJ3158" s="43">
        <f t="shared" si="1057"/>
        <v>18.474318404982053</v>
      </c>
      <c r="AK3158" s="43">
        <f t="shared" si="1058"/>
        <v>-4.0057636381627048E-3</v>
      </c>
      <c r="AL3158" s="36">
        <f t="shared" si="1059"/>
        <v>51.53723091560358</v>
      </c>
      <c r="AM3158" s="36">
        <v>1</v>
      </c>
      <c r="AN3158" s="36">
        <f t="shared" si="1060"/>
        <v>-1.9226628807570758</v>
      </c>
      <c r="AO3158" s="36">
        <v>4</v>
      </c>
      <c r="AP3158" s="42">
        <f>INT(AI3158/1000)*1000</f>
        <v>55000</v>
      </c>
      <c r="AQ3158" s="42">
        <f>MOD(AI3158,1000)</f>
        <v>664.59999999999854</v>
      </c>
      <c r="AR3158" s="42">
        <f>MOD(AI3159,1000)-0.2+(AP3159-AP3158)</f>
        <v>682.8</v>
      </c>
    </row>
    <row r="3159" spans="1:44" x14ac:dyDescent="0.25">
      <c r="A3159" s="19" t="s">
        <v>1</v>
      </c>
      <c r="B3159" t="s">
        <v>0</v>
      </c>
      <c r="C3159">
        <v>1654</v>
      </c>
      <c r="D3159" s="36">
        <f>MATCH(C3159,TrainRun!$AG$149:$AG$295,1)</f>
        <v>120</v>
      </c>
      <c r="E3159" s="36">
        <f>INT(INDEX(TrainRun!$AD$149:$AD$295,'By Second'!D3159))</f>
        <v>1632</v>
      </c>
      <c r="F3159" s="36">
        <f>IF(E3159=0,0,INDEX(TrainRun!$AE$149:$AE$295,'By Second'!D3159))</f>
        <v>18.558439441383452</v>
      </c>
      <c r="G3159" s="36">
        <f>INDEX(TrainRun!$AF$149:$AF$295,'By Second'!D3159)</f>
        <v>55275.65761431081</v>
      </c>
      <c r="H3159">
        <f t="shared" si="1044"/>
        <v>121</v>
      </c>
      <c r="I3159" s="36">
        <f>INT(INDEX(TrainRun!$AD$149:$AD$295,'By Second'!H3159))</f>
        <v>1657</v>
      </c>
      <c r="J3159" s="36">
        <f>INDEX(TrainRun!$AE$149:$AE$295,'By Second'!H3159)</f>
        <v>18.458295350429385</v>
      </c>
      <c r="K3159">
        <f t="shared" si="1045"/>
        <v>25</v>
      </c>
      <c r="L3159">
        <f t="shared" si="1046"/>
        <v>-0.10014409095406762</v>
      </c>
      <c r="M3159">
        <f t="shared" si="1047"/>
        <v>-4.0057636381627048E-3</v>
      </c>
      <c r="N3159" s="32">
        <f t="shared" si="1048"/>
        <v>18.470312641343892</v>
      </c>
      <c r="O3159" s="29">
        <f t="shared" si="1049"/>
        <v>55682.972209509986</v>
      </c>
      <c r="P3159" s="37">
        <f>MATCH(O3159,LORDetail!$B$932:$B$1859,1)</f>
        <v>266</v>
      </c>
      <c r="Q3159" s="37">
        <f>INDEX(LORDetail!$B$932:$B$1859,P3159)</f>
        <v>55484</v>
      </c>
      <c r="R3159" s="37">
        <f>INDEX(LORDetail!$D$932:$D$1859,P3159)</f>
        <v>51.537292966434102</v>
      </c>
      <c r="S3159" s="37">
        <f>INDEX(LORDetail!$E$932:$E$1859,P3159)</f>
        <v>-1.9252710075314401</v>
      </c>
      <c r="T3159" s="37">
        <f>INDEX(LORDetail!$G$932:$G$1859,P3159)</f>
        <v>83.910650000000004</v>
      </c>
      <c r="U3159">
        <f t="shared" si="1050"/>
        <v>267</v>
      </c>
      <c r="V3159" s="37">
        <f>INDEX(LORDetail!$B$932:$B$1859,U3159)</f>
        <v>55733</v>
      </c>
      <c r="W3159" s="37">
        <f>INDEX(LORDetail!$D$932:$D$1859,U3159)</f>
        <v>51.537207368127</v>
      </c>
      <c r="X3159" s="37">
        <f>INDEX(LORDetail!$E$932:$E$1859,U3159)</f>
        <v>-1.92167313084381</v>
      </c>
      <c r="Y3159" s="37">
        <f>INDEX(LORDetail!$G$932:$G$1859,U3159)</f>
        <v>83.75573</v>
      </c>
      <c r="Z3159">
        <f t="shared" si="1051"/>
        <v>249</v>
      </c>
      <c r="AA3159" s="29">
        <f t="shared" si="1052"/>
        <v>198.97220950998599</v>
      </c>
      <c r="AB3159">
        <f t="shared" si="1053"/>
        <v>0.79908517875496377</v>
      </c>
      <c r="AC3159" s="32">
        <f t="shared" si="1054"/>
        <v>51.537224566095567</v>
      </c>
      <c r="AD3159" s="32">
        <f t="shared" si="1055"/>
        <v>-1.9223959975953668</v>
      </c>
      <c r="AE3159" s="34">
        <f t="shared" si="1056"/>
        <v>83.786855724107284</v>
      </c>
      <c r="AF3159" s="36" t="str">
        <f t="shared" si="1063"/>
        <v>RDNGSTN</v>
      </c>
      <c r="AG3159" s="36" t="str">
        <f t="shared" si="1064"/>
        <v>PADTON</v>
      </c>
      <c r="AH3159" s="36">
        <f t="shared" si="1061"/>
        <v>1654</v>
      </c>
      <c r="AI3159" s="42">
        <f t="shared" si="1062"/>
        <v>55683</v>
      </c>
      <c r="AJ3159" s="43">
        <f t="shared" si="1057"/>
        <v>18.470312641343892</v>
      </c>
      <c r="AK3159" s="43">
        <f t="shared" si="1058"/>
        <v>-4.0057636381627048E-3</v>
      </c>
      <c r="AL3159" s="36">
        <f t="shared" si="1059"/>
        <v>51.537224566095567</v>
      </c>
      <c r="AM3159" s="36">
        <v>1</v>
      </c>
      <c r="AN3159" s="36">
        <f t="shared" si="1060"/>
        <v>-1.9223959975953668</v>
      </c>
      <c r="AO3159" s="36">
        <v>4</v>
      </c>
      <c r="AP3159" s="42">
        <f>INT(AI3159/1000)*1000</f>
        <v>55000</v>
      </c>
      <c r="AQ3159" s="42">
        <f>MOD(AI3159,1000)</f>
        <v>683</v>
      </c>
      <c r="AR3159" s="42">
        <f>MOD(AI3160,1000)-0.2+(AP3160-AP3159)</f>
        <v>701.20000000000141</v>
      </c>
    </row>
    <row r="3160" spans="1:44" x14ac:dyDescent="0.25">
      <c r="A3160" s="19" t="s">
        <v>1</v>
      </c>
      <c r="B3160" t="s">
        <v>0</v>
      </c>
      <c r="C3160">
        <v>1655</v>
      </c>
      <c r="D3160" s="36">
        <f>MATCH(C3160,TrainRun!$AG$149:$AG$295,1)</f>
        <v>120</v>
      </c>
      <c r="E3160" s="36">
        <f>INT(INDEX(TrainRun!$AD$149:$AD$295,'By Second'!D3160))</f>
        <v>1632</v>
      </c>
      <c r="F3160" s="36">
        <f>IF(E3160=0,0,INDEX(TrainRun!$AE$149:$AE$295,'By Second'!D3160))</f>
        <v>18.558439441383452</v>
      </c>
      <c r="G3160" s="36">
        <f>INDEX(TrainRun!$AF$149:$AF$295,'By Second'!D3160)</f>
        <v>55275.65761431081</v>
      </c>
      <c r="H3160">
        <f t="shared" si="1044"/>
        <v>121</v>
      </c>
      <c r="I3160" s="36">
        <f>INT(INDEX(TrainRun!$AD$149:$AD$295,'By Second'!H3160))</f>
        <v>1657</v>
      </c>
      <c r="J3160" s="36">
        <f>INDEX(TrainRun!$AE$149:$AE$295,'By Second'!H3160)</f>
        <v>18.458295350429385</v>
      </c>
      <c r="K3160">
        <f t="shared" si="1045"/>
        <v>25</v>
      </c>
      <c r="L3160">
        <f t="shared" si="1046"/>
        <v>-0.10014409095406762</v>
      </c>
      <c r="M3160">
        <f t="shared" si="1047"/>
        <v>-4.0057636381627048E-3</v>
      </c>
      <c r="N3160" s="32">
        <f t="shared" si="1048"/>
        <v>18.46630687770573</v>
      </c>
      <c r="O3160" s="29">
        <f t="shared" si="1049"/>
        <v>55701.438516387694</v>
      </c>
      <c r="P3160" s="37">
        <f>MATCH(O3160,LORDetail!$B$932:$B$1859,1)</f>
        <v>266</v>
      </c>
      <c r="Q3160" s="37">
        <f>INDEX(LORDetail!$B$932:$B$1859,P3160)</f>
        <v>55484</v>
      </c>
      <c r="R3160" s="37">
        <f>INDEX(LORDetail!$D$932:$D$1859,P3160)</f>
        <v>51.537292966434102</v>
      </c>
      <c r="S3160" s="37">
        <f>INDEX(LORDetail!$E$932:$E$1859,P3160)</f>
        <v>-1.9252710075314401</v>
      </c>
      <c r="T3160" s="37">
        <f>INDEX(LORDetail!$G$932:$G$1859,P3160)</f>
        <v>83.910650000000004</v>
      </c>
      <c r="U3160">
        <f t="shared" si="1050"/>
        <v>267</v>
      </c>
      <c r="V3160" s="37">
        <f>INDEX(LORDetail!$B$932:$B$1859,U3160)</f>
        <v>55733</v>
      </c>
      <c r="W3160" s="37">
        <f>INDEX(LORDetail!$D$932:$D$1859,U3160)</f>
        <v>51.537207368127</v>
      </c>
      <c r="X3160" s="37">
        <f>INDEX(LORDetail!$E$932:$E$1859,U3160)</f>
        <v>-1.92167313084381</v>
      </c>
      <c r="Y3160" s="37">
        <f>INDEX(LORDetail!$G$932:$G$1859,U3160)</f>
        <v>83.75573</v>
      </c>
      <c r="Z3160">
        <f t="shared" si="1051"/>
        <v>249</v>
      </c>
      <c r="AA3160" s="29">
        <f t="shared" si="1052"/>
        <v>217.43851638769411</v>
      </c>
      <c r="AB3160">
        <f t="shared" si="1053"/>
        <v>0.87324705376583978</v>
      </c>
      <c r="AC3160" s="32">
        <f t="shared" si="1054"/>
        <v>51.537218217964615</v>
      </c>
      <c r="AD3160" s="32">
        <f t="shared" si="1055"/>
        <v>-1.9221291723141543</v>
      </c>
      <c r="AE3160" s="34">
        <f t="shared" si="1056"/>
        <v>83.775366566430591</v>
      </c>
      <c r="AF3160" s="36" t="str">
        <f t="shared" si="1063"/>
        <v>RDNGSTN</v>
      </c>
      <c r="AG3160" s="36" t="str">
        <f t="shared" si="1064"/>
        <v>PADTON</v>
      </c>
      <c r="AH3160" s="36">
        <f t="shared" si="1061"/>
        <v>1655</v>
      </c>
      <c r="AI3160" s="42">
        <f t="shared" si="1062"/>
        <v>55701.4</v>
      </c>
      <c r="AJ3160" s="43">
        <f t="shared" si="1057"/>
        <v>18.46630687770573</v>
      </c>
      <c r="AK3160" s="43">
        <f t="shared" si="1058"/>
        <v>-4.0057636381627048E-3</v>
      </c>
      <c r="AL3160" s="36">
        <f t="shared" si="1059"/>
        <v>51.537218217964615</v>
      </c>
      <c r="AM3160" s="36">
        <v>1</v>
      </c>
      <c r="AN3160" s="36">
        <f t="shared" si="1060"/>
        <v>-1.9221291723141543</v>
      </c>
      <c r="AO3160" s="36">
        <v>4</v>
      </c>
      <c r="AP3160" s="42">
        <f>INT(AI3160/1000)*1000</f>
        <v>55000</v>
      </c>
      <c r="AQ3160" s="42">
        <f>MOD(AI3160,1000)</f>
        <v>701.40000000000146</v>
      </c>
      <c r="AR3160" s="42">
        <f>MOD(AI3161,1000)-0.2+(AP3161-AP3160)</f>
        <v>719.8</v>
      </c>
    </row>
    <row r="3161" spans="1:44" x14ac:dyDescent="0.25">
      <c r="A3161" s="19" t="s">
        <v>1</v>
      </c>
      <c r="B3161" t="s">
        <v>0</v>
      </c>
      <c r="C3161">
        <v>1656</v>
      </c>
      <c r="D3161" s="36">
        <f>MATCH(C3161,TrainRun!$AG$149:$AG$295,1)</f>
        <v>120</v>
      </c>
      <c r="E3161" s="36">
        <f>INT(INDEX(TrainRun!$AD$149:$AD$295,'By Second'!D3161))</f>
        <v>1632</v>
      </c>
      <c r="F3161" s="36">
        <f>IF(E3161=0,0,INDEX(TrainRun!$AE$149:$AE$295,'By Second'!D3161))</f>
        <v>18.558439441383452</v>
      </c>
      <c r="G3161" s="36">
        <f>INDEX(TrainRun!$AF$149:$AF$295,'By Second'!D3161)</f>
        <v>55275.65761431081</v>
      </c>
      <c r="H3161">
        <f t="shared" si="1044"/>
        <v>121</v>
      </c>
      <c r="I3161" s="36">
        <f>INT(INDEX(TrainRun!$AD$149:$AD$295,'By Second'!H3161))</f>
        <v>1657</v>
      </c>
      <c r="J3161" s="36">
        <f>INDEX(TrainRun!$AE$149:$AE$295,'By Second'!H3161)</f>
        <v>18.458295350429385</v>
      </c>
      <c r="K3161">
        <f t="shared" si="1045"/>
        <v>25</v>
      </c>
      <c r="L3161">
        <f t="shared" si="1046"/>
        <v>-0.10014409095406762</v>
      </c>
      <c r="M3161">
        <f t="shared" si="1047"/>
        <v>-4.0057636381627048E-3</v>
      </c>
      <c r="N3161" s="32">
        <f t="shared" si="1048"/>
        <v>18.462301114067568</v>
      </c>
      <c r="O3161" s="29">
        <f t="shared" si="1049"/>
        <v>55719.900817501759</v>
      </c>
      <c r="P3161" s="37">
        <f>MATCH(O3161,LORDetail!$B$932:$B$1859,1)</f>
        <v>266</v>
      </c>
      <c r="Q3161" s="37">
        <f>INDEX(LORDetail!$B$932:$B$1859,P3161)</f>
        <v>55484</v>
      </c>
      <c r="R3161" s="37">
        <f>INDEX(LORDetail!$D$932:$D$1859,P3161)</f>
        <v>51.537292966434102</v>
      </c>
      <c r="S3161" s="37">
        <f>INDEX(LORDetail!$E$932:$E$1859,P3161)</f>
        <v>-1.9252710075314401</v>
      </c>
      <c r="T3161" s="37">
        <f>INDEX(LORDetail!$G$932:$G$1859,P3161)</f>
        <v>83.910650000000004</v>
      </c>
      <c r="U3161">
        <f t="shared" si="1050"/>
        <v>267</v>
      </c>
      <c r="V3161" s="37">
        <f>INDEX(LORDetail!$B$932:$B$1859,U3161)</f>
        <v>55733</v>
      </c>
      <c r="W3161" s="37">
        <f>INDEX(LORDetail!$D$932:$D$1859,U3161)</f>
        <v>51.537207368127</v>
      </c>
      <c r="X3161" s="37">
        <f>INDEX(LORDetail!$E$932:$E$1859,U3161)</f>
        <v>-1.92167313084381</v>
      </c>
      <c r="Y3161" s="37">
        <f>INDEX(LORDetail!$G$932:$G$1859,U3161)</f>
        <v>83.75573</v>
      </c>
      <c r="Z3161">
        <f t="shared" si="1051"/>
        <v>249</v>
      </c>
      <c r="AA3161" s="29">
        <f t="shared" si="1052"/>
        <v>235.90081750175887</v>
      </c>
      <c r="AB3161">
        <f t="shared" si="1053"/>
        <v>0.94739284137252555</v>
      </c>
      <c r="AC3161" s="32">
        <f t="shared" si="1054"/>
        <v>51.537211871210722</v>
      </c>
      <c r="AD3161" s="32">
        <f t="shared" si="1055"/>
        <v>-1.9218624049134383</v>
      </c>
      <c r="AE3161" s="34">
        <f t="shared" si="1056"/>
        <v>83.763879901014562</v>
      </c>
      <c r="AF3161" s="36" t="str">
        <f t="shared" si="1063"/>
        <v>RDNGSTN</v>
      </c>
      <c r="AG3161" s="36" t="str">
        <f t="shared" si="1064"/>
        <v>PADTON</v>
      </c>
      <c r="AH3161" s="36">
        <f t="shared" si="1061"/>
        <v>1656</v>
      </c>
      <c r="AI3161" s="42">
        <f t="shared" si="1062"/>
        <v>55720</v>
      </c>
      <c r="AJ3161" s="43">
        <f t="shared" si="1057"/>
        <v>18.462301114067568</v>
      </c>
      <c r="AK3161" s="43">
        <f t="shared" si="1058"/>
        <v>-4.0057636381627048E-3</v>
      </c>
      <c r="AL3161" s="36">
        <f t="shared" si="1059"/>
        <v>51.537211871210722</v>
      </c>
      <c r="AM3161" s="36">
        <v>1</v>
      </c>
      <c r="AN3161" s="36">
        <f t="shared" si="1060"/>
        <v>-1.9218624049134383</v>
      </c>
      <c r="AO3161" s="36">
        <v>4</v>
      </c>
      <c r="AP3161" s="42">
        <f>INT(AI3161/1000)*1000</f>
        <v>55000</v>
      </c>
      <c r="AQ3161" s="42">
        <f>MOD(AI3161,1000)</f>
        <v>720</v>
      </c>
      <c r="AR3161" s="42">
        <f>MOD(AI3162,1000)-0.2+(AP3162-AP3161)</f>
        <v>741.99999999999704</v>
      </c>
    </row>
    <row r="3162" spans="1:44" x14ac:dyDescent="0.25">
      <c r="A3162" s="19" t="s">
        <v>1</v>
      </c>
      <c r="B3162" t="s">
        <v>0</v>
      </c>
      <c r="C3162">
        <v>1657</v>
      </c>
      <c r="D3162" s="36">
        <f>MATCH(C3162,TrainRun!$AG$149:$AG$295,1)</f>
        <v>122</v>
      </c>
      <c r="E3162" s="36">
        <f>INT(INDEX(TrainRun!$AD$149:$AD$295,'By Second'!D3162))</f>
        <v>1657</v>
      </c>
      <c r="F3162" s="36">
        <f>IF(E3162=0,0,INDEX(TrainRun!$AE$149:$AE$295,'By Second'!D3162))</f>
        <v>18.45472409650662</v>
      </c>
      <c r="G3162" s="36">
        <f>INDEX(TrainRun!$AF$149:$AF$295,'By Second'!D3162)</f>
        <v>55742.058775661579</v>
      </c>
      <c r="H3162">
        <f t="shared" si="1044"/>
        <v>123</v>
      </c>
      <c r="I3162" s="36">
        <f>INT(INDEX(TrainRun!$AD$149:$AD$295,'By Second'!H3162))</f>
        <v>1674</v>
      </c>
      <c r="J3162" s="36">
        <f>INDEX(TrainRun!$AE$149:$AE$295,'By Second'!H3162)</f>
        <v>17.883730027536505</v>
      </c>
      <c r="K3162">
        <f t="shared" si="1045"/>
        <v>17</v>
      </c>
      <c r="L3162">
        <f t="shared" si="1046"/>
        <v>-0.57099406897011562</v>
      </c>
      <c r="M3162">
        <f t="shared" si="1047"/>
        <v>-3.3587886410006804E-2</v>
      </c>
      <c r="N3162" s="32">
        <f t="shared" si="1048"/>
        <v>18.45472409650662</v>
      </c>
      <c r="O3162" s="29">
        <f t="shared" si="1049"/>
        <v>55742.1</v>
      </c>
      <c r="P3162" s="37">
        <f>MATCH(O3162,LORDetail!$B$932:$B$1859,1)</f>
        <v>267</v>
      </c>
      <c r="Q3162" s="37">
        <f>INDEX(LORDetail!$B$932:$B$1859,P3162)</f>
        <v>55733</v>
      </c>
      <c r="R3162" s="37">
        <f>INDEX(LORDetail!$D$932:$D$1859,P3162)</f>
        <v>51.537207368127</v>
      </c>
      <c r="S3162" s="37">
        <f>INDEX(LORDetail!$E$932:$E$1859,P3162)</f>
        <v>-1.92167313084381</v>
      </c>
      <c r="T3162" s="37">
        <f>INDEX(LORDetail!$G$932:$G$1859,P3162)</f>
        <v>83.75573</v>
      </c>
      <c r="U3162">
        <f t="shared" si="1050"/>
        <v>268</v>
      </c>
      <c r="V3162" s="37">
        <f>INDEX(LORDetail!$B$932:$B$1859,U3162)</f>
        <v>55901</v>
      </c>
      <c r="W3162" s="37">
        <f>INDEX(LORDetail!$D$932:$D$1859,U3162)</f>
        <v>51.537093328887003</v>
      </c>
      <c r="X3162" s="37">
        <f>INDEX(LORDetail!$E$932:$E$1859,U3162)</f>
        <v>-1.91926169719282</v>
      </c>
      <c r="Y3162" s="37">
        <f>INDEX(LORDetail!$G$932:$G$1859,U3162)</f>
        <v>83.651200000000003</v>
      </c>
      <c r="Z3162">
        <f t="shared" si="1051"/>
        <v>168</v>
      </c>
      <c r="AA3162" s="29">
        <f t="shared" si="1052"/>
        <v>9.0999999999985448</v>
      </c>
      <c r="AB3162">
        <f t="shared" si="1053"/>
        <v>5.4166666666658002E-2</v>
      </c>
      <c r="AC3162" s="32">
        <f t="shared" si="1054"/>
        <v>51.5372011910015</v>
      </c>
      <c r="AD3162" s="32">
        <f t="shared" si="1055"/>
        <v>-1.921542511521048</v>
      </c>
      <c r="AE3162" s="34">
        <f t="shared" si="1056"/>
        <v>83.750067958333332</v>
      </c>
      <c r="AF3162" s="36" t="str">
        <f t="shared" si="1063"/>
        <v>RDNGSTN</v>
      </c>
      <c r="AG3162" s="36" t="str">
        <f t="shared" si="1064"/>
        <v>PADTON</v>
      </c>
      <c r="AH3162" s="36">
        <f t="shared" si="1061"/>
        <v>1657</v>
      </c>
      <c r="AI3162" s="42">
        <f t="shared" si="1062"/>
        <v>55742.2</v>
      </c>
      <c r="AJ3162" s="43">
        <f t="shared" si="1057"/>
        <v>18.45472409650662</v>
      </c>
      <c r="AK3162" s="43">
        <f t="shared" si="1058"/>
        <v>-3.3587886410006804E-2</v>
      </c>
      <c r="AL3162" s="36">
        <f t="shared" si="1059"/>
        <v>51.5372011910015</v>
      </c>
      <c r="AM3162" s="36">
        <v>1</v>
      </c>
      <c r="AN3162" s="36">
        <f t="shared" si="1060"/>
        <v>-1.921542511521048</v>
      </c>
      <c r="AO3162" s="36">
        <v>4</v>
      </c>
      <c r="AP3162" s="42">
        <f>INT(AI3162/1000)*1000</f>
        <v>55000</v>
      </c>
      <c r="AQ3162" s="42">
        <f>MOD(AI3162,1000)</f>
        <v>742.19999999999709</v>
      </c>
      <c r="AR3162" s="42">
        <f>MOD(AI3163,1000)-0.2+(AP3163-AP3162)</f>
        <v>760.3999999999985</v>
      </c>
    </row>
    <row r="3163" spans="1:44" x14ac:dyDescent="0.25">
      <c r="A3163" s="19" t="s">
        <v>1</v>
      </c>
      <c r="B3163" t="s">
        <v>0</v>
      </c>
      <c r="C3163">
        <v>1658</v>
      </c>
      <c r="D3163" s="36">
        <f>MATCH(C3163,TrainRun!$AG$149:$AG$295,1)</f>
        <v>122</v>
      </c>
      <c r="E3163" s="36">
        <f>INT(INDEX(TrainRun!$AD$149:$AD$295,'By Second'!D3163))</f>
        <v>1657</v>
      </c>
      <c r="F3163" s="36">
        <f>IF(E3163=0,0,INDEX(TrainRun!$AE$149:$AE$295,'By Second'!D3163))</f>
        <v>18.45472409650662</v>
      </c>
      <c r="G3163" s="36">
        <f>INDEX(TrainRun!$AF$149:$AF$295,'By Second'!D3163)</f>
        <v>55742.058775661579</v>
      </c>
      <c r="H3163">
        <f t="shared" si="1044"/>
        <v>123</v>
      </c>
      <c r="I3163" s="36">
        <f>INT(INDEX(TrainRun!$AD$149:$AD$295,'By Second'!H3163))</f>
        <v>1674</v>
      </c>
      <c r="J3163" s="36">
        <f>INDEX(TrainRun!$AE$149:$AE$295,'By Second'!H3163)</f>
        <v>17.883730027536505</v>
      </c>
      <c r="K3163">
        <f t="shared" si="1045"/>
        <v>17</v>
      </c>
      <c r="L3163">
        <f t="shared" si="1046"/>
        <v>-0.57099406897011562</v>
      </c>
      <c r="M3163">
        <f t="shared" si="1047"/>
        <v>-3.3587886410006804E-2</v>
      </c>
      <c r="N3163" s="32">
        <f t="shared" si="1048"/>
        <v>18.421136210096613</v>
      </c>
      <c r="O3163" s="29">
        <f t="shared" si="1049"/>
        <v>55760.521136210096</v>
      </c>
      <c r="P3163" s="37">
        <f>MATCH(O3163,LORDetail!$B$932:$B$1859,1)</f>
        <v>267</v>
      </c>
      <c r="Q3163" s="37">
        <f>INDEX(LORDetail!$B$932:$B$1859,P3163)</f>
        <v>55733</v>
      </c>
      <c r="R3163" s="37">
        <f>INDEX(LORDetail!$D$932:$D$1859,P3163)</f>
        <v>51.537207368127</v>
      </c>
      <c r="S3163" s="37">
        <f>INDEX(LORDetail!$E$932:$E$1859,P3163)</f>
        <v>-1.92167313084381</v>
      </c>
      <c r="T3163" s="37">
        <f>INDEX(LORDetail!$G$932:$G$1859,P3163)</f>
        <v>83.75573</v>
      </c>
      <c r="U3163">
        <f t="shared" si="1050"/>
        <v>268</v>
      </c>
      <c r="V3163" s="37">
        <f>INDEX(LORDetail!$B$932:$B$1859,U3163)</f>
        <v>55901</v>
      </c>
      <c r="W3163" s="37">
        <f>INDEX(LORDetail!$D$932:$D$1859,U3163)</f>
        <v>51.537093328887003</v>
      </c>
      <c r="X3163" s="37">
        <f>INDEX(LORDetail!$E$932:$E$1859,U3163)</f>
        <v>-1.91926169719282</v>
      </c>
      <c r="Y3163" s="37">
        <f>INDEX(LORDetail!$G$932:$G$1859,U3163)</f>
        <v>83.651200000000003</v>
      </c>
      <c r="Z3163">
        <f t="shared" si="1051"/>
        <v>168</v>
      </c>
      <c r="AA3163" s="29">
        <f t="shared" si="1052"/>
        <v>27.521136210096302</v>
      </c>
      <c r="AB3163">
        <f t="shared" si="1053"/>
        <v>0.16381628696485895</v>
      </c>
      <c r="AC3163" s="32">
        <f t="shared" si="1054"/>
        <v>51.537188686642132</v>
      </c>
      <c r="AD3163" s="32">
        <f t="shared" si="1055"/>
        <v>-1.9212780987368427</v>
      </c>
      <c r="AE3163" s="34">
        <f t="shared" si="1056"/>
        <v>83.738606283523566</v>
      </c>
      <c r="AF3163" s="36" t="str">
        <f t="shared" si="1063"/>
        <v>RDNGSTN</v>
      </c>
      <c r="AG3163" s="36" t="str">
        <f t="shared" si="1064"/>
        <v>PADTON</v>
      </c>
      <c r="AH3163" s="36">
        <f t="shared" si="1061"/>
        <v>1658</v>
      </c>
      <c r="AI3163" s="42">
        <f t="shared" si="1062"/>
        <v>55760.6</v>
      </c>
      <c r="AJ3163" s="43">
        <f t="shared" si="1057"/>
        <v>18.421136210096613</v>
      </c>
      <c r="AK3163" s="43">
        <f t="shared" si="1058"/>
        <v>-3.3587886410006804E-2</v>
      </c>
      <c r="AL3163" s="36">
        <f t="shared" si="1059"/>
        <v>51.537188686642132</v>
      </c>
      <c r="AM3163" s="36">
        <v>1</v>
      </c>
      <c r="AN3163" s="36">
        <f t="shared" si="1060"/>
        <v>-1.9212780987368427</v>
      </c>
      <c r="AO3163" s="36">
        <v>4</v>
      </c>
      <c r="AP3163" s="42">
        <f>INT(AI3163/1000)*1000</f>
        <v>55000</v>
      </c>
      <c r="AQ3163" s="42">
        <f>MOD(AI3163,1000)</f>
        <v>760.59999999999854</v>
      </c>
      <c r="AR3163" s="42">
        <f>MOD(AI3164,1000)-0.2+(AP3164-AP3163)</f>
        <v>778.8</v>
      </c>
    </row>
    <row r="3164" spans="1:44" x14ac:dyDescent="0.25">
      <c r="A3164" s="19" t="s">
        <v>1</v>
      </c>
      <c r="B3164" t="s">
        <v>0</v>
      </c>
      <c r="C3164">
        <v>1659</v>
      </c>
      <c r="D3164" s="36">
        <f>MATCH(C3164,TrainRun!$AG$149:$AG$295,1)</f>
        <v>122</v>
      </c>
      <c r="E3164" s="36">
        <f>INT(INDEX(TrainRun!$AD$149:$AD$295,'By Second'!D3164))</f>
        <v>1657</v>
      </c>
      <c r="F3164" s="36">
        <f>IF(E3164=0,0,INDEX(TrainRun!$AE$149:$AE$295,'By Second'!D3164))</f>
        <v>18.45472409650662</v>
      </c>
      <c r="G3164" s="36">
        <f>INDEX(TrainRun!$AF$149:$AF$295,'By Second'!D3164)</f>
        <v>55742.058775661579</v>
      </c>
      <c r="H3164">
        <f t="shared" si="1044"/>
        <v>123</v>
      </c>
      <c r="I3164" s="36">
        <f>INT(INDEX(TrainRun!$AD$149:$AD$295,'By Second'!H3164))</f>
        <v>1674</v>
      </c>
      <c r="J3164" s="36">
        <f>INDEX(TrainRun!$AE$149:$AE$295,'By Second'!H3164)</f>
        <v>17.883730027536505</v>
      </c>
      <c r="K3164">
        <f t="shared" si="1045"/>
        <v>17</v>
      </c>
      <c r="L3164">
        <f t="shared" si="1046"/>
        <v>-0.57099406897011562</v>
      </c>
      <c r="M3164">
        <f t="shared" si="1047"/>
        <v>-3.3587886410006804E-2</v>
      </c>
      <c r="N3164" s="32">
        <f t="shared" si="1048"/>
        <v>18.387548323686605</v>
      </c>
      <c r="O3164" s="29">
        <f t="shared" si="1049"/>
        <v>55778.908684533781</v>
      </c>
      <c r="P3164" s="37">
        <f>MATCH(O3164,LORDetail!$B$932:$B$1859,1)</f>
        <v>267</v>
      </c>
      <c r="Q3164" s="37">
        <f>INDEX(LORDetail!$B$932:$B$1859,P3164)</f>
        <v>55733</v>
      </c>
      <c r="R3164" s="37">
        <f>INDEX(LORDetail!$D$932:$D$1859,P3164)</f>
        <v>51.537207368127</v>
      </c>
      <c r="S3164" s="37">
        <f>INDEX(LORDetail!$E$932:$E$1859,P3164)</f>
        <v>-1.92167313084381</v>
      </c>
      <c r="T3164" s="37">
        <f>INDEX(LORDetail!$G$932:$G$1859,P3164)</f>
        <v>83.75573</v>
      </c>
      <c r="U3164">
        <f t="shared" si="1050"/>
        <v>268</v>
      </c>
      <c r="V3164" s="37">
        <f>INDEX(LORDetail!$B$932:$B$1859,U3164)</f>
        <v>55901</v>
      </c>
      <c r="W3164" s="37">
        <f>INDEX(LORDetail!$D$932:$D$1859,U3164)</f>
        <v>51.537093328887003</v>
      </c>
      <c r="X3164" s="37">
        <f>INDEX(LORDetail!$E$932:$E$1859,U3164)</f>
        <v>-1.91926169719282</v>
      </c>
      <c r="Y3164" s="37">
        <f>INDEX(LORDetail!$G$932:$G$1859,U3164)</f>
        <v>83.651200000000003</v>
      </c>
      <c r="Z3164">
        <f t="shared" si="1051"/>
        <v>168</v>
      </c>
      <c r="AA3164" s="29">
        <f t="shared" si="1052"/>
        <v>45.908684533780615</v>
      </c>
      <c r="AB3164">
        <f t="shared" si="1053"/>
        <v>0.27326597936774177</v>
      </c>
      <c r="AC3164" s="32">
        <f t="shared" si="1054"/>
        <v>51.537176205082396</v>
      </c>
      <c r="AD3164" s="32">
        <f t="shared" si="1055"/>
        <v>-1.921014168065492</v>
      </c>
      <c r="AE3164" s="34">
        <f t="shared" si="1056"/>
        <v>83.727165507176693</v>
      </c>
      <c r="AF3164" s="36" t="str">
        <f t="shared" si="1063"/>
        <v>RDNGSTN</v>
      </c>
      <c r="AG3164" s="36" t="str">
        <f t="shared" si="1064"/>
        <v>PADTON</v>
      </c>
      <c r="AH3164" s="36">
        <f t="shared" si="1061"/>
        <v>1659</v>
      </c>
      <c r="AI3164" s="42">
        <f t="shared" si="1062"/>
        <v>55779</v>
      </c>
      <c r="AJ3164" s="43">
        <f t="shared" si="1057"/>
        <v>18.387548323686605</v>
      </c>
      <c r="AK3164" s="43">
        <f t="shared" si="1058"/>
        <v>-3.3587886410006804E-2</v>
      </c>
      <c r="AL3164" s="36">
        <f t="shared" si="1059"/>
        <v>51.537176205082396</v>
      </c>
      <c r="AM3164" s="36">
        <v>1</v>
      </c>
      <c r="AN3164" s="36">
        <f t="shared" si="1060"/>
        <v>-1.921014168065492</v>
      </c>
      <c r="AO3164" s="36">
        <v>4</v>
      </c>
      <c r="AP3164" s="42">
        <f>INT(AI3164/1000)*1000</f>
        <v>55000</v>
      </c>
      <c r="AQ3164" s="42">
        <f>MOD(AI3164,1000)</f>
        <v>779</v>
      </c>
      <c r="AR3164" s="42">
        <f>MOD(AI3165,1000)-0.2+(AP3165-AP3164)</f>
        <v>796.99999999999704</v>
      </c>
    </row>
    <row r="3165" spans="1:44" x14ac:dyDescent="0.25">
      <c r="A3165" s="19" t="s">
        <v>1</v>
      </c>
      <c r="B3165" t="s">
        <v>0</v>
      </c>
      <c r="C3165">
        <v>1660</v>
      </c>
      <c r="D3165" s="36">
        <f>MATCH(C3165,TrainRun!$AG$149:$AG$295,1)</f>
        <v>122</v>
      </c>
      <c r="E3165" s="36">
        <f>INT(INDEX(TrainRun!$AD$149:$AD$295,'By Second'!D3165))</f>
        <v>1657</v>
      </c>
      <c r="F3165" s="36">
        <f>IF(E3165=0,0,INDEX(TrainRun!$AE$149:$AE$295,'By Second'!D3165))</f>
        <v>18.45472409650662</v>
      </c>
      <c r="G3165" s="36">
        <f>INDEX(TrainRun!$AF$149:$AF$295,'By Second'!D3165)</f>
        <v>55742.058775661579</v>
      </c>
      <c r="H3165">
        <f t="shared" si="1044"/>
        <v>123</v>
      </c>
      <c r="I3165" s="36">
        <f>INT(INDEX(TrainRun!$AD$149:$AD$295,'By Second'!H3165))</f>
        <v>1674</v>
      </c>
      <c r="J3165" s="36">
        <f>INDEX(TrainRun!$AE$149:$AE$295,'By Second'!H3165)</f>
        <v>17.883730027536505</v>
      </c>
      <c r="K3165">
        <f t="shared" si="1045"/>
        <v>17</v>
      </c>
      <c r="L3165">
        <f t="shared" si="1046"/>
        <v>-0.57099406897011562</v>
      </c>
      <c r="M3165">
        <f t="shared" si="1047"/>
        <v>-3.3587886410006804E-2</v>
      </c>
      <c r="N3165" s="32">
        <f t="shared" si="1048"/>
        <v>18.353960437276598</v>
      </c>
      <c r="O3165" s="29">
        <f t="shared" si="1049"/>
        <v>55797.262644971059</v>
      </c>
      <c r="P3165" s="37">
        <f>MATCH(O3165,LORDetail!$B$932:$B$1859,1)</f>
        <v>267</v>
      </c>
      <c r="Q3165" s="37">
        <f>INDEX(LORDetail!$B$932:$B$1859,P3165)</f>
        <v>55733</v>
      </c>
      <c r="R3165" s="37">
        <f>INDEX(LORDetail!$D$932:$D$1859,P3165)</f>
        <v>51.537207368127</v>
      </c>
      <c r="S3165" s="37">
        <f>INDEX(LORDetail!$E$932:$E$1859,P3165)</f>
        <v>-1.92167313084381</v>
      </c>
      <c r="T3165" s="37">
        <f>INDEX(LORDetail!$G$932:$G$1859,P3165)</f>
        <v>83.75573</v>
      </c>
      <c r="U3165">
        <f t="shared" si="1050"/>
        <v>268</v>
      </c>
      <c r="V3165" s="37">
        <f>INDEX(LORDetail!$B$932:$B$1859,U3165)</f>
        <v>55901</v>
      </c>
      <c r="W3165" s="37">
        <f>INDEX(LORDetail!$D$932:$D$1859,U3165)</f>
        <v>51.537093328887003</v>
      </c>
      <c r="X3165" s="37">
        <f>INDEX(LORDetail!$E$932:$E$1859,U3165)</f>
        <v>-1.91926169719282</v>
      </c>
      <c r="Y3165" s="37">
        <f>INDEX(LORDetail!$G$932:$G$1859,U3165)</f>
        <v>83.651200000000003</v>
      </c>
      <c r="Z3165">
        <f t="shared" si="1051"/>
        <v>168</v>
      </c>
      <c r="AA3165" s="29">
        <f t="shared" si="1052"/>
        <v>64.262644971058762</v>
      </c>
      <c r="AB3165">
        <f t="shared" si="1053"/>
        <v>0.38251574387534976</v>
      </c>
      <c r="AC3165" s="32">
        <f t="shared" si="1054"/>
        <v>51.537163746322278</v>
      </c>
      <c r="AD3165" s="32">
        <f t="shared" si="1055"/>
        <v>-1.9207507195069955</v>
      </c>
      <c r="AE3165" s="34">
        <f t="shared" si="1056"/>
        <v>83.715745629292712</v>
      </c>
      <c r="AF3165" s="36" t="str">
        <f t="shared" si="1063"/>
        <v>RDNGSTN</v>
      </c>
      <c r="AG3165" s="36" t="str">
        <f t="shared" si="1064"/>
        <v>PADTON</v>
      </c>
      <c r="AH3165" s="36">
        <f t="shared" si="1061"/>
        <v>1660</v>
      </c>
      <c r="AI3165" s="42">
        <f t="shared" si="1062"/>
        <v>55797.2</v>
      </c>
      <c r="AJ3165" s="43">
        <f t="shared" si="1057"/>
        <v>18.353960437276598</v>
      </c>
      <c r="AK3165" s="43">
        <f t="shared" si="1058"/>
        <v>-3.3587886410006804E-2</v>
      </c>
      <c r="AL3165" s="36">
        <f t="shared" si="1059"/>
        <v>51.537163746322278</v>
      </c>
      <c r="AM3165" s="36">
        <v>1</v>
      </c>
      <c r="AN3165" s="36">
        <f t="shared" si="1060"/>
        <v>-1.9207507195069955</v>
      </c>
      <c r="AO3165" s="36">
        <v>4</v>
      </c>
      <c r="AP3165" s="42">
        <f>INT(AI3165/1000)*1000</f>
        <v>55000</v>
      </c>
      <c r="AQ3165" s="42">
        <f>MOD(AI3165,1000)</f>
        <v>797.19999999999709</v>
      </c>
      <c r="AR3165" s="42">
        <f>MOD(AI3166,1000)-0.2+(AP3166-AP3165)</f>
        <v>815.3999999999985</v>
      </c>
    </row>
    <row r="3166" spans="1:44" x14ac:dyDescent="0.25">
      <c r="A3166" s="19" t="s">
        <v>1</v>
      </c>
      <c r="B3166" t="s">
        <v>0</v>
      </c>
      <c r="C3166">
        <v>1661</v>
      </c>
      <c r="D3166" s="36">
        <f>MATCH(C3166,TrainRun!$AG$149:$AG$295,1)</f>
        <v>122</v>
      </c>
      <c r="E3166" s="36">
        <f>INT(INDEX(TrainRun!$AD$149:$AD$295,'By Second'!D3166))</f>
        <v>1657</v>
      </c>
      <c r="F3166" s="36">
        <f>IF(E3166=0,0,INDEX(TrainRun!$AE$149:$AE$295,'By Second'!D3166))</f>
        <v>18.45472409650662</v>
      </c>
      <c r="G3166" s="36">
        <f>INDEX(TrainRun!$AF$149:$AF$295,'By Second'!D3166)</f>
        <v>55742.058775661579</v>
      </c>
      <c r="H3166">
        <f t="shared" si="1044"/>
        <v>123</v>
      </c>
      <c r="I3166" s="36">
        <f>INT(INDEX(TrainRun!$AD$149:$AD$295,'By Second'!H3166))</f>
        <v>1674</v>
      </c>
      <c r="J3166" s="36">
        <f>INDEX(TrainRun!$AE$149:$AE$295,'By Second'!H3166)</f>
        <v>17.883730027536505</v>
      </c>
      <c r="K3166">
        <f t="shared" si="1045"/>
        <v>17</v>
      </c>
      <c r="L3166">
        <f t="shared" si="1046"/>
        <v>-0.57099406897011562</v>
      </c>
      <c r="M3166">
        <f t="shared" si="1047"/>
        <v>-3.3587886410006804E-2</v>
      </c>
      <c r="N3166" s="32">
        <f t="shared" si="1048"/>
        <v>18.32037255086659</v>
      </c>
      <c r="O3166" s="29">
        <f t="shared" si="1049"/>
        <v>55815.583017521923</v>
      </c>
      <c r="P3166" s="37">
        <f>MATCH(O3166,LORDetail!$B$932:$B$1859,1)</f>
        <v>267</v>
      </c>
      <c r="Q3166" s="37">
        <f>INDEX(LORDetail!$B$932:$B$1859,P3166)</f>
        <v>55733</v>
      </c>
      <c r="R3166" s="37">
        <f>INDEX(LORDetail!$D$932:$D$1859,P3166)</f>
        <v>51.537207368127</v>
      </c>
      <c r="S3166" s="37">
        <f>INDEX(LORDetail!$E$932:$E$1859,P3166)</f>
        <v>-1.92167313084381</v>
      </c>
      <c r="T3166" s="37">
        <f>INDEX(LORDetail!$G$932:$G$1859,P3166)</f>
        <v>83.75573</v>
      </c>
      <c r="U3166">
        <f t="shared" si="1050"/>
        <v>268</v>
      </c>
      <c r="V3166" s="37">
        <f>INDEX(LORDetail!$B$932:$B$1859,U3166)</f>
        <v>55901</v>
      </c>
      <c r="W3166" s="37">
        <f>INDEX(LORDetail!$D$932:$D$1859,U3166)</f>
        <v>51.537093328887003</v>
      </c>
      <c r="X3166" s="37">
        <f>INDEX(LORDetail!$E$932:$E$1859,U3166)</f>
        <v>-1.91926169719282</v>
      </c>
      <c r="Y3166" s="37">
        <f>INDEX(LORDetail!$G$932:$G$1859,U3166)</f>
        <v>83.651200000000003</v>
      </c>
      <c r="Z3166">
        <f t="shared" si="1051"/>
        <v>168</v>
      </c>
      <c r="AA3166" s="29">
        <f t="shared" si="1052"/>
        <v>82.583017521923466</v>
      </c>
      <c r="AB3166">
        <f t="shared" si="1053"/>
        <v>0.49156558048763965</v>
      </c>
      <c r="AC3166" s="32">
        <f t="shared" si="1054"/>
        <v>51.537151310361793</v>
      </c>
      <c r="AD3166" s="32">
        <f t="shared" si="1055"/>
        <v>-1.9204877530613538</v>
      </c>
      <c r="AE3166" s="34">
        <f t="shared" si="1056"/>
        <v>83.704346649871624</v>
      </c>
      <c r="AF3166" s="36" t="str">
        <f t="shared" si="1063"/>
        <v>RDNGSTN</v>
      </c>
      <c r="AG3166" s="36" t="str">
        <f t="shared" si="1064"/>
        <v>PADTON</v>
      </c>
      <c r="AH3166" s="36">
        <f t="shared" si="1061"/>
        <v>1661</v>
      </c>
      <c r="AI3166" s="42">
        <f t="shared" si="1062"/>
        <v>55815.6</v>
      </c>
      <c r="AJ3166" s="43">
        <f t="shared" si="1057"/>
        <v>18.32037255086659</v>
      </c>
      <c r="AK3166" s="43">
        <f t="shared" si="1058"/>
        <v>-3.3587886410006804E-2</v>
      </c>
      <c r="AL3166" s="36">
        <f t="shared" si="1059"/>
        <v>51.537151310361793</v>
      </c>
      <c r="AM3166" s="36">
        <v>1</v>
      </c>
      <c r="AN3166" s="36">
        <f t="shared" si="1060"/>
        <v>-1.9204877530613538</v>
      </c>
      <c r="AO3166" s="36">
        <v>4</v>
      </c>
      <c r="AP3166" s="42">
        <f>INT(AI3166/1000)*1000</f>
        <v>55000</v>
      </c>
      <c r="AQ3166" s="42">
        <f>MOD(AI3166,1000)</f>
        <v>815.59999999999854</v>
      </c>
      <c r="AR3166" s="42">
        <f>MOD(AI3167,1000)-0.2+(AP3167-AP3166)</f>
        <v>833.60000000000286</v>
      </c>
    </row>
    <row r="3167" spans="1:44" x14ac:dyDescent="0.25">
      <c r="A3167" s="19" t="s">
        <v>1</v>
      </c>
      <c r="B3167" t="s">
        <v>0</v>
      </c>
      <c r="C3167">
        <v>1662</v>
      </c>
      <c r="D3167" s="36">
        <f>MATCH(C3167,TrainRun!$AG$149:$AG$295,1)</f>
        <v>122</v>
      </c>
      <c r="E3167" s="36">
        <f>INT(INDEX(TrainRun!$AD$149:$AD$295,'By Second'!D3167))</f>
        <v>1657</v>
      </c>
      <c r="F3167" s="36">
        <f>IF(E3167=0,0,INDEX(TrainRun!$AE$149:$AE$295,'By Second'!D3167))</f>
        <v>18.45472409650662</v>
      </c>
      <c r="G3167" s="36">
        <f>INDEX(TrainRun!$AF$149:$AF$295,'By Second'!D3167)</f>
        <v>55742.058775661579</v>
      </c>
      <c r="H3167">
        <f t="shared" si="1044"/>
        <v>123</v>
      </c>
      <c r="I3167" s="36">
        <f>INT(INDEX(TrainRun!$AD$149:$AD$295,'By Second'!H3167))</f>
        <v>1674</v>
      </c>
      <c r="J3167" s="36">
        <f>INDEX(TrainRun!$AE$149:$AE$295,'By Second'!H3167)</f>
        <v>17.883730027536505</v>
      </c>
      <c r="K3167">
        <f t="shared" si="1045"/>
        <v>17</v>
      </c>
      <c r="L3167">
        <f t="shared" si="1046"/>
        <v>-0.57099406897011562</v>
      </c>
      <c r="M3167">
        <f t="shared" si="1047"/>
        <v>-3.3587886410006804E-2</v>
      </c>
      <c r="N3167" s="32">
        <f t="shared" si="1048"/>
        <v>18.286784664456583</v>
      </c>
      <c r="O3167" s="29">
        <f t="shared" si="1049"/>
        <v>55833.869802186382</v>
      </c>
      <c r="P3167" s="37">
        <f>MATCH(O3167,LORDetail!$B$932:$B$1859,1)</f>
        <v>267</v>
      </c>
      <c r="Q3167" s="37">
        <f>INDEX(LORDetail!$B$932:$B$1859,P3167)</f>
        <v>55733</v>
      </c>
      <c r="R3167" s="37">
        <f>INDEX(LORDetail!$D$932:$D$1859,P3167)</f>
        <v>51.537207368127</v>
      </c>
      <c r="S3167" s="37">
        <f>INDEX(LORDetail!$E$932:$E$1859,P3167)</f>
        <v>-1.92167313084381</v>
      </c>
      <c r="T3167" s="37">
        <f>INDEX(LORDetail!$G$932:$G$1859,P3167)</f>
        <v>83.75573</v>
      </c>
      <c r="U3167">
        <f t="shared" si="1050"/>
        <v>268</v>
      </c>
      <c r="V3167" s="37">
        <f>INDEX(LORDetail!$B$932:$B$1859,U3167)</f>
        <v>55901</v>
      </c>
      <c r="W3167" s="37">
        <f>INDEX(LORDetail!$D$932:$D$1859,U3167)</f>
        <v>51.537093328887003</v>
      </c>
      <c r="X3167" s="37">
        <f>INDEX(LORDetail!$E$932:$E$1859,U3167)</f>
        <v>-1.91926169719282</v>
      </c>
      <c r="Y3167" s="37">
        <f>INDEX(LORDetail!$G$932:$G$1859,U3167)</f>
        <v>83.651200000000003</v>
      </c>
      <c r="Z3167">
        <f t="shared" si="1051"/>
        <v>168</v>
      </c>
      <c r="AA3167" s="29">
        <f t="shared" si="1052"/>
        <v>100.869802186382</v>
      </c>
      <c r="AB3167">
        <f t="shared" si="1053"/>
        <v>0.60041548920465482</v>
      </c>
      <c r="AC3167" s="32">
        <f t="shared" si="1054"/>
        <v>51.537138897200926</v>
      </c>
      <c r="AD3167" s="32">
        <f t="shared" si="1055"/>
        <v>-1.9202252687285664</v>
      </c>
      <c r="AE3167" s="34">
        <f t="shared" si="1056"/>
        <v>83.692968568913443</v>
      </c>
      <c r="AF3167" s="36" t="str">
        <f t="shared" si="1063"/>
        <v>RDNGSTN</v>
      </c>
      <c r="AG3167" s="36" t="str">
        <f t="shared" si="1064"/>
        <v>PADTON</v>
      </c>
      <c r="AH3167" s="36">
        <f t="shared" si="1061"/>
        <v>1662</v>
      </c>
      <c r="AI3167" s="42">
        <f t="shared" si="1062"/>
        <v>55833.8</v>
      </c>
      <c r="AJ3167" s="43">
        <f t="shared" si="1057"/>
        <v>18.286784664456583</v>
      </c>
      <c r="AK3167" s="43">
        <f t="shared" si="1058"/>
        <v>-3.3587886410006804E-2</v>
      </c>
      <c r="AL3167" s="36">
        <f t="shared" si="1059"/>
        <v>51.537138897200926</v>
      </c>
      <c r="AM3167" s="36">
        <v>1</v>
      </c>
      <c r="AN3167" s="36">
        <f t="shared" si="1060"/>
        <v>-1.9202252687285664</v>
      </c>
      <c r="AO3167" s="36">
        <v>4</v>
      </c>
      <c r="AP3167" s="42">
        <f>INT(AI3167/1000)*1000</f>
        <v>55000</v>
      </c>
      <c r="AQ3167" s="42">
        <f>MOD(AI3167,1000)</f>
        <v>833.80000000000291</v>
      </c>
      <c r="AR3167" s="42">
        <f>MOD(AI3168,1000)-0.2+(AP3168-AP3167)</f>
        <v>851.99999999999704</v>
      </c>
    </row>
    <row r="3168" spans="1:44" x14ac:dyDescent="0.25">
      <c r="A3168" s="19" t="s">
        <v>1</v>
      </c>
      <c r="B3168" t="s">
        <v>0</v>
      </c>
      <c r="C3168">
        <v>1663</v>
      </c>
      <c r="D3168" s="36">
        <f>MATCH(C3168,TrainRun!$AG$149:$AG$295,1)</f>
        <v>122</v>
      </c>
      <c r="E3168" s="36">
        <f>INT(INDEX(TrainRun!$AD$149:$AD$295,'By Second'!D3168))</f>
        <v>1657</v>
      </c>
      <c r="F3168" s="36">
        <f>IF(E3168=0,0,INDEX(TrainRun!$AE$149:$AE$295,'By Second'!D3168))</f>
        <v>18.45472409650662</v>
      </c>
      <c r="G3168" s="36">
        <f>INDEX(TrainRun!$AF$149:$AF$295,'By Second'!D3168)</f>
        <v>55742.058775661579</v>
      </c>
      <c r="H3168">
        <f t="shared" si="1044"/>
        <v>123</v>
      </c>
      <c r="I3168" s="36">
        <f>INT(INDEX(TrainRun!$AD$149:$AD$295,'By Second'!H3168))</f>
        <v>1674</v>
      </c>
      <c r="J3168" s="36">
        <f>INDEX(TrainRun!$AE$149:$AE$295,'By Second'!H3168)</f>
        <v>17.883730027536505</v>
      </c>
      <c r="K3168">
        <f t="shared" si="1045"/>
        <v>17</v>
      </c>
      <c r="L3168">
        <f t="shared" si="1046"/>
        <v>-0.57099406897011562</v>
      </c>
      <c r="M3168">
        <f t="shared" si="1047"/>
        <v>-3.3587886410006804E-2</v>
      </c>
      <c r="N3168" s="32">
        <f t="shared" si="1048"/>
        <v>18.253196778046576</v>
      </c>
      <c r="O3168" s="29">
        <f t="shared" si="1049"/>
        <v>55852.122998964427</v>
      </c>
      <c r="P3168" s="37">
        <f>MATCH(O3168,LORDetail!$B$932:$B$1859,1)</f>
        <v>267</v>
      </c>
      <c r="Q3168" s="37">
        <f>INDEX(LORDetail!$B$932:$B$1859,P3168)</f>
        <v>55733</v>
      </c>
      <c r="R3168" s="37">
        <f>INDEX(LORDetail!$D$932:$D$1859,P3168)</f>
        <v>51.537207368127</v>
      </c>
      <c r="S3168" s="37">
        <f>INDEX(LORDetail!$E$932:$E$1859,P3168)</f>
        <v>-1.92167313084381</v>
      </c>
      <c r="T3168" s="37">
        <f>INDEX(LORDetail!$G$932:$G$1859,P3168)</f>
        <v>83.75573</v>
      </c>
      <c r="U3168">
        <f t="shared" si="1050"/>
        <v>268</v>
      </c>
      <c r="V3168" s="37">
        <f>INDEX(LORDetail!$B$932:$B$1859,U3168)</f>
        <v>55901</v>
      </c>
      <c r="W3168" s="37">
        <f>INDEX(LORDetail!$D$932:$D$1859,U3168)</f>
        <v>51.537093328887003</v>
      </c>
      <c r="X3168" s="37">
        <f>INDEX(LORDetail!$E$932:$E$1859,U3168)</f>
        <v>-1.91926169719282</v>
      </c>
      <c r="Y3168" s="37">
        <f>INDEX(LORDetail!$G$932:$G$1859,U3168)</f>
        <v>83.651200000000003</v>
      </c>
      <c r="Z3168">
        <f t="shared" si="1051"/>
        <v>168</v>
      </c>
      <c r="AA3168" s="29">
        <f t="shared" si="1052"/>
        <v>119.1229989644271</v>
      </c>
      <c r="AB3168">
        <f t="shared" si="1053"/>
        <v>0.70906547002635179</v>
      </c>
      <c r="AC3168" s="32">
        <f t="shared" si="1054"/>
        <v>51.537126506839691</v>
      </c>
      <c r="AD3168" s="32">
        <f t="shared" si="1055"/>
        <v>-1.9199632665086335</v>
      </c>
      <c r="AE3168" s="34">
        <f t="shared" si="1056"/>
        <v>83.68161138641814</v>
      </c>
      <c r="AF3168" s="36" t="str">
        <f t="shared" si="1063"/>
        <v>RDNGSTN</v>
      </c>
      <c r="AG3168" s="36" t="str">
        <f t="shared" si="1064"/>
        <v>PADTON</v>
      </c>
      <c r="AH3168" s="36">
        <f t="shared" si="1061"/>
        <v>1663</v>
      </c>
      <c r="AI3168" s="42">
        <f t="shared" si="1062"/>
        <v>55852.2</v>
      </c>
      <c r="AJ3168" s="43">
        <f t="shared" si="1057"/>
        <v>18.253196778046576</v>
      </c>
      <c r="AK3168" s="43">
        <f t="shared" si="1058"/>
        <v>-3.3587886410006804E-2</v>
      </c>
      <c r="AL3168" s="36">
        <f t="shared" si="1059"/>
        <v>51.537126506839691</v>
      </c>
      <c r="AM3168" s="36">
        <v>1</v>
      </c>
      <c r="AN3168" s="36">
        <f t="shared" si="1060"/>
        <v>-1.9199632665086335</v>
      </c>
      <c r="AO3168" s="36">
        <v>4</v>
      </c>
      <c r="AP3168" s="42">
        <f>INT(AI3168/1000)*1000</f>
        <v>55000</v>
      </c>
      <c r="AQ3168" s="42">
        <f>MOD(AI3168,1000)</f>
        <v>852.19999999999709</v>
      </c>
      <c r="AR3168" s="42">
        <f>MOD(AI3169,1000)-0.2+(AP3169-AP3168)</f>
        <v>870.20000000000141</v>
      </c>
    </row>
    <row r="3169" spans="1:44" x14ac:dyDescent="0.25">
      <c r="A3169" s="19" t="s">
        <v>1</v>
      </c>
      <c r="B3169" t="s">
        <v>0</v>
      </c>
      <c r="C3169">
        <v>1664</v>
      </c>
      <c r="D3169" s="36">
        <f>MATCH(C3169,TrainRun!$AG$149:$AG$295,1)</f>
        <v>122</v>
      </c>
      <c r="E3169" s="36">
        <f>INT(INDEX(TrainRun!$AD$149:$AD$295,'By Second'!D3169))</f>
        <v>1657</v>
      </c>
      <c r="F3169" s="36">
        <f>IF(E3169=0,0,INDEX(TrainRun!$AE$149:$AE$295,'By Second'!D3169))</f>
        <v>18.45472409650662</v>
      </c>
      <c r="G3169" s="36">
        <f>INDEX(TrainRun!$AF$149:$AF$295,'By Second'!D3169)</f>
        <v>55742.058775661579</v>
      </c>
      <c r="H3169">
        <f t="shared" si="1044"/>
        <v>123</v>
      </c>
      <c r="I3169" s="36">
        <f>INT(INDEX(TrainRun!$AD$149:$AD$295,'By Second'!H3169))</f>
        <v>1674</v>
      </c>
      <c r="J3169" s="36">
        <f>INDEX(TrainRun!$AE$149:$AE$295,'By Second'!H3169)</f>
        <v>17.883730027536505</v>
      </c>
      <c r="K3169">
        <f t="shared" si="1045"/>
        <v>17</v>
      </c>
      <c r="L3169">
        <f t="shared" si="1046"/>
        <v>-0.57099406897011562</v>
      </c>
      <c r="M3169">
        <f t="shared" si="1047"/>
        <v>-3.3587886410006804E-2</v>
      </c>
      <c r="N3169" s="32">
        <f t="shared" si="1048"/>
        <v>18.219608891636568</v>
      </c>
      <c r="O3169" s="29">
        <f t="shared" si="1049"/>
        <v>55870.342607856066</v>
      </c>
      <c r="P3169" s="37">
        <f>MATCH(O3169,LORDetail!$B$932:$B$1859,1)</f>
        <v>267</v>
      </c>
      <c r="Q3169" s="37">
        <f>INDEX(LORDetail!$B$932:$B$1859,P3169)</f>
        <v>55733</v>
      </c>
      <c r="R3169" s="37">
        <f>INDEX(LORDetail!$D$932:$D$1859,P3169)</f>
        <v>51.537207368127</v>
      </c>
      <c r="S3169" s="37">
        <f>INDEX(LORDetail!$E$932:$E$1859,P3169)</f>
        <v>-1.92167313084381</v>
      </c>
      <c r="T3169" s="37">
        <f>INDEX(LORDetail!$G$932:$G$1859,P3169)</f>
        <v>83.75573</v>
      </c>
      <c r="U3169">
        <f t="shared" si="1050"/>
        <v>268</v>
      </c>
      <c r="V3169" s="37">
        <f>INDEX(LORDetail!$B$932:$B$1859,U3169)</f>
        <v>55901</v>
      </c>
      <c r="W3169" s="37">
        <f>INDEX(LORDetail!$D$932:$D$1859,U3169)</f>
        <v>51.537093328887003</v>
      </c>
      <c r="X3169" s="37">
        <f>INDEX(LORDetail!$E$932:$E$1859,U3169)</f>
        <v>-1.91926169719282</v>
      </c>
      <c r="Y3169" s="37">
        <f>INDEX(LORDetail!$G$932:$G$1859,U3169)</f>
        <v>83.651200000000003</v>
      </c>
      <c r="Z3169">
        <f t="shared" si="1051"/>
        <v>168</v>
      </c>
      <c r="AA3169" s="29">
        <f t="shared" si="1052"/>
        <v>137.34260785606602</v>
      </c>
      <c r="AB3169">
        <f t="shared" si="1053"/>
        <v>0.81751552295277397</v>
      </c>
      <c r="AC3169" s="32">
        <f t="shared" si="1054"/>
        <v>51.537114139278074</v>
      </c>
      <c r="AD3169" s="32">
        <f t="shared" si="1055"/>
        <v>-1.9197017464015551</v>
      </c>
      <c r="AE3169" s="34">
        <f t="shared" si="1056"/>
        <v>83.670275102385745</v>
      </c>
      <c r="AF3169" s="36" t="str">
        <f t="shared" si="1063"/>
        <v>RDNGSTN</v>
      </c>
      <c r="AG3169" s="36" t="str">
        <f t="shared" si="1064"/>
        <v>PADTON</v>
      </c>
      <c r="AH3169" s="36">
        <f t="shared" si="1061"/>
        <v>1664</v>
      </c>
      <c r="AI3169" s="42">
        <f t="shared" si="1062"/>
        <v>55870.400000000001</v>
      </c>
      <c r="AJ3169" s="43">
        <f t="shared" si="1057"/>
        <v>18.219608891636568</v>
      </c>
      <c r="AK3169" s="43">
        <f t="shared" si="1058"/>
        <v>-3.3587886410006804E-2</v>
      </c>
      <c r="AL3169" s="36">
        <f t="shared" si="1059"/>
        <v>51.537114139278074</v>
      </c>
      <c r="AM3169" s="36">
        <v>1</v>
      </c>
      <c r="AN3169" s="36">
        <f t="shared" si="1060"/>
        <v>-1.9197017464015551</v>
      </c>
      <c r="AO3169" s="36">
        <v>4</v>
      </c>
      <c r="AP3169" s="42">
        <f>INT(AI3169/1000)*1000</f>
        <v>55000</v>
      </c>
      <c r="AQ3169" s="42">
        <f>MOD(AI3169,1000)</f>
        <v>870.40000000000146</v>
      </c>
      <c r="AR3169" s="42">
        <f>MOD(AI3170,1000)-0.2+(AP3170-AP3169)</f>
        <v>888.3999999999985</v>
      </c>
    </row>
    <row r="3170" spans="1:44" x14ac:dyDescent="0.25">
      <c r="A3170" s="19" t="s">
        <v>1</v>
      </c>
      <c r="B3170" t="s">
        <v>0</v>
      </c>
      <c r="C3170">
        <v>1665</v>
      </c>
      <c r="D3170" s="36">
        <f>MATCH(C3170,TrainRun!$AG$149:$AG$295,1)</f>
        <v>122</v>
      </c>
      <c r="E3170" s="36">
        <f>INT(INDEX(TrainRun!$AD$149:$AD$295,'By Second'!D3170))</f>
        <v>1657</v>
      </c>
      <c r="F3170" s="36">
        <f>IF(E3170=0,0,INDEX(TrainRun!$AE$149:$AE$295,'By Second'!D3170))</f>
        <v>18.45472409650662</v>
      </c>
      <c r="G3170" s="36">
        <f>INDEX(TrainRun!$AF$149:$AF$295,'By Second'!D3170)</f>
        <v>55742.058775661579</v>
      </c>
      <c r="H3170">
        <f t="shared" ref="H3170:H3233" si="1065">D3170+1</f>
        <v>123</v>
      </c>
      <c r="I3170" s="36">
        <f>INT(INDEX(TrainRun!$AD$149:$AD$295,'By Second'!H3170))</f>
        <v>1674</v>
      </c>
      <c r="J3170" s="36">
        <f>INDEX(TrainRun!$AE$149:$AE$295,'By Second'!H3170)</f>
        <v>17.883730027536505</v>
      </c>
      <c r="K3170">
        <f t="shared" ref="K3170:K3233" si="1066">I3170-E3170</f>
        <v>17</v>
      </c>
      <c r="L3170">
        <f t="shared" ref="L3170:L3233" si="1067">J3170-F3170</f>
        <v>-0.57099406897011562</v>
      </c>
      <c r="M3170">
        <f t="shared" ref="M3170:M3233" si="1068">IF(K3170=0,0,L3170/K3170)</f>
        <v>-3.3587886410006804E-2</v>
      </c>
      <c r="N3170" s="32">
        <f t="shared" ref="N3170:N3233" si="1069">IF(C3170=E3170,F3170,N3169+M3170)</f>
        <v>18.186021005226561</v>
      </c>
      <c r="O3170" s="29">
        <f t="shared" ref="O3170:O3233" si="1070">IF(C3170=E3170,ROUND(G3170,1),O3169+N3170)</f>
        <v>55888.528628861292</v>
      </c>
      <c r="P3170" s="37">
        <f>MATCH(O3170,LORDetail!$B$932:$B$1859,1)</f>
        <v>267</v>
      </c>
      <c r="Q3170" s="37">
        <f>INDEX(LORDetail!$B$932:$B$1859,P3170)</f>
        <v>55733</v>
      </c>
      <c r="R3170" s="37">
        <f>INDEX(LORDetail!$D$932:$D$1859,P3170)</f>
        <v>51.537207368127</v>
      </c>
      <c r="S3170" s="37">
        <f>INDEX(LORDetail!$E$932:$E$1859,P3170)</f>
        <v>-1.92167313084381</v>
      </c>
      <c r="T3170" s="37">
        <f>INDEX(LORDetail!$G$932:$G$1859,P3170)</f>
        <v>83.75573</v>
      </c>
      <c r="U3170">
        <f t="shared" ref="U3170:U3233" si="1071">P3170+1</f>
        <v>268</v>
      </c>
      <c r="V3170" s="37">
        <f>INDEX(LORDetail!$B$932:$B$1859,U3170)</f>
        <v>55901</v>
      </c>
      <c r="W3170" s="37">
        <f>INDEX(LORDetail!$D$932:$D$1859,U3170)</f>
        <v>51.537093328887003</v>
      </c>
      <c r="X3170" s="37">
        <f>INDEX(LORDetail!$E$932:$E$1859,U3170)</f>
        <v>-1.91926169719282</v>
      </c>
      <c r="Y3170" s="37">
        <f>INDEX(LORDetail!$G$932:$G$1859,U3170)</f>
        <v>83.651200000000003</v>
      </c>
      <c r="Z3170">
        <f t="shared" ref="Z3170:Z3233" si="1072">V3170-Q3170</f>
        <v>168</v>
      </c>
      <c r="AA3170" s="29">
        <f t="shared" ref="AA3170:AA3233" si="1073">O3170-Q3170</f>
        <v>155.52862886129151</v>
      </c>
      <c r="AB3170">
        <f t="shared" ref="AB3170:AB3233" si="1074">AA3170/Z3170</f>
        <v>0.92576564798387806</v>
      </c>
      <c r="AC3170" s="32">
        <f t="shared" ref="AC3170:AC3233" si="1075">R3170+(W3170-R3170)*$AB3170</f>
        <v>51.53710179451609</v>
      </c>
      <c r="AD3170" s="32">
        <f t="shared" ref="AD3170:AD3233" si="1076">S3170+(X3170-S3170)*$AB3170</f>
        <v>-1.9194407084073311</v>
      </c>
      <c r="AE3170" s="34">
        <f t="shared" ref="AE3170:AE3233" si="1077">T3170+(Y3170-T3170)*$AB3170</f>
        <v>83.658959716816241</v>
      </c>
      <c r="AF3170" s="36" t="str">
        <f t="shared" si="1063"/>
        <v>RDNGSTN</v>
      </c>
      <c r="AG3170" s="36" t="str">
        <f t="shared" si="1064"/>
        <v>PADTON</v>
      </c>
      <c r="AH3170" s="36">
        <f t="shared" si="1061"/>
        <v>1665</v>
      </c>
      <c r="AI3170" s="42">
        <f t="shared" si="1062"/>
        <v>55888.6</v>
      </c>
      <c r="AJ3170" s="43">
        <f t="shared" si="1057"/>
        <v>18.186021005226561</v>
      </c>
      <c r="AK3170" s="43">
        <f t="shared" si="1058"/>
        <v>-3.3587886410006804E-2</v>
      </c>
      <c r="AL3170" s="36">
        <f t="shared" si="1059"/>
        <v>51.53710179451609</v>
      </c>
      <c r="AM3170" s="36">
        <v>1</v>
      </c>
      <c r="AN3170" s="36">
        <f t="shared" si="1060"/>
        <v>-1.9194407084073311</v>
      </c>
      <c r="AO3170" s="36">
        <v>4</v>
      </c>
      <c r="AP3170" s="42">
        <f>INT(AI3170/1000)*1000</f>
        <v>55000</v>
      </c>
      <c r="AQ3170" s="42">
        <f>MOD(AI3170,1000)</f>
        <v>888.59999999999854</v>
      </c>
      <c r="AR3170" s="42">
        <f>MOD(AI3171,1000)-0.2+(AP3171-AP3170)</f>
        <v>906.3999999999985</v>
      </c>
    </row>
    <row r="3171" spans="1:44" x14ac:dyDescent="0.25">
      <c r="A3171" s="19" t="s">
        <v>1</v>
      </c>
      <c r="B3171" t="s">
        <v>0</v>
      </c>
      <c r="C3171">
        <v>1666</v>
      </c>
      <c r="D3171" s="36">
        <f>MATCH(C3171,TrainRun!$AG$149:$AG$295,1)</f>
        <v>122</v>
      </c>
      <c r="E3171" s="36">
        <f>INT(INDEX(TrainRun!$AD$149:$AD$295,'By Second'!D3171))</f>
        <v>1657</v>
      </c>
      <c r="F3171" s="36">
        <f>IF(E3171=0,0,INDEX(TrainRun!$AE$149:$AE$295,'By Second'!D3171))</f>
        <v>18.45472409650662</v>
      </c>
      <c r="G3171" s="36">
        <f>INDEX(TrainRun!$AF$149:$AF$295,'By Second'!D3171)</f>
        <v>55742.058775661579</v>
      </c>
      <c r="H3171">
        <f t="shared" si="1065"/>
        <v>123</v>
      </c>
      <c r="I3171" s="36">
        <f>INT(INDEX(TrainRun!$AD$149:$AD$295,'By Second'!H3171))</f>
        <v>1674</v>
      </c>
      <c r="J3171" s="36">
        <f>INDEX(TrainRun!$AE$149:$AE$295,'By Second'!H3171)</f>
        <v>17.883730027536505</v>
      </c>
      <c r="K3171">
        <f t="shared" si="1066"/>
        <v>17</v>
      </c>
      <c r="L3171">
        <f t="shared" si="1067"/>
        <v>-0.57099406897011562</v>
      </c>
      <c r="M3171">
        <f t="shared" si="1068"/>
        <v>-3.3587886410006804E-2</v>
      </c>
      <c r="N3171" s="32">
        <f t="shared" si="1069"/>
        <v>18.152433118816553</v>
      </c>
      <c r="O3171" s="29">
        <f t="shared" si="1070"/>
        <v>55906.681061980111</v>
      </c>
      <c r="P3171" s="37">
        <f>MATCH(O3171,LORDetail!$B$932:$B$1859,1)</f>
        <v>268</v>
      </c>
      <c r="Q3171" s="37">
        <f>INDEX(LORDetail!$B$932:$B$1859,P3171)</f>
        <v>55901</v>
      </c>
      <c r="R3171" s="37">
        <f>INDEX(LORDetail!$D$932:$D$1859,P3171)</f>
        <v>51.537093328887003</v>
      </c>
      <c r="S3171" s="37">
        <f>INDEX(LORDetail!$E$932:$E$1859,P3171)</f>
        <v>-1.91926169719282</v>
      </c>
      <c r="T3171" s="37">
        <f>INDEX(LORDetail!$G$932:$G$1859,P3171)</f>
        <v>83.651200000000003</v>
      </c>
      <c r="U3171">
        <f t="shared" si="1071"/>
        <v>269</v>
      </c>
      <c r="V3171" s="37">
        <f>INDEX(LORDetail!$B$932:$B$1859,U3171)</f>
        <v>56137</v>
      </c>
      <c r="W3171" s="37">
        <f>INDEX(LORDetail!$D$932:$D$1859,U3171)</f>
        <v>51.536790046717002</v>
      </c>
      <c r="X3171" s="37">
        <f>INDEX(LORDetail!$E$932:$E$1859,U3171)</f>
        <v>-1.91588087232753</v>
      </c>
      <c r="Y3171" s="37">
        <f>INDEX(LORDetail!$G$932:$G$1859,U3171)</f>
        <v>83.504360000000005</v>
      </c>
      <c r="Z3171">
        <f t="shared" si="1072"/>
        <v>236</v>
      </c>
      <c r="AA3171" s="29">
        <f t="shared" si="1073"/>
        <v>5.681061980110826</v>
      </c>
      <c r="AB3171">
        <f t="shared" si="1074"/>
        <v>2.4072296525893329E-2</v>
      </c>
      <c r="AC3171" s="32">
        <f t="shared" si="1075"/>
        <v>51.537086028188675</v>
      </c>
      <c r="AD3171" s="32">
        <f t="shared" si="1076"/>
        <v>-1.9191803129741607</v>
      </c>
      <c r="AE3171" s="34">
        <f t="shared" si="1077"/>
        <v>83.647665223978137</v>
      </c>
      <c r="AF3171" s="36" t="str">
        <f t="shared" si="1063"/>
        <v>RDNGSTN</v>
      </c>
      <c r="AG3171" s="36" t="str">
        <f t="shared" si="1064"/>
        <v>PADTON</v>
      </c>
      <c r="AH3171" s="36">
        <f t="shared" si="1061"/>
        <v>1666</v>
      </c>
      <c r="AI3171" s="42">
        <f t="shared" si="1062"/>
        <v>55906.6</v>
      </c>
      <c r="AJ3171" s="43">
        <f t="shared" si="1057"/>
        <v>18.152433118816553</v>
      </c>
      <c r="AK3171" s="43">
        <f t="shared" si="1058"/>
        <v>-3.3587886410006804E-2</v>
      </c>
      <c r="AL3171" s="36">
        <f t="shared" si="1059"/>
        <v>51.537086028188675</v>
      </c>
      <c r="AM3171" s="36">
        <v>1</v>
      </c>
      <c r="AN3171" s="36">
        <f t="shared" si="1060"/>
        <v>-1.9191803129741607</v>
      </c>
      <c r="AO3171" s="36">
        <v>4</v>
      </c>
      <c r="AP3171" s="42">
        <f>INT(AI3171/1000)*1000</f>
        <v>55000</v>
      </c>
      <c r="AQ3171" s="42">
        <f>MOD(AI3171,1000)</f>
        <v>906.59999999999854</v>
      </c>
      <c r="AR3171" s="42">
        <f>MOD(AI3172,1000)-0.2+(AP3172-AP3171)</f>
        <v>924.60000000000286</v>
      </c>
    </row>
    <row r="3172" spans="1:44" x14ac:dyDescent="0.25">
      <c r="A3172" s="19" t="s">
        <v>1</v>
      </c>
      <c r="B3172" t="s">
        <v>0</v>
      </c>
      <c r="C3172">
        <v>1667</v>
      </c>
      <c r="D3172" s="36">
        <f>MATCH(C3172,TrainRun!$AG$149:$AG$295,1)</f>
        <v>122</v>
      </c>
      <c r="E3172" s="36">
        <f>INT(INDEX(TrainRun!$AD$149:$AD$295,'By Second'!D3172))</f>
        <v>1657</v>
      </c>
      <c r="F3172" s="36">
        <f>IF(E3172=0,0,INDEX(TrainRun!$AE$149:$AE$295,'By Second'!D3172))</f>
        <v>18.45472409650662</v>
      </c>
      <c r="G3172" s="36">
        <f>INDEX(TrainRun!$AF$149:$AF$295,'By Second'!D3172)</f>
        <v>55742.058775661579</v>
      </c>
      <c r="H3172">
        <f t="shared" si="1065"/>
        <v>123</v>
      </c>
      <c r="I3172" s="36">
        <f>INT(INDEX(TrainRun!$AD$149:$AD$295,'By Second'!H3172))</f>
        <v>1674</v>
      </c>
      <c r="J3172" s="36">
        <f>INDEX(TrainRun!$AE$149:$AE$295,'By Second'!H3172)</f>
        <v>17.883730027536505</v>
      </c>
      <c r="K3172">
        <f t="shared" si="1066"/>
        <v>17</v>
      </c>
      <c r="L3172">
        <f t="shared" si="1067"/>
        <v>-0.57099406897011562</v>
      </c>
      <c r="M3172">
        <f t="shared" si="1068"/>
        <v>-3.3587886410006804E-2</v>
      </c>
      <c r="N3172" s="32">
        <f t="shared" si="1069"/>
        <v>18.118845232406546</v>
      </c>
      <c r="O3172" s="29">
        <f t="shared" si="1070"/>
        <v>55924.799907212517</v>
      </c>
      <c r="P3172" s="37">
        <f>MATCH(O3172,LORDetail!$B$932:$B$1859,1)</f>
        <v>268</v>
      </c>
      <c r="Q3172" s="37">
        <f>INDEX(LORDetail!$B$932:$B$1859,P3172)</f>
        <v>55901</v>
      </c>
      <c r="R3172" s="37">
        <f>INDEX(LORDetail!$D$932:$D$1859,P3172)</f>
        <v>51.537093328887003</v>
      </c>
      <c r="S3172" s="37">
        <f>INDEX(LORDetail!$E$932:$E$1859,P3172)</f>
        <v>-1.91926169719282</v>
      </c>
      <c r="T3172" s="37">
        <f>INDEX(LORDetail!$G$932:$G$1859,P3172)</f>
        <v>83.651200000000003</v>
      </c>
      <c r="U3172">
        <f t="shared" si="1071"/>
        <v>269</v>
      </c>
      <c r="V3172" s="37">
        <f>INDEX(LORDetail!$B$932:$B$1859,U3172)</f>
        <v>56137</v>
      </c>
      <c r="W3172" s="37">
        <f>INDEX(LORDetail!$D$932:$D$1859,U3172)</f>
        <v>51.536790046717002</v>
      </c>
      <c r="X3172" s="37">
        <f>INDEX(LORDetail!$E$932:$E$1859,U3172)</f>
        <v>-1.91588087232753</v>
      </c>
      <c r="Y3172" s="37">
        <f>INDEX(LORDetail!$G$932:$G$1859,U3172)</f>
        <v>83.504360000000005</v>
      </c>
      <c r="Z3172">
        <f t="shared" si="1072"/>
        <v>236</v>
      </c>
      <c r="AA3172" s="29">
        <f t="shared" si="1073"/>
        <v>23.7999072125167</v>
      </c>
      <c r="AB3172">
        <f t="shared" si="1074"/>
        <v>0.10084706445981653</v>
      </c>
      <c r="AC3172" s="32">
        <f t="shared" si="1075"/>
        <v>51.537062743770456</v>
      </c>
      <c r="AD3172" s="32">
        <f t="shared" si="1076"/>
        <v>-1.9189207509297028</v>
      </c>
      <c r="AE3172" s="34">
        <f t="shared" si="1077"/>
        <v>83.636391617054727</v>
      </c>
      <c r="AF3172" s="36" t="str">
        <f t="shared" si="1063"/>
        <v>RDNGSTN</v>
      </c>
      <c r="AG3172" s="36" t="str">
        <f t="shared" si="1064"/>
        <v>PADTON</v>
      </c>
      <c r="AH3172" s="36">
        <f t="shared" si="1061"/>
        <v>1667</v>
      </c>
      <c r="AI3172" s="42">
        <f t="shared" si="1062"/>
        <v>55924.800000000003</v>
      </c>
      <c r="AJ3172" s="43">
        <f t="shared" si="1057"/>
        <v>18.118845232406546</v>
      </c>
      <c r="AK3172" s="43">
        <f t="shared" si="1058"/>
        <v>-3.3587886410006804E-2</v>
      </c>
      <c r="AL3172" s="36">
        <f t="shared" si="1059"/>
        <v>51.537062743770456</v>
      </c>
      <c r="AM3172" s="36">
        <v>1</v>
      </c>
      <c r="AN3172" s="36">
        <f t="shared" si="1060"/>
        <v>-1.9189207509297028</v>
      </c>
      <c r="AO3172" s="36">
        <v>4</v>
      </c>
      <c r="AP3172" s="42">
        <f>INT(AI3172/1000)*1000</f>
        <v>55000</v>
      </c>
      <c r="AQ3172" s="42">
        <f>MOD(AI3172,1000)</f>
        <v>924.80000000000291</v>
      </c>
      <c r="AR3172" s="42">
        <f>MOD(AI3173,1000)-0.2+(AP3173-AP3172)</f>
        <v>942.60000000000286</v>
      </c>
    </row>
    <row r="3173" spans="1:44" x14ac:dyDescent="0.25">
      <c r="A3173" s="19" t="s">
        <v>1</v>
      </c>
      <c r="B3173" t="s">
        <v>0</v>
      </c>
      <c r="C3173">
        <v>1668</v>
      </c>
      <c r="D3173" s="36">
        <f>MATCH(C3173,TrainRun!$AG$149:$AG$295,1)</f>
        <v>122</v>
      </c>
      <c r="E3173" s="36">
        <f>INT(INDEX(TrainRun!$AD$149:$AD$295,'By Second'!D3173))</f>
        <v>1657</v>
      </c>
      <c r="F3173" s="36">
        <f>IF(E3173=0,0,INDEX(TrainRun!$AE$149:$AE$295,'By Second'!D3173))</f>
        <v>18.45472409650662</v>
      </c>
      <c r="G3173" s="36">
        <f>INDEX(TrainRun!$AF$149:$AF$295,'By Second'!D3173)</f>
        <v>55742.058775661579</v>
      </c>
      <c r="H3173">
        <f t="shared" si="1065"/>
        <v>123</v>
      </c>
      <c r="I3173" s="36">
        <f>INT(INDEX(TrainRun!$AD$149:$AD$295,'By Second'!H3173))</f>
        <v>1674</v>
      </c>
      <c r="J3173" s="36">
        <f>INDEX(TrainRun!$AE$149:$AE$295,'By Second'!H3173)</f>
        <v>17.883730027536505</v>
      </c>
      <c r="K3173">
        <f t="shared" si="1066"/>
        <v>17</v>
      </c>
      <c r="L3173">
        <f t="shared" si="1067"/>
        <v>-0.57099406897011562</v>
      </c>
      <c r="M3173">
        <f t="shared" si="1068"/>
        <v>-3.3587886410006804E-2</v>
      </c>
      <c r="N3173" s="32">
        <f t="shared" si="1069"/>
        <v>18.085257345996538</v>
      </c>
      <c r="O3173" s="29">
        <f t="shared" si="1070"/>
        <v>55942.885164558516</v>
      </c>
      <c r="P3173" s="37">
        <f>MATCH(O3173,LORDetail!$B$932:$B$1859,1)</f>
        <v>268</v>
      </c>
      <c r="Q3173" s="37">
        <f>INDEX(LORDetail!$B$932:$B$1859,P3173)</f>
        <v>55901</v>
      </c>
      <c r="R3173" s="37">
        <f>INDEX(LORDetail!$D$932:$D$1859,P3173)</f>
        <v>51.537093328887003</v>
      </c>
      <c r="S3173" s="37">
        <f>INDEX(LORDetail!$E$932:$E$1859,P3173)</f>
        <v>-1.91926169719282</v>
      </c>
      <c r="T3173" s="37">
        <f>INDEX(LORDetail!$G$932:$G$1859,P3173)</f>
        <v>83.651200000000003</v>
      </c>
      <c r="U3173">
        <f t="shared" si="1071"/>
        <v>269</v>
      </c>
      <c r="V3173" s="37">
        <f>INDEX(LORDetail!$B$932:$B$1859,U3173)</f>
        <v>56137</v>
      </c>
      <c r="W3173" s="37">
        <f>INDEX(LORDetail!$D$932:$D$1859,U3173)</f>
        <v>51.536790046717002</v>
      </c>
      <c r="X3173" s="37">
        <f>INDEX(LORDetail!$E$932:$E$1859,U3173)</f>
        <v>-1.91588087232753</v>
      </c>
      <c r="Y3173" s="37">
        <f>INDEX(LORDetail!$G$932:$G$1859,U3173)</f>
        <v>83.504360000000005</v>
      </c>
      <c r="Z3173">
        <f t="shared" si="1072"/>
        <v>236</v>
      </c>
      <c r="AA3173" s="29">
        <f t="shared" si="1073"/>
        <v>41.885164558516408</v>
      </c>
      <c r="AB3173">
        <f t="shared" si="1074"/>
        <v>0.17747951084117122</v>
      </c>
      <c r="AC3173" s="32">
        <f t="shared" si="1075"/>
        <v>51.537039502515825</v>
      </c>
      <c r="AD3173" s="32">
        <f t="shared" si="1076"/>
        <v>-1.9186616700494887</v>
      </c>
      <c r="AE3173" s="34">
        <f t="shared" si="1077"/>
        <v>83.625138908628088</v>
      </c>
      <c r="AF3173" s="36" t="str">
        <f t="shared" si="1063"/>
        <v>RDNGSTN</v>
      </c>
      <c r="AG3173" s="36" t="str">
        <f t="shared" si="1064"/>
        <v>PADTON</v>
      </c>
      <c r="AH3173" s="36">
        <f t="shared" si="1061"/>
        <v>1668</v>
      </c>
      <c r="AI3173" s="42">
        <f t="shared" si="1062"/>
        <v>55942.8</v>
      </c>
      <c r="AJ3173" s="43">
        <f t="shared" si="1057"/>
        <v>18.085257345996538</v>
      </c>
      <c r="AK3173" s="43">
        <f t="shared" si="1058"/>
        <v>-3.3587886410006804E-2</v>
      </c>
      <c r="AL3173" s="36">
        <f t="shared" si="1059"/>
        <v>51.537039502515825</v>
      </c>
      <c r="AM3173" s="36">
        <v>1</v>
      </c>
      <c r="AN3173" s="36">
        <f t="shared" si="1060"/>
        <v>-1.9186616700494887</v>
      </c>
      <c r="AO3173" s="36">
        <v>4</v>
      </c>
      <c r="AP3173" s="42">
        <f>INT(AI3173/1000)*1000</f>
        <v>55000</v>
      </c>
      <c r="AQ3173" s="42">
        <f>MOD(AI3173,1000)</f>
        <v>942.80000000000291</v>
      </c>
      <c r="AR3173" s="42">
        <f>MOD(AI3174,1000)-0.2+(AP3174-AP3173)</f>
        <v>960.8</v>
      </c>
    </row>
    <row r="3174" spans="1:44" x14ac:dyDescent="0.25">
      <c r="A3174" s="19" t="s">
        <v>1</v>
      </c>
      <c r="B3174" t="s">
        <v>0</v>
      </c>
      <c r="C3174">
        <v>1669</v>
      </c>
      <c r="D3174" s="36">
        <f>MATCH(C3174,TrainRun!$AG$149:$AG$295,1)</f>
        <v>122</v>
      </c>
      <c r="E3174" s="36">
        <f>INT(INDEX(TrainRun!$AD$149:$AD$295,'By Second'!D3174))</f>
        <v>1657</v>
      </c>
      <c r="F3174" s="36">
        <f>IF(E3174=0,0,INDEX(TrainRun!$AE$149:$AE$295,'By Second'!D3174))</f>
        <v>18.45472409650662</v>
      </c>
      <c r="G3174" s="36">
        <f>INDEX(TrainRun!$AF$149:$AF$295,'By Second'!D3174)</f>
        <v>55742.058775661579</v>
      </c>
      <c r="H3174">
        <f t="shared" si="1065"/>
        <v>123</v>
      </c>
      <c r="I3174" s="36">
        <f>INT(INDEX(TrainRun!$AD$149:$AD$295,'By Second'!H3174))</f>
        <v>1674</v>
      </c>
      <c r="J3174" s="36">
        <f>INDEX(TrainRun!$AE$149:$AE$295,'By Second'!H3174)</f>
        <v>17.883730027536505</v>
      </c>
      <c r="K3174">
        <f t="shared" si="1066"/>
        <v>17</v>
      </c>
      <c r="L3174">
        <f t="shared" si="1067"/>
        <v>-0.57099406897011562</v>
      </c>
      <c r="M3174">
        <f t="shared" si="1068"/>
        <v>-3.3587886410006804E-2</v>
      </c>
      <c r="N3174" s="32">
        <f t="shared" si="1069"/>
        <v>18.051669459586531</v>
      </c>
      <c r="O3174" s="29">
        <f t="shared" si="1070"/>
        <v>55960.936834018103</v>
      </c>
      <c r="P3174" s="37">
        <f>MATCH(O3174,LORDetail!$B$932:$B$1859,1)</f>
        <v>268</v>
      </c>
      <c r="Q3174" s="37">
        <f>INDEX(LORDetail!$B$932:$B$1859,P3174)</f>
        <v>55901</v>
      </c>
      <c r="R3174" s="37">
        <f>INDEX(LORDetail!$D$932:$D$1859,P3174)</f>
        <v>51.537093328887003</v>
      </c>
      <c r="S3174" s="37">
        <f>INDEX(LORDetail!$E$932:$E$1859,P3174)</f>
        <v>-1.91926169719282</v>
      </c>
      <c r="T3174" s="37">
        <f>INDEX(LORDetail!$G$932:$G$1859,P3174)</f>
        <v>83.651200000000003</v>
      </c>
      <c r="U3174">
        <f t="shared" si="1071"/>
        <v>269</v>
      </c>
      <c r="V3174" s="37">
        <f>INDEX(LORDetail!$B$932:$B$1859,U3174)</f>
        <v>56137</v>
      </c>
      <c r="W3174" s="37">
        <f>INDEX(LORDetail!$D$932:$D$1859,U3174)</f>
        <v>51.536790046717002</v>
      </c>
      <c r="X3174" s="37">
        <f>INDEX(LORDetail!$E$932:$E$1859,U3174)</f>
        <v>-1.91588087232753</v>
      </c>
      <c r="Y3174" s="37">
        <f>INDEX(LORDetail!$G$932:$G$1859,U3174)</f>
        <v>83.504360000000005</v>
      </c>
      <c r="Z3174">
        <f t="shared" si="1072"/>
        <v>236</v>
      </c>
      <c r="AA3174" s="29">
        <f t="shared" si="1073"/>
        <v>59.936834018102672</v>
      </c>
      <c r="AB3174">
        <f t="shared" si="1074"/>
        <v>0.25396963566992659</v>
      </c>
      <c r="AC3174" s="32">
        <f t="shared" si="1075"/>
        <v>51.537016304424782</v>
      </c>
      <c r="AD3174" s="32">
        <f t="shared" si="1076"/>
        <v>-1.9184030703335184</v>
      </c>
      <c r="AE3174" s="34">
        <f t="shared" si="1077"/>
        <v>83.613907098698235</v>
      </c>
      <c r="AF3174" s="36" t="str">
        <f t="shared" si="1063"/>
        <v>RDNGSTN</v>
      </c>
      <c r="AG3174" s="36" t="str">
        <f t="shared" si="1064"/>
        <v>PADTON</v>
      </c>
      <c r="AH3174" s="36">
        <f t="shared" si="1061"/>
        <v>1669</v>
      </c>
      <c r="AI3174" s="42">
        <f t="shared" si="1062"/>
        <v>55961</v>
      </c>
      <c r="AJ3174" s="43">
        <f t="shared" si="1057"/>
        <v>18.051669459586531</v>
      </c>
      <c r="AK3174" s="43">
        <f t="shared" si="1058"/>
        <v>-3.3587886410006804E-2</v>
      </c>
      <c r="AL3174" s="36">
        <f t="shared" si="1059"/>
        <v>51.537016304424782</v>
      </c>
      <c r="AM3174" s="36">
        <v>1</v>
      </c>
      <c r="AN3174" s="36">
        <f t="shared" si="1060"/>
        <v>-1.9184030703335184</v>
      </c>
      <c r="AO3174" s="36">
        <v>4</v>
      </c>
      <c r="AP3174" s="42">
        <f>INT(AI3174/1000)*1000</f>
        <v>55000</v>
      </c>
      <c r="AQ3174" s="42">
        <f>MOD(AI3174,1000)</f>
        <v>961</v>
      </c>
      <c r="AR3174" s="42">
        <f>MOD(AI3175,1000)-0.2+(AP3175-AP3174)</f>
        <v>978.8</v>
      </c>
    </row>
    <row r="3175" spans="1:44" x14ac:dyDescent="0.25">
      <c r="A3175" s="19" t="s">
        <v>1</v>
      </c>
      <c r="B3175" t="s">
        <v>0</v>
      </c>
      <c r="C3175">
        <v>1670</v>
      </c>
      <c r="D3175" s="36">
        <f>MATCH(C3175,TrainRun!$AG$149:$AG$295,1)</f>
        <v>122</v>
      </c>
      <c r="E3175" s="36">
        <f>INT(INDEX(TrainRun!$AD$149:$AD$295,'By Second'!D3175))</f>
        <v>1657</v>
      </c>
      <c r="F3175" s="36">
        <f>IF(E3175=0,0,INDEX(TrainRun!$AE$149:$AE$295,'By Second'!D3175))</f>
        <v>18.45472409650662</v>
      </c>
      <c r="G3175" s="36">
        <f>INDEX(TrainRun!$AF$149:$AF$295,'By Second'!D3175)</f>
        <v>55742.058775661579</v>
      </c>
      <c r="H3175">
        <f t="shared" si="1065"/>
        <v>123</v>
      </c>
      <c r="I3175" s="36">
        <f>INT(INDEX(TrainRun!$AD$149:$AD$295,'By Second'!H3175))</f>
        <v>1674</v>
      </c>
      <c r="J3175" s="36">
        <f>INDEX(TrainRun!$AE$149:$AE$295,'By Second'!H3175)</f>
        <v>17.883730027536505</v>
      </c>
      <c r="K3175">
        <f t="shared" si="1066"/>
        <v>17</v>
      </c>
      <c r="L3175">
        <f t="shared" si="1067"/>
        <v>-0.57099406897011562</v>
      </c>
      <c r="M3175">
        <f t="shared" si="1068"/>
        <v>-3.3587886410006804E-2</v>
      </c>
      <c r="N3175" s="32">
        <f t="shared" si="1069"/>
        <v>18.018081573176524</v>
      </c>
      <c r="O3175" s="29">
        <f t="shared" si="1070"/>
        <v>55978.954915591283</v>
      </c>
      <c r="P3175" s="37">
        <f>MATCH(O3175,LORDetail!$B$932:$B$1859,1)</f>
        <v>268</v>
      </c>
      <c r="Q3175" s="37">
        <f>INDEX(LORDetail!$B$932:$B$1859,P3175)</f>
        <v>55901</v>
      </c>
      <c r="R3175" s="37">
        <f>INDEX(LORDetail!$D$932:$D$1859,P3175)</f>
        <v>51.537093328887003</v>
      </c>
      <c r="S3175" s="37">
        <f>INDEX(LORDetail!$E$932:$E$1859,P3175)</f>
        <v>-1.91926169719282</v>
      </c>
      <c r="T3175" s="37">
        <f>INDEX(LORDetail!$G$932:$G$1859,P3175)</f>
        <v>83.651200000000003</v>
      </c>
      <c r="U3175">
        <f t="shared" si="1071"/>
        <v>269</v>
      </c>
      <c r="V3175" s="37">
        <f>INDEX(LORDetail!$B$932:$B$1859,U3175)</f>
        <v>56137</v>
      </c>
      <c r="W3175" s="37">
        <f>INDEX(LORDetail!$D$932:$D$1859,U3175)</f>
        <v>51.536790046717002</v>
      </c>
      <c r="X3175" s="37">
        <f>INDEX(LORDetail!$E$932:$E$1859,U3175)</f>
        <v>-1.91588087232753</v>
      </c>
      <c r="Y3175" s="37">
        <f>INDEX(LORDetail!$G$932:$G$1859,U3175)</f>
        <v>83.504360000000005</v>
      </c>
      <c r="Z3175">
        <f t="shared" si="1072"/>
        <v>236</v>
      </c>
      <c r="AA3175" s="29">
        <f t="shared" si="1073"/>
        <v>77.95491559128277</v>
      </c>
      <c r="AB3175">
        <f t="shared" si="1074"/>
        <v>0.33031743894611343</v>
      </c>
      <c r="AC3175" s="32">
        <f t="shared" si="1075"/>
        <v>51.536993149497327</v>
      </c>
      <c r="AD3175" s="32">
        <f t="shared" si="1076"/>
        <v>-1.9181449517817921</v>
      </c>
      <c r="AE3175" s="34">
        <f t="shared" si="1077"/>
        <v>83.602696187265153</v>
      </c>
      <c r="AF3175" s="36" t="str">
        <f t="shared" si="1063"/>
        <v>RDNGSTN</v>
      </c>
      <c r="AG3175" s="36" t="str">
        <f t="shared" si="1064"/>
        <v>PADTON</v>
      </c>
      <c r="AH3175" s="36">
        <f t="shared" si="1061"/>
        <v>1670</v>
      </c>
      <c r="AI3175" s="42">
        <f t="shared" si="1062"/>
        <v>55979</v>
      </c>
      <c r="AJ3175" s="43">
        <f t="shared" si="1057"/>
        <v>18.018081573176524</v>
      </c>
      <c r="AK3175" s="43">
        <f t="shared" si="1058"/>
        <v>-3.3587886410006804E-2</v>
      </c>
      <c r="AL3175" s="36">
        <f t="shared" si="1059"/>
        <v>51.536993149497327</v>
      </c>
      <c r="AM3175" s="36">
        <v>1</v>
      </c>
      <c r="AN3175" s="36">
        <f t="shared" si="1060"/>
        <v>-1.9181449517817921</v>
      </c>
      <c r="AO3175" s="36">
        <v>4</v>
      </c>
      <c r="AP3175" s="42">
        <f>INT(AI3175/1000)*1000</f>
        <v>55000</v>
      </c>
      <c r="AQ3175" s="42">
        <f>MOD(AI3175,1000)</f>
        <v>979</v>
      </c>
      <c r="AR3175" s="42">
        <f>MOD(AI3176,1000)-0.2+(AP3176-AP3175)</f>
        <v>996.8</v>
      </c>
    </row>
    <row r="3176" spans="1:44" x14ac:dyDescent="0.25">
      <c r="A3176" s="19" t="s">
        <v>1</v>
      </c>
      <c r="B3176" t="s">
        <v>0</v>
      </c>
      <c r="C3176">
        <v>1671</v>
      </c>
      <c r="D3176" s="36">
        <f>MATCH(C3176,TrainRun!$AG$149:$AG$295,1)</f>
        <v>122</v>
      </c>
      <c r="E3176" s="36">
        <f>INT(INDEX(TrainRun!$AD$149:$AD$295,'By Second'!D3176))</f>
        <v>1657</v>
      </c>
      <c r="F3176" s="36">
        <f>IF(E3176=0,0,INDEX(TrainRun!$AE$149:$AE$295,'By Second'!D3176))</f>
        <v>18.45472409650662</v>
      </c>
      <c r="G3176" s="36">
        <f>INDEX(TrainRun!$AF$149:$AF$295,'By Second'!D3176)</f>
        <v>55742.058775661579</v>
      </c>
      <c r="H3176">
        <f t="shared" si="1065"/>
        <v>123</v>
      </c>
      <c r="I3176" s="36">
        <f>INT(INDEX(TrainRun!$AD$149:$AD$295,'By Second'!H3176))</f>
        <v>1674</v>
      </c>
      <c r="J3176" s="36">
        <f>INDEX(TrainRun!$AE$149:$AE$295,'By Second'!H3176)</f>
        <v>17.883730027536505</v>
      </c>
      <c r="K3176">
        <f t="shared" si="1066"/>
        <v>17</v>
      </c>
      <c r="L3176">
        <f t="shared" si="1067"/>
        <v>-0.57099406897011562</v>
      </c>
      <c r="M3176">
        <f t="shared" si="1068"/>
        <v>-3.3587886410006804E-2</v>
      </c>
      <c r="N3176" s="32">
        <f t="shared" si="1069"/>
        <v>17.984493686766516</v>
      </c>
      <c r="O3176" s="29">
        <f t="shared" si="1070"/>
        <v>55996.939409278049</v>
      </c>
      <c r="P3176" s="37">
        <f>MATCH(O3176,LORDetail!$B$932:$B$1859,1)</f>
        <v>268</v>
      </c>
      <c r="Q3176" s="37">
        <f>INDEX(LORDetail!$B$932:$B$1859,P3176)</f>
        <v>55901</v>
      </c>
      <c r="R3176" s="37">
        <f>INDEX(LORDetail!$D$932:$D$1859,P3176)</f>
        <v>51.537093328887003</v>
      </c>
      <c r="S3176" s="37">
        <f>INDEX(LORDetail!$E$932:$E$1859,P3176)</f>
        <v>-1.91926169719282</v>
      </c>
      <c r="T3176" s="37">
        <f>INDEX(LORDetail!$G$932:$G$1859,P3176)</f>
        <v>83.651200000000003</v>
      </c>
      <c r="U3176">
        <f t="shared" si="1071"/>
        <v>269</v>
      </c>
      <c r="V3176" s="37">
        <f>INDEX(LORDetail!$B$932:$B$1859,U3176)</f>
        <v>56137</v>
      </c>
      <c r="W3176" s="37">
        <f>INDEX(LORDetail!$D$932:$D$1859,U3176)</f>
        <v>51.536790046717002</v>
      </c>
      <c r="X3176" s="37">
        <f>INDEX(LORDetail!$E$932:$E$1859,U3176)</f>
        <v>-1.91588087232753</v>
      </c>
      <c r="Y3176" s="37">
        <f>INDEX(LORDetail!$G$932:$G$1859,U3176)</f>
        <v>83.504360000000005</v>
      </c>
      <c r="Z3176">
        <f t="shared" si="1072"/>
        <v>236</v>
      </c>
      <c r="AA3176" s="29">
        <f t="shared" si="1073"/>
        <v>95.939409278049425</v>
      </c>
      <c r="AB3176">
        <f t="shared" si="1074"/>
        <v>0.40652292066970097</v>
      </c>
      <c r="AC3176" s="32">
        <f t="shared" si="1075"/>
        <v>51.536970037733468</v>
      </c>
      <c r="AD3176" s="32">
        <f t="shared" si="1076"/>
        <v>-1.9178873143943096</v>
      </c>
      <c r="AE3176" s="34">
        <f t="shared" si="1077"/>
        <v>83.59150617432887</v>
      </c>
      <c r="AF3176" s="36" t="str">
        <f t="shared" si="1063"/>
        <v>RDNGSTN</v>
      </c>
      <c r="AG3176" s="36" t="str">
        <f t="shared" si="1064"/>
        <v>PADTON</v>
      </c>
      <c r="AH3176" s="36">
        <f t="shared" si="1061"/>
        <v>1671</v>
      </c>
      <c r="AI3176" s="42">
        <f t="shared" si="1062"/>
        <v>55997</v>
      </c>
      <c r="AJ3176" s="43">
        <f t="shared" si="1057"/>
        <v>17.984493686766516</v>
      </c>
      <c r="AK3176" s="43">
        <f t="shared" si="1058"/>
        <v>-3.3587886410006804E-2</v>
      </c>
      <c r="AL3176" s="36">
        <f t="shared" si="1059"/>
        <v>51.536970037733468</v>
      </c>
      <c r="AM3176" s="36">
        <v>1</v>
      </c>
      <c r="AN3176" s="36">
        <f t="shared" si="1060"/>
        <v>-1.9178873143943096</v>
      </c>
      <c r="AO3176" s="36">
        <v>4</v>
      </c>
      <c r="AP3176" s="42">
        <f>INT(AI3176/1000)*1000</f>
        <v>55000</v>
      </c>
      <c r="AQ3176" s="42">
        <f>MOD(AI3176,1000)</f>
        <v>997</v>
      </c>
      <c r="AR3176" s="42">
        <f>MOD(AI3177,1000)-0.2+(AP3177-AP3176)</f>
        <v>1014.6000000000029</v>
      </c>
    </row>
    <row r="3177" spans="1:44" x14ac:dyDescent="0.25">
      <c r="A3177" s="19" t="s">
        <v>1</v>
      </c>
      <c r="B3177" t="s">
        <v>0</v>
      </c>
      <c r="C3177">
        <v>1672</v>
      </c>
      <c r="D3177" s="36">
        <f>MATCH(C3177,TrainRun!$AG$149:$AG$295,1)</f>
        <v>122</v>
      </c>
      <c r="E3177" s="36">
        <f>INT(INDEX(TrainRun!$AD$149:$AD$295,'By Second'!D3177))</f>
        <v>1657</v>
      </c>
      <c r="F3177" s="36">
        <f>IF(E3177=0,0,INDEX(TrainRun!$AE$149:$AE$295,'By Second'!D3177))</f>
        <v>18.45472409650662</v>
      </c>
      <c r="G3177" s="36">
        <f>INDEX(TrainRun!$AF$149:$AF$295,'By Second'!D3177)</f>
        <v>55742.058775661579</v>
      </c>
      <c r="H3177">
        <f t="shared" si="1065"/>
        <v>123</v>
      </c>
      <c r="I3177" s="36">
        <f>INT(INDEX(TrainRun!$AD$149:$AD$295,'By Second'!H3177))</f>
        <v>1674</v>
      </c>
      <c r="J3177" s="36">
        <f>INDEX(TrainRun!$AE$149:$AE$295,'By Second'!H3177)</f>
        <v>17.883730027536505</v>
      </c>
      <c r="K3177">
        <f t="shared" si="1066"/>
        <v>17</v>
      </c>
      <c r="L3177">
        <f t="shared" si="1067"/>
        <v>-0.57099406897011562</v>
      </c>
      <c r="M3177">
        <f t="shared" si="1068"/>
        <v>-3.3587886410006804E-2</v>
      </c>
      <c r="N3177" s="32">
        <f t="shared" si="1069"/>
        <v>17.950905800356509</v>
      </c>
      <c r="O3177" s="29">
        <f t="shared" si="1070"/>
        <v>56014.890315078403</v>
      </c>
      <c r="P3177" s="37">
        <f>MATCH(O3177,LORDetail!$B$932:$B$1859,1)</f>
        <v>268</v>
      </c>
      <c r="Q3177" s="37">
        <f>INDEX(LORDetail!$B$932:$B$1859,P3177)</f>
        <v>55901</v>
      </c>
      <c r="R3177" s="37">
        <f>INDEX(LORDetail!$D$932:$D$1859,P3177)</f>
        <v>51.537093328887003</v>
      </c>
      <c r="S3177" s="37">
        <f>INDEX(LORDetail!$E$932:$E$1859,P3177)</f>
        <v>-1.91926169719282</v>
      </c>
      <c r="T3177" s="37">
        <f>INDEX(LORDetail!$G$932:$G$1859,P3177)</f>
        <v>83.651200000000003</v>
      </c>
      <c r="U3177">
        <f t="shared" si="1071"/>
        <v>269</v>
      </c>
      <c r="V3177" s="37">
        <f>INDEX(LORDetail!$B$932:$B$1859,U3177)</f>
        <v>56137</v>
      </c>
      <c r="W3177" s="37">
        <f>INDEX(LORDetail!$D$932:$D$1859,U3177)</f>
        <v>51.536790046717002</v>
      </c>
      <c r="X3177" s="37">
        <f>INDEX(LORDetail!$E$932:$E$1859,U3177)</f>
        <v>-1.91588087232753</v>
      </c>
      <c r="Y3177" s="37">
        <f>INDEX(LORDetail!$G$932:$G$1859,U3177)</f>
        <v>83.504360000000005</v>
      </c>
      <c r="Z3177">
        <f t="shared" si="1072"/>
        <v>236</v>
      </c>
      <c r="AA3177" s="29">
        <f t="shared" si="1073"/>
        <v>113.89031507840264</v>
      </c>
      <c r="AB3177">
        <f t="shared" si="1074"/>
        <v>0.48258608084068916</v>
      </c>
      <c r="AC3177" s="32">
        <f t="shared" si="1075"/>
        <v>51.53694696913319</v>
      </c>
      <c r="AD3177" s="32">
        <f t="shared" si="1076"/>
        <v>-1.9176301581710711</v>
      </c>
      <c r="AE3177" s="34">
        <f t="shared" si="1077"/>
        <v>83.580337059889359</v>
      </c>
      <c r="AF3177" s="36" t="str">
        <f t="shared" si="1063"/>
        <v>RDNGSTN</v>
      </c>
      <c r="AG3177" s="36" t="str">
        <f t="shared" si="1064"/>
        <v>PADTON</v>
      </c>
      <c r="AH3177" s="36">
        <f t="shared" si="1061"/>
        <v>1672</v>
      </c>
      <c r="AI3177" s="42">
        <f t="shared" si="1062"/>
        <v>56014.8</v>
      </c>
      <c r="AJ3177" s="43">
        <f t="shared" si="1057"/>
        <v>17.950905800356509</v>
      </c>
      <c r="AK3177" s="43">
        <f t="shared" si="1058"/>
        <v>-3.3587886410006804E-2</v>
      </c>
      <c r="AL3177" s="36">
        <f t="shared" si="1059"/>
        <v>51.53694696913319</v>
      </c>
      <c r="AM3177" s="36">
        <v>1</v>
      </c>
      <c r="AN3177" s="36">
        <f t="shared" si="1060"/>
        <v>-1.9176301581710711</v>
      </c>
      <c r="AO3177" s="36">
        <v>4</v>
      </c>
      <c r="AP3177" s="42">
        <f>INT(AI3177/1000)*1000</f>
        <v>56000</v>
      </c>
      <c r="AQ3177" s="42">
        <f>MOD(AI3177,1000)</f>
        <v>14.80000000000291</v>
      </c>
      <c r="AR3177" s="42">
        <f>MOD(AI3178,1000)-0.2+(AP3178-AP3177)</f>
        <v>32.600000000002908</v>
      </c>
    </row>
    <row r="3178" spans="1:44" x14ac:dyDescent="0.25">
      <c r="A3178" s="19" t="s">
        <v>1</v>
      </c>
      <c r="B3178" t="s">
        <v>0</v>
      </c>
      <c r="C3178">
        <v>1673</v>
      </c>
      <c r="D3178" s="36">
        <f>MATCH(C3178,TrainRun!$AG$149:$AG$295,1)</f>
        <v>122</v>
      </c>
      <c r="E3178" s="36">
        <f>INT(INDEX(TrainRun!$AD$149:$AD$295,'By Second'!D3178))</f>
        <v>1657</v>
      </c>
      <c r="F3178" s="36">
        <f>IF(E3178=0,0,INDEX(TrainRun!$AE$149:$AE$295,'By Second'!D3178))</f>
        <v>18.45472409650662</v>
      </c>
      <c r="G3178" s="36">
        <f>INDEX(TrainRun!$AF$149:$AF$295,'By Second'!D3178)</f>
        <v>55742.058775661579</v>
      </c>
      <c r="H3178">
        <f t="shared" si="1065"/>
        <v>123</v>
      </c>
      <c r="I3178" s="36">
        <f>INT(INDEX(TrainRun!$AD$149:$AD$295,'By Second'!H3178))</f>
        <v>1674</v>
      </c>
      <c r="J3178" s="36">
        <f>INDEX(TrainRun!$AE$149:$AE$295,'By Second'!H3178)</f>
        <v>17.883730027536505</v>
      </c>
      <c r="K3178">
        <f t="shared" si="1066"/>
        <v>17</v>
      </c>
      <c r="L3178">
        <f t="shared" si="1067"/>
        <v>-0.57099406897011562</v>
      </c>
      <c r="M3178">
        <f t="shared" si="1068"/>
        <v>-3.3587886410006804E-2</v>
      </c>
      <c r="N3178" s="32">
        <f t="shared" si="1069"/>
        <v>17.917317913946501</v>
      </c>
      <c r="O3178" s="29">
        <f t="shared" si="1070"/>
        <v>56032.80763299235</v>
      </c>
      <c r="P3178" s="37">
        <f>MATCH(O3178,LORDetail!$B$932:$B$1859,1)</f>
        <v>268</v>
      </c>
      <c r="Q3178" s="37">
        <f>INDEX(LORDetail!$B$932:$B$1859,P3178)</f>
        <v>55901</v>
      </c>
      <c r="R3178" s="37">
        <f>INDEX(LORDetail!$D$932:$D$1859,P3178)</f>
        <v>51.537093328887003</v>
      </c>
      <c r="S3178" s="37">
        <f>INDEX(LORDetail!$E$932:$E$1859,P3178)</f>
        <v>-1.91926169719282</v>
      </c>
      <c r="T3178" s="37">
        <f>INDEX(LORDetail!$G$932:$G$1859,P3178)</f>
        <v>83.651200000000003</v>
      </c>
      <c r="U3178">
        <f t="shared" si="1071"/>
        <v>269</v>
      </c>
      <c r="V3178" s="37">
        <f>INDEX(LORDetail!$B$932:$B$1859,U3178)</f>
        <v>56137</v>
      </c>
      <c r="W3178" s="37">
        <f>INDEX(LORDetail!$D$932:$D$1859,U3178)</f>
        <v>51.536790046717002</v>
      </c>
      <c r="X3178" s="37">
        <f>INDEX(LORDetail!$E$932:$E$1859,U3178)</f>
        <v>-1.91588087232753</v>
      </c>
      <c r="Y3178" s="37">
        <f>INDEX(LORDetail!$G$932:$G$1859,U3178)</f>
        <v>83.504360000000005</v>
      </c>
      <c r="Z3178">
        <f t="shared" si="1072"/>
        <v>236</v>
      </c>
      <c r="AA3178" s="29">
        <f t="shared" si="1073"/>
        <v>131.80763299234968</v>
      </c>
      <c r="AB3178">
        <f t="shared" si="1074"/>
        <v>0.5585069194591088</v>
      </c>
      <c r="AC3178" s="32">
        <f t="shared" si="1075"/>
        <v>51.536923943696507</v>
      </c>
      <c r="AD3178" s="32">
        <f t="shared" si="1076"/>
        <v>-1.9173734831120761</v>
      </c>
      <c r="AE3178" s="34">
        <f t="shared" si="1077"/>
        <v>83.569188843946634</v>
      </c>
      <c r="AF3178" s="36" t="str">
        <f t="shared" si="1063"/>
        <v>RDNGSTN</v>
      </c>
      <c r="AG3178" s="36" t="str">
        <f t="shared" si="1064"/>
        <v>PADTON</v>
      </c>
      <c r="AH3178" s="36">
        <f t="shared" si="1061"/>
        <v>1673</v>
      </c>
      <c r="AI3178" s="42">
        <f t="shared" si="1062"/>
        <v>56032.800000000003</v>
      </c>
      <c r="AJ3178" s="43">
        <f t="shared" si="1057"/>
        <v>17.917317913946501</v>
      </c>
      <c r="AK3178" s="43">
        <f t="shared" si="1058"/>
        <v>-3.3587886410006804E-2</v>
      </c>
      <c r="AL3178" s="36">
        <f t="shared" si="1059"/>
        <v>51.536923943696507</v>
      </c>
      <c r="AM3178" s="36">
        <v>1</v>
      </c>
      <c r="AN3178" s="36">
        <f t="shared" si="1060"/>
        <v>-1.9173734831120761</v>
      </c>
      <c r="AO3178" s="36">
        <v>4</v>
      </c>
      <c r="AP3178" s="42">
        <f>INT(AI3178/1000)*1000</f>
        <v>56000</v>
      </c>
      <c r="AQ3178" s="42">
        <f>MOD(AI3178,1000)</f>
        <v>32.80000000000291</v>
      </c>
      <c r="AR3178" s="42">
        <f>MOD(AI3179,1000)-0.2+(AP3179-AP3178)</f>
        <v>36.200000000001452</v>
      </c>
    </row>
    <row r="3179" spans="1:44" x14ac:dyDescent="0.25">
      <c r="A3179" s="19" t="s">
        <v>1</v>
      </c>
      <c r="B3179" t="s">
        <v>0</v>
      </c>
      <c r="C3179">
        <v>1674</v>
      </c>
      <c r="D3179" s="36">
        <f>MATCH(C3179,TrainRun!$AG$149:$AG$295,1)</f>
        <v>124</v>
      </c>
      <c r="E3179" s="36">
        <f>INT(INDEX(TrainRun!$AD$149:$AD$295,'By Second'!D3179))</f>
        <v>1674</v>
      </c>
      <c r="F3179" s="36">
        <f>IF(E3179=0,0,INDEX(TrainRun!$AE$149:$AE$295,'By Second'!D3179))</f>
        <v>17.880208072516631</v>
      </c>
      <c r="G3179" s="36">
        <f>INDEX(TrainRun!$AF$149:$AF$295,'By Second'!D3179)</f>
        <v>56036.360945468659</v>
      </c>
      <c r="H3179">
        <f t="shared" si="1065"/>
        <v>125</v>
      </c>
      <c r="I3179" s="36">
        <f>INT(INDEX(TrainRun!$AD$149:$AD$295,'By Second'!H3179))</f>
        <v>1678</v>
      </c>
      <c r="J3179" s="36">
        <f>INDEX(TrainRun!$AE$149:$AE$295,'By Second'!H3179)</f>
        <v>17.732555429066803</v>
      </c>
      <c r="K3179">
        <f t="shared" si="1066"/>
        <v>4</v>
      </c>
      <c r="L3179">
        <f t="shared" si="1067"/>
        <v>-0.14765264344982754</v>
      </c>
      <c r="M3179">
        <f t="shared" si="1068"/>
        <v>-3.6913160862456884E-2</v>
      </c>
      <c r="N3179" s="32">
        <f t="shared" si="1069"/>
        <v>17.880208072516631</v>
      </c>
      <c r="O3179" s="29">
        <f t="shared" si="1070"/>
        <v>56036.4</v>
      </c>
      <c r="P3179" s="37">
        <f>MATCH(O3179,LORDetail!$B$932:$B$1859,1)</f>
        <v>268</v>
      </c>
      <c r="Q3179" s="37">
        <f>INDEX(LORDetail!$B$932:$B$1859,P3179)</f>
        <v>55901</v>
      </c>
      <c r="R3179" s="37">
        <f>INDEX(LORDetail!$D$932:$D$1859,P3179)</f>
        <v>51.537093328887003</v>
      </c>
      <c r="S3179" s="37">
        <f>INDEX(LORDetail!$E$932:$E$1859,P3179)</f>
        <v>-1.91926169719282</v>
      </c>
      <c r="T3179" s="37">
        <f>INDEX(LORDetail!$G$932:$G$1859,P3179)</f>
        <v>83.651200000000003</v>
      </c>
      <c r="U3179">
        <f t="shared" si="1071"/>
        <v>269</v>
      </c>
      <c r="V3179" s="37">
        <f>INDEX(LORDetail!$B$932:$B$1859,U3179)</f>
        <v>56137</v>
      </c>
      <c r="W3179" s="37">
        <f>INDEX(LORDetail!$D$932:$D$1859,U3179)</f>
        <v>51.536790046717002</v>
      </c>
      <c r="X3179" s="37">
        <f>INDEX(LORDetail!$E$932:$E$1859,U3179)</f>
        <v>-1.91588087232753</v>
      </c>
      <c r="Y3179" s="37">
        <f>INDEX(LORDetail!$G$932:$G$1859,U3179)</f>
        <v>83.504360000000005</v>
      </c>
      <c r="Z3179">
        <f t="shared" si="1072"/>
        <v>236</v>
      </c>
      <c r="AA3179" s="29">
        <f t="shared" si="1073"/>
        <v>135.40000000000146</v>
      </c>
      <c r="AB3179">
        <f t="shared" si="1074"/>
        <v>0.57372881355932825</v>
      </c>
      <c r="AC3179" s="32">
        <f t="shared" si="1075"/>
        <v>51.536919327167432</v>
      </c>
      <c r="AD3179" s="32">
        <f t="shared" si="1076"/>
        <v>-1.9173220205540054</v>
      </c>
      <c r="AE3179" s="34">
        <f t="shared" si="1077"/>
        <v>83.566953661016953</v>
      </c>
      <c r="AF3179" s="36" t="str">
        <f t="shared" si="1063"/>
        <v>RDNGSTN</v>
      </c>
      <c r="AG3179" s="36" t="str">
        <f t="shared" si="1064"/>
        <v>PADTON</v>
      </c>
      <c r="AH3179" s="36">
        <f t="shared" si="1061"/>
        <v>1674</v>
      </c>
      <c r="AI3179" s="42">
        <f t="shared" si="1062"/>
        <v>56036.4</v>
      </c>
      <c r="AJ3179" s="43">
        <f t="shared" si="1057"/>
        <v>17.880208072516631</v>
      </c>
      <c r="AK3179" s="43">
        <f t="shared" si="1058"/>
        <v>-3.6913160862456884E-2</v>
      </c>
      <c r="AL3179" s="36">
        <f t="shared" si="1059"/>
        <v>51.536919327167432</v>
      </c>
      <c r="AM3179" s="36">
        <v>1</v>
      </c>
      <c r="AN3179" s="36">
        <f t="shared" si="1060"/>
        <v>-1.9173220205540054</v>
      </c>
      <c r="AO3179" s="36">
        <v>4</v>
      </c>
      <c r="AP3179" s="42">
        <f>INT(AI3179/1000)*1000</f>
        <v>56000</v>
      </c>
      <c r="AQ3179" s="42">
        <f>MOD(AI3179,1000)</f>
        <v>36.400000000001455</v>
      </c>
      <c r="AR3179" s="42">
        <f>MOD(AI3180,1000)-0.2+(AP3180-AP3179)</f>
        <v>53.999999999997087</v>
      </c>
    </row>
    <row r="3180" spans="1:44" x14ac:dyDescent="0.25">
      <c r="A3180" s="19" t="s">
        <v>1</v>
      </c>
      <c r="B3180" t="s">
        <v>0</v>
      </c>
      <c r="C3180">
        <v>1675</v>
      </c>
      <c r="D3180" s="36">
        <f>MATCH(C3180,TrainRun!$AG$149:$AG$295,1)</f>
        <v>124</v>
      </c>
      <c r="E3180" s="36">
        <f>INT(INDEX(TrainRun!$AD$149:$AD$295,'By Second'!D3180))</f>
        <v>1674</v>
      </c>
      <c r="F3180" s="36">
        <f>IF(E3180=0,0,INDEX(TrainRun!$AE$149:$AE$295,'By Second'!D3180))</f>
        <v>17.880208072516631</v>
      </c>
      <c r="G3180" s="36">
        <f>INDEX(TrainRun!$AF$149:$AF$295,'By Second'!D3180)</f>
        <v>56036.360945468659</v>
      </c>
      <c r="H3180">
        <f t="shared" si="1065"/>
        <v>125</v>
      </c>
      <c r="I3180" s="36">
        <f>INT(INDEX(TrainRun!$AD$149:$AD$295,'By Second'!H3180))</f>
        <v>1678</v>
      </c>
      <c r="J3180" s="36">
        <f>INDEX(TrainRun!$AE$149:$AE$295,'By Second'!H3180)</f>
        <v>17.732555429066803</v>
      </c>
      <c r="K3180">
        <f t="shared" si="1066"/>
        <v>4</v>
      </c>
      <c r="L3180">
        <f t="shared" si="1067"/>
        <v>-0.14765264344982754</v>
      </c>
      <c r="M3180">
        <f t="shared" si="1068"/>
        <v>-3.6913160862456884E-2</v>
      </c>
      <c r="N3180" s="32">
        <f t="shared" si="1069"/>
        <v>17.843294911654173</v>
      </c>
      <c r="O3180" s="29">
        <f t="shared" si="1070"/>
        <v>56054.243294911656</v>
      </c>
      <c r="P3180" s="37">
        <f>MATCH(O3180,LORDetail!$B$932:$B$1859,1)</f>
        <v>268</v>
      </c>
      <c r="Q3180" s="37">
        <f>INDEX(LORDetail!$B$932:$B$1859,P3180)</f>
        <v>55901</v>
      </c>
      <c r="R3180" s="37">
        <f>INDEX(LORDetail!$D$932:$D$1859,P3180)</f>
        <v>51.537093328887003</v>
      </c>
      <c r="S3180" s="37">
        <f>INDEX(LORDetail!$E$932:$E$1859,P3180)</f>
        <v>-1.91926169719282</v>
      </c>
      <c r="T3180" s="37">
        <f>INDEX(LORDetail!$G$932:$G$1859,P3180)</f>
        <v>83.651200000000003</v>
      </c>
      <c r="U3180">
        <f t="shared" si="1071"/>
        <v>269</v>
      </c>
      <c r="V3180" s="37">
        <f>INDEX(LORDetail!$B$932:$B$1859,U3180)</f>
        <v>56137</v>
      </c>
      <c r="W3180" s="37">
        <f>INDEX(LORDetail!$D$932:$D$1859,U3180)</f>
        <v>51.536790046717002</v>
      </c>
      <c r="X3180" s="37">
        <f>INDEX(LORDetail!$E$932:$E$1859,U3180)</f>
        <v>-1.91588087232753</v>
      </c>
      <c r="Y3180" s="37">
        <f>INDEX(LORDetail!$G$932:$G$1859,U3180)</f>
        <v>83.504360000000005</v>
      </c>
      <c r="Z3180">
        <f t="shared" si="1072"/>
        <v>236</v>
      </c>
      <c r="AA3180" s="29">
        <f t="shared" si="1073"/>
        <v>153.24329491165554</v>
      </c>
      <c r="AB3180">
        <f t="shared" si="1074"/>
        <v>0.64933599538837095</v>
      </c>
      <c r="AC3180" s="32">
        <f t="shared" si="1075"/>
        <v>51.536896396857259</v>
      </c>
      <c r="AD3180" s="32">
        <f t="shared" si="1076"/>
        <v>-1.9170664059136833</v>
      </c>
      <c r="AE3180" s="34">
        <f t="shared" si="1077"/>
        <v>83.555851502437179</v>
      </c>
      <c r="AF3180" s="36" t="str">
        <f t="shared" si="1063"/>
        <v>RDNGSTN</v>
      </c>
      <c r="AG3180" s="36" t="str">
        <f t="shared" si="1064"/>
        <v>PADTON</v>
      </c>
      <c r="AH3180" s="36">
        <f t="shared" si="1061"/>
        <v>1675</v>
      </c>
      <c r="AI3180" s="42">
        <f t="shared" si="1062"/>
        <v>56054.2</v>
      </c>
      <c r="AJ3180" s="43">
        <f t="shared" si="1057"/>
        <v>17.843294911654173</v>
      </c>
      <c r="AK3180" s="43">
        <f t="shared" si="1058"/>
        <v>-3.6913160862456884E-2</v>
      </c>
      <c r="AL3180" s="36">
        <f t="shared" si="1059"/>
        <v>51.536896396857259</v>
      </c>
      <c r="AM3180" s="36">
        <v>1</v>
      </c>
      <c r="AN3180" s="36">
        <f t="shared" si="1060"/>
        <v>-1.9170664059136833</v>
      </c>
      <c r="AO3180" s="36">
        <v>4</v>
      </c>
      <c r="AP3180" s="42">
        <f>INT(AI3180/1000)*1000</f>
        <v>56000</v>
      </c>
      <c r="AQ3180" s="42">
        <f>MOD(AI3180,1000)</f>
        <v>54.19999999999709</v>
      </c>
      <c r="AR3180" s="42">
        <f>MOD(AI3181,1000)-0.2+(AP3181-AP3180)</f>
        <v>71.8</v>
      </c>
    </row>
    <row r="3181" spans="1:44" x14ac:dyDescent="0.25">
      <c r="A3181" s="19" t="s">
        <v>1</v>
      </c>
      <c r="B3181" t="s">
        <v>0</v>
      </c>
      <c r="C3181">
        <v>1676</v>
      </c>
      <c r="D3181" s="36">
        <f>MATCH(C3181,TrainRun!$AG$149:$AG$295,1)</f>
        <v>124</v>
      </c>
      <c r="E3181" s="36">
        <f>INT(INDEX(TrainRun!$AD$149:$AD$295,'By Second'!D3181))</f>
        <v>1674</v>
      </c>
      <c r="F3181" s="36">
        <f>IF(E3181=0,0,INDEX(TrainRun!$AE$149:$AE$295,'By Second'!D3181))</f>
        <v>17.880208072516631</v>
      </c>
      <c r="G3181" s="36">
        <f>INDEX(TrainRun!$AF$149:$AF$295,'By Second'!D3181)</f>
        <v>56036.360945468659</v>
      </c>
      <c r="H3181">
        <f t="shared" si="1065"/>
        <v>125</v>
      </c>
      <c r="I3181" s="36">
        <f>INT(INDEX(TrainRun!$AD$149:$AD$295,'By Second'!H3181))</f>
        <v>1678</v>
      </c>
      <c r="J3181" s="36">
        <f>INDEX(TrainRun!$AE$149:$AE$295,'By Second'!H3181)</f>
        <v>17.732555429066803</v>
      </c>
      <c r="K3181">
        <f t="shared" si="1066"/>
        <v>4</v>
      </c>
      <c r="L3181">
        <f t="shared" si="1067"/>
        <v>-0.14765264344982754</v>
      </c>
      <c r="M3181">
        <f t="shared" si="1068"/>
        <v>-3.6913160862456884E-2</v>
      </c>
      <c r="N3181" s="32">
        <f t="shared" si="1069"/>
        <v>17.806381750791715</v>
      </c>
      <c r="O3181" s="29">
        <f t="shared" si="1070"/>
        <v>56072.049676662449</v>
      </c>
      <c r="P3181" s="37">
        <f>MATCH(O3181,LORDetail!$B$932:$B$1859,1)</f>
        <v>268</v>
      </c>
      <c r="Q3181" s="37">
        <f>INDEX(LORDetail!$B$932:$B$1859,P3181)</f>
        <v>55901</v>
      </c>
      <c r="R3181" s="37">
        <f>INDEX(LORDetail!$D$932:$D$1859,P3181)</f>
        <v>51.537093328887003</v>
      </c>
      <c r="S3181" s="37">
        <f>INDEX(LORDetail!$E$932:$E$1859,P3181)</f>
        <v>-1.91926169719282</v>
      </c>
      <c r="T3181" s="37">
        <f>INDEX(LORDetail!$G$932:$G$1859,P3181)</f>
        <v>83.651200000000003</v>
      </c>
      <c r="U3181">
        <f t="shared" si="1071"/>
        <v>269</v>
      </c>
      <c r="V3181" s="37">
        <f>INDEX(LORDetail!$B$932:$B$1859,U3181)</f>
        <v>56137</v>
      </c>
      <c r="W3181" s="37">
        <f>INDEX(LORDetail!$D$932:$D$1859,U3181)</f>
        <v>51.536790046717002</v>
      </c>
      <c r="X3181" s="37">
        <f>INDEX(LORDetail!$E$932:$E$1859,U3181)</f>
        <v>-1.91588087232753</v>
      </c>
      <c r="Y3181" s="37">
        <f>INDEX(LORDetail!$G$932:$G$1859,U3181)</f>
        <v>83.504360000000005</v>
      </c>
      <c r="Z3181">
        <f t="shared" si="1072"/>
        <v>236</v>
      </c>
      <c r="AA3181" s="29">
        <f t="shared" si="1073"/>
        <v>171.0496766624492</v>
      </c>
      <c r="AB3181">
        <f t="shared" si="1074"/>
        <v>0.72478676551885257</v>
      </c>
      <c r="AC3181" s="32">
        <f t="shared" si="1075"/>
        <v>51.53687351398397</v>
      </c>
      <c r="AD3181" s="32">
        <f t="shared" si="1076"/>
        <v>-1.9168113200739207</v>
      </c>
      <c r="AE3181" s="34">
        <f t="shared" si="1077"/>
        <v>83.54477231135121</v>
      </c>
      <c r="AF3181" s="36" t="str">
        <f t="shared" si="1063"/>
        <v>RDNGSTN</v>
      </c>
      <c r="AG3181" s="36" t="str">
        <f t="shared" si="1064"/>
        <v>PADTON</v>
      </c>
      <c r="AH3181" s="36">
        <f t="shared" si="1061"/>
        <v>1676</v>
      </c>
      <c r="AI3181" s="42">
        <f t="shared" si="1062"/>
        <v>56072</v>
      </c>
      <c r="AJ3181" s="43">
        <f t="shared" si="1057"/>
        <v>17.806381750791715</v>
      </c>
      <c r="AK3181" s="43">
        <f t="shared" si="1058"/>
        <v>-3.6913160862456884E-2</v>
      </c>
      <c r="AL3181" s="36">
        <f t="shared" si="1059"/>
        <v>51.53687351398397</v>
      </c>
      <c r="AM3181" s="36">
        <v>1</v>
      </c>
      <c r="AN3181" s="36">
        <f t="shared" si="1060"/>
        <v>-1.9168113200739207</v>
      </c>
      <c r="AO3181" s="36">
        <v>4</v>
      </c>
      <c r="AP3181" s="42">
        <f>INT(AI3181/1000)*1000</f>
        <v>56000</v>
      </c>
      <c r="AQ3181" s="42">
        <f>MOD(AI3181,1000)</f>
        <v>72</v>
      </c>
      <c r="AR3181" s="42">
        <f>MOD(AI3182,1000)-0.2+(AP3182-AP3181)</f>
        <v>89.600000000002908</v>
      </c>
    </row>
    <row r="3182" spans="1:44" x14ac:dyDescent="0.25">
      <c r="A3182" s="19" t="s">
        <v>1</v>
      </c>
      <c r="B3182" t="s">
        <v>0</v>
      </c>
      <c r="C3182">
        <v>1677</v>
      </c>
      <c r="D3182" s="36">
        <f>MATCH(C3182,TrainRun!$AG$149:$AG$295,1)</f>
        <v>124</v>
      </c>
      <c r="E3182" s="36">
        <f>INT(INDEX(TrainRun!$AD$149:$AD$295,'By Second'!D3182))</f>
        <v>1674</v>
      </c>
      <c r="F3182" s="36">
        <f>IF(E3182=0,0,INDEX(TrainRun!$AE$149:$AE$295,'By Second'!D3182))</f>
        <v>17.880208072516631</v>
      </c>
      <c r="G3182" s="36">
        <f>INDEX(TrainRun!$AF$149:$AF$295,'By Second'!D3182)</f>
        <v>56036.360945468659</v>
      </c>
      <c r="H3182">
        <f t="shared" si="1065"/>
        <v>125</v>
      </c>
      <c r="I3182" s="36">
        <f>INT(INDEX(TrainRun!$AD$149:$AD$295,'By Second'!H3182))</f>
        <v>1678</v>
      </c>
      <c r="J3182" s="36">
        <f>INDEX(TrainRun!$AE$149:$AE$295,'By Second'!H3182)</f>
        <v>17.732555429066803</v>
      </c>
      <c r="K3182">
        <f t="shared" si="1066"/>
        <v>4</v>
      </c>
      <c r="L3182">
        <f t="shared" si="1067"/>
        <v>-0.14765264344982754</v>
      </c>
      <c r="M3182">
        <f t="shared" si="1068"/>
        <v>-3.6913160862456884E-2</v>
      </c>
      <c r="N3182" s="32">
        <f t="shared" si="1069"/>
        <v>17.769468589929257</v>
      </c>
      <c r="O3182" s="29">
        <f t="shared" si="1070"/>
        <v>56089.819145252375</v>
      </c>
      <c r="P3182" s="37">
        <f>MATCH(O3182,LORDetail!$B$932:$B$1859,1)</f>
        <v>268</v>
      </c>
      <c r="Q3182" s="37">
        <f>INDEX(LORDetail!$B$932:$B$1859,P3182)</f>
        <v>55901</v>
      </c>
      <c r="R3182" s="37">
        <f>INDEX(LORDetail!$D$932:$D$1859,P3182)</f>
        <v>51.537093328887003</v>
      </c>
      <c r="S3182" s="37">
        <f>INDEX(LORDetail!$E$932:$E$1859,P3182)</f>
        <v>-1.91926169719282</v>
      </c>
      <c r="T3182" s="37">
        <f>INDEX(LORDetail!$G$932:$G$1859,P3182)</f>
        <v>83.651200000000003</v>
      </c>
      <c r="U3182">
        <f t="shared" si="1071"/>
        <v>269</v>
      </c>
      <c r="V3182" s="37">
        <f>INDEX(LORDetail!$B$932:$B$1859,U3182)</f>
        <v>56137</v>
      </c>
      <c r="W3182" s="37">
        <f>INDEX(LORDetail!$D$932:$D$1859,U3182)</f>
        <v>51.536790046717002</v>
      </c>
      <c r="X3182" s="37">
        <f>INDEX(LORDetail!$E$932:$E$1859,U3182)</f>
        <v>-1.91588087232753</v>
      </c>
      <c r="Y3182" s="37">
        <f>INDEX(LORDetail!$G$932:$G$1859,U3182)</f>
        <v>83.504360000000005</v>
      </c>
      <c r="Z3182">
        <f t="shared" si="1072"/>
        <v>236</v>
      </c>
      <c r="AA3182" s="29">
        <f t="shared" si="1073"/>
        <v>188.81914525237517</v>
      </c>
      <c r="AB3182">
        <f t="shared" si="1074"/>
        <v>0.80008112395074227</v>
      </c>
      <c r="AC3182" s="32">
        <f t="shared" si="1075"/>
        <v>51.536850678547552</v>
      </c>
      <c r="AD3182" s="32">
        <f t="shared" si="1076"/>
        <v>-1.9165567630347182</v>
      </c>
      <c r="AE3182" s="34">
        <f t="shared" si="1077"/>
        <v>83.533716087759075</v>
      </c>
      <c r="AF3182" s="36" t="str">
        <f t="shared" si="1063"/>
        <v>RDNGSTN</v>
      </c>
      <c r="AG3182" s="36" t="str">
        <f t="shared" si="1064"/>
        <v>PADTON</v>
      </c>
      <c r="AH3182" s="36">
        <f t="shared" si="1061"/>
        <v>1677</v>
      </c>
      <c r="AI3182" s="42">
        <f t="shared" si="1062"/>
        <v>56089.8</v>
      </c>
      <c r="AJ3182" s="43">
        <f t="shared" si="1057"/>
        <v>17.769468589929257</v>
      </c>
      <c r="AK3182" s="43">
        <f t="shared" si="1058"/>
        <v>-3.6913160862456884E-2</v>
      </c>
      <c r="AL3182" s="36">
        <f t="shared" si="1059"/>
        <v>51.536850678547552</v>
      </c>
      <c r="AM3182" s="36">
        <v>1</v>
      </c>
      <c r="AN3182" s="36">
        <f t="shared" si="1060"/>
        <v>-1.9165567630347182</v>
      </c>
      <c r="AO3182" s="36">
        <v>4</v>
      </c>
      <c r="AP3182" s="42">
        <f>INT(AI3182/1000)*1000</f>
        <v>56000</v>
      </c>
      <c r="AQ3182" s="42">
        <f>MOD(AI3182,1000)</f>
        <v>89.80000000000291</v>
      </c>
      <c r="AR3182" s="42">
        <f>MOD(AI3183,1000)-0.2+(AP3183-AP3182)</f>
        <v>112.8</v>
      </c>
    </row>
    <row r="3183" spans="1:44" x14ac:dyDescent="0.25">
      <c r="A3183" s="19" t="s">
        <v>1</v>
      </c>
      <c r="B3183" t="s">
        <v>0</v>
      </c>
      <c r="C3183">
        <v>1678</v>
      </c>
      <c r="D3183" s="36">
        <f>MATCH(C3183,TrainRun!$AG$149:$AG$295,1)</f>
        <v>126</v>
      </c>
      <c r="E3183" s="36">
        <f>INT(INDEX(TrainRun!$AD$149:$AD$295,'By Second'!D3183))</f>
        <v>1678</v>
      </c>
      <c r="F3183" s="36">
        <f>IF(E3183=0,0,INDEX(TrainRun!$AE$149:$AE$295,'By Second'!D3183))</f>
        <v>17.728578782113303</v>
      </c>
      <c r="G3183" s="36">
        <f>INDEX(TrainRun!$AF$149:$AF$295,'By Second'!D3183)</f>
        <v>56112.920624615639</v>
      </c>
      <c r="H3183">
        <f t="shared" si="1065"/>
        <v>127</v>
      </c>
      <c r="I3183" s="36">
        <f>INT(INDEX(TrainRun!$AD$149:$AD$295,'By Second'!H3183))</f>
        <v>1686</v>
      </c>
      <c r="J3183" s="36">
        <f>INDEX(TrainRun!$AE$149:$AE$295,'By Second'!H3183)</f>
        <v>17.407449662197191</v>
      </c>
      <c r="K3183">
        <f t="shared" si="1066"/>
        <v>8</v>
      </c>
      <c r="L3183">
        <f t="shared" si="1067"/>
        <v>-0.3211291199161117</v>
      </c>
      <c r="M3183">
        <f t="shared" si="1068"/>
        <v>-4.0141139989513963E-2</v>
      </c>
      <c r="N3183" s="32">
        <f t="shared" si="1069"/>
        <v>17.728578782113303</v>
      </c>
      <c r="O3183" s="29">
        <f t="shared" si="1070"/>
        <v>56112.9</v>
      </c>
      <c r="P3183" s="37">
        <f>MATCH(O3183,LORDetail!$B$932:$B$1859,1)</f>
        <v>268</v>
      </c>
      <c r="Q3183" s="37">
        <f>INDEX(LORDetail!$B$932:$B$1859,P3183)</f>
        <v>55901</v>
      </c>
      <c r="R3183" s="37">
        <f>INDEX(LORDetail!$D$932:$D$1859,P3183)</f>
        <v>51.537093328887003</v>
      </c>
      <c r="S3183" s="37">
        <f>INDEX(LORDetail!$E$932:$E$1859,P3183)</f>
        <v>-1.91926169719282</v>
      </c>
      <c r="T3183" s="37">
        <f>INDEX(LORDetail!$G$932:$G$1859,P3183)</f>
        <v>83.651200000000003</v>
      </c>
      <c r="U3183">
        <f t="shared" si="1071"/>
        <v>269</v>
      </c>
      <c r="V3183" s="37">
        <f>INDEX(LORDetail!$B$932:$B$1859,U3183)</f>
        <v>56137</v>
      </c>
      <c r="W3183" s="37">
        <f>INDEX(LORDetail!$D$932:$D$1859,U3183)</f>
        <v>51.536790046717002</v>
      </c>
      <c r="X3183" s="37">
        <f>INDEX(LORDetail!$E$932:$E$1859,U3183)</f>
        <v>-1.91588087232753</v>
      </c>
      <c r="Y3183" s="37">
        <f>INDEX(LORDetail!$G$932:$G$1859,U3183)</f>
        <v>83.504360000000005</v>
      </c>
      <c r="Z3183">
        <f t="shared" si="1072"/>
        <v>236</v>
      </c>
      <c r="AA3183" s="29">
        <f t="shared" si="1073"/>
        <v>211.90000000000146</v>
      </c>
      <c r="AB3183">
        <f t="shared" si="1074"/>
        <v>0.89788135593220952</v>
      </c>
      <c r="AC3183" s="32">
        <f t="shared" si="1075"/>
        <v>51.536821017480975</v>
      </c>
      <c r="AD3183" s="32">
        <f t="shared" si="1076"/>
        <v>-1.9162261175786042</v>
      </c>
      <c r="AE3183" s="34">
        <f t="shared" si="1077"/>
        <v>83.519355101694913</v>
      </c>
      <c r="AF3183" s="36" t="str">
        <f t="shared" si="1063"/>
        <v>RDNGSTN</v>
      </c>
      <c r="AG3183" s="36" t="str">
        <f t="shared" si="1064"/>
        <v>PADTON</v>
      </c>
      <c r="AH3183" s="36">
        <f t="shared" si="1061"/>
        <v>1678</v>
      </c>
      <c r="AI3183" s="42">
        <f t="shared" si="1062"/>
        <v>56113</v>
      </c>
      <c r="AJ3183" s="43">
        <f t="shared" si="1057"/>
        <v>17.728578782113303</v>
      </c>
      <c r="AK3183" s="43">
        <f t="shared" si="1058"/>
        <v>-4.0141139989513963E-2</v>
      </c>
      <c r="AL3183" s="36">
        <f t="shared" si="1059"/>
        <v>51.536821017480975</v>
      </c>
      <c r="AM3183" s="36">
        <v>1</v>
      </c>
      <c r="AN3183" s="36">
        <f t="shared" si="1060"/>
        <v>-1.9162261175786042</v>
      </c>
      <c r="AO3183" s="36">
        <v>4</v>
      </c>
      <c r="AP3183" s="42">
        <f>INT(AI3183/1000)*1000</f>
        <v>56000</v>
      </c>
      <c r="AQ3183" s="42">
        <f>MOD(AI3183,1000)</f>
        <v>113</v>
      </c>
      <c r="AR3183" s="42">
        <f>MOD(AI3184,1000)-0.2+(AP3184-AP3183)</f>
        <v>130.39999999999856</v>
      </c>
    </row>
    <row r="3184" spans="1:44" x14ac:dyDescent="0.25">
      <c r="A3184" s="19" t="s">
        <v>1</v>
      </c>
      <c r="B3184" t="s">
        <v>0</v>
      </c>
      <c r="C3184">
        <v>1679</v>
      </c>
      <c r="D3184" s="36">
        <f>MATCH(C3184,TrainRun!$AG$149:$AG$295,1)</f>
        <v>126</v>
      </c>
      <c r="E3184" s="36">
        <f>INT(INDEX(TrainRun!$AD$149:$AD$295,'By Second'!D3184))</f>
        <v>1678</v>
      </c>
      <c r="F3184" s="36">
        <f>IF(E3184=0,0,INDEX(TrainRun!$AE$149:$AE$295,'By Second'!D3184))</f>
        <v>17.728578782113303</v>
      </c>
      <c r="G3184" s="36">
        <f>INDEX(TrainRun!$AF$149:$AF$295,'By Second'!D3184)</f>
        <v>56112.920624615639</v>
      </c>
      <c r="H3184">
        <f t="shared" si="1065"/>
        <v>127</v>
      </c>
      <c r="I3184" s="36">
        <f>INT(INDEX(TrainRun!$AD$149:$AD$295,'By Second'!H3184))</f>
        <v>1686</v>
      </c>
      <c r="J3184" s="36">
        <f>INDEX(TrainRun!$AE$149:$AE$295,'By Second'!H3184)</f>
        <v>17.407449662197191</v>
      </c>
      <c r="K3184">
        <f t="shared" si="1066"/>
        <v>8</v>
      </c>
      <c r="L3184">
        <f t="shared" si="1067"/>
        <v>-0.3211291199161117</v>
      </c>
      <c r="M3184">
        <f t="shared" si="1068"/>
        <v>-4.0141139989513963E-2</v>
      </c>
      <c r="N3184" s="32">
        <f t="shared" si="1069"/>
        <v>17.688437642123787</v>
      </c>
      <c r="O3184" s="29">
        <f t="shared" si="1070"/>
        <v>56130.588437642124</v>
      </c>
      <c r="P3184" s="37">
        <f>MATCH(O3184,LORDetail!$B$932:$B$1859,1)</f>
        <v>268</v>
      </c>
      <c r="Q3184" s="37">
        <f>INDEX(LORDetail!$B$932:$B$1859,P3184)</f>
        <v>55901</v>
      </c>
      <c r="R3184" s="37">
        <f>INDEX(LORDetail!$D$932:$D$1859,P3184)</f>
        <v>51.537093328887003</v>
      </c>
      <c r="S3184" s="37">
        <f>INDEX(LORDetail!$E$932:$E$1859,P3184)</f>
        <v>-1.91926169719282</v>
      </c>
      <c r="T3184" s="37">
        <f>INDEX(LORDetail!$G$932:$G$1859,P3184)</f>
        <v>83.651200000000003</v>
      </c>
      <c r="U3184">
        <f t="shared" si="1071"/>
        <v>269</v>
      </c>
      <c r="V3184" s="37">
        <f>INDEX(LORDetail!$B$932:$B$1859,U3184)</f>
        <v>56137</v>
      </c>
      <c r="W3184" s="37">
        <f>INDEX(LORDetail!$D$932:$D$1859,U3184)</f>
        <v>51.536790046717002</v>
      </c>
      <c r="X3184" s="37">
        <f>INDEX(LORDetail!$E$932:$E$1859,U3184)</f>
        <v>-1.91588087232753</v>
      </c>
      <c r="Y3184" s="37">
        <f>INDEX(LORDetail!$G$932:$G$1859,U3184)</f>
        <v>83.504360000000005</v>
      </c>
      <c r="Z3184">
        <f t="shared" si="1072"/>
        <v>236</v>
      </c>
      <c r="AA3184" s="29">
        <f t="shared" si="1073"/>
        <v>229.58843764212361</v>
      </c>
      <c r="AB3184">
        <f t="shared" si="1074"/>
        <v>0.97283236289035424</v>
      </c>
      <c r="AC3184" s="32">
        <f t="shared" si="1075"/>
        <v>51.536798286176939</v>
      </c>
      <c r="AD3184" s="32">
        <f t="shared" si="1076"/>
        <v>-1.9159727213506015</v>
      </c>
      <c r="AE3184" s="34">
        <f t="shared" si="1077"/>
        <v>83.508349295833185</v>
      </c>
      <c r="AF3184" s="36" t="str">
        <f t="shared" si="1063"/>
        <v>RDNGSTN</v>
      </c>
      <c r="AG3184" s="36" t="str">
        <f t="shared" si="1064"/>
        <v>PADTON</v>
      </c>
      <c r="AH3184" s="36">
        <f t="shared" si="1061"/>
        <v>1679</v>
      </c>
      <c r="AI3184" s="42">
        <f t="shared" si="1062"/>
        <v>56130.6</v>
      </c>
      <c r="AJ3184" s="43">
        <f t="shared" si="1057"/>
        <v>17.688437642123787</v>
      </c>
      <c r="AK3184" s="43">
        <f t="shared" si="1058"/>
        <v>-4.0141139989513963E-2</v>
      </c>
      <c r="AL3184" s="36">
        <f t="shared" si="1059"/>
        <v>51.536798286176939</v>
      </c>
      <c r="AM3184" s="36">
        <v>1</v>
      </c>
      <c r="AN3184" s="36">
        <f t="shared" si="1060"/>
        <v>-1.9159727213506015</v>
      </c>
      <c r="AO3184" s="36">
        <v>4</v>
      </c>
      <c r="AP3184" s="42">
        <f>INT(AI3184/1000)*1000</f>
        <v>56000</v>
      </c>
      <c r="AQ3184" s="42">
        <f>MOD(AI3184,1000)</f>
        <v>130.59999999999854</v>
      </c>
      <c r="AR3184" s="42">
        <f>MOD(AI3185,1000)-0.2+(AP3185-AP3184)</f>
        <v>147.9999999999971</v>
      </c>
    </row>
    <row r="3185" spans="1:44" x14ac:dyDescent="0.25">
      <c r="A3185" s="19" t="s">
        <v>1</v>
      </c>
      <c r="B3185" t="s">
        <v>0</v>
      </c>
      <c r="C3185">
        <v>1680</v>
      </c>
      <c r="D3185" s="36">
        <f>MATCH(C3185,TrainRun!$AG$149:$AG$295,1)</f>
        <v>126</v>
      </c>
      <c r="E3185" s="36">
        <f>INT(INDEX(TrainRun!$AD$149:$AD$295,'By Second'!D3185))</f>
        <v>1678</v>
      </c>
      <c r="F3185" s="36">
        <f>IF(E3185=0,0,INDEX(TrainRun!$AE$149:$AE$295,'By Second'!D3185))</f>
        <v>17.728578782113303</v>
      </c>
      <c r="G3185" s="36">
        <f>INDEX(TrainRun!$AF$149:$AF$295,'By Second'!D3185)</f>
        <v>56112.920624615639</v>
      </c>
      <c r="H3185">
        <f t="shared" si="1065"/>
        <v>127</v>
      </c>
      <c r="I3185" s="36">
        <f>INT(INDEX(TrainRun!$AD$149:$AD$295,'By Second'!H3185))</f>
        <v>1686</v>
      </c>
      <c r="J3185" s="36">
        <f>INDEX(TrainRun!$AE$149:$AE$295,'By Second'!H3185)</f>
        <v>17.407449662197191</v>
      </c>
      <c r="K3185">
        <f t="shared" si="1066"/>
        <v>8</v>
      </c>
      <c r="L3185">
        <f t="shared" si="1067"/>
        <v>-0.3211291199161117</v>
      </c>
      <c r="M3185">
        <f t="shared" si="1068"/>
        <v>-4.0141139989513963E-2</v>
      </c>
      <c r="N3185" s="32">
        <f t="shared" si="1069"/>
        <v>17.648296502134272</v>
      </c>
      <c r="O3185" s="29">
        <f t="shared" si="1070"/>
        <v>56148.236734144259</v>
      </c>
      <c r="P3185" s="37">
        <f>MATCH(O3185,LORDetail!$B$932:$B$1859,1)</f>
        <v>269</v>
      </c>
      <c r="Q3185" s="37">
        <f>INDEX(LORDetail!$B$932:$B$1859,P3185)</f>
        <v>56137</v>
      </c>
      <c r="R3185" s="37">
        <f>INDEX(LORDetail!$D$932:$D$1859,P3185)</f>
        <v>51.536790046717002</v>
      </c>
      <c r="S3185" s="37">
        <f>INDEX(LORDetail!$E$932:$E$1859,P3185)</f>
        <v>-1.91588087232753</v>
      </c>
      <c r="T3185" s="37">
        <f>INDEX(LORDetail!$G$932:$G$1859,P3185)</f>
        <v>83.504360000000005</v>
      </c>
      <c r="U3185">
        <f t="shared" si="1071"/>
        <v>270</v>
      </c>
      <c r="V3185" s="37">
        <f>INDEX(LORDetail!$B$932:$B$1859,U3185)</f>
        <v>56328</v>
      </c>
      <c r="W3185" s="37">
        <f>INDEX(LORDetail!$D$932:$D$1859,U3185)</f>
        <v>51.5364256715538</v>
      </c>
      <c r="X3185" s="37">
        <f>INDEX(LORDetail!$E$932:$E$1859,U3185)</f>
        <v>-1.91319103083693</v>
      </c>
      <c r="Y3185" s="37">
        <f>INDEX(LORDetail!$G$932:$G$1859,U3185)</f>
        <v>83.385530000000003</v>
      </c>
      <c r="Z3185">
        <f t="shared" si="1072"/>
        <v>191</v>
      </c>
      <c r="AA3185" s="29">
        <f t="shared" si="1073"/>
        <v>11.236734144258662</v>
      </c>
      <c r="AB3185">
        <f t="shared" si="1074"/>
        <v>5.8831068818108179E-2</v>
      </c>
      <c r="AC3185" s="32">
        <f t="shared" si="1075"/>
        <v>51.536768610136697</v>
      </c>
      <c r="AD3185" s="32">
        <f t="shared" si="1076"/>
        <v>-1.9157226260776867</v>
      </c>
      <c r="AE3185" s="34">
        <f t="shared" si="1077"/>
        <v>83.497369104092343</v>
      </c>
      <c r="AF3185" s="36" t="str">
        <f t="shared" si="1063"/>
        <v>RDNGSTN</v>
      </c>
      <c r="AG3185" s="36" t="str">
        <f t="shared" si="1064"/>
        <v>PADTON</v>
      </c>
      <c r="AH3185" s="36">
        <f t="shared" si="1061"/>
        <v>1680</v>
      </c>
      <c r="AI3185" s="42">
        <f t="shared" si="1062"/>
        <v>56148.2</v>
      </c>
      <c r="AJ3185" s="43">
        <f t="shared" si="1057"/>
        <v>17.648296502134272</v>
      </c>
      <c r="AK3185" s="43">
        <f t="shared" si="1058"/>
        <v>-4.0141139989513963E-2</v>
      </c>
      <c r="AL3185" s="36">
        <f t="shared" si="1059"/>
        <v>51.536768610136697</v>
      </c>
      <c r="AM3185" s="36">
        <v>1</v>
      </c>
      <c r="AN3185" s="36">
        <f t="shared" si="1060"/>
        <v>-1.9157226260776867</v>
      </c>
      <c r="AO3185" s="36">
        <v>4</v>
      </c>
      <c r="AP3185" s="42">
        <f>INT(AI3185/1000)*1000</f>
        <v>56000</v>
      </c>
      <c r="AQ3185" s="42">
        <f>MOD(AI3185,1000)</f>
        <v>148.19999999999709</v>
      </c>
      <c r="AR3185" s="42">
        <f>MOD(AI3186,1000)-0.2+(AP3186-AP3185)</f>
        <v>165.60000000000292</v>
      </c>
    </row>
    <row r="3186" spans="1:44" x14ac:dyDescent="0.25">
      <c r="A3186" s="19" t="s">
        <v>1</v>
      </c>
      <c r="B3186" t="s">
        <v>0</v>
      </c>
      <c r="C3186">
        <v>1681</v>
      </c>
      <c r="D3186" s="36">
        <f>MATCH(C3186,TrainRun!$AG$149:$AG$295,1)</f>
        <v>126</v>
      </c>
      <c r="E3186" s="36">
        <f>INT(INDEX(TrainRun!$AD$149:$AD$295,'By Second'!D3186))</f>
        <v>1678</v>
      </c>
      <c r="F3186" s="36">
        <f>IF(E3186=0,0,INDEX(TrainRun!$AE$149:$AE$295,'By Second'!D3186))</f>
        <v>17.728578782113303</v>
      </c>
      <c r="G3186" s="36">
        <f>INDEX(TrainRun!$AF$149:$AF$295,'By Second'!D3186)</f>
        <v>56112.920624615639</v>
      </c>
      <c r="H3186">
        <f t="shared" si="1065"/>
        <v>127</v>
      </c>
      <c r="I3186" s="36">
        <f>INT(INDEX(TrainRun!$AD$149:$AD$295,'By Second'!H3186))</f>
        <v>1686</v>
      </c>
      <c r="J3186" s="36">
        <f>INDEX(TrainRun!$AE$149:$AE$295,'By Second'!H3186)</f>
        <v>17.407449662197191</v>
      </c>
      <c r="K3186">
        <f t="shared" si="1066"/>
        <v>8</v>
      </c>
      <c r="L3186">
        <f t="shared" si="1067"/>
        <v>-0.3211291199161117</v>
      </c>
      <c r="M3186">
        <f t="shared" si="1068"/>
        <v>-4.0141139989513963E-2</v>
      </c>
      <c r="N3186" s="32">
        <f t="shared" si="1069"/>
        <v>17.608155362144757</v>
      </c>
      <c r="O3186" s="29">
        <f t="shared" si="1070"/>
        <v>56165.844889506407</v>
      </c>
      <c r="P3186" s="37">
        <f>MATCH(O3186,LORDetail!$B$932:$B$1859,1)</f>
        <v>269</v>
      </c>
      <c r="Q3186" s="37">
        <f>INDEX(LORDetail!$B$932:$B$1859,P3186)</f>
        <v>56137</v>
      </c>
      <c r="R3186" s="37">
        <f>INDEX(LORDetail!$D$932:$D$1859,P3186)</f>
        <v>51.536790046717002</v>
      </c>
      <c r="S3186" s="37">
        <f>INDEX(LORDetail!$E$932:$E$1859,P3186)</f>
        <v>-1.91588087232753</v>
      </c>
      <c r="T3186" s="37">
        <f>INDEX(LORDetail!$G$932:$G$1859,P3186)</f>
        <v>83.504360000000005</v>
      </c>
      <c r="U3186">
        <f t="shared" si="1071"/>
        <v>270</v>
      </c>
      <c r="V3186" s="37">
        <f>INDEX(LORDetail!$B$932:$B$1859,U3186)</f>
        <v>56328</v>
      </c>
      <c r="W3186" s="37">
        <f>INDEX(LORDetail!$D$932:$D$1859,U3186)</f>
        <v>51.5364256715538</v>
      </c>
      <c r="X3186" s="37">
        <f>INDEX(LORDetail!$E$932:$E$1859,U3186)</f>
        <v>-1.91319103083693</v>
      </c>
      <c r="Y3186" s="37">
        <f>INDEX(LORDetail!$G$932:$G$1859,U3186)</f>
        <v>83.385530000000003</v>
      </c>
      <c r="Z3186">
        <f t="shared" si="1072"/>
        <v>191</v>
      </c>
      <c r="AA3186" s="29">
        <f t="shared" si="1073"/>
        <v>28.844889506406616</v>
      </c>
      <c r="AB3186">
        <f t="shared" si="1074"/>
        <v>0.15102036390788803</v>
      </c>
      <c r="AC3186" s="32">
        <f t="shared" si="1075"/>
        <v>51.536735018647256</v>
      </c>
      <c r="AD3186" s="32">
        <f t="shared" si="1076"/>
        <v>-1.9154746514867651</v>
      </c>
      <c r="AE3186" s="34">
        <f t="shared" si="1077"/>
        <v>83.486414250156827</v>
      </c>
      <c r="AF3186" s="36" t="str">
        <f t="shared" si="1063"/>
        <v>RDNGSTN</v>
      </c>
      <c r="AG3186" s="36" t="str">
        <f t="shared" si="1064"/>
        <v>PADTON</v>
      </c>
      <c r="AH3186" s="36">
        <f t="shared" si="1061"/>
        <v>1681</v>
      </c>
      <c r="AI3186" s="42">
        <f t="shared" si="1062"/>
        <v>56165.8</v>
      </c>
      <c r="AJ3186" s="43">
        <f t="shared" si="1057"/>
        <v>17.608155362144757</v>
      </c>
      <c r="AK3186" s="43">
        <f t="shared" si="1058"/>
        <v>-4.0141139989513963E-2</v>
      </c>
      <c r="AL3186" s="36">
        <f t="shared" si="1059"/>
        <v>51.536735018647256</v>
      </c>
      <c r="AM3186" s="36">
        <v>1</v>
      </c>
      <c r="AN3186" s="36">
        <f t="shared" si="1060"/>
        <v>-1.9154746514867651</v>
      </c>
      <c r="AO3186" s="36">
        <v>4</v>
      </c>
      <c r="AP3186" s="42">
        <f>INT(AI3186/1000)*1000</f>
        <v>56000</v>
      </c>
      <c r="AQ3186" s="42">
        <f>MOD(AI3186,1000)</f>
        <v>165.80000000000291</v>
      </c>
      <c r="AR3186" s="42">
        <f>MOD(AI3187,1000)-0.2+(AP3187-AP3186)</f>
        <v>183.20000000000147</v>
      </c>
    </row>
    <row r="3187" spans="1:44" x14ac:dyDescent="0.25">
      <c r="A3187" s="19" t="s">
        <v>1</v>
      </c>
      <c r="B3187" t="s">
        <v>0</v>
      </c>
      <c r="C3187">
        <v>1682</v>
      </c>
      <c r="D3187" s="36">
        <f>MATCH(C3187,TrainRun!$AG$149:$AG$295,1)</f>
        <v>126</v>
      </c>
      <c r="E3187" s="36">
        <f>INT(INDEX(TrainRun!$AD$149:$AD$295,'By Second'!D3187))</f>
        <v>1678</v>
      </c>
      <c r="F3187" s="36">
        <f>IF(E3187=0,0,INDEX(TrainRun!$AE$149:$AE$295,'By Second'!D3187))</f>
        <v>17.728578782113303</v>
      </c>
      <c r="G3187" s="36">
        <f>INDEX(TrainRun!$AF$149:$AF$295,'By Second'!D3187)</f>
        <v>56112.920624615639</v>
      </c>
      <c r="H3187">
        <f t="shared" si="1065"/>
        <v>127</v>
      </c>
      <c r="I3187" s="36">
        <f>INT(INDEX(TrainRun!$AD$149:$AD$295,'By Second'!H3187))</f>
        <v>1686</v>
      </c>
      <c r="J3187" s="36">
        <f>INDEX(TrainRun!$AE$149:$AE$295,'By Second'!H3187)</f>
        <v>17.407449662197191</v>
      </c>
      <c r="K3187">
        <f t="shared" si="1066"/>
        <v>8</v>
      </c>
      <c r="L3187">
        <f t="shared" si="1067"/>
        <v>-0.3211291199161117</v>
      </c>
      <c r="M3187">
        <f t="shared" si="1068"/>
        <v>-4.0141139989513963E-2</v>
      </c>
      <c r="N3187" s="32">
        <f t="shared" si="1069"/>
        <v>17.568014222155242</v>
      </c>
      <c r="O3187" s="29">
        <f t="shared" si="1070"/>
        <v>56183.41290372856</v>
      </c>
      <c r="P3187" s="37">
        <f>MATCH(O3187,LORDetail!$B$932:$B$1859,1)</f>
        <v>269</v>
      </c>
      <c r="Q3187" s="37">
        <f>INDEX(LORDetail!$B$932:$B$1859,P3187)</f>
        <v>56137</v>
      </c>
      <c r="R3187" s="37">
        <f>INDEX(LORDetail!$D$932:$D$1859,P3187)</f>
        <v>51.536790046717002</v>
      </c>
      <c r="S3187" s="37">
        <f>INDEX(LORDetail!$E$932:$E$1859,P3187)</f>
        <v>-1.91588087232753</v>
      </c>
      <c r="T3187" s="37">
        <f>INDEX(LORDetail!$G$932:$G$1859,P3187)</f>
        <v>83.504360000000005</v>
      </c>
      <c r="U3187">
        <f t="shared" si="1071"/>
        <v>270</v>
      </c>
      <c r="V3187" s="37">
        <f>INDEX(LORDetail!$B$932:$B$1859,U3187)</f>
        <v>56328</v>
      </c>
      <c r="W3187" s="37">
        <f>INDEX(LORDetail!$D$932:$D$1859,U3187)</f>
        <v>51.5364256715538</v>
      </c>
      <c r="X3187" s="37">
        <f>INDEX(LORDetail!$E$932:$E$1859,U3187)</f>
        <v>-1.91319103083693</v>
      </c>
      <c r="Y3187" s="37">
        <f>INDEX(LORDetail!$G$932:$G$1859,U3187)</f>
        <v>83.385530000000003</v>
      </c>
      <c r="Z3187">
        <f t="shared" si="1072"/>
        <v>191</v>
      </c>
      <c r="AA3187" s="29">
        <f t="shared" si="1073"/>
        <v>46.412903728560195</v>
      </c>
      <c r="AB3187">
        <f t="shared" si="1074"/>
        <v>0.24299949596104814</v>
      </c>
      <c r="AC3187" s="32">
        <f t="shared" si="1075"/>
        <v>51.536701503736005</v>
      </c>
      <c r="AD3187" s="32">
        <f t="shared" si="1076"/>
        <v>-1.9152272422010992</v>
      </c>
      <c r="AE3187" s="34">
        <f t="shared" si="1077"/>
        <v>83.475484369894957</v>
      </c>
      <c r="AF3187" s="36" t="str">
        <f t="shared" si="1063"/>
        <v>RDNGSTN</v>
      </c>
      <c r="AG3187" s="36" t="str">
        <f t="shared" si="1064"/>
        <v>PADTON</v>
      </c>
      <c r="AH3187" s="36">
        <f t="shared" si="1061"/>
        <v>1682</v>
      </c>
      <c r="AI3187" s="42">
        <f t="shared" si="1062"/>
        <v>56183.4</v>
      </c>
      <c r="AJ3187" s="43">
        <f t="shared" si="1057"/>
        <v>17.568014222155242</v>
      </c>
      <c r="AK3187" s="43">
        <f t="shared" si="1058"/>
        <v>-4.0141139989513963E-2</v>
      </c>
      <c r="AL3187" s="36">
        <f t="shared" si="1059"/>
        <v>51.536701503736005</v>
      </c>
      <c r="AM3187" s="36">
        <v>1</v>
      </c>
      <c r="AN3187" s="36">
        <f t="shared" si="1060"/>
        <v>-1.9152272422010992</v>
      </c>
      <c r="AO3187" s="36">
        <v>4</v>
      </c>
      <c r="AP3187" s="42">
        <f>INT(AI3187/1000)*1000</f>
        <v>56000</v>
      </c>
      <c r="AQ3187" s="42">
        <f>MOD(AI3187,1000)</f>
        <v>183.40000000000146</v>
      </c>
      <c r="AR3187" s="42">
        <f>MOD(AI3188,1000)-0.2+(AP3188-AP3187)</f>
        <v>200.8</v>
      </c>
    </row>
    <row r="3188" spans="1:44" x14ac:dyDescent="0.25">
      <c r="A3188" s="19" t="s">
        <v>1</v>
      </c>
      <c r="B3188" t="s">
        <v>0</v>
      </c>
      <c r="C3188">
        <v>1683</v>
      </c>
      <c r="D3188" s="36">
        <f>MATCH(C3188,TrainRun!$AG$149:$AG$295,1)</f>
        <v>126</v>
      </c>
      <c r="E3188" s="36">
        <f>INT(INDEX(TrainRun!$AD$149:$AD$295,'By Second'!D3188))</f>
        <v>1678</v>
      </c>
      <c r="F3188" s="36">
        <f>IF(E3188=0,0,INDEX(TrainRun!$AE$149:$AE$295,'By Second'!D3188))</f>
        <v>17.728578782113303</v>
      </c>
      <c r="G3188" s="36">
        <f>INDEX(TrainRun!$AF$149:$AF$295,'By Second'!D3188)</f>
        <v>56112.920624615639</v>
      </c>
      <c r="H3188">
        <f t="shared" si="1065"/>
        <v>127</v>
      </c>
      <c r="I3188" s="36">
        <f>INT(INDEX(TrainRun!$AD$149:$AD$295,'By Second'!H3188))</f>
        <v>1686</v>
      </c>
      <c r="J3188" s="36">
        <f>INDEX(TrainRun!$AE$149:$AE$295,'By Second'!H3188)</f>
        <v>17.407449662197191</v>
      </c>
      <c r="K3188">
        <f t="shared" si="1066"/>
        <v>8</v>
      </c>
      <c r="L3188">
        <f t="shared" si="1067"/>
        <v>-0.3211291199161117</v>
      </c>
      <c r="M3188">
        <f t="shared" si="1068"/>
        <v>-4.0141139989513963E-2</v>
      </c>
      <c r="N3188" s="32">
        <f t="shared" si="1069"/>
        <v>17.527873082165726</v>
      </c>
      <c r="O3188" s="29">
        <f t="shared" si="1070"/>
        <v>56200.940776810727</v>
      </c>
      <c r="P3188" s="37">
        <f>MATCH(O3188,LORDetail!$B$932:$B$1859,1)</f>
        <v>269</v>
      </c>
      <c r="Q3188" s="37">
        <f>INDEX(LORDetail!$B$932:$B$1859,P3188)</f>
        <v>56137</v>
      </c>
      <c r="R3188" s="37">
        <f>INDEX(LORDetail!$D$932:$D$1859,P3188)</f>
        <v>51.536790046717002</v>
      </c>
      <c r="S3188" s="37">
        <f>INDEX(LORDetail!$E$932:$E$1859,P3188)</f>
        <v>-1.91588087232753</v>
      </c>
      <c r="T3188" s="37">
        <f>INDEX(LORDetail!$G$932:$G$1859,P3188)</f>
        <v>83.504360000000005</v>
      </c>
      <c r="U3188">
        <f t="shared" si="1071"/>
        <v>270</v>
      </c>
      <c r="V3188" s="37">
        <f>INDEX(LORDetail!$B$932:$B$1859,U3188)</f>
        <v>56328</v>
      </c>
      <c r="W3188" s="37">
        <f>INDEX(LORDetail!$D$932:$D$1859,U3188)</f>
        <v>51.5364256715538</v>
      </c>
      <c r="X3188" s="37">
        <f>INDEX(LORDetail!$E$932:$E$1859,U3188)</f>
        <v>-1.91319103083693</v>
      </c>
      <c r="Y3188" s="37">
        <f>INDEX(LORDetail!$G$932:$G$1859,U3188)</f>
        <v>83.385530000000003</v>
      </c>
      <c r="Z3188">
        <f t="shared" si="1072"/>
        <v>191</v>
      </c>
      <c r="AA3188" s="29">
        <f t="shared" si="1073"/>
        <v>63.940776810726675</v>
      </c>
      <c r="AB3188">
        <f t="shared" si="1074"/>
        <v>0.33476846497762658</v>
      </c>
      <c r="AC3188" s="32">
        <f t="shared" si="1075"/>
        <v>51.536668065402942</v>
      </c>
      <c r="AD3188" s="32">
        <f t="shared" si="1076"/>
        <v>-1.9149803982206888</v>
      </c>
      <c r="AE3188" s="34">
        <f t="shared" si="1077"/>
        <v>83.46457946330672</v>
      </c>
      <c r="AF3188" s="36" t="str">
        <f t="shared" si="1063"/>
        <v>RDNGSTN</v>
      </c>
      <c r="AG3188" s="36" t="str">
        <f t="shared" si="1064"/>
        <v>PADTON</v>
      </c>
      <c r="AH3188" s="36">
        <f t="shared" si="1061"/>
        <v>1683</v>
      </c>
      <c r="AI3188" s="42">
        <f t="shared" si="1062"/>
        <v>56201</v>
      </c>
      <c r="AJ3188" s="43">
        <f t="shared" si="1057"/>
        <v>17.527873082165726</v>
      </c>
      <c r="AK3188" s="43">
        <f t="shared" si="1058"/>
        <v>-4.0141139989513963E-2</v>
      </c>
      <c r="AL3188" s="36">
        <f t="shared" si="1059"/>
        <v>51.536668065402942</v>
      </c>
      <c r="AM3188" s="36">
        <v>1</v>
      </c>
      <c r="AN3188" s="36">
        <f t="shared" si="1060"/>
        <v>-1.9149803982206888</v>
      </c>
      <c r="AO3188" s="36">
        <v>4</v>
      </c>
      <c r="AP3188" s="42">
        <f>INT(AI3188/1000)*1000</f>
        <v>56000</v>
      </c>
      <c r="AQ3188" s="42">
        <f>MOD(AI3188,1000)</f>
        <v>201</v>
      </c>
      <c r="AR3188" s="42">
        <f>MOD(AI3189,1000)-0.2+(AP3189-AP3188)</f>
        <v>218.20000000000147</v>
      </c>
    </row>
    <row r="3189" spans="1:44" x14ac:dyDescent="0.25">
      <c r="A3189" s="19" t="s">
        <v>1</v>
      </c>
      <c r="B3189" t="s">
        <v>0</v>
      </c>
      <c r="C3189">
        <v>1684</v>
      </c>
      <c r="D3189" s="36">
        <f>MATCH(C3189,TrainRun!$AG$149:$AG$295,1)</f>
        <v>126</v>
      </c>
      <c r="E3189" s="36">
        <f>INT(INDEX(TrainRun!$AD$149:$AD$295,'By Second'!D3189))</f>
        <v>1678</v>
      </c>
      <c r="F3189" s="36">
        <f>IF(E3189=0,0,INDEX(TrainRun!$AE$149:$AE$295,'By Second'!D3189))</f>
        <v>17.728578782113303</v>
      </c>
      <c r="G3189" s="36">
        <f>INDEX(TrainRun!$AF$149:$AF$295,'By Second'!D3189)</f>
        <v>56112.920624615639</v>
      </c>
      <c r="H3189">
        <f t="shared" si="1065"/>
        <v>127</v>
      </c>
      <c r="I3189" s="36">
        <f>INT(INDEX(TrainRun!$AD$149:$AD$295,'By Second'!H3189))</f>
        <v>1686</v>
      </c>
      <c r="J3189" s="36">
        <f>INDEX(TrainRun!$AE$149:$AE$295,'By Second'!H3189)</f>
        <v>17.407449662197191</v>
      </c>
      <c r="K3189">
        <f t="shared" si="1066"/>
        <v>8</v>
      </c>
      <c r="L3189">
        <f t="shared" si="1067"/>
        <v>-0.3211291199161117</v>
      </c>
      <c r="M3189">
        <f t="shared" si="1068"/>
        <v>-4.0141139989513963E-2</v>
      </c>
      <c r="N3189" s="32">
        <f t="shared" si="1069"/>
        <v>17.487731942176211</v>
      </c>
      <c r="O3189" s="29">
        <f t="shared" si="1070"/>
        <v>56218.428508752906</v>
      </c>
      <c r="P3189" s="37">
        <f>MATCH(O3189,LORDetail!$B$932:$B$1859,1)</f>
        <v>269</v>
      </c>
      <c r="Q3189" s="37">
        <f>INDEX(LORDetail!$B$932:$B$1859,P3189)</f>
        <v>56137</v>
      </c>
      <c r="R3189" s="37">
        <f>INDEX(LORDetail!$D$932:$D$1859,P3189)</f>
        <v>51.536790046717002</v>
      </c>
      <c r="S3189" s="37">
        <f>INDEX(LORDetail!$E$932:$E$1859,P3189)</f>
        <v>-1.91588087232753</v>
      </c>
      <c r="T3189" s="37">
        <f>INDEX(LORDetail!$G$932:$G$1859,P3189)</f>
        <v>83.504360000000005</v>
      </c>
      <c r="U3189">
        <f t="shared" si="1071"/>
        <v>270</v>
      </c>
      <c r="V3189" s="37">
        <f>INDEX(LORDetail!$B$932:$B$1859,U3189)</f>
        <v>56328</v>
      </c>
      <c r="W3189" s="37">
        <f>INDEX(LORDetail!$D$932:$D$1859,U3189)</f>
        <v>51.5364256715538</v>
      </c>
      <c r="X3189" s="37">
        <f>INDEX(LORDetail!$E$932:$E$1859,U3189)</f>
        <v>-1.91319103083693</v>
      </c>
      <c r="Y3189" s="37">
        <f>INDEX(LORDetail!$G$932:$G$1859,U3189)</f>
        <v>83.385530000000003</v>
      </c>
      <c r="Z3189">
        <f t="shared" si="1072"/>
        <v>191</v>
      </c>
      <c r="AA3189" s="29">
        <f t="shared" si="1073"/>
        <v>81.428508752906055</v>
      </c>
      <c r="AB3189">
        <f t="shared" si="1074"/>
        <v>0.42632727095762335</v>
      </c>
      <c r="AC3189" s="32">
        <f t="shared" si="1075"/>
        <v>51.536634703648069</v>
      </c>
      <c r="AD3189" s="32">
        <f t="shared" si="1076"/>
        <v>-1.9147341195455339</v>
      </c>
      <c r="AE3189" s="34">
        <f t="shared" si="1077"/>
        <v>83.453699530392115</v>
      </c>
      <c r="AF3189" s="36" t="str">
        <f t="shared" si="1063"/>
        <v>RDNGSTN</v>
      </c>
      <c r="AG3189" s="36" t="str">
        <f t="shared" si="1064"/>
        <v>PADTON</v>
      </c>
      <c r="AH3189" s="36">
        <f t="shared" si="1061"/>
        <v>1684</v>
      </c>
      <c r="AI3189" s="42">
        <f t="shared" si="1062"/>
        <v>56218.400000000001</v>
      </c>
      <c r="AJ3189" s="43">
        <f t="shared" si="1057"/>
        <v>17.487731942176211</v>
      </c>
      <c r="AK3189" s="43">
        <f t="shared" si="1058"/>
        <v>-4.0141139989513963E-2</v>
      </c>
      <c r="AL3189" s="36">
        <f t="shared" si="1059"/>
        <v>51.536634703648069</v>
      </c>
      <c r="AM3189" s="36">
        <v>1</v>
      </c>
      <c r="AN3189" s="36">
        <f t="shared" si="1060"/>
        <v>-1.9147341195455339</v>
      </c>
      <c r="AO3189" s="36">
        <v>4</v>
      </c>
      <c r="AP3189" s="42">
        <f>INT(AI3189/1000)*1000</f>
        <v>56000</v>
      </c>
      <c r="AQ3189" s="42">
        <f>MOD(AI3189,1000)</f>
        <v>218.40000000000146</v>
      </c>
      <c r="AR3189" s="42">
        <f>MOD(AI3190,1000)-0.2+(AP3190-AP3189)</f>
        <v>235.60000000000292</v>
      </c>
    </row>
    <row r="3190" spans="1:44" x14ac:dyDescent="0.25">
      <c r="A3190" s="19" t="s">
        <v>1</v>
      </c>
      <c r="B3190" t="s">
        <v>0</v>
      </c>
      <c r="C3190">
        <v>1685</v>
      </c>
      <c r="D3190" s="36">
        <f>MATCH(C3190,TrainRun!$AG$149:$AG$295,1)</f>
        <v>126</v>
      </c>
      <c r="E3190" s="36">
        <f>INT(INDEX(TrainRun!$AD$149:$AD$295,'By Second'!D3190))</f>
        <v>1678</v>
      </c>
      <c r="F3190" s="36">
        <f>IF(E3190=0,0,INDEX(TrainRun!$AE$149:$AE$295,'By Second'!D3190))</f>
        <v>17.728578782113303</v>
      </c>
      <c r="G3190" s="36">
        <f>INDEX(TrainRun!$AF$149:$AF$295,'By Second'!D3190)</f>
        <v>56112.920624615639</v>
      </c>
      <c r="H3190">
        <f t="shared" si="1065"/>
        <v>127</v>
      </c>
      <c r="I3190" s="36">
        <f>INT(INDEX(TrainRun!$AD$149:$AD$295,'By Second'!H3190))</f>
        <v>1686</v>
      </c>
      <c r="J3190" s="36">
        <f>INDEX(TrainRun!$AE$149:$AE$295,'By Second'!H3190)</f>
        <v>17.407449662197191</v>
      </c>
      <c r="K3190">
        <f t="shared" si="1066"/>
        <v>8</v>
      </c>
      <c r="L3190">
        <f t="shared" si="1067"/>
        <v>-0.3211291199161117</v>
      </c>
      <c r="M3190">
        <f t="shared" si="1068"/>
        <v>-4.0141139989513963E-2</v>
      </c>
      <c r="N3190" s="32">
        <f t="shared" si="1069"/>
        <v>17.447590802186696</v>
      </c>
      <c r="O3190" s="29">
        <f t="shared" si="1070"/>
        <v>56235.876099555091</v>
      </c>
      <c r="P3190" s="37">
        <f>MATCH(O3190,LORDetail!$B$932:$B$1859,1)</f>
        <v>269</v>
      </c>
      <c r="Q3190" s="37">
        <f>INDEX(LORDetail!$B$932:$B$1859,P3190)</f>
        <v>56137</v>
      </c>
      <c r="R3190" s="37">
        <f>INDEX(LORDetail!$D$932:$D$1859,P3190)</f>
        <v>51.536790046717002</v>
      </c>
      <c r="S3190" s="37">
        <f>INDEX(LORDetail!$E$932:$E$1859,P3190)</f>
        <v>-1.91588087232753</v>
      </c>
      <c r="T3190" s="37">
        <f>INDEX(LORDetail!$G$932:$G$1859,P3190)</f>
        <v>83.504360000000005</v>
      </c>
      <c r="U3190">
        <f t="shared" si="1071"/>
        <v>270</v>
      </c>
      <c r="V3190" s="37">
        <f>INDEX(LORDetail!$B$932:$B$1859,U3190)</f>
        <v>56328</v>
      </c>
      <c r="W3190" s="37">
        <f>INDEX(LORDetail!$D$932:$D$1859,U3190)</f>
        <v>51.5364256715538</v>
      </c>
      <c r="X3190" s="37">
        <f>INDEX(LORDetail!$E$932:$E$1859,U3190)</f>
        <v>-1.91319103083693</v>
      </c>
      <c r="Y3190" s="37">
        <f>INDEX(LORDetail!$G$932:$G$1859,U3190)</f>
        <v>83.385530000000003</v>
      </c>
      <c r="Z3190">
        <f t="shared" si="1072"/>
        <v>191</v>
      </c>
      <c r="AA3190" s="29">
        <f t="shared" si="1073"/>
        <v>98.876099555091059</v>
      </c>
      <c r="AB3190">
        <f t="shared" si="1074"/>
        <v>0.51767591390100032</v>
      </c>
      <c r="AC3190" s="32">
        <f t="shared" si="1075"/>
        <v>51.536601418471392</v>
      </c>
      <c r="AD3190" s="32">
        <f t="shared" si="1076"/>
        <v>-1.9144884061756349</v>
      </c>
      <c r="AE3190" s="34">
        <f t="shared" si="1077"/>
        <v>83.442844571151142</v>
      </c>
      <c r="AF3190" s="36" t="str">
        <f t="shared" si="1063"/>
        <v>RDNGSTN</v>
      </c>
      <c r="AG3190" s="36" t="str">
        <f t="shared" si="1064"/>
        <v>PADTON</v>
      </c>
      <c r="AH3190" s="36">
        <f t="shared" si="1061"/>
        <v>1685</v>
      </c>
      <c r="AI3190" s="42">
        <f t="shared" si="1062"/>
        <v>56235.8</v>
      </c>
      <c r="AJ3190" s="43">
        <f t="shared" si="1057"/>
        <v>17.447590802186696</v>
      </c>
      <c r="AK3190" s="43">
        <f t="shared" si="1058"/>
        <v>-4.0141139989513963E-2</v>
      </c>
      <c r="AL3190" s="36">
        <f t="shared" si="1059"/>
        <v>51.536601418471392</v>
      </c>
      <c r="AM3190" s="36">
        <v>1</v>
      </c>
      <c r="AN3190" s="36">
        <f t="shared" si="1060"/>
        <v>-1.9144884061756349</v>
      </c>
      <c r="AO3190" s="36">
        <v>4</v>
      </c>
      <c r="AP3190" s="42">
        <f>INT(AI3190/1000)*1000</f>
        <v>56000</v>
      </c>
      <c r="AQ3190" s="42">
        <f>MOD(AI3190,1000)</f>
        <v>235.80000000000291</v>
      </c>
      <c r="AR3190" s="42">
        <f>MOD(AI3191,1000)-0.2+(AP3191-AP3190)</f>
        <v>256.8</v>
      </c>
    </row>
    <row r="3191" spans="1:44" x14ac:dyDescent="0.25">
      <c r="A3191" s="19" t="s">
        <v>1</v>
      </c>
      <c r="B3191" t="s">
        <v>0</v>
      </c>
      <c r="C3191">
        <v>1686</v>
      </c>
      <c r="D3191" s="36">
        <f>MATCH(C3191,TrainRun!$AG$149:$AG$295,1)</f>
        <v>128</v>
      </c>
      <c r="E3191" s="36">
        <f>INT(INDEX(TrainRun!$AD$149:$AD$295,'By Second'!D3191))</f>
        <v>1686</v>
      </c>
      <c r="F3191" s="36">
        <f>IF(E3191=0,0,INDEX(TrainRun!$AE$149:$AE$295,'By Second'!D3191))</f>
        <v>17.403497170251224</v>
      </c>
      <c r="G3191" s="36">
        <f>INDEX(TrainRun!$AF$149:$AF$295,'By Second'!D3191)</f>
        <v>56256.960782787166</v>
      </c>
      <c r="H3191">
        <f t="shared" si="1065"/>
        <v>129</v>
      </c>
      <c r="I3191" s="36">
        <f>INT(INDEX(TrainRun!$AD$149:$AD$295,'By Second'!H3191))</f>
        <v>1691</v>
      </c>
      <c r="J3191" s="36">
        <f>INDEX(TrainRun!$AE$149:$AE$295,'By Second'!H3191)</f>
        <v>17.221999640051251</v>
      </c>
      <c r="K3191">
        <f t="shared" si="1066"/>
        <v>5</v>
      </c>
      <c r="L3191">
        <f t="shared" si="1067"/>
        <v>-0.18149753019997306</v>
      </c>
      <c r="M3191">
        <f t="shared" si="1068"/>
        <v>-3.6299506039994614E-2</v>
      </c>
      <c r="N3191" s="32">
        <f t="shared" si="1069"/>
        <v>17.403497170251224</v>
      </c>
      <c r="O3191" s="29">
        <f t="shared" si="1070"/>
        <v>56257</v>
      </c>
      <c r="P3191" s="37">
        <f>MATCH(O3191,LORDetail!$B$932:$B$1859,1)</f>
        <v>269</v>
      </c>
      <c r="Q3191" s="37">
        <f>INDEX(LORDetail!$B$932:$B$1859,P3191)</f>
        <v>56137</v>
      </c>
      <c r="R3191" s="37">
        <f>INDEX(LORDetail!$D$932:$D$1859,P3191)</f>
        <v>51.536790046717002</v>
      </c>
      <c r="S3191" s="37">
        <f>INDEX(LORDetail!$E$932:$E$1859,P3191)</f>
        <v>-1.91588087232753</v>
      </c>
      <c r="T3191" s="37">
        <f>INDEX(LORDetail!$G$932:$G$1859,P3191)</f>
        <v>83.504360000000005</v>
      </c>
      <c r="U3191">
        <f t="shared" si="1071"/>
        <v>270</v>
      </c>
      <c r="V3191" s="37">
        <f>INDEX(LORDetail!$B$932:$B$1859,U3191)</f>
        <v>56328</v>
      </c>
      <c r="W3191" s="37">
        <f>INDEX(LORDetail!$D$932:$D$1859,U3191)</f>
        <v>51.5364256715538</v>
      </c>
      <c r="X3191" s="37">
        <f>INDEX(LORDetail!$E$932:$E$1859,U3191)</f>
        <v>-1.91319103083693</v>
      </c>
      <c r="Y3191" s="37">
        <f>INDEX(LORDetail!$G$932:$G$1859,U3191)</f>
        <v>83.385530000000003</v>
      </c>
      <c r="Z3191">
        <f t="shared" si="1072"/>
        <v>191</v>
      </c>
      <c r="AA3191" s="29">
        <f t="shared" si="1073"/>
        <v>120</v>
      </c>
      <c r="AB3191">
        <f t="shared" si="1074"/>
        <v>0.62827225130890052</v>
      </c>
      <c r="AC3191" s="32">
        <f t="shared" si="1075"/>
        <v>51.536561119912896</v>
      </c>
      <c r="AD3191" s="32">
        <f t="shared" si="1076"/>
        <v>-1.9141909195585667</v>
      </c>
      <c r="AE3191" s="34">
        <f t="shared" si="1077"/>
        <v>83.429702408376968</v>
      </c>
      <c r="AF3191" s="36" t="str">
        <f t="shared" si="1063"/>
        <v>RDNGSTN</v>
      </c>
      <c r="AG3191" s="36" t="str">
        <f t="shared" si="1064"/>
        <v>PADTON</v>
      </c>
      <c r="AH3191" s="36">
        <f t="shared" si="1061"/>
        <v>1686</v>
      </c>
      <c r="AI3191" s="42">
        <f t="shared" si="1062"/>
        <v>56257</v>
      </c>
      <c r="AJ3191" s="43">
        <f t="shared" si="1057"/>
        <v>17.403497170251224</v>
      </c>
      <c r="AK3191" s="43">
        <f t="shared" si="1058"/>
        <v>-3.6299506039994614E-2</v>
      </c>
      <c r="AL3191" s="36">
        <f t="shared" si="1059"/>
        <v>51.536561119912896</v>
      </c>
      <c r="AM3191" s="36">
        <v>1</v>
      </c>
      <c r="AN3191" s="36">
        <f t="shared" si="1060"/>
        <v>-1.9141909195585667</v>
      </c>
      <c r="AO3191" s="36">
        <v>4</v>
      </c>
      <c r="AP3191" s="42">
        <f>INT(AI3191/1000)*1000</f>
        <v>56000</v>
      </c>
      <c r="AQ3191" s="42">
        <f>MOD(AI3191,1000)</f>
        <v>257</v>
      </c>
      <c r="AR3191" s="42">
        <f>MOD(AI3192,1000)-0.2+(AP3192-AP3191)</f>
        <v>274.20000000000147</v>
      </c>
    </row>
    <row r="3192" spans="1:44" x14ac:dyDescent="0.25">
      <c r="A3192" s="19" t="s">
        <v>1</v>
      </c>
      <c r="B3192" t="s">
        <v>0</v>
      </c>
      <c r="C3192">
        <v>1687</v>
      </c>
      <c r="D3192" s="36">
        <f>MATCH(C3192,TrainRun!$AG$149:$AG$295,1)</f>
        <v>128</v>
      </c>
      <c r="E3192" s="36">
        <f>INT(INDEX(TrainRun!$AD$149:$AD$295,'By Second'!D3192))</f>
        <v>1686</v>
      </c>
      <c r="F3192" s="36">
        <f>IF(E3192=0,0,INDEX(TrainRun!$AE$149:$AE$295,'By Second'!D3192))</f>
        <v>17.403497170251224</v>
      </c>
      <c r="G3192" s="36">
        <f>INDEX(TrainRun!$AF$149:$AF$295,'By Second'!D3192)</f>
        <v>56256.960782787166</v>
      </c>
      <c r="H3192">
        <f t="shared" si="1065"/>
        <v>129</v>
      </c>
      <c r="I3192" s="36">
        <f>INT(INDEX(TrainRun!$AD$149:$AD$295,'By Second'!H3192))</f>
        <v>1691</v>
      </c>
      <c r="J3192" s="36">
        <f>INDEX(TrainRun!$AE$149:$AE$295,'By Second'!H3192)</f>
        <v>17.221999640051251</v>
      </c>
      <c r="K3192">
        <f t="shared" si="1066"/>
        <v>5</v>
      </c>
      <c r="L3192">
        <f t="shared" si="1067"/>
        <v>-0.18149753019997306</v>
      </c>
      <c r="M3192">
        <f t="shared" si="1068"/>
        <v>-3.6299506039994614E-2</v>
      </c>
      <c r="N3192" s="32">
        <f t="shared" si="1069"/>
        <v>17.367197664211229</v>
      </c>
      <c r="O3192" s="29">
        <f t="shared" si="1070"/>
        <v>56274.367197664214</v>
      </c>
      <c r="P3192" s="37">
        <f>MATCH(O3192,LORDetail!$B$932:$B$1859,1)</f>
        <v>269</v>
      </c>
      <c r="Q3192" s="37">
        <f>INDEX(LORDetail!$B$932:$B$1859,P3192)</f>
        <v>56137</v>
      </c>
      <c r="R3192" s="37">
        <f>INDEX(LORDetail!$D$932:$D$1859,P3192)</f>
        <v>51.536790046717002</v>
      </c>
      <c r="S3192" s="37">
        <f>INDEX(LORDetail!$E$932:$E$1859,P3192)</f>
        <v>-1.91588087232753</v>
      </c>
      <c r="T3192" s="37">
        <f>INDEX(LORDetail!$G$932:$G$1859,P3192)</f>
        <v>83.504360000000005</v>
      </c>
      <c r="U3192">
        <f t="shared" si="1071"/>
        <v>270</v>
      </c>
      <c r="V3192" s="37">
        <f>INDEX(LORDetail!$B$932:$B$1859,U3192)</f>
        <v>56328</v>
      </c>
      <c r="W3192" s="37">
        <f>INDEX(LORDetail!$D$932:$D$1859,U3192)</f>
        <v>51.5364256715538</v>
      </c>
      <c r="X3192" s="37">
        <f>INDEX(LORDetail!$E$932:$E$1859,U3192)</f>
        <v>-1.91319103083693</v>
      </c>
      <c r="Y3192" s="37">
        <f>INDEX(LORDetail!$G$932:$G$1859,U3192)</f>
        <v>83.385530000000003</v>
      </c>
      <c r="Z3192">
        <f t="shared" si="1072"/>
        <v>191</v>
      </c>
      <c r="AA3192" s="29">
        <f t="shared" si="1073"/>
        <v>137.36719766421447</v>
      </c>
      <c r="AB3192">
        <f t="shared" si="1074"/>
        <v>0.71919998777075644</v>
      </c>
      <c r="AC3192" s="32">
        <f t="shared" si="1075"/>
        <v>51.536527988104083</v>
      </c>
      <c r="AD3192" s="32">
        <f t="shared" si="1076"/>
        <v>-1.9139463383603852</v>
      </c>
      <c r="AE3192" s="34">
        <f t="shared" si="1077"/>
        <v>83.418897465453199</v>
      </c>
      <c r="AF3192" s="36" t="str">
        <f t="shared" si="1063"/>
        <v>RDNGSTN</v>
      </c>
      <c r="AG3192" s="36" t="str">
        <f t="shared" si="1064"/>
        <v>PADTON</v>
      </c>
      <c r="AH3192" s="36">
        <f t="shared" si="1061"/>
        <v>1687</v>
      </c>
      <c r="AI3192" s="42">
        <f t="shared" si="1062"/>
        <v>56274.400000000001</v>
      </c>
      <c r="AJ3192" s="43">
        <f t="shared" si="1057"/>
        <v>17.367197664211229</v>
      </c>
      <c r="AK3192" s="43">
        <f t="shared" si="1058"/>
        <v>-3.6299506039994614E-2</v>
      </c>
      <c r="AL3192" s="36">
        <f t="shared" si="1059"/>
        <v>51.536527988104083</v>
      </c>
      <c r="AM3192" s="36">
        <v>1</v>
      </c>
      <c r="AN3192" s="36">
        <f t="shared" si="1060"/>
        <v>-1.9139463383603852</v>
      </c>
      <c r="AO3192" s="36">
        <v>4</v>
      </c>
      <c r="AP3192" s="42">
        <f>INT(AI3192/1000)*1000</f>
        <v>56000</v>
      </c>
      <c r="AQ3192" s="42">
        <f>MOD(AI3192,1000)</f>
        <v>274.40000000000146</v>
      </c>
      <c r="AR3192" s="42">
        <f>MOD(AI3193,1000)-0.2+(AP3193-AP3192)</f>
        <v>291.39999999999856</v>
      </c>
    </row>
    <row r="3193" spans="1:44" x14ac:dyDescent="0.25">
      <c r="A3193" s="19" t="s">
        <v>1</v>
      </c>
      <c r="B3193" t="s">
        <v>0</v>
      </c>
      <c r="C3193">
        <v>1688</v>
      </c>
      <c r="D3193" s="36">
        <f>MATCH(C3193,TrainRun!$AG$149:$AG$295,1)</f>
        <v>128</v>
      </c>
      <c r="E3193" s="36">
        <f>INT(INDEX(TrainRun!$AD$149:$AD$295,'By Second'!D3193))</f>
        <v>1686</v>
      </c>
      <c r="F3193" s="36">
        <f>IF(E3193=0,0,INDEX(TrainRun!$AE$149:$AE$295,'By Second'!D3193))</f>
        <v>17.403497170251224</v>
      </c>
      <c r="G3193" s="36">
        <f>INDEX(TrainRun!$AF$149:$AF$295,'By Second'!D3193)</f>
        <v>56256.960782787166</v>
      </c>
      <c r="H3193">
        <f t="shared" si="1065"/>
        <v>129</v>
      </c>
      <c r="I3193" s="36">
        <f>INT(INDEX(TrainRun!$AD$149:$AD$295,'By Second'!H3193))</f>
        <v>1691</v>
      </c>
      <c r="J3193" s="36">
        <f>INDEX(TrainRun!$AE$149:$AE$295,'By Second'!H3193)</f>
        <v>17.221999640051251</v>
      </c>
      <c r="K3193">
        <f t="shared" si="1066"/>
        <v>5</v>
      </c>
      <c r="L3193">
        <f t="shared" si="1067"/>
        <v>-0.18149753019997306</v>
      </c>
      <c r="M3193">
        <f t="shared" si="1068"/>
        <v>-3.6299506039994614E-2</v>
      </c>
      <c r="N3193" s="32">
        <f t="shared" si="1069"/>
        <v>17.330898158171234</v>
      </c>
      <c r="O3193" s="29">
        <f t="shared" si="1070"/>
        <v>56291.698095822387</v>
      </c>
      <c r="P3193" s="37">
        <f>MATCH(O3193,LORDetail!$B$932:$B$1859,1)</f>
        <v>269</v>
      </c>
      <c r="Q3193" s="37">
        <f>INDEX(LORDetail!$B$932:$B$1859,P3193)</f>
        <v>56137</v>
      </c>
      <c r="R3193" s="37">
        <f>INDEX(LORDetail!$D$932:$D$1859,P3193)</f>
        <v>51.536790046717002</v>
      </c>
      <c r="S3193" s="37">
        <f>INDEX(LORDetail!$E$932:$E$1859,P3193)</f>
        <v>-1.91588087232753</v>
      </c>
      <c r="T3193" s="37">
        <f>INDEX(LORDetail!$G$932:$G$1859,P3193)</f>
        <v>83.504360000000005</v>
      </c>
      <c r="U3193">
        <f t="shared" si="1071"/>
        <v>270</v>
      </c>
      <c r="V3193" s="37">
        <f>INDEX(LORDetail!$B$932:$B$1859,U3193)</f>
        <v>56328</v>
      </c>
      <c r="W3193" s="37">
        <f>INDEX(LORDetail!$D$932:$D$1859,U3193)</f>
        <v>51.5364256715538</v>
      </c>
      <c r="X3193" s="37">
        <f>INDEX(LORDetail!$E$932:$E$1859,U3193)</f>
        <v>-1.91319103083693</v>
      </c>
      <c r="Y3193" s="37">
        <f>INDEX(LORDetail!$G$932:$G$1859,U3193)</f>
        <v>83.385530000000003</v>
      </c>
      <c r="Z3193">
        <f t="shared" si="1072"/>
        <v>191</v>
      </c>
      <c r="AA3193" s="29">
        <f t="shared" si="1073"/>
        <v>154.69809582238668</v>
      </c>
      <c r="AB3193">
        <f t="shared" si="1074"/>
        <v>0.80993767446275744</v>
      </c>
      <c r="AC3193" s="32">
        <f t="shared" si="1075"/>
        <v>51.536494925544687</v>
      </c>
      <c r="AD3193" s="32">
        <f t="shared" si="1076"/>
        <v>-1.9137022683659599</v>
      </c>
      <c r="AE3193" s="34">
        <f t="shared" si="1077"/>
        <v>83.408115106143597</v>
      </c>
      <c r="AF3193" s="36" t="str">
        <f t="shared" si="1063"/>
        <v>RDNGSTN</v>
      </c>
      <c r="AG3193" s="36" t="str">
        <f t="shared" si="1064"/>
        <v>PADTON</v>
      </c>
      <c r="AH3193" s="36">
        <f t="shared" si="1061"/>
        <v>1688</v>
      </c>
      <c r="AI3193" s="42">
        <f t="shared" si="1062"/>
        <v>56291.6</v>
      </c>
      <c r="AJ3193" s="43">
        <f t="shared" si="1057"/>
        <v>17.330898158171234</v>
      </c>
      <c r="AK3193" s="43">
        <f t="shared" si="1058"/>
        <v>-3.6299506039994614E-2</v>
      </c>
      <c r="AL3193" s="36">
        <f t="shared" si="1059"/>
        <v>51.536494925544687</v>
      </c>
      <c r="AM3193" s="36">
        <v>1</v>
      </c>
      <c r="AN3193" s="36">
        <f t="shared" si="1060"/>
        <v>-1.9137022683659599</v>
      </c>
      <c r="AO3193" s="36">
        <v>4</v>
      </c>
      <c r="AP3193" s="42">
        <f>INT(AI3193/1000)*1000</f>
        <v>56000</v>
      </c>
      <c r="AQ3193" s="42">
        <f>MOD(AI3193,1000)</f>
        <v>291.59999999999854</v>
      </c>
      <c r="AR3193" s="42">
        <f>MOD(AI3194,1000)-0.2+(AP3194-AP3193)</f>
        <v>308.8</v>
      </c>
    </row>
    <row r="3194" spans="1:44" x14ac:dyDescent="0.25">
      <c r="A3194" s="19" t="s">
        <v>1</v>
      </c>
      <c r="B3194" t="s">
        <v>0</v>
      </c>
      <c r="C3194">
        <v>1689</v>
      </c>
      <c r="D3194" s="36">
        <f>MATCH(C3194,TrainRun!$AG$149:$AG$295,1)</f>
        <v>128</v>
      </c>
      <c r="E3194" s="36">
        <f>INT(INDEX(TrainRun!$AD$149:$AD$295,'By Second'!D3194))</f>
        <v>1686</v>
      </c>
      <c r="F3194" s="36">
        <f>IF(E3194=0,0,INDEX(TrainRun!$AE$149:$AE$295,'By Second'!D3194))</f>
        <v>17.403497170251224</v>
      </c>
      <c r="G3194" s="36">
        <f>INDEX(TrainRun!$AF$149:$AF$295,'By Second'!D3194)</f>
        <v>56256.960782787166</v>
      </c>
      <c r="H3194">
        <f t="shared" si="1065"/>
        <v>129</v>
      </c>
      <c r="I3194" s="36">
        <f>INT(INDEX(TrainRun!$AD$149:$AD$295,'By Second'!H3194))</f>
        <v>1691</v>
      </c>
      <c r="J3194" s="36">
        <f>INDEX(TrainRun!$AE$149:$AE$295,'By Second'!H3194)</f>
        <v>17.221999640051251</v>
      </c>
      <c r="K3194">
        <f t="shared" si="1066"/>
        <v>5</v>
      </c>
      <c r="L3194">
        <f t="shared" si="1067"/>
        <v>-0.18149753019997306</v>
      </c>
      <c r="M3194">
        <f t="shared" si="1068"/>
        <v>-3.6299506039994614E-2</v>
      </c>
      <c r="N3194" s="32">
        <f t="shared" si="1069"/>
        <v>17.294598652131238</v>
      </c>
      <c r="O3194" s="29">
        <f t="shared" si="1070"/>
        <v>56308.992694474517</v>
      </c>
      <c r="P3194" s="37">
        <f>MATCH(O3194,LORDetail!$B$932:$B$1859,1)</f>
        <v>269</v>
      </c>
      <c r="Q3194" s="37">
        <f>INDEX(LORDetail!$B$932:$B$1859,P3194)</f>
        <v>56137</v>
      </c>
      <c r="R3194" s="37">
        <f>INDEX(LORDetail!$D$932:$D$1859,P3194)</f>
        <v>51.536790046717002</v>
      </c>
      <c r="S3194" s="37">
        <f>INDEX(LORDetail!$E$932:$E$1859,P3194)</f>
        <v>-1.91588087232753</v>
      </c>
      <c r="T3194" s="37">
        <f>INDEX(LORDetail!$G$932:$G$1859,P3194)</f>
        <v>83.504360000000005</v>
      </c>
      <c r="U3194">
        <f t="shared" si="1071"/>
        <v>270</v>
      </c>
      <c r="V3194" s="37">
        <f>INDEX(LORDetail!$B$932:$B$1859,U3194)</f>
        <v>56328</v>
      </c>
      <c r="W3194" s="37">
        <f>INDEX(LORDetail!$D$932:$D$1859,U3194)</f>
        <v>51.5364256715538</v>
      </c>
      <c r="X3194" s="37">
        <f>INDEX(LORDetail!$E$932:$E$1859,U3194)</f>
        <v>-1.91319103083693</v>
      </c>
      <c r="Y3194" s="37">
        <f>INDEX(LORDetail!$G$932:$G$1859,U3194)</f>
        <v>83.385530000000003</v>
      </c>
      <c r="Z3194">
        <f t="shared" si="1072"/>
        <v>191</v>
      </c>
      <c r="AA3194" s="29">
        <f t="shared" si="1073"/>
        <v>171.99269447451661</v>
      </c>
      <c r="AB3194">
        <f t="shared" si="1074"/>
        <v>0.90048531138490373</v>
      </c>
      <c r="AC3194" s="32">
        <f t="shared" si="1075"/>
        <v>51.536461932234708</v>
      </c>
      <c r="AD3194" s="32">
        <f t="shared" si="1076"/>
        <v>-1.9134587095752911</v>
      </c>
      <c r="AE3194" s="34">
        <f t="shared" si="1077"/>
        <v>83.397355330448136</v>
      </c>
      <c r="AF3194" s="36" t="str">
        <f t="shared" si="1063"/>
        <v>RDNGSTN</v>
      </c>
      <c r="AG3194" s="36" t="str">
        <f t="shared" si="1064"/>
        <v>PADTON</v>
      </c>
      <c r="AH3194" s="36">
        <f t="shared" si="1061"/>
        <v>1689</v>
      </c>
      <c r="AI3194" s="42">
        <f t="shared" si="1062"/>
        <v>56309</v>
      </c>
      <c r="AJ3194" s="43">
        <f t="shared" si="1057"/>
        <v>17.294598652131238</v>
      </c>
      <c r="AK3194" s="43">
        <f t="shared" si="1058"/>
        <v>-3.6299506039994614E-2</v>
      </c>
      <c r="AL3194" s="36">
        <f t="shared" si="1059"/>
        <v>51.536461932234708</v>
      </c>
      <c r="AM3194" s="36">
        <v>1</v>
      </c>
      <c r="AN3194" s="36">
        <f t="shared" si="1060"/>
        <v>-1.9134587095752911</v>
      </c>
      <c r="AO3194" s="36">
        <v>4</v>
      </c>
      <c r="AP3194" s="42">
        <f>INT(AI3194/1000)*1000</f>
        <v>56000</v>
      </c>
      <c r="AQ3194" s="42">
        <f>MOD(AI3194,1000)</f>
        <v>309</v>
      </c>
      <c r="AR3194" s="42">
        <f>MOD(AI3195,1000)-0.2+(AP3195-AP3194)</f>
        <v>325.9999999999971</v>
      </c>
    </row>
    <row r="3195" spans="1:44" x14ac:dyDescent="0.25">
      <c r="A3195" s="19" t="s">
        <v>1</v>
      </c>
      <c r="B3195" t="s">
        <v>0</v>
      </c>
      <c r="C3195">
        <v>1690</v>
      </c>
      <c r="D3195" s="36">
        <f>MATCH(C3195,TrainRun!$AG$149:$AG$295,1)</f>
        <v>128</v>
      </c>
      <c r="E3195" s="36">
        <f>INT(INDEX(TrainRun!$AD$149:$AD$295,'By Second'!D3195))</f>
        <v>1686</v>
      </c>
      <c r="F3195" s="36">
        <f>IF(E3195=0,0,INDEX(TrainRun!$AE$149:$AE$295,'By Second'!D3195))</f>
        <v>17.403497170251224</v>
      </c>
      <c r="G3195" s="36">
        <f>INDEX(TrainRun!$AF$149:$AF$295,'By Second'!D3195)</f>
        <v>56256.960782787166</v>
      </c>
      <c r="H3195">
        <f t="shared" si="1065"/>
        <v>129</v>
      </c>
      <c r="I3195" s="36">
        <f>INT(INDEX(TrainRun!$AD$149:$AD$295,'By Second'!H3195))</f>
        <v>1691</v>
      </c>
      <c r="J3195" s="36">
        <f>INDEX(TrainRun!$AE$149:$AE$295,'By Second'!H3195)</f>
        <v>17.221999640051251</v>
      </c>
      <c r="K3195">
        <f t="shared" si="1066"/>
        <v>5</v>
      </c>
      <c r="L3195">
        <f t="shared" si="1067"/>
        <v>-0.18149753019997306</v>
      </c>
      <c r="M3195">
        <f t="shared" si="1068"/>
        <v>-3.6299506039994614E-2</v>
      </c>
      <c r="N3195" s="32">
        <f t="shared" si="1069"/>
        <v>17.258299146091243</v>
      </c>
      <c r="O3195" s="29">
        <f t="shared" si="1070"/>
        <v>56326.250993620604</v>
      </c>
      <c r="P3195" s="37">
        <f>MATCH(O3195,LORDetail!$B$932:$B$1859,1)</f>
        <v>269</v>
      </c>
      <c r="Q3195" s="37">
        <f>INDEX(LORDetail!$B$932:$B$1859,P3195)</f>
        <v>56137</v>
      </c>
      <c r="R3195" s="37">
        <f>INDEX(LORDetail!$D$932:$D$1859,P3195)</f>
        <v>51.536790046717002</v>
      </c>
      <c r="S3195" s="37">
        <f>INDEX(LORDetail!$E$932:$E$1859,P3195)</f>
        <v>-1.91588087232753</v>
      </c>
      <c r="T3195" s="37">
        <f>INDEX(LORDetail!$G$932:$G$1859,P3195)</f>
        <v>83.504360000000005</v>
      </c>
      <c r="U3195">
        <f t="shared" si="1071"/>
        <v>270</v>
      </c>
      <c r="V3195" s="37">
        <f>INDEX(LORDetail!$B$932:$B$1859,U3195)</f>
        <v>56328</v>
      </c>
      <c r="W3195" s="37">
        <f>INDEX(LORDetail!$D$932:$D$1859,U3195)</f>
        <v>51.5364256715538</v>
      </c>
      <c r="X3195" s="37">
        <f>INDEX(LORDetail!$E$932:$E$1859,U3195)</f>
        <v>-1.91319103083693</v>
      </c>
      <c r="Y3195" s="37">
        <f>INDEX(LORDetail!$G$932:$G$1859,U3195)</f>
        <v>83.385530000000003</v>
      </c>
      <c r="Z3195">
        <f t="shared" si="1072"/>
        <v>191</v>
      </c>
      <c r="AA3195" s="29">
        <f t="shared" si="1073"/>
        <v>189.25099362060428</v>
      </c>
      <c r="AB3195">
        <f t="shared" si="1074"/>
        <v>0.9908428985371952</v>
      </c>
      <c r="AC3195" s="32">
        <f t="shared" si="1075"/>
        <v>51.536429008174139</v>
      </c>
      <c r="AD3195" s="32">
        <f t="shared" si="1076"/>
        <v>-1.9132156619883782</v>
      </c>
      <c r="AE3195" s="34">
        <f t="shared" si="1077"/>
        <v>83.386618138366828</v>
      </c>
      <c r="AF3195" s="36" t="str">
        <f t="shared" si="1063"/>
        <v>RDNGSTN</v>
      </c>
      <c r="AG3195" s="36" t="str">
        <f t="shared" si="1064"/>
        <v>PADTON</v>
      </c>
      <c r="AH3195" s="36">
        <f t="shared" si="1061"/>
        <v>1690</v>
      </c>
      <c r="AI3195" s="42">
        <f t="shared" si="1062"/>
        <v>56326.2</v>
      </c>
      <c r="AJ3195" s="43">
        <f t="shared" si="1057"/>
        <v>17.258299146091243</v>
      </c>
      <c r="AK3195" s="43">
        <f t="shared" si="1058"/>
        <v>-3.6299506039994614E-2</v>
      </c>
      <c r="AL3195" s="36">
        <f t="shared" si="1059"/>
        <v>51.536429008174139</v>
      </c>
      <c r="AM3195" s="36">
        <v>1</v>
      </c>
      <c r="AN3195" s="36">
        <f t="shared" si="1060"/>
        <v>-1.9132156619883782</v>
      </c>
      <c r="AO3195" s="36">
        <v>4</v>
      </c>
      <c r="AP3195" s="42">
        <f>INT(AI3195/1000)*1000</f>
        <v>56000</v>
      </c>
      <c r="AQ3195" s="42">
        <f>MOD(AI3195,1000)</f>
        <v>326.19999999999709</v>
      </c>
      <c r="AR3195" s="42">
        <f>MOD(AI3196,1000)-0.2+(AP3196-AP3195)</f>
        <v>338.20000000000147</v>
      </c>
    </row>
    <row r="3196" spans="1:44" x14ac:dyDescent="0.25">
      <c r="A3196" s="19" t="s">
        <v>1</v>
      </c>
      <c r="B3196" t="s">
        <v>0</v>
      </c>
      <c r="C3196">
        <v>1691</v>
      </c>
      <c r="D3196" s="36">
        <f>MATCH(C3196,TrainRun!$AG$149:$AG$295,1)</f>
        <v>130</v>
      </c>
      <c r="E3196" s="36">
        <f>INT(INDEX(TrainRun!$AD$149:$AD$295,'By Second'!D3196))</f>
        <v>1691</v>
      </c>
      <c r="F3196" s="36">
        <f>IF(E3196=0,0,INDEX(TrainRun!$AE$149:$AE$295,'By Second'!D3196))</f>
        <v>17.22385349831486</v>
      </c>
      <c r="G3196" s="36">
        <f>INDEX(TrainRun!$AF$149:$AF$295,'By Second'!D3196)</f>
        <v>56338.321480424631</v>
      </c>
      <c r="H3196">
        <f t="shared" si="1065"/>
        <v>131</v>
      </c>
      <c r="I3196" s="36">
        <f>INT(INDEX(TrainRun!$AD$149:$AD$295,'By Second'!H3196))</f>
        <v>1699</v>
      </c>
      <c r="J3196" s="36">
        <f>INDEX(TrainRun!$AE$149:$AE$295,'By Second'!H3196)</f>
        <v>17.382771107940794</v>
      </c>
      <c r="K3196">
        <f t="shared" si="1066"/>
        <v>8</v>
      </c>
      <c r="L3196">
        <f t="shared" si="1067"/>
        <v>0.15891760962593438</v>
      </c>
      <c r="M3196">
        <f t="shared" si="1068"/>
        <v>1.9864701203241797E-2</v>
      </c>
      <c r="N3196" s="32">
        <f t="shared" si="1069"/>
        <v>17.22385349831486</v>
      </c>
      <c r="O3196" s="29">
        <f t="shared" si="1070"/>
        <v>56338.3</v>
      </c>
      <c r="P3196" s="37">
        <f>MATCH(O3196,LORDetail!$B$932:$B$1859,1)</f>
        <v>270</v>
      </c>
      <c r="Q3196" s="37">
        <f>INDEX(LORDetail!$B$932:$B$1859,P3196)</f>
        <v>56328</v>
      </c>
      <c r="R3196" s="37">
        <f>INDEX(LORDetail!$D$932:$D$1859,P3196)</f>
        <v>51.5364256715538</v>
      </c>
      <c r="S3196" s="37">
        <f>INDEX(LORDetail!$E$932:$E$1859,P3196)</f>
        <v>-1.91319103083693</v>
      </c>
      <c r="T3196" s="37">
        <f>INDEX(LORDetail!$G$932:$G$1859,P3196)</f>
        <v>83.385530000000003</v>
      </c>
      <c r="U3196">
        <f t="shared" si="1071"/>
        <v>271</v>
      </c>
      <c r="V3196" s="37">
        <f>INDEX(LORDetail!$B$932:$B$1859,U3196)</f>
        <v>56594</v>
      </c>
      <c r="W3196" s="37">
        <f>INDEX(LORDetail!$D$932:$D$1859,U3196)</f>
        <v>51.5357991116297</v>
      </c>
      <c r="X3196" s="37">
        <f>INDEX(LORDetail!$E$932:$E$1859,U3196)</f>
        <v>-1.90947886840794</v>
      </c>
      <c r="Y3196" s="37">
        <f>INDEX(LORDetail!$G$932:$G$1859,U3196)</f>
        <v>83.220020000000005</v>
      </c>
      <c r="Z3196">
        <f t="shared" si="1072"/>
        <v>266</v>
      </c>
      <c r="AA3196" s="29">
        <f t="shared" si="1073"/>
        <v>10.30000000000291</v>
      </c>
      <c r="AB3196">
        <f t="shared" si="1074"/>
        <v>3.8721804511289135E-2</v>
      </c>
      <c r="AC3196" s="32">
        <f t="shared" si="1075"/>
        <v>51.536401410022904</v>
      </c>
      <c r="AD3196" s="32">
        <f t="shared" si="1076"/>
        <v>-1.9130472892090404</v>
      </c>
      <c r="AE3196" s="34">
        <f t="shared" si="1077"/>
        <v>83.379121154135333</v>
      </c>
      <c r="AF3196" s="36" t="str">
        <f t="shared" si="1063"/>
        <v>RDNGSTN</v>
      </c>
      <c r="AG3196" s="36" t="str">
        <f t="shared" si="1064"/>
        <v>PADTON</v>
      </c>
      <c r="AH3196" s="36">
        <f t="shared" si="1061"/>
        <v>1691</v>
      </c>
      <c r="AI3196" s="42">
        <f t="shared" si="1062"/>
        <v>56338.400000000001</v>
      </c>
      <c r="AJ3196" s="43">
        <f t="shared" si="1057"/>
        <v>17.22385349831486</v>
      </c>
      <c r="AK3196" s="43">
        <f t="shared" si="1058"/>
        <v>1.9864701203241797E-2</v>
      </c>
      <c r="AL3196" s="36">
        <f t="shared" si="1059"/>
        <v>51.536401410022904</v>
      </c>
      <c r="AM3196" s="36">
        <v>1</v>
      </c>
      <c r="AN3196" s="36">
        <f t="shared" si="1060"/>
        <v>-1.9130472892090404</v>
      </c>
      <c r="AO3196" s="36">
        <v>4</v>
      </c>
      <c r="AP3196" s="42">
        <f>INT(AI3196/1000)*1000</f>
        <v>56000</v>
      </c>
      <c r="AQ3196" s="42">
        <f>MOD(AI3196,1000)</f>
        <v>338.40000000000146</v>
      </c>
      <c r="AR3196" s="42">
        <f>MOD(AI3197,1000)-0.2+(AP3197-AP3196)</f>
        <v>355.39999999999856</v>
      </c>
    </row>
    <row r="3197" spans="1:44" x14ac:dyDescent="0.25">
      <c r="A3197" s="19" t="s">
        <v>1</v>
      </c>
      <c r="B3197" t="s">
        <v>0</v>
      </c>
      <c r="C3197">
        <v>1692</v>
      </c>
      <c r="D3197" s="36">
        <f>MATCH(C3197,TrainRun!$AG$149:$AG$295,1)</f>
        <v>130</v>
      </c>
      <c r="E3197" s="36">
        <f>INT(INDEX(TrainRun!$AD$149:$AD$295,'By Second'!D3197))</f>
        <v>1691</v>
      </c>
      <c r="F3197" s="36">
        <f>IF(E3197=0,0,INDEX(TrainRun!$AE$149:$AE$295,'By Second'!D3197))</f>
        <v>17.22385349831486</v>
      </c>
      <c r="G3197" s="36">
        <f>INDEX(TrainRun!$AF$149:$AF$295,'By Second'!D3197)</f>
        <v>56338.321480424631</v>
      </c>
      <c r="H3197">
        <f t="shared" si="1065"/>
        <v>131</v>
      </c>
      <c r="I3197" s="36">
        <f>INT(INDEX(TrainRun!$AD$149:$AD$295,'By Second'!H3197))</f>
        <v>1699</v>
      </c>
      <c r="J3197" s="36">
        <f>INDEX(TrainRun!$AE$149:$AE$295,'By Second'!H3197)</f>
        <v>17.382771107940794</v>
      </c>
      <c r="K3197">
        <f t="shared" si="1066"/>
        <v>8</v>
      </c>
      <c r="L3197">
        <f t="shared" si="1067"/>
        <v>0.15891760962593438</v>
      </c>
      <c r="M3197">
        <f t="shared" si="1068"/>
        <v>1.9864701203241797E-2</v>
      </c>
      <c r="N3197" s="32">
        <f t="shared" si="1069"/>
        <v>17.243718199518103</v>
      </c>
      <c r="O3197" s="29">
        <f t="shared" si="1070"/>
        <v>56355.543718199522</v>
      </c>
      <c r="P3197" s="37">
        <f>MATCH(O3197,LORDetail!$B$932:$B$1859,1)</f>
        <v>270</v>
      </c>
      <c r="Q3197" s="37">
        <f>INDEX(LORDetail!$B$932:$B$1859,P3197)</f>
        <v>56328</v>
      </c>
      <c r="R3197" s="37">
        <f>INDEX(LORDetail!$D$932:$D$1859,P3197)</f>
        <v>51.5364256715538</v>
      </c>
      <c r="S3197" s="37">
        <f>INDEX(LORDetail!$E$932:$E$1859,P3197)</f>
        <v>-1.91319103083693</v>
      </c>
      <c r="T3197" s="37">
        <f>INDEX(LORDetail!$G$932:$G$1859,P3197)</f>
        <v>83.385530000000003</v>
      </c>
      <c r="U3197">
        <f t="shared" si="1071"/>
        <v>271</v>
      </c>
      <c r="V3197" s="37">
        <f>INDEX(LORDetail!$B$932:$B$1859,U3197)</f>
        <v>56594</v>
      </c>
      <c r="W3197" s="37">
        <f>INDEX(LORDetail!$D$932:$D$1859,U3197)</f>
        <v>51.5357991116297</v>
      </c>
      <c r="X3197" s="37">
        <f>INDEX(LORDetail!$E$932:$E$1859,U3197)</f>
        <v>-1.90947886840794</v>
      </c>
      <c r="Y3197" s="37">
        <f>INDEX(LORDetail!$G$932:$G$1859,U3197)</f>
        <v>83.220020000000005</v>
      </c>
      <c r="Z3197">
        <f t="shared" si="1072"/>
        <v>266</v>
      </c>
      <c r="AA3197" s="29">
        <f t="shared" si="1073"/>
        <v>27.543718199522118</v>
      </c>
      <c r="AB3197">
        <f t="shared" si="1074"/>
        <v>0.10354781278015834</v>
      </c>
      <c r="AC3197" s="32">
        <f t="shared" si="1075"/>
        <v>51.536360792644082</v>
      </c>
      <c r="AD3197" s="32">
        <f t="shared" si="1076"/>
        <v>-1.9128066445367233</v>
      </c>
      <c r="AE3197" s="34">
        <f t="shared" si="1077"/>
        <v>83.36839180150676</v>
      </c>
      <c r="AF3197" s="36" t="str">
        <f t="shared" si="1063"/>
        <v>RDNGSTN</v>
      </c>
      <c r="AG3197" s="36" t="str">
        <f t="shared" si="1064"/>
        <v>PADTON</v>
      </c>
      <c r="AH3197" s="36">
        <f t="shared" si="1061"/>
        <v>1692</v>
      </c>
      <c r="AI3197" s="42">
        <f t="shared" si="1062"/>
        <v>56355.6</v>
      </c>
      <c r="AJ3197" s="43">
        <f t="shared" si="1057"/>
        <v>17.243718199518103</v>
      </c>
      <c r="AK3197" s="43">
        <f t="shared" si="1058"/>
        <v>1.9864701203241797E-2</v>
      </c>
      <c r="AL3197" s="36">
        <f t="shared" si="1059"/>
        <v>51.536360792644082</v>
      </c>
      <c r="AM3197" s="36">
        <v>1</v>
      </c>
      <c r="AN3197" s="36">
        <f t="shared" si="1060"/>
        <v>-1.9128066445367233</v>
      </c>
      <c r="AO3197" s="36">
        <v>4</v>
      </c>
      <c r="AP3197" s="42">
        <f>INT(AI3197/1000)*1000</f>
        <v>56000</v>
      </c>
      <c r="AQ3197" s="42">
        <f>MOD(AI3197,1000)</f>
        <v>355.59999999999854</v>
      </c>
      <c r="AR3197" s="42">
        <f>MOD(AI3198,1000)-0.2+(AP3198-AP3197)</f>
        <v>372.60000000000292</v>
      </c>
    </row>
    <row r="3198" spans="1:44" x14ac:dyDescent="0.25">
      <c r="A3198" s="19" t="s">
        <v>1</v>
      </c>
      <c r="B3198" t="s">
        <v>0</v>
      </c>
      <c r="C3198">
        <v>1693</v>
      </c>
      <c r="D3198" s="36">
        <f>MATCH(C3198,TrainRun!$AG$149:$AG$295,1)</f>
        <v>130</v>
      </c>
      <c r="E3198" s="36">
        <f>INT(INDEX(TrainRun!$AD$149:$AD$295,'By Second'!D3198))</f>
        <v>1691</v>
      </c>
      <c r="F3198" s="36">
        <f>IF(E3198=0,0,INDEX(TrainRun!$AE$149:$AE$295,'By Second'!D3198))</f>
        <v>17.22385349831486</v>
      </c>
      <c r="G3198" s="36">
        <f>INDEX(TrainRun!$AF$149:$AF$295,'By Second'!D3198)</f>
        <v>56338.321480424631</v>
      </c>
      <c r="H3198">
        <f t="shared" si="1065"/>
        <v>131</v>
      </c>
      <c r="I3198" s="36">
        <f>INT(INDEX(TrainRun!$AD$149:$AD$295,'By Second'!H3198))</f>
        <v>1699</v>
      </c>
      <c r="J3198" s="36">
        <f>INDEX(TrainRun!$AE$149:$AE$295,'By Second'!H3198)</f>
        <v>17.382771107940794</v>
      </c>
      <c r="K3198">
        <f t="shared" si="1066"/>
        <v>8</v>
      </c>
      <c r="L3198">
        <f t="shared" si="1067"/>
        <v>0.15891760962593438</v>
      </c>
      <c r="M3198">
        <f t="shared" si="1068"/>
        <v>1.9864701203241797E-2</v>
      </c>
      <c r="N3198" s="32">
        <f t="shared" si="1069"/>
        <v>17.263582900721346</v>
      </c>
      <c r="O3198" s="29">
        <f t="shared" si="1070"/>
        <v>56372.807301100242</v>
      </c>
      <c r="P3198" s="37">
        <f>MATCH(O3198,LORDetail!$B$932:$B$1859,1)</f>
        <v>270</v>
      </c>
      <c r="Q3198" s="37">
        <f>INDEX(LORDetail!$B$932:$B$1859,P3198)</f>
        <v>56328</v>
      </c>
      <c r="R3198" s="37">
        <f>INDEX(LORDetail!$D$932:$D$1859,P3198)</f>
        <v>51.5364256715538</v>
      </c>
      <c r="S3198" s="37">
        <f>INDEX(LORDetail!$E$932:$E$1859,P3198)</f>
        <v>-1.91319103083693</v>
      </c>
      <c r="T3198" s="37">
        <f>INDEX(LORDetail!$G$932:$G$1859,P3198)</f>
        <v>83.385530000000003</v>
      </c>
      <c r="U3198">
        <f t="shared" si="1071"/>
        <v>271</v>
      </c>
      <c r="V3198" s="37">
        <f>INDEX(LORDetail!$B$932:$B$1859,U3198)</f>
        <v>56594</v>
      </c>
      <c r="W3198" s="37">
        <f>INDEX(LORDetail!$D$932:$D$1859,U3198)</f>
        <v>51.5357991116297</v>
      </c>
      <c r="X3198" s="37">
        <f>INDEX(LORDetail!$E$932:$E$1859,U3198)</f>
        <v>-1.90947886840794</v>
      </c>
      <c r="Y3198" s="37">
        <f>INDEX(LORDetail!$G$932:$G$1859,U3198)</f>
        <v>83.220020000000005</v>
      </c>
      <c r="Z3198">
        <f t="shared" si="1072"/>
        <v>266</v>
      </c>
      <c r="AA3198" s="29">
        <f t="shared" si="1073"/>
        <v>44.807301100241602</v>
      </c>
      <c r="AB3198">
        <f t="shared" si="1074"/>
        <v>0.16844850037684814</v>
      </c>
      <c r="AC3198" s="32">
        <f t="shared" si="1075"/>
        <v>51.536320128474188</v>
      </c>
      <c r="AD3198" s="32">
        <f t="shared" si="1076"/>
        <v>-1.9125657226426114</v>
      </c>
      <c r="AE3198" s="34">
        <f t="shared" si="1077"/>
        <v>83.357650088702627</v>
      </c>
      <c r="AF3198" s="36" t="str">
        <f t="shared" si="1063"/>
        <v>RDNGSTN</v>
      </c>
      <c r="AG3198" s="36" t="str">
        <f t="shared" si="1064"/>
        <v>PADTON</v>
      </c>
      <c r="AH3198" s="36">
        <f t="shared" si="1061"/>
        <v>1693</v>
      </c>
      <c r="AI3198" s="42">
        <f t="shared" si="1062"/>
        <v>56372.800000000003</v>
      </c>
      <c r="AJ3198" s="43">
        <f t="shared" si="1057"/>
        <v>17.263582900721346</v>
      </c>
      <c r="AK3198" s="43">
        <f t="shared" si="1058"/>
        <v>1.9864701203241797E-2</v>
      </c>
      <c r="AL3198" s="36">
        <f t="shared" si="1059"/>
        <v>51.536320128474188</v>
      </c>
      <c r="AM3198" s="36">
        <v>1</v>
      </c>
      <c r="AN3198" s="36">
        <f t="shared" si="1060"/>
        <v>-1.9125657226426114</v>
      </c>
      <c r="AO3198" s="36">
        <v>4</v>
      </c>
      <c r="AP3198" s="42">
        <f>INT(AI3198/1000)*1000</f>
        <v>56000</v>
      </c>
      <c r="AQ3198" s="42">
        <f>MOD(AI3198,1000)</f>
        <v>372.80000000000291</v>
      </c>
      <c r="AR3198" s="42">
        <f>MOD(AI3199,1000)-0.2+(AP3199-AP3198)</f>
        <v>389.8</v>
      </c>
    </row>
    <row r="3199" spans="1:44" x14ac:dyDescent="0.25">
      <c r="A3199" s="19" t="s">
        <v>1</v>
      </c>
      <c r="B3199" t="s">
        <v>0</v>
      </c>
      <c r="C3199">
        <v>1694</v>
      </c>
      <c r="D3199" s="36">
        <f>MATCH(C3199,TrainRun!$AG$149:$AG$295,1)</f>
        <v>130</v>
      </c>
      <c r="E3199" s="36">
        <f>INT(INDEX(TrainRun!$AD$149:$AD$295,'By Second'!D3199))</f>
        <v>1691</v>
      </c>
      <c r="F3199" s="36">
        <f>IF(E3199=0,0,INDEX(TrainRun!$AE$149:$AE$295,'By Second'!D3199))</f>
        <v>17.22385349831486</v>
      </c>
      <c r="G3199" s="36">
        <f>INDEX(TrainRun!$AF$149:$AF$295,'By Second'!D3199)</f>
        <v>56338.321480424631</v>
      </c>
      <c r="H3199">
        <f t="shared" si="1065"/>
        <v>131</v>
      </c>
      <c r="I3199" s="36">
        <f>INT(INDEX(TrainRun!$AD$149:$AD$295,'By Second'!H3199))</f>
        <v>1699</v>
      </c>
      <c r="J3199" s="36">
        <f>INDEX(TrainRun!$AE$149:$AE$295,'By Second'!H3199)</f>
        <v>17.382771107940794</v>
      </c>
      <c r="K3199">
        <f t="shared" si="1066"/>
        <v>8</v>
      </c>
      <c r="L3199">
        <f t="shared" si="1067"/>
        <v>0.15891760962593438</v>
      </c>
      <c r="M3199">
        <f t="shared" si="1068"/>
        <v>1.9864701203241797E-2</v>
      </c>
      <c r="N3199" s="32">
        <f t="shared" si="1069"/>
        <v>17.283447601924589</v>
      </c>
      <c r="O3199" s="29">
        <f t="shared" si="1070"/>
        <v>56390.090748702169</v>
      </c>
      <c r="P3199" s="37">
        <f>MATCH(O3199,LORDetail!$B$932:$B$1859,1)</f>
        <v>270</v>
      </c>
      <c r="Q3199" s="37">
        <f>INDEX(LORDetail!$B$932:$B$1859,P3199)</f>
        <v>56328</v>
      </c>
      <c r="R3199" s="37">
        <f>INDEX(LORDetail!$D$932:$D$1859,P3199)</f>
        <v>51.5364256715538</v>
      </c>
      <c r="S3199" s="37">
        <f>INDEX(LORDetail!$E$932:$E$1859,P3199)</f>
        <v>-1.91319103083693</v>
      </c>
      <c r="T3199" s="37">
        <f>INDEX(LORDetail!$G$932:$G$1859,P3199)</f>
        <v>83.385530000000003</v>
      </c>
      <c r="U3199">
        <f t="shared" si="1071"/>
        <v>271</v>
      </c>
      <c r="V3199" s="37">
        <f>INDEX(LORDetail!$B$932:$B$1859,U3199)</f>
        <v>56594</v>
      </c>
      <c r="W3199" s="37">
        <f>INDEX(LORDetail!$D$932:$D$1859,U3199)</f>
        <v>51.5357991116297</v>
      </c>
      <c r="X3199" s="37">
        <f>INDEX(LORDetail!$E$932:$E$1859,U3199)</f>
        <v>-1.90947886840794</v>
      </c>
      <c r="Y3199" s="37">
        <f>INDEX(LORDetail!$G$932:$G$1859,U3199)</f>
        <v>83.220020000000005</v>
      </c>
      <c r="Z3199">
        <f t="shared" si="1072"/>
        <v>266</v>
      </c>
      <c r="AA3199" s="29">
        <f t="shared" si="1073"/>
        <v>62.090748702168639</v>
      </c>
      <c r="AB3199">
        <f t="shared" si="1074"/>
        <v>0.23342386730138587</v>
      </c>
      <c r="AC3199" s="32">
        <f t="shared" si="1075"/>
        <v>51.536279417513221</v>
      </c>
      <c r="AD3199" s="32">
        <f t="shared" si="1076"/>
        <v>-1.9123245235267043</v>
      </c>
      <c r="AE3199" s="34">
        <f t="shared" si="1077"/>
        <v>83.346896015722947</v>
      </c>
      <c r="AF3199" s="36" t="str">
        <f t="shared" si="1063"/>
        <v>RDNGSTN</v>
      </c>
      <c r="AG3199" s="36" t="str">
        <f t="shared" si="1064"/>
        <v>PADTON</v>
      </c>
      <c r="AH3199" s="36">
        <f t="shared" si="1061"/>
        <v>1694</v>
      </c>
      <c r="AI3199" s="42">
        <f t="shared" si="1062"/>
        <v>56390</v>
      </c>
      <c r="AJ3199" s="43">
        <f t="shared" si="1057"/>
        <v>17.283447601924589</v>
      </c>
      <c r="AK3199" s="43">
        <f t="shared" si="1058"/>
        <v>1.9864701203241797E-2</v>
      </c>
      <c r="AL3199" s="36">
        <f t="shared" si="1059"/>
        <v>51.536279417513221</v>
      </c>
      <c r="AM3199" s="36">
        <v>1</v>
      </c>
      <c r="AN3199" s="36">
        <f t="shared" si="1060"/>
        <v>-1.9123245235267043</v>
      </c>
      <c r="AO3199" s="36">
        <v>4</v>
      </c>
      <c r="AP3199" s="42">
        <f>INT(AI3199/1000)*1000</f>
        <v>56000</v>
      </c>
      <c r="AQ3199" s="42">
        <f>MOD(AI3199,1000)</f>
        <v>390</v>
      </c>
      <c r="AR3199" s="42">
        <f>MOD(AI3200,1000)-0.2+(AP3200-AP3199)</f>
        <v>407.20000000000147</v>
      </c>
    </row>
    <row r="3200" spans="1:44" x14ac:dyDescent="0.25">
      <c r="A3200" s="19" t="s">
        <v>1</v>
      </c>
      <c r="B3200" t="s">
        <v>0</v>
      </c>
      <c r="C3200">
        <v>1695</v>
      </c>
      <c r="D3200" s="36">
        <f>MATCH(C3200,TrainRun!$AG$149:$AG$295,1)</f>
        <v>130</v>
      </c>
      <c r="E3200" s="36">
        <f>INT(INDEX(TrainRun!$AD$149:$AD$295,'By Second'!D3200))</f>
        <v>1691</v>
      </c>
      <c r="F3200" s="36">
        <f>IF(E3200=0,0,INDEX(TrainRun!$AE$149:$AE$295,'By Second'!D3200))</f>
        <v>17.22385349831486</v>
      </c>
      <c r="G3200" s="36">
        <f>INDEX(TrainRun!$AF$149:$AF$295,'By Second'!D3200)</f>
        <v>56338.321480424631</v>
      </c>
      <c r="H3200">
        <f t="shared" si="1065"/>
        <v>131</v>
      </c>
      <c r="I3200" s="36">
        <f>INT(INDEX(TrainRun!$AD$149:$AD$295,'By Second'!H3200))</f>
        <v>1699</v>
      </c>
      <c r="J3200" s="36">
        <f>INDEX(TrainRun!$AE$149:$AE$295,'By Second'!H3200)</f>
        <v>17.382771107940794</v>
      </c>
      <c r="K3200">
        <f t="shared" si="1066"/>
        <v>8</v>
      </c>
      <c r="L3200">
        <f t="shared" si="1067"/>
        <v>0.15891760962593438</v>
      </c>
      <c r="M3200">
        <f t="shared" si="1068"/>
        <v>1.9864701203241797E-2</v>
      </c>
      <c r="N3200" s="32">
        <f t="shared" si="1069"/>
        <v>17.303312303127832</v>
      </c>
      <c r="O3200" s="29">
        <f t="shared" si="1070"/>
        <v>56407.394061005296</v>
      </c>
      <c r="P3200" s="37">
        <f>MATCH(O3200,LORDetail!$B$932:$B$1859,1)</f>
        <v>270</v>
      </c>
      <c r="Q3200" s="37">
        <f>INDEX(LORDetail!$B$932:$B$1859,P3200)</f>
        <v>56328</v>
      </c>
      <c r="R3200" s="37">
        <f>INDEX(LORDetail!$D$932:$D$1859,P3200)</f>
        <v>51.5364256715538</v>
      </c>
      <c r="S3200" s="37">
        <f>INDEX(LORDetail!$E$932:$E$1859,P3200)</f>
        <v>-1.91319103083693</v>
      </c>
      <c r="T3200" s="37">
        <f>INDEX(LORDetail!$G$932:$G$1859,P3200)</f>
        <v>83.385530000000003</v>
      </c>
      <c r="U3200">
        <f t="shared" si="1071"/>
        <v>271</v>
      </c>
      <c r="V3200" s="37">
        <f>INDEX(LORDetail!$B$932:$B$1859,U3200)</f>
        <v>56594</v>
      </c>
      <c r="W3200" s="37">
        <f>INDEX(LORDetail!$D$932:$D$1859,U3200)</f>
        <v>51.5357991116297</v>
      </c>
      <c r="X3200" s="37">
        <f>INDEX(LORDetail!$E$932:$E$1859,U3200)</f>
        <v>-1.90947886840794</v>
      </c>
      <c r="Y3200" s="37">
        <f>INDEX(LORDetail!$G$932:$G$1859,U3200)</f>
        <v>83.220020000000005</v>
      </c>
      <c r="Z3200">
        <f t="shared" si="1072"/>
        <v>266</v>
      </c>
      <c r="AA3200" s="29">
        <f t="shared" si="1073"/>
        <v>79.394061005295953</v>
      </c>
      <c r="AB3200">
        <f t="shared" si="1074"/>
        <v>0.2984739135537442</v>
      </c>
      <c r="AC3200" s="32">
        <f t="shared" si="1075"/>
        <v>51.536238659761182</v>
      </c>
      <c r="AD3200" s="32">
        <f t="shared" si="1076"/>
        <v>-1.9120830471890022</v>
      </c>
      <c r="AE3200" s="34">
        <f t="shared" si="1077"/>
        <v>83.336129582567722</v>
      </c>
      <c r="AF3200" s="36" t="str">
        <f t="shared" si="1063"/>
        <v>RDNGSTN</v>
      </c>
      <c r="AG3200" s="36" t="str">
        <f t="shared" si="1064"/>
        <v>PADTON</v>
      </c>
      <c r="AH3200" s="36">
        <f t="shared" si="1061"/>
        <v>1695</v>
      </c>
      <c r="AI3200" s="42">
        <f t="shared" si="1062"/>
        <v>56407.4</v>
      </c>
      <c r="AJ3200" s="43">
        <f t="shared" si="1057"/>
        <v>17.303312303127832</v>
      </c>
      <c r="AK3200" s="43">
        <f t="shared" si="1058"/>
        <v>1.9864701203241797E-2</v>
      </c>
      <c r="AL3200" s="36">
        <f t="shared" si="1059"/>
        <v>51.536238659761182</v>
      </c>
      <c r="AM3200" s="36">
        <v>1</v>
      </c>
      <c r="AN3200" s="36">
        <f t="shared" si="1060"/>
        <v>-1.9120830471890022</v>
      </c>
      <c r="AO3200" s="36">
        <v>4</v>
      </c>
      <c r="AP3200" s="42">
        <f>INT(AI3200/1000)*1000</f>
        <v>56000</v>
      </c>
      <c r="AQ3200" s="42">
        <f>MOD(AI3200,1000)</f>
        <v>407.40000000000146</v>
      </c>
      <c r="AR3200" s="42">
        <f>MOD(AI3201,1000)-0.2+(AP3201-AP3200)</f>
        <v>424.60000000000292</v>
      </c>
    </row>
    <row r="3201" spans="1:44" x14ac:dyDescent="0.25">
      <c r="A3201" s="19" t="s">
        <v>1</v>
      </c>
      <c r="B3201" t="s">
        <v>0</v>
      </c>
      <c r="C3201">
        <v>1696</v>
      </c>
      <c r="D3201" s="36">
        <f>MATCH(C3201,TrainRun!$AG$149:$AG$295,1)</f>
        <v>130</v>
      </c>
      <c r="E3201" s="36">
        <f>INT(INDEX(TrainRun!$AD$149:$AD$295,'By Second'!D3201))</f>
        <v>1691</v>
      </c>
      <c r="F3201" s="36">
        <f>IF(E3201=0,0,INDEX(TrainRun!$AE$149:$AE$295,'By Second'!D3201))</f>
        <v>17.22385349831486</v>
      </c>
      <c r="G3201" s="36">
        <f>INDEX(TrainRun!$AF$149:$AF$295,'By Second'!D3201)</f>
        <v>56338.321480424631</v>
      </c>
      <c r="H3201">
        <f t="shared" si="1065"/>
        <v>131</v>
      </c>
      <c r="I3201" s="36">
        <f>INT(INDEX(TrainRun!$AD$149:$AD$295,'By Second'!H3201))</f>
        <v>1699</v>
      </c>
      <c r="J3201" s="36">
        <f>INDEX(TrainRun!$AE$149:$AE$295,'By Second'!H3201)</f>
        <v>17.382771107940794</v>
      </c>
      <c r="K3201">
        <f t="shared" si="1066"/>
        <v>8</v>
      </c>
      <c r="L3201">
        <f t="shared" si="1067"/>
        <v>0.15891760962593438</v>
      </c>
      <c r="M3201">
        <f t="shared" si="1068"/>
        <v>1.9864701203241797E-2</v>
      </c>
      <c r="N3201" s="32">
        <f t="shared" si="1069"/>
        <v>17.323177004331075</v>
      </c>
      <c r="O3201" s="29">
        <f t="shared" si="1070"/>
        <v>56424.717238009624</v>
      </c>
      <c r="P3201" s="37">
        <f>MATCH(O3201,LORDetail!$B$932:$B$1859,1)</f>
        <v>270</v>
      </c>
      <c r="Q3201" s="37">
        <f>INDEX(LORDetail!$B$932:$B$1859,P3201)</f>
        <v>56328</v>
      </c>
      <c r="R3201" s="37">
        <f>INDEX(LORDetail!$D$932:$D$1859,P3201)</f>
        <v>51.5364256715538</v>
      </c>
      <c r="S3201" s="37">
        <f>INDEX(LORDetail!$E$932:$E$1859,P3201)</f>
        <v>-1.91319103083693</v>
      </c>
      <c r="T3201" s="37">
        <f>INDEX(LORDetail!$G$932:$G$1859,P3201)</f>
        <v>83.385530000000003</v>
      </c>
      <c r="U3201">
        <f t="shared" si="1071"/>
        <v>271</v>
      </c>
      <c r="V3201" s="37">
        <f>INDEX(LORDetail!$B$932:$B$1859,U3201)</f>
        <v>56594</v>
      </c>
      <c r="W3201" s="37">
        <f>INDEX(LORDetail!$D$932:$D$1859,U3201)</f>
        <v>51.5357991116297</v>
      </c>
      <c r="X3201" s="37">
        <f>INDEX(LORDetail!$E$932:$E$1859,U3201)</f>
        <v>-1.90947886840794</v>
      </c>
      <c r="Y3201" s="37">
        <f>INDEX(LORDetail!$G$932:$G$1859,U3201)</f>
        <v>83.220020000000005</v>
      </c>
      <c r="Z3201">
        <f t="shared" si="1072"/>
        <v>266</v>
      </c>
      <c r="AA3201" s="29">
        <f t="shared" si="1073"/>
        <v>96.717238009623543</v>
      </c>
      <c r="AB3201">
        <f t="shared" si="1074"/>
        <v>0.3635986391339231</v>
      </c>
      <c r="AC3201" s="32">
        <f t="shared" si="1075"/>
        <v>51.536197855218063</v>
      </c>
      <c r="AD3201" s="32">
        <f t="shared" si="1076"/>
        <v>-1.9118412936295051</v>
      </c>
      <c r="AE3201" s="34">
        <f t="shared" si="1077"/>
        <v>83.32535078923695</v>
      </c>
      <c r="AF3201" s="36" t="str">
        <f t="shared" si="1063"/>
        <v>RDNGSTN</v>
      </c>
      <c r="AG3201" s="36" t="str">
        <f t="shared" si="1064"/>
        <v>PADTON</v>
      </c>
      <c r="AH3201" s="36">
        <f t="shared" si="1061"/>
        <v>1696</v>
      </c>
      <c r="AI3201" s="42">
        <f t="shared" si="1062"/>
        <v>56424.800000000003</v>
      </c>
      <c r="AJ3201" s="43">
        <f t="shared" si="1057"/>
        <v>17.323177004331075</v>
      </c>
      <c r="AK3201" s="43">
        <f t="shared" si="1058"/>
        <v>1.9864701203241797E-2</v>
      </c>
      <c r="AL3201" s="36">
        <f t="shared" si="1059"/>
        <v>51.536197855218063</v>
      </c>
      <c r="AM3201" s="36">
        <v>1</v>
      </c>
      <c r="AN3201" s="36">
        <f t="shared" si="1060"/>
        <v>-1.9118412936295051</v>
      </c>
      <c r="AO3201" s="36">
        <v>4</v>
      </c>
      <c r="AP3201" s="42">
        <f>INT(AI3201/1000)*1000</f>
        <v>56000</v>
      </c>
      <c r="AQ3201" s="42">
        <f>MOD(AI3201,1000)</f>
        <v>424.80000000000291</v>
      </c>
      <c r="AR3201" s="42">
        <f>MOD(AI3202,1000)-0.2+(AP3202-AP3201)</f>
        <v>441.8</v>
      </c>
    </row>
    <row r="3202" spans="1:44" x14ac:dyDescent="0.25">
      <c r="A3202" s="19" t="s">
        <v>1</v>
      </c>
      <c r="B3202" t="s">
        <v>0</v>
      </c>
      <c r="C3202">
        <v>1697</v>
      </c>
      <c r="D3202" s="36">
        <f>MATCH(C3202,TrainRun!$AG$149:$AG$295,1)</f>
        <v>130</v>
      </c>
      <c r="E3202" s="36">
        <f>INT(INDEX(TrainRun!$AD$149:$AD$295,'By Second'!D3202))</f>
        <v>1691</v>
      </c>
      <c r="F3202" s="36">
        <f>IF(E3202=0,0,INDEX(TrainRun!$AE$149:$AE$295,'By Second'!D3202))</f>
        <v>17.22385349831486</v>
      </c>
      <c r="G3202" s="36">
        <f>INDEX(TrainRun!$AF$149:$AF$295,'By Second'!D3202)</f>
        <v>56338.321480424631</v>
      </c>
      <c r="H3202">
        <f t="shared" si="1065"/>
        <v>131</v>
      </c>
      <c r="I3202" s="36">
        <f>INT(INDEX(TrainRun!$AD$149:$AD$295,'By Second'!H3202))</f>
        <v>1699</v>
      </c>
      <c r="J3202" s="36">
        <f>INDEX(TrainRun!$AE$149:$AE$295,'By Second'!H3202)</f>
        <v>17.382771107940794</v>
      </c>
      <c r="K3202">
        <f t="shared" si="1066"/>
        <v>8</v>
      </c>
      <c r="L3202">
        <f t="shared" si="1067"/>
        <v>0.15891760962593438</v>
      </c>
      <c r="M3202">
        <f t="shared" si="1068"/>
        <v>1.9864701203241797E-2</v>
      </c>
      <c r="N3202" s="32">
        <f t="shared" si="1069"/>
        <v>17.343041705534318</v>
      </c>
      <c r="O3202" s="29">
        <f t="shared" si="1070"/>
        <v>56442.060279715159</v>
      </c>
      <c r="P3202" s="37">
        <f>MATCH(O3202,LORDetail!$B$932:$B$1859,1)</f>
        <v>270</v>
      </c>
      <c r="Q3202" s="37">
        <f>INDEX(LORDetail!$B$932:$B$1859,P3202)</f>
        <v>56328</v>
      </c>
      <c r="R3202" s="37">
        <f>INDEX(LORDetail!$D$932:$D$1859,P3202)</f>
        <v>51.5364256715538</v>
      </c>
      <c r="S3202" s="37">
        <f>INDEX(LORDetail!$E$932:$E$1859,P3202)</f>
        <v>-1.91319103083693</v>
      </c>
      <c r="T3202" s="37">
        <f>INDEX(LORDetail!$G$932:$G$1859,P3202)</f>
        <v>83.385530000000003</v>
      </c>
      <c r="U3202">
        <f t="shared" si="1071"/>
        <v>271</v>
      </c>
      <c r="V3202" s="37">
        <f>INDEX(LORDetail!$B$932:$B$1859,U3202)</f>
        <v>56594</v>
      </c>
      <c r="W3202" s="37">
        <f>INDEX(LORDetail!$D$932:$D$1859,U3202)</f>
        <v>51.5357991116297</v>
      </c>
      <c r="X3202" s="37">
        <f>INDEX(LORDetail!$E$932:$E$1859,U3202)</f>
        <v>-1.90947886840794</v>
      </c>
      <c r="Y3202" s="37">
        <f>INDEX(LORDetail!$G$932:$G$1859,U3202)</f>
        <v>83.220020000000005</v>
      </c>
      <c r="Z3202">
        <f t="shared" si="1072"/>
        <v>266</v>
      </c>
      <c r="AA3202" s="29">
        <f t="shared" si="1073"/>
        <v>114.06027971515869</v>
      </c>
      <c r="AB3202">
        <f t="shared" si="1074"/>
        <v>0.42879804404194993</v>
      </c>
      <c r="AC3202" s="32">
        <f t="shared" si="1075"/>
        <v>51.536157003883872</v>
      </c>
      <c r="AD3202" s="32">
        <f t="shared" si="1076"/>
        <v>-1.911599262848213</v>
      </c>
      <c r="AE3202" s="34">
        <f t="shared" si="1077"/>
        <v>83.314559635730618</v>
      </c>
      <c r="AF3202" s="36" t="str">
        <f t="shared" si="1063"/>
        <v>RDNGSTN</v>
      </c>
      <c r="AG3202" s="36" t="str">
        <f t="shared" si="1064"/>
        <v>PADTON</v>
      </c>
      <c r="AH3202" s="36">
        <f t="shared" si="1061"/>
        <v>1697</v>
      </c>
      <c r="AI3202" s="42">
        <f t="shared" si="1062"/>
        <v>56442</v>
      </c>
      <c r="AJ3202" s="43">
        <f t="shared" si="1057"/>
        <v>17.343041705534318</v>
      </c>
      <c r="AK3202" s="43">
        <f t="shared" si="1058"/>
        <v>1.9864701203241797E-2</v>
      </c>
      <c r="AL3202" s="36">
        <f t="shared" si="1059"/>
        <v>51.536157003883872</v>
      </c>
      <c r="AM3202" s="36">
        <v>1</v>
      </c>
      <c r="AN3202" s="36">
        <f t="shared" si="1060"/>
        <v>-1.911599262848213</v>
      </c>
      <c r="AO3202" s="36">
        <v>4</v>
      </c>
      <c r="AP3202" s="42">
        <f>INT(AI3202/1000)*1000</f>
        <v>56000</v>
      </c>
      <c r="AQ3202" s="42">
        <f>MOD(AI3202,1000)</f>
        <v>442</v>
      </c>
      <c r="AR3202" s="42">
        <f>MOD(AI3203,1000)-0.2+(AP3203-AP3202)</f>
        <v>459.20000000000147</v>
      </c>
    </row>
    <row r="3203" spans="1:44" x14ac:dyDescent="0.25">
      <c r="A3203" s="19" t="s">
        <v>1</v>
      </c>
      <c r="B3203" t="s">
        <v>0</v>
      </c>
      <c r="C3203">
        <v>1698</v>
      </c>
      <c r="D3203" s="36">
        <f>MATCH(C3203,TrainRun!$AG$149:$AG$295,1)</f>
        <v>130</v>
      </c>
      <c r="E3203" s="36">
        <f>INT(INDEX(TrainRun!$AD$149:$AD$295,'By Second'!D3203))</f>
        <v>1691</v>
      </c>
      <c r="F3203" s="36">
        <f>IF(E3203=0,0,INDEX(TrainRun!$AE$149:$AE$295,'By Second'!D3203))</f>
        <v>17.22385349831486</v>
      </c>
      <c r="G3203" s="36">
        <f>INDEX(TrainRun!$AF$149:$AF$295,'By Second'!D3203)</f>
        <v>56338.321480424631</v>
      </c>
      <c r="H3203">
        <f t="shared" si="1065"/>
        <v>131</v>
      </c>
      <c r="I3203" s="36">
        <f>INT(INDEX(TrainRun!$AD$149:$AD$295,'By Second'!H3203))</f>
        <v>1699</v>
      </c>
      <c r="J3203" s="36">
        <f>INDEX(TrainRun!$AE$149:$AE$295,'By Second'!H3203)</f>
        <v>17.382771107940794</v>
      </c>
      <c r="K3203">
        <f t="shared" si="1066"/>
        <v>8</v>
      </c>
      <c r="L3203">
        <f t="shared" si="1067"/>
        <v>0.15891760962593438</v>
      </c>
      <c r="M3203">
        <f t="shared" si="1068"/>
        <v>1.9864701203241797E-2</v>
      </c>
      <c r="N3203" s="32">
        <f t="shared" si="1069"/>
        <v>17.362906406737562</v>
      </c>
      <c r="O3203" s="29">
        <f t="shared" si="1070"/>
        <v>56459.423186121894</v>
      </c>
      <c r="P3203" s="37">
        <f>MATCH(O3203,LORDetail!$B$932:$B$1859,1)</f>
        <v>270</v>
      </c>
      <c r="Q3203" s="37">
        <f>INDEX(LORDetail!$B$932:$B$1859,P3203)</f>
        <v>56328</v>
      </c>
      <c r="R3203" s="37">
        <f>INDEX(LORDetail!$D$932:$D$1859,P3203)</f>
        <v>51.5364256715538</v>
      </c>
      <c r="S3203" s="37">
        <f>INDEX(LORDetail!$E$932:$E$1859,P3203)</f>
        <v>-1.91319103083693</v>
      </c>
      <c r="T3203" s="37">
        <f>INDEX(LORDetail!$G$932:$G$1859,P3203)</f>
        <v>83.385530000000003</v>
      </c>
      <c r="U3203">
        <f t="shared" si="1071"/>
        <v>271</v>
      </c>
      <c r="V3203" s="37">
        <f>INDEX(LORDetail!$B$932:$B$1859,U3203)</f>
        <v>56594</v>
      </c>
      <c r="W3203" s="37">
        <f>INDEX(LORDetail!$D$932:$D$1859,U3203)</f>
        <v>51.5357991116297</v>
      </c>
      <c r="X3203" s="37">
        <f>INDEX(LORDetail!$E$932:$E$1859,U3203)</f>
        <v>-1.90947886840794</v>
      </c>
      <c r="Y3203" s="37">
        <f>INDEX(LORDetail!$G$932:$G$1859,U3203)</f>
        <v>83.220020000000005</v>
      </c>
      <c r="Z3203">
        <f t="shared" si="1072"/>
        <v>266</v>
      </c>
      <c r="AA3203" s="29">
        <f t="shared" si="1073"/>
        <v>131.4231861218941</v>
      </c>
      <c r="AB3203">
        <f t="shared" si="1074"/>
        <v>0.4940721282777974</v>
      </c>
      <c r="AC3203" s="32">
        <f t="shared" si="1075"/>
        <v>51.536116105758609</v>
      </c>
      <c r="AD3203" s="32">
        <f t="shared" si="1076"/>
        <v>-1.9113569548451261</v>
      </c>
      <c r="AE3203" s="34">
        <f t="shared" si="1077"/>
        <v>83.303756122048739</v>
      </c>
      <c r="AF3203" s="36" t="str">
        <f t="shared" si="1063"/>
        <v>RDNGSTN</v>
      </c>
      <c r="AG3203" s="36" t="str">
        <f t="shared" si="1064"/>
        <v>PADTON</v>
      </c>
      <c r="AH3203" s="36">
        <f t="shared" si="1061"/>
        <v>1698</v>
      </c>
      <c r="AI3203" s="42">
        <f t="shared" si="1062"/>
        <v>56459.4</v>
      </c>
      <c r="AJ3203" s="43">
        <f t="shared" si="1057"/>
        <v>17.362906406737562</v>
      </c>
      <c r="AK3203" s="43">
        <f t="shared" si="1058"/>
        <v>1.9864701203241797E-2</v>
      </c>
      <c r="AL3203" s="36">
        <f t="shared" si="1059"/>
        <v>51.536116105758609</v>
      </c>
      <c r="AM3203" s="36">
        <v>1</v>
      </c>
      <c r="AN3203" s="36">
        <f t="shared" si="1060"/>
        <v>-1.9113569548451261</v>
      </c>
      <c r="AO3203" s="36">
        <v>4</v>
      </c>
      <c r="AP3203" s="42">
        <f>INT(AI3203/1000)*1000</f>
        <v>56000</v>
      </c>
      <c r="AQ3203" s="42">
        <f>MOD(AI3203,1000)</f>
        <v>459.40000000000146</v>
      </c>
      <c r="AR3203" s="42">
        <f>MOD(AI3204,1000)-0.2+(AP3204-AP3203)</f>
        <v>486.9999999999971</v>
      </c>
    </row>
    <row r="3204" spans="1:44" x14ac:dyDescent="0.25">
      <c r="A3204" s="19" t="s">
        <v>1</v>
      </c>
      <c r="B3204" t="s">
        <v>0</v>
      </c>
      <c r="C3204">
        <v>1699</v>
      </c>
      <c r="D3204" s="36">
        <f>MATCH(C3204,TrainRun!$AG$149:$AG$295,1)</f>
        <v>131</v>
      </c>
      <c r="E3204" s="36">
        <f>INT(INDEX(TrainRun!$AD$149:$AD$295,'By Second'!D3204))</f>
        <v>1699</v>
      </c>
      <c r="F3204" s="36">
        <f>IF(E3204=0,0,INDEX(TrainRun!$AE$149:$AE$295,'By Second'!D3204))</f>
        <v>17.382771107940794</v>
      </c>
      <c r="G3204" s="36">
        <f>INDEX(TrainRun!$AF$149:$AF$295,'By Second'!D3204)</f>
        <v>56487.130693889543</v>
      </c>
      <c r="H3204">
        <f t="shared" si="1065"/>
        <v>132</v>
      </c>
      <c r="I3204" s="36">
        <f>INT(INDEX(TrainRun!$AD$149:$AD$295,'By Second'!H3204))</f>
        <v>1700</v>
      </c>
      <c r="J3204" s="36">
        <f>INDEX(TrainRun!$AE$149:$AE$295,'By Second'!H3204)</f>
        <v>17.393820534064371</v>
      </c>
      <c r="K3204">
        <f t="shared" si="1066"/>
        <v>1</v>
      </c>
      <c r="L3204">
        <f t="shared" si="1067"/>
        <v>1.1049426123577177E-2</v>
      </c>
      <c r="M3204">
        <f t="shared" si="1068"/>
        <v>1.1049426123577177E-2</v>
      </c>
      <c r="N3204" s="32">
        <f t="shared" si="1069"/>
        <v>17.382771107940794</v>
      </c>
      <c r="O3204" s="29">
        <f t="shared" si="1070"/>
        <v>56487.1</v>
      </c>
      <c r="P3204" s="37">
        <f>MATCH(O3204,LORDetail!$B$932:$B$1859,1)</f>
        <v>270</v>
      </c>
      <c r="Q3204" s="37">
        <f>INDEX(LORDetail!$B$932:$B$1859,P3204)</f>
        <v>56328</v>
      </c>
      <c r="R3204" s="37">
        <f>INDEX(LORDetail!$D$932:$D$1859,P3204)</f>
        <v>51.5364256715538</v>
      </c>
      <c r="S3204" s="37">
        <f>INDEX(LORDetail!$E$932:$E$1859,P3204)</f>
        <v>-1.91319103083693</v>
      </c>
      <c r="T3204" s="37">
        <f>INDEX(LORDetail!$G$932:$G$1859,P3204)</f>
        <v>83.385530000000003</v>
      </c>
      <c r="U3204">
        <f t="shared" si="1071"/>
        <v>271</v>
      </c>
      <c r="V3204" s="37">
        <f>INDEX(LORDetail!$B$932:$B$1859,U3204)</f>
        <v>56594</v>
      </c>
      <c r="W3204" s="37">
        <f>INDEX(LORDetail!$D$932:$D$1859,U3204)</f>
        <v>51.5357991116297</v>
      </c>
      <c r="X3204" s="37">
        <f>INDEX(LORDetail!$E$932:$E$1859,U3204)</f>
        <v>-1.90947886840794</v>
      </c>
      <c r="Y3204" s="37">
        <f>INDEX(LORDetail!$G$932:$G$1859,U3204)</f>
        <v>83.220020000000005</v>
      </c>
      <c r="Z3204">
        <f t="shared" si="1072"/>
        <v>266</v>
      </c>
      <c r="AA3204" s="29">
        <f t="shared" si="1073"/>
        <v>159.09999999999854</v>
      </c>
      <c r="AB3204">
        <f t="shared" si="1074"/>
        <v>0.59812030075187428</v>
      </c>
      <c r="AC3204" s="32">
        <f t="shared" si="1075"/>
        <v>51.536050913343558</v>
      </c>
      <c r="AD3204" s="32">
        <f t="shared" si="1076"/>
        <v>-1.9109707111284626</v>
      </c>
      <c r="AE3204" s="34">
        <f t="shared" si="1077"/>
        <v>83.286535109022566</v>
      </c>
      <c r="AF3204" s="36" t="str">
        <f t="shared" si="1063"/>
        <v>RDNGSTN</v>
      </c>
      <c r="AG3204" s="36" t="str">
        <f t="shared" si="1064"/>
        <v>PADTON</v>
      </c>
      <c r="AH3204" s="36">
        <f t="shared" si="1061"/>
        <v>1699</v>
      </c>
      <c r="AI3204" s="42">
        <f t="shared" si="1062"/>
        <v>56487.199999999997</v>
      </c>
      <c r="AJ3204" s="43">
        <f t="shared" si="1057"/>
        <v>17.382771107940794</v>
      </c>
      <c r="AK3204" s="43">
        <f t="shared" si="1058"/>
        <v>1.1049426123577177E-2</v>
      </c>
      <c r="AL3204" s="36">
        <f t="shared" si="1059"/>
        <v>51.536050913343558</v>
      </c>
      <c r="AM3204" s="36">
        <v>1</v>
      </c>
      <c r="AN3204" s="36">
        <f t="shared" si="1060"/>
        <v>-1.9109707111284626</v>
      </c>
      <c r="AO3204" s="36">
        <v>4</v>
      </c>
      <c r="AP3204" s="42">
        <f>INT(AI3204/1000)*1000</f>
        <v>56000</v>
      </c>
      <c r="AQ3204" s="42">
        <f>MOD(AI3204,1000)</f>
        <v>487.19999999999709</v>
      </c>
      <c r="AR3204" s="42">
        <f>MOD(AI3205,1000)-0.2+(AP3205-AP3204)</f>
        <v>499.20000000000147</v>
      </c>
    </row>
    <row r="3205" spans="1:44" x14ac:dyDescent="0.25">
      <c r="A3205" s="19" t="s">
        <v>1</v>
      </c>
      <c r="B3205" t="s">
        <v>0</v>
      </c>
      <c r="C3205">
        <v>1700</v>
      </c>
      <c r="D3205" s="36">
        <f>MATCH(C3205,TrainRun!$AG$149:$AG$295,1)</f>
        <v>133</v>
      </c>
      <c r="E3205" s="36">
        <f>INT(INDEX(TrainRun!$AD$149:$AD$295,'By Second'!D3205))</f>
        <v>1700</v>
      </c>
      <c r="F3205" s="36">
        <f>IF(E3205=0,0,INDEX(TrainRun!$AE$149:$AE$295,'By Second'!D3205))</f>
        <v>17.394633911801666</v>
      </c>
      <c r="G3205" s="36">
        <f>INDEX(TrainRun!$AF$149:$AF$295,'By Second'!D3205)</f>
        <v>56499.303094343886</v>
      </c>
      <c r="H3205">
        <f t="shared" si="1065"/>
        <v>134</v>
      </c>
      <c r="I3205" s="36">
        <f>INT(INDEX(TrainRun!$AD$149:$AD$295,'By Second'!H3205))</f>
        <v>1711</v>
      </c>
      <c r="J3205" s="36">
        <f>INDEX(TrainRun!$AE$149:$AE$295,'By Second'!H3205)</f>
        <v>17.482930755938582</v>
      </c>
      <c r="K3205">
        <f t="shared" si="1066"/>
        <v>11</v>
      </c>
      <c r="L3205">
        <f t="shared" si="1067"/>
        <v>8.8296844136916519E-2</v>
      </c>
      <c r="M3205">
        <f t="shared" si="1068"/>
        <v>8.0269858306287745E-3</v>
      </c>
      <c r="N3205" s="32">
        <f t="shared" si="1069"/>
        <v>17.394633911801666</v>
      </c>
      <c r="O3205" s="29">
        <f t="shared" si="1070"/>
        <v>56499.3</v>
      </c>
      <c r="P3205" s="37">
        <f>MATCH(O3205,LORDetail!$B$932:$B$1859,1)</f>
        <v>270</v>
      </c>
      <c r="Q3205" s="37">
        <f>INDEX(LORDetail!$B$932:$B$1859,P3205)</f>
        <v>56328</v>
      </c>
      <c r="R3205" s="37">
        <f>INDEX(LORDetail!$D$932:$D$1859,P3205)</f>
        <v>51.5364256715538</v>
      </c>
      <c r="S3205" s="37">
        <f>INDEX(LORDetail!$E$932:$E$1859,P3205)</f>
        <v>-1.91319103083693</v>
      </c>
      <c r="T3205" s="37">
        <f>INDEX(LORDetail!$G$932:$G$1859,P3205)</f>
        <v>83.385530000000003</v>
      </c>
      <c r="U3205">
        <f t="shared" si="1071"/>
        <v>271</v>
      </c>
      <c r="V3205" s="37">
        <f>INDEX(LORDetail!$B$932:$B$1859,U3205)</f>
        <v>56594</v>
      </c>
      <c r="W3205" s="37">
        <f>INDEX(LORDetail!$D$932:$D$1859,U3205)</f>
        <v>51.5357991116297</v>
      </c>
      <c r="X3205" s="37">
        <f>INDEX(LORDetail!$E$932:$E$1859,U3205)</f>
        <v>-1.90947886840794</v>
      </c>
      <c r="Y3205" s="37">
        <f>INDEX(LORDetail!$G$932:$G$1859,U3205)</f>
        <v>83.220020000000005</v>
      </c>
      <c r="Z3205">
        <f t="shared" si="1072"/>
        <v>266</v>
      </c>
      <c r="AA3205" s="29">
        <f t="shared" si="1073"/>
        <v>171.30000000000291</v>
      </c>
      <c r="AB3205">
        <f t="shared" si="1074"/>
        <v>0.64398496240602598</v>
      </c>
      <c r="AC3205" s="32">
        <f t="shared" si="1075"/>
        <v>51.536022176384634</v>
      </c>
      <c r="AD3205" s="32">
        <f t="shared" si="1076"/>
        <v>-1.9108004540546517</v>
      </c>
      <c r="AE3205" s="34">
        <f t="shared" si="1077"/>
        <v>83.278944048872177</v>
      </c>
      <c r="AF3205" s="36" t="str">
        <f t="shared" si="1063"/>
        <v>RDNGSTN</v>
      </c>
      <c r="AG3205" s="36" t="str">
        <f t="shared" si="1064"/>
        <v>PADTON</v>
      </c>
      <c r="AH3205" s="36">
        <f t="shared" si="1061"/>
        <v>1700</v>
      </c>
      <c r="AI3205" s="42">
        <f t="shared" si="1062"/>
        <v>56499.4</v>
      </c>
      <c r="AJ3205" s="43">
        <f t="shared" ref="AJ3205:AJ3268" si="1078">N3205</f>
        <v>17.394633911801666</v>
      </c>
      <c r="AK3205" s="43">
        <f t="shared" ref="AK3205:AK3268" si="1079">M3205</f>
        <v>8.0269858306287745E-3</v>
      </c>
      <c r="AL3205" s="36">
        <f t="shared" ref="AL3205:AL3268" si="1080">AC3205</f>
        <v>51.536022176384634</v>
      </c>
      <c r="AM3205" s="36">
        <v>1</v>
      </c>
      <c r="AN3205" s="36">
        <f t="shared" ref="AN3205:AN3268" si="1081">AD3205</f>
        <v>-1.9108004540546517</v>
      </c>
      <c r="AO3205" s="36">
        <v>4</v>
      </c>
      <c r="AP3205" s="42">
        <f>INT(AI3205/1000)*1000</f>
        <v>56000</v>
      </c>
      <c r="AQ3205" s="42">
        <f>MOD(AI3205,1000)</f>
        <v>499.40000000000146</v>
      </c>
      <c r="AR3205" s="42">
        <f>MOD(AI3206,1000)-0.2+(AP3206-AP3205)</f>
        <v>516.60000000000286</v>
      </c>
    </row>
    <row r="3206" spans="1:44" x14ac:dyDescent="0.25">
      <c r="A3206" s="19" t="s">
        <v>1</v>
      </c>
      <c r="B3206" t="s">
        <v>0</v>
      </c>
      <c r="C3206">
        <v>1701</v>
      </c>
      <c r="D3206" s="36">
        <f>MATCH(C3206,TrainRun!$AG$149:$AG$295,1)</f>
        <v>133</v>
      </c>
      <c r="E3206" s="36">
        <f>INT(INDEX(TrainRun!$AD$149:$AD$295,'By Second'!D3206))</f>
        <v>1700</v>
      </c>
      <c r="F3206" s="36">
        <f>IF(E3206=0,0,INDEX(TrainRun!$AE$149:$AE$295,'By Second'!D3206))</f>
        <v>17.394633911801666</v>
      </c>
      <c r="G3206" s="36">
        <f>INDEX(TrainRun!$AF$149:$AF$295,'By Second'!D3206)</f>
        <v>56499.303094343886</v>
      </c>
      <c r="H3206">
        <f t="shared" si="1065"/>
        <v>134</v>
      </c>
      <c r="I3206" s="36">
        <f>INT(INDEX(TrainRun!$AD$149:$AD$295,'By Second'!H3206))</f>
        <v>1711</v>
      </c>
      <c r="J3206" s="36">
        <f>INDEX(TrainRun!$AE$149:$AE$295,'By Second'!H3206)</f>
        <v>17.482930755938582</v>
      </c>
      <c r="K3206">
        <f t="shared" si="1066"/>
        <v>11</v>
      </c>
      <c r="L3206">
        <f t="shared" si="1067"/>
        <v>8.8296844136916519E-2</v>
      </c>
      <c r="M3206">
        <f t="shared" si="1068"/>
        <v>8.0269858306287745E-3</v>
      </c>
      <c r="N3206" s="32">
        <f t="shared" si="1069"/>
        <v>17.402660897632295</v>
      </c>
      <c r="O3206" s="29">
        <f t="shared" si="1070"/>
        <v>56516.702660897638</v>
      </c>
      <c r="P3206" s="37">
        <f>MATCH(O3206,LORDetail!$B$932:$B$1859,1)</f>
        <v>270</v>
      </c>
      <c r="Q3206" s="37">
        <f>INDEX(LORDetail!$B$932:$B$1859,P3206)</f>
        <v>56328</v>
      </c>
      <c r="R3206" s="37">
        <f>INDEX(LORDetail!$D$932:$D$1859,P3206)</f>
        <v>51.5364256715538</v>
      </c>
      <c r="S3206" s="37">
        <f>INDEX(LORDetail!$E$932:$E$1859,P3206)</f>
        <v>-1.91319103083693</v>
      </c>
      <c r="T3206" s="37">
        <f>INDEX(LORDetail!$G$932:$G$1859,P3206)</f>
        <v>83.385530000000003</v>
      </c>
      <c r="U3206">
        <f t="shared" si="1071"/>
        <v>271</v>
      </c>
      <c r="V3206" s="37">
        <f>INDEX(LORDetail!$B$932:$B$1859,U3206)</f>
        <v>56594</v>
      </c>
      <c r="W3206" s="37">
        <f>INDEX(LORDetail!$D$932:$D$1859,U3206)</f>
        <v>51.5357991116297</v>
      </c>
      <c r="X3206" s="37">
        <f>INDEX(LORDetail!$E$932:$E$1859,U3206)</f>
        <v>-1.90947886840794</v>
      </c>
      <c r="Y3206" s="37">
        <f>INDEX(LORDetail!$G$932:$G$1859,U3206)</f>
        <v>83.220020000000005</v>
      </c>
      <c r="Z3206">
        <f t="shared" si="1072"/>
        <v>266</v>
      </c>
      <c r="AA3206" s="29">
        <f t="shared" si="1073"/>
        <v>188.70266089763754</v>
      </c>
      <c r="AB3206">
        <f t="shared" si="1074"/>
        <v>0.70940849961517871</v>
      </c>
      <c r="AC3206" s="32">
        <f t="shared" si="1075"/>
        <v>51.535981184618123</v>
      </c>
      <c r="AD3206" s="32">
        <f t="shared" si="1076"/>
        <v>-1.9105575912578523</v>
      </c>
      <c r="AE3206" s="34">
        <f t="shared" si="1077"/>
        <v>83.268115799228696</v>
      </c>
      <c r="AF3206" s="36" t="str">
        <f t="shared" si="1063"/>
        <v>RDNGSTN</v>
      </c>
      <c r="AG3206" s="36" t="str">
        <f t="shared" si="1064"/>
        <v>PADTON</v>
      </c>
      <c r="AH3206" s="36">
        <f t="shared" si="1061"/>
        <v>1701</v>
      </c>
      <c r="AI3206" s="42">
        <f t="shared" si="1062"/>
        <v>56516.800000000003</v>
      </c>
      <c r="AJ3206" s="43">
        <f t="shared" si="1078"/>
        <v>17.402660897632295</v>
      </c>
      <c r="AK3206" s="43">
        <f t="shared" si="1079"/>
        <v>8.0269858306287745E-3</v>
      </c>
      <c r="AL3206" s="36">
        <f t="shared" si="1080"/>
        <v>51.535981184618123</v>
      </c>
      <c r="AM3206" s="36">
        <v>1</v>
      </c>
      <c r="AN3206" s="36">
        <f t="shared" si="1081"/>
        <v>-1.9105575912578523</v>
      </c>
      <c r="AO3206" s="36">
        <v>4</v>
      </c>
      <c r="AP3206" s="42">
        <f>INT(AI3206/1000)*1000</f>
        <v>56000</v>
      </c>
      <c r="AQ3206" s="42">
        <f>MOD(AI3206,1000)</f>
        <v>516.80000000000291</v>
      </c>
      <c r="AR3206" s="42">
        <f>MOD(AI3207,1000)-0.2+(AP3207-AP3206)</f>
        <v>533.99999999999704</v>
      </c>
    </row>
    <row r="3207" spans="1:44" x14ac:dyDescent="0.25">
      <c r="A3207" s="19" t="s">
        <v>1</v>
      </c>
      <c r="B3207" t="s">
        <v>0</v>
      </c>
      <c r="C3207">
        <v>1702</v>
      </c>
      <c r="D3207" s="36">
        <f>MATCH(C3207,TrainRun!$AG$149:$AG$295,1)</f>
        <v>133</v>
      </c>
      <c r="E3207" s="36">
        <f>INT(INDEX(TrainRun!$AD$149:$AD$295,'By Second'!D3207))</f>
        <v>1700</v>
      </c>
      <c r="F3207" s="36">
        <f>IF(E3207=0,0,INDEX(TrainRun!$AE$149:$AE$295,'By Second'!D3207))</f>
        <v>17.394633911801666</v>
      </c>
      <c r="G3207" s="36">
        <f>INDEX(TrainRun!$AF$149:$AF$295,'By Second'!D3207)</f>
        <v>56499.303094343886</v>
      </c>
      <c r="H3207">
        <f t="shared" si="1065"/>
        <v>134</v>
      </c>
      <c r="I3207" s="36">
        <f>INT(INDEX(TrainRun!$AD$149:$AD$295,'By Second'!H3207))</f>
        <v>1711</v>
      </c>
      <c r="J3207" s="36">
        <f>INDEX(TrainRun!$AE$149:$AE$295,'By Second'!H3207)</f>
        <v>17.482930755938582</v>
      </c>
      <c r="K3207">
        <f t="shared" si="1066"/>
        <v>11</v>
      </c>
      <c r="L3207">
        <f t="shared" si="1067"/>
        <v>8.8296844136916519E-2</v>
      </c>
      <c r="M3207">
        <f t="shared" si="1068"/>
        <v>8.0269858306287745E-3</v>
      </c>
      <c r="N3207" s="32">
        <f t="shared" si="1069"/>
        <v>17.410687883462924</v>
      </c>
      <c r="O3207" s="29">
        <f t="shared" si="1070"/>
        <v>56534.113348781102</v>
      </c>
      <c r="P3207" s="37">
        <f>MATCH(O3207,LORDetail!$B$932:$B$1859,1)</f>
        <v>270</v>
      </c>
      <c r="Q3207" s="37">
        <f>INDEX(LORDetail!$B$932:$B$1859,P3207)</f>
        <v>56328</v>
      </c>
      <c r="R3207" s="37">
        <f>INDEX(LORDetail!$D$932:$D$1859,P3207)</f>
        <v>51.5364256715538</v>
      </c>
      <c r="S3207" s="37">
        <f>INDEX(LORDetail!$E$932:$E$1859,P3207)</f>
        <v>-1.91319103083693</v>
      </c>
      <c r="T3207" s="37">
        <f>INDEX(LORDetail!$G$932:$G$1859,P3207)</f>
        <v>83.385530000000003</v>
      </c>
      <c r="U3207">
        <f t="shared" si="1071"/>
        <v>271</v>
      </c>
      <c r="V3207" s="37">
        <f>INDEX(LORDetail!$B$932:$B$1859,U3207)</f>
        <v>56594</v>
      </c>
      <c r="W3207" s="37">
        <f>INDEX(LORDetail!$D$932:$D$1859,U3207)</f>
        <v>51.5357991116297</v>
      </c>
      <c r="X3207" s="37">
        <f>INDEX(LORDetail!$E$932:$E$1859,U3207)</f>
        <v>-1.90947886840794</v>
      </c>
      <c r="Y3207" s="37">
        <f>INDEX(LORDetail!$G$932:$G$1859,U3207)</f>
        <v>83.220020000000005</v>
      </c>
      <c r="Z3207">
        <f t="shared" si="1072"/>
        <v>266</v>
      </c>
      <c r="AA3207" s="29">
        <f t="shared" si="1073"/>
        <v>206.1133487811021</v>
      </c>
      <c r="AB3207">
        <f t="shared" si="1074"/>
        <v>0.77486221346278983</v>
      </c>
      <c r="AC3207" s="32">
        <f t="shared" si="1075"/>
        <v>51.535940173944148</v>
      </c>
      <c r="AD3207" s="32">
        <f t="shared" si="1076"/>
        <v>-1.9103146164404694</v>
      </c>
      <c r="AE3207" s="34">
        <f t="shared" si="1077"/>
        <v>83.257282555049784</v>
      </c>
      <c r="AF3207" s="36" t="str">
        <f t="shared" si="1063"/>
        <v>RDNGSTN</v>
      </c>
      <c r="AG3207" s="36" t="str">
        <f t="shared" si="1064"/>
        <v>PADTON</v>
      </c>
      <c r="AH3207" s="36">
        <f t="shared" si="1061"/>
        <v>1702</v>
      </c>
      <c r="AI3207" s="42">
        <f t="shared" si="1062"/>
        <v>56534.2</v>
      </c>
      <c r="AJ3207" s="43">
        <f t="shared" si="1078"/>
        <v>17.410687883462924</v>
      </c>
      <c r="AK3207" s="43">
        <f t="shared" si="1079"/>
        <v>8.0269858306287745E-3</v>
      </c>
      <c r="AL3207" s="36">
        <f t="shared" si="1080"/>
        <v>51.535940173944148</v>
      </c>
      <c r="AM3207" s="36">
        <v>1</v>
      </c>
      <c r="AN3207" s="36">
        <f t="shared" si="1081"/>
        <v>-1.9103146164404694</v>
      </c>
      <c r="AO3207" s="36">
        <v>4</v>
      </c>
      <c r="AP3207" s="42">
        <f>INT(AI3207/1000)*1000</f>
        <v>56000</v>
      </c>
      <c r="AQ3207" s="42">
        <f>MOD(AI3207,1000)</f>
        <v>534.19999999999709</v>
      </c>
      <c r="AR3207" s="42">
        <f>MOD(AI3208,1000)-0.2+(AP3208-AP3207)</f>
        <v>551.3999999999985</v>
      </c>
    </row>
    <row r="3208" spans="1:44" x14ac:dyDescent="0.25">
      <c r="A3208" s="19" t="s">
        <v>1</v>
      </c>
      <c r="B3208" t="s">
        <v>0</v>
      </c>
      <c r="C3208">
        <v>1703</v>
      </c>
      <c r="D3208" s="36">
        <f>MATCH(C3208,TrainRun!$AG$149:$AG$295,1)</f>
        <v>133</v>
      </c>
      <c r="E3208" s="36">
        <f>INT(INDEX(TrainRun!$AD$149:$AD$295,'By Second'!D3208))</f>
        <v>1700</v>
      </c>
      <c r="F3208" s="36">
        <f>IF(E3208=0,0,INDEX(TrainRun!$AE$149:$AE$295,'By Second'!D3208))</f>
        <v>17.394633911801666</v>
      </c>
      <c r="G3208" s="36">
        <f>INDEX(TrainRun!$AF$149:$AF$295,'By Second'!D3208)</f>
        <v>56499.303094343886</v>
      </c>
      <c r="H3208">
        <f t="shared" si="1065"/>
        <v>134</v>
      </c>
      <c r="I3208" s="36">
        <f>INT(INDEX(TrainRun!$AD$149:$AD$295,'By Second'!H3208))</f>
        <v>1711</v>
      </c>
      <c r="J3208" s="36">
        <f>INDEX(TrainRun!$AE$149:$AE$295,'By Second'!H3208)</f>
        <v>17.482930755938582</v>
      </c>
      <c r="K3208">
        <f t="shared" si="1066"/>
        <v>11</v>
      </c>
      <c r="L3208">
        <f t="shared" si="1067"/>
        <v>8.8296844136916519E-2</v>
      </c>
      <c r="M3208">
        <f t="shared" si="1068"/>
        <v>8.0269858306287745E-3</v>
      </c>
      <c r="N3208" s="32">
        <f t="shared" si="1069"/>
        <v>17.418714869293552</v>
      </c>
      <c r="O3208" s="29">
        <f t="shared" si="1070"/>
        <v>56551.532063650397</v>
      </c>
      <c r="P3208" s="37">
        <f>MATCH(O3208,LORDetail!$B$932:$B$1859,1)</f>
        <v>270</v>
      </c>
      <c r="Q3208" s="37">
        <f>INDEX(LORDetail!$B$932:$B$1859,P3208)</f>
        <v>56328</v>
      </c>
      <c r="R3208" s="37">
        <f>INDEX(LORDetail!$D$932:$D$1859,P3208)</f>
        <v>51.5364256715538</v>
      </c>
      <c r="S3208" s="37">
        <f>INDEX(LORDetail!$E$932:$E$1859,P3208)</f>
        <v>-1.91319103083693</v>
      </c>
      <c r="T3208" s="37">
        <f>INDEX(LORDetail!$G$932:$G$1859,P3208)</f>
        <v>83.385530000000003</v>
      </c>
      <c r="U3208">
        <f t="shared" si="1071"/>
        <v>271</v>
      </c>
      <c r="V3208" s="37">
        <f>INDEX(LORDetail!$B$932:$B$1859,U3208)</f>
        <v>56594</v>
      </c>
      <c r="W3208" s="37">
        <f>INDEX(LORDetail!$D$932:$D$1859,U3208)</f>
        <v>51.5357991116297</v>
      </c>
      <c r="X3208" s="37">
        <f>INDEX(LORDetail!$E$932:$E$1859,U3208)</f>
        <v>-1.90947886840794</v>
      </c>
      <c r="Y3208" s="37">
        <f>INDEX(LORDetail!$G$932:$G$1859,U3208)</f>
        <v>83.220020000000005</v>
      </c>
      <c r="Z3208">
        <f t="shared" si="1072"/>
        <v>266</v>
      </c>
      <c r="AA3208" s="29">
        <f t="shared" si="1073"/>
        <v>223.53206365039659</v>
      </c>
      <c r="AB3208">
        <f t="shared" si="1074"/>
        <v>0.84034610394885934</v>
      </c>
      <c r="AC3208" s="32">
        <f t="shared" si="1075"/>
        <v>51.535899144362695</v>
      </c>
      <c r="AD3208" s="32">
        <f t="shared" si="1076"/>
        <v>-1.9100715296025028</v>
      </c>
      <c r="AE3208" s="34">
        <f t="shared" si="1077"/>
        <v>83.246444316335428</v>
      </c>
      <c r="AF3208" s="36" t="str">
        <f t="shared" si="1063"/>
        <v>RDNGSTN</v>
      </c>
      <c r="AG3208" s="36" t="str">
        <f t="shared" si="1064"/>
        <v>PADTON</v>
      </c>
      <c r="AH3208" s="36">
        <f t="shared" si="1061"/>
        <v>1703</v>
      </c>
      <c r="AI3208" s="42">
        <f t="shared" si="1062"/>
        <v>56551.6</v>
      </c>
      <c r="AJ3208" s="43">
        <f t="shared" si="1078"/>
        <v>17.418714869293552</v>
      </c>
      <c r="AK3208" s="43">
        <f t="shared" si="1079"/>
        <v>8.0269858306287745E-3</v>
      </c>
      <c r="AL3208" s="36">
        <f t="shared" si="1080"/>
        <v>51.535899144362695</v>
      </c>
      <c r="AM3208" s="36">
        <v>1</v>
      </c>
      <c r="AN3208" s="36">
        <f t="shared" si="1081"/>
        <v>-1.9100715296025028</v>
      </c>
      <c r="AO3208" s="36">
        <v>4</v>
      </c>
      <c r="AP3208" s="42">
        <f>INT(AI3208/1000)*1000</f>
        <v>56000</v>
      </c>
      <c r="AQ3208" s="42">
        <f>MOD(AI3208,1000)</f>
        <v>551.59999999999854</v>
      </c>
      <c r="AR3208" s="42">
        <f>MOD(AI3209,1000)-0.2+(AP3209-AP3208)</f>
        <v>568.79999999999995</v>
      </c>
    </row>
    <row r="3209" spans="1:44" x14ac:dyDescent="0.25">
      <c r="A3209" s="19" t="s">
        <v>1</v>
      </c>
      <c r="B3209" t="s">
        <v>0</v>
      </c>
      <c r="C3209">
        <v>1704</v>
      </c>
      <c r="D3209" s="36">
        <f>MATCH(C3209,TrainRun!$AG$149:$AG$295,1)</f>
        <v>133</v>
      </c>
      <c r="E3209" s="36">
        <f>INT(INDEX(TrainRun!$AD$149:$AD$295,'By Second'!D3209))</f>
        <v>1700</v>
      </c>
      <c r="F3209" s="36">
        <f>IF(E3209=0,0,INDEX(TrainRun!$AE$149:$AE$295,'By Second'!D3209))</f>
        <v>17.394633911801666</v>
      </c>
      <c r="G3209" s="36">
        <f>INDEX(TrainRun!$AF$149:$AF$295,'By Second'!D3209)</f>
        <v>56499.303094343886</v>
      </c>
      <c r="H3209">
        <f t="shared" si="1065"/>
        <v>134</v>
      </c>
      <c r="I3209" s="36">
        <f>INT(INDEX(TrainRun!$AD$149:$AD$295,'By Second'!H3209))</f>
        <v>1711</v>
      </c>
      <c r="J3209" s="36">
        <f>INDEX(TrainRun!$AE$149:$AE$295,'By Second'!H3209)</f>
        <v>17.482930755938582</v>
      </c>
      <c r="K3209">
        <f t="shared" si="1066"/>
        <v>11</v>
      </c>
      <c r="L3209">
        <f t="shared" si="1067"/>
        <v>8.8296844136916519E-2</v>
      </c>
      <c r="M3209">
        <f t="shared" si="1068"/>
        <v>8.0269858306287745E-3</v>
      </c>
      <c r="N3209" s="32">
        <f t="shared" si="1069"/>
        <v>17.426741855124181</v>
      </c>
      <c r="O3209" s="29">
        <f t="shared" si="1070"/>
        <v>56568.958805505521</v>
      </c>
      <c r="P3209" s="37">
        <f>MATCH(O3209,LORDetail!$B$932:$B$1859,1)</f>
        <v>270</v>
      </c>
      <c r="Q3209" s="37">
        <f>INDEX(LORDetail!$B$932:$B$1859,P3209)</f>
        <v>56328</v>
      </c>
      <c r="R3209" s="37">
        <f>INDEX(LORDetail!$D$932:$D$1859,P3209)</f>
        <v>51.5364256715538</v>
      </c>
      <c r="S3209" s="37">
        <f>INDEX(LORDetail!$E$932:$E$1859,P3209)</f>
        <v>-1.91319103083693</v>
      </c>
      <c r="T3209" s="37">
        <f>INDEX(LORDetail!$G$932:$G$1859,P3209)</f>
        <v>83.385530000000003</v>
      </c>
      <c r="U3209">
        <f t="shared" si="1071"/>
        <v>271</v>
      </c>
      <c r="V3209" s="37">
        <f>INDEX(LORDetail!$B$932:$B$1859,U3209)</f>
        <v>56594</v>
      </c>
      <c r="W3209" s="37">
        <f>INDEX(LORDetail!$D$932:$D$1859,U3209)</f>
        <v>51.5357991116297</v>
      </c>
      <c r="X3209" s="37">
        <f>INDEX(LORDetail!$E$932:$E$1859,U3209)</f>
        <v>-1.90947886840794</v>
      </c>
      <c r="Y3209" s="37">
        <f>INDEX(LORDetail!$G$932:$G$1859,U3209)</f>
        <v>83.220020000000005</v>
      </c>
      <c r="Z3209">
        <f t="shared" si="1072"/>
        <v>266</v>
      </c>
      <c r="AA3209" s="29">
        <f t="shared" si="1073"/>
        <v>240.95880550552101</v>
      </c>
      <c r="AB3209">
        <f t="shared" si="1074"/>
        <v>0.90586017107338723</v>
      </c>
      <c r="AC3209" s="32">
        <f t="shared" si="1075"/>
        <v>51.53585809587377</v>
      </c>
      <c r="AD3209" s="32">
        <f t="shared" si="1076"/>
        <v>-1.909828330743953</v>
      </c>
      <c r="AE3209" s="34">
        <f t="shared" si="1077"/>
        <v>83.235601083085655</v>
      </c>
      <c r="AF3209" s="36" t="str">
        <f t="shared" si="1063"/>
        <v>RDNGSTN</v>
      </c>
      <c r="AG3209" s="36" t="str">
        <f t="shared" si="1064"/>
        <v>PADTON</v>
      </c>
      <c r="AH3209" s="36">
        <f t="shared" si="1061"/>
        <v>1704</v>
      </c>
      <c r="AI3209" s="42">
        <f t="shared" si="1062"/>
        <v>56569</v>
      </c>
      <c r="AJ3209" s="43">
        <f t="shared" si="1078"/>
        <v>17.426741855124181</v>
      </c>
      <c r="AK3209" s="43">
        <f t="shared" si="1079"/>
        <v>8.0269858306287745E-3</v>
      </c>
      <c r="AL3209" s="36">
        <f t="shared" si="1080"/>
        <v>51.53585809587377</v>
      </c>
      <c r="AM3209" s="36">
        <v>1</v>
      </c>
      <c r="AN3209" s="36">
        <f t="shared" si="1081"/>
        <v>-1.909828330743953</v>
      </c>
      <c r="AO3209" s="36">
        <v>4</v>
      </c>
      <c r="AP3209" s="42">
        <f>INT(AI3209/1000)*1000</f>
        <v>56000</v>
      </c>
      <c r="AQ3209" s="42">
        <f>MOD(AI3209,1000)</f>
        <v>569</v>
      </c>
      <c r="AR3209" s="42">
        <f>MOD(AI3210,1000)-0.2+(AP3210-AP3209)</f>
        <v>586.20000000000141</v>
      </c>
    </row>
    <row r="3210" spans="1:44" x14ac:dyDescent="0.25">
      <c r="A3210" s="19" t="s">
        <v>1</v>
      </c>
      <c r="B3210" t="s">
        <v>0</v>
      </c>
      <c r="C3210">
        <v>1705</v>
      </c>
      <c r="D3210" s="36">
        <f>MATCH(C3210,TrainRun!$AG$149:$AG$295,1)</f>
        <v>133</v>
      </c>
      <c r="E3210" s="36">
        <f>INT(INDEX(TrainRun!$AD$149:$AD$295,'By Second'!D3210))</f>
        <v>1700</v>
      </c>
      <c r="F3210" s="36">
        <f>IF(E3210=0,0,INDEX(TrainRun!$AE$149:$AE$295,'By Second'!D3210))</f>
        <v>17.394633911801666</v>
      </c>
      <c r="G3210" s="36">
        <f>INDEX(TrainRun!$AF$149:$AF$295,'By Second'!D3210)</f>
        <v>56499.303094343886</v>
      </c>
      <c r="H3210">
        <f t="shared" si="1065"/>
        <v>134</v>
      </c>
      <c r="I3210" s="36">
        <f>INT(INDEX(TrainRun!$AD$149:$AD$295,'By Second'!H3210))</f>
        <v>1711</v>
      </c>
      <c r="J3210" s="36">
        <f>INDEX(TrainRun!$AE$149:$AE$295,'By Second'!H3210)</f>
        <v>17.482930755938582</v>
      </c>
      <c r="K3210">
        <f t="shared" si="1066"/>
        <v>11</v>
      </c>
      <c r="L3210">
        <f t="shared" si="1067"/>
        <v>8.8296844136916519E-2</v>
      </c>
      <c r="M3210">
        <f t="shared" si="1068"/>
        <v>8.0269858306287745E-3</v>
      </c>
      <c r="N3210" s="32">
        <f t="shared" si="1069"/>
        <v>17.43476884095481</v>
      </c>
      <c r="O3210" s="29">
        <f t="shared" si="1070"/>
        <v>56586.393574346475</v>
      </c>
      <c r="P3210" s="37">
        <f>MATCH(O3210,LORDetail!$B$932:$B$1859,1)</f>
        <v>270</v>
      </c>
      <c r="Q3210" s="37">
        <f>INDEX(LORDetail!$B$932:$B$1859,P3210)</f>
        <v>56328</v>
      </c>
      <c r="R3210" s="37">
        <f>INDEX(LORDetail!$D$932:$D$1859,P3210)</f>
        <v>51.5364256715538</v>
      </c>
      <c r="S3210" s="37">
        <f>INDEX(LORDetail!$E$932:$E$1859,P3210)</f>
        <v>-1.91319103083693</v>
      </c>
      <c r="T3210" s="37">
        <f>INDEX(LORDetail!$G$932:$G$1859,P3210)</f>
        <v>83.385530000000003</v>
      </c>
      <c r="U3210">
        <f t="shared" si="1071"/>
        <v>271</v>
      </c>
      <c r="V3210" s="37">
        <f>INDEX(LORDetail!$B$932:$B$1859,U3210)</f>
        <v>56594</v>
      </c>
      <c r="W3210" s="37">
        <f>INDEX(LORDetail!$D$932:$D$1859,U3210)</f>
        <v>51.5357991116297</v>
      </c>
      <c r="X3210" s="37">
        <f>INDEX(LORDetail!$E$932:$E$1859,U3210)</f>
        <v>-1.90947886840794</v>
      </c>
      <c r="Y3210" s="37">
        <f>INDEX(LORDetail!$G$932:$G$1859,U3210)</f>
        <v>83.220020000000005</v>
      </c>
      <c r="Z3210">
        <f t="shared" si="1072"/>
        <v>266</v>
      </c>
      <c r="AA3210" s="29">
        <f t="shared" si="1073"/>
        <v>258.39357434647536</v>
      </c>
      <c r="AB3210">
        <f t="shared" si="1074"/>
        <v>0.97140441483637352</v>
      </c>
      <c r="AC3210" s="32">
        <f t="shared" si="1075"/>
        <v>51.535817028477368</v>
      </c>
      <c r="AD3210" s="32">
        <f t="shared" si="1076"/>
        <v>-1.9095850198648194</v>
      </c>
      <c r="AE3210" s="34">
        <f t="shared" si="1077"/>
        <v>83.224752855300437</v>
      </c>
      <c r="AF3210" s="36" t="str">
        <f t="shared" si="1063"/>
        <v>RDNGSTN</v>
      </c>
      <c r="AG3210" s="36" t="str">
        <f t="shared" si="1064"/>
        <v>PADTON</v>
      </c>
      <c r="AH3210" s="36">
        <f t="shared" si="1061"/>
        <v>1705</v>
      </c>
      <c r="AI3210" s="42">
        <f t="shared" si="1062"/>
        <v>56586.400000000001</v>
      </c>
      <c r="AJ3210" s="43">
        <f t="shared" si="1078"/>
        <v>17.43476884095481</v>
      </c>
      <c r="AK3210" s="43">
        <f t="shared" si="1079"/>
        <v>8.0269858306287745E-3</v>
      </c>
      <c r="AL3210" s="36">
        <f t="shared" si="1080"/>
        <v>51.535817028477368</v>
      </c>
      <c r="AM3210" s="36">
        <v>1</v>
      </c>
      <c r="AN3210" s="36">
        <f t="shared" si="1081"/>
        <v>-1.9095850198648194</v>
      </c>
      <c r="AO3210" s="36">
        <v>4</v>
      </c>
      <c r="AP3210" s="42">
        <f>INT(AI3210/1000)*1000</f>
        <v>56000</v>
      </c>
      <c r="AQ3210" s="42">
        <f>MOD(AI3210,1000)</f>
        <v>586.40000000000146</v>
      </c>
      <c r="AR3210" s="42">
        <f>MOD(AI3211,1000)-0.2+(AP3211-AP3210)</f>
        <v>603.60000000000286</v>
      </c>
    </row>
    <row r="3211" spans="1:44" x14ac:dyDescent="0.25">
      <c r="A3211" s="19" t="s">
        <v>1</v>
      </c>
      <c r="B3211" t="s">
        <v>0</v>
      </c>
      <c r="C3211">
        <v>1706</v>
      </c>
      <c r="D3211" s="36">
        <f>MATCH(C3211,TrainRun!$AG$149:$AG$295,1)</f>
        <v>133</v>
      </c>
      <c r="E3211" s="36">
        <f>INT(INDEX(TrainRun!$AD$149:$AD$295,'By Second'!D3211))</f>
        <v>1700</v>
      </c>
      <c r="F3211" s="36">
        <f>IF(E3211=0,0,INDEX(TrainRun!$AE$149:$AE$295,'By Second'!D3211))</f>
        <v>17.394633911801666</v>
      </c>
      <c r="G3211" s="36">
        <f>INDEX(TrainRun!$AF$149:$AF$295,'By Second'!D3211)</f>
        <v>56499.303094343886</v>
      </c>
      <c r="H3211">
        <f t="shared" si="1065"/>
        <v>134</v>
      </c>
      <c r="I3211" s="36">
        <f>INT(INDEX(TrainRun!$AD$149:$AD$295,'By Second'!H3211))</f>
        <v>1711</v>
      </c>
      <c r="J3211" s="36">
        <f>INDEX(TrainRun!$AE$149:$AE$295,'By Second'!H3211)</f>
        <v>17.482930755938582</v>
      </c>
      <c r="K3211">
        <f t="shared" si="1066"/>
        <v>11</v>
      </c>
      <c r="L3211">
        <f t="shared" si="1067"/>
        <v>8.8296844136916519E-2</v>
      </c>
      <c r="M3211">
        <f t="shared" si="1068"/>
        <v>8.0269858306287745E-3</v>
      </c>
      <c r="N3211" s="32">
        <f t="shared" si="1069"/>
        <v>17.442795826785439</v>
      </c>
      <c r="O3211" s="29">
        <f t="shared" si="1070"/>
        <v>56603.83637017326</v>
      </c>
      <c r="P3211" s="37">
        <f>MATCH(O3211,LORDetail!$B$932:$B$1859,1)</f>
        <v>271</v>
      </c>
      <c r="Q3211" s="37">
        <f>INDEX(LORDetail!$B$932:$B$1859,P3211)</f>
        <v>56594</v>
      </c>
      <c r="R3211" s="37">
        <f>INDEX(LORDetail!$D$932:$D$1859,P3211)</f>
        <v>51.5357991116297</v>
      </c>
      <c r="S3211" s="37">
        <f>INDEX(LORDetail!$E$932:$E$1859,P3211)</f>
        <v>-1.90947886840794</v>
      </c>
      <c r="T3211" s="37">
        <f>INDEX(LORDetail!$G$932:$G$1859,P3211)</f>
        <v>83.220020000000005</v>
      </c>
      <c r="U3211">
        <f t="shared" si="1071"/>
        <v>272</v>
      </c>
      <c r="V3211" s="37">
        <f>INDEX(LORDetail!$B$932:$B$1859,U3211)</f>
        <v>56791</v>
      </c>
      <c r="W3211" s="37">
        <f>INDEX(LORDetail!$D$932:$D$1859,U3211)</f>
        <v>51.5353621176451</v>
      </c>
      <c r="X3211" s="37">
        <f>INDEX(LORDetail!$E$932:$E$1859,U3211)</f>
        <v>-1.90671865385457</v>
      </c>
      <c r="Y3211" s="37">
        <f>INDEX(LORDetail!$G$932:$G$1859,U3211)</f>
        <v>83.097459999999998</v>
      </c>
      <c r="Z3211">
        <f t="shared" si="1072"/>
        <v>197</v>
      </c>
      <c r="AA3211" s="29">
        <f t="shared" si="1073"/>
        <v>9.8363701732596382</v>
      </c>
      <c r="AB3211">
        <f t="shared" si="1074"/>
        <v>4.9930813062231669E-2</v>
      </c>
      <c r="AC3211" s="32">
        <f t="shared" si="1075"/>
        <v>51.535777292164745</v>
      </c>
      <c r="AD3211" s="32">
        <f t="shared" si="1076"/>
        <v>-1.909341048651064</v>
      </c>
      <c r="AE3211" s="34">
        <f t="shared" si="1077"/>
        <v>83.2139004795511</v>
      </c>
      <c r="AF3211" s="36" t="str">
        <f t="shared" si="1063"/>
        <v>RDNGSTN</v>
      </c>
      <c r="AG3211" s="36" t="str">
        <f t="shared" si="1064"/>
        <v>PADTON</v>
      </c>
      <c r="AH3211" s="36">
        <f t="shared" si="1061"/>
        <v>1706</v>
      </c>
      <c r="AI3211" s="42">
        <f t="shared" si="1062"/>
        <v>56603.8</v>
      </c>
      <c r="AJ3211" s="43">
        <f t="shared" si="1078"/>
        <v>17.442795826785439</v>
      </c>
      <c r="AK3211" s="43">
        <f t="shared" si="1079"/>
        <v>8.0269858306287745E-3</v>
      </c>
      <c r="AL3211" s="36">
        <f t="shared" si="1080"/>
        <v>51.535777292164745</v>
      </c>
      <c r="AM3211" s="36">
        <v>1</v>
      </c>
      <c r="AN3211" s="36">
        <f t="shared" si="1081"/>
        <v>-1.909341048651064</v>
      </c>
      <c r="AO3211" s="36">
        <v>4</v>
      </c>
      <c r="AP3211" s="42">
        <f>INT(AI3211/1000)*1000</f>
        <v>56000</v>
      </c>
      <c r="AQ3211" s="42">
        <f>MOD(AI3211,1000)</f>
        <v>603.80000000000291</v>
      </c>
      <c r="AR3211" s="42">
        <f>MOD(AI3212,1000)-0.2+(AP3212-AP3211)</f>
        <v>620.99999999999704</v>
      </c>
    </row>
    <row r="3212" spans="1:44" x14ac:dyDescent="0.25">
      <c r="A3212" s="19" t="s">
        <v>1</v>
      </c>
      <c r="B3212" t="s">
        <v>0</v>
      </c>
      <c r="C3212">
        <v>1707</v>
      </c>
      <c r="D3212" s="36">
        <f>MATCH(C3212,TrainRun!$AG$149:$AG$295,1)</f>
        <v>133</v>
      </c>
      <c r="E3212" s="36">
        <f>INT(INDEX(TrainRun!$AD$149:$AD$295,'By Second'!D3212))</f>
        <v>1700</v>
      </c>
      <c r="F3212" s="36">
        <f>IF(E3212=0,0,INDEX(TrainRun!$AE$149:$AE$295,'By Second'!D3212))</f>
        <v>17.394633911801666</v>
      </c>
      <c r="G3212" s="36">
        <f>INDEX(TrainRun!$AF$149:$AF$295,'By Second'!D3212)</f>
        <v>56499.303094343886</v>
      </c>
      <c r="H3212">
        <f t="shared" si="1065"/>
        <v>134</v>
      </c>
      <c r="I3212" s="36">
        <f>INT(INDEX(TrainRun!$AD$149:$AD$295,'By Second'!H3212))</f>
        <v>1711</v>
      </c>
      <c r="J3212" s="36">
        <f>INDEX(TrainRun!$AE$149:$AE$295,'By Second'!H3212)</f>
        <v>17.482930755938582</v>
      </c>
      <c r="K3212">
        <f t="shared" si="1066"/>
        <v>11</v>
      </c>
      <c r="L3212">
        <f t="shared" si="1067"/>
        <v>8.8296844136916519E-2</v>
      </c>
      <c r="M3212">
        <f t="shared" si="1068"/>
        <v>8.0269858306287745E-3</v>
      </c>
      <c r="N3212" s="32">
        <f t="shared" si="1069"/>
        <v>17.450822812616067</v>
      </c>
      <c r="O3212" s="29">
        <f t="shared" si="1070"/>
        <v>56621.287192985874</v>
      </c>
      <c r="P3212" s="37">
        <f>MATCH(O3212,LORDetail!$B$932:$B$1859,1)</f>
        <v>271</v>
      </c>
      <c r="Q3212" s="37">
        <f>INDEX(LORDetail!$B$932:$B$1859,P3212)</f>
        <v>56594</v>
      </c>
      <c r="R3212" s="37">
        <f>INDEX(LORDetail!$D$932:$D$1859,P3212)</f>
        <v>51.5357991116297</v>
      </c>
      <c r="S3212" s="37">
        <f>INDEX(LORDetail!$E$932:$E$1859,P3212)</f>
        <v>-1.90947886840794</v>
      </c>
      <c r="T3212" s="37">
        <f>INDEX(LORDetail!$G$932:$G$1859,P3212)</f>
        <v>83.220020000000005</v>
      </c>
      <c r="U3212">
        <f t="shared" si="1071"/>
        <v>272</v>
      </c>
      <c r="V3212" s="37">
        <f>INDEX(LORDetail!$B$932:$B$1859,U3212)</f>
        <v>56791</v>
      </c>
      <c r="W3212" s="37">
        <f>INDEX(LORDetail!$D$932:$D$1859,U3212)</f>
        <v>51.5353621176451</v>
      </c>
      <c r="X3212" s="37">
        <f>INDEX(LORDetail!$E$932:$E$1859,U3212)</f>
        <v>-1.90671865385457</v>
      </c>
      <c r="Y3212" s="37">
        <f>INDEX(LORDetail!$G$932:$G$1859,U3212)</f>
        <v>83.097459999999998</v>
      </c>
      <c r="Z3212">
        <f t="shared" si="1072"/>
        <v>197</v>
      </c>
      <c r="AA3212" s="29">
        <f t="shared" si="1073"/>
        <v>27.287192985873844</v>
      </c>
      <c r="AB3212">
        <f t="shared" si="1074"/>
        <v>0.13851366997905504</v>
      </c>
      <c r="AC3212" s="32">
        <f t="shared" si="1075"/>
        <v>51.535738581989136</v>
      </c>
      <c r="AD3212" s="32">
        <f t="shared" si="1076"/>
        <v>-1.9090965409602232</v>
      </c>
      <c r="AE3212" s="34">
        <f t="shared" si="1077"/>
        <v>83.203043764607372</v>
      </c>
      <c r="AF3212" s="36" t="str">
        <f t="shared" si="1063"/>
        <v>RDNGSTN</v>
      </c>
      <c r="AG3212" s="36" t="str">
        <f t="shared" si="1064"/>
        <v>PADTON</v>
      </c>
      <c r="AH3212" s="36">
        <f t="shared" si="1061"/>
        <v>1707</v>
      </c>
      <c r="AI3212" s="42">
        <f t="shared" si="1062"/>
        <v>56621.2</v>
      </c>
      <c r="AJ3212" s="43">
        <f t="shared" si="1078"/>
        <v>17.450822812616067</v>
      </c>
      <c r="AK3212" s="43">
        <f t="shared" si="1079"/>
        <v>8.0269858306287745E-3</v>
      </c>
      <c r="AL3212" s="36">
        <f t="shared" si="1080"/>
        <v>51.535738581989136</v>
      </c>
      <c r="AM3212" s="36">
        <v>1</v>
      </c>
      <c r="AN3212" s="36">
        <f t="shared" si="1081"/>
        <v>-1.9090965409602232</v>
      </c>
      <c r="AO3212" s="36">
        <v>4</v>
      </c>
      <c r="AP3212" s="42">
        <f>INT(AI3212/1000)*1000</f>
        <v>56000</v>
      </c>
      <c r="AQ3212" s="42">
        <f>MOD(AI3212,1000)</f>
        <v>621.19999999999709</v>
      </c>
      <c r="AR3212" s="42">
        <f>MOD(AI3213,1000)-0.2+(AP3213-AP3212)</f>
        <v>638.60000000000286</v>
      </c>
    </row>
    <row r="3213" spans="1:44" x14ac:dyDescent="0.25">
      <c r="A3213" s="19" t="s">
        <v>1</v>
      </c>
      <c r="B3213" t="s">
        <v>0</v>
      </c>
      <c r="C3213">
        <v>1708</v>
      </c>
      <c r="D3213" s="36">
        <f>MATCH(C3213,TrainRun!$AG$149:$AG$295,1)</f>
        <v>133</v>
      </c>
      <c r="E3213" s="36">
        <f>INT(INDEX(TrainRun!$AD$149:$AD$295,'By Second'!D3213))</f>
        <v>1700</v>
      </c>
      <c r="F3213" s="36">
        <f>IF(E3213=0,0,INDEX(TrainRun!$AE$149:$AE$295,'By Second'!D3213))</f>
        <v>17.394633911801666</v>
      </c>
      <c r="G3213" s="36">
        <f>INDEX(TrainRun!$AF$149:$AF$295,'By Second'!D3213)</f>
        <v>56499.303094343886</v>
      </c>
      <c r="H3213">
        <f t="shared" si="1065"/>
        <v>134</v>
      </c>
      <c r="I3213" s="36">
        <f>INT(INDEX(TrainRun!$AD$149:$AD$295,'By Second'!H3213))</f>
        <v>1711</v>
      </c>
      <c r="J3213" s="36">
        <f>INDEX(TrainRun!$AE$149:$AE$295,'By Second'!H3213)</f>
        <v>17.482930755938582</v>
      </c>
      <c r="K3213">
        <f t="shared" si="1066"/>
        <v>11</v>
      </c>
      <c r="L3213">
        <f t="shared" si="1067"/>
        <v>8.8296844136916519E-2</v>
      </c>
      <c r="M3213">
        <f t="shared" si="1068"/>
        <v>8.0269858306287745E-3</v>
      </c>
      <c r="N3213" s="32">
        <f t="shared" si="1069"/>
        <v>17.458849798446696</v>
      </c>
      <c r="O3213" s="29">
        <f t="shared" si="1070"/>
        <v>56638.746042784318</v>
      </c>
      <c r="P3213" s="37">
        <f>MATCH(O3213,LORDetail!$B$932:$B$1859,1)</f>
        <v>271</v>
      </c>
      <c r="Q3213" s="37">
        <f>INDEX(LORDetail!$B$932:$B$1859,P3213)</f>
        <v>56594</v>
      </c>
      <c r="R3213" s="37">
        <f>INDEX(LORDetail!$D$932:$D$1859,P3213)</f>
        <v>51.5357991116297</v>
      </c>
      <c r="S3213" s="37">
        <f>INDEX(LORDetail!$E$932:$E$1859,P3213)</f>
        <v>-1.90947886840794</v>
      </c>
      <c r="T3213" s="37">
        <f>INDEX(LORDetail!$G$932:$G$1859,P3213)</f>
        <v>83.220020000000005</v>
      </c>
      <c r="U3213">
        <f t="shared" si="1071"/>
        <v>272</v>
      </c>
      <c r="V3213" s="37">
        <f>INDEX(LORDetail!$B$932:$B$1859,U3213)</f>
        <v>56791</v>
      </c>
      <c r="W3213" s="37">
        <f>INDEX(LORDetail!$D$932:$D$1859,U3213)</f>
        <v>51.5353621176451</v>
      </c>
      <c r="X3213" s="37">
        <f>INDEX(LORDetail!$E$932:$E$1859,U3213)</f>
        <v>-1.90671865385457</v>
      </c>
      <c r="Y3213" s="37">
        <f>INDEX(LORDetail!$G$932:$G$1859,U3213)</f>
        <v>83.097459999999998</v>
      </c>
      <c r="Z3213">
        <f t="shared" si="1072"/>
        <v>197</v>
      </c>
      <c r="AA3213" s="29">
        <f t="shared" si="1073"/>
        <v>44.746042784317979</v>
      </c>
      <c r="AB3213">
        <f t="shared" si="1074"/>
        <v>0.22713727301684253</v>
      </c>
      <c r="AC3213" s="32">
        <f t="shared" si="1075"/>
        <v>51.53569985400771</v>
      </c>
      <c r="AD3213" s="32">
        <f t="shared" si="1076"/>
        <v>-1.9088519208013461</v>
      </c>
      <c r="AE3213" s="34">
        <f t="shared" si="1077"/>
        <v>83.19218205581906</v>
      </c>
      <c r="AF3213" s="36" t="str">
        <f t="shared" si="1063"/>
        <v>RDNGSTN</v>
      </c>
      <c r="AG3213" s="36" t="str">
        <f t="shared" si="1064"/>
        <v>PADTON</v>
      </c>
      <c r="AH3213" s="36">
        <f t="shared" ref="AH3213:AH3276" si="1082">C3213</f>
        <v>1708</v>
      </c>
      <c r="AI3213" s="42">
        <f t="shared" ref="AI3213:AI3276" si="1083">ROUND(O3213*5,0)/5</f>
        <v>56638.8</v>
      </c>
      <c r="AJ3213" s="43">
        <f t="shared" si="1078"/>
        <v>17.458849798446696</v>
      </c>
      <c r="AK3213" s="43">
        <f t="shared" si="1079"/>
        <v>8.0269858306287745E-3</v>
      </c>
      <c r="AL3213" s="36">
        <f t="shared" si="1080"/>
        <v>51.53569985400771</v>
      </c>
      <c r="AM3213" s="36">
        <v>1</v>
      </c>
      <c r="AN3213" s="36">
        <f t="shared" si="1081"/>
        <v>-1.9088519208013461</v>
      </c>
      <c r="AO3213" s="36">
        <v>4</v>
      </c>
      <c r="AP3213" s="42">
        <f>INT(AI3213/1000)*1000</f>
        <v>56000</v>
      </c>
      <c r="AQ3213" s="42">
        <f>MOD(AI3213,1000)</f>
        <v>638.80000000000291</v>
      </c>
      <c r="AR3213" s="42">
        <f>MOD(AI3214,1000)-0.2+(AP3214-AP3213)</f>
        <v>655.99999999999704</v>
      </c>
    </row>
    <row r="3214" spans="1:44" x14ac:dyDescent="0.25">
      <c r="A3214" s="19" t="s">
        <v>1</v>
      </c>
      <c r="B3214" t="s">
        <v>0</v>
      </c>
      <c r="C3214">
        <v>1709</v>
      </c>
      <c r="D3214" s="36">
        <f>MATCH(C3214,TrainRun!$AG$149:$AG$295,1)</f>
        <v>133</v>
      </c>
      <c r="E3214" s="36">
        <f>INT(INDEX(TrainRun!$AD$149:$AD$295,'By Second'!D3214))</f>
        <v>1700</v>
      </c>
      <c r="F3214" s="36">
        <f>IF(E3214=0,0,INDEX(TrainRun!$AE$149:$AE$295,'By Second'!D3214))</f>
        <v>17.394633911801666</v>
      </c>
      <c r="G3214" s="36">
        <f>INDEX(TrainRun!$AF$149:$AF$295,'By Second'!D3214)</f>
        <v>56499.303094343886</v>
      </c>
      <c r="H3214">
        <f t="shared" si="1065"/>
        <v>134</v>
      </c>
      <c r="I3214" s="36">
        <f>INT(INDEX(TrainRun!$AD$149:$AD$295,'By Second'!H3214))</f>
        <v>1711</v>
      </c>
      <c r="J3214" s="36">
        <f>INDEX(TrainRun!$AE$149:$AE$295,'By Second'!H3214)</f>
        <v>17.482930755938582</v>
      </c>
      <c r="K3214">
        <f t="shared" si="1066"/>
        <v>11</v>
      </c>
      <c r="L3214">
        <f t="shared" si="1067"/>
        <v>8.8296844136916519E-2</v>
      </c>
      <c r="M3214">
        <f t="shared" si="1068"/>
        <v>8.0269858306287745E-3</v>
      </c>
      <c r="N3214" s="32">
        <f t="shared" si="1069"/>
        <v>17.466876784277325</v>
      </c>
      <c r="O3214" s="29">
        <f t="shared" si="1070"/>
        <v>56656.212919568592</v>
      </c>
      <c r="P3214" s="37">
        <f>MATCH(O3214,LORDetail!$B$932:$B$1859,1)</f>
        <v>271</v>
      </c>
      <c r="Q3214" s="37">
        <f>INDEX(LORDetail!$B$932:$B$1859,P3214)</f>
        <v>56594</v>
      </c>
      <c r="R3214" s="37">
        <f>INDEX(LORDetail!$D$932:$D$1859,P3214)</f>
        <v>51.5357991116297</v>
      </c>
      <c r="S3214" s="37">
        <f>INDEX(LORDetail!$E$932:$E$1859,P3214)</f>
        <v>-1.90947886840794</v>
      </c>
      <c r="T3214" s="37">
        <f>INDEX(LORDetail!$G$932:$G$1859,P3214)</f>
        <v>83.220020000000005</v>
      </c>
      <c r="U3214">
        <f t="shared" si="1071"/>
        <v>272</v>
      </c>
      <c r="V3214" s="37">
        <f>INDEX(LORDetail!$B$932:$B$1859,U3214)</f>
        <v>56791</v>
      </c>
      <c r="W3214" s="37">
        <f>INDEX(LORDetail!$D$932:$D$1859,U3214)</f>
        <v>51.5353621176451</v>
      </c>
      <c r="X3214" s="37">
        <f>INDEX(LORDetail!$E$932:$E$1859,U3214)</f>
        <v>-1.90671865385457</v>
      </c>
      <c r="Y3214" s="37">
        <f>INDEX(LORDetail!$G$932:$G$1859,U3214)</f>
        <v>83.097459999999998</v>
      </c>
      <c r="Z3214">
        <f t="shared" si="1072"/>
        <v>197</v>
      </c>
      <c r="AA3214" s="29">
        <f t="shared" si="1073"/>
        <v>62.212919568592042</v>
      </c>
      <c r="AB3214">
        <f t="shared" si="1074"/>
        <v>0.3158016221755941</v>
      </c>
      <c r="AC3214" s="32">
        <f t="shared" si="1075"/>
        <v>51.535661108220481</v>
      </c>
      <c r="AD3214" s="32">
        <f t="shared" si="1076"/>
        <v>-1.9086071881744331</v>
      </c>
      <c r="AE3214" s="34">
        <f t="shared" si="1077"/>
        <v>83.181315353186164</v>
      </c>
      <c r="AF3214" s="36" t="str">
        <f t="shared" ref="AF3214:AF3277" si="1084">A3214</f>
        <v>RDNGSTN</v>
      </c>
      <c r="AG3214" s="36" t="str">
        <f t="shared" ref="AG3214:AG3277" si="1085">B3214</f>
        <v>PADTON</v>
      </c>
      <c r="AH3214" s="36">
        <f t="shared" si="1082"/>
        <v>1709</v>
      </c>
      <c r="AI3214" s="42">
        <f t="shared" si="1083"/>
        <v>56656.2</v>
      </c>
      <c r="AJ3214" s="43">
        <f t="shared" si="1078"/>
        <v>17.466876784277325</v>
      </c>
      <c r="AK3214" s="43">
        <f t="shared" si="1079"/>
        <v>8.0269858306287745E-3</v>
      </c>
      <c r="AL3214" s="36">
        <f t="shared" si="1080"/>
        <v>51.535661108220481</v>
      </c>
      <c r="AM3214" s="36">
        <v>1</v>
      </c>
      <c r="AN3214" s="36">
        <f t="shared" si="1081"/>
        <v>-1.9086071881744331</v>
      </c>
      <c r="AO3214" s="36">
        <v>4</v>
      </c>
      <c r="AP3214" s="42">
        <f>INT(AI3214/1000)*1000</f>
        <v>56000</v>
      </c>
      <c r="AQ3214" s="42">
        <f>MOD(AI3214,1000)</f>
        <v>656.19999999999709</v>
      </c>
      <c r="AR3214" s="42">
        <f>MOD(AI3215,1000)-0.2+(AP3215-AP3214)</f>
        <v>673.3999999999985</v>
      </c>
    </row>
    <row r="3215" spans="1:44" x14ac:dyDescent="0.25">
      <c r="A3215" s="19" t="s">
        <v>1</v>
      </c>
      <c r="B3215" t="s">
        <v>0</v>
      </c>
      <c r="C3215">
        <v>1710</v>
      </c>
      <c r="D3215" s="36">
        <f>MATCH(C3215,TrainRun!$AG$149:$AG$295,1)</f>
        <v>133</v>
      </c>
      <c r="E3215" s="36">
        <f>INT(INDEX(TrainRun!$AD$149:$AD$295,'By Second'!D3215))</f>
        <v>1700</v>
      </c>
      <c r="F3215" s="36">
        <f>IF(E3215=0,0,INDEX(TrainRun!$AE$149:$AE$295,'By Second'!D3215))</f>
        <v>17.394633911801666</v>
      </c>
      <c r="G3215" s="36">
        <f>INDEX(TrainRun!$AF$149:$AF$295,'By Second'!D3215)</f>
        <v>56499.303094343886</v>
      </c>
      <c r="H3215">
        <f t="shared" si="1065"/>
        <v>134</v>
      </c>
      <c r="I3215" s="36">
        <f>INT(INDEX(TrainRun!$AD$149:$AD$295,'By Second'!H3215))</f>
        <v>1711</v>
      </c>
      <c r="J3215" s="36">
        <f>INDEX(TrainRun!$AE$149:$AE$295,'By Second'!H3215)</f>
        <v>17.482930755938582</v>
      </c>
      <c r="K3215">
        <f t="shared" si="1066"/>
        <v>11</v>
      </c>
      <c r="L3215">
        <f t="shared" si="1067"/>
        <v>8.8296844136916519E-2</v>
      </c>
      <c r="M3215">
        <f t="shared" si="1068"/>
        <v>8.0269858306287745E-3</v>
      </c>
      <c r="N3215" s="32">
        <f t="shared" si="1069"/>
        <v>17.474903770107954</v>
      </c>
      <c r="O3215" s="29">
        <f t="shared" si="1070"/>
        <v>56673.687823338703</v>
      </c>
      <c r="P3215" s="37">
        <f>MATCH(O3215,LORDetail!$B$932:$B$1859,1)</f>
        <v>271</v>
      </c>
      <c r="Q3215" s="37">
        <f>INDEX(LORDetail!$B$932:$B$1859,P3215)</f>
        <v>56594</v>
      </c>
      <c r="R3215" s="37">
        <f>INDEX(LORDetail!$D$932:$D$1859,P3215)</f>
        <v>51.5357991116297</v>
      </c>
      <c r="S3215" s="37">
        <f>INDEX(LORDetail!$E$932:$E$1859,P3215)</f>
        <v>-1.90947886840794</v>
      </c>
      <c r="T3215" s="37">
        <f>INDEX(LORDetail!$G$932:$G$1859,P3215)</f>
        <v>83.220020000000005</v>
      </c>
      <c r="U3215">
        <f t="shared" si="1071"/>
        <v>272</v>
      </c>
      <c r="V3215" s="37">
        <f>INDEX(LORDetail!$B$932:$B$1859,U3215)</f>
        <v>56791</v>
      </c>
      <c r="W3215" s="37">
        <f>INDEX(LORDetail!$D$932:$D$1859,U3215)</f>
        <v>51.5353621176451</v>
      </c>
      <c r="X3215" s="37">
        <f>INDEX(LORDetail!$E$932:$E$1859,U3215)</f>
        <v>-1.90671865385457</v>
      </c>
      <c r="Y3215" s="37">
        <f>INDEX(LORDetail!$G$932:$G$1859,U3215)</f>
        <v>83.097459999999998</v>
      </c>
      <c r="Z3215">
        <f t="shared" si="1072"/>
        <v>197</v>
      </c>
      <c r="AA3215" s="29">
        <f t="shared" si="1073"/>
        <v>79.687823338703311</v>
      </c>
      <c r="AB3215">
        <f t="shared" si="1074"/>
        <v>0.40450671745534678</v>
      </c>
      <c r="AC3215" s="32">
        <f t="shared" si="1075"/>
        <v>51.535622344627441</v>
      </c>
      <c r="AD3215" s="32">
        <f t="shared" si="1076"/>
        <v>-1.9083623430794838</v>
      </c>
      <c r="AE3215" s="34">
        <f t="shared" si="1077"/>
        <v>83.17044365670867</v>
      </c>
      <c r="AF3215" s="36" t="str">
        <f t="shared" si="1084"/>
        <v>RDNGSTN</v>
      </c>
      <c r="AG3215" s="36" t="str">
        <f t="shared" si="1085"/>
        <v>PADTON</v>
      </c>
      <c r="AH3215" s="36">
        <f t="shared" si="1082"/>
        <v>1710</v>
      </c>
      <c r="AI3215" s="42">
        <f t="shared" si="1083"/>
        <v>56673.599999999999</v>
      </c>
      <c r="AJ3215" s="43">
        <f t="shared" si="1078"/>
        <v>17.474903770107954</v>
      </c>
      <c r="AK3215" s="43">
        <f t="shared" si="1079"/>
        <v>8.0269858306287745E-3</v>
      </c>
      <c r="AL3215" s="36">
        <f t="shared" si="1080"/>
        <v>51.535622344627441</v>
      </c>
      <c r="AM3215" s="36">
        <v>1</v>
      </c>
      <c r="AN3215" s="36">
        <f t="shared" si="1081"/>
        <v>-1.9083623430794838</v>
      </c>
      <c r="AO3215" s="36">
        <v>4</v>
      </c>
      <c r="AP3215" s="42">
        <f>INT(AI3215/1000)*1000</f>
        <v>56000</v>
      </c>
      <c r="AQ3215" s="42">
        <f>MOD(AI3215,1000)</f>
        <v>673.59999999999854</v>
      </c>
      <c r="AR3215" s="42">
        <f>MOD(AI3216,1000)-0.2+(AP3216-AP3215)</f>
        <v>690.99999999999704</v>
      </c>
    </row>
    <row r="3216" spans="1:44" x14ac:dyDescent="0.25">
      <c r="A3216" s="19" t="s">
        <v>1</v>
      </c>
      <c r="B3216" t="s">
        <v>0</v>
      </c>
      <c r="C3216">
        <v>1711</v>
      </c>
      <c r="D3216" s="36">
        <f>MATCH(C3216,TrainRun!$AG$149:$AG$295,1)</f>
        <v>135</v>
      </c>
      <c r="E3216" s="36">
        <f>INT(INDEX(TrainRun!$AD$149:$AD$295,'By Second'!D3216))</f>
        <v>1711</v>
      </c>
      <c r="F3216" s="36">
        <f>IF(E3216=0,0,INDEX(TrainRun!$AE$149:$AE$295,'By Second'!D3216))</f>
        <v>17.48102808438912</v>
      </c>
      <c r="G3216" s="36">
        <f>INDEX(TrainRun!$AF$149:$AF$295,'By Second'!D3216)</f>
        <v>56691.134669224186</v>
      </c>
      <c r="H3216">
        <f t="shared" si="1065"/>
        <v>136</v>
      </c>
      <c r="I3216" s="36">
        <f>INT(INDEX(TrainRun!$AD$149:$AD$295,'By Second'!H3216))</f>
        <v>1717</v>
      </c>
      <c r="J3216" s="36">
        <f>INDEX(TrainRun!$AE$149:$AE$295,'By Second'!H3216)</f>
        <v>17.362376768949478</v>
      </c>
      <c r="K3216">
        <f t="shared" si="1066"/>
        <v>6</v>
      </c>
      <c r="L3216">
        <f t="shared" si="1067"/>
        <v>-0.11865131543964225</v>
      </c>
      <c r="M3216">
        <f t="shared" si="1068"/>
        <v>-1.9775219239940373E-2</v>
      </c>
      <c r="N3216" s="32">
        <f t="shared" si="1069"/>
        <v>17.48102808438912</v>
      </c>
      <c r="O3216" s="29">
        <f t="shared" si="1070"/>
        <v>56691.1</v>
      </c>
      <c r="P3216" s="37">
        <f>MATCH(O3216,LORDetail!$B$932:$B$1859,1)</f>
        <v>271</v>
      </c>
      <c r="Q3216" s="37">
        <f>INDEX(LORDetail!$B$932:$B$1859,P3216)</f>
        <v>56594</v>
      </c>
      <c r="R3216" s="37">
        <f>INDEX(LORDetail!$D$932:$D$1859,P3216)</f>
        <v>51.5357991116297</v>
      </c>
      <c r="S3216" s="37">
        <f>INDEX(LORDetail!$E$932:$E$1859,P3216)</f>
        <v>-1.90947886840794</v>
      </c>
      <c r="T3216" s="37">
        <f>INDEX(LORDetail!$G$932:$G$1859,P3216)</f>
        <v>83.220020000000005</v>
      </c>
      <c r="U3216">
        <f t="shared" si="1071"/>
        <v>272</v>
      </c>
      <c r="V3216" s="37">
        <f>INDEX(LORDetail!$B$932:$B$1859,U3216)</f>
        <v>56791</v>
      </c>
      <c r="W3216" s="37">
        <f>INDEX(LORDetail!$D$932:$D$1859,U3216)</f>
        <v>51.5353621176451</v>
      </c>
      <c r="X3216" s="37">
        <f>INDEX(LORDetail!$E$932:$E$1859,U3216)</f>
        <v>-1.90671865385457</v>
      </c>
      <c r="Y3216" s="37">
        <f>INDEX(LORDetail!$G$932:$G$1859,U3216)</f>
        <v>83.097459999999998</v>
      </c>
      <c r="Z3216">
        <f t="shared" si="1072"/>
        <v>197</v>
      </c>
      <c r="AA3216" s="29">
        <f t="shared" si="1073"/>
        <v>97.099999999998545</v>
      </c>
      <c r="AB3216">
        <f t="shared" si="1074"/>
        <v>0.49289340101522106</v>
      </c>
      <c r="AC3216" s="32">
        <f t="shared" si="1075"/>
        <v>51.535583720178408</v>
      </c>
      <c r="AD3216" s="32">
        <f t="shared" si="1076"/>
        <v>-1.9081183768691978</v>
      </c>
      <c r="AE3216" s="34">
        <f t="shared" si="1077"/>
        <v>83.159610984771575</v>
      </c>
      <c r="AF3216" s="36" t="str">
        <f t="shared" si="1084"/>
        <v>RDNGSTN</v>
      </c>
      <c r="AG3216" s="36" t="str">
        <f t="shared" si="1085"/>
        <v>PADTON</v>
      </c>
      <c r="AH3216" s="36">
        <f t="shared" si="1082"/>
        <v>1711</v>
      </c>
      <c r="AI3216" s="42">
        <f t="shared" si="1083"/>
        <v>56691.199999999997</v>
      </c>
      <c r="AJ3216" s="43">
        <f t="shared" si="1078"/>
        <v>17.48102808438912</v>
      </c>
      <c r="AK3216" s="43">
        <f t="shared" si="1079"/>
        <v>-1.9775219239940373E-2</v>
      </c>
      <c r="AL3216" s="36">
        <f t="shared" si="1080"/>
        <v>51.535583720178408</v>
      </c>
      <c r="AM3216" s="36">
        <v>1</v>
      </c>
      <c r="AN3216" s="36">
        <f t="shared" si="1081"/>
        <v>-1.9081183768691978</v>
      </c>
      <c r="AO3216" s="36">
        <v>4</v>
      </c>
      <c r="AP3216" s="42">
        <f>INT(AI3216/1000)*1000</f>
        <v>56000</v>
      </c>
      <c r="AQ3216" s="42">
        <f>MOD(AI3216,1000)</f>
        <v>691.19999999999709</v>
      </c>
      <c r="AR3216" s="42">
        <f>MOD(AI3217,1000)-0.2+(AP3217-AP3216)</f>
        <v>708.3999999999985</v>
      </c>
    </row>
    <row r="3217" spans="1:44" x14ac:dyDescent="0.25">
      <c r="A3217" s="19" t="s">
        <v>1</v>
      </c>
      <c r="B3217" t="s">
        <v>0</v>
      </c>
      <c r="C3217">
        <v>1712</v>
      </c>
      <c r="D3217" s="36">
        <f>MATCH(C3217,TrainRun!$AG$149:$AG$295,1)</f>
        <v>135</v>
      </c>
      <c r="E3217" s="36">
        <f>INT(INDEX(TrainRun!$AD$149:$AD$295,'By Second'!D3217))</f>
        <v>1711</v>
      </c>
      <c r="F3217" s="36">
        <f>IF(E3217=0,0,INDEX(TrainRun!$AE$149:$AE$295,'By Second'!D3217))</f>
        <v>17.48102808438912</v>
      </c>
      <c r="G3217" s="36">
        <f>INDEX(TrainRun!$AF$149:$AF$295,'By Second'!D3217)</f>
        <v>56691.134669224186</v>
      </c>
      <c r="H3217">
        <f t="shared" si="1065"/>
        <v>136</v>
      </c>
      <c r="I3217" s="36">
        <f>INT(INDEX(TrainRun!$AD$149:$AD$295,'By Second'!H3217))</f>
        <v>1717</v>
      </c>
      <c r="J3217" s="36">
        <f>INDEX(TrainRun!$AE$149:$AE$295,'By Second'!H3217)</f>
        <v>17.362376768949478</v>
      </c>
      <c r="K3217">
        <f t="shared" si="1066"/>
        <v>6</v>
      </c>
      <c r="L3217">
        <f t="shared" si="1067"/>
        <v>-0.11865131543964225</v>
      </c>
      <c r="M3217">
        <f t="shared" si="1068"/>
        <v>-1.9775219239940373E-2</v>
      </c>
      <c r="N3217" s="32">
        <f t="shared" si="1069"/>
        <v>17.461252865149181</v>
      </c>
      <c r="O3217" s="29">
        <f t="shared" si="1070"/>
        <v>56708.561252865147</v>
      </c>
      <c r="P3217" s="37">
        <f>MATCH(O3217,LORDetail!$B$932:$B$1859,1)</f>
        <v>271</v>
      </c>
      <c r="Q3217" s="37">
        <f>INDEX(LORDetail!$B$932:$B$1859,P3217)</f>
        <v>56594</v>
      </c>
      <c r="R3217" s="37">
        <f>INDEX(LORDetail!$D$932:$D$1859,P3217)</f>
        <v>51.5357991116297</v>
      </c>
      <c r="S3217" s="37">
        <f>INDEX(LORDetail!$E$932:$E$1859,P3217)</f>
        <v>-1.90947886840794</v>
      </c>
      <c r="T3217" s="37">
        <f>INDEX(LORDetail!$G$932:$G$1859,P3217)</f>
        <v>83.220020000000005</v>
      </c>
      <c r="U3217">
        <f t="shared" si="1071"/>
        <v>272</v>
      </c>
      <c r="V3217" s="37">
        <f>INDEX(LORDetail!$B$932:$B$1859,U3217)</f>
        <v>56791</v>
      </c>
      <c r="W3217" s="37">
        <f>INDEX(LORDetail!$D$932:$D$1859,U3217)</f>
        <v>51.5353621176451</v>
      </c>
      <c r="X3217" s="37">
        <f>INDEX(LORDetail!$E$932:$E$1859,U3217)</f>
        <v>-1.90671865385457</v>
      </c>
      <c r="Y3217" s="37">
        <f>INDEX(LORDetail!$G$932:$G$1859,U3217)</f>
        <v>83.097459999999998</v>
      </c>
      <c r="Z3217">
        <f t="shared" si="1072"/>
        <v>197</v>
      </c>
      <c r="AA3217" s="29">
        <f t="shared" si="1073"/>
        <v>114.56125286514725</v>
      </c>
      <c r="AB3217">
        <f t="shared" si="1074"/>
        <v>0.58152920236115357</v>
      </c>
      <c r="AC3217" s="32">
        <f t="shared" si="1075"/>
        <v>51.535544986866398</v>
      </c>
      <c r="AD3217" s="32">
        <f t="shared" si="1076"/>
        <v>-1.9078737230403731</v>
      </c>
      <c r="AE3217" s="34">
        <f t="shared" si="1077"/>
        <v>83.148747780958615</v>
      </c>
      <c r="AF3217" s="36" t="str">
        <f t="shared" si="1084"/>
        <v>RDNGSTN</v>
      </c>
      <c r="AG3217" s="36" t="str">
        <f t="shared" si="1085"/>
        <v>PADTON</v>
      </c>
      <c r="AH3217" s="36">
        <f t="shared" si="1082"/>
        <v>1712</v>
      </c>
      <c r="AI3217" s="42">
        <f t="shared" si="1083"/>
        <v>56708.6</v>
      </c>
      <c r="AJ3217" s="43">
        <f t="shared" si="1078"/>
        <v>17.461252865149181</v>
      </c>
      <c r="AK3217" s="43">
        <f t="shared" si="1079"/>
        <v>-1.9775219239940373E-2</v>
      </c>
      <c r="AL3217" s="36">
        <f t="shared" si="1080"/>
        <v>51.535544986866398</v>
      </c>
      <c r="AM3217" s="36">
        <v>1</v>
      </c>
      <c r="AN3217" s="36">
        <f t="shared" si="1081"/>
        <v>-1.9078737230403731</v>
      </c>
      <c r="AO3217" s="36">
        <v>4</v>
      </c>
      <c r="AP3217" s="42">
        <f>INT(AI3217/1000)*1000</f>
        <v>56000</v>
      </c>
      <c r="AQ3217" s="42">
        <f>MOD(AI3217,1000)</f>
        <v>708.59999999999854</v>
      </c>
      <c r="AR3217" s="42">
        <f>MOD(AI3218,1000)-0.2+(AP3218-AP3217)</f>
        <v>725.8</v>
      </c>
    </row>
    <row r="3218" spans="1:44" x14ac:dyDescent="0.25">
      <c r="A3218" s="19" t="s">
        <v>1</v>
      </c>
      <c r="B3218" t="s">
        <v>0</v>
      </c>
      <c r="C3218">
        <v>1713</v>
      </c>
      <c r="D3218" s="36">
        <f>MATCH(C3218,TrainRun!$AG$149:$AG$295,1)</f>
        <v>135</v>
      </c>
      <c r="E3218" s="36">
        <f>INT(INDEX(TrainRun!$AD$149:$AD$295,'By Second'!D3218))</f>
        <v>1711</v>
      </c>
      <c r="F3218" s="36">
        <f>IF(E3218=0,0,INDEX(TrainRun!$AE$149:$AE$295,'By Second'!D3218))</f>
        <v>17.48102808438912</v>
      </c>
      <c r="G3218" s="36">
        <f>INDEX(TrainRun!$AF$149:$AF$295,'By Second'!D3218)</f>
        <v>56691.134669224186</v>
      </c>
      <c r="H3218">
        <f t="shared" si="1065"/>
        <v>136</v>
      </c>
      <c r="I3218" s="36">
        <f>INT(INDEX(TrainRun!$AD$149:$AD$295,'By Second'!H3218))</f>
        <v>1717</v>
      </c>
      <c r="J3218" s="36">
        <f>INDEX(TrainRun!$AE$149:$AE$295,'By Second'!H3218)</f>
        <v>17.362376768949478</v>
      </c>
      <c r="K3218">
        <f t="shared" si="1066"/>
        <v>6</v>
      </c>
      <c r="L3218">
        <f t="shared" si="1067"/>
        <v>-0.11865131543964225</v>
      </c>
      <c r="M3218">
        <f t="shared" si="1068"/>
        <v>-1.9775219239940373E-2</v>
      </c>
      <c r="N3218" s="32">
        <f t="shared" si="1069"/>
        <v>17.441477645909242</v>
      </c>
      <c r="O3218" s="29">
        <f t="shared" si="1070"/>
        <v>56726.002730511056</v>
      </c>
      <c r="P3218" s="37">
        <f>MATCH(O3218,LORDetail!$B$932:$B$1859,1)</f>
        <v>271</v>
      </c>
      <c r="Q3218" s="37">
        <f>INDEX(LORDetail!$B$932:$B$1859,P3218)</f>
        <v>56594</v>
      </c>
      <c r="R3218" s="37">
        <f>INDEX(LORDetail!$D$932:$D$1859,P3218)</f>
        <v>51.5357991116297</v>
      </c>
      <c r="S3218" s="37">
        <f>INDEX(LORDetail!$E$932:$E$1859,P3218)</f>
        <v>-1.90947886840794</v>
      </c>
      <c r="T3218" s="37">
        <f>INDEX(LORDetail!$G$932:$G$1859,P3218)</f>
        <v>83.220020000000005</v>
      </c>
      <c r="U3218">
        <f t="shared" si="1071"/>
        <v>272</v>
      </c>
      <c r="V3218" s="37">
        <f>INDEX(LORDetail!$B$932:$B$1859,U3218)</f>
        <v>56791</v>
      </c>
      <c r="W3218" s="37">
        <f>INDEX(LORDetail!$D$932:$D$1859,U3218)</f>
        <v>51.5353621176451</v>
      </c>
      <c r="X3218" s="37">
        <f>INDEX(LORDetail!$E$932:$E$1859,U3218)</f>
        <v>-1.90671865385457</v>
      </c>
      <c r="Y3218" s="37">
        <f>INDEX(LORDetail!$G$932:$G$1859,U3218)</f>
        <v>83.097459999999998</v>
      </c>
      <c r="Z3218">
        <f t="shared" si="1072"/>
        <v>197</v>
      </c>
      <c r="AA3218" s="29">
        <f t="shared" si="1073"/>
        <v>132.00273051105614</v>
      </c>
      <c r="AB3218">
        <f t="shared" si="1074"/>
        <v>0.67006462188353377</v>
      </c>
      <c r="AC3218" s="32">
        <f t="shared" si="1075"/>
        <v>51.535506297420646</v>
      </c>
      <c r="AD3218" s="32">
        <f t="shared" si="1076"/>
        <v>-1.9076293462869187</v>
      </c>
      <c r="AE3218" s="34">
        <f t="shared" si="1077"/>
        <v>83.137896879941948</v>
      </c>
      <c r="AF3218" s="36" t="str">
        <f t="shared" si="1084"/>
        <v>RDNGSTN</v>
      </c>
      <c r="AG3218" s="36" t="str">
        <f t="shared" si="1085"/>
        <v>PADTON</v>
      </c>
      <c r="AH3218" s="36">
        <f t="shared" si="1082"/>
        <v>1713</v>
      </c>
      <c r="AI3218" s="42">
        <f t="shared" si="1083"/>
        <v>56726</v>
      </c>
      <c r="AJ3218" s="43">
        <f t="shared" si="1078"/>
        <v>17.441477645909242</v>
      </c>
      <c r="AK3218" s="43">
        <f t="shared" si="1079"/>
        <v>-1.9775219239940373E-2</v>
      </c>
      <c r="AL3218" s="36">
        <f t="shared" si="1080"/>
        <v>51.535506297420646</v>
      </c>
      <c r="AM3218" s="36">
        <v>1</v>
      </c>
      <c r="AN3218" s="36">
        <f t="shared" si="1081"/>
        <v>-1.9076293462869187</v>
      </c>
      <c r="AO3218" s="36">
        <v>4</v>
      </c>
      <c r="AP3218" s="42">
        <f>INT(AI3218/1000)*1000</f>
        <v>56000</v>
      </c>
      <c r="AQ3218" s="42">
        <f>MOD(AI3218,1000)</f>
        <v>726</v>
      </c>
      <c r="AR3218" s="42">
        <f>MOD(AI3219,1000)-0.2+(AP3219-AP3218)</f>
        <v>743.20000000000141</v>
      </c>
    </row>
    <row r="3219" spans="1:44" x14ac:dyDescent="0.25">
      <c r="A3219" s="19" t="s">
        <v>1</v>
      </c>
      <c r="B3219" t="s">
        <v>0</v>
      </c>
      <c r="C3219">
        <v>1714</v>
      </c>
      <c r="D3219" s="36">
        <f>MATCH(C3219,TrainRun!$AG$149:$AG$295,1)</f>
        <v>135</v>
      </c>
      <c r="E3219" s="36">
        <f>INT(INDEX(TrainRun!$AD$149:$AD$295,'By Second'!D3219))</f>
        <v>1711</v>
      </c>
      <c r="F3219" s="36">
        <f>IF(E3219=0,0,INDEX(TrainRun!$AE$149:$AE$295,'By Second'!D3219))</f>
        <v>17.48102808438912</v>
      </c>
      <c r="G3219" s="36">
        <f>INDEX(TrainRun!$AF$149:$AF$295,'By Second'!D3219)</f>
        <v>56691.134669224186</v>
      </c>
      <c r="H3219">
        <f t="shared" si="1065"/>
        <v>136</v>
      </c>
      <c r="I3219" s="36">
        <f>INT(INDEX(TrainRun!$AD$149:$AD$295,'By Second'!H3219))</f>
        <v>1717</v>
      </c>
      <c r="J3219" s="36">
        <f>INDEX(TrainRun!$AE$149:$AE$295,'By Second'!H3219)</f>
        <v>17.362376768949478</v>
      </c>
      <c r="K3219">
        <f t="shared" si="1066"/>
        <v>6</v>
      </c>
      <c r="L3219">
        <f t="shared" si="1067"/>
        <v>-0.11865131543964225</v>
      </c>
      <c r="M3219">
        <f t="shared" si="1068"/>
        <v>-1.9775219239940373E-2</v>
      </c>
      <c r="N3219" s="32">
        <f t="shared" si="1069"/>
        <v>17.421702426669302</v>
      </c>
      <c r="O3219" s="29">
        <f t="shared" si="1070"/>
        <v>56743.424432937725</v>
      </c>
      <c r="P3219" s="37">
        <f>MATCH(O3219,LORDetail!$B$932:$B$1859,1)</f>
        <v>271</v>
      </c>
      <c r="Q3219" s="37">
        <f>INDEX(LORDetail!$B$932:$B$1859,P3219)</f>
        <v>56594</v>
      </c>
      <c r="R3219" s="37">
        <f>INDEX(LORDetail!$D$932:$D$1859,P3219)</f>
        <v>51.5357991116297</v>
      </c>
      <c r="S3219" s="37">
        <f>INDEX(LORDetail!$E$932:$E$1859,P3219)</f>
        <v>-1.90947886840794</v>
      </c>
      <c r="T3219" s="37">
        <f>INDEX(LORDetail!$G$932:$G$1859,P3219)</f>
        <v>83.220020000000005</v>
      </c>
      <c r="U3219">
        <f t="shared" si="1071"/>
        <v>272</v>
      </c>
      <c r="V3219" s="37">
        <f>INDEX(LORDetail!$B$932:$B$1859,U3219)</f>
        <v>56791</v>
      </c>
      <c r="W3219" s="37">
        <f>INDEX(LORDetail!$D$932:$D$1859,U3219)</f>
        <v>51.5353621176451</v>
      </c>
      <c r="X3219" s="37">
        <f>INDEX(LORDetail!$E$932:$E$1859,U3219)</f>
        <v>-1.90671865385457</v>
      </c>
      <c r="Y3219" s="37">
        <f>INDEX(LORDetail!$G$932:$G$1859,U3219)</f>
        <v>83.097459999999998</v>
      </c>
      <c r="Z3219">
        <f t="shared" si="1072"/>
        <v>197</v>
      </c>
      <c r="AA3219" s="29">
        <f t="shared" si="1073"/>
        <v>149.42443293772521</v>
      </c>
      <c r="AB3219">
        <f t="shared" si="1074"/>
        <v>0.75849965958236154</v>
      </c>
      <c r="AC3219" s="32">
        <f t="shared" si="1075"/>
        <v>51.535467651841138</v>
      </c>
      <c r="AD3219" s="32">
        <f t="shared" si="1076"/>
        <v>-1.9073852466088346</v>
      </c>
      <c r="AE3219" s="34">
        <f t="shared" si="1077"/>
        <v>83.127058281721588</v>
      </c>
      <c r="AF3219" s="36" t="str">
        <f t="shared" si="1084"/>
        <v>RDNGSTN</v>
      </c>
      <c r="AG3219" s="36" t="str">
        <f t="shared" si="1085"/>
        <v>PADTON</v>
      </c>
      <c r="AH3219" s="36">
        <f t="shared" si="1082"/>
        <v>1714</v>
      </c>
      <c r="AI3219" s="42">
        <f t="shared" si="1083"/>
        <v>56743.4</v>
      </c>
      <c r="AJ3219" s="43">
        <f t="shared" si="1078"/>
        <v>17.421702426669302</v>
      </c>
      <c r="AK3219" s="43">
        <f t="shared" si="1079"/>
        <v>-1.9775219239940373E-2</v>
      </c>
      <c r="AL3219" s="36">
        <f t="shared" si="1080"/>
        <v>51.535467651841138</v>
      </c>
      <c r="AM3219" s="36">
        <v>1</v>
      </c>
      <c r="AN3219" s="36">
        <f t="shared" si="1081"/>
        <v>-1.9073852466088346</v>
      </c>
      <c r="AO3219" s="36">
        <v>4</v>
      </c>
      <c r="AP3219" s="42">
        <f>INT(AI3219/1000)*1000</f>
        <v>56000</v>
      </c>
      <c r="AQ3219" s="42">
        <f>MOD(AI3219,1000)</f>
        <v>743.40000000000146</v>
      </c>
      <c r="AR3219" s="42">
        <f>MOD(AI3220,1000)-0.2+(AP3220-AP3219)</f>
        <v>760.60000000000286</v>
      </c>
    </row>
    <row r="3220" spans="1:44" x14ac:dyDescent="0.25">
      <c r="A3220" s="19" t="s">
        <v>1</v>
      </c>
      <c r="B3220" t="s">
        <v>0</v>
      </c>
      <c r="C3220">
        <v>1715</v>
      </c>
      <c r="D3220" s="36">
        <f>MATCH(C3220,TrainRun!$AG$149:$AG$295,1)</f>
        <v>135</v>
      </c>
      <c r="E3220" s="36">
        <f>INT(INDEX(TrainRun!$AD$149:$AD$295,'By Second'!D3220))</f>
        <v>1711</v>
      </c>
      <c r="F3220" s="36">
        <f>IF(E3220=0,0,INDEX(TrainRun!$AE$149:$AE$295,'By Second'!D3220))</f>
        <v>17.48102808438912</v>
      </c>
      <c r="G3220" s="36">
        <f>INDEX(TrainRun!$AF$149:$AF$295,'By Second'!D3220)</f>
        <v>56691.134669224186</v>
      </c>
      <c r="H3220">
        <f t="shared" si="1065"/>
        <v>136</v>
      </c>
      <c r="I3220" s="36">
        <f>INT(INDEX(TrainRun!$AD$149:$AD$295,'By Second'!H3220))</f>
        <v>1717</v>
      </c>
      <c r="J3220" s="36">
        <f>INDEX(TrainRun!$AE$149:$AE$295,'By Second'!H3220)</f>
        <v>17.362376768949478</v>
      </c>
      <c r="K3220">
        <f t="shared" si="1066"/>
        <v>6</v>
      </c>
      <c r="L3220">
        <f t="shared" si="1067"/>
        <v>-0.11865131543964225</v>
      </c>
      <c r="M3220">
        <f t="shared" si="1068"/>
        <v>-1.9775219239940373E-2</v>
      </c>
      <c r="N3220" s="32">
        <f t="shared" si="1069"/>
        <v>17.401927207429363</v>
      </c>
      <c r="O3220" s="29">
        <f t="shared" si="1070"/>
        <v>56760.826360145154</v>
      </c>
      <c r="P3220" s="37">
        <f>MATCH(O3220,LORDetail!$B$932:$B$1859,1)</f>
        <v>271</v>
      </c>
      <c r="Q3220" s="37">
        <f>INDEX(LORDetail!$B$932:$B$1859,P3220)</f>
        <v>56594</v>
      </c>
      <c r="R3220" s="37">
        <f>INDEX(LORDetail!$D$932:$D$1859,P3220)</f>
        <v>51.5357991116297</v>
      </c>
      <c r="S3220" s="37">
        <f>INDEX(LORDetail!$E$932:$E$1859,P3220)</f>
        <v>-1.90947886840794</v>
      </c>
      <c r="T3220" s="37">
        <f>INDEX(LORDetail!$G$932:$G$1859,P3220)</f>
        <v>83.220020000000005</v>
      </c>
      <c r="U3220">
        <f t="shared" si="1071"/>
        <v>272</v>
      </c>
      <c r="V3220" s="37">
        <f>INDEX(LORDetail!$B$932:$B$1859,U3220)</f>
        <v>56791</v>
      </c>
      <c r="W3220" s="37">
        <f>INDEX(LORDetail!$D$932:$D$1859,U3220)</f>
        <v>51.5353621176451</v>
      </c>
      <c r="X3220" s="37">
        <f>INDEX(LORDetail!$E$932:$E$1859,U3220)</f>
        <v>-1.90671865385457</v>
      </c>
      <c r="Y3220" s="37">
        <f>INDEX(LORDetail!$G$932:$G$1859,U3220)</f>
        <v>83.097459999999998</v>
      </c>
      <c r="Z3220">
        <f t="shared" si="1072"/>
        <v>197</v>
      </c>
      <c r="AA3220" s="29">
        <f t="shared" si="1073"/>
        <v>166.82636014515447</v>
      </c>
      <c r="AB3220">
        <f t="shared" si="1074"/>
        <v>0.84683431545763688</v>
      </c>
      <c r="AC3220" s="32">
        <f t="shared" si="1075"/>
        <v>51.535429050127895</v>
      </c>
      <c r="AD3220" s="32">
        <f t="shared" si="1076"/>
        <v>-1.9071414240061206</v>
      </c>
      <c r="AE3220" s="34">
        <f t="shared" si="1077"/>
        <v>83.116231986297507</v>
      </c>
      <c r="AF3220" s="36" t="str">
        <f t="shared" si="1084"/>
        <v>RDNGSTN</v>
      </c>
      <c r="AG3220" s="36" t="str">
        <f t="shared" si="1085"/>
        <v>PADTON</v>
      </c>
      <c r="AH3220" s="36">
        <f t="shared" si="1082"/>
        <v>1715</v>
      </c>
      <c r="AI3220" s="42">
        <f t="shared" si="1083"/>
        <v>56760.800000000003</v>
      </c>
      <c r="AJ3220" s="43">
        <f t="shared" si="1078"/>
        <v>17.401927207429363</v>
      </c>
      <c r="AK3220" s="43">
        <f t="shared" si="1079"/>
        <v>-1.9775219239940373E-2</v>
      </c>
      <c r="AL3220" s="36">
        <f t="shared" si="1080"/>
        <v>51.535429050127895</v>
      </c>
      <c r="AM3220" s="36">
        <v>1</v>
      </c>
      <c r="AN3220" s="36">
        <f t="shared" si="1081"/>
        <v>-1.9071414240061206</v>
      </c>
      <c r="AO3220" s="36">
        <v>4</v>
      </c>
      <c r="AP3220" s="42">
        <f>INT(AI3220/1000)*1000</f>
        <v>56000</v>
      </c>
      <c r="AQ3220" s="42">
        <f>MOD(AI3220,1000)</f>
        <v>760.80000000000291</v>
      </c>
      <c r="AR3220" s="42">
        <f>MOD(AI3221,1000)-0.2+(AP3221-AP3220)</f>
        <v>777.99999999999704</v>
      </c>
    </row>
    <row r="3221" spans="1:44" x14ac:dyDescent="0.25">
      <c r="A3221" s="19" t="s">
        <v>1</v>
      </c>
      <c r="B3221" t="s">
        <v>0</v>
      </c>
      <c r="C3221">
        <v>1716</v>
      </c>
      <c r="D3221" s="36">
        <f>MATCH(C3221,TrainRun!$AG$149:$AG$295,1)</f>
        <v>135</v>
      </c>
      <c r="E3221" s="36">
        <f>INT(INDEX(TrainRun!$AD$149:$AD$295,'By Second'!D3221))</f>
        <v>1711</v>
      </c>
      <c r="F3221" s="36">
        <f>IF(E3221=0,0,INDEX(TrainRun!$AE$149:$AE$295,'By Second'!D3221))</f>
        <v>17.48102808438912</v>
      </c>
      <c r="G3221" s="36">
        <f>INDEX(TrainRun!$AF$149:$AF$295,'By Second'!D3221)</f>
        <v>56691.134669224186</v>
      </c>
      <c r="H3221">
        <f t="shared" si="1065"/>
        <v>136</v>
      </c>
      <c r="I3221" s="36">
        <f>INT(INDEX(TrainRun!$AD$149:$AD$295,'By Second'!H3221))</f>
        <v>1717</v>
      </c>
      <c r="J3221" s="36">
        <f>INDEX(TrainRun!$AE$149:$AE$295,'By Second'!H3221)</f>
        <v>17.362376768949478</v>
      </c>
      <c r="K3221">
        <f t="shared" si="1066"/>
        <v>6</v>
      </c>
      <c r="L3221">
        <f t="shared" si="1067"/>
        <v>-0.11865131543964225</v>
      </c>
      <c r="M3221">
        <f t="shared" si="1068"/>
        <v>-1.9775219239940373E-2</v>
      </c>
      <c r="N3221" s="32">
        <f t="shared" si="1069"/>
        <v>17.382151988189424</v>
      </c>
      <c r="O3221" s="29">
        <f t="shared" si="1070"/>
        <v>56778.208512133344</v>
      </c>
      <c r="P3221" s="37">
        <f>MATCH(O3221,LORDetail!$B$932:$B$1859,1)</f>
        <v>271</v>
      </c>
      <c r="Q3221" s="37">
        <f>INDEX(LORDetail!$B$932:$B$1859,P3221)</f>
        <v>56594</v>
      </c>
      <c r="R3221" s="37">
        <f>INDEX(LORDetail!$D$932:$D$1859,P3221)</f>
        <v>51.5357991116297</v>
      </c>
      <c r="S3221" s="37">
        <f>INDEX(LORDetail!$E$932:$E$1859,P3221)</f>
        <v>-1.90947886840794</v>
      </c>
      <c r="T3221" s="37">
        <f>INDEX(LORDetail!$G$932:$G$1859,P3221)</f>
        <v>83.220020000000005</v>
      </c>
      <c r="U3221">
        <f t="shared" si="1071"/>
        <v>272</v>
      </c>
      <c r="V3221" s="37">
        <f>INDEX(LORDetail!$B$932:$B$1859,U3221)</f>
        <v>56791</v>
      </c>
      <c r="W3221" s="37">
        <f>INDEX(LORDetail!$D$932:$D$1859,U3221)</f>
        <v>51.5353621176451</v>
      </c>
      <c r="X3221" s="37">
        <f>INDEX(LORDetail!$E$932:$E$1859,U3221)</f>
        <v>-1.90671865385457</v>
      </c>
      <c r="Y3221" s="37">
        <f>INDEX(LORDetail!$G$932:$G$1859,U3221)</f>
        <v>83.097459999999998</v>
      </c>
      <c r="Z3221">
        <f t="shared" si="1072"/>
        <v>197</v>
      </c>
      <c r="AA3221" s="29">
        <f t="shared" si="1073"/>
        <v>184.2085121333439</v>
      </c>
      <c r="AB3221">
        <f t="shared" si="1074"/>
        <v>0.93506858950935989</v>
      </c>
      <c r="AC3221" s="32">
        <f t="shared" si="1075"/>
        <v>51.535390492280897</v>
      </c>
      <c r="AD3221" s="32">
        <f t="shared" si="1076"/>
        <v>-1.9068978784787771</v>
      </c>
      <c r="AE3221" s="34">
        <f t="shared" si="1077"/>
        <v>83.105417993669732</v>
      </c>
      <c r="AF3221" s="36" t="str">
        <f t="shared" si="1084"/>
        <v>RDNGSTN</v>
      </c>
      <c r="AG3221" s="36" t="str">
        <f t="shared" si="1085"/>
        <v>PADTON</v>
      </c>
      <c r="AH3221" s="36">
        <f t="shared" si="1082"/>
        <v>1716</v>
      </c>
      <c r="AI3221" s="42">
        <f t="shared" si="1083"/>
        <v>56778.2</v>
      </c>
      <c r="AJ3221" s="43">
        <f t="shared" si="1078"/>
        <v>17.382151988189424</v>
      </c>
      <c r="AK3221" s="43">
        <f t="shared" si="1079"/>
        <v>-1.9775219239940373E-2</v>
      </c>
      <c r="AL3221" s="36">
        <f t="shared" si="1080"/>
        <v>51.535390492280897</v>
      </c>
      <c r="AM3221" s="36">
        <v>1</v>
      </c>
      <c r="AN3221" s="36">
        <f t="shared" si="1081"/>
        <v>-1.9068978784787771</v>
      </c>
      <c r="AO3221" s="36">
        <v>4</v>
      </c>
      <c r="AP3221" s="42">
        <f>INT(AI3221/1000)*1000</f>
        <v>56000</v>
      </c>
      <c r="AQ3221" s="42">
        <f>MOD(AI3221,1000)</f>
        <v>778.19999999999709</v>
      </c>
      <c r="AR3221" s="42">
        <f>MOD(AI3222,1000)-0.2+(AP3222-AP3221)</f>
        <v>788.60000000000286</v>
      </c>
    </row>
    <row r="3222" spans="1:44" x14ac:dyDescent="0.25">
      <c r="A3222" s="19" t="s">
        <v>1</v>
      </c>
      <c r="B3222" t="s">
        <v>0</v>
      </c>
      <c r="C3222">
        <v>1717</v>
      </c>
      <c r="D3222" s="36">
        <f>MATCH(C3222,TrainRun!$AG$149:$AG$295,1)</f>
        <v>138</v>
      </c>
      <c r="E3222" s="36">
        <f>INT(INDEX(TrainRun!$AD$149:$AD$295,'By Second'!D3222))</f>
        <v>1717</v>
      </c>
      <c r="F3222" s="36">
        <f>IF(E3222=0,0,INDEX(TrainRun!$AE$149:$AE$295,'By Second'!D3222))</f>
        <v>17.320373804345039</v>
      </c>
      <c r="G3222" s="36">
        <f>INDEX(TrainRun!$AF$149:$AF$295,'By Second'!D3222)</f>
        <v>56788.723712235922</v>
      </c>
      <c r="H3222">
        <f t="shared" si="1065"/>
        <v>139</v>
      </c>
      <c r="I3222" s="36">
        <f>INT(INDEX(TrainRun!$AD$149:$AD$295,'By Second'!H3222))</f>
        <v>1729</v>
      </c>
      <c r="J3222" s="36">
        <f>INDEX(TrainRun!$AE$149:$AE$295,'By Second'!H3222)</f>
        <v>14.835068904766832</v>
      </c>
      <c r="K3222">
        <f t="shared" si="1066"/>
        <v>12</v>
      </c>
      <c r="L3222">
        <f t="shared" si="1067"/>
        <v>-2.4853048995782068</v>
      </c>
      <c r="M3222">
        <f t="shared" si="1068"/>
        <v>-0.20710874163151724</v>
      </c>
      <c r="N3222" s="32">
        <f t="shared" si="1069"/>
        <v>17.320373804345039</v>
      </c>
      <c r="O3222" s="29">
        <f t="shared" si="1070"/>
        <v>56788.7</v>
      </c>
      <c r="P3222" s="37">
        <f>MATCH(O3222,LORDetail!$B$932:$B$1859,1)</f>
        <v>271</v>
      </c>
      <c r="Q3222" s="37">
        <f>INDEX(LORDetail!$B$932:$B$1859,P3222)</f>
        <v>56594</v>
      </c>
      <c r="R3222" s="37">
        <f>INDEX(LORDetail!$D$932:$D$1859,P3222)</f>
        <v>51.5357991116297</v>
      </c>
      <c r="S3222" s="37">
        <f>INDEX(LORDetail!$E$932:$E$1859,P3222)</f>
        <v>-1.90947886840794</v>
      </c>
      <c r="T3222" s="37">
        <f>INDEX(LORDetail!$G$932:$G$1859,P3222)</f>
        <v>83.220020000000005</v>
      </c>
      <c r="U3222">
        <f t="shared" si="1071"/>
        <v>272</v>
      </c>
      <c r="V3222" s="37">
        <f>INDEX(LORDetail!$B$932:$B$1859,U3222)</f>
        <v>56791</v>
      </c>
      <c r="W3222" s="37">
        <f>INDEX(LORDetail!$D$932:$D$1859,U3222)</f>
        <v>51.5353621176451</v>
      </c>
      <c r="X3222" s="37">
        <f>INDEX(LORDetail!$E$932:$E$1859,U3222)</f>
        <v>-1.90671865385457</v>
      </c>
      <c r="Y3222" s="37">
        <f>INDEX(LORDetail!$G$932:$G$1859,U3222)</f>
        <v>83.097459999999998</v>
      </c>
      <c r="Z3222">
        <f t="shared" si="1072"/>
        <v>197</v>
      </c>
      <c r="AA3222" s="29">
        <f t="shared" si="1073"/>
        <v>194.69999999999709</v>
      </c>
      <c r="AB3222">
        <f t="shared" si="1074"/>
        <v>0.98832487309643191</v>
      </c>
      <c r="AC3222" s="32">
        <f t="shared" si="1075"/>
        <v>51.535367219605327</v>
      </c>
      <c r="AD3222" s="32">
        <f t="shared" si="1076"/>
        <v>-1.9067508797097616</v>
      </c>
      <c r="AE3222" s="34">
        <f t="shared" si="1077"/>
        <v>83.098890903553297</v>
      </c>
      <c r="AF3222" s="36" t="str">
        <f t="shared" si="1084"/>
        <v>RDNGSTN</v>
      </c>
      <c r="AG3222" s="36" t="str">
        <f t="shared" si="1085"/>
        <v>PADTON</v>
      </c>
      <c r="AH3222" s="36">
        <f t="shared" si="1082"/>
        <v>1717</v>
      </c>
      <c r="AI3222" s="42">
        <f t="shared" si="1083"/>
        <v>56788.800000000003</v>
      </c>
      <c r="AJ3222" s="43">
        <f t="shared" si="1078"/>
        <v>17.320373804345039</v>
      </c>
      <c r="AK3222" s="43">
        <f t="shared" si="1079"/>
        <v>-0.20710874163151724</v>
      </c>
      <c r="AL3222" s="36">
        <f t="shared" si="1080"/>
        <v>51.535367219605327</v>
      </c>
      <c r="AM3222" s="36">
        <v>1</v>
      </c>
      <c r="AN3222" s="36">
        <f t="shared" si="1081"/>
        <v>-1.9067508797097616</v>
      </c>
      <c r="AO3222" s="36">
        <v>4</v>
      </c>
      <c r="AP3222" s="42">
        <f>INT(AI3222/1000)*1000</f>
        <v>56000</v>
      </c>
      <c r="AQ3222" s="42">
        <f>MOD(AI3222,1000)</f>
        <v>788.80000000000291</v>
      </c>
      <c r="AR3222" s="42">
        <f>MOD(AI3223,1000)-0.2+(AP3223-AP3222)</f>
        <v>805.60000000000286</v>
      </c>
    </row>
    <row r="3223" spans="1:44" x14ac:dyDescent="0.25">
      <c r="A3223" s="19" t="s">
        <v>1</v>
      </c>
      <c r="B3223" t="s">
        <v>0</v>
      </c>
      <c r="C3223">
        <v>1718</v>
      </c>
      <c r="D3223" s="36">
        <f>MATCH(C3223,TrainRun!$AG$149:$AG$295,1)</f>
        <v>138</v>
      </c>
      <c r="E3223" s="36">
        <f>INT(INDEX(TrainRun!$AD$149:$AD$295,'By Second'!D3223))</f>
        <v>1717</v>
      </c>
      <c r="F3223" s="36">
        <f>IF(E3223=0,0,INDEX(TrainRun!$AE$149:$AE$295,'By Second'!D3223))</f>
        <v>17.320373804345039</v>
      </c>
      <c r="G3223" s="36">
        <f>INDEX(TrainRun!$AF$149:$AF$295,'By Second'!D3223)</f>
        <v>56788.723712235922</v>
      </c>
      <c r="H3223">
        <f t="shared" si="1065"/>
        <v>139</v>
      </c>
      <c r="I3223" s="36">
        <f>INT(INDEX(TrainRun!$AD$149:$AD$295,'By Second'!H3223))</f>
        <v>1729</v>
      </c>
      <c r="J3223" s="36">
        <f>INDEX(TrainRun!$AE$149:$AE$295,'By Second'!H3223)</f>
        <v>14.835068904766832</v>
      </c>
      <c r="K3223">
        <f t="shared" si="1066"/>
        <v>12</v>
      </c>
      <c r="L3223">
        <f t="shared" si="1067"/>
        <v>-2.4853048995782068</v>
      </c>
      <c r="M3223">
        <f t="shared" si="1068"/>
        <v>-0.20710874163151724</v>
      </c>
      <c r="N3223" s="32">
        <f t="shared" si="1069"/>
        <v>17.11326506271352</v>
      </c>
      <c r="O3223" s="29">
        <f t="shared" si="1070"/>
        <v>56805.813265062709</v>
      </c>
      <c r="P3223" s="37">
        <f>MATCH(O3223,LORDetail!$B$932:$B$1859,1)</f>
        <v>272</v>
      </c>
      <c r="Q3223" s="37">
        <f>INDEX(LORDetail!$B$932:$B$1859,P3223)</f>
        <v>56791</v>
      </c>
      <c r="R3223" s="37">
        <f>INDEX(LORDetail!$D$932:$D$1859,P3223)</f>
        <v>51.5353621176451</v>
      </c>
      <c r="S3223" s="37">
        <f>INDEX(LORDetail!$E$932:$E$1859,P3223)</f>
        <v>-1.90671865385457</v>
      </c>
      <c r="T3223" s="37">
        <f>INDEX(LORDetail!$G$932:$G$1859,P3223)</f>
        <v>83.097459999999998</v>
      </c>
      <c r="U3223">
        <f t="shared" si="1071"/>
        <v>273</v>
      </c>
      <c r="V3223" s="37">
        <f>INDEX(LORDetail!$B$932:$B$1859,U3223)</f>
        <v>56807</v>
      </c>
      <c r="W3223" s="37">
        <f>INDEX(LORDetail!$D$932:$D$1859,U3223)</f>
        <v>51.535636540467102</v>
      </c>
      <c r="X3223" s="37">
        <f>INDEX(LORDetail!$E$932:$E$1859,U3223)</f>
        <v>-1.9064062281860961</v>
      </c>
      <c r="Y3223" s="37">
        <f>INDEX(LORDetail!$G$932:$G$1859,U3223)</f>
        <v>83.087500000000006</v>
      </c>
      <c r="Z3223">
        <f t="shared" si="1072"/>
        <v>16</v>
      </c>
      <c r="AA3223" s="29">
        <f t="shared" si="1073"/>
        <v>14.813265062708524</v>
      </c>
      <c r="AB3223">
        <f t="shared" si="1074"/>
        <v>0.92582906641928275</v>
      </c>
      <c r="AC3223" s="32">
        <f t="shared" si="1075"/>
        <v>51.535616186270197</v>
      </c>
      <c r="AD3223" s="32">
        <f t="shared" si="1076"/>
        <v>-1.9064294010896015</v>
      </c>
      <c r="AE3223" s="34">
        <f t="shared" si="1077"/>
        <v>83.088238742498476</v>
      </c>
      <c r="AF3223" s="36" t="str">
        <f t="shared" si="1084"/>
        <v>RDNGSTN</v>
      </c>
      <c r="AG3223" s="36" t="str">
        <f t="shared" si="1085"/>
        <v>PADTON</v>
      </c>
      <c r="AH3223" s="36">
        <f t="shared" si="1082"/>
        <v>1718</v>
      </c>
      <c r="AI3223" s="42">
        <f t="shared" si="1083"/>
        <v>56805.8</v>
      </c>
      <c r="AJ3223" s="43">
        <f t="shared" si="1078"/>
        <v>17.11326506271352</v>
      </c>
      <c r="AK3223" s="43">
        <f t="shared" si="1079"/>
        <v>-0.20710874163151724</v>
      </c>
      <c r="AL3223" s="36">
        <f t="shared" si="1080"/>
        <v>51.535616186270197</v>
      </c>
      <c r="AM3223" s="36">
        <v>1</v>
      </c>
      <c r="AN3223" s="36">
        <f t="shared" si="1081"/>
        <v>-1.9064294010896015</v>
      </c>
      <c r="AO3223" s="36">
        <v>4</v>
      </c>
      <c r="AP3223" s="42">
        <f>INT(AI3223/1000)*1000</f>
        <v>56000</v>
      </c>
      <c r="AQ3223" s="42">
        <f>MOD(AI3223,1000)</f>
        <v>805.80000000000291</v>
      </c>
      <c r="AR3223" s="42">
        <f>MOD(AI3224,1000)-0.2+(AP3224-AP3223)</f>
        <v>822.60000000000286</v>
      </c>
    </row>
    <row r="3224" spans="1:44" x14ac:dyDescent="0.25">
      <c r="A3224" s="19" t="s">
        <v>1</v>
      </c>
      <c r="B3224" t="s">
        <v>0</v>
      </c>
      <c r="C3224">
        <v>1719</v>
      </c>
      <c r="D3224" s="36">
        <f>MATCH(C3224,TrainRun!$AG$149:$AG$295,1)</f>
        <v>138</v>
      </c>
      <c r="E3224" s="36">
        <f>INT(INDEX(TrainRun!$AD$149:$AD$295,'By Second'!D3224))</f>
        <v>1717</v>
      </c>
      <c r="F3224" s="36">
        <f>IF(E3224=0,0,INDEX(TrainRun!$AE$149:$AE$295,'By Second'!D3224))</f>
        <v>17.320373804345039</v>
      </c>
      <c r="G3224" s="36">
        <f>INDEX(TrainRun!$AF$149:$AF$295,'By Second'!D3224)</f>
        <v>56788.723712235922</v>
      </c>
      <c r="H3224">
        <f t="shared" si="1065"/>
        <v>139</v>
      </c>
      <c r="I3224" s="36">
        <f>INT(INDEX(TrainRun!$AD$149:$AD$295,'By Second'!H3224))</f>
        <v>1729</v>
      </c>
      <c r="J3224" s="36">
        <f>INDEX(TrainRun!$AE$149:$AE$295,'By Second'!H3224)</f>
        <v>14.835068904766832</v>
      </c>
      <c r="K3224">
        <f t="shared" si="1066"/>
        <v>12</v>
      </c>
      <c r="L3224">
        <f t="shared" si="1067"/>
        <v>-2.4853048995782068</v>
      </c>
      <c r="M3224">
        <f t="shared" si="1068"/>
        <v>-0.20710874163151724</v>
      </c>
      <c r="N3224" s="32">
        <f t="shared" si="1069"/>
        <v>16.906156321082001</v>
      </c>
      <c r="O3224" s="29">
        <f t="shared" si="1070"/>
        <v>56822.719421383794</v>
      </c>
      <c r="P3224" s="37">
        <f>MATCH(O3224,LORDetail!$B$932:$B$1859,1)</f>
        <v>273</v>
      </c>
      <c r="Q3224" s="37">
        <f>INDEX(LORDetail!$B$932:$B$1859,P3224)</f>
        <v>56807</v>
      </c>
      <c r="R3224" s="37">
        <f>INDEX(LORDetail!$D$932:$D$1859,P3224)</f>
        <v>51.535636540467102</v>
      </c>
      <c r="S3224" s="37">
        <f>INDEX(LORDetail!$E$932:$E$1859,P3224)</f>
        <v>-1.9064062281860961</v>
      </c>
      <c r="T3224" s="37">
        <f>INDEX(LORDetail!$G$932:$G$1859,P3224)</f>
        <v>83.087500000000006</v>
      </c>
      <c r="U3224">
        <f t="shared" si="1071"/>
        <v>274</v>
      </c>
      <c r="V3224" s="37">
        <f>INDEX(LORDetail!$B$932:$B$1859,U3224)</f>
        <v>56988</v>
      </c>
      <c r="W3224" s="37">
        <f>INDEX(LORDetail!$D$932:$D$1859,U3224)</f>
        <v>51.534911545531997</v>
      </c>
      <c r="X3224" s="37">
        <f>INDEX(LORDetail!$E$932:$E$1859,U3224)</f>
        <v>-1.9039717036345201</v>
      </c>
      <c r="Y3224" s="37">
        <f>INDEX(LORDetail!$G$932:$G$1859,U3224)</f>
        <v>82.975089999999994</v>
      </c>
      <c r="Z3224">
        <f t="shared" si="1072"/>
        <v>181</v>
      </c>
      <c r="AA3224" s="29">
        <f t="shared" si="1073"/>
        <v>15.719421383793815</v>
      </c>
      <c r="AB3224">
        <f t="shared" si="1074"/>
        <v>8.6847631954661955E-2</v>
      </c>
      <c r="AC3224" s="32">
        <f t="shared" si="1075"/>
        <v>51.535573576373807</v>
      </c>
      <c r="AD3224" s="32">
        <f t="shared" si="1076"/>
        <v>-1.9061947954938563</v>
      </c>
      <c r="AE3224" s="34">
        <f t="shared" si="1077"/>
        <v>83.077737457691981</v>
      </c>
      <c r="AF3224" s="36" t="str">
        <f t="shared" si="1084"/>
        <v>RDNGSTN</v>
      </c>
      <c r="AG3224" s="36" t="str">
        <f t="shared" si="1085"/>
        <v>PADTON</v>
      </c>
      <c r="AH3224" s="36">
        <f t="shared" si="1082"/>
        <v>1719</v>
      </c>
      <c r="AI3224" s="42">
        <f t="shared" si="1083"/>
        <v>56822.8</v>
      </c>
      <c r="AJ3224" s="43">
        <f t="shared" si="1078"/>
        <v>16.906156321082001</v>
      </c>
      <c r="AK3224" s="43">
        <f t="shared" si="1079"/>
        <v>-0.20710874163151724</v>
      </c>
      <c r="AL3224" s="36">
        <f t="shared" si="1080"/>
        <v>51.535573576373807</v>
      </c>
      <c r="AM3224" s="36">
        <v>1</v>
      </c>
      <c r="AN3224" s="36">
        <f t="shared" si="1081"/>
        <v>-1.9061947954938563</v>
      </c>
      <c r="AO3224" s="36">
        <v>4</v>
      </c>
      <c r="AP3224" s="42">
        <f>INT(AI3224/1000)*1000</f>
        <v>56000</v>
      </c>
      <c r="AQ3224" s="42">
        <f>MOD(AI3224,1000)</f>
        <v>822.80000000000291</v>
      </c>
      <c r="AR3224" s="42">
        <f>MOD(AI3225,1000)-0.2+(AP3225-AP3224)</f>
        <v>839.20000000000141</v>
      </c>
    </row>
    <row r="3225" spans="1:44" x14ac:dyDescent="0.25">
      <c r="A3225" s="19" t="s">
        <v>1</v>
      </c>
      <c r="B3225" t="s">
        <v>0</v>
      </c>
      <c r="C3225">
        <v>1720</v>
      </c>
      <c r="D3225" s="36">
        <f>MATCH(C3225,TrainRun!$AG$149:$AG$295,1)</f>
        <v>138</v>
      </c>
      <c r="E3225" s="36">
        <f>INT(INDEX(TrainRun!$AD$149:$AD$295,'By Second'!D3225))</f>
        <v>1717</v>
      </c>
      <c r="F3225" s="36">
        <f>IF(E3225=0,0,INDEX(TrainRun!$AE$149:$AE$295,'By Second'!D3225))</f>
        <v>17.320373804345039</v>
      </c>
      <c r="G3225" s="36">
        <f>INDEX(TrainRun!$AF$149:$AF$295,'By Second'!D3225)</f>
        <v>56788.723712235922</v>
      </c>
      <c r="H3225">
        <f t="shared" si="1065"/>
        <v>139</v>
      </c>
      <c r="I3225" s="36">
        <f>INT(INDEX(TrainRun!$AD$149:$AD$295,'By Second'!H3225))</f>
        <v>1729</v>
      </c>
      <c r="J3225" s="36">
        <f>INDEX(TrainRun!$AE$149:$AE$295,'By Second'!H3225)</f>
        <v>14.835068904766832</v>
      </c>
      <c r="K3225">
        <f t="shared" si="1066"/>
        <v>12</v>
      </c>
      <c r="L3225">
        <f t="shared" si="1067"/>
        <v>-2.4853048995782068</v>
      </c>
      <c r="M3225">
        <f t="shared" si="1068"/>
        <v>-0.20710874163151724</v>
      </c>
      <c r="N3225" s="32">
        <f t="shared" si="1069"/>
        <v>16.699047579450482</v>
      </c>
      <c r="O3225" s="29">
        <f t="shared" si="1070"/>
        <v>56839.418468963246</v>
      </c>
      <c r="P3225" s="37">
        <f>MATCH(O3225,LORDetail!$B$932:$B$1859,1)</f>
        <v>273</v>
      </c>
      <c r="Q3225" s="37">
        <f>INDEX(LORDetail!$B$932:$B$1859,P3225)</f>
        <v>56807</v>
      </c>
      <c r="R3225" s="37">
        <f>INDEX(LORDetail!$D$932:$D$1859,P3225)</f>
        <v>51.535636540467102</v>
      </c>
      <c r="S3225" s="37">
        <f>INDEX(LORDetail!$E$932:$E$1859,P3225)</f>
        <v>-1.9064062281860961</v>
      </c>
      <c r="T3225" s="37">
        <f>INDEX(LORDetail!$G$932:$G$1859,P3225)</f>
        <v>83.087500000000006</v>
      </c>
      <c r="U3225">
        <f t="shared" si="1071"/>
        <v>274</v>
      </c>
      <c r="V3225" s="37">
        <f>INDEX(LORDetail!$B$932:$B$1859,U3225)</f>
        <v>56988</v>
      </c>
      <c r="W3225" s="37">
        <f>INDEX(LORDetail!$D$932:$D$1859,U3225)</f>
        <v>51.534911545531997</v>
      </c>
      <c r="X3225" s="37">
        <f>INDEX(LORDetail!$E$932:$E$1859,U3225)</f>
        <v>-1.9039717036345201</v>
      </c>
      <c r="Y3225" s="37">
        <f>INDEX(LORDetail!$G$932:$G$1859,U3225)</f>
        <v>82.975089999999994</v>
      </c>
      <c r="Z3225">
        <f t="shared" si="1072"/>
        <v>181</v>
      </c>
      <c r="AA3225" s="29">
        <f t="shared" si="1073"/>
        <v>32.418468963245687</v>
      </c>
      <c r="AB3225">
        <f t="shared" si="1074"/>
        <v>0.17910756333284911</v>
      </c>
      <c r="AC3225" s="32">
        <f t="shared" si="1075"/>
        <v>51.535506688390846</v>
      </c>
      <c r="AD3225" s="32">
        <f t="shared" si="1076"/>
        <v>-1.9059701864257892</v>
      </c>
      <c r="AE3225" s="34">
        <f t="shared" si="1077"/>
        <v>83.067366518805756</v>
      </c>
      <c r="AF3225" s="36" t="str">
        <f t="shared" si="1084"/>
        <v>RDNGSTN</v>
      </c>
      <c r="AG3225" s="36" t="str">
        <f t="shared" si="1085"/>
        <v>PADTON</v>
      </c>
      <c r="AH3225" s="36">
        <f t="shared" si="1082"/>
        <v>1720</v>
      </c>
      <c r="AI3225" s="42">
        <f t="shared" si="1083"/>
        <v>56839.4</v>
      </c>
      <c r="AJ3225" s="43">
        <f t="shared" si="1078"/>
        <v>16.699047579450482</v>
      </c>
      <c r="AK3225" s="43">
        <f t="shared" si="1079"/>
        <v>-0.20710874163151724</v>
      </c>
      <c r="AL3225" s="36">
        <f t="shared" si="1080"/>
        <v>51.535506688390846</v>
      </c>
      <c r="AM3225" s="36">
        <v>1</v>
      </c>
      <c r="AN3225" s="36">
        <f t="shared" si="1081"/>
        <v>-1.9059701864257892</v>
      </c>
      <c r="AO3225" s="36">
        <v>4</v>
      </c>
      <c r="AP3225" s="42">
        <f>INT(AI3225/1000)*1000</f>
        <v>56000</v>
      </c>
      <c r="AQ3225" s="42">
        <f>MOD(AI3225,1000)</f>
        <v>839.40000000000146</v>
      </c>
      <c r="AR3225" s="42">
        <f>MOD(AI3226,1000)-0.2+(AP3226-AP3225)</f>
        <v>855.8</v>
      </c>
    </row>
    <row r="3226" spans="1:44" x14ac:dyDescent="0.25">
      <c r="A3226" s="19" t="s">
        <v>1</v>
      </c>
      <c r="B3226" t="s">
        <v>0</v>
      </c>
      <c r="C3226">
        <v>1721</v>
      </c>
      <c r="D3226" s="36">
        <f>MATCH(C3226,TrainRun!$AG$149:$AG$295,1)</f>
        <v>138</v>
      </c>
      <c r="E3226" s="36">
        <f>INT(INDEX(TrainRun!$AD$149:$AD$295,'By Second'!D3226))</f>
        <v>1717</v>
      </c>
      <c r="F3226" s="36">
        <f>IF(E3226=0,0,INDEX(TrainRun!$AE$149:$AE$295,'By Second'!D3226))</f>
        <v>17.320373804345039</v>
      </c>
      <c r="G3226" s="36">
        <f>INDEX(TrainRun!$AF$149:$AF$295,'By Second'!D3226)</f>
        <v>56788.723712235922</v>
      </c>
      <c r="H3226">
        <f t="shared" si="1065"/>
        <v>139</v>
      </c>
      <c r="I3226" s="36">
        <f>INT(INDEX(TrainRun!$AD$149:$AD$295,'By Second'!H3226))</f>
        <v>1729</v>
      </c>
      <c r="J3226" s="36">
        <f>INDEX(TrainRun!$AE$149:$AE$295,'By Second'!H3226)</f>
        <v>14.835068904766832</v>
      </c>
      <c r="K3226">
        <f t="shared" si="1066"/>
        <v>12</v>
      </c>
      <c r="L3226">
        <f t="shared" si="1067"/>
        <v>-2.4853048995782068</v>
      </c>
      <c r="M3226">
        <f t="shared" si="1068"/>
        <v>-0.20710874163151724</v>
      </c>
      <c r="N3226" s="32">
        <f t="shared" si="1069"/>
        <v>16.491938837818964</v>
      </c>
      <c r="O3226" s="29">
        <f t="shared" si="1070"/>
        <v>56855.910407801064</v>
      </c>
      <c r="P3226" s="37">
        <f>MATCH(O3226,LORDetail!$B$932:$B$1859,1)</f>
        <v>273</v>
      </c>
      <c r="Q3226" s="37">
        <f>INDEX(LORDetail!$B$932:$B$1859,P3226)</f>
        <v>56807</v>
      </c>
      <c r="R3226" s="37">
        <f>INDEX(LORDetail!$D$932:$D$1859,P3226)</f>
        <v>51.535636540467102</v>
      </c>
      <c r="S3226" s="37">
        <f>INDEX(LORDetail!$E$932:$E$1859,P3226)</f>
        <v>-1.9064062281860961</v>
      </c>
      <c r="T3226" s="37">
        <f>INDEX(LORDetail!$G$932:$G$1859,P3226)</f>
        <v>83.087500000000006</v>
      </c>
      <c r="U3226">
        <f t="shared" si="1071"/>
        <v>274</v>
      </c>
      <c r="V3226" s="37">
        <f>INDEX(LORDetail!$B$932:$B$1859,U3226)</f>
        <v>56988</v>
      </c>
      <c r="W3226" s="37">
        <f>INDEX(LORDetail!$D$932:$D$1859,U3226)</f>
        <v>51.534911545531997</v>
      </c>
      <c r="X3226" s="37">
        <f>INDEX(LORDetail!$E$932:$E$1859,U3226)</f>
        <v>-1.9039717036345201</v>
      </c>
      <c r="Y3226" s="37">
        <f>INDEX(LORDetail!$G$932:$G$1859,U3226)</f>
        <v>82.975089999999994</v>
      </c>
      <c r="Z3226">
        <f t="shared" si="1072"/>
        <v>181</v>
      </c>
      <c r="AA3226" s="29">
        <f t="shared" si="1073"/>
        <v>48.910407801064139</v>
      </c>
      <c r="AB3226">
        <f t="shared" si="1074"/>
        <v>0.2702232475196914</v>
      </c>
      <c r="AC3226" s="32">
        <f t="shared" si="1075"/>
        <v>51.535440629981302</v>
      </c>
      <c r="AD3226" s="32">
        <f t="shared" si="1076"/>
        <v>-1.9057483630556027</v>
      </c>
      <c r="AE3226" s="34">
        <f t="shared" si="1077"/>
        <v>83.057124204746316</v>
      </c>
      <c r="AF3226" s="36" t="str">
        <f t="shared" si="1084"/>
        <v>RDNGSTN</v>
      </c>
      <c r="AG3226" s="36" t="str">
        <f t="shared" si="1085"/>
        <v>PADTON</v>
      </c>
      <c r="AH3226" s="36">
        <f t="shared" si="1082"/>
        <v>1721</v>
      </c>
      <c r="AI3226" s="42">
        <f t="shared" si="1083"/>
        <v>56856</v>
      </c>
      <c r="AJ3226" s="43">
        <f t="shared" si="1078"/>
        <v>16.491938837818964</v>
      </c>
      <c r="AK3226" s="43">
        <f t="shared" si="1079"/>
        <v>-0.20710874163151724</v>
      </c>
      <c r="AL3226" s="36">
        <f t="shared" si="1080"/>
        <v>51.535440629981302</v>
      </c>
      <c r="AM3226" s="36">
        <v>1</v>
      </c>
      <c r="AN3226" s="36">
        <f t="shared" si="1081"/>
        <v>-1.9057483630556027</v>
      </c>
      <c r="AO3226" s="36">
        <v>4</v>
      </c>
      <c r="AP3226" s="42">
        <f>INT(AI3226/1000)*1000</f>
        <v>56000</v>
      </c>
      <c r="AQ3226" s="42">
        <f>MOD(AI3226,1000)</f>
        <v>856</v>
      </c>
      <c r="AR3226" s="42">
        <f>MOD(AI3227,1000)-0.2+(AP3227-AP3226)</f>
        <v>871.99999999999704</v>
      </c>
    </row>
    <row r="3227" spans="1:44" x14ac:dyDescent="0.25">
      <c r="A3227" s="19" t="s">
        <v>1</v>
      </c>
      <c r="B3227" t="s">
        <v>0</v>
      </c>
      <c r="C3227">
        <v>1722</v>
      </c>
      <c r="D3227" s="36">
        <f>MATCH(C3227,TrainRun!$AG$149:$AG$295,1)</f>
        <v>138</v>
      </c>
      <c r="E3227" s="36">
        <f>INT(INDEX(TrainRun!$AD$149:$AD$295,'By Second'!D3227))</f>
        <v>1717</v>
      </c>
      <c r="F3227" s="36">
        <f>IF(E3227=0,0,INDEX(TrainRun!$AE$149:$AE$295,'By Second'!D3227))</f>
        <v>17.320373804345039</v>
      </c>
      <c r="G3227" s="36">
        <f>INDEX(TrainRun!$AF$149:$AF$295,'By Second'!D3227)</f>
        <v>56788.723712235922</v>
      </c>
      <c r="H3227">
        <f t="shared" si="1065"/>
        <v>139</v>
      </c>
      <c r="I3227" s="36">
        <f>INT(INDEX(TrainRun!$AD$149:$AD$295,'By Second'!H3227))</f>
        <v>1729</v>
      </c>
      <c r="J3227" s="36">
        <f>INDEX(TrainRun!$AE$149:$AE$295,'By Second'!H3227)</f>
        <v>14.835068904766832</v>
      </c>
      <c r="K3227">
        <f t="shared" si="1066"/>
        <v>12</v>
      </c>
      <c r="L3227">
        <f t="shared" si="1067"/>
        <v>-2.4853048995782068</v>
      </c>
      <c r="M3227">
        <f t="shared" si="1068"/>
        <v>-0.20710874163151724</v>
      </c>
      <c r="N3227" s="32">
        <f t="shared" si="1069"/>
        <v>16.284830096187445</v>
      </c>
      <c r="O3227" s="29">
        <f t="shared" si="1070"/>
        <v>56872.195237897249</v>
      </c>
      <c r="P3227" s="37">
        <f>MATCH(O3227,LORDetail!$B$932:$B$1859,1)</f>
        <v>273</v>
      </c>
      <c r="Q3227" s="37">
        <f>INDEX(LORDetail!$B$932:$B$1859,P3227)</f>
        <v>56807</v>
      </c>
      <c r="R3227" s="37">
        <f>INDEX(LORDetail!$D$932:$D$1859,P3227)</f>
        <v>51.535636540467102</v>
      </c>
      <c r="S3227" s="37">
        <f>INDEX(LORDetail!$E$932:$E$1859,P3227)</f>
        <v>-1.9064062281860961</v>
      </c>
      <c r="T3227" s="37">
        <f>INDEX(LORDetail!$G$932:$G$1859,P3227)</f>
        <v>83.087500000000006</v>
      </c>
      <c r="U3227">
        <f t="shared" si="1071"/>
        <v>274</v>
      </c>
      <c r="V3227" s="37">
        <f>INDEX(LORDetail!$B$932:$B$1859,U3227)</f>
        <v>56988</v>
      </c>
      <c r="W3227" s="37">
        <f>INDEX(LORDetail!$D$932:$D$1859,U3227)</f>
        <v>51.534911545531997</v>
      </c>
      <c r="X3227" s="37">
        <f>INDEX(LORDetail!$E$932:$E$1859,U3227)</f>
        <v>-1.9039717036345201</v>
      </c>
      <c r="Y3227" s="37">
        <f>INDEX(LORDetail!$G$932:$G$1859,U3227)</f>
        <v>82.975089999999994</v>
      </c>
      <c r="Z3227">
        <f t="shared" si="1072"/>
        <v>181</v>
      </c>
      <c r="AA3227" s="29">
        <f t="shared" si="1073"/>
        <v>65.195237897249172</v>
      </c>
      <c r="AB3227">
        <f t="shared" si="1074"/>
        <v>0.36019468451518877</v>
      </c>
      <c r="AC3227" s="32">
        <f t="shared" si="1075"/>
        <v>51.535375401145174</v>
      </c>
      <c r="AD3227" s="32">
        <f t="shared" si="1076"/>
        <v>-1.9055293253832966</v>
      </c>
      <c r="AE3227" s="34">
        <f t="shared" si="1077"/>
        <v>83.047010515513648</v>
      </c>
      <c r="AF3227" s="36" t="str">
        <f t="shared" si="1084"/>
        <v>RDNGSTN</v>
      </c>
      <c r="AG3227" s="36" t="str">
        <f t="shared" si="1085"/>
        <v>PADTON</v>
      </c>
      <c r="AH3227" s="36">
        <f t="shared" si="1082"/>
        <v>1722</v>
      </c>
      <c r="AI3227" s="42">
        <f t="shared" si="1083"/>
        <v>56872.2</v>
      </c>
      <c r="AJ3227" s="43">
        <f t="shared" si="1078"/>
        <v>16.284830096187445</v>
      </c>
      <c r="AK3227" s="43">
        <f t="shared" si="1079"/>
        <v>-0.20710874163151724</v>
      </c>
      <c r="AL3227" s="36">
        <f t="shared" si="1080"/>
        <v>51.535375401145174</v>
      </c>
      <c r="AM3227" s="36">
        <v>1</v>
      </c>
      <c r="AN3227" s="36">
        <f t="shared" si="1081"/>
        <v>-1.9055293253832966</v>
      </c>
      <c r="AO3227" s="36">
        <v>4</v>
      </c>
      <c r="AP3227" s="42">
        <f>INT(AI3227/1000)*1000</f>
        <v>56000</v>
      </c>
      <c r="AQ3227" s="42">
        <f>MOD(AI3227,1000)</f>
        <v>872.19999999999709</v>
      </c>
      <c r="AR3227" s="42">
        <f>MOD(AI3228,1000)-0.2+(AP3228-AP3227)</f>
        <v>887.99999999999704</v>
      </c>
    </row>
    <row r="3228" spans="1:44" x14ac:dyDescent="0.25">
      <c r="A3228" s="19" t="s">
        <v>1</v>
      </c>
      <c r="B3228" t="s">
        <v>0</v>
      </c>
      <c r="C3228">
        <v>1723</v>
      </c>
      <c r="D3228" s="36">
        <f>MATCH(C3228,TrainRun!$AG$149:$AG$295,1)</f>
        <v>138</v>
      </c>
      <c r="E3228" s="36">
        <f>INT(INDEX(TrainRun!$AD$149:$AD$295,'By Second'!D3228))</f>
        <v>1717</v>
      </c>
      <c r="F3228" s="36">
        <f>IF(E3228=0,0,INDEX(TrainRun!$AE$149:$AE$295,'By Second'!D3228))</f>
        <v>17.320373804345039</v>
      </c>
      <c r="G3228" s="36">
        <f>INDEX(TrainRun!$AF$149:$AF$295,'By Second'!D3228)</f>
        <v>56788.723712235922</v>
      </c>
      <c r="H3228">
        <f t="shared" si="1065"/>
        <v>139</v>
      </c>
      <c r="I3228" s="36">
        <f>INT(INDEX(TrainRun!$AD$149:$AD$295,'By Second'!H3228))</f>
        <v>1729</v>
      </c>
      <c r="J3228" s="36">
        <f>INDEX(TrainRun!$AE$149:$AE$295,'By Second'!H3228)</f>
        <v>14.835068904766832</v>
      </c>
      <c r="K3228">
        <f t="shared" si="1066"/>
        <v>12</v>
      </c>
      <c r="L3228">
        <f t="shared" si="1067"/>
        <v>-2.4853048995782068</v>
      </c>
      <c r="M3228">
        <f t="shared" si="1068"/>
        <v>-0.20710874163151724</v>
      </c>
      <c r="N3228" s="32">
        <f t="shared" si="1069"/>
        <v>16.077721354555926</v>
      </c>
      <c r="O3228" s="29">
        <f t="shared" si="1070"/>
        <v>56888.272959251808</v>
      </c>
      <c r="P3228" s="37">
        <f>MATCH(O3228,LORDetail!$B$932:$B$1859,1)</f>
        <v>273</v>
      </c>
      <c r="Q3228" s="37">
        <f>INDEX(LORDetail!$B$932:$B$1859,P3228)</f>
        <v>56807</v>
      </c>
      <c r="R3228" s="37">
        <f>INDEX(LORDetail!$D$932:$D$1859,P3228)</f>
        <v>51.535636540467102</v>
      </c>
      <c r="S3228" s="37">
        <f>INDEX(LORDetail!$E$932:$E$1859,P3228)</f>
        <v>-1.9064062281860961</v>
      </c>
      <c r="T3228" s="37">
        <f>INDEX(LORDetail!$G$932:$G$1859,P3228)</f>
        <v>83.087500000000006</v>
      </c>
      <c r="U3228">
        <f t="shared" si="1071"/>
        <v>274</v>
      </c>
      <c r="V3228" s="37">
        <f>INDEX(LORDetail!$B$932:$B$1859,U3228)</f>
        <v>56988</v>
      </c>
      <c r="W3228" s="37">
        <f>INDEX(LORDetail!$D$932:$D$1859,U3228)</f>
        <v>51.534911545531997</v>
      </c>
      <c r="X3228" s="37">
        <f>INDEX(LORDetail!$E$932:$E$1859,U3228)</f>
        <v>-1.9039717036345201</v>
      </c>
      <c r="Y3228" s="37">
        <f>INDEX(LORDetail!$G$932:$G$1859,U3228)</f>
        <v>82.975089999999994</v>
      </c>
      <c r="Z3228">
        <f t="shared" si="1072"/>
        <v>181</v>
      </c>
      <c r="AA3228" s="29">
        <f t="shared" si="1073"/>
        <v>81.272959251808061</v>
      </c>
      <c r="AB3228">
        <f t="shared" si="1074"/>
        <v>0.44902187431938156</v>
      </c>
      <c r="AC3228" s="32">
        <f t="shared" si="1075"/>
        <v>51.535311001882469</v>
      </c>
      <c r="AD3228" s="32">
        <f t="shared" si="1076"/>
        <v>-1.9053130734088708</v>
      </c>
      <c r="AE3228" s="34">
        <f t="shared" si="1077"/>
        <v>83.037025451107752</v>
      </c>
      <c r="AF3228" s="36" t="str">
        <f t="shared" si="1084"/>
        <v>RDNGSTN</v>
      </c>
      <c r="AG3228" s="36" t="str">
        <f t="shared" si="1085"/>
        <v>PADTON</v>
      </c>
      <c r="AH3228" s="36">
        <f t="shared" si="1082"/>
        <v>1723</v>
      </c>
      <c r="AI3228" s="42">
        <f t="shared" si="1083"/>
        <v>56888.2</v>
      </c>
      <c r="AJ3228" s="43">
        <f t="shared" si="1078"/>
        <v>16.077721354555926</v>
      </c>
      <c r="AK3228" s="43">
        <f t="shared" si="1079"/>
        <v>-0.20710874163151724</v>
      </c>
      <c r="AL3228" s="36">
        <f t="shared" si="1080"/>
        <v>51.535311001882469</v>
      </c>
      <c r="AM3228" s="36">
        <v>1</v>
      </c>
      <c r="AN3228" s="36">
        <f t="shared" si="1081"/>
        <v>-1.9053130734088708</v>
      </c>
      <c r="AO3228" s="36">
        <v>4</v>
      </c>
      <c r="AP3228" s="42">
        <f>INT(AI3228/1000)*1000</f>
        <v>56000</v>
      </c>
      <c r="AQ3228" s="42">
        <f>MOD(AI3228,1000)</f>
        <v>888.19999999999709</v>
      </c>
      <c r="AR3228" s="42">
        <f>MOD(AI3229,1000)-0.2+(AP3229-AP3228)</f>
        <v>903.99999999999704</v>
      </c>
    </row>
    <row r="3229" spans="1:44" x14ac:dyDescent="0.25">
      <c r="A3229" s="19" t="s">
        <v>1</v>
      </c>
      <c r="B3229" t="s">
        <v>0</v>
      </c>
      <c r="C3229">
        <v>1724</v>
      </c>
      <c r="D3229" s="36">
        <f>MATCH(C3229,TrainRun!$AG$149:$AG$295,1)</f>
        <v>138</v>
      </c>
      <c r="E3229" s="36">
        <f>INT(INDEX(TrainRun!$AD$149:$AD$295,'By Second'!D3229))</f>
        <v>1717</v>
      </c>
      <c r="F3229" s="36">
        <f>IF(E3229=0,0,INDEX(TrainRun!$AE$149:$AE$295,'By Second'!D3229))</f>
        <v>17.320373804345039</v>
      </c>
      <c r="G3229" s="36">
        <f>INDEX(TrainRun!$AF$149:$AF$295,'By Second'!D3229)</f>
        <v>56788.723712235922</v>
      </c>
      <c r="H3229">
        <f t="shared" si="1065"/>
        <v>139</v>
      </c>
      <c r="I3229" s="36">
        <f>INT(INDEX(TrainRun!$AD$149:$AD$295,'By Second'!H3229))</f>
        <v>1729</v>
      </c>
      <c r="J3229" s="36">
        <f>INDEX(TrainRun!$AE$149:$AE$295,'By Second'!H3229)</f>
        <v>14.835068904766832</v>
      </c>
      <c r="K3229">
        <f t="shared" si="1066"/>
        <v>12</v>
      </c>
      <c r="L3229">
        <f t="shared" si="1067"/>
        <v>-2.4853048995782068</v>
      </c>
      <c r="M3229">
        <f t="shared" si="1068"/>
        <v>-0.20710874163151724</v>
      </c>
      <c r="N3229" s="32">
        <f t="shared" si="1069"/>
        <v>15.870612612924409</v>
      </c>
      <c r="O3229" s="29">
        <f t="shared" si="1070"/>
        <v>56904.143571864734</v>
      </c>
      <c r="P3229" s="37">
        <f>MATCH(O3229,LORDetail!$B$932:$B$1859,1)</f>
        <v>273</v>
      </c>
      <c r="Q3229" s="37">
        <f>INDEX(LORDetail!$B$932:$B$1859,P3229)</f>
        <v>56807</v>
      </c>
      <c r="R3229" s="37">
        <f>INDEX(LORDetail!$D$932:$D$1859,P3229)</f>
        <v>51.535636540467102</v>
      </c>
      <c r="S3229" s="37">
        <f>INDEX(LORDetail!$E$932:$E$1859,P3229)</f>
        <v>-1.9064062281860961</v>
      </c>
      <c r="T3229" s="37">
        <f>INDEX(LORDetail!$G$932:$G$1859,P3229)</f>
        <v>83.087500000000006</v>
      </c>
      <c r="U3229">
        <f t="shared" si="1071"/>
        <v>274</v>
      </c>
      <c r="V3229" s="37">
        <f>INDEX(LORDetail!$B$932:$B$1859,U3229)</f>
        <v>56988</v>
      </c>
      <c r="W3229" s="37">
        <f>INDEX(LORDetail!$D$932:$D$1859,U3229)</f>
        <v>51.534911545531997</v>
      </c>
      <c r="X3229" s="37">
        <f>INDEX(LORDetail!$E$932:$E$1859,U3229)</f>
        <v>-1.9039717036345201</v>
      </c>
      <c r="Y3229" s="37">
        <f>INDEX(LORDetail!$G$932:$G$1859,U3229)</f>
        <v>82.975089999999994</v>
      </c>
      <c r="Z3229">
        <f t="shared" si="1072"/>
        <v>181</v>
      </c>
      <c r="AA3229" s="29">
        <f t="shared" si="1073"/>
        <v>97.143571864733531</v>
      </c>
      <c r="AB3229">
        <f t="shared" si="1074"/>
        <v>0.53670481693222949</v>
      </c>
      <c r="AC3229" s="32">
        <f t="shared" si="1075"/>
        <v>51.535247432193181</v>
      </c>
      <c r="AD3229" s="32">
        <f t="shared" si="1076"/>
        <v>-1.9050996071323254</v>
      </c>
      <c r="AE3229" s="34">
        <f t="shared" si="1077"/>
        <v>83.027169011528642</v>
      </c>
      <c r="AF3229" s="36" t="str">
        <f t="shared" si="1084"/>
        <v>RDNGSTN</v>
      </c>
      <c r="AG3229" s="36" t="str">
        <f t="shared" si="1085"/>
        <v>PADTON</v>
      </c>
      <c r="AH3229" s="36">
        <f t="shared" si="1082"/>
        <v>1724</v>
      </c>
      <c r="AI3229" s="42">
        <f t="shared" si="1083"/>
        <v>56904.2</v>
      </c>
      <c r="AJ3229" s="43">
        <f t="shared" si="1078"/>
        <v>15.870612612924409</v>
      </c>
      <c r="AK3229" s="43">
        <f t="shared" si="1079"/>
        <v>-0.20710874163151724</v>
      </c>
      <c r="AL3229" s="36">
        <f t="shared" si="1080"/>
        <v>51.535247432193181</v>
      </c>
      <c r="AM3229" s="36">
        <v>1</v>
      </c>
      <c r="AN3229" s="36">
        <f t="shared" si="1081"/>
        <v>-1.9050996071323254</v>
      </c>
      <c r="AO3229" s="36">
        <v>4</v>
      </c>
      <c r="AP3229" s="42">
        <f>INT(AI3229/1000)*1000</f>
        <v>56000</v>
      </c>
      <c r="AQ3229" s="42">
        <f>MOD(AI3229,1000)</f>
        <v>904.19999999999709</v>
      </c>
      <c r="AR3229" s="42">
        <f>MOD(AI3230,1000)-0.2+(AP3230-AP3229)</f>
        <v>919.60000000000286</v>
      </c>
    </row>
    <row r="3230" spans="1:44" x14ac:dyDescent="0.25">
      <c r="A3230" s="19" t="s">
        <v>1</v>
      </c>
      <c r="B3230" t="s">
        <v>0</v>
      </c>
      <c r="C3230">
        <v>1725</v>
      </c>
      <c r="D3230" s="36">
        <f>MATCH(C3230,TrainRun!$AG$149:$AG$295,1)</f>
        <v>138</v>
      </c>
      <c r="E3230" s="36">
        <f>INT(INDEX(TrainRun!$AD$149:$AD$295,'By Second'!D3230))</f>
        <v>1717</v>
      </c>
      <c r="F3230" s="36">
        <f>IF(E3230=0,0,INDEX(TrainRun!$AE$149:$AE$295,'By Second'!D3230))</f>
        <v>17.320373804345039</v>
      </c>
      <c r="G3230" s="36">
        <f>INDEX(TrainRun!$AF$149:$AF$295,'By Second'!D3230)</f>
        <v>56788.723712235922</v>
      </c>
      <c r="H3230">
        <f t="shared" si="1065"/>
        <v>139</v>
      </c>
      <c r="I3230" s="36">
        <f>INT(INDEX(TrainRun!$AD$149:$AD$295,'By Second'!H3230))</f>
        <v>1729</v>
      </c>
      <c r="J3230" s="36">
        <f>INDEX(TrainRun!$AE$149:$AE$295,'By Second'!H3230)</f>
        <v>14.835068904766832</v>
      </c>
      <c r="K3230">
        <f t="shared" si="1066"/>
        <v>12</v>
      </c>
      <c r="L3230">
        <f t="shared" si="1067"/>
        <v>-2.4853048995782068</v>
      </c>
      <c r="M3230">
        <f t="shared" si="1068"/>
        <v>-0.20710874163151724</v>
      </c>
      <c r="N3230" s="32">
        <f t="shared" si="1069"/>
        <v>15.663503871292892</v>
      </c>
      <c r="O3230" s="29">
        <f t="shared" si="1070"/>
        <v>56919.807075736026</v>
      </c>
      <c r="P3230" s="37">
        <f>MATCH(O3230,LORDetail!$B$932:$B$1859,1)</f>
        <v>273</v>
      </c>
      <c r="Q3230" s="37">
        <f>INDEX(LORDetail!$B$932:$B$1859,P3230)</f>
        <v>56807</v>
      </c>
      <c r="R3230" s="37">
        <f>INDEX(LORDetail!$D$932:$D$1859,P3230)</f>
        <v>51.535636540467102</v>
      </c>
      <c r="S3230" s="37">
        <f>INDEX(LORDetail!$E$932:$E$1859,P3230)</f>
        <v>-1.9064062281860961</v>
      </c>
      <c r="T3230" s="37">
        <f>INDEX(LORDetail!$G$932:$G$1859,P3230)</f>
        <v>83.087500000000006</v>
      </c>
      <c r="U3230">
        <f t="shared" si="1071"/>
        <v>274</v>
      </c>
      <c r="V3230" s="37">
        <f>INDEX(LORDetail!$B$932:$B$1859,U3230)</f>
        <v>56988</v>
      </c>
      <c r="W3230" s="37">
        <f>INDEX(LORDetail!$D$932:$D$1859,U3230)</f>
        <v>51.534911545531997</v>
      </c>
      <c r="X3230" s="37">
        <f>INDEX(LORDetail!$E$932:$E$1859,U3230)</f>
        <v>-1.9039717036345201</v>
      </c>
      <c r="Y3230" s="37">
        <f>INDEX(LORDetail!$G$932:$G$1859,U3230)</f>
        <v>82.975089999999994</v>
      </c>
      <c r="Z3230">
        <f t="shared" si="1072"/>
        <v>181</v>
      </c>
      <c r="AA3230" s="29">
        <f t="shared" si="1073"/>
        <v>112.80707573602558</v>
      </c>
      <c r="AB3230">
        <f t="shared" si="1074"/>
        <v>0.62324351235373254</v>
      </c>
      <c r="AC3230" s="32">
        <f t="shared" si="1075"/>
        <v>51.535184692077308</v>
      </c>
      <c r="AD3230" s="32">
        <f t="shared" si="1076"/>
        <v>-1.9048889265536604</v>
      </c>
      <c r="AE3230" s="34">
        <f t="shared" si="1077"/>
        <v>83.017441196776318</v>
      </c>
      <c r="AF3230" s="36" t="str">
        <f t="shared" si="1084"/>
        <v>RDNGSTN</v>
      </c>
      <c r="AG3230" s="36" t="str">
        <f t="shared" si="1085"/>
        <v>PADTON</v>
      </c>
      <c r="AH3230" s="36">
        <f t="shared" si="1082"/>
        <v>1725</v>
      </c>
      <c r="AI3230" s="42">
        <f t="shared" si="1083"/>
        <v>56919.8</v>
      </c>
      <c r="AJ3230" s="43">
        <f t="shared" si="1078"/>
        <v>15.663503871292892</v>
      </c>
      <c r="AK3230" s="43">
        <f t="shared" si="1079"/>
        <v>-0.20710874163151724</v>
      </c>
      <c r="AL3230" s="36">
        <f t="shared" si="1080"/>
        <v>51.535184692077308</v>
      </c>
      <c r="AM3230" s="36">
        <v>1</v>
      </c>
      <c r="AN3230" s="36">
        <f t="shared" si="1081"/>
        <v>-1.9048889265536604</v>
      </c>
      <c r="AO3230" s="36">
        <v>4</v>
      </c>
      <c r="AP3230" s="42">
        <f>INT(AI3230/1000)*1000</f>
        <v>56000</v>
      </c>
      <c r="AQ3230" s="42">
        <f>MOD(AI3230,1000)</f>
        <v>919.80000000000291</v>
      </c>
      <c r="AR3230" s="42">
        <f>MOD(AI3231,1000)-0.2+(AP3231-AP3230)</f>
        <v>934.99999999999704</v>
      </c>
    </row>
    <row r="3231" spans="1:44" x14ac:dyDescent="0.25">
      <c r="A3231" s="19" t="s">
        <v>1</v>
      </c>
      <c r="B3231" t="s">
        <v>0</v>
      </c>
      <c r="C3231">
        <v>1726</v>
      </c>
      <c r="D3231" s="36">
        <f>MATCH(C3231,TrainRun!$AG$149:$AG$295,1)</f>
        <v>138</v>
      </c>
      <c r="E3231" s="36">
        <f>INT(INDEX(TrainRun!$AD$149:$AD$295,'By Second'!D3231))</f>
        <v>1717</v>
      </c>
      <c r="F3231" s="36">
        <f>IF(E3231=0,0,INDEX(TrainRun!$AE$149:$AE$295,'By Second'!D3231))</f>
        <v>17.320373804345039</v>
      </c>
      <c r="G3231" s="36">
        <f>INDEX(TrainRun!$AF$149:$AF$295,'By Second'!D3231)</f>
        <v>56788.723712235922</v>
      </c>
      <c r="H3231">
        <f t="shared" si="1065"/>
        <v>139</v>
      </c>
      <c r="I3231" s="36">
        <f>INT(INDEX(TrainRun!$AD$149:$AD$295,'By Second'!H3231))</f>
        <v>1729</v>
      </c>
      <c r="J3231" s="36">
        <f>INDEX(TrainRun!$AE$149:$AE$295,'By Second'!H3231)</f>
        <v>14.835068904766832</v>
      </c>
      <c r="K3231">
        <f t="shared" si="1066"/>
        <v>12</v>
      </c>
      <c r="L3231">
        <f t="shared" si="1067"/>
        <v>-2.4853048995782068</v>
      </c>
      <c r="M3231">
        <f t="shared" si="1068"/>
        <v>-0.20710874163151724</v>
      </c>
      <c r="N3231" s="32">
        <f t="shared" si="1069"/>
        <v>15.456395129661376</v>
      </c>
      <c r="O3231" s="29">
        <f t="shared" si="1070"/>
        <v>56935.263470865684</v>
      </c>
      <c r="P3231" s="37">
        <f>MATCH(O3231,LORDetail!$B$932:$B$1859,1)</f>
        <v>273</v>
      </c>
      <c r="Q3231" s="37">
        <f>INDEX(LORDetail!$B$932:$B$1859,P3231)</f>
        <v>56807</v>
      </c>
      <c r="R3231" s="37">
        <f>INDEX(LORDetail!$D$932:$D$1859,P3231)</f>
        <v>51.535636540467102</v>
      </c>
      <c r="S3231" s="37">
        <f>INDEX(LORDetail!$E$932:$E$1859,P3231)</f>
        <v>-1.9064062281860961</v>
      </c>
      <c r="T3231" s="37">
        <f>INDEX(LORDetail!$G$932:$G$1859,P3231)</f>
        <v>83.087500000000006</v>
      </c>
      <c r="U3231">
        <f t="shared" si="1071"/>
        <v>274</v>
      </c>
      <c r="V3231" s="37">
        <f>INDEX(LORDetail!$B$932:$B$1859,U3231)</f>
        <v>56988</v>
      </c>
      <c r="W3231" s="37">
        <f>INDEX(LORDetail!$D$932:$D$1859,U3231)</f>
        <v>51.534911545531997</v>
      </c>
      <c r="X3231" s="37">
        <f>INDEX(LORDetail!$E$932:$E$1859,U3231)</f>
        <v>-1.9039717036345201</v>
      </c>
      <c r="Y3231" s="37">
        <f>INDEX(LORDetail!$G$932:$G$1859,U3231)</f>
        <v>82.975089999999994</v>
      </c>
      <c r="Z3231">
        <f t="shared" si="1072"/>
        <v>181</v>
      </c>
      <c r="AA3231" s="29">
        <f t="shared" si="1073"/>
        <v>128.26347086568421</v>
      </c>
      <c r="AB3231">
        <f t="shared" si="1074"/>
        <v>0.70863796058389072</v>
      </c>
      <c r="AC3231" s="32">
        <f t="shared" si="1075"/>
        <v>51.535122781534859</v>
      </c>
      <c r="AD3231" s="32">
        <f t="shared" si="1076"/>
        <v>-1.9046810316728759</v>
      </c>
      <c r="AE3231" s="34">
        <f t="shared" si="1077"/>
        <v>83.007842006850765</v>
      </c>
      <c r="AF3231" s="36" t="str">
        <f t="shared" si="1084"/>
        <v>RDNGSTN</v>
      </c>
      <c r="AG3231" s="36" t="str">
        <f t="shared" si="1085"/>
        <v>PADTON</v>
      </c>
      <c r="AH3231" s="36">
        <f t="shared" si="1082"/>
        <v>1726</v>
      </c>
      <c r="AI3231" s="42">
        <f t="shared" si="1083"/>
        <v>56935.199999999997</v>
      </c>
      <c r="AJ3231" s="43">
        <f t="shared" si="1078"/>
        <v>15.456395129661376</v>
      </c>
      <c r="AK3231" s="43">
        <f t="shared" si="1079"/>
        <v>-0.20710874163151724</v>
      </c>
      <c r="AL3231" s="36">
        <f t="shared" si="1080"/>
        <v>51.535122781534859</v>
      </c>
      <c r="AM3231" s="36">
        <v>1</v>
      </c>
      <c r="AN3231" s="36">
        <f t="shared" si="1081"/>
        <v>-1.9046810316728759</v>
      </c>
      <c r="AO3231" s="36">
        <v>4</v>
      </c>
      <c r="AP3231" s="42">
        <f>INT(AI3231/1000)*1000</f>
        <v>56000</v>
      </c>
      <c r="AQ3231" s="42">
        <f>MOD(AI3231,1000)</f>
        <v>935.19999999999709</v>
      </c>
      <c r="AR3231" s="42">
        <f>MOD(AI3232,1000)-0.2+(AP3232-AP3231)</f>
        <v>950.3999999999985</v>
      </c>
    </row>
    <row r="3232" spans="1:44" x14ac:dyDescent="0.25">
      <c r="A3232" s="19" t="s">
        <v>1</v>
      </c>
      <c r="B3232" t="s">
        <v>0</v>
      </c>
      <c r="C3232">
        <v>1727</v>
      </c>
      <c r="D3232" s="36">
        <f>MATCH(C3232,TrainRun!$AG$149:$AG$295,1)</f>
        <v>138</v>
      </c>
      <c r="E3232" s="36">
        <f>INT(INDEX(TrainRun!$AD$149:$AD$295,'By Second'!D3232))</f>
        <v>1717</v>
      </c>
      <c r="F3232" s="36">
        <f>IF(E3232=0,0,INDEX(TrainRun!$AE$149:$AE$295,'By Second'!D3232))</f>
        <v>17.320373804345039</v>
      </c>
      <c r="G3232" s="36">
        <f>INDEX(TrainRun!$AF$149:$AF$295,'By Second'!D3232)</f>
        <v>56788.723712235922</v>
      </c>
      <c r="H3232">
        <f t="shared" si="1065"/>
        <v>139</v>
      </c>
      <c r="I3232" s="36">
        <f>INT(INDEX(TrainRun!$AD$149:$AD$295,'By Second'!H3232))</f>
        <v>1729</v>
      </c>
      <c r="J3232" s="36">
        <f>INDEX(TrainRun!$AE$149:$AE$295,'By Second'!H3232)</f>
        <v>14.835068904766832</v>
      </c>
      <c r="K3232">
        <f t="shared" si="1066"/>
        <v>12</v>
      </c>
      <c r="L3232">
        <f t="shared" si="1067"/>
        <v>-2.4853048995782068</v>
      </c>
      <c r="M3232">
        <f t="shared" si="1068"/>
        <v>-0.20710874163151724</v>
      </c>
      <c r="N3232" s="32">
        <f t="shared" si="1069"/>
        <v>15.249286388029859</v>
      </c>
      <c r="O3232" s="29">
        <f t="shared" si="1070"/>
        <v>56950.512757253717</v>
      </c>
      <c r="P3232" s="37">
        <f>MATCH(O3232,LORDetail!$B$932:$B$1859,1)</f>
        <v>273</v>
      </c>
      <c r="Q3232" s="37">
        <f>INDEX(LORDetail!$B$932:$B$1859,P3232)</f>
        <v>56807</v>
      </c>
      <c r="R3232" s="37">
        <f>INDEX(LORDetail!$D$932:$D$1859,P3232)</f>
        <v>51.535636540467102</v>
      </c>
      <c r="S3232" s="37">
        <f>INDEX(LORDetail!$E$932:$E$1859,P3232)</f>
        <v>-1.9064062281860961</v>
      </c>
      <c r="T3232" s="37">
        <f>INDEX(LORDetail!$G$932:$G$1859,P3232)</f>
        <v>83.087500000000006</v>
      </c>
      <c r="U3232">
        <f t="shared" si="1071"/>
        <v>274</v>
      </c>
      <c r="V3232" s="37">
        <f>INDEX(LORDetail!$B$932:$B$1859,U3232)</f>
        <v>56988</v>
      </c>
      <c r="W3232" s="37">
        <f>INDEX(LORDetail!$D$932:$D$1859,U3232)</f>
        <v>51.534911545531997</v>
      </c>
      <c r="X3232" s="37">
        <f>INDEX(LORDetail!$E$932:$E$1859,U3232)</f>
        <v>-1.9039717036345201</v>
      </c>
      <c r="Y3232" s="37">
        <f>INDEX(LORDetail!$G$932:$G$1859,U3232)</f>
        <v>82.975089999999994</v>
      </c>
      <c r="Z3232">
        <f t="shared" si="1072"/>
        <v>181</v>
      </c>
      <c r="AA3232" s="29">
        <f t="shared" si="1073"/>
        <v>143.5127572537167</v>
      </c>
      <c r="AB3232">
        <f t="shared" si="1074"/>
        <v>0.79288816162274423</v>
      </c>
      <c r="AC3232" s="32">
        <f t="shared" si="1075"/>
        <v>51.535061700565819</v>
      </c>
      <c r="AD3232" s="32">
        <f t="shared" si="1076"/>
        <v>-1.9044759224899714</v>
      </c>
      <c r="AE3232" s="34">
        <f t="shared" si="1077"/>
        <v>82.998371441751985</v>
      </c>
      <c r="AF3232" s="36" t="str">
        <f t="shared" si="1084"/>
        <v>RDNGSTN</v>
      </c>
      <c r="AG3232" s="36" t="str">
        <f t="shared" si="1085"/>
        <v>PADTON</v>
      </c>
      <c r="AH3232" s="36">
        <f t="shared" si="1082"/>
        <v>1727</v>
      </c>
      <c r="AI3232" s="42">
        <f t="shared" si="1083"/>
        <v>56950.6</v>
      </c>
      <c r="AJ3232" s="43">
        <f t="shared" si="1078"/>
        <v>15.249286388029859</v>
      </c>
      <c r="AK3232" s="43">
        <f t="shared" si="1079"/>
        <v>-0.20710874163151724</v>
      </c>
      <c r="AL3232" s="36">
        <f t="shared" si="1080"/>
        <v>51.535061700565819</v>
      </c>
      <c r="AM3232" s="36">
        <v>1</v>
      </c>
      <c r="AN3232" s="36">
        <f t="shared" si="1081"/>
        <v>-1.9044759224899714</v>
      </c>
      <c r="AO3232" s="36">
        <v>4</v>
      </c>
      <c r="AP3232" s="42">
        <f>INT(AI3232/1000)*1000</f>
        <v>56000</v>
      </c>
      <c r="AQ3232" s="42">
        <f>MOD(AI3232,1000)</f>
        <v>950.59999999999854</v>
      </c>
      <c r="AR3232" s="42">
        <f>MOD(AI3233,1000)-0.2+(AP3233-AP3232)</f>
        <v>965.3999999999985</v>
      </c>
    </row>
    <row r="3233" spans="1:44" x14ac:dyDescent="0.25">
      <c r="A3233" s="19" t="s">
        <v>1</v>
      </c>
      <c r="B3233" t="s">
        <v>0</v>
      </c>
      <c r="C3233">
        <v>1728</v>
      </c>
      <c r="D3233" s="36">
        <f>MATCH(C3233,TrainRun!$AG$149:$AG$295,1)</f>
        <v>138</v>
      </c>
      <c r="E3233" s="36">
        <f>INT(INDEX(TrainRun!$AD$149:$AD$295,'By Second'!D3233))</f>
        <v>1717</v>
      </c>
      <c r="F3233" s="36">
        <f>IF(E3233=0,0,INDEX(TrainRun!$AE$149:$AE$295,'By Second'!D3233))</f>
        <v>17.320373804345039</v>
      </c>
      <c r="G3233" s="36">
        <f>INDEX(TrainRun!$AF$149:$AF$295,'By Second'!D3233)</f>
        <v>56788.723712235922</v>
      </c>
      <c r="H3233">
        <f t="shared" si="1065"/>
        <v>139</v>
      </c>
      <c r="I3233" s="36">
        <f>INT(INDEX(TrainRun!$AD$149:$AD$295,'By Second'!H3233))</f>
        <v>1729</v>
      </c>
      <c r="J3233" s="36">
        <f>INDEX(TrainRun!$AE$149:$AE$295,'By Second'!H3233)</f>
        <v>14.835068904766832</v>
      </c>
      <c r="K3233">
        <f t="shared" si="1066"/>
        <v>12</v>
      </c>
      <c r="L3233">
        <f t="shared" si="1067"/>
        <v>-2.4853048995782068</v>
      </c>
      <c r="M3233">
        <f t="shared" si="1068"/>
        <v>-0.20710874163151724</v>
      </c>
      <c r="N3233" s="32">
        <f t="shared" si="1069"/>
        <v>15.042177646398342</v>
      </c>
      <c r="O3233" s="29">
        <f t="shared" si="1070"/>
        <v>56965.554934900116</v>
      </c>
      <c r="P3233" s="37">
        <f>MATCH(O3233,LORDetail!$B$932:$B$1859,1)</f>
        <v>273</v>
      </c>
      <c r="Q3233" s="37">
        <f>INDEX(LORDetail!$B$932:$B$1859,P3233)</f>
        <v>56807</v>
      </c>
      <c r="R3233" s="37">
        <f>INDEX(LORDetail!$D$932:$D$1859,P3233)</f>
        <v>51.535636540467102</v>
      </c>
      <c r="S3233" s="37">
        <f>INDEX(LORDetail!$E$932:$E$1859,P3233)</f>
        <v>-1.9064062281860961</v>
      </c>
      <c r="T3233" s="37">
        <f>INDEX(LORDetail!$G$932:$G$1859,P3233)</f>
        <v>83.087500000000006</v>
      </c>
      <c r="U3233">
        <f t="shared" si="1071"/>
        <v>274</v>
      </c>
      <c r="V3233" s="37">
        <f>INDEX(LORDetail!$B$932:$B$1859,U3233)</f>
        <v>56988</v>
      </c>
      <c r="W3233" s="37">
        <f>INDEX(LORDetail!$D$932:$D$1859,U3233)</f>
        <v>51.534911545531997</v>
      </c>
      <c r="X3233" s="37">
        <f>INDEX(LORDetail!$E$932:$E$1859,U3233)</f>
        <v>-1.9039717036345201</v>
      </c>
      <c r="Y3233" s="37">
        <f>INDEX(LORDetail!$G$932:$G$1859,U3233)</f>
        <v>82.975089999999994</v>
      </c>
      <c r="Z3233">
        <f t="shared" si="1072"/>
        <v>181</v>
      </c>
      <c r="AA3233" s="29">
        <f t="shared" si="1073"/>
        <v>158.55493490011577</v>
      </c>
      <c r="AB3233">
        <f t="shared" si="1074"/>
        <v>0.87599411547025285</v>
      </c>
      <c r="AC3233" s="32">
        <f t="shared" si="1075"/>
        <v>51.535001449170203</v>
      </c>
      <c r="AD3233" s="32">
        <f t="shared" si="1076"/>
        <v>-1.9042735990049475</v>
      </c>
      <c r="AE3233" s="34">
        <f t="shared" si="1077"/>
        <v>82.98902950147999</v>
      </c>
      <c r="AF3233" s="36" t="str">
        <f t="shared" si="1084"/>
        <v>RDNGSTN</v>
      </c>
      <c r="AG3233" s="36" t="str">
        <f t="shared" si="1085"/>
        <v>PADTON</v>
      </c>
      <c r="AH3233" s="36">
        <f t="shared" si="1082"/>
        <v>1728</v>
      </c>
      <c r="AI3233" s="42">
        <f t="shared" si="1083"/>
        <v>56965.599999999999</v>
      </c>
      <c r="AJ3233" s="43">
        <f t="shared" si="1078"/>
        <v>15.042177646398342</v>
      </c>
      <c r="AK3233" s="43">
        <f t="shared" si="1079"/>
        <v>-0.20710874163151724</v>
      </c>
      <c r="AL3233" s="36">
        <f t="shared" si="1080"/>
        <v>51.535001449170203</v>
      </c>
      <c r="AM3233" s="36">
        <v>1</v>
      </c>
      <c r="AN3233" s="36">
        <f t="shared" si="1081"/>
        <v>-1.9042735990049475</v>
      </c>
      <c r="AO3233" s="36">
        <v>4</v>
      </c>
      <c r="AP3233" s="42">
        <f>INT(AI3233/1000)*1000</f>
        <v>56000</v>
      </c>
      <c r="AQ3233" s="42">
        <f>MOD(AI3233,1000)</f>
        <v>965.59999999999854</v>
      </c>
      <c r="AR3233" s="42">
        <f>MOD(AI3234,1000)-0.2+(AP3234-AP3233)</f>
        <v>981.20000000000141</v>
      </c>
    </row>
    <row r="3234" spans="1:44" x14ac:dyDescent="0.25">
      <c r="A3234" s="19" t="s">
        <v>1</v>
      </c>
      <c r="B3234" t="s">
        <v>0</v>
      </c>
      <c r="C3234">
        <v>1729</v>
      </c>
      <c r="D3234" s="36">
        <f>MATCH(C3234,TrainRun!$AG$149:$AG$295,1)</f>
        <v>140</v>
      </c>
      <c r="E3234" s="36">
        <f>INT(INDEX(TrainRun!$AD$149:$AD$295,'By Second'!D3234))</f>
        <v>1729</v>
      </c>
      <c r="F3234" s="36">
        <f>IF(E3234=0,0,INDEX(TrainRun!$AE$149:$AE$295,'By Second'!D3234))</f>
        <v>14.800354372585973</v>
      </c>
      <c r="G3234" s="36">
        <f>INDEX(TrainRun!$AF$149:$AF$295,'By Second'!D3234)</f>
        <v>56981.4495673981</v>
      </c>
      <c r="H3234">
        <f t="shared" ref="H3234:H3297" si="1086">D3234+1</f>
        <v>141</v>
      </c>
      <c r="I3234" s="36">
        <f>INT(INDEX(TrainRun!$AD$149:$AD$295,'By Second'!H3234))</f>
        <v>1745</v>
      </c>
      <c r="J3234" s="36">
        <f>INDEX(TrainRun!$AE$149:$AE$295,'By Second'!H3234)</f>
        <v>11.502148634832253</v>
      </c>
      <c r="K3234">
        <f t="shared" ref="K3234:K3297" si="1087">I3234-E3234</f>
        <v>16</v>
      </c>
      <c r="L3234">
        <f t="shared" ref="L3234:L3297" si="1088">J3234-F3234</f>
        <v>-3.2982057377537206</v>
      </c>
      <c r="M3234">
        <f t="shared" ref="M3234:M3297" si="1089">IF(K3234=0,0,L3234/K3234)</f>
        <v>-0.20613785860960754</v>
      </c>
      <c r="N3234" s="32">
        <f t="shared" ref="N3234:N3297" si="1090">IF(C3234=E3234,F3234,N3233+M3234)</f>
        <v>14.800354372585973</v>
      </c>
      <c r="O3234" s="29">
        <f t="shared" ref="O3234:O3297" si="1091">IF(C3234=E3234,ROUND(G3234,1),O3233+N3234)</f>
        <v>56981.4</v>
      </c>
      <c r="P3234" s="37">
        <f>MATCH(O3234,LORDetail!$B$932:$B$1859,1)</f>
        <v>273</v>
      </c>
      <c r="Q3234" s="37">
        <f>INDEX(LORDetail!$B$932:$B$1859,P3234)</f>
        <v>56807</v>
      </c>
      <c r="R3234" s="37">
        <f>INDEX(LORDetail!$D$932:$D$1859,P3234)</f>
        <v>51.535636540467102</v>
      </c>
      <c r="S3234" s="37">
        <f>INDEX(LORDetail!$E$932:$E$1859,P3234)</f>
        <v>-1.9064062281860961</v>
      </c>
      <c r="T3234" s="37">
        <f>INDEX(LORDetail!$G$932:$G$1859,P3234)</f>
        <v>83.087500000000006</v>
      </c>
      <c r="U3234">
        <f t="shared" ref="U3234:U3297" si="1092">P3234+1</f>
        <v>274</v>
      </c>
      <c r="V3234" s="37">
        <f>INDEX(LORDetail!$B$932:$B$1859,U3234)</f>
        <v>56988</v>
      </c>
      <c r="W3234" s="37">
        <f>INDEX(LORDetail!$D$932:$D$1859,U3234)</f>
        <v>51.534911545531997</v>
      </c>
      <c r="X3234" s="37">
        <f>INDEX(LORDetail!$E$932:$E$1859,U3234)</f>
        <v>-1.9039717036345201</v>
      </c>
      <c r="Y3234" s="37">
        <f>INDEX(LORDetail!$G$932:$G$1859,U3234)</f>
        <v>82.975089999999994</v>
      </c>
      <c r="Z3234">
        <f t="shared" ref="Z3234:Z3297" si="1093">V3234-Q3234</f>
        <v>181</v>
      </c>
      <c r="AA3234" s="29">
        <f t="shared" ref="AA3234:AA3297" si="1094">O3234-Q3234</f>
        <v>174.40000000000146</v>
      </c>
      <c r="AB3234">
        <f t="shared" ref="AB3234:AB3297" si="1095">AA3234/Z3234</f>
        <v>0.96353591160221796</v>
      </c>
      <c r="AC3234" s="32">
        <f t="shared" ref="AC3234:AC3297" si="1096">R3234+(W3234-R3234)*$AB3234</f>
        <v>51.534937981811396</v>
      </c>
      <c r="AD3234" s="32">
        <f t="shared" ref="AD3234:AD3297" si="1097">S3234+(X3234-S3234)*$AB3234</f>
        <v>-1.9040604763529754</v>
      </c>
      <c r="AE3234" s="34">
        <f t="shared" ref="AE3234:AE3297" si="1098">T3234+(Y3234-T3234)*$AB3234</f>
        <v>82.979188928176796</v>
      </c>
      <c r="AF3234" s="36" t="str">
        <f t="shared" si="1084"/>
        <v>RDNGSTN</v>
      </c>
      <c r="AG3234" s="36" t="str">
        <f t="shared" si="1085"/>
        <v>PADTON</v>
      </c>
      <c r="AH3234" s="36">
        <f t="shared" si="1082"/>
        <v>1729</v>
      </c>
      <c r="AI3234" s="42">
        <f t="shared" si="1083"/>
        <v>56981.4</v>
      </c>
      <c r="AJ3234" s="43">
        <f t="shared" si="1078"/>
        <v>14.800354372585973</v>
      </c>
      <c r="AK3234" s="43">
        <f t="shared" si="1079"/>
        <v>-0.20613785860960754</v>
      </c>
      <c r="AL3234" s="36">
        <f t="shared" si="1080"/>
        <v>51.534937981811396</v>
      </c>
      <c r="AM3234" s="36">
        <v>1</v>
      </c>
      <c r="AN3234" s="36">
        <f t="shared" si="1081"/>
        <v>-1.9040604763529754</v>
      </c>
      <c r="AO3234" s="36">
        <v>4</v>
      </c>
      <c r="AP3234" s="42">
        <f>INT(AI3234/1000)*1000</f>
        <v>56000</v>
      </c>
      <c r="AQ3234" s="42">
        <f>MOD(AI3234,1000)</f>
        <v>981.40000000000146</v>
      </c>
      <c r="AR3234" s="42">
        <f>MOD(AI3235,1000)-0.2+(AP3235-AP3234)</f>
        <v>995.8</v>
      </c>
    </row>
    <row r="3235" spans="1:44" x14ac:dyDescent="0.25">
      <c r="A3235" s="19" t="s">
        <v>1</v>
      </c>
      <c r="B3235" t="s">
        <v>0</v>
      </c>
      <c r="C3235">
        <v>1730</v>
      </c>
      <c r="D3235" s="36">
        <f>MATCH(C3235,TrainRun!$AG$149:$AG$295,1)</f>
        <v>140</v>
      </c>
      <c r="E3235" s="36">
        <f>INT(INDEX(TrainRun!$AD$149:$AD$295,'By Second'!D3235))</f>
        <v>1729</v>
      </c>
      <c r="F3235" s="36">
        <f>IF(E3235=0,0,INDEX(TrainRun!$AE$149:$AE$295,'By Second'!D3235))</f>
        <v>14.800354372585973</v>
      </c>
      <c r="G3235" s="36">
        <f>INDEX(TrainRun!$AF$149:$AF$295,'By Second'!D3235)</f>
        <v>56981.4495673981</v>
      </c>
      <c r="H3235">
        <f t="shared" si="1086"/>
        <v>141</v>
      </c>
      <c r="I3235" s="36">
        <f>INT(INDEX(TrainRun!$AD$149:$AD$295,'By Second'!H3235))</f>
        <v>1745</v>
      </c>
      <c r="J3235" s="36">
        <f>INDEX(TrainRun!$AE$149:$AE$295,'By Second'!H3235)</f>
        <v>11.502148634832253</v>
      </c>
      <c r="K3235">
        <f t="shared" si="1087"/>
        <v>16</v>
      </c>
      <c r="L3235">
        <f t="shared" si="1088"/>
        <v>-3.2982057377537206</v>
      </c>
      <c r="M3235">
        <f t="shared" si="1089"/>
        <v>-0.20613785860960754</v>
      </c>
      <c r="N3235" s="32">
        <f t="shared" si="1090"/>
        <v>14.594216513976365</v>
      </c>
      <c r="O3235" s="29">
        <f t="shared" si="1091"/>
        <v>56995.99421651398</v>
      </c>
      <c r="P3235" s="37">
        <f>MATCH(O3235,LORDetail!$B$932:$B$1859,1)</f>
        <v>274</v>
      </c>
      <c r="Q3235" s="37">
        <f>INDEX(LORDetail!$B$932:$B$1859,P3235)</f>
        <v>56988</v>
      </c>
      <c r="R3235" s="37">
        <f>INDEX(LORDetail!$D$932:$D$1859,P3235)</f>
        <v>51.534911545531997</v>
      </c>
      <c r="S3235" s="37">
        <f>INDEX(LORDetail!$E$932:$E$1859,P3235)</f>
        <v>-1.9039717036345201</v>
      </c>
      <c r="T3235" s="37">
        <f>INDEX(LORDetail!$G$932:$G$1859,P3235)</f>
        <v>82.975089999999994</v>
      </c>
      <c r="U3235">
        <f t="shared" si="1092"/>
        <v>275</v>
      </c>
      <c r="V3235" s="37">
        <f>INDEX(LORDetail!$B$932:$B$1859,U3235)</f>
        <v>57212</v>
      </c>
      <c r="W3235" s="37">
        <f>INDEX(LORDetail!$D$932:$D$1859,U3235)</f>
        <v>51.534520194005303</v>
      </c>
      <c r="X3235" s="37">
        <f>INDEX(LORDetail!$E$932:$E$1859,U3235)</f>
        <v>-1.9007969731057699</v>
      </c>
      <c r="Y3235" s="37">
        <f>INDEX(LORDetail!$G$932:$G$1859,U3235)</f>
        <v>82.835980000000006</v>
      </c>
      <c r="Z3235">
        <f t="shared" si="1093"/>
        <v>224</v>
      </c>
      <c r="AA3235" s="29">
        <f t="shared" si="1094"/>
        <v>7.9942165139800636</v>
      </c>
      <c r="AB3235">
        <f t="shared" si="1095"/>
        <v>3.5688466580268141E-2</v>
      </c>
      <c r="AC3235" s="32">
        <f t="shared" si="1096"/>
        <v>51.534897578796119</v>
      </c>
      <c r="AD3235" s="32">
        <f t="shared" si="1097"/>
        <v>-1.9038584023701435</v>
      </c>
      <c r="AE3235" s="34">
        <f t="shared" si="1098"/>
        <v>82.970125377414007</v>
      </c>
      <c r="AF3235" s="36" t="str">
        <f t="shared" si="1084"/>
        <v>RDNGSTN</v>
      </c>
      <c r="AG3235" s="36" t="str">
        <f t="shared" si="1085"/>
        <v>PADTON</v>
      </c>
      <c r="AH3235" s="36">
        <f t="shared" si="1082"/>
        <v>1730</v>
      </c>
      <c r="AI3235" s="42">
        <f t="shared" si="1083"/>
        <v>56996</v>
      </c>
      <c r="AJ3235" s="43">
        <f t="shared" si="1078"/>
        <v>14.594216513976365</v>
      </c>
      <c r="AK3235" s="43">
        <f t="shared" si="1079"/>
        <v>-0.20613785860960754</v>
      </c>
      <c r="AL3235" s="36">
        <f t="shared" si="1080"/>
        <v>51.534897578796119</v>
      </c>
      <c r="AM3235" s="36">
        <v>1</v>
      </c>
      <c r="AN3235" s="36">
        <f t="shared" si="1081"/>
        <v>-1.9038584023701435</v>
      </c>
      <c r="AO3235" s="36">
        <v>4</v>
      </c>
      <c r="AP3235" s="42">
        <f>INT(AI3235/1000)*1000</f>
        <v>56000</v>
      </c>
      <c r="AQ3235" s="42">
        <f>MOD(AI3235,1000)</f>
        <v>996</v>
      </c>
      <c r="AR3235" s="42">
        <f>MOD(AI3236,1000)-0.2+(AP3236-AP3235)</f>
        <v>1010.2000000000014</v>
      </c>
    </row>
    <row r="3236" spans="1:44" x14ac:dyDescent="0.25">
      <c r="A3236" s="19" t="s">
        <v>1</v>
      </c>
      <c r="B3236" t="s">
        <v>0</v>
      </c>
      <c r="C3236">
        <v>1731</v>
      </c>
      <c r="D3236" s="36">
        <f>MATCH(C3236,TrainRun!$AG$149:$AG$295,1)</f>
        <v>140</v>
      </c>
      <c r="E3236" s="36">
        <f>INT(INDEX(TrainRun!$AD$149:$AD$295,'By Second'!D3236))</f>
        <v>1729</v>
      </c>
      <c r="F3236" s="36">
        <f>IF(E3236=0,0,INDEX(TrainRun!$AE$149:$AE$295,'By Second'!D3236))</f>
        <v>14.800354372585973</v>
      </c>
      <c r="G3236" s="36">
        <f>INDEX(TrainRun!$AF$149:$AF$295,'By Second'!D3236)</f>
        <v>56981.4495673981</v>
      </c>
      <c r="H3236">
        <f t="shared" si="1086"/>
        <v>141</v>
      </c>
      <c r="I3236" s="36">
        <f>INT(INDEX(TrainRun!$AD$149:$AD$295,'By Second'!H3236))</f>
        <v>1745</v>
      </c>
      <c r="J3236" s="36">
        <f>INDEX(TrainRun!$AE$149:$AE$295,'By Second'!H3236)</f>
        <v>11.502148634832253</v>
      </c>
      <c r="K3236">
        <f t="shared" si="1087"/>
        <v>16</v>
      </c>
      <c r="L3236">
        <f t="shared" si="1088"/>
        <v>-3.2982057377537206</v>
      </c>
      <c r="M3236">
        <f t="shared" si="1089"/>
        <v>-0.20613785860960754</v>
      </c>
      <c r="N3236" s="32">
        <f t="shared" si="1090"/>
        <v>14.388078655366757</v>
      </c>
      <c r="O3236" s="29">
        <f t="shared" si="1091"/>
        <v>57010.382295169344</v>
      </c>
      <c r="P3236" s="37">
        <f>MATCH(O3236,LORDetail!$B$932:$B$1859,1)</f>
        <v>274</v>
      </c>
      <c r="Q3236" s="37">
        <f>INDEX(LORDetail!$B$932:$B$1859,P3236)</f>
        <v>56988</v>
      </c>
      <c r="R3236" s="37">
        <f>INDEX(LORDetail!$D$932:$D$1859,P3236)</f>
        <v>51.534911545531997</v>
      </c>
      <c r="S3236" s="37">
        <f>INDEX(LORDetail!$E$932:$E$1859,P3236)</f>
        <v>-1.9039717036345201</v>
      </c>
      <c r="T3236" s="37">
        <f>INDEX(LORDetail!$G$932:$G$1859,P3236)</f>
        <v>82.975089999999994</v>
      </c>
      <c r="U3236">
        <f t="shared" si="1092"/>
        <v>275</v>
      </c>
      <c r="V3236" s="37">
        <f>INDEX(LORDetail!$B$932:$B$1859,U3236)</f>
        <v>57212</v>
      </c>
      <c r="W3236" s="37">
        <f>INDEX(LORDetail!$D$932:$D$1859,U3236)</f>
        <v>51.534520194005303</v>
      </c>
      <c r="X3236" s="37">
        <f>INDEX(LORDetail!$E$932:$E$1859,U3236)</f>
        <v>-1.9007969731057699</v>
      </c>
      <c r="Y3236" s="37">
        <f>INDEX(LORDetail!$G$932:$G$1859,U3236)</f>
        <v>82.835980000000006</v>
      </c>
      <c r="Z3236">
        <f t="shared" si="1093"/>
        <v>224</v>
      </c>
      <c r="AA3236" s="29">
        <f t="shared" si="1094"/>
        <v>22.382295169343706</v>
      </c>
      <c r="AB3236">
        <f t="shared" si="1095"/>
        <v>9.9920960577427262E-2</v>
      </c>
      <c r="AC3236" s="32">
        <f t="shared" si="1096"/>
        <v>51.534872441311528</v>
      </c>
      <c r="AD3236" s="32">
        <f t="shared" si="1097"/>
        <v>-1.9036544815105128</v>
      </c>
      <c r="AE3236" s="34">
        <f t="shared" si="1098"/>
        <v>82.961189995174067</v>
      </c>
      <c r="AF3236" s="36" t="str">
        <f t="shared" si="1084"/>
        <v>RDNGSTN</v>
      </c>
      <c r="AG3236" s="36" t="str">
        <f t="shared" si="1085"/>
        <v>PADTON</v>
      </c>
      <c r="AH3236" s="36">
        <f t="shared" si="1082"/>
        <v>1731</v>
      </c>
      <c r="AI3236" s="42">
        <f t="shared" si="1083"/>
        <v>57010.400000000001</v>
      </c>
      <c r="AJ3236" s="43">
        <f t="shared" si="1078"/>
        <v>14.388078655366757</v>
      </c>
      <c r="AK3236" s="43">
        <f t="shared" si="1079"/>
        <v>-0.20613785860960754</v>
      </c>
      <c r="AL3236" s="36">
        <f t="shared" si="1080"/>
        <v>51.534872441311528</v>
      </c>
      <c r="AM3236" s="36">
        <v>1</v>
      </c>
      <c r="AN3236" s="36">
        <f t="shared" si="1081"/>
        <v>-1.9036544815105128</v>
      </c>
      <c r="AO3236" s="36">
        <v>4</v>
      </c>
      <c r="AP3236" s="42">
        <f>INT(AI3236/1000)*1000</f>
        <v>57000</v>
      </c>
      <c r="AQ3236" s="42">
        <f>MOD(AI3236,1000)</f>
        <v>10.400000000001455</v>
      </c>
      <c r="AR3236" s="42">
        <f>MOD(AI3237,1000)-0.2+(AP3237-AP3236)</f>
        <v>24.399999999998546</v>
      </c>
    </row>
    <row r="3237" spans="1:44" x14ac:dyDescent="0.25">
      <c r="A3237" s="19" t="s">
        <v>1</v>
      </c>
      <c r="B3237" t="s">
        <v>0</v>
      </c>
      <c r="C3237">
        <v>1732</v>
      </c>
      <c r="D3237" s="36">
        <f>MATCH(C3237,TrainRun!$AG$149:$AG$295,1)</f>
        <v>140</v>
      </c>
      <c r="E3237" s="36">
        <f>INT(INDEX(TrainRun!$AD$149:$AD$295,'By Second'!D3237))</f>
        <v>1729</v>
      </c>
      <c r="F3237" s="36">
        <f>IF(E3237=0,0,INDEX(TrainRun!$AE$149:$AE$295,'By Second'!D3237))</f>
        <v>14.800354372585973</v>
      </c>
      <c r="G3237" s="36">
        <f>INDEX(TrainRun!$AF$149:$AF$295,'By Second'!D3237)</f>
        <v>56981.4495673981</v>
      </c>
      <c r="H3237">
        <f t="shared" si="1086"/>
        <v>141</v>
      </c>
      <c r="I3237" s="36">
        <f>INT(INDEX(TrainRun!$AD$149:$AD$295,'By Second'!H3237))</f>
        <v>1745</v>
      </c>
      <c r="J3237" s="36">
        <f>INDEX(TrainRun!$AE$149:$AE$295,'By Second'!H3237)</f>
        <v>11.502148634832253</v>
      </c>
      <c r="K3237">
        <f t="shared" si="1087"/>
        <v>16</v>
      </c>
      <c r="L3237">
        <f t="shared" si="1088"/>
        <v>-3.2982057377537206</v>
      </c>
      <c r="M3237">
        <f t="shared" si="1089"/>
        <v>-0.20613785860960754</v>
      </c>
      <c r="N3237" s="32">
        <f t="shared" si="1090"/>
        <v>14.181940796757148</v>
      </c>
      <c r="O3237" s="29">
        <f t="shared" si="1091"/>
        <v>57024.5642359661</v>
      </c>
      <c r="P3237" s="37">
        <f>MATCH(O3237,LORDetail!$B$932:$B$1859,1)</f>
        <v>274</v>
      </c>
      <c r="Q3237" s="37">
        <f>INDEX(LORDetail!$B$932:$B$1859,P3237)</f>
        <v>56988</v>
      </c>
      <c r="R3237" s="37">
        <f>INDEX(LORDetail!$D$932:$D$1859,P3237)</f>
        <v>51.534911545531997</v>
      </c>
      <c r="S3237" s="37">
        <f>INDEX(LORDetail!$E$932:$E$1859,P3237)</f>
        <v>-1.9039717036345201</v>
      </c>
      <c r="T3237" s="37">
        <f>INDEX(LORDetail!$G$932:$G$1859,P3237)</f>
        <v>82.975089999999994</v>
      </c>
      <c r="U3237">
        <f t="shared" si="1092"/>
        <v>275</v>
      </c>
      <c r="V3237" s="37">
        <f>INDEX(LORDetail!$B$932:$B$1859,U3237)</f>
        <v>57212</v>
      </c>
      <c r="W3237" s="37">
        <f>INDEX(LORDetail!$D$932:$D$1859,U3237)</f>
        <v>51.534520194005303</v>
      </c>
      <c r="X3237" s="37">
        <f>INDEX(LORDetail!$E$932:$E$1859,U3237)</f>
        <v>-1.9007969731057699</v>
      </c>
      <c r="Y3237" s="37">
        <f>INDEX(LORDetail!$G$932:$G$1859,U3237)</f>
        <v>82.835980000000006</v>
      </c>
      <c r="Z3237">
        <f t="shared" si="1093"/>
        <v>224</v>
      </c>
      <c r="AA3237" s="29">
        <f t="shared" si="1094"/>
        <v>36.564235966099659</v>
      </c>
      <c r="AB3237">
        <f t="shared" si="1095"/>
        <v>0.16323319627723062</v>
      </c>
      <c r="AC3237" s="32">
        <f t="shared" si="1096"/>
        <v>51.534847663971426</v>
      </c>
      <c r="AD3237" s="32">
        <f t="shared" si="1097"/>
        <v>-1.9034534822229934</v>
      </c>
      <c r="AE3237" s="34">
        <f t="shared" si="1098"/>
        <v>82.95238263006587</v>
      </c>
      <c r="AF3237" s="36" t="str">
        <f t="shared" si="1084"/>
        <v>RDNGSTN</v>
      </c>
      <c r="AG3237" s="36" t="str">
        <f t="shared" si="1085"/>
        <v>PADTON</v>
      </c>
      <c r="AH3237" s="36">
        <f t="shared" si="1082"/>
        <v>1732</v>
      </c>
      <c r="AI3237" s="42">
        <f t="shared" si="1083"/>
        <v>57024.6</v>
      </c>
      <c r="AJ3237" s="43">
        <f t="shared" si="1078"/>
        <v>14.181940796757148</v>
      </c>
      <c r="AK3237" s="43">
        <f t="shared" si="1079"/>
        <v>-0.20613785860960754</v>
      </c>
      <c r="AL3237" s="36">
        <f t="shared" si="1080"/>
        <v>51.534847663971426</v>
      </c>
      <c r="AM3237" s="36">
        <v>1</v>
      </c>
      <c r="AN3237" s="36">
        <f t="shared" si="1081"/>
        <v>-1.9034534822229934</v>
      </c>
      <c r="AO3237" s="36">
        <v>4</v>
      </c>
      <c r="AP3237" s="42">
        <f>INT(AI3237/1000)*1000</f>
        <v>57000</v>
      </c>
      <c r="AQ3237" s="42">
        <f>MOD(AI3237,1000)</f>
        <v>24.599999999998545</v>
      </c>
      <c r="AR3237" s="42">
        <f>MOD(AI3238,1000)-0.2+(AP3238-AP3237)</f>
        <v>38.399999999998542</v>
      </c>
    </row>
    <row r="3238" spans="1:44" x14ac:dyDescent="0.25">
      <c r="A3238" s="19" t="s">
        <v>1</v>
      </c>
      <c r="B3238" t="s">
        <v>0</v>
      </c>
      <c r="C3238">
        <v>1733</v>
      </c>
      <c r="D3238" s="36">
        <f>MATCH(C3238,TrainRun!$AG$149:$AG$295,1)</f>
        <v>140</v>
      </c>
      <c r="E3238" s="36">
        <f>INT(INDEX(TrainRun!$AD$149:$AD$295,'By Second'!D3238))</f>
        <v>1729</v>
      </c>
      <c r="F3238" s="36">
        <f>IF(E3238=0,0,INDEX(TrainRun!$AE$149:$AE$295,'By Second'!D3238))</f>
        <v>14.800354372585973</v>
      </c>
      <c r="G3238" s="36">
        <f>INDEX(TrainRun!$AF$149:$AF$295,'By Second'!D3238)</f>
        <v>56981.4495673981</v>
      </c>
      <c r="H3238">
        <f t="shared" si="1086"/>
        <v>141</v>
      </c>
      <c r="I3238" s="36">
        <f>INT(INDEX(TrainRun!$AD$149:$AD$295,'By Second'!H3238))</f>
        <v>1745</v>
      </c>
      <c r="J3238" s="36">
        <f>INDEX(TrainRun!$AE$149:$AE$295,'By Second'!H3238)</f>
        <v>11.502148634832253</v>
      </c>
      <c r="K3238">
        <f t="shared" si="1087"/>
        <v>16</v>
      </c>
      <c r="L3238">
        <f t="shared" si="1088"/>
        <v>-3.2982057377537206</v>
      </c>
      <c r="M3238">
        <f t="shared" si="1089"/>
        <v>-0.20613785860960754</v>
      </c>
      <c r="N3238" s="32">
        <f t="shared" si="1090"/>
        <v>13.97580293814754</v>
      </c>
      <c r="O3238" s="29">
        <f t="shared" si="1091"/>
        <v>57038.540038904248</v>
      </c>
      <c r="P3238" s="37">
        <f>MATCH(O3238,LORDetail!$B$932:$B$1859,1)</f>
        <v>274</v>
      </c>
      <c r="Q3238" s="37">
        <f>INDEX(LORDetail!$B$932:$B$1859,P3238)</f>
        <v>56988</v>
      </c>
      <c r="R3238" s="37">
        <f>INDEX(LORDetail!$D$932:$D$1859,P3238)</f>
        <v>51.534911545531997</v>
      </c>
      <c r="S3238" s="37">
        <f>INDEX(LORDetail!$E$932:$E$1859,P3238)</f>
        <v>-1.9039717036345201</v>
      </c>
      <c r="T3238" s="37">
        <f>INDEX(LORDetail!$G$932:$G$1859,P3238)</f>
        <v>82.975089999999994</v>
      </c>
      <c r="U3238">
        <f t="shared" si="1092"/>
        <v>275</v>
      </c>
      <c r="V3238" s="37">
        <f>INDEX(LORDetail!$B$932:$B$1859,U3238)</f>
        <v>57212</v>
      </c>
      <c r="W3238" s="37">
        <f>INDEX(LORDetail!$D$932:$D$1859,U3238)</f>
        <v>51.534520194005303</v>
      </c>
      <c r="X3238" s="37">
        <f>INDEX(LORDetail!$E$932:$E$1859,U3238)</f>
        <v>-1.9007969731057699</v>
      </c>
      <c r="Y3238" s="37">
        <f>INDEX(LORDetail!$G$932:$G$1859,U3238)</f>
        <v>82.835980000000006</v>
      </c>
      <c r="Z3238">
        <f t="shared" si="1093"/>
        <v>224</v>
      </c>
      <c r="AA3238" s="29">
        <f t="shared" si="1094"/>
        <v>50.540038904247922</v>
      </c>
      <c r="AB3238">
        <f t="shared" si="1095"/>
        <v>0.22562517367967821</v>
      </c>
      <c r="AC3238" s="32">
        <f t="shared" si="1096"/>
        <v>51.534823246775815</v>
      </c>
      <c r="AD3238" s="32">
        <f t="shared" si="1097"/>
        <v>-1.9032554045075847</v>
      </c>
      <c r="AE3238" s="34">
        <f t="shared" si="1098"/>
        <v>82.943703282089416</v>
      </c>
      <c r="AF3238" s="36" t="str">
        <f t="shared" si="1084"/>
        <v>RDNGSTN</v>
      </c>
      <c r="AG3238" s="36" t="str">
        <f t="shared" si="1085"/>
        <v>PADTON</v>
      </c>
      <c r="AH3238" s="36">
        <f t="shared" si="1082"/>
        <v>1733</v>
      </c>
      <c r="AI3238" s="42">
        <f t="shared" si="1083"/>
        <v>57038.6</v>
      </c>
      <c r="AJ3238" s="43">
        <f t="shared" si="1078"/>
        <v>13.97580293814754</v>
      </c>
      <c r="AK3238" s="43">
        <f t="shared" si="1079"/>
        <v>-0.20613785860960754</v>
      </c>
      <c r="AL3238" s="36">
        <f t="shared" si="1080"/>
        <v>51.534823246775815</v>
      </c>
      <c r="AM3238" s="36">
        <v>1</v>
      </c>
      <c r="AN3238" s="36">
        <f t="shared" si="1081"/>
        <v>-1.9032554045075847</v>
      </c>
      <c r="AO3238" s="36">
        <v>4</v>
      </c>
      <c r="AP3238" s="42">
        <f>INT(AI3238/1000)*1000</f>
        <v>57000</v>
      </c>
      <c r="AQ3238" s="42">
        <f>MOD(AI3238,1000)</f>
        <v>38.599999999998545</v>
      </c>
      <c r="AR3238" s="42">
        <f>MOD(AI3239,1000)-0.2+(AP3239-AP3238)</f>
        <v>52.200000000001452</v>
      </c>
    </row>
    <row r="3239" spans="1:44" x14ac:dyDescent="0.25">
      <c r="A3239" s="19" t="s">
        <v>1</v>
      </c>
      <c r="B3239" t="s">
        <v>0</v>
      </c>
      <c r="C3239">
        <v>1734</v>
      </c>
      <c r="D3239" s="36">
        <f>MATCH(C3239,TrainRun!$AG$149:$AG$295,1)</f>
        <v>140</v>
      </c>
      <c r="E3239" s="36">
        <f>INT(INDEX(TrainRun!$AD$149:$AD$295,'By Second'!D3239))</f>
        <v>1729</v>
      </c>
      <c r="F3239" s="36">
        <f>IF(E3239=0,0,INDEX(TrainRun!$AE$149:$AE$295,'By Second'!D3239))</f>
        <v>14.800354372585973</v>
      </c>
      <c r="G3239" s="36">
        <f>INDEX(TrainRun!$AF$149:$AF$295,'By Second'!D3239)</f>
        <v>56981.4495673981</v>
      </c>
      <c r="H3239">
        <f t="shared" si="1086"/>
        <v>141</v>
      </c>
      <c r="I3239" s="36">
        <f>INT(INDEX(TrainRun!$AD$149:$AD$295,'By Second'!H3239))</f>
        <v>1745</v>
      </c>
      <c r="J3239" s="36">
        <f>INDEX(TrainRun!$AE$149:$AE$295,'By Second'!H3239)</f>
        <v>11.502148634832253</v>
      </c>
      <c r="K3239">
        <f t="shared" si="1087"/>
        <v>16</v>
      </c>
      <c r="L3239">
        <f t="shared" si="1088"/>
        <v>-3.2982057377537206</v>
      </c>
      <c r="M3239">
        <f t="shared" si="1089"/>
        <v>-0.20613785860960754</v>
      </c>
      <c r="N3239" s="32">
        <f t="shared" si="1090"/>
        <v>13.769665079537932</v>
      </c>
      <c r="O3239" s="29">
        <f t="shared" si="1091"/>
        <v>57052.309703983788</v>
      </c>
      <c r="P3239" s="37">
        <f>MATCH(O3239,LORDetail!$B$932:$B$1859,1)</f>
        <v>274</v>
      </c>
      <c r="Q3239" s="37">
        <f>INDEX(LORDetail!$B$932:$B$1859,P3239)</f>
        <v>56988</v>
      </c>
      <c r="R3239" s="37">
        <f>INDEX(LORDetail!$D$932:$D$1859,P3239)</f>
        <v>51.534911545531997</v>
      </c>
      <c r="S3239" s="37">
        <f>INDEX(LORDetail!$E$932:$E$1859,P3239)</f>
        <v>-1.9039717036345201</v>
      </c>
      <c r="T3239" s="37">
        <f>INDEX(LORDetail!$G$932:$G$1859,P3239)</f>
        <v>82.975089999999994</v>
      </c>
      <c r="U3239">
        <f t="shared" si="1092"/>
        <v>275</v>
      </c>
      <c r="V3239" s="37">
        <f>INDEX(LORDetail!$B$932:$B$1859,U3239)</f>
        <v>57212</v>
      </c>
      <c r="W3239" s="37">
        <f>INDEX(LORDetail!$D$932:$D$1859,U3239)</f>
        <v>51.534520194005303</v>
      </c>
      <c r="X3239" s="37">
        <f>INDEX(LORDetail!$E$932:$E$1859,U3239)</f>
        <v>-1.9007969731057699</v>
      </c>
      <c r="Y3239" s="37">
        <f>INDEX(LORDetail!$G$932:$G$1859,U3239)</f>
        <v>82.835980000000006</v>
      </c>
      <c r="Z3239">
        <f t="shared" si="1093"/>
        <v>224</v>
      </c>
      <c r="AA3239" s="29">
        <f t="shared" si="1094"/>
        <v>64.309703983788495</v>
      </c>
      <c r="AB3239">
        <f t="shared" si="1095"/>
        <v>0.28709689278477007</v>
      </c>
      <c r="AC3239" s="32">
        <f t="shared" si="1096"/>
        <v>51.534799189724694</v>
      </c>
      <c r="AD3239" s="32">
        <f t="shared" si="1097"/>
        <v>-1.9030602483642869</v>
      </c>
      <c r="AE3239" s="34">
        <f t="shared" si="1098"/>
        <v>82.935151951244706</v>
      </c>
      <c r="AF3239" s="36" t="str">
        <f t="shared" si="1084"/>
        <v>RDNGSTN</v>
      </c>
      <c r="AG3239" s="36" t="str">
        <f t="shared" si="1085"/>
        <v>PADTON</v>
      </c>
      <c r="AH3239" s="36">
        <f t="shared" si="1082"/>
        <v>1734</v>
      </c>
      <c r="AI3239" s="42">
        <f t="shared" si="1083"/>
        <v>57052.4</v>
      </c>
      <c r="AJ3239" s="43">
        <f t="shared" si="1078"/>
        <v>13.769665079537932</v>
      </c>
      <c r="AK3239" s="43">
        <f t="shared" si="1079"/>
        <v>-0.20613785860960754</v>
      </c>
      <c r="AL3239" s="36">
        <f t="shared" si="1080"/>
        <v>51.534799189724694</v>
      </c>
      <c r="AM3239" s="36">
        <v>1</v>
      </c>
      <c r="AN3239" s="36">
        <f t="shared" si="1081"/>
        <v>-1.9030602483642869</v>
      </c>
      <c r="AO3239" s="36">
        <v>4</v>
      </c>
      <c r="AP3239" s="42">
        <f>INT(AI3239/1000)*1000</f>
        <v>57000</v>
      </c>
      <c r="AQ3239" s="42">
        <f>MOD(AI3239,1000)</f>
        <v>52.400000000001455</v>
      </c>
      <c r="AR3239" s="42">
        <f>MOD(AI3240,1000)-0.2+(AP3240-AP3239)</f>
        <v>65.600000000002908</v>
      </c>
    </row>
    <row r="3240" spans="1:44" x14ac:dyDescent="0.25">
      <c r="A3240" s="19" t="s">
        <v>1</v>
      </c>
      <c r="B3240" t="s">
        <v>0</v>
      </c>
      <c r="C3240">
        <v>1735</v>
      </c>
      <c r="D3240" s="36">
        <f>MATCH(C3240,TrainRun!$AG$149:$AG$295,1)</f>
        <v>140</v>
      </c>
      <c r="E3240" s="36">
        <f>INT(INDEX(TrainRun!$AD$149:$AD$295,'By Second'!D3240))</f>
        <v>1729</v>
      </c>
      <c r="F3240" s="36">
        <f>IF(E3240=0,0,INDEX(TrainRun!$AE$149:$AE$295,'By Second'!D3240))</f>
        <v>14.800354372585973</v>
      </c>
      <c r="G3240" s="36">
        <f>INDEX(TrainRun!$AF$149:$AF$295,'By Second'!D3240)</f>
        <v>56981.4495673981</v>
      </c>
      <c r="H3240">
        <f t="shared" si="1086"/>
        <v>141</v>
      </c>
      <c r="I3240" s="36">
        <f>INT(INDEX(TrainRun!$AD$149:$AD$295,'By Second'!H3240))</f>
        <v>1745</v>
      </c>
      <c r="J3240" s="36">
        <f>INDEX(TrainRun!$AE$149:$AE$295,'By Second'!H3240)</f>
        <v>11.502148634832253</v>
      </c>
      <c r="K3240">
        <f t="shared" si="1087"/>
        <v>16</v>
      </c>
      <c r="L3240">
        <f t="shared" si="1088"/>
        <v>-3.2982057377537206</v>
      </c>
      <c r="M3240">
        <f t="shared" si="1089"/>
        <v>-0.20613785860960754</v>
      </c>
      <c r="N3240" s="32">
        <f t="shared" si="1090"/>
        <v>13.563527220928323</v>
      </c>
      <c r="O3240" s="29">
        <f t="shared" si="1091"/>
        <v>57065.873231204714</v>
      </c>
      <c r="P3240" s="37">
        <f>MATCH(O3240,LORDetail!$B$932:$B$1859,1)</f>
        <v>274</v>
      </c>
      <c r="Q3240" s="37">
        <f>INDEX(LORDetail!$B$932:$B$1859,P3240)</f>
        <v>56988</v>
      </c>
      <c r="R3240" s="37">
        <f>INDEX(LORDetail!$D$932:$D$1859,P3240)</f>
        <v>51.534911545531997</v>
      </c>
      <c r="S3240" s="37">
        <f>INDEX(LORDetail!$E$932:$E$1859,P3240)</f>
        <v>-1.9039717036345201</v>
      </c>
      <c r="T3240" s="37">
        <f>INDEX(LORDetail!$G$932:$G$1859,P3240)</f>
        <v>82.975089999999994</v>
      </c>
      <c r="U3240">
        <f t="shared" si="1092"/>
        <v>275</v>
      </c>
      <c r="V3240" s="37">
        <f>INDEX(LORDetail!$B$932:$B$1859,U3240)</f>
        <v>57212</v>
      </c>
      <c r="W3240" s="37">
        <f>INDEX(LORDetail!$D$932:$D$1859,U3240)</f>
        <v>51.534520194005303</v>
      </c>
      <c r="X3240" s="37">
        <f>INDEX(LORDetail!$E$932:$E$1859,U3240)</f>
        <v>-1.9007969731057699</v>
      </c>
      <c r="Y3240" s="37">
        <f>INDEX(LORDetail!$G$932:$G$1859,U3240)</f>
        <v>82.835980000000006</v>
      </c>
      <c r="Z3240">
        <f t="shared" si="1093"/>
        <v>224</v>
      </c>
      <c r="AA3240" s="29">
        <f t="shared" si="1094"/>
        <v>77.873231204714102</v>
      </c>
      <c r="AB3240">
        <f t="shared" si="1095"/>
        <v>0.34764835359247365</v>
      </c>
      <c r="AC3240" s="32">
        <f t="shared" si="1096"/>
        <v>51.534775492818063</v>
      </c>
      <c r="AD3240" s="32">
        <f t="shared" si="1097"/>
        <v>-1.9028680137931002</v>
      </c>
      <c r="AE3240" s="34">
        <f t="shared" si="1098"/>
        <v>82.926728637531752</v>
      </c>
      <c r="AF3240" s="36" t="str">
        <f t="shared" si="1084"/>
        <v>RDNGSTN</v>
      </c>
      <c r="AG3240" s="36" t="str">
        <f t="shared" si="1085"/>
        <v>PADTON</v>
      </c>
      <c r="AH3240" s="36">
        <f t="shared" si="1082"/>
        <v>1735</v>
      </c>
      <c r="AI3240" s="42">
        <f t="shared" si="1083"/>
        <v>57065.8</v>
      </c>
      <c r="AJ3240" s="43">
        <f t="shared" si="1078"/>
        <v>13.563527220928323</v>
      </c>
      <c r="AK3240" s="43">
        <f t="shared" si="1079"/>
        <v>-0.20613785860960754</v>
      </c>
      <c r="AL3240" s="36">
        <f t="shared" si="1080"/>
        <v>51.534775492818063</v>
      </c>
      <c r="AM3240" s="36">
        <v>1</v>
      </c>
      <c r="AN3240" s="36">
        <f t="shared" si="1081"/>
        <v>-1.9028680137931002</v>
      </c>
      <c r="AO3240" s="36">
        <v>4</v>
      </c>
      <c r="AP3240" s="42">
        <f>INT(AI3240/1000)*1000</f>
        <v>57000</v>
      </c>
      <c r="AQ3240" s="42">
        <f>MOD(AI3240,1000)</f>
        <v>65.80000000000291</v>
      </c>
      <c r="AR3240" s="42">
        <f>MOD(AI3241,1000)-0.2+(AP3241-AP3240)</f>
        <v>78.999999999997087</v>
      </c>
    </row>
    <row r="3241" spans="1:44" x14ac:dyDescent="0.25">
      <c r="A3241" s="19" t="s">
        <v>1</v>
      </c>
      <c r="B3241" t="s">
        <v>0</v>
      </c>
      <c r="C3241">
        <v>1736</v>
      </c>
      <c r="D3241" s="36">
        <f>MATCH(C3241,TrainRun!$AG$149:$AG$295,1)</f>
        <v>140</v>
      </c>
      <c r="E3241" s="36">
        <f>INT(INDEX(TrainRun!$AD$149:$AD$295,'By Second'!D3241))</f>
        <v>1729</v>
      </c>
      <c r="F3241" s="36">
        <f>IF(E3241=0,0,INDEX(TrainRun!$AE$149:$AE$295,'By Second'!D3241))</f>
        <v>14.800354372585973</v>
      </c>
      <c r="G3241" s="36">
        <f>INDEX(TrainRun!$AF$149:$AF$295,'By Second'!D3241)</f>
        <v>56981.4495673981</v>
      </c>
      <c r="H3241">
        <f t="shared" si="1086"/>
        <v>141</v>
      </c>
      <c r="I3241" s="36">
        <f>INT(INDEX(TrainRun!$AD$149:$AD$295,'By Second'!H3241))</f>
        <v>1745</v>
      </c>
      <c r="J3241" s="36">
        <f>INDEX(TrainRun!$AE$149:$AE$295,'By Second'!H3241)</f>
        <v>11.502148634832253</v>
      </c>
      <c r="K3241">
        <f t="shared" si="1087"/>
        <v>16</v>
      </c>
      <c r="L3241">
        <f t="shared" si="1088"/>
        <v>-3.2982057377537206</v>
      </c>
      <c r="M3241">
        <f t="shared" si="1089"/>
        <v>-0.20613785860960754</v>
      </c>
      <c r="N3241" s="32">
        <f t="shared" si="1090"/>
        <v>13.357389362318715</v>
      </c>
      <c r="O3241" s="29">
        <f t="shared" si="1091"/>
        <v>57079.230620567032</v>
      </c>
      <c r="P3241" s="37">
        <f>MATCH(O3241,LORDetail!$B$932:$B$1859,1)</f>
        <v>274</v>
      </c>
      <c r="Q3241" s="37">
        <f>INDEX(LORDetail!$B$932:$B$1859,P3241)</f>
        <v>56988</v>
      </c>
      <c r="R3241" s="37">
        <f>INDEX(LORDetail!$D$932:$D$1859,P3241)</f>
        <v>51.534911545531997</v>
      </c>
      <c r="S3241" s="37">
        <f>INDEX(LORDetail!$E$932:$E$1859,P3241)</f>
        <v>-1.9039717036345201</v>
      </c>
      <c r="T3241" s="37">
        <f>INDEX(LORDetail!$G$932:$G$1859,P3241)</f>
        <v>82.975089999999994</v>
      </c>
      <c r="U3241">
        <f t="shared" si="1092"/>
        <v>275</v>
      </c>
      <c r="V3241" s="37">
        <f>INDEX(LORDetail!$B$932:$B$1859,U3241)</f>
        <v>57212</v>
      </c>
      <c r="W3241" s="37">
        <f>INDEX(LORDetail!$D$932:$D$1859,U3241)</f>
        <v>51.534520194005303</v>
      </c>
      <c r="X3241" s="37">
        <f>INDEX(LORDetail!$E$932:$E$1859,U3241)</f>
        <v>-1.9007969731057699</v>
      </c>
      <c r="Y3241" s="37">
        <f>INDEX(LORDetail!$G$932:$G$1859,U3241)</f>
        <v>82.835980000000006</v>
      </c>
      <c r="Z3241">
        <f t="shared" si="1093"/>
        <v>224</v>
      </c>
      <c r="AA3241" s="29">
        <f t="shared" si="1094"/>
        <v>91.23062056703202</v>
      </c>
      <c r="AB3241">
        <f t="shared" si="1095"/>
        <v>0.40727955610282152</v>
      </c>
      <c r="AC3241" s="32">
        <f t="shared" si="1096"/>
        <v>51.534752156055923</v>
      </c>
      <c r="AD3241" s="32">
        <f t="shared" si="1097"/>
        <v>-1.9026787007940247</v>
      </c>
      <c r="AE3241" s="34">
        <f t="shared" si="1098"/>
        <v>82.918433340950543</v>
      </c>
      <c r="AF3241" s="36" t="str">
        <f t="shared" si="1084"/>
        <v>RDNGSTN</v>
      </c>
      <c r="AG3241" s="36" t="str">
        <f t="shared" si="1085"/>
        <v>PADTON</v>
      </c>
      <c r="AH3241" s="36">
        <f t="shared" si="1082"/>
        <v>1736</v>
      </c>
      <c r="AI3241" s="42">
        <f t="shared" si="1083"/>
        <v>57079.199999999997</v>
      </c>
      <c r="AJ3241" s="43">
        <f t="shared" si="1078"/>
        <v>13.357389362318715</v>
      </c>
      <c r="AK3241" s="43">
        <f t="shared" si="1079"/>
        <v>-0.20613785860960754</v>
      </c>
      <c r="AL3241" s="36">
        <f t="shared" si="1080"/>
        <v>51.534752156055923</v>
      </c>
      <c r="AM3241" s="36">
        <v>1</v>
      </c>
      <c r="AN3241" s="36">
        <f t="shared" si="1081"/>
        <v>-1.9026787007940247</v>
      </c>
      <c r="AO3241" s="36">
        <v>4</v>
      </c>
      <c r="AP3241" s="42">
        <f>INT(AI3241/1000)*1000</f>
        <v>57000</v>
      </c>
      <c r="AQ3241" s="42">
        <f>MOD(AI3241,1000)</f>
        <v>79.19999999999709</v>
      </c>
      <c r="AR3241" s="42">
        <f>MOD(AI3242,1000)-0.2+(AP3242-AP3241)</f>
        <v>92.200000000001452</v>
      </c>
    </row>
    <row r="3242" spans="1:44" x14ac:dyDescent="0.25">
      <c r="A3242" s="19" t="s">
        <v>1</v>
      </c>
      <c r="B3242" t="s">
        <v>0</v>
      </c>
      <c r="C3242">
        <v>1737</v>
      </c>
      <c r="D3242" s="36">
        <f>MATCH(C3242,TrainRun!$AG$149:$AG$295,1)</f>
        <v>140</v>
      </c>
      <c r="E3242" s="36">
        <f>INT(INDEX(TrainRun!$AD$149:$AD$295,'By Second'!D3242))</f>
        <v>1729</v>
      </c>
      <c r="F3242" s="36">
        <f>IF(E3242=0,0,INDEX(TrainRun!$AE$149:$AE$295,'By Second'!D3242))</f>
        <v>14.800354372585973</v>
      </c>
      <c r="G3242" s="36">
        <f>INDEX(TrainRun!$AF$149:$AF$295,'By Second'!D3242)</f>
        <v>56981.4495673981</v>
      </c>
      <c r="H3242">
        <f t="shared" si="1086"/>
        <v>141</v>
      </c>
      <c r="I3242" s="36">
        <f>INT(INDEX(TrainRun!$AD$149:$AD$295,'By Second'!H3242))</f>
        <v>1745</v>
      </c>
      <c r="J3242" s="36">
        <f>INDEX(TrainRun!$AE$149:$AE$295,'By Second'!H3242)</f>
        <v>11.502148634832253</v>
      </c>
      <c r="K3242">
        <f t="shared" si="1087"/>
        <v>16</v>
      </c>
      <c r="L3242">
        <f t="shared" si="1088"/>
        <v>-3.2982057377537206</v>
      </c>
      <c r="M3242">
        <f t="shared" si="1089"/>
        <v>-0.20613785860960754</v>
      </c>
      <c r="N3242" s="32">
        <f t="shared" si="1090"/>
        <v>13.151251503709107</v>
      </c>
      <c r="O3242" s="29">
        <f t="shared" si="1091"/>
        <v>57092.381872070742</v>
      </c>
      <c r="P3242" s="37">
        <f>MATCH(O3242,LORDetail!$B$932:$B$1859,1)</f>
        <v>274</v>
      </c>
      <c r="Q3242" s="37">
        <f>INDEX(LORDetail!$B$932:$B$1859,P3242)</f>
        <v>56988</v>
      </c>
      <c r="R3242" s="37">
        <f>INDEX(LORDetail!$D$932:$D$1859,P3242)</f>
        <v>51.534911545531997</v>
      </c>
      <c r="S3242" s="37">
        <f>INDEX(LORDetail!$E$932:$E$1859,P3242)</f>
        <v>-1.9039717036345201</v>
      </c>
      <c r="T3242" s="37">
        <f>INDEX(LORDetail!$G$932:$G$1859,P3242)</f>
        <v>82.975089999999994</v>
      </c>
      <c r="U3242">
        <f t="shared" si="1092"/>
        <v>275</v>
      </c>
      <c r="V3242" s="37">
        <f>INDEX(LORDetail!$B$932:$B$1859,U3242)</f>
        <v>57212</v>
      </c>
      <c r="W3242" s="37">
        <f>INDEX(LORDetail!$D$932:$D$1859,U3242)</f>
        <v>51.534520194005303</v>
      </c>
      <c r="X3242" s="37">
        <f>INDEX(LORDetail!$E$932:$E$1859,U3242)</f>
        <v>-1.9007969731057699</v>
      </c>
      <c r="Y3242" s="37">
        <f>INDEX(LORDetail!$G$932:$G$1859,U3242)</f>
        <v>82.835980000000006</v>
      </c>
      <c r="Z3242">
        <f t="shared" si="1093"/>
        <v>224</v>
      </c>
      <c r="AA3242" s="29">
        <f t="shared" si="1094"/>
        <v>104.38187207074225</v>
      </c>
      <c r="AB3242">
        <f t="shared" si="1095"/>
        <v>0.46599050031581363</v>
      </c>
      <c r="AC3242" s="32">
        <f t="shared" si="1096"/>
        <v>51.534729179438273</v>
      </c>
      <c r="AD3242" s="32">
        <f t="shared" si="1097"/>
        <v>-1.9024923093670598</v>
      </c>
      <c r="AE3242" s="34">
        <f t="shared" si="1098"/>
        <v>82.910266061501062</v>
      </c>
      <c r="AF3242" s="36" t="str">
        <f t="shared" si="1084"/>
        <v>RDNGSTN</v>
      </c>
      <c r="AG3242" s="36" t="str">
        <f t="shared" si="1085"/>
        <v>PADTON</v>
      </c>
      <c r="AH3242" s="36">
        <f t="shared" si="1082"/>
        <v>1737</v>
      </c>
      <c r="AI3242" s="42">
        <f t="shared" si="1083"/>
        <v>57092.4</v>
      </c>
      <c r="AJ3242" s="43">
        <f t="shared" si="1078"/>
        <v>13.151251503709107</v>
      </c>
      <c r="AK3242" s="43">
        <f t="shared" si="1079"/>
        <v>-0.20613785860960754</v>
      </c>
      <c r="AL3242" s="36">
        <f t="shared" si="1080"/>
        <v>51.534729179438273</v>
      </c>
      <c r="AM3242" s="36">
        <v>1</v>
      </c>
      <c r="AN3242" s="36">
        <f t="shared" si="1081"/>
        <v>-1.9024923093670598</v>
      </c>
      <c r="AO3242" s="36">
        <v>4</v>
      </c>
      <c r="AP3242" s="42">
        <f>INT(AI3242/1000)*1000</f>
        <v>57000</v>
      </c>
      <c r="AQ3242" s="42">
        <f>MOD(AI3242,1000)</f>
        <v>92.400000000001455</v>
      </c>
      <c r="AR3242" s="42">
        <f>MOD(AI3243,1000)-0.2+(AP3243-AP3242)</f>
        <v>105.20000000000145</v>
      </c>
    </row>
    <row r="3243" spans="1:44" x14ac:dyDescent="0.25">
      <c r="A3243" s="19" t="s">
        <v>1</v>
      </c>
      <c r="B3243" t="s">
        <v>0</v>
      </c>
      <c r="C3243">
        <v>1738</v>
      </c>
      <c r="D3243" s="36">
        <f>MATCH(C3243,TrainRun!$AG$149:$AG$295,1)</f>
        <v>140</v>
      </c>
      <c r="E3243" s="36">
        <f>INT(INDEX(TrainRun!$AD$149:$AD$295,'By Second'!D3243))</f>
        <v>1729</v>
      </c>
      <c r="F3243" s="36">
        <f>IF(E3243=0,0,INDEX(TrainRun!$AE$149:$AE$295,'By Second'!D3243))</f>
        <v>14.800354372585973</v>
      </c>
      <c r="G3243" s="36">
        <f>INDEX(TrainRun!$AF$149:$AF$295,'By Second'!D3243)</f>
        <v>56981.4495673981</v>
      </c>
      <c r="H3243">
        <f t="shared" si="1086"/>
        <v>141</v>
      </c>
      <c r="I3243" s="36">
        <f>INT(INDEX(TrainRun!$AD$149:$AD$295,'By Second'!H3243))</f>
        <v>1745</v>
      </c>
      <c r="J3243" s="36">
        <f>INDEX(TrainRun!$AE$149:$AE$295,'By Second'!H3243)</f>
        <v>11.502148634832253</v>
      </c>
      <c r="K3243">
        <f t="shared" si="1087"/>
        <v>16</v>
      </c>
      <c r="L3243">
        <f t="shared" si="1088"/>
        <v>-3.2982057377537206</v>
      </c>
      <c r="M3243">
        <f t="shared" si="1089"/>
        <v>-0.20613785860960754</v>
      </c>
      <c r="N3243" s="32">
        <f t="shared" si="1090"/>
        <v>12.945113645099498</v>
      </c>
      <c r="O3243" s="29">
        <f t="shared" si="1091"/>
        <v>57105.326985715845</v>
      </c>
      <c r="P3243" s="37">
        <f>MATCH(O3243,LORDetail!$B$932:$B$1859,1)</f>
        <v>274</v>
      </c>
      <c r="Q3243" s="37">
        <f>INDEX(LORDetail!$B$932:$B$1859,P3243)</f>
        <v>56988</v>
      </c>
      <c r="R3243" s="37">
        <f>INDEX(LORDetail!$D$932:$D$1859,P3243)</f>
        <v>51.534911545531997</v>
      </c>
      <c r="S3243" s="37">
        <f>INDEX(LORDetail!$E$932:$E$1859,P3243)</f>
        <v>-1.9039717036345201</v>
      </c>
      <c r="T3243" s="37">
        <f>INDEX(LORDetail!$G$932:$G$1859,P3243)</f>
        <v>82.975089999999994</v>
      </c>
      <c r="U3243">
        <f t="shared" si="1092"/>
        <v>275</v>
      </c>
      <c r="V3243" s="37">
        <f>INDEX(LORDetail!$B$932:$B$1859,U3243)</f>
        <v>57212</v>
      </c>
      <c r="W3243" s="37">
        <f>INDEX(LORDetail!$D$932:$D$1859,U3243)</f>
        <v>51.534520194005303</v>
      </c>
      <c r="X3243" s="37">
        <f>INDEX(LORDetail!$E$932:$E$1859,U3243)</f>
        <v>-1.9007969731057699</v>
      </c>
      <c r="Y3243" s="37">
        <f>INDEX(LORDetail!$G$932:$G$1859,U3243)</f>
        <v>82.835980000000006</v>
      </c>
      <c r="Z3243">
        <f t="shared" si="1093"/>
        <v>224</v>
      </c>
      <c r="AA3243" s="29">
        <f t="shared" si="1094"/>
        <v>117.32698571584478</v>
      </c>
      <c r="AB3243">
        <f t="shared" si="1095"/>
        <v>0.52378118623144998</v>
      </c>
      <c r="AC3243" s="32">
        <f t="shared" si="1096"/>
        <v>51.534706562965113</v>
      </c>
      <c r="AD3243" s="32">
        <f t="shared" si="1097"/>
        <v>-1.9023088395122061</v>
      </c>
      <c r="AE3243" s="34">
        <f t="shared" si="1098"/>
        <v>82.902226799183339</v>
      </c>
      <c r="AF3243" s="36" t="str">
        <f t="shared" si="1084"/>
        <v>RDNGSTN</v>
      </c>
      <c r="AG3243" s="36" t="str">
        <f t="shared" si="1085"/>
        <v>PADTON</v>
      </c>
      <c r="AH3243" s="36">
        <f t="shared" si="1082"/>
        <v>1738</v>
      </c>
      <c r="AI3243" s="42">
        <f t="shared" si="1083"/>
        <v>57105.4</v>
      </c>
      <c r="AJ3243" s="43">
        <f t="shared" si="1078"/>
        <v>12.945113645099498</v>
      </c>
      <c r="AK3243" s="43">
        <f t="shared" si="1079"/>
        <v>-0.20613785860960754</v>
      </c>
      <c r="AL3243" s="36">
        <f t="shared" si="1080"/>
        <v>51.534706562965113</v>
      </c>
      <c r="AM3243" s="36">
        <v>1</v>
      </c>
      <c r="AN3243" s="36">
        <f t="shared" si="1081"/>
        <v>-1.9023088395122061</v>
      </c>
      <c r="AO3243" s="36">
        <v>4</v>
      </c>
      <c r="AP3243" s="42">
        <f>INT(AI3243/1000)*1000</f>
        <v>57000</v>
      </c>
      <c r="AQ3243" s="42">
        <f>MOD(AI3243,1000)</f>
        <v>105.40000000000146</v>
      </c>
      <c r="AR3243" s="42">
        <f>MOD(AI3244,1000)-0.2+(AP3244-AP3243)</f>
        <v>117.8</v>
      </c>
    </row>
    <row r="3244" spans="1:44" x14ac:dyDescent="0.25">
      <c r="A3244" s="19" t="s">
        <v>1</v>
      </c>
      <c r="B3244" t="s">
        <v>0</v>
      </c>
      <c r="C3244">
        <v>1739</v>
      </c>
      <c r="D3244" s="36">
        <f>MATCH(C3244,TrainRun!$AG$149:$AG$295,1)</f>
        <v>140</v>
      </c>
      <c r="E3244" s="36">
        <f>INT(INDEX(TrainRun!$AD$149:$AD$295,'By Second'!D3244))</f>
        <v>1729</v>
      </c>
      <c r="F3244" s="36">
        <f>IF(E3244=0,0,INDEX(TrainRun!$AE$149:$AE$295,'By Second'!D3244))</f>
        <v>14.800354372585973</v>
      </c>
      <c r="G3244" s="36">
        <f>INDEX(TrainRun!$AF$149:$AF$295,'By Second'!D3244)</f>
        <v>56981.4495673981</v>
      </c>
      <c r="H3244">
        <f t="shared" si="1086"/>
        <v>141</v>
      </c>
      <c r="I3244" s="36">
        <f>INT(INDEX(TrainRun!$AD$149:$AD$295,'By Second'!H3244))</f>
        <v>1745</v>
      </c>
      <c r="J3244" s="36">
        <f>INDEX(TrainRun!$AE$149:$AE$295,'By Second'!H3244)</f>
        <v>11.502148634832253</v>
      </c>
      <c r="K3244">
        <f t="shared" si="1087"/>
        <v>16</v>
      </c>
      <c r="L3244">
        <f t="shared" si="1088"/>
        <v>-3.2982057377537206</v>
      </c>
      <c r="M3244">
        <f t="shared" si="1089"/>
        <v>-0.20613785860960754</v>
      </c>
      <c r="N3244" s="32">
        <f t="shared" si="1090"/>
        <v>12.73897578648989</v>
      </c>
      <c r="O3244" s="29">
        <f t="shared" si="1091"/>
        <v>57118.065961502332</v>
      </c>
      <c r="P3244" s="37">
        <f>MATCH(O3244,LORDetail!$B$932:$B$1859,1)</f>
        <v>274</v>
      </c>
      <c r="Q3244" s="37">
        <f>INDEX(LORDetail!$B$932:$B$1859,P3244)</f>
        <v>56988</v>
      </c>
      <c r="R3244" s="37">
        <f>INDEX(LORDetail!$D$932:$D$1859,P3244)</f>
        <v>51.534911545531997</v>
      </c>
      <c r="S3244" s="37">
        <f>INDEX(LORDetail!$E$932:$E$1859,P3244)</f>
        <v>-1.9039717036345201</v>
      </c>
      <c r="T3244" s="37">
        <f>INDEX(LORDetail!$G$932:$G$1859,P3244)</f>
        <v>82.975089999999994</v>
      </c>
      <c r="U3244">
        <f t="shared" si="1092"/>
        <v>275</v>
      </c>
      <c r="V3244" s="37">
        <f>INDEX(LORDetail!$B$932:$B$1859,U3244)</f>
        <v>57212</v>
      </c>
      <c r="W3244" s="37">
        <f>INDEX(LORDetail!$D$932:$D$1859,U3244)</f>
        <v>51.534520194005303</v>
      </c>
      <c r="X3244" s="37">
        <f>INDEX(LORDetail!$E$932:$E$1859,U3244)</f>
        <v>-1.9007969731057699</v>
      </c>
      <c r="Y3244" s="37">
        <f>INDEX(LORDetail!$G$932:$G$1859,U3244)</f>
        <v>82.835980000000006</v>
      </c>
      <c r="Z3244">
        <f t="shared" si="1093"/>
        <v>224</v>
      </c>
      <c r="AA3244" s="29">
        <f t="shared" si="1094"/>
        <v>130.06596150233236</v>
      </c>
      <c r="AB3244">
        <f t="shared" si="1095"/>
        <v>0.58065161384969799</v>
      </c>
      <c r="AC3244" s="32">
        <f t="shared" si="1096"/>
        <v>51.534684306636443</v>
      </c>
      <c r="AD3244" s="32">
        <f t="shared" si="1097"/>
        <v>-1.9021282912294635</v>
      </c>
      <c r="AE3244" s="34">
        <f t="shared" si="1098"/>
        <v>82.894315553997373</v>
      </c>
      <c r="AF3244" s="36" t="str">
        <f t="shared" si="1084"/>
        <v>RDNGSTN</v>
      </c>
      <c r="AG3244" s="36" t="str">
        <f t="shared" si="1085"/>
        <v>PADTON</v>
      </c>
      <c r="AH3244" s="36">
        <f t="shared" si="1082"/>
        <v>1739</v>
      </c>
      <c r="AI3244" s="42">
        <f t="shared" si="1083"/>
        <v>57118</v>
      </c>
      <c r="AJ3244" s="43">
        <f t="shared" si="1078"/>
        <v>12.73897578648989</v>
      </c>
      <c r="AK3244" s="43">
        <f t="shared" si="1079"/>
        <v>-0.20613785860960754</v>
      </c>
      <c r="AL3244" s="36">
        <f t="shared" si="1080"/>
        <v>51.534684306636443</v>
      </c>
      <c r="AM3244" s="36">
        <v>1</v>
      </c>
      <c r="AN3244" s="36">
        <f t="shared" si="1081"/>
        <v>-1.9021282912294635</v>
      </c>
      <c r="AO3244" s="36">
        <v>4</v>
      </c>
      <c r="AP3244" s="42">
        <f>INT(AI3244/1000)*1000</f>
        <v>57000</v>
      </c>
      <c r="AQ3244" s="42">
        <f>MOD(AI3244,1000)</f>
        <v>118</v>
      </c>
      <c r="AR3244" s="42">
        <f>MOD(AI3245,1000)-0.2+(AP3245-AP3244)</f>
        <v>130.39999999999856</v>
      </c>
    </row>
    <row r="3245" spans="1:44" x14ac:dyDescent="0.25">
      <c r="A3245" s="19" t="s">
        <v>1</v>
      </c>
      <c r="B3245" t="s">
        <v>0</v>
      </c>
      <c r="C3245">
        <v>1740</v>
      </c>
      <c r="D3245" s="36">
        <f>MATCH(C3245,TrainRun!$AG$149:$AG$295,1)</f>
        <v>140</v>
      </c>
      <c r="E3245" s="36">
        <f>INT(INDEX(TrainRun!$AD$149:$AD$295,'By Second'!D3245))</f>
        <v>1729</v>
      </c>
      <c r="F3245" s="36">
        <f>IF(E3245=0,0,INDEX(TrainRun!$AE$149:$AE$295,'By Second'!D3245))</f>
        <v>14.800354372585973</v>
      </c>
      <c r="G3245" s="36">
        <f>INDEX(TrainRun!$AF$149:$AF$295,'By Second'!D3245)</f>
        <v>56981.4495673981</v>
      </c>
      <c r="H3245">
        <f t="shared" si="1086"/>
        <v>141</v>
      </c>
      <c r="I3245" s="36">
        <f>INT(INDEX(TrainRun!$AD$149:$AD$295,'By Second'!H3245))</f>
        <v>1745</v>
      </c>
      <c r="J3245" s="36">
        <f>INDEX(TrainRun!$AE$149:$AE$295,'By Second'!H3245)</f>
        <v>11.502148634832253</v>
      </c>
      <c r="K3245">
        <f t="shared" si="1087"/>
        <v>16</v>
      </c>
      <c r="L3245">
        <f t="shared" si="1088"/>
        <v>-3.2982057377537206</v>
      </c>
      <c r="M3245">
        <f t="shared" si="1089"/>
        <v>-0.20613785860960754</v>
      </c>
      <c r="N3245" s="32">
        <f t="shared" si="1090"/>
        <v>12.532837927880282</v>
      </c>
      <c r="O3245" s="29">
        <f t="shared" si="1091"/>
        <v>57130.598799430212</v>
      </c>
      <c r="P3245" s="37">
        <f>MATCH(O3245,LORDetail!$B$932:$B$1859,1)</f>
        <v>274</v>
      </c>
      <c r="Q3245" s="37">
        <f>INDEX(LORDetail!$B$932:$B$1859,P3245)</f>
        <v>56988</v>
      </c>
      <c r="R3245" s="37">
        <f>INDEX(LORDetail!$D$932:$D$1859,P3245)</f>
        <v>51.534911545531997</v>
      </c>
      <c r="S3245" s="37">
        <f>INDEX(LORDetail!$E$932:$E$1859,P3245)</f>
        <v>-1.9039717036345201</v>
      </c>
      <c r="T3245" s="37">
        <f>INDEX(LORDetail!$G$932:$G$1859,P3245)</f>
        <v>82.975089999999994</v>
      </c>
      <c r="U3245">
        <f t="shared" si="1092"/>
        <v>275</v>
      </c>
      <c r="V3245" s="37">
        <f>INDEX(LORDetail!$B$932:$B$1859,U3245)</f>
        <v>57212</v>
      </c>
      <c r="W3245" s="37">
        <f>INDEX(LORDetail!$D$932:$D$1859,U3245)</f>
        <v>51.534520194005303</v>
      </c>
      <c r="X3245" s="37">
        <f>INDEX(LORDetail!$E$932:$E$1859,U3245)</f>
        <v>-1.9007969731057699</v>
      </c>
      <c r="Y3245" s="37">
        <f>INDEX(LORDetail!$G$932:$G$1859,U3245)</f>
        <v>82.835980000000006</v>
      </c>
      <c r="Z3245">
        <f t="shared" si="1093"/>
        <v>224</v>
      </c>
      <c r="AA3245" s="29">
        <f t="shared" si="1094"/>
        <v>142.59879943021224</v>
      </c>
      <c r="AB3245">
        <f t="shared" si="1095"/>
        <v>0.63660178317059035</v>
      </c>
      <c r="AC3245" s="32">
        <f t="shared" si="1096"/>
        <v>51.534662410452256</v>
      </c>
      <c r="AD3245" s="32">
        <f t="shared" si="1097"/>
        <v>-1.9019506645188315</v>
      </c>
      <c r="AE3245" s="34">
        <f t="shared" si="1098"/>
        <v>82.886532325943136</v>
      </c>
      <c r="AF3245" s="36" t="str">
        <f t="shared" si="1084"/>
        <v>RDNGSTN</v>
      </c>
      <c r="AG3245" s="36" t="str">
        <f t="shared" si="1085"/>
        <v>PADTON</v>
      </c>
      <c r="AH3245" s="36">
        <f t="shared" si="1082"/>
        <v>1740</v>
      </c>
      <c r="AI3245" s="42">
        <f t="shared" si="1083"/>
        <v>57130.6</v>
      </c>
      <c r="AJ3245" s="43">
        <f t="shared" si="1078"/>
        <v>12.532837927880282</v>
      </c>
      <c r="AK3245" s="43">
        <f t="shared" si="1079"/>
        <v>-0.20613785860960754</v>
      </c>
      <c r="AL3245" s="36">
        <f t="shared" si="1080"/>
        <v>51.534662410452256</v>
      </c>
      <c r="AM3245" s="36">
        <v>1</v>
      </c>
      <c r="AN3245" s="36">
        <f t="shared" si="1081"/>
        <v>-1.9019506645188315</v>
      </c>
      <c r="AO3245" s="36">
        <v>4</v>
      </c>
      <c r="AP3245" s="42">
        <f>INT(AI3245/1000)*1000</f>
        <v>57000</v>
      </c>
      <c r="AQ3245" s="42">
        <f>MOD(AI3245,1000)</f>
        <v>130.59999999999854</v>
      </c>
      <c r="AR3245" s="42">
        <f>MOD(AI3246,1000)-0.2+(AP3246-AP3245)</f>
        <v>142.80000000000001</v>
      </c>
    </row>
    <row r="3246" spans="1:44" x14ac:dyDescent="0.25">
      <c r="A3246" s="19" t="s">
        <v>1</v>
      </c>
      <c r="B3246" t="s">
        <v>0</v>
      </c>
      <c r="C3246">
        <v>1741</v>
      </c>
      <c r="D3246" s="36">
        <f>MATCH(C3246,TrainRun!$AG$149:$AG$295,1)</f>
        <v>140</v>
      </c>
      <c r="E3246" s="36">
        <f>INT(INDEX(TrainRun!$AD$149:$AD$295,'By Second'!D3246))</f>
        <v>1729</v>
      </c>
      <c r="F3246" s="36">
        <f>IF(E3246=0,0,INDEX(TrainRun!$AE$149:$AE$295,'By Second'!D3246))</f>
        <v>14.800354372585973</v>
      </c>
      <c r="G3246" s="36">
        <f>INDEX(TrainRun!$AF$149:$AF$295,'By Second'!D3246)</f>
        <v>56981.4495673981</v>
      </c>
      <c r="H3246">
        <f t="shared" si="1086"/>
        <v>141</v>
      </c>
      <c r="I3246" s="36">
        <f>INT(INDEX(TrainRun!$AD$149:$AD$295,'By Second'!H3246))</f>
        <v>1745</v>
      </c>
      <c r="J3246" s="36">
        <f>INDEX(TrainRun!$AE$149:$AE$295,'By Second'!H3246)</f>
        <v>11.502148634832253</v>
      </c>
      <c r="K3246">
        <f t="shared" si="1087"/>
        <v>16</v>
      </c>
      <c r="L3246">
        <f t="shared" si="1088"/>
        <v>-3.2982057377537206</v>
      </c>
      <c r="M3246">
        <f t="shared" si="1089"/>
        <v>-0.20613785860960754</v>
      </c>
      <c r="N3246" s="32">
        <f t="shared" si="1090"/>
        <v>12.326700069270673</v>
      </c>
      <c r="O3246" s="29">
        <f t="shared" si="1091"/>
        <v>57142.925499499484</v>
      </c>
      <c r="P3246" s="37">
        <f>MATCH(O3246,LORDetail!$B$932:$B$1859,1)</f>
        <v>274</v>
      </c>
      <c r="Q3246" s="37">
        <f>INDEX(LORDetail!$B$932:$B$1859,P3246)</f>
        <v>56988</v>
      </c>
      <c r="R3246" s="37">
        <f>INDEX(LORDetail!$D$932:$D$1859,P3246)</f>
        <v>51.534911545531997</v>
      </c>
      <c r="S3246" s="37">
        <f>INDEX(LORDetail!$E$932:$E$1859,P3246)</f>
        <v>-1.9039717036345201</v>
      </c>
      <c r="T3246" s="37">
        <f>INDEX(LORDetail!$G$932:$G$1859,P3246)</f>
        <v>82.975089999999994</v>
      </c>
      <c r="U3246">
        <f t="shared" si="1092"/>
        <v>275</v>
      </c>
      <c r="V3246" s="37">
        <f>INDEX(LORDetail!$B$932:$B$1859,U3246)</f>
        <v>57212</v>
      </c>
      <c r="W3246" s="37">
        <f>INDEX(LORDetail!$D$932:$D$1859,U3246)</f>
        <v>51.534520194005303</v>
      </c>
      <c r="X3246" s="37">
        <f>INDEX(LORDetail!$E$932:$E$1859,U3246)</f>
        <v>-1.9007969731057699</v>
      </c>
      <c r="Y3246" s="37">
        <f>INDEX(LORDetail!$G$932:$G$1859,U3246)</f>
        <v>82.835980000000006</v>
      </c>
      <c r="Z3246">
        <f t="shared" si="1093"/>
        <v>224</v>
      </c>
      <c r="AA3246" s="29">
        <f t="shared" si="1094"/>
        <v>154.92549949948443</v>
      </c>
      <c r="AB3246">
        <f t="shared" si="1095"/>
        <v>0.69163169419412696</v>
      </c>
      <c r="AC3246" s="32">
        <f t="shared" si="1096"/>
        <v>51.534640874412567</v>
      </c>
      <c r="AD3246" s="32">
        <f t="shared" si="1097"/>
        <v>-1.9017759593803107</v>
      </c>
      <c r="AE3246" s="34">
        <f t="shared" si="1098"/>
        <v>82.878877115020657</v>
      </c>
      <c r="AF3246" s="36" t="str">
        <f t="shared" si="1084"/>
        <v>RDNGSTN</v>
      </c>
      <c r="AG3246" s="36" t="str">
        <f t="shared" si="1085"/>
        <v>PADTON</v>
      </c>
      <c r="AH3246" s="36">
        <f t="shared" si="1082"/>
        <v>1741</v>
      </c>
      <c r="AI3246" s="42">
        <f t="shared" si="1083"/>
        <v>57143</v>
      </c>
      <c r="AJ3246" s="43">
        <f t="shared" si="1078"/>
        <v>12.326700069270673</v>
      </c>
      <c r="AK3246" s="43">
        <f t="shared" si="1079"/>
        <v>-0.20613785860960754</v>
      </c>
      <c r="AL3246" s="36">
        <f t="shared" si="1080"/>
        <v>51.534640874412567</v>
      </c>
      <c r="AM3246" s="36">
        <v>1</v>
      </c>
      <c r="AN3246" s="36">
        <f t="shared" si="1081"/>
        <v>-1.9017759593803107</v>
      </c>
      <c r="AO3246" s="36">
        <v>4</v>
      </c>
      <c r="AP3246" s="42">
        <f>INT(AI3246/1000)*1000</f>
        <v>57000</v>
      </c>
      <c r="AQ3246" s="42">
        <f>MOD(AI3246,1000)</f>
        <v>143</v>
      </c>
      <c r="AR3246" s="42">
        <f>MOD(AI3247,1000)-0.2+(AP3247-AP3246)</f>
        <v>154.80000000000001</v>
      </c>
    </row>
    <row r="3247" spans="1:44" x14ac:dyDescent="0.25">
      <c r="A3247" s="19" t="s">
        <v>1</v>
      </c>
      <c r="B3247" t="s">
        <v>0</v>
      </c>
      <c r="C3247">
        <v>1742</v>
      </c>
      <c r="D3247" s="36">
        <f>MATCH(C3247,TrainRun!$AG$149:$AG$295,1)</f>
        <v>140</v>
      </c>
      <c r="E3247" s="36">
        <f>INT(INDEX(TrainRun!$AD$149:$AD$295,'By Second'!D3247))</f>
        <v>1729</v>
      </c>
      <c r="F3247" s="36">
        <f>IF(E3247=0,0,INDEX(TrainRun!$AE$149:$AE$295,'By Second'!D3247))</f>
        <v>14.800354372585973</v>
      </c>
      <c r="G3247" s="36">
        <f>INDEX(TrainRun!$AF$149:$AF$295,'By Second'!D3247)</f>
        <v>56981.4495673981</v>
      </c>
      <c r="H3247">
        <f t="shared" si="1086"/>
        <v>141</v>
      </c>
      <c r="I3247" s="36">
        <f>INT(INDEX(TrainRun!$AD$149:$AD$295,'By Second'!H3247))</f>
        <v>1745</v>
      </c>
      <c r="J3247" s="36">
        <f>INDEX(TrainRun!$AE$149:$AE$295,'By Second'!H3247)</f>
        <v>11.502148634832253</v>
      </c>
      <c r="K3247">
        <f t="shared" si="1087"/>
        <v>16</v>
      </c>
      <c r="L3247">
        <f t="shared" si="1088"/>
        <v>-3.2982057377537206</v>
      </c>
      <c r="M3247">
        <f t="shared" si="1089"/>
        <v>-0.20613785860960754</v>
      </c>
      <c r="N3247" s="32">
        <f t="shared" si="1090"/>
        <v>12.120562210661065</v>
      </c>
      <c r="O3247" s="29">
        <f t="shared" si="1091"/>
        <v>57155.046061710149</v>
      </c>
      <c r="P3247" s="37">
        <f>MATCH(O3247,LORDetail!$B$932:$B$1859,1)</f>
        <v>274</v>
      </c>
      <c r="Q3247" s="37">
        <f>INDEX(LORDetail!$B$932:$B$1859,P3247)</f>
        <v>56988</v>
      </c>
      <c r="R3247" s="37">
        <f>INDEX(LORDetail!$D$932:$D$1859,P3247)</f>
        <v>51.534911545531997</v>
      </c>
      <c r="S3247" s="37">
        <f>INDEX(LORDetail!$E$932:$E$1859,P3247)</f>
        <v>-1.9039717036345201</v>
      </c>
      <c r="T3247" s="37">
        <f>INDEX(LORDetail!$G$932:$G$1859,P3247)</f>
        <v>82.975089999999994</v>
      </c>
      <c r="U3247">
        <f t="shared" si="1092"/>
        <v>275</v>
      </c>
      <c r="V3247" s="37">
        <f>INDEX(LORDetail!$B$932:$B$1859,U3247)</f>
        <v>57212</v>
      </c>
      <c r="W3247" s="37">
        <f>INDEX(LORDetail!$D$932:$D$1859,U3247)</f>
        <v>51.534520194005303</v>
      </c>
      <c r="X3247" s="37">
        <f>INDEX(LORDetail!$E$932:$E$1859,U3247)</f>
        <v>-1.9007969731057699</v>
      </c>
      <c r="Y3247" s="37">
        <f>INDEX(LORDetail!$G$932:$G$1859,U3247)</f>
        <v>82.835980000000006</v>
      </c>
      <c r="Z3247">
        <f t="shared" si="1093"/>
        <v>224</v>
      </c>
      <c r="AA3247" s="29">
        <f t="shared" si="1094"/>
        <v>167.04606171014893</v>
      </c>
      <c r="AB3247">
        <f t="shared" si="1095"/>
        <v>0.74574134692030769</v>
      </c>
      <c r="AC3247" s="32">
        <f t="shared" si="1096"/>
        <v>51.534619698517361</v>
      </c>
      <c r="AD3247" s="32">
        <f t="shared" si="1097"/>
        <v>-1.9016041758139008</v>
      </c>
      <c r="AE3247" s="34">
        <f t="shared" si="1098"/>
        <v>82.871349921229921</v>
      </c>
      <c r="AF3247" s="36" t="str">
        <f t="shared" si="1084"/>
        <v>RDNGSTN</v>
      </c>
      <c r="AG3247" s="36" t="str">
        <f t="shared" si="1085"/>
        <v>PADTON</v>
      </c>
      <c r="AH3247" s="36">
        <f t="shared" si="1082"/>
        <v>1742</v>
      </c>
      <c r="AI3247" s="42">
        <f t="shared" si="1083"/>
        <v>57155</v>
      </c>
      <c r="AJ3247" s="43">
        <f t="shared" si="1078"/>
        <v>12.120562210661065</v>
      </c>
      <c r="AK3247" s="43">
        <f t="shared" si="1079"/>
        <v>-0.20613785860960754</v>
      </c>
      <c r="AL3247" s="36">
        <f t="shared" si="1080"/>
        <v>51.534619698517361</v>
      </c>
      <c r="AM3247" s="36">
        <v>1</v>
      </c>
      <c r="AN3247" s="36">
        <f t="shared" si="1081"/>
        <v>-1.9016041758139008</v>
      </c>
      <c r="AO3247" s="36">
        <v>4</v>
      </c>
      <c r="AP3247" s="42">
        <f>INT(AI3247/1000)*1000</f>
        <v>57000</v>
      </c>
      <c r="AQ3247" s="42">
        <f>MOD(AI3247,1000)</f>
        <v>155</v>
      </c>
      <c r="AR3247" s="42">
        <f>MOD(AI3248,1000)-0.2+(AP3248-AP3247)</f>
        <v>166.8</v>
      </c>
    </row>
    <row r="3248" spans="1:44" x14ac:dyDescent="0.25">
      <c r="A3248" s="19" t="s">
        <v>1</v>
      </c>
      <c r="B3248" t="s">
        <v>0</v>
      </c>
      <c r="C3248">
        <v>1743</v>
      </c>
      <c r="D3248" s="36">
        <f>MATCH(C3248,TrainRun!$AG$149:$AG$295,1)</f>
        <v>140</v>
      </c>
      <c r="E3248" s="36">
        <f>INT(INDEX(TrainRun!$AD$149:$AD$295,'By Second'!D3248))</f>
        <v>1729</v>
      </c>
      <c r="F3248" s="36">
        <f>IF(E3248=0,0,INDEX(TrainRun!$AE$149:$AE$295,'By Second'!D3248))</f>
        <v>14.800354372585973</v>
      </c>
      <c r="G3248" s="36">
        <f>INDEX(TrainRun!$AF$149:$AF$295,'By Second'!D3248)</f>
        <v>56981.4495673981</v>
      </c>
      <c r="H3248">
        <f t="shared" si="1086"/>
        <v>141</v>
      </c>
      <c r="I3248" s="36">
        <f>INT(INDEX(TrainRun!$AD$149:$AD$295,'By Second'!H3248))</f>
        <v>1745</v>
      </c>
      <c r="J3248" s="36">
        <f>INDEX(TrainRun!$AE$149:$AE$295,'By Second'!H3248)</f>
        <v>11.502148634832253</v>
      </c>
      <c r="K3248">
        <f t="shared" si="1087"/>
        <v>16</v>
      </c>
      <c r="L3248">
        <f t="shared" si="1088"/>
        <v>-3.2982057377537206</v>
      </c>
      <c r="M3248">
        <f t="shared" si="1089"/>
        <v>-0.20613785860960754</v>
      </c>
      <c r="N3248" s="32">
        <f t="shared" si="1090"/>
        <v>11.914424352051457</v>
      </c>
      <c r="O3248" s="29">
        <f t="shared" si="1091"/>
        <v>57166.960486062198</v>
      </c>
      <c r="P3248" s="37">
        <f>MATCH(O3248,LORDetail!$B$932:$B$1859,1)</f>
        <v>274</v>
      </c>
      <c r="Q3248" s="37">
        <f>INDEX(LORDetail!$B$932:$B$1859,P3248)</f>
        <v>56988</v>
      </c>
      <c r="R3248" s="37">
        <f>INDEX(LORDetail!$D$932:$D$1859,P3248)</f>
        <v>51.534911545531997</v>
      </c>
      <c r="S3248" s="37">
        <f>INDEX(LORDetail!$E$932:$E$1859,P3248)</f>
        <v>-1.9039717036345201</v>
      </c>
      <c r="T3248" s="37">
        <f>INDEX(LORDetail!$G$932:$G$1859,P3248)</f>
        <v>82.975089999999994</v>
      </c>
      <c r="U3248">
        <f t="shared" si="1092"/>
        <v>275</v>
      </c>
      <c r="V3248" s="37">
        <f>INDEX(LORDetail!$B$932:$B$1859,U3248)</f>
        <v>57212</v>
      </c>
      <c r="W3248" s="37">
        <f>INDEX(LORDetail!$D$932:$D$1859,U3248)</f>
        <v>51.534520194005303</v>
      </c>
      <c r="X3248" s="37">
        <f>INDEX(LORDetail!$E$932:$E$1859,U3248)</f>
        <v>-1.9007969731057699</v>
      </c>
      <c r="Y3248" s="37">
        <f>INDEX(LORDetail!$G$932:$G$1859,U3248)</f>
        <v>82.835980000000006</v>
      </c>
      <c r="Z3248">
        <f t="shared" si="1093"/>
        <v>224</v>
      </c>
      <c r="AA3248" s="29">
        <f t="shared" si="1094"/>
        <v>178.96048606219847</v>
      </c>
      <c r="AB3248">
        <f t="shared" si="1095"/>
        <v>0.79893074134910036</v>
      </c>
      <c r="AC3248" s="32">
        <f t="shared" si="1096"/>
        <v>51.534598882766645</v>
      </c>
      <c r="AD3248" s="32">
        <f t="shared" si="1097"/>
        <v>-1.9014353138196021</v>
      </c>
      <c r="AE3248" s="34">
        <f t="shared" si="1098"/>
        <v>82.863950744570928</v>
      </c>
      <c r="AF3248" s="36" t="str">
        <f t="shared" si="1084"/>
        <v>RDNGSTN</v>
      </c>
      <c r="AG3248" s="36" t="str">
        <f t="shared" si="1085"/>
        <v>PADTON</v>
      </c>
      <c r="AH3248" s="36">
        <f t="shared" si="1082"/>
        <v>1743</v>
      </c>
      <c r="AI3248" s="42">
        <f t="shared" si="1083"/>
        <v>57167</v>
      </c>
      <c r="AJ3248" s="43">
        <f t="shared" si="1078"/>
        <v>11.914424352051457</v>
      </c>
      <c r="AK3248" s="43">
        <f t="shared" si="1079"/>
        <v>-0.20613785860960754</v>
      </c>
      <c r="AL3248" s="36">
        <f t="shared" si="1080"/>
        <v>51.534598882766645</v>
      </c>
      <c r="AM3248" s="36">
        <v>1</v>
      </c>
      <c r="AN3248" s="36">
        <f t="shared" si="1081"/>
        <v>-1.9014353138196021</v>
      </c>
      <c r="AO3248" s="36">
        <v>4</v>
      </c>
      <c r="AP3248" s="42">
        <f>INT(AI3248/1000)*1000</f>
        <v>57000</v>
      </c>
      <c r="AQ3248" s="42">
        <f>MOD(AI3248,1000)</f>
        <v>167</v>
      </c>
      <c r="AR3248" s="42">
        <f>MOD(AI3249,1000)-0.2+(AP3249-AP3248)</f>
        <v>178.39999999999856</v>
      </c>
    </row>
    <row r="3249" spans="1:44" x14ac:dyDescent="0.25">
      <c r="A3249" s="19" t="s">
        <v>1</v>
      </c>
      <c r="B3249" t="s">
        <v>0</v>
      </c>
      <c r="C3249">
        <v>1744</v>
      </c>
      <c r="D3249" s="36">
        <f>MATCH(C3249,TrainRun!$AG$149:$AG$295,1)</f>
        <v>140</v>
      </c>
      <c r="E3249" s="36">
        <f>INT(INDEX(TrainRun!$AD$149:$AD$295,'By Second'!D3249))</f>
        <v>1729</v>
      </c>
      <c r="F3249" s="36">
        <f>IF(E3249=0,0,INDEX(TrainRun!$AE$149:$AE$295,'By Second'!D3249))</f>
        <v>14.800354372585973</v>
      </c>
      <c r="G3249" s="36">
        <f>INDEX(TrainRun!$AF$149:$AF$295,'By Second'!D3249)</f>
        <v>56981.4495673981</v>
      </c>
      <c r="H3249">
        <f t="shared" si="1086"/>
        <v>141</v>
      </c>
      <c r="I3249" s="36">
        <f>INT(INDEX(TrainRun!$AD$149:$AD$295,'By Second'!H3249))</f>
        <v>1745</v>
      </c>
      <c r="J3249" s="36">
        <f>INDEX(TrainRun!$AE$149:$AE$295,'By Second'!H3249)</f>
        <v>11.502148634832253</v>
      </c>
      <c r="K3249">
        <f t="shared" si="1087"/>
        <v>16</v>
      </c>
      <c r="L3249">
        <f t="shared" si="1088"/>
        <v>-3.2982057377537206</v>
      </c>
      <c r="M3249">
        <f t="shared" si="1089"/>
        <v>-0.20613785860960754</v>
      </c>
      <c r="N3249" s="32">
        <f t="shared" si="1090"/>
        <v>11.708286493441848</v>
      </c>
      <c r="O3249" s="29">
        <f t="shared" si="1091"/>
        <v>57178.66877255564</v>
      </c>
      <c r="P3249" s="37">
        <f>MATCH(O3249,LORDetail!$B$932:$B$1859,1)</f>
        <v>274</v>
      </c>
      <c r="Q3249" s="37">
        <f>INDEX(LORDetail!$B$932:$B$1859,P3249)</f>
        <v>56988</v>
      </c>
      <c r="R3249" s="37">
        <f>INDEX(LORDetail!$D$932:$D$1859,P3249)</f>
        <v>51.534911545531997</v>
      </c>
      <c r="S3249" s="37">
        <f>INDEX(LORDetail!$E$932:$E$1859,P3249)</f>
        <v>-1.9039717036345201</v>
      </c>
      <c r="T3249" s="37">
        <f>INDEX(LORDetail!$G$932:$G$1859,P3249)</f>
        <v>82.975089999999994</v>
      </c>
      <c r="U3249">
        <f t="shared" si="1092"/>
        <v>275</v>
      </c>
      <c r="V3249" s="37">
        <f>INDEX(LORDetail!$B$932:$B$1859,U3249)</f>
        <v>57212</v>
      </c>
      <c r="W3249" s="37">
        <f>INDEX(LORDetail!$D$932:$D$1859,U3249)</f>
        <v>51.534520194005303</v>
      </c>
      <c r="X3249" s="37">
        <f>INDEX(LORDetail!$E$932:$E$1859,U3249)</f>
        <v>-1.9007969731057699</v>
      </c>
      <c r="Y3249" s="37">
        <f>INDEX(LORDetail!$G$932:$G$1859,U3249)</f>
        <v>82.835980000000006</v>
      </c>
      <c r="Z3249">
        <f t="shared" si="1093"/>
        <v>224</v>
      </c>
      <c r="AA3249" s="29">
        <f t="shared" si="1094"/>
        <v>190.66877255564032</v>
      </c>
      <c r="AB3249">
        <f t="shared" si="1095"/>
        <v>0.85119987748053716</v>
      </c>
      <c r="AC3249" s="32">
        <f t="shared" si="1096"/>
        <v>51.534578427160426</v>
      </c>
      <c r="AD3249" s="32">
        <f t="shared" si="1097"/>
        <v>-1.9012693733974142</v>
      </c>
      <c r="AE3249" s="34">
        <f t="shared" si="1098"/>
        <v>82.856679585043693</v>
      </c>
      <c r="AF3249" s="36" t="str">
        <f t="shared" si="1084"/>
        <v>RDNGSTN</v>
      </c>
      <c r="AG3249" s="36" t="str">
        <f t="shared" si="1085"/>
        <v>PADTON</v>
      </c>
      <c r="AH3249" s="36">
        <f t="shared" si="1082"/>
        <v>1744</v>
      </c>
      <c r="AI3249" s="42">
        <f t="shared" si="1083"/>
        <v>57178.6</v>
      </c>
      <c r="AJ3249" s="43">
        <f t="shared" si="1078"/>
        <v>11.708286493441848</v>
      </c>
      <c r="AK3249" s="43">
        <f t="shared" si="1079"/>
        <v>-0.20613785860960754</v>
      </c>
      <c r="AL3249" s="36">
        <f t="shared" si="1080"/>
        <v>51.534578427160426</v>
      </c>
      <c r="AM3249" s="36">
        <v>1</v>
      </c>
      <c r="AN3249" s="36">
        <f t="shared" si="1081"/>
        <v>-1.9012693733974142</v>
      </c>
      <c r="AO3249" s="36">
        <v>4</v>
      </c>
      <c r="AP3249" s="42">
        <f>INT(AI3249/1000)*1000</f>
        <v>57000</v>
      </c>
      <c r="AQ3249" s="42">
        <f>MOD(AI3249,1000)</f>
        <v>178.59999999999854</v>
      </c>
      <c r="AR3249" s="42">
        <f>MOD(AI3250,1000)-0.2+(AP3250-AP3249)</f>
        <v>189.9999999999971</v>
      </c>
    </row>
    <row r="3250" spans="1:44" x14ac:dyDescent="0.25">
      <c r="A3250" s="19" t="s">
        <v>1</v>
      </c>
      <c r="B3250" t="s">
        <v>0</v>
      </c>
      <c r="C3250">
        <v>1745</v>
      </c>
      <c r="D3250" s="36">
        <f>MATCH(C3250,TrainRun!$AG$149:$AG$295,1)</f>
        <v>142</v>
      </c>
      <c r="E3250" s="36">
        <f>INT(INDEX(TrainRun!$AD$149:$AD$295,'By Second'!D3250))</f>
        <v>1745</v>
      </c>
      <c r="F3250" s="36">
        <f>IF(E3250=0,0,INDEX(TrainRun!$AE$149:$AE$295,'By Second'!D3250))</f>
        <v>11.461318104606574</v>
      </c>
      <c r="G3250" s="36">
        <f>INDEX(TrainRun!$AF$149:$AF$295,'By Second'!D3250)</f>
        <v>57190.232131348443</v>
      </c>
      <c r="H3250">
        <f t="shared" si="1086"/>
        <v>143</v>
      </c>
      <c r="I3250" s="36">
        <f>INT(INDEX(TrainRun!$AD$149:$AD$295,'By Second'!H3250))</f>
        <v>1755</v>
      </c>
      <c r="J3250" s="36">
        <f>INDEX(TrainRun!$AE$149:$AE$295,'By Second'!H3250)</f>
        <v>9.210855498203685</v>
      </c>
      <c r="K3250">
        <f t="shared" si="1087"/>
        <v>10</v>
      </c>
      <c r="L3250">
        <f t="shared" si="1088"/>
        <v>-2.2504626064028894</v>
      </c>
      <c r="M3250">
        <f t="shared" si="1089"/>
        <v>-0.22504626064028893</v>
      </c>
      <c r="N3250" s="32">
        <f t="shared" si="1090"/>
        <v>11.461318104606574</v>
      </c>
      <c r="O3250" s="29">
        <f t="shared" si="1091"/>
        <v>57190.2</v>
      </c>
      <c r="P3250" s="37">
        <f>MATCH(O3250,LORDetail!$B$932:$B$1859,1)</f>
        <v>274</v>
      </c>
      <c r="Q3250" s="37">
        <f>INDEX(LORDetail!$B$932:$B$1859,P3250)</f>
        <v>56988</v>
      </c>
      <c r="R3250" s="37">
        <f>INDEX(LORDetail!$D$932:$D$1859,P3250)</f>
        <v>51.534911545531997</v>
      </c>
      <c r="S3250" s="37">
        <f>INDEX(LORDetail!$E$932:$E$1859,P3250)</f>
        <v>-1.9039717036345201</v>
      </c>
      <c r="T3250" s="37">
        <f>INDEX(LORDetail!$G$932:$G$1859,P3250)</f>
        <v>82.975089999999994</v>
      </c>
      <c r="U3250">
        <f t="shared" si="1092"/>
        <v>275</v>
      </c>
      <c r="V3250" s="37">
        <f>INDEX(LORDetail!$B$932:$B$1859,U3250)</f>
        <v>57212</v>
      </c>
      <c r="W3250" s="37">
        <f>INDEX(LORDetail!$D$932:$D$1859,U3250)</f>
        <v>51.534520194005303</v>
      </c>
      <c r="X3250" s="37">
        <f>INDEX(LORDetail!$E$932:$E$1859,U3250)</f>
        <v>-1.9007969731057699</v>
      </c>
      <c r="Y3250" s="37">
        <f>INDEX(LORDetail!$G$932:$G$1859,U3250)</f>
        <v>82.835980000000006</v>
      </c>
      <c r="Z3250">
        <f t="shared" si="1093"/>
        <v>224</v>
      </c>
      <c r="AA3250" s="29">
        <f t="shared" si="1094"/>
        <v>202.19999999999709</v>
      </c>
      <c r="AB3250">
        <f t="shared" si="1095"/>
        <v>0.90267857142855845</v>
      </c>
      <c r="AC3250" s="32">
        <f t="shared" si="1096"/>
        <v>51.534558280894956</v>
      </c>
      <c r="AD3250" s="32">
        <f t="shared" si="1097"/>
        <v>-1.9011059424161572</v>
      </c>
      <c r="AE3250" s="34">
        <f t="shared" si="1098"/>
        <v>82.849518383928583</v>
      </c>
      <c r="AF3250" s="36" t="str">
        <f t="shared" si="1084"/>
        <v>RDNGSTN</v>
      </c>
      <c r="AG3250" s="36" t="str">
        <f t="shared" si="1085"/>
        <v>PADTON</v>
      </c>
      <c r="AH3250" s="36">
        <f t="shared" si="1082"/>
        <v>1745</v>
      </c>
      <c r="AI3250" s="42">
        <f t="shared" si="1083"/>
        <v>57190.2</v>
      </c>
      <c r="AJ3250" s="43">
        <f t="shared" si="1078"/>
        <v>11.461318104606574</v>
      </c>
      <c r="AK3250" s="43">
        <f t="shared" si="1079"/>
        <v>-0.22504626064028893</v>
      </c>
      <c r="AL3250" s="36">
        <f t="shared" si="1080"/>
        <v>51.534558280894956</v>
      </c>
      <c r="AM3250" s="36">
        <v>1</v>
      </c>
      <c r="AN3250" s="36">
        <f t="shared" si="1081"/>
        <v>-1.9011059424161572</v>
      </c>
      <c r="AO3250" s="36">
        <v>4</v>
      </c>
      <c r="AP3250" s="42">
        <f>INT(AI3250/1000)*1000</f>
        <v>57000</v>
      </c>
      <c r="AQ3250" s="42">
        <f>MOD(AI3250,1000)</f>
        <v>190.19999999999709</v>
      </c>
      <c r="AR3250" s="42">
        <f>MOD(AI3251,1000)-0.2+(AP3251-AP3250)</f>
        <v>201.20000000000147</v>
      </c>
    </row>
    <row r="3251" spans="1:44" x14ac:dyDescent="0.25">
      <c r="A3251" s="19" t="s">
        <v>1</v>
      </c>
      <c r="B3251" t="s">
        <v>0</v>
      </c>
      <c r="C3251">
        <v>1746</v>
      </c>
      <c r="D3251" s="36">
        <f>MATCH(C3251,TrainRun!$AG$149:$AG$295,1)</f>
        <v>142</v>
      </c>
      <c r="E3251" s="36">
        <f>INT(INDEX(TrainRun!$AD$149:$AD$295,'By Second'!D3251))</f>
        <v>1745</v>
      </c>
      <c r="F3251" s="36">
        <f>IF(E3251=0,0,INDEX(TrainRun!$AE$149:$AE$295,'By Second'!D3251))</f>
        <v>11.461318104606574</v>
      </c>
      <c r="G3251" s="36">
        <f>INDEX(TrainRun!$AF$149:$AF$295,'By Second'!D3251)</f>
        <v>57190.232131348443</v>
      </c>
      <c r="H3251">
        <f t="shared" si="1086"/>
        <v>143</v>
      </c>
      <c r="I3251" s="36">
        <f>INT(INDEX(TrainRun!$AD$149:$AD$295,'By Second'!H3251))</f>
        <v>1755</v>
      </c>
      <c r="J3251" s="36">
        <f>INDEX(TrainRun!$AE$149:$AE$295,'By Second'!H3251)</f>
        <v>9.210855498203685</v>
      </c>
      <c r="K3251">
        <f t="shared" si="1087"/>
        <v>10</v>
      </c>
      <c r="L3251">
        <f t="shared" si="1088"/>
        <v>-2.2504626064028894</v>
      </c>
      <c r="M3251">
        <f t="shared" si="1089"/>
        <v>-0.22504626064028893</v>
      </c>
      <c r="N3251" s="32">
        <f t="shared" si="1090"/>
        <v>11.236271843966286</v>
      </c>
      <c r="O3251" s="29">
        <f t="shared" si="1091"/>
        <v>57201.436271843966</v>
      </c>
      <c r="P3251" s="37">
        <f>MATCH(O3251,LORDetail!$B$932:$B$1859,1)</f>
        <v>274</v>
      </c>
      <c r="Q3251" s="37">
        <f>INDEX(LORDetail!$B$932:$B$1859,P3251)</f>
        <v>56988</v>
      </c>
      <c r="R3251" s="37">
        <f>INDEX(LORDetail!$D$932:$D$1859,P3251)</f>
        <v>51.534911545531997</v>
      </c>
      <c r="S3251" s="37">
        <f>INDEX(LORDetail!$E$932:$E$1859,P3251)</f>
        <v>-1.9039717036345201</v>
      </c>
      <c r="T3251" s="37">
        <f>INDEX(LORDetail!$G$932:$G$1859,P3251)</f>
        <v>82.975089999999994</v>
      </c>
      <c r="U3251">
        <f t="shared" si="1092"/>
        <v>275</v>
      </c>
      <c r="V3251" s="37">
        <f>INDEX(LORDetail!$B$932:$B$1859,U3251)</f>
        <v>57212</v>
      </c>
      <c r="W3251" s="37">
        <f>INDEX(LORDetail!$D$932:$D$1859,U3251)</f>
        <v>51.534520194005303</v>
      </c>
      <c r="X3251" s="37">
        <f>INDEX(LORDetail!$E$932:$E$1859,U3251)</f>
        <v>-1.9007969731057699</v>
      </c>
      <c r="Y3251" s="37">
        <f>INDEX(LORDetail!$G$932:$G$1859,U3251)</f>
        <v>82.835980000000006</v>
      </c>
      <c r="Z3251">
        <f t="shared" si="1093"/>
        <v>224</v>
      </c>
      <c r="AA3251" s="29">
        <f t="shared" si="1094"/>
        <v>213.4362718439661</v>
      </c>
      <c r="AB3251">
        <f t="shared" si="1095"/>
        <v>0.95284049930342007</v>
      </c>
      <c r="AC3251" s="32">
        <f t="shared" si="1096"/>
        <v>51.534538649947898</v>
      </c>
      <c r="AD3251" s="32">
        <f t="shared" si="1097"/>
        <v>-1.9009466918123519</v>
      </c>
      <c r="AE3251" s="34">
        <f t="shared" si="1098"/>
        <v>82.842540358141903</v>
      </c>
      <c r="AF3251" s="36" t="str">
        <f t="shared" si="1084"/>
        <v>RDNGSTN</v>
      </c>
      <c r="AG3251" s="36" t="str">
        <f t="shared" si="1085"/>
        <v>PADTON</v>
      </c>
      <c r="AH3251" s="36">
        <f t="shared" si="1082"/>
        <v>1746</v>
      </c>
      <c r="AI3251" s="42">
        <f t="shared" si="1083"/>
        <v>57201.4</v>
      </c>
      <c r="AJ3251" s="43">
        <f t="shared" si="1078"/>
        <v>11.236271843966286</v>
      </c>
      <c r="AK3251" s="43">
        <f t="shared" si="1079"/>
        <v>-0.22504626064028893</v>
      </c>
      <c r="AL3251" s="36">
        <f t="shared" si="1080"/>
        <v>51.534538649947898</v>
      </c>
      <c r="AM3251" s="36">
        <v>1</v>
      </c>
      <c r="AN3251" s="36">
        <f t="shared" si="1081"/>
        <v>-1.9009466918123519</v>
      </c>
      <c r="AO3251" s="36">
        <v>4</v>
      </c>
      <c r="AP3251" s="42">
        <f>INT(AI3251/1000)*1000</f>
        <v>57000</v>
      </c>
      <c r="AQ3251" s="42">
        <f>MOD(AI3251,1000)</f>
        <v>201.40000000000146</v>
      </c>
      <c r="AR3251" s="42">
        <f>MOD(AI3252,1000)-0.2+(AP3252-AP3251)</f>
        <v>212.20000000000147</v>
      </c>
    </row>
    <row r="3252" spans="1:44" x14ac:dyDescent="0.25">
      <c r="A3252" s="19" t="s">
        <v>1</v>
      </c>
      <c r="B3252" t="s">
        <v>0</v>
      </c>
      <c r="C3252">
        <v>1747</v>
      </c>
      <c r="D3252" s="36">
        <f>MATCH(C3252,TrainRun!$AG$149:$AG$295,1)</f>
        <v>142</v>
      </c>
      <c r="E3252" s="36">
        <f>INT(INDEX(TrainRun!$AD$149:$AD$295,'By Second'!D3252))</f>
        <v>1745</v>
      </c>
      <c r="F3252" s="36">
        <f>IF(E3252=0,0,INDEX(TrainRun!$AE$149:$AE$295,'By Second'!D3252))</f>
        <v>11.461318104606574</v>
      </c>
      <c r="G3252" s="36">
        <f>INDEX(TrainRun!$AF$149:$AF$295,'By Second'!D3252)</f>
        <v>57190.232131348443</v>
      </c>
      <c r="H3252">
        <f t="shared" si="1086"/>
        <v>143</v>
      </c>
      <c r="I3252" s="36">
        <f>INT(INDEX(TrainRun!$AD$149:$AD$295,'By Second'!H3252))</f>
        <v>1755</v>
      </c>
      <c r="J3252" s="36">
        <f>INDEX(TrainRun!$AE$149:$AE$295,'By Second'!H3252)</f>
        <v>9.210855498203685</v>
      </c>
      <c r="K3252">
        <f t="shared" si="1087"/>
        <v>10</v>
      </c>
      <c r="L3252">
        <f t="shared" si="1088"/>
        <v>-2.2504626064028894</v>
      </c>
      <c r="M3252">
        <f t="shared" si="1089"/>
        <v>-0.22504626064028893</v>
      </c>
      <c r="N3252" s="32">
        <f t="shared" si="1090"/>
        <v>11.011225583325997</v>
      </c>
      <c r="O3252" s="29">
        <f t="shared" si="1091"/>
        <v>57212.447497427289</v>
      </c>
      <c r="P3252" s="37">
        <f>MATCH(O3252,LORDetail!$B$932:$B$1859,1)</f>
        <v>275</v>
      </c>
      <c r="Q3252" s="37">
        <f>INDEX(LORDetail!$B$932:$B$1859,P3252)</f>
        <v>57212</v>
      </c>
      <c r="R3252" s="37">
        <f>INDEX(LORDetail!$D$932:$D$1859,P3252)</f>
        <v>51.534520194005303</v>
      </c>
      <c r="S3252" s="37">
        <f>INDEX(LORDetail!$E$932:$E$1859,P3252)</f>
        <v>-1.9007969731057699</v>
      </c>
      <c r="T3252" s="37">
        <f>INDEX(LORDetail!$G$932:$G$1859,P3252)</f>
        <v>82.835980000000006</v>
      </c>
      <c r="U3252">
        <f t="shared" si="1092"/>
        <v>276</v>
      </c>
      <c r="V3252" s="37">
        <f>INDEX(LORDetail!$B$932:$B$1859,U3252)</f>
        <v>57453</v>
      </c>
      <c r="W3252" s="37">
        <f>INDEX(LORDetail!$D$932:$D$1859,U3252)</f>
        <v>51.534303816364698</v>
      </c>
      <c r="X3252" s="37">
        <f>INDEX(LORDetail!$E$932:$E$1859,U3252)</f>
        <v>-1.89734154206965</v>
      </c>
      <c r="Y3252" s="37">
        <f>INDEX(LORDetail!$G$932:$G$1859,U3252)</f>
        <v>82.686300000000003</v>
      </c>
      <c r="Z3252">
        <f t="shared" si="1093"/>
        <v>241</v>
      </c>
      <c r="AA3252" s="29">
        <f t="shared" si="1094"/>
        <v>0.44749742728890851</v>
      </c>
      <c r="AB3252">
        <f t="shared" si="1095"/>
        <v>1.8568357978792885E-3</v>
      </c>
      <c r="AC3252" s="32">
        <f t="shared" si="1096"/>
        <v>51.534519792227556</v>
      </c>
      <c r="AD3252" s="32">
        <f t="shared" si="1097"/>
        <v>-1.900790556937725</v>
      </c>
      <c r="AE3252" s="34">
        <f t="shared" si="1098"/>
        <v>82.835702068817781</v>
      </c>
      <c r="AF3252" s="36" t="str">
        <f t="shared" si="1084"/>
        <v>RDNGSTN</v>
      </c>
      <c r="AG3252" s="36" t="str">
        <f t="shared" si="1085"/>
        <v>PADTON</v>
      </c>
      <c r="AH3252" s="36">
        <f t="shared" si="1082"/>
        <v>1747</v>
      </c>
      <c r="AI3252" s="42">
        <f t="shared" si="1083"/>
        <v>57212.4</v>
      </c>
      <c r="AJ3252" s="43">
        <f t="shared" si="1078"/>
        <v>11.011225583325997</v>
      </c>
      <c r="AK3252" s="43">
        <f t="shared" si="1079"/>
        <v>-0.22504626064028893</v>
      </c>
      <c r="AL3252" s="36">
        <f t="shared" si="1080"/>
        <v>51.534519792227556</v>
      </c>
      <c r="AM3252" s="36">
        <v>1</v>
      </c>
      <c r="AN3252" s="36">
        <f t="shared" si="1081"/>
        <v>-1.900790556937725</v>
      </c>
      <c r="AO3252" s="36">
        <v>4</v>
      </c>
      <c r="AP3252" s="42">
        <f>INT(AI3252/1000)*1000</f>
        <v>57000</v>
      </c>
      <c r="AQ3252" s="42">
        <f>MOD(AI3252,1000)</f>
        <v>212.40000000000146</v>
      </c>
      <c r="AR3252" s="42">
        <f>MOD(AI3253,1000)-0.2+(AP3253-AP3252)</f>
        <v>222.9999999999971</v>
      </c>
    </row>
    <row r="3253" spans="1:44" x14ac:dyDescent="0.25">
      <c r="A3253" s="19" t="s">
        <v>1</v>
      </c>
      <c r="B3253" t="s">
        <v>0</v>
      </c>
      <c r="C3253">
        <v>1748</v>
      </c>
      <c r="D3253" s="36">
        <f>MATCH(C3253,TrainRun!$AG$149:$AG$295,1)</f>
        <v>142</v>
      </c>
      <c r="E3253" s="36">
        <f>INT(INDEX(TrainRun!$AD$149:$AD$295,'By Second'!D3253))</f>
        <v>1745</v>
      </c>
      <c r="F3253" s="36">
        <f>IF(E3253=0,0,INDEX(TrainRun!$AE$149:$AE$295,'By Second'!D3253))</f>
        <v>11.461318104606574</v>
      </c>
      <c r="G3253" s="36">
        <f>INDEX(TrainRun!$AF$149:$AF$295,'By Second'!D3253)</f>
        <v>57190.232131348443</v>
      </c>
      <c r="H3253">
        <f t="shared" si="1086"/>
        <v>143</v>
      </c>
      <c r="I3253" s="36">
        <f>INT(INDEX(TrainRun!$AD$149:$AD$295,'By Second'!H3253))</f>
        <v>1755</v>
      </c>
      <c r="J3253" s="36">
        <f>INDEX(TrainRun!$AE$149:$AE$295,'By Second'!H3253)</f>
        <v>9.210855498203685</v>
      </c>
      <c r="K3253">
        <f t="shared" si="1087"/>
        <v>10</v>
      </c>
      <c r="L3253">
        <f t="shared" si="1088"/>
        <v>-2.2504626064028894</v>
      </c>
      <c r="M3253">
        <f t="shared" si="1089"/>
        <v>-0.22504626064028893</v>
      </c>
      <c r="N3253" s="32">
        <f t="shared" si="1090"/>
        <v>10.786179322685708</v>
      </c>
      <c r="O3253" s="29">
        <f t="shared" si="1091"/>
        <v>57223.233676749973</v>
      </c>
      <c r="P3253" s="37">
        <f>MATCH(O3253,LORDetail!$B$932:$B$1859,1)</f>
        <v>275</v>
      </c>
      <c r="Q3253" s="37">
        <f>INDEX(LORDetail!$B$932:$B$1859,P3253)</f>
        <v>57212</v>
      </c>
      <c r="R3253" s="37">
        <f>INDEX(LORDetail!$D$932:$D$1859,P3253)</f>
        <v>51.534520194005303</v>
      </c>
      <c r="S3253" s="37">
        <f>INDEX(LORDetail!$E$932:$E$1859,P3253)</f>
        <v>-1.9007969731057699</v>
      </c>
      <c r="T3253" s="37">
        <f>INDEX(LORDetail!$G$932:$G$1859,P3253)</f>
        <v>82.835980000000006</v>
      </c>
      <c r="U3253">
        <f t="shared" si="1092"/>
        <v>276</v>
      </c>
      <c r="V3253" s="37">
        <f>INDEX(LORDetail!$B$932:$B$1859,U3253)</f>
        <v>57453</v>
      </c>
      <c r="W3253" s="37">
        <f>INDEX(LORDetail!$D$932:$D$1859,U3253)</f>
        <v>51.534303816364698</v>
      </c>
      <c r="X3253" s="37">
        <f>INDEX(LORDetail!$E$932:$E$1859,U3253)</f>
        <v>-1.89734154206965</v>
      </c>
      <c r="Y3253" s="37">
        <f>INDEX(LORDetail!$G$932:$G$1859,U3253)</f>
        <v>82.686300000000003</v>
      </c>
      <c r="Z3253">
        <f t="shared" si="1093"/>
        <v>241</v>
      </c>
      <c r="AA3253" s="29">
        <f t="shared" si="1094"/>
        <v>11.233676749972801</v>
      </c>
      <c r="AB3253">
        <f t="shared" si="1095"/>
        <v>4.6612766597397513E-2</v>
      </c>
      <c r="AC3253" s="32">
        <f t="shared" si="1096"/>
        <v>51.534510108044842</v>
      </c>
      <c r="AD3253" s="32">
        <f t="shared" si="1097"/>
        <v>-1.9006359059053899</v>
      </c>
      <c r="AE3253" s="34">
        <f t="shared" si="1098"/>
        <v>82.829003001095714</v>
      </c>
      <c r="AF3253" s="36" t="str">
        <f t="shared" si="1084"/>
        <v>RDNGSTN</v>
      </c>
      <c r="AG3253" s="36" t="str">
        <f t="shared" si="1085"/>
        <v>PADTON</v>
      </c>
      <c r="AH3253" s="36">
        <f t="shared" si="1082"/>
        <v>1748</v>
      </c>
      <c r="AI3253" s="42">
        <f t="shared" si="1083"/>
        <v>57223.199999999997</v>
      </c>
      <c r="AJ3253" s="43">
        <f t="shared" si="1078"/>
        <v>10.786179322685708</v>
      </c>
      <c r="AK3253" s="43">
        <f t="shared" si="1079"/>
        <v>-0.22504626064028893</v>
      </c>
      <c r="AL3253" s="36">
        <f t="shared" si="1080"/>
        <v>51.534510108044842</v>
      </c>
      <c r="AM3253" s="36">
        <v>1</v>
      </c>
      <c r="AN3253" s="36">
        <f t="shared" si="1081"/>
        <v>-1.9006359059053899</v>
      </c>
      <c r="AO3253" s="36">
        <v>4</v>
      </c>
      <c r="AP3253" s="42">
        <f>INT(AI3253/1000)*1000</f>
        <v>57000</v>
      </c>
      <c r="AQ3253" s="42">
        <f>MOD(AI3253,1000)</f>
        <v>223.19999999999709</v>
      </c>
      <c r="AR3253" s="42">
        <f>MOD(AI3254,1000)-0.2+(AP3254-AP3253)</f>
        <v>233.60000000000292</v>
      </c>
    </row>
    <row r="3254" spans="1:44" x14ac:dyDescent="0.25">
      <c r="A3254" s="19" t="s">
        <v>1</v>
      </c>
      <c r="B3254" t="s">
        <v>0</v>
      </c>
      <c r="C3254">
        <v>1749</v>
      </c>
      <c r="D3254" s="36">
        <f>MATCH(C3254,TrainRun!$AG$149:$AG$295,1)</f>
        <v>142</v>
      </c>
      <c r="E3254" s="36">
        <f>INT(INDEX(TrainRun!$AD$149:$AD$295,'By Second'!D3254))</f>
        <v>1745</v>
      </c>
      <c r="F3254" s="36">
        <f>IF(E3254=0,0,INDEX(TrainRun!$AE$149:$AE$295,'By Second'!D3254))</f>
        <v>11.461318104606574</v>
      </c>
      <c r="G3254" s="36">
        <f>INDEX(TrainRun!$AF$149:$AF$295,'By Second'!D3254)</f>
        <v>57190.232131348443</v>
      </c>
      <c r="H3254">
        <f t="shared" si="1086"/>
        <v>143</v>
      </c>
      <c r="I3254" s="36">
        <f>INT(INDEX(TrainRun!$AD$149:$AD$295,'By Second'!H3254))</f>
        <v>1755</v>
      </c>
      <c r="J3254" s="36">
        <f>INDEX(TrainRun!$AE$149:$AE$295,'By Second'!H3254)</f>
        <v>9.210855498203685</v>
      </c>
      <c r="K3254">
        <f t="shared" si="1087"/>
        <v>10</v>
      </c>
      <c r="L3254">
        <f t="shared" si="1088"/>
        <v>-2.2504626064028894</v>
      </c>
      <c r="M3254">
        <f t="shared" si="1089"/>
        <v>-0.22504626064028893</v>
      </c>
      <c r="N3254" s="32">
        <f t="shared" si="1090"/>
        <v>10.561133062045419</v>
      </c>
      <c r="O3254" s="29">
        <f t="shared" si="1091"/>
        <v>57233.794809812018</v>
      </c>
      <c r="P3254" s="37">
        <f>MATCH(O3254,LORDetail!$B$932:$B$1859,1)</f>
        <v>275</v>
      </c>
      <c r="Q3254" s="37">
        <f>INDEX(LORDetail!$B$932:$B$1859,P3254)</f>
        <v>57212</v>
      </c>
      <c r="R3254" s="37">
        <f>INDEX(LORDetail!$D$932:$D$1859,P3254)</f>
        <v>51.534520194005303</v>
      </c>
      <c r="S3254" s="37">
        <f>INDEX(LORDetail!$E$932:$E$1859,P3254)</f>
        <v>-1.9007969731057699</v>
      </c>
      <c r="T3254" s="37">
        <f>INDEX(LORDetail!$G$932:$G$1859,P3254)</f>
        <v>82.835980000000006</v>
      </c>
      <c r="U3254">
        <f t="shared" si="1092"/>
        <v>276</v>
      </c>
      <c r="V3254" s="37">
        <f>INDEX(LORDetail!$B$932:$B$1859,U3254)</f>
        <v>57453</v>
      </c>
      <c r="W3254" s="37">
        <f>INDEX(LORDetail!$D$932:$D$1859,U3254)</f>
        <v>51.534303816364698</v>
      </c>
      <c r="X3254" s="37">
        <f>INDEX(LORDetail!$E$932:$E$1859,U3254)</f>
        <v>-1.89734154206965</v>
      </c>
      <c r="Y3254" s="37">
        <f>INDEX(LORDetail!$G$932:$G$1859,U3254)</f>
        <v>82.686300000000003</v>
      </c>
      <c r="Z3254">
        <f t="shared" si="1093"/>
        <v>241</v>
      </c>
      <c r="AA3254" s="29">
        <f t="shared" si="1094"/>
        <v>21.794809812017775</v>
      </c>
      <c r="AB3254">
        <f t="shared" si="1095"/>
        <v>9.0434895485550934E-2</v>
      </c>
      <c r="AC3254" s="32">
        <f t="shared" si="1096"/>
        <v>51.534500625915989</v>
      </c>
      <c r="AD3254" s="32">
        <f t="shared" si="1097"/>
        <v>-1.9004844815611608</v>
      </c>
      <c r="AE3254" s="34">
        <f t="shared" si="1098"/>
        <v>82.822443704843735</v>
      </c>
      <c r="AF3254" s="36" t="str">
        <f t="shared" si="1084"/>
        <v>RDNGSTN</v>
      </c>
      <c r="AG3254" s="36" t="str">
        <f t="shared" si="1085"/>
        <v>PADTON</v>
      </c>
      <c r="AH3254" s="36">
        <f t="shared" si="1082"/>
        <v>1749</v>
      </c>
      <c r="AI3254" s="42">
        <f t="shared" si="1083"/>
        <v>57233.8</v>
      </c>
      <c r="AJ3254" s="43">
        <f t="shared" si="1078"/>
        <v>10.561133062045419</v>
      </c>
      <c r="AK3254" s="43">
        <f t="shared" si="1079"/>
        <v>-0.22504626064028893</v>
      </c>
      <c r="AL3254" s="36">
        <f t="shared" si="1080"/>
        <v>51.534500625915989</v>
      </c>
      <c r="AM3254" s="36">
        <v>1</v>
      </c>
      <c r="AN3254" s="36">
        <f t="shared" si="1081"/>
        <v>-1.9004844815611608</v>
      </c>
      <c r="AO3254" s="36">
        <v>4</v>
      </c>
      <c r="AP3254" s="42">
        <f>INT(AI3254/1000)*1000</f>
        <v>57000</v>
      </c>
      <c r="AQ3254" s="42">
        <f>MOD(AI3254,1000)</f>
        <v>233.80000000000291</v>
      </c>
      <c r="AR3254" s="42">
        <f>MOD(AI3255,1000)-0.2+(AP3255-AP3254)</f>
        <v>243.9999999999971</v>
      </c>
    </row>
    <row r="3255" spans="1:44" x14ac:dyDescent="0.25">
      <c r="A3255" s="19" t="s">
        <v>1</v>
      </c>
      <c r="B3255" t="s">
        <v>0</v>
      </c>
      <c r="C3255">
        <v>1750</v>
      </c>
      <c r="D3255" s="36">
        <f>MATCH(C3255,TrainRun!$AG$149:$AG$295,1)</f>
        <v>142</v>
      </c>
      <c r="E3255" s="36">
        <f>INT(INDEX(TrainRun!$AD$149:$AD$295,'By Second'!D3255))</f>
        <v>1745</v>
      </c>
      <c r="F3255" s="36">
        <f>IF(E3255=0,0,INDEX(TrainRun!$AE$149:$AE$295,'By Second'!D3255))</f>
        <v>11.461318104606574</v>
      </c>
      <c r="G3255" s="36">
        <f>INDEX(TrainRun!$AF$149:$AF$295,'By Second'!D3255)</f>
        <v>57190.232131348443</v>
      </c>
      <c r="H3255">
        <f t="shared" si="1086"/>
        <v>143</v>
      </c>
      <c r="I3255" s="36">
        <f>INT(INDEX(TrainRun!$AD$149:$AD$295,'By Second'!H3255))</f>
        <v>1755</v>
      </c>
      <c r="J3255" s="36">
        <f>INDEX(TrainRun!$AE$149:$AE$295,'By Second'!H3255)</f>
        <v>9.210855498203685</v>
      </c>
      <c r="K3255">
        <f t="shared" si="1087"/>
        <v>10</v>
      </c>
      <c r="L3255">
        <f t="shared" si="1088"/>
        <v>-2.2504626064028894</v>
      </c>
      <c r="M3255">
        <f t="shared" si="1089"/>
        <v>-0.22504626064028893</v>
      </c>
      <c r="N3255" s="32">
        <f t="shared" si="1090"/>
        <v>10.336086801405131</v>
      </c>
      <c r="O3255" s="29">
        <f t="shared" si="1091"/>
        <v>57244.130896613424</v>
      </c>
      <c r="P3255" s="37">
        <f>MATCH(O3255,LORDetail!$B$932:$B$1859,1)</f>
        <v>275</v>
      </c>
      <c r="Q3255" s="37">
        <f>INDEX(LORDetail!$B$932:$B$1859,P3255)</f>
        <v>57212</v>
      </c>
      <c r="R3255" s="37">
        <f>INDEX(LORDetail!$D$932:$D$1859,P3255)</f>
        <v>51.534520194005303</v>
      </c>
      <c r="S3255" s="37">
        <f>INDEX(LORDetail!$E$932:$E$1859,P3255)</f>
        <v>-1.9007969731057699</v>
      </c>
      <c r="T3255" s="37">
        <f>INDEX(LORDetail!$G$932:$G$1859,P3255)</f>
        <v>82.835980000000006</v>
      </c>
      <c r="U3255">
        <f t="shared" si="1092"/>
        <v>276</v>
      </c>
      <c r="V3255" s="37">
        <f>INDEX(LORDetail!$B$932:$B$1859,U3255)</f>
        <v>57453</v>
      </c>
      <c r="W3255" s="37">
        <f>INDEX(LORDetail!$D$932:$D$1859,U3255)</f>
        <v>51.534303816364698</v>
      </c>
      <c r="X3255" s="37">
        <f>INDEX(LORDetail!$E$932:$E$1859,U3255)</f>
        <v>-1.89734154206965</v>
      </c>
      <c r="Y3255" s="37">
        <f>INDEX(LORDetail!$G$932:$G$1859,U3255)</f>
        <v>82.686300000000003</v>
      </c>
      <c r="Z3255">
        <f t="shared" si="1093"/>
        <v>241</v>
      </c>
      <c r="AA3255" s="29">
        <f t="shared" si="1094"/>
        <v>32.130896613423829</v>
      </c>
      <c r="AB3255">
        <f t="shared" si="1095"/>
        <v>0.13332322246233955</v>
      </c>
      <c r="AC3255" s="32">
        <f t="shared" si="1096"/>
        <v>51.534491345840991</v>
      </c>
      <c r="AD3255" s="32">
        <f t="shared" si="1097"/>
        <v>-1.9003362839050379</v>
      </c>
      <c r="AE3255" s="34">
        <f t="shared" si="1098"/>
        <v>82.816024180061845</v>
      </c>
      <c r="AF3255" s="36" t="str">
        <f t="shared" si="1084"/>
        <v>RDNGSTN</v>
      </c>
      <c r="AG3255" s="36" t="str">
        <f t="shared" si="1085"/>
        <v>PADTON</v>
      </c>
      <c r="AH3255" s="36">
        <f t="shared" si="1082"/>
        <v>1750</v>
      </c>
      <c r="AI3255" s="42">
        <f t="shared" si="1083"/>
        <v>57244.2</v>
      </c>
      <c r="AJ3255" s="43">
        <f t="shared" si="1078"/>
        <v>10.336086801405131</v>
      </c>
      <c r="AK3255" s="43">
        <f t="shared" si="1079"/>
        <v>-0.22504626064028893</v>
      </c>
      <c r="AL3255" s="36">
        <f t="shared" si="1080"/>
        <v>51.534491345840991</v>
      </c>
      <c r="AM3255" s="36">
        <v>1</v>
      </c>
      <c r="AN3255" s="36">
        <f t="shared" si="1081"/>
        <v>-1.9003362839050379</v>
      </c>
      <c r="AO3255" s="36">
        <v>4</v>
      </c>
      <c r="AP3255" s="42">
        <f>INT(AI3255/1000)*1000</f>
        <v>57000</v>
      </c>
      <c r="AQ3255" s="42">
        <f>MOD(AI3255,1000)</f>
        <v>244.19999999999709</v>
      </c>
      <c r="AR3255" s="42">
        <f>MOD(AI3256,1000)-0.2+(AP3256-AP3255)</f>
        <v>253.9999999999971</v>
      </c>
    </row>
    <row r="3256" spans="1:44" x14ac:dyDescent="0.25">
      <c r="A3256" s="19" t="s">
        <v>1</v>
      </c>
      <c r="B3256" t="s">
        <v>0</v>
      </c>
      <c r="C3256">
        <v>1751</v>
      </c>
      <c r="D3256" s="36">
        <f>MATCH(C3256,TrainRun!$AG$149:$AG$295,1)</f>
        <v>142</v>
      </c>
      <c r="E3256" s="36">
        <f>INT(INDEX(TrainRun!$AD$149:$AD$295,'By Second'!D3256))</f>
        <v>1745</v>
      </c>
      <c r="F3256" s="36">
        <f>IF(E3256=0,0,INDEX(TrainRun!$AE$149:$AE$295,'By Second'!D3256))</f>
        <v>11.461318104606574</v>
      </c>
      <c r="G3256" s="36">
        <f>INDEX(TrainRun!$AF$149:$AF$295,'By Second'!D3256)</f>
        <v>57190.232131348443</v>
      </c>
      <c r="H3256">
        <f t="shared" si="1086"/>
        <v>143</v>
      </c>
      <c r="I3256" s="36">
        <f>INT(INDEX(TrainRun!$AD$149:$AD$295,'By Second'!H3256))</f>
        <v>1755</v>
      </c>
      <c r="J3256" s="36">
        <f>INDEX(TrainRun!$AE$149:$AE$295,'By Second'!H3256)</f>
        <v>9.210855498203685</v>
      </c>
      <c r="K3256">
        <f t="shared" si="1087"/>
        <v>10</v>
      </c>
      <c r="L3256">
        <f t="shared" si="1088"/>
        <v>-2.2504626064028894</v>
      </c>
      <c r="M3256">
        <f t="shared" si="1089"/>
        <v>-0.22504626064028893</v>
      </c>
      <c r="N3256" s="32">
        <f t="shared" si="1090"/>
        <v>10.111040540764842</v>
      </c>
      <c r="O3256" s="29">
        <f t="shared" si="1091"/>
        <v>57254.241937154191</v>
      </c>
      <c r="P3256" s="37">
        <f>MATCH(O3256,LORDetail!$B$932:$B$1859,1)</f>
        <v>275</v>
      </c>
      <c r="Q3256" s="37">
        <f>INDEX(LORDetail!$B$932:$B$1859,P3256)</f>
        <v>57212</v>
      </c>
      <c r="R3256" s="37">
        <f>INDEX(LORDetail!$D$932:$D$1859,P3256)</f>
        <v>51.534520194005303</v>
      </c>
      <c r="S3256" s="37">
        <f>INDEX(LORDetail!$E$932:$E$1859,P3256)</f>
        <v>-1.9007969731057699</v>
      </c>
      <c r="T3256" s="37">
        <f>INDEX(LORDetail!$G$932:$G$1859,P3256)</f>
        <v>82.835980000000006</v>
      </c>
      <c r="U3256">
        <f t="shared" si="1092"/>
        <v>276</v>
      </c>
      <c r="V3256" s="37">
        <f>INDEX(LORDetail!$B$932:$B$1859,U3256)</f>
        <v>57453</v>
      </c>
      <c r="W3256" s="37">
        <f>INDEX(LORDetail!$D$932:$D$1859,U3256)</f>
        <v>51.534303816364698</v>
      </c>
      <c r="X3256" s="37">
        <f>INDEX(LORDetail!$E$932:$E$1859,U3256)</f>
        <v>-1.89734154206965</v>
      </c>
      <c r="Y3256" s="37">
        <f>INDEX(LORDetail!$G$932:$G$1859,U3256)</f>
        <v>82.686300000000003</v>
      </c>
      <c r="Z3256">
        <f t="shared" si="1093"/>
        <v>241</v>
      </c>
      <c r="AA3256" s="29">
        <f t="shared" si="1094"/>
        <v>42.241937154190964</v>
      </c>
      <c r="AB3256">
        <f t="shared" si="1095"/>
        <v>0.17527774752776334</v>
      </c>
      <c r="AC3256" s="32">
        <f t="shared" si="1096"/>
        <v>51.53448226781984</v>
      </c>
      <c r="AD3256" s="32">
        <f t="shared" si="1097"/>
        <v>-1.9001913129370214</v>
      </c>
      <c r="AE3256" s="34">
        <f t="shared" si="1098"/>
        <v>82.809744426750044</v>
      </c>
      <c r="AF3256" s="36" t="str">
        <f t="shared" si="1084"/>
        <v>RDNGSTN</v>
      </c>
      <c r="AG3256" s="36" t="str">
        <f t="shared" si="1085"/>
        <v>PADTON</v>
      </c>
      <c r="AH3256" s="36">
        <f t="shared" si="1082"/>
        <v>1751</v>
      </c>
      <c r="AI3256" s="42">
        <f t="shared" si="1083"/>
        <v>57254.2</v>
      </c>
      <c r="AJ3256" s="43">
        <f t="shared" si="1078"/>
        <v>10.111040540764842</v>
      </c>
      <c r="AK3256" s="43">
        <f t="shared" si="1079"/>
        <v>-0.22504626064028893</v>
      </c>
      <c r="AL3256" s="36">
        <f t="shared" si="1080"/>
        <v>51.53448226781984</v>
      </c>
      <c r="AM3256" s="36">
        <v>1</v>
      </c>
      <c r="AN3256" s="36">
        <f t="shared" si="1081"/>
        <v>-1.9001913129370214</v>
      </c>
      <c r="AO3256" s="36">
        <v>4</v>
      </c>
      <c r="AP3256" s="42">
        <f>INT(AI3256/1000)*1000</f>
        <v>57000</v>
      </c>
      <c r="AQ3256" s="42">
        <f>MOD(AI3256,1000)</f>
        <v>254.19999999999709</v>
      </c>
      <c r="AR3256" s="42">
        <f>MOD(AI3257,1000)-0.2+(AP3257-AP3256)</f>
        <v>263.9999999999971</v>
      </c>
    </row>
    <row r="3257" spans="1:44" x14ac:dyDescent="0.25">
      <c r="A3257" s="19" t="s">
        <v>1</v>
      </c>
      <c r="B3257" t="s">
        <v>0</v>
      </c>
      <c r="C3257">
        <v>1752</v>
      </c>
      <c r="D3257" s="36">
        <f>MATCH(C3257,TrainRun!$AG$149:$AG$295,1)</f>
        <v>142</v>
      </c>
      <c r="E3257" s="36">
        <f>INT(INDEX(TrainRun!$AD$149:$AD$295,'By Second'!D3257))</f>
        <v>1745</v>
      </c>
      <c r="F3257" s="36">
        <f>IF(E3257=0,0,INDEX(TrainRun!$AE$149:$AE$295,'By Second'!D3257))</f>
        <v>11.461318104606574</v>
      </c>
      <c r="G3257" s="36">
        <f>INDEX(TrainRun!$AF$149:$AF$295,'By Second'!D3257)</f>
        <v>57190.232131348443</v>
      </c>
      <c r="H3257">
        <f t="shared" si="1086"/>
        <v>143</v>
      </c>
      <c r="I3257" s="36">
        <f>INT(INDEX(TrainRun!$AD$149:$AD$295,'By Second'!H3257))</f>
        <v>1755</v>
      </c>
      <c r="J3257" s="36">
        <f>INDEX(TrainRun!$AE$149:$AE$295,'By Second'!H3257)</f>
        <v>9.210855498203685</v>
      </c>
      <c r="K3257">
        <f t="shared" si="1087"/>
        <v>10</v>
      </c>
      <c r="L3257">
        <f t="shared" si="1088"/>
        <v>-2.2504626064028894</v>
      </c>
      <c r="M3257">
        <f t="shared" si="1089"/>
        <v>-0.22504626064028893</v>
      </c>
      <c r="N3257" s="32">
        <f t="shared" si="1090"/>
        <v>9.8859942801245531</v>
      </c>
      <c r="O3257" s="29">
        <f t="shared" si="1091"/>
        <v>57264.127931434312</v>
      </c>
      <c r="P3257" s="37">
        <f>MATCH(O3257,LORDetail!$B$932:$B$1859,1)</f>
        <v>275</v>
      </c>
      <c r="Q3257" s="37">
        <f>INDEX(LORDetail!$B$932:$B$1859,P3257)</f>
        <v>57212</v>
      </c>
      <c r="R3257" s="37">
        <f>INDEX(LORDetail!$D$932:$D$1859,P3257)</f>
        <v>51.534520194005303</v>
      </c>
      <c r="S3257" s="37">
        <f>INDEX(LORDetail!$E$932:$E$1859,P3257)</f>
        <v>-1.9007969731057699</v>
      </c>
      <c r="T3257" s="37">
        <f>INDEX(LORDetail!$G$932:$G$1859,P3257)</f>
        <v>82.835980000000006</v>
      </c>
      <c r="U3257">
        <f t="shared" si="1092"/>
        <v>276</v>
      </c>
      <c r="V3257" s="37">
        <f>INDEX(LORDetail!$B$932:$B$1859,U3257)</f>
        <v>57453</v>
      </c>
      <c r="W3257" s="37">
        <f>INDEX(LORDetail!$D$932:$D$1859,U3257)</f>
        <v>51.534303816364698</v>
      </c>
      <c r="X3257" s="37">
        <f>INDEX(LORDetail!$E$932:$E$1859,U3257)</f>
        <v>-1.89734154206965</v>
      </c>
      <c r="Y3257" s="37">
        <f>INDEX(LORDetail!$G$932:$G$1859,U3257)</f>
        <v>82.686300000000003</v>
      </c>
      <c r="Z3257">
        <f t="shared" si="1093"/>
        <v>241</v>
      </c>
      <c r="AA3257" s="29">
        <f t="shared" si="1094"/>
        <v>52.127931434311904</v>
      </c>
      <c r="AB3257">
        <f t="shared" si="1095"/>
        <v>0.21629847068179214</v>
      </c>
      <c r="AC3257" s="32">
        <f t="shared" si="1096"/>
        <v>51.534473391852551</v>
      </c>
      <c r="AD3257" s="32">
        <f t="shared" si="1097"/>
        <v>-1.9000495686571108</v>
      </c>
      <c r="AE3257" s="34">
        <f t="shared" si="1098"/>
        <v>82.803604444908359</v>
      </c>
      <c r="AF3257" s="36" t="str">
        <f t="shared" si="1084"/>
        <v>RDNGSTN</v>
      </c>
      <c r="AG3257" s="36" t="str">
        <f t="shared" si="1085"/>
        <v>PADTON</v>
      </c>
      <c r="AH3257" s="36">
        <f t="shared" si="1082"/>
        <v>1752</v>
      </c>
      <c r="AI3257" s="42">
        <f t="shared" si="1083"/>
        <v>57264.2</v>
      </c>
      <c r="AJ3257" s="43">
        <f t="shared" si="1078"/>
        <v>9.8859942801245531</v>
      </c>
      <c r="AK3257" s="43">
        <f t="shared" si="1079"/>
        <v>-0.22504626064028893</v>
      </c>
      <c r="AL3257" s="36">
        <f t="shared" si="1080"/>
        <v>51.534473391852551</v>
      </c>
      <c r="AM3257" s="36">
        <v>1</v>
      </c>
      <c r="AN3257" s="36">
        <f t="shared" si="1081"/>
        <v>-1.9000495686571108</v>
      </c>
      <c r="AO3257" s="36">
        <v>4</v>
      </c>
      <c r="AP3257" s="42">
        <f>INT(AI3257/1000)*1000</f>
        <v>57000</v>
      </c>
      <c r="AQ3257" s="42">
        <f>MOD(AI3257,1000)</f>
        <v>264.19999999999709</v>
      </c>
      <c r="AR3257" s="42">
        <f>MOD(AI3258,1000)-0.2+(AP3258-AP3257)</f>
        <v>273.60000000000292</v>
      </c>
    </row>
    <row r="3258" spans="1:44" x14ac:dyDescent="0.25">
      <c r="A3258" s="19" t="s">
        <v>1</v>
      </c>
      <c r="B3258" t="s">
        <v>0</v>
      </c>
      <c r="C3258">
        <v>1753</v>
      </c>
      <c r="D3258" s="36">
        <f>MATCH(C3258,TrainRun!$AG$149:$AG$295,1)</f>
        <v>142</v>
      </c>
      <c r="E3258" s="36">
        <f>INT(INDEX(TrainRun!$AD$149:$AD$295,'By Second'!D3258))</f>
        <v>1745</v>
      </c>
      <c r="F3258" s="36">
        <f>IF(E3258=0,0,INDEX(TrainRun!$AE$149:$AE$295,'By Second'!D3258))</f>
        <v>11.461318104606574</v>
      </c>
      <c r="G3258" s="36">
        <f>INDEX(TrainRun!$AF$149:$AF$295,'By Second'!D3258)</f>
        <v>57190.232131348443</v>
      </c>
      <c r="H3258">
        <f t="shared" si="1086"/>
        <v>143</v>
      </c>
      <c r="I3258" s="36">
        <f>INT(INDEX(TrainRun!$AD$149:$AD$295,'By Second'!H3258))</f>
        <v>1755</v>
      </c>
      <c r="J3258" s="36">
        <f>INDEX(TrainRun!$AE$149:$AE$295,'By Second'!H3258)</f>
        <v>9.210855498203685</v>
      </c>
      <c r="K3258">
        <f t="shared" si="1087"/>
        <v>10</v>
      </c>
      <c r="L3258">
        <f t="shared" si="1088"/>
        <v>-2.2504626064028894</v>
      </c>
      <c r="M3258">
        <f t="shared" si="1089"/>
        <v>-0.22504626064028893</v>
      </c>
      <c r="N3258" s="32">
        <f t="shared" si="1090"/>
        <v>9.6609480194842643</v>
      </c>
      <c r="O3258" s="29">
        <f t="shared" si="1091"/>
        <v>57273.788879453794</v>
      </c>
      <c r="P3258" s="37">
        <f>MATCH(O3258,LORDetail!$B$932:$B$1859,1)</f>
        <v>275</v>
      </c>
      <c r="Q3258" s="37">
        <f>INDEX(LORDetail!$B$932:$B$1859,P3258)</f>
        <v>57212</v>
      </c>
      <c r="R3258" s="37">
        <f>INDEX(LORDetail!$D$932:$D$1859,P3258)</f>
        <v>51.534520194005303</v>
      </c>
      <c r="S3258" s="37">
        <f>INDEX(LORDetail!$E$932:$E$1859,P3258)</f>
        <v>-1.9007969731057699</v>
      </c>
      <c r="T3258" s="37">
        <f>INDEX(LORDetail!$G$932:$G$1859,P3258)</f>
        <v>82.835980000000006</v>
      </c>
      <c r="U3258">
        <f t="shared" si="1092"/>
        <v>276</v>
      </c>
      <c r="V3258" s="37">
        <f>INDEX(LORDetail!$B$932:$B$1859,U3258)</f>
        <v>57453</v>
      </c>
      <c r="W3258" s="37">
        <f>INDEX(LORDetail!$D$932:$D$1859,U3258)</f>
        <v>51.534303816364698</v>
      </c>
      <c r="X3258" s="37">
        <f>INDEX(LORDetail!$E$932:$E$1859,U3258)</f>
        <v>-1.89734154206965</v>
      </c>
      <c r="Y3258" s="37">
        <f>INDEX(LORDetail!$G$932:$G$1859,U3258)</f>
        <v>82.686300000000003</v>
      </c>
      <c r="Z3258">
        <f t="shared" si="1093"/>
        <v>241</v>
      </c>
      <c r="AA3258" s="29">
        <f t="shared" si="1094"/>
        <v>61.788879453793925</v>
      </c>
      <c r="AB3258">
        <f t="shared" si="1095"/>
        <v>0.25638539192445614</v>
      </c>
      <c r="AC3258" s="32">
        <f t="shared" si="1096"/>
        <v>51.534464717939116</v>
      </c>
      <c r="AD3258" s="32">
        <f t="shared" si="1097"/>
        <v>-1.8999110510653063</v>
      </c>
      <c r="AE3258" s="34">
        <f t="shared" si="1098"/>
        <v>82.797604234536749</v>
      </c>
      <c r="AF3258" s="36" t="str">
        <f t="shared" si="1084"/>
        <v>RDNGSTN</v>
      </c>
      <c r="AG3258" s="36" t="str">
        <f t="shared" si="1085"/>
        <v>PADTON</v>
      </c>
      <c r="AH3258" s="36">
        <f t="shared" si="1082"/>
        <v>1753</v>
      </c>
      <c r="AI3258" s="42">
        <f t="shared" si="1083"/>
        <v>57273.8</v>
      </c>
      <c r="AJ3258" s="43">
        <f t="shared" si="1078"/>
        <v>9.6609480194842643</v>
      </c>
      <c r="AK3258" s="43">
        <f t="shared" si="1079"/>
        <v>-0.22504626064028893</v>
      </c>
      <c r="AL3258" s="36">
        <f t="shared" si="1080"/>
        <v>51.534464717939116</v>
      </c>
      <c r="AM3258" s="36">
        <v>1</v>
      </c>
      <c r="AN3258" s="36">
        <f t="shared" si="1081"/>
        <v>-1.8999110510653063</v>
      </c>
      <c r="AO3258" s="36">
        <v>4</v>
      </c>
      <c r="AP3258" s="42">
        <f>INT(AI3258/1000)*1000</f>
        <v>57000</v>
      </c>
      <c r="AQ3258" s="42">
        <f>MOD(AI3258,1000)</f>
        <v>273.80000000000291</v>
      </c>
      <c r="AR3258" s="42">
        <f>MOD(AI3259,1000)-0.2+(AP3259-AP3258)</f>
        <v>282.9999999999971</v>
      </c>
    </row>
    <row r="3259" spans="1:44" x14ac:dyDescent="0.25">
      <c r="A3259" s="19" t="s">
        <v>1</v>
      </c>
      <c r="B3259" t="s">
        <v>0</v>
      </c>
      <c r="C3259">
        <v>1754</v>
      </c>
      <c r="D3259" s="36">
        <f>MATCH(C3259,TrainRun!$AG$149:$AG$295,1)</f>
        <v>142</v>
      </c>
      <c r="E3259" s="36">
        <f>INT(INDEX(TrainRun!$AD$149:$AD$295,'By Second'!D3259))</f>
        <v>1745</v>
      </c>
      <c r="F3259" s="36">
        <f>IF(E3259=0,0,INDEX(TrainRun!$AE$149:$AE$295,'By Second'!D3259))</f>
        <v>11.461318104606574</v>
      </c>
      <c r="G3259" s="36">
        <f>INDEX(TrainRun!$AF$149:$AF$295,'By Second'!D3259)</f>
        <v>57190.232131348443</v>
      </c>
      <c r="H3259">
        <f t="shared" si="1086"/>
        <v>143</v>
      </c>
      <c r="I3259" s="36">
        <f>INT(INDEX(TrainRun!$AD$149:$AD$295,'By Second'!H3259))</f>
        <v>1755</v>
      </c>
      <c r="J3259" s="36">
        <f>INDEX(TrainRun!$AE$149:$AE$295,'By Second'!H3259)</f>
        <v>9.210855498203685</v>
      </c>
      <c r="K3259">
        <f t="shared" si="1087"/>
        <v>10</v>
      </c>
      <c r="L3259">
        <f t="shared" si="1088"/>
        <v>-2.2504626064028894</v>
      </c>
      <c r="M3259">
        <f t="shared" si="1089"/>
        <v>-0.22504626064028893</v>
      </c>
      <c r="N3259" s="32">
        <f t="shared" si="1090"/>
        <v>9.4359017588439755</v>
      </c>
      <c r="O3259" s="29">
        <f t="shared" si="1091"/>
        <v>57283.224781212637</v>
      </c>
      <c r="P3259" s="37">
        <f>MATCH(O3259,LORDetail!$B$932:$B$1859,1)</f>
        <v>275</v>
      </c>
      <c r="Q3259" s="37">
        <f>INDEX(LORDetail!$B$932:$B$1859,P3259)</f>
        <v>57212</v>
      </c>
      <c r="R3259" s="37">
        <f>INDEX(LORDetail!$D$932:$D$1859,P3259)</f>
        <v>51.534520194005303</v>
      </c>
      <c r="S3259" s="37">
        <f>INDEX(LORDetail!$E$932:$E$1859,P3259)</f>
        <v>-1.9007969731057699</v>
      </c>
      <c r="T3259" s="37">
        <f>INDEX(LORDetail!$G$932:$G$1859,P3259)</f>
        <v>82.835980000000006</v>
      </c>
      <c r="U3259">
        <f t="shared" si="1092"/>
        <v>276</v>
      </c>
      <c r="V3259" s="37">
        <f>INDEX(LORDetail!$B$932:$B$1859,U3259)</f>
        <v>57453</v>
      </c>
      <c r="W3259" s="37">
        <f>INDEX(LORDetail!$D$932:$D$1859,U3259)</f>
        <v>51.534303816364698</v>
      </c>
      <c r="X3259" s="37">
        <f>INDEX(LORDetail!$E$932:$E$1859,U3259)</f>
        <v>-1.89734154206965</v>
      </c>
      <c r="Y3259" s="37">
        <f>INDEX(LORDetail!$G$932:$G$1859,U3259)</f>
        <v>82.686300000000003</v>
      </c>
      <c r="Z3259">
        <f t="shared" si="1093"/>
        <v>241</v>
      </c>
      <c r="AA3259" s="29">
        <f t="shared" si="1094"/>
        <v>71.224781212637026</v>
      </c>
      <c r="AB3259">
        <f t="shared" si="1095"/>
        <v>0.29553851125575531</v>
      </c>
      <c r="AC3259" s="32">
        <f t="shared" si="1096"/>
        <v>51.534456246079529</v>
      </c>
      <c r="AD3259" s="32">
        <f t="shared" si="1097"/>
        <v>-1.8997757601616081</v>
      </c>
      <c r="AE3259" s="34">
        <f t="shared" si="1098"/>
        <v>82.791743795635242</v>
      </c>
      <c r="AF3259" s="36" t="str">
        <f t="shared" si="1084"/>
        <v>RDNGSTN</v>
      </c>
      <c r="AG3259" s="36" t="str">
        <f t="shared" si="1085"/>
        <v>PADTON</v>
      </c>
      <c r="AH3259" s="36">
        <f t="shared" si="1082"/>
        <v>1754</v>
      </c>
      <c r="AI3259" s="42">
        <f t="shared" si="1083"/>
        <v>57283.199999999997</v>
      </c>
      <c r="AJ3259" s="43">
        <f t="shared" si="1078"/>
        <v>9.4359017588439755</v>
      </c>
      <c r="AK3259" s="43">
        <f t="shared" si="1079"/>
        <v>-0.22504626064028893</v>
      </c>
      <c r="AL3259" s="36">
        <f t="shared" si="1080"/>
        <v>51.534456246079529</v>
      </c>
      <c r="AM3259" s="36">
        <v>1</v>
      </c>
      <c r="AN3259" s="36">
        <f t="shared" si="1081"/>
        <v>-1.8997757601616081</v>
      </c>
      <c r="AO3259" s="36">
        <v>4</v>
      </c>
      <c r="AP3259" s="42">
        <f>INT(AI3259/1000)*1000</f>
        <v>57000</v>
      </c>
      <c r="AQ3259" s="42">
        <f>MOD(AI3259,1000)</f>
        <v>283.19999999999709</v>
      </c>
      <c r="AR3259" s="42">
        <f>MOD(AI3260,1000)-0.2+(AP3260-AP3259)</f>
        <v>301.60000000000292</v>
      </c>
    </row>
    <row r="3260" spans="1:44" x14ac:dyDescent="0.25">
      <c r="A3260" s="19" t="s">
        <v>1</v>
      </c>
      <c r="B3260" t="s">
        <v>0</v>
      </c>
      <c r="C3260">
        <v>1755</v>
      </c>
      <c r="D3260" s="36">
        <f>MATCH(C3260,TrainRun!$AG$149:$AG$295,1)</f>
        <v>143</v>
      </c>
      <c r="E3260" s="36">
        <f>INT(INDEX(TrainRun!$AD$149:$AD$295,'By Second'!D3260))</f>
        <v>1755</v>
      </c>
      <c r="F3260" s="36">
        <f>IF(E3260=0,0,INDEX(TrainRun!$AE$149:$AE$295,'By Second'!D3260))</f>
        <v>9.210855498203685</v>
      </c>
      <c r="G3260" s="36">
        <f>INDEX(TrainRun!$AF$149:$AF$295,'By Second'!D3260)</f>
        <v>57301.767166878191</v>
      </c>
      <c r="H3260">
        <f t="shared" si="1086"/>
        <v>144</v>
      </c>
      <c r="I3260" s="36">
        <f>INT(INDEX(TrainRun!$AD$149:$AD$295,'By Second'!H3260))</f>
        <v>1756</v>
      </c>
      <c r="J3260" s="36">
        <f>INDEX(TrainRun!$AE$149:$AE$295,'By Second'!H3260)</f>
        <v>9.1722779526987281</v>
      </c>
      <c r="K3260">
        <f t="shared" si="1087"/>
        <v>1</v>
      </c>
      <c r="L3260">
        <f t="shared" si="1088"/>
        <v>-3.8577545504956845E-2</v>
      </c>
      <c r="M3260">
        <f t="shared" si="1089"/>
        <v>-3.8577545504956845E-2</v>
      </c>
      <c r="N3260" s="32">
        <f t="shared" si="1090"/>
        <v>9.210855498203685</v>
      </c>
      <c r="O3260" s="29">
        <f t="shared" si="1091"/>
        <v>57301.8</v>
      </c>
      <c r="P3260" s="37">
        <f>MATCH(O3260,LORDetail!$B$932:$B$1859,1)</f>
        <v>275</v>
      </c>
      <c r="Q3260" s="37">
        <f>INDEX(LORDetail!$B$932:$B$1859,P3260)</f>
        <v>57212</v>
      </c>
      <c r="R3260" s="37">
        <f>INDEX(LORDetail!$D$932:$D$1859,P3260)</f>
        <v>51.534520194005303</v>
      </c>
      <c r="S3260" s="37">
        <f>INDEX(LORDetail!$E$932:$E$1859,P3260)</f>
        <v>-1.9007969731057699</v>
      </c>
      <c r="T3260" s="37">
        <f>INDEX(LORDetail!$G$932:$G$1859,P3260)</f>
        <v>82.835980000000006</v>
      </c>
      <c r="U3260">
        <f t="shared" si="1092"/>
        <v>276</v>
      </c>
      <c r="V3260" s="37">
        <f>INDEX(LORDetail!$B$932:$B$1859,U3260)</f>
        <v>57453</v>
      </c>
      <c r="W3260" s="37">
        <f>INDEX(LORDetail!$D$932:$D$1859,U3260)</f>
        <v>51.534303816364698</v>
      </c>
      <c r="X3260" s="37">
        <f>INDEX(LORDetail!$E$932:$E$1859,U3260)</f>
        <v>-1.89734154206965</v>
      </c>
      <c r="Y3260" s="37">
        <f>INDEX(LORDetail!$G$932:$G$1859,U3260)</f>
        <v>82.686300000000003</v>
      </c>
      <c r="Z3260">
        <f t="shared" si="1093"/>
        <v>241</v>
      </c>
      <c r="AA3260" s="29">
        <f t="shared" si="1094"/>
        <v>89.80000000000291</v>
      </c>
      <c r="AB3260">
        <f t="shared" si="1095"/>
        <v>0.37261410788382948</v>
      </c>
      <c r="AC3260" s="32">
        <f t="shared" si="1096"/>
        <v>51.534439568643784</v>
      </c>
      <c r="AD3260" s="32">
        <f t="shared" si="1097"/>
        <v>-1.8995094307528919</v>
      </c>
      <c r="AE3260" s="34">
        <f t="shared" si="1098"/>
        <v>82.780207120331951</v>
      </c>
      <c r="AF3260" s="36" t="str">
        <f t="shared" si="1084"/>
        <v>RDNGSTN</v>
      </c>
      <c r="AG3260" s="36" t="str">
        <f t="shared" si="1085"/>
        <v>PADTON</v>
      </c>
      <c r="AH3260" s="36">
        <f t="shared" si="1082"/>
        <v>1755</v>
      </c>
      <c r="AI3260" s="42">
        <f t="shared" si="1083"/>
        <v>57301.8</v>
      </c>
      <c r="AJ3260" s="43">
        <f t="shared" si="1078"/>
        <v>9.210855498203685</v>
      </c>
      <c r="AK3260" s="43">
        <f t="shared" si="1079"/>
        <v>-3.8577545504956845E-2</v>
      </c>
      <c r="AL3260" s="36">
        <f t="shared" si="1080"/>
        <v>51.534439568643784</v>
      </c>
      <c r="AM3260" s="36">
        <v>1</v>
      </c>
      <c r="AN3260" s="36">
        <f t="shared" si="1081"/>
        <v>-1.8995094307528919</v>
      </c>
      <c r="AO3260" s="36">
        <v>4</v>
      </c>
      <c r="AP3260" s="42">
        <f>INT(AI3260/1000)*1000</f>
        <v>57000</v>
      </c>
      <c r="AQ3260" s="42">
        <f>MOD(AI3260,1000)</f>
        <v>301.80000000000291</v>
      </c>
      <c r="AR3260" s="42">
        <f>MOD(AI3261,1000)-0.2+(AP3261-AP3260)</f>
        <v>302.60000000000292</v>
      </c>
    </row>
    <row r="3261" spans="1:44" x14ac:dyDescent="0.25">
      <c r="A3261" s="19" t="s">
        <v>1</v>
      </c>
      <c r="B3261" t="s">
        <v>0</v>
      </c>
      <c r="C3261">
        <v>1756</v>
      </c>
      <c r="D3261" s="36">
        <f>MATCH(C3261,TrainRun!$AG$149:$AG$295,1)</f>
        <v>144</v>
      </c>
      <c r="E3261" s="36">
        <f>INT(INDEX(TrainRun!$AD$149:$AD$295,'By Second'!D3261))</f>
        <v>1756</v>
      </c>
      <c r="F3261" s="36">
        <f>IF(E3261=0,0,INDEX(TrainRun!$AE$149:$AE$295,'By Second'!D3261))</f>
        <v>9.1722779526987281</v>
      </c>
      <c r="G3261" s="36">
        <f>INDEX(TrainRun!$AF$149:$AF$295,'By Second'!D3261)</f>
        <v>57302.687202428009</v>
      </c>
      <c r="H3261">
        <f t="shared" si="1086"/>
        <v>145</v>
      </c>
      <c r="I3261" s="36">
        <f>INT(INDEX(TrainRun!$AD$149:$AD$295,'By Second'!H3261))</f>
        <v>1773</v>
      </c>
      <c r="J3261" s="36">
        <f>INDEX(TrainRun!$AE$149:$AE$295,'By Second'!H3261)</f>
        <v>5.5370732059003887</v>
      </c>
      <c r="K3261">
        <f t="shared" si="1087"/>
        <v>17</v>
      </c>
      <c r="L3261">
        <f t="shared" si="1088"/>
        <v>-3.6352047467983395</v>
      </c>
      <c r="M3261">
        <f t="shared" si="1089"/>
        <v>-0.21383557334107881</v>
      </c>
      <c r="N3261" s="32">
        <f t="shared" si="1090"/>
        <v>9.1722779526987281</v>
      </c>
      <c r="O3261" s="29">
        <f t="shared" si="1091"/>
        <v>57302.7</v>
      </c>
      <c r="P3261" s="37">
        <f>MATCH(O3261,LORDetail!$B$932:$B$1859,1)</f>
        <v>275</v>
      </c>
      <c r="Q3261" s="37">
        <f>INDEX(LORDetail!$B$932:$B$1859,P3261)</f>
        <v>57212</v>
      </c>
      <c r="R3261" s="37">
        <f>INDEX(LORDetail!$D$932:$D$1859,P3261)</f>
        <v>51.534520194005303</v>
      </c>
      <c r="S3261" s="37">
        <f>INDEX(LORDetail!$E$932:$E$1859,P3261)</f>
        <v>-1.9007969731057699</v>
      </c>
      <c r="T3261" s="37">
        <f>INDEX(LORDetail!$G$932:$G$1859,P3261)</f>
        <v>82.835980000000006</v>
      </c>
      <c r="U3261">
        <f t="shared" si="1092"/>
        <v>276</v>
      </c>
      <c r="V3261" s="37">
        <f>INDEX(LORDetail!$B$932:$B$1859,U3261)</f>
        <v>57453</v>
      </c>
      <c r="W3261" s="37">
        <f>INDEX(LORDetail!$D$932:$D$1859,U3261)</f>
        <v>51.534303816364698</v>
      </c>
      <c r="X3261" s="37">
        <f>INDEX(LORDetail!$E$932:$E$1859,U3261)</f>
        <v>-1.89734154206965</v>
      </c>
      <c r="Y3261" s="37">
        <f>INDEX(LORDetail!$G$932:$G$1859,U3261)</f>
        <v>82.686300000000003</v>
      </c>
      <c r="Z3261">
        <f t="shared" si="1093"/>
        <v>241</v>
      </c>
      <c r="AA3261" s="29">
        <f t="shared" si="1094"/>
        <v>90.69999999999709</v>
      </c>
      <c r="AB3261">
        <f t="shared" si="1095"/>
        <v>0.37634854771783027</v>
      </c>
      <c r="AC3261" s="32">
        <f t="shared" si="1096"/>
        <v>51.534438760594504</v>
      </c>
      <c r="AD3261" s="32">
        <f t="shared" si="1097"/>
        <v>-1.899496526653587</v>
      </c>
      <c r="AE3261" s="34">
        <f t="shared" si="1098"/>
        <v>82.779648149377607</v>
      </c>
      <c r="AF3261" s="36" t="str">
        <f t="shared" si="1084"/>
        <v>RDNGSTN</v>
      </c>
      <c r="AG3261" s="36" t="str">
        <f t="shared" si="1085"/>
        <v>PADTON</v>
      </c>
      <c r="AH3261" s="36">
        <f t="shared" si="1082"/>
        <v>1756</v>
      </c>
      <c r="AI3261" s="42">
        <f t="shared" si="1083"/>
        <v>57302.8</v>
      </c>
      <c r="AJ3261" s="43">
        <f t="shared" si="1078"/>
        <v>9.1722779526987281</v>
      </c>
      <c r="AK3261" s="43">
        <f t="shared" si="1079"/>
        <v>-0.21383557334107881</v>
      </c>
      <c r="AL3261" s="36">
        <f t="shared" si="1080"/>
        <v>51.534438760594504</v>
      </c>
      <c r="AM3261" s="36">
        <v>1</v>
      </c>
      <c r="AN3261" s="36">
        <f t="shared" si="1081"/>
        <v>-1.899496526653587</v>
      </c>
      <c r="AO3261" s="36">
        <v>4</v>
      </c>
      <c r="AP3261" s="42">
        <f>INT(AI3261/1000)*1000</f>
        <v>57000</v>
      </c>
      <c r="AQ3261" s="42">
        <f>MOD(AI3261,1000)</f>
        <v>302.80000000000291</v>
      </c>
      <c r="AR3261" s="42">
        <f>MOD(AI3262,1000)-0.2+(AP3262-AP3261)</f>
        <v>311.39999999999856</v>
      </c>
    </row>
    <row r="3262" spans="1:44" x14ac:dyDescent="0.25">
      <c r="A3262" s="19" t="s">
        <v>1</v>
      </c>
      <c r="B3262" t="s">
        <v>0</v>
      </c>
      <c r="C3262">
        <v>1757</v>
      </c>
      <c r="D3262" s="36">
        <f>MATCH(C3262,TrainRun!$AG$149:$AG$295,1)</f>
        <v>144</v>
      </c>
      <c r="E3262" s="36">
        <f>INT(INDEX(TrainRun!$AD$149:$AD$295,'By Second'!D3262))</f>
        <v>1756</v>
      </c>
      <c r="F3262" s="36">
        <f>IF(E3262=0,0,INDEX(TrainRun!$AE$149:$AE$295,'By Second'!D3262))</f>
        <v>9.1722779526987281</v>
      </c>
      <c r="G3262" s="36">
        <f>INDEX(TrainRun!$AF$149:$AF$295,'By Second'!D3262)</f>
        <v>57302.687202428009</v>
      </c>
      <c r="H3262">
        <f t="shared" si="1086"/>
        <v>145</v>
      </c>
      <c r="I3262" s="36">
        <f>INT(INDEX(TrainRun!$AD$149:$AD$295,'By Second'!H3262))</f>
        <v>1773</v>
      </c>
      <c r="J3262" s="36">
        <f>INDEX(TrainRun!$AE$149:$AE$295,'By Second'!H3262)</f>
        <v>5.5370732059003887</v>
      </c>
      <c r="K3262">
        <f t="shared" si="1087"/>
        <v>17</v>
      </c>
      <c r="L3262">
        <f t="shared" si="1088"/>
        <v>-3.6352047467983395</v>
      </c>
      <c r="M3262">
        <f t="shared" si="1089"/>
        <v>-0.21383557334107881</v>
      </c>
      <c r="N3262" s="32">
        <f t="shared" si="1090"/>
        <v>8.9584423793576491</v>
      </c>
      <c r="O3262" s="29">
        <f t="shared" si="1091"/>
        <v>57311.658442379354</v>
      </c>
      <c r="P3262" s="37">
        <f>MATCH(O3262,LORDetail!$B$932:$B$1859,1)</f>
        <v>275</v>
      </c>
      <c r="Q3262" s="37">
        <f>INDEX(LORDetail!$B$932:$B$1859,P3262)</f>
        <v>57212</v>
      </c>
      <c r="R3262" s="37">
        <f>INDEX(LORDetail!$D$932:$D$1859,P3262)</f>
        <v>51.534520194005303</v>
      </c>
      <c r="S3262" s="37">
        <f>INDEX(LORDetail!$E$932:$E$1859,P3262)</f>
        <v>-1.9007969731057699</v>
      </c>
      <c r="T3262" s="37">
        <f>INDEX(LORDetail!$G$932:$G$1859,P3262)</f>
        <v>82.835980000000006</v>
      </c>
      <c r="U3262">
        <f t="shared" si="1092"/>
        <v>276</v>
      </c>
      <c r="V3262" s="37">
        <f>INDEX(LORDetail!$B$932:$B$1859,U3262)</f>
        <v>57453</v>
      </c>
      <c r="W3262" s="37">
        <f>INDEX(LORDetail!$D$932:$D$1859,U3262)</f>
        <v>51.534303816364698</v>
      </c>
      <c r="X3262" s="37">
        <f>INDEX(LORDetail!$E$932:$E$1859,U3262)</f>
        <v>-1.89734154206965</v>
      </c>
      <c r="Y3262" s="37">
        <f>INDEX(LORDetail!$G$932:$G$1859,U3262)</f>
        <v>82.686300000000003</v>
      </c>
      <c r="Z3262">
        <f t="shared" si="1093"/>
        <v>241</v>
      </c>
      <c r="AA3262" s="29">
        <f t="shared" si="1094"/>
        <v>99.658442379353801</v>
      </c>
      <c r="AB3262">
        <f t="shared" si="1095"/>
        <v>0.41352050779814853</v>
      </c>
      <c r="AC3262" s="32">
        <f t="shared" si="1096"/>
        <v>51.534430717413485</v>
      </c>
      <c r="AD3262" s="32">
        <f t="shared" si="1097"/>
        <v>-1.8993680815090521</v>
      </c>
      <c r="AE3262" s="34">
        <f t="shared" si="1098"/>
        <v>82.774084250392775</v>
      </c>
      <c r="AF3262" s="36" t="str">
        <f t="shared" si="1084"/>
        <v>RDNGSTN</v>
      </c>
      <c r="AG3262" s="36" t="str">
        <f t="shared" si="1085"/>
        <v>PADTON</v>
      </c>
      <c r="AH3262" s="36">
        <f t="shared" si="1082"/>
        <v>1757</v>
      </c>
      <c r="AI3262" s="42">
        <f t="shared" si="1083"/>
        <v>57311.6</v>
      </c>
      <c r="AJ3262" s="43">
        <f t="shared" si="1078"/>
        <v>8.9584423793576491</v>
      </c>
      <c r="AK3262" s="43">
        <f t="shared" si="1079"/>
        <v>-0.21383557334107881</v>
      </c>
      <c r="AL3262" s="36">
        <f t="shared" si="1080"/>
        <v>51.534430717413485</v>
      </c>
      <c r="AM3262" s="36">
        <v>1</v>
      </c>
      <c r="AN3262" s="36">
        <f t="shared" si="1081"/>
        <v>-1.8993680815090521</v>
      </c>
      <c r="AO3262" s="36">
        <v>4</v>
      </c>
      <c r="AP3262" s="42">
        <f>INT(AI3262/1000)*1000</f>
        <v>57000</v>
      </c>
      <c r="AQ3262" s="42">
        <f>MOD(AI3262,1000)</f>
        <v>311.59999999999854</v>
      </c>
      <c r="AR3262" s="42">
        <f>MOD(AI3263,1000)-0.2+(AP3263-AP3262)</f>
        <v>320.20000000000147</v>
      </c>
    </row>
    <row r="3263" spans="1:44" x14ac:dyDescent="0.25">
      <c r="A3263" s="19" t="s">
        <v>1</v>
      </c>
      <c r="B3263" t="s">
        <v>0</v>
      </c>
      <c r="C3263">
        <v>1758</v>
      </c>
      <c r="D3263" s="36">
        <f>MATCH(C3263,TrainRun!$AG$149:$AG$295,1)</f>
        <v>144</v>
      </c>
      <c r="E3263" s="36">
        <f>INT(INDEX(TrainRun!$AD$149:$AD$295,'By Second'!D3263))</f>
        <v>1756</v>
      </c>
      <c r="F3263" s="36">
        <f>IF(E3263=0,0,INDEX(TrainRun!$AE$149:$AE$295,'By Second'!D3263))</f>
        <v>9.1722779526987281</v>
      </c>
      <c r="G3263" s="36">
        <f>INDEX(TrainRun!$AF$149:$AF$295,'By Second'!D3263)</f>
        <v>57302.687202428009</v>
      </c>
      <c r="H3263">
        <f t="shared" si="1086"/>
        <v>145</v>
      </c>
      <c r="I3263" s="36">
        <f>INT(INDEX(TrainRun!$AD$149:$AD$295,'By Second'!H3263))</f>
        <v>1773</v>
      </c>
      <c r="J3263" s="36">
        <f>INDEX(TrainRun!$AE$149:$AE$295,'By Second'!H3263)</f>
        <v>5.5370732059003887</v>
      </c>
      <c r="K3263">
        <f t="shared" si="1087"/>
        <v>17</v>
      </c>
      <c r="L3263">
        <f t="shared" si="1088"/>
        <v>-3.6352047467983395</v>
      </c>
      <c r="M3263">
        <f t="shared" si="1089"/>
        <v>-0.21383557334107881</v>
      </c>
      <c r="N3263" s="32">
        <f t="shared" si="1090"/>
        <v>8.74460680601657</v>
      </c>
      <c r="O3263" s="29">
        <f t="shared" si="1091"/>
        <v>57320.40304918537</v>
      </c>
      <c r="P3263" s="37">
        <f>MATCH(O3263,LORDetail!$B$932:$B$1859,1)</f>
        <v>275</v>
      </c>
      <c r="Q3263" s="37">
        <f>INDEX(LORDetail!$B$932:$B$1859,P3263)</f>
        <v>57212</v>
      </c>
      <c r="R3263" s="37">
        <f>INDEX(LORDetail!$D$932:$D$1859,P3263)</f>
        <v>51.534520194005303</v>
      </c>
      <c r="S3263" s="37">
        <f>INDEX(LORDetail!$E$932:$E$1859,P3263)</f>
        <v>-1.9007969731057699</v>
      </c>
      <c r="T3263" s="37">
        <f>INDEX(LORDetail!$G$932:$G$1859,P3263)</f>
        <v>82.835980000000006</v>
      </c>
      <c r="U3263">
        <f t="shared" si="1092"/>
        <v>276</v>
      </c>
      <c r="V3263" s="37">
        <f>INDEX(LORDetail!$B$932:$B$1859,U3263)</f>
        <v>57453</v>
      </c>
      <c r="W3263" s="37">
        <f>INDEX(LORDetail!$D$932:$D$1859,U3263)</f>
        <v>51.534303816364698</v>
      </c>
      <c r="X3263" s="37">
        <f>INDEX(LORDetail!$E$932:$E$1859,U3263)</f>
        <v>-1.89734154206965</v>
      </c>
      <c r="Y3263" s="37">
        <f>INDEX(LORDetail!$G$932:$G$1859,U3263)</f>
        <v>82.686300000000003</v>
      </c>
      <c r="Z3263">
        <f t="shared" si="1093"/>
        <v>241</v>
      </c>
      <c r="AA3263" s="29">
        <f t="shared" si="1094"/>
        <v>108.40304918537004</v>
      </c>
      <c r="AB3263">
        <f t="shared" si="1095"/>
        <v>0.44980518334178438</v>
      </c>
      <c r="AC3263" s="32">
        <f t="shared" si="1096"/>
        <v>51.534422866221</v>
      </c>
      <c r="AD3263" s="32">
        <f t="shared" si="1097"/>
        <v>-1.8992427023150431</v>
      </c>
      <c r="AE3263" s="34">
        <f t="shared" si="1098"/>
        <v>82.768653160157413</v>
      </c>
      <c r="AF3263" s="36" t="str">
        <f t="shared" si="1084"/>
        <v>RDNGSTN</v>
      </c>
      <c r="AG3263" s="36" t="str">
        <f t="shared" si="1085"/>
        <v>PADTON</v>
      </c>
      <c r="AH3263" s="36">
        <f t="shared" si="1082"/>
        <v>1758</v>
      </c>
      <c r="AI3263" s="42">
        <f t="shared" si="1083"/>
        <v>57320.4</v>
      </c>
      <c r="AJ3263" s="43">
        <f t="shared" si="1078"/>
        <v>8.74460680601657</v>
      </c>
      <c r="AK3263" s="43">
        <f t="shared" si="1079"/>
        <v>-0.21383557334107881</v>
      </c>
      <c r="AL3263" s="36">
        <f t="shared" si="1080"/>
        <v>51.534422866221</v>
      </c>
      <c r="AM3263" s="36">
        <v>1</v>
      </c>
      <c r="AN3263" s="36">
        <f t="shared" si="1081"/>
        <v>-1.8992427023150431</v>
      </c>
      <c r="AO3263" s="36">
        <v>4</v>
      </c>
      <c r="AP3263" s="42">
        <f>INT(AI3263/1000)*1000</f>
        <v>57000</v>
      </c>
      <c r="AQ3263" s="42">
        <f>MOD(AI3263,1000)</f>
        <v>320.40000000000146</v>
      </c>
      <c r="AR3263" s="42">
        <f>MOD(AI3264,1000)-0.2+(AP3264-AP3263)</f>
        <v>328.8</v>
      </c>
    </row>
    <row r="3264" spans="1:44" x14ac:dyDescent="0.25">
      <c r="A3264" s="19" t="s">
        <v>1</v>
      </c>
      <c r="B3264" t="s">
        <v>0</v>
      </c>
      <c r="C3264">
        <v>1759</v>
      </c>
      <c r="D3264" s="36">
        <f>MATCH(C3264,TrainRun!$AG$149:$AG$295,1)</f>
        <v>144</v>
      </c>
      <c r="E3264" s="36">
        <f>INT(INDEX(TrainRun!$AD$149:$AD$295,'By Second'!D3264))</f>
        <v>1756</v>
      </c>
      <c r="F3264" s="36">
        <f>IF(E3264=0,0,INDEX(TrainRun!$AE$149:$AE$295,'By Second'!D3264))</f>
        <v>9.1722779526987281</v>
      </c>
      <c r="G3264" s="36">
        <f>INDEX(TrainRun!$AF$149:$AF$295,'By Second'!D3264)</f>
        <v>57302.687202428009</v>
      </c>
      <c r="H3264">
        <f t="shared" si="1086"/>
        <v>145</v>
      </c>
      <c r="I3264" s="36">
        <f>INT(INDEX(TrainRun!$AD$149:$AD$295,'By Second'!H3264))</f>
        <v>1773</v>
      </c>
      <c r="J3264" s="36">
        <f>INDEX(TrainRun!$AE$149:$AE$295,'By Second'!H3264)</f>
        <v>5.5370732059003887</v>
      </c>
      <c r="K3264">
        <f t="shared" si="1087"/>
        <v>17</v>
      </c>
      <c r="L3264">
        <f t="shared" si="1088"/>
        <v>-3.6352047467983395</v>
      </c>
      <c r="M3264">
        <f t="shared" si="1089"/>
        <v>-0.21383557334107881</v>
      </c>
      <c r="N3264" s="32">
        <f t="shared" si="1090"/>
        <v>8.530771232675491</v>
      </c>
      <c r="O3264" s="29">
        <f t="shared" si="1091"/>
        <v>57328.933820418046</v>
      </c>
      <c r="P3264" s="37">
        <f>MATCH(O3264,LORDetail!$B$932:$B$1859,1)</f>
        <v>275</v>
      </c>
      <c r="Q3264" s="37">
        <f>INDEX(LORDetail!$B$932:$B$1859,P3264)</f>
        <v>57212</v>
      </c>
      <c r="R3264" s="37">
        <f>INDEX(LORDetail!$D$932:$D$1859,P3264)</f>
        <v>51.534520194005303</v>
      </c>
      <c r="S3264" s="37">
        <f>INDEX(LORDetail!$E$932:$E$1859,P3264)</f>
        <v>-1.9007969731057699</v>
      </c>
      <c r="T3264" s="37">
        <f>INDEX(LORDetail!$G$932:$G$1859,P3264)</f>
        <v>82.835980000000006</v>
      </c>
      <c r="U3264">
        <f t="shared" si="1092"/>
        <v>276</v>
      </c>
      <c r="V3264" s="37">
        <f>INDEX(LORDetail!$B$932:$B$1859,U3264)</f>
        <v>57453</v>
      </c>
      <c r="W3264" s="37">
        <f>INDEX(LORDetail!$D$932:$D$1859,U3264)</f>
        <v>51.534303816364698</v>
      </c>
      <c r="X3264" s="37">
        <f>INDEX(LORDetail!$E$932:$E$1859,U3264)</f>
        <v>-1.89734154206965</v>
      </c>
      <c r="Y3264" s="37">
        <f>INDEX(LORDetail!$G$932:$G$1859,U3264)</f>
        <v>82.686300000000003</v>
      </c>
      <c r="Z3264">
        <f t="shared" si="1093"/>
        <v>241</v>
      </c>
      <c r="AA3264" s="29">
        <f t="shared" si="1094"/>
        <v>116.9338204180458</v>
      </c>
      <c r="AB3264">
        <f t="shared" si="1095"/>
        <v>0.48520257434873776</v>
      </c>
      <c r="AC3264" s="32">
        <f t="shared" si="1096"/>
        <v>51.534415207017048</v>
      </c>
      <c r="AD3264" s="32">
        <f t="shared" si="1097"/>
        <v>-1.89912038907156</v>
      </c>
      <c r="AE3264" s="34">
        <f t="shared" si="1098"/>
        <v>82.763354878671493</v>
      </c>
      <c r="AF3264" s="36" t="str">
        <f t="shared" si="1084"/>
        <v>RDNGSTN</v>
      </c>
      <c r="AG3264" s="36" t="str">
        <f t="shared" si="1085"/>
        <v>PADTON</v>
      </c>
      <c r="AH3264" s="36">
        <f t="shared" si="1082"/>
        <v>1759</v>
      </c>
      <c r="AI3264" s="42">
        <f t="shared" si="1083"/>
        <v>57329</v>
      </c>
      <c r="AJ3264" s="43">
        <f t="shared" si="1078"/>
        <v>8.530771232675491</v>
      </c>
      <c r="AK3264" s="43">
        <f t="shared" si="1079"/>
        <v>-0.21383557334107881</v>
      </c>
      <c r="AL3264" s="36">
        <f t="shared" si="1080"/>
        <v>51.534415207017048</v>
      </c>
      <c r="AM3264" s="36">
        <v>1</v>
      </c>
      <c r="AN3264" s="36">
        <f t="shared" si="1081"/>
        <v>-1.89912038907156</v>
      </c>
      <c r="AO3264" s="36">
        <v>4</v>
      </c>
      <c r="AP3264" s="42">
        <f>INT(AI3264/1000)*1000</f>
        <v>57000</v>
      </c>
      <c r="AQ3264" s="42">
        <f>MOD(AI3264,1000)</f>
        <v>329</v>
      </c>
      <c r="AR3264" s="42">
        <f>MOD(AI3265,1000)-0.2+(AP3265-AP3264)</f>
        <v>336.9999999999971</v>
      </c>
    </row>
    <row r="3265" spans="1:44" x14ac:dyDescent="0.25">
      <c r="A3265" s="19" t="s">
        <v>1</v>
      </c>
      <c r="B3265" t="s">
        <v>0</v>
      </c>
      <c r="C3265">
        <v>1760</v>
      </c>
      <c r="D3265" s="36">
        <f>MATCH(C3265,TrainRun!$AG$149:$AG$295,1)</f>
        <v>144</v>
      </c>
      <c r="E3265" s="36">
        <f>INT(INDEX(TrainRun!$AD$149:$AD$295,'By Second'!D3265))</f>
        <v>1756</v>
      </c>
      <c r="F3265" s="36">
        <f>IF(E3265=0,0,INDEX(TrainRun!$AE$149:$AE$295,'By Second'!D3265))</f>
        <v>9.1722779526987281</v>
      </c>
      <c r="G3265" s="36">
        <f>INDEX(TrainRun!$AF$149:$AF$295,'By Second'!D3265)</f>
        <v>57302.687202428009</v>
      </c>
      <c r="H3265">
        <f t="shared" si="1086"/>
        <v>145</v>
      </c>
      <c r="I3265" s="36">
        <f>INT(INDEX(TrainRun!$AD$149:$AD$295,'By Second'!H3265))</f>
        <v>1773</v>
      </c>
      <c r="J3265" s="36">
        <f>INDEX(TrainRun!$AE$149:$AE$295,'By Second'!H3265)</f>
        <v>5.5370732059003887</v>
      </c>
      <c r="K3265">
        <f t="shared" si="1087"/>
        <v>17</v>
      </c>
      <c r="L3265">
        <f t="shared" si="1088"/>
        <v>-3.6352047467983395</v>
      </c>
      <c r="M3265">
        <f t="shared" si="1089"/>
        <v>-0.21383557334107881</v>
      </c>
      <c r="N3265" s="32">
        <f t="shared" si="1090"/>
        <v>8.3169356593344119</v>
      </c>
      <c r="O3265" s="29">
        <f t="shared" si="1091"/>
        <v>57337.250756077381</v>
      </c>
      <c r="P3265" s="37">
        <f>MATCH(O3265,LORDetail!$B$932:$B$1859,1)</f>
        <v>275</v>
      </c>
      <c r="Q3265" s="37">
        <f>INDEX(LORDetail!$B$932:$B$1859,P3265)</f>
        <v>57212</v>
      </c>
      <c r="R3265" s="37">
        <f>INDEX(LORDetail!$D$932:$D$1859,P3265)</f>
        <v>51.534520194005303</v>
      </c>
      <c r="S3265" s="37">
        <f>INDEX(LORDetail!$E$932:$E$1859,P3265)</f>
        <v>-1.9007969731057699</v>
      </c>
      <c r="T3265" s="37">
        <f>INDEX(LORDetail!$G$932:$G$1859,P3265)</f>
        <v>82.835980000000006</v>
      </c>
      <c r="U3265">
        <f t="shared" si="1092"/>
        <v>276</v>
      </c>
      <c r="V3265" s="37">
        <f>INDEX(LORDetail!$B$932:$B$1859,U3265)</f>
        <v>57453</v>
      </c>
      <c r="W3265" s="37">
        <f>INDEX(LORDetail!$D$932:$D$1859,U3265)</f>
        <v>51.534303816364698</v>
      </c>
      <c r="X3265" s="37">
        <f>INDEX(LORDetail!$E$932:$E$1859,U3265)</f>
        <v>-1.89734154206965</v>
      </c>
      <c r="Y3265" s="37">
        <f>INDEX(LORDetail!$G$932:$G$1859,U3265)</f>
        <v>82.686300000000003</v>
      </c>
      <c r="Z3265">
        <f t="shared" si="1093"/>
        <v>241</v>
      </c>
      <c r="AA3265" s="29">
        <f t="shared" si="1094"/>
        <v>125.25075607738108</v>
      </c>
      <c r="AB3265">
        <f t="shared" si="1095"/>
        <v>0.51971268081900868</v>
      </c>
      <c r="AC3265" s="32">
        <f t="shared" si="1096"/>
        <v>51.534407739801637</v>
      </c>
      <c r="AD3265" s="32">
        <f t="shared" si="1097"/>
        <v>-1.8990011417786028</v>
      </c>
      <c r="AE3265" s="34">
        <f t="shared" si="1098"/>
        <v>82.758189405935013</v>
      </c>
      <c r="AF3265" s="36" t="str">
        <f t="shared" si="1084"/>
        <v>RDNGSTN</v>
      </c>
      <c r="AG3265" s="36" t="str">
        <f t="shared" si="1085"/>
        <v>PADTON</v>
      </c>
      <c r="AH3265" s="36">
        <f t="shared" si="1082"/>
        <v>1760</v>
      </c>
      <c r="AI3265" s="42">
        <f t="shared" si="1083"/>
        <v>57337.2</v>
      </c>
      <c r="AJ3265" s="43">
        <f t="shared" si="1078"/>
        <v>8.3169356593344119</v>
      </c>
      <c r="AK3265" s="43">
        <f t="shared" si="1079"/>
        <v>-0.21383557334107881</v>
      </c>
      <c r="AL3265" s="36">
        <f t="shared" si="1080"/>
        <v>51.534407739801637</v>
      </c>
      <c r="AM3265" s="36">
        <v>1</v>
      </c>
      <c r="AN3265" s="36">
        <f t="shared" si="1081"/>
        <v>-1.8990011417786028</v>
      </c>
      <c r="AO3265" s="36">
        <v>4</v>
      </c>
      <c r="AP3265" s="42">
        <f>INT(AI3265/1000)*1000</f>
        <v>57000</v>
      </c>
      <c r="AQ3265" s="42">
        <f>MOD(AI3265,1000)</f>
        <v>337.19999999999709</v>
      </c>
      <c r="AR3265" s="42">
        <f>MOD(AI3266,1000)-0.2+(AP3266-AP3265)</f>
        <v>345.20000000000147</v>
      </c>
    </row>
    <row r="3266" spans="1:44" x14ac:dyDescent="0.25">
      <c r="A3266" s="19" t="s">
        <v>1</v>
      </c>
      <c r="B3266" t="s">
        <v>0</v>
      </c>
      <c r="C3266">
        <v>1761</v>
      </c>
      <c r="D3266" s="36">
        <f>MATCH(C3266,TrainRun!$AG$149:$AG$295,1)</f>
        <v>144</v>
      </c>
      <c r="E3266" s="36">
        <f>INT(INDEX(TrainRun!$AD$149:$AD$295,'By Second'!D3266))</f>
        <v>1756</v>
      </c>
      <c r="F3266" s="36">
        <f>IF(E3266=0,0,INDEX(TrainRun!$AE$149:$AE$295,'By Second'!D3266))</f>
        <v>9.1722779526987281</v>
      </c>
      <c r="G3266" s="36">
        <f>INDEX(TrainRun!$AF$149:$AF$295,'By Second'!D3266)</f>
        <v>57302.687202428009</v>
      </c>
      <c r="H3266">
        <f t="shared" si="1086"/>
        <v>145</v>
      </c>
      <c r="I3266" s="36">
        <f>INT(INDEX(TrainRun!$AD$149:$AD$295,'By Second'!H3266))</f>
        <v>1773</v>
      </c>
      <c r="J3266" s="36">
        <f>INDEX(TrainRun!$AE$149:$AE$295,'By Second'!H3266)</f>
        <v>5.5370732059003887</v>
      </c>
      <c r="K3266">
        <f t="shared" si="1087"/>
        <v>17</v>
      </c>
      <c r="L3266">
        <f t="shared" si="1088"/>
        <v>-3.6352047467983395</v>
      </c>
      <c r="M3266">
        <f t="shared" si="1089"/>
        <v>-0.21383557334107881</v>
      </c>
      <c r="N3266" s="32">
        <f t="shared" si="1090"/>
        <v>8.1031000859933329</v>
      </c>
      <c r="O3266" s="29">
        <f t="shared" si="1091"/>
        <v>57345.353856163376</v>
      </c>
      <c r="P3266" s="37">
        <f>MATCH(O3266,LORDetail!$B$932:$B$1859,1)</f>
        <v>275</v>
      </c>
      <c r="Q3266" s="37">
        <f>INDEX(LORDetail!$B$932:$B$1859,P3266)</f>
        <v>57212</v>
      </c>
      <c r="R3266" s="37">
        <f>INDEX(LORDetail!$D$932:$D$1859,P3266)</f>
        <v>51.534520194005303</v>
      </c>
      <c r="S3266" s="37">
        <f>INDEX(LORDetail!$E$932:$E$1859,P3266)</f>
        <v>-1.9007969731057699</v>
      </c>
      <c r="T3266" s="37">
        <f>INDEX(LORDetail!$G$932:$G$1859,P3266)</f>
        <v>82.835980000000006</v>
      </c>
      <c r="U3266">
        <f t="shared" si="1092"/>
        <v>276</v>
      </c>
      <c r="V3266" s="37">
        <f>INDEX(LORDetail!$B$932:$B$1859,U3266)</f>
        <v>57453</v>
      </c>
      <c r="W3266" s="37">
        <f>INDEX(LORDetail!$D$932:$D$1859,U3266)</f>
        <v>51.534303816364698</v>
      </c>
      <c r="X3266" s="37">
        <f>INDEX(LORDetail!$E$932:$E$1859,U3266)</f>
        <v>-1.89734154206965</v>
      </c>
      <c r="Y3266" s="37">
        <f>INDEX(LORDetail!$G$932:$G$1859,U3266)</f>
        <v>82.686300000000003</v>
      </c>
      <c r="Z3266">
        <f t="shared" si="1093"/>
        <v>241</v>
      </c>
      <c r="AA3266" s="29">
        <f t="shared" si="1094"/>
        <v>133.35385616337589</v>
      </c>
      <c r="AB3266">
        <f t="shared" si="1095"/>
        <v>0.55333550275259702</v>
      </c>
      <c r="AC3266" s="32">
        <f t="shared" si="1096"/>
        <v>51.534400464574752</v>
      </c>
      <c r="AD3266" s="32">
        <f t="shared" si="1097"/>
        <v>-1.8988849604361715</v>
      </c>
      <c r="AE3266" s="34">
        <f t="shared" si="1098"/>
        <v>82.75315674194799</v>
      </c>
      <c r="AF3266" s="36" t="str">
        <f t="shared" si="1084"/>
        <v>RDNGSTN</v>
      </c>
      <c r="AG3266" s="36" t="str">
        <f t="shared" si="1085"/>
        <v>PADTON</v>
      </c>
      <c r="AH3266" s="36">
        <f t="shared" si="1082"/>
        <v>1761</v>
      </c>
      <c r="AI3266" s="42">
        <f t="shared" si="1083"/>
        <v>57345.4</v>
      </c>
      <c r="AJ3266" s="43">
        <f t="shared" si="1078"/>
        <v>8.1031000859933329</v>
      </c>
      <c r="AK3266" s="43">
        <f t="shared" si="1079"/>
        <v>-0.21383557334107881</v>
      </c>
      <c r="AL3266" s="36">
        <f t="shared" si="1080"/>
        <v>51.534400464574752</v>
      </c>
      <c r="AM3266" s="36">
        <v>1</v>
      </c>
      <c r="AN3266" s="36">
        <f t="shared" si="1081"/>
        <v>-1.8988849604361715</v>
      </c>
      <c r="AO3266" s="36">
        <v>4</v>
      </c>
      <c r="AP3266" s="42">
        <f>INT(AI3266/1000)*1000</f>
        <v>57000</v>
      </c>
      <c r="AQ3266" s="42">
        <f>MOD(AI3266,1000)</f>
        <v>345.40000000000146</v>
      </c>
      <c r="AR3266" s="42">
        <f>MOD(AI3267,1000)-0.2+(AP3267-AP3266)</f>
        <v>352.9999999999971</v>
      </c>
    </row>
    <row r="3267" spans="1:44" x14ac:dyDescent="0.25">
      <c r="A3267" s="19" t="s">
        <v>1</v>
      </c>
      <c r="B3267" t="s">
        <v>0</v>
      </c>
      <c r="C3267">
        <v>1762</v>
      </c>
      <c r="D3267" s="36">
        <f>MATCH(C3267,TrainRun!$AG$149:$AG$295,1)</f>
        <v>144</v>
      </c>
      <c r="E3267" s="36">
        <f>INT(INDEX(TrainRun!$AD$149:$AD$295,'By Second'!D3267))</f>
        <v>1756</v>
      </c>
      <c r="F3267" s="36">
        <f>IF(E3267=0,0,INDEX(TrainRun!$AE$149:$AE$295,'By Second'!D3267))</f>
        <v>9.1722779526987281</v>
      </c>
      <c r="G3267" s="36">
        <f>INDEX(TrainRun!$AF$149:$AF$295,'By Second'!D3267)</f>
        <v>57302.687202428009</v>
      </c>
      <c r="H3267">
        <f t="shared" si="1086"/>
        <v>145</v>
      </c>
      <c r="I3267" s="36">
        <f>INT(INDEX(TrainRun!$AD$149:$AD$295,'By Second'!H3267))</f>
        <v>1773</v>
      </c>
      <c r="J3267" s="36">
        <f>INDEX(TrainRun!$AE$149:$AE$295,'By Second'!H3267)</f>
        <v>5.5370732059003887</v>
      </c>
      <c r="K3267">
        <f t="shared" si="1087"/>
        <v>17</v>
      </c>
      <c r="L3267">
        <f t="shared" si="1088"/>
        <v>-3.6352047467983395</v>
      </c>
      <c r="M3267">
        <f t="shared" si="1089"/>
        <v>-0.21383557334107881</v>
      </c>
      <c r="N3267" s="32">
        <f t="shared" si="1090"/>
        <v>7.8892645126522538</v>
      </c>
      <c r="O3267" s="29">
        <f t="shared" si="1091"/>
        <v>57353.24312067603</v>
      </c>
      <c r="P3267" s="37">
        <f>MATCH(O3267,LORDetail!$B$932:$B$1859,1)</f>
        <v>275</v>
      </c>
      <c r="Q3267" s="37">
        <f>INDEX(LORDetail!$B$932:$B$1859,P3267)</f>
        <v>57212</v>
      </c>
      <c r="R3267" s="37">
        <f>INDEX(LORDetail!$D$932:$D$1859,P3267)</f>
        <v>51.534520194005303</v>
      </c>
      <c r="S3267" s="37">
        <f>INDEX(LORDetail!$E$932:$E$1859,P3267)</f>
        <v>-1.9007969731057699</v>
      </c>
      <c r="T3267" s="37">
        <f>INDEX(LORDetail!$G$932:$G$1859,P3267)</f>
        <v>82.835980000000006</v>
      </c>
      <c r="U3267">
        <f t="shared" si="1092"/>
        <v>276</v>
      </c>
      <c r="V3267" s="37">
        <f>INDEX(LORDetail!$B$932:$B$1859,U3267)</f>
        <v>57453</v>
      </c>
      <c r="W3267" s="37">
        <f>INDEX(LORDetail!$D$932:$D$1859,U3267)</f>
        <v>51.534303816364698</v>
      </c>
      <c r="X3267" s="37">
        <f>INDEX(LORDetail!$E$932:$E$1859,U3267)</f>
        <v>-1.89734154206965</v>
      </c>
      <c r="Y3267" s="37">
        <f>INDEX(LORDetail!$G$932:$G$1859,U3267)</f>
        <v>82.686300000000003</v>
      </c>
      <c r="Z3267">
        <f t="shared" si="1093"/>
        <v>241</v>
      </c>
      <c r="AA3267" s="29">
        <f t="shared" si="1094"/>
        <v>141.24312067603023</v>
      </c>
      <c r="AB3267">
        <f t="shared" si="1095"/>
        <v>0.58607104014950306</v>
      </c>
      <c r="AC3267" s="32">
        <f t="shared" si="1096"/>
        <v>51.534393381336407</v>
      </c>
      <c r="AD3267" s="32">
        <f t="shared" si="1097"/>
        <v>-1.8987718450442663</v>
      </c>
      <c r="AE3267" s="34">
        <f t="shared" si="1098"/>
        <v>82.748256886710422</v>
      </c>
      <c r="AF3267" s="36" t="str">
        <f t="shared" si="1084"/>
        <v>RDNGSTN</v>
      </c>
      <c r="AG3267" s="36" t="str">
        <f t="shared" si="1085"/>
        <v>PADTON</v>
      </c>
      <c r="AH3267" s="36">
        <f t="shared" si="1082"/>
        <v>1762</v>
      </c>
      <c r="AI3267" s="42">
        <f t="shared" si="1083"/>
        <v>57353.2</v>
      </c>
      <c r="AJ3267" s="43">
        <f t="shared" si="1078"/>
        <v>7.8892645126522538</v>
      </c>
      <c r="AK3267" s="43">
        <f t="shared" si="1079"/>
        <v>-0.21383557334107881</v>
      </c>
      <c r="AL3267" s="36">
        <f t="shared" si="1080"/>
        <v>51.534393381336407</v>
      </c>
      <c r="AM3267" s="36">
        <v>1</v>
      </c>
      <c r="AN3267" s="36">
        <f t="shared" si="1081"/>
        <v>-1.8987718450442663</v>
      </c>
      <c r="AO3267" s="36">
        <v>4</v>
      </c>
      <c r="AP3267" s="42">
        <f>INT(AI3267/1000)*1000</f>
        <v>57000</v>
      </c>
      <c r="AQ3267" s="42">
        <f>MOD(AI3267,1000)</f>
        <v>353.19999999999709</v>
      </c>
      <c r="AR3267" s="42">
        <f>MOD(AI3268,1000)-0.2+(AP3268-AP3267)</f>
        <v>360.8</v>
      </c>
    </row>
    <row r="3268" spans="1:44" x14ac:dyDescent="0.25">
      <c r="A3268" s="19" t="s">
        <v>1</v>
      </c>
      <c r="B3268" t="s">
        <v>0</v>
      </c>
      <c r="C3268">
        <v>1763</v>
      </c>
      <c r="D3268" s="36">
        <f>MATCH(C3268,TrainRun!$AG$149:$AG$295,1)</f>
        <v>144</v>
      </c>
      <c r="E3268" s="36">
        <f>INT(INDEX(TrainRun!$AD$149:$AD$295,'By Second'!D3268))</f>
        <v>1756</v>
      </c>
      <c r="F3268" s="36">
        <f>IF(E3268=0,0,INDEX(TrainRun!$AE$149:$AE$295,'By Second'!D3268))</f>
        <v>9.1722779526987281</v>
      </c>
      <c r="G3268" s="36">
        <f>INDEX(TrainRun!$AF$149:$AF$295,'By Second'!D3268)</f>
        <v>57302.687202428009</v>
      </c>
      <c r="H3268">
        <f t="shared" si="1086"/>
        <v>145</v>
      </c>
      <c r="I3268" s="36">
        <f>INT(INDEX(TrainRun!$AD$149:$AD$295,'By Second'!H3268))</f>
        <v>1773</v>
      </c>
      <c r="J3268" s="36">
        <f>INDEX(TrainRun!$AE$149:$AE$295,'By Second'!H3268)</f>
        <v>5.5370732059003887</v>
      </c>
      <c r="K3268">
        <f t="shared" si="1087"/>
        <v>17</v>
      </c>
      <c r="L3268">
        <f t="shared" si="1088"/>
        <v>-3.6352047467983395</v>
      </c>
      <c r="M3268">
        <f t="shared" si="1089"/>
        <v>-0.21383557334107881</v>
      </c>
      <c r="N3268" s="32">
        <f t="shared" si="1090"/>
        <v>7.6754289393111748</v>
      </c>
      <c r="O3268" s="29">
        <f t="shared" si="1091"/>
        <v>57360.918549615344</v>
      </c>
      <c r="P3268" s="37">
        <f>MATCH(O3268,LORDetail!$B$932:$B$1859,1)</f>
        <v>275</v>
      </c>
      <c r="Q3268" s="37">
        <f>INDEX(LORDetail!$B$932:$B$1859,P3268)</f>
        <v>57212</v>
      </c>
      <c r="R3268" s="37">
        <f>INDEX(LORDetail!$D$932:$D$1859,P3268)</f>
        <v>51.534520194005303</v>
      </c>
      <c r="S3268" s="37">
        <f>INDEX(LORDetail!$E$932:$E$1859,P3268)</f>
        <v>-1.9007969731057699</v>
      </c>
      <c r="T3268" s="37">
        <f>INDEX(LORDetail!$G$932:$G$1859,P3268)</f>
        <v>82.835980000000006</v>
      </c>
      <c r="U3268">
        <f t="shared" si="1092"/>
        <v>276</v>
      </c>
      <c r="V3268" s="37">
        <f>INDEX(LORDetail!$B$932:$B$1859,U3268)</f>
        <v>57453</v>
      </c>
      <c r="W3268" s="37">
        <f>INDEX(LORDetail!$D$932:$D$1859,U3268)</f>
        <v>51.534303816364698</v>
      </c>
      <c r="X3268" s="37">
        <f>INDEX(LORDetail!$E$932:$E$1859,U3268)</f>
        <v>-1.89734154206965</v>
      </c>
      <c r="Y3268" s="37">
        <f>INDEX(LORDetail!$G$932:$G$1859,U3268)</f>
        <v>82.686300000000003</v>
      </c>
      <c r="Z3268">
        <f t="shared" si="1093"/>
        <v>241</v>
      </c>
      <c r="AA3268" s="29">
        <f t="shared" si="1094"/>
        <v>148.91854961534409</v>
      </c>
      <c r="AB3268">
        <f t="shared" si="1095"/>
        <v>0.61791929300972648</v>
      </c>
      <c r="AC3268" s="32">
        <f t="shared" si="1096"/>
        <v>51.534386490086597</v>
      </c>
      <c r="AD3268" s="32">
        <f t="shared" si="1097"/>
        <v>-1.8986617956028868</v>
      </c>
      <c r="AE3268" s="34">
        <f t="shared" si="1098"/>
        <v>82.74348984022231</v>
      </c>
      <c r="AF3268" s="36" t="str">
        <f t="shared" si="1084"/>
        <v>RDNGSTN</v>
      </c>
      <c r="AG3268" s="36" t="str">
        <f t="shared" si="1085"/>
        <v>PADTON</v>
      </c>
      <c r="AH3268" s="36">
        <f t="shared" si="1082"/>
        <v>1763</v>
      </c>
      <c r="AI3268" s="42">
        <f t="shared" si="1083"/>
        <v>57361</v>
      </c>
      <c r="AJ3268" s="43">
        <f t="shared" si="1078"/>
        <v>7.6754289393111748</v>
      </c>
      <c r="AK3268" s="43">
        <f t="shared" si="1079"/>
        <v>-0.21383557334107881</v>
      </c>
      <c r="AL3268" s="36">
        <f t="shared" si="1080"/>
        <v>51.534386490086597</v>
      </c>
      <c r="AM3268" s="36">
        <v>1</v>
      </c>
      <c r="AN3268" s="36">
        <f t="shared" si="1081"/>
        <v>-1.8986617956028868</v>
      </c>
      <c r="AO3268" s="36">
        <v>4</v>
      </c>
      <c r="AP3268" s="42">
        <f>INT(AI3268/1000)*1000</f>
        <v>57000</v>
      </c>
      <c r="AQ3268" s="42">
        <f>MOD(AI3268,1000)</f>
        <v>361</v>
      </c>
      <c r="AR3268" s="42">
        <f>MOD(AI3269,1000)-0.2+(AP3269-AP3268)</f>
        <v>368.20000000000147</v>
      </c>
    </row>
    <row r="3269" spans="1:44" x14ac:dyDescent="0.25">
      <c r="A3269" s="19" t="s">
        <v>1</v>
      </c>
      <c r="B3269" t="s">
        <v>0</v>
      </c>
      <c r="C3269">
        <v>1764</v>
      </c>
      <c r="D3269" s="36">
        <f>MATCH(C3269,TrainRun!$AG$149:$AG$295,1)</f>
        <v>144</v>
      </c>
      <c r="E3269" s="36">
        <f>INT(INDEX(TrainRun!$AD$149:$AD$295,'By Second'!D3269))</f>
        <v>1756</v>
      </c>
      <c r="F3269" s="36">
        <f>IF(E3269=0,0,INDEX(TrainRun!$AE$149:$AE$295,'By Second'!D3269))</f>
        <v>9.1722779526987281</v>
      </c>
      <c r="G3269" s="36">
        <f>INDEX(TrainRun!$AF$149:$AF$295,'By Second'!D3269)</f>
        <v>57302.687202428009</v>
      </c>
      <c r="H3269">
        <f t="shared" si="1086"/>
        <v>145</v>
      </c>
      <c r="I3269" s="36">
        <f>INT(INDEX(TrainRun!$AD$149:$AD$295,'By Second'!H3269))</f>
        <v>1773</v>
      </c>
      <c r="J3269" s="36">
        <f>INDEX(TrainRun!$AE$149:$AE$295,'By Second'!H3269)</f>
        <v>5.5370732059003887</v>
      </c>
      <c r="K3269">
        <f t="shared" si="1087"/>
        <v>17</v>
      </c>
      <c r="L3269">
        <f t="shared" si="1088"/>
        <v>-3.6352047467983395</v>
      </c>
      <c r="M3269">
        <f t="shared" si="1089"/>
        <v>-0.21383557334107881</v>
      </c>
      <c r="N3269" s="32">
        <f t="shared" si="1090"/>
        <v>7.4615933659700957</v>
      </c>
      <c r="O3269" s="29">
        <f t="shared" si="1091"/>
        <v>57368.380142981317</v>
      </c>
      <c r="P3269" s="37">
        <f>MATCH(O3269,LORDetail!$B$932:$B$1859,1)</f>
        <v>275</v>
      </c>
      <c r="Q3269" s="37">
        <f>INDEX(LORDetail!$B$932:$B$1859,P3269)</f>
        <v>57212</v>
      </c>
      <c r="R3269" s="37">
        <f>INDEX(LORDetail!$D$932:$D$1859,P3269)</f>
        <v>51.534520194005303</v>
      </c>
      <c r="S3269" s="37">
        <f>INDEX(LORDetail!$E$932:$E$1859,P3269)</f>
        <v>-1.9007969731057699</v>
      </c>
      <c r="T3269" s="37">
        <f>INDEX(LORDetail!$G$932:$G$1859,P3269)</f>
        <v>82.835980000000006</v>
      </c>
      <c r="U3269">
        <f t="shared" si="1092"/>
        <v>276</v>
      </c>
      <c r="V3269" s="37">
        <f>INDEX(LORDetail!$B$932:$B$1859,U3269)</f>
        <v>57453</v>
      </c>
      <c r="W3269" s="37">
        <f>INDEX(LORDetail!$D$932:$D$1859,U3269)</f>
        <v>51.534303816364698</v>
      </c>
      <c r="X3269" s="37">
        <f>INDEX(LORDetail!$E$932:$E$1859,U3269)</f>
        <v>-1.89734154206965</v>
      </c>
      <c r="Y3269" s="37">
        <f>INDEX(LORDetail!$G$932:$G$1859,U3269)</f>
        <v>82.686300000000003</v>
      </c>
      <c r="Z3269">
        <f t="shared" si="1093"/>
        <v>241</v>
      </c>
      <c r="AA3269" s="29">
        <f t="shared" si="1094"/>
        <v>156.38014298131748</v>
      </c>
      <c r="AB3269">
        <f t="shared" si="1095"/>
        <v>0.64888026133326748</v>
      </c>
      <c r="AC3269" s="32">
        <f t="shared" si="1096"/>
        <v>51.534379790825319</v>
      </c>
      <c r="AD3269" s="32">
        <f t="shared" si="1097"/>
        <v>-1.8985548121120333</v>
      </c>
      <c r="AE3269" s="34">
        <f t="shared" si="1098"/>
        <v>82.738855602483639</v>
      </c>
      <c r="AF3269" s="36" t="str">
        <f t="shared" si="1084"/>
        <v>RDNGSTN</v>
      </c>
      <c r="AG3269" s="36" t="str">
        <f t="shared" si="1085"/>
        <v>PADTON</v>
      </c>
      <c r="AH3269" s="36">
        <f t="shared" si="1082"/>
        <v>1764</v>
      </c>
      <c r="AI3269" s="42">
        <f t="shared" si="1083"/>
        <v>57368.4</v>
      </c>
      <c r="AJ3269" s="43">
        <f t="shared" ref="AJ3269:AJ3305" si="1099">N3269</f>
        <v>7.4615933659700957</v>
      </c>
      <c r="AK3269" s="43">
        <f t="shared" ref="AK3269:AK3305" si="1100">M3269</f>
        <v>-0.21383557334107881</v>
      </c>
      <c r="AL3269" s="36">
        <f t="shared" ref="AL3269:AL3305" si="1101">AC3269</f>
        <v>51.534379790825319</v>
      </c>
      <c r="AM3269" s="36">
        <v>1</v>
      </c>
      <c r="AN3269" s="36">
        <f t="shared" ref="AN3269:AN3305" si="1102">AD3269</f>
        <v>-1.8985548121120333</v>
      </c>
      <c r="AO3269" s="36">
        <v>4</v>
      </c>
      <c r="AP3269" s="42">
        <f>INT(AI3269/1000)*1000</f>
        <v>57000</v>
      </c>
      <c r="AQ3269" s="42">
        <f>MOD(AI3269,1000)</f>
        <v>368.40000000000146</v>
      </c>
      <c r="AR3269" s="42">
        <f>MOD(AI3270,1000)-0.2+(AP3270-AP3269)</f>
        <v>375.39999999999856</v>
      </c>
    </row>
    <row r="3270" spans="1:44" x14ac:dyDescent="0.25">
      <c r="A3270" s="19" t="s">
        <v>1</v>
      </c>
      <c r="B3270" t="s">
        <v>0</v>
      </c>
      <c r="C3270">
        <v>1765</v>
      </c>
      <c r="D3270" s="36">
        <f>MATCH(C3270,TrainRun!$AG$149:$AG$295,1)</f>
        <v>144</v>
      </c>
      <c r="E3270" s="36">
        <f>INT(INDEX(TrainRun!$AD$149:$AD$295,'By Second'!D3270))</f>
        <v>1756</v>
      </c>
      <c r="F3270" s="36">
        <f>IF(E3270=0,0,INDEX(TrainRun!$AE$149:$AE$295,'By Second'!D3270))</f>
        <v>9.1722779526987281</v>
      </c>
      <c r="G3270" s="36">
        <f>INDEX(TrainRun!$AF$149:$AF$295,'By Second'!D3270)</f>
        <v>57302.687202428009</v>
      </c>
      <c r="H3270">
        <f t="shared" si="1086"/>
        <v>145</v>
      </c>
      <c r="I3270" s="36">
        <f>INT(INDEX(TrainRun!$AD$149:$AD$295,'By Second'!H3270))</f>
        <v>1773</v>
      </c>
      <c r="J3270" s="36">
        <f>INDEX(TrainRun!$AE$149:$AE$295,'By Second'!H3270)</f>
        <v>5.5370732059003887</v>
      </c>
      <c r="K3270">
        <f t="shared" si="1087"/>
        <v>17</v>
      </c>
      <c r="L3270">
        <f t="shared" si="1088"/>
        <v>-3.6352047467983395</v>
      </c>
      <c r="M3270">
        <f t="shared" si="1089"/>
        <v>-0.21383557334107881</v>
      </c>
      <c r="N3270" s="32">
        <f t="shared" si="1090"/>
        <v>7.2477577926290166</v>
      </c>
      <c r="O3270" s="29">
        <f t="shared" si="1091"/>
        <v>57375.627900773943</v>
      </c>
      <c r="P3270" s="37">
        <f>MATCH(O3270,LORDetail!$B$932:$B$1859,1)</f>
        <v>275</v>
      </c>
      <c r="Q3270" s="37">
        <f>INDEX(LORDetail!$B$932:$B$1859,P3270)</f>
        <v>57212</v>
      </c>
      <c r="R3270" s="37">
        <f>INDEX(LORDetail!$D$932:$D$1859,P3270)</f>
        <v>51.534520194005303</v>
      </c>
      <c r="S3270" s="37">
        <f>INDEX(LORDetail!$E$932:$E$1859,P3270)</f>
        <v>-1.9007969731057699</v>
      </c>
      <c r="T3270" s="37">
        <f>INDEX(LORDetail!$G$932:$G$1859,P3270)</f>
        <v>82.835980000000006</v>
      </c>
      <c r="U3270">
        <f t="shared" si="1092"/>
        <v>276</v>
      </c>
      <c r="V3270" s="37">
        <f>INDEX(LORDetail!$B$932:$B$1859,U3270)</f>
        <v>57453</v>
      </c>
      <c r="W3270" s="37">
        <f>INDEX(LORDetail!$D$932:$D$1859,U3270)</f>
        <v>51.534303816364698</v>
      </c>
      <c r="X3270" s="37">
        <f>INDEX(LORDetail!$E$932:$E$1859,U3270)</f>
        <v>-1.89734154206965</v>
      </c>
      <c r="Y3270" s="37">
        <f>INDEX(LORDetail!$G$932:$G$1859,U3270)</f>
        <v>82.686300000000003</v>
      </c>
      <c r="Z3270">
        <f t="shared" si="1093"/>
        <v>241</v>
      </c>
      <c r="AA3270" s="29">
        <f t="shared" si="1094"/>
        <v>163.62790077394311</v>
      </c>
      <c r="AB3270">
        <f t="shared" si="1095"/>
        <v>0.67895394512009588</v>
      </c>
      <c r="AC3270" s="32">
        <f t="shared" si="1096"/>
        <v>51.534373283552576</v>
      </c>
      <c r="AD3270" s="32">
        <f t="shared" si="1097"/>
        <v>-1.8984508945717058</v>
      </c>
      <c r="AE3270" s="34">
        <f t="shared" si="1098"/>
        <v>82.734354173494424</v>
      </c>
      <c r="AF3270" s="36" t="str">
        <f t="shared" si="1084"/>
        <v>RDNGSTN</v>
      </c>
      <c r="AG3270" s="36" t="str">
        <f t="shared" si="1085"/>
        <v>PADTON</v>
      </c>
      <c r="AH3270" s="36">
        <f t="shared" si="1082"/>
        <v>1765</v>
      </c>
      <c r="AI3270" s="42">
        <f t="shared" si="1083"/>
        <v>57375.6</v>
      </c>
      <c r="AJ3270" s="43">
        <f t="shared" si="1099"/>
        <v>7.2477577926290166</v>
      </c>
      <c r="AK3270" s="43">
        <f t="shared" si="1100"/>
        <v>-0.21383557334107881</v>
      </c>
      <c r="AL3270" s="36">
        <f t="shared" si="1101"/>
        <v>51.534373283552576</v>
      </c>
      <c r="AM3270" s="36">
        <v>1</v>
      </c>
      <c r="AN3270" s="36">
        <f t="shared" si="1102"/>
        <v>-1.8984508945717058</v>
      </c>
      <c r="AO3270" s="36">
        <v>4</v>
      </c>
      <c r="AP3270" s="42">
        <f>INT(AI3270/1000)*1000</f>
        <v>57000</v>
      </c>
      <c r="AQ3270" s="42">
        <f>MOD(AI3270,1000)</f>
        <v>375.59999999999854</v>
      </c>
      <c r="AR3270" s="42">
        <f>MOD(AI3271,1000)-0.2+(AP3271-AP3270)</f>
        <v>382.39999999999856</v>
      </c>
    </row>
    <row r="3271" spans="1:44" x14ac:dyDescent="0.25">
      <c r="A3271" s="19" t="s">
        <v>1</v>
      </c>
      <c r="B3271" t="s">
        <v>0</v>
      </c>
      <c r="C3271">
        <v>1766</v>
      </c>
      <c r="D3271" s="36">
        <f>MATCH(C3271,TrainRun!$AG$149:$AG$295,1)</f>
        <v>144</v>
      </c>
      <c r="E3271" s="36">
        <f>INT(INDEX(TrainRun!$AD$149:$AD$295,'By Second'!D3271))</f>
        <v>1756</v>
      </c>
      <c r="F3271" s="36">
        <f>IF(E3271=0,0,INDEX(TrainRun!$AE$149:$AE$295,'By Second'!D3271))</f>
        <v>9.1722779526987281</v>
      </c>
      <c r="G3271" s="36">
        <f>INDEX(TrainRun!$AF$149:$AF$295,'By Second'!D3271)</f>
        <v>57302.687202428009</v>
      </c>
      <c r="H3271">
        <f t="shared" si="1086"/>
        <v>145</v>
      </c>
      <c r="I3271" s="36">
        <f>INT(INDEX(TrainRun!$AD$149:$AD$295,'By Second'!H3271))</f>
        <v>1773</v>
      </c>
      <c r="J3271" s="36">
        <f>INDEX(TrainRun!$AE$149:$AE$295,'By Second'!H3271)</f>
        <v>5.5370732059003887</v>
      </c>
      <c r="K3271">
        <f t="shared" si="1087"/>
        <v>17</v>
      </c>
      <c r="L3271">
        <f t="shared" si="1088"/>
        <v>-3.6352047467983395</v>
      </c>
      <c r="M3271">
        <f t="shared" si="1089"/>
        <v>-0.21383557334107881</v>
      </c>
      <c r="N3271" s="32">
        <f t="shared" si="1090"/>
        <v>7.0339222192879376</v>
      </c>
      <c r="O3271" s="29">
        <f t="shared" si="1091"/>
        <v>57382.661822993228</v>
      </c>
      <c r="P3271" s="37">
        <f>MATCH(O3271,LORDetail!$B$932:$B$1859,1)</f>
        <v>275</v>
      </c>
      <c r="Q3271" s="37">
        <f>INDEX(LORDetail!$B$932:$B$1859,P3271)</f>
        <v>57212</v>
      </c>
      <c r="R3271" s="37">
        <f>INDEX(LORDetail!$D$932:$D$1859,P3271)</f>
        <v>51.534520194005303</v>
      </c>
      <c r="S3271" s="37">
        <f>INDEX(LORDetail!$E$932:$E$1859,P3271)</f>
        <v>-1.9007969731057699</v>
      </c>
      <c r="T3271" s="37">
        <f>INDEX(LORDetail!$G$932:$G$1859,P3271)</f>
        <v>82.835980000000006</v>
      </c>
      <c r="U3271">
        <f t="shared" si="1092"/>
        <v>276</v>
      </c>
      <c r="V3271" s="37">
        <f>INDEX(LORDetail!$B$932:$B$1859,U3271)</f>
        <v>57453</v>
      </c>
      <c r="W3271" s="37">
        <f>INDEX(LORDetail!$D$932:$D$1859,U3271)</f>
        <v>51.534303816364698</v>
      </c>
      <c r="X3271" s="37">
        <f>INDEX(LORDetail!$E$932:$E$1859,U3271)</f>
        <v>-1.89734154206965</v>
      </c>
      <c r="Y3271" s="37">
        <f>INDEX(LORDetail!$G$932:$G$1859,U3271)</f>
        <v>82.686300000000003</v>
      </c>
      <c r="Z3271">
        <f t="shared" si="1093"/>
        <v>241</v>
      </c>
      <c r="AA3271" s="29">
        <f t="shared" si="1094"/>
        <v>170.66182299322827</v>
      </c>
      <c r="AB3271">
        <f t="shared" si="1095"/>
        <v>0.70814034437024176</v>
      </c>
      <c r="AC3271" s="32">
        <f t="shared" si="1096"/>
        <v>51.534366968268372</v>
      </c>
      <c r="AD3271" s="32">
        <f t="shared" si="1097"/>
        <v>-1.8983500429819042</v>
      </c>
      <c r="AE3271" s="34">
        <f t="shared" si="1098"/>
        <v>82.729985553254664</v>
      </c>
      <c r="AF3271" s="36" t="str">
        <f t="shared" si="1084"/>
        <v>RDNGSTN</v>
      </c>
      <c r="AG3271" s="36" t="str">
        <f t="shared" si="1085"/>
        <v>PADTON</v>
      </c>
      <c r="AH3271" s="36">
        <f t="shared" si="1082"/>
        <v>1766</v>
      </c>
      <c r="AI3271" s="42">
        <f t="shared" si="1083"/>
        <v>57382.6</v>
      </c>
      <c r="AJ3271" s="43">
        <f t="shared" si="1099"/>
        <v>7.0339222192879376</v>
      </c>
      <c r="AK3271" s="43">
        <f t="shared" si="1100"/>
        <v>-0.21383557334107881</v>
      </c>
      <c r="AL3271" s="36">
        <f t="shared" si="1101"/>
        <v>51.534366968268372</v>
      </c>
      <c r="AM3271" s="36">
        <v>1</v>
      </c>
      <c r="AN3271" s="36">
        <f t="shared" si="1102"/>
        <v>-1.8983500429819042</v>
      </c>
      <c r="AO3271" s="36">
        <v>4</v>
      </c>
      <c r="AP3271" s="42">
        <f>INT(AI3271/1000)*1000</f>
        <v>57000</v>
      </c>
      <c r="AQ3271" s="42">
        <f>MOD(AI3271,1000)</f>
        <v>382.59999999999854</v>
      </c>
      <c r="AR3271" s="42">
        <f>MOD(AI3272,1000)-0.2+(AP3272-AP3271)</f>
        <v>389.20000000000147</v>
      </c>
    </row>
    <row r="3272" spans="1:44" x14ac:dyDescent="0.25">
      <c r="A3272" s="19" t="s">
        <v>1</v>
      </c>
      <c r="B3272" t="s">
        <v>0</v>
      </c>
      <c r="C3272">
        <v>1767</v>
      </c>
      <c r="D3272" s="36">
        <f>MATCH(C3272,TrainRun!$AG$149:$AG$295,1)</f>
        <v>144</v>
      </c>
      <c r="E3272" s="36">
        <f>INT(INDEX(TrainRun!$AD$149:$AD$295,'By Second'!D3272))</f>
        <v>1756</v>
      </c>
      <c r="F3272" s="36">
        <f>IF(E3272=0,0,INDEX(TrainRun!$AE$149:$AE$295,'By Second'!D3272))</f>
        <v>9.1722779526987281</v>
      </c>
      <c r="G3272" s="36">
        <f>INDEX(TrainRun!$AF$149:$AF$295,'By Second'!D3272)</f>
        <v>57302.687202428009</v>
      </c>
      <c r="H3272">
        <f t="shared" si="1086"/>
        <v>145</v>
      </c>
      <c r="I3272" s="36">
        <f>INT(INDEX(TrainRun!$AD$149:$AD$295,'By Second'!H3272))</f>
        <v>1773</v>
      </c>
      <c r="J3272" s="36">
        <f>INDEX(TrainRun!$AE$149:$AE$295,'By Second'!H3272)</f>
        <v>5.5370732059003887</v>
      </c>
      <c r="K3272">
        <f t="shared" si="1087"/>
        <v>17</v>
      </c>
      <c r="L3272">
        <f t="shared" si="1088"/>
        <v>-3.6352047467983395</v>
      </c>
      <c r="M3272">
        <f t="shared" si="1089"/>
        <v>-0.21383557334107881</v>
      </c>
      <c r="N3272" s="32">
        <f t="shared" si="1090"/>
        <v>6.8200866459468585</v>
      </c>
      <c r="O3272" s="29">
        <f t="shared" si="1091"/>
        <v>57389.481909639173</v>
      </c>
      <c r="P3272" s="37">
        <f>MATCH(O3272,LORDetail!$B$932:$B$1859,1)</f>
        <v>275</v>
      </c>
      <c r="Q3272" s="37">
        <f>INDEX(LORDetail!$B$932:$B$1859,P3272)</f>
        <v>57212</v>
      </c>
      <c r="R3272" s="37">
        <f>INDEX(LORDetail!$D$932:$D$1859,P3272)</f>
        <v>51.534520194005303</v>
      </c>
      <c r="S3272" s="37">
        <f>INDEX(LORDetail!$E$932:$E$1859,P3272)</f>
        <v>-1.9007969731057699</v>
      </c>
      <c r="T3272" s="37">
        <f>INDEX(LORDetail!$G$932:$G$1859,P3272)</f>
        <v>82.835980000000006</v>
      </c>
      <c r="U3272">
        <f t="shared" si="1092"/>
        <v>276</v>
      </c>
      <c r="V3272" s="37">
        <f>INDEX(LORDetail!$B$932:$B$1859,U3272)</f>
        <v>57453</v>
      </c>
      <c r="W3272" s="37">
        <f>INDEX(LORDetail!$D$932:$D$1859,U3272)</f>
        <v>51.534303816364698</v>
      </c>
      <c r="X3272" s="37">
        <f>INDEX(LORDetail!$E$932:$E$1859,U3272)</f>
        <v>-1.89734154206965</v>
      </c>
      <c r="Y3272" s="37">
        <f>INDEX(LORDetail!$G$932:$G$1859,U3272)</f>
        <v>82.686300000000003</v>
      </c>
      <c r="Z3272">
        <f t="shared" si="1093"/>
        <v>241</v>
      </c>
      <c r="AA3272" s="29">
        <f t="shared" si="1094"/>
        <v>177.48190963917295</v>
      </c>
      <c r="AB3272">
        <f t="shared" si="1095"/>
        <v>0.73643945908370523</v>
      </c>
      <c r="AC3272" s="32">
        <f t="shared" si="1096"/>
        <v>51.534360844972696</v>
      </c>
      <c r="AD3272" s="32">
        <f t="shared" si="1097"/>
        <v>-1.8982522573426288</v>
      </c>
      <c r="AE3272" s="34">
        <f t="shared" si="1098"/>
        <v>82.725749741764361</v>
      </c>
      <c r="AF3272" s="36" t="str">
        <f t="shared" si="1084"/>
        <v>RDNGSTN</v>
      </c>
      <c r="AG3272" s="36" t="str">
        <f t="shared" si="1085"/>
        <v>PADTON</v>
      </c>
      <c r="AH3272" s="36">
        <f t="shared" si="1082"/>
        <v>1767</v>
      </c>
      <c r="AI3272" s="42">
        <f t="shared" si="1083"/>
        <v>57389.4</v>
      </c>
      <c r="AJ3272" s="43">
        <f t="shared" si="1099"/>
        <v>6.8200866459468585</v>
      </c>
      <c r="AK3272" s="43">
        <f t="shared" si="1100"/>
        <v>-0.21383557334107881</v>
      </c>
      <c r="AL3272" s="36">
        <f t="shared" si="1101"/>
        <v>51.534360844972696</v>
      </c>
      <c r="AM3272" s="36">
        <v>1</v>
      </c>
      <c r="AN3272" s="36">
        <f t="shared" si="1102"/>
        <v>-1.8982522573426288</v>
      </c>
      <c r="AO3272" s="36">
        <v>4</v>
      </c>
      <c r="AP3272" s="42">
        <f>INT(AI3272/1000)*1000</f>
        <v>57000</v>
      </c>
      <c r="AQ3272" s="42">
        <f>MOD(AI3272,1000)</f>
        <v>389.40000000000146</v>
      </c>
      <c r="AR3272" s="42">
        <f>MOD(AI3273,1000)-0.2+(AP3273-AP3272)</f>
        <v>395.8</v>
      </c>
    </row>
    <row r="3273" spans="1:44" x14ac:dyDescent="0.25">
      <c r="A3273" s="19" t="s">
        <v>1</v>
      </c>
      <c r="B3273" t="s">
        <v>0</v>
      </c>
      <c r="C3273">
        <v>1768</v>
      </c>
      <c r="D3273" s="36">
        <f>MATCH(C3273,TrainRun!$AG$149:$AG$295,1)</f>
        <v>144</v>
      </c>
      <c r="E3273" s="36">
        <f>INT(INDEX(TrainRun!$AD$149:$AD$295,'By Second'!D3273))</f>
        <v>1756</v>
      </c>
      <c r="F3273" s="36">
        <f>IF(E3273=0,0,INDEX(TrainRun!$AE$149:$AE$295,'By Second'!D3273))</f>
        <v>9.1722779526987281</v>
      </c>
      <c r="G3273" s="36">
        <f>INDEX(TrainRun!$AF$149:$AF$295,'By Second'!D3273)</f>
        <v>57302.687202428009</v>
      </c>
      <c r="H3273">
        <f t="shared" si="1086"/>
        <v>145</v>
      </c>
      <c r="I3273" s="36">
        <f>INT(INDEX(TrainRun!$AD$149:$AD$295,'By Second'!H3273))</f>
        <v>1773</v>
      </c>
      <c r="J3273" s="36">
        <f>INDEX(TrainRun!$AE$149:$AE$295,'By Second'!H3273)</f>
        <v>5.5370732059003887</v>
      </c>
      <c r="K3273">
        <f t="shared" si="1087"/>
        <v>17</v>
      </c>
      <c r="L3273">
        <f t="shared" si="1088"/>
        <v>-3.6352047467983395</v>
      </c>
      <c r="M3273">
        <f t="shared" si="1089"/>
        <v>-0.21383557334107881</v>
      </c>
      <c r="N3273" s="32">
        <f t="shared" si="1090"/>
        <v>6.6062510726057795</v>
      </c>
      <c r="O3273" s="29">
        <f t="shared" si="1091"/>
        <v>57396.088160711777</v>
      </c>
      <c r="P3273" s="37">
        <f>MATCH(O3273,LORDetail!$B$932:$B$1859,1)</f>
        <v>275</v>
      </c>
      <c r="Q3273" s="37">
        <f>INDEX(LORDetail!$B$932:$B$1859,P3273)</f>
        <v>57212</v>
      </c>
      <c r="R3273" s="37">
        <f>INDEX(LORDetail!$D$932:$D$1859,P3273)</f>
        <v>51.534520194005303</v>
      </c>
      <c r="S3273" s="37">
        <f>INDEX(LORDetail!$E$932:$E$1859,P3273)</f>
        <v>-1.9007969731057699</v>
      </c>
      <c r="T3273" s="37">
        <f>INDEX(LORDetail!$G$932:$G$1859,P3273)</f>
        <v>82.835980000000006</v>
      </c>
      <c r="U3273">
        <f t="shared" si="1092"/>
        <v>276</v>
      </c>
      <c r="V3273" s="37">
        <f>INDEX(LORDetail!$B$932:$B$1859,U3273)</f>
        <v>57453</v>
      </c>
      <c r="W3273" s="37">
        <f>INDEX(LORDetail!$D$932:$D$1859,U3273)</f>
        <v>51.534303816364698</v>
      </c>
      <c r="X3273" s="37">
        <f>INDEX(LORDetail!$E$932:$E$1859,U3273)</f>
        <v>-1.89734154206965</v>
      </c>
      <c r="Y3273" s="37">
        <f>INDEX(LORDetail!$G$932:$G$1859,U3273)</f>
        <v>82.686300000000003</v>
      </c>
      <c r="Z3273">
        <f t="shared" si="1093"/>
        <v>241</v>
      </c>
      <c r="AA3273" s="29">
        <f t="shared" si="1094"/>
        <v>184.08816071177716</v>
      </c>
      <c r="AB3273">
        <f t="shared" si="1095"/>
        <v>0.76385128926048618</v>
      </c>
      <c r="AC3273" s="32">
        <f t="shared" si="1096"/>
        <v>51.53435491366556</v>
      </c>
      <c r="AD3273" s="32">
        <f t="shared" si="1097"/>
        <v>-1.8981575376538791</v>
      </c>
      <c r="AE3273" s="34">
        <f t="shared" si="1098"/>
        <v>82.721646739023498</v>
      </c>
      <c r="AF3273" s="36" t="str">
        <f t="shared" si="1084"/>
        <v>RDNGSTN</v>
      </c>
      <c r="AG3273" s="36" t="str">
        <f t="shared" si="1085"/>
        <v>PADTON</v>
      </c>
      <c r="AH3273" s="36">
        <f t="shared" si="1082"/>
        <v>1768</v>
      </c>
      <c r="AI3273" s="42">
        <f t="shared" si="1083"/>
        <v>57396</v>
      </c>
      <c r="AJ3273" s="43">
        <f t="shared" si="1099"/>
        <v>6.6062510726057795</v>
      </c>
      <c r="AK3273" s="43">
        <f t="shared" si="1100"/>
        <v>-0.21383557334107881</v>
      </c>
      <c r="AL3273" s="36">
        <f t="shared" si="1101"/>
        <v>51.53435491366556</v>
      </c>
      <c r="AM3273" s="36">
        <v>1</v>
      </c>
      <c r="AN3273" s="36">
        <f t="shared" si="1102"/>
        <v>-1.8981575376538791</v>
      </c>
      <c r="AO3273" s="36">
        <v>4</v>
      </c>
      <c r="AP3273" s="42">
        <f>INT(AI3273/1000)*1000</f>
        <v>57000</v>
      </c>
      <c r="AQ3273" s="42">
        <f>MOD(AI3273,1000)</f>
        <v>396</v>
      </c>
      <c r="AR3273" s="42">
        <f>MOD(AI3274,1000)-0.2+(AP3274-AP3273)</f>
        <v>402.20000000000147</v>
      </c>
    </row>
    <row r="3274" spans="1:44" x14ac:dyDescent="0.25">
      <c r="A3274" s="19" t="s">
        <v>1</v>
      </c>
      <c r="B3274" t="s">
        <v>0</v>
      </c>
      <c r="C3274">
        <v>1769</v>
      </c>
      <c r="D3274" s="36">
        <f>MATCH(C3274,TrainRun!$AG$149:$AG$295,1)</f>
        <v>144</v>
      </c>
      <c r="E3274" s="36">
        <f>INT(INDEX(TrainRun!$AD$149:$AD$295,'By Second'!D3274))</f>
        <v>1756</v>
      </c>
      <c r="F3274" s="36">
        <f>IF(E3274=0,0,INDEX(TrainRun!$AE$149:$AE$295,'By Second'!D3274))</f>
        <v>9.1722779526987281</v>
      </c>
      <c r="G3274" s="36">
        <f>INDEX(TrainRun!$AF$149:$AF$295,'By Second'!D3274)</f>
        <v>57302.687202428009</v>
      </c>
      <c r="H3274">
        <f t="shared" si="1086"/>
        <v>145</v>
      </c>
      <c r="I3274" s="36">
        <f>INT(INDEX(TrainRun!$AD$149:$AD$295,'By Second'!H3274))</f>
        <v>1773</v>
      </c>
      <c r="J3274" s="36">
        <f>INDEX(TrainRun!$AE$149:$AE$295,'By Second'!H3274)</f>
        <v>5.5370732059003887</v>
      </c>
      <c r="K3274">
        <f t="shared" si="1087"/>
        <v>17</v>
      </c>
      <c r="L3274">
        <f t="shared" si="1088"/>
        <v>-3.6352047467983395</v>
      </c>
      <c r="M3274">
        <f t="shared" si="1089"/>
        <v>-0.21383557334107881</v>
      </c>
      <c r="N3274" s="32">
        <f t="shared" si="1090"/>
        <v>6.3924154992647004</v>
      </c>
      <c r="O3274" s="29">
        <f t="shared" si="1091"/>
        <v>57402.480576211041</v>
      </c>
      <c r="P3274" s="37">
        <f>MATCH(O3274,LORDetail!$B$932:$B$1859,1)</f>
        <v>275</v>
      </c>
      <c r="Q3274" s="37">
        <f>INDEX(LORDetail!$B$932:$B$1859,P3274)</f>
        <v>57212</v>
      </c>
      <c r="R3274" s="37">
        <f>INDEX(LORDetail!$D$932:$D$1859,P3274)</f>
        <v>51.534520194005303</v>
      </c>
      <c r="S3274" s="37">
        <f>INDEX(LORDetail!$E$932:$E$1859,P3274)</f>
        <v>-1.9007969731057699</v>
      </c>
      <c r="T3274" s="37">
        <f>INDEX(LORDetail!$G$932:$G$1859,P3274)</f>
        <v>82.835980000000006</v>
      </c>
      <c r="U3274">
        <f t="shared" si="1092"/>
        <v>276</v>
      </c>
      <c r="V3274" s="37">
        <f>INDEX(LORDetail!$B$932:$B$1859,U3274)</f>
        <v>57453</v>
      </c>
      <c r="W3274" s="37">
        <f>INDEX(LORDetail!$D$932:$D$1859,U3274)</f>
        <v>51.534303816364698</v>
      </c>
      <c r="X3274" s="37">
        <f>INDEX(LORDetail!$E$932:$E$1859,U3274)</f>
        <v>-1.89734154206965</v>
      </c>
      <c r="Y3274" s="37">
        <f>INDEX(LORDetail!$G$932:$G$1859,U3274)</f>
        <v>82.686300000000003</v>
      </c>
      <c r="Z3274">
        <f t="shared" si="1093"/>
        <v>241</v>
      </c>
      <c r="AA3274" s="29">
        <f t="shared" si="1094"/>
        <v>190.4805762110409</v>
      </c>
      <c r="AB3274">
        <f t="shared" si="1095"/>
        <v>0.79037583490058461</v>
      </c>
      <c r="AC3274" s="32">
        <f t="shared" si="1096"/>
        <v>51.534349174346957</v>
      </c>
      <c r="AD3274" s="32">
        <f t="shared" si="1097"/>
        <v>-1.8980658839156552</v>
      </c>
      <c r="AE3274" s="34">
        <f t="shared" si="1098"/>
        <v>82.717676545032077</v>
      </c>
      <c r="AF3274" s="36" t="str">
        <f t="shared" si="1084"/>
        <v>RDNGSTN</v>
      </c>
      <c r="AG3274" s="36" t="str">
        <f t="shared" si="1085"/>
        <v>PADTON</v>
      </c>
      <c r="AH3274" s="36">
        <f t="shared" si="1082"/>
        <v>1769</v>
      </c>
      <c r="AI3274" s="42">
        <f t="shared" si="1083"/>
        <v>57402.400000000001</v>
      </c>
      <c r="AJ3274" s="43">
        <f t="shared" si="1099"/>
        <v>6.3924154992647004</v>
      </c>
      <c r="AK3274" s="43">
        <f t="shared" si="1100"/>
        <v>-0.21383557334107881</v>
      </c>
      <c r="AL3274" s="36">
        <f t="shared" si="1101"/>
        <v>51.534349174346957</v>
      </c>
      <c r="AM3274" s="36">
        <v>1</v>
      </c>
      <c r="AN3274" s="36">
        <f t="shared" si="1102"/>
        <v>-1.8980658839156552</v>
      </c>
      <c r="AO3274" s="36">
        <v>4</v>
      </c>
      <c r="AP3274" s="42">
        <f>INT(AI3274/1000)*1000</f>
        <v>57000</v>
      </c>
      <c r="AQ3274" s="42">
        <f>MOD(AI3274,1000)</f>
        <v>402.40000000000146</v>
      </c>
      <c r="AR3274" s="42">
        <f>MOD(AI3275,1000)-0.2+(AP3275-AP3274)</f>
        <v>408.39999999999856</v>
      </c>
    </row>
    <row r="3275" spans="1:44" x14ac:dyDescent="0.25">
      <c r="A3275" s="19" t="s">
        <v>1</v>
      </c>
      <c r="B3275" t="s">
        <v>0</v>
      </c>
      <c r="C3275">
        <v>1770</v>
      </c>
      <c r="D3275" s="36">
        <f>MATCH(C3275,TrainRun!$AG$149:$AG$295,1)</f>
        <v>144</v>
      </c>
      <c r="E3275" s="36">
        <f>INT(INDEX(TrainRun!$AD$149:$AD$295,'By Second'!D3275))</f>
        <v>1756</v>
      </c>
      <c r="F3275" s="36">
        <f>IF(E3275=0,0,INDEX(TrainRun!$AE$149:$AE$295,'By Second'!D3275))</f>
        <v>9.1722779526987281</v>
      </c>
      <c r="G3275" s="36">
        <f>INDEX(TrainRun!$AF$149:$AF$295,'By Second'!D3275)</f>
        <v>57302.687202428009</v>
      </c>
      <c r="H3275">
        <f t="shared" si="1086"/>
        <v>145</v>
      </c>
      <c r="I3275" s="36">
        <f>INT(INDEX(TrainRun!$AD$149:$AD$295,'By Second'!H3275))</f>
        <v>1773</v>
      </c>
      <c r="J3275" s="36">
        <f>INDEX(TrainRun!$AE$149:$AE$295,'By Second'!H3275)</f>
        <v>5.5370732059003887</v>
      </c>
      <c r="K3275">
        <f t="shared" si="1087"/>
        <v>17</v>
      </c>
      <c r="L3275">
        <f t="shared" si="1088"/>
        <v>-3.6352047467983395</v>
      </c>
      <c r="M3275">
        <f t="shared" si="1089"/>
        <v>-0.21383557334107881</v>
      </c>
      <c r="N3275" s="32">
        <f t="shared" si="1090"/>
        <v>6.1785799259236214</v>
      </c>
      <c r="O3275" s="29">
        <f t="shared" si="1091"/>
        <v>57408.659156136964</v>
      </c>
      <c r="P3275" s="37">
        <f>MATCH(O3275,LORDetail!$B$932:$B$1859,1)</f>
        <v>275</v>
      </c>
      <c r="Q3275" s="37">
        <f>INDEX(LORDetail!$B$932:$B$1859,P3275)</f>
        <v>57212</v>
      </c>
      <c r="R3275" s="37">
        <f>INDEX(LORDetail!$D$932:$D$1859,P3275)</f>
        <v>51.534520194005303</v>
      </c>
      <c r="S3275" s="37">
        <f>INDEX(LORDetail!$E$932:$E$1859,P3275)</f>
        <v>-1.9007969731057699</v>
      </c>
      <c r="T3275" s="37">
        <f>INDEX(LORDetail!$G$932:$G$1859,P3275)</f>
        <v>82.835980000000006</v>
      </c>
      <c r="U3275">
        <f t="shared" si="1092"/>
        <v>276</v>
      </c>
      <c r="V3275" s="37">
        <f>INDEX(LORDetail!$B$932:$B$1859,U3275)</f>
        <v>57453</v>
      </c>
      <c r="W3275" s="37">
        <f>INDEX(LORDetail!$D$932:$D$1859,U3275)</f>
        <v>51.534303816364698</v>
      </c>
      <c r="X3275" s="37">
        <f>INDEX(LORDetail!$E$932:$E$1859,U3275)</f>
        <v>-1.89734154206965</v>
      </c>
      <c r="Y3275" s="37">
        <f>INDEX(LORDetail!$G$932:$G$1859,U3275)</f>
        <v>82.686300000000003</v>
      </c>
      <c r="Z3275">
        <f t="shared" si="1093"/>
        <v>241</v>
      </c>
      <c r="AA3275" s="29">
        <f t="shared" si="1094"/>
        <v>196.65915613696416</v>
      </c>
      <c r="AB3275">
        <f t="shared" si="1095"/>
        <v>0.81601309600400063</v>
      </c>
      <c r="AC3275" s="32">
        <f t="shared" si="1096"/>
        <v>51.534343627016888</v>
      </c>
      <c r="AD3275" s="32">
        <f t="shared" si="1097"/>
        <v>-1.8979772961279573</v>
      </c>
      <c r="AE3275" s="34">
        <f t="shared" si="1098"/>
        <v>82.713839159790126</v>
      </c>
      <c r="AF3275" s="36" t="str">
        <f t="shared" si="1084"/>
        <v>RDNGSTN</v>
      </c>
      <c r="AG3275" s="36" t="str">
        <f t="shared" si="1085"/>
        <v>PADTON</v>
      </c>
      <c r="AH3275" s="36">
        <f t="shared" si="1082"/>
        <v>1770</v>
      </c>
      <c r="AI3275" s="42">
        <f t="shared" si="1083"/>
        <v>57408.6</v>
      </c>
      <c r="AJ3275" s="43">
        <f t="shared" si="1099"/>
        <v>6.1785799259236214</v>
      </c>
      <c r="AK3275" s="43">
        <f t="shared" si="1100"/>
        <v>-0.21383557334107881</v>
      </c>
      <c r="AL3275" s="36">
        <f t="shared" si="1101"/>
        <v>51.534343627016888</v>
      </c>
      <c r="AM3275" s="36">
        <v>1</v>
      </c>
      <c r="AN3275" s="36">
        <f t="shared" si="1102"/>
        <v>-1.8979772961279573</v>
      </c>
      <c r="AO3275" s="36">
        <v>4</v>
      </c>
      <c r="AP3275" s="42">
        <f>INT(AI3275/1000)*1000</f>
        <v>57000</v>
      </c>
      <c r="AQ3275" s="42">
        <f>MOD(AI3275,1000)</f>
        <v>408.59999999999854</v>
      </c>
      <c r="AR3275" s="42">
        <f>MOD(AI3276,1000)-0.2+(AP3276-AP3275)</f>
        <v>414.39999999999856</v>
      </c>
    </row>
    <row r="3276" spans="1:44" x14ac:dyDescent="0.25">
      <c r="A3276" s="19" t="s">
        <v>1</v>
      </c>
      <c r="B3276" t="s">
        <v>0</v>
      </c>
      <c r="C3276">
        <v>1771</v>
      </c>
      <c r="D3276" s="36">
        <f>MATCH(C3276,TrainRun!$AG$149:$AG$295,1)</f>
        <v>144</v>
      </c>
      <c r="E3276" s="36">
        <f>INT(INDEX(TrainRun!$AD$149:$AD$295,'By Second'!D3276))</f>
        <v>1756</v>
      </c>
      <c r="F3276" s="36">
        <f>IF(E3276=0,0,INDEX(TrainRun!$AE$149:$AE$295,'By Second'!D3276))</f>
        <v>9.1722779526987281</v>
      </c>
      <c r="G3276" s="36">
        <f>INDEX(TrainRun!$AF$149:$AF$295,'By Second'!D3276)</f>
        <v>57302.687202428009</v>
      </c>
      <c r="H3276">
        <f t="shared" si="1086"/>
        <v>145</v>
      </c>
      <c r="I3276" s="36">
        <f>INT(INDEX(TrainRun!$AD$149:$AD$295,'By Second'!H3276))</f>
        <v>1773</v>
      </c>
      <c r="J3276" s="36">
        <f>INDEX(TrainRun!$AE$149:$AE$295,'By Second'!H3276)</f>
        <v>5.5370732059003887</v>
      </c>
      <c r="K3276">
        <f t="shared" si="1087"/>
        <v>17</v>
      </c>
      <c r="L3276">
        <f t="shared" si="1088"/>
        <v>-3.6352047467983395</v>
      </c>
      <c r="M3276">
        <f t="shared" si="1089"/>
        <v>-0.21383557334107881</v>
      </c>
      <c r="N3276" s="32">
        <f t="shared" si="1090"/>
        <v>5.9647443525825423</v>
      </c>
      <c r="O3276" s="29">
        <f t="shared" si="1091"/>
        <v>57414.623900489547</v>
      </c>
      <c r="P3276" s="37">
        <f>MATCH(O3276,LORDetail!$B$932:$B$1859,1)</f>
        <v>275</v>
      </c>
      <c r="Q3276" s="37">
        <f>INDEX(LORDetail!$B$932:$B$1859,P3276)</f>
        <v>57212</v>
      </c>
      <c r="R3276" s="37">
        <f>INDEX(LORDetail!$D$932:$D$1859,P3276)</f>
        <v>51.534520194005303</v>
      </c>
      <c r="S3276" s="37">
        <f>INDEX(LORDetail!$E$932:$E$1859,P3276)</f>
        <v>-1.9007969731057699</v>
      </c>
      <c r="T3276" s="37">
        <f>INDEX(LORDetail!$G$932:$G$1859,P3276)</f>
        <v>82.835980000000006</v>
      </c>
      <c r="U3276">
        <f t="shared" si="1092"/>
        <v>276</v>
      </c>
      <c r="V3276" s="37">
        <f>INDEX(LORDetail!$B$932:$B$1859,U3276)</f>
        <v>57453</v>
      </c>
      <c r="W3276" s="37">
        <f>INDEX(LORDetail!$D$932:$D$1859,U3276)</f>
        <v>51.534303816364698</v>
      </c>
      <c r="X3276" s="37">
        <f>INDEX(LORDetail!$E$932:$E$1859,U3276)</f>
        <v>-1.89734154206965</v>
      </c>
      <c r="Y3276" s="37">
        <f>INDEX(LORDetail!$G$932:$G$1859,U3276)</f>
        <v>82.686300000000003</v>
      </c>
      <c r="Z3276">
        <f t="shared" si="1093"/>
        <v>241</v>
      </c>
      <c r="AA3276" s="29">
        <f t="shared" si="1094"/>
        <v>202.62390048954694</v>
      </c>
      <c r="AB3276">
        <f t="shared" si="1095"/>
        <v>0.84076307257073424</v>
      </c>
      <c r="AC3276" s="32">
        <f t="shared" si="1096"/>
        <v>51.534338271675352</v>
      </c>
      <c r="AD3276" s="32">
        <f t="shared" si="1097"/>
        <v>-1.8978917742907855</v>
      </c>
      <c r="AE3276" s="34">
        <f t="shared" si="1098"/>
        <v>82.710134583297616</v>
      </c>
      <c r="AF3276" s="36" t="str">
        <f t="shared" si="1084"/>
        <v>RDNGSTN</v>
      </c>
      <c r="AG3276" s="36" t="str">
        <f t="shared" si="1085"/>
        <v>PADTON</v>
      </c>
      <c r="AH3276" s="36">
        <f t="shared" si="1082"/>
        <v>1771</v>
      </c>
      <c r="AI3276" s="42">
        <f t="shared" si="1083"/>
        <v>57414.6</v>
      </c>
      <c r="AJ3276" s="43">
        <f t="shared" si="1099"/>
        <v>5.9647443525825423</v>
      </c>
      <c r="AK3276" s="43">
        <f t="shared" si="1100"/>
        <v>-0.21383557334107881</v>
      </c>
      <c r="AL3276" s="36">
        <f t="shared" si="1101"/>
        <v>51.534338271675352</v>
      </c>
      <c r="AM3276" s="36">
        <v>1</v>
      </c>
      <c r="AN3276" s="36">
        <f t="shared" si="1102"/>
        <v>-1.8978917742907855</v>
      </c>
      <c r="AO3276" s="36">
        <v>4</v>
      </c>
      <c r="AP3276" s="42">
        <f>INT(AI3276/1000)*1000</f>
        <v>57000</v>
      </c>
      <c r="AQ3276" s="42">
        <f>MOD(AI3276,1000)</f>
        <v>414.59999999999854</v>
      </c>
      <c r="AR3276" s="42">
        <f>MOD(AI3277,1000)-0.2+(AP3277-AP3276)</f>
        <v>420.20000000000147</v>
      </c>
    </row>
    <row r="3277" spans="1:44" x14ac:dyDescent="0.25">
      <c r="A3277" s="19" t="s">
        <v>1</v>
      </c>
      <c r="B3277" t="s">
        <v>0</v>
      </c>
      <c r="C3277">
        <v>1772</v>
      </c>
      <c r="D3277" s="36">
        <f>MATCH(C3277,TrainRun!$AG$149:$AG$295,1)</f>
        <v>144</v>
      </c>
      <c r="E3277" s="36">
        <f>INT(INDEX(TrainRun!$AD$149:$AD$295,'By Second'!D3277))</f>
        <v>1756</v>
      </c>
      <c r="F3277" s="36">
        <f>IF(E3277=0,0,INDEX(TrainRun!$AE$149:$AE$295,'By Second'!D3277))</f>
        <v>9.1722779526987281</v>
      </c>
      <c r="G3277" s="36">
        <f>INDEX(TrainRun!$AF$149:$AF$295,'By Second'!D3277)</f>
        <v>57302.687202428009</v>
      </c>
      <c r="H3277">
        <f t="shared" si="1086"/>
        <v>145</v>
      </c>
      <c r="I3277" s="36">
        <f>INT(INDEX(TrainRun!$AD$149:$AD$295,'By Second'!H3277))</f>
        <v>1773</v>
      </c>
      <c r="J3277" s="36">
        <f>INDEX(TrainRun!$AE$149:$AE$295,'By Second'!H3277)</f>
        <v>5.5370732059003887</v>
      </c>
      <c r="K3277">
        <f t="shared" si="1087"/>
        <v>17</v>
      </c>
      <c r="L3277">
        <f t="shared" si="1088"/>
        <v>-3.6352047467983395</v>
      </c>
      <c r="M3277">
        <f t="shared" si="1089"/>
        <v>-0.21383557334107881</v>
      </c>
      <c r="N3277" s="32">
        <f t="shared" si="1090"/>
        <v>5.7509087792414633</v>
      </c>
      <c r="O3277" s="29">
        <f t="shared" si="1091"/>
        <v>57420.374809268789</v>
      </c>
      <c r="P3277" s="37">
        <f>MATCH(O3277,LORDetail!$B$932:$B$1859,1)</f>
        <v>275</v>
      </c>
      <c r="Q3277" s="37">
        <f>INDEX(LORDetail!$B$932:$B$1859,P3277)</f>
        <v>57212</v>
      </c>
      <c r="R3277" s="37">
        <f>INDEX(LORDetail!$D$932:$D$1859,P3277)</f>
        <v>51.534520194005303</v>
      </c>
      <c r="S3277" s="37">
        <f>INDEX(LORDetail!$E$932:$E$1859,P3277)</f>
        <v>-1.9007969731057699</v>
      </c>
      <c r="T3277" s="37">
        <f>INDEX(LORDetail!$G$932:$G$1859,P3277)</f>
        <v>82.835980000000006</v>
      </c>
      <c r="U3277">
        <f t="shared" si="1092"/>
        <v>276</v>
      </c>
      <c r="V3277" s="37">
        <f>INDEX(LORDetail!$B$932:$B$1859,U3277)</f>
        <v>57453</v>
      </c>
      <c r="W3277" s="37">
        <f>INDEX(LORDetail!$D$932:$D$1859,U3277)</f>
        <v>51.534303816364698</v>
      </c>
      <c r="X3277" s="37">
        <f>INDEX(LORDetail!$E$932:$E$1859,U3277)</f>
        <v>-1.89734154206965</v>
      </c>
      <c r="Y3277" s="37">
        <f>INDEX(LORDetail!$G$932:$G$1859,U3277)</f>
        <v>82.686300000000003</v>
      </c>
      <c r="Z3277">
        <f t="shared" si="1093"/>
        <v>241</v>
      </c>
      <c r="AA3277" s="29">
        <f t="shared" si="1094"/>
        <v>208.37480926878925</v>
      </c>
      <c r="AB3277">
        <f t="shared" si="1095"/>
        <v>0.86462576460078522</v>
      </c>
      <c r="AC3277" s="32">
        <f t="shared" si="1096"/>
        <v>51.53433310832235</v>
      </c>
      <c r="AD3277" s="32">
        <f t="shared" si="1097"/>
        <v>-1.8978093184041394</v>
      </c>
      <c r="AE3277" s="34">
        <f t="shared" si="1098"/>
        <v>82.706562815554562</v>
      </c>
      <c r="AF3277" s="36" t="str">
        <f t="shared" si="1084"/>
        <v>RDNGSTN</v>
      </c>
      <c r="AG3277" s="36" t="str">
        <f t="shared" si="1085"/>
        <v>PADTON</v>
      </c>
      <c r="AH3277" s="36">
        <f t="shared" ref="AH3277:AH3305" si="1103">C3277</f>
        <v>1772</v>
      </c>
      <c r="AI3277" s="42">
        <f t="shared" ref="AI3277:AI3305" si="1104">ROUND(O3277*5,0)/5</f>
        <v>57420.4</v>
      </c>
      <c r="AJ3277" s="43">
        <f t="shared" si="1099"/>
        <v>5.7509087792414633</v>
      </c>
      <c r="AK3277" s="43">
        <f t="shared" si="1100"/>
        <v>-0.21383557334107881</v>
      </c>
      <c r="AL3277" s="36">
        <f t="shared" si="1101"/>
        <v>51.53433310832235</v>
      </c>
      <c r="AM3277" s="36">
        <v>1</v>
      </c>
      <c r="AN3277" s="36">
        <f t="shared" si="1102"/>
        <v>-1.8978093184041394</v>
      </c>
      <c r="AO3277" s="36">
        <v>4</v>
      </c>
      <c r="AP3277" s="42">
        <f>INT(AI3277/1000)*1000</f>
        <v>57000</v>
      </c>
      <c r="AQ3277" s="42">
        <f>MOD(AI3277,1000)</f>
        <v>420.40000000000146</v>
      </c>
      <c r="AR3277" s="42">
        <f>MOD(AI3278,1000)-0.2+(AP3278-AP3277)</f>
        <v>430.8</v>
      </c>
    </row>
    <row r="3278" spans="1:44" x14ac:dyDescent="0.25">
      <c r="A3278" s="19" t="s">
        <v>1</v>
      </c>
      <c r="B3278" t="s">
        <v>0</v>
      </c>
      <c r="C3278">
        <v>1773</v>
      </c>
      <c r="D3278" s="36">
        <f>MATCH(C3278,TrainRun!$AG$149:$AG$295,1)</f>
        <v>146</v>
      </c>
      <c r="E3278" s="36">
        <f>INT(INDEX(TrainRun!$AD$149:$AD$295,'By Second'!D3278))</f>
        <v>1773</v>
      </c>
      <c r="F3278" s="36">
        <f>IF(E3278=0,0,INDEX(TrainRun!$AE$149:$AE$295,'By Second'!D3278))</f>
        <v>5.497206153001108</v>
      </c>
      <c r="G3278" s="36">
        <f>INDEX(TrainRun!$AF$149:$AF$295,'By Second'!D3278)</f>
        <v>57431.047696125563</v>
      </c>
      <c r="H3278">
        <f t="shared" si="1086"/>
        <v>147</v>
      </c>
      <c r="I3278" s="36">
        <f>INT(INDEX(TrainRun!$AD$149:$AD$295,'By Second'!H3278))</f>
        <v>1799</v>
      </c>
      <c r="J3278" s="36">
        <f>INDEX(TrainRun!$AE$149:$AE$295,'By Second'!H3278)</f>
        <v>0</v>
      </c>
      <c r="K3278">
        <f t="shared" si="1087"/>
        <v>26</v>
      </c>
      <c r="L3278">
        <f t="shared" si="1088"/>
        <v>-5.497206153001108</v>
      </c>
      <c r="M3278">
        <f t="shared" si="1089"/>
        <v>-0.21143100588465799</v>
      </c>
      <c r="N3278" s="32">
        <f t="shared" si="1090"/>
        <v>5.497206153001108</v>
      </c>
      <c r="O3278" s="29">
        <f t="shared" si="1091"/>
        <v>57431</v>
      </c>
      <c r="P3278" s="37">
        <f>MATCH(O3278,LORDetail!$B$932:$B$1859,1)</f>
        <v>275</v>
      </c>
      <c r="Q3278" s="37">
        <f>INDEX(LORDetail!$B$932:$B$1859,P3278)</f>
        <v>57212</v>
      </c>
      <c r="R3278" s="37">
        <f>INDEX(LORDetail!$D$932:$D$1859,P3278)</f>
        <v>51.534520194005303</v>
      </c>
      <c r="S3278" s="37">
        <f>INDEX(LORDetail!$E$932:$E$1859,P3278)</f>
        <v>-1.9007969731057699</v>
      </c>
      <c r="T3278" s="37">
        <f>INDEX(LORDetail!$G$932:$G$1859,P3278)</f>
        <v>82.835980000000006</v>
      </c>
      <c r="U3278">
        <f t="shared" si="1092"/>
        <v>276</v>
      </c>
      <c r="V3278" s="37">
        <f>INDEX(LORDetail!$B$932:$B$1859,U3278)</f>
        <v>57453</v>
      </c>
      <c r="W3278" s="37">
        <f>INDEX(LORDetail!$D$932:$D$1859,U3278)</f>
        <v>51.534303816364698</v>
      </c>
      <c r="X3278" s="37">
        <f>INDEX(LORDetail!$E$932:$E$1859,U3278)</f>
        <v>-1.89734154206965</v>
      </c>
      <c r="Y3278" s="37">
        <f>INDEX(LORDetail!$G$932:$G$1859,U3278)</f>
        <v>82.686300000000003</v>
      </c>
      <c r="Z3278">
        <f t="shared" si="1093"/>
        <v>241</v>
      </c>
      <c r="AA3278" s="29">
        <f t="shared" si="1094"/>
        <v>219</v>
      </c>
      <c r="AB3278">
        <f t="shared" si="1095"/>
        <v>0.90871369294605808</v>
      </c>
      <c r="AC3278" s="32">
        <f t="shared" si="1096"/>
        <v>51.534323568680435</v>
      </c>
      <c r="AD3278" s="32">
        <f t="shared" si="1097"/>
        <v>-1.8976569756082169</v>
      </c>
      <c r="AE3278" s="34">
        <f t="shared" si="1098"/>
        <v>82.699963734439834</v>
      </c>
      <c r="AF3278" s="36" t="str">
        <f t="shared" ref="AF3278:AF3305" si="1105">A3278</f>
        <v>RDNGSTN</v>
      </c>
      <c r="AG3278" s="36" t="str">
        <f t="shared" ref="AG3278:AG3305" si="1106">B3278</f>
        <v>PADTON</v>
      </c>
      <c r="AH3278" s="36">
        <f t="shared" si="1103"/>
        <v>1773</v>
      </c>
      <c r="AI3278" s="42">
        <f t="shared" si="1104"/>
        <v>57431</v>
      </c>
      <c r="AJ3278" s="43">
        <f t="shared" si="1099"/>
        <v>5.497206153001108</v>
      </c>
      <c r="AK3278" s="43">
        <f t="shared" si="1100"/>
        <v>-0.21143100588465799</v>
      </c>
      <c r="AL3278" s="36">
        <f t="shared" si="1101"/>
        <v>51.534323568680435</v>
      </c>
      <c r="AM3278" s="36">
        <v>1</v>
      </c>
      <c r="AN3278" s="36">
        <f t="shared" si="1102"/>
        <v>-1.8976569756082169</v>
      </c>
      <c r="AO3278" s="36">
        <v>4</v>
      </c>
      <c r="AP3278" s="42">
        <f>INT(AI3278/1000)*1000</f>
        <v>57000</v>
      </c>
      <c r="AQ3278" s="42">
        <f>MOD(AI3278,1000)</f>
        <v>431</v>
      </c>
      <c r="AR3278" s="42">
        <f>MOD(AI3279,1000)-0.2+(AP3279-AP3278)</f>
        <v>435.9999999999971</v>
      </c>
    </row>
    <row r="3279" spans="1:44" x14ac:dyDescent="0.25">
      <c r="A3279" s="19" t="s">
        <v>1</v>
      </c>
      <c r="B3279" t="s">
        <v>0</v>
      </c>
      <c r="C3279">
        <v>1774</v>
      </c>
      <c r="D3279" s="36">
        <f>MATCH(C3279,TrainRun!$AG$149:$AG$295,1)</f>
        <v>146</v>
      </c>
      <c r="E3279" s="36">
        <f>INT(INDEX(TrainRun!$AD$149:$AD$295,'By Second'!D3279))</f>
        <v>1773</v>
      </c>
      <c r="F3279" s="36">
        <f>IF(E3279=0,0,INDEX(TrainRun!$AE$149:$AE$295,'By Second'!D3279))</f>
        <v>5.497206153001108</v>
      </c>
      <c r="G3279" s="36">
        <f>INDEX(TrainRun!$AF$149:$AF$295,'By Second'!D3279)</f>
        <v>57431.047696125563</v>
      </c>
      <c r="H3279">
        <f t="shared" si="1086"/>
        <v>147</v>
      </c>
      <c r="I3279" s="36">
        <f>INT(INDEX(TrainRun!$AD$149:$AD$295,'By Second'!H3279))</f>
        <v>1799</v>
      </c>
      <c r="J3279" s="36">
        <f>INDEX(TrainRun!$AE$149:$AE$295,'By Second'!H3279)</f>
        <v>0</v>
      </c>
      <c r="K3279">
        <f t="shared" si="1087"/>
        <v>26</v>
      </c>
      <c r="L3279">
        <f t="shared" si="1088"/>
        <v>-5.497206153001108</v>
      </c>
      <c r="M3279">
        <f t="shared" si="1089"/>
        <v>-0.21143100588465799</v>
      </c>
      <c r="N3279" s="32">
        <f t="shared" si="1090"/>
        <v>5.2857751471164498</v>
      </c>
      <c r="O3279" s="29">
        <f t="shared" si="1091"/>
        <v>57436.285775147117</v>
      </c>
      <c r="P3279" s="37">
        <f>MATCH(O3279,LORDetail!$B$932:$B$1859,1)</f>
        <v>275</v>
      </c>
      <c r="Q3279" s="37">
        <f>INDEX(LORDetail!$B$932:$B$1859,P3279)</f>
        <v>57212</v>
      </c>
      <c r="R3279" s="37">
        <f>INDEX(LORDetail!$D$932:$D$1859,P3279)</f>
        <v>51.534520194005303</v>
      </c>
      <c r="S3279" s="37">
        <f>INDEX(LORDetail!$E$932:$E$1859,P3279)</f>
        <v>-1.9007969731057699</v>
      </c>
      <c r="T3279" s="37">
        <f>INDEX(LORDetail!$G$932:$G$1859,P3279)</f>
        <v>82.835980000000006</v>
      </c>
      <c r="U3279">
        <f t="shared" si="1092"/>
        <v>276</v>
      </c>
      <c r="V3279" s="37">
        <f>INDEX(LORDetail!$B$932:$B$1859,U3279)</f>
        <v>57453</v>
      </c>
      <c r="W3279" s="37">
        <f>INDEX(LORDetail!$D$932:$D$1859,U3279)</f>
        <v>51.534303816364698</v>
      </c>
      <c r="X3279" s="37">
        <f>INDEX(LORDetail!$E$932:$E$1859,U3279)</f>
        <v>-1.89734154206965</v>
      </c>
      <c r="Y3279" s="37">
        <f>INDEX(LORDetail!$G$932:$G$1859,U3279)</f>
        <v>82.686300000000003</v>
      </c>
      <c r="Z3279">
        <f t="shared" si="1093"/>
        <v>241</v>
      </c>
      <c r="AA3279" s="29">
        <f t="shared" si="1094"/>
        <v>224.28577514711651</v>
      </c>
      <c r="AB3279">
        <f t="shared" si="1095"/>
        <v>0.93064636990504779</v>
      </c>
      <c r="AC3279" s="32">
        <f t="shared" si="1096"/>
        <v>51.534318822939547</v>
      </c>
      <c r="AD3279" s="32">
        <f t="shared" si="1097"/>
        <v>-1.8975811887555476</v>
      </c>
      <c r="AE3279" s="34">
        <f t="shared" si="1098"/>
        <v>82.69668085135261</v>
      </c>
      <c r="AF3279" s="36" t="str">
        <f t="shared" si="1105"/>
        <v>RDNGSTN</v>
      </c>
      <c r="AG3279" s="36" t="str">
        <f t="shared" si="1106"/>
        <v>PADTON</v>
      </c>
      <c r="AH3279" s="36">
        <f t="shared" si="1103"/>
        <v>1774</v>
      </c>
      <c r="AI3279" s="42">
        <f t="shared" si="1104"/>
        <v>57436.2</v>
      </c>
      <c r="AJ3279" s="43">
        <f t="shared" si="1099"/>
        <v>5.2857751471164498</v>
      </c>
      <c r="AK3279" s="43">
        <f t="shared" si="1100"/>
        <v>-0.21143100588465799</v>
      </c>
      <c r="AL3279" s="36">
        <f t="shared" si="1101"/>
        <v>51.534318822939547</v>
      </c>
      <c r="AM3279" s="36">
        <v>1</v>
      </c>
      <c r="AN3279" s="36">
        <f t="shared" si="1102"/>
        <v>-1.8975811887555476</v>
      </c>
      <c r="AO3279" s="36">
        <v>4</v>
      </c>
      <c r="AP3279" s="42">
        <f>INT(AI3279/1000)*1000</f>
        <v>57000</v>
      </c>
      <c r="AQ3279" s="42">
        <f>MOD(AI3279,1000)</f>
        <v>436.19999999999709</v>
      </c>
      <c r="AR3279" s="42">
        <f>MOD(AI3280,1000)-0.2+(AP3280-AP3279)</f>
        <v>441.20000000000147</v>
      </c>
    </row>
    <row r="3280" spans="1:44" x14ac:dyDescent="0.25">
      <c r="A3280" s="19" t="s">
        <v>1</v>
      </c>
      <c r="B3280" t="s">
        <v>0</v>
      </c>
      <c r="C3280">
        <v>1775</v>
      </c>
      <c r="D3280" s="36">
        <f>MATCH(C3280,TrainRun!$AG$149:$AG$295,1)</f>
        <v>146</v>
      </c>
      <c r="E3280" s="36">
        <f>INT(INDEX(TrainRun!$AD$149:$AD$295,'By Second'!D3280))</f>
        <v>1773</v>
      </c>
      <c r="F3280" s="36">
        <f>IF(E3280=0,0,INDEX(TrainRun!$AE$149:$AE$295,'By Second'!D3280))</f>
        <v>5.497206153001108</v>
      </c>
      <c r="G3280" s="36">
        <f>INDEX(TrainRun!$AF$149:$AF$295,'By Second'!D3280)</f>
        <v>57431.047696125563</v>
      </c>
      <c r="H3280">
        <f t="shared" si="1086"/>
        <v>147</v>
      </c>
      <c r="I3280" s="36">
        <f>INT(INDEX(TrainRun!$AD$149:$AD$295,'By Second'!H3280))</f>
        <v>1799</v>
      </c>
      <c r="J3280" s="36">
        <f>INDEX(TrainRun!$AE$149:$AE$295,'By Second'!H3280)</f>
        <v>0</v>
      </c>
      <c r="K3280">
        <f t="shared" si="1087"/>
        <v>26</v>
      </c>
      <c r="L3280">
        <f t="shared" si="1088"/>
        <v>-5.497206153001108</v>
      </c>
      <c r="M3280">
        <f t="shared" si="1089"/>
        <v>-0.21143100588465799</v>
      </c>
      <c r="N3280" s="32">
        <f t="shared" si="1090"/>
        <v>5.0743441412317916</v>
      </c>
      <c r="O3280" s="29">
        <f t="shared" si="1091"/>
        <v>57441.360119288351</v>
      </c>
      <c r="P3280" s="37">
        <f>MATCH(O3280,LORDetail!$B$932:$B$1859,1)</f>
        <v>275</v>
      </c>
      <c r="Q3280" s="37">
        <f>INDEX(LORDetail!$B$932:$B$1859,P3280)</f>
        <v>57212</v>
      </c>
      <c r="R3280" s="37">
        <f>INDEX(LORDetail!$D$932:$D$1859,P3280)</f>
        <v>51.534520194005303</v>
      </c>
      <c r="S3280" s="37">
        <f>INDEX(LORDetail!$E$932:$E$1859,P3280)</f>
        <v>-1.9007969731057699</v>
      </c>
      <c r="T3280" s="37">
        <f>INDEX(LORDetail!$G$932:$G$1859,P3280)</f>
        <v>82.835980000000006</v>
      </c>
      <c r="U3280">
        <f t="shared" si="1092"/>
        <v>276</v>
      </c>
      <c r="V3280" s="37">
        <f>INDEX(LORDetail!$B$932:$B$1859,U3280)</f>
        <v>57453</v>
      </c>
      <c r="W3280" s="37">
        <f>INDEX(LORDetail!$D$932:$D$1859,U3280)</f>
        <v>51.534303816364698</v>
      </c>
      <c r="X3280" s="37">
        <f>INDEX(LORDetail!$E$932:$E$1859,U3280)</f>
        <v>-1.89734154206965</v>
      </c>
      <c r="Y3280" s="37">
        <f>INDEX(LORDetail!$G$932:$G$1859,U3280)</f>
        <v>82.686300000000003</v>
      </c>
      <c r="Z3280">
        <f t="shared" si="1093"/>
        <v>241</v>
      </c>
      <c r="AA3280" s="29">
        <f t="shared" si="1094"/>
        <v>229.36011928835069</v>
      </c>
      <c r="AB3280">
        <f t="shared" si="1095"/>
        <v>0.95170173978568751</v>
      </c>
      <c r="AC3280" s="32">
        <f t="shared" si="1096"/>
        <v>51.534314267028286</v>
      </c>
      <c r="AD3280" s="32">
        <f t="shared" si="1097"/>
        <v>-1.8975084333769852</v>
      </c>
      <c r="AE3280" s="34">
        <f t="shared" si="1098"/>
        <v>82.693529283588887</v>
      </c>
      <c r="AF3280" s="36" t="str">
        <f t="shared" si="1105"/>
        <v>RDNGSTN</v>
      </c>
      <c r="AG3280" s="36" t="str">
        <f t="shared" si="1106"/>
        <v>PADTON</v>
      </c>
      <c r="AH3280" s="36">
        <f t="shared" si="1103"/>
        <v>1775</v>
      </c>
      <c r="AI3280" s="42">
        <f t="shared" si="1104"/>
        <v>57441.4</v>
      </c>
      <c r="AJ3280" s="43">
        <f t="shared" si="1099"/>
        <v>5.0743441412317916</v>
      </c>
      <c r="AK3280" s="43">
        <f t="shared" si="1100"/>
        <v>-0.21143100588465799</v>
      </c>
      <c r="AL3280" s="36">
        <f t="shared" si="1101"/>
        <v>51.534314267028286</v>
      </c>
      <c r="AM3280" s="36">
        <v>1</v>
      </c>
      <c r="AN3280" s="36">
        <f t="shared" si="1102"/>
        <v>-1.8975084333769852</v>
      </c>
      <c r="AO3280" s="36">
        <v>4</v>
      </c>
      <c r="AP3280" s="42">
        <f>INT(AI3280/1000)*1000</f>
        <v>57000</v>
      </c>
      <c r="AQ3280" s="42">
        <f>MOD(AI3280,1000)</f>
        <v>441.40000000000146</v>
      </c>
      <c r="AR3280" s="42">
        <f>MOD(AI3281,1000)-0.2+(AP3281-AP3280)</f>
        <v>445.9999999999971</v>
      </c>
    </row>
    <row r="3281" spans="1:44" x14ac:dyDescent="0.25">
      <c r="A3281" s="19" t="s">
        <v>1</v>
      </c>
      <c r="B3281" t="s">
        <v>0</v>
      </c>
      <c r="C3281">
        <v>1776</v>
      </c>
      <c r="D3281" s="36">
        <f>MATCH(C3281,TrainRun!$AG$149:$AG$295,1)</f>
        <v>146</v>
      </c>
      <c r="E3281" s="36">
        <f>INT(INDEX(TrainRun!$AD$149:$AD$295,'By Second'!D3281))</f>
        <v>1773</v>
      </c>
      <c r="F3281" s="36">
        <f>IF(E3281=0,0,INDEX(TrainRun!$AE$149:$AE$295,'By Second'!D3281))</f>
        <v>5.497206153001108</v>
      </c>
      <c r="G3281" s="36">
        <f>INDEX(TrainRun!$AF$149:$AF$295,'By Second'!D3281)</f>
        <v>57431.047696125563</v>
      </c>
      <c r="H3281">
        <f t="shared" si="1086"/>
        <v>147</v>
      </c>
      <c r="I3281" s="36">
        <f>INT(INDEX(TrainRun!$AD$149:$AD$295,'By Second'!H3281))</f>
        <v>1799</v>
      </c>
      <c r="J3281" s="36">
        <f>INDEX(TrainRun!$AE$149:$AE$295,'By Second'!H3281)</f>
        <v>0</v>
      </c>
      <c r="K3281">
        <f t="shared" si="1087"/>
        <v>26</v>
      </c>
      <c r="L3281">
        <f t="shared" si="1088"/>
        <v>-5.497206153001108</v>
      </c>
      <c r="M3281">
        <f t="shared" si="1089"/>
        <v>-0.21143100588465799</v>
      </c>
      <c r="N3281" s="32">
        <f t="shared" si="1090"/>
        <v>4.8629131353471333</v>
      </c>
      <c r="O3281" s="29">
        <f t="shared" si="1091"/>
        <v>57446.223032423695</v>
      </c>
      <c r="P3281" s="37">
        <f>MATCH(O3281,LORDetail!$B$932:$B$1859,1)</f>
        <v>275</v>
      </c>
      <c r="Q3281" s="37">
        <f>INDEX(LORDetail!$B$932:$B$1859,P3281)</f>
        <v>57212</v>
      </c>
      <c r="R3281" s="37">
        <f>INDEX(LORDetail!$D$932:$D$1859,P3281)</f>
        <v>51.534520194005303</v>
      </c>
      <c r="S3281" s="37">
        <f>INDEX(LORDetail!$E$932:$E$1859,P3281)</f>
        <v>-1.9007969731057699</v>
      </c>
      <c r="T3281" s="37">
        <f>INDEX(LORDetail!$G$932:$G$1859,P3281)</f>
        <v>82.835980000000006</v>
      </c>
      <c r="U3281">
        <f t="shared" si="1092"/>
        <v>276</v>
      </c>
      <c r="V3281" s="37">
        <f>INDEX(LORDetail!$B$932:$B$1859,U3281)</f>
        <v>57453</v>
      </c>
      <c r="W3281" s="37">
        <f>INDEX(LORDetail!$D$932:$D$1859,U3281)</f>
        <v>51.534303816364698</v>
      </c>
      <c r="X3281" s="37">
        <f>INDEX(LORDetail!$E$932:$E$1859,U3281)</f>
        <v>-1.89734154206965</v>
      </c>
      <c r="Y3281" s="37">
        <f>INDEX(LORDetail!$G$932:$G$1859,U3281)</f>
        <v>82.686300000000003</v>
      </c>
      <c r="Z3281">
        <f t="shared" si="1093"/>
        <v>241</v>
      </c>
      <c r="AA3281" s="29">
        <f t="shared" si="1094"/>
        <v>234.22303242369526</v>
      </c>
      <c r="AB3281">
        <f t="shared" si="1095"/>
        <v>0.97187980258794715</v>
      </c>
      <c r="AC3281" s="32">
        <f t="shared" si="1096"/>
        <v>51.534309900946667</v>
      </c>
      <c r="AD3281" s="32">
        <f t="shared" si="1097"/>
        <v>-1.8974387094725294</v>
      </c>
      <c r="AE3281" s="34">
        <f t="shared" si="1098"/>
        <v>82.690509031148636</v>
      </c>
      <c r="AF3281" s="36" t="str">
        <f t="shared" si="1105"/>
        <v>RDNGSTN</v>
      </c>
      <c r="AG3281" s="36" t="str">
        <f t="shared" si="1106"/>
        <v>PADTON</v>
      </c>
      <c r="AH3281" s="36">
        <f t="shared" si="1103"/>
        <v>1776</v>
      </c>
      <c r="AI3281" s="42">
        <f t="shared" si="1104"/>
        <v>57446.2</v>
      </c>
      <c r="AJ3281" s="43">
        <f t="shared" si="1099"/>
        <v>4.8629131353471333</v>
      </c>
      <c r="AK3281" s="43">
        <f t="shared" si="1100"/>
        <v>-0.21143100588465799</v>
      </c>
      <c r="AL3281" s="36">
        <f t="shared" si="1101"/>
        <v>51.534309900946667</v>
      </c>
      <c r="AM3281" s="36">
        <v>1</v>
      </c>
      <c r="AN3281" s="36">
        <f t="shared" si="1102"/>
        <v>-1.8974387094725294</v>
      </c>
      <c r="AO3281" s="36">
        <v>4</v>
      </c>
      <c r="AP3281" s="42">
        <f>INT(AI3281/1000)*1000</f>
        <v>57000</v>
      </c>
      <c r="AQ3281" s="42">
        <f>MOD(AI3281,1000)</f>
        <v>446.19999999999709</v>
      </c>
      <c r="AR3281" s="42">
        <f>MOD(AI3282,1000)-0.2+(AP3282-AP3281)</f>
        <v>450.60000000000292</v>
      </c>
    </row>
    <row r="3282" spans="1:44" x14ac:dyDescent="0.25">
      <c r="A3282" s="19" t="s">
        <v>1</v>
      </c>
      <c r="B3282" t="s">
        <v>0</v>
      </c>
      <c r="C3282">
        <v>1777</v>
      </c>
      <c r="D3282" s="36">
        <f>MATCH(C3282,TrainRun!$AG$149:$AG$295,1)</f>
        <v>146</v>
      </c>
      <c r="E3282" s="36">
        <f>INT(INDEX(TrainRun!$AD$149:$AD$295,'By Second'!D3282))</f>
        <v>1773</v>
      </c>
      <c r="F3282" s="36">
        <f>IF(E3282=0,0,INDEX(TrainRun!$AE$149:$AE$295,'By Second'!D3282))</f>
        <v>5.497206153001108</v>
      </c>
      <c r="G3282" s="36">
        <f>INDEX(TrainRun!$AF$149:$AF$295,'By Second'!D3282)</f>
        <v>57431.047696125563</v>
      </c>
      <c r="H3282">
        <f t="shared" si="1086"/>
        <v>147</v>
      </c>
      <c r="I3282" s="36">
        <f>INT(INDEX(TrainRun!$AD$149:$AD$295,'By Second'!H3282))</f>
        <v>1799</v>
      </c>
      <c r="J3282" s="36">
        <f>INDEX(TrainRun!$AE$149:$AE$295,'By Second'!H3282)</f>
        <v>0</v>
      </c>
      <c r="K3282">
        <f t="shared" si="1087"/>
        <v>26</v>
      </c>
      <c r="L3282">
        <f t="shared" si="1088"/>
        <v>-5.497206153001108</v>
      </c>
      <c r="M3282">
        <f t="shared" si="1089"/>
        <v>-0.21143100588465799</v>
      </c>
      <c r="N3282" s="32">
        <f t="shared" si="1090"/>
        <v>4.6514821294624751</v>
      </c>
      <c r="O3282" s="29">
        <f t="shared" si="1091"/>
        <v>57450.874514553157</v>
      </c>
      <c r="P3282" s="37">
        <f>MATCH(O3282,LORDetail!$B$932:$B$1859,1)</f>
        <v>275</v>
      </c>
      <c r="Q3282" s="37">
        <f>INDEX(LORDetail!$B$932:$B$1859,P3282)</f>
        <v>57212</v>
      </c>
      <c r="R3282" s="37">
        <f>INDEX(LORDetail!$D$932:$D$1859,P3282)</f>
        <v>51.534520194005303</v>
      </c>
      <c r="S3282" s="37">
        <f>INDEX(LORDetail!$E$932:$E$1859,P3282)</f>
        <v>-1.9007969731057699</v>
      </c>
      <c r="T3282" s="37">
        <f>INDEX(LORDetail!$G$932:$G$1859,P3282)</f>
        <v>82.835980000000006</v>
      </c>
      <c r="U3282">
        <f t="shared" si="1092"/>
        <v>276</v>
      </c>
      <c r="V3282" s="37">
        <f>INDEX(LORDetail!$B$932:$B$1859,U3282)</f>
        <v>57453</v>
      </c>
      <c r="W3282" s="37">
        <f>INDEX(LORDetail!$D$932:$D$1859,U3282)</f>
        <v>51.534303816364698</v>
      </c>
      <c r="X3282" s="37">
        <f>INDEX(LORDetail!$E$932:$E$1859,U3282)</f>
        <v>-1.89734154206965</v>
      </c>
      <c r="Y3282" s="37">
        <f>INDEX(LORDetail!$G$932:$G$1859,U3282)</f>
        <v>82.686300000000003</v>
      </c>
      <c r="Z3282">
        <f t="shared" si="1093"/>
        <v>241</v>
      </c>
      <c r="AA3282" s="29">
        <f t="shared" si="1094"/>
        <v>238.8745145531575</v>
      </c>
      <c r="AB3282">
        <f t="shared" si="1095"/>
        <v>0.99118055831185681</v>
      </c>
      <c r="AC3282" s="32">
        <f t="shared" si="1096"/>
        <v>51.534305724694683</v>
      </c>
      <c r="AD3282" s="32">
        <f t="shared" si="1097"/>
        <v>-1.8973720170421804</v>
      </c>
      <c r="AE3282" s="34">
        <f t="shared" si="1098"/>
        <v>82.687620094031885</v>
      </c>
      <c r="AF3282" s="36" t="str">
        <f t="shared" si="1105"/>
        <v>RDNGSTN</v>
      </c>
      <c r="AG3282" s="36" t="str">
        <f t="shared" si="1106"/>
        <v>PADTON</v>
      </c>
      <c r="AH3282" s="36">
        <f t="shared" si="1103"/>
        <v>1777</v>
      </c>
      <c r="AI3282" s="42">
        <f t="shared" si="1104"/>
        <v>57450.8</v>
      </c>
      <c r="AJ3282" s="43">
        <f t="shared" si="1099"/>
        <v>4.6514821294624751</v>
      </c>
      <c r="AK3282" s="43">
        <f t="shared" si="1100"/>
        <v>-0.21143100588465799</v>
      </c>
      <c r="AL3282" s="36">
        <f t="shared" si="1101"/>
        <v>51.534305724694683</v>
      </c>
      <c r="AM3282" s="36">
        <v>1</v>
      </c>
      <c r="AN3282" s="36">
        <f t="shared" si="1102"/>
        <v>-1.8973720170421804</v>
      </c>
      <c r="AO3282" s="36">
        <v>4</v>
      </c>
      <c r="AP3282" s="42">
        <f>INT(AI3282/1000)*1000</f>
        <v>57000</v>
      </c>
      <c r="AQ3282" s="42">
        <f>MOD(AI3282,1000)</f>
        <v>450.80000000000291</v>
      </c>
      <c r="AR3282" s="42">
        <f>MOD(AI3283,1000)-0.2+(AP3283-AP3282)</f>
        <v>455.20000000000147</v>
      </c>
    </row>
    <row r="3283" spans="1:44" x14ac:dyDescent="0.25">
      <c r="A3283" s="19" t="s">
        <v>1</v>
      </c>
      <c r="B3283" t="s">
        <v>0</v>
      </c>
      <c r="C3283">
        <v>1778</v>
      </c>
      <c r="D3283" s="36">
        <f>MATCH(C3283,TrainRun!$AG$149:$AG$295,1)</f>
        <v>146</v>
      </c>
      <c r="E3283" s="36">
        <f>INT(INDEX(TrainRun!$AD$149:$AD$295,'By Second'!D3283))</f>
        <v>1773</v>
      </c>
      <c r="F3283" s="36">
        <f>IF(E3283=0,0,INDEX(TrainRun!$AE$149:$AE$295,'By Second'!D3283))</f>
        <v>5.497206153001108</v>
      </c>
      <c r="G3283" s="36">
        <f>INDEX(TrainRun!$AF$149:$AF$295,'By Second'!D3283)</f>
        <v>57431.047696125563</v>
      </c>
      <c r="H3283">
        <f t="shared" si="1086"/>
        <v>147</v>
      </c>
      <c r="I3283" s="36">
        <f>INT(INDEX(TrainRun!$AD$149:$AD$295,'By Second'!H3283))</f>
        <v>1799</v>
      </c>
      <c r="J3283" s="36">
        <f>INDEX(TrainRun!$AE$149:$AE$295,'By Second'!H3283)</f>
        <v>0</v>
      </c>
      <c r="K3283">
        <f t="shared" si="1087"/>
        <v>26</v>
      </c>
      <c r="L3283">
        <f t="shared" si="1088"/>
        <v>-5.497206153001108</v>
      </c>
      <c r="M3283">
        <f t="shared" si="1089"/>
        <v>-0.21143100588465799</v>
      </c>
      <c r="N3283" s="32">
        <f t="shared" si="1090"/>
        <v>4.4400511235778168</v>
      </c>
      <c r="O3283" s="29">
        <f t="shared" si="1091"/>
        <v>57455.314565676737</v>
      </c>
      <c r="P3283" s="37">
        <f>MATCH(O3283,LORDetail!$B$932:$B$1859,1)</f>
        <v>276</v>
      </c>
      <c r="Q3283" s="37">
        <f>INDEX(LORDetail!$B$932:$B$1859,P3283)</f>
        <v>57453</v>
      </c>
      <c r="R3283" s="37">
        <f>INDEX(LORDetail!$D$932:$D$1859,P3283)</f>
        <v>51.534303816364698</v>
      </c>
      <c r="S3283" s="37">
        <f>INDEX(LORDetail!$E$932:$E$1859,P3283)</f>
        <v>-1.89734154206965</v>
      </c>
      <c r="T3283" s="37">
        <f>INDEX(LORDetail!$G$932:$G$1859,P3283)</f>
        <v>82.686300000000003</v>
      </c>
      <c r="U3283">
        <f t="shared" si="1092"/>
        <v>277</v>
      </c>
      <c r="V3283" s="37">
        <f>INDEX(LORDetail!$B$932:$B$1859,U3283)</f>
        <v>57734</v>
      </c>
      <c r="W3283" s="37">
        <f>INDEX(LORDetail!$D$932:$D$1859,U3283)</f>
        <v>51.534284290758997</v>
      </c>
      <c r="X3283" s="37">
        <f>INDEX(LORDetail!$E$932:$E$1859,U3283)</f>
        <v>-1.89327559307223</v>
      </c>
      <c r="Y3283" s="37">
        <f>INDEX(LORDetail!$G$932:$G$1859,U3283)</f>
        <v>82.511790000000005</v>
      </c>
      <c r="Z3283">
        <f t="shared" si="1093"/>
        <v>281</v>
      </c>
      <c r="AA3283" s="29">
        <f t="shared" si="1094"/>
        <v>2.3145656767374021</v>
      </c>
      <c r="AB3283">
        <f t="shared" si="1095"/>
        <v>8.2368885293145986E-3</v>
      </c>
      <c r="AC3283" s="32">
        <f t="shared" si="1096"/>
        <v>51.534303655534458</v>
      </c>
      <c r="AD3283" s="32">
        <f t="shared" si="1097"/>
        <v>-1.8973080513009923</v>
      </c>
      <c r="AE3283" s="34">
        <f t="shared" si="1098"/>
        <v>82.684862580582745</v>
      </c>
      <c r="AF3283" s="36" t="str">
        <f t="shared" si="1105"/>
        <v>RDNGSTN</v>
      </c>
      <c r="AG3283" s="36" t="str">
        <f t="shared" si="1106"/>
        <v>PADTON</v>
      </c>
      <c r="AH3283" s="36">
        <f t="shared" si="1103"/>
        <v>1778</v>
      </c>
      <c r="AI3283" s="42">
        <f t="shared" si="1104"/>
        <v>57455.4</v>
      </c>
      <c r="AJ3283" s="43">
        <f t="shared" si="1099"/>
        <v>4.4400511235778168</v>
      </c>
      <c r="AK3283" s="43">
        <f t="shared" si="1100"/>
        <v>-0.21143100588465799</v>
      </c>
      <c r="AL3283" s="36">
        <f t="shared" si="1101"/>
        <v>51.534303655534458</v>
      </c>
      <c r="AM3283" s="36">
        <v>1</v>
      </c>
      <c r="AN3283" s="36">
        <f t="shared" si="1102"/>
        <v>-1.8973080513009923</v>
      </c>
      <c r="AO3283" s="36">
        <v>4</v>
      </c>
      <c r="AP3283" s="42">
        <f>INT(AI3283/1000)*1000</f>
        <v>57000</v>
      </c>
      <c r="AQ3283" s="42">
        <f>MOD(AI3283,1000)</f>
        <v>455.40000000000146</v>
      </c>
      <c r="AR3283" s="42">
        <f>MOD(AI3284,1000)-0.2+(AP3284-AP3283)</f>
        <v>459.39999999999856</v>
      </c>
    </row>
    <row r="3284" spans="1:44" x14ac:dyDescent="0.25">
      <c r="A3284" s="19" t="s">
        <v>1</v>
      </c>
      <c r="B3284" t="s">
        <v>0</v>
      </c>
      <c r="C3284">
        <v>1779</v>
      </c>
      <c r="D3284" s="36">
        <f>MATCH(C3284,TrainRun!$AG$149:$AG$295,1)</f>
        <v>146</v>
      </c>
      <c r="E3284" s="36">
        <f>INT(INDEX(TrainRun!$AD$149:$AD$295,'By Second'!D3284))</f>
        <v>1773</v>
      </c>
      <c r="F3284" s="36">
        <f>IF(E3284=0,0,INDEX(TrainRun!$AE$149:$AE$295,'By Second'!D3284))</f>
        <v>5.497206153001108</v>
      </c>
      <c r="G3284" s="36">
        <f>INDEX(TrainRun!$AF$149:$AF$295,'By Second'!D3284)</f>
        <v>57431.047696125563</v>
      </c>
      <c r="H3284">
        <f t="shared" si="1086"/>
        <v>147</v>
      </c>
      <c r="I3284" s="36">
        <f>INT(INDEX(TrainRun!$AD$149:$AD$295,'By Second'!H3284))</f>
        <v>1799</v>
      </c>
      <c r="J3284" s="36">
        <f>INDEX(TrainRun!$AE$149:$AE$295,'By Second'!H3284)</f>
        <v>0</v>
      </c>
      <c r="K3284">
        <f t="shared" si="1087"/>
        <v>26</v>
      </c>
      <c r="L3284">
        <f t="shared" si="1088"/>
        <v>-5.497206153001108</v>
      </c>
      <c r="M3284">
        <f t="shared" si="1089"/>
        <v>-0.21143100588465799</v>
      </c>
      <c r="N3284" s="32">
        <f t="shared" si="1090"/>
        <v>4.2286201176931586</v>
      </c>
      <c r="O3284" s="29">
        <f t="shared" si="1091"/>
        <v>57459.543185794428</v>
      </c>
      <c r="P3284" s="37">
        <f>MATCH(O3284,LORDetail!$B$932:$B$1859,1)</f>
        <v>276</v>
      </c>
      <c r="Q3284" s="37">
        <f>INDEX(LORDetail!$B$932:$B$1859,P3284)</f>
        <v>57453</v>
      </c>
      <c r="R3284" s="37">
        <f>INDEX(LORDetail!$D$932:$D$1859,P3284)</f>
        <v>51.534303816364698</v>
      </c>
      <c r="S3284" s="37">
        <f>INDEX(LORDetail!$E$932:$E$1859,P3284)</f>
        <v>-1.89734154206965</v>
      </c>
      <c r="T3284" s="37">
        <f>INDEX(LORDetail!$G$932:$G$1859,P3284)</f>
        <v>82.686300000000003</v>
      </c>
      <c r="U3284">
        <f t="shared" si="1092"/>
        <v>277</v>
      </c>
      <c r="V3284" s="37">
        <f>INDEX(LORDetail!$B$932:$B$1859,U3284)</f>
        <v>57734</v>
      </c>
      <c r="W3284" s="37">
        <f>INDEX(LORDetail!$D$932:$D$1859,U3284)</f>
        <v>51.534284290758997</v>
      </c>
      <c r="X3284" s="37">
        <f>INDEX(LORDetail!$E$932:$E$1859,U3284)</f>
        <v>-1.89327559307223</v>
      </c>
      <c r="Y3284" s="37">
        <f>INDEX(LORDetail!$G$932:$G$1859,U3284)</f>
        <v>82.511790000000005</v>
      </c>
      <c r="Z3284">
        <f t="shared" si="1093"/>
        <v>281</v>
      </c>
      <c r="AA3284" s="29">
        <f t="shared" si="1094"/>
        <v>6.5431857944276999</v>
      </c>
      <c r="AB3284">
        <f t="shared" si="1095"/>
        <v>2.3285358699030961E-2</v>
      </c>
      <c r="AC3284" s="32">
        <f t="shared" si="1096"/>
        <v>51.534303361703962</v>
      </c>
      <c r="AD3284" s="32">
        <f t="shared" si="1097"/>
        <v>-1.897246864988793</v>
      </c>
      <c r="AE3284" s="34">
        <f t="shared" si="1098"/>
        <v>82.682236472053432</v>
      </c>
      <c r="AF3284" s="36" t="str">
        <f t="shared" si="1105"/>
        <v>RDNGSTN</v>
      </c>
      <c r="AG3284" s="36" t="str">
        <f t="shared" si="1106"/>
        <v>PADTON</v>
      </c>
      <c r="AH3284" s="36">
        <f t="shared" si="1103"/>
        <v>1779</v>
      </c>
      <c r="AI3284" s="42">
        <f t="shared" si="1104"/>
        <v>57459.6</v>
      </c>
      <c r="AJ3284" s="43">
        <f t="shared" si="1099"/>
        <v>4.2286201176931586</v>
      </c>
      <c r="AK3284" s="43">
        <f t="shared" si="1100"/>
        <v>-0.21143100588465799</v>
      </c>
      <c r="AL3284" s="36">
        <f t="shared" si="1101"/>
        <v>51.534303361703962</v>
      </c>
      <c r="AM3284" s="36">
        <v>1</v>
      </c>
      <c r="AN3284" s="36">
        <f t="shared" si="1102"/>
        <v>-1.897246864988793</v>
      </c>
      <c r="AO3284" s="36">
        <v>4</v>
      </c>
      <c r="AP3284" s="42">
        <f>INT(AI3284/1000)*1000</f>
        <v>57000</v>
      </c>
      <c r="AQ3284" s="42">
        <f>MOD(AI3284,1000)</f>
        <v>459.59999999999854</v>
      </c>
      <c r="AR3284" s="42">
        <f>MOD(AI3285,1000)-0.2+(AP3285-AP3284)</f>
        <v>463.39999999999856</v>
      </c>
    </row>
    <row r="3285" spans="1:44" x14ac:dyDescent="0.25">
      <c r="A3285" s="19" t="s">
        <v>1</v>
      </c>
      <c r="B3285" t="s">
        <v>0</v>
      </c>
      <c r="C3285">
        <v>1780</v>
      </c>
      <c r="D3285" s="36">
        <f>MATCH(C3285,TrainRun!$AG$149:$AG$295,1)</f>
        <v>146</v>
      </c>
      <c r="E3285" s="36">
        <f>INT(INDEX(TrainRun!$AD$149:$AD$295,'By Second'!D3285))</f>
        <v>1773</v>
      </c>
      <c r="F3285" s="36">
        <f>IF(E3285=0,0,INDEX(TrainRun!$AE$149:$AE$295,'By Second'!D3285))</f>
        <v>5.497206153001108</v>
      </c>
      <c r="G3285" s="36">
        <f>INDEX(TrainRun!$AF$149:$AF$295,'By Second'!D3285)</f>
        <v>57431.047696125563</v>
      </c>
      <c r="H3285">
        <f t="shared" si="1086"/>
        <v>147</v>
      </c>
      <c r="I3285" s="36">
        <f>INT(INDEX(TrainRun!$AD$149:$AD$295,'By Second'!H3285))</f>
        <v>1799</v>
      </c>
      <c r="J3285" s="36">
        <f>INDEX(TrainRun!$AE$149:$AE$295,'By Second'!H3285)</f>
        <v>0</v>
      </c>
      <c r="K3285">
        <f t="shared" si="1087"/>
        <v>26</v>
      </c>
      <c r="L3285">
        <f t="shared" si="1088"/>
        <v>-5.497206153001108</v>
      </c>
      <c r="M3285">
        <f t="shared" si="1089"/>
        <v>-0.21143100588465799</v>
      </c>
      <c r="N3285" s="32">
        <f t="shared" si="1090"/>
        <v>4.0171891118085004</v>
      </c>
      <c r="O3285" s="29">
        <f t="shared" si="1091"/>
        <v>57463.560374906236</v>
      </c>
      <c r="P3285" s="37">
        <f>MATCH(O3285,LORDetail!$B$932:$B$1859,1)</f>
        <v>276</v>
      </c>
      <c r="Q3285" s="37">
        <f>INDEX(LORDetail!$B$932:$B$1859,P3285)</f>
        <v>57453</v>
      </c>
      <c r="R3285" s="37">
        <f>INDEX(LORDetail!$D$932:$D$1859,P3285)</f>
        <v>51.534303816364698</v>
      </c>
      <c r="S3285" s="37">
        <f>INDEX(LORDetail!$E$932:$E$1859,P3285)</f>
        <v>-1.89734154206965</v>
      </c>
      <c r="T3285" s="37">
        <f>INDEX(LORDetail!$G$932:$G$1859,P3285)</f>
        <v>82.686300000000003</v>
      </c>
      <c r="U3285">
        <f t="shared" si="1092"/>
        <v>277</v>
      </c>
      <c r="V3285" s="37">
        <f>INDEX(LORDetail!$B$932:$B$1859,U3285)</f>
        <v>57734</v>
      </c>
      <c r="W3285" s="37">
        <f>INDEX(LORDetail!$D$932:$D$1859,U3285)</f>
        <v>51.534284290758997</v>
      </c>
      <c r="X3285" s="37">
        <f>INDEX(LORDetail!$E$932:$E$1859,U3285)</f>
        <v>-1.89327559307223</v>
      </c>
      <c r="Y3285" s="37">
        <f>INDEX(LORDetail!$G$932:$G$1859,U3285)</f>
        <v>82.511790000000005</v>
      </c>
      <c r="Z3285">
        <f t="shared" si="1093"/>
        <v>281</v>
      </c>
      <c r="AA3285" s="29">
        <f t="shared" si="1094"/>
        <v>10.560374906235666</v>
      </c>
      <c r="AB3285">
        <f t="shared" si="1095"/>
        <v>3.7581405360269271E-2</v>
      </c>
      <c r="AC3285" s="32">
        <f t="shared" si="1096"/>
        <v>51.534303082564996</v>
      </c>
      <c r="AD3285" s="32">
        <f t="shared" si="1097"/>
        <v>-1.8971887379922039</v>
      </c>
      <c r="AE3285" s="34">
        <f t="shared" si="1098"/>
        <v>82.679741668950584</v>
      </c>
      <c r="AF3285" s="36" t="str">
        <f t="shared" si="1105"/>
        <v>RDNGSTN</v>
      </c>
      <c r="AG3285" s="36" t="str">
        <f t="shared" si="1106"/>
        <v>PADTON</v>
      </c>
      <c r="AH3285" s="36">
        <f t="shared" si="1103"/>
        <v>1780</v>
      </c>
      <c r="AI3285" s="42">
        <f t="shared" si="1104"/>
        <v>57463.6</v>
      </c>
      <c r="AJ3285" s="43">
        <f t="shared" si="1099"/>
        <v>4.0171891118085004</v>
      </c>
      <c r="AK3285" s="43">
        <f t="shared" si="1100"/>
        <v>-0.21143100588465799</v>
      </c>
      <c r="AL3285" s="36">
        <f t="shared" si="1101"/>
        <v>51.534303082564996</v>
      </c>
      <c r="AM3285" s="36">
        <v>1</v>
      </c>
      <c r="AN3285" s="36">
        <f t="shared" si="1102"/>
        <v>-1.8971887379922039</v>
      </c>
      <c r="AO3285" s="36">
        <v>4</v>
      </c>
      <c r="AP3285" s="42">
        <f>INT(AI3285/1000)*1000</f>
        <v>57000</v>
      </c>
      <c r="AQ3285" s="42">
        <f>MOD(AI3285,1000)</f>
        <v>463.59999999999854</v>
      </c>
      <c r="AR3285" s="42">
        <f>MOD(AI3286,1000)-0.2+(AP3286-AP3285)</f>
        <v>467.20000000000147</v>
      </c>
    </row>
    <row r="3286" spans="1:44" x14ac:dyDescent="0.25">
      <c r="A3286" s="19" t="s">
        <v>1</v>
      </c>
      <c r="B3286" t="s">
        <v>0</v>
      </c>
      <c r="C3286">
        <v>1781</v>
      </c>
      <c r="D3286" s="36">
        <f>MATCH(C3286,TrainRun!$AG$149:$AG$295,1)</f>
        <v>146</v>
      </c>
      <c r="E3286" s="36">
        <f>INT(INDEX(TrainRun!$AD$149:$AD$295,'By Second'!D3286))</f>
        <v>1773</v>
      </c>
      <c r="F3286" s="36">
        <f>IF(E3286=0,0,INDEX(TrainRun!$AE$149:$AE$295,'By Second'!D3286))</f>
        <v>5.497206153001108</v>
      </c>
      <c r="G3286" s="36">
        <f>INDEX(TrainRun!$AF$149:$AF$295,'By Second'!D3286)</f>
        <v>57431.047696125563</v>
      </c>
      <c r="H3286">
        <f t="shared" si="1086"/>
        <v>147</v>
      </c>
      <c r="I3286" s="36">
        <f>INT(INDEX(TrainRun!$AD$149:$AD$295,'By Second'!H3286))</f>
        <v>1799</v>
      </c>
      <c r="J3286" s="36">
        <f>INDEX(TrainRun!$AE$149:$AE$295,'By Second'!H3286)</f>
        <v>0</v>
      </c>
      <c r="K3286">
        <f t="shared" si="1087"/>
        <v>26</v>
      </c>
      <c r="L3286">
        <f t="shared" si="1088"/>
        <v>-5.497206153001108</v>
      </c>
      <c r="M3286">
        <f t="shared" si="1089"/>
        <v>-0.21143100588465799</v>
      </c>
      <c r="N3286" s="32">
        <f t="shared" si="1090"/>
        <v>3.8057581059238426</v>
      </c>
      <c r="O3286" s="29">
        <f t="shared" si="1091"/>
        <v>57467.366133012161</v>
      </c>
      <c r="P3286" s="37">
        <f>MATCH(O3286,LORDetail!$B$932:$B$1859,1)</f>
        <v>276</v>
      </c>
      <c r="Q3286" s="37">
        <f>INDEX(LORDetail!$B$932:$B$1859,P3286)</f>
        <v>57453</v>
      </c>
      <c r="R3286" s="37">
        <f>INDEX(LORDetail!$D$932:$D$1859,P3286)</f>
        <v>51.534303816364698</v>
      </c>
      <c r="S3286" s="37">
        <f>INDEX(LORDetail!$E$932:$E$1859,P3286)</f>
        <v>-1.89734154206965</v>
      </c>
      <c r="T3286" s="37">
        <f>INDEX(LORDetail!$G$932:$G$1859,P3286)</f>
        <v>82.686300000000003</v>
      </c>
      <c r="U3286">
        <f t="shared" si="1092"/>
        <v>277</v>
      </c>
      <c r="V3286" s="37">
        <f>INDEX(LORDetail!$B$932:$B$1859,U3286)</f>
        <v>57734</v>
      </c>
      <c r="W3286" s="37">
        <f>INDEX(LORDetail!$D$932:$D$1859,U3286)</f>
        <v>51.534284290758997</v>
      </c>
      <c r="X3286" s="37">
        <f>INDEX(LORDetail!$E$932:$E$1859,U3286)</f>
        <v>-1.89327559307223</v>
      </c>
      <c r="Y3286" s="37">
        <f>INDEX(LORDetail!$G$932:$G$1859,U3286)</f>
        <v>82.511790000000005</v>
      </c>
      <c r="Z3286">
        <f t="shared" si="1093"/>
        <v>281</v>
      </c>
      <c r="AA3286" s="29">
        <f t="shared" si="1094"/>
        <v>14.366133012161299</v>
      </c>
      <c r="AB3286">
        <f t="shared" si="1095"/>
        <v>5.1125028513029531E-2</v>
      </c>
      <c r="AC3286" s="32">
        <f t="shared" si="1096"/>
        <v>51.534302818117553</v>
      </c>
      <c r="AD3286" s="32">
        <f t="shared" si="1097"/>
        <v>-1.8971336703112245</v>
      </c>
      <c r="AE3286" s="34">
        <f t="shared" si="1098"/>
        <v>82.677378171274199</v>
      </c>
      <c r="AF3286" s="36" t="str">
        <f t="shared" si="1105"/>
        <v>RDNGSTN</v>
      </c>
      <c r="AG3286" s="36" t="str">
        <f t="shared" si="1106"/>
        <v>PADTON</v>
      </c>
      <c r="AH3286" s="36">
        <f t="shared" si="1103"/>
        <v>1781</v>
      </c>
      <c r="AI3286" s="42">
        <f t="shared" si="1104"/>
        <v>57467.4</v>
      </c>
      <c r="AJ3286" s="43">
        <f t="shared" si="1099"/>
        <v>3.8057581059238426</v>
      </c>
      <c r="AK3286" s="43">
        <f t="shared" si="1100"/>
        <v>-0.21143100588465799</v>
      </c>
      <c r="AL3286" s="36">
        <f t="shared" si="1101"/>
        <v>51.534302818117553</v>
      </c>
      <c r="AM3286" s="36">
        <v>1</v>
      </c>
      <c r="AN3286" s="36">
        <f t="shared" si="1102"/>
        <v>-1.8971336703112245</v>
      </c>
      <c r="AO3286" s="36">
        <v>4</v>
      </c>
      <c r="AP3286" s="42">
        <f>INT(AI3286/1000)*1000</f>
        <v>57000</v>
      </c>
      <c r="AQ3286" s="42">
        <f>MOD(AI3286,1000)</f>
        <v>467.40000000000146</v>
      </c>
      <c r="AR3286" s="42">
        <f>MOD(AI3287,1000)-0.2+(AP3287-AP3286)</f>
        <v>470.8</v>
      </c>
    </row>
    <row r="3287" spans="1:44" x14ac:dyDescent="0.25">
      <c r="A3287" s="19" t="s">
        <v>1</v>
      </c>
      <c r="B3287" t="s">
        <v>0</v>
      </c>
      <c r="C3287">
        <v>1782</v>
      </c>
      <c r="D3287" s="36">
        <f>MATCH(C3287,TrainRun!$AG$149:$AG$295,1)</f>
        <v>146</v>
      </c>
      <c r="E3287" s="36">
        <f>INT(INDEX(TrainRun!$AD$149:$AD$295,'By Second'!D3287))</f>
        <v>1773</v>
      </c>
      <c r="F3287" s="36">
        <f>IF(E3287=0,0,INDEX(TrainRun!$AE$149:$AE$295,'By Second'!D3287))</f>
        <v>5.497206153001108</v>
      </c>
      <c r="G3287" s="36">
        <f>INDEX(TrainRun!$AF$149:$AF$295,'By Second'!D3287)</f>
        <v>57431.047696125563</v>
      </c>
      <c r="H3287">
        <f t="shared" si="1086"/>
        <v>147</v>
      </c>
      <c r="I3287" s="36">
        <f>INT(INDEX(TrainRun!$AD$149:$AD$295,'By Second'!H3287))</f>
        <v>1799</v>
      </c>
      <c r="J3287" s="36">
        <f>INDEX(TrainRun!$AE$149:$AE$295,'By Second'!H3287)</f>
        <v>0</v>
      </c>
      <c r="K3287">
        <f t="shared" si="1087"/>
        <v>26</v>
      </c>
      <c r="L3287">
        <f t="shared" si="1088"/>
        <v>-5.497206153001108</v>
      </c>
      <c r="M3287">
        <f t="shared" si="1089"/>
        <v>-0.21143100588465799</v>
      </c>
      <c r="N3287" s="32">
        <f t="shared" si="1090"/>
        <v>3.5943271000391848</v>
      </c>
      <c r="O3287" s="29">
        <f t="shared" si="1091"/>
        <v>57470.960460112197</v>
      </c>
      <c r="P3287" s="37">
        <f>MATCH(O3287,LORDetail!$B$932:$B$1859,1)</f>
        <v>276</v>
      </c>
      <c r="Q3287" s="37">
        <f>INDEX(LORDetail!$B$932:$B$1859,P3287)</f>
        <v>57453</v>
      </c>
      <c r="R3287" s="37">
        <f>INDEX(LORDetail!$D$932:$D$1859,P3287)</f>
        <v>51.534303816364698</v>
      </c>
      <c r="S3287" s="37">
        <f>INDEX(LORDetail!$E$932:$E$1859,P3287)</f>
        <v>-1.89734154206965</v>
      </c>
      <c r="T3287" s="37">
        <f>INDEX(LORDetail!$G$932:$G$1859,P3287)</f>
        <v>82.686300000000003</v>
      </c>
      <c r="U3287">
        <f t="shared" si="1092"/>
        <v>277</v>
      </c>
      <c r="V3287" s="37">
        <f>INDEX(LORDetail!$B$932:$B$1859,U3287)</f>
        <v>57734</v>
      </c>
      <c r="W3287" s="37">
        <f>INDEX(LORDetail!$D$932:$D$1859,U3287)</f>
        <v>51.534284290758997</v>
      </c>
      <c r="X3287" s="37">
        <f>INDEX(LORDetail!$E$932:$E$1859,U3287)</f>
        <v>-1.89327559307223</v>
      </c>
      <c r="Y3287" s="37">
        <f>INDEX(LORDetail!$G$932:$G$1859,U3287)</f>
        <v>82.511790000000005</v>
      </c>
      <c r="Z3287">
        <f t="shared" si="1093"/>
        <v>281</v>
      </c>
      <c r="AA3287" s="29">
        <f t="shared" si="1094"/>
        <v>17.960460112197325</v>
      </c>
      <c r="AB3287">
        <f t="shared" si="1095"/>
        <v>6.3916228157285856E-2</v>
      </c>
      <c r="AC3287" s="32">
        <f t="shared" si="1096"/>
        <v>51.534302568361632</v>
      </c>
      <c r="AD3287" s="32">
        <f t="shared" si="1097"/>
        <v>-1.897081661945855</v>
      </c>
      <c r="AE3287" s="34">
        <f t="shared" si="1098"/>
        <v>82.675145979024279</v>
      </c>
      <c r="AF3287" s="36" t="str">
        <f t="shared" si="1105"/>
        <v>RDNGSTN</v>
      </c>
      <c r="AG3287" s="36" t="str">
        <f t="shared" si="1106"/>
        <v>PADTON</v>
      </c>
      <c r="AH3287" s="36">
        <f t="shared" si="1103"/>
        <v>1782</v>
      </c>
      <c r="AI3287" s="42">
        <f t="shared" si="1104"/>
        <v>57471</v>
      </c>
      <c r="AJ3287" s="43">
        <f t="shared" si="1099"/>
        <v>3.5943271000391848</v>
      </c>
      <c r="AK3287" s="43">
        <f t="shared" si="1100"/>
        <v>-0.21143100588465799</v>
      </c>
      <c r="AL3287" s="36">
        <f t="shared" si="1101"/>
        <v>51.534302568361632</v>
      </c>
      <c r="AM3287" s="36">
        <v>1</v>
      </c>
      <c r="AN3287" s="36">
        <f t="shared" si="1102"/>
        <v>-1.897081661945855</v>
      </c>
      <c r="AO3287" s="36">
        <v>4</v>
      </c>
      <c r="AP3287" s="42">
        <f>INT(AI3287/1000)*1000</f>
        <v>57000</v>
      </c>
      <c r="AQ3287" s="42">
        <f>MOD(AI3287,1000)</f>
        <v>471</v>
      </c>
      <c r="AR3287" s="42">
        <f>MOD(AI3288,1000)-0.2+(AP3288-AP3287)</f>
        <v>474.20000000000147</v>
      </c>
    </row>
    <row r="3288" spans="1:44" x14ac:dyDescent="0.25">
      <c r="A3288" s="19" t="s">
        <v>1</v>
      </c>
      <c r="B3288" t="s">
        <v>0</v>
      </c>
      <c r="C3288">
        <v>1783</v>
      </c>
      <c r="D3288" s="36">
        <f>MATCH(C3288,TrainRun!$AG$149:$AG$295,1)</f>
        <v>146</v>
      </c>
      <c r="E3288" s="36">
        <f>INT(INDEX(TrainRun!$AD$149:$AD$295,'By Second'!D3288))</f>
        <v>1773</v>
      </c>
      <c r="F3288" s="36">
        <f>IF(E3288=0,0,INDEX(TrainRun!$AE$149:$AE$295,'By Second'!D3288))</f>
        <v>5.497206153001108</v>
      </c>
      <c r="G3288" s="36">
        <f>INDEX(TrainRun!$AF$149:$AF$295,'By Second'!D3288)</f>
        <v>57431.047696125563</v>
      </c>
      <c r="H3288">
        <f t="shared" si="1086"/>
        <v>147</v>
      </c>
      <c r="I3288" s="36">
        <f>INT(INDEX(TrainRun!$AD$149:$AD$295,'By Second'!H3288))</f>
        <v>1799</v>
      </c>
      <c r="J3288" s="36">
        <f>INDEX(TrainRun!$AE$149:$AE$295,'By Second'!H3288)</f>
        <v>0</v>
      </c>
      <c r="K3288">
        <f t="shared" si="1087"/>
        <v>26</v>
      </c>
      <c r="L3288">
        <f t="shared" si="1088"/>
        <v>-5.497206153001108</v>
      </c>
      <c r="M3288">
        <f t="shared" si="1089"/>
        <v>-0.21143100588465799</v>
      </c>
      <c r="N3288" s="32">
        <f t="shared" si="1090"/>
        <v>3.382896094154527</v>
      </c>
      <c r="O3288" s="29">
        <f t="shared" si="1091"/>
        <v>57474.343356206351</v>
      </c>
      <c r="P3288" s="37">
        <f>MATCH(O3288,LORDetail!$B$932:$B$1859,1)</f>
        <v>276</v>
      </c>
      <c r="Q3288" s="37">
        <f>INDEX(LORDetail!$B$932:$B$1859,P3288)</f>
        <v>57453</v>
      </c>
      <c r="R3288" s="37">
        <f>INDEX(LORDetail!$D$932:$D$1859,P3288)</f>
        <v>51.534303816364698</v>
      </c>
      <c r="S3288" s="37">
        <f>INDEX(LORDetail!$E$932:$E$1859,P3288)</f>
        <v>-1.89734154206965</v>
      </c>
      <c r="T3288" s="37">
        <f>INDEX(LORDetail!$G$932:$G$1859,P3288)</f>
        <v>82.686300000000003</v>
      </c>
      <c r="U3288">
        <f t="shared" si="1092"/>
        <v>277</v>
      </c>
      <c r="V3288" s="37">
        <f>INDEX(LORDetail!$B$932:$B$1859,U3288)</f>
        <v>57734</v>
      </c>
      <c r="W3288" s="37">
        <f>INDEX(LORDetail!$D$932:$D$1859,U3288)</f>
        <v>51.534284290758997</v>
      </c>
      <c r="X3288" s="37">
        <f>INDEX(LORDetail!$E$932:$E$1859,U3288)</f>
        <v>-1.89327559307223</v>
      </c>
      <c r="Y3288" s="37">
        <f>INDEX(LORDetail!$G$932:$G$1859,U3288)</f>
        <v>82.511790000000005</v>
      </c>
      <c r="Z3288">
        <f t="shared" si="1093"/>
        <v>281</v>
      </c>
      <c r="AA3288" s="29">
        <f t="shared" si="1094"/>
        <v>21.343356206351018</v>
      </c>
      <c r="AB3288">
        <f t="shared" si="1095"/>
        <v>7.5955004293064121E-2</v>
      </c>
      <c r="AC3288" s="32">
        <f t="shared" si="1096"/>
        <v>51.534302333297234</v>
      </c>
      <c r="AD3288" s="32">
        <f t="shared" si="1097"/>
        <v>-1.8970327128960955</v>
      </c>
      <c r="AE3288" s="34">
        <f t="shared" si="1098"/>
        <v>82.673045092200823</v>
      </c>
      <c r="AF3288" s="36" t="str">
        <f t="shared" si="1105"/>
        <v>RDNGSTN</v>
      </c>
      <c r="AG3288" s="36" t="str">
        <f t="shared" si="1106"/>
        <v>PADTON</v>
      </c>
      <c r="AH3288" s="36">
        <f t="shared" si="1103"/>
        <v>1783</v>
      </c>
      <c r="AI3288" s="42">
        <f t="shared" si="1104"/>
        <v>57474.400000000001</v>
      </c>
      <c r="AJ3288" s="43">
        <f t="shared" si="1099"/>
        <v>3.382896094154527</v>
      </c>
      <c r="AK3288" s="43">
        <f t="shared" si="1100"/>
        <v>-0.21143100588465799</v>
      </c>
      <c r="AL3288" s="36">
        <f t="shared" si="1101"/>
        <v>51.534302333297234</v>
      </c>
      <c r="AM3288" s="36">
        <v>1</v>
      </c>
      <c r="AN3288" s="36">
        <f t="shared" si="1102"/>
        <v>-1.8970327128960955</v>
      </c>
      <c r="AO3288" s="36">
        <v>4</v>
      </c>
      <c r="AP3288" s="42">
        <f>INT(AI3288/1000)*1000</f>
        <v>57000</v>
      </c>
      <c r="AQ3288" s="42">
        <f>MOD(AI3288,1000)</f>
        <v>474.40000000000146</v>
      </c>
      <c r="AR3288" s="42">
        <f>MOD(AI3289,1000)-0.2+(AP3289-AP3288)</f>
        <v>477.39999999999856</v>
      </c>
    </row>
    <row r="3289" spans="1:44" x14ac:dyDescent="0.25">
      <c r="A3289" s="19" t="s">
        <v>1</v>
      </c>
      <c r="B3289" t="s">
        <v>0</v>
      </c>
      <c r="C3289">
        <v>1784</v>
      </c>
      <c r="D3289" s="36">
        <f>MATCH(C3289,TrainRun!$AG$149:$AG$295,1)</f>
        <v>146</v>
      </c>
      <c r="E3289" s="36">
        <f>INT(INDEX(TrainRun!$AD$149:$AD$295,'By Second'!D3289))</f>
        <v>1773</v>
      </c>
      <c r="F3289" s="36">
        <f>IF(E3289=0,0,INDEX(TrainRun!$AE$149:$AE$295,'By Second'!D3289))</f>
        <v>5.497206153001108</v>
      </c>
      <c r="G3289" s="36">
        <f>INDEX(TrainRun!$AF$149:$AF$295,'By Second'!D3289)</f>
        <v>57431.047696125563</v>
      </c>
      <c r="H3289">
        <f t="shared" si="1086"/>
        <v>147</v>
      </c>
      <c r="I3289" s="36">
        <f>INT(INDEX(TrainRun!$AD$149:$AD$295,'By Second'!H3289))</f>
        <v>1799</v>
      </c>
      <c r="J3289" s="36">
        <f>INDEX(TrainRun!$AE$149:$AE$295,'By Second'!H3289)</f>
        <v>0</v>
      </c>
      <c r="K3289">
        <f t="shared" si="1087"/>
        <v>26</v>
      </c>
      <c r="L3289">
        <f t="shared" si="1088"/>
        <v>-5.497206153001108</v>
      </c>
      <c r="M3289">
        <f t="shared" si="1089"/>
        <v>-0.21143100588465799</v>
      </c>
      <c r="N3289" s="32">
        <f t="shared" si="1090"/>
        <v>3.1714650882698692</v>
      </c>
      <c r="O3289" s="29">
        <f t="shared" si="1091"/>
        <v>57477.514821294622</v>
      </c>
      <c r="P3289" s="37">
        <f>MATCH(O3289,LORDetail!$B$932:$B$1859,1)</f>
        <v>276</v>
      </c>
      <c r="Q3289" s="37">
        <f>INDEX(LORDetail!$B$932:$B$1859,P3289)</f>
        <v>57453</v>
      </c>
      <c r="R3289" s="37">
        <f>INDEX(LORDetail!$D$932:$D$1859,P3289)</f>
        <v>51.534303816364698</v>
      </c>
      <c r="S3289" s="37">
        <f>INDEX(LORDetail!$E$932:$E$1859,P3289)</f>
        <v>-1.89734154206965</v>
      </c>
      <c r="T3289" s="37">
        <f>INDEX(LORDetail!$G$932:$G$1859,P3289)</f>
        <v>82.686300000000003</v>
      </c>
      <c r="U3289">
        <f t="shared" si="1092"/>
        <v>277</v>
      </c>
      <c r="V3289" s="37">
        <f>INDEX(LORDetail!$B$932:$B$1859,U3289)</f>
        <v>57734</v>
      </c>
      <c r="W3289" s="37">
        <f>INDEX(LORDetail!$D$932:$D$1859,U3289)</f>
        <v>51.534284290758997</v>
      </c>
      <c r="X3289" s="37">
        <f>INDEX(LORDetail!$E$932:$E$1859,U3289)</f>
        <v>-1.89327559307223</v>
      </c>
      <c r="Y3289" s="37">
        <f>INDEX(LORDetail!$G$932:$G$1859,U3289)</f>
        <v>82.511790000000005</v>
      </c>
      <c r="Z3289">
        <f t="shared" si="1093"/>
        <v>281</v>
      </c>
      <c r="AA3289" s="29">
        <f t="shared" si="1094"/>
        <v>24.514821294622379</v>
      </c>
      <c r="AB3289">
        <f t="shared" si="1095"/>
        <v>8.7241356920364332E-2</v>
      </c>
      <c r="AC3289" s="32">
        <f t="shared" si="1096"/>
        <v>51.534302112924365</v>
      </c>
      <c r="AD3289" s="32">
        <f t="shared" si="1097"/>
        <v>-1.896986823161946</v>
      </c>
      <c r="AE3289" s="34">
        <f t="shared" si="1098"/>
        <v>82.671075510803831</v>
      </c>
      <c r="AF3289" s="36" t="str">
        <f t="shared" si="1105"/>
        <v>RDNGSTN</v>
      </c>
      <c r="AG3289" s="36" t="str">
        <f t="shared" si="1106"/>
        <v>PADTON</v>
      </c>
      <c r="AH3289" s="36">
        <f t="shared" si="1103"/>
        <v>1784</v>
      </c>
      <c r="AI3289" s="42">
        <f t="shared" si="1104"/>
        <v>57477.599999999999</v>
      </c>
      <c r="AJ3289" s="43">
        <f t="shared" si="1099"/>
        <v>3.1714650882698692</v>
      </c>
      <c r="AK3289" s="43">
        <f t="shared" si="1100"/>
        <v>-0.21143100588465799</v>
      </c>
      <c r="AL3289" s="36">
        <f t="shared" si="1101"/>
        <v>51.534302112924365</v>
      </c>
      <c r="AM3289" s="36">
        <v>1</v>
      </c>
      <c r="AN3289" s="36">
        <f t="shared" si="1102"/>
        <v>-1.896986823161946</v>
      </c>
      <c r="AO3289" s="36">
        <v>4</v>
      </c>
      <c r="AP3289" s="42">
        <f>INT(AI3289/1000)*1000</f>
        <v>57000</v>
      </c>
      <c r="AQ3289" s="42">
        <f>MOD(AI3289,1000)</f>
        <v>477.59999999999854</v>
      </c>
      <c r="AR3289" s="42">
        <f>MOD(AI3290,1000)-0.2+(AP3290-AP3289)</f>
        <v>480.20000000000147</v>
      </c>
    </row>
    <row r="3290" spans="1:44" x14ac:dyDescent="0.25">
      <c r="A3290" s="19" t="s">
        <v>1</v>
      </c>
      <c r="B3290" t="s">
        <v>0</v>
      </c>
      <c r="C3290">
        <v>1785</v>
      </c>
      <c r="D3290" s="36">
        <f>MATCH(C3290,TrainRun!$AG$149:$AG$295,1)</f>
        <v>146</v>
      </c>
      <c r="E3290" s="36">
        <f>INT(INDEX(TrainRun!$AD$149:$AD$295,'By Second'!D3290))</f>
        <v>1773</v>
      </c>
      <c r="F3290" s="36">
        <f>IF(E3290=0,0,INDEX(TrainRun!$AE$149:$AE$295,'By Second'!D3290))</f>
        <v>5.497206153001108</v>
      </c>
      <c r="G3290" s="36">
        <f>INDEX(TrainRun!$AF$149:$AF$295,'By Second'!D3290)</f>
        <v>57431.047696125563</v>
      </c>
      <c r="H3290">
        <f t="shared" si="1086"/>
        <v>147</v>
      </c>
      <c r="I3290" s="36">
        <f>INT(INDEX(TrainRun!$AD$149:$AD$295,'By Second'!H3290))</f>
        <v>1799</v>
      </c>
      <c r="J3290" s="36">
        <f>INDEX(TrainRun!$AE$149:$AE$295,'By Second'!H3290)</f>
        <v>0</v>
      </c>
      <c r="K3290">
        <f t="shared" si="1087"/>
        <v>26</v>
      </c>
      <c r="L3290">
        <f t="shared" si="1088"/>
        <v>-5.497206153001108</v>
      </c>
      <c r="M3290">
        <f t="shared" si="1089"/>
        <v>-0.21143100588465799</v>
      </c>
      <c r="N3290" s="32">
        <f t="shared" si="1090"/>
        <v>2.9600340823852114</v>
      </c>
      <c r="O3290" s="29">
        <f t="shared" si="1091"/>
        <v>57480.474855377004</v>
      </c>
      <c r="P3290" s="37">
        <f>MATCH(O3290,LORDetail!$B$932:$B$1859,1)</f>
        <v>276</v>
      </c>
      <c r="Q3290" s="37">
        <f>INDEX(LORDetail!$B$932:$B$1859,P3290)</f>
        <v>57453</v>
      </c>
      <c r="R3290" s="37">
        <f>INDEX(LORDetail!$D$932:$D$1859,P3290)</f>
        <v>51.534303816364698</v>
      </c>
      <c r="S3290" s="37">
        <f>INDEX(LORDetail!$E$932:$E$1859,P3290)</f>
        <v>-1.89734154206965</v>
      </c>
      <c r="T3290" s="37">
        <f>INDEX(LORDetail!$G$932:$G$1859,P3290)</f>
        <v>82.686300000000003</v>
      </c>
      <c r="U3290">
        <f t="shared" si="1092"/>
        <v>277</v>
      </c>
      <c r="V3290" s="37">
        <f>INDEX(LORDetail!$B$932:$B$1859,U3290)</f>
        <v>57734</v>
      </c>
      <c r="W3290" s="37">
        <f>INDEX(LORDetail!$D$932:$D$1859,U3290)</f>
        <v>51.534284290758997</v>
      </c>
      <c r="X3290" s="37">
        <f>INDEX(LORDetail!$E$932:$E$1859,U3290)</f>
        <v>-1.89327559307223</v>
      </c>
      <c r="Y3290" s="37">
        <f>INDEX(LORDetail!$G$932:$G$1859,U3290)</f>
        <v>82.511790000000005</v>
      </c>
      <c r="Z3290">
        <f t="shared" si="1093"/>
        <v>281</v>
      </c>
      <c r="AA3290" s="29">
        <f t="shared" si="1094"/>
        <v>27.474855377004133</v>
      </c>
      <c r="AB3290">
        <f t="shared" si="1095"/>
        <v>9.7775286039160608E-2</v>
      </c>
      <c r="AC3290" s="32">
        <f t="shared" si="1096"/>
        <v>51.534301907243012</v>
      </c>
      <c r="AD3290" s="32">
        <f t="shared" si="1097"/>
        <v>-1.8969439927434066</v>
      </c>
      <c r="AE3290" s="34">
        <f t="shared" si="1098"/>
        <v>82.669237234833304</v>
      </c>
      <c r="AF3290" s="36" t="str">
        <f t="shared" si="1105"/>
        <v>RDNGSTN</v>
      </c>
      <c r="AG3290" s="36" t="str">
        <f t="shared" si="1106"/>
        <v>PADTON</v>
      </c>
      <c r="AH3290" s="36">
        <f t="shared" si="1103"/>
        <v>1785</v>
      </c>
      <c r="AI3290" s="42">
        <f t="shared" si="1104"/>
        <v>57480.4</v>
      </c>
      <c r="AJ3290" s="43">
        <f t="shared" si="1099"/>
        <v>2.9600340823852114</v>
      </c>
      <c r="AK3290" s="43">
        <f t="shared" si="1100"/>
        <v>-0.21143100588465799</v>
      </c>
      <c r="AL3290" s="36">
        <f t="shared" si="1101"/>
        <v>51.534301907243012</v>
      </c>
      <c r="AM3290" s="36">
        <v>1</v>
      </c>
      <c r="AN3290" s="36">
        <f t="shared" si="1102"/>
        <v>-1.8969439927434066</v>
      </c>
      <c r="AO3290" s="36">
        <v>4</v>
      </c>
      <c r="AP3290" s="42">
        <f>INT(AI3290/1000)*1000</f>
        <v>57000</v>
      </c>
      <c r="AQ3290" s="42">
        <f>MOD(AI3290,1000)</f>
        <v>480.40000000000146</v>
      </c>
      <c r="AR3290" s="42">
        <f>MOD(AI3291,1000)-0.2+(AP3291-AP3290)</f>
        <v>482.9999999999971</v>
      </c>
    </row>
    <row r="3291" spans="1:44" x14ac:dyDescent="0.25">
      <c r="A3291" s="19" t="s">
        <v>1</v>
      </c>
      <c r="B3291" t="s">
        <v>0</v>
      </c>
      <c r="C3291">
        <v>1786</v>
      </c>
      <c r="D3291" s="36">
        <f>MATCH(C3291,TrainRun!$AG$149:$AG$295,1)</f>
        <v>146</v>
      </c>
      <c r="E3291" s="36">
        <f>INT(INDEX(TrainRun!$AD$149:$AD$295,'By Second'!D3291))</f>
        <v>1773</v>
      </c>
      <c r="F3291" s="36">
        <f>IF(E3291=0,0,INDEX(TrainRun!$AE$149:$AE$295,'By Second'!D3291))</f>
        <v>5.497206153001108</v>
      </c>
      <c r="G3291" s="36">
        <f>INDEX(TrainRun!$AF$149:$AF$295,'By Second'!D3291)</f>
        <v>57431.047696125563</v>
      </c>
      <c r="H3291">
        <f t="shared" si="1086"/>
        <v>147</v>
      </c>
      <c r="I3291" s="36">
        <f>INT(INDEX(TrainRun!$AD$149:$AD$295,'By Second'!H3291))</f>
        <v>1799</v>
      </c>
      <c r="J3291" s="36">
        <f>INDEX(TrainRun!$AE$149:$AE$295,'By Second'!H3291)</f>
        <v>0</v>
      </c>
      <c r="K3291">
        <f t="shared" si="1087"/>
        <v>26</v>
      </c>
      <c r="L3291">
        <f t="shared" si="1088"/>
        <v>-5.497206153001108</v>
      </c>
      <c r="M3291">
        <f t="shared" si="1089"/>
        <v>-0.21143100588465799</v>
      </c>
      <c r="N3291" s="32">
        <f t="shared" si="1090"/>
        <v>2.7486030765005536</v>
      </c>
      <c r="O3291" s="29">
        <f t="shared" si="1091"/>
        <v>57483.223458453504</v>
      </c>
      <c r="P3291" s="37">
        <f>MATCH(O3291,LORDetail!$B$932:$B$1859,1)</f>
        <v>276</v>
      </c>
      <c r="Q3291" s="37">
        <f>INDEX(LORDetail!$B$932:$B$1859,P3291)</f>
        <v>57453</v>
      </c>
      <c r="R3291" s="37">
        <f>INDEX(LORDetail!$D$932:$D$1859,P3291)</f>
        <v>51.534303816364698</v>
      </c>
      <c r="S3291" s="37">
        <f>INDEX(LORDetail!$E$932:$E$1859,P3291)</f>
        <v>-1.89734154206965</v>
      </c>
      <c r="T3291" s="37">
        <f>INDEX(LORDetail!$G$932:$G$1859,P3291)</f>
        <v>82.686300000000003</v>
      </c>
      <c r="U3291">
        <f t="shared" si="1092"/>
        <v>277</v>
      </c>
      <c r="V3291" s="37">
        <f>INDEX(LORDetail!$B$932:$B$1859,U3291)</f>
        <v>57734</v>
      </c>
      <c r="W3291" s="37">
        <f>INDEX(LORDetail!$D$932:$D$1859,U3291)</f>
        <v>51.534284290758997</v>
      </c>
      <c r="X3291" s="37">
        <f>INDEX(LORDetail!$E$932:$E$1859,U3291)</f>
        <v>-1.89327559307223</v>
      </c>
      <c r="Y3291" s="37">
        <f>INDEX(LORDetail!$G$932:$G$1859,U3291)</f>
        <v>82.511790000000005</v>
      </c>
      <c r="Z3291">
        <f t="shared" si="1093"/>
        <v>281</v>
      </c>
      <c r="AA3291" s="29">
        <f t="shared" si="1094"/>
        <v>30.223458453503554</v>
      </c>
      <c r="AB3291">
        <f t="shared" si="1095"/>
        <v>0.10755679164947884</v>
      </c>
      <c r="AC3291" s="32">
        <f t="shared" si="1096"/>
        <v>51.534301716253196</v>
      </c>
      <c r="AD3291" s="32">
        <f t="shared" si="1097"/>
        <v>-1.896904221640477</v>
      </c>
      <c r="AE3291" s="34">
        <f t="shared" si="1098"/>
        <v>82.667530264289255</v>
      </c>
      <c r="AF3291" s="36" t="str">
        <f t="shared" si="1105"/>
        <v>RDNGSTN</v>
      </c>
      <c r="AG3291" s="36" t="str">
        <f t="shared" si="1106"/>
        <v>PADTON</v>
      </c>
      <c r="AH3291" s="36">
        <f t="shared" si="1103"/>
        <v>1786</v>
      </c>
      <c r="AI3291" s="42">
        <f t="shared" si="1104"/>
        <v>57483.199999999997</v>
      </c>
      <c r="AJ3291" s="43">
        <f t="shared" si="1099"/>
        <v>2.7486030765005536</v>
      </c>
      <c r="AK3291" s="43">
        <f t="shared" si="1100"/>
        <v>-0.21143100588465799</v>
      </c>
      <c r="AL3291" s="36">
        <f t="shared" si="1101"/>
        <v>51.534301716253196</v>
      </c>
      <c r="AM3291" s="36">
        <v>1</v>
      </c>
      <c r="AN3291" s="36">
        <f t="shared" si="1102"/>
        <v>-1.896904221640477</v>
      </c>
      <c r="AO3291" s="36">
        <v>4</v>
      </c>
      <c r="AP3291" s="42">
        <f>INT(AI3291/1000)*1000</f>
        <v>57000</v>
      </c>
      <c r="AQ3291" s="42">
        <f>MOD(AI3291,1000)</f>
        <v>483.19999999999709</v>
      </c>
      <c r="AR3291" s="42">
        <f>MOD(AI3292,1000)-0.2+(AP3292-AP3291)</f>
        <v>485.60000000000292</v>
      </c>
    </row>
    <row r="3292" spans="1:44" x14ac:dyDescent="0.25">
      <c r="A3292" s="19" t="s">
        <v>1</v>
      </c>
      <c r="B3292" t="s">
        <v>0</v>
      </c>
      <c r="C3292">
        <v>1787</v>
      </c>
      <c r="D3292" s="36">
        <f>MATCH(C3292,TrainRun!$AG$149:$AG$295,1)</f>
        <v>146</v>
      </c>
      <c r="E3292" s="36">
        <f>INT(INDEX(TrainRun!$AD$149:$AD$295,'By Second'!D3292))</f>
        <v>1773</v>
      </c>
      <c r="F3292" s="36">
        <f>IF(E3292=0,0,INDEX(TrainRun!$AE$149:$AE$295,'By Second'!D3292))</f>
        <v>5.497206153001108</v>
      </c>
      <c r="G3292" s="36">
        <f>INDEX(TrainRun!$AF$149:$AF$295,'By Second'!D3292)</f>
        <v>57431.047696125563</v>
      </c>
      <c r="H3292">
        <f t="shared" si="1086"/>
        <v>147</v>
      </c>
      <c r="I3292" s="36">
        <f>INT(INDEX(TrainRun!$AD$149:$AD$295,'By Second'!H3292))</f>
        <v>1799</v>
      </c>
      <c r="J3292" s="36">
        <f>INDEX(TrainRun!$AE$149:$AE$295,'By Second'!H3292)</f>
        <v>0</v>
      </c>
      <c r="K3292">
        <f t="shared" si="1087"/>
        <v>26</v>
      </c>
      <c r="L3292">
        <f t="shared" si="1088"/>
        <v>-5.497206153001108</v>
      </c>
      <c r="M3292">
        <f t="shared" si="1089"/>
        <v>-0.21143100588465799</v>
      </c>
      <c r="N3292" s="32">
        <f t="shared" si="1090"/>
        <v>2.5371720706158958</v>
      </c>
      <c r="O3292" s="29">
        <f t="shared" si="1091"/>
        <v>57485.760630524121</v>
      </c>
      <c r="P3292" s="37">
        <f>MATCH(O3292,LORDetail!$B$932:$B$1859,1)</f>
        <v>276</v>
      </c>
      <c r="Q3292" s="37">
        <f>INDEX(LORDetail!$B$932:$B$1859,P3292)</f>
        <v>57453</v>
      </c>
      <c r="R3292" s="37">
        <f>INDEX(LORDetail!$D$932:$D$1859,P3292)</f>
        <v>51.534303816364698</v>
      </c>
      <c r="S3292" s="37">
        <f>INDEX(LORDetail!$E$932:$E$1859,P3292)</f>
        <v>-1.89734154206965</v>
      </c>
      <c r="T3292" s="37">
        <f>INDEX(LORDetail!$G$932:$G$1859,P3292)</f>
        <v>82.686300000000003</v>
      </c>
      <c r="U3292">
        <f t="shared" si="1092"/>
        <v>277</v>
      </c>
      <c r="V3292" s="37">
        <f>INDEX(LORDetail!$B$932:$B$1859,U3292)</f>
        <v>57734</v>
      </c>
      <c r="W3292" s="37">
        <f>INDEX(LORDetail!$D$932:$D$1859,U3292)</f>
        <v>51.534284290758997</v>
      </c>
      <c r="X3292" s="37">
        <f>INDEX(LORDetail!$E$932:$E$1859,U3292)</f>
        <v>-1.89327559307223</v>
      </c>
      <c r="Y3292" s="37">
        <f>INDEX(LORDetail!$G$932:$G$1859,U3292)</f>
        <v>82.511790000000005</v>
      </c>
      <c r="Z3292">
        <f t="shared" si="1093"/>
        <v>281</v>
      </c>
      <c r="AA3292" s="29">
        <f t="shared" si="1094"/>
        <v>32.760630524120643</v>
      </c>
      <c r="AB3292">
        <f t="shared" si="1095"/>
        <v>0.11658587375131901</v>
      </c>
      <c r="AC3292" s="32">
        <f t="shared" si="1096"/>
        <v>51.534301539954896</v>
      </c>
      <c r="AD3292" s="32">
        <f t="shared" si="1097"/>
        <v>-1.8968675098531576</v>
      </c>
      <c r="AE3292" s="34">
        <f t="shared" si="1098"/>
        <v>82.665954599171656</v>
      </c>
      <c r="AF3292" s="36" t="str">
        <f t="shared" si="1105"/>
        <v>RDNGSTN</v>
      </c>
      <c r="AG3292" s="36" t="str">
        <f t="shared" si="1106"/>
        <v>PADTON</v>
      </c>
      <c r="AH3292" s="36">
        <f t="shared" si="1103"/>
        <v>1787</v>
      </c>
      <c r="AI3292" s="42">
        <f t="shared" si="1104"/>
        <v>57485.8</v>
      </c>
      <c r="AJ3292" s="43">
        <f t="shared" si="1099"/>
        <v>2.5371720706158958</v>
      </c>
      <c r="AK3292" s="43">
        <f t="shared" si="1100"/>
        <v>-0.21143100588465799</v>
      </c>
      <c r="AL3292" s="36">
        <f t="shared" si="1101"/>
        <v>51.534301539954896</v>
      </c>
      <c r="AM3292" s="36">
        <v>1</v>
      </c>
      <c r="AN3292" s="36">
        <f t="shared" si="1102"/>
        <v>-1.8968675098531576</v>
      </c>
      <c r="AO3292" s="36">
        <v>4</v>
      </c>
      <c r="AP3292" s="42">
        <f>INT(AI3292/1000)*1000</f>
        <v>57000</v>
      </c>
      <c r="AQ3292" s="42">
        <f>MOD(AI3292,1000)</f>
        <v>485.80000000000291</v>
      </c>
      <c r="AR3292" s="42">
        <f>MOD(AI3293,1000)-0.2+(AP3293-AP3292)</f>
        <v>487.8</v>
      </c>
    </row>
    <row r="3293" spans="1:44" x14ac:dyDescent="0.25">
      <c r="A3293" s="19" t="s">
        <v>1</v>
      </c>
      <c r="B3293" t="s">
        <v>0</v>
      </c>
      <c r="C3293">
        <v>1788</v>
      </c>
      <c r="D3293" s="36">
        <f>MATCH(C3293,TrainRun!$AG$149:$AG$295,1)</f>
        <v>146</v>
      </c>
      <c r="E3293" s="36">
        <f>INT(INDEX(TrainRun!$AD$149:$AD$295,'By Second'!D3293))</f>
        <v>1773</v>
      </c>
      <c r="F3293" s="36">
        <f>IF(E3293=0,0,INDEX(TrainRun!$AE$149:$AE$295,'By Second'!D3293))</f>
        <v>5.497206153001108</v>
      </c>
      <c r="G3293" s="36">
        <f>INDEX(TrainRun!$AF$149:$AF$295,'By Second'!D3293)</f>
        <v>57431.047696125563</v>
      </c>
      <c r="H3293">
        <f t="shared" si="1086"/>
        <v>147</v>
      </c>
      <c r="I3293" s="36">
        <f>INT(INDEX(TrainRun!$AD$149:$AD$295,'By Second'!H3293))</f>
        <v>1799</v>
      </c>
      <c r="J3293" s="36">
        <f>INDEX(TrainRun!$AE$149:$AE$295,'By Second'!H3293)</f>
        <v>0</v>
      </c>
      <c r="K3293">
        <f t="shared" si="1087"/>
        <v>26</v>
      </c>
      <c r="L3293">
        <f t="shared" si="1088"/>
        <v>-5.497206153001108</v>
      </c>
      <c r="M3293">
        <f t="shared" si="1089"/>
        <v>-0.21143100588465799</v>
      </c>
      <c r="N3293" s="32">
        <f t="shared" si="1090"/>
        <v>2.325741064731238</v>
      </c>
      <c r="O3293" s="29">
        <f t="shared" si="1091"/>
        <v>57488.086371588855</v>
      </c>
      <c r="P3293" s="37">
        <f>MATCH(O3293,LORDetail!$B$932:$B$1859,1)</f>
        <v>276</v>
      </c>
      <c r="Q3293" s="37">
        <f>INDEX(LORDetail!$B$932:$B$1859,P3293)</f>
        <v>57453</v>
      </c>
      <c r="R3293" s="37">
        <f>INDEX(LORDetail!$D$932:$D$1859,P3293)</f>
        <v>51.534303816364698</v>
      </c>
      <c r="S3293" s="37">
        <f>INDEX(LORDetail!$E$932:$E$1859,P3293)</f>
        <v>-1.89734154206965</v>
      </c>
      <c r="T3293" s="37">
        <f>INDEX(LORDetail!$G$932:$G$1859,P3293)</f>
        <v>82.686300000000003</v>
      </c>
      <c r="U3293">
        <f t="shared" si="1092"/>
        <v>277</v>
      </c>
      <c r="V3293" s="37">
        <f>INDEX(LORDetail!$B$932:$B$1859,U3293)</f>
        <v>57734</v>
      </c>
      <c r="W3293" s="37">
        <f>INDEX(LORDetail!$D$932:$D$1859,U3293)</f>
        <v>51.534284290758997</v>
      </c>
      <c r="X3293" s="37">
        <f>INDEX(LORDetail!$E$932:$E$1859,U3293)</f>
        <v>-1.89327559307223</v>
      </c>
      <c r="Y3293" s="37">
        <f>INDEX(LORDetail!$G$932:$G$1859,U3293)</f>
        <v>82.511790000000005</v>
      </c>
      <c r="Z3293">
        <f t="shared" si="1093"/>
        <v>281</v>
      </c>
      <c r="AA3293" s="29">
        <f t="shared" si="1094"/>
        <v>35.0863715888554</v>
      </c>
      <c r="AB3293">
        <f t="shared" si="1095"/>
        <v>0.12486253234468114</v>
      </c>
      <c r="AC3293" s="32">
        <f t="shared" si="1096"/>
        <v>51.534301378348125</v>
      </c>
      <c r="AD3293" s="32">
        <f t="shared" si="1097"/>
        <v>-1.8968338573814478</v>
      </c>
      <c r="AE3293" s="34">
        <f t="shared" si="1098"/>
        <v>82.664510239480535</v>
      </c>
      <c r="AF3293" s="36" t="str">
        <f t="shared" si="1105"/>
        <v>RDNGSTN</v>
      </c>
      <c r="AG3293" s="36" t="str">
        <f t="shared" si="1106"/>
        <v>PADTON</v>
      </c>
      <c r="AH3293" s="36">
        <f t="shared" si="1103"/>
        <v>1788</v>
      </c>
      <c r="AI3293" s="42">
        <f t="shared" si="1104"/>
        <v>57488</v>
      </c>
      <c r="AJ3293" s="43">
        <f t="shared" si="1099"/>
        <v>2.325741064731238</v>
      </c>
      <c r="AK3293" s="43">
        <f t="shared" si="1100"/>
        <v>-0.21143100588465799</v>
      </c>
      <c r="AL3293" s="36">
        <f t="shared" si="1101"/>
        <v>51.534301378348125</v>
      </c>
      <c r="AM3293" s="36">
        <v>1</v>
      </c>
      <c r="AN3293" s="36">
        <f t="shared" si="1102"/>
        <v>-1.8968338573814478</v>
      </c>
      <c r="AO3293" s="36">
        <v>4</v>
      </c>
      <c r="AP3293" s="42">
        <f>INT(AI3293/1000)*1000</f>
        <v>57000</v>
      </c>
      <c r="AQ3293" s="42">
        <f>MOD(AI3293,1000)</f>
        <v>488</v>
      </c>
      <c r="AR3293" s="42">
        <f>MOD(AI3294,1000)-0.2+(AP3294-AP3293)</f>
        <v>489.9999999999971</v>
      </c>
    </row>
    <row r="3294" spans="1:44" x14ac:dyDescent="0.25">
      <c r="A3294" s="19" t="s">
        <v>1</v>
      </c>
      <c r="B3294" t="s">
        <v>0</v>
      </c>
      <c r="C3294">
        <v>1789</v>
      </c>
      <c r="D3294" s="36">
        <f>MATCH(C3294,TrainRun!$AG$149:$AG$295,1)</f>
        <v>146</v>
      </c>
      <c r="E3294" s="36">
        <f>INT(INDEX(TrainRun!$AD$149:$AD$295,'By Second'!D3294))</f>
        <v>1773</v>
      </c>
      <c r="F3294" s="36">
        <f>IF(E3294=0,0,INDEX(TrainRun!$AE$149:$AE$295,'By Second'!D3294))</f>
        <v>5.497206153001108</v>
      </c>
      <c r="G3294" s="36">
        <f>INDEX(TrainRun!$AF$149:$AF$295,'By Second'!D3294)</f>
        <v>57431.047696125563</v>
      </c>
      <c r="H3294">
        <f t="shared" si="1086"/>
        <v>147</v>
      </c>
      <c r="I3294" s="36">
        <f>INT(INDEX(TrainRun!$AD$149:$AD$295,'By Second'!H3294))</f>
        <v>1799</v>
      </c>
      <c r="J3294" s="36">
        <f>INDEX(TrainRun!$AE$149:$AE$295,'By Second'!H3294)</f>
        <v>0</v>
      </c>
      <c r="K3294">
        <f t="shared" si="1087"/>
        <v>26</v>
      </c>
      <c r="L3294">
        <f t="shared" si="1088"/>
        <v>-5.497206153001108</v>
      </c>
      <c r="M3294">
        <f t="shared" si="1089"/>
        <v>-0.21143100588465799</v>
      </c>
      <c r="N3294" s="32">
        <f t="shared" si="1090"/>
        <v>2.1143100588465802</v>
      </c>
      <c r="O3294" s="29">
        <f t="shared" si="1091"/>
        <v>57490.200681647701</v>
      </c>
      <c r="P3294" s="37">
        <f>MATCH(O3294,LORDetail!$B$932:$B$1859,1)</f>
        <v>276</v>
      </c>
      <c r="Q3294" s="37">
        <f>INDEX(LORDetail!$B$932:$B$1859,P3294)</f>
        <v>57453</v>
      </c>
      <c r="R3294" s="37">
        <f>INDEX(LORDetail!$D$932:$D$1859,P3294)</f>
        <v>51.534303816364698</v>
      </c>
      <c r="S3294" s="37">
        <f>INDEX(LORDetail!$E$932:$E$1859,P3294)</f>
        <v>-1.89734154206965</v>
      </c>
      <c r="T3294" s="37">
        <f>INDEX(LORDetail!$G$932:$G$1859,P3294)</f>
        <v>82.686300000000003</v>
      </c>
      <c r="U3294">
        <f t="shared" si="1092"/>
        <v>277</v>
      </c>
      <c r="V3294" s="37">
        <f>INDEX(LORDetail!$B$932:$B$1859,U3294)</f>
        <v>57734</v>
      </c>
      <c r="W3294" s="37">
        <f>INDEX(LORDetail!$D$932:$D$1859,U3294)</f>
        <v>51.534284290758997</v>
      </c>
      <c r="X3294" s="37">
        <f>INDEX(LORDetail!$E$932:$E$1859,U3294)</f>
        <v>-1.89327559307223</v>
      </c>
      <c r="Y3294" s="37">
        <f>INDEX(LORDetail!$G$932:$G$1859,U3294)</f>
        <v>82.511790000000005</v>
      </c>
      <c r="Z3294">
        <f t="shared" si="1093"/>
        <v>281</v>
      </c>
      <c r="AA3294" s="29">
        <f t="shared" si="1094"/>
        <v>37.200681647700549</v>
      </c>
      <c r="AB3294">
        <f t="shared" si="1095"/>
        <v>0.13238676742953931</v>
      </c>
      <c r="AC3294" s="32">
        <f t="shared" si="1096"/>
        <v>51.534301231432877</v>
      </c>
      <c r="AD3294" s="32">
        <f t="shared" si="1097"/>
        <v>-1.8968032642253483</v>
      </c>
      <c r="AE3294" s="34">
        <f t="shared" si="1098"/>
        <v>82.663197185215878</v>
      </c>
      <c r="AF3294" s="36" t="str">
        <f t="shared" si="1105"/>
        <v>RDNGSTN</v>
      </c>
      <c r="AG3294" s="36" t="str">
        <f t="shared" si="1106"/>
        <v>PADTON</v>
      </c>
      <c r="AH3294" s="36">
        <f t="shared" si="1103"/>
        <v>1789</v>
      </c>
      <c r="AI3294" s="42">
        <f t="shared" si="1104"/>
        <v>57490.2</v>
      </c>
      <c r="AJ3294" s="43">
        <f t="shared" si="1099"/>
        <v>2.1143100588465802</v>
      </c>
      <c r="AK3294" s="43">
        <f t="shared" si="1100"/>
        <v>-0.21143100588465799</v>
      </c>
      <c r="AL3294" s="36">
        <f t="shared" si="1101"/>
        <v>51.534301231432877</v>
      </c>
      <c r="AM3294" s="36">
        <v>1</v>
      </c>
      <c r="AN3294" s="36">
        <f t="shared" si="1102"/>
        <v>-1.8968032642253483</v>
      </c>
      <c r="AO3294" s="36">
        <v>4</v>
      </c>
      <c r="AP3294" s="42">
        <f>INT(AI3294/1000)*1000</f>
        <v>57000</v>
      </c>
      <c r="AQ3294" s="42">
        <f>MOD(AI3294,1000)</f>
        <v>490.19999999999709</v>
      </c>
      <c r="AR3294" s="42">
        <f>MOD(AI3295,1000)-0.2+(AP3295-AP3294)</f>
        <v>491.9999999999971</v>
      </c>
    </row>
    <row r="3295" spans="1:44" x14ac:dyDescent="0.25">
      <c r="A3295" s="19" t="s">
        <v>1</v>
      </c>
      <c r="B3295" t="s">
        <v>0</v>
      </c>
      <c r="C3295">
        <v>1790</v>
      </c>
      <c r="D3295" s="36">
        <f>MATCH(C3295,TrainRun!$AG$149:$AG$295,1)</f>
        <v>146</v>
      </c>
      <c r="E3295" s="36">
        <f>INT(INDEX(TrainRun!$AD$149:$AD$295,'By Second'!D3295))</f>
        <v>1773</v>
      </c>
      <c r="F3295" s="36">
        <f>IF(E3295=0,0,INDEX(TrainRun!$AE$149:$AE$295,'By Second'!D3295))</f>
        <v>5.497206153001108</v>
      </c>
      <c r="G3295" s="36">
        <f>INDEX(TrainRun!$AF$149:$AF$295,'By Second'!D3295)</f>
        <v>57431.047696125563</v>
      </c>
      <c r="H3295">
        <f t="shared" si="1086"/>
        <v>147</v>
      </c>
      <c r="I3295" s="36">
        <f>INT(INDEX(TrainRun!$AD$149:$AD$295,'By Second'!H3295))</f>
        <v>1799</v>
      </c>
      <c r="J3295" s="36">
        <f>INDEX(TrainRun!$AE$149:$AE$295,'By Second'!H3295)</f>
        <v>0</v>
      </c>
      <c r="K3295">
        <f t="shared" si="1087"/>
        <v>26</v>
      </c>
      <c r="L3295">
        <f t="shared" si="1088"/>
        <v>-5.497206153001108</v>
      </c>
      <c r="M3295">
        <f t="shared" si="1089"/>
        <v>-0.21143100588465799</v>
      </c>
      <c r="N3295" s="32">
        <f t="shared" si="1090"/>
        <v>1.9028790529619222</v>
      </c>
      <c r="O3295" s="29">
        <f t="shared" si="1091"/>
        <v>57492.103560700663</v>
      </c>
      <c r="P3295" s="37">
        <f>MATCH(O3295,LORDetail!$B$932:$B$1859,1)</f>
        <v>276</v>
      </c>
      <c r="Q3295" s="37">
        <f>INDEX(LORDetail!$B$932:$B$1859,P3295)</f>
        <v>57453</v>
      </c>
      <c r="R3295" s="37">
        <f>INDEX(LORDetail!$D$932:$D$1859,P3295)</f>
        <v>51.534303816364698</v>
      </c>
      <c r="S3295" s="37">
        <f>INDEX(LORDetail!$E$932:$E$1859,P3295)</f>
        <v>-1.89734154206965</v>
      </c>
      <c r="T3295" s="37">
        <f>INDEX(LORDetail!$G$932:$G$1859,P3295)</f>
        <v>82.686300000000003</v>
      </c>
      <c r="U3295">
        <f t="shared" si="1092"/>
        <v>277</v>
      </c>
      <c r="V3295" s="37">
        <f>INDEX(LORDetail!$B$932:$B$1859,U3295)</f>
        <v>57734</v>
      </c>
      <c r="W3295" s="37">
        <f>INDEX(LORDetail!$D$932:$D$1859,U3295)</f>
        <v>51.534284290758997</v>
      </c>
      <c r="X3295" s="37">
        <f>INDEX(LORDetail!$E$932:$E$1859,U3295)</f>
        <v>-1.89327559307223</v>
      </c>
      <c r="Y3295" s="37">
        <f>INDEX(LORDetail!$G$932:$G$1859,U3295)</f>
        <v>82.511790000000005</v>
      </c>
      <c r="Z3295">
        <f t="shared" si="1093"/>
        <v>281</v>
      </c>
      <c r="AA3295" s="29">
        <f t="shared" si="1094"/>
        <v>39.103560700663365</v>
      </c>
      <c r="AB3295">
        <f t="shared" si="1095"/>
        <v>0.13915857900591944</v>
      </c>
      <c r="AC3295" s="32">
        <f t="shared" si="1096"/>
        <v>51.534301099209152</v>
      </c>
      <c r="AD3295" s="32">
        <f t="shared" si="1097"/>
        <v>-1.8967757303848585</v>
      </c>
      <c r="AE3295" s="34">
        <f t="shared" si="1098"/>
        <v>82.662015436377686</v>
      </c>
      <c r="AF3295" s="36" t="str">
        <f t="shared" si="1105"/>
        <v>RDNGSTN</v>
      </c>
      <c r="AG3295" s="36" t="str">
        <f t="shared" si="1106"/>
        <v>PADTON</v>
      </c>
      <c r="AH3295" s="36">
        <f t="shared" si="1103"/>
        <v>1790</v>
      </c>
      <c r="AI3295" s="42">
        <f t="shared" si="1104"/>
        <v>57492.2</v>
      </c>
      <c r="AJ3295" s="43">
        <f t="shared" si="1099"/>
        <v>1.9028790529619222</v>
      </c>
      <c r="AK3295" s="43">
        <f t="shared" si="1100"/>
        <v>-0.21143100588465799</v>
      </c>
      <c r="AL3295" s="36">
        <f t="shared" si="1101"/>
        <v>51.534301099209152</v>
      </c>
      <c r="AM3295" s="36">
        <v>1</v>
      </c>
      <c r="AN3295" s="36">
        <f t="shared" si="1102"/>
        <v>-1.8967757303848585</v>
      </c>
      <c r="AO3295" s="36">
        <v>4</v>
      </c>
      <c r="AP3295" s="42">
        <f>INT(AI3295/1000)*1000</f>
        <v>57000</v>
      </c>
      <c r="AQ3295" s="42">
        <f>MOD(AI3295,1000)</f>
        <v>492.19999999999709</v>
      </c>
      <c r="AR3295" s="42">
        <f>MOD(AI3296,1000)-0.2+(AP3296-AP3295)</f>
        <v>493.60000000000292</v>
      </c>
    </row>
    <row r="3296" spans="1:44" x14ac:dyDescent="0.25">
      <c r="A3296" s="19" t="s">
        <v>1</v>
      </c>
      <c r="B3296" t="s">
        <v>0</v>
      </c>
      <c r="C3296">
        <v>1791</v>
      </c>
      <c r="D3296" s="36">
        <f>MATCH(C3296,TrainRun!$AG$149:$AG$295,1)</f>
        <v>146</v>
      </c>
      <c r="E3296" s="36">
        <f>INT(INDEX(TrainRun!$AD$149:$AD$295,'By Second'!D3296))</f>
        <v>1773</v>
      </c>
      <c r="F3296" s="36">
        <f>IF(E3296=0,0,INDEX(TrainRun!$AE$149:$AE$295,'By Second'!D3296))</f>
        <v>5.497206153001108</v>
      </c>
      <c r="G3296" s="36">
        <f>INDEX(TrainRun!$AF$149:$AF$295,'By Second'!D3296)</f>
        <v>57431.047696125563</v>
      </c>
      <c r="H3296">
        <f t="shared" si="1086"/>
        <v>147</v>
      </c>
      <c r="I3296" s="36">
        <f>INT(INDEX(TrainRun!$AD$149:$AD$295,'By Second'!H3296))</f>
        <v>1799</v>
      </c>
      <c r="J3296" s="36">
        <f>INDEX(TrainRun!$AE$149:$AE$295,'By Second'!H3296)</f>
        <v>0</v>
      </c>
      <c r="K3296">
        <f t="shared" si="1087"/>
        <v>26</v>
      </c>
      <c r="L3296">
        <f t="shared" si="1088"/>
        <v>-5.497206153001108</v>
      </c>
      <c r="M3296">
        <f t="shared" si="1089"/>
        <v>-0.21143100588465799</v>
      </c>
      <c r="N3296" s="32">
        <f t="shared" si="1090"/>
        <v>1.6914480470772641</v>
      </c>
      <c r="O3296" s="29">
        <f t="shared" si="1091"/>
        <v>57493.795008747744</v>
      </c>
      <c r="P3296" s="37">
        <f>MATCH(O3296,LORDetail!$B$932:$B$1859,1)</f>
        <v>276</v>
      </c>
      <c r="Q3296" s="37">
        <f>INDEX(LORDetail!$B$932:$B$1859,P3296)</f>
        <v>57453</v>
      </c>
      <c r="R3296" s="37">
        <f>INDEX(LORDetail!$D$932:$D$1859,P3296)</f>
        <v>51.534303816364698</v>
      </c>
      <c r="S3296" s="37">
        <f>INDEX(LORDetail!$E$932:$E$1859,P3296)</f>
        <v>-1.89734154206965</v>
      </c>
      <c r="T3296" s="37">
        <f>INDEX(LORDetail!$G$932:$G$1859,P3296)</f>
        <v>82.686300000000003</v>
      </c>
      <c r="U3296">
        <f t="shared" si="1092"/>
        <v>277</v>
      </c>
      <c r="V3296" s="37">
        <f>INDEX(LORDetail!$B$932:$B$1859,U3296)</f>
        <v>57734</v>
      </c>
      <c r="W3296" s="37">
        <f>INDEX(LORDetail!$D$932:$D$1859,U3296)</f>
        <v>51.534284290758997</v>
      </c>
      <c r="X3296" s="37">
        <f>INDEX(LORDetail!$E$932:$E$1859,U3296)</f>
        <v>-1.89327559307223</v>
      </c>
      <c r="Y3296" s="37">
        <f>INDEX(LORDetail!$G$932:$G$1859,U3296)</f>
        <v>82.511790000000005</v>
      </c>
      <c r="Z3296">
        <f t="shared" si="1093"/>
        <v>281</v>
      </c>
      <c r="AA3296" s="29">
        <f t="shared" si="1094"/>
        <v>40.79500874774385</v>
      </c>
      <c r="AB3296">
        <f t="shared" si="1095"/>
        <v>0.14517796707382152</v>
      </c>
      <c r="AC3296" s="32">
        <f t="shared" si="1096"/>
        <v>51.534300981676957</v>
      </c>
      <c r="AD3296" s="32">
        <f t="shared" si="1097"/>
        <v>-1.8967512558599788</v>
      </c>
      <c r="AE3296" s="34">
        <f t="shared" si="1098"/>
        <v>82.660964992965944</v>
      </c>
      <c r="AF3296" s="36" t="str">
        <f t="shared" si="1105"/>
        <v>RDNGSTN</v>
      </c>
      <c r="AG3296" s="36" t="str">
        <f t="shared" si="1106"/>
        <v>PADTON</v>
      </c>
      <c r="AH3296" s="36">
        <f t="shared" si="1103"/>
        <v>1791</v>
      </c>
      <c r="AI3296" s="42">
        <f t="shared" si="1104"/>
        <v>57493.8</v>
      </c>
      <c r="AJ3296" s="43">
        <f t="shared" si="1099"/>
        <v>1.6914480470772641</v>
      </c>
      <c r="AK3296" s="43">
        <f t="shared" si="1100"/>
        <v>-0.21143100588465799</v>
      </c>
      <c r="AL3296" s="36">
        <f t="shared" si="1101"/>
        <v>51.534300981676957</v>
      </c>
      <c r="AM3296" s="36">
        <v>1</v>
      </c>
      <c r="AN3296" s="36">
        <f t="shared" si="1102"/>
        <v>-1.8967512558599788</v>
      </c>
      <c r="AO3296" s="36">
        <v>4</v>
      </c>
      <c r="AP3296" s="42">
        <f>INT(AI3296/1000)*1000</f>
        <v>57000</v>
      </c>
      <c r="AQ3296" s="42">
        <f>MOD(AI3296,1000)</f>
        <v>493.80000000000291</v>
      </c>
      <c r="AR3296" s="42">
        <f>MOD(AI3297,1000)-0.2+(AP3297-AP3296)</f>
        <v>494.9999999999971</v>
      </c>
    </row>
    <row r="3297" spans="1:44" x14ac:dyDescent="0.25">
      <c r="A3297" s="19" t="s">
        <v>1</v>
      </c>
      <c r="B3297" t="s">
        <v>0</v>
      </c>
      <c r="C3297">
        <v>1792</v>
      </c>
      <c r="D3297" s="36">
        <f>MATCH(C3297,TrainRun!$AG$149:$AG$295,1)</f>
        <v>146</v>
      </c>
      <c r="E3297" s="36">
        <f>INT(INDEX(TrainRun!$AD$149:$AD$295,'By Second'!D3297))</f>
        <v>1773</v>
      </c>
      <c r="F3297" s="36">
        <f>IF(E3297=0,0,INDEX(TrainRun!$AE$149:$AE$295,'By Second'!D3297))</f>
        <v>5.497206153001108</v>
      </c>
      <c r="G3297" s="36">
        <f>INDEX(TrainRun!$AF$149:$AF$295,'By Second'!D3297)</f>
        <v>57431.047696125563</v>
      </c>
      <c r="H3297">
        <f t="shared" si="1086"/>
        <v>147</v>
      </c>
      <c r="I3297" s="36">
        <f>INT(INDEX(TrainRun!$AD$149:$AD$295,'By Second'!H3297))</f>
        <v>1799</v>
      </c>
      <c r="J3297" s="36">
        <f>INDEX(TrainRun!$AE$149:$AE$295,'By Second'!H3297)</f>
        <v>0</v>
      </c>
      <c r="K3297">
        <f t="shared" si="1087"/>
        <v>26</v>
      </c>
      <c r="L3297">
        <f t="shared" si="1088"/>
        <v>-5.497206153001108</v>
      </c>
      <c r="M3297">
        <f t="shared" si="1089"/>
        <v>-0.21143100588465799</v>
      </c>
      <c r="N3297" s="32">
        <f t="shared" si="1090"/>
        <v>1.4800170411926061</v>
      </c>
      <c r="O3297" s="29">
        <f t="shared" si="1091"/>
        <v>57495.275025788935</v>
      </c>
      <c r="P3297" s="37">
        <f>MATCH(O3297,LORDetail!$B$932:$B$1859,1)</f>
        <v>276</v>
      </c>
      <c r="Q3297" s="37">
        <f>INDEX(LORDetail!$B$932:$B$1859,P3297)</f>
        <v>57453</v>
      </c>
      <c r="R3297" s="37">
        <f>INDEX(LORDetail!$D$932:$D$1859,P3297)</f>
        <v>51.534303816364698</v>
      </c>
      <c r="S3297" s="37">
        <f>INDEX(LORDetail!$E$932:$E$1859,P3297)</f>
        <v>-1.89734154206965</v>
      </c>
      <c r="T3297" s="37">
        <f>INDEX(LORDetail!$G$932:$G$1859,P3297)</f>
        <v>82.686300000000003</v>
      </c>
      <c r="U3297">
        <f t="shared" si="1092"/>
        <v>277</v>
      </c>
      <c r="V3297" s="37">
        <f>INDEX(LORDetail!$B$932:$B$1859,U3297)</f>
        <v>57734</v>
      </c>
      <c r="W3297" s="37">
        <f>INDEX(LORDetail!$D$932:$D$1859,U3297)</f>
        <v>51.534284290758997</v>
      </c>
      <c r="X3297" s="37">
        <f>INDEX(LORDetail!$E$932:$E$1859,U3297)</f>
        <v>-1.89327559307223</v>
      </c>
      <c r="Y3297" s="37">
        <f>INDEX(LORDetail!$G$932:$G$1859,U3297)</f>
        <v>82.511790000000005</v>
      </c>
      <c r="Z3297">
        <f t="shared" si="1093"/>
        <v>281</v>
      </c>
      <c r="AA3297" s="29">
        <f t="shared" si="1094"/>
        <v>42.275025788934727</v>
      </c>
      <c r="AB3297">
        <f t="shared" si="1095"/>
        <v>0.15044493163321968</v>
      </c>
      <c r="AC3297" s="32">
        <f t="shared" si="1096"/>
        <v>51.534300878836284</v>
      </c>
      <c r="AD3297" s="32">
        <f t="shared" si="1097"/>
        <v>-1.8967298406507089</v>
      </c>
      <c r="AE3297" s="34">
        <f t="shared" si="1098"/>
        <v>82.660045854980694</v>
      </c>
      <c r="AF3297" s="36" t="str">
        <f t="shared" si="1105"/>
        <v>RDNGSTN</v>
      </c>
      <c r="AG3297" s="36" t="str">
        <f t="shared" si="1106"/>
        <v>PADTON</v>
      </c>
      <c r="AH3297" s="36">
        <f t="shared" si="1103"/>
        <v>1792</v>
      </c>
      <c r="AI3297" s="42">
        <f t="shared" si="1104"/>
        <v>57495.199999999997</v>
      </c>
      <c r="AJ3297" s="43">
        <f t="shared" si="1099"/>
        <v>1.4800170411926061</v>
      </c>
      <c r="AK3297" s="43">
        <f t="shared" si="1100"/>
        <v>-0.21143100588465799</v>
      </c>
      <c r="AL3297" s="36">
        <f t="shared" si="1101"/>
        <v>51.534300878836284</v>
      </c>
      <c r="AM3297" s="36">
        <v>1</v>
      </c>
      <c r="AN3297" s="36">
        <f t="shared" si="1102"/>
        <v>-1.8967298406507089</v>
      </c>
      <c r="AO3297" s="36">
        <v>4</v>
      </c>
      <c r="AP3297" s="42">
        <f>INT(AI3297/1000)*1000</f>
        <v>57000</v>
      </c>
      <c r="AQ3297" s="42">
        <f>MOD(AI3297,1000)</f>
        <v>495.19999999999709</v>
      </c>
      <c r="AR3297" s="42">
        <f>MOD(AI3298,1000)-0.2+(AP3298-AP3297)</f>
        <v>496.39999999999856</v>
      </c>
    </row>
    <row r="3298" spans="1:44" x14ac:dyDescent="0.25">
      <c r="A3298" s="19" t="s">
        <v>1</v>
      </c>
      <c r="B3298" t="s">
        <v>0</v>
      </c>
      <c r="C3298">
        <v>1793</v>
      </c>
      <c r="D3298" s="36">
        <f>MATCH(C3298,TrainRun!$AG$149:$AG$295,1)</f>
        <v>146</v>
      </c>
      <c r="E3298" s="36">
        <f>INT(INDEX(TrainRun!$AD$149:$AD$295,'By Second'!D3298))</f>
        <v>1773</v>
      </c>
      <c r="F3298" s="36">
        <f>IF(E3298=0,0,INDEX(TrainRun!$AE$149:$AE$295,'By Second'!D3298))</f>
        <v>5.497206153001108</v>
      </c>
      <c r="G3298" s="36">
        <f>INDEX(TrainRun!$AF$149:$AF$295,'By Second'!D3298)</f>
        <v>57431.047696125563</v>
      </c>
      <c r="H3298">
        <f t="shared" ref="H3298:H3305" si="1107">D3298+1</f>
        <v>147</v>
      </c>
      <c r="I3298" s="36">
        <f>INT(INDEX(TrainRun!$AD$149:$AD$295,'By Second'!H3298))</f>
        <v>1799</v>
      </c>
      <c r="J3298" s="36">
        <f>INDEX(TrainRun!$AE$149:$AE$295,'By Second'!H3298)</f>
        <v>0</v>
      </c>
      <c r="K3298">
        <f t="shared" ref="K3298:K3305" si="1108">I3298-E3298</f>
        <v>26</v>
      </c>
      <c r="L3298">
        <f t="shared" ref="L3298:L3305" si="1109">J3298-F3298</f>
        <v>-5.497206153001108</v>
      </c>
      <c r="M3298">
        <f t="shared" ref="M3298:M3305" si="1110">IF(K3298=0,0,L3298/K3298)</f>
        <v>-0.21143100588465799</v>
      </c>
      <c r="N3298" s="32">
        <f t="shared" ref="N3298:N3305" si="1111">IF(C3298=E3298,F3298,N3297+M3298)</f>
        <v>1.2685860353079481</v>
      </c>
      <c r="O3298" s="29">
        <f t="shared" ref="O3298:O3305" si="1112">IF(C3298=E3298,ROUND(G3298,1),O3297+N3298)</f>
        <v>57496.543611824243</v>
      </c>
      <c r="P3298" s="37">
        <f>MATCH(O3298,LORDetail!$B$932:$B$1859,1)</f>
        <v>276</v>
      </c>
      <c r="Q3298" s="37">
        <f>INDEX(LORDetail!$B$932:$B$1859,P3298)</f>
        <v>57453</v>
      </c>
      <c r="R3298" s="37">
        <f>INDEX(LORDetail!$D$932:$D$1859,P3298)</f>
        <v>51.534303816364698</v>
      </c>
      <c r="S3298" s="37">
        <f>INDEX(LORDetail!$E$932:$E$1859,P3298)</f>
        <v>-1.89734154206965</v>
      </c>
      <c r="T3298" s="37">
        <f>INDEX(LORDetail!$G$932:$G$1859,P3298)</f>
        <v>82.686300000000003</v>
      </c>
      <c r="U3298">
        <f t="shared" ref="U3298:U3305" si="1113">P3298+1</f>
        <v>277</v>
      </c>
      <c r="V3298" s="37">
        <f>INDEX(LORDetail!$B$932:$B$1859,U3298)</f>
        <v>57734</v>
      </c>
      <c r="W3298" s="37">
        <f>INDEX(LORDetail!$D$932:$D$1859,U3298)</f>
        <v>51.534284290758997</v>
      </c>
      <c r="X3298" s="37">
        <f>INDEX(LORDetail!$E$932:$E$1859,U3298)</f>
        <v>-1.89327559307223</v>
      </c>
      <c r="Y3298" s="37">
        <f>INDEX(LORDetail!$G$932:$G$1859,U3298)</f>
        <v>82.511790000000005</v>
      </c>
      <c r="Z3298">
        <f t="shared" ref="Z3298:Z3305" si="1114">V3298-Q3298</f>
        <v>281</v>
      </c>
      <c r="AA3298" s="29">
        <f t="shared" ref="AA3298:AA3305" si="1115">O3298-Q3298</f>
        <v>43.543611824243271</v>
      </c>
      <c r="AB3298">
        <f t="shared" ref="AB3298:AB3305" si="1116">AA3298/Z3298</f>
        <v>0.15495947268413976</v>
      </c>
      <c r="AC3298" s="32">
        <f t="shared" ref="AC3298:AC3305" si="1117">R3298+(W3298-R3298)*$AB3298</f>
        <v>51.534300790687134</v>
      </c>
      <c r="AD3298" s="32">
        <f t="shared" ref="AD3298:AD3305" si="1118">S3298+(X3298-S3298)*$AB3298</f>
        <v>-1.8967114847570492</v>
      </c>
      <c r="AE3298" s="34">
        <f t="shared" ref="AE3298:AE3305" si="1119">T3298+(Y3298-T3298)*$AB3298</f>
        <v>82.659258022421895</v>
      </c>
      <c r="AF3298" s="36" t="str">
        <f t="shared" si="1105"/>
        <v>RDNGSTN</v>
      </c>
      <c r="AG3298" s="36" t="str">
        <f t="shared" si="1106"/>
        <v>PADTON</v>
      </c>
      <c r="AH3298" s="36">
        <f t="shared" si="1103"/>
        <v>1793</v>
      </c>
      <c r="AI3298" s="42">
        <f t="shared" si="1104"/>
        <v>57496.6</v>
      </c>
      <c r="AJ3298" s="43">
        <f t="shared" si="1099"/>
        <v>1.2685860353079481</v>
      </c>
      <c r="AK3298" s="43">
        <f t="shared" si="1100"/>
        <v>-0.21143100588465799</v>
      </c>
      <c r="AL3298" s="36">
        <f t="shared" si="1101"/>
        <v>51.534300790687134</v>
      </c>
      <c r="AM3298" s="36">
        <v>1</v>
      </c>
      <c r="AN3298" s="36">
        <f t="shared" si="1102"/>
        <v>-1.8967114847570492</v>
      </c>
      <c r="AO3298" s="36">
        <v>4</v>
      </c>
      <c r="AP3298" s="42">
        <f>INT(AI3298/1000)*1000</f>
        <v>57000</v>
      </c>
      <c r="AQ3298" s="42">
        <f>MOD(AI3298,1000)</f>
        <v>496.59999999999854</v>
      </c>
      <c r="AR3298" s="42">
        <f>MOD(AI3299,1000)-0.2+(AP3299-AP3298)</f>
        <v>497.39999999999856</v>
      </c>
    </row>
    <row r="3299" spans="1:44" x14ac:dyDescent="0.25">
      <c r="A3299" s="19" t="s">
        <v>1</v>
      </c>
      <c r="B3299" t="s">
        <v>0</v>
      </c>
      <c r="C3299">
        <v>1794</v>
      </c>
      <c r="D3299" s="36">
        <f>MATCH(C3299,TrainRun!$AG$149:$AG$295,1)</f>
        <v>146</v>
      </c>
      <c r="E3299" s="36">
        <f>INT(INDEX(TrainRun!$AD$149:$AD$295,'By Second'!D3299))</f>
        <v>1773</v>
      </c>
      <c r="F3299" s="36">
        <f>IF(E3299=0,0,INDEX(TrainRun!$AE$149:$AE$295,'By Second'!D3299))</f>
        <v>5.497206153001108</v>
      </c>
      <c r="G3299" s="36">
        <f>INDEX(TrainRun!$AF$149:$AF$295,'By Second'!D3299)</f>
        <v>57431.047696125563</v>
      </c>
      <c r="H3299">
        <f t="shared" si="1107"/>
        <v>147</v>
      </c>
      <c r="I3299" s="36">
        <f>INT(INDEX(TrainRun!$AD$149:$AD$295,'By Second'!H3299))</f>
        <v>1799</v>
      </c>
      <c r="J3299" s="36">
        <f>INDEX(TrainRun!$AE$149:$AE$295,'By Second'!H3299)</f>
        <v>0</v>
      </c>
      <c r="K3299">
        <f t="shared" si="1108"/>
        <v>26</v>
      </c>
      <c r="L3299">
        <f t="shared" si="1109"/>
        <v>-5.497206153001108</v>
      </c>
      <c r="M3299">
        <f t="shared" si="1110"/>
        <v>-0.21143100588465799</v>
      </c>
      <c r="N3299" s="32">
        <f t="shared" si="1111"/>
        <v>1.0571550294232901</v>
      </c>
      <c r="O3299" s="29">
        <f t="shared" si="1112"/>
        <v>57497.600766853669</v>
      </c>
      <c r="P3299" s="37">
        <f>MATCH(O3299,LORDetail!$B$932:$B$1859,1)</f>
        <v>276</v>
      </c>
      <c r="Q3299" s="37">
        <f>INDEX(LORDetail!$B$932:$B$1859,P3299)</f>
        <v>57453</v>
      </c>
      <c r="R3299" s="37">
        <f>INDEX(LORDetail!$D$932:$D$1859,P3299)</f>
        <v>51.534303816364698</v>
      </c>
      <c r="S3299" s="37">
        <f>INDEX(LORDetail!$E$932:$E$1859,P3299)</f>
        <v>-1.89734154206965</v>
      </c>
      <c r="T3299" s="37">
        <f>INDEX(LORDetail!$G$932:$G$1859,P3299)</f>
        <v>82.686300000000003</v>
      </c>
      <c r="U3299">
        <f t="shared" si="1113"/>
        <v>277</v>
      </c>
      <c r="V3299" s="37">
        <f>INDEX(LORDetail!$B$932:$B$1859,U3299)</f>
        <v>57734</v>
      </c>
      <c r="W3299" s="37">
        <f>INDEX(LORDetail!$D$932:$D$1859,U3299)</f>
        <v>51.534284290758997</v>
      </c>
      <c r="X3299" s="37">
        <f>INDEX(LORDetail!$E$932:$E$1859,U3299)</f>
        <v>-1.89327559307223</v>
      </c>
      <c r="Y3299" s="37">
        <f>INDEX(LORDetail!$G$932:$G$1859,U3299)</f>
        <v>82.511790000000005</v>
      </c>
      <c r="Z3299">
        <f t="shared" si="1114"/>
        <v>281</v>
      </c>
      <c r="AA3299" s="29">
        <f t="shared" si="1115"/>
        <v>44.600766853669484</v>
      </c>
      <c r="AB3299">
        <f t="shared" si="1116"/>
        <v>0.1587215902265818</v>
      </c>
      <c r="AC3299" s="32">
        <f t="shared" si="1117"/>
        <v>51.534300717229513</v>
      </c>
      <c r="AD3299" s="32">
        <f t="shared" si="1118"/>
        <v>-1.8966961881789994</v>
      </c>
      <c r="AE3299" s="34">
        <f t="shared" si="1119"/>
        <v>82.65860149528956</v>
      </c>
      <c r="AF3299" s="36" t="str">
        <f t="shared" si="1105"/>
        <v>RDNGSTN</v>
      </c>
      <c r="AG3299" s="36" t="str">
        <f t="shared" si="1106"/>
        <v>PADTON</v>
      </c>
      <c r="AH3299" s="36">
        <f t="shared" si="1103"/>
        <v>1794</v>
      </c>
      <c r="AI3299" s="42">
        <f t="shared" si="1104"/>
        <v>57497.599999999999</v>
      </c>
      <c r="AJ3299" s="43">
        <f t="shared" si="1099"/>
        <v>1.0571550294232901</v>
      </c>
      <c r="AK3299" s="43">
        <f t="shared" si="1100"/>
        <v>-0.21143100588465799</v>
      </c>
      <c r="AL3299" s="36">
        <f t="shared" si="1101"/>
        <v>51.534300717229513</v>
      </c>
      <c r="AM3299" s="36">
        <v>1</v>
      </c>
      <c r="AN3299" s="36">
        <f t="shared" si="1102"/>
        <v>-1.8966961881789994</v>
      </c>
      <c r="AO3299" s="36">
        <v>4</v>
      </c>
      <c r="AP3299" s="42">
        <f>INT(AI3299/1000)*1000</f>
        <v>57000</v>
      </c>
      <c r="AQ3299" s="42">
        <f>MOD(AI3299,1000)</f>
        <v>497.59999999999854</v>
      </c>
      <c r="AR3299" s="42">
        <f>MOD(AI3300,1000)-0.2+(AP3300-AP3299)</f>
        <v>498.20000000000147</v>
      </c>
    </row>
    <row r="3300" spans="1:44" x14ac:dyDescent="0.25">
      <c r="A3300" s="19" t="s">
        <v>1</v>
      </c>
      <c r="B3300" t="s">
        <v>0</v>
      </c>
      <c r="C3300">
        <v>1795</v>
      </c>
      <c r="D3300" s="36">
        <f>MATCH(C3300,TrainRun!$AG$149:$AG$295,1)</f>
        <v>146</v>
      </c>
      <c r="E3300" s="36">
        <f>INT(INDEX(TrainRun!$AD$149:$AD$295,'By Second'!D3300))</f>
        <v>1773</v>
      </c>
      <c r="F3300" s="36">
        <f>IF(E3300=0,0,INDEX(TrainRun!$AE$149:$AE$295,'By Second'!D3300))</f>
        <v>5.497206153001108</v>
      </c>
      <c r="G3300" s="36">
        <f>INDEX(TrainRun!$AF$149:$AF$295,'By Second'!D3300)</f>
        <v>57431.047696125563</v>
      </c>
      <c r="H3300">
        <f t="shared" si="1107"/>
        <v>147</v>
      </c>
      <c r="I3300" s="36">
        <f>INT(INDEX(TrainRun!$AD$149:$AD$295,'By Second'!H3300))</f>
        <v>1799</v>
      </c>
      <c r="J3300" s="36">
        <f>INDEX(TrainRun!$AE$149:$AE$295,'By Second'!H3300)</f>
        <v>0</v>
      </c>
      <c r="K3300">
        <f t="shared" si="1108"/>
        <v>26</v>
      </c>
      <c r="L3300">
        <f t="shared" si="1109"/>
        <v>-5.497206153001108</v>
      </c>
      <c r="M3300">
        <f t="shared" si="1110"/>
        <v>-0.21143100588465799</v>
      </c>
      <c r="N3300" s="32">
        <f t="shared" si="1111"/>
        <v>0.84572402353863207</v>
      </c>
      <c r="O3300" s="29">
        <f t="shared" si="1112"/>
        <v>57498.446490877206</v>
      </c>
      <c r="P3300" s="37">
        <f>MATCH(O3300,LORDetail!$B$932:$B$1859,1)</f>
        <v>276</v>
      </c>
      <c r="Q3300" s="37">
        <f>INDEX(LORDetail!$B$932:$B$1859,P3300)</f>
        <v>57453</v>
      </c>
      <c r="R3300" s="37">
        <f>INDEX(LORDetail!$D$932:$D$1859,P3300)</f>
        <v>51.534303816364698</v>
      </c>
      <c r="S3300" s="37">
        <f>INDEX(LORDetail!$E$932:$E$1859,P3300)</f>
        <v>-1.89734154206965</v>
      </c>
      <c r="T3300" s="37">
        <f>INDEX(LORDetail!$G$932:$G$1859,P3300)</f>
        <v>82.686300000000003</v>
      </c>
      <c r="U3300">
        <f t="shared" si="1113"/>
        <v>277</v>
      </c>
      <c r="V3300" s="37">
        <f>INDEX(LORDetail!$B$932:$B$1859,U3300)</f>
        <v>57734</v>
      </c>
      <c r="W3300" s="37">
        <f>INDEX(LORDetail!$D$932:$D$1859,U3300)</f>
        <v>51.534284290758997</v>
      </c>
      <c r="X3300" s="37">
        <f>INDEX(LORDetail!$E$932:$E$1859,U3300)</f>
        <v>-1.89327559307223</v>
      </c>
      <c r="Y3300" s="37">
        <f>INDEX(LORDetail!$G$932:$G$1859,U3300)</f>
        <v>82.511790000000005</v>
      </c>
      <c r="Z3300">
        <f t="shared" si="1114"/>
        <v>281</v>
      </c>
      <c r="AA3300" s="29">
        <f t="shared" si="1115"/>
        <v>45.446490877206088</v>
      </c>
      <c r="AB3300">
        <f t="shared" si="1116"/>
        <v>0.16173128426051989</v>
      </c>
      <c r="AC3300" s="32">
        <f t="shared" si="1117"/>
        <v>51.534300658463415</v>
      </c>
      <c r="AD3300" s="32">
        <f t="shared" si="1118"/>
        <v>-1.8966839509165594</v>
      </c>
      <c r="AE3300" s="34">
        <f t="shared" si="1119"/>
        <v>82.658076273583703</v>
      </c>
      <c r="AF3300" s="36" t="str">
        <f t="shared" si="1105"/>
        <v>RDNGSTN</v>
      </c>
      <c r="AG3300" s="36" t="str">
        <f t="shared" si="1106"/>
        <v>PADTON</v>
      </c>
      <c r="AH3300" s="36">
        <f t="shared" si="1103"/>
        <v>1795</v>
      </c>
      <c r="AI3300" s="42">
        <f t="shared" si="1104"/>
        <v>57498.400000000001</v>
      </c>
      <c r="AJ3300" s="43">
        <f t="shared" si="1099"/>
        <v>0.84572402353863207</v>
      </c>
      <c r="AK3300" s="43">
        <f t="shared" si="1100"/>
        <v>-0.21143100588465799</v>
      </c>
      <c r="AL3300" s="36">
        <f t="shared" si="1101"/>
        <v>51.534300658463415</v>
      </c>
      <c r="AM3300" s="36">
        <v>1</v>
      </c>
      <c r="AN3300" s="36">
        <f t="shared" si="1102"/>
        <v>-1.8966839509165594</v>
      </c>
      <c r="AO3300" s="36">
        <v>4</v>
      </c>
      <c r="AP3300" s="42">
        <f>INT(AI3300/1000)*1000</f>
        <v>57000</v>
      </c>
      <c r="AQ3300" s="42">
        <f>MOD(AI3300,1000)</f>
        <v>498.40000000000146</v>
      </c>
      <c r="AR3300" s="42">
        <f>MOD(AI3301,1000)-0.2+(AP3301-AP3300)</f>
        <v>498.8</v>
      </c>
    </row>
    <row r="3301" spans="1:44" x14ac:dyDescent="0.25">
      <c r="A3301" s="19" t="s">
        <v>1</v>
      </c>
      <c r="B3301" t="s">
        <v>0</v>
      </c>
      <c r="C3301">
        <v>1796</v>
      </c>
      <c r="D3301" s="36">
        <f>MATCH(C3301,TrainRun!$AG$149:$AG$295,1)</f>
        <v>146</v>
      </c>
      <c r="E3301" s="36">
        <f>INT(INDEX(TrainRun!$AD$149:$AD$295,'By Second'!D3301))</f>
        <v>1773</v>
      </c>
      <c r="F3301" s="36">
        <f>IF(E3301=0,0,INDEX(TrainRun!$AE$149:$AE$295,'By Second'!D3301))</f>
        <v>5.497206153001108</v>
      </c>
      <c r="G3301" s="36">
        <f>INDEX(TrainRun!$AF$149:$AF$295,'By Second'!D3301)</f>
        <v>57431.047696125563</v>
      </c>
      <c r="H3301">
        <f t="shared" si="1107"/>
        <v>147</v>
      </c>
      <c r="I3301" s="36">
        <f>INT(INDEX(TrainRun!$AD$149:$AD$295,'By Second'!H3301))</f>
        <v>1799</v>
      </c>
      <c r="J3301" s="36">
        <f>INDEX(TrainRun!$AE$149:$AE$295,'By Second'!H3301)</f>
        <v>0</v>
      </c>
      <c r="K3301">
        <f t="shared" si="1108"/>
        <v>26</v>
      </c>
      <c r="L3301">
        <f t="shared" si="1109"/>
        <v>-5.497206153001108</v>
      </c>
      <c r="M3301">
        <f t="shared" si="1110"/>
        <v>-0.21143100588465799</v>
      </c>
      <c r="N3301" s="32">
        <f t="shared" si="1111"/>
        <v>0.63429301765397406</v>
      </c>
      <c r="O3301" s="29">
        <f t="shared" si="1112"/>
        <v>57499.08078389486</v>
      </c>
      <c r="P3301" s="37">
        <f>MATCH(O3301,LORDetail!$B$932:$B$1859,1)</f>
        <v>276</v>
      </c>
      <c r="Q3301" s="37">
        <f>INDEX(LORDetail!$B$932:$B$1859,P3301)</f>
        <v>57453</v>
      </c>
      <c r="R3301" s="37">
        <f>INDEX(LORDetail!$D$932:$D$1859,P3301)</f>
        <v>51.534303816364698</v>
      </c>
      <c r="S3301" s="37">
        <f>INDEX(LORDetail!$E$932:$E$1859,P3301)</f>
        <v>-1.89734154206965</v>
      </c>
      <c r="T3301" s="37">
        <f>INDEX(LORDetail!$G$932:$G$1859,P3301)</f>
        <v>82.686300000000003</v>
      </c>
      <c r="U3301">
        <f t="shared" si="1113"/>
        <v>277</v>
      </c>
      <c r="V3301" s="37">
        <f>INDEX(LORDetail!$B$932:$B$1859,U3301)</f>
        <v>57734</v>
      </c>
      <c r="W3301" s="37">
        <f>INDEX(LORDetail!$D$932:$D$1859,U3301)</f>
        <v>51.534284290758997</v>
      </c>
      <c r="X3301" s="37">
        <f>INDEX(LORDetail!$E$932:$E$1859,U3301)</f>
        <v>-1.89327559307223</v>
      </c>
      <c r="Y3301" s="37">
        <f>INDEX(LORDetail!$G$932:$G$1859,U3301)</f>
        <v>82.511790000000005</v>
      </c>
      <c r="Z3301">
        <f t="shared" si="1114"/>
        <v>281</v>
      </c>
      <c r="AA3301" s="29">
        <f t="shared" si="1115"/>
        <v>46.08078389486036</v>
      </c>
      <c r="AB3301">
        <f t="shared" si="1116"/>
        <v>0.16398855478597993</v>
      </c>
      <c r="AC3301" s="32">
        <f t="shared" si="1117"/>
        <v>51.53430061438884</v>
      </c>
      <c r="AD3301" s="32">
        <f t="shared" si="1118"/>
        <v>-1.8966747729697295</v>
      </c>
      <c r="AE3301" s="34">
        <f t="shared" si="1119"/>
        <v>82.657682357304296</v>
      </c>
      <c r="AF3301" s="36" t="str">
        <f t="shared" si="1105"/>
        <v>RDNGSTN</v>
      </c>
      <c r="AG3301" s="36" t="str">
        <f t="shared" si="1106"/>
        <v>PADTON</v>
      </c>
      <c r="AH3301" s="36">
        <f t="shared" si="1103"/>
        <v>1796</v>
      </c>
      <c r="AI3301" s="42">
        <f t="shared" si="1104"/>
        <v>57499</v>
      </c>
      <c r="AJ3301" s="43">
        <f t="shared" si="1099"/>
        <v>0.63429301765397406</v>
      </c>
      <c r="AK3301" s="43">
        <f t="shared" si="1100"/>
        <v>-0.21143100588465799</v>
      </c>
      <c r="AL3301" s="36">
        <f t="shared" si="1101"/>
        <v>51.53430061438884</v>
      </c>
      <c r="AM3301" s="36">
        <v>1</v>
      </c>
      <c r="AN3301" s="36">
        <f t="shared" si="1102"/>
        <v>-1.8966747729697295</v>
      </c>
      <c r="AO3301" s="36">
        <v>4</v>
      </c>
      <c r="AP3301" s="42">
        <f>INT(AI3301/1000)*1000</f>
        <v>57000</v>
      </c>
      <c r="AQ3301" s="42">
        <f>MOD(AI3301,1000)</f>
        <v>499</v>
      </c>
      <c r="AR3301" s="42">
        <f>MOD(AI3302,1000)-0.2+(AP3302-AP3301)</f>
        <v>499.39999999999856</v>
      </c>
    </row>
    <row r="3302" spans="1:44" x14ac:dyDescent="0.25">
      <c r="A3302" s="19" t="s">
        <v>1</v>
      </c>
      <c r="B3302" t="s">
        <v>0</v>
      </c>
      <c r="C3302">
        <v>1797</v>
      </c>
      <c r="D3302" s="36">
        <f>MATCH(C3302,TrainRun!$AG$149:$AG$295,1)</f>
        <v>146</v>
      </c>
      <c r="E3302" s="36">
        <f>INT(INDEX(TrainRun!$AD$149:$AD$295,'By Second'!D3302))</f>
        <v>1773</v>
      </c>
      <c r="F3302" s="36">
        <f>IF(E3302=0,0,INDEX(TrainRun!$AE$149:$AE$295,'By Second'!D3302))</f>
        <v>5.497206153001108</v>
      </c>
      <c r="G3302" s="36">
        <f>INDEX(TrainRun!$AF$149:$AF$295,'By Second'!D3302)</f>
        <v>57431.047696125563</v>
      </c>
      <c r="H3302">
        <f t="shared" si="1107"/>
        <v>147</v>
      </c>
      <c r="I3302" s="36">
        <f>INT(INDEX(TrainRun!$AD$149:$AD$295,'By Second'!H3302))</f>
        <v>1799</v>
      </c>
      <c r="J3302" s="36">
        <f>INDEX(TrainRun!$AE$149:$AE$295,'By Second'!H3302)</f>
        <v>0</v>
      </c>
      <c r="K3302">
        <f t="shared" si="1108"/>
        <v>26</v>
      </c>
      <c r="L3302">
        <f t="shared" si="1109"/>
        <v>-5.497206153001108</v>
      </c>
      <c r="M3302">
        <f t="shared" si="1110"/>
        <v>-0.21143100588465799</v>
      </c>
      <c r="N3302" s="32">
        <f t="shared" si="1111"/>
        <v>0.42286201176931604</v>
      </c>
      <c r="O3302" s="29">
        <f t="shared" si="1112"/>
        <v>57499.503645906632</v>
      </c>
      <c r="P3302" s="37">
        <f>MATCH(O3302,LORDetail!$B$932:$B$1859,1)</f>
        <v>276</v>
      </c>
      <c r="Q3302" s="37">
        <f>INDEX(LORDetail!$B$932:$B$1859,P3302)</f>
        <v>57453</v>
      </c>
      <c r="R3302" s="37">
        <f>INDEX(LORDetail!$D$932:$D$1859,P3302)</f>
        <v>51.534303816364698</v>
      </c>
      <c r="S3302" s="37">
        <f>INDEX(LORDetail!$E$932:$E$1859,P3302)</f>
        <v>-1.89734154206965</v>
      </c>
      <c r="T3302" s="37">
        <f>INDEX(LORDetail!$G$932:$G$1859,P3302)</f>
        <v>82.686300000000003</v>
      </c>
      <c r="U3302">
        <f t="shared" si="1113"/>
        <v>277</v>
      </c>
      <c r="V3302" s="37">
        <f>INDEX(LORDetail!$B$932:$B$1859,U3302)</f>
        <v>57734</v>
      </c>
      <c r="W3302" s="37">
        <f>INDEX(LORDetail!$D$932:$D$1859,U3302)</f>
        <v>51.534284290758997</v>
      </c>
      <c r="X3302" s="37">
        <f>INDEX(LORDetail!$E$932:$E$1859,U3302)</f>
        <v>-1.89327559307223</v>
      </c>
      <c r="Y3302" s="37">
        <f>INDEX(LORDetail!$G$932:$G$1859,U3302)</f>
        <v>82.511790000000005</v>
      </c>
      <c r="Z3302">
        <f t="shared" si="1114"/>
        <v>281</v>
      </c>
      <c r="AA3302" s="29">
        <f t="shared" si="1115"/>
        <v>46.5036459066323</v>
      </c>
      <c r="AB3302">
        <f t="shared" si="1116"/>
        <v>0.16549340180296193</v>
      </c>
      <c r="AC3302" s="32">
        <f t="shared" si="1117"/>
        <v>51.534300585005788</v>
      </c>
      <c r="AD3302" s="32">
        <f t="shared" si="1118"/>
        <v>-1.8966686543385096</v>
      </c>
      <c r="AE3302" s="34">
        <f t="shared" si="1119"/>
        <v>82.657419746451367</v>
      </c>
      <c r="AF3302" s="36" t="str">
        <f t="shared" si="1105"/>
        <v>RDNGSTN</v>
      </c>
      <c r="AG3302" s="36" t="str">
        <f t="shared" si="1106"/>
        <v>PADTON</v>
      </c>
      <c r="AH3302" s="36">
        <f t="shared" si="1103"/>
        <v>1797</v>
      </c>
      <c r="AI3302" s="42">
        <f t="shared" si="1104"/>
        <v>57499.6</v>
      </c>
      <c r="AJ3302" s="43">
        <f t="shared" si="1099"/>
        <v>0.42286201176931604</v>
      </c>
      <c r="AK3302" s="43">
        <f t="shared" si="1100"/>
        <v>-0.21143100588465799</v>
      </c>
      <c r="AL3302" s="36">
        <f t="shared" si="1101"/>
        <v>51.534300585005788</v>
      </c>
      <c r="AM3302" s="36">
        <v>1</v>
      </c>
      <c r="AN3302" s="36">
        <f t="shared" si="1102"/>
        <v>-1.8966686543385096</v>
      </c>
      <c r="AO3302" s="36">
        <v>4</v>
      </c>
      <c r="AP3302" s="42">
        <f>INT(AI3302/1000)*1000</f>
        <v>57000</v>
      </c>
      <c r="AQ3302" s="42">
        <f>MOD(AI3302,1000)</f>
        <v>499.59999999999854</v>
      </c>
      <c r="AR3302" s="42">
        <f>MOD(AI3303,1000)-0.2+(AP3303-AP3302)</f>
        <v>499.60000000000292</v>
      </c>
    </row>
    <row r="3303" spans="1:44" x14ac:dyDescent="0.25">
      <c r="A3303" s="19" t="s">
        <v>1</v>
      </c>
      <c r="B3303" t="s">
        <v>0</v>
      </c>
      <c r="C3303">
        <v>1798</v>
      </c>
      <c r="D3303" s="36">
        <f>MATCH(C3303,TrainRun!$AG$149:$AG$295,1)</f>
        <v>146</v>
      </c>
      <c r="E3303" s="36">
        <f>INT(INDEX(TrainRun!$AD$149:$AD$295,'By Second'!D3303))</f>
        <v>1773</v>
      </c>
      <c r="F3303" s="36">
        <f>IF(E3303=0,0,INDEX(TrainRun!$AE$149:$AE$295,'By Second'!D3303))</f>
        <v>5.497206153001108</v>
      </c>
      <c r="G3303" s="36">
        <f>INDEX(TrainRun!$AF$149:$AF$295,'By Second'!D3303)</f>
        <v>57431.047696125563</v>
      </c>
      <c r="H3303">
        <f t="shared" si="1107"/>
        <v>147</v>
      </c>
      <c r="I3303" s="36">
        <f>INT(INDEX(TrainRun!$AD$149:$AD$295,'By Second'!H3303))</f>
        <v>1799</v>
      </c>
      <c r="J3303" s="36">
        <f>INDEX(TrainRun!$AE$149:$AE$295,'By Second'!H3303)</f>
        <v>0</v>
      </c>
      <c r="K3303">
        <f t="shared" si="1108"/>
        <v>26</v>
      </c>
      <c r="L3303">
        <f t="shared" si="1109"/>
        <v>-5.497206153001108</v>
      </c>
      <c r="M3303">
        <f t="shared" si="1110"/>
        <v>-0.21143100588465799</v>
      </c>
      <c r="N3303" s="32">
        <f t="shared" si="1111"/>
        <v>0.21143100588465805</v>
      </c>
      <c r="O3303" s="29">
        <f t="shared" si="1112"/>
        <v>57499.715076912515</v>
      </c>
      <c r="P3303" s="37">
        <f>MATCH(O3303,LORDetail!$B$932:$B$1859,1)</f>
        <v>276</v>
      </c>
      <c r="Q3303" s="37">
        <f>INDEX(LORDetail!$B$932:$B$1859,P3303)</f>
        <v>57453</v>
      </c>
      <c r="R3303" s="37">
        <f>INDEX(LORDetail!$D$932:$D$1859,P3303)</f>
        <v>51.534303816364698</v>
      </c>
      <c r="S3303" s="37">
        <f>INDEX(LORDetail!$E$932:$E$1859,P3303)</f>
        <v>-1.89734154206965</v>
      </c>
      <c r="T3303" s="37">
        <f>INDEX(LORDetail!$G$932:$G$1859,P3303)</f>
        <v>82.686300000000003</v>
      </c>
      <c r="U3303">
        <f t="shared" si="1113"/>
        <v>277</v>
      </c>
      <c r="V3303" s="37">
        <f>INDEX(LORDetail!$B$932:$B$1859,U3303)</f>
        <v>57734</v>
      </c>
      <c r="W3303" s="37">
        <f>INDEX(LORDetail!$D$932:$D$1859,U3303)</f>
        <v>51.534284290758997</v>
      </c>
      <c r="X3303" s="37">
        <f>INDEX(LORDetail!$E$932:$E$1859,U3303)</f>
        <v>-1.89327559307223</v>
      </c>
      <c r="Y3303" s="37">
        <f>INDEX(LORDetail!$G$932:$G$1859,U3303)</f>
        <v>82.511790000000005</v>
      </c>
      <c r="Z3303">
        <f t="shared" si="1114"/>
        <v>281</v>
      </c>
      <c r="AA3303" s="29">
        <f t="shared" si="1115"/>
        <v>46.715076912514633</v>
      </c>
      <c r="AB3303">
        <f t="shared" si="1116"/>
        <v>0.16624582531143997</v>
      </c>
      <c r="AC3303" s="32">
        <f t="shared" si="1117"/>
        <v>51.534300570314265</v>
      </c>
      <c r="AD3303" s="32">
        <f t="shared" si="1118"/>
        <v>-1.8966655950228997</v>
      </c>
      <c r="AE3303" s="34">
        <f t="shared" si="1119"/>
        <v>82.657288441024903</v>
      </c>
      <c r="AF3303" s="36" t="str">
        <f t="shared" si="1105"/>
        <v>RDNGSTN</v>
      </c>
      <c r="AG3303" s="36" t="str">
        <f t="shared" si="1106"/>
        <v>PADTON</v>
      </c>
      <c r="AH3303" s="36">
        <f t="shared" si="1103"/>
        <v>1798</v>
      </c>
      <c r="AI3303" s="42">
        <f t="shared" si="1104"/>
        <v>57499.8</v>
      </c>
      <c r="AJ3303" s="43">
        <f t="shared" si="1099"/>
        <v>0.21143100588465805</v>
      </c>
      <c r="AK3303" s="43">
        <f t="shared" si="1100"/>
        <v>-0.21143100588465799</v>
      </c>
      <c r="AL3303" s="36">
        <f t="shared" si="1101"/>
        <v>51.534300570314265</v>
      </c>
      <c r="AM3303" s="36">
        <v>1</v>
      </c>
      <c r="AN3303" s="36">
        <f t="shared" si="1102"/>
        <v>-1.8966655950228997</v>
      </c>
      <c r="AO3303" s="36">
        <v>4</v>
      </c>
      <c r="AP3303" s="42">
        <f>INT(AI3303/1000)*1000</f>
        <v>57000</v>
      </c>
      <c r="AQ3303" s="42">
        <f>MOD(AI3303,1000)</f>
        <v>499.80000000000291</v>
      </c>
      <c r="AR3303" s="42">
        <f>MOD(AI3304,1000)-0.2+(AP3304-AP3303)</f>
        <v>502.8</v>
      </c>
    </row>
    <row r="3304" spans="1:44" x14ac:dyDescent="0.25">
      <c r="A3304" s="19" t="s">
        <v>1</v>
      </c>
      <c r="B3304" t="s">
        <v>0</v>
      </c>
      <c r="C3304">
        <v>1799</v>
      </c>
      <c r="D3304" s="36">
        <f>MATCH(C3304,TrainRun!$AG$149:$AG$295,1)</f>
        <v>147</v>
      </c>
      <c r="E3304" s="36">
        <f>INT(INDEX(TrainRun!$AD$149:$AD$295,'By Second'!D3304))</f>
        <v>1799</v>
      </c>
      <c r="F3304" s="36">
        <f>IF(E3304=0,0,INDEX(TrainRun!$AE$149:$AE$295,'By Second'!D3304))</f>
        <v>0</v>
      </c>
      <c r="G3304" s="36">
        <f>INDEX(TrainRun!$AF$149:$AF$295,'By Second'!D3304)</f>
        <v>57502.998352050781</v>
      </c>
      <c r="H3304">
        <f t="shared" si="1107"/>
        <v>148</v>
      </c>
      <c r="I3304" s="36" t="e">
        <f>INT(INDEX(TrainRun!$AD$149:$AD$295,'By Second'!H3304))</f>
        <v>#REF!</v>
      </c>
      <c r="J3304" s="36" t="e">
        <f>INDEX(TrainRun!$AE$149:$AE$295,'By Second'!H3304)</f>
        <v>#REF!</v>
      </c>
      <c r="K3304" t="e">
        <f t="shared" si="1108"/>
        <v>#REF!</v>
      </c>
      <c r="L3304" t="e">
        <f t="shared" si="1109"/>
        <v>#REF!</v>
      </c>
      <c r="M3304" t="e">
        <f t="shared" si="1110"/>
        <v>#REF!</v>
      </c>
      <c r="N3304" s="32">
        <f t="shared" si="1111"/>
        <v>0</v>
      </c>
      <c r="O3304" s="29">
        <f t="shared" si="1112"/>
        <v>57503</v>
      </c>
      <c r="P3304" s="37">
        <f>MATCH(O3304,LORDetail!$B$932:$B$1859,1)</f>
        <v>276</v>
      </c>
      <c r="Q3304" s="37">
        <f>INDEX(LORDetail!$B$932:$B$1859,P3304)</f>
        <v>57453</v>
      </c>
      <c r="R3304" s="37">
        <f>INDEX(LORDetail!$D$932:$D$1859,P3304)</f>
        <v>51.534303816364698</v>
      </c>
      <c r="S3304" s="37">
        <f>INDEX(LORDetail!$E$932:$E$1859,P3304)</f>
        <v>-1.89734154206965</v>
      </c>
      <c r="T3304" s="37">
        <f>INDEX(LORDetail!$G$932:$G$1859,P3304)</f>
        <v>82.686300000000003</v>
      </c>
      <c r="U3304">
        <f t="shared" si="1113"/>
        <v>277</v>
      </c>
      <c r="V3304" s="37">
        <f>INDEX(LORDetail!$B$932:$B$1859,U3304)</f>
        <v>57734</v>
      </c>
      <c r="W3304" s="37">
        <f>INDEX(LORDetail!$D$932:$D$1859,U3304)</f>
        <v>51.534284290758997</v>
      </c>
      <c r="X3304" s="37">
        <f>INDEX(LORDetail!$E$932:$E$1859,U3304)</f>
        <v>-1.89327559307223</v>
      </c>
      <c r="Y3304" s="37">
        <f>INDEX(LORDetail!$G$932:$G$1859,U3304)</f>
        <v>82.511790000000005</v>
      </c>
      <c r="Z3304">
        <f t="shared" si="1114"/>
        <v>281</v>
      </c>
      <c r="AA3304" s="29">
        <f t="shared" si="1115"/>
        <v>50</v>
      </c>
      <c r="AB3304">
        <f t="shared" si="1116"/>
        <v>0.17793594306049823</v>
      </c>
      <c r="AC3304" s="32">
        <f t="shared" si="1117"/>
        <v>51.534300342057634</v>
      </c>
      <c r="AD3304" s="32">
        <f t="shared" si="1118"/>
        <v>-1.8966180636003582</v>
      </c>
      <c r="AE3304" s="34">
        <f t="shared" si="1119"/>
        <v>82.655248398576518</v>
      </c>
      <c r="AF3304" s="36" t="str">
        <f t="shared" si="1105"/>
        <v>RDNGSTN</v>
      </c>
      <c r="AG3304" s="36" t="str">
        <f t="shared" si="1106"/>
        <v>PADTON</v>
      </c>
      <c r="AH3304" s="36">
        <f t="shared" si="1103"/>
        <v>1799</v>
      </c>
      <c r="AI3304" s="42">
        <f t="shared" si="1104"/>
        <v>57503</v>
      </c>
      <c r="AJ3304" s="43">
        <f t="shared" si="1099"/>
        <v>0</v>
      </c>
      <c r="AK3304" s="43" t="e">
        <f t="shared" si="1100"/>
        <v>#REF!</v>
      </c>
      <c r="AL3304" s="36">
        <f t="shared" si="1101"/>
        <v>51.534300342057634</v>
      </c>
      <c r="AM3304" s="36">
        <v>1</v>
      </c>
      <c r="AN3304" s="36">
        <f t="shared" si="1102"/>
        <v>-1.8966180636003582</v>
      </c>
      <c r="AO3304" s="36">
        <v>4</v>
      </c>
      <c r="AP3304" s="42">
        <f>INT(AI3304/1000)*1000</f>
        <v>57000</v>
      </c>
      <c r="AQ3304" s="42">
        <f>MOD(AI3304,1000)</f>
        <v>503</v>
      </c>
      <c r="AR3304" s="42" t="e">
        <f>MOD(AI3305,1000)-0.2+(AP3305-AP3304)</f>
        <v>#REF!</v>
      </c>
    </row>
    <row r="3305" spans="1:44" x14ac:dyDescent="0.25">
      <c r="A3305" s="19" t="s">
        <v>1</v>
      </c>
      <c r="B3305" t="s">
        <v>0</v>
      </c>
      <c r="C3305">
        <v>1800</v>
      </c>
      <c r="D3305" s="36">
        <f>MATCH(C3305,TrainRun!$AG$149:$AG$295,1)</f>
        <v>147</v>
      </c>
      <c r="E3305" s="36">
        <f>INT(INDEX(TrainRun!$AD$149:$AD$295,'By Second'!D3305))</f>
        <v>1799</v>
      </c>
      <c r="F3305" s="36">
        <f>IF(E3305=0,0,INDEX(TrainRun!$AE$149:$AE$295,'By Second'!D3305))</f>
        <v>0</v>
      </c>
      <c r="G3305" s="36">
        <f>INDEX(TrainRun!$AF$149:$AF$295,'By Second'!D3305)</f>
        <v>57502.998352050781</v>
      </c>
      <c r="H3305">
        <f t="shared" si="1107"/>
        <v>148</v>
      </c>
      <c r="I3305" s="36" t="e">
        <f>INT(INDEX(TrainRun!$AD$149:$AD$295,'By Second'!H3305))</f>
        <v>#REF!</v>
      </c>
      <c r="J3305" s="36" t="e">
        <f>INDEX(TrainRun!$AE$149:$AE$295,'By Second'!H3305)</f>
        <v>#REF!</v>
      </c>
      <c r="K3305" t="e">
        <f t="shared" si="1108"/>
        <v>#REF!</v>
      </c>
      <c r="L3305" t="e">
        <f t="shared" si="1109"/>
        <v>#REF!</v>
      </c>
      <c r="M3305" t="e">
        <f t="shared" si="1110"/>
        <v>#REF!</v>
      </c>
      <c r="N3305" s="32" t="e">
        <f t="shared" si="1111"/>
        <v>#REF!</v>
      </c>
      <c r="O3305" s="29" t="e">
        <f t="shared" si="1112"/>
        <v>#REF!</v>
      </c>
      <c r="P3305" s="37" t="e">
        <f>MATCH(O3305,LORDetail!$B$932:$B$1859,1)</f>
        <v>#REF!</v>
      </c>
      <c r="Q3305" s="37" t="e">
        <f>INDEX(LORDetail!$B$932:$B$1859,P3305)</f>
        <v>#REF!</v>
      </c>
      <c r="R3305" s="37" t="e">
        <f>INDEX(LORDetail!$D$932:$D$1859,P3305)</f>
        <v>#REF!</v>
      </c>
      <c r="S3305" s="37" t="e">
        <f>INDEX(LORDetail!$E$932:$E$1859,P3305)</f>
        <v>#REF!</v>
      </c>
      <c r="T3305" s="37" t="e">
        <f>INDEX(LORDetail!$G$932:$G$1859,P3305)</f>
        <v>#REF!</v>
      </c>
      <c r="U3305" t="e">
        <f t="shared" si="1113"/>
        <v>#REF!</v>
      </c>
      <c r="V3305" s="37" t="e">
        <f>INDEX(LORDetail!$B$932:$B$1859,U3305)</f>
        <v>#REF!</v>
      </c>
      <c r="W3305" s="37" t="e">
        <f>INDEX(LORDetail!$D$932:$D$1859,U3305)</f>
        <v>#REF!</v>
      </c>
      <c r="X3305" s="37" t="e">
        <f>INDEX(LORDetail!$E$932:$E$1859,U3305)</f>
        <v>#REF!</v>
      </c>
      <c r="Y3305" s="37" t="e">
        <f>INDEX(LORDetail!$G$932:$G$1859,U3305)</f>
        <v>#REF!</v>
      </c>
      <c r="Z3305" t="e">
        <f t="shared" si="1114"/>
        <v>#REF!</v>
      </c>
      <c r="AA3305" s="29" t="e">
        <f t="shared" si="1115"/>
        <v>#REF!</v>
      </c>
      <c r="AB3305" t="e">
        <f t="shared" si="1116"/>
        <v>#REF!</v>
      </c>
      <c r="AC3305" s="32" t="e">
        <f t="shared" si="1117"/>
        <v>#REF!</v>
      </c>
      <c r="AD3305" s="32" t="e">
        <f t="shared" si="1118"/>
        <v>#REF!</v>
      </c>
      <c r="AE3305" s="34" t="e">
        <f t="shared" si="1119"/>
        <v>#REF!</v>
      </c>
      <c r="AF3305" s="36" t="str">
        <f t="shared" si="1105"/>
        <v>RDNGSTN</v>
      </c>
      <c r="AG3305" s="36" t="str">
        <f t="shared" si="1106"/>
        <v>PADTON</v>
      </c>
      <c r="AH3305" s="36">
        <f t="shared" si="1103"/>
        <v>1800</v>
      </c>
      <c r="AI3305" s="42" t="e">
        <f t="shared" si="1104"/>
        <v>#REF!</v>
      </c>
      <c r="AJ3305" s="43" t="e">
        <f t="shared" si="1099"/>
        <v>#REF!</v>
      </c>
      <c r="AK3305" s="43" t="e">
        <f t="shared" si="1100"/>
        <v>#REF!</v>
      </c>
      <c r="AL3305" s="36" t="e">
        <f t="shared" si="1101"/>
        <v>#REF!</v>
      </c>
      <c r="AM3305" s="36">
        <v>1</v>
      </c>
      <c r="AN3305" s="36" t="e">
        <f t="shared" si="1102"/>
        <v>#REF!</v>
      </c>
      <c r="AO3305" s="36">
        <v>4</v>
      </c>
      <c r="AP3305" s="42" t="e">
        <f>INT(AI3305/1000)*1000</f>
        <v>#REF!</v>
      </c>
      <c r="AQ3305" s="42" t="e">
        <f>MOD(AI3305,1000)</f>
        <v>#REF!</v>
      </c>
      <c r="AR3305" s="42" t="e">
        <f>MOD(AI3306,1000)-0.2+(AP3306-AP3305)</f>
        <v>#REF!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TrainRun</vt:lpstr>
      <vt:lpstr>Track</vt:lpstr>
      <vt:lpstr>LinesOfRoute</vt:lpstr>
      <vt:lpstr>LORDetail</vt:lpstr>
      <vt:lpstr>By Second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</dc:creator>
  <cp:lastModifiedBy>pete</cp:lastModifiedBy>
  <dcterms:created xsi:type="dcterms:W3CDTF">2018-06-14T16:15:21Z</dcterms:created>
  <dcterms:modified xsi:type="dcterms:W3CDTF">2018-06-16T09:31:37Z</dcterms:modified>
</cp:coreProperties>
</file>